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dylanpool/Desktop/Side_Projects/Sales_Data/"/>
    </mc:Choice>
  </mc:AlternateContent>
  <xr:revisionPtr revIDLastSave="0" documentId="13_ncr:1_{C8CB3B93-AA59-5D46-90CA-C93307F90AD6}" xr6:coauthVersionLast="47" xr6:coauthVersionMax="47" xr10:uidLastSave="{00000000-0000-0000-0000-000000000000}"/>
  <bookViews>
    <workbookView xWindow="2440" yWindow="1740" windowWidth="15420" windowHeight="14120" activeTab="2" xr2:uid="{95699089-A7FD-0146-84AD-35C0C3FA3721}"/>
  </bookViews>
  <sheets>
    <sheet name="Categories_Pivot_Table" sheetId="8" r:id="rId1"/>
    <sheet name="sales_data" sheetId="6" r:id="rId2"/>
    <sheet name="Year" sheetId="9" r:id="rId3"/>
  </sheets>
  <calcPr calcId="18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9" l="1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10002" i="9"/>
  <c r="B10003" i="9"/>
  <c r="B10004" i="9"/>
  <c r="B10005" i="9"/>
  <c r="B10006" i="9"/>
  <c r="B10007" i="9"/>
  <c r="B10008" i="9"/>
  <c r="B10009" i="9"/>
  <c r="B10010" i="9"/>
  <c r="B10011" i="9"/>
  <c r="B10012" i="9"/>
  <c r="B10013" i="9"/>
  <c r="B10014" i="9"/>
  <c r="B10015" i="9"/>
  <c r="B10016" i="9"/>
  <c r="B10017" i="9"/>
  <c r="B10018" i="9"/>
  <c r="B10019" i="9"/>
  <c r="B10020" i="9"/>
  <c r="B10021" i="9"/>
  <c r="B10022" i="9"/>
  <c r="B10023" i="9"/>
  <c r="B10024" i="9"/>
  <c r="B10025" i="9"/>
  <c r="B10026" i="9"/>
  <c r="B10027" i="9"/>
  <c r="B10028" i="9"/>
  <c r="B10029" i="9"/>
  <c r="B10030" i="9"/>
  <c r="B10031" i="9"/>
  <c r="B10032" i="9"/>
  <c r="B10033" i="9"/>
  <c r="B10034" i="9"/>
  <c r="B10035" i="9"/>
  <c r="B10036" i="9"/>
  <c r="B10037" i="9"/>
  <c r="B10038" i="9"/>
  <c r="B10039" i="9"/>
  <c r="B10040" i="9"/>
  <c r="B10041" i="9"/>
  <c r="B10042" i="9"/>
  <c r="B10043" i="9"/>
  <c r="B10044" i="9"/>
  <c r="B10045" i="9"/>
  <c r="B10046" i="9"/>
  <c r="B10047" i="9"/>
  <c r="B10048" i="9"/>
  <c r="B10049" i="9"/>
  <c r="B10050" i="9"/>
  <c r="B10051" i="9"/>
  <c r="B10052" i="9"/>
  <c r="B10053" i="9"/>
  <c r="B10054" i="9"/>
  <c r="B10055" i="9"/>
  <c r="B10056" i="9"/>
  <c r="B10057" i="9"/>
  <c r="B10058" i="9"/>
  <c r="B10059" i="9"/>
  <c r="B10060" i="9"/>
  <c r="B10061" i="9"/>
  <c r="B10062" i="9"/>
  <c r="B10063" i="9"/>
  <c r="B10064" i="9"/>
  <c r="B10065" i="9"/>
  <c r="B10066" i="9"/>
  <c r="B10067" i="9"/>
  <c r="B10068" i="9"/>
  <c r="B10069" i="9"/>
  <c r="B10070" i="9"/>
  <c r="B10071" i="9"/>
  <c r="B10072" i="9"/>
  <c r="B10073" i="9"/>
  <c r="B10074" i="9"/>
  <c r="B10075" i="9"/>
  <c r="B10076" i="9"/>
  <c r="B10077" i="9"/>
  <c r="B10078" i="9"/>
  <c r="B10079" i="9"/>
  <c r="B10080" i="9"/>
  <c r="B10081" i="9"/>
  <c r="B10082" i="9"/>
  <c r="B10083" i="9"/>
  <c r="B10084" i="9"/>
  <c r="B10085" i="9"/>
  <c r="B10086" i="9"/>
  <c r="B10087" i="9"/>
  <c r="B10088" i="9"/>
  <c r="B10089" i="9"/>
  <c r="B10090" i="9"/>
  <c r="B10091" i="9"/>
  <c r="B10092" i="9"/>
  <c r="B10093" i="9"/>
  <c r="B10094" i="9"/>
  <c r="B10095" i="9"/>
  <c r="B10096" i="9"/>
  <c r="B10097" i="9"/>
  <c r="B10098" i="9"/>
  <c r="B10099" i="9"/>
  <c r="B10100" i="9"/>
  <c r="B10101" i="9"/>
  <c r="B10102" i="9"/>
  <c r="B10103" i="9"/>
  <c r="B10104" i="9"/>
  <c r="B10105" i="9"/>
  <c r="B10106" i="9"/>
  <c r="B10107" i="9"/>
  <c r="B10108" i="9"/>
  <c r="B10109" i="9"/>
  <c r="B10110" i="9"/>
  <c r="B10111" i="9"/>
  <c r="B10112" i="9"/>
  <c r="B10113" i="9"/>
  <c r="B10114" i="9"/>
  <c r="B10115" i="9"/>
  <c r="B10116" i="9"/>
  <c r="B10117" i="9"/>
  <c r="B10118" i="9"/>
  <c r="B10119" i="9"/>
  <c r="B10120" i="9"/>
  <c r="B10121" i="9"/>
  <c r="B10122" i="9"/>
  <c r="B10123" i="9"/>
  <c r="B10124" i="9"/>
  <c r="B10125" i="9"/>
  <c r="B10126" i="9"/>
  <c r="B10127" i="9"/>
  <c r="B10128" i="9"/>
  <c r="B10129" i="9"/>
  <c r="B10130" i="9"/>
  <c r="B10131" i="9"/>
  <c r="B10132" i="9"/>
  <c r="B10133" i="9"/>
  <c r="B10134" i="9"/>
  <c r="B10135" i="9"/>
  <c r="B10136" i="9"/>
  <c r="B10137" i="9"/>
  <c r="B10138" i="9"/>
  <c r="B10139" i="9"/>
  <c r="B10140" i="9"/>
  <c r="B10141" i="9"/>
  <c r="B10142" i="9"/>
  <c r="B10143" i="9"/>
  <c r="B10144" i="9"/>
  <c r="B10145" i="9"/>
  <c r="B10146" i="9"/>
  <c r="B10147" i="9"/>
  <c r="B10148" i="9"/>
  <c r="B10149" i="9"/>
  <c r="B10150" i="9"/>
  <c r="B10151" i="9"/>
  <c r="B10152" i="9"/>
  <c r="B10153" i="9"/>
  <c r="B10154" i="9"/>
  <c r="B10155" i="9"/>
  <c r="B10156" i="9"/>
  <c r="B10157" i="9"/>
  <c r="B10158" i="9"/>
  <c r="B10159" i="9"/>
  <c r="B10160" i="9"/>
  <c r="B10161" i="9"/>
  <c r="B10162" i="9"/>
  <c r="B10163" i="9"/>
  <c r="B10164" i="9"/>
  <c r="B10165" i="9"/>
  <c r="B10166" i="9"/>
  <c r="B10167" i="9"/>
  <c r="B10168" i="9"/>
  <c r="B10169" i="9"/>
  <c r="B10170" i="9"/>
  <c r="B10171" i="9"/>
  <c r="B10172" i="9"/>
  <c r="B10173" i="9"/>
  <c r="B10174" i="9"/>
  <c r="B10175" i="9"/>
  <c r="B10176" i="9"/>
  <c r="B10177" i="9"/>
  <c r="B10178" i="9"/>
  <c r="B10179" i="9"/>
  <c r="B10180" i="9"/>
  <c r="B10181" i="9"/>
  <c r="B10182" i="9"/>
  <c r="B10183" i="9"/>
  <c r="B10184" i="9"/>
  <c r="B10185" i="9"/>
  <c r="B10186" i="9"/>
  <c r="B10187" i="9"/>
  <c r="B10188" i="9"/>
  <c r="B10189" i="9"/>
  <c r="B10190" i="9"/>
  <c r="B10191" i="9"/>
  <c r="B10192" i="9"/>
  <c r="B10193" i="9"/>
  <c r="B10194" i="9"/>
  <c r="B10195" i="9"/>
  <c r="B10196" i="9"/>
  <c r="B10197" i="9"/>
  <c r="B10198" i="9"/>
  <c r="B10199" i="9"/>
  <c r="B10200" i="9"/>
  <c r="B10201" i="9"/>
  <c r="B10202" i="9"/>
  <c r="B10203" i="9"/>
  <c r="B10204" i="9"/>
  <c r="B10205" i="9"/>
  <c r="B10206" i="9"/>
  <c r="B10207" i="9"/>
  <c r="B10208" i="9"/>
  <c r="B10209" i="9"/>
  <c r="B10210" i="9"/>
  <c r="B10211" i="9"/>
  <c r="B10212" i="9"/>
  <c r="B10213" i="9"/>
  <c r="B10214" i="9"/>
  <c r="B10215" i="9"/>
  <c r="B10216" i="9"/>
  <c r="B10217" i="9"/>
  <c r="B10218" i="9"/>
  <c r="B10219" i="9"/>
  <c r="B10220" i="9"/>
  <c r="B10221" i="9"/>
  <c r="B10222" i="9"/>
  <c r="B10223" i="9"/>
  <c r="B10224" i="9"/>
  <c r="B10225" i="9"/>
  <c r="B10226" i="9"/>
  <c r="B10227" i="9"/>
  <c r="B10228" i="9"/>
  <c r="B10229" i="9"/>
  <c r="B10230" i="9"/>
  <c r="B10231" i="9"/>
  <c r="B10232" i="9"/>
  <c r="B10233" i="9"/>
  <c r="B10234" i="9"/>
  <c r="B10235" i="9"/>
  <c r="B10236" i="9"/>
  <c r="B10237" i="9"/>
  <c r="B10238" i="9"/>
  <c r="B10239" i="9"/>
  <c r="B10240" i="9"/>
  <c r="B10241" i="9"/>
  <c r="B10242" i="9"/>
  <c r="B10243" i="9"/>
  <c r="B10244" i="9"/>
  <c r="B10245" i="9"/>
  <c r="B10246" i="9"/>
  <c r="B10247" i="9"/>
  <c r="B10248" i="9"/>
  <c r="B10249" i="9"/>
  <c r="B10250" i="9"/>
  <c r="B10251" i="9"/>
  <c r="B10252" i="9"/>
  <c r="B10253" i="9"/>
  <c r="B10254" i="9"/>
  <c r="B10255" i="9"/>
  <c r="B10256" i="9"/>
  <c r="B10257" i="9"/>
  <c r="B10258" i="9"/>
  <c r="B10259" i="9"/>
  <c r="B10260" i="9"/>
  <c r="B10261" i="9"/>
  <c r="B10262" i="9"/>
  <c r="B10263" i="9"/>
  <c r="B10264" i="9"/>
  <c r="B10265" i="9"/>
  <c r="B10266" i="9"/>
  <c r="B10267" i="9"/>
  <c r="B10268" i="9"/>
  <c r="B10269" i="9"/>
  <c r="B10270" i="9"/>
  <c r="B10271" i="9"/>
  <c r="B10272" i="9"/>
  <c r="B10273" i="9"/>
  <c r="B10274" i="9"/>
  <c r="B10275" i="9"/>
  <c r="B10276" i="9"/>
  <c r="B10277" i="9"/>
  <c r="B10278" i="9"/>
  <c r="B10279" i="9"/>
  <c r="B10280" i="9"/>
  <c r="B10281" i="9"/>
  <c r="B10282" i="9"/>
  <c r="B10283" i="9"/>
  <c r="B10284" i="9"/>
  <c r="B10285" i="9"/>
  <c r="B10286" i="9"/>
  <c r="B10287" i="9"/>
  <c r="B10288" i="9"/>
  <c r="B10289" i="9"/>
  <c r="B10290" i="9"/>
  <c r="B10291" i="9"/>
  <c r="B10292" i="9"/>
  <c r="B10293" i="9"/>
  <c r="B10294" i="9"/>
  <c r="B10295" i="9"/>
  <c r="B10296" i="9"/>
  <c r="B10297" i="9"/>
  <c r="B10298" i="9"/>
  <c r="B10299" i="9"/>
  <c r="B10300" i="9"/>
  <c r="B10301" i="9"/>
  <c r="B10302" i="9"/>
  <c r="B10303" i="9"/>
  <c r="B10304" i="9"/>
  <c r="B10305" i="9"/>
  <c r="B10306" i="9"/>
  <c r="B10307" i="9"/>
  <c r="B10308" i="9"/>
  <c r="B10309" i="9"/>
  <c r="B10310" i="9"/>
  <c r="B10311" i="9"/>
  <c r="B10312" i="9"/>
  <c r="B10313" i="9"/>
  <c r="B10314" i="9"/>
  <c r="B10315" i="9"/>
  <c r="B10316" i="9"/>
  <c r="B10317" i="9"/>
  <c r="B10318" i="9"/>
  <c r="B10319" i="9"/>
  <c r="B10320" i="9"/>
  <c r="B10321" i="9"/>
  <c r="B10322" i="9"/>
  <c r="B10323" i="9"/>
  <c r="B10324" i="9"/>
  <c r="B10325" i="9"/>
  <c r="B10326" i="9"/>
  <c r="B10327" i="9"/>
  <c r="B10328" i="9"/>
  <c r="B10329" i="9"/>
  <c r="B10330" i="9"/>
  <c r="B10331" i="9"/>
  <c r="B10332" i="9"/>
  <c r="B10333" i="9"/>
  <c r="B10334" i="9"/>
  <c r="B10335" i="9"/>
  <c r="B10336" i="9"/>
  <c r="B10337" i="9"/>
  <c r="B10338" i="9"/>
  <c r="B10339" i="9"/>
  <c r="B10340" i="9"/>
  <c r="B10341" i="9"/>
  <c r="B10342" i="9"/>
  <c r="B10343" i="9"/>
  <c r="B10344" i="9"/>
  <c r="B10345" i="9"/>
  <c r="B10346" i="9"/>
  <c r="B10347" i="9"/>
  <c r="B10348" i="9"/>
  <c r="B10349" i="9"/>
  <c r="B10350" i="9"/>
  <c r="B10351" i="9"/>
  <c r="B10352" i="9"/>
  <c r="B10353" i="9"/>
  <c r="B10354" i="9"/>
  <c r="B10355" i="9"/>
  <c r="B10356" i="9"/>
  <c r="B10357" i="9"/>
  <c r="B10358" i="9"/>
  <c r="B10359" i="9"/>
  <c r="B10360" i="9"/>
  <c r="B10361" i="9"/>
  <c r="B10362" i="9"/>
  <c r="B10363" i="9"/>
  <c r="B10364" i="9"/>
  <c r="B10365" i="9"/>
  <c r="B10366" i="9"/>
  <c r="B10367" i="9"/>
  <c r="B10368" i="9"/>
  <c r="B10369" i="9"/>
  <c r="B10370" i="9"/>
  <c r="B10371" i="9"/>
  <c r="B10372" i="9"/>
  <c r="B10373" i="9"/>
  <c r="B10374" i="9"/>
  <c r="B10375" i="9"/>
  <c r="B10376" i="9"/>
  <c r="B10377" i="9"/>
  <c r="B10378" i="9"/>
  <c r="B10379" i="9"/>
  <c r="B10380" i="9"/>
  <c r="B10381" i="9"/>
  <c r="B10382" i="9"/>
  <c r="B10383" i="9"/>
  <c r="B10384" i="9"/>
  <c r="B10385" i="9"/>
  <c r="B10386" i="9"/>
  <c r="B10387" i="9"/>
  <c r="B10388" i="9"/>
  <c r="B10389" i="9"/>
  <c r="B10390" i="9"/>
  <c r="B10391" i="9"/>
  <c r="B10392" i="9"/>
  <c r="B10393" i="9"/>
  <c r="B10394" i="9"/>
  <c r="B10395" i="9"/>
  <c r="B10396" i="9"/>
  <c r="B10397" i="9"/>
  <c r="B10398" i="9"/>
  <c r="B10399" i="9"/>
  <c r="B10400" i="9"/>
  <c r="B10401" i="9"/>
  <c r="B10402" i="9"/>
  <c r="B10403" i="9"/>
  <c r="B10404" i="9"/>
  <c r="B10405" i="9"/>
  <c r="B10406" i="9"/>
  <c r="B10407" i="9"/>
  <c r="B10408" i="9"/>
  <c r="B10409" i="9"/>
  <c r="B10410" i="9"/>
  <c r="B10411" i="9"/>
  <c r="B10412" i="9"/>
  <c r="B10413" i="9"/>
  <c r="B10414" i="9"/>
  <c r="B10415" i="9"/>
  <c r="B10416" i="9"/>
  <c r="B10417" i="9"/>
  <c r="B10418" i="9"/>
  <c r="B10419" i="9"/>
  <c r="B10420" i="9"/>
  <c r="B10421" i="9"/>
  <c r="B10422" i="9"/>
  <c r="B10423" i="9"/>
  <c r="B10424" i="9"/>
  <c r="B10425" i="9"/>
  <c r="B10426" i="9"/>
  <c r="B10427" i="9"/>
  <c r="B10428" i="9"/>
  <c r="B10429" i="9"/>
  <c r="B10430" i="9"/>
  <c r="B10431" i="9"/>
  <c r="B10432" i="9"/>
  <c r="B10433" i="9"/>
  <c r="B10434" i="9"/>
  <c r="B10435" i="9"/>
  <c r="B10436" i="9"/>
  <c r="B10437" i="9"/>
  <c r="B10438" i="9"/>
  <c r="B10439" i="9"/>
  <c r="B10440" i="9"/>
  <c r="B10441" i="9"/>
  <c r="B10442" i="9"/>
  <c r="B10443" i="9"/>
  <c r="B10444" i="9"/>
  <c r="B10445" i="9"/>
  <c r="B10446" i="9"/>
  <c r="B10447" i="9"/>
  <c r="B10448" i="9"/>
  <c r="B10449" i="9"/>
  <c r="B10450" i="9"/>
  <c r="B10451" i="9"/>
  <c r="B10452" i="9"/>
  <c r="B10453" i="9"/>
  <c r="B10454" i="9"/>
  <c r="B10455" i="9"/>
  <c r="B10456" i="9"/>
  <c r="B10457" i="9"/>
  <c r="B10458" i="9"/>
  <c r="B10459" i="9"/>
  <c r="B10460" i="9"/>
  <c r="B10461" i="9"/>
  <c r="B10462" i="9"/>
  <c r="B10463" i="9"/>
  <c r="B10464" i="9"/>
  <c r="B10465" i="9"/>
  <c r="B10466" i="9"/>
  <c r="B10467" i="9"/>
  <c r="B10468" i="9"/>
  <c r="B10469" i="9"/>
  <c r="B10470" i="9"/>
  <c r="B10471" i="9"/>
  <c r="B10472" i="9"/>
  <c r="B10473" i="9"/>
  <c r="B10474" i="9"/>
  <c r="B10475" i="9"/>
  <c r="B10476" i="9"/>
  <c r="B10477" i="9"/>
  <c r="B10478" i="9"/>
  <c r="B10479" i="9"/>
  <c r="B10480" i="9"/>
  <c r="B10481" i="9"/>
  <c r="B10482" i="9"/>
  <c r="B10483" i="9"/>
  <c r="B10484" i="9"/>
  <c r="B10485" i="9"/>
  <c r="B10486" i="9"/>
  <c r="B10487" i="9"/>
  <c r="B10488" i="9"/>
  <c r="B10489" i="9"/>
  <c r="B10490" i="9"/>
  <c r="B10491" i="9"/>
  <c r="B10492" i="9"/>
  <c r="B10493" i="9"/>
  <c r="B10494" i="9"/>
  <c r="B10495" i="9"/>
  <c r="B10496" i="9"/>
  <c r="B10497" i="9"/>
  <c r="B10498" i="9"/>
  <c r="B10499" i="9"/>
  <c r="B10500" i="9"/>
  <c r="B10501" i="9"/>
  <c r="B10502" i="9"/>
  <c r="B10503" i="9"/>
  <c r="B10504" i="9"/>
  <c r="B10505" i="9"/>
  <c r="B10506" i="9"/>
  <c r="B10507" i="9"/>
  <c r="B10508" i="9"/>
  <c r="B10509" i="9"/>
  <c r="B10510" i="9"/>
  <c r="B10511" i="9"/>
  <c r="B10512" i="9"/>
  <c r="B10513" i="9"/>
  <c r="B10514" i="9"/>
  <c r="B10515" i="9"/>
  <c r="B10516" i="9"/>
  <c r="B10517" i="9"/>
  <c r="B10518" i="9"/>
  <c r="B10519" i="9"/>
  <c r="B10520" i="9"/>
  <c r="B10521" i="9"/>
  <c r="B10522" i="9"/>
  <c r="B10523" i="9"/>
  <c r="B10524" i="9"/>
  <c r="B10525" i="9"/>
  <c r="B10526" i="9"/>
  <c r="B10527" i="9"/>
  <c r="B10528" i="9"/>
  <c r="B10529" i="9"/>
  <c r="B10530" i="9"/>
  <c r="B10531" i="9"/>
  <c r="B10532" i="9"/>
  <c r="B10533" i="9"/>
  <c r="B10534" i="9"/>
  <c r="B10535" i="9"/>
  <c r="B10536" i="9"/>
  <c r="B10537" i="9"/>
  <c r="B10538" i="9"/>
  <c r="B10539" i="9"/>
  <c r="B10540" i="9"/>
  <c r="B10541" i="9"/>
  <c r="B10542" i="9"/>
  <c r="B10543" i="9"/>
  <c r="B10544" i="9"/>
  <c r="B10545" i="9"/>
  <c r="B10546" i="9"/>
  <c r="B10547" i="9"/>
  <c r="B10548" i="9"/>
  <c r="B10549" i="9"/>
  <c r="B10550" i="9"/>
  <c r="B10551" i="9"/>
  <c r="B10552" i="9"/>
  <c r="B10553" i="9"/>
  <c r="B10554" i="9"/>
  <c r="B10555" i="9"/>
  <c r="B10556" i="9"/>
  <c r="B10557" i="9"/>
  <c r="B10558" i="9"/>
  <c r="B10559" i="9"/>
  <c r="B10560" i="9"/>
  <c r="B10561" i="9"/>
  <c r="B10562" i="9"/>
  <c r="B10563" i="9"/>
  <c r="B10564" i="9"/>
  <c r="B10565" i="9"/>
  <c r="B10566" i="9"/>
  <c r="B10567" i="9"/>
  <c r="B10568" i="9"/>
  <c r="B10569" i="9"/>
  <c r="B10570" i="9"/>
  <c r="B10571" i="9"/>
  <c r="B10572" i="9"/>
  <c r="B10573" i="9"/>
  <c r="B10574" i="9"/>
  <c r="B10575" i="9"/>
  <c r="B10576" i="9"/>
  <c r="B10577" i="9"/>
  <c r="B10578" i="9"/>
  <c r="B10579" i="9"/>
  <c r="B10580" i="9"/>
  <c r="B10581" i="9"/>
  <c r="B10582" i="9"/>
  <c r="B10583" i="9"/>
  <c r="B10584" i="9"/>
  <c r="B10585" i="9"/>
  <c r="B10586" i="9"/>
  <c r="B10587" i="9"/>
  <c r="B10588" i="9"/>
  <c r="B10589" i="9"/>
  <c r="B10590" i="9"/>
  <c r="B10591" i="9"/>
  <c r="B10592" i="9"/>
  <c r="B10593" i="9"/>
  <c r="B10594" i="9"/>
  <c r="B10595" i="9"/>
  <c r="B10596" i="9"/>
  <c r="B10597" i="9"/>
  <c r="B10598" i="9"/>
  <c r="B10599" i="9"/>
  <c r="B10600" i="9"/>
  <c r="B10601" i="9"/>
  <c r="B10602" i="9"/>
  <c r="B10603" i="9"/>
  <c r="B10604" i="9"/>
  <c r="B10605" i="9"/>
  <c r="B10606" i="9"/>
  <c r="B10607" i="9"/>
  <c r="B10608" i="9"/>
  <c r="B10609" i="9"/>
  <c r="B10610" i="9"/>
  <c r="B10611" i="9"/>
  <c r="B10612" i="9"/>
  <c r="B10613" i="9"/>
  <c r="B10614" i="9"/>
  <c r="B10615" i="9"/>
  <c r="B10616" i="9"/>
  <c r="B10617" i="9"/>
  <c r="B10618" i="9"/>
  <c r="B10619" i="9"/>
  <c r="B10620" i="9"/>
  <c r="B10621" i="9"/>
  <c r="B10622" i="9"/>
  <c r="B10623" i="9"/>
  <c r="B10624" i="9"/>
  <c r="B10625" i="9"/>
  <c r="B10626" i="9"/>
  <c r="B10627" i="9"/>
  <c r="B10628" i="9"/>
  <c r="B10629" i="9"/>
  <c r="B10630" i="9"/>
  <c r="B10631" i="9"/>
  <c r="B10632" i="9"/>
  <c r="B10633" i="9"/>
  <c r="B10634" i="9"/>
  <c r="B10635" i="9"/>
  <c r="B10636" i="9"/>
  <c r="B10637" i="9"/>
  <c r="B10638" i="9"/>
  <c r="B10639" i="9"/>
  <c r="B10640" i="9"/>
  <c r="B10641" i="9"/>
  <c r="B10642" i="9"/>
  <c r="B10643" i="9"/>
  <c r="B10644" i="9"/>
  <c r="B10645" i="9"/>
  <c r="B10646" i="9"/>
  <c r="B10647" i="9"/>
  <c r="B10648" i="9"/>
  <c r="B10649" i="9"/>
  <c r="B10650" i="9"/>
  <c r="B10651" i="9"/>
  <c r="B10652" i="9"/>
  <c r="B10653" i="9"/>
  <c r="B10654" i="9"/>
  <c r="B10655" i="9"/>
  <c r="B10656" i="9"/>
  <c r="B10657" i="9"/>
  <c r="B10658" i="9"/>
  <c r="B10659" i="9"/>
  <c r="B10660" i="9"/>
  <c r="B10661" i="9"/>
  <c r="B10662" i="9"/>
  <c r="B10663" i="9"/>
  <c r="B10664" i="9"/>
  <c r="B10665" i="9"/>
  <c r="B10666" i="9"/>
  <c r="B10667" i="9"/>
  <c r="B10668" i="9"/>
  <c r="B10669" i="9"/>
  <c r="B10670" i="9"/>
  <c r="B10671" i="9"/>
  <c r="B10672" i="9"/>
  <c r="B10673" i="9"/>
  <c r="B10674" i="9"/>
  <c r="B10675" i="9"/>
  <c r="B10676" i="9"/>
  <c r="B10677" i="9"/>
  <c r="B10678" i="9"/>
  <c r="B10679" i="9"/>
  <c r="B10680" i="9"/>
  <c r="B10681" i="9"/>
  <c r="B10682" i="9"/>
  <c r="B10683" i="9"/>
  <c r="B10684" i="9"/>
  <c r="B10685" i="9"/>
  <c r="B10686" i="9"/>
  <c r="B10687" i="9"/>
  <c r="B10688" i="9"/>
  <c r="B10689" i="9"/>
  <c r="B10690" i="9"/>
  <c r="B10691" i="9"/>
  <c r="B10692" i="9"/>
  <c r="B10693" i="9"/>
  <c r="B10694" i="9"/>
  <c r="B10695" i="9"/>
  <c r="B10696" i="9"/>
  <c r="B10697" i="9"/>
  <c r="B10698" i="9"/>
  <c r="B10699" i="9"/>
  <c r="B10700" i="9"/>
  <c r="B10701" i="9"/>
  <c r="B10702" i="9"/>
  <c r="B10703" i="9"/>
  <c r="B10704" i="9"/>
  <c r="B10705" i="9"/>
  <c r="B10706" i="9"/>
  <c r="B10707" i="9"/>
  <c r="B10708" i="9"/>
  <c r="B10709" i="9"/>
  <c r="B10710" i="9"/>
  <c r="B10711" i="9"/>
  <c r="B10712" i="9"/>
  <c r="B10713" i="9"/>
  <c r="B10714" i="9"/>
  <c r="B10715" i="9"/>
  <c r="B10716" i="9"/>
  <c r="B10717" i="9"/>
  <c r="B10718" i="9"/>
  <c r="B10719" i="9"/>
  <c r="B10720" i="9"/>
  <c r="B10721" i="9"/>
  <c r="B10722" i="9"/>
  <c r="B10723" i="9"/>
  <c r="B10724" i="9"/>
  <c r="B10725" i="9"/>
  <c r="B10726" i="9"/>
  <c r="B10727" i="9"/>
  <c r="B10728" i="9"/>
  <c r="B10729" i="9"/>
  <c r="B10730" i="9"/>
  <c r="B10731" i="9"/>
  <c r="B10732" i="9"/>
  <c r="B10733" i="9"/>
  <c r="B10734" i="9"/>
  <c r="B10735" i="9"/>
  <c r="B10736" i="9"/>
  <c r="B10737" i="9"/>
  <c r="B10738" i="9"/>
  <c r="B10739" i="9"/>
  <c r="B10740" i="9"/>
  <c r="B10741" i="9"/>
  <c r="B10742" i="9"/>
  <c r="B10743" i="9"/>
  <c r="B10744" i="9"/>
  <c r="B10745" i="9"/>
  <c r="B10746" i="9"/>
  <c r="B10747" i="9"/>
  <c r="B10748" i="9"/>
  <c r="B10749" i="9"/>
  <c r="B10750" i="9"/>
  <c r="B10751" i="9"/>
  <c r="B10752" i="9"/>
  <c r="B10753" i="9"/>
  <c r="B10754" i="9"/>
  <c r="B10755" i="9"/>
  <c r="B10756" i="9"/>
  <c r="B10757" i="9"/>
  <c r="B10758" i="9"/>
  <c r="B10759" i="9"/>
  <c r="B10760" i="9"/>
  <c r="B10761" i="9"/>
  <c r="B10762" i="9"/>
  <c r="B10763" i="9"/>
  <c r="B10764" i="9"/>
  <c r="B10765" i="9"/>
  <c r="B10766" i="9"/>
  <c r="B10767" i="9"/>
  <c r="B10768" i="9"/>
  <c r="B10769" i="9"/>
  <c r="B10770" i="9"/>
  <c r="B10771" i="9"/>
  <c r="B10772" i="9"/>
  <c r="B10773" i="9"/>
  <c r="B10774" i="9"/>
  <c r="B10775" i="9"/>
  <c r="B10776" i="9"/>
  <c r="B10777" i="9"/>
  <c r="B10778" i="9"/>
  <c r="B10779" i="9"/>
  <c r="B10780" i="9"/>
  <c r="B10781" i="9"/>
  <c r="B10782" i="9"/>
  <c r="B10783" i="9"/>
  <c r="B10784" i="9"/>
  <c r="B10785" i="9"/>
  <c r="B10786" i="9"/>
  <c r="B10787" i="9"/>
  <c r="B10788" i="9"/>
  <c r="B10789" i="9"/>
  <c r="B10790" i="9"/>
  <c r="B10791" i="9"/>
  <c r="B10792" i="9"/>
  <c r="B10793" i="9"/>
  <c r="B10794" i="9"/>
  <c r="B10795" i="9"/>
  <c r="B10796" i="9"/>
  <c r="B10797" i="9"/>
  <c r="B10798" i="9"/>
  <c r="B10799" i="9"/>
  <c r="B10800" i="9"/>
  <c r="B10801" i="9"/>
  <c r="B10802" i="9"/>
  <c r="B10803" i="9"/>
  <c r="B10804" i="9"/>
  <c r="B10805" i="9"/>
  <c r="B10806" i="9"/>
  <c r="B10807" i="9"/>
  <c r="B10808" i="9"/>
  <c r="B10809" i="9"/>
  <c r="B10810" i="9"/>
  <c r="B10811" i="9"/>
  <c r="B10812" i="9"/>
  <c r="B10813" i="9"/>
  <c r="B10814" i="9"/>
  <c r="B10815" i="9"/>
  <c r="B10816" i="9"/>
  <c r="B10817" i="9"/>
  <c r="B10818" i="9"/>
  <c r="B10819" i="9"/>
  <c r="B10820" i="9"/>
  <c r="B10821" i="9"/>
  <c r="B10822" i="9"/>
  <c r="B10823" i="9"/>
  <c r="B10824" i="9"/>
  <c r="B10825" i="9"/>
  <c r="B10826" i="9"/>
  <c r="B10827" i="9"/>
  <c r="B10828" i="9"/>
  <c r="B10829" i="9"/>
  <c r="B10830" i="9"/>
  <c r="B10831" i="9"/>
  <c r="B10832" i="9"/>
  <c r="B10833" i="9"/>
  <c r="B10834" i="9"/>
  <c r="B10835" i="9"/>
  <c r="B10836" i="9"/>
  <c r="B10837" i="9"/>
  <c r="B10838" i="9"/>
  <c r="B10839" i="9"/>
  <c r="B10840" i="9"/>
  <c r="B10841" i="9"/>
  <c r="B10842" i="9"/>
  <c r="B10843" i="9"/>
  <c r="B10844" i="9"/>
  <c r="B10845" i="9"/>
  <c r="B10846" i="9"/>
  <c r="B10847" i="9"/>
  <c r="B10848" i="9"/>
  <c r="B10849" i="9"/>
  <c r="B10850" i="9"/>
  <c r="B10851" i="9"/>
  <c r="B10852" i="9"/>
  <c r="B10853" i="9"/>
  <c r="B10854" i="9"/>
  <c r="B10855" i="9"/>
  <c r="B10856" i="9"/>
  <c r="B10857" i="9"/>
  <c r="B10858" i="9"/>
  <c r="B10859" i="9"/>
  <c r="B10860" i="9"/>
  <c r="B10861" i="9"/>
  <c r="B10862" i="9"/>
  <c r="B10863" i="9"/>
  <c r="B10864" i="9"/>
  <c r="B10865" i="9"/>
  <c r="B10866" i="9"/>
  <c r="B10867" i="9"/>
  <c r="B10868" i="9"/>
  <c r="B10869" i="9"/>
  <c r="B10870" i="9"/>
  <c r="B10871" i="9"/>
  <c r="B10872" i="9"/>
  <c r="B10873" i="9"/>
  <c r="B10874" i="9"/>
  <c r="B10875" i="9"/>
  <c r="B10876" i="9"/>
  <c r="B10877" i="9"/>
  <c r="B10878" i="9"/>
  <c r="B10879" i="9"/>
  <c r="B10880" i="9"/>
  <c r="B10881" i="9"/>
  <c r="B10882" i="9"/>
  <c r="B10883" i="9"/>
  <c r="B10884" i="9"/>
  <c r="B10885" i="9"/>
  <c r="B10886" i="9"/>
  <c r="B10887" i="9"/>
  <c r="B10888" i="9"/>
  <c r="B10889" i="9"/>
  <c r="B10890" i="9"/>
  <c r="B10891" i="9"/>
  <c r="B10892" i="9"/>
  <c r="B10893" i="9"/>
  <c r="B10894" i="9"/>
  <c r="B10895" i="9"/>
  <c r="B10896" i="9"/>
  <c r="B10897" i="9"/>
  <c r="B10898" i="9"/>
  <c r="B10899" i="9"/>
  <c r="B10900" i="9"/>
  <c r="B10901" i="9"/>
  <c r="B10902" i="9"/>
  <c r="B10903" i="9"/>
  <c r="B10904" i="9"/>
  <c r="B10905" i="9"/>
  <c r="B10906" i="9"/>
  <c r="B10907" i="9"/>
  <c r="B10908" i="9"/>
  <c r="B10909" i="9"/>
  <c r="B10910" i="9"/>
  <c r="B10911" i="9"/>
  <c r="B10912" i="9"/>
  <c r="B10913" i="9"/>
  <c r="B10914" i="9"/>
  <c r="B10915" i="9"/>
  <c r="B10916" i="9"/>
  <c r="B10917" i="9"/>
  <c r="B10918" i="9"/>
  <c r="B10919" i="9"/>
  <c r="B10920" i="9"/>
  <c r="B10921" i="9"/>
  <c r="B10922" i="9"/>
  <c r="B10923" i="9"/>
  <c r="B10924" i="9"/>
  <c r="B10925" i="9"/>
  <c r="B10926" i="9"/>
  <c r="B10927" i="9"/>
  <c r="B10928" i="9"/>
  <c r="B10929" i="9"/>
  <c r="B10930" i="9"/>
  <c r="B10931" i="9"/>
  <c r="B10932" i="9"/>
  <c r="B10933" i="9"/>
  <c r="B10934" i="9"/>
  <c r="B10935" i="9"/>
  <c r="B10936" i="9"/>
  <c r="B10937" i="9"/>
  <c r="B10938" i="9"/>
  <c r="B10939" i="9"/>
  <c r="B10940" i="9"/>
  <c r="B10941" i="9"/>
  <c r="B10942" i="9"/>
  <c r="B10943" i="9"/>
  <c r="B10944" i="9"/>
  <c r="B10945" i="9"/>
  <c r="B10946" i="9"/>
  <c r="B10947" i="9"/>
  <c r="B10948" i="9"/>
  <c r="B10949" i="9"/>
  <c r="B10950" i="9"/>
  <c r="B10951" i="9"/>
  <c r="B10952" i="9"/>
  <c r="B10953" i="9"/>
  <c r="B10954" i="9"/>
  <c r="B10955" i="9"/>
  <c r="B10956" i="9"/>
  <c r="B10957" i="9"/>
  <c r="B10958" i="9"/>
  <c r="B10959" i="9"/>
  <c r="B10960" i="9"/>
  <c r="B10961" i="9"/>
  <c r="B10962" i="9"/>
  <c r="B10963" i="9"/>
  <c r="B10964" i="9"/>
  <c r="B10965" i="9"/>
  <c r="B10966" i="9"/>
  <c r="B10967" i="9"/>
  <c r="B10968" i="9"/>
  <c r="B10969" i="9"/>
  <c r="B10970" i="9"/>
  <c r="B10971" i="9"/>
  <c r="B10972" i="9"/>
  <c r="B10973" i="9"/>
  <c r="B10974" i="9"/>
  <c r="B10975" i="9"/>
  <c r="B10976" i="9"/>
  <c r="B10977" i="9"/>
  <c r="B10978" i="9"/>
  <c r="B10979" i="9"/>
  <c r="B10980" i="9"/>
  <c r="B10981" i="9"/>
  <c r="B10982" i="9"/>
  <c r="B10983" i="9"/>
  <c r="B10984" i="9"/>
  <c r="B10985" i="9"/>
  <c r="B10986" i="9"/>
  <c r="B10987" i="9"/>
  <c r="B10988" i="9"/>
  <c r="B10989" i="9"/>
  <c r="B10990" i="9"/>
  <c r="B10991" i="9"/>
  <c r="B10992" i="9"/>
  <c r="B10993" i="9"/>
  <c r="B10994" i="9"/>
  <c r="B10995" i="9"/>
  <c r="B10996" i="9"/>
  <c r="B10997" i="9"/>
  <c r="B10998" i="9"/>
  <c r="B10999" i="9"/>
  <c r="B11000" i="9"/>
  <c r="B11001" i="9"/>
  <c r="B11002" i="9"/>
  <c r="B11003" i="9"/>
  <c r="B11004" i="9"/>
  <c r="B11005" i="9"/>
  <c r="B11006" i="9"/>
  <c r="B11007" i="9"/>
  <c r="B11008" i="9"/>
  <c r="B11009" i="9"/>
  <c r="B11010" i="9"/>
  <c r="B11011" i="9"/>
  <c r="B11012" i="9"/>
  <c r="B11013" i="9"/>
  <c r="B11014" i="9"/>
  <c r="B11015" i="9"/>
  <c r="B11016" i="9"/>
  <c r="B11017" i="9"/>
  <c r="B11018" i="9"/>
  <c r="B11019" i="9"/>
  <c r="B11020" i="9"/>
  <c r="B11021" i="9"/>
  <c r="B11022" i="9"/>
  <c r="B11023" i="9"/>
  <c r="B11024" i="9"/>
  <c r="B11025" i="9"/>
  <c r="B11026" i="9"/>
  <c r="B11027" i="9"/>
  <c r="B11028" i="9"/>
  <c r="B11029" i="9"/>
  <c r="B11030" i="9"/>
  <c r="B11031" i="9"/>
  <c r="B11032" i="9"/>
  <c r="B11033" i="9"/>
  <c r="B11034" i="9"/>
  <c r="B11035" i="9"/>
  <c r="B11036" i="9"/>
  <c r="B11037" i="9"/>
  <c r="B11038" i="9"/>
  <c r="B11039" i="9"/>
  <c r="B11040" i="9"/>
  <c r="B11041" i="9"/>
  <c r="B11042" i="9"/>
  <c r="B11043" i="9"/>
  <c r="B11044" i="9"/>
  <c r="B11045" i="9"/>
  <c r="B11046" i="9"/>
  <c r="B11047" i="9"/>
  <c r="B11048" i="9"/>
  <c r="B11049" i="9"/>
  <c r="B11050" i="9"/>
  <c r="B11051" i="9"/>
  <c r="B11052" i="9"/>
  <c r="B11053" i="9"/>
  <c r="B11054" i="9"/>
  <c r="B11055" i="9"/>
  <c r="B11056" i="9"/>
  <c r="B11057" i="9"/>
  <c r="B11058" i="9"/>
  <c r="B11059" i="9"/>
  <c r="B11060" i="9"/>
  <c r="B11061" i="9"/>
  <c r="B11062" i="9"/>
  <c r="B11063" i="9"/>
  <c r="B11064" i="9"/>
  <c r="B11065" i="9"/>
  <c r="B11066" i="9"/>
  <c r="B11067" i="9"/>
  <c r="B11068" i="9"/>
  <c r="B11069" i="9"/>
  <c r="B11070" i="9"/>
  <c r="B11071" i="9"/>
  <c r="B11072" i="9"/>
  <c r="B11073" i="9"/>
  <c r="B11074" i="9"/>
  <c r="B11075" i="9"/>
  <c r="B11076" i="9"/>
  <c r="B11077" i="9"/>
  <c r="B11078" i="9"/>
  <c r="B11079" i="9"/>
  <c r="B11080" i="9"/>
  <c r="B11081" i="9"/>
  <c r="B11082" i="9"/>
  <c r="B11083" i="9"/>
  <c r="B11084" i="9"/>
  <c r="B11085" i="9"/>
  <c r="B11086" i="9"/>
  <c r="B11087" i="9"/>
  <c r="B11088" i="9"/>
  <c r="B11089" i="9"/>
  <c r="B11090" i="9"/>
  <c r="B11091" i="9"/>
  <c r="B11092" i="9"/>
  <c r="B11093" i="9"/>
  <c r="B11094" i="9"/>
  <c r="B11095" i="9"/>
  <c r="B11096" i="9"/>
  <c r="B11097" i="9"/>
  <c r="B11098" i="9"/>
  <c r="B11099" i="9"/>
  <c r="B11100" i="9"/>
  <c r="B11101" i="9"/>
  <c r="B11102" i="9"/>
  <c r="B11103" i="9"/>
  <c r="B11104" i="9"/>
  <c r="B11105" i="9"/>
  <c r="B11106" i="9"/>
  <c r="B11107" i="9"/>
  <c r="B11108" i="9"/>
  <c r="B11109" i="9"/>
  <c r="B11110" i="9"/>
  <c r="B11111" i="9"/>
  <c r="B11112" i="9"/>
  <c r="B11113" i="9"/>
  <c r="B11114" i="9"/>
  <c r="B11115" i="9"/>
  <c r="B11116" i="9"/>
  <c r="B11117" i="9"/>
  <c r="B11118" i="9"/>
  <c r="B11119" i="9"/>
  <c r="B11120" i="9"/>
  <c r="B11121" i="9"/>
  <c r="B11122" i="9"/>
  <c r="B11123" i="9"/>
  <c r="B11124" i="9"/>
  <c r="B11125" i="9"/>
  <c r="B11126" i="9"/>
  <c r="B11127" i="9"/>
  <c r="B11128" i="9"/>
  <c r="B11129" i="9"/>
  <c r="B11130" i="9"/>
  <c r="B11131" i="9"/>
  <c r="B11132" i="9"/>
  <c r="B11133" i="9"/>
  <c r="B11134" i="9"/>
  <c r="B11135" i="9"/>
  <c r="B11136" i="9"/>
  <c r="B11137" i="9"/>
  <c r="B11138" i="9"/>
  <c r="B11139" i="9"/>
  <c r="B11140" i="9"/>
  <c r="B11141" i="9"/>
  <c r="B11142" i="9"/>
  <c r="B11143" i="9"/>
  <c r="B11144" i="9"/>
  <c r="B11145" i="9"/>
  <c r="B11146" i="9"/>
  <c r="B11147" i="9"/>
  <c r="B11148" i="9"/>
  <c r="B11149" i="9"/>
  <c r="B11150" i="9"/>
  <c r="B11151" i="9"/>
  <c r="B11152" i="9"/>
  <c r="B11153" i="9"/>
  <c r="B11154" i="9"/>
  <c r="B11155" i="9"/>
  <c r="B11156" i="9"/>
  <c r="B11157" i="9"/>
  <c r="B11158" i="9"/>
  <c r="B11159" i="9"/>
  <c r="B11160" i="9"/>
  <c r="B11161" i="9"/>
  <c r="B11162" i="9"/>
  <c r="B11163" i="9"/>
  <c r="B11164" i="9"/>
  <c r="B11165" i="9"/>
  <c r="B11166" i="9"/>
  <c r="B11167" i="9"/>
  <c r="B11168" i="9"/>
  <c r="B11169" i="9"/>
  <c r="B11170" i="9"/>
  <c r="B11171" i="9"/>
  <c r="B11172" i="9"/>
  <c r="B11173" i="9"/>
  <c r="B11174" i="9"/>
  <c r="B11175" i="9"/>
  <c r="B11176" i="9"/>
  <c r="B11177" i="9"/>
  <c r="B11178" i="9"/>
  <c r="B11179" i="9"/>
  <c r="B11180" i="9"/>
  <c r="B11181" i="9"/>
  <c r="B11182" i="9"/>
  <c r="B11183" i="9"/>
  <c r="B11184" i="9"/>
  <c r="B11185" i="9"/>
  <c r="B11186" i="9"/>
  <c r="B11187" i="9"/>
  <c r="B11188" i="9"/>
  <c r="B11189" i="9"/>
  <c r="B11190" i="9"/>
  <c r="B11191" i="9"/>
  <c r="B11192" i="9"/>
  <c r="B11193" i="9"/>
  <c r="B11194" i="9"/>
  <c r="B11195" i="9"/>
  <c r="B11196" i="9"/>
  <c r="B11197" i="9"/>
  <c r="B11198" i="9"/>
  <c r="B11199" i="9"/>
  <c r="B11200" i="9"/>
  <c r="B11201" i="9"/>
  <c r="B11202" i="9"/>
  <c r="B11203" i="9"/>
  <c r="B11204" i="9"/>
  <c r="B11205" i="9"/>
  <c r="B11206" i="9"/>
  <c r="B11207" i="9"/>
  <c r="B11208" i="9"/>
  <c r="B11209" i="9"/>
  <c r="B11210" i="9"/>
  <c r="B11211" i="9"/>
  <c r="B11212" i="9"/>
  <c r="B11213" i="9"/>
  <c r="B11214" i="9"/>
  <c r="B11215" i="9"/>
  <c r="B11216" i="9"/>
  <c r="B11217" i="9"/>
  <c r="B11218" i="9"/>
  <c r="B11219" i="9"/>
  <c r="B11220" i="9"/>
  <c r="B11221" i="9"/>
  <c r="B11222" i="9"/>
  <c r="B11223" i="9"/>
  <c r="B11224" i="9"/>
  <c r="B11225" i="9"/>
  <c r="B11226" i="9"/>
  <c r="B11227" i="9"/>
  <c r="B11228" i="9"/>
  <c r="B11229" i="9"/>
  <c r="B11230" i="9"/>
  <c r="B11231" i="9"/>
  <c r="B11232" i="9"/>
  <c r="B11233" i="9"/>
  <c r="B11234" i="9"/>
  <c r="B11235" i="9"/>
  <c r="B11236" i="9"/>
  <c r="B11237" i="9"/>
  <c r="B11238" i="9"/>
  <c r="B11239" i="9"/>
  <c r="B11240" i="9"/>
  <c r="B11241" i="9"/>
  <c r="B11242" i="9"/>
  <c r="B11243" i="9"/>
  <c r="B11244" i="9"/>
  <c r="B11245" i="9"/>
  <c r="B11246" i="9"/>
  <c r="B11247" i="9"/>
  <c r="B11248" i="9"/>
  <c r="B11249" i="9"/>
  <c r="B11250" i="9"/>
  <c r="B11251" i="9"/>
  <c r="B11252" i="9"/>
  <c r="B11253" i="9"/>
  <c r="B11254" i="9"/>
  <c r="B11255" i="9"/>
  <c r="B11256" i="9"/>
  <c r="B11257" i="9"/>
  <c r="B11258" i="9"/>
  <c r="B11259" i="9"/>
  <c r="B11260" i="9"/>
  <c r="B11261" i="9"/>
  <c r="B11262" i="9"/>
  <c r="B11263" i="9"/>
  <c r="B11264" i="9"/>
  <c r="B11265" i="9"/>
  <c r="B11266" i="9"/>
  <c r="B11267" i="9"/>
  <c r="B11268" i="9"/>
  <c r="B11269" i="9"/>
  <c r="B11270" i="9"/>
  <c r="B11271" i="9"/>
  <c r="B11272" i="9"/>
  <c r="B11273" i="9"/>
  <c r="B11274" i="9"/>
  <c r="B11275" i="9"/>
  <c r="B11276" i="9"/>
  <c r="B11277" i="9"/>
  <c r="B11278" i="9"/>
  <c r="B11279" i="9"/>
  <c r="B11280" i="9"/>
  <c r="B11281" i="9"/>
  <c r="B11282" i="9"/>
  <c r="B11283" i="9"/>
  <c r="B11284" i="9"/>
  <c r="B11285" i="9"/>
  <c r="B11286" i="9"/>
  <c r="B11287" i="9"/>
  <c r="B11288" i="9"/>
  <c r="B11289" i="9"/>
  <c r="B11290" i="9"/>
  <c r="B11291" i="9"/>
  <c r="B11292" i="9"/>
  <c r="B11293" i="9"/>
  <c r="B11294" i="9"/>
  <c r="B11295" i="9"/>
  <c r="B11296" i="9"/>
  <c r="B11297" i="9"/>
  <c r="B11298" i="9"/>
  <c r="B11299" i="9"/>
  <c r="B11300" i="9"/>
  <c r="B11301" i="9"/>
  <c r="B11302" i="9"/>
  <c r="B11303" i="9"/>
  <c r="B11304" i="9"/>
  <c r="B11305" i="9"/>
  <c r="B11306" i="9"/>
  <c r="B11307" i="9"/>
  <c r="B11308" i="9"/>
  <c r="B11309" i="9"/>
  <c r="B11310" i="9"/>
  <c r="B11311" i="9"/>
  <c r="B11312" i="9"/>
  <c r="B11313" i="9"/>
  <c r="B11314" i="9"/>
  <c r="B11315" i="9"/>
  <c r="B11316" i="9"/>
  <c r="B11317" i="9"/>
  <c r="B11318" i="9"/>
  <c r="B11319" i="9"/>
  <c r="B11320" i="9"/>
  <c r="B11321" i="9"/>
  <c r="B11322" i="9"/>
  <c r="B11323" i="9"/>
  <c r="B11324" i="9"/>
  <c r="B11325" i="9"/>
  <c r="B11326" i="9"/>
  <c r="B11327" i="9"/>
  <c r="B11328" i="9"/>
  <c r="B11329" i="9"/>
  <c r="B11330" i="9"/>
  <c r="B11331" i="9"/>
  <c r="B11332" i="9"/>
  <c r="B11333" i="9"/>
  <c r="B11334" i="9"/>
  <c r="B11335" i="9"/>
  <c r="B11336" i="9"/>
  <c r="B11337" i="9"/>
  <c r="B11338" i="9"/>
  <c r="B11339" i="9"/>
  <c r="B11340" i="9"/>
  <c r="B11341" i="9"/>
  <c r="B11342" i="9"/>
  <c r="B11343" i="9"/>
  <c r="B11344" i="9"/>
  <c r="B11345" i="9"/>
  <c r="B11346" i="9"/>
  <c r="B11347" i="9"/>
  <c r="B11348" i="9"/>
  <c r="B11349" i="9"/>
  <c r="B11350" i="9"/>
  <c r="B11351" i="9"/>
  <c r="B11352" i="9"/>
  <c r="B11353" i="9"/>
  <c r="B11354" i="9"/>
  <c r="B11355" i="9"/>
  <c r="B11356" i="9"/>
  <c r="B11357" i="9"/>
  <c r="B11358" i="9"/>
  <c r="B11359" i="9"/>
  <c r="B11360" i="9"/>
  <c r="B11361" i="9"/>
  <c r="B11362" i="9"/>
  <c r="B11363" i="9"/>
  <c r="B11364" i="9"/>
  <c r="B11365" i="9"/>
  <c r="B11366" i="9"/>
  <c r="B11367" i="9"/>
  <c r="B11368" i="9"/>
  <c r="B11369" i="9"/>
  <c r="B11370" i="9"/>
  <c r="B11371" i="9"/>
  <c r="B11372" i="9"/>
  <c r="B11373" i="9"/>
  <c r="B11374" i="9"/>
  <c r="B11375" i="9"/>
  <c r="B11376" i="9"/>
  <c r="B11377" i="9"/>
  <c r="B11378" i="9"/>
  <c r="B11379" i="9"/>
  <c r="B11380" i="9"/>
  <c r="B11381" i="9"/>
  <c r="B11382" i="9"/>
  <c r="B11383" i="9"/>
  <c r="B11384" i="9"/>
  <c r="B11385" i="9"/>
  <c r="B11386" i="9"/>
  <c r="B11387" i="9"/>
  <c r="B11388" i="9"/>
  <c r="B11389" i="9"/>
  <c r="B11390" i="9"/>
  <c r="B11391" i="9"/>
  <c r="B11392" i="9"/>
  <c r="B11393" i="9"/>
  <c r="B11394" i="9"/>
  <c r="B11395" i="9"/>
  <c r="B11396" i="9"/>
  <c r="B11397" i="9"/>
  <c r="B11398" i="9"/>
  <c r="B11399" i="9"/>
  <c r="B11400" i="9"/>
  <c r="B11401" i="9"/>
  <c r="B11402" i="9"/>
  <c r="B11403" i="9"/>
  <c r="B11404" i="9"/>
  <c r="B11405" i="9"/>
  <c r="B11406" i="9"/>
  <c r="B11407" i="9"/>
  <c r="B11408" i="9"/>
  <c r="B11409" i="9"/>
  <c r="B11410" i="9"/>
  <c r="B11411" i="9"/>
  <c r="B11412" i="9"/>
  <c r="B11413" i="9"/>
  <c r="B11414" i="9"/>
  <c r="B11415" i="9"/>
  <c r="B11416" i="9"/>
  <c r="B11417" i="9"/>
  <c r="B11418" i="9"/>
  <c r="B11419" i="9"/>
  <c r="B11420" i="9"/>
  <c r="B11421" i="9"/>
  <c r="B11422" i="9"/>
  <c r="B11423" i="9"/>
  <c r="B11424" i="9"/>
  <c r="B11425" i="9"/>
  <c r="B11426" i="9"/>
  <c r="B11427" i="9"/>
  <c r="B11428" i="9"/>
  <c r="B11429" i="9"/>
  <c r="B11430" i="9"/>
  <c r="B11431" i="9"/>
  <c r="B11432" i="9"/>
  <c r="B11433" i="9"/>
  <c r="B11434" i="9"/>
  <c r="B11435" i="9"/>
  <c r="B11436" i="9"/>
  <c r="B11437" i="9"/>
  <c r="B11438" i="9"/>
  <c r="B11439" i="9"/>
  <c r="B11440" i="9"/>
  <c r="B11441" i="9"/>
  <c r="B11442" i="9"/>
  <c r="B11443" i="9"/>
  <c r="B11444" i="9"/>
  <c r="B11445" i="9"/>
  <c r="B11446" i="9"/>
  <c r="B11447" i="9"/>
  <c r="B11448" i="9"/>
  <c r="B11449" i="9"/>
  <c r="B11450" i="9"/>
  <c r="B11451" i="9"/>
  <c r="B11452" i="9"/>
  <c r="B11453" i="9"/>
  <c r="B11454" i="9"/>
  <c r="B11455" i="9"/>
  <c r="B11456" i="9"/>
  <c r="B11457" i="9"/>
  <c r="B11458" i="9"/>
  <c r="B11459" i="9"/>
  <c r="B11460" i="9"/>
  <c r="B11461" i="9"/>
  <c r="B11462" i="9"/>
  <c r="B11463" i="9"/>
  <c r="B11464" i="9"/>
  <c r="B11465" i="9"/>
  <c r="B11466" i="9"/>
  <c r="B11467" i="9"/>
  <c r="B11468" i="9"/>
  <c r="B11469" i="9"/>
  <c r="B11470" i="9"/>
  <c r="B11471" i="9"/>
  <c r="B11472" i="9"/>
  <c r="B11473" i="9"/>
  <c r="B11474" i="9"/>
  <c r="B11475" i="9"/>
  <c r="B11476" i="9"/>
  <c r="B11477" i="9"/>
  <c r="B11478" i="9"/>
  <c r="B11479" i="9"/>
  <c r="B11480" i="9"/>
  <c r="B11481" i="9"/>
  <c r="B11482" i="9"/>
  <c r="B11483" i="9"/>
  <c r="B11484" i="9"/>
  <c r="B11485" i="9"/>
  <c r="B11486" i="9"/>
  <c r="B11487" i="9"/>
  <c r="B11488" i="9"/>
  <c r="B11489" i="9"/>
  <c r="B11490" i="9"/>
  <c r="B11491" i="9"/>
  <c r="B11492" i="9"/>
  <c r="B11493" i="9"/>
  <c r="B11494" i="9"/>
  <c r="B11495" i="9"/>
  <c r="B11496" i="9"/>
  <c r="B11497" i="9"/>
  <c r="B11498" i="9"/>
  <c r="B11499" i="9"/>
  <c r="B11500" i="9"/>
  <c r="B11501" i="9"/>
  <c r="B11502" i="9"/>
  <c r="B11503" i="9"/>
  <c r="B11504" i="9"/>
  <c r="B11505" i="9"/>
  <c r="B11506" i="9"/>
  <c r="B11507" i="9"/>
  <c r="B11508" i="9"/>
  <c r="B11509" i="9"/>
  <c r="B11510" i="9"/>
  <c r="B11511" i="9"/>
  <c r="B11512" i="9"/>
  <c r="B11513" i="9"/>
  <c r="B11514" i="9"/>
  <c r="B11515" i="9"/>
  <c r="B11516" i="9"/>
  <c r="B11517" i="9"/>
  <c r="B11518" i="9"/>
  <c r="B11519" i="9"/>
  <c r="B11520" i="9"/>
  <c r="B11521" i="9"/>
  <c r="B11522" i="9"/>
  <c r="B11523" i="9"/>
  <c r="B11524" i="9"/>
  <c r="B11525" i="9"/>
  <c r="B11526" i="9"/>
  <c r="B11527" i="9"/>
  <c r="B11528" i="9"/>
  <c r="B11529" i="9"/>
  <c r="B11530" i="9"/>
  <c r="B11531" i="9"/>
  <c r="B11532" i="9"/>
  <c r="B11533" i="9"/>
  <c r="B11534" i="9"/>
  <c r="B11535" i="9"/>
  <c r="B11536" i="9"/>
  <c r="B11537" i="9"/>
  <c r="B11538" i="9"/>
  <c r="B11539" i="9"/>
  <c r="B11540" i="9"/>
  <c r="B11541" i="9"/>
  <c r="B11542" i="9"/>
  <c r="B11543" i="9"/>
  <c r="B11544" i="9"/>
  <c r="B11545" i="9"/>
  <c r="B11546" i="9"/>
  <c r="B11547" i="9"/>
  <c r="B11548" i="9"/>
  <c r="B11549" i="9"/>
  <c r="B11550" i="9"/>
  <c r="B11551" i="9"/>
  <c r="B11552" i="9"/>
  <c r="B11553" i="9"/>
  <c r="B11554" i="9"/>
  <c r="B11555" i="9"/>
  <c r="B11556" i="9"/>
  <c r="B11557" i="9"/>
  <c r="B11558" i="9"/>
  <c r="B11559" i="9"/>
  <c r="B11560" i="9"/>
  <c r="B11561" i="9"/>
  <c r="B11562" i="9"/>
  <c r="B11563" i="9"/>
  <c r="B11564" i="9"/>
  <c r="B11565" i="9"/>
  <c r="B11566" i="9"/>
  <c r="B11567" i="9"/>
  <c r="B11568" i="9"/>
  <c r="B11569" i="9"/>
  <c r="B11570" i="9"/>
  <c r="B11571" i="9"/>
  <c r="B11572" i="9"/>
  <c r="B11573" i="9"/>
  <c r="B11574" i="9"/>
  <c r="B11575" i="9"/>
  <c r="B11576" i="9"/>
  <c r="B11577" i="9"/>
  <c r="B11578" i="9"/>
  <c r="B11579" i="9"/>
  <c r="B11580" i="9"/>
  <c r="B11581" i="9"/>
  <c r="B11582" i="9"/>
  <c r="B11583" i="9"/>
  <c r="B11584" i="9"/>
  <c r="B11585" i="9"/>
  <c r="B11586" i="9"/>
  <c r="B11587" i="9"/>
  <c r="B11588" i="9"/>
  <c r="B11589" i="9"/>
  <c r="B11590" i="9"/>
  <c r="B11591" i="9"/>
  <c r="B11592" i="9"/>
  <c r="B11593" i="9"/>
  <c r="B11594" i="9"/>
  <c r="B11595" i="9"/>
  <c r="B11596" i="9"/>
  <c r="B11597" i="9"/>
  <c r="B11598" i="9"/>
  <c r="B11599" i="9"/>
  <c r="B11600" i="9"/>
  <c r="B11601" i="9"/>
  <c r="B11602" i="9"/>
  <c r="B11603" i="9"/>
  <c r="B11604" i="9"/>
  <c r="B11605" i="9"/>
  <c r="B11606" i="9"/>
  <c r="B11607" i="9"/>
  <c r="B11608" i="9"/>
  <c r="B11609" i="9"/>
  <c r="B11610" i="9"/>
  <c r="B11611" i="9"/>
  <c r="B11612" i="9"/>
  <c r="B11613" i="9"/>
  <c r="B11614" i="9"/>
  <c r="B11615" i="9"/>
  <c r="B11616" i="9"/>
  <c r="B11617" i="9"/>
  <c r="B11618" i="9"/>
  <c r="B11619" i="9"/>
  <c r="B11620" i="9"/>
  <c r="B11621" i="9"/>
  <c r="B11622" i="9"/>
  <c r="B11623" i="9"/>
  <c r="B11624" i="9"/>
  <c r="B11625" i="9"/>
  <c r="B11626" i="9"/>
  <c r="B11627" i="9"/>
  <c r="B11628" i="9"/>
  <c r="B11629" i="9"/>
  <c r="B11630" i="9"/>
  <c r="B11631" i="9"/>
  <c r="B11632" i="9"/>
  <c r="B11633" i="9"/>
  <c r="B11634" i="9"/>
  <c r="B11635" i="9"/>
  <c r="B11636" i="9"/>
  <c r="B11637" i="9"/>
  <c r="B11638" i="9"/>
  <c r="B11639" i="9"/>
  <c r="B11640" i="9"/>
  <c r="B11641" i="9"/>
  <c r="B11642" i="9"/>
  <c r="B11643" i="9"/>
  <c r="B11644" i="9"/>
  <c r="B11645" i="9"/>
  <c r="B11646" i="9"/>
  <c r="B11647" i="9"/>
  <c r="B11648" i="9"/>
  <c r="B11649" i="9"/>
  <c r="B11650" i="9"/>
  <c r="B11651" i="9"/>
  <c r="B11652" i="9"/>
  <c r="B11653" i="9"/>
  <c r="B11654" i="9"/>
  <c r="B11655" i="9"/>
  <c r="B11656" i="9"/>
  <c r="B11657" i="9"/>
  <c r="B11658" i="9"/>
  <c r="B11659" i="9"/>
  <c r="B11660" i="9"/>
  <c r="B11661" i="9"/>
  <c r="B11662" i="9"/>
  <c r="B11663" i="9"/>
  <c r="B11664" i="9"/>
  <c r="B11665" i="9"/>
  <c r="B11666" i="9"/>
  <c r="B11667" i="9"/>
  <c r="B11668" i="9"/>
  <c r="B11669" i="9"/>
  <c r="B11670" i="9"/>
  <c r="B11671" i="9"/>
  <c r="B11672" i="9"/>
  <c r="B11673" i="9"/>
  <c r="B11674" i="9"/>
  <c r="B11675" i="9"/>
  <c r="B11676" i="9"/>
  <c r="B11677" i="9"/>
  <c r="B11678" i="9"/>
  <c r="B11679" i="9"/>
  <c r="B11680" i="9"/>
  <c r="B11681" i="9"/>
  <c r="B11682" i="9"/>
  <c r="B11683" i="9"/>
  <c r="B11684" i="9"/>
  <c r="B11685" i="9"/>
  <c r="B11686" i="9"/>
  <c r="B11687" i="9"/>
  <c r="B11688" i="9"/>
  <c r="B11689" i="9"/>
  <c r="B11690" i="9"/>
  <c r="B11691" i="9"/>
  <c r="B11692" i="9"/>
  <c r="B11693" i="9"/>
  <c r="B11694" i="9"/>
  <c r="B11695" i="9"/>
  <c r="B11696" i="9"/>
  <c r="B11697" i="9"/>
  <c r="B11698" i="9"/>
  <c r="B11699" i="9"/>
  <c r="B11700" i="9"/>
  <c r="B11701" i="9"/>
  <c r="B11702" i="9"/>
  <c r="B11703" i="9"/>
  <c r="B11704" i="9"/>
  <c r="B11705" i="9"/>
  <c r="B11706" i="9"/>
  <c r="B11707" i="9"/>
  <c r="B11708" i="9"/>
  <c r="B11709" i="9"/>
  <c r="B11710" i="9"/>
  <c r="B11711" i="9"/>
  <c r="B11712" i="9"/>
  <c r="B11713" i="9"/>
  <c r="B11714" i="9"/>
  <c r="B11715" i="9"/>
  <c r="B11716" i="9"/>
  <c r="B11717" i="9"/>
  <c r="B11718" i="9"/>
  <c r="B11719" i="9"/>
  <c r="B11720" i="9"/>
  <c r="B11721" i="9"/>
  <c r="B11722" i="9"/>
  <c r="B11723" i="9"/>
  <c r="B11724" i="9"/>
  <c r="B11725" i="9"/>
  <c r="B11726" i="9"/>
  <c r="B11727" i="9"/>
  <c r="B11728" i="9"/>
  <c r="B11729" i="9"/>
  <c r="B11730" i="9"/>
  <c r="B11731" i="9"/>
  <c r="B11732" i="9"/>
  <c r="B11733" i="9"/>
  <c r="B11734" i="9"/>
  <c r="B11735" i="9"/>
  <c r="B11736" i="9"/>
  <c r="B11737" i="9"/>
  <c r="B11738" i="9"/>
  <c r="B11739" i="9"/>
  <c r="B11740" i="9"/>
  <c r="B11741" i="9"/>
  <c r="B11742" i="9"/>
  <c r="B11743" i="9"/>
  <c r="B11744" i="9"/>
  <c r="B11745" i="9"/>
  <c r="B11746" i="9"/>
  <c r="B11747" i="9"/>
  <c r="B11748" i="9"/>
  <c r="B11749" i="9"/>
  <c r="B11750" i="9"/>
  <c r="B11751" i="9"/>
  <c r="B11752" i="9"/>
  <c r="B11753" i="9"/>
  <c r="B11754" i="9"/>
  <c r="B11755" i="9"/>
  <c r="B11756" i="9"/>
  <c r="B11757" i="9"/>
  <c r="B11758" i="9"/>
  <c r="B11759" i="9"/>
  <c r="B11760" i="9"/>
  <c r="B11761" i="9"/>
  <c r="B11762" i="9"/>
  <c r="B11763" i="9"/>
  <c r="B11764" i="9"/>
  <c r="B11765" i="9"/>
  <c r="B11766" i="9"/>
  <c r="B11767" i="9"/>
  <c r="B11768" i="9"/>
  <c r="B11769" i="9"/>
  <c r="B11770" i="9"/>
  <c r="B11771" i="9"/>
  <c r="B11772" i="9"/>
  <c r="B11773" i="9"/>
  <c r="B11774" i="9"/>
  <c r="B11775" i="9"/>
  <c r="B11776" i="9"/>
  <c r="B11777" i="9"/>
  <c r="B11778" i="9"/>
  <c r="B11779" i="9"/>
  <c r="B11780" i="9"/>
  <c r="B11781" i="9"/>
  <c r="B11782" i="9"/>
  <c r="B11783" i="9"/>
  <c r="B11784" i="9"/>
  <c r="B11785" i="9"/>
  <c r="B11786" i="9"/>
  <c r="B11787" i="9"/>
  <c r="B11788" i="9"/>
  <c r="B11789" i="9"/>
  <c r="B11790" i="9"/>
  <c r="B11791" i="9"/>
  <c r="B11792" i="9"/>
  <c r="B11793" i="9"/>
  <c r="B11794" i="9"/>
  <c r="B11795" i="9"/>
  <c r="B11796" i="9"/>
  <c r="B11797" i="9"/>
  <c r="B11798" i="9"/>
  <c r="B11799" i="9"/>
  <c r="B11800" i="9"/>
  <c r="B11801" i="9"/>
  <c r="B11802" i="9"/>
  <c r="B11803" i="9"/>
  <c r="B11804" i="9"/>
  <c r="B11805" i="9"/>
  <c r="B11806" i="9"/>
  <c r="B11807" i="9"/>
  <c r="B11808" i="9"/>
  <c r="B11809" i="9"/>
  <c r="B11810" i="9"/>
  <c r="B11811" i="9"/>
  <c r="B11812" i="9"/>
  <c r="B11813" i="9"/>
  <c r="B11814" i="9"/>
  <c r="B11815" i="9"/>
  <c r="B11816" i="9"/>
  <c r="B11817" i="9"/>
  <c r="B11818" i="9"/>
  <c r="B11819" i="9"/>
  <c r="B11820" i="9"/>
  <c r="B11821" i="9"/>
  <c r="B11822" i="9"/>
  <c r="B11823" i="9"/>
  <c r="B11824" i="9"/>
  <c r="B11825" i="9"/>
  <c r="B11826" i="9"/>
  <c r="B11827" i="9"/>
  <c r="B11828" i="9"/>
  <c r="B11829" i="9"/>
  <c r="B11830" i="9"/>
  <c r="B11831" i="9"/>
  <c r="B11832" i="9"/>
  <c r="B11833" i="9"/>
  <c r="B11834" i="9"/>
  <c r="B11835" i="9"/>
  <c r="B11836" i="9"/>
  <c r="B11837" i="9"/>
  <c r="B11838" i="9"/>
  <c r="B11839" i="9"/>
  <c r="B11840" i="9"/>
  <c r="B11841" i="9"/>
  <c r="B11842" i="9"/>
  <c r="B11843" i="9"/>
  <c r="B11844" i="9"/>
  <c r="B11845" i="9"/>
  <c r="B11846" i="9"/>
  <c r="B11847" i="9"/>
  <c r="B11848" i="9"/>
  <c r="B11849" i="9"/>
  <c r="B11850" i="9"/>
  <c r="B11851" i="9"/>
  <c r="B11852" i="9"/>
  <c r="B11853" i="9"/>
  <c r="B11854" i="9"/>
  <c r="B11855" i="9"/>
  <c r="B11856" i="9"/>
  <c r="B11857" i="9"/>
  <c r="B11858" i="9"/>
  <c r="B11859" i="9"/>
  <c r="B11860" i="9"/>
  <c r="B11861" i="9"/>
  <c r="B11862" i="9"/>
  <c r="B11863" i="9"/>
  <c r="B11864" i="9"/>
  <c r="B11865" i="9"/>
  <c r="B11866" i="9"/>
  <c r="B11867" i="9"/>
  <c r="B11868" i="9"/>
  <c r="B11869" i="9"/>
  <c r="B11870" i="9"/>
  <c r="B11871" i="9"/>
  <c r="B11872" i="9"/>
  <c r="B11873" i="9"/>
  <c r="B11874" i="9"/>
  <c r="B11875" i="9"/>
  <c r="B11876" i="9"/>
  <c r="B11877" i="9"/>
  <c r="B11878" i="9"/>
  <c r="B11879" i="9"/>
  <c r="B11880" i="9"/>
  <c r="B11881" i="9"/>
  <c r="B11882" i="9"/>
  <c r="B11883" i="9"/>
  <c r="B11884" i="9"/>
  <c r="B11885" i="9"/>
  <c r="B11886" i="9"/>
  <c r="B11887" i="9"/>
  <c r="B11888" i="9"/>
  <c r="B11889" i="9"/>
  <c r="B11890" i="9"/>
  <c r="B11891" i="9"/>
  <c r="B11892" i="9"/>
  <c r="B11893" i="9"/>
  <c r="B11894" i="9"/>
  <c r="B11895" i="9"/>
  <c r="B11896" i="9"/>
  <c r="B11897" i="9"/>
  <c r="B11898" i="9"/>
  <c r="B11899" i="9"/>
  <c r="B11900" i="9"/>
  <c r="B11901" i="9"/>
  <c r="B11902" i="9"/>
  <c r="B11903" i="9"/>
  <c r="B11904" i="9"/>
  <c r="B11905" i="9"/>
  <c r="B11906" i="9"/>
  <c r="B11907" i="9"/>
  <c r="B11908" i="9"/>
  <c r="B11909" i="9"/>
  <c r="B11910" i="9"/>
  <c r="B11911" i="9"/>
  <c r="B11912" i="9"/>
  <c r="B11913" i="9"/>
  <c r="B11914" i="9"/>
  <c r="B11915" i="9"/>
  <c r="B11916" i="9"/>
  <c r="B11917" i="9"/>
  <c r="B11918" i="9"/>
  <c r="B11919" i="9"/>
  <c r="B11920" i="9"/>
  <c r="B11921" i="9"/>
  <c r="B11922" i="9"/>
  <c r="B11923" i="9"/>
  <c r="B11924" i="9"/>
  <c r="B11925" i="9"/>
  <c r="B11926" i="9"/>
  <c r="B11927" i="9"/>
  <c r="B11928" i="9"/>
  <c r="B11929" i="9"/>
  <c r="B11930" i="9"/>
  <c r="B11931" i="9"/>
  <c r="B11932" i="9"/>
  <c r="B11933" i="9"/>
  <c r="B11934" i="9"/>
  <c r="B11935" i="9"/>
  <c r="B11936" i="9"/>
  <c r="B11937" i="9"/>
  <c r="B11938" i="9"/>
  <c r="B11939" i="9"/>
  <c r="B11940" i="9"/>
  <c r="B11941" i="9"/>
  <c r="B11942" i="9"/>
  <c r="B11943" i="9"/>
  <c r="B11944" i="9"/>
  <c r="B11945" i="9"/>
  <c r="B11946" i="9"/>
  <c r="B11947" i="9"/>
  <c r="B11948" i="9"/>
  <c r="B11949" i="9"/>
  <c r="B11950" i="9"/>
  <c r="B11951" i="9"/>
  <c r="B11952" i="9"/>
  <c r="B11953" i="9"/>
  <c r="B11954" i="9"/>
  <c r="B11955" i="9"/>
  <c r="B11956" i="9"/>
  <c r="B11957" i="9"/>
  <c r="B11958" i="9"/>
  <c r="B11959" i="9"/>
  <c r="B11960" i="9"/>
  <c r="B11961" i="9"/>
  <c r="B11962" i="9"/>
  <c r="B11963" i="9"/>
  <c r="B11964" i="9"/>
  <c r="B11965" i="9"/>
  <c r="B11966" i="9"/>
  <c r="B11967" i="9"/>
  <c r="B11968" i="9"/>
  <c r="B11969" i="9"/>
  <c r="B11970" i="9"/>
  <c r="B11971" i="9"/>
  <c r="B11972" i="9"/>
  <c r="B2" i="9"/>
  <c r="T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T4465" i="6"/>
  <c r="T4466" i="6"/>
  <c r="T4467" i="6"/>
  <c r="T4468" i="6"/>
  <c r="T4469" i="6"/>
  <c r="T4470" i="6"/>
  <c r="T4471" i="6"/>
  <c r="T4472" i="6"/>
  <c r="T4473" i="6"/>
  <c r="T4474" i="6"/>
  <c r="T4475" i="6"/>
  <c r="T4476" i="6"/>
  <c r="T4477" i="6"/>
  <c r="T4478" i="6"/>
  <c r="T4479" i="6"/>
  <c r="T4480" i="6"/>
  <c r="T4481" i="6"/>
  <c r="T4482" i="6"/>
  <c r="T4483" i="6"/>
  <c r="T4484" i="6"/>
  <c r="T4485" i="6"/>
  <c r="T4486" i="6"/>
  <c r="T4487" i="6"/>
  <c r="T4488" i="6"/>
  <c r="T4489" i="6"/>
  <c r="T4490" i="6"/>
  <c r="T4491" i="6"/>
  <c r="T4492" i="6"/>
  <c r="T4493" i="6"/>
  <c r="T4494" i="6"/>
  <c r="T4495" i="6"/>
  <c r="T4496" i="6"/>
  <c r="T4497" i="6"/>
  <c r="T4498" i="6"/>
  <c r="T4499" i="6"/>
  <c r="T4500" i="6"/>
  <c r="T4501" i="6"/>
  <c r="T4502" i="6"/>
  <c r="T4503" i="6"/>
  <c r="T4504" i="6"/>
  <c r="T4505" i="6"/>
  <c r="T4506" i="6"/>
  <c r="T4507" i="6"/>
  <c r="T4508" i="6"/>
  <c r="T4509" i="6"/>
  <c r="T4510" i="6"/>
  <c r="T4511" i="6"/>
  <c r="T4512" i="6"/>
  <c r="T4513" i="6"/>
  <c r="T4514" i="6"/>
  <c r="T4515" i="6"/>
  <c r="T4516" i="6"/>
  <c r="T4517" i="6"/>
  <c r="T4518" i="6"/>
  <c r="T4519" i="6"/>
  <c r="T4520" i="6"/>
  <c r="T4521" i="6"/>
  <c r="T4522" i="6"/>
  <c r="T4523" i="6"/>
  <c r="T4524" i="6"/>
  <c r="T4525" i="6"/>
  <c r="T4526" i="6"/>
  <c r="T4527" i="6"/>
  <c r="T4528" i="6"/>
  <c r="T4529" i="6"/>
  <c r="T4530" i="6"/>
  <c r="T4531" i="6"/>
  <c r="T4532" i="6"/>
  <c r="T4533" i="6"/>
  <c r="T4534" i="6"/>
  <c r="T4535" i="6"/>
  <c r="T4536" i="6"/>
  <c r="T4537" i="6"/>
  <c r="T4538" i="6"/>
  <c r="T4539" i="6"/>
  <c r="T4540" i="6"/>
  <c r="T4541" i="6"/>
  <c r="T4542" i="6"/>
  <c r="T4543" i="6"/>
  <c r="T4544" i="6"/>
  <c r="T4545" i="6"/>
  <c r="T4546" i="6"/>
  <c r="T4547" i="6"/>
  <c r="T4548" i="6"/>
  <c r="T4549" i="6"/>
  <c r="T4550" i="6"/>
  <c r="T4551" i="6"/>
  <c r="T4552" i="6"/>
  <c r="T4553" i="6"/>
  <c r="T4554" i="6"/>
  <c r="T4555" i="6"/>
  <c r="T4556" i="6"/>
  <c r="T4557" i="6"/>
  <c r="T4558" i="6"/>
  <c r="T4559" i="6"/>
  <c r="T4560" i="6"/>
  <c r="T4561" i="6"/>
  <c r="T4562" i="6"/>
  <c r="T4563" i="6"/>
  <c r="T4564" i="6"/>
  <c r="T4565" i="6"/>
  <c r="T4566" i="6"/>
  <c r="T4567" i="6"/>
  <c r="T4568" i="6"/>
  <c r="T4569" i="6"/>
  <c r="T4570" i="6"/>
  <c r="T4571" i="6"/>
  <c r="T4572" i="6"/>
  <c r="T4573" i="6"/>
  <c r="T4574" i="6"/>
  <c r="T4575" i="6"/>
  <c r="T4576" i="6"/>
  <c r="T4577" i="6"/>
  <c r="T4578" i="6"/>
  <c r="T4579" i="6"/>
  <c r="T4580" i="6"/>
  <c r="T4581" i="6"/>
  <c r="T4582" i="6"/>
  <c r="T4583" i="6"/>
  <c r="T4584" i="6"/>
  <c r="T4585" i="6"/>
  <c r="T4586" i="6"/>
  <c r="T4587" i="6"/>
  <c r="T4588" i="6"/>
  <c r="T4589" i="6"/>
  <c r="T4590" i="6"/>
  <c r="T4591" i="6"/>
  <c r="T4592" i="6"/>
  <c r="T4593" i="6"/>
  <c r="T4594" i="6"/>
  <c r="T4595" i="6"/>
  <c r="T4596" i="6"/>
  <c r="T4597" i="6"/>
  <c r="T4598" i="6"/>
  <c r="T4599" i="6"/>
  <c r="T4600" i="6"/>
  <c r="T4601" i="6"/>
  <c r="T4602" i="6"/>
  <c r="T4603" i="6"/>
  <c r="T4604" i="6"/>
  <c r="T4605" i="6"/>
  <c r="T4606" i="6"/>
  <c r="T4607" i="6"/>
  <c r="T4608" i="6"/>
  <c r="T4609" i="6"/>
  <c r="T4610" i="6"/>
  <c r="T4611" i="6"/>
  <c r="T4612" i="6"/>
  <c r="T4613" i="6"/>
  <c r="T4614" i="6"/>
  <c r="T4615" i="6"/>
  <c r="T4616" i="6"/>
  <c r="T4617" i="6"/>
  <c r="T4618" i="6"/>
  <c r="T4619" i="6"/>
  <c r="T4620" i="6"/>
  <c r="T4621" i="6"/>
  <c r="T4622" i="6"/>
  <c r="T4623" i="6"/>
  <c r="T4624" i="6"/>
  <c r="T4625" i="6"/>
  <c r="T4626" i="6"/>
  <c r="T4627" i="6"/>
  <c r="T4628" i="6"/>
  <c r="T4629" i="6"/>
  <c r="T4630" i="6"/>
  <c r="T4631" i="6"/>
  <c r="T4632" i="6"/>
  <c r="T4633" i="6"/>
  <c r="T4634" i="6"/>
  <c r="T4635" i="6"/>
  <c r="T4636" i="6"/>
  <c r="T4637" i="6"/>
  <c r="T4638" i="6"/>
  <c r="T4639" i="6"/>
  <c r="T4640" i="6"/>
  <c r="T4641" i="6"/>
  <c r="T4642" i="6"/>
  <c r="T4643" i="6"/>
  <c r="T4644" i="6"/>
  <c r="T4645" i="6"/>
  <c r="T4646" i="6"/>
  <c r="T4647" i="6"/>
  <c r="T4648" i="6"/>
  <c r="T4649" i="6"/>
  <c r="T4650" i="6"/>
  <c r="T4651" i="6"/>
  <c r="T4652" i="6"/>
  <c r="T4653" i="6"/>
  <c r="T4654" i="6"/>
  <c r="T4655" i="6"/>
  <c r="T4656" i="6"/>
  <c r="T4657" i="6"/>
  <c r="T4658" i="6"/>
  <c r="T4659" i="6"/>
  <c r="T4660" i="6"/>
  <c r="T4661" i="6"/>
  <c r="T4662" i="6"/>
  <c r="T4663" i="6"/>
  <c r="T4664" i="6"/>
  <c r="T4665" i="6"/>
  <c r="T4666" i="6"/>
  <c r="T4667" i="6"/>
  <c r="T4668" i="6"/>
  <c r="T4669" i="6"/>
  <c r="T4670" i="6"/>
  <c r="T4671" i="6"/>
  <c r="T4672" i="6"/>
  <c r="T4673" i="6"/>
  <c r="T4674" i="6"/>
  <c r="T4675" i="6"/>
  <c r="T4676" i="6"/>
  <c r="T4677" i="6"/>
  <c r="T4678" i="6"/>
  <c r="T4679" i="6"/>
  <c r="T4680" i="6"/>
  <c r="T4681" i="6"/>
  <c r="T4682" i="6"/>
  <c r="T4683" i="6"/>
  <c r="T4684" i="6"/>
  <c r="T4685" i="6"/>
  <c r="T4686" i="6"/>
  <c r="T4687" i="6"/>
  <c r="T4688" i="6"/>
  <c r="T4689" i="6"/>
  <c r="T4690" i="6"/>
  <c r="T4691" i="6"/>
  <c r="T4692" i="6"/>
  <c r="T4693" i="6"/>
  <c r="T4694" i="6"/>
  <c r="T4695" i="6"/>
  <c r="T4696" i="6"/>
  <c r="T4697" i="6"/>
  <c r="T4698" i="6"/>
  <c r="T4699" i="6"/>
  <c r="T4700" i="6"/>
  <c r="T4701" i="6"/>
  <c r="T4702" i="6"/>
  <c r="T4703" i="6"/>
  <c r="T4704" i="6"/>
  <c r="T4705" i="6"/>
  <c r="T4706" i="6"/>
  <c r="T4707" i="6"/>
  <c r="T4708" i="6"/>
  <c r="T4709" i="6"/>
  <c r="T4710" i="6"/>
  <c r="T4711" i="6"/>
  <c r="T4712" i="6"/>
  <c r="T4713" i="6"/>
  <c r="T4714" i="6"/>
  <c r="T4715" i="6"/>
  <c r="T4716" i="6"/>
  <c r="T4717" i="6"/>
  <c r="T4718" i="6"/>
  <c r="T4719" i="6"/>
  <c r="T4720" i="6"/>
  <c r="T4721" i="6"/>
  <c r="T4722" i="6"/>
  <c r="T4723" i="6"/>
  <c r="T4724" i="6"/>
  <c r="T4725" i="6"/>
  <c r="T4726" i="6"/>
  <c r="T4727" i="6"/>
  <c r="T4728" i="6"/>
  <c r="T4729" i="6"/>
  <c r="T4730" i="6"/>
  <c r="T4731" i="6"/>
  <c r="T4732" i="6"/>
  <c r="T4733" i="6"/>
  <c r="T4734" i="6"/>
  <c r="T4735" i="6"/>
  <c r="T4736" i="6"/>
  <c r="T4737" i="6"/>
  <c r="T4738" i="6"/>
  <c r="T4739" i="6"/>
  <c r="T4740" i="6"/>
  <c r="T4741" i="6"/>
  <c r="T4742" i="6"/>
  <c r="T4743" i="6"/>
  <c r="T4744" i="6"/>
  <c r="T4745" i="6"/>
  <c r="T4746" i="6"/>
  <c r="T4747" i="6"/>
  <c r="T4748" i="6"/>
  <c r="T4749" i="6"/>
  <c r="T4750" i="6"/>
  <c r="T4751" i="6"/>
  <c r="T4752" i="6"/>
  <c r="T4753" i="6"/>
  <c r="T4754" i="6"/>
  <c r="T4755" i="6"/>
  <c r="T4756" i="6"/>
  <c r="T4757" i="6"/>
  <c r="T4758" i="6"/>
  <c r="T4759" i="6"/>
  <c r="T4760" i="6"/>
  <c r="T4761" i="6"/>
  <c r="T4762" i="6"/>
  <c r="T4763" i="6"/>
  <c r="T4764" i="6"/>
  <c r="T4765" i="6"/>
  <c r="T4766" i="6"/>
  <c r="T4767" i="6"/>
  <c r="T4768" i="6"/>
  <c r="T4769" i="6"/>
  <c r="T4770" i="6"/>
  <c r="T4771" i="6"/>
  <c r="T4772" i="6"/>
  <c r="T4773" i="6"/>
  <c r="T4774" i="6"/>
  <c r="T4775" i="6"/>
  <c r="T4776" i="6"/>
  <c r="T4777" i="6"/>
  <c r="T4778" i="6"/>
  <c r="T4779" i="6"/>
  <c r="T4780" i="6"/>
  <c r="T4781" i="6"/>
  <c r="T4782" i="6"/>
  <c r="T4783" i="6"/>
  <c r="T4784" i="6"/>
  <c r="T4785" i="6"/>
  <c r="T4786" i="6"/>
  <c r="T4787" i="6"/>
  <c r="T4788" i="6"/>
  <c r="T4789" i="6"/>
  <c r="T4790" i="6"/>
  <c r="T4791" i="6"/>
  <c r="T4792" i="6"/>
  <c r="T4793" i="6"/>
  <c r="T4794" i="6"/>
  <c r="T4795" i="6"/>
  <c r="T4796" i="6"/>
  <c r="T4797" i="6"/>
  <c r="T4798" i="6"/>
  <c r="T4799" i="6"/>
  <c r="T4800" i="6"/>
  <c r="T4801" i="6"/>
  <c r="T4802" i="6"/>
  <c r="T4803" i="6"/>
  <c r="T4804" i="6"/>
  <c r="T4805" i="6"/>
  <c r="T4806" i="6"/>
  <c r="T4807" i="6"/>
  <c r="T4808" i="6"/>
  <c r="T4809" i="6"/>
  <c r="T4810" i="6"/>
  <c r="T4811" i="6"/>
  <c r="T4812" i="6"/>
  <c r="T4813" i="6"/>
  <c r="T4814" i="6"/>
  <c r="T4815" i="6"/>
  <c r="T4816" i="6"/>
  <c r="T4817" i="6"/>
  <c r="T4818" i="6"/>
  <c r="T4819" i="6"/>
  <c r="T4820" i="6"/>
  <c r="T4821" i="6"/>
  <c r="T4822" i="6"/>
  <c r="T4823" i="6"/>
  <c r="T4824" i="6"/>
  <c r="T4825" i="6"/>
  <c r="T4826" i="6"/>
  <c r="T4827" i="6"/>
  <c r="T4828" i="6"/>
  <c r="T4829" i="6"/>
  <c r="T4830" i="6"/>
  <c r="T4831" i="6"/>
  <c r="T4832" i="6"/>
  <c r="T4833" i="6"/>
  <c r="T4834" i="6"/>
  <c r="T4835" i="6"/>
  <c r="T4836" i="6"/>
  <c r="T4837" i="6"/>
  <c r="T4838" i="6"/>
  <c r="T4839" i="6"/>
  <c r="T4840" i="6"/>
  <c r="T4841" i="6"/>
  <c r="T4842" i="6"/>
  <c r="T4843" i="6"/>
  <c r="T4844" i="6"/>
  <c r="T4845" i="6"/>
  <c r="T4846" i="6"/>
  <c r="T4847" i="6"/>
  <c r="T4848" i="6"/>
  <c r="T4849" i="6"/>
  <c r="T4850" i="6"/>
  <c r="T4851" i="6"/>
  <c r="T4852" i="6"/>
  <c r="T4853" i="6"/>
  <c r="T4854" i="6"/>
  <c r="T4855" i="6"/>
  <c r="T4856" i="6"/>
  <c r="T4857" i="6"/>
  <c r="T4858" i="6"/>
  <c r="T4859" i="6"/>
  <c r="T4860" i="6"/>
  <c r="T4861" i="6"/>
  <c r="T4862" i="6"/>
  <c r="T4863" i="6"/>
  <c r="T4864" i="6"/>
  <c r="T4865" i="6"/>
  <c r="T4866" i="6"/>
  <c r="T4867" i="6"/>
  <c r="T4868" i="6"/>
  <c r="T4869" i="6"/>
  <c r="T4870" i="6"/>
  <c r="T4871" i="6"/>
  <c r="T4872" i="6"/>
  <c r="T4873" i="6"/>
  <c r="T4874" i="6"/>
  <c r="T4875" i="6"/>
  <c r="T4876" i="6"/>
  <c r="T4877" i="6"/>
  <c r="T4878" i="6"/>
  <c r="T4879" i="6"/>
  <c r="T4880" i="6"/>
  <c r="T4881" i="6"/>
  <c r="T4882" i="6"/>
  <c r="T4883" i="6"/>
  <c r="T4884" i="6"/>
  <c r="T4885" i="6"/>
  <c r="T4886" i="6"/>
  <c r="T4887" i="6"/>
  <c r="T4888" i="6"/>
  <c r="T4889" i="6"/>
  <c r="T4890" i="6"/>
  <c r="T4891" i="6"/>
  <c r="T4892" i="6"/>
  <c r="T4893" i="6"/>
  <c r="T4894" i="6"/>
  <c r="T4895" i="6"/>
  <c r="T4896" i="6"/>
  <c r="T4897" i="6"/>
  <c r="T4898" i="6"/>
  <c r="T4899" i="6"/>
  <c r="T4900" i="6"/>
  <c r="T4901" i="6"/>
  <c r="T4902" i="6"/>
  <c r="T4903" i="6"/>
  <c r="T4904" i="6"/>
  <c r="T4905" i="6"/>
  <c r="T4906" i="6"/>
  <c r="T4907" i="6"/>
  <c r="T4908" i="6"/>
  <c r="T4909" i="6"/>
  <c r="T4910" i="6"/>
  <c r="T4911" i="6"/>
  <c r="T4912" i="6"/>
  <c r="T4913" i="6"/>
  <c r="T4914" i="6"/>
  <c r="T4915" i="6"/>
  <c r="T4916" i="6"/>
  <c r="T4917" i="6"/>
  <c r="T4918" i="6"/>
  <c r="T4919" i="6"/>
  <c r="T4920" i="6"/>
  <c r="T4921" i="6"/>
  <c r="T4922" i="6"/>
  <c r="T4923" i="6"/>
  <c r="T4924" i="6"/>
  <c r="T4925" i="6"/>
  <c r="T4926" i="6"/>
  <c r="T4927" i="6"/>
  <c r="T4928" i="6"/>
  <c r="T4929" i="6"/>
  <c r="T4930" i="6"/>
  <c r="T4931" i="6"/>
  <c r="T4932" i="6"/>
  <c r="T4933" i="6"/>
  <c r="T4934" i="6"/>
  <c r="T4935" i="6"/>
  <c r="T4936" i="6"/>
  <c r="T4937" i="6"/>
  <c r="T4938" i="6"/>
  <c r="T4939" i="6"/>
  <c r="T4940" i="6"/>
  <c r="T4941" i="6"/>
  <c r="T4942" i="6"/>
  <c r="T4943" i="6"/>
  <c r="T4944" i="6"/>
  <c r="T4945" i="6"/>
  <c r="T4946" i="6"/>
  <c r="T4947" i="6"/>
  <c r="T4948" i="6"/>
  <c r="T4949" i="6"/>
  <c r="T4950" i="6"/>
  <c r="T4951" i="6"/>
  <c r="T4952" i="6"/>
  <c r="T4953" i="6"/>
  <c r="T4954" i="6"/>
  <c r="T4955" i="6"/>
  <c r="T4956" i="6"/>
  <c r="T4957" i="6"/>
  <c r="T4958" i="6"/>
  <c r="T4959" i="6"/>
  <c r="T4960" i="6"/>
  <c r="T4961" i="6"/>
  <c r="T4962" i="6"/>
  <c r="T4963" i="6"/>
  <c r="T4964" i="6"/>
  <c r="T4965" i="6"/>
  <c r="T4966" i="6"/>
  <c r="T4967" i="6"/>
  <c r="T4968" i="6"/>
  <c r="T4969" i="6"/>
  <c r="T4970" i="6"/>
  <c r="T4971" i="6"/>
  <c r="T4972" i="6"/>
  <c r="T4973" i="6"/>
  <c r="T4974" i="6"/>
  <c r="T4975" i="6"/>
  <c r="T4976" i="6"/>
  <c r="T4977" i="6"/>
  <c r="T4978" i="6"/>
  <c r="T4979" i="6"/>
  <c r="T4980" i="6"/>
  <c r="T4981" i="6"/>
  <c r="T4982" i="6"/>
  <c r="T4983" i="6"/>
  <c r="T4984" i="6"/>
  <c r="T4985" i="6"/>
  <c r="T4986" i="6"/>
  <c r="T4987" i="6"/>
  <c r="T4988" i="6"/>
  <c r="T4989" i="6"/>
  <c r="T4990" i="6"/>
  <c r="T4991" i="6"/>
  <c r="T4992" i="6"/>
  <c r="T4993" i="6"/>
  <c r="T4994" i="6"/>
  <c r="T4995" i="6"/>
  <c r="T4996" i="6"/>
  <c r="T4997" i="6"/>
  <c r="T4998" i="6"/>
  <c r="T4999" i="6"/>
  <c r="T5000" i="6"/>
  <c r="T5001" i="6"/>
  <c r="T5002" i="6"/>
  <c r="T5003" i="6"/>
  <c r="T5004" i="6"/>
  <c r="T5005" i="6"/>
  <c r="T5006" i="6"/>
  <c r="T5007" i="6"/>
  <c r="T5008" i="6"/>
  <c r="T5009" i="6"/>
  <c r="T5010" i="6"/>
  <c r="T5011" i="6"/>
  <c r="T5012" i="6"/>
  <c r="T5013" i="6"/>
  <c r="T5014" i="6"/>
  <c r="T5015" i="6"/>
  <c r="T5016" i="6"/>
  <c r="T5017" i="6"/>
  <c r="T5018" i="6"/>
  <c r="T5019" i="6"/>
  <c r="T5020" i="6"/>
  <c r="T5021" i="6"/>
  <c r="T5022" i="6"/>
  <c r="T5023" i="6"/>
  <c r="T5024" i="6"/>
  <c r="T5025" i="6"/>
  <c r="T5026" i="6"/>
  <c r="T5027" i="6"/>
  <c r="T5028" i="6"/>
  <c r="T5029" i="6"/>
  <c r="T5030" i="6"/>
  <c r="T5031" i="6"/>
  <c r="T5032" i="6"/>
  <c r="T5033" i="6"/>
  <c r="T5034" i="6"/>
  <c r="T5035" i="6"/>
  <c r="T5036" i="6"/>
  <c r="T5037" i="6"/>
  <c r="T5038" i="6"/>
  <c r="T5039" i="6"/>
  <c r="T5040" i="6"/>
  <c r="T5041" i="6"/>
  <c r="T5042" i="6"/>
  <c r="T5043" i="6"/>
  <c r="T5044" i="6"/>
  <c r="T5045" i="6"/>
  <c r="T5046" i="6"/>
  <c r="T5047" i="6"/>
  <c r="T5048" i="6"/>
  <c r="T5049" i="6"/>
  <c r="T5050" i="6"/>
  <c r="T5051" i="6"/>
  <c r="T5052" i="6"/>
  <c r="T5053" i="6"/>
  <c r="T5054" i="6"/>
  <c r="T5055" i="6"/>
  <c r="T5056" i="6"/>
  <c r="T5057" i="6"/>
  <c r="T5058" i="6"/>
  <c r="T5059" i="6"/>
  <c r="T5060" i="6"/>
  <c r="T5061" i="6"/>
  <c r="T5062" i="6"/>
  <c r="T5063" i="6"/>
  <c r="T5064" i="6"/>
  <c r="T5065" i="6"/>
  <c r="T5066" i="6"/>
  <c r="T5067" i="6"/>
  <c r="T5068" i="6"/>
  <c r="T5069" i="6"/>
  <c r="T5070" i="6"/>
  <c r="T5071" i="6"/>
  <c r="T5072" i="6"/>
  <c r="T5073" i="6"/>
  <c r="T5074" i="6"/>
  <c r="T5075" i="6"/>
  <c r="T5076" i="6"/>
  <c r="T5077" i="6"/>
  <c r="T5078" i="6"/>
  <c r="T5079" i="6"/>
  <c r="T5080" i="6"/>
  <c r="T5081" i="6"/>
  <c r="T5082" i="6"/>
  <c r="T5083" i="6"/>
  <c r="T5084" i="6"/>
  <c r="T5085" i="6"/>
  <c r="T5086" i="6"/>
  <c r="T5087" i="6"/>
  <c r="T5088" i="6"/>
  <c r="T5089" i="6"/>
  <c r="T5090" i="6"/>
  <c r="T5091" i="6"/>
  <c r="T5092" i="6"/>
  <c r="T5093" i="6"/>
  <c r="T5094" i="6"/>
  <c r="T5095" i="6"/>
  <c r="T5096" i="6"/>
  <c r="T5097" i="6"/>
  <c r="T5098" i="6"/>
  <c r="T5099" i="6"/>
  <c r="T5100" i="6"/>
  <c r="T5101" i="6"/>
  <c r="T5102" i="6"/>
  <c r="T5103" i="6"/>
  <c r="T5104" i="6"/>
  <c r="T5105" i="6"/>
  <c r="T5106" i="6"/>
  <c r="T5107" i="6"/>
  <c r="T5108" i="6"/>
  <c r="T5109" i="6"/>
  <c r="T5110" i="6"/>
  <c r="T5111" i="6"/>
  <c r="T5112" i="6"/>
  <c r="T5113" i="6"/>
  <c r="T5114" i="6"/>
  <c r="T5115" i="6"/>
  <c r="T5116" i="6"/>
  <c r="T5117" i="6"/>
  <c r="T5118" i="6"/>
  <c r="T5119" i="6"/>
  <c r="T5120" i="6"/>
  <c r="T5121" i="6"/>
  <c r="T5122" i="6"/>
  <c r="T5123" i="6"/>
  <c r="T5124" i="6"/>
  <c r="T5125" i="6"/>
  <c r="T5126" i="6"/>
  <c r="T5127" i="6"/>
  <c r="T5128" i="6"/>
  <c r="T5129" i="6"/>
  <c r="T5130" i="6"/>
  <c r="T5131" i="6"/>
  <c r="T5132" i="6"/>
  <c r="T5133" i="6"/>
  <c r="T5134" i="6"/>
  <c r="T5135" i="6"/>
  <c r="T5136" i="6"/>
  <c r="T5137" i="6"/>
  <c r="T5138" i="6"/>
  <c r="T5139" i="6"/>
  <c r="T5140" i="6"/>
  <c r="T5141" i="6"/>
  <c r="T5142" i="6"/>
  <c r="T5143" i="6"/>
  <c r="T5144" i="6"/>
  <c r="T5145" i="6"/>
  <c r="T5146" i="6"/>
  <c r="T5147" i="6"/>
  <c r="T5148" i="6"/>
  <c r="T5149" i="6"/>
  <c r="T5150" i="6"/>
  <c r="T5151" i="6"/>
  <c r="T5152" i="6"/>
  <c r="T5153" i="6"/>
  <c r="T5154" i="6"/>
  <c r="T5155" i="6"/>
  <c r="T5156" i="6"/>
  <c r="T5157" i="6"/>
  <c r="T5158" i="6"/>
  <c r="T5159" i="6"/>
  <c r="T5160" i="6"/>
  <c r="T5161" i="6"/>
  <c r="T5162" i="6"/>
  <c r="T5163" i="6"/>
  <c r="T5164" i="6"/>
  <c r="T5165" i="6"/>
  <c r="T5166" i="6"/>
  <c r="T5167" i="6"/>
  <c r="T5168" i="6"/>
  <c r="T5169" i="6"/>
  <c r="T5170" i="6"/>
  <c r="T5171" i="6"/>
  <c r="T5172" i="6"/>
  <c r="T5173" i="6"/>
  <c r="T5174" i="6"/>
  <c r="T5175" i="6"/>
  <c r="T5176" i="6"/>
  <c r="T5177" i="6"/>
  <c r="T5178" i="6"/>
  <c r="T5179" i="6"/>
  <c r="T5180" i="6"/>
  <c r="T5181" i="6"/>
  <c r="T5182" i="6"/>
  <c r="T5183" i="6"/>
  <c r="T5184" i="6"/>
  <c r="T5185" i="6"/>
  <c r="T5186" i="6"/>
  <c r="T5187" i="6"/>
  <c r="T5188" i="6"/>
  <c r="T5189" i="6"/>
  <c r="T5190" i="6"/>
  <c r="T5191" i="6"/>
  <c r="T5192" i="6"/>
  <c r="T5193" i="6"/>
  <c r="T5194" i="6"/>
  <c r="T5195" i="6"/>
  <c r="T5196" i="6"/>
  <c r="T5197" i="6"/>
  <c r="T5198" i="6"/>
  <c r="T5199" i="6"/>
  <c r="T5200" i="6"/>
  <c r="T5201" i="6"/>
  <c r="T5202" i="6"/>
  <c r="T5203" i="6"/>
  <c r="T5204" i="6"/>
  <c r="T5205" i="6"/>
  <c r="T5206" i="6"/>
  <c r="T5207" i="6"/>
  <c r="T5208" i="6"/>
  <c r="T5209" i="6"/>
  <c r="T5210" i="6"/>
  <c r="T5211" i="6"/>
  <c r="T5212" i="6"/>
  <c r="T5213" i="6"/>
  <c r="T5214" i="6"/>
  <c r="T5215" i="6"/>
  <c r="T5216" i="6"/>
  <c r="T5217" i="6"/>
  <c r="T5218" i="6"/>
  <c r="T5219" i="6"/>
  <c r="T5220" i="6"/>
  <c r="T5221" i="6"/>
  <c r="T5222" i="6"/>
  <c r="T5223" i="6"/>
  <c r="T5224" i="6"/>
  <c r="T5225" i="6"/>
  <c r="T5226" i="6"/>
  <c r="T5227" i="6"/>
  <c r="T5228" i="6"/>
  <c r="T5229" i="6"/>
  <c r="T5230" i="6"/>
  <c r="T5231" i="6"/>
  <c r="T5232" i="6"/>
  <c r="T5233" i="6"/>
  <c r="T5234" i="6"/>
  <c r="T5235" i="6"/>
  <c r="T5236" i="6"/>
  <c r="T5237" i="6"/>
  <c r="T5238" i="6"/>
  <c r="T5239" i="6"/>
  <c r="T5240" i="6"/>
  <c r="T5241" i="6"/>
  <c r="T5242" i="6"/>
  <c r="T5243" i="6"/>
  <c r="T5244" i="6"/>
  <c r="T5245" i="6"/>
  <c r="T5246" i="6"/>
  <c r="T5247" i="6"/>
  <c r="T5248" i="6"/>
  <c r="T5249" i="6"/>
  <c r="T5250" i="6"/>
  <c r="T5251" i="6"/>
  <c r="T5252" i="6"/>
  <c r="T5253" i="6"/>
  <c r="T5254" i="6"/>
  <c r="T5255" i="6"/>
  <c r="T5256" i="6"/>
  <c r="T5257" i="6"/>
  <c r="T5258" i="6"/>
  <c r="T5259" i="6"/>
  <c r="T5260" i="6"/>
  <c r="T5261" i="6"/>
  <c r="T5262" i="6"/>
  <c r="T5263" i="6"/>
  <c r="T5264" i="6"/>
  <c r="T5265" i="6"/>
  <c r="T5266" i="6"/>
  <c r="T5267" i="6"/>
  <c r="T5268" i="6"/>
  <c r="T5269" i="6"/>
  <c r="T5270" i="6"/>
  <c r="T5271" i="6"/>
  <c r="T5272" i="6"/>
  <c r="T5273" i="6"/>
  <c r="T5274" i="6"/>
  <c r="T5275" i="6"/>
  <c r="T5276" i="6"/>
  <c r="T5277" i="6"/>
  <c r="T5278" i="6"/>
  <c r="T5279" i="6"/>
  <c r="T5280" i="6"/>
  <c r="T5281" i="6"/>
  <c r="T5282" i="6"/>
  <c r="T5283" i="6"/>
  <c r="T5284" i="6"/>
  <c r="T5285" i="6"/>
  <c r="T5286" i="6"/>
  <c r="T5287" i="6"/>
  <c r="T5288" i="6"/>
  <c r="T5289" i="6"/>
  <c r="T5290" i="6"/>
  <c r="T5291" i="6"/>
  <c r="T5292" i="6"/>
  <c r="T5293" i="6"/>
  <c r="T5294" i="6"/>
  <c r="T5295" i="6"/>
  <c r="T5296" i="6"/>
  <c r="T5297" i="6"/>
  <c r="T5298" i="6"/>
  <c r="T5299" i="6"/>
  <c r="T5300" i="6"/>
  <c r="T5301" i="6"/>
  <c r="T5302" i="6"/>
  <c r="T5303" i="6"/>
  <c r="T5304" i="6"/>
  <c r="T5305" i="6"/>
  <c r="T5306" i="6"/>
  <c r="T5307" i="6"/>
  <c r="T5308" i="6"/>
  <c r="T5309" i="6"/>
  <c r="T5310" i="6"/>
  <c r="T5311" i="6"/>
  <c r="T5312" i="6"/>
  <c r="T5313" i="6"/>
  <c r="T5314" i="6"/>
  <c r="T5315" i="6"/>
  <c r="T5316" i="6"/>
  <c r="T5317" i="6"/>
  <c r="T5318" i="6"/>
  <c r="T5319" i="6"/>
  <c r="T5320" i="6"/>
  <c r="T5321" i="6"/>
  <c r="T5322" i="6"/>
  <c r="T5323" i="6"/>
  <c r="T5324" i="6"/>
  <c r="T5325" i="6"/>
  <c r="T5326" i="6"/>
  <c r="T5327" i="6"/>
  <c r="T5328" i="6"/>
  <c r="T5329" i="6"/>
  <c r="T5330" i="6"/>
  <c r="T5331" i="6"/>
  <c r="T5332" i="6"/>
  <c r="T5333" i="6"/>
  <c r="T5334" i="6"/>
  <c r="T5335" i="6"/>
  <c r="T5336" i="6"/>
  <c r="T5337" i="6"/>
  <c r="T5338" i="6"/>
  <c r="T5339" i="6"/>
  <c r="T5340" i="6"/>
  <c r="T5341" i="6"/>
  <c r="T5342" i="6"/>
  <c r="T5343" i="6"/>
  <c r="T5344" i="6"/>
  <c r="T5345" i="6"/>
  <c r="T5346" i="6"/>
  <c r="T5347" i="6"/>
  <c r="T5348" i="6"/>
  <c r="T5349" i="6"/>
  <c r="T5350" i="6"/>
  <c r="T5351" i="6"/>
  <c r="T5352" i="6"/>
  <c r="T5353" i="6"/>
  <c r="T5354" i="6"/>
  <c r="T5355" i="6"/>
  <c r="T5356" i="6"/>
  <c r="T5357" i="6"/>
  <c r="T5358" i="6"/>
  <c r="T5359" i="6"/>
  <c r="T5360" i="6"/>
  <c r="T5361" i="6"/>
  <c r="T5362" i="6"/>
  <c r="T5363" i="6"/>
  <c r="T5364" i="6"/>
  <c r="T5365" i="6"/>
  <c r="T5366" i="6"/>
  <c r="T5367" i="6"/>
  <c r="T5368" i="6"/>
  <c r="T5369" i="6"/>
  <c r="T5370" i="6"/>
  <c r="T5371" i="6"/>
  <c r="T5372" i="6"/>
  <c r="T5373" i="6"/>
  <c r="T5374" i="6"/>
  <c r="T5375" i="6"/>
  <c r="T5376" i="6"/>
  <c r="T5377" i="6"/>
  <c r="T5378" i="6"/>
  <c r="T5379" i="6"/>
  <c r="T5380" i="6"/>
  <c r="T5381" i="6"/>
  <c r="T5382" i="6"/>
  <c r="T5383" i="6"/>
  <c r="T5384" i="6"/>
  <c r="T5385" i="6"/>
  <c r="T5386" i="6"/>
  <c r="T5387" i="6"/>
  <c r="T5388" i="6"/>
  <c r="T5389" i="6"/>
  <c r="T5390" i="6"/>
  <c r="T5391" i="6"/>
  <c r="T5392" i="6"/>
  <c r="T5393" i="6"/>
  <c r="T5394" i="6"/>
  <c r="T5395" i="6"/>
  <c r="T5396" i="6"/>
  <c r="T5397" i="6"/>
  <c r="T5398" i="6"/>
  <c r="T5399" i="6"/>
  <c r="T5400" i="6"/>
  <c r="T5401" i="6"/>
  <c r="T5402" i="6"/>
  <c r="T5403" i="6"/>
  <c r="T5404" i="6"/>
  <c r="T5405" i="6"/>
  <c r="T5406" i="6"/>
  <c r="T5407" i="6"/>
  <c r="T5408" i="6"/>
  <c r="T5409" i="6"/>
  <c r="T5410" i="6"/>
  <c r="T5411" i="6"/>
  <c r="T5412" i="6"/>
  <c r="T5413" i="6"/>
  <c r="T5414" i="6"/>
  <c r="T5415" i="6"/>
  <c r="T5416" i="6"/>
  <c r="T5417" i="6"/>
  <c r="T5418" i="6"/>
  <c r="T5419" i="6"/>
  <c r="T5420" i="6"/>
  <c r="T5421" i="6"/>
  <c r="T5422" i="6"/>
  <c r="T5423" i="6"/>
  <c r="T5424" i="6"/>
  <c r="T5425" i="6"/>
  <c r="T5426" i="6"/>
  <c r="T5427" i="6"/>
  <c r="T5428" i="6"/>
  <c r="T5429" i="6"/>
  <c r="T5430" i="6"/>
  <c r="T5431" i="6"/>
  <c r="T5432" i="6"/>
  <c r="T5433" i="6"/>
  <c r="T5434" i="6"/>
  <c r="T5435" i="6"/>
  <c r="T5436" i="6"/>
  <c r="T5437" i="6"/>
  <c r="T5438" i="6"/>
  <c r="T5439" i="6"/>
  <c r="T5440" i="6"/>
  <c r="T5441" i="6"/>
  <c r="T5442" i="6"/>
  <c r="T5443" i="6"/>
  <c r="T5444" i="6"/>
  <c r="T5445" i="6"/>
  <c r="T5446" i="6"/>
  <c r="T5447" i="6"/>
  <c r="T5448" i="6"/>
  <c r="T5449" i="6"/>
  <c r="T5450" i="6"/>
  <c r="T5451" i="6"/>
  <c r="T5452" i="6"/>
  <c r="T5453" i="6"/>
  <c r="T5454" i="6"/>
  <c r="T5455" i="6"/>
  <c r="T5456" i="6"/>
  <c r="T5457" i="6"/>
  <c r="T5458" i="6"/>
  <c r="T5459" i="6"/>
  <c r="T5460" i="6"/>
  <c r="T5461" i="6"/>
  <c r="T5462" i="6"/>
  <c r="T5463" i="6"/>
  <c r="T5464" i="6"/>
  <c r="T5465" i="6"/>
  <c r="T5466" i="6"/>
  <c r="T5467" i="6"/>
  <c r="T5468" i="6"/>
  <c r="T5469" i="6"/>
  <c r="T5470" i="6"/>
  <c r="T5471" i="6"/>
  <c r="T5472" i="6"/>
  <c r="T5473" i="6"/>
  <c r="T5474" i="6"/>
  <c r="T5475" i="6"/>
  <c r="T5476" i="6"/>
  <c r="T5477" i="6"/>
  <c r="T5478" i="6"/>
  <c r="T5479" i="6"/>
  <c r="T5480" i="6"/>
  <c r="T5481" i="6"/>
  <c r="T5482" i="6"/>
  <c r="T5483" i="6"/>
  <c r="T5484" i="6"/>
  <c r="T5485" i="6"/>
  <c r="T5486" i="6"/>
  <c r="T5487" i="6"/>
  <c r="T5488" i="6"/>
  <c r="T5489" i="6"/>
  <c r="T5490" i="6"/>
  <c r="T5491" i="6"/>
  <c r="T5492" i="6"/>
  <c r="T5493" i="6"/>
  <c r="T5494" i="6"/>
  <c r="T5495" i="6"/>
  <c r="T5496" i="6"/>
  <c r="T5497" i="6"/>
  <c r="T5498" i="6"/>
  <c r="T5499" i="6"/>
  <c r="T5500" i="6"/>
  <c r="T5501" i="6"/>
  <c r="T5502" i="6"/>
  <c r="T5503" i="6"/>
  <c r="T5504" i="6"/>
  <c r="T5505" i="6"/>
  <c r="T5506" i="6"/>
  <c r="T5507" i="6"/>
  <c r="T5508" i="6"/>
  <c r="T5509" i="6"/>
  <c r="T5510" i="6"/>
  <c r="T5511" i="6"/>
  <c r="T5512" i="6"/>
  <c r="T5513" i="6"/>
  <c r="T5514" i="6"/>
  <c r="T5515" i="6"/>
  <c r="T5516" i="6"/>
  <c r="T5517" i="6"/>
  <c r="T5518" i="6"/>
  <c r="T5519" i="6"/>
  <c r="T5520" i="6"/>
  <c r="T5521" i="6"/>
  <c r="T5522" i="6"/>
  <c r="T5523" i="6"/>
  <c r="T5524" i="6"/>
  <c r="T5525" i="6"/>
  <c r="T5526" i="6"/>
  <c r="T5527" i="6"/>
  <c r="T5528" i="6"/>
  <c r="T5529" i="6"/>
  <c r="T5530" i="6"/>
  <c r="T5531" i="6"/>
  <c r="T5532" i="6"/>
  <c r="T5533" i="6"/>
  <c r="T5534" i="6"/>
  <c r="T5535" i="6"/>
  <c r="T5536" i="6"/>
  <c r="T5537" i="6"/>
  <c r="T5538" i="6"/>
  <c r="T5539" i="6"/>
  <c r="T5540" i="6"/>
  <c r="T5541" i="6"/>
  <c r="T5542" i="6"/>
  <c r="T5543" i="6"/>
  <c r="T5544" i="6"/>
  <c r="T5545" i="6"/>
  <c r="T5546" i="6"/>
  <c r="T5547" i="6"/>
  <c r="T5548" i="6"/>
  <c r="T5549" i="6"/>
  <c r="T5550" i="6"/>
  <c r="T5551" i="6"/>
  <c r="T5552" i="6"/>
  <c r="T5553" i="6"/>
  <c r="T5554" i="6"/>
  <c r="T5555" i="6"/>
  <c r="T5556" i="6"/>
  <c r="T5557" i="6"/>
  <c r="T5558" i="6"/>
  <c r="T5559" i="6"/>
  <c r="T5560" i="6"/>
  <c r="T5561" i="6"/>
  <c r="T5562" i="6"/>
  <c r="T5563" i="6"/>
  <c r="T5564" i="6"/>
  <c r="T5565" i="6"/>
  <c r="T5566" i="6"/>
  <c r="T5567" i="6"/>
  <c r="T5568" i="6"/>
  <c r="T5569" i="6"/>
  <c r="T5570" i="6"/>
  <c r="T5571" i="6"/>
  <c r="T5572" i="6"/>
  <c r="T5573" i="6"/>
  <c r="T5574" i="6"/>
  <c r="T5575" i="6"/>
  <c r="T5576" i="6"/>
  <c r="T5577" i="6"/>
  <c r="T5578" i="6"/>
  <c r="T5579" i="6"/>
  <c r="T5580" i="6"/>
  <c r="T5581" i="6"/>
  <c r="T5582" i="6"/>
  <c r="T5583" i="6"/>
  <c r="T5584" i="6"/>
  <c r="T5585" i="6"/>
  <c r="T5586" i="6"/>
  <c r="T5587" i="6"/>
  <c r="T5588" i="6"/>
  <c r="T5589" i="6"/>
  <c r="T5590" i="6"/>
  <c r="T5591" i="6"/>
  <c r="T5592" i="6"/>
  <c r="T5593" i="6"/>
  <c r="T5594" i="6"/>
  <c r="T5595" i="6"/>
  <c r="T5596" i="6"/>
  <c r="T5597" i="6"/>
  <c r="T5598" i="6"/>
  <c r="T5599" i="6"/>
  <c r="T5600" i="6"/>
  <c r="T5601" i="6"/>
  <c r="T5602" i="6"/>
  <c r="T5603" i="6"/>
  <c r="T5604" i="6"/>
  <c r="T5605" i="6"/>
  <c r="T5606" i="6"/>
  <c r="T5607" i="6"/>
  <c r="T5608" i="6"/>
  <c r="T5609" i="6"/>
  <c r="T5610" i="6"/>
  <c r="T5611" i="6"/>
  <c r="T5612" i="6"/>
  <c r="T5613" i="6"/>
  <c r="T5614" i="6"/>
  <c r="T5615" i="6"/>
  <c r="T5616" i="6"/>
  <c r="T5617" i="6"/>
  <c r="T5618" i="6"/>
  <c r="T5619" i="6"/>
  <c r="T5620" i="6"/>
  <c r="T5621" i="6"/>
  <c r="T5622" i="6"/>
  <c r="T5623" i="6"/>
  <c r="T5624" i="6"/>
  <c r="T5625" i="6"/>
  <c r="T5626" i="6"/>
  <c r="T5627" i="6"/>
  <c r="T5628" i="6"/>
  <c r="T5629" i="6"/>
  <c r="T5630" i="6"/>
  <c r="T5631" i="6"/>
  <c r="T5632" i="6"/>
  <c r="T5633" i="6"/>
  <c r="T5634" i="6"/>
  <c r="T5635" i="6"/>
  <c r="T5636" i="6"/>
  <c r="T5637" i="6"/>
  <c r="T5638" i="6"/>
  <c r="T5639" i="6"/>
  <c r="T5640" i="6"/>
  <c r="T5641" i="6"/>
  <c r="T5642" i="6"/>
  <c r="T5643" i="6"/>
  <c r="T5644" i="6"/>
  <c r="T5645" i="6"/>
  <c r="T5646" i="6"/>
  <c r="T5647" i="6"/>
  <c r="T5648" i="6"/>
  <c r="T5649" i="6"/>
  <c r="T5650" i="6"/>
  <c r="T5651" i="6"/>
  <c r="T5652" i="6"/>
  <c r="T5653" i="6"/>
  <c r="T5654" i="6"/>
  <c r="T5655" i="6"/>
  <c r="T5656" i="6"/>
  <c r="T5657" i="6"/>
  <c r="T5658" i="6"/>
  <c r="T5659" i="6"/>
  <c r="T5660" i="6"/>
  <c r="T5661" i="6"/>
  <c r="T5662" i="6"/>
  <c r="T5663" i="6"/>
  <c r="T5664" i="6"/>
  <c r="T5665" i="6"/>
  <c r="T5666" i="6"/>
  <c r="T5667" i="6"/>
  <c r="T5668" i="6"/>
  <c r="T5669" i="6"/>
  <c r="T5670" i="6"/>
  <c r="T5671" i="6"/>
  <c r="T5672" i="6"/>
  <c r="T5673" i="6"/>
  <c r="T5674" i="6"/>
  <c r="T5675" i="6"/>
  <c r="T5676" i="6"/>
  <c r="T5677" i="6"/>
  <c r="T5678" i="6"/>
  <c r="T5679" i="6"/>
  <c r="T5680" i="6"/>
  <c r="T5681" i="6"/>
  <c r="T5682" i="6"/>
  <c r="T5683" i="6"/>
  <c r="T5684" i="6"/>
  <c r="T5685" i="6"/>
  <c r="T5686" i="6"/>
  <c r="T5687" i="6"/>
  <c r="T5688" i="6"/>
  <c r="T5689" i="6"/>
  <c r="T5690" i="6"/>
  <c r="T5691" i="6"/>
  <c r="T5692" i="6"/>
  <c r="T5693" i="6"/>
  <c r="T5694" i="6"/>
  <c r="T5695" i="6"/>
  <c r="T5696" i="6"/>
  <c r="T5697" i="6"/>
  <c r="T5698" i="6"/>
  <c r="T5699" i="6"/>
  <c r="T5700" i="6"/>
  <c r="T5701" i="6"/>
  <c r="T5702" i="6"/>
  <c r="T5703" i="6"/>
  <c r="T5704" i="6"/>
  <c r="T5705" i="6"/>
  <c r="T5706" i="6"/>
  <c r="T5707" i="6"/>
  <c r="T5708" i="6"/>
  <c r="T5709" i="6"/>
  <c r="T5710" i="6"/>
  <c r="T5711" i="6"/>
  <c r="T5712" i="6"/>
  <c r="T5713" i="6"/>
  <c r="T5714" i="6"/>
  <c r="T5715" i="6"/>
  <c r="T5716" i="6"/>
  <c r="T5717" i="6"/>
  <c r="T5718" i="6"/>
  <c r="T5719" i="6"/>
  <c r="T5720" i="6"/>
  <c r="T5721" i="6"/>
  <c r="T5722" i="6"/>
  <c r="T5723" i="6"/>
  <c r="T5724" i="6"/>
  <c r="T5725" i="6"/>
  <c r="T5726" i="6"/>
  <c r="T5727" i="6"/>
  <c r="T5728" i="6"/>
  <c r="T5729" i="6"/>
  <c r="T5730" i="6"/>
  <c r="T5731" i="6"/>
  <c r="T5732" i="6"/>
  <c r="T5733" i="6"/>
  <c r="T5734" i="6"/>
  <c r="T5735" i="6"/>
  <c r="T5736" i="6"/>
  <c r="T5737" i="6"/>
  <c r="T5738" i="6"/>
  <c r="T5739" i="6"/>
  <c r="T5740" i="6"/>
  <c r="T5741" i="6"/>
  <c r="T5742" i="6"/>
  <c r="T5743" i="6"/>
  <c r="T5744" i="6"/>
  <c r="T5745" i="6"/>
  <c r="T5746" i="6"/>
  <c r="T5747" i="6"/>
  <c r="T5748" i="6"/>
  <c r="T5749" i="6"/>
  <c r="T5750" i="6"/>
  <c r="T5751" i="6"/>
  <c r="T5752" i="6"/>
  <c r="T5753" i="6"/>
  <c r="T5754" i="6"/>
  <c r="T5755" i="6"/>
  <c r="T5756" i="6"/>
  <c r="T5757" i="6"/>
  <c r="T5758" i="6"/>
  <c r="T5759" i="6"/>
  <c r="T5760" i="6"/>
  <c r="T5761" i="6"/>
  <c r="T5762" i="6"/>
  <c r="T5763" i="6"/>
  <c r="T5764" i="6"/>
  <c r="T5765" i="6"/>
  <c r="T5766" i="6"/>
  <c r="T5767" i="6"/>
  <c r="T5768" i="6"/>
  <c r="T5769" i="6"/>
  <c r="T5770" i="6"/>
  <c r="T5771" i="6"/>
  <c r="T5772" i="6"/>
  <c r="T5773" i="6"/>
  <c r="T5774" i="6"/>
  <c r="T5775" i="6"/>
  <c r="T5776" i="6"/>
  <c r="T5777" i="6"/>
  <c r="T5778" i="6"/>
  <c r="T5779" i="6"/>
  <c r="T5780" i="6"/>
  <c r="T5781" i="6"/>
  <c r="T5782" i="6"/>
  <c r="T5783" i="6"/>
  <c r="T5784" i="6"/>
  <c r="T5785" i="6"/>
  <c r="T5786" i="6"/>
  <c r="T5787" i="6"/>
  <c r="T5788" i="6"/>
  <c r="T5789" i="6"/>
  <c r="T5790" i="6"/>
  <c r="T5791" i="6"/>
  <c r="T5792" i="6"/>
  <c r="T5793" i="6"/>
  <c r="T5794" i="6"/>
  <c r="T5795" i="6"/>
  <c r="T5796" i="6"/>
  <c r="T5797" i="6"/>
  <c r="T5798" i="6"/>
  <c r="T5799" i="6"/>
  <c r="T5800" i="6"/>
  <c r="T5801" i="6"/>
  <c r="T5802" i="6"/>
  <c r="T5803" i="6"/>
  <c r="T5804" i="6"/>
  <c r="T5805" i="6"/>
  <c r="T5806" i="6"/>
  <c r="T5807" i="6"/>
  <c r="T5808" i="6"/>
  <c r="T5809" i="6"/>
  <c r="T5810" i="6"/>
  <c r="T5811" i="6"/>
  <c r="T5812" i="6"/>
  <c r="T5813" i="6"/>
  <c r="T5814" i="6"/>
  <c r="T5815" i="6"/>
  <c r="T5816" i="6"/>
  <c r="T5817" i="6"/>
  <c r="T5818" i="6"/>
  <c r="T5819" i="6"/>
  <c r="T5820" i="6"/>
  <c r="T5821" i="6"/>
  <c r="T5822" i="6"/>
  <c r="T5823" i="6"/>
  <c r="T5824" i="6"/>
  <c r="T5825" i="6"/>
  <c r="T5826" i="6"/>
  <c r="T5827" i="6"/>
  <c r="T5828" i="6"/>
  <c r="T5829" i="6"/>
  <c r="T5830" i="6"/>
  <c r="T5831" i="6"/>
  <c r="T5832" i="6"/>
  <c r="T5833" i="6"/>
  <c r="T5834" i="6"/>
  <c r="T5835" i="6"/>
  <c r="T5836" i="6"/>
  <c r="T5837" i="6"/>
  <c r="T5838" i="6"/>
  <c r="T5839" i="6"/>
  <c r="T5840" i="6"/>
  <c r="T5841" i="6"/>
  <c r="T5842" i="6"/>
  <c r="T5843" i="6"/>
  <c r="T5844" i="6"/>
  <c r="T5845" i="6"/>
  <c r="T5846" i="6"/>
  <c r="T5847" i="6"/>
  <c r="T5848" i="6"/>
  <c r="T5849" i="6"/>
  <c r="T5850" i="6"/>
  <c r="T5851" i="6"/>
  <c r="T5852" i="6"/>
  <c r="T5853" i="6"/>
  <c r="T5854" i="6"/>
  <c r="T5855" i="6"/>
  <c r="T5856" i="6"/>
  <c r="T5857" i="6"/>
  <c r="T5858" i="6"/>
  <c r="T5859" i="6"/>
  <c r="T5860" i="6"/>
  <c r="T5861" i="6"/>
  <c r="T5862" i="6"/>
  <c r="T5863" i="6"/>
  <c r="T5864" i="6"/>
  <c r="T5865" i="6"/>
  <c r="T5866" i="6"/>
  <c r="T5867" i="6"/>
  <c r="T5868" i="6"/>
  <c r="T5869" i="6"/>
  <c r="T5870" i="6"/>
  <c r="T5871" i="6"/>
  <c r="T5872" i="6"/>
  <c r="T5873" i="6"/>
  <c r="T5874" i="6"/>
  <c r="T5875" i="6"/>
  <c r="T5876" i="6"/>
  <c r="T5877" i="6"/>
  <c r="T5878" i="6"/>
  <c r="T5879" i="6"/>
  <c r="T5880" i="6"/>
  <c r="T5881" i="6"/>
  <c r="T5882" i="6"/>
  <c r="T5883" i="6"/>
  <c r="T5884" i="6"/>
  <c r="T5885" i="6"/>
  <c r="T5886" i="6"/>
  <c r="T5887" i="6"/>
  <c r="T5888" i="6"/>
  <c r="T5889" i="6"/>
  <c r="T5890" i="6"/>
  <c r="T5891" i="6"/>
  <c r="T5892" i="6"/>
  <c r="T5893" i="6"/>
  <c r="T5894" i="6"/>
  <c r="T5895" i="6"/>
  <c r="T5896" i="6"/>
  <c r="T5897" i="6"/>
  <c r="T5898" i="6"/>
  <c r="T5899" i="6"/>
  <c r="T5900" i="6"/>
  <c r="T5901" i="6"/>
  <c r="T5902" i="6"/>
  <c r="T5903" i="6"/>
  <c r="T5904" i="6"/>
  <c r="T5905" i="6"/>
  <c r="T5906" i="6"/>
  <c r="T5907" i="6"/>
  <c r="T5908" i="6"/>
  <c r="T5909" i="6"/>
  <c r="T5910" i="6"/>
  <c r="T5911" i="6"/>
  <c r="T5912" i="6"/>
  <c r="T5913" i="6"/>
  <c r="T5914" i="6"/>
  <c r="T5915" i="6"/>
  <c r="T5916" i="6"/>
  <c r="T5917" i="6"/>
  <c r="T5918" i="6"/>
  <c r="T5919" i="6"/>
  <c r="T5920" i="6"/>
  <c r="T5921" i="6"/>
  <c r="T5922" i="6"/>
  <c r="T5923" i="6"/>
  <c r="T5924" i="6"/>
  <c r="T5925" i="6"/>
  <c r="T5926" i="6"/>
  <c r="T5927" i="6"/>
  <c r="T5928" i="6"/>
  <c r="T5929" i="6"/>
  <c r="T5930" i="6"/>
  <c r="T5931" i="6"/>
  <c r="T5932" i="6"/>
  <c r="T5933" i="6"/>
  <c r="T5934" i="6"/>
  <c r="T5935" i="6"/>
  <c r="T5936" i="6"/>
  <c r="T5937" i="6"/>
  <c r="T5938" i="6"/>
  <c r="T5939" i="6"/>
  <c r="T5940" i="6"/>
  <c r="T5941" i="6"/>
  <c r="T5942" i="6"/>
  <c r="T5943" i="6"/>
  <c r="T5944" i="6"/>
  <c r="T5945" i="6"/>
  <c r="T5946" i="6"/>
  <c r="T5947" i="6"/>
  <c r="T5948" i="6"/>
  <c r="T5949" i="6"/>
  <c r="T5950" i="6"/>
  <c r="T5951" i="6"/>
  <c r="T5952" i="6"/>
  <c r="T5953" i="6"/>
  <c r="T5954" i="6"/>
  <c r="T5955" i="6"/>
  <c r="T5956" i="6"/>
  <c r="T5957" i="6"/>
  <c r="T5958" i="6"/>
  <c r="T5959" i="6"/>
  <c r="T5960" i="6"/>
  <c r="T5961" i="6"/>
  <c r="T5962" i="6"/>
  <c r="T5963" i="6"/>
  <c r="T5964" i="6"/>
  <c r="T5965" i="6"/>
  <c r="T5966" i="6"/>
  <c r="T5967" i="6"/>
  <c r="T5968" i="6"/>
  <c r="T5969" i="6"/>
  <c r="T5970" i="6"/>
  <c r="T5971" i="6"/>
  <c r="T5972" i="6"/>
  <c r="T5973" i="6"/>
  <c r="T5974" i="6"/>
  <c r="T5975" i="6"/>
  <c r="T5976" i="6"/>
  <c r="T5977" i="6"/>
  <c r="T5978" i="6"/>
  <c r="T5979" i="6"/>
  <c r="T5980" i="6"/>
  <c r="T5981" i="6"/>
  <c r="T5982" i="6"/>
  <c r="T5983" i="6"/>
  <c r="T5984" i="6"/>
  <c r="T5985" i="6"/>
  <c r="T5986" i="6"/>
  <c r="T5987" i="6"/>
  <c r="T5988" i="6"/>
  <c r="T5989" i="6"/>
  <c r="T5990" i="6"/>
  <c r="T5991" i="6"/>
  <c r="T5992" i="6"/>
  <c r="T5993" i="6"/>
  <c r="T5994" i="6"/>
  <c r="T5995" i="6"/>
  <c r="T5996" i="6"/>
  <c r="T5997" i="6"/>
  <c r="T5998" i="6"/>
  <c r="T5999" i="6"/>
  <c r="T6000" i="6"/>
  <c r="T6001" i="6"/>
  <c r="T6002" i="6"/>
  <c r="T6003" i="6"/>
  <c r="T6004" i="6"/>
  <c r="T6005" i="6"/>
  <c r="T6006" i="6"/>
  <c r="T6007" i="6"/>
  <c r="T6008" i="6"/>
  <c r="T6009" i="6"/>
  <c r="T6010" i="6"/>
  <c r="T6011" i="6"/>
  <c r="T6012" i="6"/>
  <c r="T6013" i="6"/>
  <c r="T6014" i="6"/>
  <c r="T6015" i="6"/>
  <c r="T6016" i="6"/>
  <c r="T6017" i="6"/>
  <c r="T6018" i="6"/>
  <c r="T6019" i="6"/>
  <c r="T6020" i="6"/>
  <c r="T6021" i="6"/>
  <c r="T6022" i="6"/>
  <c r="T6023" i="6"/>
  <c r="T6024" i="6"/>
  <c r="T6025" i="6"/>
  <c r="T6026" i="6"/>
  <c r="T6027" i="6"/>
  <c r="T6028" i="6"/>
  <c r="T6029" i="6"/>
  <c r="T6030" i="6"/>
  <c r="T6031" i="6"/>
  <c r="T6032" i="6"/>
  <c r="T6033" i="6"/>
  <c r="T6034" i="6"/>
  <c r="T6035" i="6"/>
  <c r="T6036" i="6"/>
  <c r="T6037" i="6"/>
  <c r="T6038" i="6"/>
  <c r="T6039" i="6"/>
  <c r="T6040" i="6"/>
  <c r="T6041" i="6"/>
  <c r="T6042" i="6"/>
  <c r="T6043" i="6"/>
  <c r="T6044" i="6"/>
  <c r="T6045" i="6"/>
  <c r="T6046" i="6"/>
  <c r="T6047" i="6"/>
  <c r="T6048" i="6"/>
  <c r="T6049" i="6"/>
  <c r="T6050" i="6"/>
  <c r="T6051" i="6"/>
  <c r="T6052" i="6"/>
  <c r="T6053" i="6"/>
  <c r="T6054" i="6"/>
  <c r="T6055" i="6"/>
  <c r="T6056" i="6"/>
  <c r="T6057" i="6"/>
  <c r="T6058" i="6"/>
  <c r="T6059" i="6"/>
  <c r="T6060" i="6"/>
  <c r="T6061" i="6"/>
  <c r="T6062" i="6"/>
  <c r="T6063" i="6"/>
  <c r="T6064" i="6"/>
  <c r="T6065" i="6"/>
  <c r="T6066" i="6"/>
  <c r="T6067" i="6"/>
  <c r="T6068" i="6"/>
  <c r="T6069" i="6"/>
  <c r="T6070" i="6"/>
  <c r="T6071" i="6"/>
  <c r="T6072" i="6"/>
  <c r="T6073" i="6"/>
  <c r="T6074" i="6"/>
  <c r="T6075" i="6"/>
  <c r="T6076" i="6"/>
  <c r="T6077" i="6"/>
  <c r="T6078" i="6"/>
  <c r="T6079" i="6"/>
  <c r="T6080" i="6"/>
  <c r="T6081" i="6"/>
  <c r="T6082" i="6"/>
  <c r="T6083" i="6"/>
  <c r="T6084" i="6"/>
  <c r="T6085" i="6"/>
  <c r="T6086" i="6"/>
  <c r="T6087" i="6"/>
  <c r="T6088" i="6"/>
  <c r="T6089" i="6"/>
  <c r="T6090" i="6"/>
  <c r="T6091" i="6"/>
  <c r="T6092" i="6"/>
  <c r="T6093" i="6"/>
  <c r="T6094" i="6"/>
  <c r="T6095" i="6"/>
  <c r="T6096" i="6"/>
  <c r="T6097" i="6"/>
  <c r="T6098" i="6"/>
  <c r="T6099" i="6"/>
  <c r="T6100" i="6"/>
  <c r="T6101" i="6"/>
  <c r="T6102" i="6"/>
  <c r="T6103" i="6"/>
  <c r="T6104" i="6"/>
  <c r="T6105" i="6"/>
  <c r="T6106" i="6"/>
  <c r="T6107" i="6"/>
  <c r="T6108" i="6"/>
  <c r="T6109" i="6"/>
  <c r="T6110" i="6"/>
  <c r="T6111" i="6"/>
  <c r="T6112" i="6"/>
  <c r="T6113" i="6"/>
  <c r="T6114" i="6"/>
  <c r="T6115" i="6"/>
  <c r="T6116" i="6"/>
  <c r="T6117" i="6"/>
  <c r="T6118" i="6"/>
  <c r="T6119" i="6"/>
  <c r="T6120" i="6"/>
  <c r="T6121" i="6"/>
  <c r="T6122" i="6"/>
  <c r="T6123" i="6"/>
  <c r="T6124" i="6"/>
  <c r="T6125" i="6"/>
  <c r="T6126" i="6"/>
  <c r="T6127" i="6"/>
  <c r="T6128" i="6"/>
  <c r="T6129" i="6"/>
  <c r="T6130" i="6"/>
  <c r="T6131" i="6"/>
  <c r="T6132" i="6"/>
  <c r="T6133" i="6"/>
  <c r="T6134" i="6"/>
  <c r="T6135" i="6"/>
  <c r="T6136" i="6"/>
  <c r="T6137" i="6"/>
  <c r="T6138" i="6"/>
  <c r="T6139" i="6"/>
  <c r="T6140" i="6"/>
  <c r="T6141" i="6"/>
  <c r="T6142" i="6"/>
  <c r="T6143" i="6"/>
  <c r="T6144" i="6"/>
  <c r="T6145" i="6"/>
  <c r="T6146" i="6"/>
  <c r="T6147" i="6"/>
  <c r="T6148" i="6"/>
  <c r="T6149" i="6"/>
  <c r="T6150" i="6"/>
  <c r="T6151" i="6"/>
  <c r="T6152" i="6"/>
  <c r="T6153" i="6"/>
  <c r="T6154" i="6"/>
  <c r="T6155" i="6"/>
  <c r="T6156" i="6"/>
  <c r="T6157" i="6"/>
  <c r="T6158" i="6"/>
  <c r="T6159" i="6"/>
  <c r="T6160" i="6"/>
  <c r="T6161" i="6"/>
  <c r="T6162" i="6"/>
  <c r="T6163" i="6"/>
  <c r="T6164" i="6"/>
  <c r="T6165" i="6"/>
  <c r="T6166" i="6"/>
  <c r="T6167" i="6"/>
  <c r="T6168" i="6"/>
  <c r="T6169" i="6"/>
  <c r="T6170" i="6"/>
  <c r="T6171" i="6"/>
  <c r="T6172" i="6"/>
  <c r="T6173" i="6"/>
  <c r="T6174" i="6"/>
  <c r="T6175" i="6"/>
  <c r="T6176" i="6"/>
  <c r="T6177" i="6"/>
  <c r="T6178" i="6"/>
  <c r="T6179" i="6"/>
  <c r="T6180" i="6"/>
  <c r="T6181" i="6"/>
  <c r="T6182" i="6"/>
  <c r="T6183" i="6"/>
  <c r="T6184" i="6"/>
  <c r="T6185" i="6"/>
  <c r="T6186" i="6"/>
  <c r="T6187" i="6"/>
  <c r="T6188" i="6"/>
  <c r="T6189" i="6"/>
  <c r="T6190" i="6"/>
  <c r="T6191" i="6"/>
  <c r="T6192" i="6"/>
  <c r="T6193" i="6"/>
  <c r="T6194" i="6"/>
  <c r="T6195" i="6"/>
  <c r="T6196" i="6"/>
  <c r="T6197" i="6"/>
  <c r="T6198" i="6"/>
  <c r="T6199" i="6"/>
  <c r="T6200" i="6"/>
  <c r="T6201" i="6"/>
  <c r="T6202" i="6"/>
  <c r="T6203" i="6"/>
  <c r="T6204" i="6"/>
  <c r="T6205" i="6"/>
  <c r="T6206" i="6"/>
  <c r="T6207" i="6"/>
  <c r="T6208" i="6"/>
  <c r="T6209" i="6"/>
  <c r="T6210" i="6"/>
  <c r="T6211" i="6"/>
  <c r="T6212" i="6"/>
  <c r="T6213" i="6"/>
  <c r="T6214" i="6"/>
  <c r="T6215" i="6"/>
  <c r="T6216" i="6"/>
  <c r="T6217" i="6"/>
  <c r="T6218" i="6"/>
  <c r="T6219" i="6"/>
  <c r="T6220" i="6"/>
  <c r="T6221" i="6"/>
  <c r="T6222" i="6"/>
  <c r="T6223" i="6"/>
  <c r="T6224" i="6"/>
  <c r="T6225" i="6"/>
  <c r="T6226" i="6"/>
  <c r="T6227" i="6"/>
  <c r="T6228" i="6"/>
  <c r="T6229" i="6"/>
  <c r="T6230" i="6"/>
  <c r="T6231" i="6"/>
  <c r="T6232" i="6"/>
  <c r="T6233" i="6"/>
  <c r="T6234" i="6"/>
  <c r="T6235" i="6"/>
  <c r="T6236" i="6"/>
  <c r="T6237" i="6"/>
  <c r="T6238" i="6"/>
  <c r="T6239" i="6"/>
  <c r="T6240" i="6"/>
  <c r="T6241" i="6"/>
  <c r="T6242" i="6"/>
  <c r="T6243" i="6"/>
  <c r="T6244" i="6"/>
  <c r="T6245" i="6"/>
  <c r="T6246" i="6"/>
  <c r="T6247" i="6"/>
  <c r="T6248" i="6"/>
  <c r="T6249" i="6"/>
  <c r="T6250" i="6"/>
  <c r="T6251" i="6"/>
  <c r="T6252" i="6"/>
  <c r="T6253" i="6"/>
  <c r="T6254" i="6"/>
  <c r="T6255" i="6"/>
  <c r="T6256" i="6"/>
  <c r="T6257" i="6"/>
  <c r="T6258" i="6"/>
  <c r="T6259" i="6"/>
  <c r="T6260" i="6"/>
  <c r="T6261" i="6"/>
  <c r="T6262" i="6"/>
  <c r="T6263" i="6"/>
  <c r="T6264" i="6"/>
  <c r="T6265" i="6"/>
  <c r="T6266" i="6"/>
  <c r="T6267" i="6"/>
  <c r="T6268" i="6"/>
  <c r="T6269" i="6"/>
  <c r="T6270" i="6"/>
  <c r="T6271" i="6"/>
  <c r="T6272" i="6"/>
  <c r="T6273" i="6"/>
  <c r="T6274" i="6"/>
  <c r="T6275" i="6"/>
  <c r="T6276" i="6"/>
  <c r="T6277" i="6"/>
  <c r="T6278" i="6"/>
  <c r="T6279" i="6"/>
  <c r="T6280" i="6"/>
  <c r="T6281" i="6"/>
  <c r="T6282" i="6"/>
  <c r="T6283" i="6"/>
  <c r="T6284" i="6"/>
  <c r="T6285" i="6"/>
  <c r="T6286" i="6"/>
  <c r="T6287" i="6"/>
  <c r="T6288" i="6"/>
  <c r="T6289" i="6"/>
  <c r="T6290" i="6"/>
  <c r="T6291" i="6"/>
  <c r="T6292" i="6"/>
  <c r="T6293" i="6"/>
  <c r="T6294" i="6"/>
  <c r="T6295" i="6"/>
  <c r="T6296" i="6"/>
  <c r="T6297" i="6"/>
  <c r="T6298" i="6"/>
  <c r="T6299" i="6"/>
  <c r="T6300" i="6"/>
  <c r="T6301" i="6"/>
  <c r="T6302" i="6"/>
  <c r="T6303" i="6"/>
  <c r="T6304" i="6"/>
  <c r="T6305" i="6"/>
  <c r="T6306" i="6"/>
  <c r="T6307" i="6"/>
  <c r="T6308" i="6"/>
  <c r="T6309" i="6"/>
  <c r="T6310" i="6"/>
  <c r="T6311" i="6"/>
  <c r="T6312" i="6"/>
  <c r="T6313" i="6"/>
  <c r="T6314" i="6"/>
  <c r="T6315" i="6"/>
  <c r="T6316" i="6"/>
  <c r="T6317" i="6"/>
  <c r="T6318" i="6"/>
  <c r="T6319" i="6"/>
  <c r="T6320" i="6"/>
  <c r="T6321" i="6"/>
  <c r="T6322" i="6"/>
  <c r="T6323" i="6"/>
  <c r="T6324" i="6"/>
  <c r="T6325" i="6"/>
  <c r="T6326" i="6"/>
  <c r="T6327" i="6"/>
  <c r="T6328" i="6"/>
  <c r="T6329" i="6"/>
  <c r="T6330" i="6"/>
  <c r="T6331" i="6"/>
  <c r="T6332" i="6"/>
  <c r="T6333" i="6"/>
  <c r="T6334" i="6"/>
  <c r="T6335" i="6"/>
  <c r="T6336" i="6"/>
  <c r="T6337" i="6"/>
  <c r="T6338" i="6"/>
  <c r="T6339" i="6"/>
  <c r="T6340" i="6"/>
  <c r="T6341" i="6"/>
  <c r="T6342" i="6"/>
  <c r="T6343" i="6"/>
  <c r="T6344" i="6"/>
  <c r="T6345" i="6"/>
  <c r="T6346" i="6"/>
  <c r="T6347" i="6"/>
  <c r="T6348" i="6"/>
  <c r="T6349" i="6"/>
  <c r="T6350" i="6"/>
  <c r="T6351" i="6"/>
  <c r="T6352" i="6"/>
  <c r="T6353" i="6"/>
  <c r="T6354" i="6"/>
  <c r="T6355" i="6"/>
  <c r="T6356" i="6"/>
  <c r="T6357" i="6"/>
  <c r="T6358" i="6"/>
  <c r="T6359" i="6"/>
  <c r="T6360" i="6"/>
  <c r="T6361" i="6"/>
  <c r="T6362" i="6"/>
  <c r="T6363" i="6"/>
  <c r="T6364" i="6"/>
  <c r="T6365" i="6"/>
  <c r="T6366" i="6"/>
  <c r="T6367" i="6"/>
  <c r="T6368" i="6"/>
  <c r="T6369" i="6"/>
  <c r="T6370" i="6"/>
  <c r="T6371" i="6"/>
  <c r="T6372" i="6"/>
  <c r="T6373" i="6"/>
  <c r="T6374" i="6"/>
  <c r="T6375" i="6"/>
  <c r="T6376" i="6"/>
  <c r="T6377" i="6"/>
  <c r="T6378" i="6"/>
  <c r="T6379" i="6"/>
  <c r="T6380" i="6"/>
  <c r="T6381" i="6"/>
  <c r="T6382" i="6"/>
  <c r="T6383" i="6"/>
  <c r="T6384" i="6"/>
  <c r="T6385" i="6"/>
  <c r="T6386" i="6"/>
  <c r="T6387" i="6"/>
  <c r="T6388" i="6"/>
  <c r="T6389" i="6"/>
  <c r="T6390" i="6"/>
  <c r="T6391" i="6"/>
  <c r="T6392" i="6"/>
  <c r="T6393" i="6"/>
  <c r="T6394" i="6"/>
  <c r="T6395" i="6"/>
  <c r="T6396" i="6"/>
  <c r="T6397" i="6"/>
  <c r="T6398" i="6"/>
  <c r="T6399" i="6"/>
  <c r="T6400" i="6"/>
  <c r="T6401" i="6"/>
  <c r="T6402" i="6"/>
  <c r="T6403" i="6"/>
  <c r="T6404" i="6"/>
  <c r="T6405" i="6"/>
  <c r="T6406" i="6"/>
  <c r="T6407" i="6"/>
  <c r="T6408" i="6"/>
  <c r="T6409" i="6"/>
  <c r="T6410" i="6"/>
  <c r="T6411" i="6"/>
  <c r="T6412" i="6"/>
  <c r="T6413" i="6"/>
  <c r="T6414" i="6"/>
  <c r="T6415" i="6"/>
  <c r="T6416" i="6"/>
  <c r="T6417" i="6"/>
  <c r="T6418" i="6"/>
  <c r="T6419" i="6"/>
  <c r="T6420" i="6"/>
  <c r="T6421" i="6"/>
  <c r="T6422" i="6"/>
  <c r="T6423" i="6"/>
  <c r="T6424" i="6"/>
  <c r="T6425" i="6"/>
  <c r="T6426" i="6"/>
  <c r="T6427" i="6"/>
  <c r="T6428" i="6"/>
  <c r="T6429" i="6"/>
  <c r="T6430" i="6"/>
  <c r="T6431" i="6"/>
  <c r="T6432" i="6"/>
  <c r="T6433" i="6"/>
  <c r="T6434" i="6"/>
  <c r="T6435" i="6"/>
  <c r="T6436" i="6"/>
  <c r="T6437" i="6"/>
  <c r="T6438" i="6"/>
  <c r="T6439" i="6"/>
  <c r="T6440" i="6"/>
  <c r="T6441" i="6"/>
  <c r="T6442" i="6"/>
  <c r="T6443" i="6"/>
  <c r="T6444" i="6"/>
  <c r="T6445" i="6"/>
  <c r="T6446" i="6"/>
  <c r="T6447" i="6"/>
  <c r="T6448" i="6"/>
  <c r="T6449" i="6"/>
  <c r="T6450" i="6"/>
  <c r="T6451" i="6"/>
  <c r="T6452" i="6"/>
  <c r="T6453" i="6"/>
  <c r="T6454" i="6"/>
  <c r="T6455" i="6"/>
  <c r="T6456" i="6"/>
  <c r="T6457" i="6"/>
  <c r="T6458" i="6"/>
  <c r="T6459" i="6"/>
  <c r="T6460" i="6"/>
  <c r="T6461" i="6"/>
  <c r="T6462" i="6"/>
  <c r="T6463" i="6"/>
  <c r="T6464" i="6"/>
  <c r="T6465" i="6"/>
  <c r="T6466" i="6"/>
  <c r="T6467" i="6"/>
  <c r="T6468" i="6"/>
  <c r="T6469" i="6"/>
  <c r="T6470" i="6"/>
  <c r="T6471" i="6"/>
  <c r="T6472" i="6"/>
  <c r="T6473" i="6"/>
  <c r="T6474" i="6"/>
  <c r="T6475" i="6"/>
  <c r="T6476" i="6"/>
  <c r="T6477" i="6"/>
  <c r="T6478" i="6"/>
  <c r="T6479" i="6"/>
  <c r="T6480" i="6"/>
  <c r="T6481" i="6"/>
  <c r="T6482" i="6"/>
  <c r="T6483" i="6"/>
  <c r="T6484" i="6"/>
  <c r="T6485" i="6"/>
  <c r="T6486" i="6"/>
  <c r="T6487" i="6"/>
  <c r="T6488" i="6"/>
  <c r="T6489" i="6"/>
  <c r="T6490" i="6"/>
  <c r="T6491" i="6"/>
  <c r="T6492" i="6"/>
  <c r="T6493" i="6"/>
  <c r="T6494" i="6"/>
  <c r="T6495" i="6"/>
  <c r="T6496" i="6"/>
  <c r="T6497" i="6"/>
  <c r="T6498" i="6"/>
  <c r="T6499" i="6"/>
  <c r="T6500" i="6"/>
  <c r="T6501" i="6"/>
  <c r="T6502" i="6"/>
  <c r="T6503" i="6"/>
  <c r="T6504" i="6"/>
  <c r="T6505" i="6"/>
  <c r="T6506" i="6"/>
  <c r="T6507" i="6"/>
  <c r="T6508" i="6"/>
  <c r="T6509" i="6"/>
  <c r="T6510" i="6"/>
  <c r="T6511" i="6"/>
  <c r="T6512" i="6"/>
  <c r="T6513" i="6"/>
  <c r="T6514" i="6"/>
  <c r="T6515" i="6"/>
  <c r="T6516" i="6"/>
  <c r="T6517" i="6"/>
  <c r="T6518" i="6"/>
  <c r="T6519" i="6"/>
  <c r="T6520" i="6"/>
  <c r="T6521" i="6"/>
  <c r="T6522" i="6"/>
  <c r="T6523" i="6"/>
  <c r="T6524" i="6"/>
  <c r="T6525" i="6"/>
  <c r="T6526" i="6"/>
  <c r="T6527" i="6"/>
  <c r="T6528" i="6"/>
  <c r="T6529" i="6"/>
  <c r="T6530" i="6"/>
  <c r="T6531" i="6"/>
  <c r="T6532" i="6"/>
  <c r="T6533" i="6"/>
  <c r="T6534" i="6"/>
  <c r="T6535" i="6"/>
  <c r="T6536" i="6"/>
  <c r="T6537" i="6"/>
  <c r="T6538" i="6"/>
  <c r="T6539" i="6"/>
  <c r="T6540" i="6"/>
  <c r="T6541" i="6"/>
  <c r="T6542" i="6"/>
  <c r="T6543" i="6"/>
  <c r="T6544" i="6"/>
  <c r="T6545" i="6"/>
  <c r="T6546" i="6"/>
  <c r="T6547" i="6"/>
  <c r="T6548" i="6"/>
  <c r="T6549" i="6"/>
  <c r="T6550" i="6"/>
  <c r="T6551" i="6"/>
  <c r="T6552" i="6"/>
  <c r="T6553" i="6"/>
  <c r="T6554" i="6"/>
  <c r="T6555" i="6"/>
  <c r="T6556" i="6"/>
  <c r="T6557" i="6"/>
  <c r="T6558" i="6"/>
  <c r="T6559" i="6"/>
  <c r="T6560" i="6"/>
  <c r="T6561" i="6"/>
  <c r="T6562" i="6"/>
  <c r="T6563" i="6"/>
  <c r="T6564" i="6"/>
  <c r="T6565" i="6"/>
  <c r="T6566" i="6"/>
  <c r="T6567" i="6"/>
  <c r="T6568" i="6"/>
  <c r="T6569" i="6"/>
  <c r="T6570" i="6"/>
  <c r="T6571" i="6"/>
  <c r="T6572" i="6"/>
  <c r="T6573" i="6"/>
  <c r="T6574" i="6"/>
  <c r="T6575" i="6"/>
  <c r="T6576" i="6"/>
  <c r="T6577" i="6"/>
  <c r="T6578" i="6"/>
  <c r="T6579" i="6"/>
  <c r="T6580" i="6"/>
  <c r="T6581" i="6"/>
  <c r="T6582" i="6"/>
  <c r="T6583" i="6"/>
  <c r="T6584" i="6"/>
  <c r="T6585" i="6"/>
  <c r="T6586" i="6"/>
  <c r="T6587" i="6"/>
  <c r="T6588" i="6"/>
  <c r="T6589" i="6"/>
  <c r="T6590" i="6"/>
  <c r="T6591" i="6"/>
  <c r="T6592" i="6"/>
  <c r="T6593" i="6"/>
  <c r="T6594" i="6"/>
  <c r="T6595" i="6"/>
  <c r="T6596" i="6"/>
  <c r="T6597" i="6"/>
  <c r="T6598" i="6"/>
  <c r="T6599" i="6"/>
  <c r="T6600" i="6"/>
  <c r="T6601" i="6"/>
  <c r="T6602" i="6"/>
  <c r="T6603" i="6"/>
  <c r="T6604" i="6"/>
  <c r="T6605" i="6"/>
  <c r="T6606" i="6"/>
  <c r="T6607" i="6"/>
  <c r="T6608" i="6"/>
  <c r="T6609" i="6"/>
  <c r="T6610" i="6"/>
  <c r="T6611" i="6"/>
  <c r="T6612" i="6"/>
  <c r="T6613" i="6"/>
  <c r="T6614" i="6"/>
  <c r="T6615" i="6"/>
  <c r="T6616" i="6"/>
  <c r="T6617" i="6"/>
  <c r="T6618" i="6"/>
  <c r="T6619" i="6"/>
  <c r="T6620" i="6"/>
  <c r="T6621" i="6"/>
  <c r="T6622" i="6"/>
  <c r="T6623" i="6"/>
  <c r="T6624" i="6"/>
  <c r="T6625" i="6"/>
  <c r="T6626" i="6"/>
  <c r="T6627" i="6"/>
  <c r="T6628" i="6"/>
  <c r="T6629" i="6"/>
  <c r="T6630" i="6"/>
  <c r="T6631" i="6"/>
  <c r="T6632" i="6"/>
  <c r="T6633" i="6"/>
  <c r="T6634" i="6"/>
  <c r="T6635" i="6"/>
  <c r="T6636" i="6"/>
  <c r="T6637" i="6"/>
  <c r="T6638" i="6"/>
  <c r="T6639" i="6"/>
  <c r="T6640" i="6"/>
  <c r="T6641" i="6"/>
  <c r="T6642" i="6"/>
  <c r="T6643" i="6"/>
  <c r="T6644" i="6"/>
  <c r="T6645" i="6"/>
  <c r="T6646" i="6"/>
  <c r="T6647" i="6"/>
  <c r="T6648" i="6"/>
  <c r="T6649" i="6"/>
  <c r="T6650" i="6"/>
  <c r="T6651" i="6"/>
  <c r="T6652" i="6"/>
  <c r="T6653" i="6"/>
  <c r="T6654" i="6"/>
  <c r="T6655" i="6"/>
  <c r="T6656" i="6"/>
  <c r="T6657" i="6"/>
  <c r="T6658" i="6"/>
  <c r="T6659" i="6"/>
  <c r="T6660" i="6"/>
  <c r="T6661" i="6"/>
  <c r="T6662" i="6"/>
  <c r="T6663" i="6"/>
  <c r="T6664" i="6"/>
  <c r="T6665" i="6"/>
  <c r="T6666" i="6"/>
  <c r="T6667" i="6"/>
  <c r="T6668" i="6"/>
  <c r="T6669" i="6"/>
  <c r="T6670" i="6"/>
  <c r="T6671" i="6"/>
  <c r="T6672" i="6"/>
  <c r="T6673" i="6"/>
  <c r="T6674" i="6"/>
  <c r="T6675" i="6"/>
  <c r="T6676" i="6"/>
  <c r="T6677" i="6"/>
  <c r="T6678" i="6"/>
  <c r="T6679" i="6"/>
  <c r="T6680" i="6"/>
  <c r="T6681" i="6"/>
  <c r="T6682" i="6"/>
  <c r="T6683" i="6"/>
  <c r="T6684" i="6"/>
  <c r="T6685" i="6"/>
  <c r="T6686" i="6"/>
  <c r="T6687" i="6"/>
  <c r="T6688" i="6"/>
  <c r="T6689" i="6"/>
  <c r="T6690" i="6"/>
  <c r="T6691" i="6"/>
  <c r="T6692" i="6"/>
  <c r="T6693" i="6"/>
  <c r="T6694" i="6"/>
  <c r="T6695" i="6"/>
  <c r="T6696" i="6"/>
  <c r="T6697" i="6"/>
  <c r="T6698" i="6"/>
  <c r="T6699" i="6"/>
  <c r="T6700" i="6"/>
  <c r="T6701" i="6"/>
  <c r="T6702" i="6"/>
  <c r="T6703" i="6"/>
  <c r="T6704" i="6"/>
  <c r="T6705" i="6"/>
  <c r="T6706" i="6"/>
  <c r="T6707" i="6"/>
  <c r="T6708" i="6"/>
  <c r="T6709" i="6"/>
  <c r="T6710" i="6"/>
  <c r="T6711" i="6"/>
  <c r="T6712" i="6"/>
  <c r="T6713" i="6"/>
  <c r="T6714" i="6"/>
  <c r="T6715" i="6"/>
  <c r="T6716" i="6"/>
  <c r="T6717" i="6"/>
  <c r="T6718" i="6"/>
  <c r="T6719" i="6"/>
  <c r="T6720" i="6"/>
  <c r="T6721" i="6"/>
  <c r="T6722" i="6"/>
  <c r="T6723" i="6"/>
  <c r="T6724" i="6"/>
  <c r="T6725" i="6"/>
  <c r="T6726" i="6"/>
  <c r="T6727" i="6"/>
  <c r="T6728" i="6"/>
  <c r="T6729" i="6"/>
  <c r="T6730" i="6"/>
  <c r="T6731" i="6"/>
  <c r="T6732" i="6"/>
  <c r="T6733" i="6"/>
  <c r="T6734" i="6"/>
  <c r="T6735" i="6"/>
  <c r="T6736" i="6"/>
  <c r="T6737" i="6"/>
  <c r="T6738" i="6"/>
  <c r="T6739" i="6"/>
  <c r="T6740" i="6"/>
  <c r="T6741" i="6"/>
  <c r="T6742" i="6"/>
  <c r="T6743" i="6"/>
  <c r="T6744" i="6"/>
  <c r="T6745" i="6"/>
  <c r="T6746" i="6"/>
  <c r="T6747" i="6"/>
  <c r="T6748" i="6"/>
  <c r="T6749" i="6"/>
  <c r="T6750" i="6"/>
  <c r="T6751" i="6"/>
  <c r="T6752" i="6"/>
  <c r="T6753" i="6"/>
  <c r="T6754" i="6"/>
  <c r="T6755" i="6"/>
  <c r="T6756" i="6"/>
  <c r="T6757" i="6"/>
  <c r="T6758" i="6"/>
  <c r="T6759" i="6"/>
  <c r="T6760" i="6"/>
  <c r="T6761" i="6"/>
  <c r="T6762" i="6"/>
  <c r="T6763" i="6"/>
  <c r="T6764" i="6"/>
  <c r="T6765" i="6"/>
  <c r="T6766" i="6"/>
  <c r="T6767" i="6"/>
  <c r="T6768" i="6"/>
  <c r="T6769" i="6"/>
  <c r="T6770" i="6"/>
  <c r="T6771" i="6"/>
  <c r="T6772" i="6"/>
  <c r="T6773" i="6"/>
  <c r="T6774" i="6"/>
  <c r="T6775" i="6"/>
  <c r="T6776" i="6"/>
  <c r="T6777" i="6"/>
  <c r="T6778" i="6"/>
  <c r="T6779" i="6"/>
  <c r="T6780" i="6"/>
  <c r="T6781" i="6"/>
  <c r="T6782" i="6"/>
  <c r="T6783" i="6"/>
  <c r="T6784" i="6"/>
  <c r="T6785" i="6"/>
  <c r="T6786" i="6"/>
  <c r="T6787" i="6"/>
  <c r="T6788" i="6"/>
  <c r="T6789" i="6"/>
  <c r="T6790" i="6"/>
  <c r="T6791" i="6"/>
  <c r="T6792" i="6"/>
  <c r="T6793" i="6"/>
  <c r="T6794" i="6"/>
  <c r="T6795" i="6"/>
  <c r="T6796" i="6"/>
  <c r="T6797" i="6"/>
  <c r="T6798" i="6"/>
  <c r="T6799" i="6"/>
  <c r="T6800" i="6"/>
  <c r="T6801" i="6"/>
  <c r="T6802" i="6"/>
  <c r="T6803" i="6"/>
  <c r="T6804" i="6"/>
  <c r="T6805" i="6"/>
  <c r="T6806" i="6"/>
  <c r="T6807" i="6"/>
  <c r="T6808" i="6"/>
  <c r="T6809" i="6"/>
  <c r="T6810" i="6"/>
  <c r="T6811" i="6"/>
  <c r="T6812" i="6"/>
  <c r="T6813" i="6"/>
  <c r="T6814" i="6"/>
  <c r="T6815" i="6"/>
  <c r="T6816" i="6"/>
  <c r="T6817" i="6"/>
  <c r="T6818" i="6"/>
  <c r="T6819" i="6"/>
  <c r="T6820" i="6"/>
  <c r="T6821" i="6"/>
  <c r="T6822" i="6"/>
  <c r="T6823" i="6"/>
  <c r="T6824" i="6"/>
  <c r="T6825" i="6"/>
  <c r="T6826" i="6"/>
  <c r="T6827" i="6"/>
  <c r="T6828" i="6"/>
  <c r="T6829" i="6"/>
  <c r="T6830" i="6"/>
  <c r="T6831" i="6"/>
  <c r="T6832" i="6"/>
  <c r="T6833" i="6"/>
  <c r="T6834" i="6"/>
  <c r="T6835" i="6"/>
  <c r="T6836" i="6"/>
  <c r="T6837" i="6"/>
  <c r="T6838" i="6"/>
  <c r="T6839" i="6"/>
  <c r="T6840" i="6"/>
  <c r="T6841" i="6"/>
  <c r="T6842" i="6"/>
  <c r="T6843" i="6"/>
  <c r="T6844" i="6"/>
  <c r="T6845" i="6"/>
  <c r="T6846" i="6"/>
  <c r="T6847" i="6"/>
  <c r="T6848" i="6"/>
  <c r="T6849" i="6"/>
  <c r="T6850" i="6"/>
  <c r="T6851" i="6"/>
  <c r="T6852" i="6"/>
  <c r="T6853" i="6"/>
  <c r="T6854" i="6"/>
  <c r="T6855" i="6"/>
  <c r="T6856" i="6"/>
  <c r="T6857" i="6"/>
  <c r="T6858" i="6"/>
  <c r="T6859" i="6"/>
  <c r="T6860" i="6"/>
  <c r="T6861" i="6"/>
  <c r="T6862" i="6"/>
  <c r="T6863" i="6"/>
  <c r="T6864" i="6"/>
  <c r="T6865" i="6"/>
  <c r="T6866" i="6"/>
  <c r="T6867" i="6"/>
  <c r="T6868" i="6"/>
  <c r="T6869" i="6"/>
  <c r="T6870" i="6"/>
  <c r="T6871" i="6"/>
  <c r="T6872" i="6"/>
  <c r="T6873" i="6"/>
  <c r="T6874" i="6"/>
  <c r="T6875" i="6"/>
  <c r="T6876" i="6"/>
  <c r="T6877" i="6"/>
  <c r="T6878" i="6"/>
  <c r="T6879" i="6"/>
  <c r="T6880" i="6"/>
  <c r="T6881" i="6"/>
  <c r="T6882" i="6"/>
  <c r="T6883" i="6"/>
  <c r="T6884" i="6"/>
  <c r="T6885" i="6"/>
  <c r="T6886" i="6"/>
  <c r="T6887" i="6"/>
  <c r="T6888" i="6"/>
  <c r="T6889" i="6"/>
  <c r="T6890" i="6"/>
  <c r="T6891" i="6"/>
  <c r="T6892" i="6"/>
  <c r="T6893" i="6"/>
  <c r="T6894" i="6"/>
  <c r="T6895" i="6"/>
  <c r="T6896" i="6"/>
  <c r="T6897" i="6"/>
  <c r="T6898" i="6"/>
  <c r="T6899" i="6"/>
  <c r="T6900" i="6"/>
  <c r="T6901" i="6"/>
  <c r="T6902" i="6"/>
  <c r="T6903" i="6"/>
  <c r="T6904" i="6"/>
  <c r="T6905" i="6"/>
  <c r="T6906" i="6"/>
  <c r="T6907" i="6"/>
  <c r="T6908" i="6"/>
  <c r="T6909" i="6"/>
  <c r="T6910" i="6"/>
  <c r="T6911" i="6"/>
  <c r="T6912" i="6"/>
  <c r="T6913" i="6"/>
  <c r="T6914" i="6"/>
  <c r="T6915" i="6"/>
  <c r="T6916" i="6"/>
  <c r="T6917" i="6"/>
  <c r="T6918" i="6"/>
  <c r="T6919" i="6"/>
  <c r="T6920" i="6"/>
  <c r="T6921" i="6"/>
  <c r="T6922" i="6"/>
  <c r="T6923" i="6"/>
  <c r="T6924" i="6"/>
  <c r="T6925" i="6"/>
  <c r="T6926" i="6"/>
  <c r="T6927" i="6"/>
  <c r="T6928" i="6"/>
  <c r="T6929" i="6"/>
  <c r="T6930" i="6"/>
  <c r="T6931" i="6"/>
  <c r="T6932" i="6"/>
  <c r="T6933" i="6"/>
  <c r="T6934" i="6"/>
  <c r="T6935" i="6"/>
  <c r="T6936" i="6"/>
  <c r="T6937" i="6"/>
  <c r="T6938" i="6"/>
  <c r="T6939" i="6"/>
  <c r="T6940" i="6"/>
  <c r="T6941" i="6"/>
  <c r="T6942" i="6"/>
  <c r="T6943" i="6"/>
  <c r="T6944" i="6"/>
  <c r="T6945" i="6"/>
  <c r="T6946" i="6"/>
  <c r="T6947" i="6"/>
  <c r="T6948" i="6"/>
  <c r="T6949" i="6"/>
  <c r="T6950" i="6"/>
  <c r="T6951" i="6"/>
  <c r="T6952" i="6"/>
  <c r="T6953" i="6"/>
  <c r="T6954" i="6"/>
  <c r="T6955" i="6"/>
  <c r="T6956" i="6"/>
  <c r="T6957" i="6"/>
  <c r="T6958" i="6"/>
  <c r="T6959" i="6"/>
  <c r="T6960" i="6"/>
  <c r="T6961" i="6"/>
  <c r="T6962" i="6"/>
  <c r="T6963" i="6"/>
  <c r="T6964" i="6"/>
  <c r="T6965" i="6"/>
  <c r="T6966" i="6"/>
  <c r="T6967" i="6"/>
  <c r="T6968" i="6"/>
  <c r="T6969" i="6"/>
  <c r="T6970" i="6"/>
  <c r="T6971" i="6"/>
  <c r="T6972" i="6"/>
  <c r="T6973" i="6"/>
  <c r="T6974" i="6"/>
  <c r="T6975" i="6"/>
  <c r="T6976" i="6"/>
  <c r="T6977" i="6"/>
  <c r="T6978" i="6"/>
  <c r="T6979" i="6"/>
  <c r="T6980" i="6"/>
  <c r="T6981" i="6"/>
  <c r="T6982" i="6"/>
  <c r="T6983" i="6"/>
  <c r="T6984" i="6"/>
  <c r="T6985" i="6"/>
  <c r="T6986" i="6"/>
  <c r="T6987" i="6"/>
  <c r="T6988" i="6"/>
  <c r="T6989" i="6"/>
  <c r="T6990" i="6"/>
  <c r="T6991" i="6"/>
  <c r="T6992" i="6"/>
  <c r="T6993" i="6"/>
  <c r="T6994" i="6"/>
  <c r="T6995" i="6"/>
  <c r="T6996" i="6"/>
  <c r="T6997" i="6"/>
  <c r="T6998" i="6"/>
  <c r="T6999" i="6"/>
  <c r="T7000" i="6"/>
  <c r="T7001" i="6"/>
  <c r="T7002" i="6"/>
  <c r="T7003" i="6"/>
  <c r="T7004" i="6"/>
  <c r="T7005" i="6"/>
  <c r="T7006" i="6"/>
  <c r="T7007" i="6"/>
  <c r="T7008" i="6"/>
  <c r="T7009" i="6"/>
  <c r="T7010" i="6"/>
  <c r="T7011" i="6"/>
  <c r="T7012" i="6"/>
  <c r="T7013" i="6"/>
  <c r="T7014" i="6"/>
  <c r="T7015" i="6"/>
  <c r="T7016" i="6"/>
  <c r="T7017" i="6"/>
  <c r="T7018" i="6"/>
  <c r="T7019" i="6"/>
  <c r="T7020" i="6"/>
  <c r="T7021" i="6"/>
  <c r="T7022" i="6"/>
  <c r="T7023" i="6"/>
  <c r="T7024" i="6"/>
  <c r="T7025" i="6"/>
  <c r="T7026" i="6"/>
  <c r="T7027" i="6"/>
  <c r="T7028" i="6"/>
  <c r="T7029" i="6"/>
  <c r="T7030" i="6"/>
  <c r="T7031" i="6"/>
  <c r="T7032" i="6"/>
  <c r="T7033" i="6"/>
  <c r="T7034" i="6"/>
  <c r="T7035" i="6"/>
  <c r="T7036" i="6"/>
  <c r="T7037" i="6"/>
  <c r="T7038" i="6"/>
  <c r="T7039" i="6"/>
  <c r="T7040" i="6"/>
  <c r="T7041" i="6"/>
  <c r="T7042" i="6"/>
  <c r="T7043" i="6"/>
  <c r="T7044" i="6"/>
  <c r="T7045" i="6"/>
  <c r="T7046" i="6"/>
  <c r="T7047" i="6"/>
  <c r="T7048" i="6"/>
  <c r="T7049" i="6"/>
  <c r="T7050" i="6"/>
  <c r="T7051" i="6"/>
  <c r="T7052" i="6"/>
  <c r="T7053" i="6"/>
  <c r="T7054" i="6"/>
  <c r="T7055" i="6"/>
  <c r="T7056" i="6"/>
  <c r="T7057" i="6"/>
  <c r="T7058" i="6"/>
  <c r="T7059" i="6"/>
  <c r="T7060" i="6"/>
  <c r="T7061" i="6"/>
  <c r="T7062" i="6"/>
  <c r="T7063" i="6"/>
  <c r="T7064" i="6"/>
  <c r="T7065" i="6"/>
  <c r="T7066" i="6"/>
  <c r="T7067" i="6"/>
  <c r="T7068" i="6"/>
  <c r="T7069" i="6"/>
  <c r="T7070" i="6"/>
  <c r="T7071" i="6"/>
  <c r="T7072" i="6"/>
  <c r="T7073" i="6"/>
  <c r="T7074" i="6"/>
  <c r="T7075" i="6"/>
  <c r="T7076" i="6"/>
  <c r="T7077" i="6"/>
  <c r="T7078" i="6"/>
  <c r="T7079" i="6"/>
  <c r="T7080" i="6"/>
  <c r="T7081" i="6"/>
  <c r="T7082" i="6"/>
  <c r="T7083" i="6"/>
  <c r="T7084" i="6"/>
  <c r="T7085" i="6"/>
  <c r="T7086" i="6"/>
  <c r="T7087" i="6"/>
  <c r="T7088" i="6"/>
  <c r="T7089" i="6"/>
  <c r="T7090" i="6"/>
  <c r="T7091" i="6"/>
  <c r="T7092" i="6"/>
  <c r="T7093" i="6"/>
  <c r="T7094" i="6"/>
  <c r="T7095" i="6"/>
  <c r="T7096" i="6"/>
  <c r="T7097" i="6"/>
  <c r="T7098" i="6"/>
  <c r="T7099" i="6"/>
  <c r="T7100" i="6"/>
  <c r="T7101" i="6"/>
  <c r="T7102" i="6"/>
  <c r="T7103" i="6"/>
  <c r="T7104" i="6"/>
  <c r="T7105" i="6"/>
  <c r="T7106" i="6"/>
  <c r="T7107" i="6"/>
  <c r="T7108" i="6"/>
  <c r="T7109" i="6"/>
  <c r="T7110" i="6"/>
  <c r="T7111" i="6"/>
  <c r="T7112" i="6"/>
  <c r="T7113" i="6"/>
  <c r="T7114" i="6"/>
  <c r="T7115" i="6"/>
  <c r="T7116" i="6"/>
  <c r="T7117" i="6"/>
  <c r="T7118" i="6"/>
  <c r="T7119" i="6"/>
  <c r="T7120" i="6"/>
  <c r="T7121" i="6"/>
  <c r="T7122" i="6"/>
  <c r="T7123" i="6"/>
  <c r="T7124" i="6"/>
  <c r="T7125" i="6"/>
  <c r="T7126" i="6"/>
  <c r="T7127" i="6"/>
  <c r="T7128" i="6"/>
  <c r="T7129" i="6"/>
  <c r="T7130" i="6"/>
  <c r="T7131" i="6"/>
  <c r="T7132" i="6"/>
  <c r="T7133" i="6"/>
  <c r="T7134" i="6"/>
  <c r="T7135" i="6"/>
  <c r="T7136" i="6"/>
  <c r="T7137" i="6"/>
  <c r="T7138" i="6"/>
  <c r="T7139" i="6"/>
  <c r="T7140" i="6"/>
  <c r="T7141" i="6"/>
  <c r="T7142" i="6"/>
  <c r="T7143" i="6"/>
  <c r="T7144" i="6"/>
  <c r="T7145" i="6"/>
  <c r="T7146" i="6"/>
  <c r="T7147" i="6"/>
  <c r="T7148" i="6"/>
  <c r="T7149" i="6"/>
  <c r="T7150" i="6"/>
  <c r="T7151" i="6"/>
  <c r="T7152" i="6"/>
  <c r="T7153" i="6"/>
  <c r="T7154" i="6"/>
  <c r="T7155" i="6"/>
  <c r="T7156" i="6"/>
  <c r="T7157" i="6"/>
  <c r="T7158" i="6"/>
  <c r="T7159" i="6"/>
  <c r="T7160" i="6"/>
  <c r="T7161" i="6"/>
  <c r="T7162" i="6"/>
  <c r="T7163" i="6"/>
  <c r="T7164" i="6"/>
  <c r="T7165" i="6"/>
  <c r="T7166" i="6"/>
  <c r="T7167" i="6"/>
  <c r="T7168" i="6"/>
  <c r="T7169" i="6"/>
  <c r="T7170" i="6"/>
  <c r="T7171" i="6"/>
  <c r="T7172" i="6"/>
  <c r="T7173" i="6"/>
  <c r="T7174" i="6"/>
  <c r="T7175" i="6"/>
  <c r="T7176" i="6"/>
  <c r="T7177" i="6"/>
  <c r="T7178" i="6"/>
  <c r="T7179" i="6"/>
  <c r="T7180" i="6"/>
  <c r="T7181" i="6"/>
  <c r="T7182" i="6"/>
  <c r="T7183" i="6"/>
  <c r="T7184" i="6"/>
  <c r="T7185" i="6"/>
  <c r="T7186" i="6"/>
  <c r="T7187" i="6"/>
  <c r="T7188" i="6"/>
  <c r="T7189" i="6"/>
  <c r="T7190" i="6"/>
  <c r="T7191" i="6"/>
  <c r="T7192" i="6"/>
  <c r="T7193" i="6"/>
  <c r="T7194" i="6"/>
  <c r="T7195" i="6"/>
  <c r="T7196" i="6"/>
  <c r="T7197" i="6"/>
  <c r="T7198" i="6"/>
  <c r="T7199" i="6"/>
  <c r="T7200" i="6"/>
  <c r="T7201" i="6"/>
  <c r="T7202" i="6"/>
  <c r="T7203" i="6"/>
  <c r="T7204" i="6"/>
  <c r="T7205" i="6"/>
  <c r="T7206" i="6"/>
  <c r="T7207" i="6"/>
  <c r="T7208" i="6"/>
  <c r="T7209" i="6"/>
  <c r="T7210" i="6"/>
  <c r="T7211" i="6"/>
  <c r="T7212" i="6"/>
  <c r="T7213" i="6"/>
  <c r="T7214" i="6"/>
  <c r="T7215" i="6"/>
  <c r="T7216" i="6"/>
  <c r="T7217" i="6"/>
  <c r="T7218" i="6"/>
  <c r="T7219" i="6"/>
  <c r="T7220" i="6"/>
  <c r="T7221" i="6"/>
  <c r="T7222" i="6"/>
  <c r="T7223" i="6"/>
  <c r="T7224" i="6"/>
  <c r="T7225" i="6"/>
  <c r="T7226" i="6"/>
  <c r="T7227" i="6"/>
  <c r="T7228" i="6"/>
  <c r="T7229" i="6"/>
  <c r="T7230" i="6"/>
  <c r="T7231" i="6"/>
  <c r="T7232" i="6"/>
  <c r="T7233" i="6"/>
  <c r="T7234" i="6"/>
  <c r="T7235" i="6"/>
  <c r="T7236" i="6"/>
  <c r="T7237" i="6"/>
  <c r="T7238" i="6"/>
  <c r="T7239" i="6"/>
  <c r="T7240" i="6"/>
  <c r="T7241" i="6"/>
  <c r="T7242" i="6"/>
  <c r="T7243" i="6"/>
  <c r="T7244" i="6"/>
  <c r="T7245" i="6"/>
  <c r="T7246" i="6"/>
  <c r="T7247" i="6"/>
  <c r="T7248" i="6"/>
  <c r="T7249" i="6"/>
  <c r="T7250" i="6"/>
  <c r="T7251" i="6"/>
  <c r="T7252" i="6"/>
  <c r="T7253" i="6"/>
  <c r="T7254" i="6"/>
  <c r="T7255" i="6"/>
  <c r="T7256" i="6"/>
  <c r="T7257" i="6"/>
  <c r="T7258" i="6"/>
  <c r="T7259" i="6"/>
  <c r="T7260" i="6"/>
  <c r="T7261" i="6"/>
  <c r="T7262" i="6"/>
  <c r="T7263" i="6"/>
  <c r="T7264" i="6"/>
  <c r="T7265" i="6"/>
  <c r="T7266" i="6"/>
  <c r="T7267" i="6"/>
  <c r="T7268" i="6"/>
  <c r="T7269" i="6"/>
  <c r="T7270" i="6"/>
  <c r="T7271" i="6"/>
  <c r="T7272" i="6"/>
  <c r="T7273" i="6"/>
  <c r="T7274" i="6"/>
  <c r="T7275" i="6"/>
  <c r="T7276" i="6"/>
  <c r="T7277" i="6"/>
  <c r="T7278" i="6"/>
  <c r="T7279" i="6"/>
  <c r="T7280" i="6"/>
  <c r="T7281" i="6"/>
  <c r="T7282" i="6"/>
  <c r="T7283" i="6"/>
  <c r="T7284" i="6"/>
  <c r="T7285" i="6"/>
  <c r="T7286" i="6"/>
  <c r="T7287" i="6"/>
  <c r="T7288" i="6"/>
  <c r="T7289" i="6"/>
  <c r="T7290" i="6"/>
  <c r="T7291" i="6"/>
  <c r="T7292" i="6"/>
  <c r="T7293" i="6"/>
  <c r="T7294" i="6"/>
  <c r="T7295" i="6"/>
  <c r="T7296" i="6"/>
  <c r="T7297" i="6"/>
  <c r="T7298" i="6"/>
  <c r="T7299" i="6"/>
  <c r="T7300" i="6"/>
  <c r="T7301" i="6"/>
  <c r="T7302" i="6"/>
  <c r="T7303" i="6"/>
  <c r="T7304" i="6"/>
  <c r="T7305" i="6"/>
  <c r="T7306" i="6"/>
  <c r="T7307" i="6"/>
  <c r="T7308" i="6"/>
  <c r="T7309" i="6"/>
  <c r="T7310" i="6"/>
  <c r="T7311" i="6"/>
  <c r="T7312" i="6"/>
  <c r="T7313" i="6"/>
  <c r="T7314" i="6"/>
  <c r="T7315" i="6"/>
  <c r="T7316" i="6"/>
  <c r="T7317" i="6"/>
  <c r="T7318" i="6"/>
  <c r="T7319" i="6"/>
  <c r="T7320" i="6"/>
  <c r="T7321" i="6"/>
  <c r="T7322" i="6"/>
  <c r="T7323" i="6"/>
  <c r="T7324" i="6"/>
  <c r="T7325" i="6"/>
  <c r="T7326" i="6"/>
  <c r="T7327" i="6"/>
  <c r="T7328" i="6"/>
  <c r="T7329" i="6"/>
  <c r="T7330" i="6"/>
  <c r="T7331" i="6"/>
  <c r="T7332" i="6"/>
  <c r="T7333" i="6"/>
  <c r="T7334" i="6"/>
  <c r="T7335" i="6"/>
  <c r="T7336" i="6"/>
  <c r="T7337" i="6"/>
  <c r="T7338" i="6"/>
  <c r="T7339" i="6"/>
  <c r="T7340" i="6"/>
  <c r="T7341" i="6"/>
  <c r="T7342" i="6"/>
  <c r="T7343" i="6"/>
  <c r="T7344" i="6"/>
  <c r="T7345" i="6"/>
  <c r="T7346" i="6"/>
  <c r="T7347" i="6"/>
  <c r="T7348" i="6"/>
  <c r="T7349" i="6"/>
  <c r="T7350" i="6"/>
  <c r="T7351" i="6"/>
  <c r="T7352" i="6"/>
  <c r="T7353" i="6"/>
  <c r="T7354" i="6"/>
  <c r="T7355" i="6"/>
  <c r="T7356" i="6"/>
  <c r="T7357" i="6"/>
  <c r="T7358" i="6"/>
  <c r="T7359" i="6"/>
  <c r="T7360" i="6"/>
  <c r="T7361" i="6"/>
  <c r="T7362" i="6"/>
  <c r="T7363" i="6"/>
  <c r="T7364" i="6"/>
  <c r="T7365" i="6"/>
  <c r="T7366" i="6"/>
  <c r="T7367" i="6"/>
  <c r="T7368" i="6"/>
  <c r="T7369" i="6"/>
  <c r="T7370" i="6"/>
  <c r="T7371" i="6"/>
  <c r="T7372" i="6"/>
  <c r="T7373" i="6"/>
  <c r="T7374" i="6"/>
  <c r="T7375" i="6"/>
  <c r="T7376" i="6"/>
  <c r="T7377" i="6"/>
  <c r="T7378" i="6"/>
  <c r="T7379" i="6"/>
  <c r="T7380" i="6"/>
  <c r="T7381" i="6"/>
  <c r="T7382" i="6"/>
  <c r="T7383" i="6"/>
  <c r="T7384" i="6"/>
  <c r="T7385" i="6"/>
  <c r="T7386" i="6"/>
  <c r="T7387" i="6"/>
  <c r="T7388" i="6"/>
  <c r="T7389" i="6"/>
  <c r="T7390" i="6"/>
  <c r="T7391" i="6"/>
  <c r="T7392" i="6"/>
  <c r="T7393" i="6"/>
  <c r="T7394" i="6"/>
  <c r="T7395" i="6"/>
  <c r="T7396" i="6"/>
  <c r="T7397" i="6"/>
  <c r="T7398" i="6"/>
  <c r="T7399" i="6"/>
  <c r="T7400" i="6"/>
  <c r="T7401" i="6"/>
  <c r="T7402" i="6"/>
  <c r="T7403" i="6"/>
  <c r="T7404" i="6"/>
  <c r="T7405" i="6"/>
  <c r="T7406" i="6"/>
  <c r="T7407" i="6"/>
  <c r="T7408" i="6"/>
  <c r="T7409" i="6"/>
  <c r="T7410" i="6"/>
  <c r="T7411" i="6"/>
  <c r="T7412" i="6"/>
  <c r="T7413" i="6"/>
  <c r="T7414" i="6"/>
  <c r="T7415" i="6"/>
  <c r="T7416" i="6"/>
  <c r="T7417" i="6"/>
  <c r="T7418" i="6"/>
  <c r="T7419" i="6"/>
  <c r="T7420" i="6"/>
  <c r="T7421" i="6"/>
  <c r="T7422" i="6"/>
  <c r="T7423" i="6"/>
  <c r="T7424" i="6"/>
  <c r="T7425" i="6"/>
  <c r="T7426" i="6"/>
  <c r="T7427" i="6"/>
  <c r="T7428" i="6"/>
  <c r="T7429" i="6"/>
  <c r="T7430" i="6"/>
  <c r="T7431" i="6"/>
  <c r="T7432" i="6"/>
  <c r="T7433" i="6"/>
  <c r="T7434" i="6"/>
  <c r="T7435" i="6"/>
  <c r="T7436" i="6"/>
  <c r="T7437" i="6"/>
  <c r="T7438" i="6"/>
  <c r="T7439" i="6"/>
  <c r="T7440" i="6"/>
  <c r="T7441" i="6"/>
  <c r="T7442" i="6"/>
  <c r="T7443" i="6"/>
  <c r="T7444" i="6"/>
  <c r="T7445" i="6"/>
  <c r="T7446" i="6"/>
  <c r="T7447" i="6"/>
  <c r="T7448" i="6"/>
  <c r="T7449" i="6"/>
  <c r="T7450" i="6"/>
  <c r="T7451" i="6"/>
  <c r="T7452" i="6"/>
  <c r="T7453" i="6"/>
  <c r="T7454" i="6"/>
  <c r="T7455" i="6"/>
  <c r="T7456" i="6"/>
  <c r="T7457" i="6"/>
  <c r="T7458" i="6"/>
  <c r="T7459" i="6"/>
  <c r="T7460" i="6"/>
  <c r="T7461" i="6"/>
  <c r="T7462" i="6"/>
  <c r="T7463" i="6"/>
  <c r="T7464" i="6"/>
  <c r="T7465" i="6"/>
  <c r="T7466" i="6"/>
  <c r="T7467" i="6"/>
  <c r="T7468" i="6"/>
  <c r="T7469" i="6"/>
  <c r="T7470" i="6"/>
  <c r="T7471" i="6"/>
  <c r="T7472" i="6"/>
  <c r="T7473" i="6"/>
  <c r="T7474" i="6"/>
  <c r="T7475" i="6"/>
  <c r="T7476" i="6"/>
  <c r="T7477" i="6"/>
  <c r="T7478" i="6"/>
  <c r="T7479" i="6"/>
  <c r="T7480" i="6"/>
  <c r="T7481" i="6"/>
  <c r="T7482" i="6"/>
  <c r="T7483" i="6"/>
  <c r="T7484" i="6"/>
  <c r="T7485" i="6"/>
  <c r="T7486" i="6"/>
  <c r="T7487" i="6"/>
  <c r="T7488" i="6"/>
  <c r="T7489" i="6"/>
  <c r="T7490" i="6"/>
  <c r="T7491" i="6"/>
  <c r="T7492" i="6"/>
  <c r="T7493" i="6"/>
  <c r="T7494" i="6"/>
  <c r="T7495" i="6"/>
  <c r="T7496" i="6"/>
  <c r="T7497" i="6"/>
  <c r="T7498" i="6"/>
  <c r="T7499" i="6"/>
  <c r="T7500" i="6"/>
  <c r="T7501" i="6"/>
  <c r="T7502" i="6"/>
  <c r="T7503" i="6"/>
  <c r="T7504" i="6"/>
  <c r="T7505" i="6"/>
  <c r="T7506" i="6"/>
  <c r="T7507" i="6"/>
  <c r="T7508" i="6"/>
  <c r="T7509" i="6"/>
  <c r="T7510" i="6"/>
  <c r="T7511" i="6"/>
  <c r="T7512" i="6"/>
  <c r="T7513" i="6"/>
  <c r="T7514" i="6"/>
  <c r="T7515" i="6"/>
  <c r="T7516" i="6"/>
  <c r="T7517" i="6"/>
  <c r="T7518" i="6"/>
  <c r="T7519" i="6"/>
  <c r="T7520" i="6"/>
  <c r="T7521" i="6"/>
  <c r="T7522" i="6"/>
  <c r="T7523" i="6"/>
  <c r="T7524" i="6"/>
  <c r="T7525" i="6"/>
  <c r="T7526" i="6"/>
  <c r="T7527" i="6"/>
  <c r="T7528" i="6"/>
  <c r="T7529" i="6"/>
  <c r="T7530" i="6"/>
  <c r="T7531" i="6"/>
  <c r="T7532" i="6"/>
  <c r="T7533" i="6"/>
  <c r="T7534" i="6"/>
  <c r="T7535" i="6"/>
  <c r="T7536" i="6"/>
  <c r="T7537" i="6"/>
  <c r="T7538" i="6"/>
  <c r="T7539" i="6"/>
  <c r="T7540" i="6"/>
  <c r="T7541" i="6"/>
  <c r="T7542" i="6"/>
  <c r="T7543" i="6"/>
  <c r="T7544" i="6"/>
  <c r="T7545" i="6"/>
  <c r="T7546" i="6"/>
  <c r="T7547" i="6"/>
  <c r="T7548" i="6"/>
  <c r="T7549" i="6"/>
  <c r="T7550" i="6"/>
  <c r="T7551" i="6"/>
  <c r="T7552" i="6"/>
  <c r="T7553" i="6"/>
  <c r="T7554" i="6"/>
  <c r="T7555" i="6"/>
  <c r="T7556" i="6"/>
  <c r="T7557" i="6"/>
  <c r="T7558" i="6"/>
  <c r="T7559" i="6"/>
  <c r="T7560" i="6"/>
  <c r="T7561" i="6"/>
  <c r="T7562" i="6"/>
  <c r="T7563" i="6"/>
  <c r="T7564" i="6"/>
  <c r="T7565" i="6"/>
  <c r="T7566" i="6"/>
  <c r="T7567" i="6"/>
  <c r="T7568" i="6"/>
  <c r="T7569" i="6"/>
  <c r="T7570" i="6"/>
  <c r="T7571" i="6"/>
  <c r="T7572" i="6"/>
  <c r="T7573" i="6"/>
  <c r="T7574" i="6"/>
  <c r="T7575" i="6"/>
  <c r="T7576" i="6"/>
  <c r="T7577" i="6"/>
  <c r="T7578" i="6"/>
  <c r="T7579" i="6"/>
  <c r="T7580" i="6"/>
  <c r="T7581" i="6"/>
  <c r="T7582" i="6"/>
  <c r="T7583" i="6"/>
  <c r="T7584" i="6"/>
  <c r="T7585" i="6"/>
  <c r="T7586" i="6"/>
  <c r="T7587" i="6"/>
  <c r="T7588" i="6"/>
  <c r="T7589" i="6"/>
  <c r="T7590" i="6"/>
  <c r="T7591" i="6"/>
  <c r="T7592" i="6"/>
  <c r="T7593" i="6"/>
  <c r="T7594" i="6"/>
  <c r="T7595" i="6"/>
  <c r="T7596" i="6"/>
  <c r="T7597" i="6"/>
  <c r="T7598" i="6"/>
  <c r="T7599" i="6"/>
  <c r="T7600" i="6"/>
  <c r="T7601" i="6"/>
  <c r="T7602" i="6"/>
  <c r="T7603" i="6"/>
  <c r="T7604" i="6"/>
  <c r="T7605" i="6"/>
  <c r="T7606" i="6"/>
  <c r="T7607" i="6"/>
  <c r="T7608" i="6"/>
  <c r="T7609" i="6"/>
  <c r="T7610" i="6"/>
  <c r="T7611" i="6"/>
  <c r="T7612" i="6"/>
  <c r="T7613" i="6"/>
  <c r="T7614" i="6"/>
  <c r="T7615" i="6"/>
  <c r="T7616" i="6"/>
  <c r="T7617" i="6"/>
  <c r="T7618" i="6"/>
  <c r="T7619" i="6"/>
  <c r="T7620" i="6"/>
  <c r="T7621" i="6"/>
  <c r="T7622" i="6"/>
  <c r="T7623" i="6"/>
  <c r="T7624" i="6"/>
  <c r="T7625" i="6"/>
  <c r="T7626" i="6"/>
  <c r="T7627" i="6"/>
  <c r="T7628" i="6"/>
  <c r="T7629" i="6"/>
  <c r="T7630" i="6"/>
  <c r="T7631" i="6"/>
  <c r="T7632" i="6"/>
  <c r="T7633" i="6"/>
  <c r="T7634" i="6"/>
  <c r="T7635" i="6"/>
  <c r="T7636" i="6"/>
  <c r="T7637" i="6"/>
  <c r="T7638" i="6"/>
  <c r="T7639" i="6"/>
  <c r="T7640" i="6"/>
  <c r="T7641" i="6"/>
  <c r="T7642" i="6"/>
  <c r="T7643" i="6"/>
  <c r="T7644" i="6"/>
  <c r="T7645" i="6"/>
  <c r="T7646" i="6"/>
  <c r="T7647" i="6"/>
  <c r="T7648" i="6"/>
  <c r="T7649" i="6"/>
  <c r="T7650" i="6"/>
  <c r="T7651" i="6"/>
  <c r="T7652" i="6"/>
  <c r="T7653" i="6"/>
  <c r="T7654" i="6"/>
  <c r="T7655" i="6"/>
  <c r="T7656" i="6"/>
  <c r="T7657" i="6"/>
  <c r="T7658" i="6"/>
  <c r="T7659" i="6"/>
  <c r="T7660" i="6"/>
  <c r="T7661" i="6"/>
  <c r="T7662" i="6"/>
  <c r="T7663" i="6"/>
  <c r="T7664" i="6"/>
  <c r="T7665" i="6"/>
  <c r="T7666" i="6"/>
  <c r="T7667" i="6"/>
  <c r="T7668" i="6"/>
  <c r="T7669" i="6"/>
  <c r="T7670" i="6"/>
  <c r="T7671" i="6"/>
  <c r="T7672" i="6"/>
  <c r="T7673" i="6"/>
  <c r="T7674" i="6"/>
  <c r="T7675" i="6"/>
  <c r="T7676" i="6"/>
  <c r="T7677" i="6"/>
  <c r="T7678" i="6"/>
  <c r="T7679" i="6"/>
  <c r="T7680" i="6"/>
  <c r="T7681" i="6"/>
  <c r="T7682" i="6"/>
  <c r="T7683" i="6"/>
  <c r="T7684" i="6"/>
  <c r="T7685" i="6"/>
  <c r="T7686" i="6"/>
  <c r="T7687" i="6"/>
  <c r="T7688" i="6"/>
  <c r="T7689" i="6"/>
  <c r="T7690" i="6"/>
  <c r="T7691" i="6"/>
  <c r="T7692" i="6"/>
  <c r="T7693" i="6"/>
  <c r="T7694" i="6"/>
  <c r="T7695" i="6"/>
  <c r="T7696" i="6"/>
  <c r="T7697" i="6"/>
  <c r="T7698" i="6"/>
  <c r="T7699" i="6"/>
  <c r="T7700" i="6"/>
  <c r="T7701" i="6"/>
  <c r="T7702" i="6"/>
  <c r="T7703" i="6"/>
  <c r="T7704" i="6"/>
  <c r="T7705" i="6"/>
  <c r="T7706" i="6"/>
  <c r="T7707" i="6"/>
  <c r="T7708" i="6"/>
  <c r="T7709" i="6"/>
  <c r="T7710" i="6"/>
  <c r="T7711" i="6"/>
  <c r="T7712" i="6"/>
  <c r="T7713" i="6"/>
  <c r="T7714" i="6"/>
  <c r="T7715" i="6"/>
  <c r="T7716" i="6"/>
  <c r="T7717" i="6"/>
  <c r="T7718" i="6"/>
  <c r="T7719" i="6"/>
  <c r="T7720" i="6"/>
  <c r="T7721" i="6"/>
  <c r="T7722" i="6"/>
  <c r="T7723" i="6"/>
  <c r="T7724" i="6"/>
  <c r="T7725" i="6"/>
  <c r="T7726" i="6"/>
  <c r="T7727" i="6"/>
  <c r="T7728" i="6"/>
  <c r="T7729" i="6"/>
  <c r="T7730" i="6"/>
  <c r="T7731" i="6"/>
  <c r="T7732" i="6"/>
  <c r="T7733" i="6"/>
  <c r="T7734" i="6"/>
  <c r="T7735" i="6"/>
  <c r="T7736" i="6"/>
  <c r="T7737" i="6"/>
  <c r="T7738" i="6"/>
  <c r="T7739" i="6"/>
  <c r="T7740" i="6"/>
  <c r="T7741" i="6"/>
  <c r="T7742" i="6"/>
  <c r="T7743" i="6"/>
  <c r="T7744" i="6"/>
  <c r="T7745" i="6"/>
  <c r="T7746" i="6"/>
  <c r="T7747" i="6"/>
  <c r="T7748" i="6"/>
  <c r="T7749" i="6"/>
  <c r="T7750" i="6"/>
  <c r="T7751" i="6"/>
  <c r="T7752" i="6"/>
  <c r="T7753" i="6"/>
  <c r="T7754" i="6"/>
  <c r="T7755" i="6"/>
  <c r="T7756" i="6"/>
  <c r="T7757" i="6"/>
  <c r="T7758" i="6"/>
  <c r="T7759" i="6"/>
  <c r="T7760" i="6"/>
  <c r="T7761" i="6"/>
  <c r="T7762" i="6"/>
  <c r="T7763" i="6"/>
  <c r="T7764" i="6"/>
  <c r="T7765" i="6"/>
  <c r="T7766" i="6"/>
  <c r="T7767" i="6"/>
  <c r="T7768" i="6"/>
  <c r="T7769" i="6"/>
  <c r="T7770" i="6"/>
  <c r="T7771" i="6"/>
  <c r="T7772" i="6"/>
  <c r="T7773" i="6"/>
  <c r="T7774" i="6"/>
  <c r="T7775" i="6"/>
  <c r="T7776" i="6"/>
  <c r="T7777" i="6"/>
  <c r="T7778" i="6"/>
  <c r="T7779" i="6"/>
  <c r="T7780" i="6"/>
  <c r="T7781" i="6"/>
  <c r="T7782" i="6"/>
  <c r="T7783" i="6"/>
  <c r="T7784" i="6"/>
  <c r="T7785" i="6"/>
  <c r="T7786" i="6"/>
  <c r="T7787" i="6"/>
  <c r="T7788" i="6"/>
  <c r="T7789" i="6"/>
  <c r="T7790" i="6"/>
  <c r="T7791" i="6"/>
  <c r="T7792" i="6"/>
  <c r="T7793" i="6"/>
  <c r="T7794" i="6"/>
  <c r="T7795" i="6"/>
  <c r="T7796" i="6"/>
  <c r="T7797" i="6"/>
  <c r="T7798" i="6"/>
  <c r="T7799" i="6"/>
  <c r="T7800" i="6"/>
  <c r="T7801" i="6"/>
  <c r="T7802" i="6"/>
  <c r="T7803" i="6"/>
  <c r="T7804" i="6"/>
  <c r="T7805" i="6"/>
  <c r="T7806" i="6"/>
  <c r="T7807" i="6"/>
  <c r="T7808" i="6"/>
  <c r="T7809" i="6"/>
  <c r="T7810" i="6"/>
  <c r="T7811" i="6"/>
  <c r="T7812" i="6"/>
  <c r="T7813" i="6"/>
  <c r="T7814" i="6"/>
  <c r="T7815" i="6"/>
  <c r="T7816" i="6"/>
  <c r="T7817" i="6"/>
  <c r="T7818" i="6"/>
  <c r="T7819" i="6"/>
  <c r="T7820" i="6"/>
  <c r="T7821" i="6"/>
  <c r="T7822" i="6"/>
  <c r="T7823" i="6"/>
  <c r="T7824" i="6"/>
  <c r="T7825" i="6"/>
  <c r="T7826" i="6"/>
  <c r="T7827" i="6"/>
  <c r="T7828" i="6"/>
  <c r="T7829" i="6"/>
  <c r="T7830" i="6"/>
  <c r="T7831" i="6"/>
  <c r="T7832" i="6"/>
  <c r="T7833" i="6"/>
  <c r="T7834" i="6"/>
  <c r="T7835" i="6"/>
  <c r="T7836" i="6"/>
  <c r="T7837" i="6"/>
  <c r="T7838" i="6"/>
  <c r="T7839" i="6"/>
  <c r="T7840" i="6"/>
  <c r="T7841" i="6"/>
  <c r="T7842" i="6"/>
  <c r="T7843" i="6"/>
  <c r="T7844" i="6"/>
  <c r="T7845" i="6"/>
  <c r="T7846" i="6"/>
  <c r="T7847" i="6"/>
  <c r="T7848" i="6"/>
  <c r="T7849" i="6"/>
  <c r="T7850" i="6"/>
  <c r="T7851" i="6"/>
  <c r="T7852" i="6"/>
  <c r="T7853" i="6"/>
  <c r="T7854" i="6"/>
  <c r="T7855" i="6"/>
  <c r="T7856" i="6"/>
  <c r="T7857" i="6"/>
  <c r="T7858" i="6"/>
  <c r="T7859" i="6"/>
  <c r="T7860" i="6"/>
  <c r="T7861" i="6"/>
  <c r="T7862" i="6"/>
  <c r="T7863" i="6"/>
  <c r="T7864" i="6"/>
  <c r="T7865" i="6"/>
  <c r="T7866" i="6"/>
  <c r="T7867" i="6"/>
  <c r="T7868" i="6"/>
  <c r="T7869" i="6"/>
  <c r="T7870" i="6"/>
  <c r="T7871" i="6"/>
  <c r="T7872" i="6"/>
  <c r="T7873" i="6"/>
  <c r="T7874" i="6"/>
  <c r="T7875" i="6"/>
  <c r="T7876" i="6"/>
  <c r="T7877" i="6"/>
  <c r="T7878" i="6"/>
  <c r="T7879" i="6"/>
  <c r="T7880" i="6"/>
  <c r="T7881" i="6"/>
  <c r="T7882" i="6"/>
  <c r="T7883" i="6"/>
  <c r="T7884" i="6"/>
  <c r="T7885" i="6"/>
  <c r="T7886" i="6"/>
  <c r="T7887" i="6"/>
  <c r="T7888" i="6"/>
  <c r="T7889" i="6"/>
  <c r="T7890" i="6"/>
  <c r="T7891" i="6"/>
  <c r="T7892" i="6"/>
  <c r="T7893" i="6"/>
  <c r="T7894" i="6"/>
  <c r="T7895" i="6"/>
  <c r="T7896" i="6"/>
  <c r="T7897" i="6"/>
  <c r="T7898" i="6"/>
  <c r="T7899" i="6"/>
  <c r="T7900" i="6"/>
  <c r="T7901" i="6"/>
  <c r="T7902" i="6"/>
  <c r="T7903" i="6"/>
  <c r="T7904" i="6"/>
  <c r="T7905" i="6"/>
  <c r="T7906" i="6"/>
  <c r="T7907" i="6"/>
  <c r="T7908" i="6"/>
  <c r="T7909" i="6"/>
  <c r="T7910" i="6"/>
  <c r="T7911" i="6"/>
  <c r="T7912" i="6"/>
  <c r="T7913" i="6"/>
  <c r="T7914" i="6"/>
  <c r="T7915" i="6"/>
  <c r="T7916" i="6"/>
  <c r="T7917" i="6"/>
  <c r="T7918" i="6"/>
  <c r="T7919" i="6"/>
  <c r="T7920" i="6"/>
  <c r="T7921" i="6"/>
  <c r="T7922" i="6"/>
  <c r="T7923" i="6"/>
  <c r="T7924" i="6"/>
  <c r="T7925" i="6"/>
  <c r="T7926" i="6"/>
  <c r="T7927" i="6"/>
  <c r="T7928" i="6"/>
  <c r="T7929" i="6"/>
  <c r="T7930" i="6"/>
  <c r="T7931" i="6"/>
  <c r="T7932" i="6"/>
  <c r="T7933" i="6"/>
  <c r="T7934" i="6"/>
  <c r="T7935" i="6"/>
  <c r="T7936" i="6"/>
  <c r="T7937" i="6"/>
  <c r="T7938" i="6"/>
  <c r="T7939" i="6"/>
  <c r="T7940" i="6"/>
  <c r="T7941" i="6"/>
  <c r="T7942" i="6"/>
  <c r="T7943" i="6"/>
  <c r="T7944" i="6"/>
  <c r="T7945" i="6"/>
  <c r="T7946" i="6"/>
  <c r="T7947" i="6"/>
  <c r="T7948" i="6"/>
  <c r="T7949" i="6"/>
  <c r="T7950" i="6"/>
  <c r="T7951" i="6"/>
  <c r="T7952" i="6"/>
  <c r="T7953" i="6"/>
  <c r="T7954" i="6"/>
  <c r="T7955" i="6"/>
  <c r="T7956" i="6"/>
  <c r="T7957" i="6"/>
  <c r="T7958" i="6"/>
  <c r="T7959" i="6"/>
  <c r="T7960" i="6"/>
  <c r="T7961" i="6"/>
  <c r="T7962" i="6"/>
  <c r="T7963" i="6"/>
  <c r="T7964" i="6"/>
  <c r="T7965" i="6"/>
  <c r="T7966" i="6"/>
  <c r="T7967" i="6"/>
  <c r="T7968" i="6"/>
  <c r="T7969" i="6"/>
  <c r="T7970" i="6"/>
  <c r="T7971" i="6"/>
  <c r="T7972" i="6"/>
  <c r="T7973" i="6"/>
  <c r="T7974" i="6"/>
  <c r="T7975" i="6"/>
  <c r="T7976" i="6"/>
  <c r="T7977" i="6"/>
  <c r="T7978" i="6"/>
  <c r="T7979" i="6"/>
  <c r="T7980" i="6"/>
  <c r="T7981" i="6"/>
  <c r="T7982" i="6"/>
  <c r="T7983" i="6"/>
  <c r="T7984" i="6"/>
  <c r="T7985" i="6"/>
  <c r="T7986" i="6"/>
  <c r="T7987" i="6"/>
  <c r="T7988" i="6"/>
  <c r="T7989" i="6"/>
  <c r="T7990" i="6"/>
  <c r="T7991" i="6"/>
  <c r="T7992" i="6"/>
  <c r="T7993" i="6"/>
  <c r="T7994" i="6"/>
  <c r="T7995" i="6"/>
  <c r="T7996" i="6"/>
  <c r="T7997" i="6"/>
  <c r="T7998" i="6"/>
  <c r="T7999" i="6"/>
  <c r="T8000" i="6"/>
  <c r="T8001" i="6"/>
  <c r="T8002" i="6"/>
  <c r="T8003" i="6"/>
  <c r="T8004" i="6"/>
  <c r="T8005" i="6"/>
  <c r="T8006" i="6"/>
  <c r="T8007" i="6"/>
  <c r="T8008" i="6"/>
  <c r="T8009" i="6"/>
  <c r="T8010" i="6"/>
  <c r="T8011" i="6"/>
  <c r="T8012" i="6"/>
  <c r="T8013" i="6"/>
  <c r="T8014" i="6"/>
  <c r="T8015" i="6"/>
  <c r="T8016" i="6"/>
  <c r="T8017" i="6"/>
  <c r="T8018" i="6"/>
  <c r="T8019" i="6"/>
  <c r="T8020" i="6"/>
  <c r="T8021" i="6"/>
  <c r="T8022" i="6"/>
  <c r="T8023" i="6"/>
  <c r="T8024" i="6"/>
  <c r="T8025" i="6"/>
  <c r="T8026" i="6"/>
  <c r="T8027" i="6"/>
  <c r="T8028" i="6"/>
  <c r="T8029" i="6"/>
  <c r="T8030" i="6"/>
  <c r="T8031" i="6"/>
  <c r="T8032" i="6"/>
  <c r="T8033" i="6"/>
  <c r="T8034" i="6"/>
  <c r="T8035" i="6"/>
  <c r="T8036" i="6"/>
  <c r="T8037" i="6"/>
  <c r="T8038" i="6"/>
  <c r="T8039" i="6"/>
  <c r="T8040" i="6"/>
  <c r="T8041" i="6"/>
  <c r="T8042" i="6"/>
  <c r="T8043" i="6"/>
  <c r="T8044" i="6"/>
  <c r="T8045" i="6"/>
  <c r="T8046" i="6"/>
  <c r="T8047" i="6"/>
  <c r="T8048" i="6"/>
  <c r="T8049" i="6"/>
  <c r="T8050" i="6"/>
  <c r="T8051" i="6"/>
  <c r="T8052" i="6"/>
  <c r="T8053" i="6"/>
  <c r="T8054" i="6"/>
  <c r="T8055" i="6"/>
  <c r="T8056" i="6"/>
  <c r="T8057" i="6"/>
  <c r="T8058" i="6"/>
  <c r="T8059" i="6"/>
  <c r="T8060" i="6"/>
  <c r="T8061" i="6"/>
  <c r="T8062" i="6"/>
  <c r="T8063" i="6"/>
  <c r="T8064" i="6"/>
  <c r="T8065" i="6"/>
  <c r="T8066" i="6"/>
  <c r="T8067" i="6"/>
  <c r="T8068" i="6"/>
  <c r="T8069" i="6"/>
  <c r="T8070" i="6"/>
  <c r="T8071" i="6"/>
  <c r="T8072" i="6"/>
  <c r="T8073" i="6"/>
  <c r="T8074" i="6"/>
  <c r="T8075" i="6"/>
  <c r="T8076" i="6"/>
  <c r="T8077" i="6"/>
  <c r="T8078" i="6"/>
  <c r="T8079" i="6"/>
  <c r="T8080" i="6"/>
  <c r="T8081" i="6"/>
  <c r="T8082" i="6"/>
  <c r="T8083" i="6"/>
  <c r="T8084" i="6"/>
  <c r="T8085" i="6"/>
  <c r="T8086" i="6"/>
  <c r="T8087" i="6"/>
  <c r="T8088" i="6"/>
  <c r="T8089" i="6"/>
  <c r="T8090" i="6"/>
  <c r="T8091" i="6"/>
  <c r="T8092" i="6"/>
  <c r="T8093" i="6"/>
  <c r="T8094" i="6"/>
  <c r="T8095" i="6"/>
  <c r="T8096" i="6"/>
  <c r="T8097" i="6"/>
  <c r="T8098" i="6"/>
  <c r="T8099" i="6"/>
  <c r="T8100" i="6"/>
  <c r="T8101" i="6"/>
  <c r="T8102" i="6"/>
  <c r="T8103" i="6"/>
  <c r="T8104" i="6"/>
  <c r="T8105" i="6"/>
  <c r="T8106" i="6"/>
  <c r="T8107" i="6"/>
  <c r="T8108" i="6"/>
  <c r="T8109" i="6"/>
  <c r="T8110" i="6"/>
  <c r="T8111" i="6"/>
  <c r="T8112" i="6"/>
  <c r="T8113" i="6"/>
  <c r="T8114" i="6"/>
  <c r="T8115" i="6"/>
  <c r="T8116" i="6"/>
  <c r="T8117" i="6"/>
  <c r="T8118" i="6"/>
  <c r="T8119" i="6"/>
  <c r="T8120" i="6"/>
  <c r="T8121" i="6"/>
  <c r="T8122" i="6"/>
  <c r="T8123" i="6"/>
  <c r="T8124" i="6"/>
  <c r="T8125" i="6"/>
  <c r="T8126" i="6"/>
  <c r="T8127" i="6"/>
  <c r="T8128" i="6"/>
  <c r="T8129" i="6"/>
  <c r="T8130" i="6"/>
  <c r="T8131" i="6"/>
  <c r="T8132" i="6"/>
  <c r="T8133" i="6"/>
  <c r="T8134" i="6"/>
  <c r="T8135" i="6"/>
  <c r="T8136" i="6"/>
  <c r="T8137" i="6"/>
  <c r="T8138" i="6"/>
  <c r="T8139" i="6"/>
  <c r="T8140" i="6"/>
  <c r="T8141" i="6"/>
  <c r="T8142" i="6"/>
  <c r="T8143" i="6"/>
  <c r="T8144" i="6"/>
  <c r="T8145" i="6"/>
  <c r="T8146" i="6"/>
  <c r="T8147" i="6"/>
  <c r="T8148" i="6"/>
  <c r="T8149" i="6"/>
  <c r="T8150" i="6"/>
  <c r="T8151" i="6"/>
  <c r="T8152" i="6"/>
  <c r="T8153" i="6"/>
  <c r="T8154" i="6"/>
  <c r="T8155" i="6"/>
  <c r="T8156" i="6"/>
  <c r="T8157" i="6"/>
  <c r="T8158" i="6"/>
  <c r="T8159" i="6"/>
  <c r="T8160" i="6"/>
  <c r="T8161" i="6"/>
  <c r="T8162" i="6"/>
  <c r="T8163" i="6"/>
  <c r="T8164" i="6"/>
  <c r="T8165" i="6"/>
  <c r="T8166" i="6"/>
  <c r="T8167" i="6"/>
  <c r="T8168" i="6"/>
  <c r="T8169" i="6"/>
  <c r="T8170" i="6"/>
  <c r="T8171" i="6"/>
  <c r="T8172" i="6"/>
  <c r="T8173" i="6"/>
  <c r="T8174" i="6"/>
  <c r="T8175" i="6"/>
  <c r="T8176" i="6"/>
  <c r="T8177" i="6"/>
  <c r="T8178" i="6"/>
  <c r="T8179" i="6"/>
  <c r="T8180" i="6"/>
  <c r="T8181" i="6"/>
  <c r="T8182" i="6"/>
  <c r="T8183" i="6"/>
  <c r="T8184" i="6"/>
  <c r="T8185" i="6"/>
  <c r="T8186" i="6"/>
  <c r="T8187" i="6"/>
  <c r="T8188" i="6"/>
  <c r="T8189" i="6"/>
  <c r="T8190" i="6"/>
  <c r="T8191" i="6"/>
  <c r="T8192" i="6"/>
  <c r="T8193" i="6"/>
  <c r="T8194" i="6"/>
  <c r="T8195" i="6"/>
  <c r="T8196" i="6"/>
  <c r="T8197" i="6"/>
  <c r="T8198" i="6"/>
  <c r="T8199" i="6"/>
  <c r="T8200" i="6"/>
  <c r="T8201" i="6"/>
  <c r="T8202" i="6"/>
  <c r="T8203" i="6"/>
  <c r="T8204" i="6"/>
  <c r="T8205" i="6"/>
  <c r="T8206" i="6"/>
  <c r="T8207" i="6"/>
  <c r="T8208" i="6"/>
  <c r="T8209" i="6"/>
  <c r="T8210" i="6"/>
  <c r="T8211" i="6"/>
  <c r="T8212" i="6"/>
  <c r="T8213" i="6"/>
  <c r="T8214" i="6"/>
  <c r="T8215" i="6"/>
  <c r="T8216" i="6"/>
  <c r="T8217" i="6"/>
  <c r="T8218" i="6"/>
  <c r="T8219" i="6"/>
  <c r="T8220" i="6"/>
  <c r="T8221" i="6"/>
  <c r="T8222" i="6"/>
  <c r="T8223" i="6"/>
  <c r="T8224" i="6"/>
  <c r="T8225" i="6"/>
  <c r="T8226" i="6"/>
  <c r="T8227" i="6"/>
  <c r="T8228" i="6"/>
  <c r="T8229" i="6"/>
  <c r="T8230" i="6"/>
  <c r="T8231" i="6"/>
  <c r="T8232" i="6"/>
  <c r="T8233" i="6"/>
  <c r="T8234" i="6"/>
  <c r="T8235" i="6"/>
  <c r="T8236" i="6"/>
  <c r="T8237" i="6"/>
  <c r="T8238" i="6"/>
  <c r="T8239" i="6"/>
  <c r="T8240" i="6"/>
  <c r="T8241" i="6"/>
  <c r="T8242" i="6"/>
  <c r="T8243" i="6"/>
  <c r="T8244" i="6"/>
  <c r="T8245" i="6"/>
  <c r="T8246" i="6"/>
  <c r="T8247" i="6"/>
  <c r="T8248" i="6"/>
  <c r="T8249" i="6"/>
  <c r="T8250" i="6"/>
  <c r="T8251" i="6"/>
  <c r="T8252" i="6"/>
  <c r="T8253" i="6"/>
  <c r="T8254" i="6"/>
  <c r="T8255" i="6"/>
  <c r="T8256" i="6"/>
  <c r="T8257" i="6"/>
  <c r="T8258" i="6"/>
  <c r="T8259" i="6"/>
  <c r="T8260" i="6"/>
  <c r="T8261" i="6"/>
  <c r="T8262" i="6"/>
  <c r="T8263" i="6"/>
  <c r="T8264" i="6"/>
  <c r="T8265" i="6"/>
  <c r="T8266" i="6"/>
  <c r="T8267" i="6"/>
  <c r="T8268" i="6"/>
  <c r="T8269" i="6"/>
  <c r="T8270" i="6"/>
  <c r="T8271" i="6"/>
  <c r="T8272" i="6"/>
  <c r="T8273" i="6"/>
  <c r="T8274" i="6"/>
  <c r="T8275" i="6"/>
  <c r="T8276" i="6"/>
  <c r="T8277" i="6"/>
  <c r="T8278" i="6"/>
  <c r="T8279" i="6"/>
  <c r="T8280" i="6"/>
  <c r="T8281" i="6"/>
  <c r="T8282" i="6"/>
  <c r="T8283" i="6"/>
  <c r="T8284" i="6"/>
  <c r="T8285" i="6"/>
  <c r="T8286" i="6"/>
  <c r="T8287" i="6"/>
  <c r="T8288" i="6"/>
  <c r="T8289" i="6"/>
  <c r="T8290" i="6"/>
  <c r="T8291" i="6"/>
  <c r="T8292" i="6"/>
  <c r="T8293" i="6"/>
  <c r="T8294" i="6"/>
  <c r="T8295" i="6"/>
  <c r="T8296" i="6"/>
  <c r="T8297" i="6"/>
  <c r="T8298" i="6"/>
  <c r="T8299" i="6"/>
  <c r="T8300" i="6"/>
  <c r="T8301" i="6"/>
  <c r="T8302" i="6"/>
  <c r="T8303" i="6"/>
  <c r="T8304" i="6"/>
  <c r="T8305" i="6"/>
  <c r="T8306" i="6"/>
  <c r="T8307" i="6"/>
  <c r="T8308" i="6"/>
  <c r="T8309" i="6"/>
  <c r="T8310" i="6"/>
  <c r="T8311" i="6"/>
  <c r="T8312" i="6"/>
  <c r="T8313" i="6"/>
  <c r="T8314" i="6"/>
  <c r="T8315" i="6"/>
  <c r="T8316" i="6"/>
  <c r="T8317" i="6"/>
  <c r="T8318" i="6"/>
  <c r="T8319" i="6"/>
  <c r="T8320" i="6"/>
  <c r="T8321" i="6"/>
  <c r="T8322" i="6"/>
  <c r="T8323" i="6"/>
  <c r="T8324" i="6"/>
  <c r="T8325" i="6"/>
  <c r="T8326" i="6"/>
  <c r="T8327" i="6"/>
  <c r="T8328" i="6"/>
  <c r="T8329" i="6"/>
  <c r="T8330" i="6"/>
  <c r="T8331" i="6"/>
  <c r="T8332" i="6"/>
  <c r="T8333" i="6"/>
  <c r="T8334" i="6"/>
  <c r="T8335" i="6"/>
  <c r="T8336" i="6"/>
  <c r="T8337" i="6"/>
  <c r="T8338" i="6"/>
  <c r="T8339" i="6"/>
  <c r="T8340" i="6"/>
  <c r="T8341" i="6"/>
  <c r="T8342" i="6"/>
  <c r="T8343" i="6"/>
  <c r="T8344" i="6"/>
  <c r="T8345" i="6"/>
  <c r="T8346" i="6"/>
  <c r="T8347" i="6"/>
  <c r="T8348" i="6"/>
  <c r="T8349" i="6"/>
  <c r="T8350" i="6"/>
  <c r="T8351" i="6"/>
  <c r="T8352" i="6"/>
  <c r="T8353" i="6"/>
  <c r="T8354" i="6"/>
  <c r="T8355" i="6"/>
  <c r="T8356" i="6"/>
  <c r="T8357" i="6"/>
  <c r="T8358" i="6"/>
  <c r="T8359" i="6"/>
  <c r="T8360" i="6"/>
  <c r="T8361" i="6"/>
  <c r="T8362" i="6"/>
  <c r="T8363" i="6"/>
  <c r="T8364" i="6"/>
  <c r="T8365" i="6"/>
  <c r="T8366" i="6"/>
  <c r="T8367" i="6"/>
  <c r="T8368" i="6"/>
  <c r="T8369" i="6"/>
  <c r="T8370" i="6"/>
  <c r="T8371" i="6"/>
  <c r="T8372" i="6"/>
  <c r="T8373" i="6"/>
  <c r="T8374" i="6"/>
  <c r="T8375" i="6"/>
  <c r="T8376" i="6"/>
  <c r="T8377" i="6"/>
  <c r="T8378" i="6"/>
  <c r="T8379" i="6"/>
  <c r="T8380" i="6"/>
  <c r="T8381" i="6"/>
  <c r="T8382" i="6"/>
  <c r="T8383" i="6"/>
  <c r="T8384" i="6"/>
  <c r="T8385" i="6"/>
  <c r="T8386" i="6"/>
  <c r="T8387" i="6"/>
  <c r="T8388" i="6"/>
  <c r="T8389" i="6"/>
  <c r="T8390" i="6"/>
  <c r="T8391" i="6"/>
  <c r="T8392" i="6"/>
  <c r="T8393" i="6"/>
  <c r="T8394" i="6"/>
  <c r="T8395" i="6"/>
  <c r="T8396" i="6"/>
  <c r="T8397" i="6"/>
  <c r="T8398" i="6"/>
  <c r="T8399" i="6"/>
  <c r="T8400" i="6"/>
  <c r="T8401" i="6"/>
  <c r="T8402" i="6"/>
  <c r="T8403" i="6"/>
  <c r="T8404" i="6"/>
  <c r="T8405" i="6"/>
  <c r="T8406" i="6"/>
  <c r="T8407" i="6"/>
  <c r="T8408" i="6"/>
  <c r="T8409" i="6"/>
  <c r="T8410" i="6"/>
  <c r="T8411" i="6"/>
  <c r="T8412" i="6"/>
  <c r="T8413" i="6"/>
  <c r="T8414" i="6"/>
  <c r="T8415" i="6"/>
  <c r="T8416" i="6"/>
  <c r="T8417" i="6"/>
  <c r="T8418" i="6"/>
  <c r="T8419" i="6"/>
  <c r="T8420" i="6"/>
  <c r="T8421" i="6"/>
  <c r="T8422" i="6"/>
  <c r="T8423" i="6"/>
  <c r="T8424" i="6"/>
  <c r="T8425" i="6"/>
  <c r="T8426" i="6"/>
  <c r="T8427" i="6"/>
  <c r="T8428" i="6"/>
  <c r="T8429" i="6"/>
  <c r="T8430" i="6"/>
  <c r="T8431" i="6"/>
  <c r="T8432" i="6"/>
  <c r="T8433" i="6"/>
  <c r="T8434" i="6"/>
  <c r="T8435" i="6"/>
  <c r="T8436" i="6"/>
  <c r="T8437" i="6"/>
  <c r="T8438" i="6"/>
  <c r="T8439" i="6"/>
  <c r="T8440" i="6"/>
  <c r="T8441" i="6"/>
  <c r="T8442" i="6"/>
  <c r="T8443" i="6"/>
  <c r="T8444" i="6"/>
  <c r="T8445" i="6"/>
  <c r="T8446" i="6"/>
  <c r="T8447" i="6"/>
  <c r="T8448" i="6"/>
  <c r="T8449" i="6"/>
  <c r="T8450" i="6"/>
  <c r="T8451" i="6"/>
  <c r="T8452" i="6"/>
  <c r="T8453" i="6"/>
  <c r="T8454" i="6"/>
  <c r="T8455" i="6"/>
  <c r="T8456" i="6"/>
  <c r="T8457" i="6"/>
  <c r="T8458" i="6"/>
  <c r="T8459" i="6"/>
  <c r="T8460" i="6"/>
  <c r="T8461" i="6"/>
  <c r="T8462" i="6"/>
  <c r="T8463" i="6"/>
  <c r="T8464" i="6"/>
  <c r="T8465" i="6"/>
  <c r="T8466" i="6"/>
  <c r="T8467" i="6"/>
  <c r="T8468" i="6"/>
  <c r="T8469" i="6"/>
  <c r="T8470" i="6"/>
  <c r="T8471" i="6"/>
  <c r="T8472" i="6"/>
  <c r="T8473" i="6"/>
  <c r="T8474" i="6"/>
  <c r="T8475" i="6"/>
  <c r="T8476" i="6"/>
  <c r="T8477" i="6"/>
  <c r="T8478" i="6"/>
  <c r="T8479" i="6"/>
  <c r="T8480" i="6"/>
  <c r="T8481" i="6"/>
  <c r="T8482" i="6"/>
  <c r="T8483" i="6"/>
  <c r="T8484" i="6"/>
  <c r="T8485" i="6"/>
  <c r="T8486" i="6"/>
  <c r="T8487" i="6"/>
  <c r="T8488" i="6"/>
  <c r="T8489" i="6"/>
  <c r="T8490" i="6"/>
  <c r="T8491" i="6"/>
  <c r="T8492" i="6"/>
  <c r="T8493" i="6"/>
  <c r="T8494" i="6"/>
  <c r="T8495" i="6"/>
  <c r="T8496" i="6"/>
  <c r="T8497" i="6"/>
  <c r="T8498" i="6"/>
  <c r="T8499" i="6"/>
  <c r="T8500" i="6"/>
  <c r="T8501" i="6"/>
  <c r="T8502" i="6"/>
  <c r="T8503" i="6"/>
  <c r="T8504" i="6"/>
  <c r="T8505" i="6"/>
  <c r="T8506" i="6"/>
  <c r="T8507" i="6"/>
  <c r="T8508" i="6"/>
  <c r="T8509" i="6"/>
  <c r="T8510" i="6"/>
  <c r="T8511" i="6"/>
  <c r="T8512" i="6"/>
  <c r="T8513" i="6"/>
  <c r="T8514" i="6"/>
  <c r="T8515" i="6"/>
  <c r="T8516" i="6"/>
  <c r="T8517" i="6"/>
  <c r="T8518" i="6"/>
  <c r="T8519" i="6"/>
  <c r="T8520" i="6"/>
  <c r="T8521" i="6"/>
  <c r="T8522" i="6"/>
  <c r="T8523" i="6"/>
  <c r="T8524" i="6"/>
  <c r="T8525" i="6"/>
  <c r="T8526" i="6"/>
  <c r="T8527" i="6"/>
  <c r="T8528" i="6"/>
  <c r="T8529" i="6"/>
  <c r="T8530" i="6"/>
  <c r="T8531" i="6"/>
  <c r="T8532" i="6"/>
  <c r="T8533" i="6"/>
  <c r="T8534" i="6"/>
  <c r="T8535" i="6"/>
  <c r="T8536" i="6"/>
  <c r="T8537" i="6"/>
  <c r="T8538" i="6"/>
  <c r="T8539" i="6"/>
  <c r="T8540" i="6"/>
  <c r="T8541" i="6"/>
  <c r="T8542" i="6"/>
  <c r="T8543" i="6"/>
  <c r="T8544" i="6"/>
  <c r="T8545" i="6"/>
  <c r="T8546" i="6"/>
  <c r="T8547" i="6"/>
  <c r="T8548" i="6"/>
  <c r="T8549" i="6"/>
  <c r="T8550" i="6"/>
  <c r="T8551" i="6"/>
  <c r="T8552" i="6"/>
  <c r="T8553" i="6"/>
  <c r="T8554" i="6"/>
  <c r="T8555" i="6"/>
  <c r="T8556" i="6"/>
  <c r="T8557" i="6"/>
  <c r="T8558" i="6"/>
  <c r="T8559" i="6"/>
  <c r="T8560" i="6"/>
  <c r="T8561" i="6"/>
  <c r="T8562" i="6"/>
  <c r="T8563" i="6"/>
  <c r="T8564" i="6"/>
  <c r="T8565" i="6"/>
  <c r="T8566" i="6"/>
  <c r="T8567" i="6"/>
  <c r="T8568" i="6"/>
  <c r="T8569" i="6"/>
  <c r="T8570" i="6"/>
  <c r="T8571" i="6"/>
  <c r="T8572" i="6"/>
  <c r="T8573" i="6"/>
  <c r="T8574" i="6"/>
  <c r="T8575" i="6"/>
  <c r="T8576" i="6"/>
  <c r="T8577" i="6"/>
  <c r="T8578" i="6"/>
  <c r="T8579" i="6"/>
  <c r="T8580" i="6"/>
  <c r="T8581" i="6"/>
  <c r="T8582" i="6"/>
  <c r="T8583" i="6"/>
  <c r="T8584" i="6"/>
  <c r="T8585" i="6"/>
  <c r="T8586" i="6"/>
  <c r="T8587" i="6"/>
  <c r="T8588" i="6"/>
  <c r="T8589" i="6"/>
  <c r="T8590" i="6"/>
  <c r="T8591" i="6"/>
  <c r="T8592" i="6"/>
  <c r="T8593" i="6"/>
  <c r="T8594" i="6"/>
  <c r="T8595" i="6"/>
  <c r="T8596" i="6"/>
  <c r="T8597" i="6"/>
  <c r="T8598" i="6"/>
  <c r="T8599" i="6"/>
  <c r="T8600" i="6"/>
  <c r="T8601" i="6"/>
  <c r="T8602" i="6"/>
  <c r="T8603" i="6"/>
  <c r="T8604" i="6"/>
  <c r="T8605" i="6"/>
  <c r="T8606" i="6"/>
  <c r="T8607" i="6"/>
  <c r="T8608" i="6"/>
  <c r="T8609" i="6"/>
  <c r="T8610" i="6"/>
  <c r="T8611" i="6"/>
  <c r="T8612" i="6"/>
  <c r="T8613" i="6"/>
  <c r="T8614" i="6"/>
  <c r="T8615" i="6"/>
  <c r="T8616" i="6"/>
  <c r="T8617" i="6"/>
  <c r="T8618" i="6"/>
  <c r="T8619" i="6"/>
  <c r="T8620" i="6"/>
  <c r="T8621" i="6"/>
  <c r="T8622" i="6"/>
  <c r="T8623" i="6"/>
  <c r="T8624" i="6"/>
  <c r="T8625" i="6"/>
  <c r="T8626" i="6"/>
  <c r="T8627" i="6"/>
  <c r="T8628" i="6"/>
  <c r="T8629" i="6"/>
  <c r="T8630" i="6"/>
  <c r="T8631" i="6"/>
  <c r="T8632" i="6"/>
  <c r="T8633" i="6"/>
  <c r="T8634" i="6"/>
  <c r="T8635" i="6"/>
  <c r="T8636" i="6"/>
  <c r="T8637" i="6"/>
  <c r="T8638" i="6"/>
  <c r="T8639" i="6"/>
  <c r="T8640" i="6"/>
  <c r="T8641" i="6"/>
  <c r="T8642" i="6"/>
  <c r="T8643" i="6"/>
  <c r="T8644" i="6"/>
  <c r="T8645" i="6"/>
  <c r="T8646" i="6"/>
  <c r="T8647" i="6"/>
  <c r="T8648" i="6"/>
  <c r="T8649" i="6"/>
  <c r="T8650" i="6"/>
  <c r="T8651" i="6"/>
  <c r="T8652" i="6"/>
  <c r="T8653" i="6"/>
  <c r="T8654" i="6"/>
  <c r="T8655" i="6"/>
  <c r="T8656" i="6"/>
  <c r="T8657" i="6"/>
  <c r="T8658" i="6"/>
  <c r="T8659" i="6"/>
  <c r="T8660" i="6"/>
  <c r="T8661" i="6"/>
  <c r="T8662" i="6"/>
  <c r="T8663" i="6"/>
  <c r="T8664" i="6"/>
  <c r="T8665" i="6"/>
  <c r="T8666" i="6"/>
  <c r="T8667" i="6"/>
  <c r="T8668" i="6"/>
  <c r="T8669" i="6"/>
  <c r="T8670" i="6"/>
  <c r="T8671" i="6"/>
  <c r="T8672" i="6"/>
  <c r="T8673" i="6"/>
  <c r="T8674" i="6"/>
  <c r="T8675" i="6"/>
  <c r="T8676" i="6"/>
  <c r="T8677" i="6"/>
  <c r="T8678" i="6"/>
  <c r="T8679" i="6"/>
  <c r="T8680" i="6"/>
  <c r="T8681" i="6"/>
  <c r="T8682" i="6"/>
  <c r="T8683" i="6"/>
  <c r="T8684" i="6"/>
  <c r="T8685" i="6"/>
  <c r="T8686" i="6"/>
  <c r="T8687" i="6"/>
  <c r="T8688" i="6"/>
  <c r="T8689" i="6"/>
  <c r="T8690" i="6"/>
  <c r="T8691" i="6"/>
  <c r="T8692" i="6"/>
  <c r="T8693" i="6"/>
  <c r="T8694" i="6"/>
  <c r="T8695" i="6"/>
  <c r="T8696" i="6"/>
  <c r="T8697" i="6"/>
  <c r="T8698" i="6"/>
  <c r="T8699" i="6"/>
  <c r="T8700" i="6"/>
  <c r="T8701" i="6"/>
  <c r="T8702" i="6"/>
  <c r="T8703" i="6"/>
  <c r="T8704" i="6"/>
  <c r="T8705" i="6"/>
  <c r="T8706" i="6"/>
  <c r="T8707" i="6"/>
  <c r="T8708" i="6"/>
  <c r="T8709" i="6"/>
  <c r="T8710" i="6"/>
  <c r="T8711" i="6"/>
  <c r="T8712" i="6"/>
  <c r="T8713" i="6"/>
  <c r="T8714" i="6"/>
  <c r="T8715" i="6"/>
  <c r="T8716" i="6"/>
  <c r="T8717" i="6"/>
  <c r="T8718" i="6"/>
  <c r="T8719" i="6"/>
  <c r="T8720" i="6"/>
  <c r="T8721" i="6"/>
  <c r="T8722" i="6"/>
  <c r="T8723" i="6"/>
  <c r="T8724" i="6"/>
  <c r="T8725" i="6"/>
  <c r="T8726" i="6"/>
  <c r="T8727" i="6"/>
  <c r="T8728" i="6"/>
  <c r="T8729" i="6"/>
  <c r="T8730" i="6"/>
  <c r="T8731" i="6"/>
  <c r="T8732" i="6"/>
  <c r="T8733" i="6"/>
  <c r="T8734" i="6"/>
  <c r="T8735" i="6"/>
  <c r="T8736" i="6"/>
  <c r="T8737" i="6"/>
  <c r="T8738" i="6"/>
  <c r="T8739" i="6"/>
  <c r="T8740" i="6"/>
  <c r="T8741" i="6"/>
  <c r="T8742" i="6"/>
  <c r="T8743" i="6"/>
  <c r="T8744" i="6"/>
  <c r="T8745" i="6"/>
  <c r="T8746" i="6"/>
  <c r="T8747" i="6"/>
  <c r="T8748" i="6"/>
  <c r="T8749" i="6"/>
  <c r="T8750" i="6"/>
  <c r="T8751" i="6"/>
  <c r="T8752" i="6"/>
  <c r="T8753" i="6"/>
  <c r="T8754" i="6"/>
  <c r="T8755" i="6"/>
  <c r="T8756" i="6"/>
  <c r="T8757" i="6"/>
  <c r="T8758" i="6"/>
  <c r="T8759" i="6"/>
  <c r="T8760" i="6"/>
  <c r="T8761" i="6"/>
  <c r="T8762" i="6"/>
  <c r="T8763" i="6"/>
  <c r="T8764" i="6"/>
  <c r="T8765" i="6"/>
  <c r="T8766" i="6"/>
  <c r="T8767" i="6"/>
  <c r="T8768" i="6"/>
  <c r="T8769" i="6"/>
  <c r="T8770" i="6"/>
  <c r="T8771" i="6"/>
  <c r="T8772" i="6"/>
  <c r="T8773" i="6"/>
  <c r="T8774" i="6"/>
  <c r="T8775" i="6"/>
  <c r="T8776" i="6"/>
  <c r="T8777" i="6"/>
  <c r="T8778" i="6"/>
  <c r="T8779" i="6"/>
  <c r="T8780" i="6"/>
  <c r="T8781" i="6"/>
  <c r="T8782" i="6"/>
  <c r="T8783" i="6"/>
  <c r="T8784" i="6"/>
  <c r="T8785" i="6"/>
  <c r="T8786" i="6"/>
  <c r="T8787" i="6"/>
  <c r="T8788" i="6"/>
  <c r="T8789" i="6"/>
  <c r="T8790" i="6"/>
  <c r="T8791" i="6"/>
  <c r="T8792" i="6"/>
  <c r="T8793" i="6"/>
  <c r="T8794" i="6"/>
  <c r="T8795" i="6"/>
  <c r="T8796" i="6"/>
  <c r="T8797" i="6"/>
  <c r="T8798" i="6"/>
  <c r="T8799" i="6"/>
  <c r="T8800" i="6"/>
  <c r="T8801" i="6"/>
  <c r="T8802" i="6"/>
  <c r="T8803" i="6"/>
  <c r="T8804" i="6"/>
  <c r="T8805" i="6"/>
  <c r="T8806" i="6"/>
  <c r="T8807" i="6"/>
  <c r="T8808" i="6"/>
  <c r="T8809" i="6"/>
  <c r="T8810" i="6"/>
  <c r="T8811" i="6"/>
  <c r="T8812" i="6"/>
  <c r="T8813" i="6"/>
  <c r="T8814" i="6"/>
  <c r="T8815" i="6"/>
  <c r="T8816" i="6"/>
  <c r="T8817" i="6"/>
  <c r="T8818" i="6"/>
  <c r="T8819" i="6"/>
  <c r="T8820" i="6"/>
  <c r="T8821" i="6"/>
  <c r="T8822" i="6"/>
  <c r="T8823" i="6"/>
  <c r="T8824" i="6"/>
  <c r="T8825" i="6"/>
  <c r="T8826" i="6"/>
  <c r="T8827" i="6"/>
  <c r="T8828" i="6"/>
  <c r="T8829" i="6"/>
  <c r="T8830" i="6"/>
  <c r="T8831" i="6"/>
  <c r="T8832" i="6"/>
  <c r="T8833" i="6"/>
  <c r="T8834" i="6"/>
  <c r="T8835" i="6"/>
  <c r="T8836" i="6"/>
  <c r="T8837" i="6"/>
  <c r="T8838" i="6"/>
  <c r="T8839" i="6"/>
  <c r="T8840" i="6"/>
  <c r="T8841" i="6"/>
  <c r="T8842" i="6"/>
  <c r="T8843" i="6"/>
  <c r="T8844" i="6"/>
  <c r="T8845" i="6"/>
  <c r="T8846" i="6"/>
  <c r="T8847" i="6"/>
  <c r="T8848" i="6"/>
  <c r="T8849" i="6"/>
  <c r="T8850" i="6"/>
  <c r="T8851" i="6"/>
  <c r="T8852" i="6"/>
  <c r="T8853" i="6"/>
  <c r="T8854" i="6"/>
  <c r="T8855" i="6"/>
  <c r="T8856" i="6"/>
  <c r="T8857" i="6"/>
  <c r="T8858" i="6"/>
  <c r="T8859" i="6"/>
  <c r="T8860" i="6"/>
  <c r="T8861" i="6"/>
  <c r="T8862" i="6"/>
  <c r="T8863" i="6"/>
  <c r="T8864" i="6"/>
  <c r="T8865" i="6"/>
  <c r="T8866" i="6"/>
  <c r="T8867" i="6"/>
  <c r="T8868" i="6"/>
  <c r="T8869" i="6"/>
  <c r="T8870" i="6"/>
  <c r="T8871" i="6"/>
  <c r="T8872" i="6"/>
  <c r="T8873" i="6"/>
  <c r="T8874" i="6"/>
  <c r="T8875" i="6"/>
  <c r="T8876" i="6"/>
  <c r="T8877" i="6"/>
  <c r="T8878" i="6"/>
  <c r="T8879" i="6"/>
  <c r="T8880" i="6"/>
  <c r="T8881" i="6"/>
  <c r="T8882" i="6"/>
  <c r="T8883" i="6"/>
  <c r="T8884" i="6"/>
  <c r="T8885" i="6"/>
  <c r="T8886" i="6"/>
  <c r="T8887" i="6"/>
  <c r="T8888" i="6"/>
  <c r="T8889" i="6"/>
  <c r="T8890" i="6"/>
  <c r="T8891" i="6"/>
  <c r="T8892" i="6"/>
  <c r="T8893" i="6"/>
  <c r="T8894" i="6"/>
  <c r="T8895" i="6"/>
  <c r="T8896" i="6"/>
  <c r="T8897" i="6"/>
  <c r="T8898" i="6"/>
  <c r="T8899" i="6"/>
  <c r="T8900" i="6"/>
  <c r="T8901" i="6"/>
  <c r="T8902" i="6"/>
  <c r="T8903" i="6"/>
  <c r="T8904" i="6"/>
  <c r="T8905" i="6"/>
  <c r="T8906" i="6"/>
  <c r="T8907" i="6"/>
  <c r="T8908" i="6"/>
  <c r="T8909" i="6"/>
  <c r="T8910" i="6"/>
  <c r="T8911" i="6"/>
  <c r="T8912" i="6"/>
  <c r="T8913" i="6"/>
  <c r="T8914" i="6"/>
  <c r="T8915" i="6"/>
  <c r="T8916" i="6"/>
  <c r="T8917" i="6"/>
  <c r="T8918" i="6"/>
  <c r="T8919" i="6"/>
  <c r="T8920" i="6"/>
  <c r="T8921" i="6"/>
  <c r="T8922" i="6"/>
  <c r="T8923" i="6"/>
  <c r="T8924" i="6"/>
  <c r="T8925" i="6"/>
  <c r="T8926" i="6"/>
  <c r="T8927" i="6"/>
  <c r="T8928" i="6"/>
  <c r="T8929" i="6"/>
  <c r="T8930" i="6"/>
  <c r="T8931" i="6"/>
  <c r="T8932" i="6"/>
  <c r="T8933" i="6"/>
  <c r="T8934" i="6"/>
  <c r="T8935" i="6"/>
  <c r="T8936" i="6"/>
  <c r="T8937" i="6"/>
  <c r="T8938" i="6"/>
  <c r="T8939" i="6"/>
  <c r="T8940" i="6"/>
  <c r="T8941" i="6"/>
  <c r="T8942" i="6"/>
  <c r="T8943" i="6"/>
  <c r="T8944" i="6"/>
  <c r="T8945" i="6"/>
  <c r="T8946" i="6"/>
  <c r="T8947" i="6"/>
  <c r="T8948" i="6"/>
  <c r="T8949" i="6"/>
  <c r="T8950" i="6"/>
  <c r="T8951" i="6"/>
  <c r="T8952" i="6"/>
  <c r="T8953" i="6"/>
  <c r="T8954" i="6"/>
  <c r="T8955" i="6"/>
  <c r="T8956" i="6"/>
  <c r="T8957" i="6"/>
  <c r="T8958" i="6"/>
  <c r="T8959" i="6"/>
  <c r="T8960" i="6"/>
  <c r="T8961" i="6"/>
  <c r="T8962" i="6"/>
  <c r="T8963" i="6"/>
  <c r="T8964" i="6"/>
  <c r="T8965" i="6"/>
  <c r="T8966" i="6"/>
  <c r="T8967" i="6"/>
  <c r="T8968" i="6"/>
  <c r="T8969" i="6"/>
  <c r="T8970" i="6"/>
  <c r="T8971" i="6"/>
  <c r="T8972" i="6"/>
  <c r="T8973" i="6"/>
  <c r="T8974" i="6"/>
  <c r="T8975" i="6"/>
  <c r="T8976" i="6"/>
  <c r="T8977" i="6"/>
  <c r="T8978" i="6"/>
  <c r="T8979" i="6"/>
  <c r="T8980" i="6"/>
  <c r="T8981" i="6"/>
  <c r="T8982" i="6"/>
  <c r="T8983" i="6"/>
  <c r="T8984" i="6"/>
  <c r="T8985" i="6"/>
  <c r="T8986" i="6"/>
  <c r="T8987" i="6"/>
  <c r="T8988" i="6"/>
  <c r="T8989" i="6"/>
  <c r="T8990" i="6"/>
  <c r="T8991" i="6"/>
  <c r="T8992" i="6"/>
  <c r="T8993" i="6"/>
  <c r="T8994" i="6"/>
  <c r="T8995" i="6"/>
  <c r="T8996" i="6"/>
  <c r="T8997" i="6"/>
  <c r="T8998" i="6"/>
  <c r="T8999" i="6"/>
  <c r="T9000" i="6"/>
  <c r="T9001" i="6"/>
  <c r="T9002" i="6"/>
  <c r="T9003" i="6"/>
  <c r="T9004" i="6"/>
  <c r="T9005" i="6"/>
  <c r="T9006" i="6"/>
  <c r="T9007" i="6"/>
  <c r="T9008" i="6"/>
  <c r="T9009" i="6"/>
  <c r="T9010" i="6"/>
  <c r="T9011" i="6"/>
  <c r="T9012" i="6"/>
  <c r="T9013" i="6"/>
  <c r="T9014" i="6"/>
  <c r="T9015" i="6"/>
  <c r="T9016" i="6"/>
  <c r="T9017" i="6"/>
  <c r="T9018" i="6"/>
  <c r="T9019" i="6"/>
  <c r="T9020" i="6"/>
  <c r="T9021" i="6"/>
  <c r="T9022" i="6"/>
  <c r="T9023" i="6"/>
  <c r="T9024" i="6"/>
  <c r="T9025" i="6"/>
  <c r="T9026" i="6"/>
  <c r="T9027" i="6"/>
  <c r="T9028" i="6"/>
  <c r="T9029" i="6"/>
  <c r="T9030" i="6"/>
  <c r="T9031" i="6"/>
  <c r="T9032" i="6"/>
  <c r="T9033" i="6"/>
  <c r="T9034" i="6"/>
  <c r="T9035" i="6"/>
  <c r="T9036" i="6"/>
  <c r="T9037" i="6"/>
  <c r="T9038" i="6"/>
  <c r="T9039" i="6"/>
  <c r="T9040" i="6"/>
  <c r="T9041" i="6"/>
  <c r="T9042" i="6"/>
  <c r="T9043" i="6"/>
  <c r="T9044" i="6"/>
  <c r="T9045" i="6"/>
  <c r="T9046" i="6"/>
  <c r="T9047" i="6"/>
  <c r="T9048" i="6"/>
  <c r="T9049" i="6"/>
  <c r="T9050" i="6"/>
  <c r="T9051" i="6"/>
  <c r="T9052" i="6"/>
  <c r="T9053" i="6"/>
  <c r="T9054" i="6"/>
  <c r="T9055" i="6"/>
  <c r="T9056" i="6"/>
  <c r="T9057" i="6"/>
  <c r="T9058" i="6"/>
  <c r="T9059" i="6"/>
  <c r="T9060" i="6"/>
  <c r="T9061" i="6"/>
  <c r="T9062" i="6"/>
  <c r="T9063" i="6"/>
  <c r="T9064" i="6"/>
  <c r="T9065" i="6"/>
  <c r="T9066" i="6"/>
  <c r="T9067" i="6"/>
  <c r="T9068" i="6"/>
  <c r="T9069" i="6"/>
  <c r="T9070" i="6"/>
  <c r="T9071" i="6"/>
  <c r="T9072" i="6"/>
  <c r="T9073" i="6"/>
  <c r="T9074" i="6"/>
  <c r="T9075" i="6"/>
  <c r="T9076" i="6"/>
  <c r="T9077" i="6"/>
  <c r="T9078" i="6"/>
  <c r="T9079" i="6"/>
  <c r="T9080" i="6"/>
  <c r="T9081" i="6"/>
  <c r="T9082" i="6"/>
  <c r="T9083" i="6"/>
  <c r="T9084" i="6"/>
  <c r="T9085" i="6"/>
  <c r="T9086" i="6"/>
  <c r="T9087" i="6"/>
  <c r="T9088" i="6"/>
  <c r="T9089" i="6"/>
  <c r="T9090" i="6"/>
  <c r="T9091" i="6"/>
  <c r="T9092" i="6"/>
  <c r="T9093" i="6"/>
  <c r="T9094" i="6"/>
  <c r="T9095" i="6"/>
  <c r="T9096" i="6"/>
  <c r="T9097" i="6"/>
  <c r="T9098" i="6"/>
  <c r="T9099" i="6"/>
  <c r="T9100" i="6"/>
  <c r="T9101" i="6"/>
  <c r="T9102" i="6"/>
  <c r="T9103" i="6"/>
  <c r="T9104" i="6"/>
  <c r="T9105" i="6"/>
  <c r="T9106" i="6"/>
  <c r="T9107" i="6"/>
  <c r="T9108" i="6"/>
  <c r="T9109" i="6"/>
  <c r="T9110" i="6"/>
  <c r="T9111" i="6"/>
  <c r="T9112" i="6"/>
  <c r="T9113" i="6"/>
  <c r="T9114" i="6"/>
  <c r="T9115" i="6"/>
  <c r="T9116" i="6"/>
  <c r="T9117" i="6"/>
  <c r="T9118" i="6"/>
  <c r="T9119" i="6"/>
  <c r="T9120" i="6"/>
  <c r="T9121" i="6"/>
  <c r="T9122" i="6"/>
  <c r="T9123" i="6"/>
  <c r="T9124" i="6"/>
  <c r="T9125" i="6"/>
  <c r="T9126" i="6"/>
  <c r="T9127" i="6"/>
  <c r="T9128" i="6"/>
  <c r="T9129" i="6"/>
  <c r="T9130" i="6"/>
  <c r="T9131" i="6"/>
  <c r="T9132" i="6"/>
  <c r="T9133" i="6"/>
  <c r="T9134" i="6"/>
  <c r="T9135" i="6"/>
  <c r="T9136" i="6"/>
  <c r="T9137" i="6"/>
  <c r="T9138" i="6"/>
  <c r="T9139" i="6"/>
  <c r="T9140" i="6"/>
  <c r="T9141" i="6"/>
  <c r="T9142" i="6"/>
  <c r="T9143" i="6"/>
  <c r="T9144" i="6"/>
  <c r="T9145" i="6"/>
  <c r="T9146" i="6"/>
  <c r="T9147" i="6"/>
  <c r="T9148" i="6"/>
  <c r="T9149" i="6"/>
  <c r="T9150" i="6"/>
  <c r="T9151" i="6"/>
  <c r="T9152" i="6"/>
  <c r="T9153" i="6"/>
  <c r="T9154" i="6"/>
  <c r="T9155" i="6"/>
  <c r="T9156" i="6"/>
  <c r="T9157" i="6"/>
  <c r="T9158" i="6"/>
  <c r="T9159" i="6"/>
  <c r="T9160" i="6"/>
  <c r="T9161" i="6"/>
  <c r="T9162" i="6"/>
  <c r="T9163" i="6"/>
  <c r="T9164" i="6"/>
  <c r="T9165" i="6"/>
  <c r="T9166" i="6"/>
  <c r="T9167" i="6"/>
  <c r="T9168" i="6"/>
  <c r="T9169" i="6"/>
  <c r="T9170" i="6"/>
  <c r="T9171" i="6"/>
  <c r="T9172" i="6"/>
  <c r="T9173" i="6"/>
  <c r="T9174" i="6"/>
  <c r="T9175" i="6"/>
  <c r="T9176" i="6"/>
  <c r="T9177" i="6"/>
  <c r="T9178" i="6"/>
  <c r="T9179" i="6"/>
  <c r="T9180" i="6"/>
  <c r="T9181" i="6"/>
  <c r="T9182" i="6"/>
  <c r="T9183" i="6"/>
  <c r="T9184" i="6"/>
  <c r="T9185" i="6"/>
  <c r="T9186" i="6"/>
  <c r="T9187" i="6"/>
  <c r="T9188" i="6"/>
  <c r="T9189" i="6"/>
  <c r="T9190" i="6"/>
  <c r="T9191" i="6"/>
  <c r="T9192" i="6"/>
  <c r="T9193" i="6"/>
  <c r="T9194" i="6"/>
  <c r="T9195" i="6"/>
  <c r="T9196" i="6"/>
  <c r="T9197" i="6"/>
  <c r="T9198" i="6"/>
  <c r="T9199" i="6"/>
  <c r="T9200" i="6"/>
  <c r="T9201" i="6"/>
  <c r="T9202" i="6"/>
  <c r="T9203" i="6"/>
  <c r="T9204" i="6"/>
  <c r="T9205" i="6"/>
  <c r="T9206" i="6"/>
  <c r="T9207" i="6"/>
  <c r="T9208" i="6"/>
  <c r="T9209" i="6"/>
  <c r="T9210" i="6"/>
  <c r="T9211" i="6"/>
  <c r="T9212" i="6"/>
  <c r="T9213" i="6"/>
  <c r="T9214" i="6"/>
  <c r="T9215" i="6"/>
  <c r="T9216" i="6"/>
  <c r="T9217" i="6"/>
  <c r="T9218" i="6"/>
  <c r="T9219" i="6"/>
  <c r="T9220" i="6"/>
  <c r="T9221" i="6"/>
  <c r="T9222" i="6"/>
  <c r="T9223" i="6"/>
  <c r="T9224" i="6"/>
  <c r="T9225" i="6"/>
  <c r="T9226" i="6"/>
  <c r="T9227" i="6"/>
  <c r="T9228" i="6"/>
  <c r="T9229" i="6"/>
  <c r="T9230" i="6"/>
  <c r="T9231" i="6"/>
  <c r="T9232" i="6"/>
  <c r="T9233" i="6"/>
  <c r="T9234" i="6"/>
  <c r="T9235" i="6"/>
  <c r="T9236" i="6"/>
  <c r="T9237" i="6"/>
  <c r="T9238" i="6"/>
  <c r="T9239" i="6"/>
  <c r="T9240" i="6"/>
  <c r="T9241" i="6"/>
  <c r="T9242" i="6"/>
  <c r="T9243" i="6"/>
  <c r="T9244" i="6"/>
  <c r="T9245" i="6"/>
  <c r="T9246" i="6"/>
  <c r="T9247" i="6"/>
  <c r="T9248" i="6"/>
  <c r="T9249" i="6"/>
  <c r="T9250" i="6"/>
  <c r="T9251" i="6"/>
  <c r="T9252" i="6"/>
  <c r="T9253" i="6"/>
  <c r="T9254" i="6"/>
  <c r="T9255" i="6"/>
  <c r="T9256" i="6"/>
  <c r="T9257" i="6"/>
  <c r="T9258" i="6"/>
  <c r="T9259" i="6"/>
  <c r="T9260" i="6"/>
  <c r="T9261" i="6"/>
  <c r="T9262" i="6"/>
  <c r="T9263" i="6"/>
  <c r="T9264" i="6"/>
  <c r="T9265" i="6"/>
  <c r="T9266" i="6"/>
  <c r="T9267" i="6"/>
  <c r="T9268" i="6"/>
  <c r="T9269" i="6"/>
  <c r="T9270" i="6"/>
  <c r="T9271" i="6"/>
  <c r="T9272" i="6"/>
  <c r="T9273" i="6"/>
  <c r="T9274" i="6"/>
  <c r="T9275" i="6"/>
  <c r="T9276" i="6"/>
  <c r="T9277" i="6"/>
  <c r="T9278" i="6"/>
  <c r="T9279" i="6"/>
  <c r="T9280" i="6"/>
  <c r="T9281" i="6"/>
  <c r="T9282" i="6"/>
  <c r="T9283" i="6"/>
  <c r="T9284" i="6"/>
  <c r="T9285" i="6"/>
  <c r="T9286" i="6"/>
  <c r="T9287" i="6"/>
  <c r="T9288" i="6"/>
  <c r="T9289" i="6"/>
  <c r="T9290" i="6"/>
  <c r="T9291" i="6"/>
  <c r="T9292" i="6"/>
  <c r="T9293" i="6"/>
  <c r="T9294" i="6"/>
  <c r="T9295" i="6"/>
  <c r="T9296" i="6"/>
  <c r="T9297" i="6"/>
  <c r="T9298" i="6"/>
  <c r="T9299" i="6"/>
  <c r="T9300" i="6"/>
  <c r="T9301" i="6"/>
  <c r="T9302" i="6"/>
  <c r="T9303" i="6"/>
  <c r="T9304" i="6"/>
  <c r="T9305" i="6"/>
  <c r="T9306" i="6"/>
  <c r="T9307" i="6"/>
  <c r="T9308" i="6"/>
  <c r="T9309" i="6"/>
  <c r="T9310" i="6"/>
  <c r="T9311" i="6"/>
  <c r="T9312" i="6"/>
  <c r="T9313" i="6"/>
  <c r="T9314" i="6"/>
  <c r="T9315" i="6"/>
  <c r="T9316" i="6"/>
  <c r="T9317" i="6"/>
  <c r="T9318" i="6"/>
  <c r="T9319" i="6"/>
  <c r="T9320" i="6"/>
  <c r="T9321" i="6"/>
  <c r="T9322" i="6"/>
  <c r="T9323" i="6"/>
  <c r="T9324" i="6"/>
  <c r="T9325" i="6"/>
  <c r="T9326" i="6"/>
  <c r="T9327" i="6"/>
  <c r="T9328" i="6"/>
  <c r="T9329" i="6"/>
  <c r="T9330" i="6"/>
  <c r="T9331" i="6"/>
  <c r="T9332" i="6"/>
  <c r="T9333" i="6"/>
  <c r="T9334" i="6"/>
  <c r="T9335" i="6"/>
  <c r="T9336" i="6"/>
  <c r="T9337" i="6"/>
  <c r="T9338" i="6"/>
  <c r="T9339" i="6"/>
  <c r="T9340" i="6"/>
  <c r="T9341" i="6"/>
  <c r="T9342" i="6"/>
  <c r="T9343" i="6"/>
  <c r="T9344" i="6"/>
  <c r="T9345" i="6"/>
  <c r="T9346" i="6"/>
  <c r="T9347" i="6"/>
  <c r="T9348" i="6"/>
  <c r="T9349" i="6"/>
  <c r="T9350" i="6"/>
  <c r="T9351" i="6"/>
  <c r="T9352" i="6"/>
  <c r="T9353" i="6"/>
  <c r="T9354" i="6"/>
  <c r="T9355" i="6"/>
  <c r="T9356" i="6"/>
  <c r="T9357" i="6"/>
  <c r="T9358" i="6"/>
  <c r="T9359" i="6"/>
  <c r="T9360" i="6"/>
  <c r="T9361" i="6"/>
  <c r="T9362" i="6"/>
  <c r="T9363" i="6"/>
  <c r="T9364" i="6"/>
  <c r="T9365" i="6"/>
  <c r="T9366" i="6"/>
  <c r="T9367" i="6"/>
  <c r="T9368" i="6"/>
  <c r="T9369" i="6"/>
  <c r="T9370" i="6"/>
  <c r="T9371" i="6"/>
  <c r="T9372" i="6"/>
  <c r="T9373" i="6"/>
  <c r="T9374" i="6"/>
  <c r="T9375" i="6"/>
  <c r="T9376" i="6"/>
  <c r="T9377" i="6"/>
  <c r="T9378" i="6"/>
  <c r="T9379" i="6"/>
  <c r="T9380" i="6"/>
  <c r="T9381" i="6"/>
  <c r="T9382" i="6"/>
  <c r="T9383" i="6"/>
  <c r="T9384" i="6"/>
  <c r="T9385" i="6"/>
  <c r="T9386" i="6"/>
  <c r="T9387" i="6"/>
  <c r="T9388" i="6"/>
  <c r="T9389" i="6"/>
  <c r="T9390" i="6"/>
  <c r="T9391" i="6"/>
  <c r="T9392" i="6"/>
  <c r="T9393" i="6"/>
  <c r="T9394" i="6"/>
  <c r="T9395" i="6"/>
  <c r="T9396" i="6"/>
  <c r="T9397" i="6"/>
  <c r="T9398" i="6"/>
  <c r="T9399" i="6"/>
  <c r="T9400" i="6"/>
  <c r="T9401" i="6"/>
  <c r="T9402" i="6"/>
  <c r="T9403" i="6"/>
  <c r="T9404" i="6"/>
  <c r="T9405" i="6"/>
  <c r="T9406" i="6"/>
  <c r="T9407" i="6"/>
  <c r="T9408" i="6"/>
  <c r="T9409" i="6"/>
  <c r="T9410" i="6"/>
  <c r="T9411" i="6"/>
  <c r="T9412" i="6"/>
  <c r="T9413" i="6"/>
  <c r="T9414" i="6"/>
  <c r="T9415" i="6"/>
  <c r="T9416" i="6"/>
  <c r="T9417" i="6"/>
  <c r="T9418" i="6"/>
  <c r="T9419" i="6"/>
  <c r="T9420" i="6"/>
  <c r="T9421" i="6"/>
  <c r="T9422" i="6"/>
  <c r="T9423" i="6"/>
  <c r="T9424" i="6"/>
  <c r="T9425" i="6"/>
  <c r="T9426" i="6"/>
  <c r="T9427" i="6"/>
  <c r="T9428" i="6"/>
  <c r="T9429" i="6"/>
  <c r="T9430" i="6"/>
  <c r="T9431" i="6"/>
  <c r="T9432" i="6"/>
  <c r="T9433" i="6"/>
  <c r="T9434" i="6"/>
  <c r="T9435" i="6"/>
  <c r="T9436" i="6"/>
  <c r="T9437" i="6"/>
  <c r="T9438" i="6"/>
  <c r="T9439" i="6"/>
  <c r="T9440" i="6"/>
  <c r="T9441" i="6"/>
  <c r="T9442" i="6"/>
  <c r="T9443" i="6"/>
  <c r="T9444" i="6"/>
  <c r="T9445" i="6"/>
  <c r="T9446" i="6"/>
  <c r="T9447" i="6"/>
  <c r="T9448" i="6"/>
  <c r="T9449" i="6"/>
  <c r="T9450" i="6"/>
  <c r="T9451" i="6"/>
  <c r="T9452" i="6"/>
  <c r="T9453" i="6"/>
  <c r="T9454" i="6"/>
  <c r="T9455" i="6"/>
  <c r="T9456" i="6"/>
  <c r="T9457" i="6"/>
  <c r="T9458" i="6"/>
  <c r="T9459" i="6"/>
  <c r="T9460" i="6"/>
  <c r="T9461" i="6"/>
  <c r="T9462" i="6"/>
  <c r="T9463" i="6"/>
  <c r="T9464" i="6"/>
  <c r="T9465" i="6"/>
  <c r="T9466" i="6"/>
  <c r="T9467" i="6"/>
  <c r="T9468" i="6"/>
  <c r="T9469" i="6"/>
  <c r="T9470" i="6"/>
  <c r="T9471" i="6"/>
  <c r="T9472" i="6"/>
  <c r="T9473" i="6"/>
  <c r="T9474" i="6"/>
  <c r="T9475" i="6"/>
  <c r="T9476" i="6"/>
  <c r="T9477" i="6"/>
  <c r="T9478" i="6"/>
  <c r="T9479" i="6"/>
  <c r="T9480" i="6"/>
  <c r="T9481" i="6"/>
  <c r="T9482" i="6"/>
  <c r="T9483" i="6"/>
  <c r="T9484" i="6"/>
  <c r="T9485" i="6"/>
  <c r="T9486" i="6"/>
  <c r="T9487" i="6"/>
  <c r="T9488" i="6"/>
  <c r="T9489" i="6"/>
  <c r="T9490" i="6"/>
  <c r="T9491" i="6"/>
  <c r="T9492" i="6"/>
  <c r="T9493" i="6"/>
  <c r="T9494" i="6"/>
  <c r="T9495" i="6"/>
  <c r="T9496" i="6"/>
  <c r="T9497" i="6"/>
  <c r="T9498" i="6"/>
  <c r="T9499" i="6"/>
  <c r="T9500" i="6"/>
  <c r="T9501" i="6"/>
  <c r="T9502" i="6"/>
  <c r="T9503" i="6"/>
  <c r="T9504" i="6"/>
  <c r="T9505" i="6"/>
  <c r="T9506" i="6"/>
  <c r="T9507" i="6"/>
  <c r="T9508" i="6"/>
  <c r="T9509" i="6"/>
  <c r="T9510" i="6"/>
  <c r="T9511" i="6"/>
  <c r="T9512" i="6"/>
  <c r="T9513" i="6"/>
  <c r="T9514" i="6"/>
  <c r="T9515" i="6"/>
  <c r="T9516" i="6"/>
  <c r="T9517" i="6"/>
  <c r="T9518" i="6"/>
  <c r="T9519" i="6"/>
  <c r="T9520" i="6"/>
  <c r="T9521" i="6"/>
  <c r="T9522" i="6"/>
  <c r="T9523" i="6"/>
  <c r="T9524" i="6"/>
  <c r="T9525" i="6"/>
  <c r="T9526" i="6"/>
  <c r="T9527" i="6"/>
  <c r="T9528" i="6"/>
  <c r="T9529" i="6"/>
  <c r="T9530" i="6"/>
  <c r="T9531" i="6"/>
  <c r="T9532" i="6"/>
  <c r="T9533" i="6"/>
  <c r="T9534" i="6"/>
  <c r="T9535" i="6"/>
  <c r="T9536" i="6"/>
  <c r="T9537" i="6"/>
  <c r="T9538" i="6"/>
  <c r="T9539" i="6"/>
  <c r="T9540" i="6"/>
  <c r="T9541" i="6"/>
  <c r="T9542" i="6"/>
  <c r="T9543" i="6"/>
  <c r="T9544" i="6"/>
  <c r="T9545" i="6"/>
  <c r="T9546" i="6"/>
  <c r="T9547" i="6"/>
  <c r="T9548" i="6"/>
  <c r="T9549" i="6"/>
  <c r="T9550" i="6"/>
  <c r="T9551" i="6"/>
  <c r="T9552" i="6"/>
  <c r="T9553" i="6"/>
  <c r="T9554" i="6"/>
  <c r="T9555" i="6"/>
  <c r="T9556" i="6"/>
  <c r="T9557" i="6"/>
  <c r="T9558" i="6"/>
  <c r="T9559" i="6"/>
  <c r="T9560" i="6"/>
  <c r="T9561" i="6"/>
  <c r="T9562" i="6"/>
  <c r="T9563" i="6"/>
  <c r="T9564" i="6"/>
  <c r="T9565" i="6"/>
  <c r="T9566" i="6"/>
  <c r="T9567" i="6"/>
  <c r="T9568" i="6"/>
  <c r="T9569" i="6"/>
  <c r="T9570" i="6"/>
  <c r="T9571" i="6"/>
  <c r="T9572" i="6"/>
  <c r="T9573" i="6"/>
  <c r="T9574" i="6"/>
  <c r="T9575" i="6"/>
  <c r="T9576" i="6"/>
  <c r="T9577" i="6"/>
  <c r="T9578" i="6"/>
  <c r="T9579" i="6"/>
  <c r="T9580" i="6"/>
  <c r="T9581" i="6"/>
  <c r="T9582" i="6"/>
  <c r="T9583" i="6"/>
  <c r="T9584" i="6"/>
  <c r="T9585" i="6"/>
  <c r="T9586" i="6"/>
  <c r="T9587" i="6"/>
  <c r="T9588" i="6"/>
  <c r="T9589" i="6"/>
  <c r="T9590" i="6"/>
  <c r="T9591" i="6"/>
  <c r="T9592" i="6"/>
  <c r="T9593" i="6"/>
  <c r="T9594" i="6"/>
  <c r="T9595" i="6"/>
  <c r="T9596" i="6"/>
  <c r="T9597" i="6"/>
  <c r="T9598" i="6"/>
  <c r="T9599" i="6"/>
  <c r="T9600" i="6"/>
  <c r="T9601" i="6"/>
  <c r="T9602" i="6"/>
  <c r="T9603" i="6"/>
  <c r="T9604" i="6"/>
  <c r="T9605" i="6"/>
  <c r="T9606" i="6"/>
  <c r="T9607" i="6"/>
  <c r="T9608" i="6"/>
  <c r="T9609" i="6"/>
  <c r="T9610" i="6"/>
  <c r="T9611" i="6"/>
  <c r="T9612" i="6"/>
  <c r="T9613" i="6"/>
  <c r="T9614" i="6"/>
  <c r="T9615" i="6"/>
  <c r="T9616" i="6"/>
  <c r="T9617" i="6"/>
  <c r="T9618" i="6"/>
  <c r="T9619" i="6"/>
  <c r="T9620" i="6"/>
  <c r="T9621" i="6"/>
  <c r="T9622" i="6"/>
  <c r="T9623" i="6"/>
  <c r="T9624" i="6"/>
  <c r="T9625" i="6"/>
  <c r="T9626" i="6"/>
  <c r="T9627" i="6"/>
  <c r="T9628" i="6"/>
  <c r="T9629" i="6"/>
  <c r="T9630" i="6"/>
  <c r="T9631" i="6"/>
  <c r="T9632" i="6"/>
  <c r="T9633" i="6"/>
  <c r="T9634" i="6"/>
  <c r="T9635" i="6"/>
  <c r="T9636" i="6"/>
  <c r="T9637" i="6"/>
  <c r="T9638" i="6"/>
  <c r="T9639" i="6"/>
  <c r="T9640" i="6"/>
  <c r="T9641" i="6"/>
  <c r="T9642" i="6"/>
  <c r="T9643" i="6"/>
  <c r="T9644" i="6"/>
  <c r="T9645" i="6"/>
  <c r="T9646" i="6"/>
  <c r="T9647" i="6"/>
  <c r="T9648" i="6"/>
  <c r="T9649" i="6"/>
  <c r="T9650" i="6"/>
  <c r="T9651" i="6"/>
  <c r="T9652" i="6"/>
  <c r="T9653" i="6"/>
  <c r="T9654" i="6"/>
  <c r="T9655" i="6"/>
  <c r="T9656" i="6"/>
  <c r="T9657" i="6"/>
  <c r="T9658" i="6"/>
  <c r="T9659" i="6"/>
  <c r="T9660" i="6"/>
  <c r="T9661" i="6"/>
  <c r="T9662" i="6"/>
  <c r="T9663" i="6"/>
  <c r="T9664" i="6"/>
  <c r="T9665" i="6"/>
  <c r="T9666" i="6"/>
  <c r="T9667" i="6"/>
  <c r="T9668" i="6"/>
  <c r="T9669" i="6"/>
  <c r="T9670" i="6"/>
  <c r="T9671" i="6"/>
  <c r="T9672" i="6"/>
  <c r="T9673" i="6"/>
  <c r="T9674" i="6"/>
  <c r="T9675" i="6"/>
  <c r="T9676" i="6"/>
  <c r="T9677" i="6"/>
  <c r="T9678" i="6"/>
  <c r="T9679" i="6"/>
  <c r="T9680" i="6"/>
  <c r="T9681" i="6"/>
  <c r="T9682" i="6"/>
  <c r="T9683" i="6"/>
  <c r="T9684" i="6"/>
  <c r="T9685" i="6"/>
  <c r="T9686" i="6"/>
  <c r="T9687" i="6"/>
  <c r="T9688" i="6"/>
  <c r="T9689" i="6"/>
  <c r="T9690" i="6"/>
  <c r="T9691" i="6"/>
  <c r="T9692" i="6"/>
  <c r="T9693" i="6"/>
  <c r="T9694" i="6"/>
  <c r="T9695" i="6"/>
  <c r="T9696" i="6"/>
  <c r="T9697" i="6"/>
  <c r="T9698" i="6"/>
  <c r="T9699" i="6"/>
  <c r="T9700" i="6"/>
  <c r="T9701" i="6"/>
  <c r="T9702" i="6"/>
  <c r="T9703" i="6"/>
  <c r="T9704" i="6"/>
  <c r="T9705" i="6"/>
  <c r="T9706" i="6"/>
  <c r="T9707" i="6"/>
  <c r="T9708" i="6"/>
  <c r="T9709" i="6"/>
  <c r="T9710" i="6"/>
  <c r="T9711" i="6"/>
  <c r="T9712" i="6"/>
  <c r="T9713" i="6"/>
  <c r="T9714" i="6"/>
  <c r="T9715" i="6"/>
  <c r="T9716" i="6"/>
  <c r="T9717" i="6"/>
  <c r="T9718" i="6"/>
  <c r="T9719" i="6"/>
  <c r="T9720" i="6"/>
  <c r="T9721" i="6"/>
  <c r="T9722" i="6"/>
  <c r="T9723" i="6"/>
  <c r="T9724" i="6"/>
  <c r="T9725" i="6"/>
  <c r="T9726" i="6"/>
  <c r="T9727" i="6"/>
  <c r="T9728" i="6"/>
  <c r="T9729" i="6"/>
  <c r="T9730" i="6"/>
  <c r="T9731" i="6"/>
  <c r="T9732" i="6"/>
  <c r="T9733" i="6"/>
  <c r="T9734" i="6"/>
  <c r="T9735" i="6"/>
  <c r="T9736" i="6"/>
  <c r="T9737" i="6"/>
  <c r="T9738" i="6"/>
  <c r="T9739" i="6"/>
  <c r="T9740" i="6"/>
  <c r="T9741" i="6"/>
  <c r="T9742" i="6"/>
  <c r="T9743" i="6"/>
  <c r="T9744" i="6"/>
  <c r="T9745" i="6"/>
  <c r="T9746" i="6"/>
  <c r="T9747" i="6"/>
  <c r="T9748" i="6"/>
  <c r="T9749" i="6"/>
  <c r="T9750" i="6"/>
  <c r="T9751" i="6"/>
  <c r="T9752" i="6"/>
  <c r="T9753" i="6"/>
  <c r="T9754" i="6"/>
  <c r="T9755" i="6"/>
  <c r="T9756" i="6"/>
  <c r="T9757" i="6"/>
  <c r="T9758" i="6"/>
  <c r="T9759" i="6"/>
  <c r="T9760" i="6"/>
  <c r="T9761" i="6"/>
  <c r="T9762" i="6"/>
  <c r="T9763" i="6"/>
  <c r="T9764" i="6"/>
  <c r="T9765" i="6"/>
  <c r="T9766" i="6"/>
  <c r="T9767" i="6"/>
  <c r="T9768" i="6"/>
  <c r="T9769" i="6"/>
  <c r="T9770" i="6"/>
  <c r="T9771" i="6"/>
  <c r="T9772" i="6"/>
  <c r="T9773" i="6"/>
  <c r="T9774" i="6"/>
  <c r="T9775" i="6"/>
  <c r="T9776" i="6"/>
  <c r="T9777" i="6"/>
  <c r="T9778" i="6"/>
  <c r="T9779" i="6"/>
  <c r="T9780" i="6"/>
  <c r="T9781" i="6"/>
  <c r="T9782" i="6"/>
  <c r="T9783" i="6"/>
  <c r="T9784" i="6"/>
  <c r="T9785" i="6"/>
  <c r="T9786" i="6"/>
  <c r="T9787" i="6"/>
  <c r="T9788" i="6"/>
  <c r="T9789" i="6"/>
  <c r="T9790" i="6"/>
  <c r="T9791" i="6"/>
  <c r="T9792" i="6"/>
  <c r="T9793" i="6"/>
  <c r="T9794" i="6"/>
  <c r="T9795" i="6"/>
  <c r="T9796" i="6"/>
  <c r="T9797" i="6"/>
  <c r="T9798" i="6"/>
  <c r="T9799" i="6"/>
  <c r="T9800" i="6"/>
  <c r="T9801" i="6"/>
  <c r="T9802" i="6"/>
  <c r="T9803" i="6"/>
  <c r="T9804" i="6"/>
  <c r="T9805" i="6"/>
  <c r="T9806" i="6"/>
  <c r="T9807" i="6"/>
  <c r="T9808" i="6"/>
  <c r="T9809" i="6"/>
  <c r="T9810" i="6"/>
  <c r="T9811" i="6"/>
  <c r="T9812" i="6"/>
  <c r="T9813" i="6"/>
  <c r="T9814" i="6"/>
  <c r="T9815" i="6"/>
  <c r="T9816" i="6"/>
  <c r="T9817" i="6"/>
  <c r="T9818" i="6"/>
  <c r="T9819" i="6"/>
  <c r="T9820" i="6"/>
  <c r="T9821" i="6"/>
  <c r="T9822" i="6"/>
  <c r="T9823" i="6"/>
  <c r="T9824" i="6"/>
  <c r="T9825" i="6"/>
  <c r="T9826" i="6"/>
  <c r="T9827" i="6"/>
  <c r="T9828" i="6"/>
  <c r="T9829" i="6"/>
  <c r="T9830" i="6"/>
  <c r="T9831" i="6"/>
  <c r="T9832" i="6"/>
  <c r="T9833" i="6"/>
  <c r="T9834" i="6"/>
  <c r="T9835" i="6"/>
  <c r="T9836" i="6"/>
  <c r="T9837" i="6"/>
  <c r="T9838" i="6"/>
  <c r="T9839" i="6"/>
  <c r="T9840" i="6"/>
  <c r="T9841" i="6"/>
  <c r="T9842" i="6"/>
  <c r="T9843" i="6"/>
  <c r="T9844" i="6"/>
  <c r="T9845" i="6"/>
  <c r="T9846" i="6"/>
  <c r="T9847" i="6"/>
  <c r="T9848" i="6"/>
  <c r="T9849" i="6"/>
  <c r="T9850" i="6"/>
  <c r="T9851" i="6"/>
  <c r="T9852" i="6"/>
  <c r="T9853" i="6"/>
  <c r="T9854" i="6"/>
  <c r="T9855" i="6"/>
  <c r="T9856" i="6"/>
  <c r="T9857" i="6"/>
  <c r="T9858" i="6"/>
  <c r="T9859" i="6"/>
  <c r="T9860" i="6"/>
  <c r="T9861" i="6"/>
  <c r="T9862" i="6"/>
  <c r="T9863" i="6"/>
  <c r="T9864" i="6"/>
  <c r="T9865" i="6"/>
  <c r="T9866" i="6"/>
  <c r="T9867" i="6"/>
  <c r="T9868" i="6"/>
  <c r="T9869" i="6"/>
  <c r="T9870" i="6"/>
  <c r="T9871" i="6"/>
  <c r="T9872" i="6"/>
  <c r="T9873" i="6"/>
  <c r="T9874" i="6"/>
  <c r="T9875" i="6"/>
  <c r="T9876" i="6"/>
  <c r="T9877" i="6"/>
  <c r="T9878" i="6"/>
  <c r="T9879" i="6"/>
  <c r="T9880" i="6"/>
  <c r="T9881" i="6"/>
  <c r="T9882" i="6"/>
  <c r="T9883" i="6"/>
  <c r="T9884" i="6"/>
  <c r="T9885" i="6"/>
  <c r="T9886" i="6"/>
  <c r="T9887" i="6"/>
  <c r="T9888" i="6"/>
  <c r="T9889" i="6"/>
  <c r="T9890" i="6"/>
  <c r="T9891" i="6"/>
  <c r="T9892" i="6"/>
  <c r="T9893" i="6"/>
  <c r="T9894" i="6"/>
  <c r="T9895" i="6"/>
  <c r="T9896" i="6"/>
  <c r="T9897" i="6"/>
  <c r="T9898" i="6"/>
  <c r="T9899" i="6"/>
  <c r="T9900" i="6"/>
  <c r="T9901" i="6"/>
  <c r="T9902" i="6"/>
  <c r="T9903" i="6"/>
  <c r="T9904" i="6"/>
  <c r="T9905" i="6"/>
  <c r="T9906" i="6"/>
  <c r="T9907" i="6"/>
  <c r="T9908" i="6"/>
  <c r="T9909" i="6"/>
  <c r="T9910" i="6"/>
  <c r="T9911" i="6"/>
  <c r="T9912" i="6"/>
  <c r="T9913" i="6"/>
  <c r="T9914" i="6"/>
  <c r="T9915" i="6"/>
  <c r="T9916" i="6"/>
  <c r="T9917" i="6"/>
  <c r="T9918" i="6"/>
  <c r="T9919" i="6"/>
  <c r="T9920" i="6"/>
  <c r="T9921" i="6"/>
  <c r="T9922" i="6"/>
  <c r="T9923" i="6"/>
  <c r="T9924" i="6"/>
  <c r="T9925" i="6"/>
  <c r="T9926" i="6"/>
  <c r="T9927" i="6"/>
  <c r="T9928" i="6"/>
  <c r="T9929" i="6"/>
  <c r="T9930" i="6"/>
  <c r="T9931" i="6"/>
  <c r="T9932" i="6"/>
  <c r="T9933" i="6"/>
  <c r="T9934" i="6"/>
  <c r="T9935" i="6"/>
  <c r="T9936" i="6"/>
  <c r="T9937" i="6"/>
  <c r="T9938" i="6"/>
  <c r="T9939" i="6"/>
  <c r="T9940" i="6"/>
  <c r="T9941" i="6"/>
  <c r="T9942" i="6"/>
  <c r="T9943" i="6"/>
  <c r="T9944" i="6"/>
  <c r="T9945" i="6"/>
  <c r="T9946" i="6"/>
  <c r="T9947" i="6"/>
  <c r="T9948" i="6"/>
  <c r="T9949" i="6"/>
  <c r="T9950" i="6"/>
  <c r="T9951" i="6"/>
  <c r="T9952" i="6"/>
  <c r="T9953" i="6"/>
  <c r="T9954" i="6"/>
  <c r="T9955" i="6"/>
  <c r="T9956" i="6"/>
  <c r="T9957" i="6"/>
  <c r="T9958" i="6"/>
  <c r="T9959" i="6"/>
  <c r="T9960" i="6"/>
  <c r="T9961" i="6"/>
  <c r="T9962" i="6"/>
  <c r="T9963" i="6"/>
  <c r="T9964" i="6"/>
  <c r="T9965" i="6"/>
  <c r="T9966" i="6"/>
  <c r="T9967" i="6"/>
  <c r="T9968" i="6"/>
  <c r="T9969" i="6"/>
  <c r="T9970" i="6"/>
  <c r="T9971" i="6"/>
  <c r="T9972" i="6"/>
  <c r="T9973" i="6"/>
  <c r="T9974" i="6"/>
  <c r="T9975" i="6"/>
  <c r="T9976" i="6"/>
  <c r="T9977" i="6"/>
  <c r="T9978" i="6"/>
  <c r="T9979" i="6"/>
  <c r="T9980" i="6"/>
  <c r="T9981" i="6"/>
  <c r="T9982" i="6"/>
  <c r="T9983" i="6"/>
  <c r="T9984" i="6"/>
  <c r="T9985" i="6"/>
  <c r="T9986" i="6"/>
  <c r="T9987" i="6"/>
  <c r="T9988" i="6"/>
  <c r="T9989" i="6"/>
  <c r="T9990" i="6"/>
  <c r="T9991" i="6"/>
  <c r="T9992" i="6"/>
  <c r="T9993" i="6"/>
  <c r="T9994" i="6"/>
  <c r="T9995" i="6"/>
  <c r="T9996" i="6"/>
  <c r="T9997" i="6"/>
  <c r="T9998" i="6"/>
  <c r="T9999" i="6"/>
  <c r="T10000" i="6"/>
  <c r="T10001" i="6"/>
  <c r="T10002" i="6"/>
  <c r="T10003" i="6"/>
  <c r="T10004" i="6"/>
  <c r="T10005" i="6"/>
  <c r="T10006" i="6"/>
  <c r="T10007" i="6"/>
  <c r="T10008" i="6"/>
  <c r="T10009" i="6"/>
  <c r="T10010" i="6"/>
  <c r="T10011" i="6"/>
  <c r="T10012" i="6"/>
  <c r="T10013" i="6"/>
  <c r="T10014" i="6"/>
  <c r="T10015" i="6"/>
  <c r="T10016" i="6"/>
  <c r="T10017" i="6"/>
  <c r="T10018" i="6"/>
  <c r="T10019" i="6"/>
  <c r="T10020" i="6"/>
  <c r="T10021" i="6"/>
  <c r="T10022" i="6"/>
  <c r="T10023" i="6"/>
  <c r="T10024" i="6"/>
  <c r="T10025" i="6"/>
  <c r="T10026" i="6"/>
  <c r="T10027" i="6"/>
  <c r="T10028" i="6"/>
  <c r="T10029" i="6"/>
  <c r="T10030" i="6"/>
  <c r="T10031" i="6"/>
  <c r="T10032" i="6"/>
  <c r="T10033" i="6"/>
  <c r="T10034" i="6"/>
  <c r="T10035" i="6"/>
  <c r="T10036" i="6"/>
  <c r="T10037" i="6"/>
  <c r="T10038" i="6"/>
  <c r="T10039" i="6"/>
  <c r="T10040" i="6"/>
  <c r="T10041" i="6"/>
  <c r="T10042" i="6"/>
  <c r="T10043" i="6"/>
  <c r="T10044" i="6"/>
  <c r="T10045" i="6"/>
  <c r="T10046" i="6"/>
  <c r="T10047" i="6"/>
  <c r="T10048" i="6"/>
  <c r="T10049" i="6"/>
  <c r="T10050" i="6"/>
  <c r="T10051" i="6"/>
  <c r="T10052" i="6"/>
  <c r="T10053" i="6"/>
  <c r="T10054" i="6"/>
  <c r="T10055" i="6"/>
  <c r="T10056" i="6"/>
  <c r="T10057" i="6"/>
  <c r="T10058" i="6"/>
  <c r="T10059" i="6"/>
  <c r="T10060" i="6"/>
  <c r="T10061" i="6"/>
  <c r="T10062" i="6"/>
  <c r="T10063" i="6"/>
  <c r="T10064" i="6"/>
  <c r="T10065" i="6"/>
  <c r="T10066" i="6"/>
  <c r="T10067" i="6"/>
  <c r="T10068" i="6"/>
  <c r="T10069" i="6"/>
  <c r="T10070" i="6"/>
  <c r="T10071" i="6"/>
  <c r="T10072" i="6"/>
  <c r="T10073" i="6"/>
  <c r="T10074" i="6"/>
  <c r="T10075" i="6"/>
  <c r="T10076" i="6"/>
  <c r="T10077" i="6"/>
  <c r="T10078" i="6"/>
  <c r="T10079" i="6"/>
  <c r="T10080" i="6"/>
  <c r="T10081" i="6"/>
  <c r="T10082" i="6"/>
  <c r="T10083" i="6"/>
  <c r="T10084" i="6"/>
  <c r="T10085" i="6"/>
  <c r="T10086" i="6"/>
  <c r="T10087" i="6"/>
  <c r="T10088" i="6"/>
  <c r="T10089" i="6"/>
  <c r="T10090" i="6"/>
  <c r="T10091" i="6"/>
  <c r="T10092" i="6"/>
  <c r="T10093" i="6"/>
  <c r="T10094" i="6"/>
  <c r="T10095" i="6"/>
  <c r="T10096" i="6"/>
  <c r="T10097" i="6"/>
  <c r="T10098" i="6"/>
  <c r="T10099" i="6"/>
  <c r="T10100" i="6"/>
  <c r="T10101" i="6"/>
  <c r="T10102" i="6"/>
  <c r="T10103" i="6"/>
  <c r="T10104" i="6"/>
  <c r="T10105" i="6"/>
  <c r="T10106" i="6"/>
  <c r="T10107" i="6"/>
  <c r="T10108" i="6"/>
  <c r="T10109" i="6"/>
  <c r="T10110" i="6"/>
  <c r="T10111" i="6"/>
  <c r="T10112" i="6"/>
  <c r="T10113" i="6"/>
  <c r="T10114" i="6"/>
  <c r="T10115" i="6"/>
  <c r="T10116" i="6"/>
  <c r="T10117" i="6"/>
  <c r="T10118" i="6"/>
  <c r="T10119" i="6"/>
  <c r="T10120" i="6"/>
  <c r="T10121" i="6"/>
  <c r="T10122" i="6"/>
  <c r="T10123" i="6"/>
  <c r="T10124" i="6"/>
  <c r="T10125" i="6"/>
  <c r="T10126" i="6"/>
  <c r="T10127" i="6"/>
  <c r="T10128" i="6"/>
  <c r="T10129" i="6"/>
  <c r="T10130" i="6"/>
  <c r="T10131" i="6"/>
  <c r="T10132" i="6"/>
  <c r="T10133" i="6"/>
  <c r="T10134" i="6"/>
  <c r="T10135" i="6"/>
  <c r="T10136" i="6"/>
  <c r="T10137" i="6"/>
  <c r="T10138" i="6"/>
  <c r="T10139" i="6"/>
  <c r="T10140" i="6"/>
  <c r="T10141" i="6"/>
  <c r="T10142" i="6"/>
  <c r="T10143" i="6"/>
  <c r="T10144" i="6"/>
  <c r="T10145" i="6"/>
  <c r="T10146" i="6"/>
  <c r="T10147" i="6"/>
  <c r="T10148" i="6"/>
  <c r="T10149" i="6"/>
  <c r="T10150" i="6"/>
  <c r="T10151" i="6"/>
  <c r="T10152" i="6"/>
  <c r="T10153" i="6"/>
  <c r="T10154" i="6"/>
  <c r="T10155" i="6"/>
  <c r="T10156" i="6"/>
  <c r="T10157" i="6"/>
  <c r="T10158" i="6"/>
  <c r="T10159" i="6"/>
  <c r="T10160" i="6"/>
  <c r="T10161" i="6"/>
  <c r="T10162" i="6"/>
  <c r="T10163" i="6"/>
  <c r="T10164" i="6"/>
  <c r="T10165" i="6"/>
  <c r="T10166" i="6"/>
  <c r="T10167" i="6"/>
  <c r="T10168" i="6"/>
  <c r="T10169" i="6"/>
  <c r="T10170" i="6"/>
  <c r="T10171" i="6"/>
  <c r="T10172" i="6"/>
  <c r="T10173" i="6"/>
  <c r="T10174" i="6"/>
  <c r="T10175" i="6"/>
  <c r="T10176" i="6"/>
  <c r="T10177" i="6"/>
  <c r="T10178" i="6"/>
  <c r="T10179" i="6"/>
  <c r="T10180" i="6"/>
  <c r="T10181" i="6"/>
  <c r="T10182" i="6"/>
  <c r="T10183" i="6"/>
  <c r="T10184" i="6"/>
  <c r="T10185" i="6"/>
  <c r="T10186" i="6"/>
  <c r="T10187" i="6"/>
  <c r="T10188" i="6"/>
  <c r="T10189" i="6"/>
  <c r="T10190" i="6"/>
  <c r="T10191" i="6"/>
  <c r="T10192" i="6"/>
  <c r="T10193" i="6"/>
  <c r="T10194" i="6"/>
  <c r="T10195" i="6"/>
  <c r="T10196" i="6"/>
  <c r="T10197" i="6"/>
  <c r="T10198" i="6"/>
  <c r="T10199" i="6"/>
  <c r="T10200" i="6"/>
  <c r="T10201" i="6"/>
  <c r="T10202" i="6"/>
  <c r="T10203" i="6"/>
  <c r="T10204" i="6"/>
  <c r="T10205" i="6"/>
  <c r="T10206" i="6"/>
  <c r="T10207" i="6"/>
  <c r="T10208" i="6"/>
  <c r="T10209" i="6"/>
  <c r="T10210" i="6"/>
  <c r="T10211" i="6"/>
  <c r="T10212" i="6"/>
  <c r="T10213" i="6"/>
  <c r="T10214" i="6"/>
  <c r="T10215" i="6"/>
  <c r="T10216" i="6"/>
  <c r="T10217" i="6"/>
  <c r="T10218" i="6"/>
  <c r="T10219" i="6"/>
  <c r="T10220" i="6"/>
  <c r="T10221" i="6"/>
  <c r="T10222" i="6"/>
  <c r="T10223" i="6"/>
  <c r="T10224" i="6"/>
  <c r="T10225" i="6"/>
  <c r="T10226" i="6"/>
  <c r="T10227" i="6"/>
  <c r="T10228" i="6"/>
  <c r="T10229" i="6"/>
  <c r="T10230" i="6"/>
  <c r="T10231" i="6"/>
  <c r="T10232" i="6"/>
  <c r="T10233" i="6"/>
  <c r="T10234" i="6"/>
  <c r="T10235" i="6"/>
  <c r="T10236" i="6"/>
  <c r="T10237" i="6"/>
  <c r="T10238" i="6"/>
  <c r="T10239" i="6"/>
  <c r="T10240" i="6"/>
  <c r="T10241" i="6"/>
  <c r="T10242" i="6"/>
  <c r="T10243" i="6"/>
  <c r="T10244" i="6"/>
  <c r="T10245" i="6"/>
  <c r="T10246" i="6"/>
  <c r="T10247" i="6"/>
  <c r="T10248" i="6"/>
  <c r="T10249" i="6"/>
  <c r="T10250" i="6"/>
  <c r="T10251" i="6"/>
  <c r="T10252" i="6"/>
  <c r="T10253" i="6"/>
  <c r="T10254" i="6"/>
  <c r="T10255" i="6"/>
  <c r="T10256" i="6"/>
  <c r="T10257" i="6"/>
  <c r="T10258" i="6"/>
  <c r="T10259" i="6"/>
  <c r="T10260" i="6"/>
  <c r="T10261" i="6"/>
  <c r="T10262" i="6"/>
  <c r="T10263" i="6"/>
  <c r="T10264" i="6"/>
  <c r="T10265" i="6"/>
  <c r="T10266" i="6"/>
  <c r="T10267" i="6"/>
  <c r="T10268" i="6"/>
  <c r="T10269" i="6"/>
  <c r="T10270" i="6"/>
  <c r="T10271" i="6"/>
  <c r="T10272" i="6"/>
  <c r="T10273" i="6"/>
  <c r="T10274" i="6"/>
  <c r="T10275" i="6"/>
  <c r="T10276" i="6"/>
  <c r="T10277" i="6"/>
  <c r="T10278" i="6"/>
  <c r="T10279" i="6"/>
  <c r="T10280" i="6"/>
  <c r="T10281" i="6"/>
  <c r="T10282" i="6"/>
  <c r="T10283" i="6"/>
  <c r="T10284" i="6"/>
  <c r="T10285" i="6"/>
  <c r="T10286" i="6"/>
  <c r="T10287" i="6"/>
  <c r="T10288" i="6"/>
  <c r="T10289" i="6"/>
  <c r="T10290" i="6"/>
  <c r="T10291" i="6"/>
  <c r="T10292" i="6"/>
  <c r="T10293" i="6"/>
  <c r="T10294" i="6"/>
  <c r="T10295" i="6"/>
  <c r="T10296" i="6"/>
  <c r="T10297" i="6"/>
  <c r="T10298" i="6"/>
  <c r="T10299" i="6"/>
  <c r="T10300" i="6"/>
  <c r="T10301" i="6"/>
  <c r="T10302" i="6"/>
  <c r="T10303" i="6"/>
  <c r="T10304" i="6"/>
  <c r="T10305" i="6"/>
  <c r="T10306" i="6"/>
  <c r="T10307" i="6"/>
  <c r="T10308" i="6"/>
  <c r="T10309" i="6"/>
  <c r="T10310" i="6"/>
  <c r="T10311" i="6"/>
  <c r="T10312" i="6"/>
  <c r="T10313" i="6"/>
  <c r="T10314" i="6"/>
  <c r="T10315" i="6"/>
  <c r="T10316" i="6"/>
  <c r="T10317" i="6"/>
  <c r="T10318" i="6"/>
  <c r="T10319" i="6"/>
  <c r="T10320" i="6"/>
  <c r="T10321" i="6"/>
  <c r="T10322" i="6"/>
  <c r="T10323" i="6"/>
  <c r="T10324" i="6"/>
  <c r="T10325" i="6"/>
  <c r="T10326" i="6"/>
  <c r="T10327" i="6"/>
  <c r="T10328" i="6"/>
  <c r="T10329" i="6"/>
  <c r="T10330" i="6"/>
  <c r="T10331" i="6"/>
  <c r="T10332" i="6"/>
  <c r="T10333" i="6"/>
  <c r="T10334" i="6"/>
  <c r="T10335" i="6"/>
  <c r="T10336" i="6"/>
  <c r="T10337" i="6"/>
  <c r="T10338" i="6"/>
  <c r="T10339" i="6"/>
  <c r="T10340" i="6"/>
  <c r="T10341" i="6"/>
  <c r="T10342" i="6"/>
  <c r="T10343" i="6"/>
  <c r="T10344" i="6"/>
  <c r="T10345" i="6"/>
  <c r="T10346" i="6"/>
  <c r="T10347" i="6"/>
  <c r="T10348" i="6"/>
  <c r="T10349" i="6"/>
  <c r="T10350" i="6"/>
  <c r="T10351" i="6"/>
  <c r="T10352" i="6"/>
  <c r="T10353" i="6"/>
  <c r="T10354" i="6"/>
  <c r="T10355" i="6"/>
  <c r="T10356" i="6"/>
  <c r="T10357" i="6"/>
  <c r="T10358" i="6"/>
  <c r="T10359" i="6"/>
  <c r="T10360" i="6"/>
  <c r="T10361" i="6"/>
  <c r="T10362" i="6"/>
  <c r="T10363" i="6"/>
  <c r="T10364" i="6"/>
  <c r="T10365" i="6"/>
  <c r="T10366" i="6"/>
  <c r="T10367" i="6"/>
  <c r="T10368" i="6"/>
  <c r="T10369" i="6"/>
  <c r="T10370" i="6"/>
  <c r="T10371" i="6"/>
  <c r="T10372" i="6"/>
  <c r="T10373" i="6"/>
  <c r="T10374" i="6"/>
  <c r="T10375" i="6"/>
  <c r="T10376" i="6"/>
  <c r="T10377" i="6"/>
  <c r="T10378" i="6"/>
  <c r="T10379" i="6"/>
  <c r="T10380" i="6"/>
  <c r="T10381" i="6"/>
  <c r="T10382" i="6"/>
  <c r="T10383" i="6"/>
  <c r="T10384" i="6"/>
  <c r="T10385" i="6"/>
  <c r="T10386" i="6"/>
  <c r="T10387" i="6"/>
  <c r="T10388" i="6"/>
  <c r="T10389" i="6"/>
  <c r="T10390" i="6"/>
  <c r="T10391" i="6"/>
  <c r="T10392" i="6"/>
  <c r="T10393" i="6"/>
  <c r="T10394" i="6"/>
  <c r="T10395" i="6"/>
  <c r="T10396" i="6"/>
  <c r="T10397" i="6"/>
  <c r="T10398" i="6"/>
  <c r="T10399" i="6"/>
  <c r="T10400" i="6"/>
  <c r="T10401" i="6"/>
  <c r="T10402" i="6"/>
  <c r="T10403" i="6"/>
  <c r="T10404" i="6"/>
  <c r="T10405" i="6"/>
  <c r="T10406" i="6"/>
  <c r="T10407" i="6"/>
  <c r="T10408" i="6"/>
  <c r="T10409" i="6"/>
  <c r="T10410" i="6"/>
  <c r="T10411" i="6"/>
  <c r="T10412" i="6"/>
  <c r="T10413" i="6"/>
  <c r="T10414" i="6"/>
  <c r="T10415" i="6"/>
  <c r="T10416" i="6"/>
  <c r="T10417" i="6"/>
  <c r="T10418" i="6"/>
  <c r="T10419" i="6"/>
  <c r="T10420" i="6"/>
  <c r="T10421" i="6"/>
  <c r="T10422" i="6"/>
  <c r="T10423" i="6"/>
  <c r="T10424" i="6"/>
  <c r="T10425" i="6"/>
  <c r="T10426" i="6"/>
  <c r="T10427" i="6"/>
  <c r="T10428" i="6"/>
  <c r="T10429" i="6"/>
  <c r="T10430" i="6"/>
  <c r="T10431" i="6"/>
  <c r="T10432" i="6"/>
  <c r="T10433" i="6"/>
  <c r="T10434" i="6"/>
  <c r="T10435" i="6"/>
  <c r="T10436" i="6"/>
  <c r="T10437" i="6"/>
  <c r="T10438" i="6"/>
  <c r="T10439" i="6"/>
  <c r="T10440" i="6"/>
  <c r="T10441" i="6"/>
  <c r="T10442" i="6"/>
  <c r="T10443" i="6"/>
  <c r="T10444" i="6"/>
  <c r="T10445" i="6"/>
  <c r="T10446" i="6"/>
  <c r="T10447" i="6"/>
  <c r="T10448" i="6"/>
  <c r="T10449" i="6"/>
  <c r="T10450" i="6"/>
  <c r="T10451" i="6"/>
  <c r="T10452" i="6"/>
  <c r="T10453" i="6"/>
  <c r="T10454" i="6"/>
  <c r="T10455" i="6"/>
  <c r="T10456" i="6"/>
  <c r="T10457" i="6"/>
  <c r="T10458" i="6"/>
  <c r="T10459" i="6"/>
  <c r="T10460" i="6"/>
  <c r="T10461" i="6"/>
  <c r="T10462" i="6"/>
  <c r="T10463" i="6"/>
  <c r="T10464" i="6"/>
  <c r="T10465" i="6"/>
  <c r="T10466" i="6"/>
  <c r="T10467" i="6"/>
  <c r="T10468" i="6"/>
  <c r="T10469" i="6"/>
  <c r="T10470" i="6"/>
  <c r="T10471" i="6"/>
  <c r="T10472" i="6"/>
  <c r="T10473" i="6"/>
  <c r="T10474" i="6"/>
  <c r="T10475" i="6"/>
  <c r="T10476" i="6"/>
  <c r="T10477" i="6"/>
  <c r="T10478" i="6"/>
  <c r="T10479" i="6"/>
  <c r="T10480" i="6"/>
  <c r="T10481" i="6"/>
  <c r="T10482" i="6"/>
  <c r="T10483" i="6"/>
  <c r="T10484" i="6"/>
  <c r="T10485" i="6"/>
  <c r="T10486" i="6"/>
  <c r="T10487" i="6"/>
  <c r="T10488" i="6"/>
  <c r="T10489" i="6"/>
  <c r="T10490" i="6"/>
  <c r="T10491" i="6"/>
  <c r="T10492" i="6"/>
  <c r="T10493" i="6"/>
  <c r="T10494" i="6"/>
  <c r="T10495" i="6"/>
  <c r="T10496" i="6"/>
  <c r="T10497" i="6"/>
  <c r="T10498" i="6"/>
  <c r="T10499" i="6"/>
  <c r="T10500" i="6"/>
  <c r="T10501" i="6"/>
  <c r="T10502" i="6"/>
  <c r="T10503" i="6"/>
  <c r="T10504" i="6"/>
  <c r="T10505" i="6"/>
  <c r="T10506" i="6"/>
  <c r="T10507" i="6"/>
  <c r="T10508" i="6"/>
  <c r="T10509" i="6"/>
  <c r="T10510" i="6"/>
  <c r="T10511" i="6"/>
  <c r="T10512" i="6"/>
  <c r="T10513" i="6"/>
  <c r="T10514" i="6"/>
  <c r="T10515" i="6"/>
  <c r="T10516" i="6"/>
  <c r="T10517" i="6"/>
  <c r="T10518" i="6"/>
  <c r="T10519" i="6"/>
  <c r="T10520" i="6"/>
  <c r="T10521" i="6"/>
  <c r="T10522" i="6"/>
  <c r="T10523" i="6"/>
  <c r="T10524" i="6"/>
  <c r="T10525" i="6"/>
  <c r="T10526" i="6"/>
  <c r="T10527" i="6"/>
  <c r="T10528" i="6"/>
  <c r="T10529" i="6"/>
  <c r="T10530" i="6"/>
  <c r="T10531" i="6"/>
  <c r="T10532" i="6"/>
  <c r="T10533" i="6"/>
  <c r="T10534" i="6"/>
  <c r="T10535" i="6"/>
  <c r="T10536" i="6"/>
  <c r="T10537" i="6"/>
  <c r="T10538" i="6"/>
  <c r="T10539" i="6"/>
  <c r="T10540" i="6"/>
  <c r="T10541" i="6"/>
  <c r="T10542" i="6"/>
  <c r="T10543" i="6"/>
  <c r="T10544" i="6"/>
  <c r="T10545" i="6"/>
  <c r="T10546" i="6"/>
  <c r="T10547" i="6"/>
  <c r="T10548" i="6"/>
  <c r="T10549" i="6"/>
  <c r="T10550" i="6"/>
  <c r="T10551" i="6"/>
  <c r="T10552" i="6"/>
  <c r="T10553" i="6"/>
  <c r="T10554" i="6"/>
  <c r="T10555" i="6"/>
  <c r="T10556" i="6"/>
  <c r="T10557" i="6"/>
  <c r="T10558" i="6"/>
  <c r="T10559" i="6"/>
  <c r="T10560" i="6"/>
  <c r="T10561" i="6"/>
  <c r="T10562" i="6"/>
  <c r="T10563" i="6"/>
  <c r="T10564" i="6"/>
  <c r="T10565" i="6"/>
  <c r="T10566" i="6"/>
  <c r="T10567" i="6"/>
  <c r="T10568" i="6"/>
  <c r="T10569" i="6"/>
  <c r="T10570" i="6"/>
  <c r="T10571" i="6"/>
  <c r="T10572" i="6"/>
  <c r="T10573" i="6"/>
  <c r="T10574" i="6"/>
  <c r="T10575" i="6"/>
  <c r="T10576" i="6"/>
  <c r="T10577" i="6"/>
  <c r="T10578" i="6"/>
  <c r="T10579" i="6"/>
  <c r="T10580" i="6"/>
  <c r="T10581" i="6"/>
  <c r="T10582" i="6"/>
  <c r="T10583" i="6"/>
  <c r="T10584" i="6"/>
  <c r="T10585" i="6"/>
  <c r="T10586" i="6"/>
  <c r="T10587" i="6"/>
  <c r="T10588" i="6"/>
  <c r="T10589" i="6"/>
  <c r="T10590" i="6"/>
  <c r="T10591" i="6"/>
  <c r="T10592" i="6"/>
  <c r="T10593" i="6"/>
  <c r="T10594" i="6"/>
  <c r="T10595" i="6"/>
  <c r="T10596" i="6"/>
  <c r="T10597" i="6"/>
  <c r="T10598" i="6"/>
  <c r="T10599" i="6"/>
  <c r="T10600" i="6"/>
  <c r="T10601" i="6"/>
  <c r="T10602" i="6"/>
  <c r="T10603" i="6"/>
  <c r="T10604" i="6"/>
  <c r="T10605" i="6"/>
  <c r="T10606" i="6"/>
  <c r="T10607" i="6"/>
  <c r="T10608" i="6"/>
  <c r="T10609" i="6"/>
  <c r="T10610" i="6"/>
  <c r="T10611" i="6"/>
  <c r="T10612" i="6"/>
  <c r="T10613" i="6"/>
  <c r="T10614" i="6"/>
  <c r="T10615" i="6"/>
  <c r="T10616" i="6"/>
  <c r="T10617" i="6"/>
  <c r="T10618" i="6"/>
  <c r="T10619" i="6"/>
  <c r="T10620" i="6"/>
  <c r="T10621" i="6"/>
  <c r="T10622" i="6"/>
  <c r="T10623" i="6"/>
  <c r="T10624" i="6"/>
  <c r="T10625" i="6"/>
  <c r="T10626" i="6"/>
  <c r="T10627" i="6"/>
  <c r="T10628" i="6"/>
  <c r="T10629" i="6"/>
  <c r="T10630" i="6"/>
  <c r="T10631" i="6"/>
  <c r="T10632" i="6"/>
  <c r="T10633" i="6"/>
  <c r="T10634" i="6"/>
  <c r="T10635" i="6"/>
  <c r="T10636" i="6"/>
  <c r="T10637" i="6"/>
  <c r="T10638" i="6"/>
  <c r="T10639" i="6"/>
  <c r="T10640" i="6"/>
  <c r="T10641" i="6"/>
  <c r="T10642" i="6"/>
  <c r="T10643" i="6"/>
  <c r="T10644" i="6"/>
  <c r="T10645" i="6"/>
  <c r="T10646" i="6"/>
  <c r="T10647" i="6"/>
  <c r="T10648" i="6"/>
  <c r="T10649" i="6"/>
  <c r="T10650" i="6"/>
  <c r="T10651" i="6"/>
  <c r="T10652" i="6"/>
  <c r="T10653" i="6"/>
  <c r="T10654" i="6"/>
  <c r="T10655" i="6"/>
  <c r="T10656" i="6"/>
  <c r="T10657" i="6"/>
  <c r="T10658" i="6"/>
  <c r="T10659" i="6"/>
  <c r="T10660" i="6"/>
  <c r="T10661" i="6"/>
  <c r="T10662" i="6"/>
  <c r="T10663" i="6"/>
  <c r="T10664" i="6"/>
  <c r="T10665" i="6"/>
  <c r="T10666" i="6"/>
  <c r="T10667" i="6"/>
  <c r="T10668" i="6"/>
  <c r="T10669" i="6"/>
  <c r="T10670" i="6"/>
  <c r="T10671" i="6"/>
  <c r="T10672" i="6"/>
  <c r="T10673" i="6"/>
  <c r="T10674" i="6"/>
  <c r="T10675" i="6"/>
  <c r="T10676" i="6"/>
  <c r="T10677" i="6"/>
  <c r="T10678" i="6"/>
  <c r="T10679" i="6"/>
  <c r="T10680" i="6"/>
  <c r="T10681" i="6"/>
  <c r="T10682" i="6"/>
  <c r="T10683" i="6"/>
  <c r="T10684" i="6"/>
  <c r="T10685" i="6"/>
  <c r="T10686" i="6"/>
  <c r="T10687" i="6"/>
  <c r="T10688" i="6"/>
  <c r="T10689" i="6"/>
  <c r="T10690" i="6"/>
  <c r="T10691" i="6"/>
  <c r="T10692" i="6"/>
  <c r="T10693" i="6"/>
  <c r="T10694" i="6"/>
  <c r="T10695" i="6"/>
  <c r="T10696" i="6"/>
  <c r="T10697" i="6"/>
  <c r="T10698" i="6"/>
  <c r="T10699" i="6"/>
  <c r="T10700" i="6"/>
  <c r="T10701" i="6"/>
  <c r="T10702" i="6"/>
  <c r="T10703" i="6"/>
  <c r="T10704" i="6"/>
  <c r="T10705" i="6"/>
  <c r="T10706" i="6"/>
  <c r="T10707" i="6"/>
  <c r="T10708" i="6"/>
  <c r="T10709" i="6"/>
  <c r="T10710" i="6"/>
  <c r="T10711" i="6"/>
  <c r="T10712" i="6"/>
  <c r="T10713" i="6"/>
  <c r="T10714" i="6"/>
  <c r="T10715" i="6"/>
  <c r="T10716" i="6"/>
  <c r="T10717" i="6"/>
  <c r="T10718" i="6"/>
  <c r="T10719" i="6"/>
  <c r="T10720" i="6"/>
  <c r="T10721" i="6"/>
  <c r="T10722" i="6"/>
  <c r="T10723" i="6"/>
  <c r="T10724" i="6"/>
  <c r="T10725" i="6"/>
  <c r="T10726" i="6"/>
  <c r="T10727" i="6"/>
  <c r="T10728" i="6"/>
  <c r="T10729" i="6"/>
  <c r="T10730" i="6"/>
  <c r="T10731" i="6"/>
  <c r="T10732" i="6"/>
  <c r="T10733" i="6"/>
  <c r="T10734" i="6"/>
  <c r="T10735" i="6"/>
  <c r="T10736" i="6"/>
  <c r="T10737" i="6"/>
  <c r="T10738" i="6"/>
  <c r="T10739" i="6"/>
  <c r="T10740" i="6"/>
  <c r="T10741" i="6"/>
  <c r="T10742" i="6"/>
  <c r="T10743" i="6"/>
  <c r="T10744" i="6"/>
  <c r="T10745" i="6"/>
  <c r="T10746" i="6"/>
  <c r="T10747" i="6"/>
  <c r="T10748" i="6"/>
  <c r="T10749" i="6"/>
  <c r="T10750" i="6"/>
  <c r="T10751" i="6"/>
  <c r="T10752" i="6"/>
  <c r="T10753" i="6"/>
  <c r="T10754" i="6"/>
  <c r="T10755" i="6"/>
  <c r="T10756" i="6"/>
  <c r="T10757" i="6"/>
  <c r="T10758" i="6"/>
  <c r="T10759" i="6"/>
  <c r="T10760" i="6"/>
  <c r="T10761" i="6"/>
  <c r="T10762" i="6"/>
  <c r="T10763" i="6"/>
  <c r="T10764" i="6"/>
  <c r="T10765" i="6"/>
  <c r="T10766" i="6"/>
  <c r="T10767" i="6"/>
  <c r="T10768" i="6"/>
  <c r="T10769" i="6"/>
  <c r="T10770" i="6"/>
  <c r="T10771" i="6"/>
  <c r="T10772" i="6"/>
  <c r="T10773" i="6"/>
  <c r="T10774" i="6"/>
  <c r="T10775" i="6"/>
  <c r="T10776" i="6"/>
  <c r="T10777" i="6"/>
  <c r="T10778" i="6"/>
  <c r="T10779" i="6"/>
  <c r="T10780" i="6"/>
  <c r="T10781" i="6"/>
  <c r="T10782" i="6"/>
  <c r="T10783" i="6"/>
  <c r="T10784" i="6"/>
  <c r="T10785" i="6"/>
  <c r="T10786" i="6"/>
  <c r="T10787" i="6"/>
  <c r="T10788" i="6"/>
  <c r="T10789" i="6"/>
  <c r="T10790" i="6"/>
  <c r="T10791" i="6"/>
  <c r="T10792" i="6"/>
  <c r="T10793" i="6"/>
  <c r="T10794" i="6"/>
  <c r="T10795" i="6"/>
  <c r="T10796" i="6"/>
  <c r="T10797" i="6"/>
  <c r="T10798" i="6"/>
  <c r="T10799" i="6"/>
  <c r="T10800" i="6"/>
  <c r="T10801" i="6"/>
  <c r="T10802" i="6"/>
  <c r="T10803" i="6"/>
  <c r="T10804" i="6"/>
  <c r="T10805" i="6"/>
  <c r="T10806" i="6"/>
  <c r="T10807" i="6"/>
  <c r="T10808" i="6"/>
  <c r="T10809" i="6"/>
  <c r="T10810" i="6"/>
  <c r="T10811" i="6"/>
  <c r="T10812" i="6"/>
  <c r="T10813" i="6"/>
  <c r="T10814" i="6"/>
  <c r="T10815" i="6"/>
  <c r="T10816" i="6"/>
  <c r="T10817" i="6"/>
  <c r="T10818" i="6"/>
  <c r="T10819" i="6"/>
  <c r="T10820" i="6"/>
  <c r="T10821" i="6"/>
  <c r="T10822" i="6"/>
  <c r="T10823" i="6"/>
  <c r="T10824" i="6"/>
  <c r="T10825" i="6"/>
  <c r="T10826" i="6"/>
  <c r="T10827" i="6"/>
  <c r="T10828" i="6"/>
  <c r="T10829" i="6"/>
  <c r="T10830" i="6"/>
  <c r="T10831" i="6"/>
  <c r="T10832" i="6"/>
  <c r="T10833" i="6"/>
  <c r="T10834" i="6"/>
  <c r="T10835" i="6"/>
  <c r="T10836" i="6"/>
  <c r="T10837" i="6"/>
  <c r="T10838" i="6"/>
  <c r="T10839" i="6"/>
  <c r="T10840" i="6"/>
  <c r="T10841" i="6"/>
  <c r="T10842" i="6"/>
  <c r="T10843" i="6"/>
  <c r="T10844" i="6"/>
  <c r="T10845" i="6"/>
  <c r="T10846" i="6"/>
  <c r="T10847" i="6"/>
  <c r="T10848" i="6"/>
  <c r="T10849" i="6"/>
  <c r="T10850" i="6"/>
  <c r="T10851" i="6"/>
  <c r="T10852" i="6"/>
  <c r="T10853" i="6"/>
  <c r="T10854" i="6"/>
  <c r="T10855" i="6"/>
  <c r="T10856" i="6"/>
  <c r="T10857" i="6"/>
  <c r="T10858" i="6"/>
  <c r="T10859" i="6"/>
  <c r="T10860" i="6"/>
  <c r="T10861" i="6"/>
  <c r="T10862" i="6"/>
  <c r="T10863" i="6"/>
  <c r="T10864" i="6"/>
  <c r="T10865" i="6"/>
  <c r="T10866" i="6"/>
  <c r="T10867" i="6"/>
  <c r="T10868" i="6"/>
  <c r="T10869" i="6"/>
  <c r="T10870" i="6"/>
  <c r="T10871" i="6"/>
  <c r="T10872" i="6"/>
  <c r="T10873" i="6"/>
  <c r="T10874" i="6"/>
  <c r="T10875" i="6"/>
  <c r="T10876" i="6"/>
  <c r="T10877" i="6"/>
  <c r="T10878" i="6"/>
  <c r="T10879" i="6"/>
  <c r="T10880" i="6"/>
  <c r="T10881" i="6"/>
  <c r="T10882" i="6"/>
  <c r="T10883" i="6"/>
  <c r="T10884" i="6"/>
  <c r="T10885" i="6"/>
  <c r="T10886" i="6"/>
  <c r="T10887" i="6"/>
  <c r="T10888" i="6"/>
  <c r="T10889" i="6"/>
  <c r="T10890" i="6"/>
  <c r="T10891" i="6"/>
  <c r="T10892" i="6"/>
  <c r="T10893" i="6"/>
  <c r="T10894" i="6"/>
  <c r="T10895" i="6"/>
  <c r="T10896" i="6"/>
  <c r="T10897" i="6"/>
  <c r="T10898" i="6"/>
  <c r="T10899" i="6"/>
  <c r="T10900" i="6"/>
  <c r="T10901" i="6"/>
  <c r="T10902" i="6"/>
  <c r="T10903" i="6"/>
  <c r="T10904" i="6"/>
  <c r="T10905" i="6"/>
  <c r="T10906" i="6"/>
  <c r="T10907" i="6"/>
  <c r="T10908" i="6"/>
  <c r="T10909" i="6"/>
  <c r="T10910" i="6"/>
  <c r="T10911" i="6"/>
  <c r="T10912" i="6"/>
  <c r="T10913" i="6"/>
  <c r="T10914" i="6"/>
  <c r="T10915" i="6"/>
  <c r="T10916" i="6"/>
  <c r="T10917" i="6"/>
  <c r="T10918" i="6"/>
  <c r="T10919" i="6"/>
  <c r="T10920" i="6"/>
  <c r="T10921" i="6"/>
  <c r="T10922" i="6"/>
  <c r="T10923" i="6"/>
  <c r="T10924" i="6"/>
  <c r="T10925" i="6"/>
  <c r="T10926" i="6"/>
  <c r="T10927" i="6"/>
  <c r="T10928" i="6"/>
  <c r="T10929" i="6"/>
  <c r="T10930" i="6"/>
  <c r="T10931" i="6"/>
  <c r="T10932" i="6"/>
  <c r="T10933" i="6"/>
  <c r="T10934" i="6"/>
  <c r="T10935" i="6"/>
  <c r="T10936" i="6"/>
  <c r="T10937" i="6"/>
  <c r="T10938" i="6"/>
  <c r="T10939" i="6"/>
  <c r="T10940" i="6"/>
  <c r="T10941" i="6"/>
  <c r="T10942" i="6"/>
  <c r="T10943" i="6"/>
  <c r="T10944" i="6"/>
  <c r="T10945" i="6"/>
  <c r="T10946" i="6"/>
  <c r="T10947" i="6"/>
  <c r="T10948" i="6"/>
  <c r="T10949" i="6"/>
  <c r="T10950" i="6"/>
  <c r="T10951" i="6"/>
  <c r="T10952" i="6"/>
  <c r="T10953" i="6"/>
  <c r="T10954" i="6"/>
  <c r="T10955" i="6"/>
  <c r="T10956" i="6"/>
  <c r="T10957" i="6"/>
  <c r="T10958" i="6"/>
  <c r="T10959" i="6"/>
  <c r="T10960" i="6"/>
  <c r="T10961" i="6"/>
  <c r="T10962" i="6"/>
  <c r="T10963" i="6"/>
  <c r="T10964" i="6"/>
  <c r="T10965" i="6"/>
  <c r="T10966" i="6"/>
  <c r="T10967" i="6"/>
  <c r="T10968" i="6"/>
  <c r="T10969" i="6"/>
  <c r="T10970" i="6"/>
  <c r="T10971" i="6"/>
  <c r="T10972" i="6"/>
  <c r="T10973" i="6"/>
  <c r="T10974" i="6"/>
  <c r="T10975" i="6"/>
  <c r="T10976" i="6"/>
  <c r="T10977" i="6"/>
  <c r="T10978" i="6"/>
  <c r="T10979" i="6"/>
  <c r="T10980" i="6"/>
  <c r="T10981" i="6"/>
  <c r="T10982" i="6"/>
  <c r="T10983" i="6"/>
  <c r="T10984" i="6"/>
  <c r="T10985" i="6"/>
  <c r="T10986" i="6"/>
  <c r="T10987" i="6"/>
  <c r="T10988" i="6"/>
  <c r="T10989" i="6"/>
  <c r="T10990" i="6"/>
  <c r="T10991" i="6"/>
  <c r="T10992" i="6"/>
  <c r="T10993" i="6"/>
  <c r="T10994" i="6"/>
  <c r="T10995" i="6"/>
  <c r="T10996" i="6"/>
  <c r="T10997" i="6"/>
  <c r="T10998" i="6"/>
  <c r="T10999" i="6"/>
  <c r="T11000" i="6"/>
  <c r="T11001" i="6"/>
  <c r="T11002" i="6"/>
  <c r="T11003" i="6"/>
  <c r="T11004" i="6"/>
  <c r="T11005" i="6"/>
  <c r="T11006" i="6"/>
  <c r="T11007" i="6"/>
  <c r="T11008" i="6"/>
  <c r="T11009" i="6"/>
  <c r="T11010" i="6"/>
  <c r="T11011" i="6"/>
  <c r="T11012" i="6"/>
  <c r="T11013" i="6"/>
  <c r="T11014" i="6"/>
  <c r="T11015" i="6"/>
  <c r="T11016" i="6"/>
  <c r="T11017" i="6"/>
  <c r="T11018" i="6"/>
  <c r="T11019" i="6"/>
  <c r="T11020" i="6"/>
  <c r="T11021" i="6"/>
  <c r="T11022" i="6"/>
  <c r="T11023" i="6"/>
  <c r="T11024" i="6"/>
  <c r="T11025" i="6"/>
  <c r="T11026" i="6"/>
  <c r="T11027" i="6"/>
  <c r="T11028" i="6"/>
  <c r="T11029" i="6"/>
  <c r="T11030" i="6"/>
  <c r="T11031" i="6"/>
  <c r="T11032" i="6"/>
  <c r="T11033" i="6"/>
  <c r="T11034" i="6"/>
  <c r="T11035" i="6"/>
  <c r="T11036" i="6"/>
  <c r="T11037" i="6"/>
  <c r="T11038" i="6"/>
  <c r="T11039" i="6"/>
  <c r="T11040" i="6"/>
  <c r="T11041" i="6"/>
  <c r="T11042" i="6"/>
  <c r="T11043" i="6"/>
  <c r="T11044" i="6"/>
  <c r="T11045" i="6"/>
  <c r="T11046" i="6"/>
  <c r="T11047" i="6"/>
  <c r="T11048" i="6"/>
  <c r="T11049" i="6"/>
  <c r="T11050" i="6"/>
  <c r="T11051" i="6"/>
  <c r="T11052" i="6"/>
  <c r="T11053" i="6"/>
  <c r="T11054" i="6"/>
  <c r="T11055" i="6"/>
  <c r="T11056" i="6"/>
  <c r="T11057" i="6"/>
  <c r="T11058" i="6"/>
  <c r="T11059" i="6"/>
  <c r="T11060" i="6"/>
  <c r="T11061" i="6"/>
  <c r="T11062" i="6"/>
  <c r="T11063" i="6"/>
  <c r="T11064" i="6"/>
  <c r="T11065" i="6"/>
  <c r="T11066" i="6"/>
  <c r="T11067" i="6"/>
  <c r="T11068" i="6"/>
  <c r="T11069" i="6"/>
  <c r="T11070" i="6"/>
  <c r="T11071" i="6"/>
  <c r="T11072" i="6"/>
  <c r="T11073" i="6"/>
  <c r="T11074" i="6"/>
  <c r="T11075" i="6"/>
  <c r="T11076" i="6"/>
  <c r="T11077" i="6"/>
  <c r="T11078" i="6"/>
  <c r="T11079" i="6"/>
  <c r="T11080" i="6"/>
  <c r="T11081" i="6"/>
  <c r="T11082" i="6"/>
  <c r="T11083" i="6"/>
  <c r="T11084" i="6"/>
  <c r="T11085" i="6"/>
  <c r="T11086" i="6"/>
  <c r="T11087" i="6"/>
  <c r="T11088" i="6"/>
  <c r="T11089" i="6"/>
  <c r="T11090" i="6"/>
  <c r="T11091" i="6"/>
  <c r="T11092" i="6"/>
  <c r="T11093" i="6"/>
  <c r="T11094" i="6"/>
  <c r="T11095" i="6"/>
  <c r="T11096" i="6"/>
  <c r="T11097" i="6"/>
  <c r="T11098" i="6"/>
  <c r="T11099" i="6"/>
  <c r="T11100" i="6"/>
  <c r="T11101" i="6"/>
  <c r="T11102" i="6"/>
  <c r="T11103" i="6"/>
  <c r="T11104" i="6"/>
  <c r="T11105" i="6"/>
  <c r="T11106" i="6"/>
  <c r="T11107" i="6"/>
  <c r="T11108" i="6"/>
  <c r="T11109" i="6"/>
  <c r="T11110" i="6"/>
  <c r="T11111" i="6"/>
  <c r="T11112" i="6"/>
  <c r="T11113" i="6"/>
  <c r="T11114" i="6"/>
  <c r="T11115" i="6"/>
  <c r="T11116" i="6"/>
  <c r="T11117" i="6"/>
  <c r="T11118" i="6"/>
  <c r="T11119" i="6"/>
  <c r="T11120" i="6"/>
  <c r="T11121" i="6"/>
  <c r="T11122" i="6"/>
  <c r="T11123" i="6"/>
  <c r="T11124" i="6"/>
  <c r="T11125" i="6"/>
  <c r="T11126" i="6"/>
  <c r="T11127" i="6"/>
  <c r="T11128" i="6"/>
  <c r="T11129" i="6"/>
  <c r="T11130" i="6"/>
  <c r="T11131" i="6"/>
  <c r="T11132" i="6"/>
  <c r="T11133" i="6"/>
  <c r="T11134" i="6"/>
  <c r="T11135" i="6"/>
  <c r="T11136" i="6"/>
  <c r="T11137" i="6"/>
  <c r="T11138" i="6"/>
  <c r="T11139" i="6"/>
  <c r="T11140" i="6"/>
  <c r="T11141" i="6"/>
  <c r="T11142" i="6"/>
  <c r="T11143" i="6"/>
  <c r="T11144" i="6"/>
  <c r="T11145" i="6"/>
  <c r="T11146" i="6"/>
  <c r="T11147" i="6"/>
  <c r="T11148" i="6"/>
  <c r="T11149" i="6"/>
  <c r="T11150" i="6"/>
  <c r="T11151" i="6"/>
  <c r="T11152" i="6"/>
  <c r="T11153" i="6"/>
  <c r="T11154" i="6"/>
  <c r="T11155" i="6"/>
  <c r="T11156" i="6"/>
  <c r="T11157" i="6"/>
  <c r="T11158" i="6"/>
  <c r="T11159" i="6"/>
  <c r="T11160" i="6"/>
  <c r="T11161" i="6"/>
  <c r="T11162" i="6"/>
  <c r="T11163" i="6"/>
  <c r="T11164" i="6"/>
  <c r="T11165" i="6"/>
  <c r="T11166" i="6"/>
  <c r="T11167" i="6"/>
  <c r="T11168" i="6"/>
  <c r="T11169" i="6"/>
  <c r="T11170" i="6"/>
  <c r="T11171" i="6"/>
  <c r="T11172" i="6"/>
  <c r="T11173" i="6"/>
  <c r="T11174" i="6"/>
  <c r="T11175" i="6"/>
  <c r="T11176" i="6"/>
  <c r="T11177" i="6"/>
  <c r="T11178" i="6"/>
  <c r="T11179" i="6"/>
  <c r="T11180" i="6"/>
  <c r="T11181" i="6"/>
  <c r="T11182" i="6"/>
  <c r="T11183" i="6"/>
  <c r="T11184" i="6"/>
  <c r="T11185" i="6"/>
  <c r="T11186" i="6"/>
  <c r="T11187" i="6"/>
  <c r="T11188" i="6"/>
  <c r="T11189" i="6"/>
  <c r="T11190" i="6"/>
  <c r="T11191" i="6"/>
  <c r="T11192" i="6"/>
  <c r="T11193" i="6"/>
  <c r="T11194" i="6"/>
  <c r="T11195" i="6"/>
  <c r="T11196" i="6"/>
  <c r="T11197" i="6"/>
  <c r="T11198" i="6"/>
  <c r="T11199" i="6"/>
  <c r="T11200" i="6"/>
  <c r="T11201" i="6"/>
  <c r="T11202" i="6"/>
  <c r="T11203" i="6"/>
  <c r="T11204" i="6"/>
  <c r="T11205" i="6"/>
  <c r="T11206" i="6"/>
  <c r="T11207" i="6"/>
  <c r="T11208" i="6"/>
  <c r="T11209" i="6"/>
  <c r="T11210" i="6"/>
  <c r="T11211" i="6"/>
  <c r="T11212" i="6"/>
  <c r="T11213" i="6"/>
  <c r="T11214" i="6"/>
  <c r="T11215" i="6"/>
  <c r="T11216" i="6"/>
  <c r="T11217" i="6"/>
  <c r="T11218" i="6"/>
  <c r="T11219" i="6"/>
  <c r="T11220" i="6"/>
  <c r="T11221" i="6"/>
  <c r="T11222" i="6"/>
  <c r="T11223" i="6"/>
  <c r="T11224" i="6"/>
  <c r="T11225" i="6"/>
  <c r="T11226" i="6"/>
  <c r="T11227" i="6"/>
  <c r="T11228" i="6"/>
  <c r="T11229" i="6"/>
  <c r="T11230" i="6"/>
  <c r="T11231" i="6"/>
  <c r="T11232" i="6"/>
  <c r="T11233" i="6"/>
  <c r="T11234" i="6"/>
  <c r="T11235" i="6"/>
  <c r="T11236" i="6"/>
  <c r="T11237" i="6"/>
  <c r="T11238" i="6"/>
  <c r="T11239" i="6"/>
  <c r="T11240" i="6"/>
  <c r="T11241" i="6"/>
  <c r="T11242" i="6"/>
  <c r="T11243" i="6"/>
  <c r="T11244" i="6"/>
  <c r="T11245" i="6"/>
  <c r="T11246" i="6"/>
  <c r="T11247" i="6"/>
  <c r="T11248" i="6"/>
  <c r="T11249" i="6"/>
  <c r="T11250" i="6"/>
  <c r="T11251" i="6"/>
  <c r="T11252" i="6"/>
  <c r="T11253" i="6"/>
  <c r="T11254" i="6"/>
  <c r="T11255" i="6"/>
  <c r="T11256" i="6"/>
  <c r="T11257" i="6"/>
  <c r="T11258" i="6"/>
  <c r="T11259" i="6"/>
  <c r="T11260" i="6"/>
  <c r="T11261" i="6"/>
  <c r="T11262" i="6"/>
  <c r="T11263" i="6"/>
  <c r="T11264" i="6"/>
  <c r="T11265" i="6"/>
  <c r="T11266" i="6"/>
  <c r="T11267" i="6"/>
  <c r="T11268" i="6"/>
  <c r="T11269" i="6"/>
  <c r="T11270" i="6"/>
  <c r="T11271" i="6"/>
  <c r="T11272" i="6"/>
  <c r="T11273" i="6"/>
  <c r="T11274" i="6"/>
  <c r="T11275" i="6"/>
  <c r="T11276" i="6"/>
  <c r="T11277" i="6"/>
  <c r="T11278" i="6"/>
  <c r="T11279" i="6"/>
  <c r="T11280" i="6"/>
  <c r="T11281" i="6"/>
  <c r="T11282" i="6"/>
  <c r="T11283" i="6"/>
  <c r="T11284" i="6"/>
  <c r="T11285" i="6"/>
  <c r="T11286" i="6"/>
  <c r="T11287" i="6"/>
  <c r="T11288" i="6"/>
  <c r="T11289" i="6"/>
  <c r="T11290" i="6"/>
  <c r="T11291" i="6"/>
  <c r="T11292" i="6"/>
  <c r="T11293" i="6"/>
  <c r="T11294" i="6"/>
  <c r="T11295" i="6"/>
  <c r="T11296" i="6"/>
  <c r="T11297" i="6"/>
  <c r="T11298" i="6"/>
  <c r="T11299" i="6"/>
  <c r="T11300" i="6"/>
  <c r="T11301" i="6"/>
  <c r="T11302" i="6"/>
  <c r="T11303" i="6"/>
  <c r="T11304" i="6"/>
  <c r="T11305" i="6"/>
  <c r="T11306" i="6"/>
  <c r="T11307" i="6"/>
  <c r="T11308" i="6"/>
  <c r="T11309" i="6"/>
  <c r="T11310" i="6"/>
  <c r="T11311" i="6"/>
  <c r="T11312" i="6"/>
  <c r="T11313" i="6"/>
  <c r="T11314" i="6"/>
  <c r="T11315" i="6"/>
  <c r="T11316" i="6"/>
  <c r="T11317" i="6"/>
  <c r="T11318" i="6"/>
  <c r="T11319" i="6"/>
  <c r="T11320" i="6"/>
  <c r="T11321" i="6"/>
  <c r="T11322" i="6"/>
  <c r="T11323" i="6"/>
  <c r="T11324" i="6"/>
  <c r="T11325" i="6"/>
  <c r="T11326" i="6"/>
  <c r="T11327" i="6"/>
  <c r="T11328" i="6"/>
  <c r="T11329" i="6"/>
  <c r="T11330" i="6"/>
  <c r="T11331" i="6"/>
  <c r="T11332" i="6"/>
  <c r="T11333" i="6"/>
  <c r="T11334" i="6"/>
  <c r="T11335" i="6"/>
  <c r="T11336" i="6"/>
  <c r="T11337" i="6"/>
  <c r="T11338" i="6"/>
  <c r="T11339" i="6"/>
  <c r="T11340" i="6"/>
  <c r="T11341" i="6"/>
  <c r="T11342" i="6"/>
  <c r="T11343" i="6"/>
  <c r="T11344" i="6"/>
  <c r="T11345" i="6"/>
  <c r="T11346" i="6"/>
  <c r="T11347" i="6"/>
  <c r="T11348" i="6"/>
  <c r="T11349" i="6"/>
  <c r="T11350" i="6"/>
  <c r="T11351" i="6"/>
  <c r="T11352" i="6"/>
  <c r="T11353" i="6"/>
  <c r="T11354" i="6"/>
  <c r="T11355" i="6"/>
  <c r="T11356" i="6"/>
  <c r="T11357" i="6"/>
  <c r="T11358" i="6"/>
  <c r="T11359" i="6"/>
  <c r="T11360" i="6"/>
  <c r="T11361" i="6"/>
  <c r="T11362" i="6"/>
  <c r="T11363" i="6"/>
  <c r="T11364" i="6"/>
  <c r="T11365" i="6"/>
  <c r="T11366" i="6"/>
  <c r="T11367" i="6"/>
  <c r="T11368" i="6"/>
  <c r="T11369" i="6"/>
  <c r="T11370" i="6"/>
  <c r="T11371" i="6"/>
  <c r="T11372" i="6"/>
  <c r="T11373" i="6"/>
  <c r="T11374" i="6"/>
  <c r="T11375" i="6"/>
  <c r="T11376" i="6"/>
  <c r="T11377" i="6"/>
  <c r="T11378" i="6"/>
  <c r="T11379" i="6"/>
  <c r="T11380" i="6"/>
  <c r="T11381" i="6"/>
  <c r="T11382" i="6"/>
  <c r="T11383" i="6"/>
  <c r="T11384" i="6"/>
  <c r="T11385" i="6"/>
  <c r="T11386" i="6"/>
  <c r="T11387" i="6"/>
  <c r="T11388" i="6"/>
  <c r="T11389" i="6"/>
  <c r="T11390" i="6"/>
  <c r="T11391" i="6"/>
  <c r="T11392" i="6"/>
  <c r="T11393" i="6"/>
  <c r="T11394" i="6"/>
  <c r="T11395" i="6"/>
  <c r="T11396" i="6"/>
  <c r="T11397" i="6"/>
  <c r="T11398" i="6"/>
  <c r="T11399" i="6"/>
  <c r="T11400" i="6"/>
  <c r="T11401" i="6"/>
  <c r="T11402" i="6"/>
  <c r="T11403" i="6"/>
  <c r="T11404" i="6"/>
  <c r="T11405" i="6"/>
  <c r="T11406" i="6"/>
  <c r="T11407" i="6"/>
  <c r="T11408" i="6"/>
  <c r="T11409" i="6"/>
  <c r="T11410" i="6"/>
  <c r="T11411" i="6"/>
  <c r="T11412" i="6"/>
  <c r="T11413" i="6"/>
  <c r="T11414" i="6"/>
  <c r="T11415" i="6"/>
  <c r="T11416" i="6"/>
  <c r="T11417" i="6"/>
  <c r="T11418" i="6"/>
  <c r="T11419" i="6"/>
  <c r="T11420" i="6"/>
  <c r="T11421" i="6"/>
  <c r="T11422" i="6"/>
  <c r="T11423" i="6"/>
  <c r="T11424" i="6"/>
  <c r="T11425" i="6"/>
  <c r="T11426" i="6"/>
  <c r="T11427" i="6"/>
  <c r="T11428" i="6"/>
  <c r="T11429" i="6"/>
  <c r="T11430" i="6"/>
  <c r="T11431" i="6"/>
  <c r="T11432" i="6"/>
  <c r="T11433" i="6"/>
  <c r="T11434" i="6"/>
  <c r="T11435" i="6"/>
  <c r="T11436" i="6"/>
  <c r="T11437" i="6"/>
  <c r="T11438" i="6"/>
  <c r="T11439" i="6"/>
  <c r="T11440" i="6"/>
  <c r="T11441" i="6"/>
  <c r="T11442" i="6"/>
  <c r="T11443" i="6"/>
  <c r="T11444" i="6"/>
  <c r="T11445" i="6"/>
  <c r="T11446" i="6"/>
  <c r="T11447" i="6"/>
  <c r="T11448" i="6"/>
  <c r="T11449" i="6"/>
  <c r="T11450" i="6"/>
  <c r="T11451" i="6"/>
  <c r="T11452" i="6"/>
  <c r="T11453" i="6"/>
  <c r="T11454" i="6"/>
  <c r="T11455" i="6"/>
  <c r="T11456" i="6"/>
  <c r="T11457" i="6"/>
  <c r="T11458" i="6"/>
  <c r="T11459" i="6"/>
  <c r="T11460" i="6"/>
  <c r="T11461" i="6"/>
  <c r="T11462" i="6"/>
  <c r="T11463" i="6"/>
  <c r="T11464" i="6"/>
  <c r="T11465" i="6"/>
  <c r="T11466" i="6"/>
  <c r="T11467" i="6"/>
  <c r="T11468" i="6"/>
  <c r="T11469" i="6"/>
  <c r="T11470" i="6"/>
  <c r="T11471" i="6"/>
  <c r="T11472" i="6"/>
  <c r="T11473" i="6"/>
  <c r="T11474" i="6"/>
  <c r="T11475" i="6"/>
  <c r="T11476" i="6"/>
  <c r="T11477" i="6"/>
  <c r="T11478" i="6"/>
  <c r="T11479" i="6"/>
  <c r="T11480" i="6"/>
  <c r="T11481" i="6"/>
  <c r="T11482" i="6"/>
  <c r="T11483" i="6"/>
  <c r="T11484" i="6"/>
  <c r="T11485" i="6"/>
  <c r="T11486" i="6"/>
  <c r="T11487" i="6"/>
  <c r="T11488" i="6"/>
  <c r="T11489" i="6"/>
  <c r="T11490" i="6"/>
  <c r="T11491" i="6"/>
  <c r="T11492" i="6"/>
  <c r="T11493" i="6"/>
  <c r="T11494" i="6"/>
  <c r="T11495" i="6"/>
  <c r="T11496" i="6"/>
  <c r="T11497" i="6"/>
  <c r="T11498" i="6"/>
  <c r="T11499" i="6"/>
  <c r="T11500" i="6"/>
  <c r="T11501" i="6"/>
  <c r="T11502" i="6"/>
  <c r="T11503" i="6"/>
  <c r="T11504" i="6"/>
  <c r="T11505" i="6"/>
  <c r="T11506" i="6"/>
  <c r="T11507" i="6"/>
  <c r="T11508" i="6"/>
  <c r="T11509" i="6"/>
  <c r="T11510" i="6"/>
  <c r="T11511" i="6"/>
  <c r="T11512" i="6"/>
  <c r="T11513" i="6"/>
  <c r="T11514" i="6"/>
  <c r="T11515" i="6"/>
  <c r="T11516" i="6"/>
  <c r="T11517" i="6"/>
  <c r="T11518" i="6"/>
  <c r="T11519" i="6"/>
  <c r="T11520" i="6"/>
  <c r="T11521" i="6"/>
  <c r="T11522" i="6"/>
  <c r="T11523" i="6"/>
  <c r="T11524" i="6"/>
  <c r="T11525" i="6"/>
  <c r="T11526" i="6"/>
  <c r="T11527" i="6"/>
  <c r="T11528" i="6"/>
  <c r="T11529" i="6"/>
  <c r="T11530" i="6"/>
  <c r="T11531" i="6"/>
  <c r="T11532" i="6"/>
  <c r="T11533" i="6"/>
  <c r="T11534" i="6"/>
  <c r="T11535" i="6"/>
  <c r="T11536" i="6"/>
  <c r="T11537" i="6"/>
  <c r="T11538" i="6"/>
  <c r="T11539" i="6"/>
  <c r="T11540" i="6"/>
  <c r="T11541" i="6"/>
  <c r="T11542" i="6"/>
  <c r="T11543" i="6"/>
  <c r="T11544" i="6"/>
  <c r="T11545" i="6"/>
  <c r="T11546" i="6"/>
  <c r="T11547" i="6"/>
  <c r="T11548" i="6"/>
  <c r="T11549" i="6"/>
  <c r="T11550" i="6"/>
  <c r="T11551" i="6"/>
  <c r="T11552" i="6"/>
  <c r="T11553" i="6"/>
  <c r="T11554" i="6"/>
  <c r="T11555" i="6"/>
  <c r="T11556" i="6"/>
  <c r="T11557" i="6"/>
  <c r="T11558" i="6"/>
  <c r="T11559" i="6"/>
  <c r="T11560" i="6"/>
  <c r="T11561" i="6"/>
  <c r="T11562" i="6"/>
  <c r="T11563" i="6"/>
  <c r="T11564" i="6"/>
  <c r="T11565" i="6"/>
  <c r="T11566" i="6"/>
  <c r="T11567" i="6"/>
  <c r="T11568" i="6"/>
  <c r="T11569" i="6"/>
  <c r="T11570" i="6"/>
  <c r="T11571" i="6"/>
  <c r="T11572" i="6"/>
  <c r="T11573" i="6"/>
  <c r="T11574" i="6"/>
  <c r="T11575" i="6"/>
  <c r="T11576" i="6"/>
  <c r="T11577" i="6"/>
  <c r="T11578" i="6"/>
  <c r="T11579" i="6"/>
  <c r="T11580" i="6"/>
  <c r="T11581" i="6"/>
  <c r="T11582" i="6"/>
  <c r="T11583" i="6"/>
  <c r="T11584" i="6"/>
  <c r="T11585" i="6"/>
  <c r="T11586" i="6"/>
  <c r="T11587" i="6"/>
  <c r="T11588" i="6"/>
  <c r="T11589" i="6"/>
  <c r="T11590" i="6"/>
  <c r="T11591" i="6"/>
  <c r="T11592" i="6"/>
  <c r="T11593" i="6"/>
  <c r="T11594" i="6"/>
  <c r="T11595" i="6"/>
  <c r="T11596" i="6"/>
  <c r="T11597" i="6"/>
  <c r="T11598" i="6"/>
  <c r="T11599" i="6"/>
  <c r="T11600" i="6"/>
  <c r="T11601" i="6"/>
  <c r="T11602" i="6"/>
  <c r="T11603" i="6"/>
  <c r="T11604" i="6"/>
  <c r="T11605" i="6"/>
  <c r="T11606" i="6"/>
  <c r="T11607" i="6"/>
  <c r="T11608" i="6"/>
  <c r="T11609" i="6"/>
  <c r="T11610" i="6"/>
  <c r="T11611" i="6"/>
  <c r="T11612" i="6"/>
  <c r="T11613" i="6"/>
  <c r="T11614" i="6"/>
  <c r="T11615" i="6"/>
  <c r="T11616" i="6"/>
  <c r="T11617" i="6"/>
  <c r="T11618" i="6"/>
  <c r="T11619" i="6"/>
  <c r="T11620" i="6"/>
  <c r="T11621" i="6"/>
  <c r="T11622" i="6"/>
  <c r="T11623" i="6"/>
  <c r="T11624" i="6"/>
  <c r="T11625" i="6"/>
  <c r="T11626" i="6"/>
  <c r="T11627" i="6"/>
  <c r="T11628" i="6"/>
  <c r="T11629" i="6"/>
  <c r="T11630" i="6"/>
  <c r="T11631" i="6"/>
  <c r="T11632" i="6"/>
  <c r="T11633" i="6"/>
  <c r="T11634" i="6"/>
  <c r="T11635" i="6"/>
  <c r="T11636" i="6"/>
  <c r="T11637" i="6"/>
  <c r="T11638" i="6"/>
  <c r="T11639" i="6"/>
  <c r="T11640" i="6"/>
  <c r="T11641" i="6"/>
  <c r="T11642" i="6"/>
  <c r="T11643" i="6"/>
  <c r="T11644" i="6"/>
  <c r="T11645" i="6"/>
  <c r="T11646" i="6"/>
  <c r="T11647" i="6"/>
  <c r="T11648" i="6"/>
  <c r="T11649" i="6"/>
  <c r="T11650" i="6"/>
  <c r="T11651" i="6"/>
  <c r="T11652" i="6"/>
  <c r="T11653" i="6"/>
  <c r="T11654" i="6"/>
  <c r="T11655" i="6"/>
  <c r="T11656" i="6"/>
  <c r="T11657" i="6"/>
  <c r="T11658" i="6"/>
  <c r="T11659" i="6"/>
  <c r="T11660" i="6"/>
  <c r="T11661" i="6"/>
  <c r="T11662" i="6"/>
  <c r="T11663" i="6"/>
  <c r="T11664" i="6"/>
  <c r="T11665" i="6"/>
  <c r="T11666" i="6"/>
  <c r="T11667" i="6"/>
  <c r="T11668" i="6"/>
  <c r="T11669" i="6"/>
  <c r="T11670" i="6"/>
  <c r="T11671" i="6"/>
  <c r="T11672" i="6"/>
  <c r="T11673" i="6"/>
  <c r="T11674" i="6"/>
  <c r="T11675" i="6"/>
  <c r="T11676" i="6"/>
  <c r="T11677" i="6"/>
  <c r="T11678" i="6"/>
  <c r="T11679" i="6"/>
  <c r="T11680" i="6"/>
  <c r="T11681" i="6"/>
  <c r="T11682" i="6"/>
  <c r="T11683" i="6"/>
  <c r="T11684" i="6"/>
  <c r="T11685" i="6"/>
  <c r="T11686" i="6"/>
  <c r="T11687" i="6"/>
  <c r="T11688" i="6"/>
  <c r="T11689" i="6"/>
  <c r="T11690" i="6"/>
  <c r="T11691" i="6"/>
  <c r="T11692" i="6"/>
  <c r="T11693" i="6"/>
  <c r="T11694" i="6"/>
  <c r="T11695" i="6"/>
  <c r="T11696" i="6"/>
  <c r="T11697" i="6"/>
  <c r="T11698" i="6"/>
  <c r="T11699" i="6"/>
  <c r="T11700" i="6"/>
  <c r="T11701" i="6"/>
  <c r="T11702" i="6"/>
  <c r="T11703" i="6"/>
  <c r="T11704" i="6"/>
  <c r="T11705" i="6"/>
  <c r="T11706" i="6"/>
  <c r="T11707" i="6"/>
  <c r="T11708" i="6"/>
  <c r="T11709" i="6"/>
  <c r="T11710" i="6"/>
  <c r="T11711" i="6"/>
  <c r="T11712" i="6"/>
  <c r="T11713" i="6"/>
  <c r="T11714" i="6"/>
  <c r="T11715" i="6"/>
  <c r="T11716" i="6"/>
  <c r="T11717" i="6"/>
  <c r="T11718" i="6"/>
  <c r="T11719" i="6"/>
  <c r="T11720" i="6"/>
  <c r="T11721" i="6"/>
  <c r="T11722" i="6"/>
  <c r="T11723" i="6"/>
  <c r="T11724" i="6"/>
  <c r="T11725" i="6"/>
  <c r="T11726" i="6"/>
  <c r="T11727" i="6"/>
  <c r="T11728" i="6"/>
  <c r="T11729" i="6"/>
  <c r="T11730" i="6"/>
  <c r="T11731" i="6"/>
  <c r="T11732" i="6"/>
  <c r="T11733" i="6"/>
  <c r="T11734" i="6"/>
  <c r="T11735" i="6"/>
  <c r="T11736" i="6"/>
  <c r="T11737" i="6"/>
  <c r="T11738" i="6"/>
  <c r="T11739" i="6"/>
  <c r="T11740" i="6"/>
  <c r="T11741" i="6"/>
  <c r="T11742" i="6"/>
  <c r="T11743" i="6"/>
  <c r="T11744" i="6"/>
  <c r="T11745" i="6"/>
  <c r="T11746" i="6"/>
  <c r="T11747" i="6"/>
  <c r="T11748" i="6"/>
  <c r="T11749" i="6"/>
  <c r="T11750" i="6"/>
  <c r="T11751" i="6"/>
  <c r="T11752" i="6"/>
  <c r="T11753" i="6"/>
  <c r="T11754" i="6"/>
  <c r="T11755" i="6"/>
  <c r="T11756" i="6"/>
  <c r="T11757" i="6"/>
  <c r="T11758" i="6"/>
  <c r="T11759" i="6"/>
  <c r="T11760" i="6"/>
  <c r="T11761" i="6"/>
  <c r="T11762" i="6"/>
  <c r="T11763" i="6"/>
  <c r="T11764" i="6"/>
  <c r="T11765" i="6"/>
  <c r="T11766" i="6"/>
  <c r="T11767" i="6"/>
  <c r="T11768" i="6"/>
  <c r="T11769" i="6"/>
  <c r="T11770" i="6"/>
  <c r="T11771" i="6"/>
  <c r="T11772" i="6"/>
  <c r="T11773" i="6"/>
  <c r="T11774" i="6"/>
  <c r="T11775" i="6"/>
  <c r="T11776" i="6"/>
  <c r="T11777" i="6"/>
  <c r="T11778" i="6"/>
  <c r="T11779" i="6"/>
  <c r="T11780" i="6"/>
  <c r="T11781" i="6"/>
  <c r="T11782" i="6"/>
  <c r="T11783" i="6"/>
  <c r="T11784" i="6"/>
  <c r="T11785" i="6"/>
  <c r="T11786" i="6"/>
  <c r="T11787" i="6"/>
  <c r="T11788" i="6"/>
  <c r="T11789" i="6"/>
  <c r="T11790" i="6"/>
  <c r="T11791" i="6"/>
  <c r="T11792" i="6"/>
  <c r="T11793" i="6"/>
  <c r="T11794" i="6"/>
  <c r="T11795" i="6"/>
  <c r="T11796" i="6"/>
  <c r="T11797" i="6"/>
  <c r="T11798" i="6"/>
  <c r="T11799" i="6"/>
  <c r="T11800" i="6"/>
  <c r="T11801" i="6"/>
  <c r="T11802" i="6"/>
  <c r="T11803" i="6"/>
  <c r="T11804" i="6"/>
  <c r="T11805" i="6"/>
  <c r="T11806" i="6"/>
  <c r="T11807" i="6"/>
  <c r="T11808" i="6"/>
  <c r="T11809" i="6"/>
  <c r="T11810" i="6"/>
  <c r="T11811" i="6"/>
  <c r="T11812" i="6"/>
  <c r="T11813" i="6"/>
  <c r="T11814" i="6"/>
  <c r="T11815" i="6"/>
  <c r="T11816" i="6"/>
  <c r="T11817" i="6"/>
  <c r="T11818" i="6"/>
  <c r="T11819" i="6"/>
  <c r="T11820" i="6"/>
  <c r="T11821" i="6"/>
  <c r="T11822" i="6"/>
  <c r="T11823" i="6"/>
  <c r="T11824" i="6"/>
  <c r="T11825" i="6"/>
  <c r="T11826" i="6"/>
  <c r="T11827" i="6"/>
  <c r="T11828" i="6"/>
  <c r="T11829" i="6"/>
  <c r="T11830" i="6"/>
  <c r="T11831" i="6"/>
  <c r="T11832" i="6"/>
  <c r="T11833" i="6"/>
  <c r="T11834" i="6"/>
  <c r="T11835" i="6"/>
  <c r="T11836" i="6"/>
  <c r="T11837" i="6"/>
  <c r="T11838" i="6"/>
  <c r="T11839" i="6"/>
  <c r="T11840" i="6"/>
  <c r="T11841" i="6"/>
  <c r="T11842" i="6"/>
  <c r="T11843" i="6"/>
  <c r="T11844" i="6"/>
  <c r="T11845" i="6"/>
  <c r="T11846" i="6"/>
  <c r="T11847" i="6"/>
  <c r="T11848" i="6"/>
  <c r="T11849" i="6"/>
  <c r="T11850" i="6"/>
  <c r="T11851" i="6"/>
  <c r="T11852" i="6"/>
  <c r="T11853" i="6"/>
  <c r="T11854" i="6"/>
  <c r="T11855" i="6"/>
  <c r="T11856" i="6"/>
  <c r="T11857" i="6"/>
  <c r="T11858" i="6"/>
  <c r="T11859" i="6"/>
  <c r="T11860" i="6"/>
  <c r="T11861" i="6"/>
  <c r="T11862" i="6"/>
  <c r="T11863" i="6"/>
  <c r="T11864" i="6"/>
  <c r="T11865" i="6"/>
  <c r="T11866" i="6"/>
  <c r="T11867" i="6"/>
  <c r="T11868" i="6"/>
  <c r="T11869" i="6"/>
  <c r="T11870" i="6"/>
  <c r="T11871" i="6"/>
  <c r="T11872" i="6"/>
  <c r="T11873" i="6"/>
  <c r="T11874" i="6"/>
  <c r="T11875" i="6"/>
  <c r="T11876" i="6"/>
  <c r="T11877" i="6"/>
  <c r="T11878" i="6"/>
  <c r="T11879" i="6"/>
  <c r="T11880" i="6"/>
  <c r="T11881" i="6"/>
  <c r="T11882" i="6"/>
  <c r="T11883" i="6"/>
  <c r="T11884" i="6"/>
  <c r="T11885" i="6"/>
  <c r="T11886" i="6"/>
  <c r="T11887" i="6"/>
  <c r="T11888" i="6"/>
  <c r="T11889" i="6"/>
  <c r="T11890" i="6"/>
  <c r="T11891" i="6"/>
  <c r="T11892" i="6"/>
  <c r="T11893" i="6"/>
  <c r="T11894" i="6"/>
  <c r="T11895" i="6"/>
  <c r="T11896" i="6"/>
  <c r="T11897" i="6"/>
  <c r="T11898" i="6"/>
  <c r="T11899" i="6"/>
  <c r="T11900" i="6"/>
  <c r="T11901" i="6"/>
  <c r="T11902" i="6"/>
  <c r="T11903" i="6"/>
  <c r="T11904" i="6"/>
  <c r="T11905" i="6"/>
  <c r="T11906" i="6"/>
  <c r="T11907" i="6"/>
  <c r="T11908" i="6"/>
  <c r="T11909" i="6"/>
  <c r="T11910" i="6"/>
  <c r="T11911" i="6"/>
  <c r="T11912" i="6"/>
  <c r="T11913" i="6"/>
  <c r="T11914" i="6"/>
  <c r="T11915" i="6"/>
  <c r="T11916" i="6"/>
  <c r="T11917" i="6"/>
  <c r="T11918" i="6"/>
  <c r="T11919" i="6"/>
  <c r="T11920" i="6"/>
  <c r="T11921" i="6"/>
  <c r="T11922" i="6"/>
  <c r="T11923" i="6"/>
  <c r="T11924" i="6"/>
  <c r="T11925" i="6"/>
  <c r="T11926" i="6"/>
  <c r="T11927" i="6"/>
  <c r="T11928" i="6"/>
  <c r="T11929" i="6"/>
  <c r="T11930" i="6"/>
  <c r="T11931" i="6"/>
  <c r="T11932" i="6"/>
  <c r="T11933" i="6"/>
  <c r="T11934" i="6"/>
  <c r="T11935" i="6"/>
  <c r="T11936" i="6"/>
  <c r="T11937" i="6"/>
  <c r="T11938" i="6"/>
  <c r="T11939" i="6"/>
  <c r="T11940" i="6"/>
  <c r="T11941" i="6"/>
  <c r="T11942" i="6"/>
  <c r="T11943" i="6"/>
  <c r="T11944" i="6"/>
  <c r="T11945" i="6"/>
  <c r="T11946" i="6"/>
  <c r="T11947" i="6"/>
  <c r="T11948" i="6"/>
  <c r="T11949" i="6"/>
  <c r="T11950" i="6"/>
  <c r="T11951" i="6"/>
  <c r="T11952" i="6"/>
  <c r="T11953" i="6"/>
  <c r="T11954" i="6"/>
  <c r="T11955" i="6"/>
  <c r="T11956" i="6"/>
  <c r="T11957" i="6"/>
  <c r="T11958" i="6"/>
  <c r="T11959" i="6"/>
  <c r="T11960" i="6"/>
  <c r="T11961" i="6"/>
  <c r="T11962" i="6"/>
  <c r="T11963" i="6"/>
  <c r="T11964" i="6"/>
  <c r="T11965" i="6"/>
  <c r="T11966" i="6"/>
  <c r="T11967" i="6"/>
  <c r="T11968" i="6"/>
  <c r="T11969" i="6"/>
  <c r="T11970" i="6"/>
  <c r="T11971" i="6"/>
  <c r="T11972" i="6"/>
  <c r="S3" i="6"/>
  <c r="S2" i="6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3205" i="6"/>
  <c r="Q3206" i="6"/>
  <c r="Q3207" i="6"/>
  <c r="Q3208" i="6"/>
  <c r="Q3209" i="6"/>
  <c r="Q3210" i="6"/>
  <c r="Q3211" i="6"/>
  <c r="Q3212" i="6"/>
  <c r="Q3213" i="6"/>
  <c r="Q3214" i="6"/>
  <c r="Q3215" i="6"/>
  <c r="Q3216" i="6"/>
  <c r="Q3217" i="6"/>
  <c r="Q3218" i="6"/>
  <c r="Q3219" i="6"/>
  <c r="Q3220" i="6"/>
  <c r="Q3221" i="6"/>
  <c r="Q3222" i="6"/>
  <c r="Q3223" i="6"/>
  <c r="Q3224" i="6"/>
  <c r="Q3225" i="6"/>
  <c r="Q3226" i="6"/>
  <c r="Q3227" i="6"/>
  <c r="Q3228" i="6"/>
  <c r="Q3229" i="6"/>
  <c r="Q3230" i="6"/>
  <c r="Q3231" i="6"/>
  <c r="Q3232" i="6"/>
  <c r="Q3233" i="6"/>
  <c r="Q3234" i="6"/>
  <c r="Q3235" i="6"/>
  <c r="Q3236" i="6"/>
  <c r="Q3237" i="6"/>
  <c r="Q3238" i="6"/>
  <c r="Q3239" i="6"/>
  <c r="Q3240" i="6"/>
  <c r="Q3241" i="6"/>
  <c r="Q3242" i="6"/>
  <c r="Q3243" i="6"/>
  <c r="Q3244" i="6"/>
  <c r="Q3245" i="6"/>
  <c r="Q3246" i="6"/>
  <c r="Q3247" i="6"/>
  <c r="Q3248" i="6"/>
  <c r="Q3249" i="6"/>
  <c r="Q3250" i="6"/>
  <c r="Q3251" i="6"/>
  <c r="Q3252" i="6"/>
  <c r="Q3253" i="6"/>
  <c r="Q3254" i="6"/>
  <c r="Q3255" i="6"/>
  <c r="Q3256" i="6"/>
  <c r="Q3257" i="6"/>
  <c r="Q3258" i="6"/>
  <c r="Q3259" i="6"/>
  <c r="Q3260" i="6"/>
  <c r="Q3261" i="6"/>
  <c r="Q3262" i="6"/>
  <c r="Q3263" i="6"/>
  <c r="Q3264" i="6"/>
  <c r="Q3265" i="6"/>
  <c r="Q3266" i="6"/>
  <c r="Q3267" i="6"/>
  <c r="Q3268" i="6"/>
  <c r="Q3269" i="6"/>
  <c r="Q3270" i="6"/>
  <c r="Q3271" i="6"/>
  <c r="Q3272" i="6"/>
  <c r="Q3273" i="6"/>
  <c r="Q3274" i="6"/>
  <c r="Q3275" i="6"/>
  <c r="Q3276" i="6"/>
  <c r="Q3277" i="6"/>
  <c r="Q3278" i="6"/>
  <c r="Q3279" i="6"/>
  <c r="Q3280" i="6"/>
  <c r="Q3281" i="6"/>
  <c r="Q3282" i="6"/>
  <c r="Q3283" i="6"/>
  <c r="Q3284" i="6"/>
  <c r="Q3285" i="6"/>
  <c r="Q3286" i="6"/>
  <c r="Q3287" i="6"/>
  <c r="Q3288" i="6"/>
  <c r="Q3289" i="6"/>
  <c r="Q3290" i="6"/>
  <c r="Q3291" i="6"/>
  <c r="Q3292" i="6"/>
  <c r="Q3293" i="6"/>
  <c r="Q3294" i="6"/>
  <c r="Q3295" i="6"/>
  <c r="Q3296" i="6"/>
  <c r="Q3297" i="6"/>
  <c r="Q3298" i="6"/>
  <c r="Q3299" i="6"/>
  <c r="Q3300" i="6"/>
  <c r="Q3301" i="6"/>
  <c r="Q3302" i="6"/>
  <c r="Q3303" i="6"/>
  <c r="Q3304" i="6"/>
  <c r="Q3305" i="6"/>
  <c r="Q3306" i="6"/>
  <c r="Q3307" i="6"/>
  <c r="Q3308" i="6"/>
  <c r="Q3309" i="6"/>
  <c r="Q3310" i="6"/>
  <c r="Q3311" i="6"/>
  <c r="Q3312" i="6"/>
  <c r="Q3313" i="6"/>
  <c r="Q3314" i="6"/>
  <c r="Q3315" i="6"/>
  <c r="Q3316" i="6"/>
  <c r="Q3317" i="6"/>
  <c r="Q3318" i="6"/>
  <c r="Q3319" i="6"/>
  <c r="Q3320" i="6"/>
  <c r="Q3321" i="6"/>
  <c r="Q3322" i="6"/>
  <c r="Q3323" i="6"/>
  <c r="Q3324" i="6"/>
  <c r="Q3325" i="6"/>
  <c r="Q3326" i="6"/>
  <c r="Q3327" i="6"/>
  <c r="Q3328" i="6"/>
  <c r="Q3329" i="6"/>
  <c r="Q3330" i="6"/>
  <c r="Q3331" i="6"/>
  <c r="Q3332" i="6"/>
  <c r="Q3333" i="6"/>
  <c r="Q3334" i="6"/>
  <c r="Q3335" i="6"/>
  <c r="Q3336" i="6"/>
  <c r="Q3337" i="6"/>
  <c r="Q3338" i="6"/>
  <c r="Q3339" i="6"/>
  <c r="Q3340" i="6"/>
  <c r="Q3341" i="6"/>
  <c r="Q3342" i="6"/>
  <c r="Q3343" i="6"/>
  <c r="Q3344" i="6"/>
  <c r="Q3345" i="6"/>
  <c r="Q3346" i="6"/>
  <c r="Q3347" i="6"/>
  <c r="Q3348" i="6"/>
  <c r="Q3349" i="6"/>
  <c r="Q3350" i="6"/>
  <c r="Q3351" i="6"/>
  <c r="Q3352" i="6"/>
  <c r="Q3353" i="6"/>
  <c r="Q3354" i="6"/>
  <c r="Q3355" i="6"/>
  <c r="Q3356" i="6"/>
  <c r="Q3357" i="6"/>
  <c r="Q3358" i="6"/>
  <c r="Q3359" i="6"/>
  <c r="Q3360" i="6"/>
  <c r="Q3361" i="6"/>
  <c r="Q3362" i="6"/>
  <c r="Q3363" i="6"/>
  <c r="Q3364" i="6"/>
  <c r="Q3365" i="6"/>
  <c r="Q3366" i="6"/>
  <c r="Q3367" i="6"/>
  <c r="Q3368" i="6"/>
  <c r="Q3369" i="6"/>
  <c r="Q3370" i="6"/>
  <c r="Q3371" i="6"/>
  <c r="Q3372" i="6"/>
  <c r="Q3373" i="6"/>
  <c r="Q3374" i="6"/>
  <c r="Q3375" i="6"/>
  <c r="Q3376" i="6"/>
  <c r="Q3377" i="6"/>
  <c r="Q3378" i="6"/>
  <c r="Q3379" i="6"/>
  <c r="Q3380" i="6"/>
  <c r="Q3381" i="6"/>
  <c r="Q3382" i="6"/>
  <c r="Q3383" i="6"/>
  <c r="Q3384" i="6"/>
  <c r="Q3385" i="6"/>
  <c r="Q3386" i="6"/>
  <c r="Q3387" i="6"/>
  <c r="Q3388" i="6"/>
  <c r="Q3389" i="6"/>
  <c r="Q3390" i="6"/>
  <c r="Q3391" i="6"/>
  <c r="Q3392" i="6"/>
  <c r="Q3393" i="6"/>
  <c r="Q3394" i="6"/>
  <c r="Q3395" i="6"/>
  <c r="Q3396" i="6"/>
  <c r="Q3397" i="6"/>
  <c r="Q3398" i="6"/>
  <c r="Q3399" i="6"/>
  <c r="Q3400" i="6"/>
  <c r="Q3401" i="6"/>
  <c r="Q3402" i="6"/>
  <c r="Q3403" i="6"/>
  <c r="Q3404" i="6"/>
  <c r="Q3405" i="6"/>
  <c r="Q3406" i="6"/>
  <c r="Q3407" i="6"/>
  <c r="Q3408" i="6"/>
  <c r="Q3409" i="6"/>
  <c r="Q3410" i="6"/>
  <c r="Q3411" i="6"/>
  <c r="Q3412" i="6"/>
  <c r="Q3413" i="6"/>
  <c r="Q3414" i="6"/>
  <c r="Q3415" i="6"/>
  <c r="Q3416" i="6"/>
  <c r="Q3417" i="6"/>
  <c r="Q3418" i="6"/>
  <c r="Q3419" i="6"/>
  <c r="Q3420" i="6"/>
  <c r="Q3421" i="6"/>
  <c r="Q3422" i="6"/>
  <c r="Q3423" i="6"/>
  <c r="Q3424" i="6"/>
  <c r="Q3425" i="6"/>
  <c r="Q3426" i="6"/>
  <c r="Q3427" i="6"/>
  <c r="Q3428" i="6"/>
  <c r="Q3429" i="6"/>
  <c r="Q3430" i="6"/>
  <c r="Q3431" i="6"/>
  <c r="Q3432" i="6"/>
  <c r="Q3433" i="6"/>
  <c r="Q3434" i="6"/>
  <c r="Q3435" i="6"/>
  <c r="Q3436" i="6"/>
  <c r="Q3437" i="6"/>
  <c r="Q3438" i="6"/>
  <c r="Q3439" i="6"/>
  <c r="Q3440" i="6"/>
  <c r="Q3441" i="6"/>
  <c r="Q3442" i="6"/>
  <c r="Q3443" i="6"/>
  <c r="Q3444" i="6"/>
  <c r="Q3445" i="6"/>
  <c r="Q3446" i="6"/>
  <c r="Q3447" i="6"/>
  <c r="Q3448" i="6"/>
  <c r="Q3449" i="6"/>
  <c r="Q3450" i="6"/>
  <c r="Q3451" i="6"/>
  <c r="Q3452" i="6"/>
  <c r="Q3453" i="6"/>
  <c r="Q3454" i="6"/>
  <c r="Q3455" i="6"/>
  <c r="Q3456" i="6"/>
  <c r="Q3457" i="6"/>
  <c r="Q3458" i="6"/>
  <c r="Q3459" i="6"/>
  <c r="Q3460" i="6"/>
  <c r="Q3461" i="6"/>
  <c r="Q3462" i="6"/>
  <c r="Q3463" i="6"/>
  <c r="Q3464" i="6"/>
  <c r="Q3465" i="6"/>
  <c r="Q3466" i="6"/>
  <c r="Q3467" i="6"/>
  <c r="Q3468" i="6"/>
  <c r="Q3469" i="6"/>
  <c r="Q3470" i="6"/>
  <c r="Q3471" i="6"/>
  <c r="Q3472" i="6"/>
  <c r="Q3473" i="6"/>
  <c r="Q3474" i="6"/>
  <c r="Q3475" i="6"/>
  <c r="Q3476" i="6"/>
  <c r="Q3477" i="6"/>
  <c r="Q3478" i="6"/>
  <c r="Q3479" i="6"/>
  <c r="Q3480" i="6"/>
  <c r="Q3481" i="6"/>
  <c r="Q3482" i="6"/>
  <c r="Q3483" i="6"/>
  <c r="Q3484" i="6"/>
  <c r="Q3485" i="6"/>
  <c r="Q3486" i="6"/>
  <c r="Q3487" i="6"/>
  <c r="Q3488" i="6"/>
  <c r="Q3489" i="6"/>
  <c r="Q3490" i="6"/>
  <c r="Q3491" i="6"/>
  <c r="Q3492" i="6"/>
  <c r="Q3493" i="6"/>
  <c r="Q3494" i="6"/>
  <c r="Q3495" i="6"/>
  <c r="Q3496" i="6"/>
  <c r="Q3497" i="6"/>
  <c r="Q3498" i="6"/>
  <c r="Q3499" i="6"/>
  <c r="Q3500" i="6"/>
  <c r="Q3501" i="6"/>
  <c r="Q3502" i="6"/>
  <c r="Q3503" i="6"/>
  <c r="Q3504" i="6"/>
  <c r="Q3505" i="6"/>
  <c r="Q3506" i="6"/>
  <c r="Q3507" i="6"/>
  <c r="Q3508" i="6"/>
  <c r="Q3509" i="6"/>
  <c r="Q3510" i="6"/>
  <c r="Q3511" i="6"/>
  <c r="Q3512" i="6"/>
  <c r="Q3513" i="6"/>
  <c r="Q3514" i="6"/>
  <c r="Q3515" i="6"/>
  <c r="Q3516" i="6"/>
  <c r="Q3517" i="6"/>
  <c r="Q3518" i="6"/>
  <c r="Q3519" i="6"/>
  <c r="Q3520" i="6"/>
  <c r="Q3521" i="6"/>
  <c r="Q3522" i="6"/>
  <c r="Q3523" i="6"/>
  <c r="Q3524" i="6"/>
  <c r="Q3525" i="6"/>
  <c r="Q3526" i="6"/>
  <c r="Q3527" i="6"/>
  <c r="Q3528" i="6"/>
  <c r="Q3529" i="6"/>
  <c r="Q3530" i="6"/>
  <c r="Q3531" i="6"/>
  <c r="Q3532" i="6"/>
  <c r="Q3533" i="6"/>
  <c r="Q3534" i="6"/>
  <c r="Q3535" i="6"/>
  <c r="Q3536" i="6"/>
  <c r="Q3537" i="6"/>
  <c r="Q3538" i="6"/>
  <c r="Q3539" i="6"/>
  <c r="Q3540" i="6"/>
  <c r="Q3541" i="6"/>
  <c r="Q3542" i="6"/>
  <c r="Q3543" i="6"/>
  <c r="Q3544" i="6"/>
  <c r="Q3545" i="6"/>
  <c r="Q3546" i="6"/>
  <c r="Q3547" i="6"/>
  <c r="Q3548" i="6"/>
  <c r="Q3549" i="6"/>
  <c r="Q3550" i="6"/>
  <c r="Q3551" i="6"/>
  <c r="Q3552" i="6"/>
  <c r="Q3553" i="6"/>
  <c r="Q3554" i="6"/>
  <c r="Q3555" i="6"/>
  <c r="Q3556" i="6"/>
  <c r="Q3557" i="6"/>
  <c r="Q3558" i="6"/>
  <c r="Q3559" i="6"/>
  <c r="Q3560" i="6"/>
  <c r="Q3561" i="6"/>
  <c r="Q3562" i="6"/>
  <c r="Q3563" i="6"/>
  <c r="Q3564" i="6"/>
  <c r="Q3565" i="6"/>
  <c r="Q3566" i="6"/>
  <c r="Q3567" i="6"/>
  <c r="Q3568" i="6"/>
  <c r="Q3569" i="6"/>
  <c r="Q3570" i="6"/>
  <c r="Q3571" i="6"/>
  <c r="Q3572" i="6"/>
  <c r="Q3573" i="6"/>
  <c r="Q3574" i="6"/>
  <c r="Q3575" i="6"/>
  <c r="Q3576" i="6"/>
  <c r="Q3577" i="6"/>
  <c r="Q3578" i="6"/>
  <c r="Q3579" i="6"/>
  <c r="Q3580" i="6"/>
  <c r="Q3581" i="6"/>
  <c r="Q3582" i="6"/>
  <c r="Q3583" i="6"/>
  <c r="Q3584" i="6"/>
  <c r="Q3585" i="6"/>
  <c r="Q3586" i="6"/>
  <c r="Q3587" i="6"/>
  <c r="Q3588" i="6"/>
  <c r="Q3589" i="6"/>
  <c r="Q3590" i="6"/>
  <c r="Q3591" i="6"/>
  <c r="Q3592" i="6"/>
  <c r="Q3593" i="6"/>
  <c r="Q3594" i="6"/>
  <c r="Q3595" i="6"/>
  <c r="Q3596" i="6"/>
  <c r="Q3597" i="6"/>
  <c r="Q3598" i="6"/>
  <c r="Q3599" i="6"/>
  <c r="Q3600" i="6"/>
  <c r="Q3601" i="6"/>
  <c r="Q3602" i="6"/>
  <c r="Q3603" i="6"/>
  <c r="Q3604" i="6"/>
  <c r="Q3605" i="6"/>
  <c r="Q3606" i="6"/>
  <c r="Q3607" i="6"/>
  <c r="Q3608" i="6"/>
  <c r="Q3609" i="6"/>
  <c r="Q3610" i="6"/>
  <c r="Q3611" i="6"/>
  <c r="Q3612" i="6"/>
  <c r="Q3613" i="6"/>
  <c r="Q3614" i="6"/>
  <c r="Q3615" i="6"/>
  <c r="Q3616" i="6"/>
  <c r="Q3617" i="6"/>
  <c r="Q3618" i="6"/>
  <c r="Q3619" i="6"/>
  <c r="Q3620" i="6"/>
  <c r="Q3621" i="6"/>
  <c r="Q3622" i="6"/>
  <c r="Q3623" i="6"/>
  <c r="Q3624" i="6"/>
  <c r="Q3625" i="6"/>
  <c r="Q3626" i="6"/>
  <c r="Q3627" i="6"/>
  <c r="Q3628" i="6"/>
  <c r="Q3629" i="6"/>
  <c r="Q3630" i="6"/>
  <c r="Q3631" i="6"/>
  <c r="Q3632" i="6"/>
  <c r="Q3633" i="6"/>
  <c r="Q3634" i="6"/>
  <c r="Q3635" i="6"/>
  <c r="Q3636" i="6"/>
  <c r="Q3637" i="6"/>
  <c r="Q3638" i="6"/>
  <c r="Q3639" i="6"/>
  <c r="Q3640" i="6"/>
  <c r="Q3641" i="6"/>
  <c r="Q3642" i="6"/>
  <c r="Q3643" i="6"/>
  <c r="Q3644" i="6"/>
  <c r="Q3645" i="6"/>
  <c r="Q3646" i="6"/>
  <c r="Q3647" i="6"/>
  <c r="Q3648" i="6"/>
  <c r="Q3649" i="6"/>
  <c r="Q3650" i="6"/>
  <c r="Q3651" i="6"/>
  <c r="Q3652" i="6"/>
  <c r="Q3653" i="6"/>
  <c r="Q3654" i="6"/>
  <c r="Q3655" i="6"/>
  <c r="Q3656" i="6"/>
  <c r="Q3657" i="6"/>
  <c r="Q3658" i="6"/>
  <c r="Q3659" i="6"/>
  <c r="Q3660" i="6"/>
  <c r="Q3661" i="6"/>
  <c r="Q3662" i="6"/>
  <c r="Q3663" i="6"/>
  <c r="Q3664" i="6"/>
  <c r="Q3665" i="6"/>
  <c r="Q3666" i="6"/>
  <c r="Q3667" i="6"/>
  <c r="Q3668" i="6"/>
  <c r="Q3669" i="6"/>
  <c r="Q3670" i="6"/>
  <c r="Q3671" i="6"/>
  <c r="Q3672" i="6"/>
  <c r="Q3673" i="6"/>
  <c r="Q3674" i="6"/>
  <c r="Q3675" i="6"/>
  <c r="Q3676" i="6"/>
  <c r="Q3677" i="6"/>
  <c r="Q3678" i="6"/>
  <c r="Q3679" i="6"/>
  <c r="Q3680" i="6"/>
  <c r="Q3681" i="6"/>
  <c r="Q3682" i="6"/>
  <c r="Q3683" i="6"/>
  <c r="Q3684" i="6"/>
  <c r="Q3685" i="6"/>
  <c r="Q3686" i="6"/>
  <c r="Q3687" i="6"/>
  <c r="Q3688" i="6"/>
  <c r="Q3689" i="6"/>
  <c r="Q3690" i="6"/>
  <c r="Q3691" i="6"/>
  <c r="Q3692" i="6"/>
  <c r="Q3693" i="6"/>
  <c r="Q3694" i="6"/>
  <c r="Q3695" i="6"/>
  <c r="Q3696" i="6"/>
  <c r="Q3697" i="6"/>
  <c r="Q3698" i="6"/>
  <c r="Q3699" i="6"/>
  <c r="Q3700" i="6"/>
  <c r="Q3701" i="6"/>
  <c r="Q3702" i="6"/>
  <c r="Q3703" i="6"/>
  <c r="Q3704" i="6"/>
  <c r="Q3705" i="6"/>
  <c r="Q3706" i="6"/>
  <c r="Q3707" i="6"/>
  <c r="Q3708" i="6"/>
  <c r="Q3709" i="6"/>
  <c r="Q3710" i="6"/>
  <c r="Q3711" i="6"/>
  <c r="Q3712" i="6"/>
  <c r="Q3713" i="6"/>
  <c r="Q3714" i="6"/>
  <c r="Q3715" i="6"/>
  <c r="Q3716" i="6"/>
  <c r="Q3717" i="6"/>
  <c r="Q3718" i="6"/>
  <c r="Q3719" i="6"/>
  <c r="Q3720" i="6"/>
  <c r="Q3721" i="6"/>
  <c r="Q3722" i="6"/>
  <c r="Q3723" i="6"/>
  <c r="Q3724" i="6"/>
  <c r="Q3725" i="6"/>
  <c r="Q3726" i="6"/>
  <c r="Q3727" i="6"/>
  <c r="Q3728" i="6"/>
  <c r="Q3729" i="6"/>
  <c r="Q3730" i="6"/>
  <c r="Q3731" i="6"/>
  <c r="Q3732" i="6"/>
  <c r="Q3733" i="6"/>
  <c r="Q3734" i="6"/>
  <c r="Q3735" i="6"/>
  <c r="Q3736" i="6"/>
  <c r="Q3737" i="6"/>
  <c r="Q3738" i="6"/>
  <c r="Q3739" i="6"/>
  <c r="Q3740" i="6"/>
  <c r="Q3741" i="6"/>
  <c r="Q3742" i="6"/>
  <c r="Q3743" i="6"/>
  <c r="Q3744" i="6"/>
  <c r="Q3745" i="6"/>
  <c r="Q3746" i="6"/>
  <c r="Q3747" i="6"/>
  <c r="Q3748" i="6"/>
  <c r="Q3749" i="6"/>
  <c r="Q3750" i="6"/>
  <c r="Q3751" i="6"/>
  <c r="Q3752" i="6"/>
  <c r="Q3753" i="6"/>
  <c r="Q3754" i="6"/>
  <c r="Q3755" i="6"/>
  <c r="Q3756" i="6"/>
  <c r="Q3757" i="6"/>
  <c r="Q3758" i="6"/>
  <c r="Q3759" i="6"/>
  <c r="Q3760" i="6"/>
  <c r="Q3761" i="6"/>
  <c r="Q3762" i="6"/>
  <c r="Q3763" i="6"/>
  <c r="Q3764" i="6"/>
  <c r="Q3765" i="6"/>
  <c r="Q3766" i="6"/>
  <c r="Q3767" i="6"/>
  <c r="Q3768" i="6"/>
  <c r="Q3769" i="6"/>
  <c r="Q3770" i="6"/>
  <c r="Q3771" i="6"/>
  <c r="Q3772" i="6"/>
  <c r="Q3773" i="6"/>
  <c r="Q3774" i="6"/>
  <c r="Q3775" i="6"/>
  <c r="Q3776" i="6"/>
  <c r="Q3777" i="6"/>
  <c r="Q3778" i="6"/>
  <c r="Q3779" i="6"/>
  <c r="Q3780" i="6"/>
  <c r="Q3781" i="6"/>
  <c r="Q3782" i="6"/>
  <c r="Q3783" i="6"/>
  <c r="Q3784" i="6"/>
  <c r="Q3785" i="6"/>
  <c r="Q3786" i="6"/>
  <c r="Q3787" i="6"/>
  <c r="Q3788" i="6"/>
  <c r="Q3789" i="6"/>
  <c r="Q3790" i="6"/>
  <c r="Q3791" i="6"/>
  <c r="Q3792" i="6"/>
  <c r="Q3793" i="6"/>
  <c r="Q3794" i="6"/>
  <c r="Q3795" i="6"/>
  <c r="Q3796" i="6"/>
  <c r="Q3797" i="6"/>
  <c r="Q3798" i="6"/>
  <c r="Q3799" i="6"/>
  <c r="Q3800" i="6"/>
  <c r="Q3801" i="6"/>
  <c r="Q3802" i="6"/>
  <c r="Q3803" i="6"/>
  <c r="Q3804" i="6"/>
  <c r="Q3805" i="6"/>
  <c r="Q3806" i="6"/>
  <c r="Q3807" i="6"/>
  <c r="Q3808" i="6"/>
  <c r="Q3809" i="6"/>
  <c r="Q3810" i="6"/>
  <c r="Q3811" i="6"/>
  <c r="Q3812" i="6"/>
  <c r="Q3813" i="6"/>
  <c r="Q3814" i="6"/>
  <c r="Q3815" i="6"/>
  <c r="Q3816" i="6"/>
  <c r="Q3817" i="6"/>
  <c r="Q3818" i="6"/>
  <c r="Q3819" i="6"/>
  <c r="Q3820" i="6"/>
  <c r="Q3821" i="6"/>
  <c r="Q3822" i="6"/>
  <c r="Q3823" i="6"/>
  <c r="Q3824" i="6"/>
  <c r="Q3825" i="6"/>
  <c r="Q3826" i="6"/>
  <c r="Q3827" i="6"/>
  <c r="Q3828" i="6"/>
  <c r="Q3829" i="6"/>
  <c r="Q3830" i="6"/>
  <c r="Q3831" i="6"/>
  <c r="Q3832" i="6"/>
  <c r="Q3833" i="6"/>
  <c r="Q3834" i="6"/>
  <c r="Q3835" i="6"/>
  <c r="Q3836" i="6"/>
  <c r="Q3837" i="6"/>
  <c r="Q3838" i="6"/>
  <c r="Q3839" i="6"/>
  <c r="Q3840" i="6"/>
  <c r="Q3841" i="6"/>
  <c r="Q3842" i="6"/>
  <c r="Q3843" i="6"/>
  <c r="Q3844" i="6"/>
  <c r="Q3845" i="6"/>
  <c r="Q3846" i="6"/>
  <c r="Q3847" i="6"/>
  <c r="Q3848" i="6"/>
  <c r="Q3849" i="6"/>
  <c r="Q3850" i="6"/>
  <c r="Q3851" i="6"/>
  <c r="Q3852" i="6"/>
  <c r="Q3853" i="6"/>
  <c r="Q3854" i="6"/>
  <c r="Q3855" i="6"/>
  <c r="Q3856" i="6"/>
  <c r="Q3857" i="6"/>
  <c r="Q3858" i="6"/>
  <c r="Q3859" i="6"/>
  <c r="Q3860" i="6"/>
  <c r="Q3861" i="6"/>
  <c r="Q3862" i="6"/>
  <c r="Q3863" i="6"/>
  <c r="Q3864" i="6"/>
  <c r="Q3865" i="6"/>
  <c r="Q3866" i="6"/>
  <c r="Q3867" i="6"/>
  <c r="Q3868" i="6"/>
  <c r="Q3869" i="6"/>
  <c r="Q3870" i="6"/>
  <c r="Q3871" i="6"/>
  <c r="Q3872" i="6"/>
  <c r="Q3873" i="6"/>
  <c r="Q3874" i="6"/>
  <c r="Q3875" i="6"/>
  <c r="Q3876" i="6"/>
  <c r="Q3877" i="6"/>
  <c r="Q3878" i="6"/>
  <c r="Q3879" i="6"/>
  <c r="Q3880" i="6"/>
  <c r="Q3881" i="6"/>
  <c r="Q3882" i="6"/>
  <c r="Q3883" i="6"/>
  <c r="Q3884" i="6"/>
  <c r="Q3885" i="6"/>
  <c r="Q3886" i="6"/>
  <c r="Q3887" i="6"/>
  <c r="Q3888" i="6"/>
  <c r="Q3889" i="6"/>
  <c r="Q3890" i="6"/>
  <c r="Q3891" i="6"/>
  <c r="Q3892" i="6"/>
  <c r="Q3893" i="6"/>
  <c r="Q3894" i="6"/>
  <c r="Q3895" i="6"/>
  <c r="Q3896" i="6"/>
  <c r="Q3897" i="6"/>
  <c r="Q3898" i="6"/>
  <c r="Q3899" i="6"/>
  <c r="Q3900" i="6"/>
  <c r="Q3901" i="6"/>
  <c r="Q3902" i="6"/>
  <c r="Q3903" i="6"/>
  <c r="Q3904" i="6"/>
  <c r="Q3905" i="6"/>
  <c r="Q3906" i="6"/>
  <c r="Q3907" i="6"/>
  <c r="Q3908" i="6"/>
  <c r="Q3909" i="6"/>
  <c r="Q3910" i="6"/>
  <c r="Q3911" i="6"/>
  <c r="Q3912" i="6"/>
  <c r="Q3913" i="6"/>
  <c r="Q3914" i="6"/>
  <c r="Q3915" i="6"/>
  <c r="Q3916" i="6"/>
  <c r="Q3917" i="6"/>
  <c r="Q3918" i="6"/>
  <c r="Q3919" i="6"/>
  <c r="Q3920" i="6"/>
  <c r="Q3921" i="6"/>
  <c r="Q3922" i="6"/>
  <c r="Q3923" i="6"/>
  <c r="Q3924" i="6"/>
  <c r="Q3925" i="6"/>
  <c r="Q3926" i="6"/>
  <c r="Q3927" i="6"/>
  <c r="Q3928" i="6"/>
  <c r="Q3929" i="6"/>
  <c r="Q3930" i="6"/>
  <c r="Q3931" i="6"/>
  <c r="Q3932" i="6"/>
  <c r="Q3933" i="6"/>
  <c r="Q3934" i="6"/>
  <c r="Q3935" i="6"/>
  <c r="Q3936" i="6"/>
  <c r="Q3937" i="6"/>
  <c r="Q3938" i="6"/>
  <c r="Q3939" i="6"/>
  <c r="Q3940" i="6"/>
  <c r="Q3941" i="6"/>
  <c r="Q3942" i="6"/>
  <c r="Q3943" i="6"/>
  <c r="Q3944" i="6"/>
  <c r="Q3945" i="6"/>
  <c r="Q3946" i="6"/>
  <c r="Q3947" i="6"/>
  <c r="Q3948" i="6"/>
  <c r="Q3949" i="6"/>
  <c r="Q3950" i="6"/>
  <c r="Q3951" i="6"/>
  <c r="Q3952" i="6"/>
  <c r="Q3953" i="6"/>
  <c r="Q3954" i="6"/>
  <c r="Q3955" i="6"/>
  <c r="Q3956" i="6"/>
  <c r="Q3957" i="6"/>
  <c r="Q3958" i="6"/>
  <c r="Q3959" i="6"/>
  <c r="Q3960" i="6"/>
  <c r="Q3961" i="6"/>
  <c r="Q3962" i="6"/>
  <c r="Q3963" i="6"/>
  <c r="Q3964" i="6"/>
  <c r="Q3965" i="6"/>
  <c r="Q3966" i="6"/>
  <c r="Q3967" i="6"/>
  <c r="Q3968" i="6"/>
  <c r="Q3969" i="6"/>
  <c r="Q3970" i="6"/>
  <c r="Q3971" i="6"/>
  <c r="Q3972" i="6"/>
  <c r="Q3973" i="6"/>
  <c r="Q3974" i="6"/>
  <c r="Q3975" i="6"/>
  <c r="Q3976" i="6"/>
  <c r="Q3977" i="6"/>
  <c r="Q3978" i="6"/>
  <c r="Q3979" i="6"/>
  <c r="Q3980" i="6"/>
  <c r="Q3981" i="6"/>
  <c r="Q3982" i="6"/>
  <c r="Q3983" i="6"/>
  <c r="Q3984" i="6"/>
  <c r="Q3985" i="6"/>
  <c r="Q3986" i="6"/>
  <c r="Q3987" i="6"/>
  <c r="Q3988" i="6"/>
  <c r="Q3989" i="6"/>
  <c r="Q3990" i="6"/>
  <c r="Q3991" i="6"/>
  <c r="Q3992" i="6"/>
  <c r="Q3993" i="6"/>
  <c r="Q3994" i="6"/>
  <c r="Q3995" i="6"/>
  <c r="Q3996" i="6"/>
  <c r="Q3997" i="6"/>
  <c r="Q3998" i="6"/>
  <c r="Q3999" i="6"/>
  <c r="Q4000" i="6"/>
  <c r="Q4001" i="6"/>
  <c r="Q4002" i="6"/>
  <c r="Q4003" i="6"/>
  <c r="Q4004" i="6"/>
  <c r="Q4005" i="6"/>
  <c r="Q4006" i="6"/>
  <c r="Q4007" i="6"/>
  <c r="Q4008" i="6"/>
  <c r="Q4009" i="6"/>
  <c r="Q4010" i="6"/>
  <c r="Q4011" i="6"/>
  <c r="Q4012" i="6"/>
  <c r="Q4013" i="6"/>
  <c r="Q4014" i="6"/>
  <c r="Q4015" i="6"/>
  <c r="Q4016" i="6"/>
  <c r="Q4017" i="6"/>
  <c r="Q4018" i="6"/>
  <c r="Q4019" i="6"/>
  <c r="Q4020" i="6"/>
  <c r="Q4021" i="6"/>
  <c r="Q4022" i="6"/>
  <c r="Q4023" i="6"/>
  <c r="Q4024" i="6"/>
  <c r="Q4025" i="6"/>
  <c r="Q4026" i="6"/>
  <c r="Q4027" i="6"/>
  <c r="Q4028" i="6"/>
  <c r="Q4029" i="6"/>
  <c r="Q4030" i="6"/>
  <c r="Q4031" i="6"/>
  <c r="Q4032" i="6"/>
  <c r="Q4033" i="6"/>
  <c r="Q4034" i="6"/>
  <c r="Q4035" i="6"/>
  <c r="Q4036" i="6"/>
  <c r="Q4037" i="6"/>
  <c r="Q4038" i="6"/>
  <c r="Q4039" i="6"/>
  <c r="Q4040" i="6"/>
  <c r="Q4041" i="6"/>
  <c r="Q4042" i="6"/>
  <c r="Q4043" i="6"/>
  <c r="Q4044" i="6"/>
  <c r="Q4045" i="6"/>
  <c r="Q4046" i="6"/>
  <c r="Q4047" i="6"/>
  <c r="Q4048" i="6"/>
  <c r="Q4049" i="6"/>
  <c r="Q4050" i="6"/>
  <c r="Q4051" i="6"/>
  <c r="Q4052" i="6"/>
  <c r="Q4053" i="6"/>
  <c r="Q4054" i="6"/>
  <c r="Q4055" i="6"/>
  <c r="Q4056" i="6"/>
  <c r="Q4057" i="6"/>
  <c r="Q4058" i="6"/>
  <c r="Q4059" i="6"/>
  <c r="Q4060" i="6"/>
  <c r="Q4061" i="6"/>
  <c r="Q4062" i="6"/>
  <c r="Q4063" i="6"/>
  <c r="Q4064" i="6"/>
  <c r="Q4065" i="6"/>
  <c r="Q4066" i="6"/>
  <c r="Q4067" i="6"/>
  <c r="Q4068" i="6"/>
  <c r="Q4069" i="6"/>
  <c r="Q4070" i="6"/>
  <c r="Q4071" i="6"/>
  <c r="Q4072" i="6"/>
  <c r="Q4073" i="6"/>
  <c r="Q4074" i="6"/>
  <c r="Q4075" i="6"/>
  <c r="Q4076" i="6"/>
  <c r="Q4077" i="6"/>
  <c r="Q4078" i="6"/>
  <c r="Q4079" i="6"/>
  <c r="Q4080" i="6"/>
  <c r="Q4081" i="6"/>
  <c r="Q4082" i="6"/>
  <c r="Q4083" i="6"/>
  <c r="Q4084" i="6"/>
  <c r="Q4085" i="6"/>
  <c r="Q4086" i="6"/>
  <c r="Q4087" i="6"/>
  <c r="Q4088" i="6"/>
  <c r="Q4089" i="6"/>
  <c r="Q4090" i="6"/>
  <c r="Q4091" i="6"/>
  <c r="Q4092" i="6"/>
  <c r="Q4093" i="6"/>
  <c r="Q4094" i="6"/>
  <c r="Q4095" i="6"/>
  <c r="Q4096" i="6"/>
  <c r="Q4097" i="6"/>
  <c r="Q4098" i="6"/>
  <c r="Q4099" i="6"/>
  <c r="Q4100" i="6"/>
  <c r="Q4101" i="6"/>
  <c r="Q4102" i="6"/>
  <c r="Q4103" i="6"/>
  <c r="Q4104" i="6"/>
  <c r="Q4105" i="6"/>
  <c r="Q4106" i="6"/>
  <c r="Q4107" i="6"/>
  <c r="Q4108" i="6"/>
  <c r="Q4109" i="6"/>
  <c r="Q4110" i="6"/>
  <c r="Q4111" i="6"/>
  <c r="Q4112" i="6"/>
  <c r="Q4113" i="6"/>
  <c r="Q4114" i="6"/>
  <c r="Q4115" i="6"/>
  <c r="Q4116" i="6"/>
  <c r="Q4117" i="6"/>
  <c r="Q4118" i="6"/>
  <c r="Q4119" i="6"/>
  <c r="Q4120" i="6"/>
  <c r="Q4121" i="6"/>
  <c r="Q4122" i="6"/>
  <c r="Q4123" i="6"/>
  <c r="Q4124" i="6"/>
  <c r="Q4125" i="6"/>
  <c r="Q4126" i="6"/>
  <c r="Q4127" i="6"/>
  <c r="Q4128" i="6"/>
  <c r="Q4129" i="6"/>
  <c r="Q4130" i="6"/>
  <c r="Q4131" i="6"/>
  <c r="Q4132" i="6"/>
  <c r="Q4133" i="6"/>
  <c r="Q4134" i="6"/>
  <c r="Q4135" i="6"/>
  <c r="Q4136" i="6"/>
  <c r="Q4137" i="6"/>
  <c r="Q4138" i="6"/>
  <c r="Q4139" i="6"/>
  <c r="Q4140" i="6"/>
  <c r="Q4141" i="6"/>
  <c r="Q4142" i="6"/>
  <c r="Q4143" i="6"/>
  <c r="Q4144" i="6"/>
  <c r="Q4145" i="6"/>
  <c r="Q4146" i="6"/>
  <c r="Q4147" i="6"/>
  <c r="Q4148" i="6"/>
  <c r="Q4149" i="6"/>
  <c r="Q4150" i="6"/>
  <c r="Q4151" i="6"/>
  <c r="Q4152" i="6"/>
  <c r="Q4153" i="6"/>
  <c r="Q4154" i="6"/>
  <c r="Q4155" i="6"/>
  <c r="Q4156" i="6"/>
  <c r="Q4157" i="6"/>
  <c r="Q4158" i="6"/>
  <c r="Q4159" i="6"/>
  <c r="Q4160" i="6"/>
  <c r="Q4161" i="6"/>
  <c r="Q4162" i="6"/>
  <c r="Q4163" i="6"/>
  <c r="Q4164" i="6"/>
  <c r="Q4165" i="6"/>
  <c r="Q4166" i="6"/>
  <c r="Q4167" i="6"/>
  <c r="Q4168" i="6"/>
  <c r="Q4169" i="6"/>
  <c r="Q4170" i="6"/>
  <c r="Q4171" i="6"/>
  <c r="Q4172" i="6"/>
  <c r="Q4173" i="6"/>
  <c r="Q4174" i="6"/>
  <c r="Q4175" i="6"/>
  <c r="Q4176" i="6"/>
  <c r="Q4177" i="6"/>
  <c r="Q4178" i="6"/>
  <c r="Q4179" i="6"/>
  <c r="Q4180" i="6"/>
  <c r="Q4181" i="6"/>
  <c r="Q4182" i="6"/>
  <c r="Q4183" i="6"/>
  <c r="Q4184" i="6"/>
  <c r="Q4185" i="6"/>
  <c r="Q4186" i="6"/>
  <c r="Q4187" i="6"/>
  <c r="Q4188" i="6"/>
  <c r="Q4189" i="6"/>
  <c r="Q4190" i="6"/>
  <c r="Q4191" i="6"/>
  <c r="Q4192" i="6"/>
  <c r="Q4193" i="6"/>
  <c r="Q4194" i="6"/>
  <c r="Q4195" i="6"/>
  <c r="Q4196" i="6"/>
  <c r="Q4197" i="6"/>
  <c r="Q4198" i="6"/>
  <c r="Q4199" i="6"/>
  <c r="Q4200" i="6"/>
  <c r="Q4201" i="6"/>
  <c r="Q4202" i="6"/>
  <c r="Q4203" i="6"/>
  <c r="Q4204" i="6"/>
  <c r="Q4205" i="6"/>
  <c r="Q4206" i="6"/>
  <c r="Q4207" i="6"/>
  <c r="Q4208" i="6"/>
  <c r="Q4209" i="6"/>
  <c r="Q4210" i="6"/>
  <c r="Q4211" i="6"/>
  <c r="Q4212" i="6"/>
  <c r="Q4213" i="6"/>
  <c r="Q4214" i="6"/>
  <c r="Q4215" i="6"/>
  <c r="Q4216" i="6"/>
  <c r="Q4217" i="6"/>
  <c r="Q4218" i="6"/>
  <c r="Q4219" i="6"/>
  <c r="Q4220" i="6"/>
  <c r="Q4221" i="6"/>
  <c r="Q4222" i="6"/>
  <c r="Q4223" i="6"/>
  <c r="Q4224" i="6"/>
  <c r="Q4225" i="6"/>
  <c r="Q4226" i="6"/>
  <c r="Q4227" i="6"/>
  <c r="Q4228" i="6"/>
  <c r="Q4229" i="6"/>
  <c r="Q4230" i="6"/>
  <c r="Q4231" i="6"/>
  <c r="Q4232" i="6"/>
  <c r="Q4233" i="6"/>
  <c r="Q4234" i="6"/>
  <c r="Q4235" i="6"/>
  <c r="Q4236" i="6"/>
  <c r="Q4237" i="6"/>
  <c r="Q4238" i="6"/>
  <c r="Q4239" i="6"/>
  <c r="Q4240" i="6"/>
  <c r="Q4241" i="6"/>
  <c r="Q4242" i="6"/>
  <c r="Q4243" i="6"/>
  <c r="Q4244" i="6"/>
  <c r="Q4245" i="6"/>
  <c r="Q4246" i="6"/>
  <c r="Q4247" i="6"/>
  <c r="Q4248" i="6"/>
  <c r="Q4249" i="6"/>
  <c r="Q4250" i="6"/>
  <c r="Q4251" i="6"/>
  <c r="Q4252" i="6"/>
  <c r="Q4253" i="6"/>
  <c r="Q4254" i="6"/>
  <c r="Q4255" i="6"/>
  <c r="Q4256" i="6"/>
  <c r="Q4257" i="6"/>
  <c r="Q4258" i="6"/>
  <c r="Q4259" i="6"/>
  <c r="Q4260" i="6"/>
  <c r="Q4261" i="6"/>
  <c r="Q4262" i="6"/>
  <c r="Q4263" i="6"/>
  <c r="Q4264" i="6"/>
  <c r="Q4265" i="6"/>
  <c r="Q4266" i="6"/>
  <c r="Q4267" i="6"/>
  <c r="Q4268" i="6"/>
  <c r="Q4269" i="6"/>
  <c r="Q4270" i="6"/>
  <c r="Q4271" i="6"/>
  <c r="Q4272" i="6"/>
  <c r="Q4273" i="6"/>
  <c r="Q4274" i="6"/>
  <c r="Q4275" i="6"/>
  <c r="Q4276" i="6"/>
  <c r="Q4277" i="6"/>
  <c r="Q4278" i="6"/>
  <c r="Q4279" i="6"/>
  <c r="Q4280" i="6"/>
  <c r="Q4281" i="6"/>
  <c r="Q4282" i="6"/>
  <c r="Q4283" i="6"/>
  <c r="Q4284" i="6"/>
  <c r="Q4285" i="6"/>
  <c r="Q4286" i="6"/>
  <c r="Q4287" i="6"/>
  <c r="Q4288" i="6"/>
  <c r="Q4289" i="6"/>
  <c r="Q4290" i="6"/>
  <c r="Q4291" i="6"/>
  <c r="Q4292" i="6"/>
  <c r="Q4293" i="6"/>
  <c r="Q4294" i="6"/>
  <c r="Q4295" i="6"/>
  <c r="Q4296" i="6"/>
  <c r="Q4297" i="6"/>
  <c r="Q4298" i="6"/>
  <c r="Q4299" i="6"/>
  <c r="Q4300" i="6"/>
  <c r="Q4301" i="6"/>
  <c r="Q4302" i="6"/>
  <c r="Q4303" i="6"/>
  <c r="Q4304" i="6"/>
  <c r="Q4305" i="6"/>
  <c r="Q4306" i="6"/>
  <c r="Q4307" i="6"/>
  <c r="Q4308" i="6"/>
  <c r="Q4309" i="6"/>
  <c r="Q4310" i="6"/>
  <c r="Q4311" i="6"/>
  <c r="Q4312" i="6"/>
  <c r="Q4313" i="6"/>
  <c r="Q4314" i="6"/>
  <c r="Q4315" i="6"/>
  <c r="Q4316" i="6"/>
  <c r="Q4317" i="6"/>
  <c r="Q4318" i="6"/>
  <c r="Q4319" i="6"/>
  <c r="Q4320" i="6"/>
  <c r="Q4321" i="6"/>
  <c r="Q4322" i="6"/>
  <c r="Q4323" i="6"/>
  <c r="Q4324" i="6"/>
  <c r="Q4325" i="6"/>
  <c r="Q4326" i="6"/>
  <c r="Q4327" i="6"/>
  <c r="Q4328" i="6"/>
  <c r="Q4329" i="6"/>
  <c r="Q4330" i="6"/>
  <c r="Q4331" i="6"/>
  <c r="Q4332" i="6"/>
  <c r="Q4333" i="6"/>
  <c r="Q4334" i="6"/>
  <c r="Q4335" i="6"/>
  <c r="Q4336" i="6"/>
  <c r="Q4337" i="6"/>
  <c r="Q4338" i="6"/>
  <c r="Q4339" i="6"/>
  <c r="Q4340" i="6"/>
  <c r="Q4341" i="6"/>
  <c r="Q4342" i="6"/>
  <c r="Q4343" i="6"/>
  <c r="Q4344" i="6"/>
  <c r="Q4345" i="6"/>
  <c r="Q4346" i="6"/>
  <c r="Q4347" i="6"/>
  <c r="Q4348" i="6"/>
  <c r="Q4349" i="6"/>
  <c r="Q4350" i="6"/>
  <c r="Q4351" i="6"/>
  <c r="Q4352" i="6"/>
  <c r="Q4353" i="6"/>
  <c r="Q4354" i="6"/>
  <c r="Q4355" i="6"/>
  <c r="Q4356" i="6"/>
  <c r="Q4357" i="6"/>
  <c r="Q4358" i="6"/>
  <c r="Q4359" i="6"/>
  <c r="Q4360" i="6"/>
  <c r="Q4361" i="6"/>
  <c r="Q4362" i="6"/>
  <c r="Q4363" i="6"/>
  <c r="Q4364" i="6"/>
  <c r="Q4365" i="6"/>
  <c r="Q4366" i="6"/>
  <c r="Q4367" i="6"/>
  <c r="Q4368" i="6"/>
  <c r="Q4369" i="6"/>
  <c r="Q4370" i="6"/>
  <c r="Q4371" i="6"/>
  <c r="Q4372" i="6"/>
  <c r="Q4373" i="6"/>
  <c r="Q4374" i="6"/>
  <c r="Q4375" i="6"/>
  <c r="Q4376" i="6"/>
  <c r="Q4377" i="6"/>
  <c r="Q4378" i="6"/>
  <c r="Q4379" i="6"/>
  <c r="Q4380" i="6"/>
  <c r="Q4381" i="6"/>
  <c r="Q4382" i="6"/>
  <c r="Q4383" i="6"/>
  <c r="Q4384" i="6"/>
  <c r="Q4385" i="6"/>
  <c r="Q4386" i="6"/>
  <c r="Q4387" i="6"/>
  <c r="Q4388" i="6"/>
  <c r="Q4389" i="6"/>
  <c r="Q4390" i="6"/>
  <c r="Q4391" i="6"/>
  <c r="Q4392" i="6"/>
  <c r="Q4393" i="6"/>
  <c r="Q4394" i="6"/>
  <c r="Q4395" i="6"/>
  <c r="Q4396" i="6"/>
  <c r="Q4397" i="6"/>
  <c r="Q4398" i="6"/>
  <c r="Q4399" i="6"/>
  <c r="Q4400" i="6"/>
  <c r="Q4401" i="6"/>
  <c r="Q4402" i="6"/>
  <c r="Q4403" i="6"/>
  <c r="Q4404" i="6"/>
  <c r="Q4405" i="6"/>
  <c r="Q4406" i="6"/>
  <c r="Q4407" i="6"/>
  <c r="Q4408" i="6"/>
  <c r="Q4409" i="6"/>
  <c r="Q4410" i="6"/>
  <c r="Q4411" i="6"/>
  <c r="Q4412" i="6"/>
  <c r="Q4413" i="6"/>
  <c r="Q4414" i="6"/>
  <c r="Q4415" i="6"/>
  <c r="Q4416" i="6"/>
  <c r="Q4417" i="6"/>
  <c r="Q4418" i="6"/>
  <c r="Q4419" i="6"/>
  <c r="Q4420" i="6"/>
  <c r="Q4421" i="6"/>
  <c r="Q4422" i="6"/>
  <c r="Q4423" i="6"/>
  <c r="Q4424" i="6"/>
  <c r="Q4425" i="6"/>
  <c r="Q4426" i="6"/>
  <c r="Q4427" i="6"/>
  <c r="Q4428" i="6"/>
  <c r="Q4429" i="6"/>
  <c r="Q4430" i="6"/>
  <c r="Q4431" i="6"/>
  <c r="Q4432" i="6"/>
  <c r="Q4433" i="6"/>
  <c r="Q4434" i="6"/>
  <c r="Q4435" i="6"/>
  <c r="Q4436" i="6"/>
  <c r="Q4437" i="6"/>
  <c r="Q4438" i="6"/>
  <c r="Q4439" i="6"/>
  <c r="Q4440" i="6"/>
  <c r="Q4441" i="6"/>
  <c r="Q4442" i="6"/>
  <c r="Q4443" i="6"/>
  <c r="Q4444" i="6"/>
  <c r="Q4445" i="6"/>
  <c r="Q4446" i="6"/>
  <c r="Q4447" i="6"/>
  <c r="Q4448" i="6"/>
  <c r="Q4449" i="6"/>
  <c r="Q4450" i="6"/>
  <c r="Q4451" i="6"/>
  <c r="Q4452" i="6"/>
  <c r="Q4453" i="6"/>
  <c r="Q4454" i="6"/>
  <c r="Q4455" i="6"/>
  <c r="Q4456" i="6"/>
  <c r="Q4457" i="6"/>
  <c r="Q4458" i="6"/>
  <c r="Q4459" i="6"/>
  <c r="Q4460" i="6"/>
  <c r="Q4461" i="6"/>
  <c r="Q4462" i="6"/>
  <c r="Q4463" i="6"/>
  <c r="Q4464" i="6"/>
  <c r="Q4465" i="6"/>
  <c r="Q4466" i="6"/>
  <c r="Q4467" i="6"/>
  <c r="Q4468" i="6"/>
  <c r="Q4469" i="6"/>
  <c r="Q4470" i="6"/>
  <c r="Q4471" i="6"/>
  <c r="Q4472" i="6"/>
  <c r="Q4473" i="6"/>
  <c r="Q4474" i="6"/>
  <c r="Q4475" i="6"/>
  <c r="Q4476" i="6"/>
  <c r="Q4477" i="6"/>
  <c r="Q4478" i="6"/>
  <c r="Q4479" i="6"/>
  <c r="Q4480" i="6"/>
  <c r="Q4481" i="6"/>
  <c r="Q4482" i="6"/>
  <c r="Q4483" i="6"/>
  <c r="Q4484" i="6"/>
  <c r="Q4485" i="6"/>
  <c r="Q4486" i="6"/>
  <c r="Q4487" i="6"/>
  <c r="Q4488" i="6"/>
  <c r="Q4489" i="6"/>
  <c r="Q4490" i="6"/>
  <c r="Q4491" i="6"/>
  <c r="Q4492" i="6"/>
  <c r="Q4493" i="6"/>
  <c r="Q4494" i="6"/>
  <c r="Q4495" i="6"/>
  <c r="Q4496" i="6"/>
  <c r="Q4497" i="6"/>
  <c r="Q4498" i="6"/>
  <c r="Q4499" i="6"/>
  <c r="Q4500" i="6"/>
  <c r="Q4501" i="6"/>
  <c r="Q4502" i="6"/>
  <c r="Q4503" i="6"/>
  <c r="Q4504" i="6"/>
  <c r="Q4505" i="6"/>
  <c r="Q4506" i="6"/>
  <c r="Q4507" i="6"/>
  <c r="Q4508" i="6"/>
  <c r="Q4509" i="6"/>
  <c r="Q4510" i="6"/>
  <c r="Q4511" i="6"/>
  <c r="Q4512" i="6"/>
  <c r="Q4513" i="6"/>
  <c r="Q4514" i="6"/>
  <c r="Q4515" i="6"/>
  <c r="Q4516" i="6"/>
  <c r="Q4517" i="6"/>
  <c r="Q4518" i="6"/>
  <c r="Q4519" i="6"/>
  <c r="Q4520" i="6"/>
  <c r="Q4521" i="6"/>
  <c r="Q4522" i="6"/>
  <c r="Q4523" i="6"/>
  <c r="Q4524" i="6"/>
  <c r="Q4525" i="6"/>
  <c r="Q4526" i="6"/>
  <c r="Q4527" i="6"/>
  <c r="Q4528" i="6"/>
  <c r="Q4529" i="6"/>
  <c r="Q4530" i="6"/>
  <c r="Q4531" i="6"/>
  <c r="Q4532" i="6"/>
  <c r="Q4533" i="6"/>
  <c r="Q4534" i="6"/>
  <c r="Q4535" i="6"/>
  <c r="Q4536" i="6"/>
  <c r="Q4537" i="6"/>
  <c r="Q4538" i="6"/>
  <c r="Q4539" i="6"/>
  <c r="Q4540" i="6"/>
  <c r="Q4541" i="6"/>
  <c r="Q4542" i="6"/>
  <c r="Q4543" i="6"/>
  <c r="Q4544" i="6"/>
  <c r="Q4545" i="6"/>
  <c r="Q4546" i="6"/>
  <c r="Q4547" i="6"/>
  <c r="Q4548" i="6"/>
  <c r="Q4549" i="6"/>
  <c r="Q4550" i="6"/>
  <c r="Q4551" i="6"/>
  <c r="Q4552" i="6"/>
  <c r="Q4553" i="6"/>
  <c r="Q4554" i="6"/>
  <c r="Q4555" i="6"/>
  <c r="Q4556" i="6"/>
  <c r="Q4557" i="6"/>
  <c r="Q4558" i="6"/>
  <c r="Q4559" i="6"/>
  <c r="Q4560" i="6"/>
  <c r="Q4561" i="6"/>
  <c r="Q4562" i="6"/>
  <c r="Q4563" i="6"/>
  <c r="Q4564" i="6"/>
  <c r="Q4565" i="6"/>
  <c r="Q4566" i="6"/>
  <c r="Q4567" i="6"/>
  <c r="Q4568" i="6"/>
  <c r="Q4569" i="6"/>
  <c r="Q4570" i="6"/>
  <c r="Q4571" i="6"/>
  <c r="Q4572" i="6"/>
  <c r="Q4573" i="6"/>
  <c r="Q4574" i="6"/>
  <c r="Q4575" i="6"/>
  <c r="Q4576" i="6"/>
  <c r="Q4577" i="6"/>
  <c r="Q4578" i="6"/>
  <c r="Q4579" i="6"/>
  <c r="Q4580" i="6"/>
  <c r="Q4581" i="6"/>
  <c r="Q4582" i="6"/>
  <c r="Q4583" i="6"/>
  <c r="Q4584" i="6"/>
  <c r="Q4585" i="6"/>
  <c r="Q4586" i="6"/>
  <c r="Q4587" i="6"/>
  <c r="Q4588" i="6"/>
  <c r="Q4589" i="6"/>
  <c r="Q4590" i="6"/>
  <c r="Q4591" i="6"/>
  <c r="Q4592" i="6"/>
  <c r="Q4593" i="6"/>
  <c r="Q4594" i="6"/>
  <c r="Q4595" i="6"/>
  <c r="Q4596" i="6"/>
  <c r="Q4597" i="6"/>
  <c r="Q4598" i="6"/>
  <c r="Q4599" i="6"/>
  <c r="Q4600" i="6"/>
  <c r="Q4601" i="6"/>
  <c r="Q4602" i="6"/>
  <c r="Q4603" i="6"/>
  <c r="Q4604" i="6"/>
  <c r="Q4605" i="6"/>
  <c r="Q4606" i="6"/>
  <c r="Q4607" i="6"/>
  <c r="Q4608" i="6"/>
  <c r="Q4609" i="6"/>
  <c r="Q4610" i="6"/>
  <c r="Q4611" i="6"/>
  <c r="Q4612" i="6"/>
  <c r="Q4613" i="6"/>
  <c r="Q4614" i="6"/>
  <c r="Q4615" i="6"/>
  <c r="Q4616" i="6"/>
  <c r="Q4617" i="6"/>
  <c r="Q4618" i="6"/>
  <c r="Q4619" i="6"/>
  <c r="Q4620" i="6"/>
  <c r="Q4621" i="6"/>
  <c r="Q4622" i="6"/>
  <c r="Q4623" i="6"/>
  <c r="Q4624" i="6"/>
  <c r="Q4625" i="6"/>
  <c r="Q4626" i="6"/>
  <c r="Q4627" i="6"/>
  <c r="Q4628" i="6"/>
  <c r="Q4629" i="6"/>
  <c r="Q4630" i="6"/>
  <c r="Q4631" i="6"/>
  <c r="Q4632" i="6"/>
  <c r="Q4633" i="6"/>
  <c r="Q4634" i="6"/>
  <c r="Q4635" i="6"/>
  <c r="Q4636" i="6"/>
  <c r="Q4637" i="6"/>
  <c r="Q4638" i="6"/>
  <c r="Q4639" i="6"/>
  <c r="Q4640" i="6"/>
  <c r="Q4641" i="6"/>
  <c r="Q4642" i="6"/>
  <c r="Q4643" i="6"/>
  <c r="Q4644" i="6"/>
  <c r="Q4645" i="6"/>
  <c r="Q4646" i="6"/>
  <c r="Q4647" i="6"/>
  <c r="Q4648" i="6"/>
  <c r="Q4649" i="6"/>
  <c r="Q4650" i="6"/>
  <c r="Q4651" i="6"/>
  <c r="Q4652" i="6"/>
  <c r="Q4653" i="6"/>
  <c r="Q4654" i="6"/>
  <c r="Q4655" i="6"/>
  <c r="Q4656" i="6"/>
  <c r="Q4657" i="6"/>
  <c r="Q4658" i="6"/>
  <c r="Q4659" i="6"/>
  <c r="Q4660" i="6"/>
  <c r="Q4661" i="6"/>
  <c r="Q4662" i="6"/>
  <c r="Q4663" i="6"/>
  <c r="Q4664" i="6"/>
  <c r="Q4665" i="6"/>
  <c r="Q4666" i="6"/>
  <c r="Q4667" i="6"/>
  <c r="Q4668" i="6"/>
  <c r="Q4669" i="6"/>
  <c r="Q4670" i="6"/>
  <c r="Q4671" i="6"/>
  <c r="Q4672" i="6"/>
  <c r="Q4673" i="6"/>
  <c r="Q4674" i="6"/>
  <c r="Q4675" i="6"/>
  <c r="Q4676" i="6"/>
  <c r="Q4677" i="6"/>
  <c r="Q4678" i="6"/>
  <c r="Q4679" i="6"/>
  <c r="Q4680" i="6"/>
  <c r="Q4681" i="6"/>
  <c r="Q4682" i="6"/>
  <c r="Q4683" i="6"/>
  <c r="Q4684" i="6"/>
  <c r="Q4685" i="6"/>
  <c r="Q4686" i="6"/>
  <c r="Q4687" i="6"/>
  <c r="Q4688" i="6"/>
  <c r="Q4689" i="6"/>
  <c r="Q4690" i="6"/>
  <c r="Q4691" i="6"/>
  <c r="Q4692" i="6"/>
  <c r="Q4693" i="6"/>
  <c r="Q4694" i="6"/>
  <c r="Q4695" i="6"/>
  <c r="Q4696" i="6"/>
  <c r="Q4697" i="6"/>
  <c r="Q4698" i="6"/>
  <c r="Q4699" i="6"/>
  <c r="Q4700" i="6"/>
  <c r="Q4701" i="6"/>
  <c r="Q4702" i="6"/>
  <c r="Q4703" i="6"/>
  <c r="Q4704" i="6"/>
  <c r="Q4705" i="6"/>
  <c r="Q4706" i="6"/>
  <c r="Q4707" i="6"/>
  <c r="Q4708" i="6"/>
  <c r="Q4709" i="6"/>
  <c r="Q4710" i="6"/>
  <c r="Q4711" i="6"/>
  <c r="Q4712" i="6"/>
  <c r="Q4713" i="6"/>
  <c r="Q4714" i="6"/>
  <c r="Q4715" i="6"/>
  <c r="Q4716" i="6"/>
  <c r="Q4717" i="6"/>
  <c r="Q4718" i="6"/>
  <c r="Q4719" i="6"/>
  <c r="Q4720" i="6"/>
  <c r="Q4721" i="6"/>
  <c r="Q4722" i="6"/>
  <c r="Q4723" i="6"/>
  <c r="Q4724" i="6"/>
  <c r="Q4725" i="6"/>
  <c r="Q4726" i="6"/>
  <c r="Q4727" i="6"/>
  <c r="Q4728" i="6"/>
  <c r="Q4729" i="6"/>
  <c r="Q4730" i="6"/>
  <c r="Q4731" i="6"/>
  <c r="Q4732" i="6"/>
  <c r="Q4733" i="6"/>
  <c r="Q4734" i="6"/>
  <c r="Q4735" i="6"/>
  <c r="Q4736" i="6"/>
  <c r="Q4737" i="6"/>
  <c r="Q4738" i="6"/>
  <c r="Q4739" i="6"/>
  <c r="Q4740" i="6"/>
  <c r="Q4741" i="6"/>
  <c r="Q4742" i="6"/>
  <c r="Q4743" i="6"/>
  <c r="Q4744" i="6"/>
  <c r="Q4745" i="6"/>
  <c r="Q4746" i="6"/>
  <c r="Q4747" i="6"/>
  <c r="Q4748" i="6"/>
  <c r="Q4749" i="6"/>
  <c r="Q4750" i="6"/>
  <c r="Q4751" i="6"/>
  <c r="Q4752" i="6"/>
  <c r="Q4753" i="6"/>
  <c r="Q4754" i="6"/>
  <c r="Q4755" i="6"/>
  <c r="Q4756" i="6"/>
  <c r="Q4757" i="6"/>
  <c r="Q4758" i="6"/>
  <c r="Q4759" i="6"/>
  <c r="Q4760" i="6"/>
  <c r="Q4761" i="6"/>
  <c r="Q4762" i="6"/>
  <c r="Q4763" i="6"/>
  <c r="Q4764" i="6"/>
  <c r="Q4765" i="6"/>
  <c r="Q4766" i="6"/>
  <c r="Q4767" i="6"/>
  <c r="Q4768" i="6"/>
  <c r="Q4769" i="6"/>
  <c r="Q4770" i="6"/>
  <c r="Q4771" i="6"/>
  <c r="Q4772" i="6"/>
  <c r="Q4773" i="6"/>
  <c r="Q4774" i="6"/>
  <c r="Q4775" i="6"/>
  <c r="Q4776" i="6"/>
  <c r="Q4777" i="6"/>
  <c r="Q4778" i="6"/>
  <c r="Q4779" i="6"/>
  <c r="Q4780" i="6"/>
  <c r="Q4781" i="6"/>
  <c r="Q4782" i="6"/>
  <c r="Q4783" i="6"/>
  <c r="Q4784" i="6"/>
  <c r="Q4785" i="6"/>
  <c r="Q4786" i="6"/>
  <c r="Q4787" i="6"/>
  <c r="Q4788" i="6"/>
  <c r="Q4789" i="6"/>
  <c r="Q4790" i="6"/>
  <c r="Q4791" i="6"/>
  <c r="Q4792" i="6"/>
  <c r="Q4793" i="6"/>
  <c r="Q4794" i="6"/>
  <c r="Q4795" i="6"/>
  <c r="Q4796" i="6"/>
  <c r="Q4797" i="6"/>
  <c r="Q4798" i="6"/>
  <c r="Q4799" i="6"/>
  <c r="Q4800" i="6"/>
  <c r="Q4801" i="6"/>
  <c r="Q4802" i="6"/>
  <c r="Q4803" i="6"/>
  <c r="Q4804" i="6"/>
  <c r="Q4805" i="6"/>
  <c r="Q4806" i="6"/>
  <c r="Q4807" i="6"/>
  <c r="Q4808" i="6"/>
  <c r="Q4809" i="6"/>
  <c r="Q4810" i="6"/>
  <c r="Q4811" i="6"/>
  <c r="Q4812" i="6"/>
  <c r="Q4813" i="6"/>
  <c r="Q4814" i="6"/>
  <c r="Q4815" i="6"/>
  <c r="Q4816" i="6"/>
  <c r="Q4817" i="6"/>
  <c r="Q4818" i="6"/>
  <c r="Q4819" i="6"/>
  <c r="Q4820" i="6"/>
  <c r="Q4821" i="6"/>
  <c r="Q4822" i="6"/>
  <c r="Q4823" i="6"/>
  <c r="Q4824" i="6"/>
  <c r="Q4825" i="6"/>
  <c r="Q4826" i="6"/>
  <c r="Q4827" i="6"/>
  <c r="Q4828" i="6"/>
  <c r="Q4829" i="6"/>
  <c r="Q4830" i="6"/>
  <c r="Q4831" i="6"/>
  <c r="Q4832" i="6"/>
  <c r="Q4833" i="6"/>
  <c r="Q4834" i="6"/>
  <c r="Q4835" i="6"/>
  <c r="Q4836" i="6"/>
  <c r="Q4837" i="6"/>
  <c r="Q4838" i="6"/>
  <c r="Q4839" i="6"/>
  <c r="Q4840" i="6"/>
  <c r="Q4841" i="6"/>
  <c r="Q4842" i="6"/>
  <c r="Q4843" i="6"/>
  <c r="Q4844" i="6"/>
  <c r="Q4845" i="6"/>
  <c r="Q4846" i="6"/>
  <c r="Q4847" i="6"/>
  <c r="Q4848" i="6"/>
  <c r="Q4849" i="6"/>
  <c r="Q4850" i="6"/>
  <c r="Q4851" i="6"/>
  <c r="Q4852" i="6"/>
  <c r="Q4853" i="6"/>
  <c r="Q4854" i="6"/>
  <c r="Q4855" i="6"/>
  <c r="Q4856" i="6"/>
  <c r="Q4857" i="6"/>
  <c r="Q4858" i="6"/>
  <c r="Q4859" i="6"/>
  <c r="Q4860" i="6"/>
  <c r="Q4861" i="6"/>
  <c r="Q4862" i="6"/>
  <c r="Q4863" i="6"/>
  <c r="Q4864" i="6"/>
  <c r="Q4865" i="6"/>
  <c r="Q4866" i="6"/>
  <c r="Q4867" i="6"/>
  <c r="Q4868" i="6"/>
  <c r="Q4869" i="6"/>
  <c r="Q4870" i="6"/>
  <c r="Q4871" i="6"/>
  <c r="Q4872" i="6"/>
  <c r="Q4873" i="6"/>
  <c r="Q4874" i="6"/>
  <c r="Q4875" i="6"/>
  <c r="Q4876" i="6"/>
  <c r="Q4877" i="6"/>
  <c r="Q4878" i="6"/>
  <c r="Q4879" i="6"/>
  <c r="Q4880" i="6"/>
  <c r="Q4881" i="6"/>
  <c r="Q4882" i="6"/>
  <c r="Q4883" i="6"/>
  <c r="Q4884" i="6"/>
  <c r="Q4885" i="6"/>
  <c r="Q4886" i="6"/>
  <c r="Q4887" i="6"/>
  <c r="Q4888" i="6"/>
  <c r="Q4889" i="6"/>
  <c r="Q4890" i="6"/>
  <c r="Q4891" i="6"/>
  <c r="Q4892" i="6"/>
  <c r="Q4893" i="6"/>
  <c r="Q4894" i="6"/>
  <c r="Q4895" i="6"/>
  <c r="Q4896" i="6"/>
  <c r="Q4897" i="6"/>
  <c r="Q4898" i="6"/>
  <c r="Q4899" i="6"/>
  <c r="Q4900" i="6"/>
  <c r="Q4901" i="6"/>
  <c r="Q4902" i="6"/>
  <c r="Q4903" i="6"/>
  <c r="Q4904" i="6"/>
  <c r="Q4905" i="6"/>
  <c r="Q4906" i="6"/>
  <c r="Q4907" i="6"/>
  <c r="Q4908" i="6"/>
  <c r="Q4909" i="6"/>
  <c r="Q4910" i="6"/>
  <c r="Q4911" i="6"/>
  <c r="Q4912" i="6"/>
  <c r="Q4913" i="6"/>
  <c r="Q4914" i="6"/>
  <c r="Q4915" i="6"/>
  <c r="Q4916" i="6"/>
  <c r="Q4917" i="6"/>
  <c r="Q4918" i="6"/>
  <c r="Q4919" i="6"/>
  <c r="Q4920" i="6"/>
  <c r="Q4921" i="6"/>
  <c r="Q4922" i="6"/>
  <c r="Q4923" i="6"/>
  <c r="Q4924" i="6"/>
  <c r="Q4925" i="6"/>
  <c r="Q4926" i="6"/>
  <c r="Q4927" i="6"/>
  <c r="Q4928" i="6"/>
  <c r="Q4929" i="6"/>
  <c r="Q4930" i="6"/>
  <c r="Q4931" i="6"/>
  <c r="Q4932" i="6"/>
  <c r="Q4933" i="6"/>
  <c r="Q4934" i="6"/>
  <c r="Q4935" i="6"/>
  <c r="Q4936" i="6"/>
  <c r="Q4937" i="6"/>
  <c r="Q4938" i="6"/>
  <c r="Q4939" i="6"/>
  <c r="Q4940" i="6"/>
  <c r="Q4941" i="6"/>
  <c r="Q4942" i="6"/>
  <c r="Q4943" i="6"/>
  <c r="Q4944" i="6"/>
  <c r="Q4945" i="6"/>
  <c r="Q4946" i="6"/>
  <c r="Q4947" i="6"/>
  <c r="Q4948" i="6"/>
  <c r="Q4949" i="6"/>
  <c r="Q4950" i="6"/>
  <c r="Q4951" i="6"/>
  <c r="Q4952" i="6"/>
  <c r="Q4953" i="6"/>
  <c r="Q4954" i="6"/>
  <c r="Q4955" i="6"/>
  <c r="Q4956" i="6"/>
  <c r="Q4957" i="6"/>
  <c r="Q4958" i="6"/>
  <c r="Q4959" i="6"/>
  <c r="Q4960" i="6"/>
  <c r="Q4961" i="6"/>
  <c r="Q4962" i="6"/>
  <c r="Q4963" i="6"/>
  <c r="Q4964" i="6"/>
  <c r="Q4965" i="6"/>
  <c r="Q4966" i="6"/>
  <c r="Q4967" i="6"/>
  <c r="Q4968" i="6"/>
  <c r="Q4969" i="6"/>
  <c r="Q4970" i="6"/>
  <c r="Q4971" i="6"/>
  <c r="Q4972" i="6"/>
  <c r="Q4973" i="6"/>
  <c r="Q4974" i="6"/>
  <c r="Q4975" i="6"/>
  <c r="Q4976" i="6"/>
  <c r="Q4977" i="6"/>
  <c r="Q4978" i="6"/>
  <c r="Q4979" i="6"/>
  <c r="Q4980" i="6"/>
  <c r="Q4981" i="6"/>
  <c r="Q4982" i="6"/>
  <c r="Q4983" i="6"/>
  <c r="Q4984" i="6"/>
  <c r="Q4985" i="6"/>
  <c r="Q4986" i="6"/>
  <c r="Q4987" i="6"/>
  <c r="Q4988" i="6"/>
  <c r="Q4989" i="6"/>
  <c r="Q4990" i="6"/>
  <c r="Q4991" i="6"/>
  <c r="Q4992" i="6"/>
  <c r="Q4993" i="6"/>
  <c r="Q4994" i="6"/>
  <c r="Q4995" i="6"/>
  <c r="Q4996" i="6"/>
  <c r="Q4997" i="6"/>
  <c r="Q4998" i="6"/>
  <c r="Q4999" i="6"/>
  <c r="Q5000" i="6"/>
  <c r="Q5001" i="6"/>
  <c r="Q5002" i="6"/>
  <c r="Q5003" i="6"/>
  <c r="Q5004" i="6"/>
  <c r="Q5005" i="6"/>
  <c r="Q5006" i="6"/>
  <c r="Q5007" i="6"/>
  <c r="Q5008" i="6"/>
  <c r="Q5009" i="6"/>
  <c r="Q5010" i="6"/>
  <c r="Q5011" i="6"/>
  <c r="Q5012" i="6"/>
  <c r="Q5013" i="6"/>
  <c r="Q5014" i="6"/>
  <c r="Q5015" i="6"/>
  <c r="Q5016" i="6"/>
  <c r="Q5017" i="6"/>
  <c r="Q5018" i="6"/>
  <c r="Q5019" i="6"/>
  <c r="Q5020" i="6"/>
  <c r="Q5021" i="6"/>
  <c r="Q5022" i="6"/>
  <c r="Q5023" i="6"/>
  <c r="Q5024" i="6"/>
  <c r="Q5025" i="6"/>
  <c r="Q5026" i="6"/>
  <c r="Q5027" i="6"/>
  <c r="Q5028" i="6"/>
  <c r="Q5029" i="6"/>
  <c r="Q5030" i="6"/>
  <c r="Q5031" i="6"/>
  <c r="Q5032" i="6"/>
  <c r="Q5033" i="6"/>
  <c r="Q5034" i="6"/>
  <c r="Q5035" i="6"/>
  <c r="Q5036" i="6"/>
  <c r="Q5037" i="6"/>
  <c r="Q5038" i="6"/>
  <c r="Q5039" i="6"/>
  <c r="Q5040" i="6"/>
  <c r="Q5041" i="6"/>
  <c r="Q5042" i="6"/>
  <c r="Q5043" i="6"/>
  <c r="Q5044" i="6"/>
  <c r="Q5045" i="6"/>
  <c r="Q5046" i="6"/>
  <c r="Q5047" i="6"/>
  <c r="Q5048" i="6"/>
  <c r="Q5049" i="6"/>
  <c r="Q5050" i="6"/>
  <c r="Q5051" i="6"/>
  <c r="Q5052" i="6"/>
  <c r="Q5053" i="6"/>
  <c r="Q5054" i="6"/>
  <c r="Q5055" i="6"/>
  <c r="Q5056" i="6"/>
  <c r="Q5057" i="6"/>
  <c r="Q5058" i="6"/>
  <c r="Q5059" i="6"/>
  <c r="Q5060" i="6"/>
  <c r="Q5061" i="6"/>
  <c r="Q5062" i="6"/>
  <c r="Q5063" i="6"/>
  <c r="Q5064" i="6"/>
  <c r="Q5065" i="6"/>
  <c r="Q5066" i="6"/>
  <c r="Q5067" i="6"/>
  <c r="Q5068" i="6"/>
  <c r="Q5069" i="6"/>
  <c r="Q5070" i="6"/>
  <c r="Q5071" i="6"/>
  <c r="Q5072" i="6"/>
  <c r="Q5073" i="6"/>
  <c r="Q5074" i="6"/>
  <c r="Q5075" i="6"/>
  <c r="Q5076" i="6"/>
  <c r="Q5077" i="6"/>
  <c r="Q5078" i="6"/>
  <c r="Q5079" i="6"/>
  <c r="Q5080" i="6"/>
  <c r="Q5081" i="6"/>
  <c r="Q5082" i="6"/>
  <c r="Q5083" i="6"/>
  <c r="Q5084" i="6"/>
  <c r="Q5085" i="6"/>
  <c r="Q5086" i="6"/>
  <c r="Q5087" i="6"/>
  <c r="Q5088" i="6"/>
  <c r="Q5089" i="6"/>
  <c r="Q5090" i="6"/>
  <c r="Q5091" i="6"/>
  <c r="Q5092" i="6"/>
  <c r="Q5093" i="6"/>
  <c r="Q5094" i="6"/>
  <c r="Q5095" i="6"/>
  <c r="Q5096" i="6"/>
  <c r="Q5097" i="6"/>
  <c r="Q5098" i="6"/>
  <c r="Q5099" i="6"/>
  <c r="Q5100" i="6"/>
  <c r="Q5101" i="6"/>
  <c r="Q5102" i="6"/>
  <c r="Q5103" i="6"/>
  <c r="Q5104" i="6"/>
  <c r="Q5105" i="6"/>
  <c r="Q5106" i="6"/>
  <c r="Q5107" i="6"/>
  <c r="Q5108" i="6"/>
  <c r="Q5109" i="6"/>
  <c r="Q5110" i="6"/>
  <c r="Q5111" i="6"/>
  <c r="Q5112" i="6"/>
  <c r="Q5113" i="6"/>
  <c r="Q5114" i="6"/>
  <c r="Q5115" i="6"/>
  <c r="Q5116" i="6"/>
  <c r="Q5117" i="6"/>
  <c r="Q5118" i="6"/>
  <c r="Q5119" i="6"/>
  <c r="Q5120" i="6"/>
  <c r="Q5121" i="6"/>
  <c r="Q5122" i="6"/>
  <c r="Q5123" i="6"/>
  <c r="Q5124" i="6"/>
  <c r="Q5125" i="6"/>
  <c r="Q5126" i="6"/>
  <c r="Q5127" i="6"/>
  <c r="Q5128" i="6"/>
  <c r="Q5129" i="6"/>
  <c r="Q5130" i="6"/>
  <c r="Q5131" i="6"/>
  <c r="Q5132" i="6"/>
  <c r="Q5133" i="6"/>
  <c r="Q5134" i="6"/>
  <c r="Q5135" i="6"/>
  <c r="Q5136" i="6"/>
  <c r="Q5137" i="6"/>
  <c r="Q5138" i="6"/>
  <c r="Q5139" i="6"/>
  <c r="Q5140" i="6"/>
  <c r="Q5141" i="6"/>
  <c r="Q5142" i="6"/>
  <c r="Q5143" i="6"/>
  <c r="Q5144" i="6"/>
  <c r="Q5145" i="6"/>
  <c r="Q5146" i="6"/>
  <c r="Q5147" i="6"/>
  <c r="Q5148" i="6"/>
  <c r="Q5149" i="6"/>
  <c r="Q5150" i="6"/>
  <c r="Q5151" i="6"/>
  <c r="Q5152" i="6"/>
  <c r="Q5153" i="6"/>
  <c r="Q5154" i="6"/>
  <c r="Q5155" i="6"/>
  <c r="Q5156" i="6"/>
  <c r="Q5157" i="6"/>
  <c r="Q5158" i="6"/>
  <c r="Q5159" i="6"/>
  <c r="Q5160" i="6"/>
  <c r="Q5161" i="6"/>
  <c r="Q5162" i="6"/>
  <c r="Q5163" i="6"/>
  <c r="Q5164" i="6"/>
  <c r="Q5165" i="6"/>
  <c r="Q5166" i="6"/>
  <c r="Q5167" i="6"/>
  <c r="Q5168" i="6"/>
  <c r="Q5169" i="6"/>
  <c r="Q5170" i="6"/>
  <c r="Q5171" i="6"/>
  <c r="Q5172" i="6"/>
  <c r="Q5173" i="6"/>
  <c r="Q5174" i="6"/>
  <c r="Q5175" i="6"/>
  <c r="Q5176" i="6"/>
  <c r="Q5177" i="6"/>
  <c r="Q5178" i="6"/>
  <c r="Q5179" i="6"/>
  <c r="Q5180" i="6"/>
  <c r="Q5181" i="6"/>
  <c r="Q5182" i="6"/>
  <c r="Q5183" i="6"/>
  <c r="Q5184" i="6"/>
  <c r="Q5185" i="6"/>
  <c r="Q5186" i="6"/>
  <c r="Q5187" i="6"/>
  <c r="Q5188" i="6"/>
  <c r="Q5189" i="6"/>
  <c r="Q5190" i="6"/>
  <c r="Q5191" i="6"/>
  <c r="Q5192" i="6"/>
  <c r="Q5193" i="6"/>
  <c r="Q5194" i="6"/>
  <c r="Q5195" i="6"/>
  <c r="Q5196" i="6"/>
  <c r="Q5197" i="6"/>
  <c r="Q5198" i="6"/>
  <c r="Q5199" i="6"/>
  <c r="Q5200" i="6"/>
  <c r="Q5201" i="6"/>
  <c r="Q5202" i="6"/>
  <c r="Q5203" i="6"/>
  <c r="Q5204" i="6"/>
  <c r="Q5205" i="6"/>
  <c r="Q5206" i="6"/>
  <c r="Q5207" i="6"/>
  <c r="Q5208" i="6"/>
  <c r="Q5209" i="6"/>
  <c r="Q5210" i="6"/>
  <c r="Q5211" i="6"/>
  <c r="Q5212" i="6"/>
  <c r="Q5213" i="6"/>
  <c r="Q5214" i="6"/>
  <c r="Q5215" i="6"/>
  <c r="Q5216" i="6"/>
  <c r="Q5217" i="6"/>
  <c r="Q5218" i="6"/>
  <c r="Q5219" i="6"/>
  <c r="Q5220" i="6"/>
  <c r="Q5221" i="6"/>
  <c r="Q5222" i="6"/>
  <c r="Q5223" i="6"/>
  <c r="Q5224" i="6"/>
  <c r="Q5225" i="6"/>
  <c r="Q5226" i="6"/>
  <c r="Q5227" i="6"/>
  <c r="Q5228" i="6"/>
  <c r="Q5229" i="6"/>
  <c r="Q5230" i="6"/>
  <c r="Q5231" i="6"/>
  <c r="Q5232" i="6"/>
  <c r="Q5233" i="6"/>
  <c r="Q5234" i="6"/>
  <c r="Q5235" i="6"/>
  <c r="Q5236" i="6"/>
  <c r="Q5237" i="6"/>
  <c r="Q5238" i="6"/>
  <c r="Q5239" i="6"/>
  <c r="Q5240" i="6"/>
  <c r="Q5241" i="6"/>
  <c r="Q5242" i="6"/>
  <c r="Q5243" i="6"/>
  <c r="Q5244" i="6"/>
  <c r="Q5245" i="6"/>
  <c r="Q5246" i="6"/>
  <c r="Q5247" i="6"/>
  <c r="Q5248" i="6"/>
  <c r="Q5249" i="6"/>
  <c r="Q5250" i="6"/>
  <c r="Q5251" i="6"/>
  <c r="Q5252" i="6"/>
  <c r="Q5253" i="6"/>
  <c r="Q5254" i="6"/>
  <c r="Q5255" i="6"/>
  <c r="Q5256" i="6"/>
  <c r="Q5257" i="6"/>
  <c r="Q5258" i="6"/>
  <c r="Q5259" i="6"/>
  <c r="Q5260" i="6"/>
  <c r="Q5261" i="6"/>
  <c r="Q5262" i="6"/>
  <c r="Q5263" i="6"/>
  <c r="Q5264" i="6"/>
  <c r="Q5265" i="6"/>
  <c r="Q5266" i="6"/>
  <c r="Q5267" i="6"/>
  <c r="Q5268" i="6"/>
  <c r="Q5269" i="6"/>
  <c r="Q5270" i="6"/>
  <c r="Q5271" i="6"/>
  <c r="Q5272" i="6"/>
  <c r="Q5273" i="6"/>
  <c r="Q5274" i="6"/>
  <c r="Q5275" i="6"/>
  <c r="Q5276" i="6"/>
  <c r="Q5277" i="6"/>
  <c r="Q5278" i="6"/>
  <c r="Q5279" i="6"/>
  <c r="Q5280" i="6"/>
  <c r="Q5281" i="6"/>
  <c r="Q5282" i="6"/>
  <c r="Q5283" i="6"/>
  <c r="Q5284" i="6"/>
  <c r="Q5285" i="6"/>
  <c r="Q5286" i="6"/>
  <c r="Q5287" i="6"/>
  <c r="Q5288" i="6"/>
  <c r="Q5289" i="6"/>
  <c r="Q5290" i="6"/>
  <c r="Q5291" i="6"/>
  <c r="Q5292" i="6"/>
  <c r="Q5293" i="6"/>
  <c r="Q5294" i="6"/>
  <c r="Q5295" i="6"/>
  <c r="Q5296" i="6"/>
  <c r="Q5297" i="6"/>
  <c r="Q5298" i="6"/>
  <c r="Q5299" i="6"/>
  <c r="Q5300" i="6"/>
  <c r="Q5301" i="6"/>
  <c r="Q5302" i="6"/>
  <c r="Q5303" i="6"/>
  <c r="Q5304" i="6"/>
  <c r="Q5305" i="6"/>
  <c r="Q5306" i="6"/>
  <c r="Q5307" i="6"/>
  <c r="Q5308" i="6"/>
  <c r="Q5309" i="6"/>
  <c r="Q5310" i="6"/>
  <c r="Q5311" i="6"/>
  <c r="Q5312" i="6"/>
  <c r="Q5313" i="6"/>
  <c r="Q5314" i="6"/>
  <c r="Q5315" i="6"/>
  <c r="Q5316" i="6"/>
  <c r="Q5317" i="6"/>
  <c r="Q5318" i="6"/>
  <c r="Q5319" i="6"/>
  <c r="Q5320" i="6"/>
  <c r="Q5321" i="6"/>
  <c r="Q5322" i="6"/>
  <c r="Q5323" i="6"/>
  <c r="Q5324" i="6"/>
  <c r="Q5325" i="6"/>
  <c r="Q5326" i="6"/>
  <c r="Q5327" i="6"/>
  <c r="Q5328" i="6"/>
  <c r="Q5329" i="6"/>
  <c r="Q5330" i="6"/>
  <c r="Q5331" i="6"/>
  <c r="Q5332" i="6"/>
  <c r="Q5333" i="6"/>
  <c r="Q5334" i="6"/>
  <c r="Q5335" i="6"/>
  <c r="Q5336" i="6"/>
  <c r="Q5337" i="6"/>
  <c r="Q5338" i="6"/>
  <c r="Q5339" i="6"/>
  <c r="Q5340" i="6"/>
  <c r="Q5341" i="6"/>
  <c r="Q5342" i="6"/>
  <c r="Q5343" i="6"/>
  <c r="Q5344" i="6"/>
  <c r="Q5345" i="6"/>
  <c r="Q5346" i="6"/>
  <c r="Q5347" i="6"/>
  <c r="Q5348" i="6"/>
  <c r="Q5349" i="6"/>
  <c r="Q5350" i="6"/>
  <c r="Q5351" i="6"/>
  <c r="Q5352" i="6"/>
  <c r="Q5353" i="6"/>
  <c r="Q5354" i="6"/>
  <c r="Q5355" i="6"/>
  <c r="Q5356" i="6"/>
  <c r="Q5357" i="6"/>
  <c r="Q5358" i="6"/>
  <c r="Q5359" i="6"/>
  <c r="Q5360" i="6"/>
  <c r="Q5361" i="6"/>
  <c r="Q5362" i="6"/>
  <c r="Q5363" i="6"/>
  <c r="Q5364" i="6"/>
  <c r="Q5365" i="6"/>
  <c r="Q5366" i="6"/>
  <c r="Q5367" i="6"/>
  <c r="Q5368" i="6"/>
  <c r="Q5369" i="6"/>
  <c r="Q5370" i="6"/>
  <c r="Q5371" i="6"/>
  <c r="Q5372" i="6"/>
  <c r="Q5373" i="6"/>
  <c r="Q5374" i="6"/>
  <c r="Q5375" i="6"/>
  <c r="Q5376" i="6"/>
  <c r="Q5377" i="6"/>
  <c r="Q5378" i="6"/>
  <c r="Q5379" i="6"/>
  <c r="Q5380" i="6"/>
  <c r="Q5381" i="6"/>
  <c r="Q5382" i="6"/>
  <c r="Q5383" i="6"/>
  <c r="Q5384" i="6"/>
  <c r="Q5385" i="6"/>
  <c r="Q5386" i="6"/>
  <c r="Q5387" i="6"/>
  <c r="Q5388" i="6"/>
  <c r="Q5389" i="6"/>
  <c r="Q5390" i="6"/>
  <c r="Q5391" i="6"/>
  <c r="Q5392" i="6"/>
  <c r="Q5393" i="6"/>
  <c r="Q5394" i="6"/>
  <c r="Q5395" i="6"/>
  <c r="Q5396" i="6"/>
  <c r="Q5397" i="6"/>
  <c r="Q5398" i="6"/>
  <c r="Q5399" i="6"/>
  <c r="Q5400" i="6"/>
  <c r="Q5401" i="6"/>
  <c r="Q5402" i="6"/>
  <c r="Q5403" i="6"/>
  <c r="Q5404" i="6"/>
  <c r="Q5405" i="6"/>
  <c r="Q5406" i="6"/>
  <c r="Q5407" i="6"/>
  <c r="Q5408" i="6"/>
  <c r="Q5409" i="6"/>
  <c r="Q5410" i="6"/>
  <c r="Q5411" i="6"/>
  <c r="Q5412" i="6"/>
  <c r="Q5413" i="6"/>
  <c r="Q5414" i="6"/>
  <c r="Q5415" i="6"/>
  <c r="Q5416" i="6"/>
  <c r="Q5417" i="6"/>
  <c r="Q5418" i="6"/>
  <c r="Q5419" i="6"/>
  <c r="Q5420" i="6"/>
  <c r="Q5421" i="6"/>
  <c r="Q5422" i="6"/>
  <c r="Q5423" i="6"/>
  <c r="Q5424" i="6"/>
  <c r="Q5425" i="6"/>
  <c r="Q5426" i="6"/>
  <c r="Q5427" i="6"/>
  <c r="Q5428" i="6"/>
  <c r="Q5429" i="6"/>
  <c r="Q5430" i="6"/>
  <c r="Q5431" i="6"/>
  <c r="Q5432" i="6"/>
  <c r="Q5433" i="6"/>
  <c r="Q5434" i="6"/>
  <c r="Q5435" i="6"/>
  <c r="Q5436" i="6"/>
  <c r="Q5437" i="6"/>
  <c r="Q5438" i="6"/>
  <c r="Q5439" i="6"/>
  <c r="Q5440" i="6"/>
  <c r="Q5441" i="6"/>
  <c r="Q5442" i="6"/>
  <c r="Q5443" i="6"/>
  <c r="Q5444" i="6"/>
  <c r="Q5445" i="6"/>
  <c r="Q5446" i="6"/>
  <c r="Q5447" i="6"/>
  <c r="Q5448" i="6"/>
  <c r="Q5449" i="6"/>
  <c r="Q5450" i="6"/>
  <c r="Q5451" i="6"/>
  <c r="Q5452" i="6"/>
  <c r="Q5453" i="6"/>
  <c r="Q5454" i="6"/>
  <c r="Q5455" i="6"/>
  <c r="Q5456" i="6"/>
  <c r="Q5457" i="6"/>
  <c r="Q5458" i="6"/>
  <c r="Q5459" i="6"/>
  <c r="Q5460" i="6"/>
  <c r="Q5461" i="6"/>
  <c r="Q5462" i="6"/>
  <c r="Q5463" i="6"/>
  <c r="Q5464" i="6"/>
  <c r="Q5465" i="6"/>
  <c r="Q5466" i="6"/>
  <c r="Q5467" i="6"/>
  <c r="Q5468" i="6"/>
  <c r="Q5469" i="6"/>
  <c r="Q5470" i="6"/>
  <c r="Q5471" i="6"/>
  <c r="Q5472" i="6"/>
  <c r="Q5473" i="6"/>
  <c r="Q5474" i="6"/>
  <c r="Q5475" i="6"/>
  <c r="Q5476" i="6"/>
  <c r="Q5477" i="6"/>
  <c r="Q5478" i="6"/>
  <c r="Q5479" i="6"/>
  <c r="Q5480" i="6"/>
  <c r="Q5481" i="6"/>
  <c r="Q5482" i="6"/>
  <c r="Q5483" i="6"/>
  <c r="Q5484" i="6"/>
  <c r="Q5485" i="6"/>
  <c r="Q5486" i="6"/>
  <c r="Q5487" i="6"/>
  <c r="Q5488" i="6"/>
  <c r="Q5489" i="6"/>
  <c r="Q5490" i="6"/>
  <c r="Q5491" i="6"/>
  <c r="Q5492" i="6"/>
  <c r="Q5493" i="6"/>
  <c r="Q5494" i="6"/>
  <c r="Q5495" i="6"/>
  <c r="Q5496" i="6"/>
  <c r="Q5497" i="6"/>
  <c r="Q5498" i="6"/>
  <c r="Q5499" i="6"/>
  <c r="Q5500" i="6"/>
  <c r="Q5501" i="6"/>
  <c r="Q5502" i="6"/>
  <c r="Q5503" i="6"/>
  <c r="Q5504" i="6"/>
  <c r="Q5505" i="6"/>
  <c r="Q5506" i="6"/>
  <c r="Q5507" i="6"/>
  <c r="Q5508" i="6"/>
  <c r="Q5509" i="6"/>
  <c r="Q5510" i="6"/>
  <c r="Q5511" i="6"/>
  <c r="Q5512" i="6"/>
  <c r="Q5513" i="6"/>
  <c r="Q5514" i="6"/>
  <c r="Q5515" i="6"/>
  <c r="Q5516" i="6"/>
  <c r="Q5517" i="6"/>
  <c r="Q5518" i="6"/>
  <c r="Q5519" i="6"/>
  <c r="Q5520" i="6"/>
  <c r="Q5521" i="6"/>
  <c r="Q5522" i="6"/>
  <c r="Q5523" i="6"/>
  <c r="Q5524" i="6"/>
  <c r="Q5525" i="6"/>
  <c r="Q5526" i="6"/>
  <c r="Q5527" i="6"/>
  <c r="Q5528" i="6"/>
  <c r="Q5529" i="6"/>
  <c r="Q5530" i="6"/>
  <c r="Q5531" i="6"/>
  <c r="Q5532" i="6"/>
  <c r="Q5533" i="6"/>
  <c r="Q5534" i="6"/>
  <c r="Q5535" i="6"/>
  <c r="Q5536" i="6"/>
  <c r="Q5537" i="6"/>
  <c r="Q5538" i="6"/>
  <c r="Q5539" i="6"/>
  <c r="Q5540" i="6"/>
  <c r="Q5541" i="6"/>
  <c r="Q5542" i="6"/>
  <c r="Q5543" i="6"/>
  <c r="Q5544" i="6"/>
  <c r="Q5545" i="6"/>
  <c r="Q5546" i="6"/>
  <c r="Q5547" i="6"/>
  <c r="Q5548" i="6"/>
  <c r="Q5549" i="6"/>
  <c r="Q5550" i="6"/>
  <c r="Q5551" i="6"/>
  <c r="Q5552" i="6"/>
  <c r="Q5553" i="6"/>
  <c r="Q5554" i="6"/>
  <c r="Q5555" i="6"/>
  <c r="Q5556" i="6"/>
  <c r="Q5557" i="6"/>
  <c r="Q5558" i="6"/>
  <c r="Q5559" i="6"/>
  <c r="Q5560" i="6"/>
  <c r="Q5561" i="6"/>
  <c r="Q5562" i="6"/>
  <c r="Q5563" i="6"/>
  <c r="Q5564" i="6"/>
  <c r="Q5565" i="6"/>
  <c r="Q5566" i="6"/>
  <c r="Q5567" i="6"/>
  <c r="Q5568" i="6"/>
  <c r="Q5569" i="6"/>
  <c r="Q5570" i="6"/>
  <c r="Q5571" i="6"/>
  <c r="Q5572" i="6"/>
  <c r="Q5573" i="6"/>
  <c r="Q5574" i="6"/>
  <c r="Q5575" i="6"/>
  <c r="Q5576" i="6"/>
  <c r="Q5577" i="6"/>
  <c r="Q5578" i="6"/>
  <c r="Q5579" i="6"/>
  <c r="Q5580" i="6"/>
  <c r="Q5581" i="6"/>
  <c r="Q5582" i="6"/>
  <c r="Q5583" i="6"/>
  <c r="Q5584" i="6"/>
  <c r="Q5585" i="6"/>
  <c r="Q5586" i="6"/>
  <c r="Q5587" i="6"/>
  <c r="Q5588" i="6"/>
  <c r="Q5589" i="6"/>
  <c r="Q5590" i="6"/>
  <c r="Q5591" i="6"/>
  <c r="Q5592" i="6"/>
  <c r="Q5593" i="6"/>
  <c r="Q5594" i="6"/>
  <c r="Q5595" i="6"/>
  <c r="Q5596" i="6"/>
  <c r="Q5597" i="6"/>
  <c r="Q5598" i="6"/>
  <c r="Q5599" i="6"/>
  <c r="Q5600" i="6"/>
  <c r="Q5601" i="6"/>
  <c r="Q5602" i="6"/>
  <c r="Q5603" i="6"/>
  <c r="Q5604" i="6"/>
  <c r="Q5605" i="6"/>
  <c r="Q5606" i="6"/>
  <c r="Q5607" i="6"/>
  <c r="Q5608" i="6"/>
  <c r="Q5609" i="6"/>
  <c r="Q5610" i="6"/>
  <c r="Q5611" i="6"/>
  <c r="Q5612" i="6"/>
  <c r="Q5613" i="6"/>
  <c r="Q5614" i="6"/>
  <c r="Q5615" i="6"/>
  <c r="Q5616" i="6"/>
  <c r="Q5617" i="6"/>
  <c r="Q5618" i="6"/>
  <c r="Q5619" i="6"/>
  <c r="Q5620" i="6"/>
  <c r="Q5621" i="6"/>
  <c r="Q5622" i="6"/>
  <c r="Q5623" i="6"/>
  <c r="Q5624" i="6"/>
  <c r="Q5625" i="6"/>
  <c r="Q5626" i="6"/>
  <c r="Q5627" i="6"/>
  <c r="Q5628" i="6"/>
  <c r="Q5629" i="6"/>
  <c r="Q5630" i="6"/>
  <c r="Q5631" i="6"/>
  <c r="Q5632" i="6"/>
  <c r="Q5633" i="6"/>
  <c r="Q5634" i="6"/>
  <c r="Q5635" i="6"/>
  <c r="Q5636" i="6"/>
  <c r="Q5637" i="6"/>
  <c r="Q5638" i="6"/>
  <c r="Q5639" i="6"/>
  <c r="Q5640" i="6"/>
  <c r="Q5641" i="6"/>
  <c r="Q5642" i="6"/>
  <c r="Q5643" i="6"/>
  <c r="Q5644" i="6"/>
  <c r="Q5645" i="6"/>
  <c r="Q5646" i="6"/>
  <c r="Q5647" i="6"/>
  <c r="Q5648" i="6"/>
  <c r="Q5649" i="6"/>
  <c r="Q5650" i="6"/>
  <c r="Q5651" i="6"/>
  <c r="Q5652" i="6"/>
  <c r="Q5653" i="6"/>
  <c r="Q5654" i="6"/>
  <c r="Q5655" i="6"/>
  <c r="Q5656" i="6"/>
  <c r="Q5657" i="6"/>
  <c r="Q5658" i="6"/>
  <c r="Q5659" i="6"/>
  <c r="Q5660" i="6"/>
  <c r="Q5661" i="6"/>
  <c r="Q5662" i="6"/>
  <c r="Q5663" i="6"/>
  <c r="Q5664" i="6"/>
  <c r="Q5665" i="6"/>
  <c r="Q5666" i="6"/>
  <c r="Q5667" i="6"/>
  <c r="Q5668" i="6"/>
  <c r="Q5669" i="6"/>
  <c r="Q5670" i="6"/>
  <c r="Q5671" i="6"/>
  <c r="Q5672" i="6"/>
  <c r="Q5673" i="6"/>
  <c r="Q5674" i="6"/>
  <c r="Q5675" i="6"/>
  <c r="Q5676" i="6"/>
  <c r="Q5677" i="6"/>
  <c r="Q5678" i="6"/>
  <c r="Q5679" i="6"/>
  <c r="Q5680" i="6"/>
  <c r="Q5681" i="6"/>
  <c r="Q5682" i="6"/>
  <c r="Q5683" i="6"/>
  <c r="Q5684" i="6"/>
  <c r="Q5685" i="6"/>
  <c r="Q5686" i="6"/>
  <c r="Q5687" i="6"/>
  <c r="Q5688" i="6"/>
  <c r="Q5689" i="6"/>
  <c r="Q5690" i="6"/>
  <c r="Q5691" i="6"/>
  <c r="Q5692" i="6"/>
  <c r="Q5693" i="6"/>
  <c r="Q5694" i="6"/>
  <c r="Q5695" i="6"/>
  <c r="Q5696" i="6"/>
  <c r="Q5697" i="6"/>
  <c r="Q5698" i="6"/>
  <c r="Q5699" i="6"/>
  <c r="Q5700" i="6"/>
  <c r="Q5701" i="6"/>
  <c r="Q5702" i="6"/>
  <c r="Q5703" i="6"/>
  <c r="Q5704" i="6"/>
  <c r="Q5705" i="6"/>
  <c r="Q5706" i="6"/>
  <c r="Q5707" i="6"/>
  <c r="Q5708" i="6"/>
  <c r="Q5709" i="6"/>
  <c r="Q5710" i="6"/>
  <c r="Q5711" i="6"/>
  <c r="Q5712" i="6"/>
  <c r="Q5713" i="6"/>
  <c r="Q5714" i="6"/>
  <c r="Q5715" i="6"/>
  <c r="Q5716" i="6"/>
  <c r="Q5717" i="6"/>
  <c r="Q5718" i="6"/>
  <c r="Q5719" i="6"/>
  <c r="Q5720" i="6"/>
  <c r="Q5721" i="6"/>
  <c r="Q5722" i="6"/>
  <c r="Q5723" i="6"/>
  <c r="Q5724" i="6"/>
  <c r="Q5725" i="6"/>
  <c r="Q5726" i="6"/>
  <c r="Q5727" i="6"/>
  <c r="Q5728" i="6"/>
  <c r="Q5729" i="6"/>
  <c r="Q5730" i="6"/>
  <c r="Q5731" i="6"/>
  <c r="Q5732" i="6"/>
  <c r="Q5733" i="6"/>
  <c r="Q5734" i="6"/>
  <c r="Q5735" i="6"/>
  <c r="Q5736" i="6"/>
  <c r="Q5737" i="6"/>
  <c r="Q5738" i="6"/>
  <c r="Q5739" i="6"/>
  <c r="Q5740" i="6"/>
  <c r="Q5741" i="6"/>
  <c r="Q5742" i="6"/>
  <c r="Q5743" i="6"/>
  <c r="Q5744" i="6"/>
  <c r="Q5745" i="6"/>
  <c r="Q5746" i="6"/>
  <c r="Q5747" i="6"/>
  <c r="Q5748" i="6"/>
  <c r="Q5749" i="6"/>
  <c r="Q5750" i="6"/>
  <c r="Q5751" i="6"/>
  <c r="Q5752" i="6"/>
  <c r="Q5753" i="6"/>
  <c r="Q5754" i="6"/>
  <c r="Q5755" i="6"/>
  <c r="Q5756" i="6"/>
  <c r="Q5757" i="6"/>
  <c r="Q5758" i="6"/>
  <c r="Q5759" i="6"/>
  <c r="Q5760" i="6"/>
  <c r="Q5761" i="6"/>
  <c r="Q5762" i="6"/>
  <c r="Q5763" i="6"/>
  <c r="Q5764" i="6"/>
  <c r="Q5765" i="6"/>
  <c r="Q5766" i="6"/>
  <c r="Q5767" i="6"/>
  <c r="Q5768" i="6"/>
  <c r="Q5769" i="6"/>
  <c r="Q5770" i="6"/>
  <c r="Q5771" i="6"/>
  <c r="Q5772" i="6"/>
  <c r="Q5773" i="6"/>
  <c r="Q5774" i="6"/>
  <c r="Q5775" i="6"/>
  <c r="Q5776" i="6"/>
  <c r="Q5777" i="6"/>
  <c r="Q5778" i="6"/>
  <c r="Q5779" i="6"/>
  <c r="Q5780" i="6"/>
  <c r="Q5781" i="6"/>
  <c r="Q5782" i="6"/>
  <c r="Q5783" i="6"/>
  <c r="Q5784" i="6"/>
  <c r="Q5785" i="6"/>
  <c r="Q5786" i="6"/>
  <c r="Q5787" i="6"/>
  <c r="Q5788" i="6"/>
  <c r="Q5789" i="6"/>
  <c r="Q5790" i="6"/>
  <c r="Q5791" i="6"/>
  <c r="Q5792" i="6"/>
  <c r="Q5793" i="6"/>
  <c r="Q5794" i="6"/>
  <c r="Q5795" i="6"/>
  <c r="Q5796" i="6"/>
  <c r="Q5797" i="6"/>
  <c r="Q5798" i="6"/>
  <c r="Q5799" i="6"/>
  <c r="Q5800" i="6"/>
  <c r="Q5801" i="6"/>
  <c r="Q5802" i="6"/>
  <c r="Q5803" i="6"/>
  <c r="Q5804" i="6"/>
  <c r="Q5805" i="6"/>
  <c r="Q5806" i="6"/>
  <c r="Q5807" i="6"/>
  <c r="Q5808" i="6"/>
  <c r="Q5809" i="6"/>
  <c r="Q5810" i="6"/>
  <c r="Q5811" i="6"/>
  <c r="Q5812" i="6"/>
  <c r="Q5813" i="6"/>
  <c r="Q5814" i="6"/>
  <c r="Q5815" i="6"/>
  <c r="Q5816" i="6"/>
  <c r="Q5817" i="6"/>
  <c r="Q5818" i="6"/>
  <c r="Q5819" i="6"/>
  <c r="Q5820" i="6"/>
  <c r="Q5821" i="6"/>
  <c r="Q5822" i="6"/>
  <c r="Q5823" i="6"/>
  <c r="Q5824" i="6"/>
  <c r="Q5825" i="6"/>
  <c r="Q5826" i="6"/>
  <c r="Q5827" i="6"/>
  <c r="Q5828" i="6"/>
  <c r="Q5829" i="6"/>
  <c r="Q5830" i="6"/>
  <c r="Q5831" i="6"/>
  <c r="Q5832" i="6"/>
  <c r="Q5833" i="6"/>
  <c r="Q5834" i="6"/>
  <c r="Q5835" i="6"/>
  <c r="Q5836" i="6"/>
  <c r="Q5837" i="6"/>
  <c r="Q5838" i="6"/>
  <c r="Q5839" i="6"/>
  <c r="Q5840" i="6"/>
  <c r="Q5841" i="6"/>
  <c r="Q5842" i="6"/>
  <c r="Q5843" i="6"/>
  <c r="Q5844" i="6"/>
  <c r="Q5845" i="6"/>
  <c r="Q5846" i="6"/>
  <c r="Q5847" i="6"/>
  <c r="Q5848" i="6"/>
  <c r="Q5849" i="6"/>
  <c r="Q5850" i="6"/>
  <c r="Q5851" i="6"/>
  <c r="Q5852" i="6"/>
  <c r="Q5853" i="6"/>
  <c r="Q5854" i="6"/>
  <c r="Q5855" i="6"/>
  <c r="Q5856" i="6"/>
  <c r="Q5857" i="6"/>
  <c r="Q5858" i="6"/>
  <c r="Q5859" i="6"/>
  <c r="Q5860" i="6"/>
  <c r="Q5861" i="6"/>
  <c r="Q5862" i="6"/>
  <c r="Q5863" i="6"/>
  <c r="Q5864" i="6"/>
  <c r="Q5865" i="6"/>
  <c r="Q5866" i="6"/>
  <c r="Q5867" i="6"/>
  <c r="Q5868" i="6"/>
  <c r="Q5869" i="6"/>
  <c r="Q5870" i="6"/>
  <c r="Q5871" i="6"/>
  <c r="Q5872" i="6"/>
  <c r="Q5873" i="6"/>
  <c r="Q5874" i="6"/>
  <c r="Q5875" i="6"/>
  <c r="Q5876" i="6"/>
  <c r="Q5877" i="6"/>
  <c r="Q5878" i="6"/>
  <c r="Q5879" i="6"/>
  <c r="Q5880" i="6"/>
  <c r="Q5881" i="6"/>
  <c r="Q5882" i="6"/>
  <c r="Q5883" i="6"/>
  <c r="Q5884" i="6"/>
  <c r="Q5885" i="6"/>
  <c r="Q5886" i="6"/>
  <c r="Q5887" i="6"/>
  <c r="Q5888" i="6"/>
  <c r="Q5889" i="6"/>
  <c r="Q5890" i="6"/>
  <c r="Q5891" i="6"/>
  <c r="Q5892" i="6"/>
  <c r="Q5893" i="6"/>
  <c r="Q5894" i="6"/>
  <c r="Q5895" i="6"/>
  <c r="Q5896" i="6"/>
  <c r="Q5897" i="6"/>
  <c r="Q5898" i="6"/>
  <c r="Q5899" i="6"/>
  <c r="Q5900" i="6"/>
  <c r="Q5901" i="6"/>
  <c r="Q5902" i="6"/>
  <c r="Q5903" i="6"/>
  <c r="Q5904" i="6"/>
  <c r="Q5905" i="6"/>
  <c r="Q5906" i="6"/>
  <c r="Q5907" i="6"/>
  <c r="Q5908" i="6"/>
  <c r="Q5909" i="6"/>
  <c r="Q5910" i="6"/>
  <c r="Q5911" i="6"/>
  <c r="Q5912" i="6"/>
  <c r="Q5913" i="6"/>
  <c r="Q5914" i="6"/>
  <c r="Q5915" i="6"/>
  <c r="Q5916" i="6"/>
  <c r="Q5917" i="6"/>
  <c r="Q5918" i="6"/>
  <c r="Q5919" i="6"/>
  <c r="Q5920" i="6"/>
  <c r="Q5921" i="6"/>
  <c r="Q5922" i="6"/>
  <c r="Q5923" i="6"/>
  <c r="Q5924" i="6"/>
  <c r="Q5925" i="6"/>
  <c r="Q5926" i="6"/>
  <c r="Q5927" i="6"/>
  <c r="Q5928" i="6"/>
  <c r="Q5929" i="6"/>
  <c r="Q5930" i="6"/>
  <c r="Q5931" i="6"/>
  <c r="Q5932" i="6"/>
  <c r="Q5933" i="6"/>
  <c r="Q5934" i="6"/>
  <c r="Q5935" i="6"/>
  <c r="Q5936" i="6"/>
  <c r="Q5937" i="6"/>
  <c r="Q5938" i="6"/>
  <c r="Q5939" i="6"/>
  <c r="Q5940" i="6"/>
  <c r="Q5941" i="6"/>
  <c r="Q5942" i="6"/>
  <c r="Q5943" i="6"/>
  <c r="Q5944" i="6"/>
  <c r="Q5945" i="6"/>
  <c r="Q5946" i="6"/>
  <c r="Q5947" i="6"/>
  <c r="Q5948" i="6"/>
  <c r="Q5949" i="6"/>
  <c r="Q5950" i="6"/>
  <c r="Q5951" i="6"/>
  <c r="Q5952" i="6"/>
  <c r="Q5953" i="6"/>
  <c r="Q5954" i="6"/>
  <c r="Q5955" i="6"/>
  <c r="Q5956" i="6"/>
  <c r="Q5957" i="6"/>
  <c r="Q5958" i="6"/>
  <c r="Q5959" i="6"/>
  <c r="Q5960" i="6"/>
  <c r="Q5961" i="6"/>
  <c r="Q5962" i="6"/>
  <c r="Q5963" i="6"/>
  <c r="Q5964" i="6"/>
  <c r="Q5965" i="6"/>
  <c r="Q5966" i="6"/>
  <c r="Q5967" i="6"/>
  <c r="Q5968" i="6"/>
  <c r="Q5969" i="6"/>
  <c r="Q5970" i="6"/>
  <c r="Q5971" i="6"/>
  <c r="Q5972" i="6"/>
  <c r="Q5973" i="6"/>
  <c r="Q5974" i="6"/>
  <c r="Q5975" i="6"/>
  <c r="Q5976" i="6"/>
  <c r="Q5977" i="6"/>
  <c r="Q5978" i="6"/>
  <c r="Q5979" i="6"/>
  <c r="Q5980" i="6"/>
  <c r="Q5981" i="6"/>
  <c r="Q5982" i="6"/>
  <c r="Q5983" i="6"/>
  <c r="Q5984" i="6"/>
  <c r="Q5985" i="6"/>
  <c r="Q5986" i="6"/>
  <c r="Q5987" i="6"/>
  <c r="Q5988" i="6"/>
  <c r="Q5989" i="6"/>
  <c r="Q5990" i="6"/>
  <c r="Q5991" i="6"/>
  <c r="Q5992" i="6"/>
  <c r="Q5993" i="6"/>
  <c r="Q5994" i="6"/>
  <c r="Q5995" i="6"/>
  <c r="Q5996" i="6"/>
  <c r="Q5997" i="6"/>
  <c r="Q5998" i="6"/>
  <c r="Q5999" i="6"/>
  <c r="Q6000" i="6"/>
  <c r="Q6001" i="6"/>
  <c r="Q6002" i="6"/>
  <c r="Q6003" i="6"/>
  <c r="Q6004" i="6"/>
  <c r="Q6005" i="6"/>
  <c r="Q6006" i="6"/>
  <c r="Q6007" i="6"/>
  <c r="Q6008" i="6"/>
  <c r="Q6009" i="6"/>
  <c r="Q6010" i="6"/>
  <c r="Q6011" i="6"/>
  <c r="Q6012" i="6"/>
  <c r="Q6013" i="6"/>
  <c r="Q6014" i="6"/>
  <c r="Q6015" i="6"/>
  <c r="Q6016" i="6"/>
  <c r="Q6017" i="6"/>
  <c r="Q6018" i="6"/>
  <c r="Q6019" i="6"/>
  <c r="Q6020" i="6"/>
  <c r="Q6021" i="6"/>
  <c r="Q6022" i="6"/>
  <c r="Q6023" i="6"/>
  <c r="Q6024" i="6"/>
  <c r="Q6025" i="6"/>
  <c r="Q6026" i="6"/>
  <c r="Q6027" i="6"/>
  <c r="Q6028" i="6"/>
  <c r="Q6029" i="6"/>
  <c r="Q6030" i="6"/>
  <c r="Q6031" i="6"/>
  <c r="Q6032" i="6"/>
  <c r="Q6033" i="6"/>
  <c r="Q6034" i="6"/>
  <c r="Q6035" i="6"/>
  <c r="Q6036" i="6"/>
  <c r="Q6037" i="6"/>
  <c r="Q6038" i="6"/>
  <c r="Q6039" i="6"/>
  <c r="Q6040" i="6"/>
  <c r="Q6041" i="6"/>
  <c r="Q6042" i="6"/>
  <c r="Q6043" i="6"/>
  <c r="Q6044" i="6"/>
  <c r="Q6045" i="6"/>
  <c r="Q6046" i="6"/>
  <c r="Q6047" i="6"/>
  <c r="Q6048" i="6"/>
  <c r="Q6049" i="6"/>
  <c r="Q6050" i="6"/>
  <c r="Q6051" i="6"/>
  <c r="Q6052" i="6"/>
  <c r="Q6053" i="6"/>
  <c r="Q6054" i="6"/>
  <c r="Q6055" i="6"/>
  <c r="Q6056" i="6"/>
  <c r="Q6057" i="6"/>
  <c r="Q6058" i="6"/>
  <c r="Q6059" i="6"/>
  <c r="Q6060" i="6"/>
  <c r="Q6061" i="6"/>
  <c r="Q6062" i="6"/>
  <c r="Q6063" i="6"/>
  <c r="Q6064" i="6"/>
  <c r="Q6065" i="6"/>
  <c r="Q6066" i="6"/>
  <c r="Q6067" i="6"/>
  <c r="Q6068" i="6"/>
  <c r="Q6069" i="6"/>
  <c r="Q6070" i="6"/>
  <c r="Q6071" i="6"/>
  <c r="Q6072" i="6"/>
  <c r="Q6073" i="6"/>
  <c r="Q6074" i="6"/>
  <c r="Q6075" i="6"/>
  <c r="Q6076" i="6"/>
  <c r="Q6077" i="6"/>
  <c r="Q6078" i="6"/>
  <c r="Q6079" i="6"/>
  <c r="Q6080" i="6"/>
  <c r="Q6081" i="6"/>
  <c r="Q6082" i="6"/>
  <c r="Q6083" i="6"/>
  <c r="Q6084" i="6"/>
  <c r="Q6085" i="6"/>
  <c r="Q6086" i="6"/>
  <c r="Q6087" i="6"/>
  <c r="Q6088" i="6"/>
  <c r="Q6089" i="6"/>
  <c r="Q6090" i="6"/>
  <c r="Q6091" i="6"/>
  <c r="Q6092" i="6"/>
  <c r="Q6093" i="6"/>
  <c r="Q6094" i="6"/>
  <c r="Q6095" i="6"/>
  <c r="Q6096" i="6"/>
  <c r="Q6097" i="6"/>
  <c r="Q6098" i="6"/>
  <c r="Q6099" i="6"/>
  <c r="Q6100" i="6"/>
  <c r="Q6101" i="6"/>
  <c r="Q6102" i="6"/>
  <c r="Q6103" i="6"/>
  <c r="Q6104" i="6"/>
  <c r="Q6105" i="6"/>
  <c r="Q6106" i="6"/>
  <c r="Q6107" i="6"/>
  <c r="Q6108" i="6"/>
  <c r="Q6109" i="6"/>
  <c r="Q6110" i="6"/>
  <c r="Q6111" i="6"/>
  <c r="Q6112" i="6"/>
  <c r="Q6113" i="6"/>
  <c r="Q6114" i="6"/>
  <c r="Q6115" i="6"/>
  <c r="Q6116" i="6"/>
  <c r="Q6117" i="6"/>
  <c r="Q6118" i="6"/>
  <c r="Q6119" i="6"/>
  <c r="Q6120" i="6"/>
  <c r="Q6121" i="6"/>
  <c r="Q6122" i="6"/>
  <c r="Q6123" i="6"/>
  <c r="Q6124" i="6"/>
  <c r="Q6125" i="6"/>
  <c r="Q6126" i="6"/>
  <c r="Q6127" i="6"/>
  <c r="Q6128" i="6"/>
  <c r="Q6129" i="6"/>
  <c r="Q6130" i="6"/>
  <c r="Q6131" i="6"/>
  <c r="Q6132" i="6"/>
  <c r="Q6133" i="6"/>
  <c r="Q6134" i="6"/>
  <c r="Q6135" i="6"/>
  <c r="Q6136" i="6"/>
  <c r="Q6137" i="6"/>
  <c r="Q6138" i="6"/>
  <c r="Q6139" i="6"/>
  <c r="Q6140" i="6"/>
  <c r="Q6141" i="6"/>
  <c r="Q6142" i="6"/>
  <c r="Q6143" i="6"/>
  <c r="Q6144" i="6"/>
  <c r="Q6145" i="6"/>
  <c r="Q6146" i="6"/>
  <c r="Q6147" i="6"/>
  <c r="Q6148" i="6"/>
  <c r="Q6149" i="6"/>
  <c r="Q6150" i="6"/>
  <c r="Q6151" i="6"/>
  <c r="Q6152" i="6"/>
  <c r="Q6153" i="6"/>
  <c r="Q6154" i="6"/>
  <c r="Q6155" i="6"/>
  <c r="Q6156" i="6"/>
  <c r="Q6157" i="6"/>
  <c r="Q6158" i="6"/>
  <c r="Q6159" i="6"/>
  <c r="Q6160" i="6"/>
  <c r="Q6161" i="6"/>
  <c r="Q6162" i="6"/>
  <c r="Q6163" i="6"/>
  <c r="Q6164" i="6"/>
  <c r="Q6165" i="6"/>
  <c r="Q6166" i="6"/>
  <c r="Q6167" i="6"/>
  <c r="Q6168" i="6"/>
  <c r="Q6169" i="6"/>
  <c r="Q6170" i="6"/>
  <c r="Q6171" i="6"/>
  <c r="Q6172" i="6"/>
  <c r="Q6173" i="6"/>
  <c r="Q6174" i="6"/>
  <c r="Q6175" i="6"/>
  <c r="Q6176" i="6"/>
  <c r="Q6177" i="6"/>
  <c r="Q6178" i="6"/>
  <c r="Q6179" i="6"/>
  <c r="Q6180" i="6"/>
  <c r="Q6181" i="6"/>
  <c r="Q6182" i="6"/>
  <c r="Q6183" i="6"/>
  <c r="Q6184" i="6"/>
  <c r="Q6185" i="6"/>
  <c r="Q6186" i="6"/>
  <c r="Q6187" i="6"/>
  <c r="Q6188" i="6"/>
  <c r="Q6189" i="6"/>
  <c r="Q6190" i="6"/>
  <c r="Q6191" i="6"/>
  <c r="Q6192" i="6"/>
  <c r="Q6193" i="6"/>
  <c r="Q6194" i="6"/>
  <c r="Q6195" i="6"/>
  <c r="Q6196" i="6"/>
  <c r="Q6197" i="6"/>
  <c r="Q6198" i="6"/>
  <c r="Q6199" i="6"/>
  <c r="Q6200" i="6"/>
  <c r="Q6201" i="6"/>
  <c r="Q6202" i="6"/>
  <c r="Q6203" i="6"/>
  <c r="Q6204" i="6"/>
  <c r="Q6205" i="6"/>
  <c r="Q6206" i="6"/>
  <c r="Q6207" i="6"/>
  <c r="Q6208" i="6"/>
  <c r="Q6209" i="6"/>
  <c r="Q6210" i="6"/>
  <c r="Q6211" i="6"/>
  <c r="Q6212" i="6"/>
  <c r="Q6213" i="6"/>
  <c r="Q6214" i="6"/>
  <c r="Q6215" i="6"/>
  <c r="Q6216" i="6"/>
  <c r="Q6217" i="6"/>
  <c r="Q6218" i="6"/>
  <c r="Q6219" i="6"/>
  <c r="Q6220" i="6"/>
  <c r="Q6221" i="6"/>
  <c r="Q6222" i="6"/>
  <c r="Q6223" i="6"/>
  <c r="Q6224" i="6"/>
  <c r="Q6225" i="6"/>
  <c r="Q6226" i="6"/>
  <c r="Q6227" i="6"/>
  <c r="Q6228" i="6"/>
  <c r="Q6229" i="6"/>
  <c r="Q6230" i="6"/>
  <c r="Q6231" i="6"/>
  <c r="Q6232" i="6"/>
  <c r="Q6233" i="6"/>
  <c r="Q6234" i="6"/>
  <c r="Q6235" i="6"/>
  <c r="Q6236" i="6"/>
  <c r="Q6237" i="6"/>
  <c r="Q6238" i="6"/>
  <c r="Q6239" i="6"/>
  <c r="Q6240" i="6"/>
  <c r="Q6241" i="6"/>
  <c r="Q6242" i="6"/>
  <c r="Q6243" i="6"/>
  <c r="Q6244" i="6"/>
  <c r="Q6245" i="6"/>
  <c r="Q6246" i="6"/>
  <c r="Q6247" i="6"/>
  <c r="Q6248" i="6"/>
  <c r="Q6249" i="6"/>
  <c r="Q6250" i="6"/>
  <c r="Q6251" i="6"/>
  <c r="Q6252" i="6"/>
  <c r="Q6253" i="6"/>
  <c r="Q6254" i="6"/>
  <c r="Q6255" i="6"/>
  <c r="Q6256" i="6"/>
  <c r="Q6257" i="6"/>
  <c r="Q6258" i="6"/>
  <c r="Q6259" i="6"/>
  <c r="Q6260" i="6"/>
  <c r="Q6261" i="6"/>
  <c r="Q6262" i="6"/>
  <c r="Q6263" i="6"/>
  <c r="Q6264" i="6"/>
  <c r="Q6265" i="6"/>
  <c r="Q6266" i="6"/>
  <c r="Q6267" i="6"/>
  <c r="Q6268" i="6"/>
  <c r="Q6269" i="6"/>
  <c r="Q6270" i="6"/>
  <c r="Q6271" i="6"/>
  <c r="Q6272" i="6"/>
  <c r="Q6273" i="6"/>
  <c r="Q6274" i="6"/>
  <c r="Q6275" i="6"/>
  <c r="Q6276" i="6"/>
  <c r="Q6277" i="6"/>
  <c r="Q6278" i="6"/>
  <c r="Q6279" i="6"/>
  <c r="Q6280" i="6"/>
  <c r="Q6281" i="6"/>
  <c r="Q6282" i="6"/>
  <c r="Q6283" i="6"/>
  <c r="Q6284" i="6"/>
  <c r="Q6285" i="6"/>
  <c r="Q6286" i="6"/>
  <c r="Q6287" i="6"/>
  <c r="Q6288" i="6"/>
  <c r="Q6289" i="6"/>
  <c r="Q6290" i="6"/>
  <c r="Q6291" i="6"/>
  <c r="Q6292" i="6"/>
  <c r="Q6293" i="6"/>
  <c r="Q6294" i="6"/>
  <c r="Q6295" i="6"/>
  <c r="Q6296" i="6"/>
  <c r="Q6297" i="6"/>
  <c r="Q6298" i="6"/>
  <c r="Q6299" i="6"/>
  <c r="Q6300" i="6"/>
  <c r="Q6301" i="6"/>
  <c r="Q6302" i="6"/>
  <c r="Q6303" i="6"/>
  <c r="Q6304" i="6"/>
  <c r="Q6305" i="6"/>
  <c r="Q6306" i="6"/>
  <c r="Q6307" i="6"/>
  <c r="Q6308" i="6"/>
  <c r="Q6309" i="6"/>
  <c r="Q6310" i="6"/>
  <c r="Q6311" i="6"/>
  <c r="Q6312" i="6"/>
  <c r="Q6313" i="6"/>
  <c r="Q6314" i="6"/>
  <c r="Q6315" i="6"/>
  <c r="Q6316" i="6"/>
  <c r="Q6317" i="6"/>
  <c r="Q6318" i="6"/>
  <c r="Q6319" i="6"/>
  <c r="Q6320" i="6"/>
  <c r="Q6321" i="6"/>
  <c r="Q6322" i="6"/>
  <c r="Q6323" i="6"/>
  <c r="Q6324" i="6"/>
  <c r="Q6325" i="6"/>
  <c r="Q6326" i="6"/>
  <c r="Q6327" i="6"/>
  <c r="Q6328" i="6"/>
  <c r="Q6329" i="6"/>
  <c r="Q6330" i="6"/>
  <c r="Q6331" i="6"/>
  <c r="Q6332" i="6"/>
  <c r="Q6333" i="6"/>
  <c r="Q6334" i="6"/>
  <c r="Q6335" i="6"/>
  <c r="Q6336" i="6"/>
  <c r="Q6337" i="6"/>
  <c r="Q6338" i="6"/>
  <c r="Q6339" i="6"/>
  <c r="Q6340" i="6"/>
  <c r="Q6341" i="6"/>
  <c r="Q6342" i="6"/>
  <c r="Q6343" i="6"/>
  <c r="Q6344" i="6"/>
  <c r="Q6345" i="6"/>
  <c r="Q6346" i="6"/>
  <c r="Q6347" i="6"/>
  <c r="Q6348" i="6"/>
  <c r="Q6349" i="6"/>
  <c r="Q6350" i="6"/>
  <c r="Q6351" i="6"/>
  <c r="Q6352" i="6"/>
  <c r="Q6353" i="6"/>
  <c r="Q6354" i="6"/>
  <c r="Q6355" i="6"/>
  <c r="Q6356" i="6"/>
  <c r="Q6357" i="6"/>
  <c r="Q6358" i="6"/>
  <c r="Q6359" i="6"/>
  <c r="Q6360" i="6"/>
  <c r="Q6361" i="6"/>
  <c r="Q6362" i="6"/>
  <c r="Q6363" i="6"/>
  <c r="Q6364" i="6"/>
  <c r="Q6365" i="6"/>
  <c r="Q6366" i="6"/>
  <c r="Q6367" i="6"/>
  <c r="Q6368" i="6"/>
  <c r="Q6369" i="6"/>
  <c r="Q6370" i="6"/>
  <c r="Q6371" i="6"/>
  <c r="Q6372" i="6"/>
  <c r="Q6373" i="6"/>
  <c r="Q6374" i="6"/>
  <c r="Q6375" i="6"/>
  <c r="Q6376" i="6"/>
  <c r="Q6377" i="6"/>
  <c r="Q6378" i="6"/>
  <c r="Q6379" i="6"/>
  <c r="Q6380" i="6"/>
  <c r="Q6381" i="6"/>
  <c r="Q6382" i="6"/>
  <c r="Q6383" i="6"/>
  <c r="Q6384" i="6"/>
  <c r="Q6385" i="6"/>
  <c r="Q6386" i="6"/>
  <c r="Q6387" i="6"/>
  <c r="Q6388" i="6"/>
  <c r="Q6389" i="6"/>
  <c r="Q6390" i="6"/>
  <c r="Q6391" i="6"/>
  <c r="Q6392" i="6"/>
  <c r="Q6393" i="6"/>
  <c r="Q6394" i="6"/>
  <c r="Q6395" i="6"/>
  <c r="Q6396" i="6"/>
  <c r="Q6397" i="6"/>
  <c r="Q6398" i="6"/>
  <c r="Q6399" i="6"/>
  <c r="Q6400" i="6"/>
  <c r="Q6401" i="6"/>
  <c r="Q6402" i="6"/>
  <c r="Q6403" i="6"/>
  <c r="Q6404" i="6"/>
  <c r="Q6405" i="6"/>
  <c r="Q6406" i="6"/>
  <c r="Q6407" i="6"/>
  <c r="Q6408" i="6"/>
  <c r="Q6409" i="6"/>
  <c r="Q6410" i="6"/>
  <c r="Q6411" i="6"/>
  <c r="Q6412" i="6"/>
  <c r="Q6413" i="6"/>
  <c r="Q6414" i="6"/>
  <c r="Q6415" i="6"/>
  <c r="Q6416" i="6"/>
  <c r="Q6417" i="6"/>
  <c r="Q6418" i="6"/>
  <c r="Q6419" i="6"/>
  <c r="Q6420" i="6"/>
  <c r="Q6421" i="6"/>
  <c r="Q6422" i="6"/>
  <c r="Q6423" i="6"/>
  <c r="Q6424" i="6"/>
  <c r="Q6425" i="6"/>
  <c r="Q6426" i="6"/>
  <c r="Q6427" i="6"/>
  <c r="Q6428" i="6"/>
  <c r="Q6429" i="6"/>
  <c r="Q6430" i="6"/>
  <c r="Q6431" i="6"/>
  <c r="Q6432" i="6"/>
  <c r="Q6433" i="6"/>
  <c r="Q6434" i="6"/>
  <c r="Q6435" i="6"/>
  <c r="Q6436" i="6"/>
  <c r="Q6437" i="6"/>
  <c r="Q6438" i="6"/>
  <c r="Q6439" i="6"/>
  <c r="Q6440" i="6"/>
  <c r="Q6441" i="6"/>
  <c r="Q6442" i="6"/>
  <c r="Q6443" i="6"/>
  <c r="Q6444" i="6"/>
  <c r="Q6445" i="6"/>
  <c r="Q6446" i="6"/>
  <c r="Q6447" i="6"/>
  <c r="Q6448" i="6"/>
  <c r="Q6449" i="6"/>
  <c r="Q6450" i="6"/>
  <c r="Q6451" i="6"/>
  <c r="Q6452" i="6"/>
  <c r="Q6453" i="6"/>
  <c r="Q6454" i="6"/>
  <c r="Q6455" i="6"/>
  <c r="Q6456" i="6"/>
  <c r="Q6457" i="6"/>
  <c r="Q6458" i="6"/>
  <c r="Q6459" i="6"/>
  <c r="Q6460" i="6"/>
  <c r="Q6461" i="6"/>
  <c r="Q6462" i="6"/>
  <c r="Q6463" i="6"/>
  <c r="Q6464" i="6"/>
  <c r="Q6465" i="6"/>
  <c r="Q6466" i="6"/>
  <c r="Q6467" i="6"/>
  <c r="Q6468" i="6"/>
  <c r="Q6469" i="6"/>
  <c r="Q6470" i="6"/>
  <c r="Q6471" i="6"/>
  <c r="Q6472" i="6"/>
  <c r="Q6473" i="6"/>
  <c r="Q6474" i="6"/>
  <c r="Q6475" i="6"/>
  <c r="Q6476" i="6"/>
  <c r="Q6477" i="6"/>
  <c r="Q6478" i="6"/>
  <c r="Q6479" i="6"/>
  <c r="Q6480" i="6"/>
  <c r="Q6481" i="6"/>
  <c r="Q6482" i="6"/>
  <c r="Q6483" i="6"/>
  <c r="Q6484" i="6"/>
  <c r="Q6485" i="6"/>
  <c r="Q6486" i="6"/>
  <c r="Q6487" i="6"/>
  <c r="Q6488" i="6"/>
  <c r="Q6489" i="6"/>
  <c r="Q6490" i="6"/>
  <c r="Q6491" i="6"/>
  <c r="Q6492" i="6"/>
  <c r="Q6493" i="6"/>
  <c r="Q6494" i="6"/>
  <c r="Q6495" i="6"/>
  <c r="Q6496" i="6"/>
  <c r="Q6497" i="6"/>
  <c r="Q6498" i="6"/>
  <c r="Q6499" i="6"/>
  <c r="Q6500" i="6"/>
  <c r="Q6501" i="6"/>
  <c r="Q6502" i="6"/>
  <c r="Q6503" i="6"/>
  <c r="Q6504" i="6"/>
  <c r="Q6505" i="6"/>
  <c r="Q6506" i="6"/>
  <c r="Q6507" i="6"/>
  <c r="Q6508" i="6"/>
  <c r="Q6509" i="6"/>
  <c r="Q6510" i="6"/>
  <c r="Q6511" i="6"/>
  <c r="Q6512" i="6"/>
  <c r="Q6513" i="6"/>
  <c r="Q6514" i="6"/>
  <c r="Q6515" i="6"/>
  <c r="Q6516" i="6"/>
  <c r="Q6517" i="6"/>
  <c r="Q6518" i="6"/>
  <c r="Q6519" i="6"/>
  <c r="Q6520" i="6"/>
  <c r="Q6521" i="6"/>
  <c r="Q6522" i="6"/>
  <c r="Q6523" i="6"/>
  <c r="Q6524" i="6"/>
  <c r="Q6525" i="6"/>
  <c r="Q6526" i="6"/>
  <c r="Q6527" i="6"/>
  <c r="Q6528" i="6"/>
  <c r="Q6529" i="6"/>
  <c r="Q6530" i="6"/>
  <c r="Q6531" i="6"/>
  <c r="Q6532" i="6"/>
  <c r="Q6533" i="6"/>
  <c r="Q6534" i="6"/>
  <c r="Q6535" i="6"/>
  <c r="Q6536" i="6"/>
  <c r="Q6537" i="6"/>
  <c r="Q6538" i="6"/>
  <c r="Q6539" i="6"/>
  <c r="Q6540" i="6"/>
  <c r="Q6541" i="6"/>
  <c r="Q6542" i="6"/>
  <c r="Q6543" i="6"/>
  <c r="Q6544" i="6"/>
  <c r="Q6545" i="6"/>
  <c r="Q6546" i="6"/>
  <c r="Q6547" i="6"/>
  <c r="Q6548" i="6"/>
  <c r="Q6549" i="6"/>
  <c r="Q6550" i="6"/>
  <c r="Q6551" i="6"/>
  <c r="Q6552" i="6"/>
  <c r="Q6553" i="6"/>
  <c r="Q6554" i="6"/>
  <c r="Q6555" i="6"/>
  <c r="Q6556" i="6"/>
  <c r="Q6557" i="6"/>
  <c r="Q6558" i="6"/>
  <c r="Q6559" i="6"/>
  <c r="Q6560" i="6"/>
  <c r="Q6561" i="6"/>
  <c r="Q6562" i="6"/>
  <c r="Q6563" i="6"/>
  <c r="Q6564" i="6"/>
  <c r="Q6565" i="6"/>
  <c r="Q6566" i="6"/>
  <c r="Q6567" i="6"/>
  <c r="Q6568" i="6"/>
  <c r="Q6569" i="6"/>
  <c r="Q6570" i="6"/>
  <c r="Q6571" i="6"/>
  <c r="Q6572" i="6"/>
  <c r="Q6573" i="6"/>
  <c r="Q6574" i="6"/>
  <c r="Q6575" i="6"/>
  <c r="Q6576" i="6"/>
  <c r="Q6577" i="6"/>
  <c r="Q6578" i="6"/>
  <c r="Q6579" i="6"/>
  <c r="Q6580" i="6"/>
  <c r="Q6581" i="6"/>
  <c r="Q6582" i="6"/>
  <c r="Q6583" i="6"/>
  <c r="Q6584" i="6"/>
  <c r="Q6585" i="6"/>
  <c r="Q6586" i="6"/>
  <c r="Q6587" i="6"/>
  <c r="Q6588" i="6"/>
  <c r="Q6589" i="6"/>
  <c r="Q6590" i="6"/>
  <c r="Q6591" i="6"/>
  <c r="Q6592" i="6"/>
  <c r="Q6593" i="6"/>
  <c r="Q6594" i="6"/>
  <c r="Q6595" i="6"/>
  <c r="Q6596" i="6"/>
  <c r="Q6597" i="6"/>
  <c r="Q6598" i="6"/>
  <c r="Q6599" i="6"/>
  <c r="Q6600" i="6"/>
  <c r="Q6601" i="6"/>
  <c r="Q6602" i="6"/>
  <c r="Q6603" i="6"/>
  <c r="Q6604" i="6"/>
  <c r="Q6605" i="6"/>
  <c r="Q6606" i="6"/>
  <c r="Q6607" i="6"/>
  <c r="Q6608" i="6"/>
  <c r="Q6609" i="6"/>
  <c r="Q6610" i="6"/>
  <c r="Q6611" i="6"/>
  <c r="Q6612" i="6"/>
  <c r="Q6613" i="6"/>
  <c r="Q6614" i="6"/>
  <c r="Q6615" i="6"/>
  <c r="Q6616" i="6"/>
  <c r="Q6617" i="6"/>
  <c r="Q6618" i="6"/>
  <c r="Q6619" i="6"/>
  <c r="Q6620" i="6"/>
  <c r="Q6621" i="6"/>
  <c r="Q6622" i="6"/>
  <c r="Q6623" i="6"/>
  <c r="Q6624" i="6"/>
  <c r="Q6625" i="6"/>
  <c r="Q6626" i="6"/>
  <c r="Q6627" i="6"/>
  <c r="Q6628" i="6"/>
  <c r="Q6629" i="6"/>
  <c r="Q6630" i="6"/>
  <c r="Q6631" i="6"/>
  <c r="Q6632" i="6"/>
  <c r="Q6633" i="6"/>
  <c r="Q6634" i="6"/>
  <c r="Q6635" i="6"/>
  <c r="Q6636" i="6"/>
  <c r="Q6637" i="6"/>
  <c r="Q6638" i="6"/>
  <c r="Q6639" i="6"/>
  <c r="Q6640" i="6"/>
  <c r="Q6641" i="6"/>
  <c r="Q6642" i="6"/>
  <c r="Q6643" i="6"/>
  <c r="Q6644" i="6"/>
  <c r="Q6645" i="6"/>
  <c r="Q6646" i="6"/>
  <c r="Q6647" i="6"/>
  <c r="Q6648" i="6"/>
  <c r="Q6649" i="6"/>
  <c r="Q6650" i="6"/>
  <c r="Q6651" i="6"/>
  <c r="Q6652" i="6"/>
  <c r="Q6653" i="6"/>
  <c r="Q6654" i="6"/>
  <c r="Q6655" i="6"/>
  <c r="Q6656" i="6"/>
  <c r="Q6657" i="6"/>
  <c r="Q6658" i="6"/>
  <c r="Q6659" i="6"/>
  <c r="Q6660" i="6"/>
  <c r="Q6661" i="6"/>
  <c r="Q6662" i="6"/>
  <c r="Q6663" i="6"/>
  <c r="Q6664" i="6"/>
  <c r="Q6665" i="6"/>
  <c r="Q6666" i="6"/>
  <c r="Q6667" i="6"/>
  <c r="Q6668" i="6"/>
  <c r="Q6669" i="6"/>
  <c r="Q6670" i="6"/>
  <c r="Q6671" i="6"/>
  <c r="Q6672" i="6"/>
  <c r="Q6673" i="6"/>
  <c r="Q6674" i="6"/>
  <c r="Q6675" i="6"/>
  <c r="Q6676" i="6"/>
  <c r="Q6677" i="6"/>
  <c r="Q6678" i="6"/>
  <c r="Q6679" i="6"/>
  <c r="Q6680" i="6"/>
  <c r="Q6681" i="6"/>
  <c r="Q6682" i="6"/>
  <c r="Q6683" i="6"/>
  <c r="Q6684" i="6"/>
  <c r="Q6685" i="6"/>
  <c r="Q6686" i="6"/>
  <c r="Q6687" i="6"/>
  <c r="Q6688" i="6"/>
  <c r="Q6689" i="6"/>
  <c r="Q6690" i="6"/>
  <c r="Q6691" i="6"/>
  <c r="Q6692" i="6"/>
  <c r="Q6693" i="6"/>
  <c r="Q6694" i="6"/>
  <c r="Q6695" i="6"/>
  <c r="Q6696" i="6"/>
  <c r="Q6697" i="6"/>
  <c r="Q6698" i="6"/>
  <c r="Q6699" i="6"/>
  <c r="Q6700" i="6"/>
  <c r="Q6701" i="6"/>
  <c r="Q6702" i="6"/>
  <c r="Q6703" i="6"/>
  <c r="Q6704" i="6"/>
  <c r="Q6705" i="6"/>
  <c r="Q6706" i="6"/>
  <c r="Q6707" i="6"/>
  <c r="Q6708" i="6"/>
  <c r="Q6709" i="6"/>
  <c r="Q6710" i="6"/>
  <c r="Q6711" i="6"/>
  <c r="Q6712" i="6"/>
  <c r="Q6713" i="6"/>
  <c r="Q6714" i="6"/>
  <c r="Q6715" i="6"/>
  <c r="Q6716" i="6"/>
  <c r="Q6717" i="6"/>
  <c r="Q6718" i="6"/>
  <c r="Q6719" i="6"/>
  <c r="Q6720" i="6"/>
  <c r="Q6721" i="6"/>
  <c r="Q6722" i="6"/>
  <c r="Q6723" i="6"/>
  <c r="Q6724" i="6"/>
  <c r="Q6725" i="6"/>
  <c r="Q6726" i="6"/>
  <c r="Q6727" i="6"/>
  <c r="Q6728" i="6"/>
  <c r="Q6729" i="6"/>
  <c r="Q6730" i="6"/>
  <c r="Q6731" i="6"/>
  <c r="Q6732" i="6"/>
  <c r="Q6733" i="6"/>
  <c r="Q6734" i="6"/>
  <c r="Q6735" i="6"/>
  <c r="Q6736" i="6"/>
  <c r="Q6737" i="6"/>
  <c r="Q6738" i="6"/>
  <c r="Q6739" i="6"/>
  <c r="Q6740" i="6"/>
  <c r="Q6741" i="6"/>
  <c r="Q6742" i="6"/>
  <c r="Q6743" i="6"/>
  <c r="Q6744" i="6"/>
  <c r="Q6745" i="6"/>
  <c r="Q6746" i="6"/>
  <c r="Q6747" i="6"/>
  <c r="Q6748" i="6"/>
  <c r="Q6749" i="6"/>
  <c r="Q6750" i="6"/>
  <c r="Q6751" i="6"/>
  <c r="Q6752" i="6"/>
  <c r="Q6753" i="6"/>
  <c r="Q6754" i="6"/>
  <c r="Q6755" i="6"/>
  <c r="Q6756" i="6"/>
  <c r="Q6757" i="6"/>
  <c r="Q6758" i="6"/>
  <c r="Q6759" i="6"/>
  <c r="Q6760" i="6"/>
  <c r="Q6761" i="6"/>
  <c r="Q6762" i="6"/>
  <c r="Q6763" i="6"/>
  <c r="Q6764" i="6"/>
  <c r="Q6765" i="6"/>
  <c r="Q6766" i="6"/>
  <c r="Q6767" i="6"/>
  <c r="Q6768" i="6"/>
  <c r="Q6769" i="6"/>
  <c r="Q6770" i="6"/>
  <c r="Q6771" i="6"/>
  <c r="Q6772" i="6"/>
  <c r="Q6773" i="6"/>
  <c r="Q6774" i="6"/>
  <c r="Q6775" i="6"/>
  <c r="Q6776" i="6"/>
  <c r="Q6777" i="6"/>
  <c r="Q6778" i="6"/>
  <c r="Q6779" i="6"/>
  <c r="Q6780" i="6"/>
  <c r="Q6781" i="6"/>
  <c r="Q6782" i="6"/>
  <c r="Q6783" i="6"/>
  <c r="Q6784" i="6"/>
  <c r="Q6785" i="6"/>
  <c r="Q6786" i="6"/>
  <c r="Q6787" i="6"/>
  <c r="Q6788" i="6"/>
  <c r="Q6789" i="6"/>
  <c r="Q6790" i="6"/>
  <c r="Q6791" i="6"/>
  <c r="Q6792" i="6"/>
  <c r="Q6793" i="6"/>
  <c r="Q6794" i="6"/>
  <c r="Q6795" i="6"/>
  <c r="Q6796" i="6"/>
  <c r="Q6797" i="6"/>
  <c r="Q6798" i="6"/>
  <c r="Q6799" i="6"/>
  <c r="Q6800" i="6"/>
  <c r="Q6801" i="6"/>
  <c r="Q6802" i="6"/>
  <c r="Q6803" i="6"/>
  <c r="Q6804" i="6"/>
  <c r="Q6805" i="6"/>
  <c r="Q6806" i="6"/>
  <c r="Q6807" i="6"/>
  <c r="Q6808" i="6"/>
  <c r="Q6809" i="6"/>
  <c r="Q6810" i="6"/>
  <c r="Q6811" i="6"/>
  <c r="Q6812" i="6"/>
  <c r="Q6813" i="6"/>
  <c r="Q6814" i="6"/>
  <c r="Q6815" i="6"/>
  <c r="Q6816" i="6"/>
  <c r="Q6817" i="6"/>
  <c r="Q6818" i="6"/>
  <c r="Q6819" i="6"/>
  <c r="Q6820" i="6"/>
  <c r="Q6821" i="6"/>
  <c r="Q6822" i="6"/>
  <c r="Q6823" i="6"/>
  <c r="Q6824" i="6"/>
  <c r="Q6825" i="6"/>
  <c r="Q6826" i="6"/>
  <c r="Q6827" i="6"/>
  <c r="Q6828" i="6"/>
  <c r="Q6829" i="6"/>
  <c r="Q6830" i="6"/>
  <c r="Q6831" i="6"/>
  <c r="Q6832" i="6"/>
  <c r="Q6833" i="6"/>
  <c r="Q6834" i="6"/>
  <c r="Q6835" i="6"/>
  <c r="Q6836" i="6"/>
  <c r="Q6837" i="6"/>
  <c r="Q6838" i="6"/>
  <c r="Q6839" i="6"/>
  <c r="Q6840" i="6"/>
  <c r="Q6841" i="6"/>
  <c r="Q6842" i="6"/>
  <c r="Q6843" i="6"/>
  <c r="Q6844" i="6"/>
  <c r="Q6845" i="6"/>
  <c r="Q6846" i="6"/>
  <c r="Q6847" i="6"/>
  <c r="Q6848" i="6"/>
  <c r="Q6849" i="6"/>
  <c r="Q6850" i="6"/>
  <c r="Q6851" i="6"/>
  <c r="Q6852" i="6"/>
  <c r="Q6853" i="6"/>
  <c r="Q6854" i="6"/>
  <c r="Q6855" i="6"/>
  <c r="Q6856" i="6"/>
  <c r="Q6857" i="6"/>
  <c r="Q6858" i="6"/>
  <c r="Q6859" i="6"/>
  <c r="Q6860" i="6"/>
  <c r="Q6861" i="6"/>
  <c r="Q6862" i="6"/>
  <c r="Q6863" i="6"/>
  <c r="Q6864" i="6"/>
  <c r="Q6865" i="6"/>
  <c r="Q6866" i="6"/>
  <c r="Q6867" i="6"/>
  <c r="Q6868" i="6"/>
  <c r="Q6869" i="6"/>
  <c r="Q6870" i="6"/>
  <c r="Q6871" i="6"/>
  <c r="Q6872" i="6"/>
  <c r="Q6873" i="6"/>
  <c r="Q6874" i="6"/>
  <c r="Q6875" i="6"/>
  <c r="Q6876" i="6"/>
  <c r="Q6877" i="6"/>
  <c r="Q6878" i="6"/>
  <c r="Q6879" i="6"/>
  <c r="Q6880" i="6"/>
  <c r="Q6881" i="6"/>
  <c r="Q6882" i="6"/>
  <c r="Q6883" i="6"/>
  <c r="Q6884" i="6"/>
  <c r="Q6885" i="6"/>
  <c r="Q6886" i="6"/>
  <c r="Q6887" i="6"/>
  <c r="Q6888" i="6"/>
  <c r="Q6889" i="6"/>
  <c r="Q6890" i="6"/>
  <c r="Q6891" i="6"/>
  <c r="Q6892" i="6"/>
  <c r="Q6893" i="6"/>
  <c r="Q6894" i="6"/>
  <c r="Q6895" i="6"/>
  <c r="Q6896" i="6"/>
  <c r="Q6897" i="6"/>
  <c r="Q6898" i="6"/>
  <c r="Q6899" i="6"/>
  <c r="Q6900" i="6"/>
  <c r="Q6901" i="6"/>
  <c r="Q6902" i="6"/>
  <c r="Q6903" i="6"/>
  <c r="Q6904" i="6"/>
  <c r="Q6905" i="6"/>
  <c r="Q6906" i="6"/>
  <c r="Q6907" i="6"/>
  <c r="Q6908" i="6"/>
  <c r="Q6909" i="6"/>
  <c r="Q6910" i="6"/>
  <c r="Q6911" i="6"/>
  <c r="Q6912" i="6"/>
  <c r="Q6913" i="6"/>
  <c r="Q6914" i="6"/>
  <c r="Q6915" i="6"/>
  <c r="Q6916" i="6"/>
  <c r="Q6917" i="6"/>
  <c r="Q6918" i="6"/>
  <c r="Q6919" i="6"/>
  <c r="Q6920" i="6"/>
  <c r="Q6921" i="6"/>
  <c r="Q6922" i="6"/>
  <c r="Q6923" i="6"/>
  <c r="Q6924" i="6"/>
  <c r="Q6925" i="6"/>
  <c r="Q6926" i="6"/>
  <c r="Q6927" i="6"/>
  <c r="Q6928" i="6"/>
  <c r="Q6929" i="6"/>
  <c r="Q6930" i="6"/>
  <c r="Q6931" i="6"/>
  <c r="Q6932" i="6"/>
  <c r="Q6933" i="6"/>
  <c r="Q6934" i="6"/>
  <c r="Q6935" i="6"/>
  <c r="Q6936" i="6"/>
  <c r="Q6937" i="6"/>
  <c r="Q6938" i="6"/>
  <c r="Q6939" i="6"/>
  <c r="Q6940" i="6"/>
  <c r="Q6941" i="6"/>
  <c r="Q6942" i="6"/>
  <c r="Q6943" i="6"/>
  <c r="Q6944" i="6"/>
  <c r="Q6945" i="6"/>
  <c r="Q6946" i="6"/>
  <c r="Q6947" i="6"/>
  <c r="Q6948" i="6"/>
  <c r="Q6949" i="6"/>
  <c r="Q6950" i="6"/>
  <c r="Q6951" i="6"/>
  <c r="Q6952" i="6"/>
  <c r="Q6953" i="6"/>
  <c r="Q6954" i="6"/>
  <c r="Q6955" i="6"/>
  <c r="Q6956" i="6"/>
  <c r="Q6957" i="6"/>
  <c r="Q6958" i="6"/>
  <c r="Q6959" i="6"/>
  <c r="Q6960" i="6"/>
  <c r="Q6961" i="6"/>
  <c r="Q6962" i="6"/>
  <c r="Q6963" i="6"/>
  <c r="Q6964" i="6"/>
  <c r="Q6965" i="6"/>
  <c r="Q6966" i="6"/>
  <c r="Q6967" i="6"/>
  <c r="Q6968" i="6"/>
  <c r="Q6969" i="6"/>
  <c r="Q6970" i="6"/>
  <c r="Q6971" i="6"/>
  <c r="Q6972" i="6"/>
  <c r="Q6973" i="6"/>
  <c r="Q6974" i="6"/>
  <c r="Q6975" i="6"/>
  <c r="Q6976" i="6"/>
  <c r="Q6977" i="6"/>
  <c r="Q6978" i="6"/>
  <c r="Q6979" i="6"/>
  <c r="Q6980" i="6"/>
  <c r="Q6981" i="6"/>
  <c r="Q6982" i="6"/>
  <c r="Q6983" i="6"/>
  <c r="Q6984" i="6"/>
  <c r="Q6985" i="6"/>
  <c r="Q6986" i="6"/>
  <c r="Q6987" i="6"/>
  <c r="Q6988" i="6"/>
  <c r="Q6989" i="6"/>
  <c r="Q6990" i="6"/>
  <c r="Q6991" i="6"/>
  <c r="Q6992" i="6"/>
  <c r="Q6993" i="6"/>
  <c r="Q6994" i="6"/>
  <c r="Q6995" i="6"/>
  <c r="Q6996" i="6"/>
  <c r="Q6997" i="6"/>
  <c r="Q6998" i="6"/>
  <c r="Q6999" i="6"/>
  <c r="Q7000" i="6"/>
  <c r="Q7001" i="6"/>
  <c r="Q7002" i="6"/>
  <c r="Q7003" i="6"/>
  <c r="Q7004" i="6"/>
  <c r="Q7005" i="6"/>
  <c r="Q7006" i="6"/>
  <c r="Q7007" i="6"/>
  <c r="Q7008" i="6"/>
  <c r="Q7009" i="6"/>
  <c r="Q7010" i="6"/>
  <c r="Q7011" i="6"/>
  <c r="Q7012" i="6"/>
  <c r="Q7013" i="6"/>
  <c r="Q7014" i="6"/>
  <c r="Q7015" i="6"/>
  <c r="Q7016" i="6"/>
  <c r="Q7017" i="6"/>
  <c r="Q7018" i="6"/>
  <c r="Q7019" i="6"/>
  <c r="Q7020" i="6"/>
  <c r="Q7021" i="6"/>
  <c r="Q7022" i="6"/>
  <c r="Q7023" i="6"/>
  <c r="Q7024" i="6"/>
  <c r="Q7025" i="6"/>
  <c r="Q7026" i="6"/>
  <c r="Q7027" i="6"/>
  <c r="Q7028" i="6"/>
  <c r="Q7029" i="6"/>
  <c r="Q7030" i="6"/>
  <c r="Q7031" i="6"/>
  <c r="Q7032" i="6"/>
  <c r="Q7033" i="6"/>
  <c r="Q7034" i="6"/>
  <c r="Q7035" i="6"/>
  <c r="Q7036" i="6"/>
  <c r="Q7037" i="6"/>
  <c r="Q7038" i="6"/>
  <c r="Q7039" i="6"/>
  <c r="Q7040" i="6"/>
  <c r="Q7041" i="6"/>
  <c r="Q7042" i="6"/>
  <c r="Q7043" i="6"/>
  <c r="Q7044" i="6"/>
  <c r="Q7045" i="6"/>
  <c r="Q7046" i="6"/>
  <c r="Q7047" i="6"/>
  <c r="Q7048" i="6"/>
  <c r="Q7049" i="6"/>
  <c r="Q7050" i="6"/>
  <c r="Q7051" i="6"/>
  <c r="Q7052" i="6"/>
  <c r="Q7053" i="6"/>
  <c r="Q7054" i="6"/>
  <c r="Q7055" i="6"/>
  <c r="Q7056" i="6"/>
  <c r="Q7057" i="6"/>
  <c r="Q7058" i="6"/>
  <c r="Q7059" i="6"/>
  <c r="Q7060" i="6"/>
  <c r="Q7061" i="6"/>
  <c r="Q7062" i="6"/>
  <c r="Q7063" i="6"/>
  <c r="Q7064" i="6"/>
  <c r="Q7065" i="6"/>
  <c r="Q7066" i="6"/>
  <c r="Q7067" i="6"/>
  <c r="Q7068" i="6"/>
  <c r="Q7069" i="6"/>
  <c r="Q7070" i="6"/>
  <c r="Q7071" i="6"/>
  <c r="Q7072" i="6"/>
  <c r="Q7073" i="6"/>
  <c r="Q7074" i="6"/>
  <c r="Q7075" i="6"/>
  <c r="Q7076" i="6"/>
  <c r="Q7077" i="6"/>
  <c r="Q7078" i="6"/>
  <c r="Q7079" i="6"/>
  <c r="Q7080" i="6"/>
  <c r="Q7081" i="6"/>
  <c r="Q7082" i="6"/>
  <c r="Q7083" i="6"/>
  <c r="Q7084" i="6"/>
  <c r="Q7085" i="6"/>
  <c r="Q7086" i="6"/>
  <c r="Q7087" i="6"/>
  <c r="Q7088" i="6"/>
  <c r="Q7089" i="6"/>
  <c r="Q7090" i="6"/>
  <c r="Q7091" i="6"/>
  <c r="Q7092" i="6"/>
  <c r="Q7093" i="6"/>
  <c r="Q7094" i="6"/>
  <c r="Q7095" i="6"/>
  <c r="Q7096" i="6"/>
  <c r="Q7097" i="6"/>
  <c r="Q7098" i="6"/>
  <c r="Q7099" i="6"/>
  <c r="Q7100" i="6"/>
  <c r="Q7101" i="6"/>
  <c r="Q7102" i="6"/>
  <c r="Q7103" i="6"/>
  <c r="Q7104" i="6"/>
  <c r="Q7105" i="6"/>
  <c r="Q7106" i="6"/>
  <c r="Q7107" i="6"/>
  <c r="Q7108" i="6"/>
  <c r="Q7109" i="6"/>
  <c r="Q7110" i="6"/>
  <c r="Q7111" i="6"/>
  <c r="Q7112" i="6"/>
  <c r="Q7113" i="6"/>
  <c r="Q7114" i="6"/>
  <c r="Q7115" i="6"/>
  <c r="Q7116" i="6"/>
  <c r="Q7117" i="6"/>
  <c r="Q7118" i="6"/>
  <c r="Q7119" i="6"/>
  <c r="Q7120" i="6"/>
  <c r="Q7121" i="6"/>
  <c r="Q7122" i="6"/>
  <c r="Q7123" i="6"/>
  <c r="Q7124" i="6"/>
  <c r="Q7125" i="6"/>
  <c r="Q7126" i="6"/>
  <c r="Q7127" i="6"/>
  <c r="Q7128" i="6"/>
  <c r="Q7129" i="6"/>
  <c r="Q7130" i="6"/>
  <c r="Q7131" i="6"/>
  <c r="Q7132" i="6"/>
  <c r="Q7133" i="6"/>
  <c r="Q7134" i="6"/>
  <c r="Q7135" i="6"/>
  <c r="Q7136" i="6"/>
  <c r="Q7137" i="6"/>
  <c r="Q7138" i="6"/>
  <c r="Q7139" i="6"/>
  <c r="Q7140" i="6"/>
  <c r="Q7141" i="6"/>
  <c r="Q7142" i="6"/>
  <c r="Q7143" i="6"/>
  <c r="Q7144" i="6"/>
  <c r="Q7145" i="6"/>
  <c r="Q7146" i="6"/>
  <c r="Q7147" i="6"/>
  <c r="Q7148" i="6"/>
  <c r="Q7149" i="6"/>
  <c r="Q7150" i="6"/>
  <c r="Q7151" i="6"/>
  <c r="Q7152" i="6"/>
  <c r="Q7153" i="6"/>
  <c r="Q7154" i="6"/>
  <c r="Q7155" i="6"/>
  <c r="Q7156" i="6"/>
  <c r="Q7157" i="6"/>
  <c r="Q7158" i="6"/>
  <c r="Q7159" i="6"/>
  <c r="Q7160" i="6"/>
  <c r="Q7161" i="6"/>
  <c r="Q7162" i="6"/>
  <c r="Q7163" i="6"/>
  <c r="Q7164" i="6"/>
  <c r="Q7165" i="6"/>
  <c r="Q7166" i="6"/>
  <c r="Q7167" i="6"/>
  <c r="Q7168" i="6"/>
  <c r="Q7169" i="6"/>
  <c r="Q7170" i="6"/>
  <c r="Q7171" i="6"/>
  <c r="Q7172" i="6"/>
  <c r="Q7173" i="6"/>
  <c r="Q7174" i="6"/>
  <c r="Q7175" i="6"/>
  <c r="Q7176" i="6"/>
  <c r="Q7177" i="6"/>
  <c r="Q7178" i="6"/>
  <c r="Q7179" i="6"/>
  <c r="Q7180" i="6"/>
  <c r="Q7181" i="6"/>
  <c r="Q7182" i="6"/>
  <c r="Q7183" i="6"/>
  <c r="Q7184" i="6"/>
  <c r="Q7185" i="6"/>
  <c r="Q7186" i="6"/>
  <c r="Q7187" i="6"/>
  <c r="Q7188" i="6"/>
  <c r="Q7189" i="6"/>
  <c r="Q7190" i="6"/>
  <c r="Q7191" i="6"/>
  <c r="Q7192" i="6"/>
  <c r="Q7193" i="6"/>
  <c r="Q7194" i="6"/>
  <c r="Q7195" i="6"/>
  <c r="Q7196" i="6"/>
  <c r="Q7197" i="6"/>
  <c r="Q7198" i="6"/>
  <c r="Q7199" i="6"/>
  <c r="Q7200" i="6"/>
  <c r="Q7201" i="6"/>
  <c r="Q7202" i="6"/>
  <c r="Q7203" i="6"/>
  <c r="Q7204" i="6"/>
  <c r="Q7205" i="6"/>
  <c r="Q7206" i="6"/>
  <c r="Q7207" i="6"/>
  <c r="Q7208" i="6"/>
  <c r="Q7209" i="6"/>
  <c r="Q7210" i="6"/>
  <c r="Q7211" i="6"/>
  <c r="Q7212" i="6"/>
  <c r="Q7213" i="6"/>
  <c r="Q7214" i="6"/>
  <c r="Q7215" i="6"/>
  <c r="Q7216" i="6"/>
  <c r="Q7217" i="6"/>
  <c r="Q7218" i="6"/>
  <c r="Q7219" i="6"/>
  <c r="Q7220" i="6"/>
  <c r="Q7221" i="6"/>
  <c r="Q7222" i="6"/>
  <c r="Q7223" i="6"/>
  <c r="Q7224" i="6"/>
  <c r="Q7225" i="6"/>
  <c r="Q7226" i="6"/>
  <c r="Q7227" i="6"/>
  <c r="Q7228" i="6"/>
  <c r="Q7229" i="6"/>
  <c r="Q7230" i="6"/>
  <c r="Q7231" i="6"/>
  <c r="Q7232" i="6"/>
  <c r="Q7233" i="6"/>
  <c r="Q7234" i="6"/>
  <c r="Q7235" i="6"/>
  <c r="Q7236" i="6"/>
  <c r="Q7237" i="6"/>
  <c r="Q7238" i="6"/>
  <c r="Q7239" i="6"/>
  <c r="Q7240" i="6"/>
  <c r="Q7241" i="6"/>
  <c r="Q7242" i="6"/>
  <c r="Q7243" i="6"/>
  <c r="Q7244" i="6"/>
  <c r="Q7245" i="6"/>
  <c r="Q7246" i="6"/>
  <c r="Q7247" i="6"/>
  <c r="Q7248" i="6"/>
  <c r="Q7249" i="6"/>
  <c r="Q7250" i="6"/>
  <c r="Q7251" i="6"/>
  <c r="Q7252" i="6"/>
  <c r="Q7253" i="6"/>
  <c r="Q7254" i="6"/>
  <c r="Q7255" i="6"/>
  <c r="Q7256" i="6"/>
  <c r="Q7257" i="6"/>
  <c r="Q7258" i="6"/>
  <c r="Q7259" i="6"/>
  <c r="Q7260" i="6"/>
  <c r="Q7261" i="6"/>
  <c r="Q7262" i="6"/>
  <c r="Q7263" i="6"/>
  <c r="Q7264" i="6"/>
  <c r="Q7265" i="6"/>
  <c r="Q7266" i="6"/>
  <c r="Q7267" i="6"/>
  <c r="Q7268" i="6"/>
  <c r="Q7269" i="6"/>
  <c r="Q7270" i="6"/>
  <c r="Q7271" i="6"/>
  <c r="Q7272" i="6"/>
  <c r="Q7273" i="6"/>
  <c r="Q7274" i="6"/>
  <c r="Q7275" i="6"/>
  <c r="Q7276" i="6"/>
  <c r="Q7277" i="6"/>
  <c r="Q7278" i="6"/>
  <c r="Q7279" i="6"/>
  <c r="Q7280" i="6"/>
  <c r="Q7281" i="6"/>
  <c r="Q7282" i="6"/>
  <c r="Q7283" i="6"/>
  <c r="Q7284" i="6"/>
  <c r="Q7285" i="6"/>
  <c r="Q7286" i="6"/>
  <c r="Q7287" i="6"/>
  <c r="Q7288" i="6"/>
  <c r="Q7289" i="6"/>
  <c r="Q7290" i="6"/>
  <c r="Q7291" i="6"/>
  <c r="Q7292" i="6"/>
  <c r="Q7293" i="6"/>
  <c r="Q7294" i="6"/>
  <c r="Q7295" i="6"/>
  <c r="Q7296" i="6"/>
  <c r="Q7297" i="6"/>
  <c r="Q7298" i="6"/>
  <c r="Q7299" i="6"/>
  <c r="Q7300" i="6"/>
  <c r="Q7301" i="6"/>
  <c r="Q7302" i="6"/>
  <c r="Q7303" i="6"/>
  <c r="Q7304" i="6"/>
  <c r="Q7305" i="6"/>
  <c r="Q7306" i="6"/>
  <c r="Q7307" i="6"/>
  <c r="Q7308" i="6"/>
  <c r="Q7309" i="6"/>
  <c r="Q7310" i="6"/>
  <c r="Q7311" i="6"/>
  <c r="Q7312" i="6"/>
  <c r="Q7313" i="6"/>
  <c r="Q7314" i="6"/>
  <c r="Q7315" i="6"/>
  <c r="Q7316" i="6"/>
  <c r="Q7317" i="6"/>
  <c r="Q7318" i="6"/>
  <c r="Q7319" i="6"/>
  <c r="Q7320" i="6"/>
  <c r="Q7321" i="6"/>
  <c r="Q7322" i="6"/>
  <c r="Q7323" i="6"/>
  <c r="Q7324" i="6"/>
  <c r="Q7325" i="6"/>
  <c r="Q7326" i="6"/>
  <c r="Q7327" i="6"/>
  <c r="Q7328" i="6"/>
  <c r="Q7329" i="6"/>
  <c r="Q7330" i="6"/>
  <c r="Q7331" i="6"/>
  <c r="Q7332" i="6"/>
  <c r="Q7333" i="6"/>
  <c r="Q7334" i="6"/>
  <c r="Q7335" i="6"/>
  <c r="Q7336" i="6"/>
  <c r="Q7337" i="6"/>
  <c r="Q7338" i="6"/>
  <c r="Q7339" i="6"/>
  <c r="Q7340" i="6"/>
  <c r="Q7341" i="6"/>
  <c r="Q7342" i="6"/>
  <c r="Q7343" i="6"/>
  <c r="Q7344" i="6"/>
  <c r="Q7345" i="6"/>
  <c r="Q7346" i="6"/>
  <c r="Q7347" i="6"/>
  <c r="Q7348" i="6"/>
  <c r="Q7349" i="6"/>
  <c r="Q7350" i="6"/>
  <c r="Q7351" i="6"/>
  <c r="Q7352" i="6"/>
  <c r="Q7353" i="6"/>
  <c r="Q7354" i="6"/>
  <c r="Q7355" i="6"/>
  <c r="Q7356" i="6"/>
  <c r="Q7357" i="6"/>
  <c r="Q7358" i="6"/>
  <c r="Q7359" i="6"/>
  <c r="Q7360" i="6"/>
  <c r="Q7361" i="6"/>
  <c r="Q7362" i="6"/>
  <c r="Q7363" i="6"/>
  <c r="Q7364" i="6"/>
  <c r="Q7365" i="6"/>
  <c r="Q7366" i="6"/>
  <c r="Q7367" i="6"/>
  <c r="Q7368" i="6"/>
  <c r="Q7369" i="6"/>
  <c r="Q7370" i="6"/>
  <c r="Q7371" i="6"/>
  <c r="Q7372" i="6"/>
  <c r="Q7373" i="6"/>
  <c r="Q7374" i="6"/>
  <c r="Q7375" i="6"/>
  <c r="Q7376" i="6"/>
  <c r="Q7377" i="6"/>
  <c r="Q7378" i="6"/>
  <c r="Q7379" i="6"/>
  <c r="Q7380" i="6"/>
  <c r="Q7381" i="6"/>
  <c r="Q7382" i="6"/>
  <c r="Q7383" i="6"/>
  <c r="Q7384" i="6"/>
  <c r="Q7385" i="6"/>
  <c r="Q7386" i="6"/>
  <c r="Q7387" i="6"/>
  <c r="Q7388" i="6"/>
  <c r="Q7389" i="6"/>
  <c r="Q7390" i="6"/>
  <c r="Q7391" i="6"/>
  <c r="Q7392" i="6"/>
  <c r="Q7393" i="6"/>
  <c r="Q7394" i="6"/>
  <c r="Q7395" i="6"/>
  <c r="Q7396" i="6"/>
  <c r="Q7397" i="6"/>
  <c r="Q7398" i="6"/>
  <c r="Q7399" i="6"/>
  <c r="Q7400" i="6"/>
  <c r="Q7401" i="6"/>
  <c r="Q7402" i="6"/>
  <c r="Q7403" i="6"/>
  <c r="Q7404" i="6"/>
  <c r="Q7405" i="6"/>
  <c r="Q7406" i="6"/>
  <c r="Q7407" i="6"/>
  <c r="Q7408" i="6"/>
  <c r="Q7409" i="6"/>
  <c r="Q7410" i="6"/>
  <c r="Q7411" i="6"/>
  <c r="Q7412" i="6"/>
  <c r="Q7413" i="6"/>
  <c r="Q7414" i="6"/>
  <c r="Q7415" i="6"/>
  <c r="Q7416" i="6"/>
  <c r="Q7417" i="6"/>
  <c r="Q7418" i="6"/>
  <c r="Q7419" i="6"/>
  <c r="Q7420" i="6"/>
  <c r="Q7421" i="6"/>
  <c r="Q7422" i="6"/>
  <c r="Q7423" i="6"/>
  <c r="Q7424" i="6"/>
  <c r="Q7425" i="6"/>
  <c r="Q7426" i="6"/>
  <c r="Q7427" i="6"/>
  <c r="Q7428" i="6"/>
  <c r="Q7429" i="6"/>
  <c r="Q7430" i="6"/>
  <c r="Q7431" i="6"/>
  <c r="Q7432" i="6"/>
  <c r="Q7433" i="6"/>
  <c r="Q7434" i="6"/>
  <c r="Q7435" i="6"/>
  <c r="Q7436" i="6"/>
  <c r="Q7437" i="6"/>
  <c r="Q7438" i="6"/>
  <c r="Q7439" i="6"/>
  <c r="Q7440" i="6"/>
  <c r="Q7441" i="6"/>
  <c r="Q7442" i="6"/>
  <c r="Q7443" i="6"/>
  <c r="Q7444" i="6"/>
  <c r="Q7445" i="6"/>
  <c r="Q7446" i="6"/>
  <c r="Q7447" i="6"/>
  <c r="Q7448" i="6"/>
  <c r="Q7449" i="6"/>
  <c r="Q7450" i="6"/>
  <c r="Q7451" i="6"/>
  <c r="Q7452" i="6"/>
  <c r="Q7453" i="6"/>
  <c r="Q7454" i="6"/>
  <c r="Q7455" i="6"/>
  <c r="Q7456" i="6"/>
  <c r="Q7457" i="6"/>
  <c r="Q7458" i="6"/>
  <c r="Q7459" i="6"/>
  <c r="Q7460" i="6"/>
  <c r="Q7461" i="6"/>
  <c r="Q7462" i="6"/>
  <c r="Q7463" i="6"/>
  <c r="Q7464" i="6"/>
  <c r="Q7465" i="6"/>
  <c r="Q7466" i="6"/>
  <c r="Q7467" i="6"/>
  <c r="Q7468" i="6"/>
  <c r="Q7469" i="6"/>
  <c r="Q7470" i="6"/>
  <c r="Q7471" i="6"/>
  <c r="Q7472" i="6"/>
  <c r="Q7473" i="6"/>
  <c r="Q7474" i="6"/>
  <c r="Q7475" i="6"/>
  <c r="Q7476" i="6"/>
  <c r="Q7477" i="6"/>
  <c r="Q7478" i="6"/>
  <c r="Q7479" i="6"/>
  <c r="Q7480" i="6"/>
  <c r="Q7481" i="6"/>
  <c r="Q7482" i="6"/>
  <c r="Q7483" i="6"/>
  <c r="Q7484" i="6"/>
  <c r="Q7485" i="6"/>
  <c r="Q7486" i="6"/>
  <c r="Q7487" i="6"/>
  <c r="Q7488" i="6"/>
  <c r="Q7489" i="6"/>
  <c r="Q7490" i="6"/>
  <c r="Q7491" i="6"/>
  <c r="Q7492" i="6"/>
  <c r="Q7493" i="6"/>
  <c r="Q7494" i="6"/>
  <c r="Q7495" i="6"/>
  <c r="Q7496" i="6"/>
  <c r="Q7497" i="6"/>
  <c r="Q7498" i="6"/>
  <c r="Q7499" i="6"/>
  <c r="Q7500" i="6"/>
  <c r="Q7501" i="6"/>
  <c r="Q7502" i="6"/>
  <c r="Q7503" i="6"/>
  <c r="Q7504" i="6"/>
  <c r="Q7505" i="6"/>
  <c r="Q7506" i="6"/>
  <c r="Q7507" i="6"/>
  <c r="Q7508" i="6"/>
  <c r="Q7509" i="6"/>
  <c r="Q7510" i="6"/>
  <c r="Q7511" i="6"/>
  <c r="Q7512" i="6"/>
  <c r="Q7513" i="6"/>
  <c r="Q7514" i="6"/>
  <c r="Q7515" i="6"/>
  <c r="Q7516" i="6"/>
  <c r="Q7517" i="6"/>
  <c r="Q7518" i="6"/>
  <c r="Q7519" i="6"/>
  <c r="Q7520" i="6"/>
  <c r="Q7521" i="6"/>
  <c r="Q7522" i="6"/>
  <c r="Q7523" i="6"/>
  <c r="Q7524" i="6"/>
  <c r="Q7525" i="6"/>
  <c r="Q7526" i="6"/>
  <c r="Q7527" i="6"/>
  <c r="Q7528" i="6"/>
  <c r="Q7529" i="6"/>
  <c r="Q7530" i="6"/>
  <c r="Q7531" i="6"/>
  <c r="Q7532" i="6"/>
  <c r="Q7533" i="6"/>
  <c r="Q7534" i="6"/>
  <c r="Q7535" i="6"/>
  <c r="Q7536" i="6"/>
  <c r="Q7537" i="6"/>
  <c r="Q7538" i="6"/>
  <c r="Q7539" i="6"/>
  <c r="Q7540" i="6"/>
  <c r="Q7541" i="6"/>
  <c r="Q7542" i="6"/>
  <c r="Q7543" i="6"/>
  <c r="Q7544" i="6"/>
  <c r="Q7545" i="6"/>
  <c r="Q7546" i="6"/>
  <c r="Q7547" i="6"/>
  <c r="Q7548" i="6"/>
  <c r="Q7549" i="6"/>
  <c r="Q7550" i="6"/>
  <c r="Q7551" i="6"/>
  <c r="Q7552" i="6"/>
  <c r="Q7553" i="6"/>
  <c r="Q7554" i="6"/>
  <c r="Q7555" i="6"/>
  <c r="Q7556" i="6"/>
  <c r="Q7557" i="6"/>
  <c r="Q7558" i="6"/>
  <c r="Q7559" i="6"/>
  <c r="Q7560" i="6"/>
  <c r="Q7561" i="6"/>
  <c r="Q7562" i="6"/>
  <c r="Q7563" i="6"/>
  <c r="Q7564" i="6"/>
  <c r="Q7565" i="6"/>
  <c r="Q7566" i="6"/>
  <c r="Q7567" i="6"/>
  <c r="Q7568" i="6"/>
  <c r="Q7569" i="6"/>
  <c r="Q7570" i="6"/>
  <c r="Q7571" i="6"/>
  <c r="Q7572" i="6"/>
  <c r="Q7573" i="6"/>
  <c r="Q7574" i="6"/>
  <c r="Q7575" i="6"/>
  <c r="Q7576" i="6"/>
  <c r="Q7577" i="6"/>
  <c r="Q7578" i="6"/>
  <c r="Q7579" i="6"/>
  <c r="Q7580" i="6"/>
  <c r="Q7581" i="6"/>
  <c r="Q7582" i="6"/>
  <c r="Q7583" i="6"/>
  <c r="Q7584" i="6"/>
  <c r="Q7585" i="6"/>
  <c r="Q7586" i="6"/>
  <c r="Q7587" i="6"/>
  <c r="Q7588" i="6"/>
  <c r="Q7589" i="6"/>
  <c r="Q7590" i="6"/>
  <c r="Q7591" i="6"/>
  <c r="Q7592" i="6"/>
  <c r="Q7593" i="6"/>
  <c r="Q7594" i="6"/>
  <c r="Q7595" i="6"/>
  <c r="Q7596" i="6"/>
  <c r="Q7597" i="6"/>
  <c r="Q7598" i="6"/>
  <c r="Q7599" i="6"/>
  <c r="Q7600" i="6"/>
  <c r="Q7601" i="6"/>
  <c r="Q7602" i="6"/>
  <c r="Q7603" i="6"/>
  <c r="Q7604" i="6"/>
  <c r="Q7605" i="6"/>
  <c r="Q7606" i="6"/>
  <c r="Q7607" i="6"/>
  <c r="Q7608" i="6"/>
  <c r="Q7609" i="6"/>
  <c r="Q7610" i="6"/>
  <c r="Q7611" i="6"/>
  <c r="Q7612" i="6"/>
  <c r="Q7613" i="6"/>
  <c r="Q7614" i="6"/>
  <c r="Q7615" i="6"/>
  <c r="Q7616" i="6"/>
  <c r="Q7617" i="6"/>
  <c r="Q7618" i="6"/>
  <c r="Q7619" i="6"/>
  <c r="Q7620" i="6"/>
  <c r="Q7621" i="6"/>
  <c r="Q7622" i="6"/>
  <c r="Q7623" i="6"/>
  <c r="Q7624" i="6"/>
  <c r="Q7625" i="6"/>
  <c r="Q7626" i="6"/>
  <c r="Q7627" i="6"/>
  <c r="Q7628" i="6"/>
  <c r="Q7629" i="6"/>
  <c r="Q7630" i="6"/>
  <c r="Q7631" i="6"/>
  <c r="Q7632" i="6"/>
  <c r="Q7633" i="6"/>
  <c r="Q7634" i="6"/>
  <c r="Q7635" i="6"/>
  <c r="Q7636" i="6"/>
  <c r="Q7637" i="6"/>
  <c r="Q7638" i="6"/>
  <c r="Q7639" i="6"/>
  <c r="Q7640" i="6"/>
  <c r="Q7641" i="6"/>
  <c r="Q7642" i="6"/>
  <c r="Q7643" i="6"/>
  <c r="Q7644" i="6"/>
  <c r="Q7645" i="6"/>
  <c r="Q7646" i="6"/>
  <c r="Q7647" i="6"/>
  <c r="Q7648" i="6"/>
  <c r="Q7649" i="6"/>
  <c r="Q7650" i="6"/>
  <c r="Q7651" i="6"/>
  <c r="Q7652" i="6"/>
  <c r="Q7653" i="6"/>
  <c r="Q7654" i="6"/>
  <c r="Q7655" i="6"/>
  <c r="Q7656" i="6"/>
  <c r="Q7657" i="6"/>
  <c r="Q7658" i="6"/>
  <c r="Q7659" i="6"/>
  <c r="Q7660" i="6"/>
  <c r="Q7661" i="6"/>
  <c r="Q7662" i="6"/>
  <c r="Q7663" i="6"/>
  <c r="Q7664" i="6"/>
  <c r="Q7665" i="6"/>
  <c r="Q7666" i="6"/>
  <c r="Q7667" i="6"/>
  <c r="Q7668" i="6"/>
  <c r="Q7669" i="6"/>
  <c r="Q7670" i="6"/>
  <c r="Q7671" i="6"/>
  <c r="Q7672" i="6"/>
  <c r="Q7673" i="6"/>
  <c r="Q7674" i="6"/>
  <c r="Q7675" i="6"/>
  <c r="Q7676" i="6"/>
  <c r="Q7677" i="6"/>
  <c r="Q7678" i="6"/>
  <c r="Q7679" i="6"/>
  <c r="Q7680" i="6"/>
  <c r="Q7681" i="6"/>
  <c r="Q7682" i="6"/>
  <c r="Q7683" i="6"/>
  <c r="Q7684" i="6"/>
  <c r="Q7685" i="6"/>
  <c r="Q7686" i="6"/>
  <c r="Q7687" i="6"/>
  <c r="Q7688" i="6"/>
  <c r="Q7689" i="6"/>
  <c r="Q7690" i="6"/>
  <c r="Q7691" i="6"/>
  <c r="Q7692" i="6"/>
  <c r="Q7693" i="6"/>
  <c r="Q7694" i="6"/>
  <c r="Q7695" i="6"/>
  <c r="Q7696" i="6"/>
  <c r="Q7697" i="6"/>
  <c r="Q7698" i="6"/>
  <c r="Q7699" i="6"/>
  <c r="Q7700" i="6"/>
  <c r="Q7701" i="6"/>
  <c r="Q7702" i="6"/>
  <c r="Q7703" i="6"/>
  <c r="Q7704" i="6"/>
  <c r="Q7705" i="6"/>
  <c r="Q7706" i="6"/>
  <c r="Q7707" i="6"/>
  <c r="Q7708" i="6"/>
  <c r="Q7709" i="6"/>
  <c r="Q7710" i="6"/>
  <c r="Q7711" i="6"/>
  <c r="Q7712" i="6"/>
  <c r="Q7713" i="6"/>
  <c r="Q7714" i="6"/>
  <c r="Q7715" i="6"/>
  <c r="Q7716" i="6"/>
  <c r="Q7717" i="6"/>
  <c r="Q7718" i="6"/>
  <c r="Q7719" i="6"/>
  <c r="Q7720" i="6"/>
  <c r="Q7721" i="6"/>
  <c r="Q7722" i="6"/>
  <c r="Q7723" i="6"/>
  <c r="Q7724" i="6"/>
  <c r="Q7725" i="6"/>
  <c r="Q7726" i="6"/>
  <c r="Q7727" i="6"/>
  <c r="Q7728" i="6"/>
  <c r="Q7729" i="6"/>
  <c r="Q7730" i="6"/>
  <c r="Q7731" i="6"/>
  <c r="Q7732" i="6"/>
  <c r="Q7733" i="6"/>
  <c r="Q7734" i="6"/>
  <c r="Q7735" i="6"/>
  <c r="Q7736" i="6"/>
  <c r="Q7737" i="6"/>
  <c r="Q7738" i="6"/>
  <c r="Q7739" i="6"/>
  <c r="Q7740" i="6"/>
  <c r="Q7741" i="6"/>
  <c r="Q7742" i="6"/>
  <c r="Q7743" i="6"/>
  <c r="Q7744" i="6"/>
  <c r="Q7745" i="6"/>
  <c r="Q7746" i="6"/>
  <c r="Q7747" i="6"/>
  <c r="Q7748" i="6"/>
  <c r="Q7749" i="6"/>
  <c r="Q7750" i="6"/>
  <c r="Q7751" i="6"/>
  <c r="Q7752" i="6"/>
  <c r="Q7753" i="6"/>
  <c r="Q7754" i="6"/>
  <c r="Q7755" i="6"/>
  <c r="Q7756" i="6"/>
  <c r="Q7757" i="6"/>
  <c r="Q7758" i="6"/>
  <c r="Q7759" i="6"/>
  <c r="Q7760" i="6"/>
  <c r="Q7761" i="6"/>
  <c r="Q7762" i="6"/>
  <c r="Q7763" i="6"/>
  <c r="Q7764" i="6"/>
  <c r="Q7765" i="6"/>
  <c r="Q7766" i="6"/>
  <c r="Q7767" i="6"/>
  <c r="Q7768" i="6"/>
  <c r="Q7769" i="6"/>
  <c r="Q7770" i="6"/>
  <c r="Q7771" i="6"/>
  <c r="Q7772" i="6"/>
  <c r="Q7773" i="6"/>
  <c r="Q7774" i="6"/>
  <c r="Q7775" i="6"/>
  <c r="Q7776" i="6"/>
  <c r="Q7777" i="6"/>
  <c r="Q7778" i="6"/>
  <c r="Q7779" i="6"/>
  <c r="Q7780" i="6"/>
  <c r="Q7781" i="6"/>
  <c r="Q7782" i="6"/>
  <c r="Q7783" i="6"/>
  <c r="Q7784" i="6"/>
  <c r="Q7785" i="6"/>
  <c r="Q7786" i="6"/>
  <c r="Q7787" i="6"/>
  <c r="Q7788" i="6"/>
  <c r="Q7789" i="6"/>
  <c r="Q7790" i="6"/>
  <c r="Q7791" i="6"/>
  <c r="Q7792" i="6"/>
  <c r="Q7793" i="6"/>
  <c r="Q7794" i="6"/>
  <c r="Q7795" i="6"/>
  <c r="Q7796" i="6"/>
  <c r="Q7797" i="6"/>
  <c r="Q7798" i="6"/>
  <c r="Q7799" i="6"/>
  <c r="Q7800" i="6"/>
  <c r="Q7801" i="6"/>
  <c r="Q7802" i="6"/>
  <c r="Q7803" i="6"/>
  <c r="Q7804" i="6"/>
  <c r="Q7805" i="6"/>
  <c r="Q7806" i="6"/>
  <c r="Q7807" i="6"/>
  <c r="Q7808" i="6"/>
  <c r="Q7809" i="6"/>
  <c r="Q7810" i="6"/>
  <c r="Q7811" i="6"/>
  <c r="Q7812" i="6"/>
  <c r="Q7813" i="6"/>
  <c r="Q7814" i="6"/>
  <c r="Q7815" i="6"/>
  <c r="Q7816" i="6"/>
  <c r="Q7817" i="6"/>
  <c r="Q7818" i="6"/>
  <c r="Q7819" i="6"/>
  <c r="Q7820" i="6"/>
  <c r="Q7821" i="6"/>
  <c r="Q7822" i="6"/>
  <c r="Q7823" i="6"/>
  <c r="Q7824" i="6"/>
  <c r="Q7825" i="6"/>
  <c r="Q7826" i="6"/>
  <c r="Q7827" i="6"/>
  <c r="Q7828" i="6"/>
  <c r="Q7829" i="6"/>
  <c r="Q7830" i="6"/>
  <c r="Q7831" i="6"/>
  <c r="Q7832" i="6"/>
  <c r="Q7833" i="6"/>
  <c r="Q7834" i="6"/>
  <c r="Q7835" i="6"/>
  <c r="Q7836" i="6"/>
  <c r="Q7837" i="6"/>
  <c r="Q7838" i="6"/>
  <c r="Q7839" i="6"/>
  <c r="Q7840" i="6"/>
  <c r="Q7841" i="6"/>
  <c r="Q7842" i="6"/>
  <c r="Q7843" i="6"/>
  <c r="Q7844" i="6"/>
  <c r="Q7845" i="6"/>
  <c r="Q7846" i="6"/>
  <c r="Q7847" i="6"/>
  <c r="Q7848" i="6"/>
  <c r="Q7849" i="6"/>
  <c r="Q7850" i="6"/>
  <c r="Q7851" i="6"/>
  <c r="Q7852" i="6"/>
  <c r="Q7853" i="6"/>
  <c r="Q7854" i="6"/>
  <c r="Q7855" i="6"/>
  <c r="Q7856" i="6"/>
  <c r="Q7857" i="6"/>
  <c r="Q7858" i="6"/>
  <c r="Q7859" i="6"/>
  <c r="Q7860" i="6"/>
  <c r="Q7861" i="6"/>
  <c r="Q7862" i="6"/>
  <c r="Q7863" i="6"/>
  <c r="Q7864" i="6"/>
  <c r="Q7865" i="6"/>
  <c r="Q7866" i="6"/>
  <c r="Q7867" i="6"/>
  <c r="Q7868" i="6"/>
  <c r="Q7869" i="6"/>
  <c r="Q7870" i="6"/>
  <c r="Q7871" i="6"/>
  <c r="Q7872" i="6"/>
  <c r="Q7873" i="6"/>
  <c r="Q7874" i="6"/>
  <c r="Q7875" i="6"/>
  <c r="Q7876" i="6"/>
  <c r="Q7877" i="6"/>
  <c r="Q7878" i="6"/>
  <c r="Q7879" i="6"/>
  <c r="Q7880" i="6"/>
  <c r="Q7881" i="6"/>
  <c r="Q7882" i="6"/>
  <c r="Q7883" i="6"/>
  <c r="Q7884" i="6"/>
  <c r="Q7885" i="6"/>
  <c r="Q7886" i="6"/>
  <c r="Q7887" i="6"/>
  <c r="Q7888" i="6"/>
  <c r="Q7889" i="6"/>
  <c r="Q7890" i="6"/>
  <c r="Q7891" i="6"/>
  <c r="Q7892" i="6"/>
  <c r="Q7893" i="6"/>
  <c r="Q7894" i="6"/>
  <c r="Q7895" i="6"/>
  <c r="Q7896" i="6"/>
  <c r="Q7897" i="6"/>
  <c r="Q7898" i="6"/>
  <c r="Q7899" i="6"/>
  <c r="Q7900" i="6"/>
  <c r="Q7901" i="6"/>
  <c r="Q7902" i="6"/>
  <c r="Q7903" i="6"/>
  <c r="Q7904" i="6"/>
  <c r="Q7905" i="6"/>
  <c r="Q7906" i="6"/>
  <c r="Q7907" i="6"/>
  <c r="Q7908" i="6"/>
  <c r="Q7909" i="6"/>
  <c r="Q7910" i="6"/>
  <c r="Q7911" i="6"/>
  <c r="Q7912" i="6"/>
  <c r="Q7913" i="6"/>
  <c r="Q7914" i="6"/>
  <c r="Q7915" i="6"/>
  <c r="Q7916" i="6"/>
  <c r="Q7917" i="6"/>
  <c r="Q7918" i="6"/>
  <c r="Q7919" i="6"/>
  <c r="Q7920" i="6"/>
  <c r="Q7921" i="6"/>
  <c r="Q7922" i="6"/>
  <c r="Q7923" i="6"/>
  <c r="Q7924" i="6"/>
  <c r="Q7925" i="6"/>
  <c r="Q7926" i="6"/>
  <c r="Q7927" i="6"/>
  <c r="Q7928" i="6"/>
  <c r="Q7929" i="6"/>
  <c r="Q7930" i="6"/>
  <c r="Q7931" i="6"/>
  <c r="Q7932" i="6"/>
  <c r="Q7933" i="6"/>
  <c r="Q7934" i="6"/>
  <c r="Q7935" i="6"/>
  <c r="Q7936" i="6"/>
  <c r="Q7937" i="6"/>
  <c r="Q7938" i="6"/>
  <c r="Q7939" i="6"/>
  <c r="Q7940" i="6"/>
  <c r="Q7941" i="6"/>
  <c r="Q7942" i="6"/>
  <c r="Q7943" i="6"/>
  <c r="Q7944" i="6"/>
  <c r="Q7945" i="6"/>
  <c r="Q7946" i="6"/>
  <c r="Q7947" i="6"/>
  <c r="Q7948" i="6"/>
  <c r="Q7949" i="6"/>
  <c r="Q7950" i="6"/>
  <c r="Q7951" i="6"/>
  <c r="Q7952" i="6"/>
  <c r="Q7953" i="6"/>
  <c r="Q7954" i="6"/>
  <c r="Q7955" i="6"/>
  <c r="Q7956" i="6"/>
  <c r="Q7957" i="6"/>
  <c r="Q7958" i="6"/>
  <c r="Q7959" i="6"/>
  <c r="Q7960" i="6"/>
  <c r="Q7961" i="6"/>
  <c r="Q7962" i="6"/>
  <c r="Q7963" i="6"/>
  <c r="Q7964" i="6"/>
  <c r="Q7965" i="6"/>
  <c r="Q7966" i="6"/>
  <c r="Q7967" i="6"/>
  <c r="Q7968" i="6"/>
  <c r="Q7969" i="6"/>
  <c r="Q7970" i="6"/>
  <c r="Q7971" i="6"/>
  <c r="Q7972" i="6"/>
  <c r="Q7973" i="6"/>
  <c r="Q7974" i="6"/>
  <c r="Q7975" i="6"/>
  <c r="Q7976" i="6"/>
  <c r="Q7977" i="6"/>
  <c r="Q7978" i="6"/>
  <c r="Q7979" i="6"/>
  <c r="Q7980" i="6"/>
  <c r="Q7981" i="6"/>
  <c r="Q7982" i="6"/>
  <c r="Q7983" i="6"/>
  <c r="Q7984" i="6"/>
  <c r="Q7985" i="6"/>
  <c r="Q7986" i="6"/>
  <c r="Q7987" i="6"/>
  <c r="Q7988" i="6"/>
  <c r="Q7989" i="6"/>
  <c r="Q7990" i="6"/>
  <c r="Q7991" i="6"/>
  <c r="Q7992" i="6"/>
  <c r="Q7993" i="6"/>
  <c r="Q7994" i="6"/>
  <c r="Q7995" i="6"/>
  <c r="Q7996" i="6"/>
  <c r="Q7997" i="6"/>
  <c r="Q7998" i="6"/>
  <c r="Q7999" i="6"/>
  <c r="Q8000" i="6"/>
  <c r="Q8001" i="6"/>
  <c r="Q8002" i="6"/>
  <c r="Q8003" i="6"/>
  <c r="Q8004" i="6"/>
  <c r="Q8005" i="6"/>
  <c r="Q8006" i="6"/>
  <c r="Q8007" i="6"/>
  <c r="Q8008" i="6"/>
  <c r="Q8009" i="6"/>
  <c r="Q8010" i="6"/>
  <c r="Q8011" i="6"/>
  <c r="Q8012" i="6"/>
  <c r="Q8013" i="6"/>
  <c r="Q8014" i="6"/>
  <c r="Q8015" i="6"/>
  <c r="Q8016" i="6"/>
  <c r="Q8017" i="6"/>
  <c r="Q8018" i="6"/>
  <c r="Q8019" i="6"/>
  <c r="Q8020" i="6"/>
  <c r="Q8021" i="6"/>
  <c r="Q8022" i="6"/>
  <c r="Q8023" i="6"/>
  <c r="Q8024" i="6"/>
  <c r="Q8025" i="6"/>
  <c r="Q8026" i="6"/>
  <c r="Q8027" i="6"/>
  <c r="Q8028" i="6"/>
  <c r="Q8029" i="6"/>
  <c r="Q8030" i="6"/>
  <c r="Q8031" i="6"/>
  <c r="Q8032" i="6"/>
  <c r="Q8033" i="6"/>
  <c r="Q8034" i="6"/>
  <c r="Q8035" i="6"/>
  <c r="Q8036" i="6"/>
  <c r="Q8037" i="6"/>
  <c r="Q8038" i="6"/>
  <c r="Q8039" i="6"/>
  <c r="Q8040" i="6"/>
  <c r="Q8041" i="6"/>
  <c r="Q8042" i="6"/>
  <c r="Q8043" i="6"/>
  <c r="Q8044" i="6"/>
  <c r="Q8045" i="6"/>
  <c r="Q8046" i="6"/>
  <c r="Q8047" i="6"/>
  <c r="Q8048" i="6"/>
  <c r="Q8049" i="6"/>
  <c r="Q8050" i="6"/>
  <c r="Q8051" i="6"/>
  <c r="Q8052" i="6"/>
  <c r="Q8053" i="6"/>
  <c r="Q8054" i="6"/>
  <c r="Q8055" i="6"/>
  <c r="Q8056" i="6"/>
  <c r="Q8057" i="6"/>
  <c r="Q8058" i="6"/>
  <c r="Q8059" i="6"/>
  <c r="Q8060" i="6"/>
  <c r="Q8061" i="6"/>
  <c r="Q8062" i="6"/>
  <c r="Q8063" i="6"/>
  <c r="Q8064" i="6"/>
  <c r="Q8065" i="6"/>
  <c r="Q8066" i="6"/>
  <c r="Q8067" i="6"/>
  <c r="Q8068" i="6"/>
  <c r="Q8069" i="6"/>
  <c r="Q8070" i="6"/>
  <c r="Q8071" i="6"/>
  <c r="Q8072" i="6"/>
  <c r="Q8073" i="6"/>
  <c r="Q8074" i="6"/>
  <c r="Q8075" i="6"/>
  <c r="Q8076" i="6"/>
  <c r="Q8077" i="6"/>
  <c r="Q8078" i="6"/>
  <c r="Q8079" i="6"/>
  <c r="Q8080" i="6"/>
  <c r="Q8081" i="6"/>
  <c r="Q8082" i="6"/>
  <c r="Q8083" i="6"/>
  <c r="Q8084" i="6"/>
  <c r="Q8085" i="6"/>
  <c r="Q8086" i="6"/>
  <c r="Q8087" i="6"/>
  <c r="Q8088" i="6"/>
  <c r="Q8089" i="6"/>
  <c r="Q8090" i="6"/>
  <c r="Q8091" i="6"/>
  <c r="Q8092" i="6"/>
  <c r="Q8093" i="6"/>
  <c r="Q8094" i="6"/>
  <c r="Q8095" i="6"/>
  <c r="Q8096" i="6"/>
  <c r="Q8097" i="6"/>
  <c r="Q8098" i="6"/>
  <c r="Q8099" i="6"/>
  <c r="Q8100" i="6"/>
  <c r="Q8101" i="6"/>
  <c r="Q8102" i="6"/>
  <c r="Q8103" i="6"/>
  <c r="Q8104" i="6"/>
  <c r="Q8105" i="6"/>
  <c r="Q8106" i="6"/>
  <c r="Q8107" i="6"/>
  <c r="Q8108" i="6"/>
  <c r="Q8109" i="6"/>
  <c r="Q8110" i="6"/>
  <c r="Q8111" i="6"/>
  <c r="Q8112" i="6"/>
  <c r="Q8113" i="6"/>
  <c r="Q8114" i="6"/>
  <c r="Q8115" i="6"/>
  <c r="Q8116" i="6"/>
  <c r="Q8117" i="6"/>
  <c r="Q8118" i="6"/>
  <c r="Q8119" i="6"/>
  <c r="Q8120" i="6"/>
  <c r="Q8121" i="6"/>
  <c r="Q8122" i="6"/>
  <c r="Q8123" i="6"/>
  <c r="Q8124" i="6"/>
  <c r="Q8125" i="6"/>
  <c r="Q8126" i="6"/>
  <c r="Q8127" i="6"/>
  <c r="Q8128" i="6"/>
  <c r="Q8129" i="6"/>
  <c r="Q8130" i="6"/>
  <c r="Q8131" i="6"/>
  <c r="Q8132" i="6"/>
  <c r="Q8133" i="6"/>
  <c r="Q8134" i="6"/>
  <c r="Q8135" i="6"/>
  <c r="Q8136" i="6"/>
  <c r="Q8137" i="6"/>
  <c r="Q8138" i="6"/>
  <c r="Q8139" i="6"/>
  <c r="Q8140" i="6"/>
  <c r="Q8141" i="6"/>
  <c r="Q8142" i="6"/>
  <c r="Q8143" i="6"/>
  <c r="Q8144" i="6"/>
  <c r="Q8145" i="6"/>
  <c r="Q8146" i="6"/>
  <c r="Q8147" i="6"/>
  <c r="Q8148" i="6"/>
  <c r="Q8149" i="6"/>
  <c r="Q8150" i="6"/>
  <c r="Q8151" i="6"/>
  <c r="Q8152" i="6"/>
  <c r="Q8153" i="6"/>
  <c r="Q8154" i="6"/>
  <c r="Q8155" i="6"/>
  <c r="Q8156" i="6"/>
  <c r="Q8157" i="6"/>
  <c r="Q8158" i="6"/>
  <c r="Q8159" i="6"/>
  <c r="Q8160" i="6"/>
  <c r="Q8161" i="6"/>
  <c r="Q8162" i="6"/>
  <c r="Q8163" i="6"/>
  <c r="Q8164" i="6"/>
  <c r="Q8165" i="6"/>
  <c r="Q8166" i="6"/>
  <c r="Q8167" i="6"/>
  <c r="Q8168" i="6"/>
  <c r="Q8169" i="6"/>
  <c r="Q8170" i="6"/>
  <c r="Q8171" i="6"/>
  <c r="Q8172" i="6"/>
  <c r="Q8173" i="6"/>
  <c r="Q8174" i="6"/>
  <c r="Q8175" i="6"/>
  <c r="Q8176" i="6"/>
  <c r="Q8177" i="6"/>
  <c r="Q8178" i="6"/>
  <c r="Q8179" i="6"/>
  <c r="Q8180" i="6"/>
  <c r="Q8181" i="6"/>
  <c r="Q8182" i="6"/>
  <c r="Q8183" i="6"/>
  <c r="Q8184" i="6"/>
  <c r="Q8185" i="6"/>
  <c r="Q8186" i="6"/>
  <c r="Q8187" i="6"/>
  <c r="Q8188" i="6"/>
  <c r="Q8189" i="6"/>
  <c r="Q8190" i="6"/>
  <c r="Q8191" i="6"/>
  <c r="Q8192" i="6"/>
  <c r="Q8193" i="6"/>
  <c r="Q8194" i="6"/>
  <c r="Q8195" i="6"/>
  <c r="Q8196" i="6"/>
  <c r="Q8197" i="6"/>
  <c r="Q8198" i="6"/>
  <c r="Q8199" i="6"/>
  <c r="Q8200" i="6"/>
  <c r="Q8201" i="6"/>
  <c r="Q8202" i="6"/>
  <c r="Q8203" i="6"/>
  <c r="Q8204" i="6"/>
  <c r="Q8205" i="6"/>
  <c r="Q8206" i="6"/>
  <c r="Q8207" i="6"/>
  <c r="Q8208" i="6"/>
  <c r="Q8209" i="6"/>
  <c r="Q8210" i="6"/>
  <c r="Q8211" i="6"/>
  <c r="Q8212" i="6"/>
  <c r="Q8213" i="6"/>
  <c r="Q8214" i="6"/>
  <c r="Q8215" i="6"/>
  <c r="Q8216" i="6"/>
  <c r="Q8217" i="6"/>
  <c r="Q8218" i="6"/>
  <c r="Q8219" i="6"/>
  <c r="Q8220" i="6"/>
  <c r="Q8221" i="6"/>
  <c r="Q8222" i="6"/>
  <c r="Q8223" i="6"/>
  <c r="Q8224" i="6"/>
  <c r="Q8225" i="6"/>
  <c r="Q8226" i="6"/>
  <c r="Q8227" i="6"/>
  <c r="Q8228" i="6"/>
  <c r="Q8229" i="6"/>
  <c r="Q8230" i="6"/>
  <c r="Q8231" i="6"/>
  <c r="Q8232" i="6"/>
  <c r="Q8233" i="6"/>
  <c r="Q8234" i="6"/>
  <c r="Q8235" i="6"/>
  <c r="Q8236" i="6"/>
  <c r="Q8237" i="6"/>
  <c r="Q8238" i="6"/>
  <c r="Q8239" i="6"/>
  <c r="Q8240" i="6"/>
  <c r="Q8241" i="6"/>
  <c r="Q8242" i="6"/>
  <c r="Q8243" i="6"/>
  <c r="Q8244" i="6"/>
  <c r="Q8245" i="6"/>
  <c r="Q8246" i="6"/>
  <c r="Q8247" i="6"/>
  <c r="Q8248" i="6"/>
  <c r="Q8249" i="6"/>
  <c r="Q8250" i="6"/>
  <c r="Q8251" i="6"/>
  <c r="Q8252" i="6"/>
  <c r="Q8253" i="6"/>
  <c r="Q8254" i="6"/>
  <c r="Q8255" i="6"/>
  <c r="Q8256" i="6"/>
  <c r="Q8257" i="6"/>
  <c r="Q8258" i="6"/>
  <c r="Q8259" i="6"/>
  <c r="Q8260" i="6"/>
  <c r="Q8261" i="6"/>
  <c r="Q8262" i="6"/>
  <c r="Q8263" i="6"/>
  <c r="Q8264" i="6"/>
  <c r="Q8265" i="6"/>
  <c r="Q8266" i="6"/>
  <c r="Q8267" i="6"/>
  <c r="Q8268" i="6"/>
  <c r="Q8269" i="6"/>
  <c r="Q8270" i="6"/>
  <c r="Q8271" i="6"/>
  <c r="Q8272" i="6"/>
  <c r="Q8273" i="6"/>
  <c r="Q8274" i="6"/>
  <c r="Q8275" i="6"/>
  <c r="Q8276" i="6"/>
  <c r="Q8277" i="6"/>
  <c r="Q8278" i="6"/>
  <c r="Q8279" i="6"/>
  <c r="Q8280" i="6"/>
  <c r="Q8281" i="6"/>
  <c r="Q8282" i="6"/>
  <c r="Q8283" i="6"/>
  <c r="Q8284" i="6"/>
  <c r="Q8285" i="6"/>
  <c r="Q8286" i="6"/>
  <c r="Q8287" i="6"/>
  <c r="Q8288" i="6"/>
  <c r="Q8289" i="6"/>
  <c r="Q8290" i="6"/>
  <c r="Q8291" i="6"/>
  <c r="Q8292" i="6"/>
  <c r="Q8293" i="6"/>
  <c r="Q8294" i="6"/>
  <c r="Q8295" i="6"/>
  <c r="Q8296" i="6"/>
  <c r="Q8297" i="6"/>
  <c r="Q8298" i="6"/>
  <c r="Q8299" i="6"/>
  <c r="Q8300" i="6"/>
  <c r="Q8301" i="6"/>
  <c r="Q8302" i="6"/>
  <c r="Q8303" i="6"/>
  <c r="Q8304" i="6"/>
  <c r="Q8305" i="6"/>
  <c r="Q8306" i="6"/>
  <c r="Q8307" i="6"/>
  <c r="Q8308" i="6"/>
  <c r="Q8309" i="6"/>
  <c r="Q8310" i="6"/>
  <c r="Q8311" i="6"/>
  <c r="Q8312" i="6"/>
  <c r="Q8313" i="6"/>
  <c r="Q8314" i="6"/>
  <c r="Q8315" i="6"/>
  <c r="Q8316" i="6"/>
  <c r="Q8317" i="6"/>
  <c r="Q8318" i="6"/>
  <c r="Q8319" i="6"/>
  <c r="Q8320" i="6"/>
  <c r="Q8321" i="6"/>
  <c r="Q8322" i="6"/>
  <c r="Q8323" i="6"/>
  <c r="Q8324" i="6"/>
  <c r="Q8325" i="6"/>
  <c r="Q8326" i="6"/>
  <c r="Q8327" i="6"/>
  <c r="Q8328" i="6"/>
  <c r="Q8329" i="6"/>
  <c r="Q8330" i="6"/>
  <c r="Q8331" i="6"/>
  <c r="Q8332" i="6"/>
  <c r="Q8333" i="6"/>
  <c r="Q8334" i="6"/>
  <c r="Q8335" i="6"/>
  <c r="Q8336" i="6"/>
  <c r="Q8337" i="6"/>
  <c r="Q8338" i="6"/>
  <c r="Q8339" i="6"/>
  <c r="Q8340" i="6"/>
  <c r="Q8341" i="6"/>
  <c r="Q8342" i="6"/>
  <c r="Q8343" i="6"/>
  <c r="Q8344" i="6"/>
  <c r="Q8345" i="6"/>
  <c r="Q8346" i="6"/>
  <c r="Q8347" i="6"/>
  <c r="Q8348" i="6"/>
  <c r="Q8349" i="6"/>
  <c r="Q8350" i="6"/>
  <c r="Q8351" i="6"/>
  <c r="Q8352" i="6"/>
  <c r="Q8353" i="6"/>
  <c r="Q8354" i="6"/>
  <c r="Q8355" i="6"/>
  <c r="Q8356" i="6"/>
  <c r="Q8357" i="6"/>
  <c r="Q8358" i="6"/>
  <c r="Q8359" i="6"/>
  <c r="Q8360" i="6"/>
  <c r="Q8361" i="6"/>
  <c r="Q8362" i="6"/>
  <c r="Q8363" i="6"/>
  <c r="Q8364" i="6"/>
  <c r="Q8365" i="6"/>
  <c r="Q8366" i="6"/>
  <c r="Q8367" i="6"/>
  <c r="Q8368" i="6"/>
  <c r="Q8369" i="6"/>
  <c r="Q8370" i="6"/>
  <c r="Q8371" i="6"/>
  <c r="Q8372" i="6"/>
  <c r="Q8373" i="6"/>
  <c r="Q8374" i="6"/>
  <c r="Q8375" i="6"/>
  <c r="Q8376" i="6"/>
  <c r="Q8377" i="6"/>
  <c r="Q8378" i="6"/>
  <c r="Q8379" i="6"/>
  <c r="Q8380" i="6"/>
  <c r="Q8381" i="6"/>
  <c r="Q8382" i="6"/>
  <c r="Q8383" i="6"/>
  <c r="Q8384" i="6"/>
  <c r="Q8385" i="6"/>
  <c r="Q8386" i="6"/>
  <c r="Q8387" i="6"/>
  <c r="Q8388" i="6"/>
  <c r="Q8389" i="6"/>
  <c r="Q8390" i="6"/>
  <c r="Q8391" i="6"/>
  <c r="Q8392" i="6"/>
  <c r="Q8393" i="6"/>
  <c r="Q8394" i="6"/>
  <c r="Q8395" i="6"/>
  <c r="Q8396" i="6"/>
  <c r="Q8397" i="6"/>
  <c r="Q8398" i="6"/>
  <c r="Q8399" i="6"/>
  <c r="Q8400" i="6"/>
  <c r="Q8401" i="6"/>
  <c r="Q8402" i="6"/>
  <c r="Q8403" i="6"/>
  <c r="Q8404" i="6"/>
  <c r="Q8405" i="6"/>
  <c r="Q8406" i="6"/>
  <c r="Q8407" i="6"/>
  <c r="Q8408" i="6"/>
  <c r="Q8409" i="6"/>
  <c r="Q8410" i="6"/>
  <c r="Q8411" i="6"/>
  <c r="Q8412" i="6"/>
  <c r="Q8413" i="6"/>
  <c r="Q8414" i="6"/>
  <c r="Q8415" i="6"/>
  <c r="Q8416" i="6"/>
  <c r="Q8417" i="6"/>
  <c r="Q8418" i="6"/>
  <c r="Q8419" i="6"/>
  <c r="Q8420" i="6"/>
  <c r="Q8421" i="6"/>
  <c r="Q8422" i="6"/>
  <c r="Q8423" i="6"/>
  <c r="Q8424" i="6"/>
  <c r="Q8425" i="6"/>
  <c r="Q8426" i="6"/>
  <c r="Q8427" i="6"/>
  <c r="Q8428" i="6"/>
  <c r="Q8429" i="6"/>
  <c r="Q8430" i="6"/>
  <c r="Q8431" i="6"/>
  <c r="Q8432" i="6"/>
  <c r="Q8433" i="6"/>
  <c r="Q8434" i="6"/>
  <c r="Q8435" i="6"/>
  <c r="Q8436" i="6"/>
  <c r="Q8437" i="6"/>
  <c r="Q8438" i="6"/>
  <c r="Q8439" i="6"/>
  <c r="Q8440" i="6"/>
  <c r="Q8441" i="6"/>
  <c r="Q8442" i="6"/>
  <c r="Q8443" i="6"/>
  <c r="Q8444" i="6"/>
  <c r="Q8445" i="6"/>
  <c r="Q8446" i="6"/>
  <c r="Q8447" i="6"/>
  <c r="Q8448" i="6"/>
  <c r="Q8449" i="6"/>
  <c r="Q8450" i="6"/>
  <c r="Q8451" i="6"/>
  <c r="Q8452" i="6"/>
  <c r="Q8453" i="6"/>
  <c r="Q8454" i="6"/>
  <c r="Q8455" i="6"/>
  <c r="Q8456" i="6"/>
  <c r="Q8457" i="6"/>
  <c r="Q8458" i="6"/>
  <c r="Q8459" i="6"/>
  <c r="Q8460" i="6"/>
  <c r="Q8461" i="6"/>
  <c r="Q8462" i="6"/>
  <c r="Q8463" i="6"/>
  <c r="Q8464" i="6"/>
  <c r="Q8465" i="6"/>
  <c r="Q8466" i="6"/>
  <c r="Q8467" i="6"/>
  <c r="Q8468" i="6"/>
  <c r="Q8469" i="6"/>
  <c r="Q8470" i="6"/>
  <c r="Q8471" i="6"/>
  <c r="Q8472" i="6"/>
  <c r="Q8473" i="6"/>
  <c r="Q8474" i="6"/>
  <c r="Q8475" i="6"/>
  <c r="Q8476" i="6"/>
  <c r="Q8477" i="6"/>
  <c r="Q8478" i="6"/>
  <c r="Q8479" i="6"/>
  <c r="Q8480" i="6"/>
  <c r="Q8481" i="6"/>
  <c r="Q8482" i="6"/>
  <c r="Q8483" i="6"/>
  <c r="Q8484" i="6"/>
  <c r="Q8485" i="6"/>
  <c r="Q8486" i="6"/>
  <c r="Q8487" i="6"/>
  <c r="Q8488" i="6"/>
  <c r="Q8489" i="6"/>
  <c r="Q8490" i="6"/>
  <c r="Q8491" i="6"/>
  <c r="Q8492" i="6"/>
  <c r="Q8493" i="6"/>
  <c r="Q8494" i="6"/>
  <c r="Q8495" i="6"/>
  <c r="Q8496" i="6"/>
  <c r="Q8497" i="6"/>
  <c r="Q8498" i="6"/>
  <c r="Q8499" i="6"/>
  <c r="Q8500" i="6"/>
  <c r="Q8501" i="6"/>
  <c r="Q8502" i="6"/>
  <c r="Q8503" i="6"/>
  <c r="Q8504" i="6"/>
  <c r="Q8505" i="6"/>
  <c r="Q8506" i="6"/>
  <c r="Q8507" i="6"/>
  <c r="Q8508" i="6"/>
  <c r="Q8509" i="6"/>
  <c r="Q8510" i="6"/>
  <c r="Q8511" i="6"/>
  <c r="Q8512" i="6"/>
  <c r="Q8513" i="6"/>
  <c r="Q8514" i="6"/>
  <c r="Q8515" i="6"/>
  <c r="Q8516" i="6"/>
  <c r="Q8517" i="6"/>
  <c r="Q8518" i="6"/>
  <c r="Q8519" i="6"/>
  <c r="Q8520" i="6"/>
  <c r="Q8521" i="6"/>
  <c r="Q8522" i="6"/>
  <c r="Q8523" i="6"/>
  <c r="Q8524" i="6"/>
  <c r="Q8525" i="6"/>
  <c r="Q8526" i="6"/>
  <c r="Q8527" i="6"/>
  <c r="Q8528" i="6"/>
  <c r="Q8529" i="6"/>
  <c r="Q8530" i="6"/>
  <c r="Q8531" i="6"/>
  <c r="Q8532" i="6"/>
  <c r="Q8533" i="6"/>
  <c r="Q8534" i="6"/>
  <c r="Q8535" i="6"/>
  <c r="Q8536" i="6"/>
  <c r="Q8537" i="6"/>
  <c r="Q8538" i="6"/>
  <c r="Q8539" i="6"/>
  <c r="Q8540" i="6"/>
  <c r="Q8541" i="6"/>
  <c r="Q8542" i="6"/>
  <c r="Q8543" i="6"/>
  <c r="Q8544" i="6"/>
  <c r="Q8545" i="6"/>
  <c r="Q8546" i="6"/>
  <c r="Q8547" i="6"/>
  <c r="Q8548" i="6"/>
  <c r="Q8549" i="6"/>
  <c r="Q8550" i="6"/>
  <c r="Q8551" i="6"/>
  <c r="Q8552" i="6"/>
  <c r="Q8553" i="6"/>
  <c r="Q8554" i="6"/>
  <c r="Q8555" i="6"/>
  <c r="Q8556" i="6"/>
  <c r="Q8557" i="6"/>
  <c r="Q8558" i="6"/>
  <c r="Q8559" i="6"/>
  <c r="Q8560" i="6"/>
  <c r="Q8561" i="6"/>
  <c r="Q8562" i="6"/>
  <c r="Q8563" i="6"/>
  <c r="Q8564" i="6"/>
  <c r="Q8565" i="6"/>
  <c r="Q8566" i="6"/>
  <c r="Q8567" i="6"/>
  <c r="Q8568" i="6"/>
  <c r="Q8569" i="6"/>
  <c r="Q8570" i="6"/>
  <c r="Q8571" i="6"/>
  <c r="Q8572" i="6"/>
  <c r="Q8573" i="6"/>
  <c r="Q8574" i="6"/>
  <c r="Q8575" i="6"/>
  <c r="Q8576" i="6"/>
  <c r="Q8577" i="6"/>
  <c r="Q8578" i="6"/>
  <c r="Q8579" i="6"/>
  <c r="Q8580" i="6"/>
  <c r="Q8581" i="6"/>
  <c r="Q8582" i="6"/>
  <c r="Q8583" i="6"/>
  <c r="Q8584" i="6"/>
  <c r="Q8585" i="6"/>
  <c r="Q8586" i="6"/>
  <c r="Q8587" i="6"/>
  <c r="Q8588" i="6"/>
  <c r="Q8589" i="6"/>
  <c r="Q8590" i="6"/>
  <c r="Q8591" i="6"/>
  <c r="Q8592" i="6"/>
  <c r="Q8593" i="6"/>
  <c r="Q8594" i="6"/>
  <c r="Q8595" i="6"/>
  <c r="Q8596" i="6"/>
  <c r="Q8597" i="6"/>
  <c r="Q8598" i="6"/>
  <c r="Q8599" i="6"/>
  <c r="Q8600" i="6"/>
  <c r="Q8601" i="6"/>
  <c r="Q8602" i="6"/>
  <c r="Q8603" i="6"/>
  <c r="Q8604" i="6"/>
  <c r="Q8605" i="6"/>
  <c r="Q8606" i="6"/>
  <c r="Q8607" i="6"/>
  <c r="Q8608" i="6"/>
  <c r="Q8609" i="6"/>
  <c r="Q8610" i="6"/>
  <c r="Q8611" i="6"/>
  <c r="Q8612" i="6"/>
  <c r="Q8613" i="6"/>
  <c r="Q8614" i="6"/>
  <c r="Q8615" i="6"/>
  <c r="Q8616" i="6"/>
  <c r="Q8617" i="6"/>
  <c r="Q8618" i="6"/>
  <c r="Q8619" i="6"/>
  <c r="Q8620" i="6"/>
  <c r="Q8621" i="6"/>
  <c r="Q8622" i="6"/>
  <c r="Q8623" i="6"/>
  <c r="Q8624" i="6"/>
  <c r="Q8625" i="6"/>
  <c r="Q8626" i="6"/>
  <c r="Q8627" i="6"/>
  <c r="Q8628" i="6"/>
  <c r="Q8629" i="6"/>
  <c r="Q8630" i="6"/>
  <c r="Q8631" i="6"/>
  <c r="Q8632" i="6"/>
  <c r="Q8633" i="6"/>
  <c r="Q8634" i="6"/>
  <c r="Q8635" i="6"/>
  <c r="Q8636" i="6"/>
  <c r="Q8637" i="6"/>
  <c r="Q8638" i="6"/>
  <c r="Q8639" i="6"/>
  <c r="Q8640" i="6"/>
  <c r="Q8641" i="6"/>
  <c r="Q8642" i="6"/>
  <c r="Q8643" i="6"/>
  <c r="Q8644" i="6"/>
  <c r="Q8645" i="6"/>
  <c r="Q8646" i="6"/>
  <c r="Q8647" i="6"/>
  <c r="Q8648" i="6"/>
  <c r="Q8649" i="6"/>
  <c r="Q8650" i="6"/>
  <c r="Q8651" i="6"/>
  <c r="Q8652" i="6"/>
  <c r="Q8653" i="6"/>
  <c r="Q8654" i="6"/>
  <c r="Q8655" i="6"/>
  <c r="Q8656" i="6"/>
  <c r="Q8657" i="6"/>
  <c r="Q8658" i="6"/>
  <c r="Q8659" i="6"/>
  <c r="Q8660" i="6"/>
  <c r="Q8661" i="6"/>
  <c r="Q8662" i="6"/>
  <c r="Q8663" i="6"/>
  <c r="Q8664" i="6"/>
  <c r="Q8665" i="6"/>
  <c r="Q8666" i="6"/>
  <c r="Q8667" i="6"/>
  <c r="Q8668" i="6"/>
  <c r="Q8669" i="6"/>
  <c r="Q8670" i="6"/>
  <c r="Q8671" i="6"/>
  <c r="Q8672" i="6"/>
  <c r="Q8673" i="6"/>
  <c r="Q8674" i="6"/>
  <c r="Q8675" i="6"/>
  <c r="Q8676" i="6"/>
  <c r="Q8677" i="6"/>
  <c r="Q8678" i="6"/>
  <c r="Q8679" i="6"/>
  <c r="Q8680" i="6"/>
  <c r="Q8681" i="6"/>
  <c r="Q8682" i="6"/>
  <c r="Q8683" i="6"/>
  <c r="Q8684" i="6"/>
  <c r="Q8685" i="6"/>
  <c r="Q8686" i="6"/>
  <c r="Q8687" i="6"/>
  <c r="Q8688" i="6"/>
  <c r="Q8689" i="6"/>
  <c r="Q8690" i="6"/>
  <c r="Q8691" i="6"/>
  <c r="Q8692" i="6"/>
  <c r="Q8693" i="6"/>
  <c r="Q8694" i="6"/>
  <c r="Q8695" i="6"/>
  <c r="Q8696" i="6"/>
  <c r="Q8697" i="6"/>
  <c r="Q8698" i="6"/>
  <c r="Q8699" i="6"/>
  <c r="Q8700" i="6"/>
  <c r="Q8701" i="6"/>
  <c r="Q8702" i="6"/>
  <c r="Q8703" i="6"/>
  <c r="Q8704" i="6"/>
  <c r="Q8705" i="6"/>
  <c r="Q8706" i="6"/>
  <c r="Q8707" i="6"/>
  <c r="Q8708" i="6"/>
  <c r="Q8709" i="6"/>
  <c r="Q8710" i="6"/>
  <c r="Q8711" i="6"/>
  <c r="Q8712" i="6"/>
  <c r="Q8713" i="6"/>
  <c r="Q8714" i="6"/>
  <c r="Q8715" i="6"/>
  <c r="Q8716" i="6"/>
  <c r="Q8717" i="6"/>
  <c r="Q8718" i="6"/>
  <c r="Q8719" i="6"/>
  <c r="Q8720" i="6"/>
  <c r="Q8721" i="6"/>
  <c r="Q8722" i="6"/>
  <c r="Q8723" i="6"/>
  <c r="Q8724" i="6"/>
  <c r="Q8725" i="6"/>
  <c r="Q8726" i="6"/>
  <c r="Q8727" i="6"/>
  <c r="Q8728" i="6"/>
  <c r="Q8729" i="6"/>
  <c r="Q8730" i="6"/>
  <c r="Q8731" i="6"/>
  <c r="Q8732" i="6"/>
  <c r="Q8733" i="6"/>
  <c r="Q8734" i="6"/>
  <c r="Q8735" i="6"/>
  <c r="Q8736" i="6"/>
  <c r="Q8737" i="6"/>
  <c r="Q8738" i="6"/>
  <c r="Q8739" i="6"/>
  <c r="Q8740" i="6"/>
  <c r="Q8741" i="6"/>
  <c r="Q8742" i="6"/>
  <c r="Q8743" i="6"/>
  <c r="Q8744" i="6"/>
  <c r="Q8745" i="6"/>
  <c r="Q8746" i="6"/>
  <c r="Q8747" i="6"/>
  <c r="Q8748" i="6"/>
  <c r="Q8749" i="6"/>
  <c r="Q8750" i="6"/>
  <c r="Q8751" i="6"/>
  <c r="Q8752" i="6"/>
  <c r="Q8753" i="6"/>
  <c r="Q8754" i="6"/>
  <c r="Q8755" i="6"/>
  <c r="Q8756" i="6"/>
  <c r="Q8757" i="6"/>
  <c r="Q8758" i="6"/>
  <c r="Q8759" i="6"/>
  <c r="Q8760" i="6"/>
  <c r="Q8761" i="6"/>
  <c r="Q8762" i="6"/>
  <c r="Q8763" i="6"/>
  <c r="Q8764" i="6"/>
  <c r="Q8765" i="6"/>
  <c r="Q8766" i="6"/>
  <c r="Q8767" i="6"/>
  <c r="Q8768" i="6"/>
  <c r="Q8769" i="6"/>
  <c r="Q8770" i="6"/>
  <c r="Q8771" i="6"/>
  <c r="Q8772" i="6"/>
  <c r="Q8773" i="6"/>
  <c r="Q8774" i="6"/>
  <c r="Q8775" i="6"/>
  <c r="Q8776" i="6"/>
  <c r="Q8777" i="6"/>
  <c r="Q8778" i="6"/>
  <c r="Q8779" i="6"/>
  <c r="Q8780" i="6"/>
  <c r="Q8781" i="6"/>
  <c r="Q8782" i="6"/>
  <c r="Q8783" i="6"/>
  <c r="Q8784" i="6"/>
  <c r="Q8785" i="6"/>
  <c r="Q8786" i="6"/>
  <c r="Q8787" i="6"/>
  <c r="Q8788" i="6"/>
  <c r="Q8789" i="6"/>
  <c r="Q8790" i="6"/>
  <c r="Q8791" i="6"/>
  <c r="Q8792" i="6"/>
  <c r="Q8793" i="6"/>
  <c r="Q8794" i="6"/>
  <c r="Q8795" i="6"/>
  <c r="Q8796" i="6"/>
  <c r="Q8797" i="6"/>
  <c r="Q8798" i="6"/>
  <c r="Q8799" i="6"/>
  <c r="Q8800" i="6"/>
  <c r="Q8801" i="6"/>
  <c r="Q8802" i="6"/>
  <c r="Q8803" i="6"/>
  <c r="Q8804" i="6"/>
  <c r="Q8805" i="6"/>
  <c r="Q8806" i="6"/>
  <c r="Q8807" i="6"/>
  <c r="Q8808" i="6"/>
  <c r="Q8809" i="6"/>
  <c r="Q8810" i="6"/>
  <c r="Q8811" i="6"/>
  <c r="Q8812" i="6"/>
  <c r="Q8813" i="6"/>
  <c r="Q8814" i="6"/>
  <c r="Q8815" i="6"/>
  <c r="Q8816" i="6"/>
  <c r="Q8817" i="6"/>
  <c r="Q8818" i="6"/>
  <c r="Q8819" i="6"/>
  <c r="Q8820" i="6"/>
  <c r="Q8821" i="6"/>
  <c r="Q8822" i="6"/>
  <c r="Q8823" i="6"/>
  <c r="Q8824" i="6"/>
  <c r="Q8825" i="6"/>
  <c r="Q8826" i="6"/>
  <c r="Q8827" i="6"/>
  <c r="Q8828" i="6"/>
  <c r="Q8829" i="6"/>
  <c r="Q8830" i="6"/>
  <c r="Q8831" i="6"/>
  <c r="Q8832" i="6"/>
  <c r="Q8833" i="6"/>
  <c r="Q8834" i="6"/>
  <c r="Q8835" i="6"/>
  <c r="Q8836" i="6"/>
  <c r="Q8837" i="6"/>
  <c r="Q8838" i="6"/>
  <c r="Q8839" i="6"/>
  <c r="Q8840" i="6"/>
  <c r="Q8841" i="6"/>
  <c r="Q8842" i="6"/>
  <c r="Q8843" i="6"/>
  <c r="Q8844" i="6"/>
  <c r="Q8845" i="6"/>
  <c r="Q8846" i="6"/>
  <c r="Q8847" i="6"/>
  <c r="Q8848" i="6"/>
  <c r="Q8849" i="6"/>
  <c r="Q8850" i="6"/>
  <c r="Q8851" i="6"/>
  <c r="Q8852" i="6"/>
  <c r="Q8853" i="6"/>
  <c r="Q8854" i="6"/>
  <c r="Q8855" i="6"/>
  <c r="Q8856" i="6"/>
  <c r="Q8857" i="6"/>
  <c r="Q8858" i="6"/>
  <c r="Q8859" i="6"/>
  <c r="Q8860" i="6"/>
  <c r="Q8861" i="6"/>
  <c r="Q8862" i="6"/>
  <c r="Q8863" i="6"/>
  <c r="Q8864" i="6"/>
  <c r="Q8865" i="6"/>
  <c r="Q8866" i="6"/>
  <c r="Q8867" i="6"/>
  <c r="Q8868" i="6"/>
  <c r="Q8869" i="6"/>
  <c r="Q8870" i="6"/>
  <c r="Q8871" i="6"/>
  <c r="Q8872" i="6"/>
  <c r="Q8873" i="6"/>
  <c r="Q8874" i="6"/>
  <c r="Q8875" i="6"/>
  <c r="Q8876" i="6"/>
  <c r="Q8877" i="6"/>
  <c r="Q8878" i="6"/>
  <c r="Q8879" i="6"/>
  <c r="Q8880" i="6"/>
  <c r="Q8881" i="6"/>
  <c r="Q8882" i="6"/>
  <c r="Q8883" i="6"/>
  <c r="Q8884" i="6"/>
  <c r="Q8885" i="6"/>
  <c r="Q8886" i="6"/>
  <c r="Q8887" i="6"/>
  <c r="Q8888" i="6"/>
  <c r="Q8889" i="6"/>
  <c r="Q8890" i="6"/>
  <c r="Q8891" i="6"/>
  <c r="Q8892" i="6"/>
  <c r="Q8893" i="6"/>
  <c r="Q8894" i="6"/>
  <c r="Q8895" i="6"/>
  <c r="Q8896" i="6"/>
  <c r="Q8897" i="6"/>
  <c r="Q8898" i="6"/>
  <c r="Q8899" i="6"/>
  <c r="Q8900" i="6"/>
  <c r="Q8901" i="6"/>
  <c r="Q8902" i="6"/>
  <c r="Q8903" i="6"/>
  <c r="Q8904" i="6"/>
  <c r="Q8905" i="6"/>
  <c r="Q8906" i="6"/>
  <c r="Q8907" i="6"/>
  <c r="Q8908" i="6"/>
  <c r="Q8909" i="6"/>
  <c r="Q8910" i="6"/>
  <c r="Q8911" i="6"/>
  <c r="Q8912" i="6"/>
  <c r="Q8913" i="6"/>
  <c r="Q8914" i="6"/>
  <c r="Q8915" i="6"/>
  <c r="Q8916" i="6"/>
  <c r="Q8917" i="6"/>
  <c r="Q8918" i="6"/>
  <c r="Q8919" i="6"/>
  <c r="Q8920" i="6"/>
  <c r="Q8921" i="6"/>
  <c r="Q8922" i="6"/>
  <c r="Q8923" i="6"/>
  <c r="Q8924" i="6"/>
  <c r="Q8925" i="6"/>
  <c r="Q8926" i="6"/>
  <c r="Q8927" i="6"/>
  <c r="Q8928" i="6"/>
  <c r="Q8929" i="6"/>
  <c r="Q8930" i="6"/>
  <c r="Q8931" i="6"/>
  <c r="Q8932" i="6"/>
  <c r="Q8933" i="6"/>
  <c r="Q8934" i="6"/>
  <c r="Q8935" i="6"/>
  <c r="Q8936" i="6"/>
  <c r="Q8937" i="6"/>
  <c r="Q8938" i="6"/>
  <c r="Q8939" i="6"/>
  <c r="Q8940" i="6"/>
  <c r="Q8941" i="6"/>
  <c r="Q8942" i="6"/>
  <c r="Q8943" i="6"/>
  <c r="Q8944" i="6"/>
  <c r="Q8945" i="6"/>
  <c r="Q8946" i="6"/>
  <c r="Q8947" i="6"/>
  <c r="Q8948" i="6"/>
  <c r="Q8949" i="6"/>
  <c r="Q8950" i="6"/>
  <c r="Q8951" i="6"/>
  <c r="Q8952" i="6"/>
  <c r="Q8953" i="6"/>
  <c r="Q8954" i="6"/>
  <c r="Q8955" i="6"/>
  <c r="Q8956" i="6"/>
  <c r="Q8957" i="6"/>
  <c r="Q8958" i="6"/>
  <c r="Q8959" i="6"/>
  <c r="Q8960" i="6"/>
  <c r="Q8961" i="6"/>
  <c r="Q8962" i="6"/>
  <c r="Q8963" i="6"/>
  <c r="Q8964" i="6"/>
  <c r="Q8965" i="6"/>
  <c r="Q8966" i="6"/>
  <c r="Q8967" i="6"/>
  <c r="Q8968" i="6"/>
  <c r="Q8969" i="6"/>
  <c r="Q8970" i="6"/>
  <c r="Q8971" i="6"/>
  <c r="Q8972" i="6"/>
  <c r="Q8973" i="6"/>
  <c r="Q8974" i="6"/>
  <c r="Q8975" i="6"/>
  <c r="Q8976" i="6"/>
  <c r="Q8977" i="6"/>
  <c r="Q8978" i="6"/>
  <c r="Q8979" i="6"/>
  <c r="Q8980" i="6"/>
  <c r="Q8981" i="6"/>
  <c r="Q8982" i="6"/>
  <c r="Q8983" i="6"/>
  <c r="Q8984" i="6"/>
  <c r="Q8985" i="6"/>
  <c r="Q8986" i="6"/>
  <c r="Q8987" i="6"/>
  <c r="Q8988" i="6"/>
  <c r="Q8989" i="6"/>
  <c r="Q8990" i="6"/>
  <c r="Q8991" i="6"/>
  <c r="Q8992" i="6"/>
  <c r="Q8993" i="6"/>
  <c r="Q8994" i="6"/>
  <c r="Q8995" i="6"/>
  <c r="Q8996" i="6"/>
  <c r="Q8997" i="6"/>
  <c r="Q8998" i="6"/>
  <c r="Q8999" i="6"/>
  <c r="Q9000" i="6"/>
  <c r="Q9001" i="6"/>
  <c r="Q9002" i="6"/>
  <c r="Q9003" i="6"/>
  <c r="Q9004" i="6"/>
  <c r="Q9005" i="6"/>
  <c r="Q9006" i="6"/>
  <c r="Q9007" i="6"/>
  <c r="Q9008" i="6"/>
  <c r="Q9009" i="6"/>
  <c r="Q9010" i="6"/>
  <c r="Q9011" i="6"/>
  <c r="Q9012" i="6"/>
  <c r="Q9013" i="6"/>
  <c r="Q9014" i="6"/>
  <c r="Q9015" i="6"/>
  <c r="Q9016" i="6"/>
  <c r="Q9017" i="6"/>
  <c r="Q9018" i="6"/>
  <c r="Q9019" i="6"/>
  <c r="Q9020" i="6"/>
  <c r="Q9021" i="6"/>
  <c r="Q9022" i="6"/>
  <c r="Q9023" i="6"/>
  <c r="Q9024" i="6"/>
  <c r="Q9025" i="6"/>
  <c r="Q9026" i="6"/>
  <c r="Q9027" i="6"/>
  <c r="Q9028" i="6"/>
  <c r="Q9029" i="6"/>
  <c r="Q9030" i="6"/>
  <c r="Q9031" i="6"/>
  <c r="Q9032" i="6"/>
  <c r="Q9033" i="6"/>
  <c r="Q9034" i="6"/>
  <c r="Q9035" i="6"/>
  <c r="Q9036" i="6"/>
  <c r="Q9037" i="6"/>
  <c r="Q9038" i="6"/>
  <c r="Q9039" i="6"/>
  <c r="Q9040" i="6"/>
  <c r="Q9041" i="6"/>
  <c r="Q9042" i="6"/>
  <c r="Q9043" i="6"/>
  <c r="Q9044" i="6"/>
  <c r="Q9045" i="6"/>
  <c r="Q9046" i="6"/>
  <c r="Q9047" i="6"/>
  <c r="Q9048" i="6"/>
  <c r="Q9049" i="6"/>
  <c r="Q9050" i="6"/>
  <c r="Q9051" i="6"/>
  <c r="Q9052" i="6"/>
  <c r="Q9053" i="6"/>
  <c r="Q9054" i="6"/>
  <c r="Q9055" i="6"/>
  <c r="Q9056" i="6"/>
  <c r="Q9057" i="6"/>
  <c r="Q9058" i="6"/>
  <c r="Q9059" i="6"/>
  <c r="Q9060" i="6"/>
  <c r="Q9061" i="6"/>
  <c r="Q9062" i="6"/>
  <c r="Q9063" i="6"/>
  <c r="Q9064" i="6"/>
  <c r="Q9065" i="6"/>
  <c r="Q9066" i="6"/>
  <c r="Q9067" i="6"/>
  <c r="Q9068" i="6"/>
  <c r="Q9069" i="6"/>
  <c r="Q9070" i="6"/>
  <c r="Q9071" i="6"/>
  <c r="Q9072" i="6"/>
  <c r="Q9073" i="6"/>
  <c r="Q9074" i="6"/>
  <c r="Q9075" i="6"/>
  <c r="Q9076" i="6"/>
  <c r="Q9077" i="6"/>
  <c r="Q9078" i="6"/>
  <c r="Q9079" i="6"/>
  <c r="Q9080" i="6"/>
  <c r="Q9081" i="6"/>
  <c r="Q9082" i="6"/>
  <c r="Q9083" i="6"/>
  <c r="Q9084" i="6"/>
  <c r="Q9085" i="6"/>
  <c r="Q9086" i="6"/>
  <c r="Q9087" i="6"/>
  <c r="Q9088" i="6"/>
  <c r="Q9089" i="6"/>
  <c r="Q9090" i="6"/>
  <c r="Q9091" i="6"/>
  <c r="Q9092" i="6"/>
  <c r="Q9093" i="6"/>
  <c r="Q9094" i="6"/>
  <c r="Q9095" i="6"/>
  <c r="Q9096" i="6"/>
  <c r="Q9097" i="6"/>
  <c r="Q9098" i="6"/>
  <c r="Q9099" i="6"/>
  <c r="Q9100" i="6"/>
  <c r="Q9101" i="6"/>
  <c r="Q9102" i="6"/>
  <c r="Q9103" i="6"/>
  <c r="Q9104" i="6"/>
  <c r="Q9105" i="6"/>
  <c r="Q9106" i="6"/>
  <c r="Q9107" i="6"/>
  <c r="Q9108" i="6"/>
  <c r="Q9109" i="6"/>
  <c r="Q9110" i="6"/>
  <c r="Q9111" i="6"/>
  <c r="Q9112" i="6"/>
  <c r="Q9113" i="6"/>
  <c r="Q9114" i="6"/>
  <c r="Q9115" i="6"/>
  <c r="Q9116" i="6"/>
  <c r="Q9117" i="6"/>
  <c r="Q9118" i="6"/>
  <c r="Q9119" i="6"/>
  <c r="Q9120" i="6"/>
  <c r="Q9121" i="6"/>
  <c r="Q9122" i="6"/>
  <c r="Q9123" i="6"/>
  <c r="Q9124" i="6"/>
  <c r="Q9125" i="6"/>
  <c r="Q9126" i="6"/>
  <c r="Q9127" i="6"/>
  <c r="Q9128" i="6"/>
  <c r="Q9129" i="6"/>
  <c r="Q9130" i="6"/>
  <c r="Q9131" i="6"/>
  <c r="Q9132" i="6"/>
  <c r="Q9133" i="6"/>
  <c r="Q9134" i="6"/>
  <c r="Q9135" i="6"/>
  <c r="Q9136" i="6"/>
  <c r="Q9137" i="6"/>
  <c r="Q9138" i="6"/>
  <c r="Q9139" i="6"/>
  <c r="Q9140" i="6"/>
  <c r="Q9141" i="6"/>
  <c r="Q9142" i="6"/>
  <c r="Q9143" i="6"/>
  <c r="Q9144" i="6"/>
  <c r="Q9145" i="6"/>
  <c r="Q9146" i="6"/>
  <c r="Q9147" i="6"/>
  <c r="Q9148" i="6"/>
  <c r="Q9149" i="6"/>
  <c r="Q9150" i="6"/>
  <c r="Q9151" i="6"/>
  <c r="Q9152" i="6"/>
  <c r="Q9153" i="6"/>
  <c r="Q9154" i="6"/>
  <c r="Q9155" i="6"/>
  <c r="Q9156" i="6"/>
  <c r="Q9157" i="6"/>
  <c r="Q9158" i="6"/>
  <c r="Q9159" i="6"/>
  <c r="Q9160" i="6"/>
  <c r="Q9161" i="6"/>
  <c r="Q9162" i="6"/>
  <c r="Q9163" i="6"/>
  <c r="Q9164" i="6"/>
  <c r="Q9165" i="6"/>
  <c r="Q9166" i="6"/>
  <c r="Q9167" i="6"/>
  <c r="Q9168" i="6"/>
  <c r="Q9169" i="6"/>
  <c r="Q9170" i="6"/>
  <c r="Q9171" i="6"/>
  <c r="Q9172" i="6"/>
  <c r="Q9173" i="6"/>
  <c r="Q9174" i="6"/>
  <c r="Q9175" i="6"/>
  <c r="Q9176" i="6"/>
  <c r="Q9177" i="6"/>
  <c r="Q9178" i="6"/>
  <c r="Q9179" i="6"/>
  <c r="Q9180" i="6"/>
  <c r="Q9181" i="6"/>
  <c r="Q9182" i="6"/>
  <c r="Q9183" i="6"/>
  <c r="Q9184" i="6"/>
  <c r="Q9185" i="6"/>
  <c r="Q9186" i="6"/>
  <c r="Q9187" i="6"/>
  <c r="Q9188" i="6"/>
  <c r="Q9189" i="6"/>
  <c r="Q9190" i="6"/>
  <c r="Q9191" i="6"/>
  <c r="Q9192" i="6"/>
  <c r="Q9193" i="6"/>
  <c r="Q9194" i="6"/>
  <c r="Q9195" i="6"/>
  <c r="Q9196" i="6"/>
  <c r="Q9197" i="6"/>
  <c r="Q9198" i="6"/>
  <c r="Q9199" i="6"/>
  <c r="Q9200" i="6"/>
  <c r="Q9201" i="6"/>
  <c r="Q9202" i="6"/>
  <c r="Q9203" i="6"/>
  <c r="Q9204" i="6"/>
  <c r="Q9205" i="6"/>
  <c r="Q9206" i="6"/>
  <c r="Q9207" i="6"/>
  <c r="Q9208" i="6"/>
  <c r="Q9209" i="6"/>
  <c r="Q9210" i="6"/>
  <c r="Q9211" i="6"/>
  <c r="Q9212" i="6"/>
  <c r="Q9213" i="6"/>
  <c r="Q9214" i="6"/>
  <c r="Q9215" i="6"/>
  <c r="Q9216" i="6"/>
  <c r="Q9217" i="6"/>
  <c r="Q9218" i="6"/>
  <c r="Q9219" i="6"/>
  <c r="Q9220" i="6"/>
  <c r="Q9221" i="6"/>
  <c r="Q9222" i="6"/>
  <c r="Q9223" i="6"/>
  <c r="Q9224" i="6"/>
  <c r="Q9225" i="6"/>
  <c r="Q9226" i="6"/>
  <c r="Q9227" i="6"/>
  <c r="Q9228" i="6"/>
  <c r="Q9229" i="6"/>
  <c r="Q9230" i="6"/>
  <c r="Q9231" i="6"/>
  <c r="Q9232" i="6"/>
  <c r="Q9233" i="6"/>
  <c r="Q9234" i="6"/>
  <c r="Q9235" i="6"/>
  <c r="Q9236" i="6"/>
  <c r="Q9237" i="6"/>
  <c r="Q9238" i="6"/>
  <c r="Q9239" i="6"/>
  <c r="Q9240" i="6"/>
  <c r="Q9241" i="6"/>
  <c r="Q9242" i="6"/>
  <c r="Q9243" i="6"/>
  <c r="Q9244" i="6"/>
  <c r="Q9245" i="6"/>
  <c r="Q9246" i="6"/>
  <c r="Q9247" i="6"/>
  <c r="Q9248" i="6"/>
  <c r="Q9249" i="6"/>
  <c r="Q9250" i="6"/>
  <c r="Q9251" i="6"/>
  <c r="Q9252" i="6"/>
  <c r="Q9253" i="6"/>
  <c r="Q9254" i="6"/>
  <c r="Q9255" i="6"/>
  <c r="Q9256" i="6"/>
  <c r="Q9257" i="6"/>
  <c r="Q9258" i="6"/>
  <c r="Q9259" i="6"/>
  <c r="Q9260" i="6"/>
  <c r="Q9261" i="6"/>
  <c r="Q9262" i="6"/>
  <c r="Q9263" i="6"/>
  <c r="Q9264" i="6"/>
  <c r="Q9265" i="6"/>
  <c r="Q9266" i="6"/>
  <c r="Q9267" i="6"/>
  <c r="Q9268" i="6"/>
  <c r="Q9269" i="6"/>
  <c r="Q9270" i="6"/>
  <c r="Q9271" i="6"/>
  <c r="Q9272" i="6"/>
  <c r="Q9273" i="6"/>
  <c r="Q9274" i="6"/>
  <c r="Q9275" i="6"/>
  <c r="Q9276" i="6"/>
  <c r="Q9277" i="6"/>
  <c r="Q9278" i="6"/>
  <c r="Q9279" i="6"/>
  <c r="Q9280" i="6"/>
  <c r="Q9281" i="6"/>
  <c r="Q9282" i="6"/>
  <c r="Q9283" i="6"/>
  <c r="Q9284" i="6"/>
  <c r="Q9285" i="6"/>
  <c r="Q9286" i="6"/>
  <c r="Q9287" i="6"/>
  <c r="Q9288" i="6"/>
  <c r="Q9289" i="6"/>
  <c r="Q9290" i="6"/>
  <c r="Q9291" i="6"/>
  <c r="Q9292" i="6"/>
  <c r="Q9293" i="6"/>
  <c r="Q9294" i="6"/>
  <c r="Q9295" i="6"/>
  <c r="Q9296" i="6"/>
  <c r="Q9297" i="6"/>
  <c r="Q9298" i="6"/>
  <c r="Q9299" i="6"/>
  <c r="Q9300" i="6"/>
  <c r="Q9301" i="6"/>
  <c r="Q9302" i="6"/>
  <c r="Q9303" i="6"/>
  <c r="Q9304" i="6"/>
  <c r="Q9305" i="6"/>
  <c r="Q9306" i="6"/>
  <c r="Q9307" i="6"/>
  <c r="Q9308" i="6"/>
  <c r="Q9309" i="6"/>
  <c r="Q9310" i="6"/>
  <c r="Q9311" i="6"/>
  <c r="Q9312" i="6"/>
  <c r="Q9313" i="6"/>
  <c r="Q9314" i="6"/>
  <c r="Q9315" i="6"/>
  <c r="Q9316" i="6"/>
  <c r="Q9317" i="6"/>
  <c r="Q9318" i="6"/>
  <c r="Q9319" i="6"/>
  <c r="Q9320" i="6"/>
  <c r="Q9321" i="6"/>
  <c r="Q9322" i="6"/>
  <c r="Q9323" i="6"/>
  <c r="Q9324" i="6"/>
  <c r="Q9325" i="6"/>
  <c r="Q9326" i="6"/>
  <c r="Q9327" i="6"/>
  <c r="Q9328" i="6"/>
  <c r="Q9329" i="6"/>
  <c r="Q9330" i="6"/>
  <c r="Q9331" i="6"/>
  <c r="Q9332" i="6"/>
  <c r="Q9333" i="6"/>
  <c r="Q9334" i="6"/>
  <c r="Q9335" i="6"/>
  <c r="Q9336" i="6"/>
  <c r="Q9337" i="6"/>
  <c r="Q9338" i="6"/>
  <c r="Q9339" i="6"/>
  <c r="Q9340" i="6"/>
  <c r="Q9341" i="6"/>
  <c r="Q9342" i="6"/>
  <c r="Q9343" i="6"/>
  <c r="Q9344" i="6"/>
  <c r="Q9345" i="6"/>
  <c r="Q9346" i="6"/>
  <c r="Q9347" i="6"/>
  <c r="Q9348" i="6"/>
  <c r="Q9349" i="6"/>
  <c r="Q9350" i="6"/>
  <c r="Q9351" i="6"/>
  <c r="Q9352" i="6"/>
  <c r="Q9353" i="6"/>
  <c r="Q9354" i="6"/>
  <c r="Q9355" i="6"/>
  <c r="Q9356" i="6"/>
  <c r="Q9357" i="6"/>
  <c r="Q9358" i="6"/>
  <c r="Q9359" i="6"/>
  <c r="Q9360" i="6"/>
  <c r="Q9361" i="6"/>
  <c r="Q9362" i="6"/>
  <c r="Q9363" i="6"/>
  <c r="Q9364" i="6"/>
  <c r="Q9365" i="6"/>
  <c r="Q9366" i="6"/>
  <c r="Q9367" i="6"/>
  <c r="Q9368" i="6"/>
  <c r="Q9369" i="6"/>
  <c r="Q9370" i="6"/>
  <c r="Q9371" i="6"/>
  <c r="Q9372" i="6"/>
  <c r="Q9373" i="6"/>
  <c r="Q9374" i="6"/>
  <c r="Q9375" i="6"/>
  <c r="Q9376" i="6"/>
  <c r="Q9377" i="6"/>
  <c r="Q9378" i="6"/>
  <c r="Q9379" i="6"/>
  <c r="Q9380" i="6"/>
  <c r="Q9381" i="6"/>
  <c r="Q9382" i="6"/>
  <c r="Q9383" i="6"/>
  <c r="Q9384" i="6"/>
  <c r="Q9385" i="6"/>
  <c r="Q9386" i="6"/>
  <c r="Q9387" i="6"/>
  <c r="Q9388" i="6"/>
  <c r="Q9389" i="6"/>
  <c r="Q9390" i="6"/>
  <c r="Q9391" i="6"/>
  <c r="Q9392" i="6"/>
  <c r="Q9393" i="6"/>
  <c r="Q9394" i="6"/>
  <c r="Q9395" i="6"/>
  <c r="Q9396" i="6"/>
  <c r="Q9397" i="6"/>
  <c r="Q9398" i="6"/>
  <c r="Q9399" i="6"/>
  <c r="Q9400" i="6"/>
  <c r="Q9401" i="6"/>
  <c r="Q9402" i="6"/>
  <c r="Q9403" i="6"/>
  <c r="Q9404" i="6"/>
  <c r="Q9405" i="6"/>
  <c r="Q9406" i="6"/>
  <c r="Q9407" i="6"/>
  <c r="Q9408" i="6"/>
  <c r="Q9409" i="6"/>
  <c r="Q9410" i="6"/>
  <c r="Q9411" i="6"/>
  <c r="Q9412" i="6"/>
  <c r="Q9413" i="6"/>
  <c r="Q9414" i="6"/>
  <c r="Q9415" i="6"/>
  <c r="Q9416" i="6"/>
  <c r="Q9417" i="6"/>
  <c r="Q9418" i="6"/>
  <c r="Q9419" i="6"/>
  <c r="Q9420" i="6"/>
  <c r="Q9421" i="6"/>
  <c r="Q9422" i="6"/>
  <c r="Q9423" i="6"/>
  <c r="Q9424" i="6"/>
  <c r="Q9425" i="6"/>
  <c r="Q9426" i="6"/>
  <c r="Q9427" i="6"/>
  <c r="Q9428" i="6"/>
  <c r="Q9429" i="6"/>
  <c r="Q9430" i="6"/>
  <c r="Q9431" i="6"/>
  <c r="Q9432" i="6"/>
  <c r="Q9433" i="6"/>
  <c r="Q9434" i="6"/>
  <c r="Q9435" i="6"/>
  <c r="Q9436" i="6"/>
  <c r="Q9437" i="6"/>
  <c r="Q9438" i="6"/>
  <c r="Q9439" i="6"/>
  <c r="Q9440" i="6"/>
  <c r="Q9441" i="6"/>
  <c r="Q9442" i="6"/>
  <c r="Q9443" i="6"/>
  <c r="Q9444" i="6"/>
  <c r="Q9445" i="6"/>
  <c r="Q9446" i="6"/>
  <c r="Q9447" i="6"/>
  <c r="Q9448" i="6"/>
  <c r="Q9449" i="6"/>
  <c r="Q9450" i="6"/>
  <c r="Q9451" i="6"/>
  <c r="Q9452" i="6"/>
  <c r="Q9453" i="6"/>
  <c r="Q9454" i="6"/>
  <c r="Q9455" i="6"/>
  <c r="Q9456" i="6"/>
  <c r="Q9457" i="6"/>
  <c r="Q9458" i="6"/>
  <c r="Q9459" i="6"/>
  <c r="Q9460" i="6"/>
  <c r="Q9461" i="6"/>
  <c r="Q9462" i="6"/>
  <c r="Q9463" i="6"/>
  <c r="Q9464" i="6"/>
  <c r="Q9465" i="6"/>
  <c r="Q9466" i="6"/>
  <c r="Q9467" i="6"/>
  <c r="Q9468" i="6"/>
  <c r="Q9469" i="6"/>
  <c r="Q9470" i="6"/>
  <c r="Q9471" i="6"/>
  <c r="Q9472" i="6"/>
  <c r="Q9473" i="6"/>
  <c r="Q9474" i="6"/>
  <c r="Q9475" i="6"/>
  <c r="Q9476" i="6"/>
  <c r="Q9477" i="6"/>
  <c r="Q9478" i="6"/>
  <c r="Q9479" i="6"/>
  <c r="Q9480" i="6"/>
  <c r="Q9481" i="6"/>
  <c r="Q9482" i="6"/>
  <c r="Q9483" i="6"/>
  <c r="Q9484" i="6"/>
  <c r="Q9485" i="6"/>
  <c r="Q9486" i="6"/>
  <c r="Q9487" i="6"/>
  <c r="Q9488" i="6"/>
  <c r="Q9489" i="6"/>
  <c r="Q9490" i="6"/>
  <c r="Q9491" i="6"/>
  <c r="Q9492" i="6"/>
  <c r="Q9493" i="6"/>
  <c r="Q9494" i="6"/>
  <c r="Q9495" i="6"/>
  <c r="Q9496" i="6"/>
  <c r="Q9497" i="6"/>
  <c r="Q9498" i="6"/>
  <c r="Q9499" i="6"/>
  <c r="Q9500" i="6"/>
  <c r="Q9501" i="6"/>
  <c r="Q9502" i="6"/>
  <c r="Q9503" i="6"/>
  <c r="Q9504" i="6"/>
  <c r="Q9505" i="6"/>
  <c r="Q9506" i="6"/>
  <c r="Q9507" i="6"/>
  <c r="Q9508" i="6"/>
  <c r="Q9509" i="6"/>
  <c r="Q9510" i="6"/>
  <c r="Q9511" i="6"/>
  <c r="Q9512" i="6"/>
  <c r="Q9513" i="6"/>
  <c r="Q9514" i="6"/>
  <c r="Q9515" i="6"/>
  <c r="Q9516" i="6"/>
  <c r="Q9517" i="6"/>
  <c r="Q9518" i="6"/>
  <c r="Q9519" i="6"/>
  <c r="Q9520" i="6"/>
  <c r="Q9521" i="6"/>
  <c r="Q9522" i="6"/>
  <c r="Q9523" i="6"/>
  <c r="Q9524" i="6"/>
  <c r="Q9525" i="6"/>
  <c r="Q9526" i="6"/>
  <c r="Q9527" i="6"/>
  <c r="Q9528" i="6"/>
  <c r="Q9529" i="6"/>
  <c r="Q9530" i="6"/>
  <c r="Q9531" i="6"/>
  <c r="Q9532" i="6"/>
  <c r="Q9533" i="6"/>
  <c r="Q9534" i="6"/>
  <c r="Q9535" i="6"/>
  <c r="Q9536" i="6"/>
  <c r="Q9537" i="6"/>
  <c r="Q9538" i="6"/>
  <c r="Q9539" i="6"/>
  <c r="Q9540" i="6"/>
  <c r="Q9541" i="6"/>
  <c r="Q9542" i="6"/>
  <c r="Q9543" i="6"/>
  <c r="Q9544" i="6"/>
  <c r="Q9545" i="6"/>
  <c r="Q9546" i="6"/>
  <c r="Q9547" i="6"/>
  <c r="Q9548" i="6"/>
  <c r="Q9549" i="6"/>
  <c r="Q9550" i="6"/>
  <c r="Q9551" i="6"/>
  <c r="Q9552" i="6"/>
  <c r="Q9553" i="6"/>
  <c r="Q9554" i="6"/>
  <c r="Q9555" i="6"/>
  <c r="Q9556" i="6"/>
  <c r="Q9557" i="6"/>
  <c r="Q9558" i="6"/>
  <c r="Q9559" i="6"/>
  <c r="Q9560" i="6"/>
  <c r="Q9561" i="6"/>
  <c r="Q9562" i="6"/>
  <c r="Q9563" i="6"/>
  <c r="Q9564" i="6"/>
  <c r="Q9565" i="6"/>
  <c r="Q9566" i="6"/>
  <c r="Q9567" i="6"/>
  <c r="Q9568" i="6"/>
  <c r="Q9569" i="6"/>
  <c r="Q9570" i="6"/>
  <c r="Q9571" i="6"/>
  <c r="Q9572" i="6"/>
  <c r="Q9573" i="6"/>
  <c r="Q9574" i="6"/>
  <c r="Q9575" i="6"/>
  <c r="Q9576" i="6"/>
  <c r="Q9577" i="6"/>
  <c r="Q9578" i="6"/>
  <c r="Q9579" i="6"/>
  <c r="Q9580" i="6"/>
  <c r="Q9581" i="6"/>
  <c r="Q9582" i="6"/>
  <c r="Q9583" i="6"/>
  <c r="Q9584" i="6"/>
  <c r="Q9585" i="6"/>
  <c r="Q9586" i="6"/>
  <c r="Q9587" i="6"/>
  <c r="Q9588" i="6"/>
  <c r="Q9589" i="6"/>
  <c r="Q9590" i="6"/>
  <c r="Q9591" i="6"/>
  <c r="Q9592" i="6"/>
  <c r="Q9593" i="6"/>
  <c r="Q9594" i="6"/>
  <c r="Q9595" i="6"/>
  <c r="Q9596" i="6"/>
  <c r="Q9597" i="6"/>
  <c r="Q9598" i="6"/>
  <c r="Q9599" i="6"/>
  <c r="Q9600" i="6"/>
  <c r="Q9601" i="6"/>
  <c r="Q9602" i="6"/>
  <c r="Q9603" i="6"/>
  <c r="Q9604" i="6"/>
  <c r="Q9605" i="6"/>
  <c r="Q9606" i="6"/>
  <c r="Q9607" i="6"/>
  <c r="Q9608" i="6"/>
  <c r="Q9609" i="6"/>
  <c r="Q9610" i="6"/>
  <c r="Q9611" i="6"/>
  <c r="Q9612" i="6"/>
  <c r="Q9613" i="6"/>
  <c r="Q9614" i="6"/>
  <c r="Q9615" i="6"/>
  <c r="Q9616" i="6"/>
  <c r="Q9617" i="6"/>
  <c r="Q9618" i="6"/>
  <c r="Q9619" i="6"/>
  <c r="Q9620" i="6"/>
  <c r="Q9621" i="6"/>
  <c r="Q9622" i="6"/>
  <c r="Q9623" i="6"/>
  <c r="Q9624" i="6"/>
  <c r="Q9625" i="6"/>
  <c r="Q9626" i="6"/>
  <c r="Q9627" i="6"/>
  <c r="Q9628" i="6"/>
  <c r="Q9629" i="6"/>
  <c r="Q9630" i="6"/>
  <c r="Q9631" i="6"/>
  <c r="Q9632" i="6"/>
  <c r="Q9633" i="6"/>
  <c r="Q9634" i="6"/>
  <c r="Q9635" i="6"/>
  <c r="Q9636" i="6"/>
  <c r="Q9637" i="6"/>
  <c r="Q9638" i="6"/>
  <c r="Q9639" i="6"/>
  <c r="Q9640" i="6"/>
  <c r="Q9641" i="6"/>
  <c r="Q9642" i="6"/>
  <c r="Q9643" i="6"/>
  <c r="Q9644" i="6"/>
  <c r="Q9645" i="6"/>
  <c r="Q9646" i="6"/>
  <c r="Q9647" i="6"/>
  <c r="Q9648" i="6"/>
  <c r="Q9649" i="6"/>
  <c r="Q9650" i="6"/>
  <c r="Q9651" i="6"/>
  <c r="Q9652" i="6"/>
  <c r="Q9653" i="6"/>
  <c r="Q9654" i="6"/>
  <c r="Q9655" i="6"/>
  <c r="Q9656" i="6"/>
  <c r="Q9657" i="6"/>
  <c r="Q9658" i="6"/>
  <c r="Q9659" i="6"/>
  <c r="Q9660" i="6"/>
  <c r="Q9661" i="6"/>
  <c r="Q9662" i="6"/>
  <c r="Q9663" i="6"/>
  <c r="Q9664" i="6"/>
  <c r="Q9665" i="6"/>
  <c r="Q9666" i="6"/>
  <c r="Q9667" i="6"/>
  <c r="Q9668" i="6"/>
  <c r="Q9669" i="6"/>
  <c r="Q9670" i="6"/>
  <c r="Q9671" i="6"/>
  <c r="Q9672" i="6"/>
  <c r="Q9673" i="6"/>
  <c r="Q9674" i="6"/>
  <c r="Q9675" i="6"/>
  <c r="Q9676" i="6"/>
  <c r="Q9677" i="6"/>
  <c r="Q9678" i="6"/>
  <c r="Q9679" i="6"/>
  <c r="Q9680" i="6"/>
  <c r="Q9681" i="6"/>
  <c r="Q9682" i="6"/>
  <c r="Q9683" i="6"/>
  <c r="Q9684" i="6"/>
  <c r="Q9685" i="6"/>
  <c r="Q9686" i="6"/>
  <c r="Q9687" i="6"/>
  <c r="Q9688" i="6"/>
  <c r="Q9689" i="6"/>
  <c r="Q9690" i="6"/>
  <c r="Q9691" i="6"/>
  <c r="Q9692" i="6"/>
  <c r="Q9693" i="6"/>
  <c r="Q9694" i="6"/>
  <c r="Q9695" i="6"/>
  <c r="Q9696" i="6"/>
  <c r="Q9697" i="6"/>
  <c r="Q9698" i="6"/>
  <c r="Q9699" i="6"/>
  <c r="Q9700" i="6"/>
  <c r="Q9701" i="6"/>
  <c r="Q9702" i="6"/>
  <c r="Q9703" i="6"/>
  <c r="Q9704" i="6"/>
  <c r="Q9705" i="6"/>
  <c r="Q9706" i="6"/>
  <c r="Q9707" i="6"/>
  <c r="Q9708" i="6"/>
  <c r="Q9709" i="6"/>
  <c r="Q9710" i="6"/>
  <c r="Q9711" i="6"/>
  <c r="Q9712" i="6"/>
  <c r="Q9713" i="6"/>
  <c r="Q9714" i="6"/>
  <c r="Q9715" i="6"/>
  <c r="Q9716" i="6"/>
  <c r="Q9717" i="6"/>
  <c r="Q9718" i="6"/>
  <c r="Q9719" i="6"/>
  <c r="Q9720" i="6"/>
  <c r="Q9721" i="6"/>
  <c r="Q9722" i="6"/>
  <c r="Q9723" i="6"/>
  <c r="Q9724" i="6"/>
  <c r="Q9725" i="6"/>
  <c r="Q9726" i="6"/>
  <c r="Q9727" i="6"/>
  <c r="Q9728" i="6"/>
  <c r="Q9729" i="6"/>
  <c r="Q9730" i="6"/>
  <c r="Q9731" i="6"/>
  <c r="Q9732" i="6"/>
  <c r="Q9733" i="6"/>
  <c r="Q9734" i="6"/>
  <c r="Q9735" i="6"/>
  <c r="Q9736" i="6"/>
  <c r="Q9737" i="6"/>
  <c r="Q9738" i="6"/>
  <c r="Q9739" i="6"/>
  <c r="Q9740" i="6"/>
  <c r="Q9741" i="6"/>
  <c r="Q9742" i="6"/>
  <c r="Q9743" i="6"/>
  <c r="Q9744" i="6"/>
  <c r="Q9745" i="6"/>
  <c r="Q9746" i="6"/>
  <c r="Q9747" i="6"/>
  <c r="Q9748" i="6"/>
  <c r="Q9749" i="6"/>
  <c r="Q9750" i="6"/>
  <c r="Q9751" i="6"/>
  <c r="Q9752" i="6"/>
  <c r="Q9753" i="6"/>
  <c r="Q9754" i="6"/>
  <c r="Q9755" i="6"/>
  <c r="Q9756" i="6"/>
  <c r="Q9757" i="6"/>
  <c r="Q9758" i="6"/>
  <c r="Q9759" i="6"/>
  <c r="Q9760" i="6"/>
  <c r="Q9761" i="6"/>
  <c r="Q9762" i="6"/>
  <c r="Q9763" i="6"/>
  <c r="Q9764" i="6"/>
  <c r="Q9765" i="6"/>
  <c r="Q9766" i="6"/>
  <c r="Q9767" i="6"/>
  <c r="Q9768" i="6"/>
  <c r="Q9769" i="6"/>
  <c r="Q9770" i="6"/>
  <c r="Q9771" i="6"/>
  <c r="Q9772" i="6"/>
  <c r="Q9773" i="6"/>
  <c r="Q9774" i="6"/>
  <c r="Q9775" i="6"/>
  <c r="Q9776" i="6"/>
  <c r="Q9777" i="6"/>
  <c r="Q9778" i="6"/>
  <c r="Q9779" i="6"/>
  <c r="Q9780" i="6"/>
  <c r="Q9781" i="6"/>
  <c r="Q9782" i="6"/>
  <c r="Q9783" i="6"/>
  <c r="Q9784" i="6"/>
  <c r="Q9785" i="6"/>
  <c r="Q9786" i="6"/>
  <c r="Q9787" i="6"/>
  <c r="Q9788" i="6"/>
  <c r="Q9789" i="6"/>
  <c r="Q9790" i="6"/>
  <c r="Q9791" i="6"/>
  <c r="Q9792" i="6"/>
  <c r="Q9793" i="6"/>
  <c r="Q9794" i="6"/>
  <c r="Q9795" i="6"/>
  <c r="Q9796" i="6"/>
  <c r="Q9797" i="6"/>
  <c r="Q9798" i="6"/>
  <c r="Q9799" i="6"/>
  <c r="Q9800" i="6"/>
  <c r="Q9801" i="6"/>
  <c r="Q9802" i="6"/>
  <c r="Q9803" i="6"/>
  <c r="Q9804" i="6"/>
  <c r="Q9805" i="6"/>
  <c r="Q9806" i="6"/>
  <c r="Q9807" i="6"/>
  <c r="Q9808" i="6"/>
  <c r="Q9809" i="6"/>
  <c r="Q9810" i="6"/>
  <c r="Q9811" i="6"/>
  <c r="Q9812" i="6"/>
  <c r="Q9813" i="6"/>
  <c r="Q9814" i="6"/>
  <c r="Q9815" i="6"/>
  <c r="Q9816" i="6"/>
  <c r="Q9817" i="6"/>
  <c r="Q9818" i="6"/>
  <c r="Q9819" i="6"/>
  <c r="Q9820" i="6"/>
  <c r="Q9821" i="6"/>
  <c r="Q9822" i="6"/>
  <c r="Q9823" i="6"/>
  <c r="Q9824" i="6"/>
  <c r="Q9825" i="6"/>
  <c r="Q9826" i="6"/>
  <c r="Q9827" i="6"/>
  <c r="Q9828" i="6"/>
  <c r="Q9829" i="6"/>
  <c r="Q9830" i="6"/>
  <c r="Q9831" i="6"/>
  <c r="Q9832" i="6"/>
  <c r="Q9833" i="6"/>
  <c r="Q9834" i="6"/>
  <c r="Q9835" i="6"/>
  <c r="Q9836" i="6"/>
  <c r="Q9837" i="6"/>
  <c r="Q9838" i="6"/>
  <c r="Q9839" i="6"/>
  <c r="Q9840" i="6"/>
  <c r="Q9841" i="6"/>
  <c r="Q9842" i="6"/>
  <c r="Q9843" i="6"/>
  <c r="Q9844" i="6"/>
  <c r="Q9845" i="6"/>
  <c r="Q9846" i="6"/>
  <c r="Q9847" i="6"/>
  <c r="Q9848" i="6"/>
  <c r="Q9849" i="6"/>
  <c r="Q9850" i="6"/>
  <c r="Q9851" i="6"/>
  <c r="Q9852" i="6"/>
  <c r="Q9853" i="6"/>
  <c r="Q9854" i="6"/>
  <c r="Q9855" i="6"/>
  <c r="Q9856" i="6"/>
  <c r="Q9857" i="6"/>
  <c r="Q9858" i="6"/>
  <c r="Q9859" i="6"/>
  <c r="Q9860" i="6"/>
  <c r="Q9861" i="6"/>
  <c r="Q9862" i="6"/>
  <c r="Q9863" i="6"/>
  <c r="Q9864" i="6"/>
  <c r="Q9865" i="6"/>
  <c r="Q9866" i="6"/>
  <c r="Q9867" i="6"/>
  <c r="Q9868" i="6"/>
  <c r="Q9869" i="6"/>
  <c r="Q9870" i="6"/>
  <c r="Q9871" i="6"/>
  <c r="Q9872" i="6"/>
  <c r="Q9873" i="6"/>
  <c r="Q9874" i="6"/>
  <c r="Q9875" i="6"/>
  <c r="Q9876" i="6"/>
  <c r="Q9877" i="6"/>
  <c r="Q9878" i="6"/>
  <c r="Q9879" i="6"/>
  <c r="Q9880" i="6"/>
  <c r="Q9881" i="6"/>
  <c r="Q9882" i="6"/>
  <c r="Q9883" i="6"/>
  <c r="Q9884" i="6"/>
  <c r="Q9885" i="6"/>
  <c r="Q9886" i="6"/>
  <c r="Q9887" i="6"/>
  <c r="Q9888" i="6"/>
  <c r="Q9889" i="6"/>
  <c r="Q9890" i="6"/>
  <c r="Q9891" i="6"/>
  <c r="Q9892" i="6"/>
  <c r="Q9893" i="6"/>
  <c r="Q9894" i="6"/>
  <c r="Q9895" i="6"/>
  <c r="Q9896" i="6"/>
  <c r="Q9897" i="6"/>
  <c r="Q9898" i="6"/>
  <c r="Q9899" i="6"/>
  <c r="Q9900" i="6"/>
  <c r="Q9901" i="6"/>
  <c r="Q9902" i="6"/>
  <c r="Q9903" i="6"/>
  <c r="Q9904" i="6"/>
  <c r="Q9905" i="6"/>
  <c r="Q9906" i="6"/>
  <c r="Q9907" i="6"/>
  <c r="Q9908" i="6"/>
  <c r="Q9909" i="6"/>
  <c r="Q9910" i="6"/>
  <c r="Q9911" i="6"/>
  <c r="Q9912" i="6"/>
  <c r="Q9913" i="6"/>
  <c r="Q9914" i="6"/>
  <c r="Q9915" i="6"/>
  <c r="Q9916" i="6"/>
  <c r="Q9917" i="6"/>
  <c r="Q9918" i="6"/>
  <c r="Q9919" i="6"/>
  <c r="Q9920" i="6"/>
  <c r="Q9921" i="6"/>
  <c r="Q9922" i="6"/>
  <c r="Q9923" i="6"/>
  <c r="Q9924" i="6"/>
  <c r="Q9925" i="6"/>
  <c r="Q9926" i="6"/>
  <c r="Q9927" i="6"/>
  <c r="Q9928" i="6"/>
  <c r="Q9929" i="6"/>
  <c r="Q9930" i="6"/>
  <c r="Q9931" i="6"/>
  <c r="Q9932" i="6"/>
  <c r="Q9933" i="6"/>
  <c r="Q9934" i="6"/>
  <c r="Q9935" i="6"/>
  <c r="Q9936" i="6"/>
  <c r="Q9937" i="6"/>
  <c r="Q9938" i="6"/>
  <c r="Q9939" i="6"/>
  <c r="Q9940" i="6"/>
  <c r="Q9941" i="6"/>
  <c r="Q9942" i="6"/>
  <c r="Q9943" i="6"/>
  <c r="Q9944" i="6"/>
  <c r="Q9945" i="6"/>
  <c r="Q9946" i="6"/>
  <c r="Q9947" i="6"/>
  <c r="Q9948" i="6"/>
  <c r="Q9949" i="6"/>
  <c r="Q9950" i="6"/>
  <c r="Q9951" i="6"/>
  <c r="Q9952" i="6"/>
  <c r="Q9953" i="6"/>
  <c r="Q9954" i="6"/>
  <c r="Q9955" i="6"/>
  <c r="Q9956" i="6"/>
  <c r="Q9957" i="6"/>
  <c r="Q9958" i="6"/>
  <c r="Q9959" i="6"/>
  <c r="Q9960" i="6"/>
  <c r="Q9961" i="6"/>
  <c r="Q9962" i="6"/>
  <c r="Q9963" i="6"/>
  <c r="Q9964" i="6"/>
  <c r="Q9965" i="6"/>
  <c r="Q9966" i="6"/>
  <c r="Q9967" i="6"/>
  <c r="Q9968" i="6"/>
  <c r="Q9969" i="6"/>
  <c r="Q9970" i="6"/>
  <c r="Q9971" i="6"/>
  <c r="Q9972" i="6"/>
  <c r="Q9973" i="6"/>
  <c r="Q9974" i="6"/>
  <c r="Q9975" i="6"/>
  <c r="Q9976" i="6"/>
  <c r="Q9977" i="6"/>
  <c r="Q9978" i="6"/>
  <c r="Q9979" i="6"/>
  <c r="Q9980" i="6"/>
  <c r="Q9981" i="6"/>
  <c r="Q9982" i="6"/>
  <c r="Q9983" i="6"/>
  <c r="Q9984" i="6"/>
  <c r="Q9985" i="6"/>
  <c r="Q9986" i="6"/>
  <c r="Q9987" i="6"/>
  <c r="Q9988" i="6"/>
  <c r="Q9989" i="6"/>
  <c r="Q9990" i="6"/>
  <c r="Q9991" i="6"/>
  <c r="Q9992" i="6"/>
  <c r="Q9993" i="6"/>
  <c r="Q9994" i="6"/>
  <c r="Q9995" i="6"/>
  <c r="Q9996" i="6"/>
  <c r="Q9997" i="6"/>
  <c r="Q9998" i="6"/>
  <c r="Q9999" i="6"/>
  <c r="Q10000" i="6"/>
  <c r="Q10001" i="6"/>
  <c r="Q10002" i="6"/>
  <c r="Q10003" i="6"/>
  <c r="Q10004" i="6"/>
  <c r="Q10005" i="6"/>
  <c r="Q10006" i="6"/>
  <c r="Q10007" i="6"/>
  <c r="Q10008" i="6"/>
  <c r="Q10009" i="6"/>
  <c r="Q10010" i="6"/>
  <c r="Q10011" i="6"/>
  <c r="Q10012" i="6"/>
  <c r="Q10013" i="6"/>
  <c r="Q10014" i="6"/>
  <c r="Q10015" i="6"/>
  <c r="Q10016" i="6"/>
  <c r="Q10017" i="6"/>
  <c r="Q10018" i="6"/>
  <c r="Q10019" i="6"/>
  <c r="Q10020" i="6"/>
  <c r="Q10021" i="6"/>
  <c r="Q10022" i="6"/>
  <c r="Q10023" i="6"/>
  <c r="Q10024" i="6"/>
  <c r="Q10025" i="6"/>
  <c r="Q10026" i="6"/>
  <c r="Q10027" i="6"/>
  <c r="Q10028" i="6"/>
  <c r="Q10029" i="6"/>
  <c r="Q10030" i="6"/>
  <c r="Q10031" i="6"/>
  <c r="Q10032" i="6"/>
  <c r="Q10033" i="6"/>
  <c r="Q10034" i="6"/>
  <c r="Q10035" i="6"/>
  <c r="Q10036" i="6"/>
  <c r="Q10037" i="6"/>
  <c r="Q10038" i="6"/>
  <c r="Q10039" i="6"/>
  <c r="Q10040" i="6"/>
  <c r="Q10041" i="6"/>
  <c r="Q10042" i="6"/>
  <c r="Q10043" i="6"/>
  <c r="Q10044" i="6"/>
  <c r="Q10045" i="6"/>
  <c r="Q10046" i="6"/>
  <c r="Q10047" i="6"/>
  <c r="Q10048" i="6"/>
  <c r="Q10049" i="6"/>
  <c r="Q10050" i="6"/>
  <c r="Q10051" i="6"/>
  <c r="Q10052" i="6"/>
  <c r="Q10053" i="6"/>
  <c r="Q10054" i="6"/>
  <c r="Q10055" i="6"/>
  <c r="Q10056" i="6"/>
  <c r="Q10057" i="6"/>
  <c r="Q10058" i="6"/>
  <c r="Q10059" i="6"/>
  <c r="Q10060" i="6"/>
  <c r="Q10061" i="6"/>
  <c r="Q10062" i="6"/>
  <c r="Q10063" i="6"/>
  <c r="Q10064" i="6"/>
  <c r="Q10065" i="6"/>
  <c r="Q10066" i="6"/>
  <c r="Q10067" i="6"/>
  <c r="Q10068" i="6"/>
  <c r="Q10069" i="6"/>
  <c r="Q10070" i="6"/>
  <c r="Q10071" i="6"/>
  <c r="Q10072" i="6"/>
  <c r="Q10073" i="6"/>
  <c r="Q10074" i="6"/>
  <c r="Q10075" i="6"/>
  <c r="Q10076" i="6"/>
  <c r="Q10077" i="6"/>
  <c r="Q10078" i="6"/>
  <c r="Q10079" i="6"/>
  <c r="Q10080" i="6"/>
  <c r="Q10081" i="6"/>
  <c r="Q10082" i="6"/>
  <c r="Q10083" i="6"/>
  <c r="Q10084" i="6"/>
  <c r="Q10085" i="6"/>
  <c r="Q10086" i="6"/>
  <c r="Q10087" i="6"/>
  <c r="Q10088" i="6"/>
  <c r="Q10089" i="6"/>
  <c r="Q10090" i="6"/>
  <c r="Q10091" i="6"/>
  <c r="Q10092" i="6"/>
  <c r="Q10093" i="6"/>
  <c r="Q10094" i="6"/>
  <c r="Q10095" i="6"/>
  <c r="Q10096" i="6"/>
  <c r="Q10097" i="6"/>
  <c r="Q10098" i="6"/>
  <c r="Q10099" i="6"/>
  <c r="Q10100" i="6"/>
  <c r="Q10101" i="6"/>
  <c r="Q10102" i="6"/>
  <c r="Q10103" i="6"/>
  <c r="Q10104" i="6"/>
  <c r="Q10105" i="6"/>
  <c r="Q10106" i="6"/>
  <c r="Q10107" i="6"/>
  <c r="Q10108" i="6"/>
  <c r="Q10109" i="6"/>
  <c r="Q10110" i="6"/>
  <c r="Q10111" i="6"/>
  <c r="Q10112" i="6"/>
  <c r="Q10113" i="6"/>
  <c r="Q10114" i="6"/>
  <c r="Q10115" i="6"/>
  <c r="Q10116" i="6"/>
  <c r="Q10117" i="6"/>
  <c r="Q10118" i="6"/>
  <c r="Q10119" i="6"/>
  <c r="Q10120" i="6"/>
  <c r="Q10121" i="6"/>
  <c r="Q10122" i="6"/>
  <c r="Q10123" i="6"/>
  <c r="Q10124" i="6"/>
  <c r="Q10125" i="6"/>
  <c r="Q10126" i="6"/>
  <c r="Q10127" i="6"/>
  <c r="Q10128" i="6"/>
  <c r="Q10129" i="6"/>
  <c r="Q10130" i="6"/>
  <c r="Q10131" i="6"/>
  <c r="Q10132" i="6"/>
  <c r="Q10133" i="6"/>
  <c r="Q10134" i="6"/>
  <c r="Q10135" i="6"/>
  <c r="Q10136" i="6"/>
  <c r="Q10137" i="6"/>
  <c r="Q10138" i="6"/>
  <c r="Q10139" i="6"/>
  <c r="Q10140" i="6"/>
  <c r="Q10141" i="6"/>
  <c r="Q10142" i="6"/>
  <c r="Q10143" i="6"/>
  <c r="Q10144" i="6"/>
  <c r="Q10145" i="6"/>
  <c r="Q10146" i="6"/>
  <c r="Q10147" i="6"/>
  <c r="Q10148" i="6"/>
  <c r="Q10149" i="6"/>
  <c r="Q10150" i="6"/>
  <c r="Q10151" i="6"/>
  <c r="Q10152" i="6"/>
  <c r="Q10153" i="6"/>
  <c r="Q10154" i="6"/>
  <c r="Q10155" i="6"/>
  <c r="Q10156" i="6"/>
  <c r="Q10157" i="6"/>
  <c r="Q10158" i="6"/>
  <c r="Q10159" i="6"/>
  <c r="Q10160" i="6"/>
  <c r="Q10161" i="6"/>
  <c r="Q10162" i="6"/>
  <c r="Q10163" i="6"/>
  <c r="Q10164" i="6"/>
  <c r="Q10165" i="6"/>
  <c r="Q10166" i="6"/>
  <c r="Q10167" i="6"/>
  <c r="Q10168" i="6"/>
  <c r="Q10169" i="6"/>
  <c r="Q10170" i="6"/>
  <c r="Q10171" i="6"/>
  <c r="Q10172" i="6"/>
  <c r="Q10173" i="6"/>
  <c r="Q10174" i="6"/>
  <c r="Q10175" i="6"/>
  <c r="Q10176" i="6"/>
  <c r="Q10177" i="6"/>
  <c r="Q10178" i="6"/>
  <c r="Q10179" i="6"/>
  <c r="Q10180" i="6"/>
  <c r="Q10181" i="6"/>
  <c r="Q10182" i="6"/>
  <c r="Q10183" i="6"/>
  <c r="Q10184" i="6"/>
  <c r="Q10185" i="6"/>
  <c r="Q10186" i="6"/>
  <c r="Q10187" i="6"/>
  <c r="Q10188" i="6"/>
  <c r="Q10189" i="6"/>
  <c r="Q10190" i="6"/>
  <c r="Q10191" i="6"/>
  <c r="Q10192" i="6"/>
  <c r="Q10193" i="6"/>
  <c r="Q10194" i="6"/>
  <c r="Q10195" i="6"/>
  <c r="Q10196" i="6"/>
  <c r="Q10197" i="6"/>
  <c r="Q10198" i="6"/>
  <c r="Q10199" i="6"/>
  <c r="Q10200" i="6"/>
  <c r="Q10201" i="6"/>
  <c r="Q10202" i="6"/>
  <c r="Q10203" i="6"/>
  <c r="Q10204" i="6"/>
  <c r="Q10205" i="6"/>
  <c r="Q10206" i="6"/>
  <c r="Q10207" i="6"/>
  <c r="Q10208" i="6"/>
  <c r="Q10209" i="6"/>
  <c r="Q10210" i="6"/>
  <c r="Q10211" i="6"/>
  <c r="Q10212" i="6"/>
  <c r="Q10213" i="6"/>
  <c r="Q10214" i="6"/>
  <c r="Q10215" i="6"/>
  <c r="Q10216" i="6"/>
  <c r="Q10217" i="6"/>
  <c r="Q10218" i="6"/>
  <c r="Q10219" i="6"/>
  <c r="Q10220" i="6"/>
  <c r="Q10221" i="6"/>
  <c r="Q10222" i="6"/>
  <c r="Q10223" i="6"/>
  <c r="Q10224" i="6"/>
  <c r="Q10225" i="6"/>
  <c r="Q10226" i="6"/>
  <c r="Q10227" i="6"/>
  <c r="Q10228" i="6"/>
  <c r="Q10229" i="6"/>
  <c r="Q10230" i="6"/>
  <c r="Q10231" i="6"/>
  <c r="Q10232" i="6"/>
  <c r="Q10233" i="6"/>
  <c r="Q10234" i="6"/>
  <c r="Q10235" i="6"/>
  <c r="Q10236" i="6"/>
  <c r="Q10237" i="6"/>
  <c r="Q10238" i="6"/>
  <c r="Q10239" i="6"/>
  <c r="Q10240" i="6"/>
  <c r="Q10241" i="6"/>
  <c r="Q10242" i="6"/>
  <c r="Q10243" i="6"/>
  <c r="Q10244" i="6"/>
  <c r="Q10245" i="6"/>
  <c r="Q10246" i="6"/>
  <c r="Q10247" i="6"/>
  <c r="Q10248" i="6"/>
  <c r="Q10249" i="6"/>
  <c r="Q10250" i="6"/>
  <c r="Q10251" i="6"/>
  <c r="Q10252" i="6"/>
  <c r="Q10253" i="6"/>
  <c r="Q10254" i="6"/>
  <c r="Q10255" i="6"/>
  <c r="Q10256" i="6"/>
  <c r="Q10257" i="6"/>
  <c r="Q10258" i="6"/>
  <c r="Q10259" i="6"/>
  <c r="Q10260" i="6"/>
  <c r="Q10261" i="6"/>
  <c r="Q10262" i="6"/>
  <c r="Q10263" i="6"/>
  <c r="Q10264" i="6"/>
  <c r="Q10265" i="6"/>
  <c r="Q10266" i="6"/>
  <c r="Q10267" i="6"/>
  <c r="Q10268" i="6"/>
  <c r="Q10269" i="6"/>
  <c r="Q10270" i="6"/>
  <c r="Q10271" i="6"/>
  <c r="Q10272" i="6"/>
  <c r="Q10273" i="6"/>
  <c r="Q10274" i="6"/>
  <c r="Q10275" i="6"/>
  <c r="Q10276" i="6"/>
  <c r="Q10277" i="6"/>
  <c r="Q10278" i="6"/>
  <c r="Q10279" i="6"/>
  <c r="Q10280" i="6"/>
  <c r="Q10281" i="6"/>
  <c r="Q10282" i="6"/>
  <c r="Q10283" i="6"/>
  <c r="Q10284" i="6"/>
  <c r="Q10285" i="6"/>
  <c r="Q10286" i="6"/>
  <c r="Q10287" i="6"/>
  <c r="Q10288" i="6"/>
  <c r="Q10289" i="6"/>
  <c r="Q10290" i="6"/>
  <c r="Q10291" i="6"/>
  <c r="Q10292" i="6"/>
  <c r="Q10293" i="6"/>
  <c r="Q10294" i="6"/>
  <c r="Q10295" i="6"/>
  <c r="Q10296" i="6"/>
  <c r="Q10297" i="6"/>
  <c r="Q10298" i="6"/>
  <c r="Q10299" i="6"/>
  <c r="Q10300" i="6"/>
  <c r="Q10301" i="6"/>
  <c r="Q10302" i="6"/>
  <c r="Q10303" i="6"/>
  <c r="Q10304" i="6"/>
  <c r="Q10305" i="6"/>
  <c r="Q10306" i="6"/>
  <c r="Q10307" i="6"/>
  <c r="Q10308" i="6"/>
  <c r="Q10309" i="6"/>
  <c r="Q10310" i="6"/>
  <c r="Q10311" i="6"/>
  <c r="Q10312" i="6"/>
  <c r="Q10313" i="6"/>
  <c r="Q10314" i="6"/>
  <c r="Q10315" i="6"/>
  <c r="Q10316" i="6"/>
  <c r="Q10317" i="6"/>
  <c r="Q10318" i="6"/>
  <c r="Q10319" i="6"/>
  <c r="Q10320" i="6"/>
  <c r="Q10321" i="6"/>
  <c r="Q10322" i="6"/>
  <c r="Q10323" i="6"/>
  <c r="Q10324" i="6"/>
  <c r="Q10325" i="6"/>
  <c r="Q10326" i="6"/>
  <c r="Q10327" i="6"/>
  <c r="Q10328" i="6"/>
  <c r="Q10329" i="6"/>
  <c r="Q10330" i="6"/>
  <c r="Q10331" i="6"/>
  <c r="Q10332" i="6"/>
  <c r="Q10333" i="6"/>
  <c r="Q10334" i="6"/>
  <c r="Q10335" i="6"/>
  <c r="Q10336" i="6"/>
  <c r="Q10337" i="6"/>
  <c r="Q10338" i="6"/>
  <c r="Q10339" i="6"/>
  <c r="Q10340" i="6"/>
  <c r="Q10341" i="6"/>
  <c r="Q10342" i="6"/>
  <c r="Q10343" i="6"/>
  <c r="Q10344" i="6"/>
  <c r="Q10345" i="6"/>
  <c r="Q10346" i="6"/>
  <c r="Q10347" i="6"/>
  <c r="Q10348" i="6"/>
  <c r="Q10349" i="6"/>
  <c r="Q10350" i="6"/>
  <c r="Q10351" i="6"/>
  <c r="Q10352" i="6"/>
  <c r="Q10353" i="6"/>
  <c r="Q10354" i="6"/>
  <c r="Q10355" i="6"/>
  <c r="Q10356" i="6"/>
  <c r="Q10357" i="6"/>
  <c r="Q10358" i="6"/>
  <c r="Q10359" i="6"/>
  <c r="Q10360" i="6"/>
  <c r="Q10361" i="6"/>
  <c r="Q10362" i="6"/>
  <c r="Q10363" i="6"/>
  <c r="Q10364" i="6"/>
  <c r="Q10365" i="6"/>
  <c r="Q10366" i="6"/>
  <c r="Q10367" i="6"/>
  <c r="Q10368" i="6"/>
  <c r="Q10369" i="6"/>
  <c r="Q10370" i="6"/>
  <c r="Q10371" i="6"/>
  <c r="Q10372" i="6"/>
  <c r="Q10373" i="6"/>
  <c r="Q10374" i="6"/>
  <c r="Q10375" i="6"/>
  <c r="Q10376" i="6"/>
  <c r="Q10377" i="6"/>
  <c r="Q10378" i="6"/>
  <c r="Q10379" i="6"/>
  <c r="Q10380" i="6"/>
  <c r="Q10381" i="6"/>
  <c r="Q10382" i="6"/>
  <c r="Q10383" i="6"/>
  <c r="Q10384" i="6"/>
  <c r="Q10385" i="6"/>
  <c r="Q10386" i="6"/>
  <c r="Q10387" i="6"/>
  <c r="Q10388" i="6"/>
  <c r="Q10389" i="6"/>
  <c r="Q10390" i="6"/>
  <c r="Q10391" i="6"/>
  <c r="Q10392" i="6"/>
  <c r="Q10393" i="6"/>
  <c r="Q10394" i="6"/>
  <c r="Q10395" i="6"/>
  <c r="Q10396" i="6"/>
  <c r="Q10397" i="6"/>
  <c r="Q10398" i="6"/>
  <c r="Q10399" i="6"/>
  <c r="Q10400" i="6"/>
  <c r="Q10401" i="6"/>
  <c r="Q10402" i="6"/>
  <c r="Q10403" i="6"/>
  <c r="Q10404" i="6"/>
  <c r="Q10405" i="6"/>
  <c r="Q10406" i="6"/>
  <c r="Q10407" i="6"/>
  <c r="Q10408" i="6"/>
  <c r="Q10409" i="6"/>
  <c r="Q10410" i="6"/>
  <c r="Q10411" i="6"/>
  <c r="Q10412" i="6"/>
  <c r="Q10413" i="6"/>
  <c r="Q10414" i="6"/>
  <c r="Q10415" i="6"/>
  <c r="Q10416" i="6"/>
  <c r="Q10417" i="6"/>
  <c r="Q10418" i="6"/>
  <c r="Q10419" i="6"/>
  <c r="Q10420" i="6"/>
  <c r="Q10421" i="6"/>
  <c r="Q10422" i="6"/>
  <c r="Q10423" i="6"/>
  <c r="Q10424" i="6"/>
  <c r="Q10425" i="6"/>
  <c r="Q10426" i="6"/>
  <c r="Q10427" i="6"/>
  <c r="Q10428" i="6"/>
  <c r="Q10429" i="6"/>
  <c r="Q10430" i="6"/>
  <c r="Q10431" i="6"/>
  <c r="Q10432" i="6"/>
  <c r="Q10433" i="6"/>
  <c r="Q10434" i="6"/>
  <c r="Q10435" i="6"/>
  <c r="Q10436" i="6"/>
  <c r="Q10437" i="6"/>
  <c r="Q10438" i="6"/>
  <c r="Q10439" i="6"/>
  <c r="Q10440" i="6"/>
  <c r="Q10441" i="6"/>
  <c r="Q10442" i="6"/>
  <c r="Q10443" i="6"/>
  <c r="Q10444" i="6"/>
  <c r="Q10445" i="6"/>
  <c r="Q10446" i="6"/>
  <c r="Q10447" i="6"/>
  <c r="Q10448" i="6"/>
  <c r="Q10449" i="6"/>
  <c r="Q10450" i="6"/>
  <c r="Q10451" i="6"/>
  <c r="Q10452" i="6"/>
  <c r="Q10453" i="6"/>
  <c r="Q10454" i="6"/>
  <c r="Q10455" i="6"/>
  <c r="Q10456" i="6"/>
  <c r="Q10457" i="6"/>
  <c r="Q10458" i="6"/>
  <c r="Q10459" i="6"/>
  <c r="Q10460" i="6"/>
  <c r="Q10461" i="6"/>
  <c r="Q10462" i="6"/>
  <c r="Q10463" i="6"/>
  <c r="Q10464" i="6"/>
  <c r="Q10465" i="6"/>
  <c r="Q10466" i="6"/>
  <c r="Q10467" i="6"/>
  <c r="Q10468" i="6"/>
  <c r="Q10469" i="6"/>
  <c r="Q10470" i="6"/>
  <c r="Q10471" i="6"/>
  <c r="Q10472" i="6"/>
  <c r="Q10473" i="6"/>
  <c r="Q10474" i="6"/>
  <c r="Q10475" i="6"/>
  <c r="Q10476" i="6"/>
  <c r="Q10477" i="6"/>
  <c r="Q10478" i="6"/>
  <c r="Q10479" i="6"/>
  <c r="Q10480" i="6"/>
  <c r="Q10481" i="6"/>
  <c r="Q10482" i="6"/>
  <c r="Q10483" i="6"/>
  <c r="Q10484" i="6"/>
  <c r="Q10485" i="6"/>
  <c r="Q10486" i="6"/>
  <c r="Q10487" i="6"/>
  <c r="Q10488" i="6"/>
  <c r="Q10489" i="6"/>
  <c r="Q10490" i="6"/>
  <c r="Q10491" i="6"/>
  <c r="Q10492" i="6"/>
  <c r="Q10493" i="6"/>
  <c r="Q10494" i="6"/>
  <c r="Q10495" i="6"/>
  <c r="Q10496" i="6"/>
  <c r="Q10497" i="6"/>
  <c r="Q10498" i="6"/>
  <c r="Q10499" i="6"/>
  <c r="Q10500" i="6"/>
  <c r="Q10501" i="6"/>
  <c r="Q10502" i="6"/>
  <c r="Q10503" i="6"/>
  <c r="Q10504" i="6"/>
  <c r="Q10505" i="6"/>
  <c r="Q10506" i="6"/>
  <c r="Q10507" i="6"/>
  <c r="Q10508" i="6"/>
  <c r="Q10509" i="6"/>
  <c r="Q10510" i="6"/>
  <c r="Q10511" i="6"/>
  <c r="Q10512" i="6"/>
  <c r="Q10513" i="6"/>
  <c r="Q10514" i="6"/>
  <c r="Q10515" i="6"/>
  <c r="Q10516" i="6"/>
  <c r="Q10517" i="6"/>
  <c r="Q10518" i="6"/>
  <c r="Q10519" i="6"/>
  <c r="Q10520" i="6"/>
  <c r="Q10521" i="6"/>
  <c r="Q10522" i="6"/>
  <c r="Q10523" i="6"/>
  <c r="Q10524" i="6"/>
  <c r="Q10525" i="6"/>
  <c r="Q10526" i="6"/>
  <c r="Q10527" i="6"/>
  <c r="Q10528" i="6"/>
  <c r="Q10529" i="6"/>
  <c r="Q10530" i="6"/>
  <c r="Q10531" i="6"/>
  <c r="Q10532" i="6"/>
  <c r="Q10533" i="6"/>
  <c r="Q10534" i="6"/>
  <c r="Q10535" i="6"/>
  <c r="Q10536" i="6"/>
  <c r="Q10537" i="6"/>
  <c r="Q10538" i="6"/>
  <c r="Q10539" i="6"/>
  <c r="Q10540" i="6"/>
  <c r="Q10541" i="6"/>
  <c r="Q10542" i="6"/>
  <c r="Q10543" i="6"/>
  <c r="Q10544" i="6"/>
  <c r="Q10545" i="6"/>
  <c r="Q10546" i="6"/>
  <c r="Q10547" i="6"/>
  <c r="Q10548" i="6"/>
  <c r="Q10549" i="6"/>
  <c r="Q10550" i="6"/>
  <c r="Q10551" i="6"/>
  <c r="Q10552" i="6"/>
  <c r="Q10553" i="6"/>
  <c r="Q10554" i="6"/>
  <c r="Q10555" i="6"/>
  <c r="Q10556" i="6"/>
  <c r="Q10557" i="6"/>
  <c r="Q10558" i="6"/>
  <c r="Q10559" i="6"/>
  <c r="Q10560" i="6"/>
  <c r="Q10561" i="6"/>
  <c r="Q10562" i="6"/>
  <c r="Q10563" i="6"/>
  <c r="Q10564" i="6"/>
  <c r="Q10565" i="6"/>
  <c r="Q10566" i="6"/>
  <c r="Q10567" i="6"/>
  <c r="Q10568" i="6"/>
  <c r="Q10569" i="6"/>
  <c r="Q10570" i="6"/>
  <c r="Q10571" i="6"/>
  <c r="Q10572" i="6"/>
  <c r="Q10573" i="6"/>
  <c r="Q10574" i="6"/>
  <c r="Q10575" i="6"/>
  <c r="Q10576" i="6"/>
  <c r="Q10577" i="6"/>
  <c r="Q10578" i="6"/>
  <c r="Q10579" i="6"/>
  <c r="Q10580" i="6"/>
  <c r="Q10581" i="6"/>
  <c r="Q10582" i="6"/>
  <c r="Q10583" i="6"/>
  <c r="Q10584" i="6"/>
  <c r="Q10585" i="6"/>
  <c r="Q10586" i="6"/>
  <c r="Q10587" i="6"/>
  <c r="Q10588" i="6"/>
  <c r="Q10589" i="6"/>
  <c r="Q10590" i="6"/>
  <c r="Q10591" i="6"/>
  <c r="Q10592" i="6"/>
  <c r="Q10593" i="6"/>
  <c r="Q10594" i="6"/>
  <c r="Q10595" i="6"/>
  <c r="Q10596" i="6"/>
  <c r="Q10597" i="6"/>
  <c r="Q10598" i="6"/>
  <c r="Q10599" i="6"/>
  <c r="Q10600" i="6"/>
  <c r="Q10601" i="6"/>
  <c r="Q10602" i="6"/>
  <c r="Q10603" i="6"/>
  <c r="Q10604" i="6"/>
  <c r="Q10605" i="6"/>
  <c r="Q10606" i="6"/>
  <c r="Q10607" i="6"/>
  <c r="Q10608" i="6"/>
  <c r="Q10609" i="6"/>
  <c r="Q10610" i="6"/>
  <c r="Q10611" i="6"/>
  <c r="Q10612" i="6"/>
  <c r="Q10613" i="6"/>
  <c r="Q10614" i="6"/>
  <c r="Q10615" i="6"/>
  <c r="Q10616" i="6"/>
  <c r="Q10617" i="6"/>
  <c r="Q10618" i="6"/>
  <c r="Q10619" i="6"/>
  <c r="Q10620" i="6"/>
  <c r="Q10621" i="6"/>
  <c r="Q10622" i="6"/>
  <c r="Q10623" i="6"/>
  <c r="Q10624" i="6"/>
  <c r="Q10625" i="6"/>
  <c r="Q10626" i="6"/>
  <c r="Q10627" i="6"/>
  <c r="Q10628" i="6"/>
  <c r="Q10629" i="6"/>
  <c r="Q10630" i="6"/>
  <c r="Q10631" i="6"/>
  <c r="Q10632" i="6"/>
  <c r="Q10633" i="6"/>
  <c r="Q10634" i="6"/>
  <c r="Q10635" i="6"/>
  <c r="Q10636" i="6"/>
  <c r="Q10637" i="6"/>
  <c r="Q10638" i="6"/>
  <c r="Q10639" i="6"/>
  <c r="Q10640" i="6"/>
  <c r="Q10641" i="6"/>
  <c r="Q10642" i="6"/>
  <c r="Q10643" i="6"/>
  <c r="Q10644" i="6"/>
  <c r="Q10645" i="6"/>
  <c r="Q10646" i="6"/>
  <c r="Q10647" i="6"/>
  <c r="Q10648" i="6"/>
  <c r="Q10649" i="6"/>
  <c r="Q10650" i="6"/>
  <c r="Q10651" i="6"/>
  <c r="Q10652" i="6"/>
  <c r="Q10653" i="6"/>
  <c r="Q10654" i="6"/>
  <c r="Q10655" i="6"/>
  <c r="Q10656" i="6"/>
  <c r="Q10657" i="6"/>
  <c r="Q10658" i="6"/>
  <c r="Q10659" i="6"/>
  <c r="Q10660" i="6"/>
  <c r="Q10661" i="6"/>
  <c r="Q10662" i="6"/>
  <c r="Q10663" i="6"/>
  <c r="Q10664" i="6"/>
  <c r="Q10665" i="6"/>
  <c r="Q10666" i="6"/>
  <c r="Q10667" i="6"/>
  <c r="Q10668" i="6"/>
  <c r="Q10669" i="6"/>
  <c r="Q10670" i="6"/>
  <c r="Q10671" i="6"/>
  <c r="Q10672" i="6"/>
  <c r="Q10673" i="6"/>
  <c r="Q10674" i="6"/>
  <c r="Q10675" i="6"/>
  <c r="Q10676" i="6"/>
  <c r="Q10677" i="6"/>
  <c r="Q10678" i="6"/>
  <c r="Q10679" i="6"/>
  <c r="Q10680" i="6"/>
  <c r="Q10681" i="6"/>
  <c r="Q10682" i="6"/>
  <c r="Q10683" i="6"/>
  <c r="Q10684" i="6"/>
  <c r="Q10685" i="6"/>
  <c r="Q10686" i="6"/>
  <c r="Q10687" i="6"/>
  <c r="Q10688" i="6"/>
  <c r="Q10689" i="6"/>
  <c r="Q10690" i="6"/>
  <c r="Q10691" i="6"/>
  <c r="Q10692" i="6"/>
  <c r="Q10693" i="6"/>
  <c r="Q10694" i="6"/>
  <c r="Q10695" i="6"/>
  <c r="Q10696" i="6"/>
  <c r="Q10697" i="6"/>
  <c r="Q10698" i="6"/>
  <c r="Q10699" i="6"/>
  <c r="Q10700" i="6"/>
  <c r="Q10701" i="6"/>
  <c r="Q10702" i="6"/>
  <c r="Q10703" i="6"/>
  <c r="Q10704" i="6"/>
  <c r="Q10705" i="6"/>
  <c r="Q10706" i="6"/>
  <c r="Q10707" i="6"/>
  <c r="Q10708" i="6"/>
  <c r="Q10709" i="6"/>
  <c r="Q10710" i="6"/>
  <c r="Q10711" i="6"/>
  <c r="Q10712" i="6"/>
  <c r="Q10713" i="6"/>
  <c r="Q10714" i="6"/>
  <c r="Q10715" i="6"/>
  <c r="Q10716" i="6"/>
  <c r="Q10717" i="6"/>
  <c r="Q10718" i="6"/>
  <c r="Q10719" i="6"/>
  <c r="Q10720" i="6"/>
  <c r="Q10721" i="6"/>
  <c r="Q10722" i="6"/>
  <c r="Q10723" i="6"/>
  <c r="Q10724" i="6"/>
  <c r="Q10725" i="6"/>
  <c r="Q10726" i="6"/>
  <c r="Q10727" i="6"/>
  <c r="Q10728" i="6"/>
  <c r="Q10729" i="6"/>
  <c r="Q10730" i="6"/>
  <c r="Q10731" i="6"/>
  <c r="Q10732" i="6"/>
  <c r="Q10733" i="6"/>
  <c r="Q10734" i="6"/>
  <c r="Q10735" i="6"/>
  <c r="Q10736" i="6"/>
  <c r="Q10737" i="6"/>
  <c r="Q10738" i="6"/>
  <c r="Q10739" i="6"/>
  <c r="Q10740" i="6"/>
  <c r="Q10741" i="6"/>
  <c r="Q10742" i="6"/>
  <c r="Q10743" i="6"/>
  <c r="Q10744" i="6"/>
  <c r="Q10745" i="6"/>
  <c r="Q10746" i="6"/>
  <c r="Q10747" i="6"/>
  <c r="Q10748" i="6"/>
  <c r="Q10749" i="6"/>
  <c r="Q10750" i="6"/>
  <c r="Q10751" i="6"/>
  <c r="Q10752" i="6"/>
  <c r="Q10753" i="6"/>
  <c r="Q10754" i="6"/>
  <c r="Q10755" i="6"/>
  <c r="Q10756" i="6"/>
  <c r="Q10757" i="6"/>
  <c r="Q10758" i="6"/>
  <c r="Q10759" i="6"/>
  <c r="Q10760" i="6"/>
  <c r="Q10761" i="6"/>
  <c r="Q10762" i="6"/>
  <c r="Q10763" i="6"/>
  <c r="Q10764" i="6"/>
  <c r="Q10765" i="6"/>
  <c r="Q10766" i="6"/>
  <c r="Q10767" i="6"/>
  <c r="Q10768" i="6"/>
  <c r="Q10769" i="6"/>
  <c r="Q10770" i="6"/>
  <c r="Q10771" i="6"/>
  <c r="Q10772" i="6"/>
  <c r="Q10773" i="6"/>
  <c r="Q10774" i="6"/>
  <c r="Q10775" i="6"/>
  <c r="Q10776" i="6"/>
  <c r="Q10777" i="6"/>
  <c r="Q10778" i="6"/>
  <c r="Q10779" i="6"/>
  <c r="Q10780" i="6"/>
  <c r="Q10781" i="6"/>
  <c r="Q10782" i="6"/>
  <c r="Q10783" i="6"/>
  <c r="Q10784" i="6"/>
  <c r="Q10785" i="6"/>
  <c r="Q10786" i="6"/>
  <c r="Q10787" i="6"/>
  <c r="Q10788" i="6"/>
  <c r="Q10789" i="6"/>
  <c r="Q10790" i="6"/>
  <c r="Q10791" i="6"/>
  <c r="Q10792" i="6"/>
  <c r="Q10793" i="6"/>
  <c r="Q10794" i="6"/>
  <c r="Q10795" i="6"/>
  <c r="Q10796" i="6"/>
  <c r="Q10797" i="6"/>
  <c r="Q10798" i="6"/>
  <c r="Q10799" i="6"/>
  <c r="Q10800" i="6"/>
  <c r="Q10801" i="6"/>
  <c r="Q10802" i="6"/>
  <c r="Q10803" i="6"/>
  <c r="Q10804" i="6"/>
  <c r="Q10805" i="6"/>
  <c r="Q10806" i="6"/>
  <c r="Q10807" i="6"/>
  <c r="Q10808" i="6"/>
  <c r="Q10809" i="6"/>
  <c r="Q10810" i="6"/>
  <c r="Q10811" i="6"/>
  <c r="Q10812" i="6"/>
  <c r="Q10813" i="6"/>
  <c r="Q10814" i="6"/>
  <c r="Q10815" i="6"/>
  <c r="Q10816" i="6"/>
  <c r="Q10817" i="6"/>
  <c r="Q10818" i="6"/>
  <c r="Q10819" i="6"/>
  <c r="Q10820" i="6"/>
  <c r="Q10821" i="6"/>
  <c r="Q10822" i="6"/>
  <c r="Q10823" i="6"/>
  <c r="Q10824" i="6"/>
  <c r="Q10825" i="6"/>
  <c r="Q10826" i="6"/>
  <c r="Q10827" i="6"/>
  <c r="Q10828" i="6"/>
  <c r="Q10829" i="6"/>
  <c r="Q10830" i="6"/>
  <c r="Q10831" i="6"/>
  <c r="Q10832" i="6"/>
  <c r="Q10833" i="6"/>
  <c r="Q10834" i="6"/>
  <c r="Q10835" i="6"/>
  <c r="Q10836" i="6"/>
  <c r="Q10837" i="6"/>
  <c r="Q10838" i="6"/>
  <c r="Q10839" i="6"/>
  <c r="Q10840" i="6"/>
  <c r="Q10841" i="6"/>
  <c r="Q10842" i="6"/>
  <c r="Q10843" i="6"/>
  <c r="Q10844" i="6"/>
  <c r="Q10845" i="6"/>
  <c r="Q10846" i="6"/>
  <c r="Q10847" i="6"/>
  <c r="Q10848" i="6"/>
  <c r="Q10849" i="6"/>
  <c r="Q10850" i="6"/>
  <c r="Q10851" i="6"/>
  <c r="Q10852" i="6"/>
  <c r="Q10853" i="6"/>
  <c r="Q10854" i="6"/>
  <c r="Q10855" i="6"/>
  <c r="Q10856" i="6"/>
  <c r="Q10857" i="6"/>
  <c r="Q10858" i="6"/>
  <c r="Q10859" i="6"/>
  <c r="Q10860" i="6"/>
  <c r="Q10861" i="6"/>
  <c r="Q10862" i="6"/>
  <c r="Q10863" i="6"/>
  <c r="Q10864" i="6"/>
  <c r="Q10865" i="6"/>
  <c r="Q10866" i="6"/>
  <c r="Q10867" i="6"/>
  <c r="Q10868" i="6"/>
  <c r="Q10869" i="6"/>
  <c r="Q10870" i="6"/>
  <c r="Q10871" i="6"/>
  <c r="Q10872" i="6"/>
  <c r="Q10873" i="6"/>
  <c r="Q10874" i="6"/>
  <c r="Q10875" i="6"/>
  <c r="Q10876" i="6"/>
  <c r="Q10877" i="6"/>
  <c r="Q10878" i="6"/>
  <c r="Q10879" i="6"/>
  <c r="Q10880" i="6"/>
  <c r="Q10881" i="6"/>
  <c r="Q10882" i="6"/>
  <c r="Q10883" i="6"/>
  <c r="Q10884" i="6"/>
  <c r="Q10885" i="6"/>
  <c r="Q10886" i="6"/>
  <c r="Q10887" i="6"/>
  <c r="Q10888" i="6"/>
  <c r="Q10889" i="6"/>
  <c r="Q10890" i="6"/>
  <c r="Q10891" i="6"/>
  <c r="Q10892" i="6"/>
  <c r="Q10893" i="6"/>
  <c r="Q10894" i="6"/>
  <c r="Q10895" i="6"/>
  <c r="Q10896" i="6"/>
  <c r="Q10897" i="6"/>
  <c r="Q10898" i="6"/>
  <c r="Q10899" i="6"/>
  <c r="Q10900" i="6"/>
  <c r="Q10901" i="6"/>
  <c r="Q10902" i="6"/>
  <c r="Q10903" i="6"/>
  <c r="Q10904" i="6"/>
  <c r="Q10905" i="6"/>
  <c r="Q10906" i="6"/>
  <c r="Q10907" i="6"/>
  <c r="Q10908" i="6"/>
  <c r="Q10909" i="6"/>
  <c r="Q10910" i="6"/>
  <c r="Q10911" i="6"/>
  <c r="Q10912" i="6"/>
  <c r="Q10913" i="6"/>
  <c r="Q10914" i="6"/>
  <c r="Q10915" i="6"/>
  <c r="Q10916" i="6"/>
  <c r="Q10917" i="6"/>
  <c r="Q10918" i="6"/>
  <c r="Q10919" i="6"/>
  <c r="Q10920" i="6"/>
  <c r="Q10921" i="6"/>
  <c r="Q10922" i="6"/>
  <c r="Q10923" i="6"/>
  <c r="Q10924" i="6"/>
  <c r="Q10925" i="6"/>
  <c r="Q10926" i="6"/>
  <c r="Q10927" i="6"/>
  <c r="Q10928" i="6"/>
  <c r="Q10929" i="6"/>
  <c r="Q10930" i="6"/>
  <c r="Q10931" i="6"/>
  <c r="Q10932" i="6"/>
  <c r="Q10933" i="6"/>
  <c r="Q10934" i="6"/>
  <c r="Q10935" i="6"/>
  <c r="Q10936" i="6"/>
  <c r="Q10937" i="6"/>
  <c r="Q10938" i="6"/>
  <c r="Q10939" i="6"/>
  <c r="Q10940" i="6"/>
  <c r="Q10941" i="6"/>
  <c r="Q10942" i="6"/>
  <c r="Q10943" i="6"/>
  <c r="Q10944" i="6"/>
  <c r="Q10945" i="6"/>
  <c r="Q10946" i="6"/>
  <c r="Q10947" i="6"/>
  <c r="Q10948" i="6"/>
  <c r="Q10949" i="6"/>
  <c r="Q10950" i="6"/>
  <c r="Q10951" i="6"/>
  <c r="Q10952" i="6"/>
  <c r="Q10953" i="6"/>
  <c r="Q10954" i="6"/>
  <c r="Q10955" i="6"/>
  <c r="Q10956" i="6"/>
  <c r="Q10957" i="6"/>
  <c r="Q10958" i="6"/>
  <c r="Q10959" i="6"/>
  <c r="Q10960" i="6"/>
  <c r="Q10961" i="6"/>
  <c r="Q10962" i="6"/>
  <c r="Q10963" i="6"/>
  <c r="Q10964" i="6"/>
  <c r="Q10965" i="6"/>
  <c r="Q10966" i="6"/>
  <c r="Q10967" i="6"/>
  <c r="Q10968" i="6"/>
  <c r="Q10969" i="6"/>
  <c r="Q10970" i="6"/>
  <c r="Q10971" i="6"/>
  <c r="Q10972" i="6"/>
  <c r="Q10973" i="6"/>
  <c r="Q10974" i="6"/>
  <c r="Q10975" i="6"/>
  <c r="Q10976" i="6"/>
  <c r="Q10977" i="6"/>
  <c r="Q10978" i="6"/>
  <c r="Q10979" i="6"/>
  <c r="Q10980" i="6"/>
  <c r="Q10981" i="6"/>
  <c r="Q10982" i="6"/>
  <c r="Q10983" i="6"/>
  <c r="Q10984" i="6"/>
  <c r="Q10985" i="6"/>
  <c r="Q10986" i="6"/>
  <c r="Q10987" i="6"/>
  <c r="Q10988" i="6"/>
  <c r="Q10989" i="6"/>
  <c r="Q10990" i="6"/>
  <c r="Q10991" i="6"/>
  <c r="Q10992" i="6"/>
  <c r="Q10993" i="6"/>
  <c r="Q10994" i="6"/>
  <c r="Q10995" i="6"/>
  <c r="Q10996" i="6"/>
  <c r="Q10997" i="6"/>
  <c r="Q10998" i="6"/>
  <c r="Q10999" i="6"/>
  <c r="Q11000" i="6"/>
  <c r="Q11001" i="6"/>
  <c r="Q11002" i="6"/>
  <c r="Q11003" i="6"/>
  <c r="Q11004" i="6"/>
  <c r="Q11005" i="6"/>
  <c r="Q11006" i="6"/>
  <c r="Q11007" i="6"/>
  <c r="Q11008" i="6"/>
  <c r="Q11009" i="6"/>
  <c r="Q11010" i="6"/>
  <c r="Q11011" i="6"/>
  <c r="Q11012" i="6"/>
  <c r="Q11013" i="6"/>
  <c r="Q11014" i="6"/>
  <c r="Q11015" i="6"/>
  <c r="Q11016" i="6"/>
  <c r="Q11017" i="6"/>
  <c r="Q11018" i="6"/>
  <c r="Q11019" i="6"/>
  <c r="Q11020" i="6"/>
  <c r="Q11021" i="6"/>
  <c r="Q11022" i="6"/>
  <c r="Q11023" i="6"/>
  <c r="Q11024" i="6"/>
  <c r="Q11025" i="6"/>
  <c r="Q11026" i="6"/>
  <c r="Q11027" i="6"/>
  <c r="Q11028" i="6"/>
  <c r="Q11029" i="6"/>
  <c r="Q11030" i="6"/>
  <c r="Q11031" i="6"/>
  <c r="Q11032" i="6"/>
  <c r="Q11033" i="6"/>
  <c r="Q11034" i="6"/>
  <c r="Q11035" i="6"/>
  <c r="Q11036" i="6"/>
  <c r="Q11037" i="6"/>
  <c r="Q11038" i="6"/>
  <c r="Q11039" i="6"/>
  <c r="Q11040" i="6"/>
  <c r="Q11041" i="6"/>
  <c r="Q11042" i="6"/>
  <c r="Q11043" i="6"/>
  <c r="Q11044" i="6"/>
  <c r="Q11045" i="6"/>
  <c r="Q11046" i="6"/>
  <c r="Q11047" i="6"/>
  <c r="Q11048" i="6"/>
  <c r="Q11049" i="6"/>
  <c r="Q11050" i="6"/>
  <c r="Q11051" i="6"/>
  <c r="Q11052" i="6"/>
  <c r="Q11053" i="6"/>
  <c r="Q11054" i="6"/>
  <c r="Q11055" i="6"/>
  <c r="Q11056" i="6"/>
  <c r="Q11057" i="6"/>
  <c r="Q11058" i="6"/>
  <c r="Q11059" i="6"/>
  <c r="Q11060" i="6"/>
  <c r="Q11061" i="6"/>
  <c r="Q11062" i="6"/>
  <c r="Q11063" i="6"/>
  <c r="Q11064" i="6"/>
  <c r="Q11065" i="6"/>
  <c r="Q11066" i="6"/>
  <c r="Q11067" i="6"/>
  <c r="Q11068" i="6"/>
  <c r="Q11069" i="6"/>
  <c r="Q11070" i="6"/>
  <c r="Q11071" i="6"/>
  <c r="Q11072" i="6"/>
  <c r="Q11073" i="6"/>
  <c r="Q11074" i="6"/>
  <c r="Q11075" i="6"/>
  <c r="Q11076" i="6"/>
  <c r="Q11077" i="6"/>
  <c r="Q11078" i="6"/>
  <c r="Q11079" i="6"/>
  <c r="Q11080" i="6"/>
  <c r="Q11081" i="6"/>
  <c r="Q11082" i="6"/>
  <c r="Q11083" i="6"/>
  <c r="Q11084" i="6"/>
  <c r="Q11085" i="6"/>
  <c r="Q11086" i="6"/>
  <c r="Q11087" i="6"/>
  <c r="Q11088" i="6"/>
  <c r="Q11089" i="6"/>
  <c r="Q11090" i="6"/>
  <c r="Q11091" i="6"/>
  <c r="Q11092" i="6"/>
  <c r="Q11093" i="6"/>
  <c r="Q11094" i="6"/>
  <c r="Q11095" i="6"/>
  <c r="Q11096" i="6"/>
  <c r="Q11097" i="6"/>
  <c r="Q11098" i="6"/>
  <c r="Q11099" i="6"/>
  <c r="Q11100" i="6"/>
  <c r="Q11101" i="6"/>
  <c r="Q11102" i="6"/>
  <c r="Q11103" i="6"/>
  <c r="Q11104" i="6"/>
  <c r="Q11105" i="6"/>
  <c r="Q11106" i="6"/>
  <c r="Q11107" i="6"/>
  <c r="Q11108" i="6"/>
  <c r="Q11109" i="6"/>
  <c r="Q11110" i="6"/>
  <c r="Q11111" i="6"/>
  <c r="Q11112" i="6"/>
  <c r="Q11113" i="6"/>
  <c r="Q11114" i="6"/>
  <c r="Q11115" i="6"/>
  <c r="Q11116" i="6"/>
  <c r="Q11117" i="6"/>
  <c r="Q11118" i="6"/>
  <c r="Q11119" i="6"/>
  <c r="Q11120" i="6"/>
  <c r="Q11121" i="6"/>
  <c r="Q11122" i="6"/>
  <c r="Q11123" i="6"/>
  <c r="Q11124" i="6"/>
  <c r="Q11125" i="6"/>
  <c r="Q11126" i="6"/>
  <c r="Q11127" i="6"/>
  <c r="Q11128" i="6"/>
  <c r="Q11129" i="6"/>
  <c r="Q11130" i="6"/>
  <c r="Q11131" i="6"/>
  <c r="Q11132" i="6"/>
  <c r="Q11133" i="6"/>
  <c r="Q11134" i="6"/>
  <c r="Q11135" i="6"/>
  <c r="Q11136" i="6"/>
  <c r="Q11137" i="6"/>
  <c r="Q11138" i="6"/>
  <c r="Q11139" i="6"/>
  <c r="Q11140" i="6"/>
  <c r="Q11141" i="6"/>
  <c r="Q11142" i="6"/>
  <c r="Q11143" i="6"/>
  <c r="Q11144" i="6"/>
  <c r="Q11145" i="6"/>
  <c r="Q11146" i="6"/>
  <c r="Q11147" i="6"/>
  <c r="Q11148" i="6"/>
  <c r="Q11149" i="6"/>
  <c r="Q11150" i="6"/>
  <c r="Q11151" i="6"/>
  <c r="Q11152" i="6"/>
  <c r="Q11153" i="6"/>
  <c r="Q11154" i="6"/>
  <c r="Q11155" i="6"/>
  <c r="Q11156" i="6"/>
  <c r="Q11157" i="6"/>
  <c r="Q11158" i="6"/>
  <c r="Q11159" i="6"/>
  <c r="Q11160" i="6"/>
  <c r="Q11161" i="6"/>
  <c r="Q11162" i="6"/>
  <c r="Q11163" i="6"/>
  <c r="Q11164" i="6"/>
  <c r="Q11165" i="6"/>
  <c r="Q11166" i="6"/>
  <c r="Q11167" i="6"/>
  <c r="Q11168" i="6"/>
  <c r="Q11169" i="6"/>
  <c r="Q11170" i="6"/>
  <c r="Q11171" i="6"/>
  <c r="Q11172" i="6"/>
  <c r="Q11173" i="6"/>
  <c r="Q11174" i="6"/>
  <c r="Q11175" i="6"/>
  <c r="Q11176" i="6"/>
  <c r="Q11177" i="6"/>
  <c r="Q11178" i="6"/>
  <c r="Q11179" i="6"/>
  <c r="Q11180" i="6"/>
  <c r="Q11181" i="6"/>
  <c r="Q11182" i="6"/>
  <c r="Q11183" i="6"/>
  <c r="Q11184" i="6"/>
  <c r="Q11185" i="6"/>
  <c r="Q11186" i="6"/>
  <c r="Q11187" i="6"/>
  <c r="Q11188" i="6"/>
  <c r="Q11189" i="6"/>
  <c r="Q11190" i="6"/>
  <c r="Q11191" i="6"/>
  <c r="Q11192" i="6"/>
  <c r="Q11193" i="6"/>
  <c r="Q11194" i="6"/>
  <c r="Q11195" i="6"/>
  <c r="Q11196" i="6"/>
  <c r="Q11197" i="6"/>
  <c r="Q11198" i="6"/>
  <c r="Q11199" i="6"/>
  <c r="Q11200" i="6"/>
  <c r="Q11201" i="6"/>
  <c r="Q11202" i="6"/>
  <c r="Q11203" i="6"/>
  <c r="Q11204" i="6"/>
  <c r="Q11205" i="6"/>
  <c r="Q11206" i="6"/>
  <c r="Q11207" i="6"/>
  <c r="Q11208" i="6"/>
  <c r="Q11209" i="6"/>
  <c r="Q11210" i="6"/>
  <c r="Q11211" i="6"/>
  <c r="Q11212" i="6"/>
  <c r="Q11213" i="6"/>
  <c r="Q11214" i="6"/>
  <c r="Q11215" i="6"/>
  <c r="Q11216" i="6"/>
  <c r="Q11217" i="6"/>
  <c r="Q11218" i="6"/>
  <c r="Q11219" i="6"/>
  <c r="Q11220" i="6"/>
  <c r="Q11221" i="6"/>
  <c r="Q11222" i="6"/>
  <c r="Q11223" i="6"/>
  <c r="Q11224" i="6"/>
  <c r="Q11225" i="6"/>
  <c r="Q11226" i="6"/>
  <c r="Q11227" i="6"/>
  <c r="Q11228" i="6"/>
  <c r="Q11229" i="6"/>
  <c r="Q11230" i="6"/>
  <c r="Q11231" i="6"/>
  <c r="Q11232" i="6"/>
  <c r="Q11233" i="6"/>
  <c r="Q11234" i="6"/>
  <c r="Q11235" i="6"/>
  <c r="Q11236" i="6"/>
  <c r="Q11237" i="6"/>
  <c r="Q11238" i="6"/>
  <c r="Q11239" i="6"/>
  <c r="Q11240" i="6"/>
  <c r="Q11241" i="6"/>
  <c r="Q11242" i="6"/>
  <c r="Q11243" i="6"/>
  <c r="Q11244" i="6"/>
  <c r="Q11245" i="6"/>
  <c r="Q11246" i="6"/>
  <c r="Q11247" i="6"/>
  <c r="Q11248" i="6"/>
  <c r="Q11249" i="6"/>
  <c r="Q11250" i="6"/>
  <c r="Q11251" i="6"/>
  <c r="Q11252" i="6"/>
  <c r="Q11253" i="6"/>
  <c r="Q11254" i="6"/>
  <c r="Q11255" i="6"/>
  <c r="Q11256" i="6"/>
  <c r="Q11257" i="6"/>
  <c r="Q11258" i="6"/>
  <c r="Q11259" i="6"/>
  <c r="Q11260" i="6"/>
  <c r="Q11261" i="6"/>
  <c r="Q11262" i="6"/>
  <c r="Q11263" i="6"/>
  <c r="Q11264" i="6"/>
  <c r="Q11265" i="6"/>
  <c r="Q11266" i="6"/>
  <c r="Q11267" i="6"/>
  <c r="Q11268" i="6"/>
  <c r="Q11269" i="6"/>
  <c r="Q11270" i="6"/>
  <c r="Q11271" i="6"/>
  <c r="Q11272" i="6"/>
  <c r="Q11273" i="6"/>
  <c r="Q11274" i="6"/>
  <c r="Q11275" i="6"/>
  <c r="Q11276" i="6"/>
  <c r="Q11277" i="6"/>
  <c r="Q11278" i="6"/>
  <c r="Q11279" i="6"/>
  <c r="Q11280" i="6"/>
  <c r="Q11281" i="6"/>
  <c r="Q11282" i="6"/>
  <c r="Q11283" i="6"/>
  <c r="Q11284" i="6"/>
  <c r="Q11285" i="6"/>
  <c r="Q11286" i="6"/>
  <c r="Q11287" i="6"/>
  <c r="Q11288" i="6"/>
  <c r="Q11289" i="6"/>
  <c r="Q11290" i="6"/>
  <c r="Q11291" i="6"/>
  <c r="Q11292" i="6"/>
  <c r="Q11293" i="6"/>
  <c r="Q11294" i="6"/>
  <c r="Q11295" i="6"/>
  <c r="Q11296" i="6"/>
  <c r="Q11297" i="6"/>
  <c r="Q11298" i="6"/>
  <c r="Q11299" i="6"/>
  <c r="Q11300" i="6"/>
  <c r="Q11301" i="6"/>
  <c r="Q11302" i="6"/>
  <c r="Q11303" i="6"/>
  <c r="Q11304" i="6"/>
  <c r="Q11305" i="6"/>
  <c r="Q11306" i="6"/>
  <c r="Q11307" i="6"/>
  <c r="Q11308" i="6"/>
  <c r="Q11309" i="6"/>
  <c r="Q11310" i="6"/>
  <c r="Q11311" i="6"/>
  <c r="Q11312" i="6"/>
  <c r="Q11313" i="6"/>
  <c r="Q11314" i="6"/>
  <c r="Q11315" i="6"/>
  <c r="Q11316" i="6"/>
  <c r="Q11317" i="6"/>
  <c r="Q11318" i="6"/>
  <c r="Q11319" i="6"/>
  <c r="Q11320" i="6"/>
  <c r="Q11321" i="6"/>
  <c r="Q11322" i="6"/>
  <c r="Q11323" i="6"/>
  <c r="Q11324" i="6"/>
  <c r="Q11325" i="6"/>
  <c r="Q11326" i="6"/>
  <c r="Q11327" i="6"/>
  <c r="Q11328" i="6"/>
  <c r="Q11329" i="6"/>
  <c r="Q11330" i="6"/>
  <c r="Q11331" i="6"/>
  <c r="Q11332" i="6"/>
  <c r="Q11333" i="6"/>
  <c r="Q11334" i="6"/>
  <c r="Q11335" i="6"/>
  <c r="Q11336" i="6"/>
  <c r="Q11337" i="6"/>
  <c r="Q11338" i="6"/>
  <c r="Q11339" i="6"/>
  <c r="Q11340" i="6"/>
  <c r="Q11341" i="6"/>
  <c r="Q11342" i="6"/>
  <c r="Q11343" i="6"/>
  <c r="Q11344" i="6"/>
  <c r="Q11345" i="6"/>
  <c r="Q11346" i="6"/>
  <c r="Q11347" i="6"/>
  <c r="Q11348" i="6"/>
  <c r="Q11349" i="6"/>
  <c r="Q11350" i="6"/>
  <c r="Q11351" i="6"/>
  <c r="Q11352" i="6"/>
  <c r="Q11353" i="6"/>
  <c r="Q11354" i="6"/>
  <c r="Q11355" i="6"/>
  <c r="Q11356" i="6"/>
  <c r="Q11357" i="6"/>
  <c r="Q11358" i="6"/>
  <c r="Q11359" i="6"/>
  <c r="Q11360" i="6"/>
  <c r="Q11361" i="6"/>
  <c r="Q11362" i="6"/>
  <c r="Q11363" i="6"/>
  <c r="Q11364" i="6"/>
  <c r="Q11365" i="6"/>
  <c r="Q11366" i="6"/>
  <c r="Q11367" i="6"/>
  <c r="Q11368" i="6"/>
  <c r="Q11369" i="6"/>
  <c r="Q11370" i="6"/>
  <c r="Q11371" i="6"/>
  <c r="Q11372" i="6"/>
  <c r="Q11373" i="6"/>
  <c r="Q11374" i="6"/>
  <c r="Q11375" i="6"/>
  <c r="Q11376" i="6"/>
  <c r="Q11377" i="6"/>
  <c r="Q11378" i="6"/>
  <c r="Q11379" i="6"/>
  <c r="Q11380" i="6"/>
  <c r="Q11381" i="6"/>
  <c r="Q11382" i="6"/>
  <c r="Q11383" i="6"/>
  <c r="Q11384" i="6"/>
  <c r="Q11385" i="6"/>
  <c r="Q11386" i="6"/>
  <c r="Q11387" i="6"/>
  <c r="Q11388" i="6"/>
  <c r="Q11389" i="6"/>
  <c r="Q11390" i="6"/>
  <c r="Q11391" i="6"/>
  <c r="Q11392" i="6"/>
  <c r="Q11393" i="6"/>
  <c r="Q11394" i="6"/>
  <c r="Q11395" i="6"/>
  <c r="Q11396" i="6"/>
  <c r="Q11397" i="6"/>
  <c r="Q11398" i="6"/>
  <c r="Q11399" i="6"/>
  <c r="Q11400" i="6"/>
  <c r="Q11401" i="6"/>
  <c r="Q11402" i="6"/>
  <c r="Q11403" i="6"/>
  <c r="Q11404" i="6"/>
  <c r="Q11405" i="6"/>
  <c r="Q11406" i="6"/>
  <c r="Q11407" i="6"/>
  <c r="Q11408" i="6"/>
  <c r="Q11409" i="6"/>
  <c r="Q11410" i="6"/>
  <c r="Q11411" i="6"/>
  <c r="Q11412" i="6"/>
  <c r="Q11413" i="6"/>
  <c r="Q11414" i="6"/>
  <c r="Q11415" i="6"/>
  <c r="Q11416" i="6"/>
  <c r="Q11417" i="6"/>
  <c r="Q11418" i="6"/>
  <c r="Q11419" i="6"/>
  <c r="Q11420" i="6"/>
  <c r="Q11421" i="6"/>
  <c r="Q11422" i="6"/>
  <c r="Q11423" i="6"/>
  <c r="Q11424" i="6"/>
  <c r="Q11425" i="6"/>
  <c r="Q11426" i="6"/>
  <c r="Q11427" i="6"/>
  <c r="Q11428" i="6"/>
  <c r="Q11429" i="6"/>
  <c r="Q11430" i="6"/>
  <c r="Q11431" i="6"/>
  <c r="Q11432" i="6"/>
  <c r="Q11433" i="6"/>
  <c r="Q11434" i="6"/>
  <c r="Q11435" i="6"/>
  <c r="Q11436" i="6"/>
  <c r="Q11437" i="6"/>
  <c r="Q11438" i="6"/>
  <c r="Q11439" i="6"/>
  <c r="Q11440" i="6"/>
  <c r="Q11441" i="6"/>
  <c r="Q11442" i="6"/>
  <c r="Q11443" i="6"/>
  <c r="Q11444" i="6"/>
  <c r="Q11445" i="6"/>
  <c r="Q11446" i="6"/>
  <c r="Q11447" i="6"/>
  <c r="Q11448" i="6"/>
  <c r="Q11449" i="6"/>
  <c r="Q11450" i="6"/>
  <c r="Q11451" i="6"/>
  <c r="Q11452" i="6"/>
  <c r="Q11453" i="6"/>
  <c r="Q11454" i="6"/>
  <c r="Q11455" i="6"/>
  <c r="Q11456" i="6"/>
  <c r="Q11457" i="6"/>
  <c r="Q11458" i="6"/>
  <c r="Q11459" i="6"/>
  <c r="Q11460" i="6"/>
  <c r="Q11461" i="6"/>
  <c r="Q11462" i="6"/>
  <c r="Q11463" i="6"/>
  <c r="Q11464" i="6"/>
  <c r="Q11465" i="6"/>
  <c r="Q11466" i="6"/>
  <c r="Q11467" i="6"/>
  <c r="Q11468" i="6"/>
  <c r="Q11469" i="6"/>
  <c r="Q11470" i="6"/>
  <c r="Q11471" i="6"/>
  <c r="Q11472" i="6"/>
  <c r="Q11473" i="6"/>
  <c r="Q11474" i="6"/>
  <c r="Q11475" i="6"/>
  <c r="Q11476" i="6"/>
  <c r="Q11477" i="6"/>
  <c r="Q11478" i="6"/>
  <c r="Q11479" i="6"/>
  <c r="Q11480" i="6"/>
  <c r="Q11481" i="6"/>
  <c r="Q11482" i="6"/>
  <c r="Q11483" i="6"/>
  <c r="Q11484" i="6"/>
  <c r="Q11485" i="6"/>
  <c r="Q11486" i="6"/>
  <c r="Q11487" i="6"/>
  <c r="Q11488" i="6"/>
  <c r="Q11489" i="6"/>
  <c r="Q11490" i="6"/>
  <c r="Q11491" i="6"/>
  <c r="Q11492" i="6"/>
  <c r="Q11493" i="6"/>
  <c r="Q11494" i="6"/>
  <c r="Q11495" i="6"/>
  <c r="Q11496" i="6"/>
  <c r="Q11497" i="6"/>
  <c r="Q11498" i="6"/>
  <c r="Q11499" i="6"/>
  <c r="Q11500" i="6"/>
  <c r="Q11501" i="6"/>
  <c r="Q11502" i="6"/>
  <c r="Q11503" i="6"/>
  <c r="Q11504" i="6"/>
  <c r="Q11505" i="6"/>
  <c r="Q11506" i="6"/>
  <c r="Q11507" i="6"/>
  <c r="Q11508" i="6"/>
  <c r="Q11509" i="6"/>
  <c r="Q11510" i="6"/>
  <c r="Q11511" i="6"/>
  <c r="Q11512" i="6"/>
  <c r="Q11513" i="6"/>
  <c r="Q11514" i="6"/>
  <c r="Q11515" i="6"/>
  <c r="Q11516" i="6"/>
  <c r="Q11517" i="6"/>
  <c r="Q11518" i="6"/>
  <c r="Q11519" i="6"/>
  <c r="Q11520" i="6"/>
  <c r="Q11521" i="6"/>
  <c r="Q11522" i="6"/>
  <c r="Q11523" i="6"/>
  <c r="Q11524" i="6"/>
  <c r="Q11525" i="6"/>
  <c r="Q11526" i="6"/>
  <c r="Q11527" i="6"/>
  <c r="Q11528" i="6"/>
  <c r="Q11529" i="6"/>
  <c r="Q11530" i="6"/>
  <c r="Q11531" i="6"/>
  <c r="Q11532" i="6"/>
  <c r="Q11533" i="6"/>
  <c r="Q11534" i="6"/>
  <c r="Q11535" i="6"/>
  <c r="Q11536" i="6"/>
  <c r="Q11537" i="6"/>
  <c r="Q11538" i="6"/>
  <c r="Q11539" i="6"/>
  <c r="Q11540" i="6"/>
  <c r="Q11541" i="6"/>
  <c r="Q11542" i="6"/>
  <c r="Q11543" i="6"/>
  <c r="Q11544" i="6"/>
  <c r="Q11545" i="6"/>
  <c r="Q11546" i="6"/>
  <c r="Q11547" i="6"/>
  <c r="Q11548" i="6"/>
  <c r="Q11549" i="6"/>
  <c r="Q11550" i="6"/>
  <c r="Q11551" i="6"/>
  <c r="Q11552" i="6"/>
  <c r="Q11553" i="6"/>
  <c r="Q11554" i="6"/>
  <c r="Q11555" i="6"/>
  <c r="Q11556" i="6"/>
  <c r="Q11557" i="6"/>
  <c r="Q11558" i="6"/>
  <c r="Q11559" i="6"/>
  <c r="Q11560" i="6"/>
  <c r="Q11561" i="6"/>
  <c r="Q11562" i="6"/>
  <c r="Q11563" i="6"/>
  <c r="Q11564" i="6"/>
  <c r="Q11565" i="6"/>
  <c r="Q11566" i="6"/>
  <c r="Q11567" i="6"/>
  <c r="Q11568" i="6"/>
  <c r="Q11569" i="6"/>
  <c r="Q11570" i="6"/>
  <c r="Q11571" i="6"/>
  <c r="Q11572" i="6"/>
  <c r="Q11573" i="6"/>
  <c r="Q11574" i="6"/>
  <c r="Q11575" i="6"/>
  <c r="Q11576" i="6"/>
  <c r="Q11577" i="6"/>
  <c r="Q11578" i="6"/>
  <c r="Q11579" i="6"/>
  <c r="Q11580" i="6"/>
  <c r="Q11581" i="6"/>
  <c r="Q11582" i="6"/>
  <c r="Q11583" i="6"/>
  <c r="Q11584" i="6"/>
  <c r="Q11585" i="6"/>
  <c r="Q11586" i="6"/>
  <c r="Q11587" i="6"/>
  <c r="Q11588" i="6"/>
  <c r="Q11589" i="6"/>
  <c r="Q11590" i="6"/>
  <c r="Q11591" i="6"/>
  <c r="Q11592" i="6"/>
  <c r="Q11593" i="6"/>
  <c r="Q11594" i="6"/>
  <c r="Q11595" i="6"/>
  <c r="Q11596" i="6"/>
  <c r="Q11597" i="6"/>
  <c r="Q11598" i="6"/>
  <c r="Q11599" i="6"/>
  <c r="Q11600" i="6"/>
  <c r="Q11601" i="6"/>
  <c r="Q11602" i="6"/>
  <c r="Q11603" i="6"/>
  <c r="Q11604" i="6"/>
  <c r="Q11605" i="6"/>
  <c r="Q11606" i="6"/>
  <c r="Q11607" i="6"/>
  <c r="Q11608" i="6"/>
  <c r="Q11609" i="6"/>
  <c r="Q11610" i="6"/>
  <c r="Q11611" i="6"/>
  <c r="Q11612" i="6"/>
  <c r="Q11613" i="6"/>
  <c r="Q11614" i="6"/>
  <c r="Q11615" i="6"/>
  <c r="Q11616" i="6"/>
  <c r="Q11617" i="6"/>
  <c r="Q11618" i="6"/>
  <c r="Q11619" i="6"/>
  <c r="Q11620" i="6"/>
  <c r="Q11621" i="6"/>
  <c r="Q11622" i="6"/>
  <c r="Q11623" i="6"/>
  <c r="Q11624" i="6"/>
  <c r="Q11625" i="6"/>
  <c r="Q11626" i="6"/>
  <c r="Q11627" i="6"/>
  <c r="Q11628" i="6"/>
  <c r="Q11629" i="6"/>
  <c r="Q11630" i="6"/>
  <c r="Q11631" i="6"/>
  <c r="Q11632" i="6"/>
  <c r="Q11633" i="6"/>
  <c r="Q11634" i="6"/>
  <c r="Q11635" i="6"/>
  <c r="Q11636" i="6"/>
  <c r="Q11637" i="6"/>
  <c r="Q11638" i="6"/>
  <c r="Q11639" i="6"/>
  <c r="Q11640" i="6"/>
  <c r="Q11641" i="6"/>
  <c r="Q11642" i="6"/>
  <c r="Q11643" i="6"/>
  <c r="Q11644" i="6"/>
  <c r="Q11645" i="6"/>
  <c r="Q11646" i="6"/>
  <c r="Q11647" i="6"/>
  <c r="Q11648" i="6"/>
  <c r="Q11649" i="6"/>
  <c r="Q11650" i="6"/>
  <c r="Q11651" i="6"/>
  <c r="Q11652" i="6"/>
  <c r="Q11653" i="6"/>
  <c r="Q11654" i="6"/>
  <c r="Q11655" i="6"/>
  <c r="Q11656" i="6"/>
  <c r="Q11657" i="6"/>
  <c r="Q11658" i="6"/>
  <c r="Q11659" i="6"/>
  <c r="Q11660" i="6"/>
  <c r="Q11661" i="6"/>
  <c r="Q11662" i="6"/>
  <c r="Q11663" i="6"/>
  <c r="Q11664" i="6"/>
  <c r="Q11665" i="6"/>
  <c r="Q11666" i="6"/>
  <c r="Q11667" i="6"/>
  <c r="Q11668" i="6"/>
  <c r="Q11669" i="6"/>
  <c r="Q11670" i="6"/>
  <c r="Q11671" i="6"/>
  <c r="Q11672" i="6"/>
  <c r="Q11673" i="6"/>
  <c r="Q11674" i="6"/>
  <c r="Q11675" i="6"/>
  <c r="Q11676" i="6"/>
  <c r="Q11677" i="6"/>
  <c r="Q11678" i="6"/>
  <c r="Q11679" i="6"/>
  <c r="Q11680" i="6"/>
  <c r="Q11681" i="6"/>
  <c r="Q11682" i="6"/>
  <c r="Q11683" i="6"/>
  <c r="Q11684" i="6"/>
  <c r="Q11685" i="6"/>
  <c r="Q11686" i="6"/>
  <c r="Q11687" i="6"/>
  <c r="Q11688" i="6"/>
  <c r="Q11689" i="6"/>
  <c r="Q11690" i="6"/>
  <c r="Q11691" i="6"/>
  <c r="Q11692" i="6"/>
  <c r="Q11693" i="6"/>
  <c r="Q11694" i="6"/>
  <c r="Q11695" i="6"/>
  <c r="Q11696" i="6"/>
  <c r="Q11697" i="6"/>
  <c r="Q11698" i="6"/>
  <c r="Q11699" i="6"/>
  <c r="Q11700" i="6"/>
  <c r="Q11701" i="6"/>
  <c r="Q11702" i="6"/>
  <c r="Q11703" i="6"/>
  <c r="Q11704" i="6"/>
  <c r="Q11705" i="6"/>
  <c r="Q11706" i="6"/>
  <c r="Q11707" i="6"/>
  <c r="Q11708" i="6"/>
  <c r="Q11709" i="6"/>
  <c r="Q11710" i="6"/>
  <c r="Q11711" i="6"/>
  <c r="Q11712" i="6"/>
  <c r="Q11713" i="6"/>
  <c r="Q11714" i="6"/>
  <c r="Q11715" i="6"/>
  <c r="Q11716" i="6"/>
  <c r="Q11717" i="6"/>
  <c r="Q11718" i="6"/>
  <c r="Q11719" i="6"/>
  <c r="Q11720" i="6"/>
  <c r="Q11721" i="6"/>
  <c r="Q11722" i="6"/>
  <c r="Q11723" i="6"/>
  <c r="Q11724" i="6"/>
  <c r="Q11725" i="6"/>
  <c r="Q11726" i="6"/>
  <c r="Q11727" i="6"/>
  <c r="Q11728" i="6"/>
  <c r="Q11729" i="6"/>
  <c r="Q11730" i="6"/>
  <c r="Q11731" i="6"/>
  <c r="Q11732" i="6"/>
  <c r="Q11733" i="6"/>
  <c r="Q11734" i="6"/>
  <c r="Q11735" i="6"/>
  <c r="Q11736" i="6"/>
  <c r="Q11737" i="6"/>
  <c r="Q11738" i="6"/>
  <c r="Q11739" i="6"/>
  <c r="Q11740" i="6"/>
  <c r="Q11741" i="6"/>
  <c r="Q11742" i="6"/>
  <c r="Q11743" i="6"/>
  <c r="Q11744" i="6"/>
  <c r="Q11745" i="6"/>
  <c r="Q11746" i="6"/>
  <c r="Q11747" i="6"/>
  <c r="Q11748" i="6"/>
  <c r="Q11749" i="6"/>
  <c r="Q11750" i="6"/>
  <c r="Q11751" i="6"/>
  <c r="Q11752" i="6"/>
  <c r="Q11753" i="6"/>
  <c r="Q11754" i="6"/>
  <c r="Q11755" i="6"/>
  <c r="Q11756" i="6"/>
  <c r="Q11757" i="6"/>
  <c r="Q11758" i="6"/>
  <c r="Q11759" i="6"/>
  <c r="Q11760" i="6"/>
  <c r="Q11761" i="6"/>
  <c r="Q11762" i="6"/>
  <c r="Q11763" i="6"/>
  <c r="Q11764" i="6"/>
  <c r="Q11765" i="6"/>
  <c r="Q11766" i="6"/>
  <c r="Q11767" i="6"/>
  <c r="Q11768" i="6"/>
  <c r="Q11769" i="6"/>
  <c r="Q11770" i="6"/>
  <c r="Q11771" i="6"/>
  <c r="Q11772" i="6"/>
  <c r="Q11773" i="6"/>
  <c r="Q11774" i="6"/>
  <c r="Q11775" i="6"/>
  <c r="Q11776" i="6"/>
  <c r="Q11777" i="6"/>
  <c r="Q11778" i="6"/>
  <c r="Q11779" i="6"/>
  <c r="Q11780" i="6"/>
  <c r="Q11781" i="6"/>
  <c r="Q11782" i="6"/>
  <c r="Q11783" i="6"/>
  <c r="Q11784" i="6"/>
  <c r="Q11785" i="6"/>
  <c r="Q11786" i="6"/>
  <c r="Q11787" i="6"/>
  <c r="Q11788" i="6"/>
  <c r="Q11789" i="6"/>
  <c r="Q11790" i="6"/>
  <c r="Q11791" i="6"/>
  <c r="Q11792" i="6"/>
  <c r="Q11793" i="6"/>
  <c r="Q11794" i="6"/>
  <c r="Q11795" i="6"/>
  <c r="Q11796" i="6"/>
  <c r="Q11797" i="6"/>
  <c r="Q11798" i="6"/>
  <c r="Q11799" i="6"/>
  <c r="Q11800" i="6"/>
  <c r="Q11801" i="6"/>
  <c r="Q11802" i="6"/>
  <c r="Q11803" i="6"/>
  <c r="Q11804" i="6"/>
  <c r="Q11805" i="6"/>
  <c r="Q11806" i="6"/>
  <c r="Q11807" i="6"/>
  <c r="Q11808" i="6"/>
  <c r="Q11809" i="6"/>
  <c r="Q11810" i="6"/>
  <c r="Q11811" i="6"/>
  <c r="Q11812" i="6"/>
  <c r="Q11813" i="6"/>
  <c r="Q11814" i="6"/>
  <c r="Q11815" i="6"/>
  <c r="Q11816" i="6"/>
  <c r="Q11817" i="6"/>
  <c r="Q11818" i="6"/>
  <c r="Q11819" i="6"/>
  <c r="Q11820" i="6"/>
  <c r="Q11821" i="6"/>
  <c r="Q11822" i="6"/>
  <c r="Q11823" i="6"/>
  <c r="Q11824" i="6"/>
  <c r="Q11825" i="6"/>
  <c r="Q11826" i="6"/>
  <c r="Q11827" i="6"/>
  <c r="Q11828" i="6"/>
  <c r="Q11829" i="6"/>
  <c r="Q11830" i="6"/>
  <c r="Q11831" i="6"/>
  <c r="Q11832" i="6"/>
  <c r="Q11833" i="6"/>
  <c r="Q11834" i="6"/>
  <c r="Q11835" i="6"/>
  <c r="Q11836" i="6"/>
  <c r="Q11837" i="6"/>
  <c r="Q11838" i="6"/>
  <c r="Q11839" i="6"/>
  <c r="Q11840" i="6"/>
  <c r="Q11841" i="6"/>
  <c r="Q11842" i="6"/>
  <c r="Q11843" i="6"/>
  <c r="Q11844" i="6"/>
  <c r="Q11845" i="6"/>
  <c r="Q11846" i="6"/>
  <c r="Q11847" i="6"/>
  <c r="Q11848" i="6"/>
  <c r="Q11849" i="6"/>
  <c r="Q11850" i="6"/>
  <c r="Q11851" i="6"/>
  <c r="Q11852" i="6"/>
  <c r="Q11853" i="6"/>
  <c r="Q11854" i="6"/>
  <c r="Q11855" i="6"/>
  <c r="Q11856" i="6"/>
  <c r="Q11857" i="6"/>
  <c r="Q11858" i="6"/>
  <c r="Q11859" i="6"/>
  <c r="Q11860" i="6"/>
  <c r="Q11861" i="6"/>
  <c r="Q11862" i="6"/>
  <c r="Q11863" i="6"/>
  <c r="Q11864" i="6"/>
  <c r="Q11865" i="6"/>
  <c r="Q11866" i="6"/>
  <c r="Q11867" i="6"/>
  <c r="Q11868" i="6"/>
  <c r="Q11869" i="6"/>
  <c r="Q11870" i="6"/>
  <c r="Q11871" i="6"/>
  <c r="Q11872" i="6"/>
  <c r="Q11873" i="6"/>
  <c r="Q11874" i="6"/>
  <c r="Q11875" i="6"/>
  <c r="Q11876" i="6"/>
  <c r="Q11877" i="6"/>
  <c r="Q11878" i="6"/>
  <c r="Q11879" i="6"/>
  <c r="Q11880" i="6"/>
  <c r="Q11881" i="6"/>
  <c r="Q11882" i="6"/>
  <c r="Q11883" i="6"/>
  <c r="Q11884" i="6"/>
  <c r="Q11885" i="6"/>
  <c r="Q11886" i="6"/>
  <c r="Q11887" i="6"/>
  <c r="Q11888" i="6"/>
  <c r="Q11889" i="6"/>
  <c r="Q11890" i="6"/>
  <c r="Q11891" i="6"/>
  <c r="Q11892" i="6"/>
  <c r="Q11893" i="6"/>
  <c r="Q11894" i="6"/>
  <c r="Q11895" i="6"/>
  <c r="Q11896" i="6"/>
  <c r="Q11897" i="6"/>
  <c r="Q11898" i="6"/>
  <c r="Q11899" i="6"/>
  <c r="Q11900" i="6"/>
  <c r="Q11901" i="6"/>
  <c r="Q11902" i="6"/>
  <c r="Q11903" i="6"/>
  <c r="Q11904" i="6"/>
  <c r="Q11905" i="6"/>
  <c r="Q11906" i="6"/>
  <c r="Q11907" i="6"/>
  <c r="Q11908" i="6"/>
  <c r="Q11909" i="6"/>
  <c r="Q11910" i="6"/>
  <c r="Q11911" i="6"/>
  <c r="Q11912" i="6"/>
  <c r="Q11913" i="6"/>
  <c r="Q11914" i="6"/>
  <c r="Q11915" i="6"/>
  <c r="Q11916" i="6"/>
  <c r="Q11917" i="6"/>
  <c r="Q11918" i="6"/>
  <c r="Q11919" i="6"/>
  <c r="Q11920" i="6"/>
  <c r="Q11921" i="6"/>
  <c r="Q11922" i="6"/>
  <c r="Q11923" i="6"/>
  <c r="Q11924" i="6"/>
  <c r="Q11925" i="6"/>
  <c r="Q11926" i="6"/>
  <c r="Q11927" i="6"/>
  <c r="Q11928" i="6"/>
  <c r="Q11929" i="6"/>
  <c r="Q11930" i="6"/>
  <c r="Q11931" i="6"/>
  <c r="Q11932" i="6"/>
  <c r="Q11933" i="6"/>
  <c r="Q11934" i="6"/>
  <c r="Q11935" i="6"/>
  <c r="Q11936" i="6"/>
  <c r="Q11937" i="6"/>
  <c r="Q11938" i="6"/>
  <c r="Q11939" i="6"/>
  <c r="Q11940" i="6"/>
  <c r="Q11941" i="6"/>
  <c r="Q11942" i="6"/>
  <c r="Q11943" i="6"/>
  <c r="Q11944" i="6"/>
  <c r="Q11945" i="6"/>
  <c r="Q11946" i="6"/>
  <c r="Q11947" i="6"/>
  <c r="Q11948" i="6"/>
  <c r="Q11949" i="6"/>
  <c r="Q11950" i="6"/>
  <c r="Q11951" i="6"/>
  <c r="Q11952" i="6"/>
  <c r="Q11953" i="6"/>
  <c r="Q11954" i="6"/>
  <c r="Q11955" i="6"/>
  <c r="Q11956" i="6"/>
  <c r="Q11957" i="6"/>
  <c r="Q11958" i="6"/>
  <c r="Q11959" i="6"/>
  <c r="Q11960" i="6"/>
  <c r="Q11961" i="6"/>
  <c r="Q11962" i="6"/>
  <c r="Q11963" i="6"/>
  <c r="Q11964" i="6"/>
  <c r="Q11965" i="6"/>
  <c r="Q11966" i="6"/>
  <c r="Q11967" i="6"/>
  <c r="Q11968" i="6"/>
  <c r="Q11969" i="6"/>
  <c r="Q11970" i="6"/>
  <c r="Q11971" i="6"/>
  <c r="Q11972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3349" i="6"/>
  <c r="N3350" i="6"/>
  <c r="N3351" i="6"/>
  <c r="N3352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N3714" i="6"/>
  <c r="N3715" i="6"/>
  <c r="N3716" i="6"/>
  <c r="N3717" i="6"/>
  <c r="N3718" i="6"/>
  <c r="N3719" i="6"/>
  <c r="N3720" i="6"/>
  <c r="N3721" i="6"/>
  <c r="N3722" i="6"/>
  <c r="N3723" i="6"/>
  <c r="N3724" i="6"/>
  <c r="N3725" i="6"/>
  <c r="N3726" i="6"/>
  <c r="N3727" i="6"/>
  <c r="N3728" i="6"/>
  <c r="N3729" i="6"/>
  <c r="N3730" i="6"/>
  <c r="N3731" i="6"/>
  <c r="N3732" i="6"/>
  <c r="N3733" i="6"/>
  <c r="N3734" i="6"/>
  <c r="N3735" i="6"/>
  <c r="N3736" i="6"/>
  <c r="N3737" i="6"/>
  <c r="N3738" i="6"/>
  <c r="N3739" i="6"/>
  <c r="N3740" i="6"/>
  <c r="N3741" i="6"/>
  <c r="N3742" i="6"/>
  <c r="N3743" i="6"/>
  <c r="N3744" i="6"/>
  <c r="N3745" i="6"/>
  <c r="N3746" i="6"/>
  <c r="N3747" i="6"/>
  <c r="N3748" i="6"/>
  <c r="N3749" i="6"/>
  <c r="N3750" i="6"/>
  <c r="N3751" i="6"/>
  <c r="N3752" i="6"/>
  <c r="N3753" i="6"/>
  <c r="N3754" i="6"/>
  <c r="N3755" i="6"/>
  <c r="N3756" i="6"/>
  <c r="N3757" i="6"/>
  <c r="N3758" i="6"/>
  <c r="N3759" i="6"/>
  <c r="N3760" i="6"/>
  <c r="N3761" i="6"/>
  <c r="N3762" i="6"/>
  <c r="N3763" i="6"/>
  <c r="N3764" i="6"/>
  <c r="N3765" i="6"/>
  <c r="N3766" i="6"/>
  <c r="N3767" i="6"/>
  <c r="N3768" i="6"/>
  <c r="N3769" i="6"/>
  <c r="N3770" i="6"/>
  <c r="N3771" i="6"/>
  <c r="N3772" i="6"/>
  <c r="N3773" i="6"/>
  <c r="N3774" i="6"/>
  <c r="N3775" i="6"/>
  <c r="N3776" i="6"/>
  <c r="N3777" i="6"/>
  <c r="N3778" i="6"/>
  <c r="N3779" i="6"/>
  <c r="N3780" i="6"/>
  <c r="N3781" i="6"/>
  <c r="N3782" i="6"/>
  <c r="N3783" i="6"/>
  <c r="N3784" i="6"/>
  <c r="N3785" i="6"/>
  <c r="N3786" i="6"/>
  <c r="N3787" i="6"/>
  <c r="N3788" i="6"/>
  <c r="N3789" i="6"/>
  <c r="N3790" i="6"/>
  <c r="N3791" i="6"/>
  <c r="N3792" i="6"/>
  <c r="N3793" i="6"/>
  <c r="N3794" i="6"/>
  <c r="N3795" i="6"/>
  <c r="N3796" i="6"/>
  <c r="N3797" i="6"/>
  <c r="N3798" i="6"/>
  <c r="N3799" i="6"/>
  <c r="N3800" i="6"/>
  <c r="N3801" i="6"/>
  <c r="N3802" i="6"/>
  <c r="N3803" i="6"/>
  <c r="N3804" i="6"/>
  <c r="N3805" i="6"/>
  <c r="N3806" i="6"/>
  <c r="N3807" i="6"/>
  <c r="N3808" i="6"/>
  <c r="N3809" i="6"/>
  <c r="N3810" i="6"/>
  <c r="N3811" i="6"/>
  <c r="N3812" i="6"/>
  <c r="N3813" i="6"/>
  <c r="N3814" i="6"/>
  <c r="N3815" i="6"/>
  <c r="N3816" i="6"/>
  <c r="N3817" i="6"/>
  <c r="N3818" i="6"/>
  <c r="N3819" i="6"/>
  <c r="N3820" i="6"/>
  <c r="N3821" i="6"/>
  <c r="N3822" i="6"/>
  <c r="N3823" i="6"/>
  <c r="N3824" i="6"/>
  <c r="N3825" i="6"/>
  <c r="N3826" i="6"/>
  <c r="N3827" i="6"/>
  <c r="N3828" i="6"/>
  <c r="N3829" i="6"/>
  <c r="N3830" i="6"/>
  <c r="N3831" i="6"/>
  <c r="N3832" i="6"/>
  <c r="N3833" i="6"/>
  <c r="N3834" i="6"/>
  <c r="N3835" i="6"/>
  <c r="N3836" i="6"/>
  <c r="N3837" i="6"/>
  <c r="N3838" i="6"/>
  <c r="N3839" i="6"/>
  <c r="N3840" i="6"/>
  <c r="N3841" i="6"/>
  <c r="N3842" i="6"/>
  <c r="N3843" i="6"/>
  <c r="N3844" i="6"/>
  <c r="N3845" i="6"/>
  <c r="N3846" i="6"/>
  <c r="N3847" i="6"/>
  <c r="N3848" i="6"/>
  <c r="N3849" i="6"/>
  <c r="N3850" i="6"/>
  <c r="N3851" i="6"/>
  <c r="N3852" i="6"/>
  <c r="N3853" i="6"/>
  <c r="N3854" i="6"/>
  <c r="N3855" i="6"/>
  <c r="N3856" i="6"/>
  <c r="N3857" i="6"/>
  <c r="N3858" i="6"/>
  <c r="N3859" i="6"/>
  <c r="N3860" i="6"/>
  <c r="N3861" i="6"/>
  <c r="N3862" i="6"/>
  <c r="N3863" i="6"/>
  <c r="N3864" i="6"/>
  <c r="N3865" i="6"/>
  <c r="N3866" i="6"/>
  <c r="N3867" i="6"/>
  <c r="N3868" i="6"/>
  <c r="N3869" i="6"/>
  <c r="N3870" i="6"/>
  <c r="N3871" i="6"/>
  <c r="N3872" i="6"/>
  <c r="N3873" i="6"/>
  <c r="N3874" i="6"/>
  <c r="N3875" i="6"/>
  <c r="N3876" i="6"/>
  <c r="N3877" i="6"/>
  <c r="N3878" i="6"/>
  <c r="N3879" i="6"/>
  <c r="N3880" i="6"/>
  <c r="N3881" i="6"/>
  <c r="N3882" i="6"/>
  <c r="N3883" i="6"/>
  <c r="N3884" i="6"/>
  <c r="N3885" i="6"/>
  <c r="N3886" i="6"/>
  <c r="N3887" i="6"/>
  <c r="N3888" i="6"/>
  <c r="N3889" i="6"/>
  <c r="N3890" i="6"/>
  <c r="N3891" i="6"/>
  <c r="N3892" i="6"/>
  <c r="N3893" i="6"/>
  <c r="N3894" i="6"/>
  <c r="N3895" i="6"/>
  <c r="N3896" i="6"/>
  <c r="N3897" i="6"/>
  <c r="N3898" i="6"/>
  <c r="N3899" i="6"/>
  <c r="N3900" i="6"/>
  <c r="N3901" i="6"/>
  <c r="N3902" i="6"/>
  <c r="N3903" i="6"/>
  <c r="N3904" i="6"/>
  <c r="N3905" i="6"/>
  <c r="N3906" i="6"/>
  <c r="N3907" i="6"/>
  <c r="N3908" i="6"/>
  <c r="N3909" i="6"/>
  <c r="N3910" i="6"/>
  <c r="N3911" i="6"/>
  <c r="N3912" i="6"/>
  <c r="N3913" i="6"/>
  <c r="N3914" i="6"/>
  <c r="N3915" i="6"/>
  <c r="N3916" i="6"/>
  <c r="N3917" i="6"/>
  <c r="N3918" i="6"/>
  <c r="N3919" i="6"/>
  <c r="N3920" i="6"/>
  <c r="N3921" i="6"/>
  <c r="N3922" i="6"/>
  <c r="N3923" i="6"/>
  <c r="N3924" i="6"/>
  <c r="N3925" i="6"/>
  <c r="N3926" i="6"/>
  <c r="N3927" i="6"/>
  <c r="N3928" i="6"/>
  <c r="N3929" i="6"/>
  <c r="N3930" i="6"/>
  <c r="N3931" i="6"/>
  <c r="N3932" i="6"/>
  <c r="N3933" i="6"/>
  <c r="N3934" i="6"/>
  <c r="N3935" i="6"/>
  <c r="N3936" i="6"/>
  <c r="N3937" i="6"/>
  <c r="N3938" i="6"/>
  <c r="N3939" i="6"/>
  <c r="N3940" i="6"/>
  <c r="N3941" i="6"/>
  <c r="N3942" i="6"/>
  <c r="N3943" i="6"/>
  <c r="N3944" i="6"/>
  <c r="N3945" i="6"/>
  <c r="N3946" i="6"/>
  <c r="N3947" i="6"/>
  <c r="N3948" i="6"/>
  <c r="N3949" i="6"/>
  <c r="N3950" i="6"/>
  <c r="N3951" i="6"/>
  <c r="N3952" i="6"/>
  <c r="N3953" i="6"/>
  <c r="N3954" i="6"/>
  <c r="N3955" i="6"/>
  <c r="N3956" i="6"/>
  <c r="N3957" i="6"/>
  <c r="N3958" i="6"/>
  <c r="N3959" i="6"/>
  <c r="N3960" i="6"/>
  <c r="N3961" i="6"/>
  <c r="N3962" i="6"/>
  <c r="N3963" i="6"/>
  <c r="N3964" i="6"/>
  <c r="N3965" i="6"/>
  <c r="N3966" i="6"/>
  <c r="N3967" i="6"/>
  <c r="N3968" i="6"/>
  <c r="N3969" i="6"/>
  <c r="N3970" i="6"/>
  <c r="N3971" i="6"/>
  <c r="N3972" i="6"/>
  <c r="N3973" i="6"/>
  <c r="N3974" i="6"/>
  <c r="N3975" i="6"/>
  <c r="N3976" i="6"/>
  <c r="N3977" i="6"/>
  <c r="N3978" i="6"/>
  <c r="N3979" i="6"/>
  <c r="N3980" i="6"/>
  <c r="N3981" i="6"/>
  <c r="N3982" i="6"/>
  <c r="N3983" i="6"/>
  <c r="N3984" i="6"/>
  <c r="N3985" i="6"/>
  <c r="N3986" i="6"/>
  <c r="N3987" i="6"/>
  <c r="N3988" i="6"/>
  <c r="N3989" i="6"/>
  <c r="N3990" i="6"/>
  <c r="N3991" i="6"/>
  <c r="N3992" i="6"/>
  <c r="N3993" i="6"/>
  <c r="N3994" i="6"/>
  <c r="N3995" i="6"/>
  <c r="N3996" i="6"/>
  <c r="N3997" i="6"/>
  <c r="N3998" i="6"/>
  <c r="N3999" i="6"/>
  <c r="N4000" i="6"/>
  <c r="N4001" i="6"/>
  <c r="N4002" i="6"/>
  <c r="N4003" i="6"/>
  <c r="N4004" i="6"/>
  <c r="N4005" i="6"/>
  <c r="N4006" i="6"/>
  <c r="N4007" i="6"/>
  <c r="N4008" i="6"/>
  <c r="N4009" i="6"/>
  <c r="N4010" i="6"/>
  <c r="N4011" i="6"/>
  <c r="N4012" i="6"/>
  <c r="N4013" i="6"/>
  <c r="N4014" i="6"/>
  <c r="N4015" i="6"/>
  <c r="N4016" i="6"/>
  <c r="N4017" i="6"/>
  <c r="N4018" i="6"/>
  <c r="N4019" i="6"/>
  <c r="N4020" i="6"/>
  <c r="N4021" i="6"/>
  <c r="N4022" i="6"/>
  <c r="N4023" i="6"/>
  <c r="N4024" i="6"/>
  <c r="N4025" i="6"/>
  <c r="N4026" i="6"/>
  <c r="N4027" i="6"/>
  <c r="N4028" i="6"/>
  <c r="N4029" i="6"/>
  <c r="N4030" i="6"/>
  <c r="N4031" i="6"/>
  <c r="N4032" i="6"/>
  <c r="N4033" i="6"/>
  <c r="N4034" i="6"/>
  <c r="N4035" i="6"/>
  <c r="N4036" i="6"/>
  <c r="N4037" i="6"/>
  <c r="N4038" i="6"/>
  <c r="N4039" i="6"/>
  <c r="N4040" i="6"/>
  <c r="N4041" i="6"/>
  <c r="N4042" i="6"/>
  <c r="N4043" i="6"/>
  <c r="N4044" i="6"/>
  <c r="N4045" i="6"/>
  <c r="N4046" i="6"/>
  <c r="N4047" i="6"/>
  <c r="N4048" i="6"/>
  <c r="N4049" i="6"/>
  <c r="N4050" i="6"/>
  <c r="N4051" i="6"/>
  <c r="N4052" i="6"/>
  <c r="N4053" i="6"/>
  <c r="N4054" i="6"/>
  <c r="N4055" i="6"/>
  <c r="N4056" i="6"/>
  <c r="N4057" i="6"/>
  <c r="N4058" i="6"/>
  <c r="N4059" i="6"/>
  <c r="N4060" i="6"/>
  <c r="N4061" i="6"/>
  <c r="N4062" i="6"/>
  <c r="N4063" i="6"/>
  <c r="N4064" i="6"/>
  <c r="N4065" i="6"/>
  <c r="N4066" i="6"/>
  <c r="N4067" i="6"/>
  <c r="N4068" i="6"/>
  <c r="N4069" i="6"/>
  <c r="N4070" i="6"/>
  <c r="N4071" i="6"/>
  <c r="N4072" i="6"/>
  <c r="N4073" i="6"/>
  <c r="N4074" i="6"/>
  <c r="N4075" i="6"/>
  <c r="N4076" i="6"/>
  <c r="N4077" i="6"/>
  <c r="N4078" i="6"/>
  <c r="N4079" i="6"/>
  <c r="N4080" i="6"/>
  <c r="N4081" i="6"/>
  <c r="N4082" i="6"/>
  <c r="N4083" i="6"/>
  <c r="N4084" i="6"/>
  <c r="N4085" i="6"/>
  <c r="N4086" i="6"/>
  <c r="N4087" i="6"/>
  <c r="N4088" i="6"/>
  <c r="N4089" i="6"/>
  <c r="N4090" i="6"/>
  <c r="N4091" i="6"/>
  <c r="N4092" i="6"/>
  <c r="N4093" i="6"/>
  <c r="N4094" i="6"/>
  <c r="N4095" i="6"/>
  <c r="N4096" i="6"/>
  <c r="N4097" i="6"/>
  <c r="N4098" i="6"/>
  <c r="N4099" i="6"/>
  <c r="N4100" i="6"/>
  <c r="N4101" i="6"/>
  <c r="N4102" i="6"/>
  <c r="N4103" i="6"/>
  <c r="N4104" i="6"/>
  <c r="N4105" i="6"/>
  <c r="N4106" i="6"/>
  <c r="N4107" i="6"/>
  <c r="N4108" i="6"/>
  <c r="N4109" i="6"/>
  <c r="N4110" i="6"/>
  <c r="N4111" i="6"/>
  <c r="N4112" i="6"/>
  <c r="N4113" i="6"/>
  <c r="N4114" i="6"/>
  <c r="N4115" i="6"/>
  <c r="N4116" i="6"/>
  <c r="N4117" i="6"/>
  <c r="N4118" i="6"/>
  <c r="N4119" i="6"/>
  <c r="N4120" i="6"/>
  <c r="N4121" i="6"/>
  <c r="N4122" i="6"/>
  <c r="N4123" i="6"/>
  <c r="N4124" i="6"/>
  <c r="N4125" i="6"/>
  <c r="N4126" i="6"/>
  <c r="N4127" i="6"/>
  <c r="N4128" i="6"/>
  <c r="N4129" i="6"/>
  <c r="N4130" i="6"/>
  <c r="N4131" i="6"/>
  <c r="N4132" i="6"/>
  <c r="N4133" i="6"/>
  <c r="N4134" i="6"/>
  <c r="N4135" i="6"/>
  <c r="N4136" i="6"/>
  <c r="N4137" i="6"/>
  <c r="N4138" i="6"/>
  <c r="N4139" i="6"/>
  <c r="N4140" i="6"/>
  <c r="N4141" i="6"/>
  <c r="N4142" i="6"/>
  <c r="N4143" i="6"/>
  <c r="N4144" i="6"/>
  <c r="N4145" i="6"/>
  <c r="N4146" i="6"/>
  <c r="N4147" i="6"/>
  <c r="N4148" i="6"/>
  <c r="N4149" i="6"/>
  <c r="N4150" i="6"/>
  <c r="N4151" i="6"/>
  <c r="N4152" i="6"/>
  <c r="N4153" i="6"/>
  <c r="N4154" i="6"/>
  <c r="N4155" i="6"/>
  <c r="N4156" i="6"/>
  <c r="N4157" i="6"/>
  <c r="N4158" i="6"/>
  <c r="N4159" i="6"/>
  <c r="N4160" i="6"/>
  <c r="N4161" i="6"/>
  <c r="N4162" i="6"/>
  <c r="N4163" i="6"/>
  <c r="N4164" i="6"/>
  <c r="N4165" i="6"/>
  <c r="N4166" i="6"/>
  <c r="N4167" i="6"/>
  <c r="N4168" i="6"/>
  <c r="N4169" i="6"/>
  <c r="N4170" i="6"/>
  <c r="N4171" i="6"/>
  <c r="N4172" i="6"/>
  <c r="N4173" i="6"/>
  <c r="N4174" i="6"/>
  <c r="N4175" i="6"/>
  <c r="N4176" i="6"/>
  <c r="N4177" i="6"/>
  <c r="N4178" i="6"/>
  <c r="N4179" i="6"/>
  <c r="N4180" i="6"/>
  <c r="N4181" i="6"/>
  <c r="N4182" i="6"/>
  <c r="N4183" i="6"/>
  <c r="N4184" i="6"/>
  <c r="N4185" i="6"/>
  <c r="N4186" i="6"/>
  <c r="N4187" i="6"/>
  <c r="N4188" i="6"/>
  <c r="N4189" i="6"/>
  <c r="N4190" i="6"/>
  <c r="N4191" i="6"/>
  <c r="N4192" i="6"/>
  <c r="N4193" i="6"/>
  <c r="N4194" i="6"/>
  <c r="N4195" i="6"/>
  <c r="N4196" i="6"/>
  <c r="N4197" i="6"/>
  <c r="N4198" i="6"/>
  <c r="N4199" i="6"/>
  <c r="N4200" i="6"/>
  <c r="N4201" i="6"/>
  <c r="N4202" i="6"/>
  <c r="N4203" i="6"/>
  <c r="N4204" i="6"/>
  <c r="N4205" i="6"/>
  <c r="N4206" i="6"/>
  <c r="N4207" i="6"/>
  <c r="N4208" i="6"/>
  <c r="N4209" i="6"/>
  <c r="N4210" i="6"/>
  <c r="N4211" i="6"/>
  <c r="N4212" i="6"/>
  <c r="N4213" i="6"/>
  <c r="N4214" i="6"/>
  <c r="N4215" i="6"/>
  <c r="N4216" i="6"/>
  <c r="N4217" i="6"/>
  <c r="N4218" i="6"/>
  <c r="N4219" i="6"/>
  <c r="N4220" i="6"/>
  <c r="N4221" i="6"/>
  <c r="N4222" i="6"/>
  <c r="N4223" i="6"/>
  <c r="N4224" i="6"/>
  <c r="N4225" i="6"/>
  <c r="N4226" i="6"/>
  <c r="N4227" i="6"/>
  <c r="N4228" i="6"/>
  <c r="N4229" i="6"/>
  <c r="N4230" i="6"/>
  <c r="N4231" i="6"/>
  <c r="N4232" i="6"/>
  <c r="N4233" i="6"/>
  <c r="N4234" i="6"/>
  <c r="N4235" i="6"/>
  <c r="N4236" i="6"/>
  <c r="N4237" i="6"/>
  <c r="N4238" i="6"/>
  <c r="N4239" i="6"/>
  <c r="N4240" i="6"/>
  <c r="N4241" i="6"/>
  <c r="N4242" i="6"/>
  <c r="N4243" i="6"/>
  <c r="N4244" i="6"/>
  <c r="N4245" i="6"/>
  <c r="N4246" i="6"/>
  <c r="N4247" i="6"/>
  <c r="N4248" i="6"/>
  <c r="N4249" i="6"/>
  <c r="N4250" i="6"/>
  <c r="N4251" i="6"/>
  <c r="N4252" i="6"/>
  <c r="N4253" i="6"/>
  <c r="N4254" i="6"/>
  <c r="N4255" i="6"/>
  <c r="N4256" i="6"/>
  <c r="N4257" i="6"/>
  <c r="N4258" i="6"/>
  <c r="N4259" i="6"/>
  <c r="N4260" i="6"/>
  <c r="N4261" i="6"/>
  <c r="N4262" i="6"/>
  <c r="N4263" i="6"/>
  <c r="N4264" i="6"/>
  <c r="N4265" i="6"/>
  <c r="N4266" i="6"/>
  <c r="N4267" i="6"/>
  <c r="N4268" i="6"/>
  <c r="N4269" i="6"/>
  <c r="N4270" i="6"/>
  <c r="N4271" i="6"/>
  <c r="N4272" i="6"/>
  <c r="N4273" i="6"/>
  <c r="N4274" i="6"/>
  <c r="N4275" i="6"/>
  <c r="N4276" i="6"/>
  <c r="N4277" i="6"/>
  <c r="N4278" i="6"/>
  <c r="N4279" i="6"/>
  <c r="N4280" i="6"/>
  <c r="N4281" i="6"/>
  <c r="N4282" i="6"/>
  <c r="N4283" i="6"/>
  <c r="N4284" i="6"/>
  <c r="N4285" i="6"/>
  <c r="N4286" i="6"/>
  <c r="N4287" i="6"/>
  <c r="N4288" i="6"/>
  <c r="N4289" i="6"/>
  <c r="N4290" i="6"/>
  <c r="N4291" i="6"/>
  <c r="N4292" i="6"/>
  <c r="N4293" i="6"/>
  <c r="N4294" i="6"/>
  <c r="N4295" i="6"/>
  <c r="N4296" i="6"/>
  <c r="N4297" i="6"/>
  <c r="N4298" i="6"/>
  <c r="N4299" i="6"/>
  <c r="N4300" i="6"/>
  <c r="N4301" i="6"/>
  <c r="N4302" i="6"/>
  <c r="N4303" i="6"/>
  <c r="N4304" i="6"/>
  <c r="N4305" i="6"/>
  <c r="N4306" i="6"/>
  <c r="N4307" i="6"/>
  <c r="N4308" i="6"/>
  <c r="N4309" i="6"/>
  <c r="N4310" i="6"/>
  <c r="N4311" i="6"/>
  <c r="N4312" i="6"/>
  <c r="N4313" i="6"/>
  <c r="N4314" i="6"/>
  <c r="N4315" i="6"/>
  <c r="N4316" i="6"/>
  <c r="N4317" i="6"/>
  <c r="N4318" i="6"/>
  <c r="N4319" i="6"/>
  <c r="N4320" i="6"/>
  <c r="N4321" i="6"/>
  <c r="N4322" i="6"/>
  <c r="N4323" i="6"/>
  <c r="N4324" i="6"/>
  <c r="N4325" i="6"/>
  <c r="N4326" i="6"/>
  <c r="N4327" i="6"/>
  <c r="N4328" i="6"/>
  <c r="N4329" i="6"/>
  <c r="N4330" i="6"/>
  <c r="N4331" i="6"/>
  <c r="N4332" i="6"/>
  <c r="N4333" i="6"/>
  <c r="N4334" i="6"/>
  <c r="N4335" i="6"/>
  <c r="N4336" i="6"/>
  <c r="N4337" i="6"/>
  <c r="N4338" i="6"/>
  <c r="N4339" i="6"/>
  <c r="N4340" i="6"/>
  <c r="N4341" i="6"/>
  <c r="N4342" i="6"/>
  <c r="N4343" i="6"/>
  <c r="N4344" i="6"/>
  <c r="N4345" i="6"/>
  <c r="N4346" i="6"/>
  <c r="N4347" i="6"/>
  <c r="N4348" i="6"/>
  <c r="N4349" i="6"/>
  <c r="N4350" i="6"/>
  <c r="N4351" i="6"/>
  <c r="N4352" i="6"/>
  <c r="N4353" i="6"/>
  <c r="N4354" i="6"/>
  <c r="N4355" i="6"/>
  <c r="N4356" i="6"/>
  <c r="N4357" i="6"/>
  <c r="N4358" i="6"/>
  <c r="N4359" i="6"/>
  <c r="N4360" i="6"/>
  <c r="N4361" i="6"/>
  <c r="N4362" i="6"/>
  <c r="N4363" i="6"/>
  <c r="N4364" i="6"/>
  <c r="N4365" i="6"/>
  <c r="N4366" i="6"/>
  <c r="N4367" i="6"/>
  <c r="N4368" i="6"/>
  <c r="N4369" i="6"/>
  <c r="N4370" i="6"/>
  <c r="N4371" i="6"/>
  <c r="N4372" i="6"/>
  <c r="N4373" i="6"/>
  <c r="N4374" i="6"/>
  <c r="N4375" i="6"/>
  <c r="N4376" i="6"/>
  <c r="N4377" i="6"/>
  <c r="N4378" i="6"/>
  <c r="N4379" i="6"/>
  <c r="N4380" i="6"/>
  <c r="N4381" i="6"/>
  <c r="N4382" i="6"/>
  <c r="N4383" i="6"/>
  <c r="N4384" i="6"/>
  <c r="N4385" i="6"/>
  <c r="N4386" i="6"/>
  <c r="N4387" i="6"/>
  <c r="N4388" i="6"/>
  <c r="N4389" i="6"/>
  <c r="N4390" i="6"/>
  <c r="N4391" i="6"/>
  <c r="N4392" i="6"/>
  <c r="N4393" i="6"/>
  <c r="N4394" i="6"/>
  <c r="N4395" i="6"/>
  <c r="N4396" i="6"/>
  <c r="N4397" i="6"/>
  <c r="N4398" i="6"/>
  <c r="N4399" i="6"/>
  <c r="N4400" i="6"/>
  <c r="N4401" i="6"/>
  <c r="N4402" i="6"/>
  <c r="N4403" i="6"/>
  <c r="N4404" i="6"/>
  <c r="N4405" i="6"/>
  <c r="N4406" i="6"/>
  <c r="N4407" i="6"/>
  <c r="N4408" i="6"/>
  <c r="N4409" i="6"/>
  <c r="N4410" i="6"/>
  <c r="N4411" i="6"/>
  <c r="N4412" i="6"/>
  <c r="N4413" i="6"/>
  <c r="N4414" i="6"/>
  <c r="N4415" i="6"/>
  <c r="N4416" i="6"/>
  <c r="N4417" i="6"/>
  <c r="N4418" i="6"/>
  <c r="N4419" i="6"/>
  <c r="N4420" i="6"/>
  <c r="N4421" i="6"/>
  <c r="N4422" i="6"/>
  <c r="N4423" i="6"/>
  <c r="N4424" i="6"/>
  <c r="N4425" i="6"/>
  <c r="N4426" i="6"/>
  <c r="N4427" i="6"/>
  <c r="N4428" i="6"/>
  <c r="N4429" i="6"/>
  <c r="N4430" i="6"/>
  <c r="N4431" i="6"/>
  <c r="N4432" i="6"/>
  <c r="N4433" i="6"/>
  <c r="N4434" i="6"/>
  <c r="N4435" i="6"/>
  <c r="N4436" i="6"/>
  <c r="N4437" i="6"/>
  <c r="N4438" i="6"/>
  <c r="N4439" i="6"/>
  <c r="N4440" i="6"/>
  <c r="N4441" i="6"/>
  <c r="N4442" i="6"/>
  <c r="N4443" i="6"/>
  <c r="N4444" i="6"/>
  <c r="N4445" i="6"/>
  <c r="N4446" i="6"/>
  <c r="N4447" i="6"/>
  <c r="N4448" i="6"/>
  <c r="N4449" i="6"/>
  <c r="N4450" i="6"/>
  <c r="N4451" i="6"/>
  <c r="N4452" i="6"/>
  <c r="N4453" i="6"/>
  <c r="N4454" i="6"/>
  <c r="N4455" i="6"/>
  <c r="N4456" i="6"/>
  <c r="N4457" i="6"/>
  <c r="N4458" i="6"/>
  <c r="N4459" i="6"/>
  <c r="N4460" i="6"/>
  <c r="N4461" i="6"/>
  <c r="N4462" i="6"/>
  <c r="N4463" i="6"/>
  <c r="N4464" i="6"/>
  <c r="N4465" i="6"/>
  <c r="N4466" i="6"/>
  <c r="N4467" i="6"/>
  <c r="N4468" i="6"/>
  <c r="N4469" i="6"/>
  <c r="N4470" i="6"/>
  <c r="N4471" i="6"/>
  <c r="N4472" i="6"/>
  <c r="N4473" i="6"/>
  <c r="N4474" i="6"/>
  <c r="N4475" i="6"/>
  <c r="N4476" i="6"/>
  <c r="N4477" i="6"/>
  <c r="N4478" i="6"/>
  <c r="N4479" i="6"/>
  <c r="N4480" i="6"/>
  <c r="N4481" i="6"/>
  <c r="N4482" i="6"/>
  <c r="N4483" i="6"/>
  <c r="N4484" i="6"/>
  <c r="N4485" i="6"/>
  <c r="N4486" i="6"/>
  <c r="N4487" i="6"/>
  <c r="N4488" i="6"/>
  <c r="N4489" i="6"/>
  <c r="N4490" i="6"/>
  <c r="N4491" i="6"/>
  <c r="N4492" i="6"/>
  <c r="N4493" i="6"/>
  <c r="N4494" i="6"/>
  <c r="N4495" i="6"/>
  <c r="N4496" i="6"/>
  <c r="N4497" i="6"/>
  <c r="N4498" i="6"/>
  <c r="N4499" i="6"/>
  <c r="N4500" i="6"/>
  <c r="N4501" i="6"/>
  <c r="N4502" i="6"/>
  <c r="N4503" i="6"/>
  <c r="N4504" i="6"/>
  <c r="N4505" i="6"/>
  <c r="N4506" i="6"/>
  <c r="N4507" i="6"/>
  <c r="N4508" i="6"/>
  <c r="N4509" i="6"/>
  <c r="N4510" i="6"/>
  <c r="N4511" i="6"/>
  <c r="N4512" i="6"/>
  <c r="N4513" i="6"/>
  <c r="N4514" i="6"/>
  <c r="N4515" i="6"/>
  <c r="N4516" i="6"/>
  <c r="N4517" i="6"/>
  <c r="N4518" i="6"/>
  <c r="N4519" i="6"/>
  <c r="N4520" i="6"/>
  <c r="N4521" i="6"/>
  <c r="N4522" i="6"/>
  <c r="N4523" i="6"/>
  <c r="N4524" i="6"/>
  <c r="N4525" i="6"/>
  <c r="N4526" i="6"/>
  <c r="N4527" i="6"/>
  <c r="N4528" i="6"/>
  <c r="N4529" i="6"/>
  <c r="N4530" i="6"/>
  <c r="N4531" i="6"/>
  <c r="N4532" i="6"/>
  <c r="N4533" i="6"/>
  <c r="N4534" i="6"/>
  <c r="N4535" i="6"/>
  <c r="N4536" i="6"/>
  <c r="N4537" i="6"/>
  <c r="N4538" i="6"/>
  <c r="N4539" i="6"/>
  <c r="N4540" i="6"/>
  <c r="N4541" i="6"/>
  <c r="N4542" i="6"/>
  <c r="N4543" i="6"/>
  <c r="N4544" i="6"/>
  <c r="N4545" i="6"/>
  <c r="N4546" i="6"/>
  <c r="N4547" i="6"/>
  <c r="N4548" i="6"/>
  <c r="N4549" i="6"/>
  <c r="N4550" i="6"/>
  <c r="N4551" i="6"/>
  <c r="N4552" i="6"/>
  <c r="N4553" i="6"/>
  <c r="N4554" i="6"/>
  <c r="N4555" i="6"/>
  <c r="N4556" i="6"/>
  <c r="N4557" i="6"/>
  <c r="N4558" i="6"/>
  <c r="N4559" i="6"/>
  <c r="N4560" i="6"/>
  <c r="N4561" i="6"/>
  <c r="N4562" i="6"/>
  <c r="N4563" i="6"/>
  <c r="N4564" i="6"/>
  <c r="N4565" i="6"/>
  <c r="N4566" i="6"/>
  <c r="N4567" i="6"/>
  <c r="N4568" i="6"/>
  <c r="N4569" i="6"/>
  <c r="N4570" i="6"/>
  <c r="N4571" i="6"/>
  <c r="N4572" i="6"/>
  <c r="N4573" i="6"/>
  <c r="N4574" i="6"/>
  <c r="N4575" i="6"/>
  <c r="N4576" i="6"/>
  <c r="N4577" i="6"/>
  <c r="N4578" i="6"/>
  <c r="N4579" i="6"/>
  <c r="N4580" i="6"/>
  <c r="N4581" i="6"/>
  <c r="N4582" i="6"/>
  <c r="N4583" i="6"/>
  <c r="N4584" i="6"/>
  <c r="N4585" i="6"/>
  <c r="N4586" i="6"/>
  <c r="N4587" i="6"/>
  <c r="N4588" i="6"/>
  <c r="N4589" i="6"/>
  <c r="N4590" i="6"/>
  <c r="N4591" i="6"/>
  <c r="N4592" i="6"/>
  <c r="N4593" i="6"/>
  <c r="N4594" i="6"/>
  <c r="N4595" i="6"/>
  <c r="N4596" i="6"/>
  <c r="N4597" i="6"/>
  <c r="N4598" i="6"/>
  <c r="N4599" i="6"/>
  <c r="N4600" i="6"/>
  <c r="N4601" i="6"/>
  <c r="N4602" i="6"/>
  <c r="N4603" i="6"/>
  <c r="N4604" i="6"/>
  <c r="N4605" i="6"/>
  <c r="N4606" i="6"/>
  <c r="N4607" i="6"/>
  <c r="N4608" i="6"/>
  <c r="N4609" i="6"/>
  <c r="N4610" i="6"/>
  <c r="N4611" i="6"/>
  <c r="N4612" i="6"/>
  <c r="N4613" i="6"/>
  <c r="N4614" i="6"/>
  <c r="N4615" i="6"/>
  <c r="N4616" i="6"/>
  <c r="N4617" i="6"/>
  <c r="N4618" i="6"/>
  <c r="N4619" i="6"/>
  <c r="N4620" i="6"/>
  <c r="N4621" i="6"/>
  <c r="N4622" i="6"/>
  <c r="N4623" i="6"/>
  <c r="N4624" i="6"/>
  <c r="N4625" i="6"/>
  <c r="N4626" i="6"/>
  <c r="N4627" i="6"/>
  <c r="N4628" i="6"/>
  <c r="N4629" i="6"/>
  <c r="N4630" i="6"/>
  <c r="N4631" i="6"/>
  <c r="N4632" i="6"/>
  <c r="N4633" i="6"/>
  <c r="N4634" i="6"/>
  <c r="N4635" i="6"/>
  <c r="N4636" i="6"/>
  <c r="N4637" i="6"/>
  <c r="N4638" i="6"/>
  <c r="N4639" i="6"/>
  <c r="N4640" i="6"/>
  <c r="N4641" i="6"/>
  <c r="N4642" i="6"/>
  <c r="N4643" i="6"/>
  <c r="N4644" i="6"/>
  <c r="N4645" i="6"/>
  <c r="N4646" i="6"/>
  <c r="N4647" i="6"/>
  <c r="N4648" i="6"/>
  <c r="N4649" i="6"/>
  <c r="N4650" i="6"/>
  <c r="N4651" i="6"/>
  <c r="N4652" i="6"/>
  <c r="N4653" i="6"/>
  <c r="N4654" i="6"/>
  <c r="N4655" i="6"/>
  <c r="N4656" i="6"/>
  <c r="N4657" i="6"/>
  <c r="N4658" i="6"/>
  <c r="N4659" i="6"/>
  <c r="N4660" i="6"/>
  <c r="N4661" i="6"/>
  <c r="N4662" i="6"/>
  <c r="N4663" i="6"/>
  <c r="N4664" i="6"/>
  <c r="N4665" i="6"/>
  <c r="N4666" i="6"/>
  <c r="N4667" i="6"/>
  <c r="N4668" i="6"/>
  <c r="N4669" i="6"/>
  <c r="N4670" i="6"/>
  <c r="N4671" i="6"/>
  <c r="N4672" i="6"/>
  <c r="N4673" i="6"/>
  <c r="N4674" i="6"/>
  <c r="N4675" i="6"/>
  <c r="N4676" i="6"/>
  <c r="N4677" i="6"/>
  <c r="N4678" i="6"/>
  <c r="N4679" i="6"/>
  <c r="N4680" i="6"/>
  <c r="N4681" i="6"/>
  <c r="N4682" i="6"/>
  <c r="N4683" i="6"/>
  <c r="N4684" i="6"/>
  <c r="N4685" i="6"/>
  <c r="N4686" i="6"/>
  <c r="N4687" i="6"/>
  <c r="N4688" i="6"/>
  <c r="N4689" i="6"/>
  <c r="N4690" i="6"/>
  <c r="N4691" i="6"/>
  <c r="N4692" i="6"/>
  <c r="N4693" i="6"/>
  <c r="N4694" i="6"/>
  <c r="N4695" i="6"/>
  <c r="N4696" i="6"/>
  <c r="N4697" i="6"/>
  <c r="N4698" i="6"/>
  <c r="N4699" i="6"/>
  <c r="N4700" i="6"/>
  <c r="N4701" i="6"/>
  <c r="N4702" i="6"/>
  <c r="N4703" i="6"/>
  <c r="N4704" i="6"/>
  <c r="N4705" i="6"/>
  <c r="N4706" i="6"/>
  <c r="N4707" i="6"/>
  <c r="N4708" i="6"/>
  <c r="N4709" i="6"/>
  <c r="N4710" i="6"/>
  <c r="N4711" i="6"/>
  <c r="N4712" i="6"/>
  <c r="N4713" i="6"/>
  <c r="N4714" i="6"/>
  <c r="N4715" i="6"/>
  <c r="N4716" i="6"/>
  <c r="N4717" i="6"/>
  <c r="N4718" i="6"/>
  <c r="N4719" i="6"/>
  <c r="N4720" i="6"/>
  <c r="N4721" i="6"/>
  <c r="N4722" i="6"/>
  <c r="N4723" i="6"/>
  <c r="N4724" i="6"/>
  <c r="N4725" i="6"/>
  <c r="N4726" i="6"/>
  <c r="N4727" i="6"/>
  <c r="N4728" i="6"/>
  <c r="N4729" i="6"/>
  <c r="N4730" i="6"/>
  <c r="N4731" i="6"/>
  <c r="N4732" i="6"/>
  <c r="N4733" i="6"/>
  <c r="N4734" i="6"/>
  <c r="N4735" i="6"/>
  <c r="N4736" i="6"/>
  <c r="N4737" i="6"/>
  <c r="N4738" i="6"/>
  <c r="N4739" i="6"/>
  <c r="N4740" i="6"/>
  <c r="N4741" i="6"/>
  <c r="N4742" i="6"/>
  <c r="N4743" i="6"/>
  <c r="N4744" i="6"/>
  <c r="N4745" i="6"/>
  <c r="N4746" i="6"/>
  <c r="N4747" i="6"/>
  <c r="N4748" i="6"/>
  <c r="N4749" i="6"/>
  <c r="N4750" i="6"/>
  <c r="N4751" i="6"/>
  <c r="N4752" i="6"/>
  <c r="N4753" i="6"/>
  <c r="N4754" i="6"/>
  <c r="N4755" i="6"/>
  <c r="N4756" i="6"/>
  <c r="N4757" i="6"/>
  <c r="N4758" i="6"/>
  <c r="N4759" i="6"/>
  <c r="N4760" i="6"/>
  <c r="N4761" i="6"/>
  <c r="N4762" i="6"/>
  <c r="N4763" i="6"/>
  <c r="N4764" i="6"/>
  <c r="N4765" i="6"/>
  <c r="N4766" i="6"/>
  <c r="N4767" i="6"/>
  <c r="N4768" i="6"/>
  <c r="N4769" i="6"/>
  <c r="N4770" i="6"/>
  <c r="N4771" i="6"/>
  <c r="N4772" i="6"/>
  <c r="N4773" i="6"/>
  <c r="N4774" i="6"/>
  <c r="N4775" i="6"/>
  <c r="N4776" i="6"/>
  <c r="N4777" i="6"/>
  <c r="N4778" i="6"/>
  <c r="N4779" i="6"/>
  <c r="N4780" i="6"/>
  <c r="N4781" i="6"/>
  <c r="N4782" i="6"/>
  <c r="N4783" i="6"/>
  <c r="N4784" i="6"/>
  <c r="N4785" i="6"/>
  <c r="N4786" i="6"/>
  <c r="N4787" i="6"/>
  <c r="N4788" i="6"/>
  <c r="N4789" i="6"/>
  <c r="N4790" i="6"/>
  <c r="N4791" i="6"/>
  <c r="N4792" i="6"/>
  <c r="N4793" i="6"/>
  <c r="N4794" i="6"/>
  <c r="N4795" i="6"/>
  <c r="N4796" i="6"/>
  <c r="N4797" i="6"/>
  <c r="N4798" i="6"/>
  <c r="N4799" i="6"/>
  <c r="N4800" i="6"/>
  <c r="N4801" i="6"/>
  <c r="N4802" i="6"/>
  <c r="N4803" i="6"/>
  <c r="N4804" i="6"/>
  <c r="N4805" i="6"/>
  <c r="N4806" i="6"/>
  <c r="N4807" i="6"/>
  <c r="N4808" i="6"/>
  <c r="N4809" i="6"/>
  <c r="N4810" i="6"/>
  <c r="N4811" i="6"/>
  <c r="N4812" i="6"/>
  <c r="N4813" i="6"/>
  <c r="N4814" i="6"/>
  <c r="N4815" i="6"/>
  <c r="N4816" i="6"/>
  <c r="N4817" i="6"/>
  <c r="N4818" i="6"/>
  <c r="N4819" i="6"/>
  <c r="N4820" i="6"/>
  <c r="N4821" i="6"/>
  <c r="N4822" i="6"/>
  <c r="N4823" i="6"/>
  <c r="N4824" i="6"/>
  <c r="N4825" i="6"/>
  <c r="N4826" i="6"/>
  <c r="N4827" i="6"/>
  <c r="N4828" i="6"/>
  <c r="N4829" i="6"/>
  <c r="N4830" i="6"/>
  <c r="N4831" i="6"/>
  <c r="N4832" i="6"/>
  <c r="N4833" i="6"/>
  <c r="N4834" i="6"/>
  <c r="N4835" i="6"/>
  <c r="N4836" i="6"/>
  <c r="N4837" i="6"/>
  <c r="N4838" i="6"/>
  <c r="N4839" i="6"/>
  <c r="N4840" i="6"/>
  <c r="N4841" i="6"/>
  <c r="N4842" i="6"/>
  <c r="N4843" i="6"/>
  <c r="N4844" i="6"/>
  <c r="N4845" i="6"/>
  <c r="N4846" i="6"/>
  <c r="N4847" i="6"/>
  <c r="N4848" i="6"/>
  <c r="N4849" i="6"/>
  <c r="N4850" i="6"/>
  <c r="N4851" i="6"/>
  <c r="N4852" i="6"/>
  <c r="N4853" i="6"/>
  <c r="N4854" i="6"/>
  <c r="N4855" i="6"/>
  <c r="N4856" i="6"/>
  <c r="N4857" i="6"/>
  <c r="N4858" i="6"/>
  <c r="N4859" i="6"/>
  <c r="N4860" i="6"/>
  <c r="N4861" i="6"/>
  <c r="N4862" i="6"/>
  <c r="N4863" i="6"/>
  <c r="N4864" i="6"/>
  <c r="N4865" i="6"/>
  <c r="N4866" i="6"/>
  <c r="N4867" i="6"/>
  <c r="N4868" i="6"/>
  <c r="N4869" i="6"/>
  <c r="N4870" i="6"/>
  <c r="N4871" i="6"/>
  <c r="N4872" i="6"/>
  <c r="N4873" i="6"/>
  <c r="N4874" i="6"/>
  <c r="N4875" i="6"/>
  <c r="N4876" i="6"/>
  <c r="N4877" i="6"/>
  <c r="N4878" i="6"/>
  <c r="N4879" i="6"/>
  <c r="N4880" i="6"/>
  <c r="N4881" i="6"/>
  <c r="N4882" i="6"/>
  <c r="N4883" i="6"/>
  <c r="N4884" i="6"/>
  <c r="N4885" i="6"/>
  <c r="N4886" i="6"/>
  <c r="N4887" i="6"/>
  <c r="N4888" i="6"/>
  <c r="N4889" i="6"/>
  <c r="N4890" i="6"/>
  <c r="N4891" i="6"/>
  <c r="N4892" i="6"/>
  <c r="N4893" i="6"/>
  <c r="N4894" i="6"/>
  <c r="N4895" i="6"/>
  <c r="N4896" i="6"/>
  <c r="N4897" i="6"/>
  <c r="N4898" i="6"/>
  <c r="N4899" i="6"/>
  <c r="N4900" i="6"/>
  <c r="N4901" i="6"/>
  <c r="N4902" i="6"/>
  <c r="N4903" i="6"/>
  <c r="N4904" i="6"/>
  <c r="N4905" i="6"/>
  <c r="N4906" i="6"/>
  <c r="N4907" i="6"/>
  <c r="N4908" i="6"/>
  <c r="N4909" i="6"/>
  <c r="N4910" i="6"/>
  <c r="N4911" i="6"/>
  <c r="N4912" i="6"/>
  <c r="N4913" i="6"/>
  <c r="N4914" i="6"/>
  <c r="N4915" i="6"/>
  <c r="N4916" i="6"/>
  <c r="N4917" i="6"/>
  <c r="N4918" i="6"/>
  <c r="N4919" i="6"/>
  <c r="N4920" i="6"/>
  <c r="N4921" i="6"/>
  <c r="N4922" i="6"/>
  <c r="N4923" i="6"/>
  <c r="N4924" i="6"/>
  <c r="N4925" i="6"/>
  <c r="N4926" i="6"/>
  <c r="N4927" i="6"/>
  <c r="N4928" i="6"/>
  <c r="N4929" i="6"/>
  <c r="N4930" i="6"/>
  <c r="N4931" i="6"/>
  <c r="N4932" i="6"/>
  <c r="N4933" i="6"/>
  <c r="N4934" i="6"/>
  <c r="N4935" i="6"/>
  <c r="N4936" i="6"/>
  <c r="N4937" i="6"/>
  <c r="N4938" i="6"/>
  <c r="N4939" i="6"/>
  <c r="N4940" i="6"/>
  <c r="N4941" i="6"/>
  <c r="N4942" i="6"/>
  <c r="N4943" i="6"/>
  <c r="N4944" i="6"/>
  <c r="N4945" i="6"/>
  <c r="N4946" i="6"/>
  <c r="N4947" i="6"/>
  <c r="N4948" i="6"/>
  <c r="N4949" i="6"/>
  <c r="N4950" i="6"/>
  <c r="N4951" i="6"/>
  <c r="N4952" i="6"/>
  <c r="N4953" i="6"/>
  <c r="N4954" i="6"/>
  <c r="N4955" i="6"/>
  <c r="N4956" i="6"/>
  <c r="N4957" i="6"/>
  <c r="N4958" i="6"/>
  <c r="N4959" i="6"/>
  <c r="N4960" i="6"/>
  <c r="N4961" i="6"/>
  <c r="N4962" i="6"/>
  <c r="N4963" i="6"/>
  <c r="N4964" i="6"/>
  <c r="N4965" i="6"/>
  <c r="N4966" i="6"/>
  <c r="N4967" i="6"/>
  <c r="N4968" i="6"/>
  <c r="N4969" i="6"/>
  <c r="N4970" i="6"/>
  <c r="N4971" i="6"/>
  <c r="N4972" i="6"/>
  <c r="N4973" i="6"/>
  <c r="N4974" i="6"/>
  <c r="N4975" i="6"/>
  <c r="N4976" i="6"/>
  <c r="N4977" i="6"/>
  <c r="N4978" i="6"/>
  <c r="N4979" i="6"/>
  <c r="N4980" i="6"/>
  <c r="N4981" i="6"/>
  <c r="N4982" i="6"/>
  <c r="N4983" i="6"/>
  <c r="N4984" i="6"/>
  <c r="N4985" i="6"/>
  <c r="N4986" i="6"/>
  <c r="N4987" i="6"/>
  <c r="N4988" i="6"/>
  <c r="N4989" i="6"/>
  <c r="N4990" i="6"/>
  <c r="N4991" i="6"/>
  <c r="N4992" i="6"/>
  <c r="N4993" i="6"/>
  <c r="N4994" i="6"/>
  <c r="N4995" i="6"/>
  <c r="N4996" i="6"/>
  <c r="N4997" i="6"/>
  <c r="N4998" i="6"/>
  <c r="N4999" i="6"/>
  <c r="N5000" i="6"/>
  <c r="N5001" i="6"/>
  <c r="N5002" i="6"/>
  <c r="N5003" i="6"/>
  <c r="N5004" i="6"/>
  <c r="N5005" i="6"/>
  <c r="N5006" i="6"/>
  <c r="N5007" i="6"/>
  <c r="N5008" i="6"/>
  <c r="N5009" i="6"/>
  <c r="N5010" i="6"/>
  <c r="N5011" i="6"/>
  <c r="N5012" i="6"/>
  <c r="N5013" i="6"/>
  <c r="N5014" i="6"/>
  <c r="N5015" i="6"/>
  <c r="N5016" i="6"/>
  <c r="N5017" i="6"/>
  <c r="N5018" i="6"/>
  <c r="N5019" i="6"/>
  <c r="N5020" i="6"/>
  <c r="N5021" i="6"/>
  <c r="N5022" i="6"/>
  <c r="N5023" i="6"/>
  <c r="N5024" i="6"/>
  <c r="N5025" i="6"/>
  <c r="N5026" i="6"/>
  <c r="N5027" i="6"/>
  <c r="N5028" i="6"/>
  <c r="N5029" i="6"/>
  <c r="N5030" i="6"/>
  <c r="N5031" i="6"/>
  <c r="N5032" i="6"/>
  <c r="N5033" i="6"/>
  <c r="N5034" i="6"/>
  <c r="N5035" i="6"/>
  <c r="N5036" i="6"/>
  <c r="N5037" i="6"/>
  <c r="N5038" i="6"/>
  <c r="N5039" i="6"/>
  <c r="N5040" i="6"/>
  <c r="N5041" i="6"/>
  <c r="N5042" i="6"/>
  <c r="N5043" i="6"/>
  <c r="N5044" i="6"/>
  <c r="N5045" i="6"/>
  <c r="N5046" i="6"/>
  <c r="N5047" i="6"/>
  <c r="N5048" i="6"/>
  <c r="N5049" i="6"/>
  <c r="N5050" i="6"/>
  <c r="N5051" i="6"/>
  <c r="N5052" i="6"/>
  <c r="N5053" i="6"/>
  <c r="N5054" i="6"/>
  <c r="N5055" i="6"/>
  <c r="N5056" i="6"/>
  <c r="N5057" i="6"/>
  <c r="N5058" i="6"/>
  <c r="N5059" i="6"/>
  <c r="N5060" i="6"/>
  <c r="N5061" i="6"/>
  <c r="N5062" i="6"/>
  <c r="N5063" i="6"/>
  <c r="N5064" i="6"/>
  <c r="N5065" i="6"/>
  <c r="N5066" i="6"/>
  <c r="N5067" i="6"/>
  <c r="N5068" i="6"/>
  <c r="N5069" i="6"/>
  <c r="N5070" i="6"/>
  <c r="N5071" i="6"/>
  <c r="N5072" i="6"/>
  <c r="N5073" i="6"/>
  <c r="N5074" i="6"/>
  <c r="N5075" i="6"/>
  <c r="N5076" i="6"/>
  <c r="N5077" i="6"/>
  <c r="N5078" i="6"/>
  <c r="N5079" i="6"/>
  <c r="N5080" i="6"/>
  <c r="N5081" i="6"/>
  <c r="N5082" i="6"/>
  <c r="N5083" i="6"/>
  <c r="N5084" i="6"/>
  <c r="N5085" i="6"/>
  <c r="N5086" i="6"/>
  <c r="N5087" i="6"/>
  <c r="N5088" i="6"/>
  <c r="N5089" i="6"/>
  <c r="N5090" i="6"/>
  <c r="N5091" i="6"/>
  <c r="N5092" i="6"/>
  <c r="N5093" i="6"/>
  <c r="N5094" i="6"/>
  <c r="N5095" i="6"/>
  <c r="N5096" i="6"/>
  <c r="N5097" i="6"/>
  <c r="N5098" i="6"/>
  <c r="N5099" i="6"/>
  <c r="N5100" i="6"/>
  <c r="N5101" i="6"/>
  <c r="N5102" i="6"/>
  <c r="N5103" i="6"/>
  <c r="N5104" i="6"/>
  <c r="N5105" i="6"/>
  <c r="N5106" i="6"/>
  <c r="N5107" i="6"/>
  <c r="N5108" i="6"/>
  <c r="N5109" i="6"/>
  <c r="N5110" i="6"/>
  <c r="N5111" i="6"/>
  <c r="N5112" i="6"/>
  <c r="N5113" i="6"/>
  <c r="N5114" i="6"/>
  <c r="N5115" i="6"/>
  <c r="N5116" i="6"/>
  <c r="N5117" i="6"/>
  <c r="N5118" i="6"/>
  <c r="N5119" i="6"/>
  <c r="N5120" i="6"/>
  <c r="N5121" i="6"/>
  <c r="N5122" i="6"/>
  <c r="N5123" i="6"/>
  <c r="N5124" i="6"/>
  <c r="N5125" i="6"/>
  <c r="N5126" i="6"/>
  <c r="N5127" i="6"/>
  <c r="N5128" i="6"/>
  <c r="N5129" i="6"/>
  <c r="N5130" i="6"/>
  <c r="N5131" i="6"/>
  <c r="N5132" i="6"/>
  <c r="N5133" i="6"/>
  <c r="N5134" i="6"/>
  <c r="N5135" i="6"/>
  <c r="N5136" i="6"/>
  <c r="N5137" i="6"/>
  <c r="N5138" i="6"/>
  <c r="N5139" i="6"/>
  <c r="N5140" i="6"/>
  <c r="N5141" i="6"/>
  <c r="N5142" i="6"/>
  <c r="N5143" i="6"/>
  <c r="N5144" i="6"/>
  <c r="N5145" i="6"/>
  <c r="N5146" i="6"/>
  <c r="N5147" i="6"/>
  <c r="N5148" i="6"/>
  <c r="N5149" i="6"/>
  <c r="N5150" i="6"/>
  <c r="N5151" i="6"/>
  <c r="N5152" i="6"/>
  <c r="N5153" i="6"/>
  <c r="N5154" i="6"/>
  <c r="N5155" i="6"/>
  <c r="N5156" i="6"/>
  <c r="N5157" i="6"/>
  <c r="N5158" i="6"/>
  <c r="N5159" i="6"/>
  <c r="N5160" i="6"/>
  <c r="N5161" i="6"/>
  <c r="N5162" i="6"/>
  <c r="N5163" i="6"/>
  <c r="N5164" i="6"/>
  <c r="N5165" i="6"/>
  <c r="N5166" i="6"/>
  <c r="N5167" i="6"/>
  <c r="N5168" i="6"/>
  <c r="N5169" i="6"/>
  <c r="N5170" i="6"/>
  <c r="N5171" i="6"/>
  <c r="N5172" i="6"/>
  <c r="N5173" i="6"/>
  <c r="N5174" i="6"/>
  <c r="N5175" i="6"/>
  <c r="N5176" i="6"/>
  <c r="N5177" i="6"/>
  <c r="N5178" i="6"/>
  <c r="N5179" i="6"/>
  <c r="N5180" i="6"/>
  <c r="N5181" i="6"/>
  <c r="N5182" i="6"/>
  <c r="N5183" i="6"/>
  <c r="N5184" i="6"/>
  <c r="N5185" i="6"/>
  <c r="N5186" i="6"/>
  <c r="N5187" i="6"/>
  <c r="N5188" i="6"/>
  <c r="N5189" i="6"/>
  <c r="N5190" i="6"/>
  <c r="N5191" i="6"/>
  <c r="N5192" i="6"/>
  <c r="N5193" i="6"/>
  <c r="N5194" i="6"/>
  <c r="N5195" i="6"/>
  <c r="N5196" i="6"/>
  <c r="N5197" i="6"/>
  <c r="N5198" i="6"/>
  <c r="N5199" i="6"/>
  <c r="N5200" i="6"/>
  <c r="N5201" i="6"/>
  <c r="N5202" i="6"/>
  <c r="N5203" i="6"/>
  <c r="N5204" i="6"/>
  <c r="N5205" i="6"/>
  <c r="N5206" i="6"/>
  <c r="N5207" i="6"/>
  <c r="N5208" i="6"/>
  <c r="N5209" i="6"/>
  <c r="N5210" i="6"/>
  <c r="N5211" i="6"/>
  <c r="N5212" i="6"/>
  <c r="N5213" i="6"/>
  <c r="N5214" i="6"/>
  <c r="N5215" i="6"/>
  <c r="N5216" i="6"/>
  <c r="N5217" i="6"/>
  <c r="N5218" i="6"/>
  <c r="N5219" i="6"/>
  <c r="N5220" i="6"/>
  <c r="N5221" i="6"/>
  <c r="N5222" i="6"/>
  <c r="N5223" i="6"/>
  <c r="N5224" i="6"/>
  <c r="N5225" i="6"/>
  <c r="N5226" i="6"/>
  <c r="N5227" i="6"/>
  <c r="N5228" i="6"/>
  <c r="N5229" i="6"/>
  <c r="N5230" i="6"/>
  <c r="N5231" i="6"/>
  <c r="N5232" i="6"/>
  <c r="N5233" i="6"/>
  <c r="N5234" i="6"/>
  <c r="N5235" i="6"/>
  <c r="N5236" i="6"/>
  <c r="N5237" i="6"/>
  <c r="N5238" i="6"/>
  <c r="N5239" i="6"/>
  <c r="N5240" i="6"/>
  <c r="N5241" i="6"/>
  <c r="N5242" i="6"/>
  <c r="N5243" i="6"/>
  <c r="N5244" i="6"/>
  <c r="N5245" i="6"/>
  <c r="N5246" i="6"/>
  <c r="N5247" i="6"/>
  <c r="N5248" i="6"/>
  <c r="N5249" i="6"/>
  <c r="N5250" i="6"/>
  <c r="N5251" i="6"/>
  <c r="N5252" i="6"/>
  <c r="N5253" i="6"/>
  <c r="N5254" i="6"/>
  <c r="N5255" i="6"/>
  <c r="N5256" i="6"/>
  <c r="N5257" i="6"/>
  <c r="N5258" i="6"/>
  <c r="N5259" i="6"/>
  <c r="N5260" i="6"/>
  <c r="N5261" i="6"/>
  <c r="N5262" i="6"/>
  <c r="N5263" i="6"/>
  <c r="N5264" i="6"/>
  <c r="N5265" i="6"/>
  <c r="N5266" i="6"/>
  <c r="N5267" i="6"/>
  <c r="N5268" i="6"/>
  <c r="N5269" i="6"/>
  <c r="N5270" i="6"/>
  <c r="N5271" i="6"/>
  <c r="N5272" i="6"/>
  <c r="N5273" i="6"/>
  <c r="N5274" i="6"/>
  <c r="N5275" i="6"/>
  <c r="N5276" i="6"/>
  <c r="N5277" i="6"/>
  <c r="N5278" i="6"/>
  <c r="N5279" i="6"/>
  <c r="N5280" i="6"/>
  <c r="N5281" i="6"/>
  <c r="N5282" i="6"/>
  <c r="N5283" i="6"/>
  <c r="N5284" i="6"/>
  <c r="N5285" i="6"/>
  <c r="N5286" i="6"/>
  <c r="N5287" i="6"/>
  <c r="N5288" i="6"/>
  <c r="N5289" i="6"/>
  <c r="N5290" i="6"/>
  <c r="N5291" i="6"/>
  <c r="N5292" i="6"/>
  <c r="N5293" i="6"/>
  <c r="N5294" i="6"/>
  <c r="N5295" i="6"/>
  <c r="N5296" i="6"/>
  <c r="N5297" i="6"/>
  <c r="N5298" i="6"/>
  <c r="N5299" i="6"/>
  <c r="N5300" i="6"/>
  <c r="N5301" i="6"/>
  <c r="N5302" i="6"/>
  <c r="N5303" i="6"/>
  <c r="N5304" i="6"/>
  <c r="N5305" i="6"/>
  <c r="N5306" i="6"/>
  <c r="N5307" i="6"/>
  <c r="N5308" i="6"/>
  <c r="N5309" i="6"/>
  <c r="N5310" i="6"/>
  <c r="N5311" i="6"/>
  <c r="N5312" i="6"/>
  <c r="N5313" i="6"/>
  <c r="N5314" i="6"/>
  <c r="N5315" i="6"/>
  <c r="N5316" i="6"/>
  <c r="N5317" i="6"/>
  <c r="N5318" i="6"/>
  <c r="N5319" i="6"/>
  <c r="N5320" i="6"/>
  <c r="N5321" i="6"/>
  <c r="N5322" i="6"/>
  <c r="N5323" i="6"/>
  <c r="N5324" i="6"/>
  <c r="N5325" i="6"/>
  <c r="N5326" i="6"/>
  <c r="N5327" i="6"/>
  <c r="N5328" i="6"/>
  <c r="N5329" i="6"/>
  <c r="N5330" i="6"/>
  <c r="N5331" i="6"/>
  <c r="N5332" i="6"/>
  <c r="N5333" i="6"/>
  <c r="N5334" i="6"/>
  <c r="N5335" i="6"/>
  <c r="N5336" i="6"/>
  <c r="N5337" i="6"/>
  <c r="N5338" i="6"/>
  <c r="N5339" i="6"/>
  <c r="N5340" i="6"/>
  <c r="N5341" i="6"/>
  <c r="N5342" i="6"/>
  <c r="N5343" i="6"/>
  <c r="N5344" i="6"/>
  <c r="N5345" i="6"/>
  <c r="N5346" i="6"/>
  <c r="N5347" i="6"/>
  <c r="N5348" i="6"/>
  <c r="N5349" i="6"/>
  <c r="N5350" i="6"/>
  <c r="N5351" i="6"/>
  <c r="N5352" i="6"/>
  <c r="N5353" i="6"/>
  <c r="N5354" i="6"/>
  <c r="N5355" i="6"/>
  <c r="N5356" i="6"/>
  <c r="N5357" i="6"/>
  <c r="N5358" i="6"/>
  <c r="N5359" i="6"/>
  <c r="N5360" i="6"/>
  <c r="N5361" i="6"/>
  <c r="N5362" i="6"/>
  <c r="N5363" i="6"/>
  <c r="N5364" i="6"/>
  <c r="N5365" i="6"/>
  <c r="N5366" i="6"/>
  <c r="N5367" i="6"/>
  <c r="N5368" i="6"/>
  <c r="N5369" i="6"/>
  <c r="N5370" i="6"/>
  <c r="N5371" i="6"/>
  <c r="N5372" i="6"/>
  <c r="N5373" i="6"/>
  <c r="N5374" i="6"/>
  <c r="N5375" i="6"/>
  <c r="N5376" i="6"/>
  <c r="N5377" i="6"/>
  <c r="N5378" i="6"/>
  <c r="N5379" i="6"/>
  <c r="N5380" i="6"/>
  <c r="N5381" i="6"/>
  <c r="N5382" i="6"/>
  <c r="N5383" i="6"/>
  <c r="N5384" i="6"/>
  <c r="N5385" i="6"/>
  <c r="N5386" i="6"/>
  <c r="N5387" i="6"/>
  <c r="N5388" i="6"/>
  <c r="N5389" i="6"/>
  <c r="N5390" i="6"/>
  <c r="N5391" i="6"/>
  <c r="N5392" i="6"/>
  <c r="N5393" i="6"/>
  <c r="N5394" i="6"/>
  <c r="N5395" i="6"/>
  <c r="N5396" i="6"/>
  <c r="N5397" i="6"/>
  <c r="N5398" i="6"/>
  <c r="N5399" i="6"/>
  <c r="N5400" i="6"/>
  <c r="N5401" i="6"/>
  <c r="N5402" i="6"/>
  <c r="N5403" i="6"/>
  <c r="N5404" i="6"/>
  <c r="N5405" i="6"/>
  <c r="N5406" i="6"/>
  <c r="N5407" i="6"/>
  <c r="N5408" i="6"/>
  <c r="N5409" i="6"/>
  <c r="N5410" i="6"/>
  <c r="N5411" i="6"/>
  <c r="N5412" i="6"/>
  <c r="N5413" i="6"/>
  <c r="N5414" i="6"/>
  <c r="N5415" i="6"/>
  <c r="N5416" i="6"/>
  <c r="N5417" i="6"/>
  <c r="N5418" i="6"/>
  <c r="N5419" i="6"/>
  <c r="N5420" i="6"/>
  <c r="N5421" i="6"/>
  <c r="N5422" i="6"/>
  <c r="N5423" i="6"/>
  <c r="N5424" i="6"/>
  <c r="N5425" i="6"/>
  <c r="N5426" i="6"/>
  <c r="N5427" i="6"/>
  <c r="N5428" i="6"/>
  <c r="N5429" i="6"/>
  <c r="N5430" i="6"/>
  <c r="N5431" i="6"/>
  <c r="N5432" i="6"/>
  <c r="N5433" i="6"/>
  <c r="N5434" i="6"/>
  <c r="N5435" i="6"/>
  <c r="N5436" i="6"/>
  <c r="N5437" i="6"/>
  <c r="N5438" i="6"/>
  <c r="N5439" i="6"/>
  <c r="N5440" i="6"/>
  <c r="N5441" i="6"/>
  <c r="N5442" i="6"/>
  <c r="N5443" i="6"/>
  <c r="N5444" i="6"/>
  <c r="N5445" i="6"/>
  <c r="N5446" i="6"/>
  <c r="N5447" i="6"/>
  <c r="N5448" i="6"/>
  <c r="N5449" i="6"/>
  <c r="N5450" i="6"/>
  <c r="N5451" i="6"/>
  <c r="N5452" i="6"/>
  <c r="N5453" i="6"/>
  <c r="N5454" i="6"/>
  <c r="N5455" i="6"/>
  <c r="N5456" i="6"/>
  <c r="N5457" i="6"/>
  <c r="N5458" i="6"/>
  <c r="N5459" i="6"/>
  <c r="N5460" i="6"/>
  <c r="N5461" i="6"/>
  <c r="N5462" i="6"/>
  <c r="N5463" i="6"/>
  <c r="N5464" i="6"/>
  <c r="N5465" i="6"/>
  <c r="N5466" i="6"/>
  <c r="N5467" i="6"/>
  <c r="N5468" i="6"/>
  <c r="N5469" i="6"/>
  <c r="N5470" i="6"/>
  <c r="N5471" i="6"/>
  <c r="N5472" i="6"/>
  <c r="N5473" i="6"/>
  <c r="N5474" i="6"/>
  <c r="N5475" i="6"/>
  <c r="N5476" i="6"/>
  <c r="N5477" i="6"/>
  <c r="N5478" i="6"/>
  <c r="N5479" i="6"/>
  <c r="N5480" i="6"/>
  <c r="N5481" i="6"/>
  <c r="N5482" i="6"/>
  <c r="N5483" i="6"/>
  <c r="N5484" i="6"/>
  <c r="N5485" i="6"/>
  <c r="N5486" i="6"/>
  <c r="N5487" i="6"/>
  <c r="N5488" i="6"/>
  <c r="N5489" i="6"/>
  <c r="N5490" i="6"/>
  <c r="N5491" i="6"/>
  <c r="N5492" i="6"/>
  <c r="N5493" i="6"/>
  <c r="N5494" i="6"/>
  <c r="N5495" i="6"/>
  <c r="N5496" i="6"/>
  <c r="N5497" i="6"/>
  <c r="N5498" i="6"/>
  <c r="N5499" i="6"/>
  <c r="N5500" i="6"/>
  <c r="N5501" i="6"/>
  <c r="N5502" i="6"/>
  <c r="N5503" i="6"/>
  <c r="N5504" i="6"/>
  <c r="N5505" i="6"/>
  <c r="N5506" i="6"/>
  <c r="N5507" i="6"/>
  <c r="N5508" i="6"/>
  <c r="N5509" i="6"/>
  <c r="N5510" i="6"/>
  <c r="N5511" i="6"/>
  <c r="N5512" i="6"/>
  <c r="N5513" i="6"/>
  <c r="N5514" i="6"/>
  <c r="N5515" i="6"/>
  <c r="N5516" i="6"/>
  <c r="N5517" i="6"/>
  <c r="N5518" i="6"/>
  <c r="N5519" i="6"/>
  <c r="N5520" i="6"/>
  <c r="N5521" i="6"/>
  <c r="N5522" i="6"/>
  <c r="N5523" i="6"/>
  <c r="N5524" i="6"/>
  <c r="N5525" i="6"/>
  <c r="N5526" i="6"/>
  <c r="N5527" i="6"/>
  <c r="N5528" i="6"/>
  <c r="N5529" i="6"/>
  <c r="N5530" i="6"/>
  <c r="N5531" i="6"/>
  <c r="N5532" i="6"/>
  <c r="N5533" i="6"/>
  <c r="N5534" i="6"/>
  <c r="N5535" i="6"/>
  <c r="N5536" i="6"/>
  <c r="N5537" i="6"/>
  <c r="N5538" i="6"/>
  <c r="N5539" i="6"/>
  <c r="N5540" i="6"/>
  <c r="N5541" i="6"/>
  <c r="N5542" i="6"/>
  <c r="N5543" i="6"/>
  <c r="N5544" i="6"/>
  <c r="N5545" i="6"/>
  <c r="N5546" i="6"/>
  <c r="N5547" i="6"/>
  <c r="N5548" i="6"/>
  <c r="N5549" i="6"/>
  <c r="N5550" i="6"/>
  <c r="N5551" i="6"/>
  <c r="N5552" i="6"/>
  <c r="N5553" i="6"/>
  <c r="N5554" i="6"/>
  <c r="N5555" i="6"/>
  <c r="N5556" i="6"/>
  <c r="N5557" i="6"/>
  <c r="N5558" i="6"/>
  <c r="N5559" i="6"/>
  <c r="N5560" i="6"/>
  <c r="N5561" i="6"/>
  <c r="N5562" i="6"/>
  <c r="N5563" i="6"/>
  <c r="N5564" i="6"/>
  <c r="N5565" i="6"/>
  <c r="N5566" i="6"/>
  <c r="N5567" i="6"/>
  <c r="N5568" i="6"/>
  <c r="N5569" i="6"/>
  <c r="N5570" i="6"/>
  <c r="N5571" i="6"/>
  <c r="N5572" i="6"/>
  <c r="N5573" i="6"/>
  <c r="N5574" i="6"/>
  <c r="N5575" i="6"/>
  <c r="N5576" i="6"/>
  <c r="N5577" i="6"/>
  <c r="N5578" i="6"/>
  <c r="N5579" i="6"/>
  <c r="N5580" i="6"/>
  <c r="N5581" i="6"/>
  <c r="N5582" i="6"/>
  <c r="N5583" i="6"/>
  <c r="N5584" i="6"/>
  <c r="N5585" i="6"/>
  <c r="N5586" i="6"/>
  <c r="N5587" i="6"/>
  <c r="N5588" i="6"/>
  <c r="N5589" i="6"/>
  <c r="N5590" i="6"/>
  <c r="N5591" i="6"/>
  <c r="N5592" i="6"/>
  <c r="N5593" i="6"/>
  <c r="N5594" i="6"/>
  <c r="N5595" i="6"/>
  <c r="N5596" i="6"/>
  <c r="N5597" i="6"/>
  <c r="N5598" i="6"/>
  <c r="N5599" i="6"/>
  <c r="N5600" i="6"/>
  <c r="N5601" i="6"/>
  <c r="N5602" i="6"/>
  <c r="N5603" i="6"/>
  <c r="N5604" i="6"/>
  <c r="N5605" i="6"/>
  <c r="N5606" i="6"/>
  <c r="N5607" i="6"/>
  <c r="N5608" i="6"/>
  <c r="N5609" i="6"/>
  <c r="N5610" i="6"/>
  <c r="N5611" i="6"/>
  <c r="N5612" i="6"/>
  <c r="N5613" i="6"/>
  <c r="N5614" i="6"/>
  <c r="N5615" i="6"/>
  <c r="N5616" i="6"/>
  <c r="N5617" i="6"/>
  <c r="N5618" i="6"/>
  <c r="N5619" i="6"/>
  <c r="N5620" i="6"/>
  <c r="N5621" i="6"/>
  <c r="N5622" i="6"/>
  <c r="N5623" i="6"/>
  <c r="N5624" i="6"/>
  <c r="N5625" i="6"/>
  <c r="N5626" i="6"/>
  <c r="N5627" i="6"/>
  <c r="N5628" i="6"/>
  <c r="N5629" i="6"/>
  <c r="N5630" i="6"/>
  <c r="N5631" i="6"/>
  <c r="N5632" i="6"/>
  <c r="N5633" i="6"/>
  <c r="N5634" i="6"/>
  <c r="N5635" i="6"/>
  <c r="N5636" i="6"/>
  <c r="N5637" i="6"/>
  <c r="N5638" i="6"/>
  <c r="N5639" i="6"/>
  <c r="N5640" i="6"/>
  <c r="N5641" i="6"/>
  <c r="N5642" i="6"/>
  <c r="N5643" i="6"/>
  <c r="N5644" i="6"/>
  <c r="N5645" i="6"/>
  <c r="N5646" i="6"/>
  <c r="N5647" i="6"/>
  <c r="N5648" i="6"/>
  <c r="N5649" i="6"/>
  <c r="N5650" i="6"/>
  <c r="N5651" i="6"/>
  <c r="N5652" i="6"/>
  <c r="N5653" i="6"/>
  <c r="N5654" i="6"/>
  <c r="N5655" i="6"/>
  <c r="N5656" i="6"/>
  <c r="N5657" i="6"/>
  <c r="N5658" i="6"/>
  <c r="N5659" i="6"/>
  <c r="N5660" i="6"/>
  <c r="N5661" i="6"/>
  <c r="N5662" i="6"/>
  <c r="N5663" i="6"/>
  <c r="N5664" i="6"/>
  <c r="N5665" i="6"/>
  <c r="N5666" i="6"/>
  <c r="N5667" i="6"/>
  <c r="N5668" i="6"/>
  <c r="N5669" i="6"/>
  <c r="N5670" i="6"/>
  <c r="N5671" i="6"/>
  <c r="N5672" i="6"/>
  <c r="N5673" i="6"/>
  <c r="N5674" i="6"/>
  <c r="N5675" i="6"/>
  <c r="N5676" i="6"/>
  <c r="N5677" i="6"/>
  <c r="N5678" i="6"/>
  <c r="N5679" i="6"/>
  <c r="N5680" i="6"/>
  <c r="N5681" i="6"/>
  <c r="N5682" i="6"/>
  <c r="N5683" i="6"/>
  <c r="N5684" i="6"/>
  <c r="N5685" i="6"/>
  <c r="N5686" i="6"/>
  <c r="N5687" i="6"/>
  <c r="N5688" i="6"/>
  <c r="N5689" i="6"/>
  <c r="N5690" i="6"/>
  <c r="N5691" i="6"/>
  <c r="N5692" i="6"/>
  <c r="N5693" i="6"/>
  <c r="N5694" i="6"/>
  <c r="N5695" i="6"/>
  <c r="N5696" i="6"/>
  <c r="N5697" i="6"/>
  <c r="N5698" i="6"/>
  <c r="N5699" i="6"/>
  <c r="N5700" i="6"/>
  <c r="N5701" i="6"/>
  <c r="N5702" i="6"/>
  <c r="N5703" i="6"/>
  <c r="N5704" i="6"/>
  <c r="N5705" i="6"/>
  <c r="N5706" i="6"/>
  <c r="N5707" i="6"/>
  <c r="N5708" i="6"/>
  <c r="N5709" i="6"/>
  <c r="N5710" i="6"/>
  <c r="N5711" i="6"/>
  <c r="N5712" i="6"/>
  <c r="N5713" i="6"/>
  <c r="N5714" i="6"/>
  <c r="N5715" i="6"/>
  <c r="N5716" i="6"/>
  <c r="N5717" i="6"/>
  <c r="N5718" i="6"/>
  <c r="N5719" i="6"/>
  <c r="N5720" i="6"/>
  <c r="N5721" i="6"/>
  <c r="N5722" i="6"/>
  <c r="N5723" i="6"/>
  <c r="N5724" i="6"/>
  <c r="N5725" i="6"/>
  <c r="N5726" i="6"/>
  <c r="N5727" i="6"/>
  <c r="N5728" i="6"/>
  <c r="N5729" i="6"/>
  <c r="N5730" i="6"/>
  <c r="N5731" i="6"/>
  <c r="N5732" i="6"/>
  <c r="N5733" i="6"/>
  <c r="N5734" i="6"/>
  <c r="N5735" i="6"/>
  <c r="N5736" i="6"/>
  <c r="N5737" i="6"/>
  <c r="N5738" i="6"/>
  <c r="N5739" i="6"/>
  <c r="N5740" i="6"/>
  <c r="N5741" i="6"/>
  <c r="N5742" i="6"/>
  <c r="N5743" i="6"/>
  <c r="N5744" i="6"/>
  <c r="N5745" i="6"/>
  <c r="N5746" i="6"/>
  <c r="N5747" i="6"/>
  <c r="N5748" i="6"/>
  <c r="N5749" i="6"/>
  <c r="N5750" i="6"/>
  <c r="N5751" i="6"/>
  <c r="N5752" i="6"/>
  <c r="N5753" i="6"/>
  <c r="N5754" i="6"/>
  <c r="N5755" i="6"/>
  <c r="N5756" i="6"/>
  <c r="N5757" i="6"/>
  <c r="N5758" i="6"/>
  <c r="N5759" i="6"/>
  <c r="N5760" i="6"/>
  <c r="N5761" i="6"/>
  <c r="N5762" i="6"/>
  <c r="N5763" i="6"/>
  <c r="N5764" i="6"/>
  <c r="N5765" i="6"/>
  <c r="N5766" i="6"/>
  <c r="N5767" i="6"/>
  <c r="N5768" i="6"/>
  <c r="N5769" i="6"/>
  <c r="N5770" i="6"/>
  <c r="N5771" i="6"/>
  <c r="N5772" i="6"/>
  <c r="N5773" i="6"/>
  <c r="N5774" i="6"/>
  <c r="N5775" i="6"/>
  <c r="N5776" i="6"/>
  <c r="N5777" i="6"/>
  <c r="N5778" i="6"/>
  <c r="N5779" i="6"/>
  <c r="N5780" i="6"/>
  <c r="N5781" i="6"/>
  <c r="N5782" i="6"/>
  <c r="N5783" i="6"/>
  <c r="N5784" i="6"/>
  <c r="N5785" i="6"/>
  <c r="N5786" i="6"/>
  <c r="N5787" i="6"/>
  <c r="N5788" i="6"/>
  <c r="N5789" i="6"/>
  <c r="N5790" i="6"/>
  <c r="N5791" i="6"/>
  <c r="N5792" i="6"/>
  <c r="N5793" i="6"/>
  <c r="N5794" i="6"/>
  <c r="N5795" i="6"/>
  <c r="N5796" i="6"/>
  <c r="N5797" i="6"/>
  <c r="N5798" i="6"/>
  <c r="N5799" i="6"/>
  <c r="N5800" i="6"/>
  <c r="N5801" i="6"/>
  <c r="N5802" i="6"/>
  <c r="N5803" i="6"/>
  <c r="N5804" i="6"/>
  <c r="N5805" i="6"/>
  <c r="N5806" i="6"/>
  <c r="N5807" i="6"/>
  <c r="N5808" i="6"/>
  <c r="N5809" i="6"/>
  <c r="N5810" i="6"/>
  <c r="N5811" i="6"/>
  <c r="N5812" i="6"/>
  <c r="N5813" i="6"/>
  <c r="N5814" i="6"/>
  <c r="N5815" i="6"/>
  <c r="N5816" i="6"/>
  <c r="N5817" i="6"/>
  <c r="N5818" i="6"/>
  <c r="N5819" i="6"/>
  <c r="N5820" i="6"/>
  <c r="N5821" i="6"/>
  <c r="N5822" i="6"/>
  <c r="N5823" i="6"/>
  <c r="N5824" i="6"/>
  <c r="N5825" i="6"/>
  <c r="N5826" i="6"/>
  <c r="N5827" i="6"/>
  <c r="N5828" i="6"/>
  <c r="N5829" i="6"/>
  <c r="N5830" i="6"/>
  <c r="N5831" i="6"/>
  <c r="N5832" i="6"/>
  <c r="N5833" i="6"/>
  <c r="N5834" i="6"/>
  <c r="N5835" i="6"/>
  <c r="N5836" i="6"/>
  <c r="N5837" i="6"/>
  <c r="N5838" i="6"/>
  <c r="N5839" i="6"/>
  <c r="N5840" i="6"/>
  <c r="N5841" i="6"/>
  <c r="N5842" i="6"/>
  <c r="N5843" i="6"/>
  <c r="N5844" i="6"/>
  <c r="N5845" i="6"/>
  <c r="N5846" i="6"/>
  <c r="N5847" i="6"/>
  <c r="N5848" i="6"/>
  <c r="N5849" i="6"/>
  <c r="N5850" i="6"/>
  <c r="N5851" i="6"/>
  <c r="N5852" i="6"/>
  <c r="N5853" i="6"/>
  <c r="N5854" i="6"/>
  <c r="N5855" i="6"/>
  <c r="N5856" i="6"/>
  <c r="N5857" i="6"/>
  <c r="N5858" i="6"/>
  <c r="N5859" i="6"/>
  <c r="N5860" i="6"/>
  <c r="N5861" i="6"/>
  <c r="N5862" i="6"/>
  <c r="N5863" i="6"/>
  <c r="N5864" i="6"/>
  <c r="N5865" i="6"/>
  <c r="N5866" i="6"/>
  <c r="N5867" i="6"/>
  <c r="N5868" i="6"/>
  <c r="N5869" i="6"/>
  <c r="N5870" i="6"/>
  <c r="N5871" i="6"/>
  <c r="N5872" i="6"/>
  <c r="N5873" i="6"/>
  <c r="N5874" i="6"/>
  <c r="N5875" i="6"/>
  <c r="N5876" i="6"/>
  <c r="N5877" i="6"/>
  <c r="N5878" i="6"/>
  <c r="N5879" i="6"/>
  <c r="N5880" i="6"/>
  <c r="N5881" i="6"/>
  <c r="N5882" i="6"/>
  <c r="N5883" i="6"/>
  <c r="N5884" i="6"/>
  <c r="N5885" i="6"/>
  <c r="N5886" i="6"/>
  <c r="N5887" i="6"/>
  <c r="N5888" i="6"/>
  <c r="N5889" i="6"/>
  <c r="N5890" i="6"/>
  <c r="N5891" i="6"/>
  <c r="N5892" i="6"/>
  <c r="N5893" i="6"/>
  <c r="N5894" i="6"/>
  <c r="N5895" i="6"/>
  <c r="N5896" i="6"/>
  <c r="N5897" i="6"/>
  <c r="N5898" i="6"/>
  <c r="N5899" i="6"/>
  <c r="N5900" i="6"/>
  <c r="N5901" i="6"/>
  <c r="N5902" i="6"/>
  <c r="N5903" i="6"/>
  <c r="N5904" i="6"/>
  <c r="N5905" i="6"/>
  <c r="N5906" i="6"/>
  <c r="N5907" i="6"/>
  <c r="N5908" i="6"/>
  <c r="N5909" i="6"/>
  <c r="N5910" i="6"/>
  <c r="N5911" i="6"/>
  <c r="N5912" i="6"/>
  <c r="N5913" i="6"/>
  <c r="N5914" i="6"/>
  <c r="N5915" i="6"/>
  <c r="N5916" i="6"/>
  <c r="N5917" i="6"/>
  <c r="N5918" i="6"/>
  <c r="N5919" i="6"/>
  <c r="N5920" i="6"/>
  <c r="N5921" i="6"/>
  <c r="N5922" i="6"/>
  <c r="N5923" i="6"/>
  <c r="N5924" i="6"/>
  <c r="N5925" i="6"/>
  <c r="N5926" i="6"/>
  <c r="N5927" i="6"/>
  <c r="N5928" i="6"/>
  <c r="N5929" i="6"/>
  <c r="N5930" i="6"/>
  <c r="N5931" i="6"/>
  <c r="N5932" i="6"/>
  <c r="N5933" i="6"/>
  <c r="N5934" i="6"/>
  <c r="N5935" i="6"/>
  <c r="N5936" i="6"/>
  <c r="N5937" i="6"/>
  <c r="N5938" i="6"/>
  <c r="N5939" i="6"/>
  <c r="N5940" i="6"/>
  <c r="N5941" i="6"/>
  <c r="N5942" i="6"/>
  <c r="N5943" i="6"/>
  <c r="N5944" i="6"/>
  <c r="N5945" i="6"/>
  <c r="N5946" i="6"/>
  <c r="N5947" i="6"/>
  <c r="N5948" i="6"/>
  <c r="N5949" i="6"/>
  <c r="N5950" i="6"/>
  <c r="N5951" i="6"/>
  <c r="N5952" i="6"/>
  <c r="N5953" i="6"/>
  <c r="N5954" i="6"/>
  <c r="N5955" i="6"/>
  <c r="N5956" i="6"/>
  <c r="N5957" i="6"/>
  <c r="N5958" i="6"/>
  <c r="N5959" i="6"/>
  <c r="N5960" i="6"/>
  <c r="N5961" i="6"/>
  <c r="N5962" i="6"/>
  <c r="N5963" i="6"/>
  <c r="N5964" i="6"/>
  <c r="N5965" i="6"/>
  <c r="N5966" i="6"/>
  <c r="N5967" i="6"/>
  <c r="N5968" i="6"/>
  <c r="N5969" i="6"/>
  <c r="N5970" i="6"/>
  <c r="N5971" i="6"/>
  <c r="N5972" i="6"/>
  <c r="N5973" i="6"/>
  <c r="N5974" i="6"/>
  <c r="N5975" i="6"/>
  <c r="N5976" i="6"/>
  <c r="N5977" i="6"/>
  <c r="N5978" i="6"/>
  <c r="N5979" i="6"/>
  <c r="N5980" i="6"/>
  <c r="N5981" i="6"/>
  <c r="N5982" i="6"/>
  <c r="N5983" i="6"/>
  <c r="N5984" i="6"/>
  <c r="N5985" i="6"/>
  <c r="N5986" i="6"/>
  <c r="N5987" i="6"/>
  <c r="N5988" i="6"/>
  <c r="N5989" i="6"/>
  <c r="N5990" i="6"/>
  <c r="N5991" i="6"/>
  <c r="N5992" i="6"/>
  <c r="N5993" i="6"/>
  <c r="N5994" i="6"/>
  <c r="N5995" i="6"/>
  <c r="N5996" i="6"/>
  <c r="N5997" i="6"/>
  <c r="N5998" i="6"/>
  <c r="N5999" i="6"/>
  <c r="N6000" i="6"/>
  <c r="N6001" i="6"/>
  <c r="N6002" i="6"/>
  <c r="N6003" i="6"/>
  <c r="N6004" i="6"/>
  <c r="N6005" i="6"/>
  <c r="N6006" i="6"/>
  <c r="N6007" i="6"/>
  <c r="N6008" i="6"/>
  <c r="N6009" i="6"/>
  <c r="N6010" i="6"/>
  <c r="N6011" i="6"/>
  <c r="N6012" i="6"/>
  <c r="N6013" i="6"/>
  <c r="N6014" i="6"/>
  <c r="N6015" i="6"/>
  <c r="N6016" i="6"/>
  <c r="N6017" i="6"/>
  <c r="N6018" i="6"/>
  <c r="N6019" i="6"/>
  <c r="N6020" i="6"/>
  <c r="N6021" i="6"/>
  <c r="N6022" i="6"/>
  <c r="N6023" i="6"/>
  <c r="N6024" i="6"/>
  <c r="N6025" i="6"/>
  <c r="N6026" i="6"/>
  <c r="N6027" i="6"/>
  <c r="N6028" i="6"/>
  <c r="N6029" i="6"/>
  <c r="N6030" i="6"/>
  <c r="N6031" i="6"/>
  <c r="N6032" i="6"/>
  <c r="N6033" i="6"/>
  <c r="N6034" i="6"/>
  <c r="N6035" i="6"/>
  <c r="N6036" i="6"/>
  <c r="N6037" i="6"/>
  <c r="N6038" i="6"/>
  <c r="N6039" i="6"/>
  <c r="N6040" i="6"/>
  <c r="N6041" i="6"/>
  <c r="N6042" i="6"/>
  <c r="N6043" i="6"/>
  <c r="N6044" i="6"/>
  <c r="N6045" i="6"/>
  <c r="N6046" i="6"/>
  <c r="N6047" i="6"/>
  <c r="N6048" i="6"/>
  <c r="N6049" i="6"/>
  <c r="N6050" i="6"/>
  <c r="N6051" i="6"/>
  <c r="N6052" i="6"/>
  <c r="N6053" i="6"/>
  <c r="N6054" i="6"/>
  <c r="N6055" i="6"/>
  <c r="N6056" i="6"/>
  <c r="N6057" i="6"/>
  <c r="N6058" i="6"/>
  <c r="N6059" i="6"/>
  <c r="N6060" i="6"/>
  <c r="N6061" i="6"/>
  <c r="N6062" i="6"/>
  <c r="N6063" i="6"/>
  <c r="N6064" i="6"/>
  <c r="N6065" i="6"/>
  <c r="N6066" i="6"/>
  <c r="N6067" i="6"/>
  <c r="N6068" i="6"/>
  <c r="N6069" i="6"/>
  <c r="N6070" i="6"/>
  <c r="N6071" i="6"/>
  <c r="N6072" i="6"/>
  <c r="N6073" i="6"/>
  <c r="N6074" i="6"/>
  <c r="N6075" i="6"/>
  <c r="N6076" i="6"/>
  <c r="N6077" i="6"/>
  <c r="N6078" i="6"/>
  <c r="N6079" i="6"/>
  <c r="N6080" i="6"/>
  <c r="N6081" i="6"/>
  <c r="N6082" i="6"/>
  <c r="N6083" i="6"/>
  <c r="N6084" i="6"/>
  <c r="N6085" i="6"/>
  <c r="N6086" i="6"/>
  <c r="N6087" i="6"/>
  <c r="N6088" i="6"/>
  <c r="N6089" i="6"/>
  <c r="N6090" i="6"/>
  <c r="N6091" i="6"/>
  <c r="N6092" i="6"/>
  <c r="N6093" i="6"/>
  <c r="N6094" i="6"/>
  <c r="N6095" i="6"/>
  <c r="N6096" i="6"/>
  <c r="N6097" i="6"/>
  <c r="N6098" i="6"/>
  <c r="N6099" i="6"/>
  <c r="N6100" i="6"/>
  <c r="N6101" i="6"/>
  <c r="N6102" i="6"/>
  <c r="N6103" i="6"/>
  <c r="N6104" i="6"/>
  <c r="N6105" i="6"/>
  <c r="N6106" i="6"/>
  <c r="N6107" i="6"/>
  <c r="N6108" i="6"/>
  <c r="N6109" i="6"/>
  <c r="N6110" i="6"/>
  <c r="N6111" i="6"/>
  <c r="N6112" i="6"/>
  <c r="N6113" i="6"/>
  <c r="N6114" i="6"/>
  <c r="N6115" i="6"/>
  <c r="N6116" i="6"/>
  <c r="N6117" i="6"/>
  <c r="N6118" i="6"/>
  <c r="N6119" i="6"/>
  <c r="N6120" i="6"/>
  <c r="N6121" i="6"/>
  <c r="N6122" i="6"/>
  <c r="N6123" i="6"/>
  <c r="N6124" i="6"/>
  <c r="N6125" i="6"/>
  <c r="N6126" i="6"/>
  <c r="N6127" i="6"/>
  <c r="N6128" i="6"/>
  <c r="N6129" i="6"/>
  <c r="N6130" i="6"/>
  <c r="N6131" i="6"/>
  <c r="N6132" i="6"/>
  <c r="N6133" i="6"/>
  <c r="N6134" i="6"/>
  <c r="N6135" i="6"/>
  <c r="N6136" i="6"/>
  <c r="N6137" i="6"/>
  <c r="N6138" i="6"/>
  <c r="N6139" i="6"/>
  <c r="N6140" i="6"/>
  <c r="N6141" i="6"/>
  <c r="N6142" i="6"/>
  <c r="N6143" i="6"/>
  <c r="N6144" i="6"/>
  <c r="N6145" i="6"/>
  <c r="N6146" i="6"/>
  <c r="N6147" i="6"/>
  <c r="N6148" i="6"/>
  <c r="N6149" i="6"/>
  <c r="N6150" i="6"/>
  <c r="N6151" i="6"/>
  <c r="N6152" i="6"/>
  <c r="N6153" i="6"/>
  <c r="N6154" i="6"/>
  <c r="N6155" i="6"/>
  <c r="N6156" i="6"/>
  <c r="N6157" i="6"/>
  <c r="N6158" i="6"/>
  <c r="N6159" i="6"/>
  <c r="N6160" i="6"/>
  <c r="N6161" i="6"/>
  <c r="N6162" i="6"/>
  <c r="N6163" i="6"/>
  <c r="N6164" i="6"/>
  <c r="N6165" i="6"/>
  <c r="N6166" i="6"/>
  <c r="N6167" i="6"/>
  <c r="N6168" i="6"/>
  <c r="N6169" i="6"/>
  <c r="N6170" i="6"/>
  <c r="N6171" i="6"/>
  <c r="N6172" i="6"/>
  <c r="N6173" i="6"/>
  <c r="N6174" i="6"/>
  <c r="N6175" i="6"/>
  <c r="N6176" i="6"/>
  <c r="N6177" i="6"/>
  <c r="N6178" i="6"/>
  <c r="N6179" i="6"/>
  <c r="N6180" i="6"/>
  <c r="N6181" i="6"/>
  <c r="N6182" i="6"/>
  <c r="N6183" i="6"/>
  <c r="N6184" i="6"/>
  <c r="N6185" i="6"/>
  <c r="N6186" i="6"/>
  <c r="N6187" i="6"/>
  <c r="N6188" i="6"/>
  <c r="N6189" i="6"/>
  <c r="N6190" i="6"/>
  <c r="N6191" i="6"/>
  <c r="N6192" i="6"/>
  <c r="N6193" i="6"/>
  <c r="N6194" i="6"/>
  <c r="N6195" i="6"/>
  <c r="N6196" i="6"/>
  <c r="N6197" i="6"/>
  <c r="N6198" i="6"/>
  <c r="N6199" i="6"/>
  <c r="N6200" i="6"/>
  <c r="N6201" i="6"/>
  <c r="N6202" i="6"/>
  <c r="N6203" i="6"/>
  <c r="N6204" i="6"/>
  <c r="N6205" i="6"/>
  <c r="N6206" i="6"/>
  <c r="N6207" i="6"/>
  <c r="N6208" i="6"/>
  <c r="N6209" i="6"/>
  <c r="N6210" i="6"/>
  <c r="N6211" i="6"/>
  <c r="N6212" i="6"/>
  <c r="N6213" i="6"/>
  <c r="N6214" i="6"/>
  <c r="N6215" i="6"/>
  <c r="N6216" i="6"/>
  <c r="N6217" i="6"/>
  <c r="N6218" i="6"/>
  <c r="N6219" i="6"/>
  <c r="N6220" i="6"/>
  <c r="N6221" i="6"/>
  <c r="N6222" i="6"/>
  <c r="N6223" i="6"/>
  <c r="N6224" i="6"/>
  <c r="N6225" i="6"/>
  <c r="N6226" i="6"/>
  <c r="N6227" i="6"/>
  <c r="N6228" i="6"/>
  <c r="N6229" i="6"/>
  <c r="N6230" i="6"/>
  <c r="N6231" i="6"/>
  <c r="N6232" i="6"/>
  <c r="N6233" i="6"/>
  <c r="N6234" i="6"/>
  <c r="N6235" i="6"/>
  <c r="N6236" i="6"/>
  <c r="N6237" i="6"/>
  <c r="N6238" i="6"/>
  <c r="N6239" i="6"/>
  <c r="N6240" i="6"/>
  <c r="N6241" i="6"/>
  <c r="N6242" i="6"/>
  <c r="N6243" i="6"/>
  <c r="N6244" i="6"/>
  <c r="N6245" i="6"/>
  <c r="N6246" i="6"/>
  <c r="N6247" i="6"/>
  <c r="N6248" i="6"/>
  <c r="N6249" i="6"/>
  <c r="N6250" i="6"/>
  <c r="N6251" i="6"/>
  <c r="N6252" i="6"/>
  <c r="N6253" i="6"/>
  <c r="N6254" i="6"/>
  <c r="N6255" i="6"/>
  <c r="N6256" i="6"/>
  <c r="N6257" i="6"/>
  <c r="N6258" i="6"/>
  <c r="N6259" i="6"/>
  <c r="N6260" i="6"/>
  <c r="N6261" i="6"/>
  <c r="N6262" i="6"/>
  <c r="N6263" i="6"/>
  <c r="N6264" i="6"/>
  <c r="N6265" i="6"/>
  <c r="N6266" i="6"/>
  <c r="N6267" i="6"/>
  <c r="N6268" i="6"/>
  <c r="N6269" i="6"/>
  <c r="N6270" i="6"/>
  <c r="N6271" i="6"/>
  <c r="N6272" i="6"/>
  <c r="N6273" i="6"/>
  <c r="N6274" i="6"/>
  <c r="N6275" i="6"/>
  <c r="N6276" i="6"/>
  <c r="N6277" i="6"/>
  <c r="N6278" i="6"/>
  <c r="N6279" i="6"/>
  <c r="N6280" i="6"/>
  <c r="N6281" i="6"/>
  <c r="N6282" i="6"/>
  <c r="N6283" i="6"/>
  <c r="N6284" i="6"/>
  <c r="N6285" i="6"/>
  <c r="N6286" i="6"/>
  <c r="N6287" i="6"/>
  <c r="N6288" i="6"/>
  <c r="N6289" i="6"/>
  <c r="N6290" i="6"/>
  <c r="N6291" i="6"/>
  <c r="N6292" i="6"/>
  <c r="N6293" i="6"/>
  <c r="N6294" i="6"/>
  <c r="N6295" i="6"/>
  <c r="N6296" i="6"/>
  <c r="N6297" i="6"/>
  <c r="N6298" i="6"/>
  <c r="N6299" i="6"/>
  <c r="N6300" i="6"/>
  <c r="N6301" i="6"/>
  <c r="N6302" i="6"/>
  <c r="N6303" i="6"/>
  <c r="N6304" i="6"/>
  <c r="N6305" i="6"/>
  <c r="N6306" i="6"/>
  <c r="N6307" i="6"/>
  <c r="N6308" i="6"/>
  <c r="N6309" i="6"/>
  <c r="N6310" i="6"/>
  <c r="N6311" i="6"/>
  <c r="N6312" i="6"/>
  <c r="N6313" i="6"/>
  <c r="N6314" i="6"/>
  <c r="N6315" i="6"/>
  <c r="N6316" i="6"/>
  <c r="N6317" i="6"/>
  <c r="N6318" i="6"/>
  <c r="N6319" i="6"/>
  <c r="N6320" i="6"/>
  <c r="N6321" i="6"/>
  <c r="N6322" i="6"/>
  <c r="N6323" i="6"/>
  <c r="N6324" i="6"/>
  <c r="N6325" i="6"/>
  <c r="N6326" i="6"/>
  <c r="N6327" i="6"/>
  <c r="N6328" i="6"/>
  <c r="N6329" i="6"/>
  <c r="N6330" i="6"/>
  <c r="N6331" i="6"/>
  <c r="N6332" i="6"/>
  <c r="N6333" i="6"/>
  <c r="N6334" i="6"/>
  <c r="N6335" i="6"/>
  <c r="N6336" i="6"/>
  <c r="N6337" i="6"/>
  <c r="N6338" i="6"/>
  <c r="N6339" i="6"/>
  <c r="N6340" i="6"/>
  <c r="N6341" i="6"/>
  <c r="N6342" i="6"/>
  <c r="N6343" i="6"/>
  <c r="N6344" i="6"/>
  <c r="N6345" i="6"/>
  <c r="N6346" i="6"/>
  <c r="N6347" i="6"/>
  <c r="N6348" i="6"/>
  <c r="N6349" i="6"/>
  <c r="N6350" i="6"/>
  <c r="N6351" i="6"/>
  <c r="N6352" i="6"/>
  <c r="N6353" i="6"/>
  <c r="N6354" i="6"/>
  <c r="N6355" i="6"/>
  <c r="N6356" i="6"/>
  <c r="N6357" i="6"/>
  <c r="N6358" i="6"/>
  <c r="N6359" i="6"/>
  <c r="N6360" i="6"/>
  <c r="N6361" i="6"/>
  <c r="N6362" i="6"/>
  <c r="N6363" i="6"/>
  <c r="N6364" i="6"/>
  <c r="N6365" i="6"/>
  <c r="N6366" i="6"/>
  <c r="N6367" i="6"/>
  <c r="N6368" i="6"/>
  <c r="N6369" i="6"/>
  <c r="N6370" i="6"/>
  <c r="N6371" i="6"/>
  <c r="N6372" i="6"/>
  <c r="N6373" i="6"/>
  <c r="N6374" i="6"/>
  <c r="N6375" i="6"/>
  <c r="N6376" i="6"/>
  <c r="N6377" i="6"/>
  <c r="N6378" i="6"/>
  <c r="N6379" i="6"/>
  <c r="N6380" i="6"/>
  <c r="N6381" i="6"/>
  <c r="N6382" i="6"/>
  <c r="N6383" i="6"/>
  <c r="N6384" i="6"/>
  <c r="N6385" i="6"/>
  <c r="N6386" i="6"/>
  <c r="N6387" i="6"/>
  <c r="N6388" i="6"/>
  <c r="N6389" i="6"/>
  <c r="N6390" i="6"/>
  <c r="N6391" i="6"/>
  <c r="N6392" i="6"/>
  <c r="N6393" i="6"/>
  <c r="N6394" i="6"/>
  <c r="N6395" i="6"/>
  <c r="N6396" i="6"/>
  <c r="N6397" i="6"/>
  <c r="N6398" i="6"/>
  <c r="N6399" i="6"/>
  <c r="N6400" i="6"/>
  <c r="N6401" i="6"/>
  <c r="N6402" i="6"/>
  <c r="N6403" i="6"/>
  <c r="N6404" i="6"/>
  <c r="N6405" i="6"/>
  <c r="N6406" i="6"/>
  <c r="N6407" i="6"/>
  <c r="N6408" i="6"/>
  <c r="N6409" i="6"/>
  <c r="N6410" i="6"/>
  <c r="N6411" i="6"/>
  <c r="N6412" i="6"/>
  <c r="N6413" i="6"/>
  <c r="N6414" i="6"/>
  <c r="N6415" i="6"/>
  <c r="N6416" i="6"/>
  <c r="N6417" i="6"/>
  <c r="N6418" i="6"/>
  <c r="N6419" i="6"/>
  <c r="N6420" i="6"/>
  <c r="N6421" i="6"/>
  <c r="N6422" i="6"/>
  <c r="N6423" i="6"/>
  <c r="N6424" i="6"/>
  <c r="N6425" i="6"/>
  <c r="N6426" i="6"/>
  <c r="N6427" i="6"/>
  <c r="N6428" i="6"/>
  <c r="N6429" i="6"/>
  <c r="N6430" i="6"/>
  <c r="N6431" i="6"/>
  <c r="N6432" i="6"/>
  <c r="N6433" i="6"/>
  <c r="N6434" i="6"/>
  <c r="N6435" i="6"/>
  <c r="N6436" i="6"/>
  <c r="N6437" i="6"/>
  <c r="N6438" i="6"/>
  <c r="N6439" i="6"/>
  <c r="N6440" i="6"/>
  <c r="N6441" i="6"/>
  <c r="N6442" i="6"/>
  <c r="N6443" i="6"/>
  <c r="N6444" i="6"/>
  <c r="N6445" i="6"/>
  <c r="N6446" i="6"/>
  <c r="N6447" i="6"/>
  <c r="N6448" i="6"/>
  <c r="N6449" i="6"/>
  <c r="N6450" i="6"/>
  <c r="N6451" i="6"/>
  <c r="N6452" i="6"/>
  <c r="N6453" i="6"/>
  <c r="N6454" i="6"/>
  <c r="N6455" i="6"/>
  <c r="N6456" i="6"/>
  <c r="N6457" i="6"/>
  <c r="N6458" i="6"/>
  <c r="N6459" i="6"/>
  <c r="N6460" i="6"/>
  <c r="N6461" i="6"/>
  <c r="N6462" i="6"/>
  <c r="N6463" i="6"/>
  <c r="N6464" i="6"/>
  <c r="N6465" i="6"/>
  <c r="N6466" i="6"/>
  <c r="N6467" i="6"/>
  <c r="N6468" i="6"/>
  <c r="N6469" i="6"/>
  <c r="N6470" i="6"/>
  <c r="N6471" i="6"/>
  <c r="N6472" i="6"/>
  <c r="N6473" i="6"/>
  <c r="N6474" i="6"/>
  <c r="N6475" i="6"/>
  <c r="N6476" i="6"/>
  <c r="N6477" i="6"/>
  <c r="N6478" i="6"/>
  <c r="N6479" i="6"/>
  <c r="N6480" i="6"/>
  <c r="N6481" i="6"/>
  <c r="N6482" i="6"/>
  <c r="N6483" i="6"/>
  <c r="N6484" i="6"/>
  <c r="N6485" i="6"/>
  <c r="N6486" i="6"/>
  <c r="N6487" i="6"/>
  <c r="N6488" i="6"/>
  <c r="N6489" i="6"/>
  <c r="N6490" i="6"/>
  <c r="N6491" i="6"/>
  <c r="N6492" i="6"/>
  <c r="N6493" i="6"/>
  <c r="N6494" i="6"/>
  <c r="N6495" i="6"/>
  <c r="N6496" i="6"/>
  <c r="N6497" i="6"/>
  <c r="N6498" i="6"/>
  <c r="N6499" i="6"/>
  <c r="N6500" i="6"/>
  <c r="N6501" i="6"/>
  <c r="N6502" i="6"/>
  <c r="N6503" i="6"/>
  <c r="N6504" i="6"/>
  <c r="N6505" i="6"/>
  <c r="N6506" i="6"/>
  <c r="N6507" i="6"/>
  <c r="N6508" i="6"/>
  <c r="N6509" i="6"/>
  <c r="N6510" i="6"/>
  <c r="N6511" i="6"/>
  <c r="N6512" i="6"/>
  <c r="N6513" i="6"/>
  <c r="N6514" i="6"/>
  <c r="N6515" i="6"/>
  <c r="N6516" i="6"/>
  <c r="N6517" i="6"/>
  <c r="N6518" i="6"/>
  <c r="N6519" i="6"/>
  <c r="N6520" i="6"/>
  <c r="N6521" i="6"/>
  <c r="N6522" i="6"/>
  <c r="N6523" i="6"/>
  <c r="N6524" i="6"/>
  <c r="N6525" i="6"/>
  <c r="N6526" i="6"/>
  <c r="N6527" i="6"/>
  <c r="N6528" i="6"/>
  <c r="N6529" i="6"/>
  <c r="N6530" i="6"/>
  <c r="N6531" i="6"/>
  <c r="N6532" i="6"/>
  <c r="N6533" i="6"/>
  <c r="N6534" i="6"/>
  <c r="N6535" i="6"/>
  <c r="N6536" i="6"/>
  <c r="N6537" i="6"/>
  <c r="N6538" i="6"/>
  <c r="N6539" i="6"/>
  <c r="N6540" i="6"/>
  <c r="N6541" i="6"/>
  <c r="N6542" i="6"/>
  <c r="N6543" i="6"/>
  <c r="N6544" i="6"/>
  <c r="N6545" i="6"/>
  <c r="N6546" i="6"/>
  <c r="N6547" i="6"/>
  <c r="N6548" i="6"/>
  <c r="N6549" i="6"/>
  <c r="N6550" i="6"/>
  <c r="N6551" i="6"/>
  <c r="N6552" i="6"/>
  <c r="N6553" i="6"/>
  <c r="N6554" i="6"/>
  <c r="N6555" i="6"/>
  <c r="N6556" i="6"/>
  <c r="N6557" i="6"/>
  <c r="N6558" i="6"/>
  <c r="N6559" i="6"/>
  <c r="N6560" i="6"/>
  <c r="N6561" i="6"/>
  <c r="N6562" i="6"/>
  <c r="N6563" i="6"/>
  <c r="N6564" i="6"/>
  <c r="N6565" i="6"/>
  <c r="N6566" i="6"/>
  <c r="N6567" i="6"/>
  <c r="N6568" i="6"/>
  <c r="N6569" i="6"/>
  <c r="N6570" i="6"/>
  <c r="N6571" i="6"/>
  <c r="N6572" i="6"/>
  <c r="N6573" i="6"/>
  <c r="N6574" i="6"/>
  <c r="N6575" i="6"/>
  <c r="N6576" i="6"/>
  <c r="N6577" i="6"/>
  <c r="N6578" i="6"/>
  <c r="N6579" i="6"/>
  <c r="N6580" i="6"/>
  <c r="N6581" i="6"/>
  <c r="N6582" i="6"/>
  <c r="N6583" i="6"/>
  <c r="N6584" i="6"/>
  <c r="N6585" i="6"/>
  <c r="N6586" i="6"/>
  <c r="N6587" i="6"/>
  <c r="N6588" i="6"/>
  <c r="N6589" i="6"/>
  <c r="N6590" i="6"/>
  <c r="N6591" i="6"/>
  <c r="N6592" i="6"/>
  <c r="N6593" i="6"/>
  <c r="N6594" i="6"/>
  <c r="N6595" i="6"/>
  <c r="N6596" i="6"/>
  <c r="N6597" i="6"/>
  <c r="N6598" i="6"/>
  <c r="N6599" i="6"/>
  <c r="N6600" i="6"/>
  <c r="N6601" i="6"/>
  <c r="N6602" i="6"/>
  <c r="N6603" i="6"/>
  <c r="N6604" i="6"/>
  <c r="N6605" i="6"/>
  <c r="N6606" i="6"/>
  <c r="N6607" i="6"/>
  <c r="N6608" i="6"/>
  <c r="N6609" i="6"/>
  <c r="N6610" i="6"/>
  <c r="N6611" i="6"/>
  <c r="N6612" i="6"/>
  <c r="N6613" i="6"/>
  <c r="N6614" i="6"/>
  <c r="N6615" i="6"/>
  <c r="N6616" i="6"/>
  <c r="N6617" i="6"/>
  <c r="N6618" i="6"/>
  <c r="N6619" i="6"/>
  <c r="N6620" i="6"/>
  <c r="N6621" i="6"/>
  <c r="N6622" i="6"/>
  <c r="N6623" i="6"/>
  <c r="N6624" i="6"/>
  <c r="N6625" i="6"/>
  <c r="N6626" i="6"/>
  <c r="N6627" i="6"/>
  <c r="N6628" i="6"/>
  <c r="N6629" i="6"/>
  <c r="N6630" i="6"/>
  <c r="N6631" i="6"/>
  <c r="N6632" i="6"/>
  <c r="N6633" i="6"/>
  <c r="N6634" i="6"/>
  <c r="N6635" i="6"/>
  <c r="N6636" i="6"/>
  <c r="N6637" i="6"/>
  <c r="N6638" i="6"/>
  <c r="N6639" i="6"/>
  <c r="N6640" i="6"/>
  <c r="N6641" i="6"/>
  <c r="N6642" i="6"/>
  <c r="N6643" i="6"/>
  <c r="N6644" i="6"/>
  <c r="N6645" i="6"/>
  <c r="N6646" i="6"/>
  <c r="N6647" i="6"/>
  <c r="N6648" i="6"/>
  <c r="N6649" i="6"/>
  <c r="N6650" i="6"/>
  <c r="N6651" i="6"/>
  <c r="N6652" i="6"/>
  <c r="N6653" i="6"/>
  <c r="N6654" i="6"/>
  <c r="N6655" i="6"/>
  <c r="N6656" i="6"/>
  <c r="N6657" i="6"/>
  <c r="N6658" i="6"/>
  <c r="N6659" i="6"/>
  <c r="N6660" i="6"/>
  <c r="N6661" i="6"/>
  <c r="N6662" i="6"/>
  <c r="N6663" i="6"/>
  <c r="N6664" i="6"/>
  <c r="N6665" i="6"/>
  <c r="N6666" i="6"/>
  <c r="N6667" i="6"/>
  <c r="N6668" i="6"/>
  <c r="N6669" i="6"/>
  <c r="N6670" i="6"/>
  <c r="N6671" i="6"/>
  <c r="N6672" i="6"/>
  <c r="N6673" i="6"/>
  <c r="N6674" i="6"/>
  <c r="N6675" i="6"/>
  <c r="N6676" i="6"/>
  <c r="N6677" i="6"/>
  <c r="N6678" i="6"/>
  <c r="N6679" i="6"/>
  <c r="N6680" i="6"/>
  <c r="N6681" i="6"/>
  <c r="N6682" i="6"/>
  <c r="N6683" i="6"/>
  <c r="N6684" i="6"/>
  <c r="N6685" i="6"/>
  <c r="N6686" i="6"/>
  <c r="N6687" i="6"/>
  <c r="N6688" i="6"/>
  <c r="N6689" i="6"/>
  <c r="N6690" i="6"/>
  <c r="N6691" i="6"/>
  <c r="N6692" i="6"/>
  <c r="N6693" i="6"/>
  <c r="N6694" i="6"/>
  <c r="N6695" i="6"/>
  <c r="N6696" i="6"/>
  <c r="N6697" i="6"/>
  <c r="N6698" i="6"/>
  <c r="N6699" i="6"/>
  <c r="N6700" i="6"/>
  <c r="N6701" i="6"/>
  <c r="N6702" i="6"/>
  <c r="N6703" i="6"/>
  <c r="N6704" i="6"/>
  <c r="N6705" i="6"/>
  <c r="N6706" i="6"/>
  <c r="N6707" i="6"/>
  <c r="N6708" i="6"/>
  <c r="N6709" i="6"/>
  <c r="N6710" i="6"/>
  <c r="N6711" i="6"/>
  <c r="N6712" i="6"/>
  <c r="N6713" i="6"/>
  <c r="N6714" i="6"/>
  <c r="N6715" i="6"/>
  <c r="N6716" i="6"/>
  <c r="N6717" i="6"/>
  <c r="N6718" i="6"/>
  <c r="N6719" i="6"/>
  <c r="N6720" i="6"/>
  <c r="N6721" i="6"/>
  <c r="N6722" i="6"/>
  <c r="N6723" i="6"/>
  <c r="N6724" i="6"/>
  <c r="N6725" i="6"/>
  <c r="N6726" i="6"/>
  <c r="N6727" i="6"/>
  <c r="N6728" i="6"/>
  <c r="N6729" i="6"/>
  <c r="N6730" i="6"/>
  <c r="N6731" i="6"/>
  <c r="N6732" i="6"/>
  <c r="N6733" i="6"/>
  <c r="N6734" i="6"/>
  <c r="N6735" i="6"/>
  <c r="N6736" i="6"/>
  <c r="N6737" i="6"/>
  <c r="N6738" i="6"/>
  <c r="N6739" i="6"/>
  <c r="N6740" i="6"/>
  <c r="N6741" i="6"/>
  <c r="N6742" i="6"/>
  <c r="N6743" i="6"/>
  <c r="N6744" i="6"/>
  <c r="N6745" i="6"/>
  <c r="N6746" i="6"/>
  <c r="N6747" i="6"/>
  <c r="N6748" i="6"/>
  <c r="N6749" i="6"/>
  <c r="N6750" i="6"/>
  <c r="N6751" i="6"/>
  <c r="N6752" i="6"/>
  <c r="N6753" i="6"/>
  <c r="N6754" i="6"/>
  <c r="N6755" i="6"/>
  <c r="N6756" i="6"/>
  <c r="N6757" i="6"/>
  <c r="N6758" i="6"/>
  <c r="N6759" i="6"/>
  <c r="N6760" i="6"/>
  <c r="N6761" i="6"/>
  <c r="N6762" i="6"/>
  <c r="N6763" i="6"/>
  <c r="N6764" i="6"/>
  <c r="N6765" i="6"/>
  <c r="N6766" i="6"/>
  <c r="N6767" i="6"/>
  <c r="N6768" i="6"/>
  <c r="N6769" i="6"/>
  <c r="N6770" i="6"/>
  <c r="N6771" i="6"/>
  <c r="N6772" i="6"/>
  <c r="N6773" i="6"/>
  <c r="N6774" i="6"/>
  <c r="N6775" i="6"/>
  <c r="N6776" i="6"/>
  <c r="N6777" i="6"/>
  <c r="N6778" i="6"/>
  <c r="N6779" i="6"/>
  <c r="N6780" i="6"/>
  <c r="N6781" i="6"/>
  <c r="N6782" i="6"/>
  <c r="N6783" i="6"/>
  <c r="N6784" i="6"/>
  <c r="N6785" i="6"/>
  <c r="N6786" i="6"/>
  <c r="N6787" i="6"/>
  <c r="N6788" i="6"/>
  <c r="N6789" i="6"/>
  <c r="N6790" i="6"/>
  <c r="N6791" i="6"/>
  <c r="N6792" i="6"/>
  <c r="N6793" i="6"/>
  <c r="N6794" i="6"/>
  <c r="N6795" i="6"/>
  <c r="N6796" i="6"/>
  <c r="N6797" i="6"/>
  <c r="N6798" i="6"/>
  <c r="N6799" i="6"/>
  <c r="N6800" i="6"/>
  <c r="N6801" i="6"/>
  <c r="N6802" i="6"/>
  <c r="N6803" i="6"/>
  <c r="N6804" i="6"/>
  <c r="N6805" i="6"/>
  <c r="N6806" i="6"/>
  <c r="N6807" i="6"/>
  <c r="N6808" i="6"/>
  <c r="N6809" i="6"/>
  <c r="N6810" i="6"/>
  <c r="N6811" i="6"/>
  <c r="N6812" i="6"/>
  <c r="N6813" i="6"/>
  <c r="N6814" i="6"/>
  <c r="N6815" i="6"/>
  <c r="N6816" i="6"/>
  <c r="N6817" i="6"/>
  <c r="N6818" i="6"/>
  <c r="N6819" i="6"/>
  <c r="N6820" i="6"/>
  <c r="N6821" i="6"/>
  <c r="N6822" i="6"/>
  <c r="N6823" i="6"/>
  <c r="N6824" i="6"/>
  <c r="N6825" i="6"/>
  <c r="N6826" i="6"/>
  <c r="N6827" i="6"/>
  <c r="N6828" i="6"/>
  <c r="N6829" i="6"/>
  <c r="N6830" i="6"/>
  <c r="N6831" i="6"/>
  <c r="N6832" i="6"/>
  <c r="N6833" i="6"/>
  <c r="N6834" i="6"/>
  <c r="N6835" i="6"/>
  <c r="N6836" i="6"/>
  <c r="N6837" i="6"/>
  <c r="N6838" i="6"/>
  <c r="N6839" i="6"/>
  <c r="N6840" i="6"/>
  <c r="N6841" i="6"/>
  <c r="N6842" i="6"/>
  <c r="N6843" i="6"/>
  <c r="N6844" i="6"/>
  <c r="N6845" i="6"/>
  <c r="N6846" i="6"/>
  <c r="N6847" i="6"/>
  <c r="N6848" i="6"/>
  <c r="N6849" i="6"/>
  <c r="N6850" i="6"/>
  <c r="N6851" i="6"/>
  <c r="N6852" i="6"/>
  <c r="N6853" i="6"/>
  <c r="N6854" i="6"/>
  <c r="N6855" i="6"/>
  <c r="N6856" i="6"/>
  <c r="N6857" i="6"/>
  <c r="N6858" i="6"/>
  <c r="N6859" i="6"/>
  <c r="N6860" i="6"/>
  <c r="N6861" i="6"/>
  <c r="N6862" i="6"/>
  <c r="N6863" i="6"/>
  <c r="N6864" i="6"/>
  <c r="N6865" i="6"/>
  <c r="N6866" i="6"/>
  <c r="N6867" i="6"/>
  <c r="N6868" i="6"/>
  <c r="N6869" i="6"/>
  <c r="N6870" i="6"/>
  <c r="N6871" i="6"/>
  <c r="N6872" i="6"/>
  <c r="N6873" i="6"/>
  <c r="N6874" i="6"/>
  <c r="N6875" i="6"/>
  <c r="N6876" i="6"/>
  <c r="N6877" i="6"/>
  <c r="N6878" i="6"/>
  <c r="N6879" i="6"/>
  <c r="N6880" i="6"/>
  <c r="N6881" i="6"/>
  <c r="N6882" i="6"/>
  <c r="N6883" i="6"/>
  <c r="N6884" i="6"/>
  <c r="N6885" i="6"/>
  <c r="N6886" i="6"/>
  <c r="N6887" i="6"/>
  <c r="N6888" i="6"/>
  <c r="N6889" i="6"/>
  <c r="N6890" i="6"/>
  <c r="N6891" i="6"/>
  <c r="N6892" i="6"/>
  <c r="N6893" i="6"/>
  <c r="N6894" i="6"/>
  <c r="N6895" i="6"/>
  <c r="N6896" i="6"/>
  <c r="N6897" i="6"/>
  <c r="N6898" i="6"/>
  <c r="N6899" i="6"/>
  <c r="N6900" i="6"/>
  <c r="N6901" i="6"/>
  <c r="N6902" i="6"/>
  <c r="N6903" i="6"/>
  <c r="N6904" i="6"/>
  <c r="N6905" i="6"/>
  <c r="N6906" i="6"/>
  <c r="N6907" i="6"/>
  <c r="N6908" i="6"/>
  <c r="N6909" i="6"/>
  <c r="N6910" i="6"/>
  <c r="N6911" i="6"/>
  <c r="N6912" i="6"/>
  <c r="N6913" i="6"/>
  <c r="N6914" i="6"/>
  <c r="N6915" i="6"/>
  <c r="N6916" i="6"/>
  <c r="N6917" i="6"/>
  <c r="N6918" i="6"/>
  <c r="N6919" i="6"/>
  <c r="N6920" i="6"/>
  <c r="N6921" i="6"/>
  <c r="N6922" i="6"/>
  <c r="N6923" i="6"/>
  <c r="N6924" i="6"/>
  <c r="N6925" i="6"/>
  <c r="N6926" i="6"/>
  <c r="N6927" i="6"/>
  <c r="N6928" i="6"/>
  <c r="N6929" i="6"/>
  <c r="N6930" i="6"/>
  <c r="N6931" i="6"/>
  <c r="N6932" i="6"/>
  <c r="N6933" i="6"/>
  <c r="N6934" i="6"/>
  <c r="N6935" i="6"/>
  <c r="N6936" i="6"/>
  <c r="N6937" i="6"/>
  <c r="N6938" i="6"/>
  <c r="N6939" i="6"/>
  <c r="N6940" i="6"/>
  <c r="N6941" i="6"/>
  <c r="N6942" i="6"/>
  <c r="N6943" i="6"/>
  <c r="N6944" i="6"/>
  <c r="N6945" i="6"/>
  <c r="N6946" i="6"/>
  <c r="N6947" i="6"/>
  <c r="N6948" i="6"/>
  <c r="N6949" i="6"/>
  <c r="N6950" i="6"/>
  <c r="N6951" i="6"/>
  <c r="N6952" i="6"/>
  <c r="N6953" i="6"/>
  <c r="N6954" i="6"/>
  <c r="N6955" i="6"/>
  <c r="N6956" i="6"/>
  <c r="N6957" i="6"/>
  <c r="N6958" i="6"/>
  <c r="N6959" i="6"/>
  <c r="N6960" i="6"/>
  <c r="N6961" i="6"/>
  <c r="N6962" i="6"/>
  <c r="N6963" i="6"/>
  <c r="N6964" i="6"/>
  <c r="N6965" i="6"/>
  <c r="N6966" i="6"/>
  <c r="N6967" i="6"/>
  <c r="N6968" i="6"/>
  <c r="N6969" i="6"/>
  <c r="N6970" i="6"/>
  <c r="N6971" i="6"/>
  <c r="N6972" i="6"/>
  <c r="N6973" i="6"/>
  <c r="N6974" i="6"/>
  <c r="N6975" i="6"/>
  <c r="N6976" i="6"/>
  <c r="N6977" i="6"/>
  <c r="N6978" i="6"/>
  <c r="N6979" i="6"/>
  <c r="N6980" i="6"/>
  <c r="N6981" i="6"/>
  <c r="N6982" i="6"/>
  <c r="N6983" i="6"/>
  <c r="N6984" i="6"/>
  <c r="N6985" i="6"/>
  <c r="N6986" i="6"/>
  <c r="N6987" i="6"/>
  <c r="N6988" i="6"/>
  <c r="N6989" i="6"/>
  <c r="N6990" i="6"/>
  <c r="N6991" i="6"/>
  <c r="N6992" i="6"/>
  <c r="N6993" i="6"/>
  <c r="N6994" i="6"/>
  <c r="N6995" i="6"/>
  <c r="N6996" i="6"/>
  <c r="N6997" i="6"/>
  <c r="N6998" i="6"/>
  <c r="N6999" i="6"/>
  <c r="N7000" i="6"/>
  <c r="N7001" i="6"/>
  <c r="N7002" i="6"/>
  <c r="N7003" i="6"/>
  <c r="N7004" i="6"/>
  <c r="N7005" i="6"/>
  <c r="N7006" i="6"/>
  <c r="N7007" i="6"/>
  <c r="N7008" i="6"/>
  <c r="N7009" i="6"/>
  <c r="N7010" i="6"/>
  <c r="N7011" i="6"/>
  <c r="N7012" i="6"/>
  <c r="N7013" i="6"/>
  <c r="N7014" i="6"/>
  <c r="N7015" i="6"/>
  <c r="N7016" i="6"/>
  <c r="N7017" i="6"/>
  <c r="N7018" i="6"/>
  <c r="N7019" i="6"/>
  <c r="N7020" i="6"/>
  <c r="N7021" i="6"/>
  <c r="N7022" i="6"/>
  <c r="N7023" i="6"/>
  <c r="N7024" i="6"/>
  <c r="N7025" i="6"/>
  <c r="N7026" i="6"/>
  <c r="N7027" i="6"/>
  <c r="N7028" i="6"/>
  <c r="N7029" i="6"/>
  <c r="N7030" i="6"/>
  <c r="N7031" i="6"/>
  <c r="N7032" i="6"/>
  <c r="N7033" i="6"/>
  <c r="N7034" i="6"/>
  <c r="N7035" i="6"/>
  <c r="N7036" i="6"/>
  <c r="N7037" i="6"/>
  <c r="N7038" i="6"/>
  <c r="N7039" i="6"/>
  <c r="N7040" i="6"/>
  <c r="N7041" i="6"/>
  <c r="N7042" i="6"/>
  <c r="N7043" i="6"/>
  <c r="N7044" i="6"/>
  <c r="N7045" i="6"/>
  <c r="N7046" i="6"/>
  <c r="N7047" i="6"/>
  <c r="N7048" i="6"/>
  <c r="N7049" i="6"/>
  <c r="N7050" i="6"/>
  <c r="N7051" i="6"/>
  <c r="N7052" i="6"/>
  <c r="N7053" i="6"/>
  <c r="N7054" i="6"/>
  <c r="N7055" i="6"/>
  <c r="N7056" i="6"/>
  <c r="N7057" i="6"/>
  <c r="N7058" i="6"/>
  <c r="N7059" i="6"/>
  <c r="N7060" i="6"/>
  <c r="N7061" i="6"/>
  <c r="N7062" i="6"/>
  <c r="N7063" i="6"/>
  <c r="N7064" i="6"/>
  <c r="N7065" i="6"/>
  <c r="N7066" i="6"/>
  <c r="N7067" i="6"/>
  <c r="N7068" i="6"/>
  <c r="N7069" i="6"/>
  <c r="N7070" i="6"/>
  <c r="N7071" i="6"/>
  <c r="N7072" i="6"/>
  <c r="N7073" i="6"/>
  <c r="N7074" i="6"/>
  <c r="N7075" i="6"/>
  <c r="N7076" i="6"/>
  <c r="N7077" i="6"/>
  <c r="N7078" i="6"/>
  <c r="N7079" i="6"/>
  <c r="N7080" i="6"/>
  <c r="N7081" i="6"/>
  <c r="N7082" i="6"/>
  <c r="N7083" i="6"/>
  <c r="N7084" i="6"/>
  <c r="N7085" i="6"/>
  <c r="N7086" i="6"/>
  <c r="N7087" i="6"/>
  <c r="N7088" i="6"/>
  <c r="N7089" i="6"/>
  <c r="N7090" i="6"/>
  <c r="N7091" i="6"/>
  <c r="N7092" i="6"/>
  <c r="N7093" i="6"/>
  <c r="N7094" i="6"/>
  <c r="N7095" i="6"/>
  <c r="N7096" i="6"/>
  <c r="N7097" i="6"/>
  <c r="N7098" i="6"/>
  <c r="N7099" i="6"/>
  <c r="N7100" i="6"/>
  <c r="N7101" i="6"/>
  <c r="N7102" i="6"/>
  <c r="N7103" i="6"/>
  <c r="N7104" i="6"/>
  <c r="N7105" i="6"/>
  <c r="N7106" i="6"/>
  <c r="N7107" i="6"/>
  <c r="N7108" i="6"/>
  <c r="N7109" i="6"/>
  <c r="N7110" i="6"/>
  <c r="N7111" i="6"/>
  <c r="N7112" i="6"/>
  <c r="N7113" i="6"/>
  <c r="N7114" i="6"/>
  <c r="N7115" i="6"/>
  <c r="N7116" i="6"/>
  <c r="N7117" i="6"/>
  <c r="N7118" i="6"/>
  <c r="N7119" i="6"/>
  <c r="N7120" i="6"/>
  <c r="N7121" i="6"/>
  <c r="N7122" i="6"/>
  <c r="N7123" i="6"/>
  <c r="N7124" i="6"/>
  <c r="N7125" i="6"/>
  <c r="N7126" i="6"/>
  <c r="N7127" i="6"/>
  <c r="N7128" i="6"/>
  <c r="N7129" i="6"/>
  <c r="N7130" i="6"/>
  <c r="N7131" i="6"/>
  <c r="N7132" i="6"/>
  <c r="N7133" i="6"/>
  <c r="N7134" i="6"/>
  <c r="N7135" i="6"/>
  <c r="N7136" i="6"/>
  <c r="N7137" i="6"/>
  <c r="N7138" i="6"/>
  <c r="N7139" i="6"/>
  <c r="N7140" i="6"/>
  <c r="N7141" i="6"/>
  <c r="N7142" i="6"/>
  <c r="N7143" i="6"/>
  <c r="N7144" i="6"/>
  <c r="N7145" i="6"/>
  <c r="N7146" i="6"/>
  <c r="N7147" i="6"/>
  <c r="N7148" i="6"/>
  <c r="N7149" i="6"/>
  <c r="N7150" i="6"/>
  <c r="N7151" i="6"/>
  <c r="N7152" i="6"/>
  <c r="N7153" i="6"/>
  <c r="N7154" i="6"/>
  <c r="N7155" i="6"/>
  <c r="N7156" i="6"/>
  <c r="N7157" i="6"/>
  <c r="N7158" i="6"/>
  <c r="N7159" i="6"/>
  <c r="N7160" i="6"/>
  <c r="N7161" i="6"/>
  <c r="N7162" i="6"/>
  <c r="N7163" i="6"/>
  <c r="N7164" i="6"/>
  <c r="N7165" i="6"/>
  <c r="N7166" i="6"/>
  <c r="N7167" i="6"/>
  <c r="N7168" i="6"/>
  <c r="N7169" i="6"/>
  <c r="N7170" i="6"/>
  <c r="N7171" i="6"/>
  <c r="N7172" i="6"/>
  <c r="N7173" i="6"/>
  <c r="N7174" i="6"/>
  <c r="N7175" i="6"/>
  <c r="N7176" i="6"/>
  <c r="N7177" i="6"/>
  <c r="N7178" i="6"/>
  <c r="N7179" i="6"/>
  <c r="N7180" i="6"/>
  <c r="N7181" i="6"/>
  <c r="N7182" i="6"/>
  <c r="N7183" i="6"/>
  <c r="N7184" i="6"/>
  <c r="N7185" i="6"/>
  <c r="N7186" i="6"/>
  <c r="N7187" i="6"/>
  <c r="N7188" i="6"/>
  <c r="N7189" i="6"/>
  <c r="N7190" i="6"/>
  <c r="N7191" i="6"/>
  <c r="N7192" i="6"/>
  <c r="N7193" i="6"/>
  <c r="N7194" i="6"/>
  <c r="N7195" i="6"/>
  <c r="N7196" i="6"/>
  <c r="N7197" i="6"/>
  <c r="N7198" i="6"/>
  <c r="N7199" i="6"/>
  <c r="N7200" i="6"/>
  <c r="N7201" i="6"/>
  <c r="N7202" i="6"/>
  <c r="N7203" i="6"/>
  <c r="N7204" i="6"/>
  <c r="N7205" i="6"/>
  <c r="N7206" i="6"/>
  <c r="N7207" i="6"/>
  <c r="N7208" i="6"/>
  <c r="N7209" i="6"/>
  <c r="N7210" i="6"/>
  <c r="N7211" i="6"/>
  <c r="N7212" i="6"/>
  <c r="N7213" i="6"/>
  <c r="N7214" i="6"/>
  <c r="N7215" i="6"/>
  <c r="N7216" i="6"/>
  <c r="N7217" i="6"/>
  <c r="N7218" i="6"/>
  <c r="N7219" i="6"/>
  <c r="N7220" i="6"/>
  <c r="N7221" i="6"/>
  <c r="N7222" i="6"/>
  <c r="N7223" i="6"/>
  <c r="N7224" i="6"/>
  <c r="N7225" i="6"/>
  <c r="N7226" i="6"/>
  <c r="N7227" i="6"/>
  <c r="N7228" i="6"/>
  <c r="N7229" i="6"/>
  <c r="N7230" i="6"/>
  <c r="N7231" i="6"/>
  <c r="N7232" i="6"/>
  <c r="N7233" i="6"/>
  <c r="N7234" i="6"/>
  <c r="N7235" i="6"/>
  <c r="N7236" i="6"/>
  <c r="N7237" i="6"/>
  <c r="N7238" i="6"/>
  <c r="N7239" i="6"/>
  <c r="N7240" i="6"/>
  <c r="N7241" i="6"/>
  <c r="N7242" i="6"/>
  <c r="N7243" i="6"/>
  <c r="N7244" i="6"/>
  <c r="N7245" i="6"/>
  <c r="N7246" i="6"/>
  <c r="N7247" i="6"/>
  <c r="N7248" i="6"/>
  <c r="N7249" i="6"/>
  <c r="N7250" i="6"/>
  <c r="N7251" i="6"/>
  <c r="N7252" i="6"/>
  <c r="N7253" i="6"/>
  <c r="N7254" i="6"/>
  <c r="N7255" i="6"/>
  <c r="N7256" i="6"/>
  <c r="N7257" i="6"/>
  <c r="N7258" i="6"/>
  <c r="N7259" i="6"/>
  <c r="N7260" i="6"/>
  <c r="N7261" i="6"/>
  <c r="N7262" i="6"/>
  <c r="N7263" i="6"/>
  <c r="N7264" i="6"/>
  <c r="N7265" i="6"/>
  <c r="N7266" i="6"/>
  <c r="N7267" i="6"/>
  <c r="N7268" i="6"/>
  <c r="N7269" i="6"/>
  <c r="N7270" i="6"/>
  <c r="N7271" i="6"/>
  <c r="N7272" i="6"/>
  <c r="N7273" i="6"/>
  <c r="N7274" i="6"/>
  <c r="N7275" i="6"/>
  <c r="N7276" i="6"/>
  <c r="N7277" i="6"/>
  <c r="N7278" i="6"/>
  <c r="N7279" i="6"/>
  <c r="N7280" i="6"/>
  <c r="N7281" i="6"/>
  <c r="N7282" i="6"/>
  <c r="N7283" i="6"/>
  <c r="N7284" i="6"/>
  <c r="N7285" i="6"/>
  <c r="N7286" i="6"/>
  <c r="N7287" i="6"/>
  <c r="N7288" i="6"/>
  <c r="N7289" i="6"/>
  <c r="N7290" i="6"/>
  <c r="N7291" i="6"/>
  <c r="N7292" i="6"/>
  <c r="N7293" i="6"/>
  <c r="N7294" i="6"/>
  <c r="N7295" i="6"/>
  <c r="N7296" i="6"/>
  <c r="N7297" i="6"/>
  <c r="N7298" i="6"/>
  <c r="N7299" i="6"/>
  <c r="N7300" i="6"/>
  <c r="N7301" i="6"/>
  <c r="N7302" i="6"/>
  <c r="N7303" i="6"/>
  <c r="N7304" i="6"/>
  <c r="N7305" i="6"/>
  <c r="N7306" i="6"/>
  <c r="N7307" i="6"/>
  <c r="N7308" i="6"/>
  <c r="N7309" i="6"/>
  <c r="N7310" i="6"/>
  <c r="N7311" i="6"/>
  <c r="N7312" i="6"/>
  <c r="N7313" i="6"/>
  <c r="N7314" i="6"/>
  <c r="N7315" i="6"/>
  <c r="N7316" i="6"/>
  <c r="N7317" i="6"/>
  <c r="N7318" i="6"/>
  <c r="N7319" i="6"/>
  <c r="N7320" i="6"/>
  <c r="N7321" i="6"/>
  <c r="N7322" i="6"/>
  <c r="N7323" i="6"/>
  <c r="N7324" i="6"/>
  <c r="N7325" i="6"/>
  <c r="N7326" i="6"/>
  <c r="N7327" i="6"/>
  <c r="N7328" i="6"/>
  <c r="N7329" i="6"/>
  <c r="N7330" i="6"/>
  <c r="N7331" i="6"/>
  <c r="N7332" i="6"/>
  <c r="N7333" i="6"/>
  <c r="N7334" i="6"/>
  <c r="N7335" i="6"/>
  <c r="N7336" i="6"/>
  <c r="N7337" i="6"/>
  <c r="N7338" i="6"/>
  <c r="N7339" i="6"/>
  <c r="N7340" i="6"/>
  <c r="N7341" i="6"/>
  <c r="N7342" i="6"/>
  <c r="N7343" i="6"/>
  <c r="N7344" i="6"/>
  <c r="N7345" i="6"/>
  <c r="N7346" i="6"/>
  <c r="N7347" i="6"/>
  <c r="N7348" i="6"/>
  <c r="N7349" i="6"/>
  <c r="N7350" i="6"/>
  <c r="N7351" i="6"/>
  <c r="N7352" i="6"/>
  <c r="N7353" i="6"/>
  <c r="N7354" i="6"/>
  <c r="N7355" i="6"/>
  <c r="N7356" i="6"/>
  <c r="N7357" i="6"/>
  <c r="N7358" i="6"/>
  <c r="N7359" i="6"/>
  <c r="N7360" i="6"/>
  <c r="N7361" i="6"/>
  <c r="N7362" i="6"/>
  <c r="N7363" i="6"/>
  <c r="N7364" i="6"/>
  <c r="N7365" i="6"/>
  <c r="N7366" i="6"/>
  <c r="N7367" i="6"/>
  <c r="N7368" i="6"/>
  <c r="N7369" i="6"/>
  <c r="N7370" i="6"/>
  <c r="N7371" i="6"/>
  <c r="N7372" i="6"/>
  <c r="N7373" i="6"/>
  <c r="N7374" i="6"/>
  <c r="N7375" i="6"/>
  <c r="N7376" i="6"/>
  <c r="N7377" i="6"/>
  <c r="N7378" i="6"/>
  <c r="N7379" i="6"/>
  <c r="N7380" i="6"/>
  <c r="N7381" i="6"/>
  <c r="N7382" i="6"/>
  <c r="N7383" i="6"/>
  <c r="N7384" i="6"/>
  <c r="N7385" i="6"/>
  <c r="N7386" i="6"/>
  <c r="N7387" i="6"/>
  <c r="N7388" i="6"/>
  <c r="N7389" i="6"/>
  <c r="N7390" i="6"/>
  <c r="N7391" i="6"/>
  <c r="N7392" i="6"/>
  <c r="N7393" i="6"/>
  <c r="N7394" i="6"/>
  <c r="N7395" i="6"/>
  <c r="N7396" i="6"/>
  <c r="N7397" i="6"/>
  <c r="N7398" i="6"/>
  <c r="N7399" i="6"/>
  <c r="N7400" i="6"/>
  <c r="N7401" i="6"/>
  <c r="N7402" i="6"/>
  <c r="N7403" i="6"/>
  <c r="N7404" i="6"/>
  <c r="N7405" i="6"/>
  <c r="N7406" i="6"/>
  <c r="N7407" i="6"/>
  <c r="N7408" i="6"/>
  <c r="N7409" i="6"/>
  <c r="N7410" i="6"/>
  <c r="N7411" i="6"/>
  <c r="N7412" i="6"/>
  <c r="N7413" i="6"/>
  <c r="N7414" i="6"/>
  <c r="N7415" i="6"/>
  <c r="N7416" i="6"/>
  <c r="N7417" i="6"/>
  <c r="N7418" i="6"/>
  <c r="N7419" i="6"/>
  <c r="N7420" i="6"/>
  <c r="N7421" i="6"/>
  <c r="N7422" i="6"/>
  <c r="N7423" i="6"/>
  <c r="N7424" i="6"/>
  <c r="N7425" i="6"/>
  <c r="N7426" i="6"/>
  <c r="N7427" i="6"/>
  <c r="N7428" i="6"/>
  <c r="N7429" i="6"/>
  <c r="N7430" i="6"/>
  <c r="N7431" i="6"/>
  <c r="N7432" i="6"/>
  <c r="N7433" i="6"/>
  <c r="N7434" i="6"/>
  <c r="N7435" i="6"/>
  <c r="N7436" i="6"/>
  <c r="N7437" i="6"/>
  <c r="N7438" i="6"/>
  <c r="N7439" i="6"/>
  <c r="N7440" i="6"/>
  <c r="N7441" i="6"/>
  <c r="N7442" i="6"/>
  <c r="N7443" i="6"/>
  <c r="N7444" i="6"/>
  <c r="N7445" i="6"/>
  <c r="N7446" i="6"/>
  <c r="N7447" i="6"/>
  <c r="N7448" i="6"/>
  <c r="N7449" i="6"/>
  <c r="N7450" i="6"/>
  <c r="N7451" i="6"/>
  <c r="N7452" i="6"/>
  <c r="N7453" i="6"/>
  <c r="N7454" i="6"/>
  <c r="N7455" i="6"/>
  <c r="N7456" i="6"/>
  <c r="N7457" i="6"/>
  <c r="N7458" i="6"/>
  <c r="N7459" i="6"/>
  <c r="N7460" i="6"/>
  <c r="N7461" i="6"/>
  <c r="N7462" i="6"/>
  <c r="N7463" i="6"/>
  <c r="N7464" i="6"/>
  <c r="N7465" i="6"/>
  <c r="N7466" i="6"/>
  <c r="N7467" i="6"/>
  <c r="N7468" i="6"/>
  <c r="N7469" i="6"/>
  <c r="N7470" i="6"/>
  <c r="N7471" i="6"/>
  <c r="N7472" i="6"/>
  <c r="N7473" i="6"/>
  <c r="N7474" i="6"/>
  <c r="N7475" i="6"/>
  <c r="N7476" i="6"/>
  <c r="N7477" i="6"/>
  <c r="N7478" i="6"/>
  <c r="N7479" i="6"/>
  <c r="N7480" i="6"/>
  <c r="N7481" i="6"/>
  <c r="N7482" i="6"/>
  <c r="N7483" i="6"/>
  <c r="N7484" i="6"/>
  <c r="N7485" i="6"/>
  <c r="N7486" i="6"/>
  <c r="N7487" i="6"/>
  <c r="N7488" i="6"/>
  <c r="N7489" i="6"/>
  <c r="N7490" i="6"/>
  <c r="N7491" i="6"/>
  <c r="N7492" i="6"/>
  <c r="N7493" i="6"/>
  <c r="N7494" i="6"/>
  <c r="N7495" i="6"/>
  <c r="N7496" i="6"/>
  <c r="N7497" i="6"/>
  <c r="N7498" i="6"/>
  <c r="N7499" i="6"/>
  <c r="N7500" i="6"/>
  <c r="N7501" i="6"/>
  <c r="N7502" i="6"/>
  <c r="N7503" i="6"/>
  <c r="N7504" i="6"/>
  <c r="N7505" i="6"/>
  <c r="N7506" i="6"/>
  <c r="N7507" i="6"/>
  <c r="N7508" i="6"/>
  <c r="N7509" i="6"/>
  <c r="N7510" i="6"/>
  <c r="N7511" i="6"/>
  <c r="N7512" i="6"/>
  <c r="N7513" i="6"/>
  <c r="N7514" i="6"/>
  <c r="N7515" i="6"/>
  <c r="N7516" i="6"/>
  <c r="N7517" i="6"/>
  <c r="N7518" i="6"/>
  <c r="N7519" i="6"/>
  <c r="N7520" i="6"/>
  <c r="N7521" i="6"/>
  <c r="N7522" i="6"/>
  <c r="N7523" i="6"/>
  <c r="N7524" i="6"/>
  <c r="N7525" i="6"/>
  <c r="N7526" i="6"/>
  <c r="N7527" i="6"/>
  <c r="N7528" i="6"/>
  <c r="N7529" i="6"/>
  <c r="N7530" i="6"/>
  <c r="N7531" i="6"/>
  <c r="N7532" i="6"/>
  <c r="N7533" i="6"/>
  <c r="N7534" i="6"/>
  <c r="N7535" i="6"/>
  <c r="N7536" i="6"/>
  <c r="N7537" i="6"/>
  <c r="N7538" i="6"/>
  <c r="N7539" i="6"/>
  <c r="N7540" i="6"/>
  <c r="N7541" i="6"/>
  <c r="N7542" i="6"/>
  <c r="N7543" i="6"/>
  <c r="N7544" i="6"/>
  <c r="N7545" i="6"/>
  <c r="N7546" i="6"/>
  <c r="N7547" i="6"/>
  <c r="N7548" i="6"/>
  <c r="N7549" i="6"/>
  <c r="N7550" i="6"/>
  <c r="N7551" i="6"/>
  <c r="N7552" i="6"/>
  <c r="N7553" i="6"/>
  <c r="N7554" i="6"/>
  <c r="N7555" i="6"/>
  <c r="N7556" i="6"/>
  <c r="N7557" i="6"/>
  <c r="N7558" i="6"/>
  <c r="N7559" i="6"/>
  <c r="N7560" i="6"/>
  <c r="N7561" i="6"/>
  <c r="N7562" i="6"/>
  <c r="N7563" i="6"/>
  <c r="N7564" i="6"/>
  <c r="N7565" i="6"/>
  <c r="N7566" i="6"/>
  <c r="N7567" i="6"/>
  <c r="N7568" i="6"/>
  <c r="N7569" i="6"/>
  <c r="N7570" i="6"/>
  <c r="N7571" i="6"/>
  <c r="N7572" i="6"/>
  <c r="N7573" i="6"/>
  <c r="N7574" i="6"/>
  <c r="N7575" i="6"/>
  <c r="N7576" i="6"/>
  <c r="N7577" i="6"/>
  <c r="N7578" i="6"/>
  <c r="N7579" i="6"/>
  <c r="N7580" i="6"/>
  <c r="N7581" i="6"/>
  <c r="N7582" i="6"/>
  <c r="N7583" i="6"/>
  <c r="N7584" i="6"/>
  <c r="N7585" i="6"/>
  <c r="N7586" i="6"/>
  <c r="N7587" i="6"/>
  <c r="N7588" i="6"/>
  <c r="N7589" i="6"/>
  <c r="N7590" i="6"/>
  <c r="N7591" i="6"/>
  <c r="N7592" i="6"/>
  <c r="N7593" i="6"/>
  <c r="N7594" i="6"/>
  <c r="N7595" i="6"/>
  <c r="N7596" i="6"/>
  <c r="N7597" i="6"/>
  <c r="N7598" i="6"/>
  <c r="N7599" i="6"/>
  <c r="N7600" i="6"/>
  <c r="N7601" i="6"/>
  <c r="N7602" i="6"/>
  <c r="N7603" i="6"/>
  <c r="N7604" i="6"/>
  <c r="N7605" i="6"/>
  <c r="N7606" i="6"/>
  <c r="N7607" i="6"/>
  <c r="N7608" i="6"/>
  <c r="N7609" i="6"/>
  <c r="N7610" i="6"/>
  <c r="N7611" i="6"/>
  <c r="N7612" i="6"/>
  <c r="N7613" i="6"/>
  <c r="N7614" i="6"/>
  <c r="N7615" i="6"/>
  <c r="N7616" i="6"/>
  <c r="N7617" i="6"/>
  <c r="N7618" i="6"/>
  <c r="N7619" i="6"/>
  <c r="N7620" i="6"/>
  <c r="N7621" i="6"/>
  <c r="N7622" i="6"/>
  <c r="N7623" i="6"/>
  <c r="N7624" i="6"/>
  <c r="N7625" i="6"/>
  <c r="N7626" i="6"/>
  <c r="N7627" i="6"/>
  <c r="N7628" i="6"/>
  <c r="N7629" i="6"/>
  <c r="N7630" i="6"/>
  <c r="N7631" i="6"/>
  <c r="N7632" i="6"/>
  <c r="N7633" i="6"/>
  <c r="N7634" i="6"/>
  <c r="N7635" i="6"/>
  <c r="N7636" i="6"/>
  <c r="N7637" i="6"/>
  <c r="N7638" i="6"/>
  <c r="N7639" i="6"/>
  <c r="N7640" i="6"/>
  <c r="N7641" i="6"/>
  <c r="N7642" i="6"/>
  <c r="N7643" i="6"/>
  <c r="N7644" i="6"/>
  <c r="N7645" i="6"/>
  <c r="N7646" i="6"/>
  <c r="N7647" i="6"/>
  <c r="N7648" i="6"/>
  <c r="N7649" i="6"/>
  <c r="N7650" i="6"/>
  <c r="N7651" i="6"/>
  <c r="N7652" i="6"/>
  <c r="N7653" i="6"/>
  <c r="N7654" i="6"/>
  <c r="N7655" i="6"/>
  <c r="N7656" i="6"/>
  <c r="N7657" i="6"/>
  <c r="N7658" i="6"/>
  <c r="N7659" i="6"/>
  <c r="N7660" i="6"/>
  <c r="N7661" i="6"/>
  <c r="N7662" i="6"/>
  <c r="N7663" i="6"/>
  <c r="N7664" i="6"/>
  <c r="N7665" i="6"/>
  <c r="N7666" i="6"/>
  <c r="N7667" i="6"/>
  <c r="N7668" i="6"/>
  <c r="N7669" i="6"/>
  <c r="N7670" i="6"/>
  <c r="N7671" i="6"/>
  <c r="N7672" i="6"/>
  <c r="N7673" i="6"/>
  <c r="N7674" i="6"/>
  <c r="N7675" i="6"/>
  <c r="N7676" i="6"/>
  <c r="N7677" i="6"/>
  <c r="N7678" i="6"/>
  <c r="N7679" i="6"/>
  <c r="N7680" i="6"/>
  <c r="N7681" i="6"/>
  <c r="N7682" i="6"/>
  <c r="N7683" i="6"/>
  <c r="N7684" i="6"/>
  <c r="N7685" i="6"/>
  <c r="N7686" i="6"/>
  <c r="N7687" i="6"/>
  <c r="N7688" i="6"/>
  <c r="N7689" i="6"/>
  <c r="N7690" i="6"/>
  <c r="N7691" i="6"/>
  <c r="N7692" i="6"/>
  <c r="N7693" i="6"/>
  <c r="N7694" i="6"/>
  <c r="N7695" i="6"/>
  <c r="N7696" i="6"/>
  <c r="N7697" i="6"/>
  <c r="N7698" i="6"/>
  <c r="N7699" i="6"/>
  <c r="N7700" i="6"/>
  <c r="N7701" i="6"/>
  <c r="N7702" i="6"/>
  <c r="N7703" i="6"/>
  <c r="N7704" i="6"/>
  <c r="N7705" i="6"/>
  <c r="N7706" i="6"/>
  <c r="N7707" i="6"/>
  <c r="N7708" i="6"/>
  <c r="N7709" i="6"/>
  <c r="N7710" i="6"/>
  <c r="N7711" i="6"/>
  <c r="N7712" i="6"/>
  <c r="N7713" i="6"/>
  <c r="N7714" i="6"/>
  <c r="N7715" i="6"/>
  <c r="N7716" i="6"/>
  <c r="N7717" i="6"/>
  <c r="N7718" i="6"/>
  <c r="N7719" i="6"/>
  <c r="N7720" i="6"/>
  <c r="N7721" i="6"/>
  <c r="N7722" i="6"/>
  <c r="N7723" i="6"/>
  <c r="N7724" i="6"/>
  <c r="N7725" i="6"/>
  <c r="N7726" i="6"/>
  <c r="N7727" i="6"/>
  <c r="N7728" i="6"/>
  <c r="N7729" i="6"/>
  <c r="N7730" i="6"/>
  <c r="N7731" i="6"/>
  <c r="N7732" i="6"/>
  <c r="N7733" i="6"/>
  <c r="N7734" i="6"/>
  <c r="N7735" i="6"/>
  <c r="N7736" i="6"/>
  <c r="N7737" i="6"/>
  <c r="N7738" i="6"/>
  <c r="N7739" i="6"/>
  <c r="N7740" i="6"/>
  <c r="N7741" i="6"/>
  <c r="N7742" i="6"/>
  <c r="N7743" i="6"/>
  <c r="N7744" i="6"/>
  <c r="N7745" i="6"/>
  <c r="N7746" i="6"/>
  <c r="N7747" i="6"/>
  <c r="N7748" i="6"/>
  <c r="N7749" i="6"/>
  <c r="N7750" i="6"/>
  <c r="N7751" i="6"/>
  <c r="N7752" i="6"/>
  <c r="N7753" i="6"/>
  <c r="N7754" i="6"/>
  <c r="N7755" i="6"/>
  <c r="N7756" i="6"/>
  <c r="N7757" i="6"/>
  <c r="N7758" i="6"/>
  <c r="N7759" i="6"/>
  <c r="N7760" i="6"/>
  <c r="N7761" i="6"/>
  <c r="N7762" i="6"/>
  <c r="N7763" i="6"/>
  <c r="N7764" i="6"/>
  <c r="N7765" i="6"/>
  <c r="N7766" i="6"/>
  <c r="N7767" i="6"/>
  <c r="N7768" i="6"/>
  <c r="N7769" i="6"/>
  <c r="N7770" i="6"/>
  <c r="N7771" i="6"/>
  <c r="N7772" i="6"/>
  <c r="N7773" i="6"/>
  <c r="N7774" i="6"/>
  <c r="N7775" i="6"/>
  <c r="N7776" i="6"/>
  <c r="N7777" i="6"/>
  <c r="N7778" i="6"/>
  <c r="N7779" i="6"/>
  <c r="N7780" i="6"/>
  <c r="N7781" i="6"/>
  <c r="N7782" i="6"/>
  <c r="N7783" i="6"/>
  <c r="N7784" i="6"/>
  <c r="N7785" i="6"/>
  <c r="N7786" i="6"/>
  <c r="N7787" i="6"/>
  <c r="N7788" i="6"/>
  <c r="N7789" i="6"/>
  <c r="N7790" i="6"/>
  <c r="N7791" i="6"/>
  <c r="N7792" i="6"/>
  <c r="N7793" i="6"/>
  <c r="N7794" i="6"/>
  <c r="N7795" i="6"/>
  <c r="N7796" i="6"/>
  <c r="N7797" i="6"/>
  <c r="N7798" i="6"/>
  <c r="N7799" i="6"/>
  <c r="N7800" i="6"/>
  <c r="N7801" i="6"/>
  <c r="N7802" i="6"/>
  <c r="N7803" i="6"/>
  <c r="N7804" i="6"/>
  <c r="N7805" i="6"/>
  <c r="N7806" i="6"/>
  <c r="N7807" i="6"/>
  <c r="N7808" i="6"/>
  <c r="N7809" i="6"/>
  <c r="N7810" i="6"/>
  <c r="N7811" i="6"/>
  <c r="N7812" i="6"/>
  <c r="N7813" i="6"/>
  <c r="N7814" i="6"/>
  <c r="N7815" i="6"/>
  <c r="N7816" i="6"/>
  <c r="N7817" i="6"/>
  <c r="N7818" i="6"/>
  <c r="N7819" i="6"/>
  <c r="N7820" i="6"/>
  <c r="N7821" i="6"/>
  <c r="N7822" i="6"/>
  <c r="N7823" i="6"/>
  <c r="N7824" i="6"/>
  <c r="N7825" i="6"/>
  <c r="N7826" i="6"/>
  <c r="N7827" i="6"/>
  <c r="N7828" i="6"/>
  <c r="N7829" i="6"/>
  <c r="N7830" i="6"/>
  <c r="N7831" i="6"/>
  <c r="N7832" i="6"/>
  <c r="N7833" i="6"/>
  <c r="N7834" i="6"/>
  <c r="N7835" i="6"/>
  <c r="N7836" i="6"/>
  <c r="N7837" i="6"/>
  <c r="N7838" i="6"/>
  <c r="N7839" i="6"/>
  <c r="N7840" i="6"/>
  <c r="N7841" i="6"/>
  <c r="N7842" i="6"/>
  <c r="N7843" i="6"/>
  <c r="N7844" i="6"/>
  <c r="N7845" i="6"/>
  <c r="N7846" i="6"/>
  <c r="N7847" i="6"/>
  <c r="N7848" i="6"/>
  <c r="N7849" i="6"/>
  <c r="N7850" i="6"/>
  <c r="N7851" i="6"/>
  <c r="N7852" i="6"/>
  <c r="N7853" i="6"/>
  <c r="N7854" i="6"/>
  <c r="N7855" i="6"/>
  <c r="N7856" i="6"/>
  <c r="N7857" i="6"/>
  <c r="N7858" i="6"/>
  <c r="N7859" i="6"/>
  <c r="N7860" i="6"/>
  <c r="N7861" i="6"/>
  <c r="N7862" i="6"/>
  <c r="N7863" i="6"/>
  <c r="N7864" i="6"/>
  <c r="N7865" i="6"/>
  <c r="N7866" i="6"/>
  <c r="N7867" i="6"/>
  <c r="N7868" i="6"/>
  <c r="N7869" i="6"/>
  <c r="N7870" i="6"/>
  <c r="N7871" i="6"/>
  <c r="N7872" i="6"/>
  <c r="N7873" i="6"/>
  <c r="N7874" i="6"/>
  <c r="N7875" i="6"/>
  <c r="N7876" i="6"/>
  <c r="N7877" i="6"/>
  <c r="N7878" i="6"/>
  <c r="N7879" i="6"/>
  <c r="N7880" i="6"/>
  <c r="N7881" i="6"/>
  <c r="N7882" i="6"/>
  <c r="N7883" i="6"/>
  <c r="N7884" i="6"/>
  <c r="N7885" i="6"/>
  <c r="N7886" i="6"/>
  <c r="N7887" i="6"/>
  <c r="N7888" i="6"/>
  <c r="N7889" i="6"/>
  <c r="N7890" i="6"/>
  <c r="N7891" i="6"/>
  <c r="N7892" i="6"/>
  <c r="N7893" i="6"/>
  <c r="N7894" i="6"/>
  <c r="N7895" i="6"/>
  <c r="N7896" i="6"/>
  <c r="N7897" i="6"/>
  <c r="N7898" i="6"/>
  <c r="N7899" i="6"/>
  <c r="N7900" i="6"/>
  <c r="N7901" i="6"/>
  <c r="N7902" i="6"/>
  <c r="N7903" i="6"/>
  <c r="N7904" i="6"/>
  <c r="N7905" i="6"/>
  <c r="N7906" i="6"/>
  <c r="N7907" i="6"/>
  <c r="N7908" i="6"/>
  <c r="N7909" i="6"/>
  <c r="N7910" i="6"/>
  <c r="N7911" i="6"/>
  <c r="N7912" i="6"/>
  <c r="N7913" i="6"/>
  <c r="N7914" i="6"/>
  <c r="N7915" i="6"/>
  <c r="N7916" i="6"/>
  <c r="N7917" i="6"/>
  <c r="N7918" i="6"/>
  <c r="N7919" i="6"/>
  <c r="N7920" i="6"/>
  <c r="N7921" i="6"/>
  <c r="N7922" i="6"/>
  <c r="N7923" i="6"/>
  <c r="N7924" i="6"/>
  <c r="N7925" i="6"/>
  <c r="N7926" i="6"/>
  <c r="N7927" i="6"/>
  <c r="N7928" i="6"/>
  <c r="N7929" i="6"/>
  <c r="N7930" i="6"/>
  <c r="N7931" i="6"/>
  <c r="N7932" i="6"/>
  <c r="N7933" i="6"/>
  <c r="N7934" i="6"/>
  <c r="N7935" i="6"/>
  <c r="N7936" i="6"/>
  <c r="N7937" i="6"/>
  <c r="N7938" i="6"/>
  <c r="N7939" i="6"/>
  <c r="N7940" i="6"/>
  <c r="N7941" i="6"/>
  <c r="N7942" i="6"/>
  <c r="N7943" i="6"/>
  <c r="N7944" i="6"/>
  <c r="N7945" i="6"/>
  <c r="N7946" i="6"/>
  <c r="N7947" i="6"/>
  <c r="N7948" i="6"/>
  <c r="N7949" i="6"/>
  <c r="N7950" i="6"/>
  <c r="N7951" i="6"/>
  <c r="N7952" i="6"/>
  <c r="N7953" i="6"/>
  <c r="N7954" i="6"/>
  <c r="N7955" i="6"/>
  <c r="N7956" i="6"/>
  <c r="N7957" i="6"/>
  <c r="N7958" i="6"/>
  <c r="N7959" i="6"/>
  <c r="N7960" i="6"/>
  <c r="N7961" i="6"/>
  <c r="N7962" i="6"/>
  <c r="N7963" i="6"/>
  <c r="N7964" i="6"/>
  <c r="N7965" i="6"/>
  <c r="N7966" i="6"/>
  <c r="N7967" i="6"/>
  <c r="N7968" i="6"/>
  <c r="N7969" i="6"/>
  <c r="N7970" i="6"/>
  <c r="N7971" i="6"/>
  <c r="N7972" i="6"/>
  <c r="N7973" i="6"/>
  <c r="N7974" i="6"/>
  <c r="N7975" i="6"/>
  <c r="N7976" i="6"/>
  <c r="N7977" i="6"/>
  <c r="N7978" i="6"/>
  <c r="N7979" i="6"/>
  <c r="N7980" i="6"/>
  <c r="N7981" i="6"/>
  <c r="N7982" i="6"/>
  <c r="N7983" i="6"/>
  <c r="N7984" i="6"/>
  <c r="N7985" i="6"/>
  <c r="N7986" i="6"/>
  <c r="N7987" i="6"/>
  <c r="N7988" i="6"/>
  <c r="N7989" i="6"/>
  <c r="N7990" i="6"/>
  <c r="N7991" i="6"/>
  <c r="N7992" i="6"/>
  <c r="N7993" i="6"/>
  <c r="N7994" i="6"/>
  <c r="N7995" i="6"/>
  <c r="N7996" i="6"/>
  <c r="N7997" i="6"/>
  <c r="N7998" i="6"/>
  <c r="N7999" i="6"/>
  <c r="N8000" i="6"/>
  <c r="N8001" i="6"/>
  <c r="N8002" i="6"/>
  <c r="N8003" i="6"/>
  <c r="N8004" i="6"/>
  <c r="N8005" i="6"/>
  <c r="N8006" i="6"/>
  <c r="N8007" i="6"/>
  <c r="N8008" i="6"/>
  <c r="N8009" i="6"/>
  <c r="N8010" i="6"/>
  <c r="N8011" i="6"/>
  <c r="N8012" i="6"/>
  <c r="N8013" i="6"/>
  <c r="N8014" i="6"/>
  <c r="N8015" i="6"/>
  <c r="N8016" i="6"/>
  <c r="N8017" i="6"/>
  <c r="N8018" i="6"/>
  <c r="N8019" i="6"/>
  <c r="N8020" i="6"/>
  <c r="N8021" i="6"/>
  <c r="N8022" i="6"/>
  <c r="N8023" i="6"/>
  <c r="N8024" i="6"/>
  <c r="N8025" i="6"/>
  <c r="N8026" i="6"/>
  <c r="N8027" i="6"/>
  <c r="N8028" i="6"/>
  <c r="N8029" i="6"/>
  <c r="N8030" i="6"/>
  <c r="N8031" i="6"/>
  <c r="N8032" i="6"/>
  <c r="N8033" i="6"/>
  <c r="N8034" i="6"/>
  <c r="N8035" i="6"/>
  <c r="N8036" i="6"/>
  <c r="N8037" i="6"/>
  <c r="N8038" i="6"/>
  <c r="N8039" i="6"/>
  <c r="N8040" i="6"/>
  <c r="N8041" i="6"/>
  <c r="N8042" i="6"/>
  <c r="N8043" i="6"/>
  <c r="N8044" i="6"/>
  <c r="N8045" i="6"/>
  <c r="N8046" i="6"/>
  <c r="N8047" i="6"/>
  <c r="N8048" i="6"/>
  <c r="N8049" i="6"/>
  <c r="N8050" i="6"/>
  <c r="N8051" i="6"/>
  <c r="N8052" i="6"/>
  <c r="N8053" i="6"/>
  <c r="N8054" i="6"/>
  <c r="N8055" i="6"/>
  <c r="N8056" i="6"/>
  <c r="N8057" i="6"/>
  <c r="N8058" i="6"/>
  <c r="N8059" i="6"/>
  <c r="N8060" i="6"/>
  <c r="N8061" i="6"/>
  <c r="N8062" i="6"/>
  <c r="N8063" i="6"/>
  <c r="N8064" i="6"/>
  <c r="N8065" i="6"/>
  <c r="N8066" i="6"/>
  <c r="N8067" i="6"/>
  <c r="N8068" i="6"/>
  <c r="N8069" i="6"/>
  <c r="N8070" i="6"/>
  <c r="N8071" i="6"/>
  <c r="N8072" i="6"/>
  <c r="N8073" i="6"/>
  <c r="N8074" i="6"/>
  <c r="N8075" i="6"/>
  <c r="N8076" i="6"/>
  <c r="N8077" i="6"/>
  <c r="N8078" i="6"/>
  <c r="N8079" i="6"/>
  <c r="N8080" i="6"/>
  <c r="N8081" i="6"/>
  <c r="N8082" i="6"/>
  <c r="N8083" i="6"/>
  <c r="N8084" i="6"/>
  <c r="N8085" i="6"/>
  <c r="N8086" i="6"/>
  <c r="N8087" i="6"/>
  <c r="N8088" i="6"/>
  <c r="N8089" i="6"/>
  <c r="N8090" i="6"/>
  <c r="N8091" i="6"/>
  <c r="N8092" i="6"/>
  <c r="N8093" i="6"/>
  <c r="N8094" i="6"/>
  <c r="N8095" i="6"/>
  <c r="N8096" i="6"/>
  <c r="N8097" i="6"/>
  <c r="N8098" i="6"/>
  <c r="N8099" i="6"/>
  <c r="N8100" i="6"/>
  <c r="N8101" i="6"/>
  <c r="N8102" i="6"/>
  <c r="N8103" i="6"/>
  <c r="N8104" i="6"/>
  <c r="N8105" i="6"/>
  <c r="N8106" i="6"/>
  <c r="N8107" i="6"/>
  <c r="N8108" i="6"/>
  <c r="N8109" i="6"/>
  <c r="N8110" i="6"/>
  <c r="N8111" i="6"/>
  <c r="N8112" i="6"/>
  <c r="N8113" i="6"/>
  <c r="N8114" i="6"/>
  <c r="N8115" i="6"/>
  <c r="N8116" i="6"/>
  <c r="N8117" i="6"/>
  <c r="N8118" i="6"/>
  <c r="N8119" i="6"/>
  <c r="N8120" i="6"/>
  <c r="N8121" i="6"/>
  <c r="N8122" i="6"/>
  <c r="N8123" i="6"/>
  <c r="N8124" i="6"/>
  <c r="N8125" i="6"/>
  <c r="N8126" i="6"/>
  <c r="N8127" i="6"/>
  <c r="N8128" i="6"/>
  <c r="N8129" i="6"/>
  <c r="N8130" i="6"/>
  <c r="N8131" i="6"/>
  <c r="N8132" i="6"/>
  <c r="N8133" i="6"/>
  <c r="N8134" i="6"/>
  <c r="N8135" i="6"/>
  <c r="N8136" i="6"/>
  <c r="N8137" i="6"/>
  <c r="N8138" i="6"/>
  <c r="N8139" i="6"/>
  <c r="N8140" i="6"/>
  <c r="N8141" i="6"/>
  <c r="N8142" i="6"/>
  <c r="N8143" i="6"/>
  <c r="N8144" i="6"/>
  <c r="N8145" i="6"/>
  <c r="N8146" i="6"/>
  <c r="N8147" i="6"/>
  <c r="N8148" i="6"/>
  <c r="N8149" i="6"/>
  <c r="N8150" i="6"/>
  <c r="N8151" i="6"/>
  <c r="N8152" i="6"/>
  <c r="N8153" i="6"/>
  <c r="N8154" i="6"/>
  <c r="N8155" i="6"/>
  <c r="N8156" i="6"/>
  <c r="N8157" i="6"/>
  <c r="N8158" i="6"/>
  <c r="N8159" i="6"/>
  <c r="N8160" i="6"/>
  <c r="N8161" i="6"/>
  <c r="N8162" i="6"/>
  <c r="N8163" i="6"/>
  <c r="N8164" i="6"/>
  <c r="N8165" i="6"/>
  <c r="N8166" i="6"/>
  <c r="N8167" i="6"/>
  <c r="N8168" i="6"/>
  <c r="N8169" i="6"/>
  <c r="N8170" i="6"/>
  <c r="N8171" i="6"/>
  <c r="N8172" i="6"/>
  <c r="N8173" i="6"/>
  <c r="N8174" i="6"/>
  <c r="N8175" i="6"/>
  <c r="N8176" i="6"/>
  <c r="N8177" i="6"/>
  <c r="N8178" i="6"/>
  <c r="N8179" i="6"/>
  <c r="N8180" i="6"/>
  <c r="N8181" i="6"/>
  <c r="N8182" i="6"/>
  <c r="N8183" i="6"/>
  <c r="N8184" i="6"/>
  <c r="N8185" i="6"/>
  <c r="N8186" i="6"/>
  <c r="N8187" i="6"/>
  <c r="N8188" i="6"/>
  <c r="N8189" i="6"/>
  <c r="N8190" i="6"/>
  <c r="N8191" i="6"/>
  <c r="N8192" i="6"/>
  <c r="N8193" i="6"/>
  <c r="N8194" i="6"/>
  <c r="N8195" i="6"/>
  <c r="N8196" i="6"/>
  <c r="N8197" i="6"/>
  <c r="N8198" i="6"/>
  <c r="N8199" i="6"/>
  <c r="N8200" i="6"/>
  <c r="N8201" i="6"/>
  <c r="N8202" i="6"/>
  <c r="N8203" i="6"/>
  <c r="N8204" i="6"/>
  <c r="N8205" i="6"/>
  <c r="N8206" i="6"/>
  <c r="N8207" i="6"/>
  <c r="N8208" i="6"/>
  <c r="N8209" i="6"/>
  <c r="N8210" i="6"/>
  <c r="N8211" i="6"/>
  <c r="N8212" i="6"/>
  <c r="N8213" i="6"/>
  <c r="N8214" i="6"/>
  <c r="N8215" i="6"/>
  <c r="N8216" i="6"/>
  <c r="N8217" i="6"/>
  <c r="N8218" i="6"/>
  <c r="N8219" i="6"/>
  <c r="N8220" i="6"/>
  <c r="N8221" i="6"/>
  <c r="N8222" i="6"/>
  <c r="N8223" i="6"/>
  <c r="N8224" i="6"/>
  <c r="N8225" i="6"/>
  <c r="N8226" i="6"/>
  <c r="N8227" i="6"/>
  <c r="N8228" i="6"/>
  <c r="N8229" i="6"/>
  <c r="N8230" i="6"/>
  <c r="N8231" i="6"/>
  <c r="N8232" i="6"/>
  <c r="N8233" i="6"/>
  <c r="N8234" i="6"/>
  <c r="N8235" i="6"/>
  <c r="N8236" i="6"/>
  <c r="N8237" i="6"/>
  <c r="N8238" i="6"/>
  <c r="N8239" i="6"/>
  <c r="N8240" i="6"/>
  <c r="N8241" i="6"/>
  <c r="N8242" i="6"/>
  <c r="N8243" i="6"/>
  <c r="N8244" i="6"/>
  <c r="N8245" i="6"/>
  <c r="N8246" i="6"/>
  <c r="N8247" i="6"/>
  <c r="N8248" i="6"/>
  <c r="N8249" i="6"/>
  <c r="N8250" i="6"/>
  <c r="N8251" i="6"/>
  <c r="N8252" i="6"/>
  <c r="N8253" i="6"/>
  <c r="N8254" i="6"/>
  <c r="N8255" i="6"/>
  <c r="N8256" i="6"/>
  <c r="N8257" i="6"/>
  <c r="N8258" i="6"/>
  <c r="N8259" i="6"/>
  <c r="N8260" i="6"/>
  <c r="N8261" i="6"/>
  <c r="N8262" i="6"/>
  <c r="N8263" i="6"/>
  <c r="N8264" i="6"/>
  <c r="N8265" i="6"/>
  <c r="N8266" i="6"/>
  <c r="N8267" i="6"/>
  <c r="N8268" i="6"/>
  <c r="N8269" i="6"/>
  <c r="N8270" i="6"/>
  <c r="N8271" i="6"/>
  <c r="N8272" i="6"/>
  <c r="N8273" i="6"/>
  <c r="N8274" i="6"/>
  <c r="N8275" i="6"/>
  <c r="N8276" i="6"/>
  <c r="N8277" i="6"/>
  <c r="N8278" i="6"/>
  <c r="N8279" i="6"/>
  <c r="N8280" i="6"/>
  <c r="N8281" i="6"/>
  <c r="N8282" i="6"/>
  <c r="N8283" i="6"/>
  <c r="N8284" i="6"/>
  <c r="N8285" i="6"/>
  <c r="N8286" i="6"/>
  <c r="N8287" i="6"/>
  <c r="N8288" i="6"/>
  <c r="N8289" i="6"/>
  <c r="N8290" i="6"/>
  <c r="N8291" i="6"/>
  <c r="N8292" i="6"/>
  <c r="N8293" i="6"/>
  <c r="N8294" i="6"/>
  <c r="N8295" i="6"/>
  <c r="N8296" i="6"/>
  <c r="N8297" i="6"/>
  <c r="N8298" i="6"/>
  <c r="N8299" i="6"/>
  <c r="N8300" i="6"/>
  <c r="N8301" i="6"/>
  <c r="N8302" i="6"/>
  <c r="N8303" i="6"/>
  <c r="N8304" i="6"/>
  <c r="N8305" i="6"/>
  <c r="N8306" i="6"/>
  <c r="N8307" i="6"/>
  <c r="N8308" i="6"/>
  <c r="N8309" i="6"/>
  <c r="N8310" i="6"/>
  <c r="N8311" i="6"/>
  <c r="N8312" i="6"/>
  <c r="N8313" i="6"/>
  <c r="N8314" i="6"/>
  <c r="N8315" i="6"/>
  <c r="N8316" i="6"/>
  <c r="N8317" i="6"/>
  <c r="N8318" i="6"/>
  <c r="N8319" i="6"/>
  <c r="N8320" i="6"/>
  <c r="N8321" i="6"/>
  <c r="N8322" i="6"/>
  <c r="N8323" i="6"/>
  <c r="N8324" i="6"/>
  <c r="N8325" i="6"/>
  <c r="N8326" i="6"/>
  <c r="N8327" i="6"/>
  <c r="N8328" i="6"/>
  <c r="N8329" i="6"/>
  <c r="N8330" i="6"/>
  <c r="N8331" i="6"/>
  <c r="N8332" i="6"/>
  <c r="N8333" i="6"/>
  <c r="N8334" i="6"/>
  <c r="N8335" i="6"/>
  <c r="N8336" i="6"/>
  <c r="N8337" i="6"/>
  <c r="N8338" i="6"/>
  <c r="N8339" i="6"/>
  <c r="N8340" i="6"/>
  <c r="N8341" i="6"/>
  <c r="N8342" i="6"/>
  <c r="N8343" i="6"/>
  <c r="N8344" i="6"/>
  <c r="N8345" i="6"/>
  <c r="N8346" i="6"/>
  <c r="N8347" i="6"/>
  <c r="N8348" i="6"/>
  <c r="N8349" i="6"/>
  <c r="N8350" i="6"/>
  <c r="N8351" i="6"/>
  <c r="N8352" i="6"/>
  <c r="N8353" i="6"/>
  <c r="N8354" i="6"/>
  <c r="N8355" i="6"/>
  <c r="N8356" i="6"/>
  <c r="N8357" i="6"/>
  <c r="N8358" i="6"/>
  <c r="N8359" i="6"/>
  <c r="N8360" i="6"/>
  <c r="N8361" i="6"/>
  <c r="N8362" i="6"/>
  <c r="N8363" i="6"/>
  <c r="N8364" i="6"/>
  <c r="N8365" i="6"/>
  <c r="N8366" i="6"/>
  <c r="N8367" i="6"/>
  <c r="N8368" i="6"/>
  <c r="N8369" i="6"/>
  <c r="N8370" i="6"/>
  <c r="N8371" i="6"/>
  <c r="N8372" i="6"/>
  <c r="N8373" i="6"/>
  <c r="N8374" i="6"/>
  <c r="N8375" i="6"/>
  <c r="N8376" i="6"/>
  <c r="N8377" i="6"/>
  <c r="N8378" i="6"/>
  <c r="N8379" i="6"/>
  <c r="N8380" i="6"/>
  <c r="N8381" i="6"/>
  <c r="N8382" i="6"/>
  <c r="N8383" i="6"/>
  <c r="N8384" i="6"/>
  <c r="N8385" i="6"/>
  <c r="N8386" i="6"/>
  <c r="N8387" i="6"/>
  <c r="N8388" i="6"/>
  <c r="N8389" i="6"/>
  <c r="N8390" i="6"/>
  <c r="N8391" i="6"/>
  <c r="N8392" i="6"/>
  <c r="N8393" i="6"/>
  <c r="N8394" i="6"/>
  <c r="N8395" i="6"/>
  <c r="N8396" i="6"/>
  <c r="N8397" i="6"/>
  <c r="N8398" i="6"/>
  <c r="N8399" i="6"/>
  <c r="N8400" i="6"/>
  <c r="N8401" i="6"/>
  <c r="N8402" i="6"/>
  <c r="N8403" i="6"/>
  <c r="N8404" i="6"/>
  <c r="N8405" i="6"/>
  <c r="N8406" i="6"/>
  <c r="N8407" i="6"/>
  <c r="N8408" i="6"/>
  <c r="N8409" i="6"/>
  <c r="N8410" i="6"/>
  <c r="N8411" i="6"/>
  <c r="N8412" i="6"/>
  <c r="N8413" i="6"/>
  <c r="N8414" i="6"/>
  <c r="N8415" i="6"/>
  <c r="N8416" i="6"/>
  <c r="N8417" i="6"/>
  <c r="N8418" i="6"/>
  <c r="N8419" i="6"/>
  <c r="N8420" i="6"/>
  <c r="N8421" i="6"/>
  <c r="N8422" i="6"/>
  <c r="N8423" i="6"/>
  <c r="N8424" i="6"/>
  <c r="N8425" i="6"/>
  <c r="N8426" i="6"/>
  <c r="N8427" i="6"/>
  <c r="N8428" i="6"/>
  <c r="N8429" i="6"/>
  <c r="N8430" i="6"/>
  <c r="N8431" i="6"/>
  <c r="N8432" i="6"/>
  <c r="N8433" i="6"/>
  <c r="N8434" i="6"/>
  <c r="N8435" i="6"/>
  <c r="N8436" i="6"/>
  <c r="N8437" i="6"/>
  <c r="N8438" i="6"/>
  <c r="N8439" i="6"/>
  <c r="N8440" i="6"/>
  <c r="N8441" i="6"/>
  <c r="N8442" i="6"/>
  <c r="N8443" i="6"/>
  <c r="N8444" i="6"/>
  <c r="N8445" i="6"/>
  <c r="N8446" i="6"/>
  <c r="N8447" i="6"/>
  <c r="N8448" i="6"/>
  <c r="N8449" i="6"/>
  <c r="N8450" i="6"/>
  <c r="N8451" i="6"/>
  <c r="N8452" i="6"/>
  <c r="N8453" i="6"/>
  <c r="N8454" i="6"/>
  <c r="N8455" i="6"/>
  <c r="N8456" i="6"/>
  <c r="N8457" i="6"/>
  <c r="N8458" i="6"/>
  <c r="N8459" i="6"/>
  <c r="N8460" i="6"/>
  <c r="N8461" i="6"/>
  <c r="N8462" i="6"/>
  <c r="N8463" i="6"/>
  <c r="N8464" i="6"/>
  <c r="N8465" i="6"/>
  <c r="N8466" i="6"/>
  <c r="N8467" i="6"/>
  <c r="N8468" i="6"/>
  <c r="N8469" i="6"/>
  <c r="N8470" i="6"/>
  <c r="N8471" i="6"/>
  <c r="N8472" i="6"/>
  <c r="N8473" i="6"/>
  <c r="N8474" i="6"/>
  <c r="N8475" i="6"/>
  <c r="N8476" i="6"/>
  <c r="N8477" i="6"/>
  <c r="N8478" i="6"/>
  <c r="N8479" i="6"/>
  <c r="N8480" i="6"/>
  <c r="N8481" i="6"/>
  <c r="N8482" i="6"/>
  <c r="N8483" i="6"/>
  <c r="N8484" i="6"/>
  <c r="N8485" i="6"/>
  <c r="N8486" i="6"/>
  <c r="N8487" i="6"/>
  <c r="N8488" i="6"/>
  <c r="N8489" i="6"/>
  <c r="N8490" i="6"/>
  <c r="N8491" i="6"/>
  <c r="N8492" i="6"/>
  <c r="N8493" i="6"/>
  <c r="N8494" i="6"/>
  <c r="N8495" i="6"/>
  <c r="N8496" i="6"/>
  <c r="N8497" i="6"/>
  <c r="N8498" i="6"/>
  <c r="N8499" i="6"/>
  <c r="N8500" i="6"/>
  <c r="N8501" i="6"/>
  <c r="N8502" i="6"/>
  <c r="N8503" i="6"/>
  <c r="N8504" i="6"/>
  <c r="N8505" i="6"/>
  <c r="N8506" i="6"/>
  <c r="N8507" i="6"/>
  <c r="N8508" i="6"/>
  <c r="N8509" i="6"/>
  <c r="N8510" i="6"/>
  <c r="N8511" i="6"/>
  <c r="N8512" i="6"/>
  <c r="N8513" i="6"/>
  <c r="N8514" i="6"/>
  <c r="N8515" i="6"/>
  <c r="N8516" i="6"/>
  <c r="N8517" i="6"/>
  <c r="N8518" i="6"/>
  <c r="N8519" i="6"/>
  <c r="N8520" i="6"/>
  <c r="N8521" i="6"/>
  <c r="N8522" i="6"/>
  <c r="N8523" i="6"/>
  <c r="N8524" i="6"/>
  <c r="N8525" i="6"/>
  <c r="N8526" i="6"/>
  <c r="N8527" i="6"/>
  <c r="N8528" i="6"/>
  <c r="N8529" i="6"/>
  <c r="N8530" i="6"/>
  <c r="N8531" i="6"/>
  <c r="N8532" i="6"/>
  <c r="N8533" i="6"/>
  <c r="N8534" i="6"/>
  <c r="N8535" i="6"/>
  <c r="N8536" i="6"/>
  <c r="N8537" i="6"/>
  <c r="N8538" i="6"/>
  <c r="N8539" i="6"/>
  <c r="N8540" i="6"/>
  <c r="N8541" i="6"/>
  <c r="N8542" i="6"/>
  <c r="N8543" i="6"/>
  <c r="N8544" i="6"/>
  <c r="N8545" i="6"/>
  <c r="N8546" i="6"/>
  <c r="N8547" i="6"/>
  <c r="N8548" i="6"/>
  <c r="N8549" i="6"/>
  <c r="N8550" i="6"/>
  <c r="N8551" i="6"/>
  <c r="N8552" i="6"/>
  <c r="N8553" i="6"/>
  <c r="N8554" i="6"/>
  <c r="N8555" i="6"/>
  <c r="N8556" i="6"/>
  <c r="N8557" i="6"/>
  <c r="N8558" i="6"/>
  <c r="N8559" i="6"/>
  <c r="N8560" i="6"/>
  <c r="N8561" i="6"/>
  <c r="N8562" i="6"/>
  <c r="N8563" i="6"/>
  <c r="N8564" i="6"/>
  <c r="N8565" i="6"/>
  <c r="N8566" i="6"/>
  <c r="N8567" i="6"/>
  <c r="N8568" i="6"/>
  <c r="N8569" i="6"/>
  <c r="N8570" i="6"/>
  <c r="N8571" i="6"/>
  <c r="N8572" i="6"/>
  <c r="N8573" i="6"/>
  <c r="N8574" i="6"/>
  <c r="N8575" i="6"/>
  <c r="N8576" i="6"/>
  <c r="N8577" i="6"/>
  <c r="N8578" i="6"/>
  <c r="N8579" i="6"/>
  <c r="N8580" i="6"/>
  <c r="N8581" i="6"/>
  <c r="N8582" i="6"/>
  <c r="N8583" i="6"/>
  <c r="N8584" i="6"/>
  <c r="N8585" i="6"/>
  <c r="N8586" i="6"/>
  <c r="N8587" i="6"/>
  <c r="N8588" i="6"/>
  <c r="N8589" i="6"/>
  <c r="N8590" i="6"/>
  <c r="N8591" i="6"/>
  <c r="N8592" i="6"/>
  <c r="N8593" i="6"/>
  <c r="N8594" i="6"/>
  <c r="N8595" i="6"/>
  <c r="N8596" i="6"/>
  <c r="N8597" i="6"/>
  <c r="N8598" i="6"/>
  <c r="N8599" i="6"/>
  <c r="N8600" i="6"/>
  <c r="N8601" i="6"/>
  <c r="N8602" i="6"/>
  <c r="N8603" i="6"/>
  <c r="N8604" i="6"/>
  <c r="N8605" i="6"/>
  <c r="N8606" i="6"/>
  <c r="N8607" i="6"/>
  <c r="N8608" i="6"/>
  <c r="N8609" i="6"/>
  <c r="N8610" i="6"/>
  <c r="N8611" i="6"/>
  <c r="N8612" i="6"/>
  <c r="N8613" i="6"/>
  <c r="N8614" i="6"/>
  <c r="N8615" i="6"/>
  <c r="N8616" i="6"/>
  <c r="N8617" i="6"/>
  <c r="N8618" i="6"/>
  <c r="N8619" i="6"/>
  <c r="N8620" i="6"/>
  <c r="N8621" i="6"/>
  <c r="N8622" i="6"/>
  <c r="N8623" i="6"/>
  <c r="N8624" i="6"/>
  <c r="N8625" i="6"/>
  <c r="N8626" i="6"/>
  <c r="N8627" i="6"/>
  <c r="N8628" i="6"/>
  <c r="N8629" i="6"/>
  <c r="N8630" i="6"/>
  <c r="N8631" i="6"/>
  <c r="N8632" i="6"/>
  <c r="N8633" i="6"/>
  <c r="N8634" i="6"/>
  <c r="N8635" i="6"/>
  <c r="N8636" i="6"/>
  <c r="N8637" i="6"/>
  <c r="N8638" i="6"/>
  <c r="N8639" i="6"/>
  <c r="N8640" i="6"/>
  <c r="N8641" i="6"/>
  <c r="N8642" i="6"/>
  <c r="N8643" i="6"/>
  <c r="N8644" i="6"/>
  <c r="N8645" i="6"/>
  <c r="N8646" i="6"/>
  <c r="N8647" i="6"/>
  <c r="N8648" i="6"/>
  <c r="N8649" i="6"/>
  <c r="N8650" i="6"/>
  <c r="N8651" i="6"/>
  <c r="N8652" i="6"/>
  <c r="N8653" i="6"/>
  <c r="N8654" i="6"/>
  <c r="N8655" i="6"/>
  <c r="N8656" i="6"/>
  <c r="N8657" i="6"/>
  <c r="N8658" i="6"/>
  <c r="N8659" i="6"/>
  <c r="N8660" i="6"/>
  <c r="N8661" i="6"/>
  <c r="N8662" i="6"/>
  <c r="N8663" i="6"/>
  <c r="N8664" i="6"/>
  <c r="N8665" i="6"/>
  <c r="N8666" i="6"/>
  <c r="N8667" i="6"/>
  <c r="N8668" i="6"/>
  <c r="N8669" i="6"/>
  <c r="N8670" i="6"/>
  <c r="N8671" i="6"/>
  <c r="N8672" i="6"/>
  <c r="N8673" i="6"/>
  <c r="N8674" i="6"/>
  <c r="N8675" i="6"/>
  <c r="N8676" i="6"/>
  <c r="N8677" i="6"/>
  <c r="N8678" i="6"/>
  <c r="N8679" i="6"/>
  <c r="N8680" i="6"/>
  <c r="N8681" i="6"/>
  <c r="N8682" i="6"/>
  <c r="N8683" i="6"/>
  <c r="N8684" i="6"/>
  <c r="N8685" i="6"/>
  <c r="N8686" i="6"/>
  <c r="N8687" i="6"/>
  <c r="N8688" i="6"/>
  <c r="N8689" i="6"/>
  <c r="N8690" i="6"/>
  <c r="N8691" i="6"/>
  <c r="N8692" i="6"/>
  <c r="N8693" i="6"/>
  <c r="N8694" i="6"/>
  <c r="N8695" i="6"/>
  <c r="N8696" i="6"/>
  <c r="N8697" i="6"/>
  <c r="N8698" i="6"/>
  <c r="N8699" i="6"/>
  <c r="N8700" i="6"/>
  <c r="N8701" i="6"/>
  <c r="N8702" i="6"/>
  <c r="N8703" i="6"/>
  <c r="N8704" i="6"/>
  <c r="N8705" i="6"/>
  <c r="N8706" i="6"/>
  <c r="N8707" i="6"/>
  <c r="N8708" i="6"/>
  <c r="N8709" i="6"/>
  <c r="N8710" i="6"/>
  <c r="N8711" i="6"/>
  <c r="N8712" i="6"/>
  <c r="N8713" i="6"/>
  <c r="N8714" i="6"/>
  <c r="N8715" i="6"/>
  <c r="N8716" i="6"/>
  <c r="N8717" i="6"/>
  <c r="N8718" i="6"/>
  <c r="N8719" i="6"/>
  <c r="N8720" i="6"/>
  <c r="N8721" i="6"/>
  <c r="N8722" i="6"/>
  <c r="N8723" i="6"/>
  <c r="N8724" i="6"/>
  <c r="N8725" i="6"/>
  <c r="N8726" i="6"/>
  <c r="N8727" i="6"/>
  <c r="N8728" i="6"/>
  <c r="N8729" i="6"/>
  <c r="N8730" i="6"/>
  <c r="N8731" i="6"/>
  <c r="N8732" i="6"/>
  <c r="N8733" i="6"/>
  <c r="N8734" i="6"/>
  <c r="N8735" i="6"/>
  <c r="N8736" i="6"/>
  <c r="N8737" i="6"/>
  <c r="N8738" i="6"/>
  <c r="N8739" i="6"/>
  <c r="N8740" i="6"/>
  <c r="N8741" i="6"/>
  <c r="N8742" i="6"/>
  <c r="N8743" i="6"/>
  <c r="N8744" i="6"/>
  <c r="N8745" i="6"/>
  <c r="N8746" i="6"/>
  <c r="N8747" i="6"/>
  <c r="N8748" i="6"/>
  <c r="N8749" i="6"/>
  <c r="N8750" i="6"/>
  <c r="N8751" i="6"/>
  <c r="N8752" i="6"/>
  <c r="N8753" i="6"/>
  <c r="N8754" i="6"/>
  <c r="N8755" i="6"/>
  <c r="N8756" i="6"/>
  <c r="N8757" i="6"/>
  <c r="N8758" i="6"/>
  <c r="N8759" i="6"/>
  <c r="N8760" i="6"/>
  <c r="N8761" i="6"/>
  <c r="N8762" i="6"/>
  <c r="N8763" i="6"/>
  <c r="N8764" i="6"/>
  <c r="N8765" i="6"/>
  <c r="N8766" i="6"/>
  <c r="N8767" i="6"/>
  <c r="N8768" i="6"/>
  <c r="N8769" i="6"/>
  <c r="N8770" i="6"/>
  <c r="N8771" i="6"/>
  <c r="N8772" i="6"/>
  <c r="N8773" i="6"/>
  <c r="N8774" i="6"/>
  <c r="N8775" i="6"/>
  <c r="N8776" i="6"/>
  <c r="N8777" i="6"/>
  <c r="N8778" i="6"/>
  <c r="N8779" i="6"/>
  <c r="N8780" i="6"/>
  <c r="N8781" i="6"/>
  <c r="N8782" i="6"/>
  <c r="N8783" i="6"/>
  <c r="N8784" i="6"/>
  <c r="N8785" i="6"/>
  <c r="N8786" i="6"/>
  <c r="N8787" i="6"/>
  <c r="N8788" i="6"/>
  <c r="N8789" i="6"/>
  <c r="N8790" i="6"/>
  <c r="N8791" i="6"/>
  <c r="N8792" i="6"/>
  <c r="N8793" i="6"/>
  <c r="N8794" i="6"/>
  <c r="N8795" i="6"/>
  <c r="N8796" i="6"/>
  <c r="N8797" i="6"/>
  <c r="N8798" i="6"/>
  <c r="N8799" i="6"/>
  <c r="N8800" i="6"/>
  <c r="N8801" i="6"/>
  <c r="N8802" i="6"/>
  <c r="N8803" i="6"/>
  <c r="N8804" i="6"/>
  <c r="N8805" i="6"/>
  <c r="N8806" i="6"/>
  <c r="N8807" i="6"/>
  <c r="N8808" i="6"/>
  <c r="N8809" i="6"/>
  <c r="N8810" i="6"/>
  <c r="N8811" i="6"/>
  <c r="N8812" i="6"/>
  <c r="N8813" i="6"/>
  <c r="N8814" i="6"/>
  <c r="N8815" i="6"/>
  <c r="N8816" i="6"/>
  <c r="N8817" i="6"/>
  <c r="N8818" i="6"/>
  <c r="N8819" i="6"/>
  <c r="N8820" i="6"/>
  <c r="N8821" i="6"/>
  <c r="N8822" i="6"/>
  <c r="N8823" i="6"/>
  <c r="N8824" i="6"/>
  <c r="N8825" i="6"/>
  <c r="N8826" i="6"/>
  <c r="N8827" i="6"/>
  <c r="N8828" i="6"/>
  <c r="N8829" i="6"/>
  <c r="N8830" i="6"/>
  <c r="N8831" i="6"/>
  <c r="N8832" i="6"/>
  <c r="N8833" i="6"/>
  <c r="N8834" i="6"/>
  <c r="N8835" i="6"/>
  <c r="N8836" i="6"/>
  <c r="N8837" i="6"/>
  <c r="N8838" i="6"/>
  <c r="N8839" i="6"/>
  <c r="N8840" i="6"/>
  <c r="N8841" i="6"/>
  <c r="N8842" i="6"/>
  <c r="N8843" i="6"/>
  <c r="N8844" i="6"/>
  <c r="N8845" i="6"/>
  <c r="N8846" i="6"/>
  <c r="N8847" i="6"/>
  <c r="N8848" i="6"/>
  <c r="N8849" i="6"/>
  <c r="N8850" i="6"/>
  <c r="N8851" i="6"/>
  <c r="N8852" i="6"/>
  <c r="N8853" i="6"/>
  <c r="N8854" i="6"/>
  <c r="N8855" i="6"/>
  <c r="N8856" i="6"/>
  <c r="N8857" i="6"/>
  <c r="N8858" i="6"/>
  <c r="N8859" i="6"/>
  <c r="N8860" i="6"/>
  <c r="N8861" i="6"/>
  <c r="N8862" i="6"/>
  <c r="N8863" i="6"/>
  <c r="N8864" i="6"/>
  <c r="N8865" i="6"/>
  <c r="N8866" i="6"/>
  <c r="N8867" i="6"/>
  <c r="N8868" i="6"/>
  <c r="N8869" i="6"/>
  <c r="N8870" i="6"/>
  <c r="N8871" i="6"/>
  <c r="N8872" i="6"/>
  <c r="N8873" i="6"/>
  <c r="N8874" i="6"/>
  <c r="N8875" i="6"/>
  <c r="N8876" i="6"/>
  <c r="N8877" i="6"/>
  <c r="N8878" i="6"/>
  <c r="N8879" i="6"/>
  <c r="N8880" i="6"/>
  <c r="N8881" i="6"/>
  <c r="N8882" i="6"/>
  <c r="N8883" i="6"/>
  <c r="N8884" i="6"/>
  <c r="N8885" i="6"/>
  <c r="N8886" i="6"/>
  <c r="N8887" i="6"/>
  <c r="N8888" i="6"/>
  <c r="N8889" i="6"/>
  <c r="N8890" i="6"/>
  <c r="N8891" i="6"/>
  <c r="N8892" i="6"/>
  <c r="N8893" i="6"/>
  <c r="N8894" i="6"/>
  <c r="N8895" i="6"/>
  <c r="N8896" i="6"/>
  <c r="N8897" i="6"/>
  <c r="N8898" i="6"/>
  <c r="N8899" i="6"/>
  <c r="N8900" i="6"/>
  <c r="N8901" i="6"/>
  <c r="N8902" i="6"/>
  <c r="N8903" i="6"/>
  <c r="N8904" i="6"/>
  <c r="N8905" i="6"/>
  <c r="N8906" i="6"/>
  <c r="N8907" i="6"/>
  <c r="N8908" i="6"/>
  <c r="N8909" i="6"/>
  <c r="N8910" i="6"/>
  <c r="N8911" i="6"/>
  <c r="N8912" i="6"/>
  <c r="N8913" i="6"/>
  <c r="N8914" i="6"/>
  <c r="N8915" i="6"/>
  <c r="N8916" i="6"/>
  <c r="N8917" i="6"/>
  <c r="N8918" i="6"/>
  <c r="N8919" i="6"/>
  <c r="N8920" i="6"/>
  <c r="N8921" i="6"/>
  <c r="N8922" i="6"/>
  <c r="N8923" i="6"/>
  <c r="N8924" i="6"/>
  <c r="N8925" i="6"/>
  <c r="N8926" i="6"/>
  <c r="N8927" i="6"/>
  <c r="N8928" i="6"/>
  <c r="N8929" i="6"/>
  <c r="N8930" i="6"/>
  <c r="N8931" i="6"/>
  <c r="N8932" i="6"/>
  <c r="N8933" i="6"/>
  <c r="N8934" i="6"/>
  <c r="N8935" i="6"/>
  <c r="N8936" i="6"/>
  <c r="N8937" i="6"/>
  <c r="N8938" i="6"/>
  <c r="N8939" i="6"/>
  <c r="N8940" i="6"/>
  <c r="N8941" i="6"/>
  <c r="N8942" i="6"/>
  <c r="N8943" i="6"/>
  <c r="N8944" i="6"/>
  <c r="N8945" i="6"/>
  <c r="N8946" i="6"/>
  <c r="N8947" i="6"/>
  <c r="N8948" i="6"/>
  <c r="N8949" i="6"/>
  <c r="N8950" i="6"/>
  <c r="N8951" i="6"/>
  <c r="N8952" i="6"/>
  <c r="N8953" i="6"/>
  <c r="N8954" i="6"/>
  <c r="N8955" i="6"/>
  <c r="N8956" i="6"/>
  <c r="N8957" i="6"/>
  <c r="N8958" i="6"/>
  <c r="N8959" i="6"/>
  <c r="N8960" i="6"/>
  <c r="N8961" i="6"/>
  <c r="N8962" i="6"/>
  <c r="N8963" i="6"/>
  <c r="N8964" i="6"/>
  <c r="N8965" i="6"/>
  <c r="N8966" i="6"/>
  <c r="N8967" i="6"/>
  <c r="N8968" i="6"/>
  <c r="N8969" i="6"/>
  <c r="N8970" i="6"/>
  <c r="N8971" i="6"/>
  <c r="N8972" i="6"/>
  <c r="N8973" i="6"/>
  <c r="N8974" i="6"/>
  <c r="N8975" i="6"/>
  <c r="N8976" i="6"/>
  <c r="N8977" i="6"/>
  <c r="N8978" i="6"/>
  <c r="N8979" i="6"/>
  <c r="N8980" i="6"/>
  <c r="N8981" i="6"/>
  <c r="N8982" i="6"/>
  <c r="N8983" i="6"/>
  <c r="N8984" i="6"/>
  <c r="N8985" i="6"/>
  <c r="N8986" i="6"/>
  <c r="N8987" i="6"/>
  <c r="N8988" i="6"/>
  <c r="N8989" i="6"/>
  <c r="N8990" i="6"/>
  <c r="N8991" i="6"/>
  <c r="N8992" i="6"/>
  <c r="N8993" i="6"/>
  <c r="N8994" i="6"/>
  <c r="N8995" i="6"/>
  <c r="N8996" i="6"/>
  <c r="N8997" i="6"/>
  <c r="N8998" i="6"/>
  <c r="N8999" i="6"/>
  <c r="N9000" i="6"/>
  <c r="N9001" i="6"/>
  <c r="N9002" i="6"/>
  <c r="N9003" i="6"/>
  <c r="N9004" i="6"/>
  <c r="N9005" i="6"/>
  <c r="N9006" i="6"/>
  <c r="N9007" i="6"/>
  <c r="N9008" i="6"/>
  <c r="N9009" i="6"/>
  <c r="N9010" i="6"/>
  <c r="N9011" i="6"/>
  <c r="N9012" i="6"/>
  <c r="N9013" i="6"/>
  <c r="N9014" i="6"/>
  <c r="N9015" i="6"/>
  <c r="N9016" i="6"/>
  <c r="N9017" i="6"/>
  <c r="N9018" i="6"/>
  <c r="N9019" i="6"/>
  <c r="N9020" i="6"/>
  <c r="N9021" i="6"/>
  <c r="N9022" i="6"/>
  <c r="N9023" i="6"/>
  <c r="N9024" i="6"/>
  <c r="N9025" i="6"/>
  <c r="N9026" i="6"/>
  <c r="N9027" i="6"/>
  <c r="N9028" i="6"/>
  <c r="N9029" i="6"/>
  <c r="N9030" i="6"/>
  <c r="N9031" i="6"/>
  <c r="N9032" i="6"/>
  <c r="N9033" i="6"/>
  <c r="N9034" i="6"/>
  <c r="N9035" i="6"/>
  <c r="N9036" i="6"/>
  <c r="N9037" i="6"/>
  <c r="N9038" i="6"/>
  <c r="N9039" i="6"/>
  <c r="N9040" i="6"/>
  <c r="N9041" i="6"/>
  <c r="N9042" i="6"/>
  <c r="N9043" i="6"/>
  <c r="N9044" i="6"/>
  <c r="N9045" i="6"/>
  <c r="N9046" i="6"/>
  <c r="N9047" i="6"/>
  <c r="N9048" i="6"/>
  <c r="N9049" i="6"/>
  <c r="N9050" i="6"/>
  <c r="N9051" i="6"/>
  <c r="N9052" i="6"/>
  <c r="N9053" i="6"/>
  <c r="N9054" i="6"/>
  <c r="N9055" i="6"/>
  <c r="N9056" i="6"/>
  <c r="N9057" i="6"/>
  <c r="N9058" i="6"/>
  <c r="N9059" i="6"/>
  <c r="N9060" i="6"/>
  <c r="N9061" i="6"/>
  <c r="N9062" i="6"/>
  <c r="N9063" i="6"/>
  <c r="N9064" i="6"/>
  <c r="N9065" i="6"/>
  <c r="N9066" i="6"/>
  <c r="N9067" i="6"/>
  <c r="N9068" i="6"/>
  <c r="N9069" i="6"/>
  <c r="N9070" i="6"/>
  <c r="N9071" i="6"/>
  <c r="N9072" i="6"/>
  <c r="N9073" i="6"/>
  <c r="N9074" i="6"/>
  <c r="N9075" i="6"/>
  <c r="N9076" i="6"/>
  <c r="N9077" i="6"/>
  <c r="N9078" i="6"/>
  <c r="N9079" i="6"/>
  <c r="N9080" i="6"/>
  <c r="N9081" i="6"/>
  <c r="N9082" i="6"/>
  <c r="N9083" i="6"/>
  <c r="N9084" i="6"/>
  <c r="N9085" i="6"/>
  <c r="N9086" i="6"/>
  <c r="N9087" i="6"/>
  <c r="N9088" i="6"/>
  <c r="N9089" i="6"/>
  <c r="N9090" i="6"/>
  <c r="N9091" i="6"/>
  <c r="N9092" i="6"/>
  <c r="N9093" i="6"/>
  <c r="N9094" i="6"/>
  <c r="N9095" i="6"/>
  <c r="N9096" i="6"/>
  <c r="N9097" i="6"/>
  <c r="N9098" i="6"/>
  <c r="N9099" i="6"/>
  <c r="N9100" i="6"/>
  <c r="N9101" i="6"/>
  <c r="N9102" i="6"/>
  <c r="N9103" i="6"/>
  <c r="N9104" i="6"/>
  <c r="N9105" i="6"/>
  <c r="N9106" i="6"/>
  <c r="N9107" i="6"/>
  <c r="N9108" i="6"/>
  <c r="N9109" i="6"/>
  <c r="N9110" i="6"/>
  <c r="N9111" i="6"/>
  <c r="N9112" i="6"/>
  <c r="N9113" i="6"/>
  <c r="N9114" i="6"/>
  <c r="N9115" i="6"/>
  <c r="N9116" i="6"/>
  <c r="N9117" i="6"/>
  <c r="N9118" i="6"/>
  <c r="N9119" i="6"/>
  <c r="N9120" i="6"/>
  <c r="N9121" i="6"/>
  <c r="N9122" i="6"/>
  <c r="N9123" i="6"/>
  <c r="N9124" i="6"/>
  <c r="N9125" i="6"/>
  <c r="N9126" i="6"/>
  <c r="N9127" i="6"/>
  <c r="N9128" i="6"/>
  <c r="N9129" i="6"/>
  <c r="N9130" i="6"/>
  <c r="N9131" i="6"/>
  <c r="N9132" i="6"/>
  <c r="N9133" i="6"/>
  <c r="N9134" i="6"/>
  <c r="N9135" i="6"/>
  <c r="N9136" i="6"/>
  <c r="N9137" i="6"/>
  <c r="N9138" i="6"/>
  <c r="N9139" i="6"/>
  <c r="N9140" i="6"/>
  <c r="N9141" i="6"/>
  <c r="N9142" i="6"/>
  <c r="N9143" i="6"/>
  <c r="N9144" i="6"/>
  <c r="N9145" i="6"/>
  <c r="N9146" i="6"/>
  <c r="N9147" i="6"/>
  <c r="N9148" i="6"/>
  <c r="N9149" i="6"/>
  <c r="N9150" i="6"/>
  <c r="N9151" i="6"/>
  <c r="N9152" i="6"/>
  <c r="N9153" i="6"/>
  <c r="N9154" i="6"/>
  <c r="N9155" i="6"/>
  <c r="N9156" i="6"/>
  <c r="N9157" i="6"/>
  <c r="N9158" i="6"/>
  <c r="N9159" i="6"/>
  <c r="N9160" i="6"/>
  <c r="N9161" i="6"/>
  <c r="N9162" i="6"/>
  <c r="N9163" i="6"/>
  <c r="N9164" i="6"/>
  <c r="N9165" i="6"/>
  <c r="N9166" i="6"/>
  <c r="N9167" i="6"/>
  <c r="N9168" i="6"/>
  <c r="N9169" i="6"/>
  <c r="N9170" i="6"/>
  <c r="N9171" i="6"/>
  <c r="N9172" i="6"/>
  <c r="N9173" i="6"/>
  <c r="N9174" i="6"/>
  <c r="N9175" i="6"/>
  <c r="N9176" i="6"/>
  <c r="N9177" i="6"/>
  <c r="N9178" i="6"/>
  <c r="N9179" i="6"/>
  <c r="N9180" i="6"/>
  <c r="N9181" i="6"/>
  <c r="N9182" i="6"/>
  <c r="N9183" i="6"/>
  <c r="N9184" i="6"/>
  <c r="N9185" i="6"/>
  <c r="N9186" i="6"/>
  <c r="N9187" i="6"/>
  <c r="N9188" i="6"/>
  <c r="N9189" i="6"/>
  <c r="N9190" i="6"/>
  <c r="N9191" i="6"/>
  <c r="N9192" i="6"/>
  <c r="N9193" i="6"/>
  <c r="N9194" i="6"/>
  <c r="N9195" i="6"/>
  <c r="N9196" i="6"/>
  <c r="N9197" i="6"/>
  <c r="N9198" i="6"/>
  <c r="N9199" i="6"/>
  <c r="N9200" i="6"/>
  <c r="N9201" i="6"/>
  <c r="N9202" i="6"/>
  <c r="N9203" i="6"/>
  <c r="N9204" i="6"/>
  <c r="N9205" i="6"/>
  <c r="N9206" i="6"/>
  <c r="N9207" i="6"/>
  <c r="N9208" i="6"/>
  <c r="N9209" i="6"/>
  <c r="N9210" i="6"/>
  <c r="N9211" i="6"/>
  <c r="N9212" i="6"/>
  <c r="N9213" i="6"/>
  <c r="N9214" i="6"/>
  <c r="N9215" i="6"/>
  <c r="N9216" i="6"/>
  <c r="N9217" i="6"/>
  <c r="N9218" i="6"/>
  <c r="N9219" i="6"/>
  <c r="N9220" i="6"/>
  <c r="N9221" i="6"/>
  <c r="N9222" i="6"/>
  <c r="N9223" i="6"/>
  <c r="N9224" i="6"/>
  <c r="N9225" i="6"/>
  <c r="N9226" i="6"/>
  <c r="N9227" i="6"/>
  <c r="N9228" i="6"/>
  <c r="N9229" i="6"/>
  <c r="N9230" i="6"/>
  <c r="N9231" i="6"/>
  <c r="N9232" i="6"/>
  <c r="N9233" i="6"/>
  <c r="N9234" i="6"/>
  <c r="N9235" i="6"/>
  <c r="N9236" i="6"/>
  <c r="N9237" i="6"/>
  <c r="N9238" i="6"/>
  <c r="N9239" i="6"/>
  <c r="N9240" i="6"/>
  <c r="N9241" i="6"/>
  <c r="N9242" i="6"/>
  <c r="N9243" i="6"/>
  <c r="N9244" i="6"/>
  <c r="N9245" i="6"/>
  <c r="N9246" i="6"/>
  <c r="N9247" i="6"/>
  <c r="N9248" i="6"/>
  <c r="N9249" i="6"/>
  <c r="N9250" i="6"/>
  <c r="N9251" i="6"/>
  <c r="N9252" i="6"/>
  <c r="N9253" i="6"/>
  <c r="N9254" i="6"/>
  <c r="N9255" i="6"/>
  <c r="N9256" i="6"/>
  <c r="N9257" i="6"/>
  <c r="N9258" i="6"/>
  <c r="N9259" i="6"/>
  <c r="N9260" i="6"/>
  <c r="N9261" i="6"/>
  <c r="N9262" i="6"/>
  <c r="N9263" i="6"/>
  <c r="N9264" i="6"/>
  <c r="N9265" i="6"/>
  <c r="N9266" i="6"/>
  <c r="N9267" i="6"/>
  <c r="N9268" i="6"/>
  <c r="N9269" i="6"/>
  <c r="N9270" i="6"/>
  <c r="N9271" i="6"/>
  <c r="N9272" i="6"/>
  <c r="N9273" i="6"/>
  <c r="N9274" i="6"/>
  <c r="N9275" i="6"/>
  <c r="N9276" i="6"/>
  <c r="N9277" i="6"/>
  <c r="N9278" i="6"/>
  <c r="N9279" i="6"/>
  <c r="N9280" i="6"/>
  <c r="N9281" i="6"/>
  <c r="N9282" i="6"/>
  <c r="N9283" i="6"/>
  <c r="N9284" i="6"/>
  <c r="N9285" i="6"/>
  <c r="N9286" i="6"/>
  <c r="N9287" i="6"/>
  <c r="N9288" i="6"/>
  <c r="N9289" i="6"/>
  <c r="N9290" i="6"/>
  <c r="N9291" i="6"/>
  <c r="N9292" i="6"/>
  <c r="N9293" i="6"/>
  <c r="N9294" i="6"/>
  <c r="N9295" i="6"/>
  <c r="N9296" i="6"/>
  <c r="N9297" i="6"/>
  <c r="N9298" i="6"/>
  <c r="N9299" i="6"/>
  <c r="N9300" i="6"/>
  <c r="N9301" i="6"/>
  <c r="N9302" i="6"/>
  <c r="N9303" i="6"/>
  <c r="N9304" i="6"/>
  <c r="N9305" i="6"/>
  <c r="N9306" i="6"/>
  <c r="N9307" i="6"/>
  <c r="N9308" i="6"/>
  <c r="N9309" i="6"/>
  <c r="N9310" i="6"/>
  <c r="N9311" i="6"/>
  <c r="N9312" i="6"/>
  <c r="N9313" i="6"/>
  <c r="N9314" i="6"/>
  <c r="N9315" i="6"/>
  <c r="N9316" i="6"/>
  <c r="N9317" i="6"/>
  <c r="N9318" i="6"/>
  <c r="N9319" i="6"/>
  <c r="N9320" i="6"/>
  <c r="N9321" i="6"/>
  <c r="N9322" i="6"/>
  <c r="N9323" i="6"/>
  <c r="N9324" i="6"/>
  <c r="N9325" i="6"/>
  <c r="N9326" i="6"/>
  <c r="N9327" i="6"/>
  <c r="N9328" i="6"/>
  <c r="N9329" i="6"/>
  <c r="N9330" i="6"/>
  <c r="N9331" i="6"/>
  <c r="N9332" i="6"/>
  <c r="N9333" i="6"/>
  <c r="N9334" i="6"/>
  <c r="N9335" i="6"/>
  <c r="N9336" i="6"/>
  <c r="N9337" i="6"/>
  <c r="N9338" i="6"/>
  <c r="N9339" i="6"/>
  <c r="N9340" i="6"/>
  <c r="N9341" i="6"/>
  <c r="N9342" i="6"/>
  <c r="N9343" i="6"/>
  <c r="N9344" i="6"/>
  <c r="N9345" i="6"/>
  <c r="N9346" i="6"/>
  <c r="N9347" i="6"/>
  <c r="N9348" i="6"/>
  <c r="N9349" i="6"/>
  <c r="N9350" i="6"/>
  <c r="N9351" i="6"/>
  <c r="N9352" i="6"/>
  <c r="N9353" i="6"/>
  <c r="N9354" i="6"/>
  <c r="N9355" i="6"/>
  <c r="N9356" i="6"/>
  <c r="N9357" i="6"/>
  <c r="N9358" i="6"/>
  <c r="N9359" i="6"/>
  <c r="N9360" i="6"/>
  <c r="N9361" i="6"/>
  <c r="N9362" i="6"/>
  <c r="N9363" i="6"/>
  <c r="N9364" i="6"/>
  <c r="N9365" i="6"/>
  <c r="N9366" i="6"/>
  <c r="N9367" i="6"/>
  <c r="N9368" i="6"/>
  <c r="N9369" i="6"/>
  <c r="N9370" i="6"/>
  <c r="N9371" i="6"/>
  <c r="N9372" i="6"/>
  <c r="N9373" i="6"/>
  <c r="N9374" i="6"/>
  <c r="N9375" i="6"/>
  <c r="N9376" i="6"/>
  <c r="N9377" i="6"/>
  <c r="N9378" i="6"/>
  <c r="N9379" i="6"/>
  <c r="N9380" i="6"/>
  <c r="N9381" i="6"/>
  <c r="N9382" i="6"/>
  <c r="N9383" i="6"/>
  <c r="N9384" i="6"/>
  <c r="N9385" i="6"/>
  <c r="N9386" i="6"/>
  <c r="N9387" i="6"/>
  <c r="N9388" i="6"/>
  <c r="N9389" i="6"/>
  <c r="N9390" i="6"/>
  <c r="N9391" i="6"/>
  <c r="N9392" i="6"/>
  <c r="N9393" i="6"/>
  <c r="N9394" i="6"/>
  <c r="N9395" i="6"/>
  <c r="N9396" i="6"/>
  <c r="N9397" i="6"/>
  <c r="N9398" i="6"/>
  <c r="N9399" i="6"/>
  <c r="N9400" i="6"/>
  <c r="N9401" i="6"/>
  <c r="N9402" i="6"/>
  <c r="N9403" i="6"/>
  <c r="N9404" i="6"/>
  <c r="N9405" i="6"/>
  <c r="N9406" i="6"/>
  <c r="N9407" i="6"/>
  <c r="N9408" i="6"/>
  <c r="N9409" i="6"/>
  <c r="N9410" i="6"/>
  <c r="N9411" i="6"/>
  <c r="N9412" i="6"/>
  <c r="N9413" i="6"/>
  <c r="N9414" i="6"/>
  <c r="N9415" i="6"/>
  <c r="N9416" i="6"/>
  <c r="N9417" i="6"/>
  <c r="N9418" i="6"/>
  <c r="N9419" i="6"/>
  <c r="N9420" i="6"/>
  <c r="N9421" i="6"/>
  <c r="N9422" i="6"/>
  <c r="N9423" i="6"/>
  <c r="N9424" i="6"/>
  <c r="N9425" i="6"/>
  <c r="N9426" i="6"/>
  <c r="N9427" i="6"/>
  <c r="N9428" i="6"/>
  <c r="N9429" i="6"/>
  <c r="N9430" i="6"/>
  <c r="N9431" i="6"/>
  <c r="N9432" i="6"/>
  <c r="N9433" i="6"/>
  <c r="N9434" i="6"/>
  <c r="N9435" i="6"/>
  <c r="N9436" i="6"/>
  <c r="N9437" i="6"/>
  <c r="N9438" i="6"/>
  <c r="N9439" i="6"/>
  <c r="N9440" i="6"/>
  <c r="N9441" i="6"/>
  <c r="N9442" i="6"/>
  <c r="N9443" i="6"/>
  <c r="N9444" i="6"/>
  <c r="N9445" i="6"/>
  <c r="N9446" i="6"/>
  <c r="N9447" i="6"/>
  <c r="N9448" i="6"/>
  <c r="N9449" i="6"/>
  <c r="N9450" i="6"/>
  <c r="N9451" i="6"/>
  <c r="N9452" i="6"/>
  <c r="N9453" i="6"/>
  <c r="N9454" i="6"/>
  <c r="N9455" i="6"/>
  <c r="N9456" i="6"/>
  <c r="N9457" i="6"/>
  <c r="N9458" i="6"/>
  <c r="N9459" i="6"/>
  <c r="N9460" i="6"/>
  <c r="N9461" i="6"/>
  <c r="N9462" i="6"/>
  <c r="N9463" i="6"/>
  <c r="N9464" i="6"/>
  <c r="N9465" i="6"/>
  <c r="N9466" i="6"/>
  <c r="N9467" i="6"/>
  <c r="N9468" i="6"/>
  <c r="N9469" i="6"/>
  <c r="N9470" i="6"/>
  <c r="N9471" i="6"/>
  <c r="N9472" i="6"/>
  <c r="N9473" i="6"/>
  <c r="N9474" i="6"/>
  <c r="N9475" i="6"/>
  <c r="N9476" i="6"/>
  <c r="N9477" i="6"/>
  <c r="N9478" i="6"/>
  <c r="N9479" i="6"/>
  <c r="N9480" i="6"/>
  <c r="N9481" i="6"/>
  <c r="N9482" i="6"/>
  <c r="N9483" i="6"/>
  <c r="N9484" i="6"/>
  <c r="N9485" i="6"/>
  <c r="N9486" i="6"/>
  <c r="N9487" i="6"/>
  <c r="N9488" i="6"/>
  <c r="N9489" i="6"/>
  <c r="N9490" i="6"/>
  <c r="N9491" i="6"/>
  <c r="N9492" i="6"/>
  <c r="N9493" i="6"/>
  <c r="N9494" i="6"/>
  <c r="N9495" i="6"/>
  <c r="N9496" i="6"/>
  <c r="N9497" i="6"/>
  <c r="N9498" i="6"/>
  <c r="N9499" i="6"/>
  <c r="N9500" i="6"/>
  <c r="N9501" i="6"/>
  <c r="N9502" i="6"/>
  <c r="N9503" i="6"/>
  <c r="N9504" i="6"/>
  <c r="N9505" i="6"/>
  <c r="N9506" i="6"/>
  <c r="N9507" i="6"/>
  <c r="N9508" i="6"/>
  <c r="N9509" i="6"/>
  <c r="N9510" i="6"/>
  <c r="N9511" i="6"/>
  <c r="N9512" i="6"/>
  <c r="N9513" i="6"/>
  <c r="N9514" i="6"/>
  <c r="N9515" i="6"/>
  <c r="N9516" i="6"/>
  <c r="N9517" i="6"/>
  <c r="N9518" i="6"/>
  <c r="N9519" i="6"/>
  <c r="N9520" i="6"/>
  <c r="N9521" i="6"/>
  <c r="N9522" i="6"/>
  <c r="N9523" i="6"/>
  <c r="N9524" i="6"/>
  <c r="N9525" i="6"/>
  <c r="N9526" i="6"/>
  <c r="N9527" i="6"/>
  <c r="N9528" i="6"/>
  <c r="N9529" i="6"/>
  <c r="N9530" i="6"/>
  <c r="N9531" i="6"/>
  <c r="N9532" i="6"/>
  <c r="N9533" i="6"/>
  <c r="N9534" i="6"/>
  <c r="N9535" i="6"/>
  <c r="N9536" i="6"/>
  <c r="N9537" i="6"/>
  <c r="N9538" i="6"/>
  <c r="N9539" i="6"/>
  <c r="N9540" i="6"/>
  <c r="N9541" i="6"/>
  <c r="N9542" i="6"/>
  <c r="N9543" i="6"/>
  <c r="N9544" i="6"/>
  <c r="N9545" i="6"/>
  <c r="N9546" i="6"/>
  <c r="N9547" i="6"/>
  <c r="N9548" i="6"/>
  <c r="N9549" i="6"/>
  <c r="N9550" i="6"/>
  <c r="N9551" i="6"/>
  <c r="N9552" i="6"/>
  <c r="N9553" i="6"/>
  <c r="N9554" i="6"/>
  <c r="N9555" i="6"/>
  <c r="N9556" i="6"/>
  <c r="N9557" i="6"/>
  <c r="N9558" i="6"/>
  <c r="N9559" i="6"/>
  <c r="N9560" i="6"/>
  <c r="N9561" i="6"/>
  <c r="N9562" i="6"/>
  <c r="N9563" i="6"/>
  <c r="N9564" i="6"/>
  <c r="N9565" i="6"/>
  <c r="N9566" i="6"/>
  <c r="N9567" i="6"/>
  <c r="N9568" i="6"/>
  <c r="N9569" i="6"/>
  <c r="N9570" i="6"/>
  <c r="N9571" i="6"/>
  <c r="N9572" i="6"/>
  <c r="N9573" i="6"/>
  <c r="N9574" i="6"/>
  <c r="N9575" i="6"/>
  <c r="N9576" i="6"/>
  <c r="N9577" i="6"/>
  <c r="N9578" i="6"/>
  <c r="N9579" i="6"/>
  <c r="N9580" i="6"/>
  <c r="N9581" i="6"/>
  <c r="N9582" i="6"/>
  <c r="N9583" i="6"/>
  <c r="N9584" i="6"/>
  <c r="N9585" i="6"/>
  <c r="N9586" i="6"/>
  <c r="N9587" i="6"/>
  <c r="N9588" i="6"/>
  <c r="N9589" i="6"/>
  <c r="N9590" i="6"/>
  <c r="N9591" i="6"/>
  <c r="N9592" i="6"/>
  <c r="N9593" i="6"/>
  <c r="N9594" i="6"/>
  <c r="N9595" i="6"/>
  <c r="N9596" i="6"/>
  <c r="N9597" i="6"/>
  <c r="N9598" i="6"/>
  <c r="N9599" i="6"/>
  <c r="N9600" i="6"/>
  <c r="N9601" i="6"/>
  <c r="N9602" i="6"/>
  <c r="N9603" i="6"/>
  <c r="N9604" i="6"/>
  <c r="N9605" i="6"/>
  <c r="N9606" i="6"/>
  <c r="N9607" i="6"/>
  <c r="N9608" i="6"/>
  <c r="N9609" i="6"/>
  <c r="N9610" i="6"/>
  <c r="N9611" i="6"/>
  <c r="N9612" i="6"/>
  <c r="N9613" i="6"/>
  <c r="N9614" i="6"/>
  <c r="N9615" i="6"/>
  <c r="N9616" i="6"/>
  <c r="N9617" i="6"/>
  <c r="N9618" i="6"/>
  <c r="N9619" i="6"/>
  <c r="N9620" i="6"/>
  <c r="N9621" i="6"/>
  <c r="N9622" i="6"/>
  <c r="N9623" i="6"/>
  <c r="N9624" i="6"/>
  <c r="N9625" i="6"/>
  <c r="N9626" i="6"/>
  <c r="N9627" i="6"/>
  <c r="N9628" i="6"/>
  <c r="N9629" i="6"/>
  <c r="N9630" i="6"/>
  <c r="N9631" i="6"/>
  <c r="N9632" i="6"/>
  <c r="N9633" i="6"/>
  <c r="N9634" i="6"/>
  <c r="N9635" i="6"/>
  <c r="N9636" i="6"/>
  <c r="N9637" i="6"/>
  <c r="N9638" i="6"/>
  <c r="N9639" i="6"/>
  <c r="N9640" i="6"/>
  <c r="N9641" i="6"/>
  <c r="N9642" i="6"/>
  <c r="N9643" i="6"/>
  <c r="N9644" i="6"/>
  <c r="N9645" i="6"/>
  <c r="N9646" i="6"/>
  <c r="N9647" i="6"/>
  <c r="N9648" i="6"/>
  <c r="N9649" i="6"/>
  <c r="N9650" i="6"/>
  <c r="N9651" i="6"/>
  <c r="N9652" i="6"/>
  <c r="N9653" i="6"/>
  <c r="N9654" i="6"/>
  <c r="N9655" i="6"/>
  <c r="N9656" i="6"/>
  <c r="N9657" i="6"/>
  <c r="N9658" i="6"/>
  <c r="N9659" i="6"/>
  <c r="N9660" i="6"/>
  <c r="N9661" i="6"/>
  <c r="N9662" i="6"/>
  <c r="N9663" i="6"/>
  <c r="N9664" i="6"/>
  <c r="N9665" i="6"/>
  <c r="N9666" i="6"/>
  <c r="N9667" i="6"/>
  <c r="N9668" i="6"/>
  <c r="N9669" i="6"/>
  <c r="N9670" i="6"/>
  <c r="N9671" i="6"/>
  <c r="N9672" i="6"/>
  <c r="N9673" i="6"/>
  <c r="N9674" i="6"/>
  <c r="N9675" i="6"/>
  <c r="N9676" i="6"/>
  <c r="N9677" i="6"/>
  <c r="N9678" i="6"/>
  <c r="N9679" i="6"/>
  <c r="N9680" i="6"/>
  <c r="N9681" i="6"/>
  <c r="N9682" i="6"/>
  <c r="N9683" i="6"/>
  <c r="N9684" i="6"/>
  <c r="N9685" i="6"/>
  <c r="N9686" i="6"/>
  <c r="N9687" i="6"/>
  <c r="N9688" i="6"/>
  <c r="N9689" i="6"/>
  <c r="N9690" i="6"/>
  <c r="N9691" i="6"/>
  <c r="N9692" i="6"/>
  <c r="N9693" i="6"/>
  <c r="N9694" i="6"/>
  <c r="N9695" i="6"/>
  <c r="N9696" i="6"/>
  <c r="N9697" i="6"/>
  <c r="N9698" i="6"/>
  <c r="N9699" i="6"/>
  <c r="N9700" i="6"/>
  <c r="N9701" i="6"/>
  <c r="N9702" i="6"/>
  <c r="N9703" i="6"/>
  <c r="N9704" i="6"/>
  <c r="N9705" i="6"/>
  <c r="N9706" i="6"/>
  <c r="N9707" i="6"/>
  <c r="N9708" i="6"/>
  <c r="N9709" i="6"/>
  <c r="N9710" i="6"/>
  <c r="N9711" i="6"/>
  <c r="N9712" i="6"/>
  <c r="N9713" i="6"/>
  <c r="N9714" i="6"/>
  <c r="N9715" i="6"/>
  <c r="N9716" i="6"/>
  <c r="N9717" i="6"/>
  <c r="N9718" i="6"/>
  <c r="N9719" i="6"/>
  <c r="N9720" i="6"/>
  <c r="N9721" i="6"/>
  <c r="N9722" i="6"/>
  <c r="N9723" i="6"/>
  <c r="N9724" i="6"/>
  <c r="N9725" i="6"/>
  <c r="N9726" i="6"/>
  <c r="N9727" i="6"/>
  <c r="N9728" i="6"/>
  <c r="N9729" i="6"/>
  <c r="N9730" i="6"/>
  <c r="N9731" i="6"/>
  <c r="N9732" i="6"/>
  <c r="N9733" i="6"/>
  <c r="N9734" i="6"/>
  <c r="N9735" i="6"/>
  <c r="N9736" i="6"/>
  <c r="N9737" i="6"/>
  <c r="N9738" i="6"/>
  <c r="N9739" i="6"/>
  <c r="N9740" i="6"/>
  <c r="N9741" i="6"/>
  <c r="N9742" i="6"/>
  <c r="N9743" i="6"/>
  <c r="N9744" i="6"/>
  <c r="N9745" i="6"/>
  <c r="N9746" i="6"/>
  <c r="N9747" i="6"/>
  <c r="N9748" i="6"/>
  <c r="N9749" i="6"/>
  <c r="N9750" i="6"/>
  <c r="N9751" i="6"/>
  <c r="N9752" i="6"/>
  <c r="N9753" i="6"/>
  <c r="N9754" i="6"/>
  <c r="N9755" i="6"/>
  <c r="N9756" i="6"/>
  <c r="N9757" i="6"/>
  <c r="N9758" i="6"/>
  <c r="N9759" i="6"/>
  <c r="N9760" i="6"/>
  <c r="N9761" i="6"/>
  <c r="N9762" i="6"/>
  <c r="N9763" i="6"/>
  <c r="N9764" i="6"/>
  <c r="N9765" i="6"/>
  <c r="N9766" i="6"/>
  <c r="N9767" i="6"/>
  <c r="N9768" i="6"/>
  <c r="N9769" i="6"/>
  <c r="N9770" i="6"/>
  <c r="N9771" i="6"/>
  <c r="N9772" i="6"/>
  <c r="N9773" i="6"/>
  <c r="N9774" i="6"/>
  <c r="N9775" i="6"/>
  <c r="N9776" i="6"/>
  <c r="N9777" i="6"/>
  <c r="N9778" i="6"/>
  <c r="N9779" i="6"/>
  <c r="N9780" i="6"/>
  <c r="N9781" i="6"/>
  <c r="N9782" i="6"/>
  <c r="N9783" i="6"/>
  <c r="N9784" i="6"/>
  <c r="N9785" i="6"/>
  <c r="N9786" i="6"/>
  <c r="N9787" i="6"/>
  <c r="N9788" i="6"/>
  <c r="N9789" i="6"/>
  <c r="N9790" i="6"/>
  <c r="N9791" i="6"/>
  <c r="N9792" i="6"/>
  <c r="N9793" i="6"/>
  <c r="N9794" i="6"/>
  <c r="N9795" i="6"/>
  <c r="N9796" i="6"/>
  <c r="N9797" i="6"/>
  <c r="N9798" i="6"/>
  <c r="N9799" i="6"/>
  <c r="N9800" i="6"/>
  <c r="N9801" i="6"/>
  <c r="N9802" i="6"/>
  <c r="N9803" i="6"/>
  <c r="N9804" i="6"/>
  <c r="N9805" i="6"/>
  <c r="N9806" i="6"/>
  <c r="N9807" i="6"/>
  <c r="N9808" i="6"/>
  <c r="N9809" i="6"/>
  <c r="N9810" i="6"/>
  <c r="N9811" i="6"/>
  <c r="N9812" i="6"/>
  <c r="N9813" i="6"/>
  <c r="N9814" i="6"/>
  <c r="N9815" i="6"/>
  <c r="N9816" i="6"/>
  <c r="N9817" i="6"/>
  <c r="N9818" i="6"/>
  <c r="N9819" i="6"/>
  <c r="N9820" i="6"/>
  <c r="N9821" i="6"/>
  <c r="N9822" i="6"/>
  <c r="N9823" i="6"/>
  <c r="N9824" i="6"/>
  <c r="N9825" i="6"/>
  <c r="N9826" i="6"/>
  <c r="N9827" i="6"/>
  <c r="N9828" i="6"/>
  <c r="N9829" i="6"/>
  <c r="N9830" i="6"/>
  <c r="N9831" i="6"/>
  <c r="N9832" i="6"/>
  <c r="N9833" i="6"/>
  <c r="N9834" i="6"/>
  <c r="N9835" i="6"/>
  <c r="N9836" i="6"/>
  <c r="N9837" i="6"/>
  <c r="N9838" i="6"/>
  <c r="N9839" i="6"/>
  <c r="N9840" i="6"/>
  <c r="N9841" i="6"/>
  <c r="N9842" i="6"/>
  <c r="N9843" i="6"/>
  <c r="N9844" i="6"/>
  <c r="N9845" i="6"/>
  <c r="N9846" i="6"/>
  <c r="N9847" i="6"/>
  <c r="N9848" i="6"/>
  <c r="N9849" i="6"/>
  <c r="N9850" i="6"/>
  <c r="N9851" i="6"/>
  <c r="N9852" i="6"/>
  <c r="N9853" i="6"/>
  <c r="N9854" i="6"/>
  <c r="N9855" i="6"/>
  <c r="N9856" i="6"/>
  <c r="N9857" i="6"/>
  <c r="N9858" i="6"/>
  <c r="N9859" i="6"/>
  <c r="N9860" i="6"/>
  <c r="N9861" i="6"/>
  <c r="N9862" i="6"/>
  <c r="N9863" i="6"/>
  <c r="N9864" i="6"/>
  <c r="N9865" i="6"/>
  <c r="N9866" i="6"/>
  <c r="N9867" i="6"/>
  <c r="N9868" i="6"/>
  <c r="N9869" i="6"/>
  <c r="N9870" i="6"/>
  <c r="N9871" i="6"/>
  <c r="N9872" i="6"/>
  <c r="N9873" i="6"/>
  <c r="N9874" i="6"/>
  <c r="N9875" i="6"/>
  <c r="N9876" i="6"/>
  <c r="N9877" i="6"/>
  <c r="N9878" i="6"/>
  <c r="N9879" i="6"/>
  <c r="N9880" i="6"/>
  <c r="N9881" i="6"/>
  <c r="N9882" i="6"/>
  <c r="N9883" i="6"/>
  <c r="N9884" i="6"/>
  <c r="N9885" i="6"/>
  <c r="N9886" i="6"/>
  <c r="N9887" i="6"/>
  <c r="N9888" i="6"/>
  <c r="N9889" i="6"/>
  <c r="N9890" i="6"/>
  <c r="N9891" i="6"/>
  <c r="N9892" i="6"/>
  <c r="N9893" i="6"/>
  <c r="N9894" i="6"/>
  <c r="N9895" i="6"/>
  <c r="N9896" i="6"/>
  <c r="N9897" i="6"/>
  <c r="N9898" i="6"/>
  <c r="N9899" i="6"/>
  <c r="N9900" i="6"/>
  <c r="N9901" i="6"/>
  <c r="N9902" i="6"/>
  <c r="N9903" i="6"/>
  <c r="N9904" i="6"/>
  <c r="N9905" i="6"/>
  <c r="N9906" i="6"/>
  <c r="N9907" i="6"/>
  <c r="N9908" i="6"/>
  <c r="N9909" i="6"/>
  <c r="N9910" i="6"/>
  <c r="N9911" i="6"/>
  <c r="N9912" i="6"/>
  <c r="N9913" i="6"/>
  <c r="N9914" i="6"/>
  <c r="N9915" i="6"/>
  <c r="N9916" i="6"/>
  <c r="N9917" i="6"/>
  <c r="N9918" i="6"/>
  <c r="N9919" i="6"/>
  <c r="N9920" i="6"/>
  <c r="N9921" i="6"/>
  <c r="N9922" i="6"/>
  <c r="N9923" i="6"/>
  <c r="N9924" i="6"/>
  <c r="N9925" i="6"/>
  <c r="N9926" i="6"/>
  <c r="N9927" i="6"/>
  <c r="N9928" i="6"/>
  <c r="N9929" i="6"/>
  <c r="N9930" i="6"/>
  <c r="N9931" i="6"/>
  <c r="N9932" i="6"/>
  <c r="N9933" i="6"/>
  <c r="N9934" i="6"/>
  <c r="N9935" i="6"/>
  <c r="N9936" i="6"/>
  <c r="N9937" i="6"/>
  <c r="N9938" i="6"/>
  <c r="N9939" i="6"/>
  <c r="N9940" i="6"/>
  <c r="N9941" i="6"/>
  <c r="N9942" i="6"/>
  <c r="N9943" i="6"/>
  <c r="N9944" i="6"/>
  <c r="N9945" i="6"/>
  <c r="N9946" i="6"/>
  <c r="N9947" i="6"/>
  <c r="N9948" i="6"/>
  <c r="N9949" i="6"/>
  <c r="N9950" i="6"/>
  <c r="N9951" i="6"/>
  <c r="N9952" i="6"/>
  <c r="N9953" i="6"/>
  <c r="N9954" i="6"/>
  <c r="N9955" i="6"/>
  <c r="N9956" i="6"/>
  <c r="N9957" i="6"/>
  <c r="N9958" i="6"/>
  <c r="N9959" i="6"/>
  <c r="N9960" i="6"/>
  <c r="N9961" i="6"/>
  <c r="N9962" i="6"/>
  <c r="N9963" i="6"/>
  <c r="N9964" i="6"/>
  <c r="N9965" i="6"/>
  <c r="N9966" i="6"/>
  <c r="N9967" i="6"/>
  <c r="N9968" i="6"/>
  <c r="N9969" i="6"/>
  <c r="N9970" i="6"/>
  <c r="N9971" i="6"/>
  <c r="N9972" i="6"/>
  <c r="N9973" i="6"/>
  <c r="N9974" i="6"/>
  <c r="N9975" i="6"/>
  <c r="N9976" i="6"/>
  <c r="N9977" i="6"/>
  <c r="N9978" i="6"/>
  <c r="N9979" i="6"/>
  <c r="N9980" i="6"/>
  <c r="N9981" i="6"/>
  <c r="N9982" i="6"/>
  <c r="N9983" i="6"/>
  <c r="N9984" i="6"/>
  <c r="N9985" i="6"/>
  <c r="N9986" i="6"/>
  <c r="N9987" i="6"/>
  <c r="N9988" i="6"/>
  <c r="N9989" i="6"/>
  <c r="N9990" i="6"/>
  <c r="N9991" i="6"/>
  <c r="N9992" i="6"/>
  <c r="N9993" i="6"/>
  <c r="N9994" i="6"/>
  <c r="N9995" i="6"/>
  <c r="N9996" i="6"/>
  <c r="N9997" i="6"/>
  <c r="N9998" i="6"/>
  <c r="N9999" i="6"/>
  <c r="N10000" i="6"/>
  <c r="N10001" i="6"/>
  <c r="N10002" i="6"/>
  <c r="N10003" i="6"/>
  <c r="N10004" i="6"/>
  <c r="N10005" i="6"/>
  <c r="N10006" i="6"/>
  <c r="N10007" i="6"/>
  <c r="N10008" i="6"/>
  <c r="N10009" i="6"/>
  <c r="N10010" i="6"/>
  <c r="N10011" i="6"/>
  <c r="N10012" i="6"/>
  <c r="N10013" i="6"/>
  <c r="N10014" i="6"/>
  <c r="N10015" i="6"/>
  <c r="N10016" i="6"/>
  <c r="N10017" i="6"/>
  <c r="N10018" i="6"/>
  <c r="N10019" i="6"/>
  <c r="N10020" i="6"/>
  <c r="N10021" i="6"/>
  <c r="N10022" i="6"/>
  <c r="N10023" i="6"/>
  <c r="N10024" i="6"/>
  <c r="N10025" i="6"/>
  <c r="N10026" i="6"/>
  <c r="N10027" i="6"/>
  <c r="N10028" i="6"/>
  <c r="N10029" i="6"/>
  <c r="N10030" i="6"/>
  <c r="N10031" i="6"/>
  <c r="N10032" i="6"/>
  <c r="N10033" i="6"/>
  <c r="N10034" i="6"/>
  <c r="N10035" i="6"/>
  <c r="N10036" i="6"/>
  <c r="N10037" i="6"/>
  <c r="N10038" i="6"/>
  <c r="N10039" i="6"/>
  <c r="N10040" i="6"/>
  <c r="N10041" i="6"/>
  <c r="N10042" i="6"/>
  <c r="N10043" i="6"/>
  <c r="N10044" i="6"/>
  <c r="N10045" i="6"/>
  <c r="N10046" i="6"/>
  <c r="N10047" i="6"/>
  <c r="N10048" i="6"/>
  <c r="N10049" i="6"/>
  <c r="N10050" i="6"/>
  <c r="N10051" i="6"/>
  <c r="N10052" i="6"/>
  <c r="N10053" i="6"/>
  <c r="N10054" i="6"/>
  <c r="N10055" i="6"/>
  <c r="N10056" i="6"/>
  <c r="N10057" i="6"/>
  <c r="N10058" i="6"/>
  <c r="N10059" i="6"/>
  <c r="N10060" i="6"/>
  <c r="N10061" i="6"/>
  <c r="N10062" i="6"/>
  <c r="N10063" i="6"/>
  <c r="N10064" i="6"/>
  <c r="N10065" i="6"/>
  <c r="N10066" i="6"/>
  <c r="N10067" i="6"/>
  <c r="N10068" i="6"/>
  <c r="N10069" i="6"/>
  <c r="N10070" i="6"/>
  <c r="N10071" i="6"/>
  <c r="N10072" i="6"/>
  <c r="N10073" i="6"/>
  <c r="N10074" i="6"/>
  <c r="N10075" i="6"/>
  <c r="N10076" i="6"/>
  <c r="N10077" i="6"/>
  <c r="N10078" i="6"/>
  <c r="N10079" i="6"/>
  <c r="N10080" i="6"/>
  <c r="N10081" i="6"/>
  <c r="N10082" i="6"/>
  <c r="N10083" i="6"/>
  <c r="N10084" i="6"/>
  <c r="N10085" i="6"/>
  <c r="N10086" i="6"/>
  <c r="N10087" i="6"/>
  <c r="N10088" i="6"/>
  <c r="N10089" i="6"/>
  <c r="N10090" i="6"/>
  <c r="N10091" i="6"/>
  <c r="N10092" i="6"/>
  <c r="N10093" i="6"/>
  <c r="N10094" i="6"/>
  <c r="N10095" i="6"/>
  <c r="N10096" i="6"/>
  <c r="N10097" i="6"/>
  <c r="N10098" i="6"/>
  <c r="N10099" i="6"/>
  <c r="N10100" i="6"/>
  <c r="N10101" i="6"/>
  <c r="N10102" i="6"/>
  <c r="N10103" i="6"/>
  <c r="N10104" i="6"/>
  <c r="N10105" i="6"/>
  <c r="N10106" i="6"/>
  <c r="N10107" i="6"/>
  <c r="N10108" i="6"/>
  <c r="N10109" i="6"/>
  <c r="N10110" i="6"/>
  <c r="N10111" i="6"/>
  <c r="N10112" i="6"/>
  <c r="N10113" i="6"/>
  <c r="N10114" i="6"/>
  <c r="N10115" i="6"/>
  <c r="N10116" i="6"/>
  <c r="N10117" i="6"/>
  <c r="N10118" i="6"/>
  <c r="N10119" i="6"/>
  <c r="N10120" i="6"/>
  <c r="N10121" i="6"/>
  <c r="N10122" i="6"/>
  <c r="N10123" i="6"/>
  <c r="N10124" i="6"/>
  <c r="N10125" i="6"/>
  <c r="N10126" i="6"/>
  <c r="N10127" i="6"/>
  <c r="N10128" i="6"/>
  <c r="N10129" i="6"/>
  <c r="N10130" i="6"/>
  <c r="N10131" i="6"/>
  <c r="N10132" i="6"/>
  <c r="N10133" i="6"/>
  <c r="N10134" i="6"/>
  <c r="N10135" i="6"/>
  <c r="N10136" i="6"/>
  <c r="N10137" i="6"/>
  <c r="N10138" i="6"/>
  <c r="N10139" i="6"/>
  <c r="N10140" i="6"/>
  <c r="N10141" i="6"/>
  <c r="N10142" i="6"/>
  <c r="N10143" i="6"/>
  <c r="N10144" i="6"/>
  <c r="N10145" i="6"/>
  <c r="N10146" i="6"/>
  <c r="N10147" i="6"/>
  <c r="N10148" i="6"/>
  <c r="N10149" i="6"/>
  <c r="N10150" i="6"/>
  <c r="N10151" i="6"/>
  <c r="N10152" i="6"/>
  <c r="N10153" i="6"/>
  <c r="N10154" i="6"/>
  <c r="N10155" i="6"/>
  <c r="N10156" i="6"/>
  <c r="N10157" i="6"/>
  <c r="N10158" i="6"/>
  <c r="N10159" i="6"/>
  <c r="N10160" i="6"/>
  <c r="N10161" i="6"/>
  <c r="N10162" i="6"/>
  <c r="N10163" i="6"/>
  <c r="N10164" i="6"/>
  <c r="N10165" i="6"/>
  <c r="N10166" i="6"/>
  <c r="N10167" i="6"/>
  <c r="N10168" i="6"/>
  <c r="N10169" i="6"/>
  <c r="N10170" i="6"/>
  <c r="N10171" i="6"/>
  <c r="N10172" i="6"/>
  <c r="N10173" i="6"/>
  <c r="N10174" i="6"/>
  <c r="N10175" i="6"/>
  <c r="N10176" i="6"/>
  <c r="N10177" i="6"/>
  <c r="N10178" i="6"/>
  <c r="N10179" i="6"/>
  <c r="N10180" i="6"/>
  <c r="N10181" i="6"/>
  <c r="N10182" i="6"/>
  <c r="N10183" i="6"/>
  <c r="N10184" i="6"/>
  <c r="N10185" i="6"/>
  <c r="N10186" i="6"/>
  <c r="N10187" i="6"/>
  <c r="N10188" i="6"/>
  <c r="N10189" i="6"/>
  <c r="N10190" i="6"/>
  <c r="N10191" i="6"/>
  <c r="N10192" i="6"/>
  <c r="N10193" i="6"/>
  <c r="N10194" i="6"/>
  <c r="N10195" i="6"/>
  <c r="N10196" i="6"/>
  <c r="N10197" i="6"/>
  <c r="N10198" i="6"/>
  <c r="N10199" i="6"/>
  <c r="N10200" i="6"/>
  <c r="N10201" i="6"/>
  <c r="N10202" i="6"/>
  <c r="N10203" i="6"/>
  <c r="N10204" i="6"/>
  <c r="N10205" i="6"/>
  <c r="N10206" i="6"/>
  <c r="N10207" i="6"/>
  <c r="N10208" i="6"/>
  <c r="N10209" i="6"/>
  <c r="N10210" i="6"/>
  <c r="N10211" i="6"/>
  <c r="N10212" i="6"/>
  <c r="N10213" i="6"/>
  <c r="N10214" i="6"/>
  <c r="N10215" i="6"/>
  <c r="N10216" i="6"/>
  <c r="N10217" i="6"/>
  <c r="N10218" i="6"/>
  <c r="N10219" i="6"/>
  <c r="N10220" i="6"/>
  <c r="N10221" i="6"/>
  <c r="N10222" i="6"/>
  <c r="N10223" i="6"/>
  <c r="N10224" i="6"/>
  <c r="N10225" i="6"/>
  <c r="N10226" i="6"/>
  <c r="N10227" i="6"/>
  <c r="N10228" i="6"/>
  <c r="N10229" i="6"/>
  <c r="N10230" i="6"/>
  <c r="N10231" i="6"/>
  <c r="N10232" i="6"/>
  <c r="N10233" i="6"/>
  <c r="N10234" i="6"/>
  <c r="N10235" i="6"/>
  <c r="N10236" i="6"/>
  <c r="N10237" i="6"/>
  <c r="N10238" i="6"/>
  <c r="N10239" i="6"/>
  <c r="N10240" i="6"/>
  <c r="N10241" i="6"/>
  <c r="N10242" i="6"/>
  <c r="N10243" i="6"/>
  <c r="N10244" i="6"/>
  <c r="N10245" i="6"/>
  <c r="N10246" i="6"/>
  <c r="N10247" i="6"/>
  <c r="N10248" i="6"/>
  <c r="N10249" i="6"/>
  <c r="N10250" i="6"/>
  <c r="N10251" i="6"/>
  <c r="N10252" i="6"/>
  <c r="N10253" i="6"/>
  <c r="N10254" i="6"/>
  <c r="N10255" i="6"/>
  <c r="N10256" i="6"/>
  <c r="N10257" i="6"/>
  <c r="N10258" i="6"/>
  <c r="N10259" i="6"/>
  <c r="N10260" i="6"/>
  <c r="N10261" i="6"/>
  <c r="N10262" i="6"/>
  <c r="N10263" i="6"/>
  <c r="N10264" i="6"/>
  <c r="N10265" i="6"/>
  <c r="N10266" i="6"/>
  <c r="N10267" i="6"/>
  <c r="N10268" i="6"/>
  <c r="N10269" i="6"/>
  <c r="N10270" i="6"/>
  <c r="N10271" i="6"/>
  <c r="N10272" i="6"/>
  <c r="N10273" i="6"/>
  <c r="N10274" i="6"/>
  <c r="N10275" i="6"/>
  <c r="N10276" i="6"/>
  <c r="N10277" i="6"/>
  <c r="N10278" i="6"/>
  <c r="N10279" i="6"/>
  <c r="N10280" i="6"/>
  <c r="N10281" i="6"/>
  <c r="N10282" i="6"/>
  <c r="N10283" i="6"/>
  <c r="N10284" i="6"/>
  <c r="N10285" i="6"/>
  <c r="N10286" i="6"/>
  <c r="N10287" i="6"/>
  <c r="N10288" i="6"/>
  <c r="N10289" i="6"/>
  <c r="N10290" i="6"/>
  <c r="N10291" i="6"/>
  <c r="N10292" i="6"/>
  <c r="N10293" i="6"/>
  <c r="N10294" i="6"/>
  <c r="N10295" i="6"/>
  <c r="N10296" i="6"/>
  <c r="N10297" i="6"/>
  <c r="N10298" i="6"/>
  <c r="N10299" i="6"/>
  <c r="N10300" i="6"/>
  <c r="N10301" i="6"/>
  <c r="N10302" i="6"/>
  <c r="N10303" i="6"/>
  <c r="N10304" i="6"/>
  <c r="N10305" i="6"/>
  <c r="N10306" i="6"/>
  <c r="N10307" i="6"/>
  <c r="N10308" i="6"/>
  <c r="N10309" i="6"/>
  <c r="N10310" i="6"/>
  <c r="N10311" i="6"/>
  <c r="N10312" i="6"/>
  <c r="N10313" i="6"/>
  <c r="N10314" i="6"/>
  <c r="N10315" i="6"/>
  <c r="N10316" i="6"/>
  <c r="N10317" i="6"/>
  <c r="N10318" i="6"/>
  <c r="N10319" i="6"/>
  <c r="N10320" i="6"/>
  <c r="N10321" i="6"/>
  <c r="N10322" i="6"/>
  <c r="N10323" i="6"/>
  <c r="N10324" i="6"/>
  <c r="N10325" i="6"/>
  <c r="N10326" i="6"/>
  <c r="N10327" i="6"/>
  <c r="N10328" i="6"/>
  <c r="N10329" i="6"/>
  <c r="N10330" i="6"/>
  <c r="N10331" i="6"/>
  <c r="N10332" i="6"/>
  <c r="N10333" i="6"/>
  <c r="N10334" i="6"/>
  <c r="N10335" i="6"/>
  <c r="N10336" i="6"/>
  <c r="N10337" i="6"/>
  <c r="N10338" i="6"/>
  <c r="N10339" i="6"/>
  <c r="N10340" i="6"/>
  <c r="N10341" i="6"/>
  <c r="N10342" i="6"/>
  <c r="N10343" i="6"/>
  <c r="N10344" i="6"/>
  <c r="N10345" i="6"/>
  <c r="N10346" i="6"/>
  <c r="N10347" i="6"/>
  <c r="N10348" i="6"/>
  <c r="N10349" i="6"/>
  <c r="N10350" i="6"/>
  <c r="N10351" i="6"/>
  <c r="N10352" i="6"/>
  <c r="N10353" i="6"/>
  <c r="N10354" i="6"/>
  <c r="N10355" i="6"/>
  <c r="N10356" i="6"/>
  <c r="N10357" i="6"/>
  <c r="N10358" i="6"/>
  <c r="N10359" i="6"/>
  <c r="N10360" i="6"/>
  <c r="N10361" i="6"/>
  <c r="N10362" i="6"/>
  <c r="N10363" i="6"/>
  <c r="N10364" i="6"/>
  <c r="N10365" i="6"/>
  <c r="N10366" i="6"/>
  <c r="N10367" i="6"/>
  <c r="N10368" i="6"/>
  <c r="N10369" i="6"/>
  <c r="N10370" i="6"/>
  <c r="N10371" i="6"/>
  <c r="N10372" i="6"/>
  <c r="N10373" i="6"/>
  <c r="N10374" i="6"/>
  <c r="N10375" i="6"/>
  <c r="N10376" i="6"/>
  <c r="N10377" i="6"/>
  <c r="N10378" i="6"/>
  <c r="N10379" i="6"/>
  <c r="N10380" i="6"/>
  <c r="N10381" i="6"/>
  <c r="N10382" i="6"/>
  <c r="N10383" i="6"/>
  <c r="N10384" i="6"/>
  <c r="N10385" i="6"/>
  <c r="N10386" i="6"/>
  <c r="N10387" i="6"/>
  <c r="N10388" i="6"/>
  <c r="N10389" i="6"/>
  <c r="N10390" i="6"/>
  <c r="N10391" i="6"/>
  <c r="N10392" i="6"/>
  <c r="N10393" i="6"/>
  <c r="N10394" i="6"/>
  <c r="N10395" i="6"/>
  <c r="N10396" i="6"/>
  <c r="N10397" i="6"/>
  <c r="N10398" i="6"/>
  <c r="N10399" i="6"/>
  <c r="N10400" i="6"/>
  <c r="N10401" i="6"/>
  <c r="N10402" i="6"/>
  <c r="N10403" i="6"/>
  <c r="N10404" i="6"/>
  <c r="N10405" i="6"/>
  <c r="N10406" i="6"/>
  <c r="N10407" i="6"/>
  <c r="N10408" i="6"/>
  <c r="N10409" i="6"/>
  <c r="N10410" i="6"/>
  <c r="N10411" i="6"/>
  <c r="N10412" i="6"/>
  <c r="N10413" i="6"/>
  <c r="N10414" i="6"/>
  <c r="N10415" i="6"/>
  <c r="N10416" i="6"/>
  <c r="N10417" i="6"/>
  <c r="N10418" i="6"/>
  <c r="N10419" i="6"/>
  <c r="N10420" i="6"/>
  <c r="N10421" i="6"/>
  <c r="N10422" i="6"/>
  <c r="N10423" i="6"/>
  <c r="N10424" i="6"/>
  <c r="N10425" i="6"/>
  <c r="N10426" i="6"/>
  <c r="N10427" i="6"/>
  <c r="N10428" i="6"/>
  <c r="N10429" i="6"/>
  <c r="N10430" i="6"/>
  <c r="N10431" i="6"/>
  <c r="N10432" i="6"/>
  <c r="N10433" i="6"/>
  <c r="N10434" i="6"/>
  <c r="N10435" i="6"/>
  <c r="N10436" i="6"/>
  <c r="N10437" i="6"/>
  <c r="N10438" i="6"/>
  <c r="N10439" i="6"/>
  <c r="N10440" i="6"/>
  <c r="N10441" i="6"/>
  <c r="N10442" i="6"/>
  <c r="N10443" i="6"/>
  <c r="N10444" i="6"/>
  <c r="N10445" i="6"/>
  <c r="N10446" i="6"/>
  <c r="N10447" i="6"/>
  <c r="N10448" i="6"/>
  <c r="N10449" i="6"/>
  <c r="N10450" i="6"/>
  <c r="N10451" i="6"/>
  <c r="N10452" i="6"/>
  <c r="N10453" i="6"/>
  <c r="N10454" i="6"/>
  <c r="N10455" i="6"/>
  <c r="N10456" i="6"/>
  <c r="N10457" i="6"/>
  <c r="N10458" i="6"/>
  <c r="N10459" i="6"/>
  <c r="N10460" i="6"/>
  <c r="N10461" i="6"/>
  <c r="N10462" i="6"/>
  <c r="N10463" i="6"/>
  <c r="N10464" i="6"/>
  <c r="N10465" i="6"/>
  <c r="N10466" i="6"/>
  <c r="N10467" i="6"/>
  <c r="N10468" i="6"/>
  <c r="N10469" i="6"/>
  <c r="N10470" i="6"/>
  <c r="N10471" i="6"/>
  <c r="N10472" i="6"/>
  <c r="N10473" i="6"/>
  <c r="N10474" i="6"/>
  <c r="N10475" i="6"/>
  <c r="N10476" i="6"/>
  <c r="N10477" i="6"/>
  <c r="N10478" i="6"/>
  <c r="N10479" i="6"/>
  <c r="N10480" i="6"/>
  <c r="N10481" i="6"/>
  <c r="N10482" i="6"/>
  <c r="N10483" i="6"/>
  <c r="N10484" i="6"/>
  <c r="N10485" i="6"/>
  <c r="N10486" i="6"/>
  <c r="N10487" i="6"/>
  <c r="N10488" i="6"/>
  <c r="N10489" i="6"/>
  <c r="N10490" i="6"/>
  <c r="N10491" i="6"/>
  <c r="N10492" i="6"/>
  <c r="N10493" i="6"/>
  <c r="N10494" i="6"/>
  <c r="N10495" i="6"/>
  <c r="N10496" i="6"/>
  <c r="N10497" i="6"/>
  <c r="N10498" i="6"/>
  <c r="N10499" i="6"/>
  <c r="N10500" i="6"/>
  <c r="N10501" i="6"/>
  <c r="N10502" i="6"/>
  <c r="N10503" i="6"/>
  <c r="N10504" i="6"/>
  <c r="N10505" i="6"/>
  <c r="N10506" i="6"/>
  <c r="N10507" i="6"/>
  <c r="N10508" i="6"/>
  <c r="N10509" i="6"/>
  <c r="N10510" i="6"/>
  <c r="N10511" i="6"/>
  <c r="N10512" i="6"/>
  <c r="N10513" i="6"/>
  <c r="N10514" i="6"/>
  <c r="N10515" i="6"/>
  <c r="N10516" i="6"/>
  <c r="N10517" i="6"/>
  <c r="N10518" i="6"/>
  <c r="N10519" i="6"/>
  <c r="N10520" i="6"/>
  <c r="N10521" i="6"/>
  <c r="N10522" i="6"/>
  <c r="N10523" i="6"/>
  <c r="N10524" i="6"/>
  <c r="N10525" i="6"/>
  <c r="N10526" i="6"/>
  <c r="N10527" i="6"/>
  <c r="N10528" i="6"/>
  <c r="N10529" i="6"/>
  <c r="N10530" i="6"/>
  <c r="N10531" i="6"/>
  <c r="N10532" i="6"/>
  <c r="N10533" i="6"/>
  <c r="N10534" i="6"/>
  <c r="N10535" i="6"/>
  <c r="N10536" i="6"/>
  <c r="N10537" i="6"/>
  <c r="N10538" i="6"/>
  <c r="N10539" i="6"/>
  <c r="N10540" i="6"/>
  <c r="N10541" i="6"/>
  <c r="N10542" i="6"/>
  <c r="N10543" i="6"/>
  <c r="N10544" i="6"/>
  <c r="N10545" i="6"/>
  <c r="N10546" i="6"/>
  <c r="N10547" i="6"/>
  <c r="N10548" i="6"/>
  <c r="N10549" i="6"/>
  <c r="N10550" i="6"/>
  <c r="N10551" i="6"/>
  <c r="N10552" i="6"/>
  <c r="N10553" i="6"/>
  <c r="N10554" i="6"/>
  <c r="N10555" i="6"/>
  <c r="N10556" i="6"/>
  <c r="N10557" i="6"/>
  <c r="N10558" i="6"/>
  <c r="N10559" i="6"/>
  <c r="N10560" i="6"/>
  <c r="N10561" i="6"/>
  <c r="N10562" i="6"/>
  <c r="N10563" i="6"/>
  <c r="N10564" i="6"/>
  <c r="N10565" i="6"/>
  <c r="N10566" i="6"/>
  <c r="N10567" i="6"/>
  <c r="N10568" i="6"/>
  <c r="N10569" i="6"/>
  <c r="N10570" i="6"/>
  <c r="N10571" i="6"/>
  <c r="N10572" i="6"/>
  <c r="N10573" i="6"/>
  <c r="N10574" i="6"/>
  <c r="N10575" i="6"/>
  <c r="N10576" i="6"/>
  <c r="N10577" i="6"/>
  <c r="N10578" i="6"/>
  <c r="N10579" i="6"/>
  <c r="N10580" i="6"/>
  <c r="N10581" i="6"/>
  <c r="N10582" i="6"/>
  <c r="N10583" i="6"/>
  <c r="N10584" i="6"/>
  <c r="N10585" i="6"/>
  <c r="N10586" i="6"/>
  <c r="N10587" i="6"/>
  <c r="N10588" i="6"/>
  <c r="N10589" i="6"/>
  <c r="N10590" i="6"/>
  <c r="N10591" i="6"/>
  <c r="N10592" i="6"/>
  <c r="N10593" i="6"/>
  <c r="N10594" i="6"/>
  <c r="N10595" i="6"/>
  <c r="N10596" i="6"/>
  <c r="N10597" i="6"/>
  <c r="N10598" i="6"/>
  <c r="N10599" i="6"/>
  <c r="N10600" i="6"/>
  <c r="N10601" i="6"/>
  <c r="N10602" i="6"/>
  <c r="N10603" i="6"/>
  <c r="N10604" i="6"/>
  <c r="N10605" i="6"/>
  <c r="N10606" i="6"/>
  <c r="N10607" i="6"/>
  <c r="N10608" i="6"/>
  <c r="N10609" i="6"/>
  <c r="N10610" i="6"/>
  <c r="N10611" i="6"/>
  <c r="N10612" i="6"/>
  <c r="N10613" i="6"/>
  <c r="N10614" i="6"/>
  <c r="N10615" i="6"/>
  <c r="N10616" i="6"/>
  <c r="N10617" i="6"/>
  <c r="N10618" i="6"/>
  <c r="N10619" i="6"/>
  <c r="N10620" i="6"/>
  <c r="N10621" i="6"/>
  <c r="N10622" i="6"/>
  <c r="N10623" i="6"/>
  <c r="N10624" i="6"/>
  <c r="N10625" i="6"/>
  <c r="N10626" i="6"/>
  <c r="N10627" i="6"/>
  <c r="N10628" i="6"/>
  <c r="N10629" i="6"/>
  <c r="N10630" i="6"/>
  <c r="N10631" i="6"/>
  <c r="N10632" i="6"/>
  <c r="N10633" i="6"/>
  <c r="N10634" i="6"/>
  <c r="N10635" i="6"/>
  <c r="N10636" i="6"/>
  <c r="N10637" i="6"/>
  <c r="N10638" i="6"/>
  <c r="N10639" i="6"/>
  <c r="N10640" i="6"/>
  <c r="N10641" i="6"/>
  <c r="N10642" i="6"/>
  <c r="N10643" i="6"/>
  <c r="N10644" i="6"/>
  <c r="N10645" i="6"/>
  <c r="N10646" i="6"/>
  <c r="N10647" i="6"/>
  <c r="N10648" i="6"/>
  <c r="N10649" i="6"/>
  <c r="N10650" i="6"/>
  <c r="N10651" i="6"/>
  <c r="N10652" i="6"/>
  <c r="N10653" i="6"/>
  <c r="N10654" i="6"/>
  <c r="N10655" i="6"/>
  <c r="N10656" i="6"/>
  <c r="N10657" i="6"/>
  <c r="N10658" i="6"/>
  <c r="N10659" i="6"/>
  <c r="N10660" i="6"/>
  <c r="N10661" i="6"/>
  <c r="N10662" i="6"/>
  <c r="N10663" i="6"/>
  <c r="N10664" i="6"/>
  <c r="N10665" i="6"/>
  <c r="N10666" i="6"/>
  <c r="N10667" i="6"/>
  <c r="N10668" i="6"/>
  <c r="N10669" i="6"/>
  <c r="N10670" i="6"/>
  <c r="N10671" i="6"/>
  <c r="N10672" i="6"/>
  <c r="N10673" i="6"/>
  <c r="N10674" i="6"/>
  <c r="N10675" i="6"/>
  <c r="N10676" i="6"/>
  <c r="N10677" i="6"/>
  <c r="N10678" i="6"/>
  <c r="N10679" i="6"/>
  <c r="N10680" i="6"/>
  <c r="N10681" i="6"/>
  <c r="N10682" i="6"/>
  <c r="N10683" i="6"/>
  <c r="N10684" i="6"/>
  <c r="N10685" i="6"/>
  <c r="N10686" i="6"/>
  <c r="N10687" i="6"/>
  <c r="N10688" i="6"/>
  <c r="N10689" i="6"/>
  <c r="N10690" i="6"/>
  <c r="N10691" i="6"/>
  <c r="N10692" i="6"/>
  <c r="N10693" i="6"/>
  <c r="N10694" i="6"/>
  <c r="N10695" i="6"/>
  <c r="N10696" i="6"/>
  <c r="N10697" i="6"/>
  <c r="N10698" i="6"/>
  <c r="N10699" i="6"/>
  <c r="N10700" i="6"/>
  <c r="N10701" i="6"/>
  <c r="N10702" i="6"/>
  <c r="N10703" i="6"/>
  <c r="N10704" i="6"/>
  <c r="N10705" i="6"/>
  <c r="N10706" i="6"/>
  <c r="N10707" i="6"/>
  <c r="N10708" i="6"/>
  <c r="N10709" i="6"/>
  <c r="N10710" i="6"/>
  <c r="N10711" i="6"/>
  <c r="N10712" i="6"/>
  <c r="N10713" i="6"/>
  <c r="N10714" i="6"/>
  <c r="N10715" i="6"/>
  <c r="N10716" i="6"/>
  <c r="N10717" i="6"/>
  <c r="N10718" i="6"/>
  <c r="N10719" i="6"/>
  <c r="N10720" i="6"/>
  <c r="N10721" i="6"/>
  <c r="N10722" i="6"/>
  <c r="N10723" i="6"/>
  <c r="N10724" i="6"/>
  <c r="N10725" i="6"/>
  <c r="N10726" i="6"/>
  <c r="N10727" i="6"/>
  <c r="N10728" i="6"/>
  <c r="N10729" i="6"/>
  <c r="N10730" i="6"/>
  <c r="N10731" i="6"/>
  <c r="N10732" i="6"/>
  <c r="N10733" i="6"/>
  <c r="N10734" i="6"/>
  <c r="N10735" i="6"/>
  <c r="N10736" i="6"/>
  <c r="N10737" i="6"/>
  <c r="N10738" i="6"/>
  <c r="N10739" i="6"/>
  <c r="N10740" i="6"/>
  <c r="N10741" i="6"/>
  <c r="N10742" i="6"/>
  <c r="N10743" i="6"/>
  <c r="N10744" i="6"/>
  <c r="N10745" i="6"/>
  <c r="N10746" i="6"/>
  <c r="N10747" i="6"/>
  <c r="N10748" i="6"/>
  <c r="N10749" i="6"/>
  <c r="N10750" i="6"/>
  <c r="N10751" i="6"/>
  <c r="N10752" i="6"/>
  <c r="N10753" i="6"/>
  <c r="N10754" i="6"/>
  <c r="N10755" i="6"/>
  <c r="N10756" i="6"/>
  <c r="N10757" i="6"/>
  <c r="N10758" i="6"/>
  <c r="N10759" i="6"/>
  <c r="N10760" i="6"/>
  <c r="N10761" i="6"/>
  <c r="N10762" i="6"/>
  <c r="N10763" i="6"/>
  <c r="N10764" i="6"/>
  <c r="N10765" i="6"/>
  <c r="N10766" i="6"/>
  <c r="N10767" i="6"/>
  <c r="N10768" i="6"/>
  <c r="N10769" i="6"/>
  <c r="N10770" i="6"/>
  <c r="N10771" i="6"/>
  <c r="N10772" i="6"/>
  <c r="N10773" i="6"/>
  <c r="N10774" i="6"/>
  <c r="N10775" i="6"/>
  <c r="N10776" i="6"/>
  <c r="N10777" i="6"/>
  <c r="N10778" i="6"/>
  <c r="N10779" i="6"/>
  <c r="N10780" i="6"/>
  <c r="N10781" i="6"/>
  <c r="N10782" i="6"/>
  <c r="N10783" i="6"/>
  <c r="N10784" i="6"/>
  <c r="N10785" i="6"/>
  <c r="N10786" i="6"/>
  <c r="N10787" i="6"/>
  <c r="N10788" i="6"/>
  <c r="N10789" i="6"/>
  <c r="N10790" i="6"/>
  <c r="N10791" i="6"/>
  <c r="N10792" i="6"/>
  <c r="N10793" i="6"/>
  <c r="N10794" i="6"/>
  <c r="N10795" i="6"/>
  <c r="N10796" i="6"/>
  <c r="N10797" i="6"/>
  <c r="N10798" i="6"/>
  <c r="N10799" i="6"/>
  <c r="N10800" i="6"/>
  <c r="N10801" i="6"/>
  <c r="N10802" i="6"/>
  <c r="N10803" i="6"/>
  <c r="N10804" i="6"/>
  <c r="N10805" i="6"/>
  <c r="N10806" i="6"/>
  <c r="N10807" i="6"/>
  <c r="N10808" i="6"/>
  <c r="N10809" i="6"/>
  <c r="N10810" i="6"/>
  <c r="N10811" i="6"/>
  <c r="N10812" i="6"/>
  <c r="N10813" i="6"/>
  <c r="N10814" i="6"/>
  <c r="N10815" i="6"/>
  <c r="N10816" i="6"/>
  <c r="N10817" i="6"/>
  <c r="N10818" i="6"/>
  <c r="N10819" i="6"/>
  <c r="N10820" i="6"/>
  <c r="N10821" i="6"/>
  <c r="N10822" i="6"/>
  <c r="N10823" i="6"/>
  <c r="N10824" i="6"/>
  <c r="N10825" i="6"/>
  <c r="N10826" i="6"/>
  <c r="N10827" i="6"/>
  <c r="N10828" i="6"/>
  <c r="N10829" i="6"/>
  <c r="N10830" i="6"/>
  <c r="N10831" i="6"/>
  <c r="N10832" i="6"/>
  <c r="N10833" i="6"/>
  <c r="N10834" i="6"/>
  <c r="N10835" i="6"/>
  <c r="N10836" i="6"/>
  <c r="N10837" i="6"/>
  <c r="N10838" i="6"/>
  <c r="N10839" i="6"/>
  <c r="N10840" i="6"/>
  <c r="N10841" i="6"/>
  <c r="N10842" i="6"/>
  <c r="N10843" i="6"/>
  <c r="N10844" i="6"/>
  <c r="N10845" i="6"/>
  <c r="N10846" i="6"/>
  <c r="N10847" i="6"/>
  <c r="N10848" i="6"/>
  <c r="N10849" i="6"/>
  <c r="N10850" i="6"/>
  <c r="N10851" i="6"/>
  <c r="N10852" i="6"/>
  <c r="N10853" i="6"/>
  <c r="N10854" i="6"/>
  <c r="N10855" i="6"/>
  <c r="N10856" i="6"/>
  <c r="N10857" i="6"/>
  <c r="N10858" i="6"/>
  <c r="N10859" i="6"/>
  <c r="N10860" i="6"/>
  <c r="N10861" i="6"/>
  <c r="N10862" i="6"/>
  <c r="N10863" i="6"/>
  <c r="N10864" i="6"/>
  <c r="N10865" i="6"/>
  <c r="N10866" i="6"/>
  <c r="N10867" i="6"/>
  <c r="N10868" i="6"/>
  <c r="N10869" i="6"/>
  <c r="N10870" i="6"/>
  <c r="N10871" i="6"/>
  <c r="N10872" i="6"/>
  <c r="N10873" i="6"/>
  <c r="N10874" i="6"/>
  <c r="N10875" i="6"/>
  <c r="N10876" i="6"/>
  <c r="N10877" i="6"/>
  <c r="N10878" i="6"/>
  <c r="N10879" i="6"/>
  <c r="N10880" i="6"/>
  <c r="N10881" i="6"/>
  <c r="N10882" i="6"/>
  <c r="N10883" i="6"/>
  <c r="N10884" i="6"/>
  <c r="N10885" i="6"/>
  <c r="N10886" i="6"/>
  <c r="N10887" i="6"/>
  <c r="N10888" i="6"/>
  <c r="N10889" i="6"/>
  <c r="N10890" i="6"/>
  <c r="N10891" i="6"/>
  <c r="N10892" i="6"/>
  <c r="N10893" i="6"/>
  <c r="N10894" i="6"/>
  <c r="N10895" i="6"/>
  <c r="N10896" i="6"/>
  <c r="N10897" i="6"/>
  <c r="N10898" i="6"/>
  <c r="N10899" i="6"/>
  <c r="N10900" i="6"/>
  <c r="N10901" i="6"/>
  <c r="N10902" i="6"/>
  <c r="N10903" i="6"/>
  <c r="N10904" i="6"/>
  <c r="N10905" i="6"/>
  <c r="N10906" i="6"/>
  <c r="N10907" i="6"/>
  <c r="N10908" i="6"/>
  <c r="N10909" i="6"/>
  <c r="N10910" i="6"/>
  <c r="N10911" i="6"/>
  <c r="N10912" i="6"/>
  <c r="N10913" i="6"/>
  <c r="N10914" i="6"/>
  <c r="N10915" i="6"/>
  <c r="N10916" i="6"/>
  <c r="N10917" i="6"/>
  <c r="N10918" i="6"/>
  <c r="N10919" i="6"/>
  <c r="N10920" i="6"/>
  <c r="N10921" i="6"/>
  <c r="N10922" i="6"/>
  <c r="N10923" i="6"/>
  <c r="N10924" i="6"/>
  <c r="N10925" i="6"/>
  <c r="N10926" i="6"/>
  <c r="N10927" i="6"/>
  <c r="N10928" i="6"/>
  <c r="N10929" i="6"/>
  <c r="N10930" i="6"/>
  <c r="N10931" i="6"/>
  <c r="N10932" i="6"/>
  <c r="N10933" i="6"/>
  <c r="N10934" i="6"/>
  <c r="N10935" i="6"/>
  <c r="N10936" i="6"/>
  <c r="N10937" i="6"/>
  <c r="N10938" i="6"/>
  <c r="N10939" i="6"/>
  <c r="N10940" i="6"/>
  <c r="N10941" i="6"/>
  <c r="N10942" i="6"/>
  <c r="N10943" i="6"/>
  <c r="N10944" i="6"/>
  <c r="N10945" i="6"/>
  <c r="N10946" i="6"/>
  <c r="N10947" i="6"/>
  <c r="N10948" i="6"/>
  <c r="N10949" i="6"/>
  <c r="N10950" i="6"/>
  <c r="N10951" i="6"/>
  <c r="N10952" i="6"/>
  <c r="N10953" i="6"/>
  <c r="N10954" i="6"/>
  <c r="N10955" i="6"/>
  <c r="N10956" i="6"/>
  <c r="N10957" i="6"/>
  <c r="N10958" i="6"/>
  <c r="N10959" i="6"/>
  <c r="N10960" i="6"/>
  <c r="N10961" i="6"/>
  <c r="N10962" i="6"/>
  <c r="N10963" i="6"/>
  <c r="N10964" i="6"/>
  <c r="N10965" i="6"/>
  <c r="N10966" i="6"/>
  <c r="N10967" i="6"/>
  <c r="N10968" i="6"/>
  <c r="N10969" i="6"/>
  <c r="N10970" i="6"/>
  <c r="N10971" i="6"/>
  <c r="N10972" i="6"/>
  <c r="N10973" i="6"/>
  <c r="N10974" i="6"/>
  <c r="N10975" i="6"/>
  <c r="N10976" i="6"/>
  <c r="N10977" i="6"/>
  <c r="N10978" i="6"/>
  <c r="N10979" i="6"/>
  <c r="N10980" i="6"/>
  <c r="N10981" i="6"/>
  <c r="N10982" i="6"/>
  <c r="N10983" i="6"/>
  <c r="N10984" i="6"/>
  <c r="N10985" i="6"/>
  <c r="N10986" i="6"/>
  <c r="N10987" i="6"/>
  <c r="N10988" i="6"/>
  <c r="N10989" i="6"/>
  <c r="N10990" i="6"/>
  <c r="N10991" i="6"/>
  <c r="N10992" i="6"/>
  <c r="N10993" i="6"/>
  <c r="N10994" i="6"/>
  <c r="N10995" i="6"/>
  <c r="N10996" i="6"/>
  <c r="N10997" i="6"/>
  <c r="N10998" i="6"/>
  <c r="N10999" i="6"/>
  <c r="N11000" i="6"/>
  <c r="N11001" i="6"/>
  <c r="N11002" i="6"/>
  <c r="N11003" i="6"/>
  <c r="N11004" i="6"/>
  <c r="N11005" i="6"/>
  <c r="N11006" i="6"/>
  <c r="N11007" i="6"/>
  <c r="N11008" i="6"/>
  <c r="N11009" i="6"/>
  <c r="N11010" i="6"/>
  <c r="N11011" i="6"/>
  <c r="N11012" i="6"/>
  <c r="N11013" i="6"/>
  <c r="N11014" i="6"/>
  <c r="N11015" i="6"/>
  <c r="N11016" i="6"/>
  <c r="N11017" i="6"/>
  <c r="N11018" i="6"/>
  <c r="N11019" i="6"/>
  <c r="N11020" i="6"/>
  <c r="N11021" i="6"/>
  <c r="N11022" i="6"/>
  <c r="N11023" i="6"/>
  <c r="N11024" i="6"/>
  <c r="N11025" i="6"/>
  <c r="N11026" i="6"/>
  <c r="N11027" i="6"/>
  <c r="N11028" i="6"/>
  <c r="N11029" i="6"/>
  <c r="N11030" i="6"/>
  <c r="N11031" i="6"/>
  <c r="N11032" i="6"/>
  <c r="N11033" i="6"/>
  <c r="N11034" i="6"/>
  <c r="N11035" i="6"/>
  <c r="N11036" i="6"/>
  <c r="N11037" i="6"/>
  <c r="N11038" i="6"/>
  <c r="N11039" i="6"/>
  <c r="N11040" i="6"/>
  <c r="N11041" i="6"/>
  <c r="N11042" i="6"/>
  <c r="N11043" i="6"/>
  <c r="N11044" i="6"/>
  <c r="N11045" i="6"/>
  <c r="N11046" i="6"/>
  <c r="N11047" i="6"/>
  <c r="N11048" i="6"/>
  <c r="N11049" i="6"/>
  <c r="N11050" i="6"/>
  <c r="N11051" i="6"/>
  <c r="N11052" i="6"/>
  <c r="N11053" i="6"/>
  <c r="N11054" i="6"/>
  <c r="N11055" i="6"/>
  <c r="N11056" i="6"/>
  <c r="N11057" i="6"/>
  <c r="N11058" i="6"/>
  <c r="N11059" i="6"/>
  <c r="N11060" i="6"/>
  <c r="N11061" i="6"/>
  <c r="N11062" i="6"/>
  <c r="N11063" i="6"/>
  <c r="N11064" i="6"/>
  <c r="N11065" i="6"/>
  <c r="N11066" i="6"/>
  <c r="N11067" i="6"/>
  <c r="N11068" i="6"/>
  <c r="N11069" i="6"/>
  <c r="N11070" i="6"/>
  <c r="N11071" i="6"/>
  <c r="N11072" i="6"/>
  <c r="N11073" i="6"/>
  <c r="N11074" i="6"/>
  <c r="N11075" i="6"/>
  <c r="N11076" i="6"/>
  <c r="N11077" i="6"/>
  <c r="N11078" i="6"/>
  <c r="N11079" i="6"/>
  <c r="N11080" i="6"/>
  <c r="N11081" i="6"/>
  <c r="N11082" i="6"/>
  <c r="N11083" i="6"/>
  <c r="N11084" i="6"/>
  <c r="N11085" i="6"/>
  <c r="N11086" i="6"/>
  <c r="N11087" i="6"/>
  <c r="N11088" i="6"/>
  <c r="N11089" i="6"/>
  <c r="N11090" i="6"/>
  <c r="N11091" i="6"/>
  <c r="N11092" i="6"/>
  <c r="N11093" i="6"/>
  <c r="N11094" i="6"/>
  <c r="N11095" i="6"/>
  <c r="N11096" i="6"/>
  <c r="N11097" i="6"/>
  <c r="N11098" i="6"/>
  <c r="N11099" i="6"/>
  <c r="N11100" i="6"/>
  <c r="N11101" i="6"/>
  <c r="N11102" i="6"/>
  <c r="N11103" i="6"/>
  <c r="N11104" i="6"/>
  <c r="N11105" i="6"/>
  <c r="N11106" i="6"/>
  <c r="N11107" i="6"/>
  <c r="N11108" i="6"/>
  <c r="N11109" i="6"/>
  <c r="N11110" i="6"/>
  <c r="N11111" i="6"/>
  <c r="N11112" i="6"/>
  <c r="N11113" i="6"/>
  <c r="N11114" i="6"/>
  <c r="N11115" i="6"/>
  <c r="N11116" i="6"/>
  <c r="N11117" i="6"/>
  <c r="N11118" i="6"/>
  <c r="N11119" i="6"/>
  <c r="N11120" i="6"/>
  <c r="N11121" i="6"/>
  <c r="N11122" i="6"/>
  <c r="N11123" i="6"/>
  <c r="N11124" i="6"/>
  <c r="N11125" i="6"/>
  <c r="N11126" i="6"/>
  <c r="N11127" i="6"/>
  <c r="N11128" i="6"/>
  <c r="N11129" i="6"/>
  <c r="N11130" i="6"/>
  <c r="N11131" i="6"/>
  <c r="N11132" i="6"/>
  <c r="N11133" i="6"/>
  <c r="N11134" i="6"/>
  <c r="N11135" i="6"/>
  <c r="N11136" i="6"/>
  <c r="N11137" i="6"/>
  <c r="N11138" i="6"/>
  <c r="N11139" i="6"/>
  <c r="N11140" i="6"/>
  <c r="N11141" i="6"/>
  <c r="N11142" i="6"/>
  <c r="N11143" i="6"/>
  <c r="N11144" i="6"/>
  <c r="N11145" i="6"/>
  <c r="N11146" i="6"/>
  <c r="N11147" i="6"/>
  <c r="N11148" i="6"/>
  <c r="N11149" i="6"/>
  <c r="N11150" i="6"/>
  <c r="N11151" i="6"/>
  <c r="N11152" i="6"/>
  <c r="N11153" i="6"/>
  <c r="N11154" i="6"/>
  <c r="N11155" i="6"/>
  <c r="N11156" i="6"/>
  <c r="N11157" i="6"/>
  <c r="N11158" i="6"/>
  <c r="N11159" i="6"/>
  <c r="N11160" i="6"/>
  <c r="N11161" i="6"/>
  <c r="N11162" i="6"/>
  <c r="N11163" i="6"/>
  <c r="N11164" i="6"/>
  <c r="N11165" i="6"/>
  <c r="N11166" i="6"/>
  <c r="N11167" i="6"/>
  <c r="N11168" i="6"/>
  <c r="N11169" i="6"/>
  <c r="N11170" i="6"/>
  <c r="N11171" i="6"/>
  <c r="N11172" i="6"/>
  <c r="N11173" i="6"/>
  <c r="N11174" i="6"/>
  <c r="N11175" i="6"/>
  <c r="N11176" i="6"/>
  <c r="N11177" i="6"/>
  <c r="N11178" i="6"/>
  <c r="N11179" i="6"/>
  <c r="N11180" i="6"/>
  <c r="N11181" i="6"/>
  <c r="N11182" i="6"/>
  <c r="N11183" i="6"/>
  <c r="N11184" i="6"/>
  <c r="N11185" i="6"/>
  <c r="N11186" i="6"/>
  <c r="N11187" i="6"/>
  <c r="N11188" i="6"/>
  <c r="N11189" i="6"/>
  <c r="N11190" i="6"/>
  <c r="N11191" i="6"/>
  <c r="N11192" i="6"/>
  <c r="N11193" i="6"/>
  <c r="N11194" i="6"/>
  <c r="N11195" i="6"/>
  <c r="N11196" i="6"/>
  <c r="N11197" i="6"/>
  <c r="N11198" i="6"/>
  <c r="N11199" i="6"/>
  <c r="N11200" i="6"/>
  <c r="N11201" i="6"/>
  <c r="N11202" i="6"/>
  <c r="N11203" i="6"/>
  <c r="N11204" i="6"/>
  <c r="N11205" i="6"/>
  <c r="N11206" i="6"/>
  <c r="N11207" i="6"/>
  <c r="N11208" i="6"/>
  <c r="N11209" i="6"/>
  <c r="N11210" i="6"/>
  <c r="N11211" i="6"/>
  <c r="N11212" i="6"/>
  <c r="N11213" i="6"/>
  <c r="N11214" i="6"/>
  <c r="N11215" i="6"/>
  <c r="N11216" i="6"/>
  <c r="N11217" i="6"/>
  <c r="N11218" i="6"/>
  <c r="N11219" i="6"/>
  <c r="N11220" i="6"/>
  <c r="N11221" i="6"/>
  <c r="N11222" i="6"/>
  <c r="N11223" i="6"/>
  <c r="N11224" i="6"/>
  <c r="N11225" i="6"/>
  <c r="N11226" i="6"/>
  <c r="N11227" i="6"/>
  <c r="N11228" i="6"/>
  <c r="N11229" i="6"/>
  <c r="N11230" i="6"/>
  <c r="N11231" i="6"/>
  <c r="N11232" i="6"/>
  <c r="N11233" i="6"/>
  <c r="N11234" i="6"/>
  <c r="N11235" i="6"/>
  <c r="N11236" i="6"/>
  <c r="N11237" i="6"/>
  <c r="N11238" i="6"/>
  <c r="N11239" i="6"/>
  <c r="N11240" i="6"/>
  <c r="N11241" i="6"/>
  <c r="N11242" i="6"/>
  <c r="N11243" i="6"/>
  <c r="N11244" i="6"/>
  <c r="N11245" i="6"/>
  <c r="N11246" i="6"/>
  <c r="N11247" i="6"/>
  <c r="N11248" i="6"/>
  <c r="N11249" i="6"/>
  <c r="N11250" i="6"/>
  <c r="N11251" i="6"/>
  <c r="N11252" i="6"/>
  <c r="N11253" i="6"/>
  <c r="N11254" i="6"/>
  <c r="N11255" i="6"/>
  <c r="N11256" i="6"/>
  <c r="N11257" i="6"/>
  <c r="N11258" i="6"/>
  <c r="N11259" i="6"/>
  <c r="N11260" i="6"/>
  <c r="N11261" i="6"/>
  <c r="N11262" i="6"/>
  <c r="N11263" i="6"/>
  <c r="N11264" i="6"/>
  <c r="N11265" i="6"/>
  <c r="N11266" i="6"/>
  <c r="N11267" i="6"/>
  <c r="N11268" i="6"/>
  <c r="N11269" i="6"/>
  <c r="N11270" i="6"/>
  <c r="N11271" i="6"/>
  <c r="N11272" i="6"/>
  <c r="N11273" i="6"/>
  <c r="N11274" i="6"/>
  <c r="N11275" i="6"/>
  <c r="N11276" i="6"/>
  <c r="N11277" i="6"/>
  <c r="N11278" i="6"/>
  <c r="N11279" i="6"/>
  <c r="N11280" i="6"/>
  <c r="N11281" i="6"/>
  <c r="N11282" i="6"/>
  <c r="N11283" i="6"/>
  <c r="N11284" i="6"/>
  <c r="N11285" i="6"/>
  <c r="N11286" i="6"/>
  <c r="N11287" i="6"/>
  <c r="N11288" i="6"/>
  <c r="N11289" i="6"/>
  <c r="N11290" i="6"/>
  <c r="N11291" i="6"/>
  <c r="N11292" i="6"/>
  <c r="N11293" i="6"/>
  <c r="N11294" i="6"/>
  <c r="N11295" i="6"/>
  <c r="N11296" i="6"/>
  <c r="N11297" i="6"/>
  <c r="N11298" i="6"/>
  <c r="N11299" i="6"/>
  <c r="N11300" i="6"/>
  <c r="N11301" i="6"/>
  <c r="N11302" i="6"/>
  <c r="N11303" i="6"/>
  <c r="N11304" i="6"/>
  <c r="N11305" i="6"/>
  <c r="N11306" i="6"/>
  <c r="N11307" i="6"/>
  <c r="N11308" i="6"/>
  <c r="N11309" i="6"/>
  <c r="N11310" i="6"/>
  <c r="N11311" i="6"/>
  <c r="N11312" i="6"/>
  <c r="N11313" i="6"/>
  <c r="N11314" i="6"/>
  <c r="N11315" i="6"/>
  <c r="N11316" i="6"/>
  <c r="N11317" i="6"/>
  <c r="N11318" i="6"/>
  <c r="N11319" i="6"/>
  <c r="N11320" i="6"/>
  <c r="N11321" i="6"/>
  <c r="N11322" i="6"/>
  <c r="N11323" i="6"/>
  <c r="N11324" i="6"/>
  <c r="N11325" i="6"/>
  <c r="N11326" i="6"/>
  <c r="N11327" i="6"/>
  <c r="N11328" i="6"/>
  <c r="N11329" i="6"/>
  <c r="N11330" i="6"/>
  <c r="N11331" i="6"/>
  <c r="N11332" i="6"/>
  <c r="N11333" i="6"/>
  <c r="N11334" i="6"/>
  <c r="N11335" i="6"/>
  <c r="N11336" i="6"/>
  <c r="N11337" i="6"/>
  <c r="N11338" i="6"/>
  <c r="N11339" i="6"/>
  <c r="N11340" i="6"/>
  <c r="N11341" i="6"/>
  <c r="N11342" i="6"/>
  <c r="N11343" i="6"/>
  <c r="N11344" i="6"/>
  <c r="N11345" i="6"/>
  <c r="N11346" i="6"/>
  <c r="N11347" i="6"/>
  <c r="N11348" i="6"/>
  <c r="N11349" i="6"/>
  <c r="N11350" i="6"/>
  <c r="N11351" i="6"/>
  <c r="N11352" i="6"/>
  <c r="N11353" i="6"/>
  <c r="N11354" i="6"/>
  <c r="N11355" i="6"/>
  <c r="N11356" i="6"/>
  <c r="N11357" i="6"/>
  <c r="N11358" i="6"/>
  <c r="N11359" i="6"/>
  <c r="N11360" i="6"/>
  <c r="N11361" i="6"/>
  <c r="N11362" i="6"/>
  <c r="N11363" i="6"/>
  <c r="N11364" i="6"/>
  <c r="N11365" i="6"/>
  <c r="N11366" i="6"/>
  <c r="N11367" i="6"/>
  <c r="N11368" i="6"/>
  <c r="N11369" i="6"/>
  <c r="N11370" i="6"/>
  <c r="N11371" i="6"/>
  <c r="N11372" i="6"/>
  <c r="N11373" i="6"/>
  <c r="N11374" i="6"/>
  <c r="N11375" i="6"/>
  <c r="N11376" i="6"/>
  <c r="N11377" i="6"/>
  <c r="N11378" i="6"/>
  <c r="N11379" i="6"/>
  <c r="N11380" i="6"/>
  <c r="N11381" i="6"/>
  <c r="N11382" i="6"/>
  <c r="N11383" i="6"/>
  <c r="N11384" i="6"/>
  <c r="N11385" i="6"/>
  <c r="N11386" i="6"/>
  <c r="N11387" i="6"/>
  <c r="N11388" i="6"/>
  <c r="N11389" i="6"/>
  <c r="N11390" i="6"/>
  <c r="N11391" i="6"/>
  <c r="N11392" i="6"/>
  <c r="N11393" i="6"/>
  <c r="N11394" i="6"/>
  <c r="N11395" i="6"/>
  <c r="N11396" i="6"/>
  <c r="N11397" i="6"/>
  <c r="N11398" i="6"/>
  <c r="N11399" i="6"/>
  <c r="N11400" i="6"/>
  <c r="N11401" i="6"/>
  <c r="N11402" i="6"/>
  <c r="N11403" i="6"/>
  <c r="N11404" i="6"/>
  <c r="N11405" i="6"/>
  <c r="N11406" i="6"/>
  <c r="N11407" i="6"/>
  <c r="N11408" i="6"/>
  <c r="N11409" i="6"/>
  <c r="N11410" i="6"/>
  <c r="N11411" i="6"/>
  <c r="N11412" i="6"/>
  <c r="N11413" i="6"/>
  <c r="N11414" i="6"/>
  <c r="N11415" i="6"/>
  <c r="N11416" i="6"/>
  <c r="N11417" i="6"/>
  <c r="N11418" i="6"/>
  <c r="N11419" i="6"/>
  <c r="N11420" i="6"/>
  <c r="N11421" i="6"/>
  <c r="N11422" i="6"/>
  <c r="N11423" i="6"/>
  <c r="N11424" i="6"/>
  <c r="N11425" i="6"/>
  <c r="N11426" i="6"/>
  <c r="N11427" i="6"/>
  <c r="N11428" i="6"/>
  <c r="N11429" i="6"/>
  <c r="N11430" i="6"/>
  <c r="N11431" i="6"/>
  <c r="N11432" i="6"/>
  <c r="N11433" i="6"/>
  <c r="N11434" i="6"/>
  <c r="N11435" i="6"/>
  <c r="N11436" i="6"/>
  <c r="N11437" i="6"/>
  <c r="N11438" i="6"/>
  <c r="N11439" i="6"/>
  <c r="N11440" i="6"/>
  <c r="N11441" i="6"/>
  <c r="N11442" i="6"/>
  <c r="N11443" i="6"/>
  <c r="N11444" i="6"/>
  <c r="N11445" i="6"/>
  <c r="N11446" i="6"/>
  <c r="N11447" i="6"/>
  <c r="N11448" i="6"/>
  <c r="N11449" i="6"/>
  <c r="N11450" i="6"/>
  <c r="N11451" i="6"/>
  <c r="N11452" i="6"/>
  <c r="N11453" i="6"/>
  <c r="N11454" i="6"/>
  <c r="N11455" i="6"/>
  <c r="N11456" i="6"/>
  <c r="N11457" i="6"/>
  <c r="N11458" i="6"/>
  <c r="N11459" i="6"/>
  <c r="N11460" i="6"/>
  <c r="N11461" i="6"/>
  <c r="N11462" i="6"/>
  <c r="N11463" i="6"/>
  <c r="N11464" i="6"/>
  <c r="N11465" i="6"/>
  <c r="N11466" i="6"/>
  <c r="N11467" i="6"/>
  <c r="N11468" i="6"/>
  <c r="N11469" i="6"/>
  <c r="N11470" i="6"/>
  <c r="N11471" i="6"/>
  <c r="N11472" i="6"/>
  <c r="N11473" i="6"/>
  <c r="N11474" i="6"/>
  <c r="N11475" i="6"/>
  <c r="N11476" i="6"/>
  <c r="N11477" i="6"/>
  <c r="N11478" i="6"/>
  <c r="N11479" i="6"/>
  <c r="N11480" i="6"/>
  <c r="N11481" i="6"/>
  <c r="N11482" i="6"/>
  <c r="N11483" i="6"/>
  <c r="N11484" i="6"/>
  <c r="N11485" i="6"/>
  <c r="N11486" i="6"/>
  <c r="N11487" i="6"/>
  <c r="N11488" i="6"/>
  <c r="N11489" i="6"/>
  <c r="N11490" i="6"/>
  <c r="N11491" i="6"/>
  <c r="N11492" i="6"/>
  <c r="N11493" i="6"/>
  <c r="N11494" i="6"/>
  <c r="N11495" i="6"/>
  <c r="N11496" i="6"/>
  <c r="N11497" i="6"/>
  <c r="N11498" i="6"/>
  <c r="N11499" i="6"/>
  <c r="N11500" i="6"/>
  <c r="N11501" i="6"/>
  <c r="N11502" i="6"/>
  <c r="N11503" i="6"/>
  <c r="N11504" i="6"/>
  <c r="N11505" i="6"/>
  <c r="N11506" i="6"/>
  <c r="N11507" i="6"/>
  <c r="N11508" i="6"/>
  <c r="N11509" i="6"/>
  <c r="N11510" i="6"/>
  <c r="N11511" i="6"/>
  <c r="N11512" i="6"/>
  <c r="N11513" i="6"/>
  <c r="N11514" i="6"/>
  <c r="N11515" i="6"/>
  <c r="N11516" i="6"/>
  <c r="N11517" i="6"/>
  <c r="N11518" i="6"/>
  <c r="N11519" i="6"/>
  <c r="N11520" i="6"/>
  <c r="N11521" i="6"/>
  <c r="N11522" i="6"/>
  <c r="N11523" i="6"/>
  <c r="N11524" i="6"/>
  <c r="N11525" i="6"/>
  <c r="N11526" i="6"/>
  <c r="N11527" i="6"/>
  <c r="N11528" i="6"/>
  <c r="N11529" i="6"/>
  <c r="N11530" i="6"/>
  <c r="N11531" i="6"/>
  <c r="N11532" i="6"/>
  <c r="N11533" i="6"/>
  <c r="N11534" i="6"/>
  <c r="N11535" i="6"/>
  <c r="N11536" i="6"/>
  <c r="N11537" i="6"/>
  <c r="N11538" i="6"/>
  <c r="N11539" i="6"/>
  <c r="N11540" i="6"/>
  <c r="N11541" i="6"/>
  <c r="N11542" i="6"/>
  <c r="N11543" i="6"/>
  <c r="N11544" i="6"/>
  <c r="N11545" i="6"/>
  <c r="N11546" i="6"/>
  <c r="N11547" i="6"/>
  <c r="N11548" i="6"/>
  <c r="N11549" i="6"/>
  <c r="N11550" i="6"/>
  <c r="N11551" i="6"/>
  <c r="N11552" i="6"/>
  <c r="N11553" i="6"/>
  <c r="N11554" i="6"/>
  <c r="N11555" i="6"/>
  <c r="N11556" i="6"/>
  <c r="N11557" i="6"/>
  <c r="N11558" i="6"/>
  <c r="N11559" i="6"/>
  <c r="N11560" i="6"/>
  <c r="N11561" i="6"/>
  <c r="N11562" i="6"/>
  <c r="N11563" i="6"/>
  <c r="N11564" i="6"/>
  <c r="N11565" i="6"/>
  <c r="N11566" i="6"/>
  <c r="N11567" i="6"/>
  <c r="N11568" i="6"/>
  <c r="N11569" i="6"/>
  <c r="N11570" i="6"/>
  <c r="N11571" i="6"/>
  <c r="N11572" i="6"/>
  <c r="N11573" i="6"/>
  <c r="N11574" i="6"/>
  <c r="N11575" i="6"/>
  <c r="N11576" i="6"/>
  <c r="N11577" i="6"/>
  <c r="N11578" i="6"/>
  <c r="N11579" i="6"/>
  <c r="N11580" i="6"/>
  <c r="N11581" i="6"/>
  <c r="N11582" i="6"/>
  <c r="N11583" i="6"/>
  <c r="N11584" i="6"/>
  <c r="N11585" i="6"/>
  <c r="N11586" i="6"/>
  <c r="N11587" i="6"/>
  <c r="N11588" i="6"/>
  <c r="N11589" i="6"/>
  <c r="N11590" i="6"/>
  <c r="N11591" i="6"/>
  <c r="N11592" i="6"/>
  <c r="N11593" i="6"/>
  <c r="N11594" i="6"/>
  <c r="N11595" i="6"/>
  <c r="N11596" i="6"/>
  <c r="N11597" i="6"/>
  <c r="N11598" i="6"/>
  <c r="N11599" i="6"/>
  <c r="N11600" i="6"/>
  <c r="N11601" i="6"/>
  <c r="N11602" i="6"/>
  <c r="N11603" i="6"/>
  <c r="N11604" i="6"/>
  <c r="N11605" i="6"/>
  <c r="N11606" i="6"/>
  <c r="N11607" i="6"/>
  <c r="N11608" i="6"/>
  <c r="N11609" i="6"/>
  <c r="N11610" i="6"/>
  <c r="N11611" i="6"/>
  <c r="N11612" i="6"/>
  <c r="N11613" i="6"/>
  <c r="N11614" i="6"/>
  <c r="N11615" i="6"/>
  <c r="N11616" i="6"/>
  <c r="N11617" i="6"/>
  <c r="N11618" i="6"/>
  <c r="N11619" i="6"/>
  <c r="N11620" i="6"/>
  <c r="N11621" i="6"/>
  <c r="N11622" i="6"/>
  <c r="N11623" i="6"/>
  <c r="N11624" i="6"/>
  <c r="N11625" i="6"/>
  <c r="N11626" i="6"/>
  <c r="N11627" i="6"/>
  <c r="N11628" i="6"/>
  <c r="N11629" i="6"/>
  <c r="N11630" i="6"/>
  <c r="N11631" i="6"/>
  <c r="N11632" i="6"/>
  <c r="N11633" i="6"/>
  <c r="N11634" i="6"/>
  <c r="N11635" i="6"/>
  <c r="N11636" i="6"/>
  <c r="N11637" i="6"/>
  <c r="N11638" i="6"/>
  <c r="N11639" i="6"/>
  <c r="N11640" i="6"/>
  <c r="N11641" i="6"/>
  <c r="N11642" i="6"/>
  <c r="N11643" i="6"/>
  <c r="N11644" i="6"/>
  <c r="N11645" i="6"/>
  <c r="N11646" i="6"/>
  <c r="N11647" i="6"/>
  <c r="N11648" i="6"/>
  <c r="N11649" i="6"/>
  <c r="N11650" i="6"/>
  <c r="N11651" i="6"/>
  <c r="N11652" i="6"/>
  <c r="N11653" i="6"/>
  <c r="N11654" i="6"/>
  <c r="N11655" i="6"/>
  <c r="N11656" i="6"/>
  <c r="N11657" i="6"/>
  <c r="N11658" i="6"/>
  <c r="N11659" i="6"/>
  <c r="N11660" i="6"/>
  <c r="N11661" i="6"/>
  <c r="N11662" i="6"/>
  <c r="N11663" i="6"/>
  <c r="N11664" i="6"/>
  <c r="N11665" i="6"/>
  <c r="N11666" i="6"/>
  <c r="N11667" i="6"/>
  <c r="N11668" i="6"/>
  <c r="N11669" i="6"/>
  <c r="N11670" i="6"/>
  <c r="N11671" i="6"/>
  <c r="N11672" i="6"/>
  <c r="N11673" i="6"/>
  <c r="N11674" i="6"/>
  <c r="N11675" i="6"/>
  <c r="N11676" i="6"/>
  <c r="N11677" i="6"/>
  <c r="N11678" i="6"/>
  <c r="N11679" i="6"/>
  <c r="N11680" i="6"/>
  <c r="N11681" i="6"/>
  <c r="N11682" i="6"/>
  <c r="N11683" i="6"/>
  <c r="N11684" i="6"/>
  <c r="N11685" i="6"/>
  <c r="N11686" i="6"/>
  <c r="N11687" i="6"/>
  <c r="N11688" i="6"/>
  <c r="N11689" i="6"/>
  <c r="N11690" i="6"/>
  <c r="N11691" i="6"/>
  <c r="N11692" i="6"/>
  <c r="N11693" i="6"/>
  <c r="N11694" i="6"/>
  <c r="N11695" i="6"/>
  <c r="N11696" i="6"/>
  <c r="N11697" i="6"/>
  <c r="N11698" i="6"/>
  <c r="N11699" i="6"/>
  <c r="N11700" i="6"/>
  <c r="N11701" i="6"/>
  <c r="N11702" i="6"/>
  <c r="N11703" i="6"/>
  <c r="N11704" i="6"/>
  <c r="N11705" i="6"/>
  <c r="N11706" i="6"/>
  <c r="N11707" i="6"/>
  <c r="N11708" i="6"/>
  <c r="N11709" i="6"/>
  <c r="N11710" i="6"/>
  <c r="N11711" i="6"/>
  <c r="N11712" i="6"/>
  <c r="N11713" i="6"/>
  <c r="N11714" i="6"/>
  <c r="N11715" i="6"/>
  <c r="N11716" i="6"/>
  <c r="N11717" i="6"/>
  <c r="N11718" i="6"/>
  <c r="N11719" i="6"/>
  <c r="N11720" i="6"/>
  <c r="N11721" i="6"/>
  <c r="N11722" i="6"/>
  <c r="N11723" i="6"/>
  <c r="N11724" i="6"/>
  <c r="N11725" i="6"/>
  <c r="N11726" i="6"/>
  <c r="N11727" i="6"/>
  <c r="N11728" i="6"/>
  <c r="N11729" i="6"/>
  <c r="N11730" i="6"/>
  <c r="N11731" i="6"/>
  <c r="N11732" i="6"/>
  <c r="N11733" i="6"/>
  <c r="N11734" i="6"/>
  <c r="N11735" i="6"/>
  <c r="N11736" i="6"/>
  <c r="N11737" i="6"/>
  <c r="N11738" i="6"/>
  <c r="N11739" i="6"/>
  <c r="N11740" i="6"/>
  <c r="N11741" i="6"/>
  <c r="N11742" i="6"/>
  <c r="N11743" i="6"/>
  <c r="N11744" i="6"/>
  <c r="N11745" i="6"/>
  <c r="N11746" i="6"/>
  <c r="N11747" i="6"/>
  <c r="N11748" i="6"/>
  <c r="N11749" i="6"/>
  <c r="N11750" i="6"/>
  <c r="N11751" i="6"/>
  <c r="N11752" i="6"/>
  <c r="N11753" i="6"/>
  <c r="N11754" i="6"/>
  <c r="N11755" i="6"/>
  <c r="N11756" i="6"/>
  <c r="N11757" i="6"/>
  <c r="N11758" i="6"/>
  <c r="N11759" i="6"/>
  <c r="N11760" i="6"/>
  <c r="N11761" i="6"/>
  <c r="N11762" i="6"/>
  <c r="N11763" i="6"/>
  <c r="N11764" i="6"/>
  <c r="N11765" i="6"/>
  <c r="N11766" i="6"/>
  <c r="N11767" i="6"/>
  <c r="N11768" i="6"/>
  <c r="N11769" i="6"/>
  <c r="N11770" i="6"/>
  <c r="N11771" i="6"/>
  <c r="N11772" i="6"/>
  <c r="N11773" i="6"/>
  <c r="N11774" i="6"/>
  <c r="N11775" i="6"/>
  <c r="N11776" i="6"/>
  <c r="N11777" i="6"/>
  <c r="N11778" i="6"/>
  <c r="N11779" i="6"/>
  <c r="N11780" i="6"/>
  <c r="N11781" i="6"/>
  <c r="N11782" i="6"/>
  <c r="N11783" i="6"/>
  <c r="N11784" i="6"/>
  <c r="N11785" i="6"/>
  <c r="N11786" i="6"/>
  <c r="N11787" i="6"/>
  <c r="N11788" i="6"/>
  <c r="N11789" i="6"/>
  <c r="N11790" i="6"/>
  <c r="N11791" i="6"/>
  <c r="N11792" i="6"/>
  <c r="N11793" i="6"/>
  <c r="N11794" i="6"/>
  <c r="N11795" i="6"/>
  <c r="N11796" i="6"/>
  <c r="N11797" i="6"/>
  <c r="N11798" i="6"/>
  <c r="N11799" i="6"/>
  <c r="N11800" i="6"/>
  <c r="N11801" i="6"/>
  <c r="N11802" i="6"/>
  <c r="N11803" i="6"/>
  <c r="N11804" i="6"/>
  <c r="N11805" i="6"/>
  <c r="N11806" i="6"/>
  <c r="N11807" i="6"/>
  <c r="N11808" i="6"/>
  <c r="N11809" i="6"/>
  <c r="N11810" i="6"/>
  <c r="N11811" i="6"/>
  <c r="N11812" i="6"/>
  <c r="N11813" i="6"/>
  <c r="N11814" i="6"/>
  <c r="N11815" i="6"/>
  <c r="N11816" i="6"/>
  <c r="N11817" i="6"/>
  <c r="N11818" i="6"/>
  <c r="N11819" i="6"/>
  <c r="N11820" i="6"/>
  <c r="N11821" i="6"/>
  <c r="N11822" i="6"/>
  <c r="N11823" i="6"/>
  <c r="N11824" i="6"/>
  <c r="N11825" i="6"/>
  <c r="N11826" i="6"/>
  <c r="N11827" i="6"/>
  <c r="N11828" i="6"/>
  <c r="N11829" i="6"/>
  <c r="N11830" i="6"/>
  <c r="N11831" i="6"/>
  <c r="N11832" i="6"/>
  <c r="N11833" i="6"/>
  <c r="N11834" i="6"/>
  <c r="N11835" i="6"/>
  <c r="N11836" i="6"/>
  <c r="N11837" i="6"/>
  <c r="N11838" i="6"/>
  <c r="N11839" i="6"/>
  <c r="N11840" i="6"/>
  <c r="N11841" i="6"/>
  <c r="N11842" i="6"/>
  <c r="N11843" i="6"/>
  <c r="N11844" i="6"/>
  <c r="N11845" i="6"/>
  <c r="N11846" i="6"/>
  <c r="N11847" i="6"/>
  <c r="N11848" i="6"/>
  <c r="N11849" i="6"/>
  <c r="N11850" i="6"/>
  <c r="N11851" i="6"/>
  <c r="N11852" i="6"/>
  <c r="N11853" i="6"/>
  <c r="N11854" i="6"/>
  <c r="N11855" i="6"/>
  <c r="N11856" i="6"/>
  <c r="N11857" i="6"/>
  <c r="N11858" i="6"/>
  <c r="N11859" i="6"/>
  <c r="N11860" i="6"/>
  <c r="N11861" i="6"/>
  <c r="N11862" i="6"/>
  <c r="N11863" i="6"/>
  <c r="N11864" i="6"/>
  <c r="N11865" i="6"/>
  <c r="N11866" i="6"/>
  <c r="N11867" i="6"/>
  <c r="N11868" i="6"/>
  <c r="N11869" i="6"/>
  <c r="N11870" i="6"/>
  <c r="N11871" i="6"/>
  <c r="N11872" i="6"/>
  <c r="N11873" i="6"/>
  <c r="N11874" i="6"/>
  <c r="N11875" i="6"/>
  <c r="N11876" i="6"/>
  <c r="N11877" i="6"/>
  <c r="N11878" i="6"/>
  <c r="N11879" i="6"/>
  <c r="N11880" i="6"/>
  <c r="N11881" i="6"/>
  <c r="N11882" i="6"/>
  <c r="N11883" i="6"/>
  <c r="N11884" i="6"/>
  <c r="N11885" i="6"/>
  <c r="N11886" i="6"/>
  <c r="N11887" i="6"/>
  <c r="N11888" i="6"/>
  <c r="N11889" i="6"/>
  <c r="N11890" i="6"/>
  <c r="N11891" i="6"/>
  <c r="N11892" i="6"/>
  <c r="N11893" i="6"/>
  <c r="N11894" i="6"/>
  <c r="N11895" i="6"/>
  <c r="N11896" i="6"/>
  <c r="N11897" i="6"/>
  <c r="N11898" i="6"/>
  <c r="N11899" i="6"/>
  <c r="N11900" i="6"/>
  <c r="N11901" i="6"/>
  <c r="N11902" i="6"/>
  <c r="N11903" i="6"/>
  <c r="N11904" i="6"/>
  <c r="N11905" i="6"/>
  <c r="N11906" i="6"/>
  <c r="N11907" i="6"/>
  <c r="N11908" i="6"/>
  <c r="N11909" i="6"/>
  <c r="N11910" i="6"/>
  <c r="N11911" i="6"/>
  <c r="N11912" i="6"/>
  <c r="N11913" i="6"/>
  <c r="N11914" i="6"/>
  <c r="N11915" i="6"/>
  <c r="N11916" i="6"/>
  <c r="N11917" i="6"/>
  <c r="N11918" i="6"/>
  <c r="N11919" i="6"/>
  <c r="N11920" i="6"/>
  <c r="N11921" i="6"/>
  <c r="N11922" i="6"/>
  <c r="N11923" i="6"/>
  <c r="N11924" i="6"/>
  <c r="N11925" i="6"/>
  <c r="N11926" i="6"/>
  <c r="N11927" i="6"/>
  <c r="N11928" i="6"/>
  <c r="N11929" i="6"/>
  <c r="N11930" i="6"/>
  <c r="N11931" i="6"/>
  <c r="N11932" i="6"/>
  <c r="N11933" i="6"/>
  <c r="N11934" i="6"/>
  <c r="N11935" i="6"/>
  <c r="N11936" i="6"/>
  <c r="N11937" i="6"/>
  <c r="N11938" i="6"/>
  <c r="N11939" i="6"/>
  <c r="N11940" i="6"/>
  <c r="N11941" i="6"/>
  <c r="N11942" i="6"/>
  <c r="N11943" i="6"/>
  <c r="N11944" i="6"/>
  <c r="N11945" i="6"/>
  <c r="N11946" i="6"/>
  <c r="N11947" i="6"/>
  <c r="N11948" i="6"/>
  <c r="N11949" i="6"/>
  <c r="N11950" i="6"/>
  <c r="N11951" i="6"/>
  <c r="N11952" i="6"/>
  <c r="N11953" i="6"/>
  <c r="N11954" i="6"/>
  <c r="N11955" i="6"/>
  <c r="N11956" i="6"/>
  <c r="N11957" i="6"/>
  <c r="N11958" i="6"/>
  <c r="N11959" i="6"/>
  <c r="N11960" i="6"/>
  <c r="N11961" i="6"/>
  <c r="N11962" i="6"/>
  <c r="N11963" i="6"/>
  <c r="N11964" i="6"/>
  <c r="N11965" i="6"/>
  <c r="N11966" i="6"/>
  <c r="N11967" i="6"/>
  <c r="N11968" i="6"/>
  <c r="N11969" i="6"/>
  <c r="N11970" i="6"/>
  <c r="N11971" i="6"/>
  <c r="N11972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O8" i="6"/>
  <c r="P8" i="6" s="1"/>
  <c r="O7" i="6"/>
  <c r="P7" i="6" s="1"/>
  <c r="O6" i="6"/>
  <c r="P6" i="6" s="1"/>
  <c r="O5" i="6"/>
  <c r="P5" i="6" s="1"/>
  <c r="O4" i="6"/>
  <c r="P4" i="6" s="1"/>
  <c r="O3" i="6"/>
  <c r="P3" i="6" s="1"/>
  <c r="O2" i="6"/>
  <c r="P2" i="6" s="1"/>
  <c r="U5" i="6"/>
  <c r="U4" i="6"/>
  <c r="U3" i="6"/>
  <c r="U2" i="6"/>
</calcChain>
</file>

<file path=xl/sharedStrings.xml><?xml version="1.0" encoding="utf-8"?>
<sst xmlns="http://schemas.openxmlformats.org/spreadsheetml/2006/main" count="100214" uniqueCount="28606">
  <si>
    <t>Transaction_ID</t>
  </si>
  <si>
    <t>Customer_ID</t>
  </si>
  <si>
    <t>Category</t>
  </si>
  <si>
    <t>Item</t>
  </si>
  <si>
    <t>Price_Per_Unit</t>
  </si>
  <si>
    <t>Quantity</t>
  </si>
  <si>
    <t>Total_Spent</t>
  </si>
  <si>
    <t>Payment_Method</t>
  </si>
  <si>
    <t>Purchase_Location</t>
  </si>
  <si>
    <t>Transaction_Date</t>
  </si>
  <si>
    <t>Discount_Applied</t>
  </si>
  <si>
    <t>Day_of_Week</t>
  </si>
  <si>
    <t>Month</t>
  </si>
  <si>
    <t>TXN_6867343</t>
  </si>
  <si>
    <t>CUST_09</t>
  </si>
  <si>
    <t>Patisserie</t>
  </si>
  <si>
    <t>Item_10_PAT</t>
  </si>
  <si>
    <t>Digital Wallet</t>
  </si>
  <si>
    <t>Online</t>
  </si>
  <si>
    <t>Monday</t>
  </si>
  <si>
    <t>TXN_3731986</t>
  </si>
  <si>
    <t>CUST_22</t>
  </si>
  <si>
    <t>Milk Products</t>
  </si>
  <si>
    <t>Item_17_MILK</t>
  </si>
  <si>
    <t>Sunday</t>
  </si>
  <si>
    <t>TXN_9303719</t>
  </si>
  <si>
    <t>CUST_02</t>
  </si>
  <si>
    <t>Butchers</t>
  </si>
  <si>
    <t>Item_12_BUT</t>
  </si>
  <si>
    <t>Credit Card</t>
  </si>
  <si>
    <t>Wednesday</t>
  </si>
  <si>
    <t>TXN_9458126</t>
  </si>
  <si>
    <t>CUST_06</t>
  </si>
  <si>
    <t>Beverages</t>
  </si>
  <si>
    <t>Item_16_BEV</t>
  </si>
  <si>
    <t>Saturday</t>
  </si>
  <si>
    <t>TXN_4575373</t>
  </si>
  <si>
    <t>CUST_05</t>
  </si>
  <si>
    <t>Food</t>
  </si>
  <si>
    <t>Item_6_FOOD</t>
  </si>
  <si>
    <t>TXN_7482416</t>
  </si>
  <si>
    <t>Unknown</t>
  </si>
  <si>
    <t>Thursday</t>
  </si>
  <si>
    <t>TXN_3652209</t>
  </si>
  <si>
    <t>CUST_07</t>
  </si>
  <si>
    <t>Item_1_FOOD</t>
  </si>
  <si>
    <t>In-store</t>
  </si>
  <si>
    <t>CUST_21</t>
  </si>
  <si>
    <t>Furniture</t>
  </si>
  <si>
    <t>Tuesday</t>
  </si>
  <si>
    <t>TXN_9728486</t>
  </si>
  <si>
    <t>CUST_23</t>
  </si>
  <si>
    <t>Item_16_FUR</t>
  </si>
  <si>
    <t>TXN_2722661</t>
  </si>
  <si>
    <t>CUST_25</t>
  </si>
  <si>
    <t>Item_22_BUT</t>
  </si>
  <si>
    <t>Cash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</si>
  <si>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</si>
  <si>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</si>
  <si>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</si>
  <si>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</si>
  <si>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</si>
  <si>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</si>
  <si>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</si>
  <si>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</si>
  <si>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Friday</t>
  </si>
  <si>
    <t>TXN_2490363</t>
  </si>
  <si>
    <t>Item_16_MILK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</si>
  <si>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</si>
  <si>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</si>
  <si>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</si>
  <si>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</si>
  <si>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</si>
  <si>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</si>
  <si>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</si>
  <si>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</si>
  <si>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</si>
  <si>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</si>
  <si>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</si>
  <si>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</si>
  <si>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</si>
  <si>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</si>
  <si>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</si>
  <si>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</si>
  <si>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</si>
  <si>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</si>
  <si>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</si>
  <si>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</si>
  <si>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</si>
  <si>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</si>
  <si>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</si>
  <si>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</si>
  <si>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</si>
  <si>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</si>
  <si>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</si>
  <si>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</si>
  <si>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</si>
  <si>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</si>
  <si>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</si>
  <si>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</si>
  <si>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</si>
  <si>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</si>
  <si>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</si>
  <si>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</si>
  <si>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</si>
  <si>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</si>
  <si>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</si>
  <si>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</si>
  <si>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</si>
  <si>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</si>
  <si>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</si>
  <si>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</si>
  <si>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</si>
  <si>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</si>
  <si>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</si>
  <si>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</si>
  <si>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</si>
  <si>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</si>
  <si>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</si>
  <si>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</si>
  <si>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</si>
  <si>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</si>
  <si>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</si>
  <si>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</si>
  <si>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</si>
  <si>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</si>
  <si>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</si>
  <si>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</si>
  <si>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</si>
  <si>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</si>
  <si>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</si>
  <si>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</si>
  <si>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</si>
  <si>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</si>
  <si>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</si>
  <si>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</si>
  <si>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</si>
  <si>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</si>
  <si>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</si>
  <si>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</si>
  <si>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</si>
  <si>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</si>
  <si>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</si>
  <si>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</si>
  <si>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</si>
  <si>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</si>
  <si>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</si>
  <si>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</si>
  <si>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</si>
  <si>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</si>
  <si>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</si>
  <si>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</si>
  <si>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</si>
  <si>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</si>
  <si>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</si>
  <si>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</si>
  <si>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</si>
  <si>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</si>
  <si>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</si>
  <si>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</si>
  <si>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</si>
  <si>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</si>
  <si>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</si>
  <si>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</si>
  <si>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</si>
  <si>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</si>
  <si>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</si>
  <si>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</si>
  <si>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</si>
  <si>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</si>
  <si>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</si>
  <si>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</si>
  <si>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</si>
  <si>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</si>
  <si>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</si>
  <si>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</si>
  <si>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</si>
  <si>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</si>
  <si>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</si>
  <si>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</si>
  <si>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</si>
  <si>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</si>
  <si>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</si>
  <si>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</si>
  <si>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</si>
  <si>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</si>
  <si>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</si>
  <si>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</si>
  <si>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</si>
  <si>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</si>
  <si>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</si>
  <si>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</si>
  <si>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</si>
  <si>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</si>
  <si>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</si>
  <si>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</si>
  <si>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</si>
  <si>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</si>
  <si>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</si>
  <si>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</si>
  <si>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</si>
  <si>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</si>
  <si>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</si>
  <si>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</si>
  <si>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</si>
  <si>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</si>
  <si>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</si>
  <si>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</si>
  <si>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</si>
  <si>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</si>
  <si>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</si>
  <si>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</si>
  <si>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</si>
  <si>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</si>
  <si>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</si>
  <si>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</si>
  <si>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</si>
  <si>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</si>
  <si>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</si>
  <si>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</si>
  <si>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</si>
  <si>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</si>
  <si>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</si>
  <si>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</si>
  <si>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</si>
  <si>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</si>
  <si>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</si>
  <si>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</si>
  <si>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</si>
  <si>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</si>
  <si>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</si>
  <si>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</si>
  <si>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</si>
  <si>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</si>
  <si>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</si>
  <si>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</si>
  <si>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</si>
  <si>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</si>
  <si>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</si>
  <si>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</si>
  <si>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</si>
  <si>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</si>
  <si>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TXN_7655704</t>
  </si>
  <si>
    <t>Item_21_CEA</t>
  </si>
  <si>
    <t>TXN_6908058</t>
  </si>
  <si>
    <t>Item_8_CEA</t>
  </si>
  <si>
    <t>TXN_9204828</t>
  </si>
  <si>
    <t>TXN_3208232</t>
  </si>
  <si>
    <t>Item_8_EHE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</si>
  <si>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</si>
  <si>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</si>
  <si>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</si>
  <si>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</si>
  <si>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</si>
  <si>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</si>
  <si>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</si>
  <si>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</si>
  <si>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</si>
  <si>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</si>
  <si>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</si>
  <si>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</si>
  <si>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</si>
  <si>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</si>
  <si>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</si>
  <si>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</si>
  <si>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</si>
  <si>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</si>
  <si>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</si>
  <si>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</si>
  <si>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</si>
  <si>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</si>
  <si>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</si>
  <si>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</si>
  <si>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</si>
  <si>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</si>
  <si>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</si>
  <si>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</si>
  <si>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</si>
  <si>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</si>
  <si>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TXN_4801202</t>
  </si>
  <si>
    <t>Item_1_FUR</t>
  </si>
  <si>
    <t>TXN_6149882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</si>
  <si>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</si>
  <si>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</si>
  <si>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</si>
  <si>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</si>
  <si>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</si>
  <si>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</si>
  <si>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</si>
  <si>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</si>
  <si>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</si>
  <si>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</si>
  <si>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</si>
  <si>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</si>
  <si>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</si>
  <si>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</si>
  <si>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TXN_4276451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</si>
  <si>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</si>
  <si>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</si>
  <si>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</si>
  <si>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</si>
  <si>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</si>
  <si>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</si>
  <si>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</si>
  <si>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</si>
  <si>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</si>
  <si>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</si>
  <si>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</si>
  <si>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</si>
  <si>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</si>
  <si>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</si>
  <si>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</si>
  <si>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</si>
  <si>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</si>
  <si>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</si>
  <si>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</si>
  <si>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</si>
  <si>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</si>
  <si>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</si>
  <si>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</si>
  <si>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</si>
  <si>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</si>
  <si>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</si>
  <si>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</si>
  <si>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</si>
  <si>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</si>
  <si>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</si>
  <si>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</si>
  <si>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</si>
  <si>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</si>
  <si>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</si>
  <si>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</si>
  <si>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TXN_9760482</t>
  </si>
  <si>
    <t>Item_11_CEA</t>
  </si>
  <si>
    <t>TXN_8460432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</si>
  <si>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</si>
  <si>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</si>
  <si>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</si>
  <si>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</si>
  <si>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</si>
  <si>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</si>
  <si>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</si>
  <si>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</si>
  <si>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</si>
  <si>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</si>
  <si>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</si>
  <si>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</si>
  <si>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</si>
  <si>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</si>
  <si>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</si>
  <si>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</si>
  <si>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</si>
  <si>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</si>
  <si>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</si>
  <si>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</si>
  <si>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</si>
  <si>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</si>
  <si>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</si>
  <si>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</si>
  <si>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</si>
  <si>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</si>
  <si>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</si>
  <si>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</si>
  <si>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</si>
  <si>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</si>
  <si>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</si>
  <si>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</si>
  <si>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</si>
  <si>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</si>
  <si>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</si>
  <si>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</si>
  <si>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</si>
  <si>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</si>
  <si>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</si>
  <si>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</si>
  <si>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</si>
  <si>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</si>
  <si>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</si>
  <si>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</si>
  <si>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</si>
  <si>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</si>
  <si>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</si>
  <si>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</si>
  <si>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</si>
  <si>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</si>
  <si>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</si>
  <si>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</si>
  <si>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</si>
  <si>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</si>
  <si>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</si>
  <si>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</si>
  <si>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</si>
  <si>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</si>
  <si>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</si>
  <si>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</si>
  <si>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</si>
  <si>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</si>
  <si>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</si>
  <si>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</si>
  <si>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</si>
  <si>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</si>
  <si>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</si>
  <si>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TXN_4878744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</si>
  <si>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</si>
  <si>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</si>
  <si>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</si>
  <si>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</si>
  <si>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</si>
  <si>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</si>
  <si>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</si>
  <si>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</si>
  <si>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</si>
  <si>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</si>
  <si>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</si>
  <si>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</si>
  <si>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</si>
  <si>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</si>
  <si>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</si>
  <si>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</si>
  <si>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</si>
  <si>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</si>
  <si>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</si>
  <si>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</si>
  <si>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</si>
  <si>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TXN_1536301</t>
  </si>
  <si>
    <t>TXN_6001621</t>
  </si>
  <si>
    <t>TXN_2077907</t>
  </si>
  <si>
    <t>TXN_6429566</t>
  </si>
  <si>
    <t>TXN_4476611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</si>
  <si>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</si>
  <si>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</si>
  <si>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</si>
  <si>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</si>
  <si>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</si>
  <si>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</si>
  <si>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</si>
  <si>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</si>
  <si>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</si>
  <si>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</si>
  <si>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</si>
  <si>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</si>
  <si>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</si>
  <si>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</si>
  <si>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</si>
  <si>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</si>
  <si>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</si>
  <si>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</si>
  <si>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</si>
  <si>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</si>
  <si>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TXN_8404227</t>
  </si>
  <si>
    <t>TXN_2374689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</si>
  <si>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</si>
  <si>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</si>
  <si>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</si>
  <si>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</si>
  <si>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</si>
  <si>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</si>
  <si>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</si>
  <si>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</si>
  <si>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</si>
  <si>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</si>
  <si>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</si>
  <si>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</si>
  <si>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</si>
  <si>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</si>
  <si>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</si>
  <si>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</si>
  <si>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</si>
  <si>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</si>
  <si>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</si>
  <si>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</si>
  <si>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</si>
  <si>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</si>
  <si>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</si>
  <si>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</si>
  <si>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</si>
  <si>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</si>
  <si>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</si>
  <si>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</si>
  <si>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</si>
  <si>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</si>
  <si>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</si>
  <si>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</si>
  <si>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</si>
  <si>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</si>
  <si>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</si>
  <si>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</si>
  <si>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</si>
  <si>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</si>
  <si>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</si>
  <si>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</si>
  <si>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</si>
  <si>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</si>
  <si>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</si>
  <si>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</si>
  <si>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</si>
  <si>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</si>
  <si>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</si>
  <si>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</si>
  <si>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</si>
  <si>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</si>
  <si>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</si>
  <si>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</si>
  <si>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</si>
  <si>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</si>
  <si>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</si>
  <si>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</si>
  <si>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</si>
  <si>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</si>
  <si>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</si>
  <si>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</si>
  <si>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</si>
  <si>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</si>
  <si>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</si>
  <si>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</si>
  <si>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</si>
  <si>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TXN_5823559</t>
  </si>
  <si>
    <t>TXN_6830801</t>
  </si>
  <si>
    <t>TXN_7480229</t>
  </si>
  <si>
    <t>TXN_9970141</t>
  </si>
  <si>
    <t>TXN_1841098</t>
  </si>
  <si>
    <t>TXN_4374445</t>
  </si>
  <si>
    <t>TXN_9041908</t>
  </si>
  <si>
    <t>TXN_6035994</t>
  </si>
  <si>
    <t>TXN_3456177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</si>
  <si>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</si>
  <si>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</si>
  <si>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</si>
  <si>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</si>
  <si>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</si>
  <si>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</si>
  <si>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</si>
  <si>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</si>
  <si>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</si>
  <si>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</si>
  <si>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</si>
  <si>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</si>
  <si>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</si>
  <si>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</si>
  <si>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</si>
  <si>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</si>
  <si>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</si>
  <si>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</si>
  <si>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</si>
  <si>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</si>
  <si>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</si>
  <si>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</si>
  <si>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</si>
  <si>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</si>
  <si>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</si>
  <si>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</si>
  <si>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</si>
  <si>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</si>
  <si>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</si>
  <si>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</si>
  <si>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</si>
  <si>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</si>
  <si>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</si>
  <si>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</si>
  <si>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</si>
  <si>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</si>
  <si>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</si>
  <si>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</si>
  <si>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</si>
  <si>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</si>
  <si>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</si>
  <si>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</si>
  <si>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</si>
  <si>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</si>
  <si>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</si>
  <si>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</si>
  <si>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</si>
  <si>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</si>
  <si>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</si>
  <si>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</si>
  <si>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</si>
  <si>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</si>
  <si>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</si>
  <si>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</si>
  <si>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</si>
  <si>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</si>
  <si>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</si>
  <si>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</si>
  <si>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</si>
  <si>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</si>
  <si>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</si>
  <si>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</si>
  <si>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</si>
  <si>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</si>
  <si>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</si>
  <si>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</si>
  <si>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</si>
  <si>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</si>
  <si>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</si>
  <si>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</si>
  <si>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</si>
  <si>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</si>
  <si>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</si>
  <si>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</si>
  <si>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</si>
  <si>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</si>
  <si>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</si>
  <si>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</si>
  <si>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</si>
  <si>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</si>
  <si>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</si>
  <si>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</si>
  <si>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</si>
  <si>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</si>
  <si>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</si>
  <si>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</si>
  <si>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</si>
  <si>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</si>
  <si>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</si>
  <si>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</si>
  <si>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</si>
  <si>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</si>
  <si>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</si>
  <si>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</si>
  <si>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</si>
  <si>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</si>
  <si>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</si>
  <si>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</si>
  <si>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</si>
  <si>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</si>
  <si>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</si>
  <si>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</si>
  <si>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</si>
  <si>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</si>
  <si>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</si>
  <si>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</si>
  <si>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</si>
  <si>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</si>
  <si>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</si>
  <si>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</si>
  <si>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</si>
  <si>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</si>
  <si>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</si>
  <si>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</si>
  <si>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</si>
  <si>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</si>
  <si>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</si>
  <si>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</si>
  <si>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</si>
  <si>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</si>
  <si>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</si>
  <si>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</si>
  <si>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</si>
  <si>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</si>
  <si>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</si>
  <si>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</si>
  <si>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</si>
  <si>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</si>
  <si>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</si>
  <si>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</si>
  <si>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</si>
  <si>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</si>
  <si>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</si>
  <si>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</si>
  <si>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</si>
  <si>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</si>
  <si>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</si>
  <si>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</si>
  <si>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</si>
  <si>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</si>
  <si>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</si>
  <si>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</si>
  <si>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</si>
  <si>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</si>
  <si>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</si>
  <si>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</si>
  <si>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</si>
  <si>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</si>
  <si>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</si>
  <si>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</si>
  <si>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</si>
  <si>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</si>
  <si>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</si>
  <si>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</si>
  <si>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</si>
  <si>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</si>
  <si>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</si>
  <si>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</si>
  <si>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</si>
  <si>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</si>
  <si>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</si>
  <si>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</si>
  <si>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</si>
  <si>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</si>
  <si>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</si>
  <si>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</si>
  <si>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</si>
  <si>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</si>
  <si>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</si>
  <si>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</si>
  <si>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</si>
  <si>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</si>
  <si>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</si>
  <si>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</si>
  <si>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</si>
  <si>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</si>
  <si>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</si>
  <si>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</si>
  <si>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</si>
  <si>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</si>
  <si>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</si>
  <si>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</si>
  <si>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</si>
  <si>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</si>
  <si>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</si>
  <si>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</si>
  <si>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</si>
  <si>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</si>
  <si>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</si>
  <si>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</si>
  <si>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</si>
  <si>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</si>
  <si>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</si>
  <si>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</si>
  <si>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</si>
  <si>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</si>
  <si>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</si>
  <si>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</si>
  <si>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</si>
  <si>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</si>
  <si>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</si>
  <si>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</si>
  <si>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</si>
  <si>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</si>
  <si>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</si>
  <si>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</si>
  <si>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</si>
  <si>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</si>
  <si>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</si>
  <si>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</si>
  <si>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</si>
  <si>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</si>
  <si>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</si>
  <si>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</si>
  <si>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</si>
  <si>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</si>
  <si>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</si>
  <si>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</si>
  <si>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</si>
  <si>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</si>
  <si>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</si>
  <si>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</si>
  <si>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</si>
  <si>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</si>
  <si>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</si>
  <si>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</si>
  <si>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</si>
  <si>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</si>
  <si>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</si>
  <si>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</si>
  <si>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</si>
  <si>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</si>
  <si>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</si>
  <si>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</si>
  <si>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</si>
  <si>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</si>
  <si>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</si>
  <si>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</si>
  <si>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</si>
  <si>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</si>
  <si>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</si>
  <si>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</si>
  <si>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</si>
  <si>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</si>
  <si>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</si>
  <si>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</si>
  <si>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</si>
  <si>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</si>
  <si>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</si>
  <si>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</si>
  <si>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</si>
  <si>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</si>
  <si>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</si>
  <si>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</si>
  <si>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</si>
  <si>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</si>
  <si>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</si>
  <si>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</si>
  <si>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</si>
  <si>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</si>
  <si>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</si>
  <si>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</si>
  <si>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</si>
  <si>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</si>
  <si>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</si>
  <si>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</si>
  <si>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</si>
  <si>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</si>
  <si>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</si>
  <si>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</si>
  <si>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</si>
  <si>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</si>
  <si>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</si>
  <si>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</si>
  <si>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</si>
  <si>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</si>
  <si>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</si>
  <si>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</si>
  <si>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</si>
  <si>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</si>
  <si>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</si>
  <si>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</si>
  <si>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</si>
  <si>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</si>
  <si>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</si>
  <si>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</si>
  <si>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</si>
  <si>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</si>
  <si>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</si>
  <si>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</si>
  <si>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</si>
  <si>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</si>
  <si>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</si>
  <si>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</si>
  <si>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</si>
  <si>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</si>
  <si>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</si>
  <si>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</si>
  <si>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</si>
  <si>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</si>
  <si>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</si>
  <si>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</si>
  <si>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</si>
  <si>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</si>
  <si>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</si>
  <si>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</si>
  <si>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</si>
  <si>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</si>
  <si>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</si>
  <si>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</si>
  <si>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</si>
  <si>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</si>
  <si>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</si>
  <si>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</si>
  <si>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</si>
  <si>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</si>
  <si>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</si>
  <si>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</si>
  <si>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</si>
  <si>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</si>
  <si>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</si>
  <si>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</si>
  <si>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</si>
  <si>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</si>
  <si>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</si>
  <si>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</si>
  <si>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</si>
  <si>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</si>
  <si>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</si>
  <si>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</si>
  <si>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</si>
  <si>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</si>
  <si>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</si>
  <si>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</si>
  <si>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</si>
  <si>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</si>
  <si>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</si>
  <si>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</si>
  <si>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</si>
  <si>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</si>
  <si>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</si>
  <si>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</si>
  <si>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</si>
  <si>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</si>
  <si>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</si>
  <si>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</si>
  <si>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</si>
  <si>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</si>
  <si>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</si>
  <si>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</si>
  <si>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</si>
  <si>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</si>
  <si>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</si>
  <si>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</si>
  <si>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</si>
  <si>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</si>
  <si>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</si>
  <si>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</si>
  <si>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</si>
  <si>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</si>
  <si>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</si>
  <si>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</si>
  <si>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</si>
  <si>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</si>
  <si>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</si>
  <si>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</si>
  <si>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</si>
  <si>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</si>
  <si>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</si>
  <si>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</si>
  <si>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</si>
  <si>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</si>
  <si>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</si>
  <si>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</si>
  <si>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</si>
  <si>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</si>
  <si>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</si>
  <si>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</si>
  <si>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</si>
  <si>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</si>
  <si>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</si>
  <si>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</si>
  <si>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</si>
  <si>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</si>
  <si>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</si>
  <si>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</si>
  <si>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</si>
  <si>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</si>
  <si>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</si>
  <si>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</si>
  <si>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</si>
  <si>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</si>
  <si>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</si>
  <si>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</si>
  <si>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</si>
  <si>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</si>
  <si>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</si>
  <si>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</si>
  <si>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</si>
  <si>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</si>
  <si>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</si>
  <si>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</si>
  <si>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</si>
  <si>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</si>
  <si>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</si>
  <si>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</si>
  <si>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</si>
  <si>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</si>
  <si>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</si>
  <si>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</si>
  <si>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</si>
  <si>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</si>
  <si>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</si>
  <si>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</si>
  <si>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</si>
  <si>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</si>
  <si>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</si>
  <si>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</si>
  <si>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</si>
  <si>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</si>
  <si>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</si>
  <si>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</si>
  <si>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</si>
  <si>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</si>
  <si>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</si>
  <si>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</si>
  <si>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</si>
  <si>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</si>
  <si>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</si>
  <si>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</si>
  <si>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</si>
  <si>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</si>
  <si>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</si>
  <si>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</si>
  <si>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</si>
  <si>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</si>
  <si>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</si>
  <si>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</si>
  <si>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</si>
  <si>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</si>
  <si>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</si>
  <si>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</si>
  <si>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</si>
  <si>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</si>
  <si>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</si>
  <si>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</si>
  <si>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</si>
  <si>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</si>
  <si>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</si>
  <si>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</si>
  <si>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</si>
  <si>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</si>
  <si>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</si>
  <si>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</si>
  <si>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</si>
  <si>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</si>
  <si>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</si>
  <si>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</si>
  <si>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</si>
  <si>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</si>
  <si>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</si>
  <si>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</si>
  <si>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</si>
  <si>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</si>
  <si>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</si>
  <si>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</si>
  <si>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</si>
  <si>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</si>
  <si>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</si>
  <si>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</si>
  <si>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</si>
  <si>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</si>
  <si>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</si>
  <si>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</si>
  <si>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</si>
  <si>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</si>
  <si>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</si>
  <si>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</si>
  <si>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TXN_4848504</t>
  </si>
  <si>
    <t>TXN_3238663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</si>
  <si>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</si>
  <si>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</si>
  <si>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</si>
  <si>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</si>
  <si>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</si>
  <si>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</si>
  <si>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</si>
  <si>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</si>
  <si>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</si>
  <si>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</si>
  <si>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</si>
  <si>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</si>
  <si>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</si>
  <si>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</si>
  <si>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</si>
  <si>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</si>
  <si>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</si>
  <si>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</si>
  <si>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</si>
  <si>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</si>
  <si>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</si>
  <si>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</si>
  <si>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</si>
  <si>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</si>
  <si>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</si>
  <si>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</si>
  <si>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</si>
  <si>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</si>
  <si>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</si>
  <si>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</si>
  <si>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</si>
  <si>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</si>
  <si>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</si>
  <si>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</si>
  <si>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</si>
  <si>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</si>
  <si>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</si>
  <si>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</si>
  <si>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</si>
  <si>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</si>
  <si>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</si>
  <si>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</si>
  <si>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</si>
  <si>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</si>
  <si>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</si>
  <si>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</si>
  <si>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</si>
  <si>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TXN_2914395</t>
  </si>
  <si>
    <t>TXN_8624505</t>
  </si>
  <si>
    <t>TXN_4104691</t>
  </si>
  <si>
    <t>Item_9_BEV</t>
  </si>
  <si>
    <t>TXN_7557655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</si>
  <si>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</si>
  <si>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</si>
  <si>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</si>
  <si>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</si>
  <si>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</si>
  <si>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</si>
  <si>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</si>
  <si>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</si>
  <si>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</si>
  <si>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</si>
  <si>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</si>
  <si>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</si>
  <si>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</si>
  <si>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</si>
  <si>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</si>
  <si>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</si>
  <si>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</si>
  <si>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</si>
  <si>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</si>
  <si>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</si>
  <si>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</si>
  <si>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</si>
  <si>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</si>
  <si>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</si>
  <si>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</si>
  <si>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</si>
  <si>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</si>
  <si>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</si>
  <si>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</si>
  <si>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</si>
  <si>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</si>
  <si>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</si>
  <si>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</si>
  <si>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</si>
  <si>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</si>
  <si>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</si>
  <si>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</si>
  <si>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</si>
  <si>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</si>
  <si>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</si>
  <si>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</si>
  <si>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</si>
  <si>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</si>
  <si>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</si>
  <si>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</si>
  <si>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</si>
  <si>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</si>
  <si>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</si>
  <si>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</si>
  <si>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</si>
  <si>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</si>
  <si>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</si>
  <si>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</si>
  <si>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</si>
  <si>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</si>
  <si>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</si>
  <si>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</si>
  <si>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</si>
  <si>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</si>
  <si>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</si>
  <si>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</si>
  <si>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</si>
  <si>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</si>
  <si>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</si>
  <si>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</si>
  <si>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</si>
  <si>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</si>
  <si>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</si>
  <si>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</si>
  <si>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</si>
  <si>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TXN_4235666</t>
  </si>
  <si>
    <t>TXN_6576597</t>
  </si>
  <si>
    <t>TXN_2823534</t>
  </si>
  <si>
    <t>TXN_7633119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</si>
  <si>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</si>
  <si>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</si>
  <si>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</si>
  <si>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</si>
  <si>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</si>
  <si>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</si>
  <si>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</si>
  <si>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</si>
  <si>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</si>
  <si>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</si>
  <si>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</si>
  <si>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</si>
  <si>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</si>
  <si>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</si>
  <si>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</si>
  <si>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</si>
  <si>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</si>
  <si>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TXN_9218611</t>
  </si>
  <si>
    <t>TXN_2165118</t>
  </si>
  <si>
    <t>TXN_1096977</t>
  </si>
  <si>
    <t>TXN_1772882</t>
  </si>
  <si>
    <t>TXN_7477131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</si>
  <si>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</si>
  <si>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</si>
  <si>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</si>
  <si>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</si>
  <si>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</si>
  <si>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</si>
  <si>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</si>
  <si>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</si>
  <si>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</si>
  <si>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</si>
  <si>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</si>
  <si>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</si>
  <si>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</si>
  <si>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</si>
  <si>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</si>
  <si>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</si>
  <si>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</si>
  <si>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</si>
  <si>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</si>
  <si>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</si>
  <si>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</si>
  <si>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</si>
  <si>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</si>
  <si>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</si>
  <si>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</si>
  <si>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</si>
  <si>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</si>
  <si>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</si>
  <si>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</si>
  <si>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</si>
  <si>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</si>
  <si>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</si>
  <si>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</si>
  <si>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</si>
  <si>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</si>
  <si>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</si>
  <si>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</si>
  <si>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</si>
  <si>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</si>
  <si>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</si>
  <si>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</si>
  <si>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</si>
  <si>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</si>
  <si>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</si>
  <si>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</si>
  <si>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</si>
  <si>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</si>
  <si>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</si>
  <si>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</si>
  <si>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</si>
  <si>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</si>
  <si>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</si>
  <si>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</si>
  <si>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</si>
  <si>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</si>
  <si>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</si>
  <si>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</si>
  <si>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</si>
  <si>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</si>
  <si>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</si>
  <si>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</si>
  <si>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</si>
  <si>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</si>
  <si>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</si>
  <si>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</si>
  <si>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</si>
  <si>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</si>
  <si>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</si>
  <si>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</si>
  <si>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</si>
  <si>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</si>
  <si>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</si>
  <si>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</si>
  <si>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</si>
  <si>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</si>
  <si>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</si>
  <si>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</si>
  <si>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</si>
  <si>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</si>
  <si>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</si>
  <si>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</si>
  <si>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</si>
  <si>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</si>
  <si>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</si>
  <si>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</si>
  <si>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</si>
  <si>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</si>
  <si>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</si>
  <si>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</si>
  <si>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</si>
  <si>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</si>
  <si>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</si>
  <si>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</si>
  <si>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</si>
  <si>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</si>
  <si>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</si>
  <si>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</si>
  <si>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</si>
  <si>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</si>
  <si>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</si>
  <si>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</si>
  <si>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</si>
  <si>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</si>
  <si>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</si>
  <si>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</si>
  <si>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</si>
  <si>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</si>
  <si>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</si>
  <si>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</si>
  <si>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</si>
  <si>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</si>
  <si>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</si>
  <si>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</si>
  <si>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</si>
  <si>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</si>
  <si>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</si>
  <si>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</si>
  <si>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</si>
  <si>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</si>
  <si>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</si>
  <si>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</si>
  <si>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</si>
  <si>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</si>
  <si>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</si>
  <si>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</si>
  <si>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</si>
  <si>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</si>
  <si>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</si>
  <si>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</si>
  <si>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</si>
  <si>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</si>
  <si>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</si>
  <si>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</si>
  <si>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</si>
  <si>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</si>
  <si>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</si>
  <si>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</si>
  <si>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</si>
  <si>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</si>
  <si>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</si>
  <si>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</si>
  <si>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</si>
  <si>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</si>
  <si>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</si>
  <si>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</si>
  <si>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</si>
  <si>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</si>
  <si>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</si>
  <si>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</si>
  <si>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</si>
  <si>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</si>
  <si>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</si>
  <si>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TXN_9555119</t>
  </si>
  <si>
    <t>TXN_6589273</t>
  </si>
  <si>
    <t>TXN_4109801</t>
  </si>
  <si>
    <t>TXN_2453867</t>
  </si>
  <si>
    <t>TXN_9648937</t>
  </si>
  <si>
    <t>TXN_1896794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</si>
  <si>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</si>
  <si>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</si>
  <si>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</si>
  <si>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</si>
  <si>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</si>
  <si>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</si>
  <si>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</si>
  <si>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</si>
  <si>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</si>
  <si>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</si>
  <si>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</si>
  <si>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</si>
  <si>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</si>
  <si>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</si>
  <si>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</si>
  <si>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</si>
  <si>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</si>
  <si>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</si>
  <si>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</si>
  <si>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</si>
  <si>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</si>
  <si>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</si>
  <si>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</si>
  <si>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</si>
  <si>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</si>
  <si>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</si>
  <si>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</si>
  <si>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</si>
  <si>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</si>
  <si>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</si>
  <si>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</si>
  <si>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</si>
  <si>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</si>
  <si>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</si>
  <si>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</si>
  <si>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</si>
  <si>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</si>
  <si>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</si>
  <si>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</si>
  <si>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</si>
  <si>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</si>
  <si>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</si>
  <si>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</si>
  <si>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</si>
  <si>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</si>
  <si>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</si>
  <si>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</si>
  <si>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</si>
  <si>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</si>
  <si>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</si>
  <si>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</si>
  <si>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</si>
  <si>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</si>
  <si>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</si>
  <si>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</si>
  <si>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</si>
  <si>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</si>
  <si>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</si>
  <si>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</si>
  <si>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</si>
  <si>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</si>
  <si>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</si>
  <si>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</si>
  <si>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</si>
  <si>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</si>
  <si>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</si>
  <si>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</si>
  <si>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</si>
  <si>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</si>
  <si>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</si>
  <si>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</si>
  <si>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</si>
  <si>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</si>
  <si>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</si>
  <si>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</si>
  <si>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</si>
  <si>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</si>
  <si>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</si>
  <si>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</si>
  <si>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</si>
  <si>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</si>
  <si>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</si>
  <si>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</si>
  <si>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</si>
  <si>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</si>
  <si>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</si>
  <si>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</si>
  <si>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</si>
  <si>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</si>
  <si>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</si>
  <si>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</si>
  <si>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</si>
  <si>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</si>
  <si>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</si>
  <si>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</si>
  <si>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</si>
  <si>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</si>
  <si>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</si>
  <si>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</si>
  <si>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</si>
  <si>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</si>
  <si>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</si>
  <si>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</si>
  <si>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</si>
  <si>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</si>
  <si>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</si>
  <si>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</si>
  <si>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</si>
  <si>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</si>
  <si>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</si>
  <si>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</si>
  <si>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</si>
  <si>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</si>
  <si>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</si>
  <si>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</si>
  <si>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</si>
  <si>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</si>
  <si>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</si>
  <si>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</si>
  <si>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</si>
  <si>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</si>
  <si>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</si>
  <si>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</si>
  <si>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</si>
  <si>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</si>
  <si>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</si>
  <si>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</si>
  <si>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</si>
  <si>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</si>
  <si>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</si>
  <si>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</si>
  <si>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</si>
  <si>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</si>
  <si>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</si>
  <si>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</si>
  <si>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</si>
  <si>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</si>
  <si>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</si>
  <si>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</si>
  <si>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</si>
  <si>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</si>
  <si>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</si>
  <si>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</si>
  <si>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</si>
  <si>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</si>
  <si>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</si>
  <si>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</si>
  <si>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</si>
  <si>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</si>
  <si>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</si>
  <si>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</si>
  <si>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</si>
  <si>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</si>
  <si>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</si>
  <si>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</si>
  <si>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</si>
  <si>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</si>
  <si>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</si>
  <si>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</si>
  <si>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</si>
  <si>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</si>
  <si>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</si>
  <si>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</si>
  <si>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</si>
  <si>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</si>
  <si>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</si>
  <si>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</si>
  <si>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</si>
  <si>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</si>
  <si>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</si>
  <si>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</si>
  <si>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</si>
  <si>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</si>
  <si>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</si>
  <si>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</si>
  <si>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</si>
  <si>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</si>
  <si>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</si>
  <si>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</si>
  <si>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</si>
  <si>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</si>
  <si>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</si>
  <si>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</si>
  <si>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</si>
  <si>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</si>
  <si>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</si>
  <si>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</si>
  <si>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</si>
  <si>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</si>
  <si>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</si>
  <si>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</si>
  <si>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</si>
  <si>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</si>
  <si>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</si>
  <si>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</si>
  <si>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</si>
  <si>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</si>
  <si>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</si>
  <si>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</si>
  <si>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</si>
  <si>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</si>
  <si>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</si>
  <si>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</si>
  <si>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</si>
  <si>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</si>
  <si>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</si>
  <si>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</si>
  <si>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</si>
  <si>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</si>
  <si>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</si>
  <si>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</si>
  <si>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</si>
  <si>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</si>
  <si>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</si>
  <si>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</si>
  <si>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</si>
  <si>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</si>
  <si>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</si>
  <si>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</si>
  <si>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</si>
  <si>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</si>
  <si>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</si>
  <si>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</si>
  <si>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</si>
  <si>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</si>
  <si>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</si>
  <si>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</si>
  <si>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</si>
  <si>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</si>
  <si>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</si>
  <si>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</si>
  <si>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</si>
  <si>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</si>
  <si>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</si>
  <si>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</si>
  <si>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</si>
  <si>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</si>
  <si>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</si>
  <si>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</si>
  <si>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</si>
  <si>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</si>
  <si>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</si>
  <si>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</si>
  <si>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</si>
  <si>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</si>
  <si>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</si>
  <si>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</si>
  <si>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</si>
  <si>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</si>
  <si>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</si>
  <si>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</si>
  <si>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</si>
  <si>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</si>
  <si>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</si>
  <si>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</si>
  <si>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</si>
  <si>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TXN_5859843</t>
  </si>
  <si>
    <t>TXN_4298643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</si>
  <si>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</si>
  <si>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</si>
  <si>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</si>
  <si>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</si>
  <si>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</si>
  <si>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</si>
  <si>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</si>
  <si>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</si>
  <si>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</si>
  <si>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</si>
  <si>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</si>
  <si>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</si>
  <si>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</si>
  <si>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</si>
  <si>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</si>
  <si>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</si>
  <si>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</si>
  <si>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</si>
  <si>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</si>
  <si>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</si>
  <si>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</si>
  <si>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</si>
  <si>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</si>
  <si>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</si>
  <si>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</si>
  <si>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</si>
  <si>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</si>
  <si>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</si>
  <si>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</si>
  <si>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</si>
  <si>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</si>
  <si>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</si>
  <si>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</si>
  <si>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</si>
  <si>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</si>
  <si>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</si>
  <si>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</si>
  <si>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</si>
  <si>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</si>
  <si>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</si>
  <si>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</si>
  <si>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</si>
  <si>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</si>
  <si>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</si>
  <si>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</si>
  <si>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</si>
  <si>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</si>
  <si>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</si>
  <si>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</si>
  <si>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</si>
  <si>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</si>
  <si>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</si>
  <si>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</si>
  <si>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</si>
  <si>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</si>
  <si>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</si>
  <si>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</si>
  <si>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</si>
  <si>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</si>
  <si>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</si>
  <si>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</si>
  <si>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</si>
  <si>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</si>
  <si>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</si>
  <si>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</si>
  <si>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</si>
  <si>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</si>
  <si>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</si>
  <si>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</si>
  <si>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</si>
  <si>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</si>
  <si>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</si>
  <si>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</si>
  <si>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</si>
  <si>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</si>
  <si>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</si>
  <si>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</si>
  <si>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</si>
  <si>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</si>
  <si>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</si>
  <si>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</si>
  <si>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</si>
  <si>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</si>
  <si>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</si>
  <si>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</si>
  <si>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</si>
  <si>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</si>
  <si>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</si>
  <si>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</si>
  <si>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</si>
  <si>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</si>
  <si>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</si>
  <si>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</si>
  <si>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</si>
  <si>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</si>
  <si>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</si>
  <si>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</si>
  <si>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</si>
  <si>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</si>
  <si>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</si>
  <si>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</si>
  <si>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</si>
  <si>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</si>
  <si>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</si>
  <si>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</si>
  <si>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</si>
  <si>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</si>
  <si>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</si>
  <si>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</si>
  <si>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</si>
  <si>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</si>
  <si>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</si>
  <si>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</si>
  <si>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</si>
  <si>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</si>
  <si>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</si>
  <si>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</si>
  <si>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</si>
  <si>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</si>
  <si>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</si>
  <si>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</si>
  <si>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</si>
  <si>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</si>
  <si>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</si>
  <si>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</si>
  <si>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</si>
  <si>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</si>
  <si>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</si>
  <si>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</si>
  <si>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</si>
  <si>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</si>
  <si>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</si>
  <si>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</si>
  <si>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</si>
  <si>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</si>
  <si>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</si>
  <si>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</si>
  <si>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</si>
  <si>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</si>
  <si>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</si>
  <si>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</si>
  <si>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</si>
  <si>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</si>
  <si>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</si>
  <si>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</si>
  <si>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</si>
  <si>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</si>
  <si>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</si>
  <si>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</si>
  <si>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</si>
  <si>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</si>
  <si>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</si>
  <si>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</si>
  <si>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</si>
  <si>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</si>
  <si>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</si>
  <si>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</si>
  <si>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</si>
  <si>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</si>
  <si>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</si>
  <si>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</si>
  <si>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</si>
  <si>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</si>
  <si>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</si>
  <si>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</si>
  <si>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</si>
  <si>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</si>
  <si>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</si>
  <si>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</si>
  <si>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</si>
  <si>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</si>
  <si>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</si>
  <si>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</si>
  <si>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</si>
  <si>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</si>
  <si>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</si>
  <si>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</si>
  <si>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</si>
  <si>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</si>
  <si>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</si>
  <si>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</si>
  <si>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</si>
  <si>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</si>
  <si>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</si>
  <si>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</si>
  <si>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</si>
  <si>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</si>
  <si>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</si>
  <si>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</si>
  <si>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</si>
  <si>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</si>
  <si>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</si>
  <si>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</si>
  <si>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</si>
  <si>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</si>
  <si>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</si>
  <si>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</si>
  <si>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</si>
  <si>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</si>
  <si>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</si>
  <si>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</si>
  <si>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</si>
  <si>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</si>
  <si>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</si>
  <si>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</si>
  <si>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</si>
  <si>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</si>
  <si>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</si>
  <si>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</si>
  <si>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</si>
  <si>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</si>
  <si>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</si>
  <si>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</si>
  <si>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</si>
  <si>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</si>
  <si>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</si>
  <si>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</si>
  <si>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</si>
  <si>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</si>
  <si>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</si>
  <si>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</si>
  <si>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</si>
  <si>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</si>
  <si>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</si>
  <si>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</si>
  <si>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</si>
  <si>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</si>
  <si>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</si>
  <si>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</si>
  <si>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</si>
  <si>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</si>
  <si>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</si>
  <si>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</si>
  <si>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</si>
  <si>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</si>
  <si>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</si>
  <si>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</si>
  <si>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</si>
  <si>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</si>
  <si>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</si>
  <si>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</si>
  <si>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TXN_5974928</t>
  </si>
  <si>
    <t>TXN_5978654</t>
  </si>
  <si>
    <t>TXN_7691551</t>
  </si>
  <si>
    <t>TXN_2472234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</si>
  <si>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</si>
  <si>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</si>
  <si>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</si>
  <si>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</si>
  <si>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</si>
  <si>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</si>
  <si>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</si>
  <si>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</si>
  <si>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</si>
  <si>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</si>
  <si>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</si>
  <si>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</si>
  <si>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</si>
  <si>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</si>
  <si>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</si>
  <si>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</si>
  <si>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</si>
  <si>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</si>
  <si>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</si>
  <si>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</si>
  <si>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</si>
  <si>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</si>
  <si>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</si>
  <si>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</si>
  <si>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</si>
  <si>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</si>
  <si>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</si>
  <si>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</si>
  <si>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</si>
  <si>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</si>
  <si>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</si>
  <si>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</si>
  <si>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</si>
  <si>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</si>
  <si>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</si>
  <si>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</si>
  <si>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</si>
  <si>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</si>
  <si>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</si>
  <si>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</si>
  <si>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</si>
  <si>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</si>
  <si>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</si>
  <si>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</si>
  <si>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</si>
  <si>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</si>
  <si>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</si>
  <si>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</si>
  <si>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</si>
  <si>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</si>
  <si>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</si>
  <si>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</si>
  <si>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</si>
  <si>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</si>
  <si>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</si>
  <si>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</si>
  <si>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</si>
  <si>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</si>
  <si>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</si>
  <si>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</si>
  <si>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</si>
  <si>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</si>
  <si>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</si>
  <si>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</si>
  <si>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</si>
  <si>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</si>
  <si>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</si>
  <si>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</si>
  <si>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</si>
  <si>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</si>
  <si>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</si>
  <si>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</si>
  <si>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</si>
  <si>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</si>
  <si>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</si>
  <si>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</si>
  <si>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</si>
  <si>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</si>
  <si>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</si>
  <si>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</si>
  <si>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</si>
  <si>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</si>
  <si>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</si>
  <si>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</si>
  <si>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</si>
  <si>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</si>
  <si>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</si>
  <si>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</si>
  <si>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</si>
  <si>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</si>
  <si>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</si>
  <si>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</si>
  <si>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</si>
  <si>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</si>
  <si>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</si>
  <si>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</si>
  <si>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</si>
  <si>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</si>
  <si>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</si>
  <si>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</si>
  <si>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</si>
  <si>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</si>
  <si>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</si>
  <si>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</si>
  <si>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</si>
  <si>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</si>
  <si>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</si>
  <si>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</si>
  <si>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</si>
  <si>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</si>
  <si>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</si>
  <si>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</si>
  <si>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</si>
  <si>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</si>
  <si>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</si>
  <si>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</si>
  <si>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</si>
  <si>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</si>
  <si>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</si>
  <si>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</si>
  <si>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</si>
  <si>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TXN_6216918</t>
  </si>
  <si>
    <t>TXN_7565200</t>
  </si>
  <si>
    <t>TXN_4497756</t>
  </si>
  <si>
    <t>TXN_9074150</t>
  </si>
  <si>
    <t>TXN_3839456</t>
  </si>
  <si>
    <t>TXN_3561701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</si>
  <si>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</si>
  <si>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</si>
  <si>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</si>
  <si>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</si>
  <si>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</si>
  <si>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</si>
  <si>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</si>
  <si>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</si>
  <si>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</si>
  <si>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</si>
  <si>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</si>
  <si>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</si>
  <si>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</si>
  <si>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</si>
  <si>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</si>
  <si>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</si>
  <si>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</si>
  <si>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</si>
  <si>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</si>
  <si>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</si>
  <si>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</si>
  <si>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</si>
  <si>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</si>
  <si>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</si>
  <si>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</si>
  <si>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TXN_9113601</t>
  </si>
  <si>
    <t>TXN_4925908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</si>
  <si>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</si>
  <si>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</si>
  <si>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</si>
  <si>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</si>
  <si>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</si>
  <si>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</si>
  <si>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</si>
  <si>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</si>
  <si>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</si>
  <si>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</si>
  <si>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</si>
  <si>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</si>
  <si>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</si>
  <si>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</si>
  <si>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</si>
  <si>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</si>
  <si>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</si>
  <si>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</si>
  <si>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</si>
  <si>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</si>
  <si>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</si>
  <si>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</si>
  <si>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</si>
  <si>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</si>
  <si>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</si>
  <si>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</si>
  <si>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</si>
  <si>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</si>
  <si>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</si>
  <si>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</si>
  <si>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</si>
  <si>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</si>
  <si>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</si>
  <si>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</si>
  <si>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</si>
  <si>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</si>
  <si>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</si>
  <si>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</si>
  <si>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</si>
  <si>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</si>
  <si>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</si>
  <si>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</si>
  <si>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</si>
  <si>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</si>
  <si>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</si>
  <si>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</si>
  <si>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</si>
  <si>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</si>
  <si>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</si>
  <si>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</si>
  <si>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</si>
  <si>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</si>
  <si>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</si>
  <si>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</si>
  <si>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</si>
  <si>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</si>
  <si>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</si>
  <si>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</si>
  <si>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</si>
  <si>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</si>
  <si>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</si>
  <si>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</si>
  <si>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</si>
  <si>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</si>
  <si>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</si>
  <si>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</si>
  <si>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</si>
  <si>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</si>
  <si>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</si>
  <si>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</si>
  <si>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</si>
  <si>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</si>
  <si>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</si>
  <si>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</si>
  <si>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</si>
  <si>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</si>
  <si>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</si>
  <si>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</si>
  <si>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</si>
  <si>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</si>
  <si>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</si>
  <si>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</si>
  <si>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</si>
  <si>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</si>
  <si>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</si>
  <si>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</si>
  <si>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</si>
  <si>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</si>
  <si>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</si>
  <si>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</si>
  <si>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</si>
  <si>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</si>
  <si>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</si>
  <si>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</si>
  <si>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</si>
  <si>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</si>
  <si>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</si>
  <si>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</si>
  <si>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</si>
  <si>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</si>
  <si>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</si>
  <si>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</si>
  <si>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</si>
  <si>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</si>
  <si>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</si>
  <si>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</si>
  <si>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</si>
  <si>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</si>
  <si>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</si>
  <si>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</si>
  <si>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</si>
  <si>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</si>
  <si>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</si>
  <si>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</si>
  <si>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</si>
  <si>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</si>
  <si>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</si>
  <si>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</si>
  <si>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</si>
  <si>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</si>
  <si>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</si>
  <si>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</si>
  <si>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</si>
  <si>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</si>
  <si>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</si>
  <si>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</si>
  <si>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</si>
  <si>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</si>
  <si>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</si>
  <si>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</si>
  <si>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</si>
  <si>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</si>
  <si>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</si>
  <si>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</si>
  <si>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</si>
  <si>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</si>
  <si>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</si>
  <si>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</si>
  <si>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</si>
  <si>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</si>
  <si>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</si>
  <si>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</si>
  <si>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</si>
  <si>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</si>
  <si>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</si>
  <si>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</si>
  <si>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</si>
  <si>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</si>
  <si>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</si>
  <si>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</si>
  <si>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</si>
  <si>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</si>
  <si>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</si>
  <si>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</si>
  <si>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</si>
  <si>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</si>
  <si>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</si>
  <si>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</si>
  <si>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</si>
  <si>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</si>
  <si>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</si>
  <si>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</si>
  <si>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</si>
  <si>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</si>
  <si>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</si>
  <si>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</si>
  <si>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</si>
  <si>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</si>
  <si>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</si>
  <si>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</si>
  <si>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</si>
  <si>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</si>
  <si>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</si>
  <si>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</si>
  <si>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</si>
  <si>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</si>
  <si>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</si>
  <si>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</si>
  <si>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</si>
  <si>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</si>
  <si>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</si>
  <si>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</si>
  <si>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</si>
  <si>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</si>
  <si>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</si>
  <si>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</si>
  <si>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</si>
  <si>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</si>
  <si>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</si>
  <si>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</si>
  <si>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</si>
  <si>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</si>
  <si>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</si>
  <si>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</si>
  <si>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</si>
  <si>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</si>
  <si>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</si>
  <si>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</si>
  <si>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</si>
  <si>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</si>
  <si>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</si>
  <si>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</si>
  <si>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</si>
  <si>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</si>
  <si>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</si>
  <si>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</si>
  <si>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</si>
  <si>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</si>
  <si>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</si>
  <si>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</si>
  <si>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</si>
  <si>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</si>
  <si>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</si>
  <si>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</si>
  <si>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</si>
  <si>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</si>
  <si>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</si>
  <si>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</si>
  <si>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</si>
  <si>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</si>
  <si>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TXN_5562599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</si>
  <si>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</si>
  <si>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</si>
  <si>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</si>
  <si>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</si>
  <si>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</si>
  <si>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</si>
  <si>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</si>
  <si>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</si>
  <si>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</si>
  <si>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</si>
  <si>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</si>
  <si>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</si>
  <si>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</si>
  <si>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</si>
  <si>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</si>
  <si>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</si>
  <si>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</si>
  <si>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</si>
  <si>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</si>
  <si>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</si>
  <si>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</si>
  <si>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</si>
  <si>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</si>
  <si>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</si>
  <si>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</si>
  <si>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</si>
  <si>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</si>
  <si>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</si>
  <si>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</si>
  <si>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</si>
  <si>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</si>
  <si>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</si>
  <si>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</si>
  <si>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</si>
  <si>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</si>
  <si>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</si>
  <si>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</si>
  <si>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</si>
  <si>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</si>
  <si>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</si>
  <si>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</si>
  <si>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</si>
  <si>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</si>
  <si>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</si>
  <si>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</si>
  <si>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</si>
  <si>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</si>
  <si>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</si>
  <si>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</si>
  <si>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</si>
  <si>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</si>
  <si>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</si>
  <si>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</si>
  <si>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</si>
  <si>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</si>
  <si>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</si>
  <si>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</si>
  <si>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</si>
  <si>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</si>
  <si>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</si>
  <si>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</si>
  <si>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</si>
  <si>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</si>
  <si>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</si>
  <si>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</si>
  <si>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</si>
  <si>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</si>
  <si>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</si>
  <si>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</si>
  <si>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</si>
  <si>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</si>
  <si>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</si>
  <si>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</si>
  <si>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</si>
  <si>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</si>
  <si>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</si>
  <si>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</si>
  <si>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</si>
  <si>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</si>
  <si>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</si>
  <si>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</si>
  <si>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</si>
  <si>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</si>
  <si>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</si>
  <si>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</si>
  <si>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</si>
  <si>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</si>
  <si>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</si>
  <si>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</si>
  <si>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</si>
  <si>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</si>
  <si>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</si>
  <si>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</si>
  <si>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</si>
  <si>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</si>
  <si>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</si>
  <si>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</si>
  <si>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</si>
  <si>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</si>
  <si>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</si>
  <si>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</si>
  <si>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</si>
  <si>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</si>
  <si>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</si>
  <si>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</si>
  <si>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TXN_6957303</t>
  </si>
  <si>
    <t>TXN_4008428</t>
  </si>
  <si>
    <t>TXN_3089213</t>
  </si>
  <si>
    <t>TXN_1992177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</si>
  <si>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</si>
  <si>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</si>
  <si>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</si>
  <si>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</si>
  <si>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</si>
  <si>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</si>
  <si>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</si>
  <si>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</si>
  <si>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</si>
  <si>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</si>
  <si>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</si>
  <si>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</si>
  <si>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</si>
  <si>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</si>
  <si>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</si>
  <si>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</si>
  <si>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</si>
  <si>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</si>
  <si>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</si>
  <si>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</si>
  <si>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</si>
  <si>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</si>
  <si>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</si>
  <si>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</si>
  <si>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</si>
  <si>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</si>
  <si>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</si>
  <si>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</si>
  <si>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</si>
  <si>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</si>
  <si>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</si>
  <si>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</si>
  <si>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</si>
  <si>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</si>
  <si>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</si>
  <si>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</si>
  <si>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</si>
  <si>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</si>
  <si>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</si>
  <si>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</si>
  <si>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</si>
  <si>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</si>
  <si>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</si>
  <si>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</si>
  <si>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</si>
  <si>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</si>
  <si>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</si>
  <si>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</si>
  <si>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</si>
  <si>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</si>
  <si>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</si>
  <si>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</si>
  <si>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</si>
  <si>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</si>
  <si>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</si>
  <si>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</si>
  <si>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</si>
  <si>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</si>
  <si>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</si>
  <si>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</si>
  <si>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</si>
  <si>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</si>
  <si>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</si>
  <si>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</si>
  <si>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</si>
  <si>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</si>
  <si>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</si>
  <si>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</si>
  <si>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</si>
  <si>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</si>
  <si>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</si>
  <si>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</si>
  <si>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</si>
  <si>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</si>
  <si>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</si>
  <si>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</si>
  <si>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</si>
  <si>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</si>
  <si>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</si>
  <si>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</si>
  <si>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</si>
  <si>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</si>
  <si>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</si>
  <si>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</si>
  <si>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</si>
  <si>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</si>
  <si>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</si>
  <si>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</si>
  <si>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</si>
  <si>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</si>
  <si>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</si>
  <si>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</si>
  <si>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</si>
  <si>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</si>
  <si>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</si>
  <si>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</si>
  <si>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</si>
  <si>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TXN_5560242</t>
  </si>
  <si>
    <t>TXN_3687556</t>
  </si>
  <si>
    <t>TXN_3276784</t>
  </si>
  <si>
    <t>TXN_5296489</t>
  </si>
  <si>
    <t>TXN_5635734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</si>
  <si>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</si>
  <si>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</si>
  <si>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</si>
  <si>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</si>
  <si>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</si>
  <si>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</si>
  <si>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</si>
  <si>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</si>
  <si>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</si>
  <si>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</si>
  <si>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</si>
  <si>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</si>
  <si>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</si>
  <si>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</si>
  <si>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</si>
  <si>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</si>
  <si>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</si>
  <si>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</si>
  <si>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</si>
  <si>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</si>
  <si>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</si>
  <si>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</si>
  <si>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</si>
  <si>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</si>
  <si>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</si>
  <si>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</si>
  <si>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</si>
  <si>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</si>
  <si>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</si>
  <si>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</si>
  <si>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</si>
  <si>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</si>
  <si>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</si>
  <si>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</si>
  <si>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</si>
  <si>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</si>
  <si>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</si>
  <si>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</si>
  <si>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</si>
  <si>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</si>
  <si>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</si>
  <si>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</si>
  <si>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</si>
  <si>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</si>
  <si>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</si>
  <si>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</si>
  <si>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</si>
  <si>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</si>
  <si>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</si>
  <si>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</si>
  <si>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</si>
  <si>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</si>
  <si>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</si>
  <si>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</si>
  <si>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</si>
  <si>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</si>
  <si>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</si>
  <si>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</si>
  <si>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</si>
  <si>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</si>
  <si>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</si>
  <si>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</si>
  <si>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</si>
  <si>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</si>
  <si>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</si>
  <si>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</si>
  <si>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</si>
  <si>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</si>
  <si>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</si>
  <si>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</si>
  <si>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</si>
  <si>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</si>
  <si>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</si>
  <si>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</si>
  <si>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</si>
  <si>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</si>
  <si>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</si>
  <si>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</si>
  <si>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</si>
  <si>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</si>
  <si>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</si>
  <si>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</si>
  <si>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</si>
  <si>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</si>
  <si>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</si>
  <si>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</si>
  <si>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</si>
  <si>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</si>
  <si>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</si>
  <si>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</si>
  <si>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</si>
  <si>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</si>
  <si>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</si>
  <si>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</si>
  <si>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</si>
  <si>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</si>
  <si>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</si>
  <si>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</si>
  <si>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</si>
  <si>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</si>
  <si>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</si>
  <si>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</si>
  <si>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</si>
  <si>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</si>
  <si>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</si>
  <si>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</si>
  <si>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</si>
  <si>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</si>
  <si>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</si>
  <si>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</si>
  <si>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</si>
  <si>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</si>
  <si>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</si>
  <si>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</si>
  <si>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</si>
  <si>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</si>
  <si>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</si>
  <si>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</si>
  <si>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</si>
  <si>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</si>
  <si>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</si>
  <si>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</si>
  <si>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</si>
  <si>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</si>
  <si>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</si>
  <si>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</si>
  <si>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</si>
  <si>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</si>
  <si>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</si>
  <si>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</si>
  <si>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</si>
  <si>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</si>
  <si>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</si>
  <si>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</si>
  <si>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</si>
  <si>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</si>
  <si>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</si>
  <si>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</si>
  <si>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</si>
  <si>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TXN_6192129</t>
  </si>
  <si>
    <t>TXN_3723814</t>
  </si>
  <si>
    <t>TXN_1741161</t>
  </si>
  <si>
    <t>TXN_5529772</t>
  </si>
  <si>
    <t>TXN_4119684</t>
  </si>
  <si>
    <t>TXN_4640422</t>
  </si>
  <si>
    <t>TXN_4078266</t>
  </si>
  <si>
    <t>TXN_1847064</t>
  </si>
  <si>
    <t>TXN_3969038</t>
  </si>
  <si>
    <t>TXN_7546166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</si>
  <si>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</si>
  <si>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</si>
  <si>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</si>
  <si>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</si>
  <si>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</si>
  <si>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</si>
  <si>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</si>
  <si>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</si>
  <si>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</si>
  <si>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</si>
  <si>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</si>
  <si>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</si>
  <si>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</si>
  <si>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</si>
  <si>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</si>
  <si>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</si>
  <si>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</si>
  <si>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</si>
  <si>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</si>
  <si>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</si>
  <si>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</si>
  <si>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</si>
  <si>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</si>
  <si>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</si>
  <si>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</si>
  <si>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</si>
  <si>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</si>
  <si>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</si>
  <si>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</si>
  <si>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</si>
  <si>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</si>
  <si>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</si>
  <si>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</si>
  <si>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</si>
  <si>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</si>
  <si>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</si>
  <si>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</si>
  <si>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TXN_1980623</t>
  </si>
  <si>
    <t>TXN_4679750</t>
  </si>
  <si>
    <t>TXN_9040250</t>
  </si>
  <si>
    <t>TXN_7893709</t>
  </si>
  <si>
    <t>TXN_7224530</t>
  </si>
  <si>
    <t>TXN_4042022</t>
  </si>
  <si>
    <t>TXN_4904210</t>
  </si>
  <si>
    <t>TXN_4383900</t>
  </si>
  <si>
    <t>TXN_4956708</t>
  </si>
  <si>
    <t>TXN_2326364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</si>
  <si>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</si>
  <si>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</si>
  <si>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</si>
  <si>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</si>
  <si>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</si>
  <si>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</si>
  <si>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</si>
  <si>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</si>
  <si>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</si>
  <si>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</si>
  <si>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</si>
  <si>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</si>
  <si>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</si>
  <si>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</si>
  <si>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</si>
  <si>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</si>
  <si>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</si>
  <si>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</si>
  <si>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</si>
  <si>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</si>
  <si>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</si>
  <si>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</si>
  <si>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</si>
  <si>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</si>
  <si>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</si>
  <si>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</si>
  <si>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</si>
  <si>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</si>
  <si>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</si>
  <si>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</si>
  <si>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</si>
  <si>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</si>
  <si>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</si>
  <si>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</si>
  <si>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</si>
  <si>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</si>
  <si>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</si>
  <si>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</si>
  <si>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</si>
  <si>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</si>
  <si>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</si>
  <si>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</si>
  <si>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</si>
  <si>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</si>
  <si>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</si>
  <si>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</si>
  <si>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</si>
  <si>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</si>
  <si>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</si>
  <si>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</si>
  <si>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</si>
  <si>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</si>
  <si>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</si>
  <si>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</si>
  <si>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</si>
  <si>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</si>
  <si>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</si>
  <si>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</si>
  <si>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</si>
  <si>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</si>
  <si>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</si>
  <si>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</si>
  <si>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</si>
  <si>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</si>
  <si>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</si>
  <si>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</si>
  <si>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</si>
  <si>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</si>
  <si>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</si>
  <si>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</si>
  <si>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</si>
  <si>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</si>
  <si>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</si>
  <si>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</si>
  <si>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</si>
  <si>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</si>
  <si>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</si>
  <si>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</si>
  <si>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</si>
  <si>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</si>
  <si>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</si>
  <si>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</si>
  <si>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</si>
  <si>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</si>
  <si>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</si>
  <si>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</si>
  <si>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</si>
  <si>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</si>
  <si>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</si>
  <si>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</si>
  <si>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</si>
  <si>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</si>
  <si>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</si>
  <si>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</si>
  <si>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</si>
  <si>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</si>
  <si>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</si>
  <si>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</si>
  <si>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</si>
  <si>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</si>
  <si>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</si>
  <si>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</si>
  <si>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</si>
  <si>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</si>
  <si>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</si>
  <si>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</si>
  <si>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</si>
  <si>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</si>
  <si>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</si>
  <si>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</si>
  <si>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</si>
  <si>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</si>
  <si>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</si>
  <si>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</si>
  <si>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</si>
  <si>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</si>
  <si>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</si>
  <si>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</si>
  <si>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</si>
  <si>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</si>
  <si>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</si>
  <si>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</si>
  <si>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</si>
  <si>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</si>
  <si>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</si>
  <si>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</si>
  <si>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</si>
  <si>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</si>
  <si>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</si>
  <si>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</si>
  <si>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</si>
  <si>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</si>
  <si>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</si>
  <si>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</si>
  <si>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</si>
  <si>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</si>
  <si>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</si>
  <si>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</si>
  <si>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</si>
  <si>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</si>
  <si>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</si>
  <si>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</si>
  <si>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</si>
  <si>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</si>
  <si>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</si>
  <si>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</si>
  <si>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</si>
  <si>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</si>
  <si>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</si>
  <si>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</si>
  <si>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</si>
  <si>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</si>
  <si>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</si>
  <si>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</si>
  <si>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</si>
  <si>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</si>
  <si>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</si>
  <si>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</si>
  <si>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</si>
  <si>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</si>
  <si>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</si>
  <si>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</si>
  <si>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</si>
  <si>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</si>
  <si>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</si>
  <si>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</si>
  <si>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</si>
  <si>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</si>
  <si>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</si>
  <si>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</si>
  <si>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</si>
  <si>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</si>
  <si>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</si>
  <si>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</si>
  <si>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</si>
  <si>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</si>
  <si>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</si>
  <si>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</si>
  <si>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</si>
  <si>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</si>
  <si>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</si>
  <si>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</si>
  <si>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</si>
  <si>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</si>
  <si>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</si>
  <si>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</si>
  <si>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</si>
  <si>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</si>
  <si>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</si>
  <si>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</si>
  <si>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</si>
  <si>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</si>
  <si>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</si>
  <si>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</si>
  <si>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</si>
  <si>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</si>
  <si>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</si>
  <si>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</si>
  <si>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</si>
  <si>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</si>
  <si>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</si>
  <si>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</si>
  <si>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</si>
  <si>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TXN_5872134</t>
  </si>
  <si>
    <t>TXN_1745042</t>
  </si>
  <si>
    <t>TXN_9605479</t>
  </si>
  <si>
    <t>TXN_2630677</t>
  </si>
  <si>
    <t>TXN_6640306</t>
  </si>
  <si>
    <t>TXN_5240246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</si>
  <si>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</si>
  <si>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</si>
  <si>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</si>
  <si>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</si>
  <si>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</si>
  <si>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</si>
  <si>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</si>
  <si>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</si>
  <si>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</si>
  <si>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</si>
  <si>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</si>
  <si>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</si>
  <si>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</si>
  <si>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</si>
  <si>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</si>
  <si>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</si>
  <si>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</si>
  <si>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</si>
  <si>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</si>
  <si>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</si>
  <si>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</si>
  <si>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</si>
  <si>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</si>
  <si>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</si>
  <si>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</si>
  <si>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</si>
  <si>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</si>
  <si>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</si>
  <si>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</si>
  <si>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</si>
  <si>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</si>
  <si>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</si>
  <si>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</si>
  <si>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</si>
  <si>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</si>
  <si>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</si>
  <si>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</si>
  <si>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</si>
  <si>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</si>
  <si>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</si>
  <si>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</si>
  <si>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</si>
  <si>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</si>
  <si>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</si>
  <si>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</si>
  <si>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</si>
  <si>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</si>
  <si>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</si>
  <si>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</si>
  <si>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</si>
  <si>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</si>
  <si>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</si>
  <si>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</si>
  <si>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</si>
  <si>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</si>
  <si>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</si>
  <si>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</si>
  <si>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</si>
  <si>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</si>
  <si>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</si>
  <si>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</si>
  <si>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</si>
  <si>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</si>
  <si>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</si>
  <si>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</si>
  <si>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</si>
  <si>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</si>
  <si>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</si>
  <si>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</si>
  <si>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</si>
  <si>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</si>
  <si>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</si>
  <si>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</si>
  <si>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</si>
  <si>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</si>
  <si>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</si>
  <si>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</si>
  <si>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</si>
  <si>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</si>
  <si>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</si>
  <si>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</si>
  <si>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</si>
  <si>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</si>
  <si>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</si>
  <si>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</si>
  <si>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</si>
  <si>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</si>
  <si>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</si>
  <si>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</si>
  <si>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</si>
  <si>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</si>
  <si>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</si>
  <si>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</si>
  <si>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</si>
  <si>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</si>
  <si>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</si>
  <si>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</si>
  <si>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</si>
  <si>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</si>
  <si>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</si>
  <si>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</si>
  <si>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</si>
  <si>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</si>
  <si>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</si>
  <si>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</si>
  <si>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</si>
  <si>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</si>
  <si>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</si>
  <si>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</si>
  <si>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</si>
  <si>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</si>
  <si>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</si>
  <si>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</si>
  <si>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</si>
  <si>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</si>
  <si>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</si>
  <si>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</si>
  <si>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</si>
  <si>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</si>
  <si>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</si>
  <si>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</si>
  <si>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</si>
  <si>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</si>
  <si>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</si>
  <si>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</si>
  <si>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</si>
  <si>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</si>
  <si>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</si>
  <si>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</si>
  <si>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TXN_1433405</t>
  </si>
  <si>
    <t>TXN_7771643</t>
  </si>
  <si>
    <t>TXN_8595309</t>
  </si>
  <si>
    <t>TXN_5713524</t>
  </si>
  <si>
    <t>TXN_4105300</t>
  </si>
  <si>
    <t>TXN_1640128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</si>
  <si>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</si>
  <si>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</si>
  <si>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</si>
  <si>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</si>
  <si>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</si>
  <si>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</si>
  <si>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</si>
  <si>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</si>
  <si>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</si>
  <si>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TXN_1006950</t>
  </si>
  <si>
    <t>TXN_4284887</t>
  </si>
  <si>
    <t>TXN_9881750</t>
  </si>
  <si>
    <t>TXN_5331650</t>
  </si>
  <si>
    <t>TXN_9082199</t>
  </si>
  <si>
    <t>TXN_1341677</t>
  </si>
  <si>
    <t>TXN_6639567</t>
  </si>
  <si>
    <t>TXN_3681075</t>
  </si>
  <si>
    <t>TXN_8420021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</si>
  <si>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</si>
  <si>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</si>
  <si>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</si>
  <si>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</si>
  <si>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</si>
  <si>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</si>
  <si>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</si>
  <si>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</si>
  <si>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</si>
  <si>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</si>
  <si>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</si>
  <si>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TXN_7636157</t>
  </si>
  <si>
    <t>TXN_9884690</t>
  </si>
  <si>
    <t>TXN_7249444</t>
  </si>
  <si>
    <t>TXN_1803828</t>
  </si>
  <si>
    <t>TXN_7224484</t>
  </si>
  <si>
    <t>TXN_6402109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</si>
  <si>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</si>
  <si>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</si>
  <si>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</si>
  <si>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</si>
  <si>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</si>
  <si>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</si>
  <si>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</si>
  <si>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</si>
  <si>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</si>
  <si>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</si>
  <si>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</si>
  <si>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</si>
  <si>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</si>
  <si>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</si>
  <si>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</si>
  <si>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</si>
  <si>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</si>
  <si>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</si>
  <si>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</si>
  <si>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</si>
  <si>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</si>
  <si>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</si>
  <si>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</si>
  <si>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</si>
  <si>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</si>
  <si>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</si>
  <si>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</si>
  <si>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</si>
  <si>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</si>
  <si>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</si>
  <si>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</si>
  <si>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</si>
  <si>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</si>
  <si>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</si>
  <si>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</si>
  <si>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</si>
  <si>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</si>
  <si>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</si>
  <si>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</si>
  <si>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</si>
  <si>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</si>
  <si>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</si>
  <si>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</si>
  <si>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</si>
  <si>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</si>
  <si>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</si>
  <si>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</si>
  <si>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</si>
  <si>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</si>
  <si>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</si>
  <si>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</si>
  <si>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</si>
  <si>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</si>
  <si>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</si>
  <si>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</si>
  <si>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</si>
  <si>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</si>
  <si>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</si>
  <si>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</si>
  <si>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</si>
  <si>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</si>
  <si>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</si>
  <si>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</si>
  <si>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</si>
  <si>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</si>
  <si>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</si>
  <si>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</si>
  <si>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</si>
  <si>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</si>
  <si>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</si>
  <si>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</si>
  <si>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</si>
  <si>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</si>
  <si>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</si>
  <si>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</si>
  <si>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</si>
  <si>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</si>
  <si>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</si>
  <si>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</si>
  <si>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</si>
  <si>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</si>
  <si>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</si>
  <si>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</si>
  <si>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</si>
  <si>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</si>
  <si>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</si>
  <si>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</si>
  <si>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</si>
  <si>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</si>
  <si>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</si>
  <si>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</si>
  <si>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</si>
  <si>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</si>
  <si>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</si>
  <si>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</si>
  <si>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</si>
  <si>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</si>
  <si>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</si>
  <si>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</si>
  <si>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</si>
  <si>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</si>
  <si>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</si>
  <si>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</si>
  <si>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</si>
  <si>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</si>
  <si>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</si>
  <si>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</si>
  <si>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</si>
  <si>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</si>
  <si>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</si>
  <si>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</si>
  <si>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</si>
  <si>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</si>
  <si>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</si>
  <si>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</si>
  <si>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</si>
  <si>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</si>
  <si>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</si>
  <si>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</si>
  <si>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</si>
  <si>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</si>
  <si>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</si>
  <si>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</si>
  <si>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</si>
  <si>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</si>
  <si>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</si>
  <si>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</si>
  <si>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</si>
  <si>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</si>
  <si>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</si>
  <si>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</si>
  <si>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</si>
  <si>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</si>
  <si>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</si>
  <si>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</si>
  <si>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</si>
  <si>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</si>
  <si>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</si>
  <si>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</si>
  <si>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</si>
  <si>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</si>
  <si>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</si>
  <si>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</si>
  <si>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</si>
  <si>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</si>
  <si>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</si>
  <si>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</si>
  <si>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</si>
  <si>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</si>
  <si>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</si>
  <si>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</si>
  <si>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</si>
  <si>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</si>
  <si>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</si>
  <si>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</si>
  <si>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</si>
  <si>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</si>
  <si>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</si>
  <si>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</si>
  <si>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</si>
  <si>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</si>
  <si>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</si>
  <si>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</si>
  <si>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</si>
  <si>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</si>
  <si>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</si>
  <si>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</si>
  <si>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</si>
  <si>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</si>
  <si>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</si>
  <si>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</si>
  <si>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</si>
  <si>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</si>
  <si>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</si>
  <si>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</si>
  <si>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</si>
  <si>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</si>
  <si>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</si>
  <si>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</si>
  <si>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</si>
  <si>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</si>
  <si>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</si>
  <si>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</si>
  <si>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</si>
  <si>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</si>
  <si>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TXN_1440439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</si>
  <si>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</si>
  <si>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</si>
  <si>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</si>
  <si>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</si>
  <si>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</si>
  <si>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</si>
  <si>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</si>
  <si>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</si>
  <si>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</si>
  <si>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</si>
  <si>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</si>
  <si>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</si>
  <si>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</si>
  <si>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</si>
  <si>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</si>
  <si>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</si>
  <si>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</si>
  <si>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</si>
  <si>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</si>
  <si>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</si>
  <si>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</si>
  <si>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</si>
  <si>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</si>
  <si>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</si>
  <si>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</si>
  <si>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</si>
  <si>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</si>
  <si>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</si>
  <si>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</si>
  <si>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</si>
  <si>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</si>
  <si>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</si>
  <si>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</si>
  <si>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</si>
  <si>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</si>
  <si>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</si>
  <si>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</si>
  <si>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</si>
  <si>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</si>
  <si>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</si>
  <si>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</si>
  <si>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</si>
  <si>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</si>
  <si>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</si>
  <si>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</si>
  <si>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</si>
  <si>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</si>
  <si>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</si>
  <si>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</si>
  <si>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</si>
  <si>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</si>
  <si>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</si>
  <si>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</si>
  <si>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</si>
  <si>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</si>
  <si>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</si>
  <si>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</si>
  <si>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</si>
  <si>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</si>
  <si>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</si>
  <si>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</si>
  <si>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</si>
  <si>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</si>
  <si>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</si>
  <si>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</si>
  <si>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</si>
  <si>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</si>
  <si>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</si>
  <si>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</si>
  <si>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</si>
  <si>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</si>
  <si>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</si>
  <si>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</si>
  <si>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</si>
  <si>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</si>
  <si>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</si>
  <si>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</si>
  <si>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</si>
  <si>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</si>
  <si>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</si>
  <si>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</si>
  <si>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</si>
  <si>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</si>
  <si>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</si>
  <si>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</si>
  <si>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</si>
  <si>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</si>
  <si>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</si>
  <si>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</si>
  <si>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</si>
  <si>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</si>
  <si>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</si>
  <si>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</si>
  <si>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TXN_1623171</t>
  </si>
  <si>
    <t>TXN_1845043</t>
  </si>
  <si>
    <t>TXN_8291984</t>
  </si>
  <si>
    <t>TXN_7799286</t>
  </si>
  <si>
    <t>TXN_4563856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</si>
  <si>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</si>
  <si>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</si>
  <si>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</si>
  <si>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</si>
  <si>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</si>
  <si>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</si>
  <si>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</si>
  <si>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</si>
  <si>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</si>
  <si>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</si>
  <si>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</si>
  <si>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</si>
  <si>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</si>
  <si>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</si>
  <si>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</si>
  <si>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TXN_6807818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</si>
  <si>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</si>
  <si>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</si>
  <si>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</si>
  <si>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</si>
  <si>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</si>
  <si>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</si>
  <si>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</si>
  <si>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</si>
  <si>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</si>
  <si>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</si>
  <si>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</si>
  <si>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</si>
  <si>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</si>
  <si>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</si>
  <si>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</si>
  <si>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</si>
  <si>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</si>
  <si>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</si>
  <si>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</si>
  <si>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</si>
  <si>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</si>
  <si>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</si>
  <si>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</si>
  <si>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</si>
  <si>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</si>
  <si>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</si>
  <si>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</si>
  <si>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</si>
  <si>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</si>
  <si>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</si>
  <si>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</si>
  <si>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</si>
  <si>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</si>
  <si>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</si>
  <si>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</si>
  <si>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</si>
  <si>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</si>
  <si>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</si>
  <si>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</si>
  <si>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</si>
  <si>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</si>
  <si>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</si>
  <si>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</si>
  <si>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</si>
  <si>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</si>
  <si>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</si>
  <si>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</si>
  <si>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</si>
  <si>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</si>
  <si>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</si>
  <si>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</si>
  <si>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</si>
  <si>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</si>
  <si>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</si>
  <si>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</si>
  <si>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</si>
  <si>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</si>
  <si>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</si>
  <si>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</si>
  <si>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</si>
  <si>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</si>
  <si>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</si>
  <si>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</si>
  <si>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</si>
  <si>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</si>
  <si>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</si>
  <si>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</si>
  <si>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</si>
  <si>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</si>
  <si>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</si>
  <si>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</si>
  <si>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</si>
  <si>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</si>
  <si>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</si>
  <si>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</si>
  <si>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</si>
  <si>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</si>
  <si>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</si>
  <si>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</si>
  <si>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</si>
  <si>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</si>
  <si>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</si>
  <si>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</si>
  <si>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</si>
  <si>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</si>
  <si>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</si>
  <si>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</si>
  <si>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</si>
  <si>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</si>
  <si>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</si>
  <si>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TXN_6851086</t>
  </si>
  <si>
    <t>TXN_9245105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</si>
  <si>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</si>
  <si>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</si>
  <si>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</si>
  <si>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</si>
  <si>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</si>
  <si>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</si>
  <si>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</si>
  <si>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</si>
  <si>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</si>
  <si>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</si>
  <si>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</si>
  <si>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</si>
  <si>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</si>
  <si>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</si>
  <si>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</si>
  <si>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</si>
  <si>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</si>
  <si>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</si>
  <si>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</si>
  <si>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</si>
  <si>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</si>
  <si>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</si>
  <si>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</si>
  <si>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</si>
  <si>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</si>
  <si>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</si>
  <si>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</si>
  <si>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</si>
  <si>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</si>
  <si>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</si>
  <si>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</si>
  <si>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</si>
  <si>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</si>
  <si>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</si>
  <si>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</si>
  <si>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</si>
  <si>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</si>
  <si>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</si>
  <si>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</si>
  <si>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TXN_1245404</t>
  </si>
  <si>
    <t>TXN_8265493</t>
  </si>
  <si>
    <t>TXN_2803747</t>
  </si>
  <si>
    <t>TXN_2963897</t>
  </si>
  <si>
    <t>TXN_9248288</t>
  </si>
  <si>
    <t>TXN_4892743</t>
  </si>
  <si>
    <t>TXN_3871295</t>
  </si>
  <si>
    <t>TXN_9618289</t>
  </si>
  <si>
    <t>TXN_2035248</t>
  </si>
  <si>
    <t>TXN_9746526</t>
  </si>
  <si>
    <t>TXN_7699654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</si>
  <si>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</si>
  <si>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</si>
  <si>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</si>
  <si>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</si>
  <si>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</si>
  <si>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</si>
  <si>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</si>
  <si>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</si>
  <si>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</si>
  <si>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</si>
  <si>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</si>
  <si>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</si>
  <si>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</si>
  <si>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</si>
  <si>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</si>
  <si>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</si>
  <si>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</si>
  <si>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</si>
  <si>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</si>
  <si>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</si>
  <si>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</si>
  <si>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TXN_9013444</t>
  </si>
  <si>
    <t>TXN_9695630</t>
  </si>
  <si>
    <t>TXN_6569610</t>
  </si>
  <si>
    <t>TXN_6239964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</si>
  <si>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</si>
  <si>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</si>
  <si>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</si>
  <si>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</si>
  <si>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</si>
  <si>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</si>
  <si>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</si>
  <si>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</si>
  <si>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</si>
  <si>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</si>
  <si>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</si>
  <si>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</si>
  <si>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</si>
  <si>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</si>
  <si>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</si>
  <si>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</si>
  <si>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</si>
  <si>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</si>
  <si>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</si>
  <si>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</si>
  <si>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</si>
  <si>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</si>
  <si>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</si>
  <si>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TXN_7507547</t>
  </si>
  <si>
    <t>TXN_5930877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</si>
  <si>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</si>
  <si>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</si>
  <si>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</si>
  <si>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</si>
  <si>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</si>
  <si>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</si>
  <si>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</si>
  <si>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</si>
  <si>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</si>
  <si>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</si>
  <si>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</si>
  <si>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</si>
  <si>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</si>
  <si>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</si>
  <si>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</si>
  <si>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</si>
  <si>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</si>
  <si>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</si>
  <si>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</si>
  <si>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</si>
  <si>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</si>
  <si>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</si>
  <si>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</si>
  <si>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</si>
  <si>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</si>
  <si>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</si>
  <si>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</si>
  <si>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</si>
  <si>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</si>
  <si>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</si>
  <si>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</si>
  <si>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</si>
  <si>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</si>
  <si>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</si>
  <si>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</si>
  <si>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</si>
  <si>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</si>
  <si>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</si>
  <si>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</si>
  <si>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</si>
  <si>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</si>
  <si>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</si>
  <si>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</si>
  <si>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</si>
  <si>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</si>
  <si>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</si>
  <si>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</si>
  <si>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</si>
  <si>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</si>
  <si>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</si>
  <si>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</si>
  <si>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</si>
  <si>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</si>
  <si>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</si>
  <si>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</si>
  <si>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</si>
  <si>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</si>
  <si>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</si>
  <si>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</si>
  <si>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</si>
  <si>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</si>
  <si>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</si>
  <si>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</si>
  <si>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</si>
  <si>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</si>
  <si>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</si>
  <si>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</si>
  <si>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</si>
  <si>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</si>
  <si>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</si>
  <si>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</si>
  <si>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</si>
  <si>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</si>
  <si>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</si>
  <si>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</si>
  <si>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</si>
  <si>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</si>
  <si>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</si>
  <si>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</si>
  <si>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</si>
  <si>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</si>
  <si>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</si>
  <si>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</si>
  <si>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</si>
  <si>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</si>
  <si>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</si>
  <si>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</si>
  <si>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</si>
  <si>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</si>
  <si>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</si>
  <si>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</si>
  <si>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</si>
  <si>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</si>
  <si>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</si>
  <si>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</si>
  <si>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</si>
  <si>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</si>
  <si>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</si>
  <si>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</si>
  <si>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</si>
  <si>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</si>
  <si>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</si>
  <si>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</si>
  <si>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</si>
  <si>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</si>
  <si>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</si>
  <si>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</si>
  <si>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</si>
  <si>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</si>
  <si>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</si>
  <si>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</si>
  <si>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</si>
  <si>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</si>
  <si>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</si>
  <si>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</si>
  <si>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</si>
  <si>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</si>
  <si>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</si>
  <si>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</si>
  <si>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</si>
  <si>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</si>
  <si>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</si>
  <si>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</si>
  <si>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</si>
  <si>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</si>
  <si>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</si>
  <si>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</si>
  <si>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</si>
  <si>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</si>
  <si>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</si>
  <si>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</si>
  <si>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</si>
  <si>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</si>
  <si>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</si>
  <si>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</si>
  <si>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</si>
  <si>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</si>
  <si>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</si>
  <si>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</si>
  <si>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</si>
  <si>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</si>
  <si>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</si>
  <si>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</si>
  <si>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</si>
  <si>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</si>
  <si>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</si>
  <si>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</si>
  <si>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</si>
  <si>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</si>
  <si>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</si>
  <si>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</si>
  <si>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</si>
  <si>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</si>
  <si>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</si>
  <si>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</si>
  <si>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</si>
  <si>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</si>
  <si>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</si>
  <si>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</si>
  <si>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</si>
  <si>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</si>
  <si>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</si>
  <si>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</si>
  <si>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</si>
  <si>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</si>
  <si>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</si>
  <si>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</si>
  <si>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</si>
  <si>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</si>
  <si>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</si>
  <si>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</si>
  <si>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</si>
  <si>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</si>
  <si>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</si>
  <si>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</si>
  <si>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</si>
  <si>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</si>
  <si>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</si>
  <si>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</si>
  <si>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</si>
  <si>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</si>
  <si>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</si>
  <si>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</si>
  <si>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</si>
  <si>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</si>
  <si>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</si>
  <si>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</si>
  <si>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</si>
  <si>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</si>
  <si>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</si>
  <si>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</si>
  <si>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</si>
  <si>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</si>
  <si>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</si>
  <si>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</si>
  <si>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</si>
  <si>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</si>
  <si>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</si>
  <si>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</si>
  <si>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</si>
  <si>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</si>
  <si>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</si>
  <si>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</si>
  <si>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</si>
  <si>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</si>
  <si>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</si>
  <si>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</si>
  <si>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</si>
  <si>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</si>
  <si>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</si>
  <si>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</si>
  <si>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</si>
  <si>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</si>
  <si>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</si>
  <si>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</si>
  <si>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</si>
  <si>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</si>
  <si>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</si>
  <si>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</si>
  <si>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</si>
  <si>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</si>
  <si>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</si>
  <si>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</si>
  <si>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</si>
  <si>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</si>
  <si>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</si>
  <si>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</si>
  <si>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</si>
  <si>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</si>
  <si>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</si>
  <si>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</si>
  <si>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</si>
  <si>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</si>
  <si>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</si>
  <si>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</si>
  <si>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</si>
  <si>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</si>
  <si>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</si>
  <si>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</si>
  <si>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</si>
  <si>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</si>
  <si>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</si>
  <si>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</si>
  <si>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</si>
  <si>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</si>
  <si>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</si>
  <si>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</si>
  <si>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</si>
  <si>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</si>
  <si>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</si>
  <si>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</si>
  <si>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</si>
  <si>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</si>
  <si>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</si>
  <si>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</si>
  <si>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</si>
  <si>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</si>
  <si>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</si>
  <si>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</si>
  <si>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</si>
  <si>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</si>
  <si>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</si>
  <si>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</si>
  <si>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</si>
  <si>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</si>
  <si>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</si>
  <si>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</si>
  <si>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</si>
  <si>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</si>
  <si>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</si>
  <si>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</si>
  <si>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</si>
  <si>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</si>
  <si>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</si>
  <si>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</si>
  <si>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</si>
  <si>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</si>
  <si>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</si>
  <si>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</si>
  <si>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</si>
  <si>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</si>
  <si>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</si>
  <si>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</si>
  <si>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</si>
  <si>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</si>
  <si>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</si>
  <si>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</si>
  <si>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</si>
  <si>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</si>
  <si>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</si>
  <si>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</si>
  <si>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</si>
  <si>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</si>
  <si>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</si>
  <si>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</si>
  <si>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</si>
  <si>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</si>
  <si>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</si>
  <si>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</si>
  <si>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</si>
  <si>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</si>
  <si>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</si>
  <si>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</si>
  <si>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</si>
  <si>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</si>
  <si>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</si>
  <si>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</si>
  <si>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</si>
  <si>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</si>
  <si>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</si>
  <si>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</si>
  <si>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</si>
  <si>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</si>
  <si>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</si>
  <si>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</si>
  <si>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</si>
  <si>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</si>
  <si>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</si>
  <si>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</si>
  <si>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</si>
  <si>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</si>
  <si>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</si>
  <si>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</si>
  <si>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</si>
  <si>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</si>
  <si>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</si>
  <si>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</si>
  <si>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</si>
  <si>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</si>
  <si>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</si>
  <si>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</si>
  <si>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</si>
  <si>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</si>
  <si>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</si>
  <si>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</si>
  <si>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</si>
  <si>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</si>
  <si>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</si>
  <si>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</si>
  <si>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</si>
  <si>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</si>
  <si>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</si>
  <si>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</si>
  <si>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</si>
  <si>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</si>
  <si>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</si>
  <si>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</si>
  <si>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</si>
  <si>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</si>
  <si>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</si>
  <si>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</si>
  <si>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</si>
  <si>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</si>
  <si>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</si>
  <si>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</si>
  <si>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</si>
  <si>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</si>
  <si>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</si>
  <si>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</si>
  <si>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</si>
  <si>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</si>
  <si>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</si>
  <si>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</si>
  <si>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</si>
  <si>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</si>
  <si>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</si>
  <si>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</si>
  <si>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</si>
  <si>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</si>
  <si>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</si>
  <si>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</si>
  <si>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</si>
  <si>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</si>
  <si>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</si>
  <si>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</si>
  <si>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</si>
  <si>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</si>
  <si>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</si>
  <si>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</si>
  <si>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</si>
  <si>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</si>
  <si>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</si>
  <si>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</si>
  <si>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</si>
  <si>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</si>
  <si>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</si>
  <si>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</si>
  <si>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</si>
  <si>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</si>
  <si>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</si>
  <si>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</si>
  <si>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</si>
  <si>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</si>
  <si>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</si>
  <si>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</si>
  <si>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</si>
  <si>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</si>
  <si>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</si>
  <si>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</si>
  <si>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</si>
  <si>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</si>
  <si>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</si>
  <si>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</si>
  <si>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</si>
  <si>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</si>
  <si>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</si>
  <si>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</si>
  <si>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</si>
  <si>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</si>
  <si>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</si>
  <si>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</si>
  <si>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</si>
  <si>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</si>
  <si>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</si>
  <si>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</si>
  <si>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</si>
  <si>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</si>
  <si>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</si>
  <si>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</si>
  <si>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</si>
  <si>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</si>
  <si>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</si>
  <si>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</si>
  <si>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</si>
  <si>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</si>
  <si>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</si>
  <si>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</si>
  <si>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</si>
  <si>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</si>
  <si>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</si>
  <si>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</si>
  <si>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</si>
  <si>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</si>
  <si>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</si>
  <si>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</si>
  <si>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</si>
  <si>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</si>
  <si>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TXN_7560356</t>
  </si>
  <si>
    <t>TXN_5280034</t>
  </si>
  <si>
    <t>TXN_5182159</t>
  </si>
  <si>
    <t>TXN_4606507</t>
  </si>
  <si>
    <t>TXN_6106136</t>
  </si>
  <si>
    <t>TXN_5165507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</si>
  <si>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</si>
  <si>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</si>
  <si>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</si>
  <si>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</si>
  <si>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</si>
  <si>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</si>
  <si>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</si>
  <si>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</si>
  <si>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</si>
  <si>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</si>
  <si>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</si>
  <si>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</si>
  <si>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</si>
  <si>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</si>
  <si>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</si>
  <si>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</si>
  <si>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TXN_6698401</t>
  </si>
  <si>
    <t>TXN_7522804</t>
  </si>
  <si>
    <t>TXN_4153975</t>
  </si>
  <si>
    <t>TXN_6429023</t>
  </si>
  <si>
    <t>TXN_9112753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</si>
  <si>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</si>
  <si>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</si>
  <si>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</si>
  <si>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</si>
  <si>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</si>
  <si>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</si>
  <si>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</si>
  <si>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</si>
  <si>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</si>
  <si>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</si>
  <si>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</si>
  <si>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</si>
  <si>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</si>
  <si>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</si>
  <si>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</si>
  <si>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</si>
  <si>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</si>
  <si>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</si>
  <si>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</si>
  <si>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</si>
  <si>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</si>
  <si>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</si>
  <si>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</si>
  <si>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</si>
  <si>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</si>
  <si>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</si>
  <si>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</si>
  <si>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</si>
  <si>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</si>
  <si>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</si>
  <si>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</si>
  <si>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</si>
  <si>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</si>
  <si>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</si>
  <si>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</si>
  <si>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</si>
  <si>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</si>
  <si>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</si>
  <si>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</si>
  <si>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</si>
  <si>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</si>
  <si>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</si>
  <si>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</si>
  <si>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</si>
  <si>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</si>
  <si>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</si>
  <si>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</si>
  <si>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</si>
  <si>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</si>
  <si>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</si>
  <si>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</si>
  <si>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</si>
  <si>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</si>
  <si>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</si>
  <si>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</si>
  <si>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</si>
  <si>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</si>
  <si>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</si>
  <si>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</si>
  <si>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</si>
  <si>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</si>
  <si>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</si>
  <si>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</si>
  <si>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</si>
  <si>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</si>
  <si>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TXN_9345275</t>
  </si>
  <si>
    <t>TXN_8584185</t>
  </si>
  <si>
    <t>TXN_4037099</t>
  </si>
  <si>
    <t>TXN_2306040</t>
  </si>
  <si>
    <t>TXN_7924859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</si>
  <si>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</si>
  <si>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</si>
  <si>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</si>
  <si>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</si>
  <si>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</si>
  <si>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</si>
  <si>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</si>
  <si>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</si>
  <si>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</si>
  <si>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</si>
  <si>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</si>
  <si>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</si>
  <si>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</si>
  <si>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</si>
  <si>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</si>
  <si>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</si>
  <si>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</si>
  <si>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</si>
  <si>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</si>
  <si>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</si>
  <si>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</si>
  <si>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</si>
  <si>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</si>
  <si>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</si>
  <si>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</si>
  <si>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</si>
  <si>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</si>
  <si>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</si>
  <si>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</si>
  <si>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</si>
  <si>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</si>
  <si>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</si>
  <si>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</si>
  <si>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</si>
  <si>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</si>
  <si>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</si>
  <si>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</si>
  <si>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</si>
  <si>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</si>
  <si>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</si>
  <si>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</si>
  <si>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</si>
  <si>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</si>
  <si>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</si>
  <si>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</si>
  <si>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</si>
  <si>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</si>
  <si>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</si>
  <si>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</si>
  <si>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</si>
  <si>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</si>
  <si>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</si>
  <si>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</si>
  <si>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</si>
  <si>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</si>
  <si>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</si>
  <si>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</si>
  <si>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</si>
  <si>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</si>
  <si>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</si>
  <si>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</si>
  <si>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</si>
  <si>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</si>
  <si>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</si>
  <si>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</si>
  <si>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</si>
  <si>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</si>
  <si>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</si>
  <si>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</si>
  <si>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</si>
  <si>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</si>
  <si>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</si>
  <si>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</si>
  <si>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</si>
  <si>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</si>
  <si>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</si>
  <si>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</si>
  <si>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TXN_3077868</t>
  </si>
  <si>
    <t>TXN_8752043</t>
  </si>
  <si>
    <t>TXN_3066671</t>
  </si>
  <si>
    <t>TXN_1518573</t>
  </si>
  <si>
    <t>TXN_8437627</t>
  </si>
  <si>
    <t>TXN_3833011</t>
  </si>
  <si>
    <t>TXN_2663704</t>
  </si>
  <si>
    <t>TXN_2069336</t>
  </si>
  <si>
    <t>TXN_8615080</t>
  </si>
  <si>
    <t>TXN_6615723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</si>
  <si>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</si>
  <si>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</si>
  <si>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</si>
  <si>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</si>
  <si>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</si>
  <si>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</si>
  <si>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</si>
  <si>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</si>
  <si>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</si>
  <si>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</si>
  <si>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</si>
  <si>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</si>
  <si>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</si>
  <si>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</si>
  <si>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</si>
  <si>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</si>
  <si>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</si>
  <si>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</si>
  <si>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</si>
  <si>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</si>
  <si>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</si>
  <si>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</si>
  <si>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</si>
  <si>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</si>
  <si>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</si>
  <si>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</si>
  <si>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</si>
  <si>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</si>
  <si>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</si>
  <si>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</si>
  <si>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</si>
  <si>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</si>
  <si>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</si>
  <si>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</si>
  <si>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</si>
  <si>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</si>
  <si>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</si>
  <si>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</si>
  <si>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</si>
  <si>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</si>
  <si>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</si>
  <si>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</si>
  <si>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</si>
  <si>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</si>
  <si>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</si>
  <si>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</si>
  <si>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</si>
  <si>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</si>
  <si>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</si>
  <si>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</si>
  <si>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</si>
  <si>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</si>
  <si>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</si>
  <si>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</si>
  <si>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</si>
  <si>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</si>
  <si>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</si>
  <si>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</si>
  <si>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</si>
  <si>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</si>
  <si>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</si>
  <si>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</si>
  <si>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</si>
  <si>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</si>
  <si>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</si>
  <si>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</si>
  <si>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</si>
  <si>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</si>
  <si>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</si>
  <si>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</si>
  <si>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</si>
  <si>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</si>
  <si>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</si>
  <si>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</si>
  <si>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</si>
  <si>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</si>
  <si>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</si>
  <si>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</si>
  <si>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</si>
  <si>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</si>
  <si>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</si>
  <si>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</si>
  <si>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</si>
  <si>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</si>
  <si>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</si>
  <si>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</si>
  <si>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</si>
  <si>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</si>
  <si>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</si>
  <si>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</si>
  <si>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</si>
  <si>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</si>
  <si>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</si>
  <si>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</si>
  <si>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</si>
  <si>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</si>
  <si>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</si>
  <si>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</si>
  <si>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</si>
  <si>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</si>
  <si>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</si>
  <si>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</si>
  <si>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</si>
  <si>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</si>
  <si>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</si>
  <si>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</si>
  <si>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</si>
  <si>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</si>
  <si>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</si>
  <si>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</si>
  <si>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</si>
  <si>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</si>
  <si>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</si>
  <si>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</si>
  <si>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</si>
  <si>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</si>
  <si>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</si>
  <si>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</si>
  <si>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</si>
  <si>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</si>
  <si>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</si>
  <si>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</si>
  <si>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</si>
  <si>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</si>
  <si>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</si>
  <si>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</si>
  <si>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</si>
  <si>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</si>
  <si>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</si>
  <si>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</si>
  <si>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</si>
  <si>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</si>
  <si>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</si>
  <si>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</si>
  <si>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</si>
  <si>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</si>
  <si>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</si>
  <si>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</si>
  <si>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</si>
  <si>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</si>
  <si>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</si>
  <si>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</si>
  <si>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</si>
  <si>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</si>
  <si>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</si>
  <si>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</si>
  <si>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</si>
  <si>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</si>
  <si>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</si>
  <si>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</si>
  <si>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</si>
  <si>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</si>
  <si>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</si>
  <si>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</si>
  <si>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</si>
  <si>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</si>
  <si>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</si>
  <si>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</si>
  <si>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</si>
  <si>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</si>
  <si>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</si>
  <si>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</si>
  <si>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</si>
  <si>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TXN_2940238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</si>
  <si>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</si>
  <si>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</si>
  <si>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</si>
  <si>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</si>
  <si>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</si>
  <si>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</si>
  <si>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</si>
  <si>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</si>
  <si>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</si>
  <si>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</si>
  <si>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</si>
  <si>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</si>
  <si>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</si>
  <si>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</si>
  <si>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</si>
  <si>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</si>
  <si>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</si>
  <si>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</si>
  <si>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</si>
  <si>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</si>
  <si>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</si>
  <si>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</si>
  <si>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</si>
  <si>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</si>
  <si>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</si>
  <si>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</si>
  <si>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</si>
  <si>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</si>
  <si>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</si>
  <si>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</si>
  <si>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</si>
  <si>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</si>
  <si>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</si>
  <si>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</si>
  <si>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</si>
  <si>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</si>
  <si>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</si>
  <si>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</si>
  <si>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</si>
  <si>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</si>
  <si>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</si>
  <si>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</si>
  <si>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</si>
  <si>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</si>
  <si>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</si>
  <si>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</si>
  <si>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</si>
  <si>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</si>
  <si>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</si>
  <si>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</si>
  <si>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</si>
  <si>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</si>
  <si>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</si>
  <si>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</si>
  <si>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</si>
  <si>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</si>
  <si>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</si>
  <si>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</si>
  <si>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</si>
  <si>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</si>
  <si>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</si>
  <si>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</si>
  <si>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</si>
  <si>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</si>
  <si>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</si>
  <si>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</si>
  <si>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</si>
  <si>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</si>
  <si>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</si>
  <si>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</si>
  <si>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</si>
  <si>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</si>
  <si>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</si>
  <si>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</si>
  <si>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</si>
  <si>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</si>
  <si>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</si>
  <si>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</si>
  <si>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</si>
  <si>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</si>
  <si>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</si>
  <si>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</si>
  <si>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</si>
  <si>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</si>
  <si>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</si>
  <si>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</si>
  <si>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</si>
  <si>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</si>
  <si>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</si>
  <si>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</si>
  <si>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</si>
  <si>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</si>
  <si>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</si>
  <si>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</si>
  <si>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</si>
  <si>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</si>
  <si>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</si>
  <si>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</si>
  <si>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</si>
  <si>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</si>
  <si>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</si>
  <si>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</si>
  <si>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</si>
  <si>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</si>
  <si>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</si>
  <si>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</si>
  <si>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</si>
  <si>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</si>
  <si>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TXN_1471121</t>
  </si>
  <si>
    <t>TXN_3398355</t>
  </si>
  <si>
    <t>TXN_3546074</t>
  </si>
  <si>
    <t>TXN_6564035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</si>
  <si>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</si>
  <si>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</si>
  <si>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</si>
  <si>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</si>
  <si>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</si>
  <si>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</si>
  <si>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</si>
  <si>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</si>
  <si>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</si>
  <si>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</si>
  <si>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</si>
  <si>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</si>
  <si>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</si>
  <si>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</si>
  <si>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</si>
  <si>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</si>
  <si>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</si>
  <si>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</si>
  <si>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</si>
  <si>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</si>
  <si>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</si>
  <si>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</si>
  <si>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</si>
  <si>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</si>
  <si>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</si>
  <si>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</si>
  <si>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</si>
  <si>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</si>
  <si>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</si>
  <si>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</si>
  <si>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</si>
  <si>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</si>
  <si>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</si>
  <si>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</si>
  <si>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</si>
  <si>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</si>
  <si>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</si>
  <si>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</si>
  <si>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</si>
  <si>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</si>
  <si>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</si>
  <si>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</si>
  <si>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</si>
  <si>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</si>
  <si>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</si>
  <si>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</si>
  <si>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</si>
  <si>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</si>
  <si>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</si>
  <si>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</si>
  <si>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</si>
  <si>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</si>
  <si>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</si>
  <si>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</si>
  <si>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</si>
  <si>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</si>
  <si>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</si>
  <si>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</si>
  <si>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</si>
  <si>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</si>
  <si>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</si>
  <si>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</si>
  <si>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</si>
  <si>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</si>
  <si>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</si>
  <si>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</si>
  <si>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</si>
  <si>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</si>
  <si>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</si>
  <si>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</si>
  <si>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</si>
  <si>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</si>
  <si>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</si>
  <si>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</si>
  <si>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</si>
  <si>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</si>
  <si>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</si>
  <si>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</si>
  <si>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</si>
  <si>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</si>
  <si>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</si>
  <si>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</si>
  <si>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</si>
  <si>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</si>
  <si>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</si>
  <si>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</si>
  <si>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</si>
  <si>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</si>
  <si>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</si>
  <si>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</si>
  <si>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</si>
  <si>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</si>
  <si>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</si>
  <si>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</si>
  <si>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</si>
  <si>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</si>
  <si>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</si>
  <si>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</si>
  <si>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</si>
  <si>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</si>
  <si>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</si>
  <si>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</si>
  <si>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</si>
  <si>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</si>
  <si>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</si>
  <si>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</si>
  <si>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</si>
  <si>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</si>
  <si>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</si>
  <si>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</si>
  <si>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</si>
  <si>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</si>
  <si>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</si>
  <si>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</si>
  <si>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</si>
  <si>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</si>
  <si>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</si>
  <si>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</si>
  <si>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</si>
  <si>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</si>
  <si>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</si>
  <si>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</si>
  <si>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</si>
  <si>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</si>
  <si>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</si>
  <si>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</si>
  <si>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</si>
  <si>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</si>
  <si>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</si>
  <si>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</si>
  <si>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</si>
  <si>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</si>
  <si>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</si>
  <si>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</si>
  <si>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</si>
  <si>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</si>
  <si>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</si>
  <si>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</si>
  <si>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</si>
  <si>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</si>
  <si>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</si>
  <si>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</si>
  <si>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TXN_2221521</t>
  </si>
  <si>
    <t>TXN_5955516</t>
  </si>
  <si>
    <t>TXN_8688591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</si>
  <si>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</si>
  <si>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</si>
  <si>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</si>
  <si>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</si>
  <si>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</si>
  <si>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</si>
  <si>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</si>
  <si>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TXN_9632140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</si>
  <si>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</si>
  <si>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</si>
  <si>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</si>
  <si>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</si>
  <si>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</si>
  <si>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</si>
  <si>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</si>
  <si>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</si>
  <si>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</si>
  <si>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</si>
  <si>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</si>
  <si>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</si>
  <si>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</si>
  <si>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TXN_8868040</t>
  </si>
  <si>
    <t>TXN_9080064</t>
  </si>
  <si>
    <t>TXN_1891225</t>
  </si>
  <si>
    <t>TXN_9088118</t>
  </si>
  <si>
    <t>TXN_7586947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</si>
  <si>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</si>
  <si>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</si>
  <si>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</si>
  <si>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</si>
  <si>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</si>
  <si>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</si>
  <si>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</si>
  <si>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</si>
  <si>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</si>
  <si>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</si>
  <si>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</si>
  <si>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</si>
  <si>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</si>
  <si>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</si>
  <si>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</si>
  <si>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</si>
  <si>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</si>
  <si>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</si>
  <si>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</si>
  <si>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</si>
  <si>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</si>
  <si>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</si>
  <si>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</si>
  <si>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</si>
  <si>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</si>
  <si>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</si>
  <si>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</si>
  <si>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</si>
  <si>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</si>
  <si>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</si>
  <si>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</si>
  <si>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</si>
  <si>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</si>
  <si>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</si>
  <si>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</si>
  <si>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</si>
  <si>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</si>
  <si>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</si>
  <si>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</si>
  <si>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</si>
  <si>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</si>
  <si>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</si>
  <si>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</si>
  <si>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</si>
  <si>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</si>
  <si>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</si>
  <si>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</si>
  <si>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</si>
  <si>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</si>
  <si>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</si>
  <si>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</si>
  <si>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</si>
  <si>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</si>
  <si>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</si>
  <si>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</si>
  <si>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</si>
  <si>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</si>
  <si>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</si>
  <si>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</si>
  <si>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</si>
  <si>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</si>
  <si>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</si>
  <si>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</si>
  <si>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</si>
  <si>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</si>
  <si>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</si>
  <si>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</si>
  <si>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</si>
  <si>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</si>
  <si>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</si>
  <si>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</si>
  <si>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</si>
  <si>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</si>
  <si>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</si>
  <si>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</si>
  <si>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</si>
  <si>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</si>
  <si>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</si>
  <si>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</si>
  <si>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</si>
  <si>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</si>
  <si>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</si>
  <si>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</si>
  <si>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</si>
  <si>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</si>
  <si>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</si>
  <si>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</si>
  <si>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</si>
  <si>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</si>
  <si>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</si>
  <si>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</si>
  <si>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</si>
  <si>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</si>
  <si>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</si>
  <si>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</si>
  <si>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</si>
  <si>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</si>
  <si>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</si>
  <si>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</si>
  <si>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</si>
  <si>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</si>
  <si>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</si>
  <si>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</si>
  <si>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</si>
  <si>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</si>
  <si>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</si>
  <si>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</si>
  <si>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</si>
  <si>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</si>
  <si>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</si>
  <si>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</si>
  <si>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</si>
  <si>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</si>
  <si>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</si>
  <si>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</si>
  <si>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</si>
  <si>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</si>
  <si>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</si>
  <si>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</si>
  <si>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</si>
  <si>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</si>
  <si>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</si>
  <si>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</si>
  <si>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</si>
  <si>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</si>
  <si>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</si>
  <si>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</si>
  <si>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</si>
  <si>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</si>
  <si>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</si>
  <si>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</si>
  <si>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</si>
  <si>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</si>
  <si>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</si>
  <si>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</si>
  <si>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</si>
  <si>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</si>
  <si>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</si>
  <si>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</si>
  <si>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</si>
  <si>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</si>
  <si>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</si>
  <si>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</si>
  <si>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</si>
  <si>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</si>
  <si>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</si>
  <si>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</si>
  <si>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</si>
  <si>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</si>
  <si>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</si>
  <si>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</si>
  <si>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</si>
  <si>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</si>
  <si>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</si>
  <si>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</si>
  <si>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</si>
  <si>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</si>
  <si>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</si>
  <si>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</si>
  <si>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</si>
  <si>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</si>
  <si>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</si>
  <si>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</si>
  <si>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</si>
  <si>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</si>
  <si>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</si>
  <si>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</si>
  <si>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</si>
  <si>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</si>
  <si>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</si>
  <si>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</si>
  <si>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</si>
  <si>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</si>
  <si>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</si>
  <si>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</si>
  <si>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</si>
  <si>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</si>
  <si>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</si>
  <si>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</si>
  <si>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</si>
  <si>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</si>
  <si>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</si>
  <si>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</si>
  <si>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</si>
  <si>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</si>
  <si>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</si>
  <si>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</si>
  <si>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</si>
  <si>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</si>
  <si>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</si>
  <si>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</si>
  <si>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</si>
  <si>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</si>
  <si>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</si>
  <si>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</si>
  <si>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</si>
  <si>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</si>
  <si>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</si>
  <si>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</si>
  <si>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</si>
  <si>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</si>
  <si>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</si>
  <si>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</si>
  <si>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</si>
  <si>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</si>
  <si>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</si>
  <si>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</si>
  <si>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</si>
  <si>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</si>
  <si>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</si>
  <si>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</si>
  <si>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</si>
  <si>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</si>
  <si>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</si>
  <si>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</si>
  <si>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</si>
  <si>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</si>
  <si>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</si>
  <si>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</si>
  <si>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</si>
  <si>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</si>
  <si>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</si>
  <si>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</si>
  <si>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</si>
  <si>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</si>
  <si>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</si>
  <si>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</si>
  <si>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</si>
  <si>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</si>
  <si>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</si>
  <si>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</si>
  <si>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</si>
  <si>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</si>
  <si>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</si>
  <si>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</si>
  <si>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</si>
  <si>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</si>
  <si>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</si>
  <si>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</si>
  <si>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</si>
  <si>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</si>
  <si>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</si>
  <si>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</si>
  <si>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</si>
  <si>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</si>
  <si>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</si>
  <si>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</si>
  <si>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</si>
  <si>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</si>
  <si>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</si>
  <si>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</si>
  <si>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</si>
  <si>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</si>
  <si>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</si>
  <si>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</si>
  <si>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</si>
  <si>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</si>
  <si>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</si>
  <si>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</si>
  <si>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</si>
  <si>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</si>
  <si>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</si>
  <si>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</si>
  <si>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</si>
  <si>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</si>
  <si>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</si>
  <si>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</si>
  <si>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</si>
  <si>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</si>
  <si>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</si>
  <si>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</si>
  <si>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</si>
  <si>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</si>
  <si>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</si>
  <si>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</si>
  <si>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</si>
  <si>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</si>
  <si>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</si>
  <si>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</si>
  <si>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</si>
  <si>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</si>
  <si>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</si>
  <si>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</si>
  <si>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</si>
  <si>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</si>
  <si>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</si>
  <si>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</si>
  <si>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</si>
  <si>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</si>
  <si>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</si>
  <si>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</si>
  <si>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</si>
  <si>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</si>
  <si>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</si>
  <si>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</si>
  <si>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</si>
  <si>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</si>
  <si>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</si>
  <si>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</si>
  <si>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</si>
  <si>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</si>
  <si>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</si>
  <si>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</si>
  <si>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</si>
  <si>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</si>
  <si>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</si>
  <si>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</si>
  <si>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</si>
  <si>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</si>
  <si>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</si>
  <si>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</si>
  <si>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</si>
  <si>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</si>
  <si>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</si>
  <si>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</si>
  <si>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</si>
  <si>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</si>
  <si>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</si>
  <si>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</si>
  <si>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</si>
  <si>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</si>
  <si>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</si>
  <si>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</si>
  <si>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</si>
  <si>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</si>
  <si>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</si>
  <si>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</si>
  <si>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</si>
  <si>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</si>
  <si>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</si>
  <si>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</si>
  <si>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</si>
  <si>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</si>
  <si>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</si>
  <si>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</si>
  <si>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</si>
  <si>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</si>
  <si>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</si>
  <si>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</si>
  <si>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</si>
  <si>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</si>
  <si>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</si>
  <si>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</si>
  <si>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</si>
  <si>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</si>
  <si>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</si>
  <si>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</si>
  <si>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</si>
  <si>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</si>
  <si>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</si>
  <si>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</si>
  <si>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</si>
  <si>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</si>
  <si>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</si>
  <si>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</si>
  <si>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</si>
  <si>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</si>
  <si>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</si>
  <si>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</si>
  <si>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</si>
  <si>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</si>
  <si>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</si>
  <si>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</si>
  <si>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</si>
  <si>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</si>
  <si>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</si>
  <si>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</si>
  <si>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</si>
  <si>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</si>
  <si>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</si>
  <si>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</si>
  <si>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</si>
  <si>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</si>
  <si>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</si>
  <si>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</si>
  <si>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</si>
  <si>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</si>
  <si>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</si>
  <si>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</si>
  <si>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</si>
  <si>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</si>
  <si>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</si>
  <si>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</si>
  <si>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</si>
  <si>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</si>
  <si>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</si>
  <si>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</si>
  <si>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</si>
  <si>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</si>
  <si>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</si>
  <si>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</si>
  <si>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</si>
  <si>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</si>
  <si>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</si>
  <si>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</si>
  <si>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</si>
  <si>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</si>
  <si>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</si>
  <si>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</si>
  <si>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</si>
  <si>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</si>
  <si>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</si>
  <si>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</si>
  <si>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</si>
  <si>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</si>
  <si>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</si>
  <si>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</si>
  <si>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</si>
  <si>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</si>
  <si>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</si>
  <si>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</si>
  <si>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</si>
  <si>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</si>
  <si>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</si>
  <si>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</si>
  <si>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</si>
  <si>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</si>
  <si>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</si>
  <si>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</si>
  <si>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</si>
  <si>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</si>
  <si>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</si>
  <si>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</si>
  <si>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TXN_2596013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</si>
  <si>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</si>
  <si>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</si>
  <si>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</si>
  <si>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</si>
  <si>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</si>
  <si>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</si>
  <si>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</si>
  <si>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</si>
  <si>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</si>
  <si>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</si>
  <si>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</si>
  <si>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</si>
  <si>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TXN_3473156</t>
  </si>
  <si>
    <t>TXN_7755538</t>
  </si>
  <si>
    <t>TXN_2747605</t>
  </si>
  <si>
    <t>TXN_6188459</t>
  </si>
  <si>
    <t>TXN_2456117</t>
  </si>
  <si>
    <t>TXN_8160981</t>
  </si>
  <si>
    <t>TXN_9580803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</si>
  <si>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</si>
  <si>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</si>
  <si>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</si>
  <si>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</si>
  <si>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</si>
  <si>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</si>
  <si>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</si>
  <si>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</si>
  <si>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</si>
  <si>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</si>
  <si>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</si>
  <si>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</si>
  <si>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</si>
  <si>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</si>
  <si>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</si>
  <si>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</si>
  <si>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</si>
  <si>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</si>
  <si>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</si>
  <si>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</si>
  <si>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</si>
  <si>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</si>
  <si>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</si>
  <si>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</si>
  <si>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</si>
  <si>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</si>
  <si>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</si>
  <si>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</si>
  <si>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</si>
  <si>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</si>
  <si>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</si>
  <si>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</si>
  <si>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</si>
  <si>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</si>
  <si>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</si>
  <si>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</si>
  <si>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</si>
  <si>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</si>
  <si>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</si>
  <si>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</si>
  <si>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</si>
  <si>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</si>
  <si>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</si>
  <si>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</si>
  <si>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</si>
  <si>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</si>
  <si>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</si>
  <si>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</si>
  <si>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</si>
  <si>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</si>
  <si>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</si>
  <si>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</si>
  <si>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</si>
  <si>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</si>
  <si>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</si>
  <si>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</si>
  <si>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</si>
  <si>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</si>
  <si>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</si>
  <si>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</si>
  <si>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</si>
  <si>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</si>
  <si>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</si>
  <si>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</si>
  <si>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</si>
  <si>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</si>
  <si>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</si>
  <si>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</si>
  <si>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</si>
  <si>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</si>
  <si>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</si>
  <si>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</si>
  <si>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</si>
  <si>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</si>
  <si>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</si>
  <si>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</si>
  <si>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</si>
  <si>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</si>
  <si>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</si>
  <si>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</si>
  <si>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</si>
  <si>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</si>
  <si>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</si>
  <si>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</si>
  <si>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</si>
  <si>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</si>
  <si>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</si>
  <si>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</si>
  <si>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</si>
  <si>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</si>
  <si>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</si>
  <si>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</si>
  <si>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</si>
  <si>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</si>
  <si>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</si>
  <si>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</si>
  <si>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</si>
  <si>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</si>
  <si>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</si>
  <si>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</si>
  <si>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</si>
  <si>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</si>
  <si>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</si>
  <si>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</si>
  <si>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</si>
  <si>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</si>
  <si>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</si>
  <si>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</si>
  <si>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</si>
  <si>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</si>
  <si>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</si>
  <si>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</si>
  <si>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</si>
  <si>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</si>
  <si>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</si>
  <si>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</si>
  <si>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</si>
  <si>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</si>
  <si>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</si>
  <si>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</si>
  <si>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</si>
  <si>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</si>
  <si>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</si>
  <si>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</si>
  <si>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</si>
  <si>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</si>
  <si>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</si>
  <si>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</si>
  <si>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</si>
  <si>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</si>
  <si>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</si>
  <si>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</si>
  <si>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</si>
  <si>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</si>
  <si>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</si>
  <si>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</si>
  <si>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</si>
  <si>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</si>
  <si>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</si>
  <si>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</si>
  <si>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</si>
  <si>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</si>
  <si>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</si>
  <si>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</si>
  <si>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</si>
  <si>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</si>
  <si>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</si>
  <si>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</si>
  <si>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</si>
  <si>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</si>
  <si>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</si>
  <si>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</si>
  <si>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</si>
  <si>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</si>
  <si>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</si>
  <si>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</si>
  <si>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</si>
  <si>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</si>
  <si>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</si>
  <si>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</si>
  <si>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</si>
  <si>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</si>
  <si>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</si>
  <si>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</si>
  <si>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</si>
  <si>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</si>
  <si>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</si>
  <si>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</si>
  <si>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</si>
  <si>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</si>
  <si>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</si>
  <si>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</si>
  <si>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</si>
  <si>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</si>
  <si>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</si>
  <si>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</si>
  <si>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</si>
  <si>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</si>
  <si>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</si>
  <si>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</si>
  <si>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</si>
  <si>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</si>
  <si>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</si>
  <si>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</si>
  <si>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</si>
  <si>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</si>
  <si>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</si>
  <si>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</si>
  <si>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</si>
  <si>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</si>
  <si>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</si>
  <si>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</si>
  <si>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</si>
  <si>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</si>
  <si>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</si>
  <si>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</si>
  <si>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</si>
  <si>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</si>
  <si>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</si>
  <si>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</si>
  <si>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</si>
  <si>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</si>
  <si>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</si>
  <si>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</si>
  <si>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</si>
  <si>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</si>
  <si>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</si>
  <si>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</si>
  <si>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</si>
  <si>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</si>
  <si>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</si>
  <si>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</si>
  <si>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</si>
  <si>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</si>
  <si>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</si>
  <si>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</si>
  <si>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</si>
  <si>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</si>
  <si>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</si>
  <si>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</si>
  <si>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</si>
  <si>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</si>
  <si>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</si>
  <si>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</si>
  <si>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</si>
  <si>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</si>
  <si>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</si>
  <si>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</si>
  <si>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</si>
  <si>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</si>
  <si>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</si>
  <si>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</si>
  <si>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</si>
  <si>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</si>
  <si>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</si>
  <si>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</si>
  <si>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</si>
  <si>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</si>
  <si>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</si>
  <si>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</si>
  <si>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</si>
  <si>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</si>
  <si>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</si>
  <si>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</si>
  <si>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</si>
  <si>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</si>
  <si>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</si>
  <si>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</si>
  <si>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</si>
  <si>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</si>
  <si>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</si>
  <si>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</si>
  <si>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</si>
  <si>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</si>
  <si>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</si>
  <si>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</si>
  <si>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</si>
  <si>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</si>
  <si>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</si>
  <si>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</si>
  <si>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</si>
  <si>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</si>
  <si>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</si>
  <si>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</si>
  <si>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</si>
  <si>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</si>
  <si>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</si>
  <si>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</si>
  <si>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</si>
  <si>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</si>
  <si>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</si>
  <si>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</si>
  <si>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</si>
  <si>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</si>
  <si>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</si>
  <si>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</si>
  <si>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</si>
  <si>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</si>
  <si>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</si>
  <si>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</si>
  <si>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</si>
  <si>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</si>
  <si>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</si>
  <si>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</si>
  <si>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</si>
  <si>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</si>
  <si>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</si>
  <si>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</si>
  <si>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</si>
  <si>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</si>
  <si>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</si>
  <si>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</si>
  <si>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</si>
  <si>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</si>
  <si>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</si>
  <si>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</si>
  <si>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</si>
  <si>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</si>
  <si>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</si>
  <si>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</si>
  <si>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</si>
  <si>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</si>
  <si>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</si>
  <si>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</si>
  <si>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</si>
  <si>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</si>
  <si>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</si>
  <si>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</si>
  <si>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TXN_1285698</t>
  </si>
  <si>
    <t>TXN_7467814</t>
  </si>
  <si>
    <t>TXN_1686639</t>
  </si>
  <si>
    <t>TXN_1123240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</si>
  <si>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</si>
  <si>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</si>
  <si>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</si>
  <si>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</si>
  <si>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</si>
  <si>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</si>
  <si>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</si>
  <si>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</si>
  <si>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</si>
  <si>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</si>
  <si>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</si>
  <si>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TXN_1434766</t>
  </si>
  <si>
    <t>TXN_6679024</t>
  </si>
  <si>
    <t>TXN_7876092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</si>
  <si>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</si>
  <si>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</si>
  <si>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</si>
  <si>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</si>
  <si>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</si>
  <si>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</si>
  <si>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</si>
  <si>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</si>
  <si>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</si>
  <si>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</si>
  <si>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</si>
  <si>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</si>
  <si>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</si>
  <si>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</si>
  <si>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</si>
  <si>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</si>
  <si>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</si>
  <si>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</si>
  <si>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</si>
  <si>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</si>
  <si>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</si>
  <si>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</si>
  <si>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</si>
  <si>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</si>
  <si>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</si>
  <si>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</si>
  <si>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</si>
  <si>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</si>
  <si>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</si>
  <si>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</si>
  <si>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</si>
  <si>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</si>
  <si>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</si>
  <si>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</si>
  <si>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</si>
  <si>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</si>
  <si>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</si>
  <si>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</si>
  <si>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</si>
  <si>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</si>
  <si>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</si>
  <si>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</si>
  <si>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</si>
  <si>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</si>
  <si>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</si>
  <si>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</si>
  <si>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</si>
  <si>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</si>
  <si>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</si>
  <si>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</si>
  <si>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</si>
  <si>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</si>
  <si>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</si>
  <si>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</si>
  <si>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</si>
  <si>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</si>
  <si>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</si>
  <si>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</si>
  <si>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</si>
  <si>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</si>
  <si>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</si>
  <si>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</si>
  <si>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</si>
  <si>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</si>
  <si>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</si>
  <si>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</si>
  <si>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</si>
  <si>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</si>
  <si>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</si>
  <si>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</si>
  <si>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</si>
  <si>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</si>
  <si>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</si>
  <si>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</si>
  <si>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</si>
  <si>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</si>
  <si>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</si>
  <si>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</si>
  <si>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</si>
  <si>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</si>
  <si>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</si>
  <si>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</si>
  <si>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</si>
  <si>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</si>
  <si>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</si>
  <si>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</si>
  <si>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</si>
  <si>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</si>
  <si>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</si>
  <si>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</si>
  <si>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</si>
  <si>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</si>
  <si>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</si>
  <si>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</si>
  <si>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</si>
  <si>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</si>
  <si>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</si>
  <si>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</si>
  <si>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</si>
  <si>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</si>
  <si>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</si>
  <si>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</si>
  <si>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</si>
  <si>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</si>
  <si>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</si>
  <si>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</si>
  <si>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</si>
  <si>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</si>
  <si>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</si>
  <si>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</si>
  <si>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</si>
  <si>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</si>
  <si>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</si>
  <si>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</si>
  <si>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</si>
  <si>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</si>
  <si>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</si>
  <si>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</si>
  <si>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</si>
  <si>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</si>
  <si>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TXN_3389252</t>
  </si>
  <si>
    <t>TXN_3827138</t>
  </si>
  <si>
    <t>TXN_5510271</t>
  </si>
  <si>
    <t>TXN_2016060</t>
  </si>
  <si>
    <t>TXN_6383632</t>
  </si>
  <si>
    <t>TXN_4800149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</si>
  <si>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</si>
  <si>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</si>
  <si>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</si>
  <si>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</si>
  <si>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</si>
  <si>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</si>
  <si>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</si>
  <si>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</si>
  <si>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</si>
  <si>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</si>
  <si>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</si>
  <si>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</si>
  <si>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</si>
  <si>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</si>
  <si>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</si>
  <si>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</si>
  <si>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</si>
  <si>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</si>
  <si>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</si>
  <si>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</si>
  <si>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</si>
  <si>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</si>
  <si>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</si>
  <si>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</si>
  <si>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</si>
  <si>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</si>
  <si>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</si>
  <si>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</si>
  <si>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</si>
  <si>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</si>
  <si>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</si>
  <si>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</si>
  <si>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</si>
  <si>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</si>
  <si>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</si>
  <si>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</si>
  <si>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</si>
  <si>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</si>
  <si>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</si>
  <si>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</si>
  <si>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</si>
  <si>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</si>
  <si>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</si>
  <si>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</si>
  <si>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</si>
  <si>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</si>
  <si>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</si>
  <si>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</si>
  <si>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</si>
  <si>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</si>
  <si>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</si>
  <si>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</si>
  <si>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</si>
  <si>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</si>
  <si>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</si>
  <si>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</si>
  <si>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</si>
  <si>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</si>
  <si>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</si>
  <si>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</si>
  <si>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</si>
  <si>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</si>
  <si>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</si>
  <si>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</si>
  <si>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</si>
  <si>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</si>
  <si>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</si>
  <si>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</si>
  <si>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</si>
  <si>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</si>
  <si>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</si>
  <si>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</si>
  <si>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</si>
  <si>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</si>
  <si>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</si>
  <si>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</si>
  <si>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</si>
  <si>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</si>
  <si>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</si>
  <si>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</si>
  <si>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</si>
  <si>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</si>
  <si>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</si>
  <si>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</si>
  <si>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</si>
  <si>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</si>
  <si>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</si>
  <si>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</si>
  <si>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</si>
  <si>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</si>
  <si>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</si>
  <si>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</si>
  <si>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</si>
  <si>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</si>
  <si>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</si>
  <si>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TXN_5130448</t>
  </si>
  <si>
    <t>TXN_5153387</t>
  </si>
  <si>
    <t>TXN_6856895</t>
  </si>
  <si>
    <t>TXN_3975199</t>
  </si>
  <si>
    <t>TXN_6841966</t>
  </si>
  <si>
    <t>TXN_3206883</t>
  </si>
  <si>
    <t>TXN_9590909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</si>
  <si>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</si>
  <si>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</si>
  <si>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</si>
  <si>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</si>
  <si>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</si>
  <si>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</si>
  <si>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</si>
  <si>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</si>
  <si>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</si>
  <si>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</si>
  <si>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TXN_4681123</t>
  </si>
  <si>
    <t>TXN_2110881</t>
  </si>
  <si>
    <t>TXN_4221038</t>
  </si>
  <si>
    <t>TXN_6820017</t>
  </si>
  <si>
    <t>TXN_9468678</t>
  </si>
  <si>
    <t>TXN_7385251</t>
  </si>
  <si>
    <t>TXN_7856877</t>
  </si>
  <si>
    <t>TXN_8540896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</si>
  <si>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</si>
  <si>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</si>
  <si>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</si>
  <si>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</si>
  <si>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</si>
  <si>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</si>
  <si>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</si>
  <si>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</si>
  <si>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</si>
  <si>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</si>
  <si>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</si>
  <si>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</si>
  <si>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</si>
  <si>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</si>
  <si>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</si>
  <si>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</si>
  <si>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</si>
  <si>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</si>
  <si>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</si>
  <si>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</si>
  <si>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</si>
  <si>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</si>
  <si>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</si>
  <si>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</si>
  <si>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</si>
  <si>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</si>
  <si>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</si>
  <si>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</si>
  <si>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</si>
  <si>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</si>
  <si>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</si>
  <si>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</si>
  <si>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</si>
  <si>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</si>
  <si>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</si>
  <si>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</si>
  <si>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</si>
  <si>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</si>
  <si>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</si>
  <si>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</si>
  <si>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</si>
  <si>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</si>
  <si>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</si>
  <si>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</si>
  <si>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</si>
  <si>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</si>
  <si>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</si>
  <si>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</si>
  <si>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</si>
  <si>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</si>
  <si>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</si>
  <si>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</si>
  <si>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</si>
  <si>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</si>
  <si>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</si>
  <si>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</si>
  <si>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</si>
  <si>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</si>
  <si>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</si>
  <si>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</si>
  <si>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</si>
  <si>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</si>
  <si>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</si>
  <si>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</si>
  <si>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</si>
  <si>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</si>
  <si>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</si>
  <si>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</si>
  <si>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</si>
  <si>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</si>
  <si>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</si>
  <si>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</si>
  <si>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</si>
  <si>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</si>
  <si>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</si>
  <si>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TXN_3297560</t>
  </si>
  <si>
    <t>TXN_5377436</t>
  </si>
  <si>
    <t>TXN_6357043</t>
  </si>
  <si>
    <t>TXN_5000098</t>
  </si>
  <si>
    <t>TXN_3030052</t>
  </si>
  <si>
    <t>TXN_5283369</t>
  </si>
  <si>
    <t>TXN_3675657</t>
  </si>
  <si>
    <t>TXN_3822546</t>
  </si>
  <si>
    <t>TXN_7560470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</si>
  <si>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</si>
  <si>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</si>
  <si>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</si>
  <si>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</si>
  <si>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</si>
  <si>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</si>
  <si>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</si>
  <si>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</si>
  <si>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</si>
  <si>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</si>
  <si>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</si>
  <si>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</si>
  <si>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</si>
  <si>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</si>
  <si>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</si>
  <si>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</si>
  <si>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</si>
  <si>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</si>
  <si>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</si>
  <si>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</si>
  <si>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</si>
  <si>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</si>
  <si>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</si>
  <si>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</si>
  <si>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</si>
  <si>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</si>
  <si>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</si>
  <si>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</si>
  <si>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</si>
  <si>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</si>
  <si>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</si>
  <si>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</si>
  <si>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TXN_4064037</t>
  </si>
  <si>
    <t>TXN_4793830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</si>
  <si>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</si>
  <si>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</si>
  <si>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</si>
  <si>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</si>
  <si>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</si>
  <si>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</si>
  <si>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</si>
  <si>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</si>
  <si>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</si>
  <si>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</si>
  <si>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</si>
  <si>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</si>
  <si>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</si>
  <si>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</si>
  <si>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</si>
  <si>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</si>
  <si>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</si>
  <si>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</si>
  <si>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</si>
  <si>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</si>
  <si>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</si>
  <si>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</si>
  <si>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</si>
  <si>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</si>
  <si>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</si>
  <si>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</si>
  <si>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</si>
  <si>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</si>
  <si>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</si>
  <si>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</si>
  <si>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</si>
  <si>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</si>
  <si>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</si>
  <si>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</si>
  <si>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</si>
  <si>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</si>
  <si>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</si>
  <si>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</si>
  <si>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</si>
  <si>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</si>
  <si>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</si>
  <si>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</si>
  <si>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</si>
  <si>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</si>
  <si>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</si>
  <si>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</si>
  <si>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</si>
  <si>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</si>
  <si>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</si>
  <si>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</si>
  <si>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</si>
  <si>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</si>
  <si>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</si>
  <si>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</si>
  <si>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</si>
  <si>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</si>
  <si>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</si>
  <si>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</si>
  <si>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</si>
  <si>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</si>
  <si>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</si>
  <si>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</si>
  <si>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</si>
  <si>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</si>
  <si>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</si>
  <si>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</si>
  <si>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</si>
  <si>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</si>
  <si>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</si>
  <si>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</si>
  <si>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</si>
  <si>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</si>
  <si>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</si>
  <si>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</si>
  <si>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</si>
  <si>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</si>
  <si>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</si>
  <si>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</si>
  <si>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</si>
  <si>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</si>
  <si>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</si>
  <si>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</si>
  <si>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</si>
  <si>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</si>
  <si>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</si>
  <si>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</si>
  <si>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</si>
  <si>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</si>
  <si>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</si>
  <si>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</si>
  <si>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</si>
  <si>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</si>
  <si>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</si>
  <si>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</si>
  <si>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</si>
  <si>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</si>
  <si>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</si>
  <si>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</si>
  <si>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</si>
  <si>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</si>
  <si>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</si>
  <si>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</si>
  <si>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</si>
  <si>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</si>
  <si>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</si>
  <si>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</si>
  <si>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</si>
  <si>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</si>
  <si>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</si>
  <si>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</si>
  <si>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</si>
  <si>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</si>
  <si>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</si>
  <si>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</si>
  <si>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</si>
  <si>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</si>
  <si>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</si>
  <si>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</si>
  <si>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</si>
  <si>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</si>
  <si>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</si>
  <si>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</si>
  <si>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</si>
  <si>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</si>
  <si>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</si>
  <si>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</si>
  <si>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</si>
  <si>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</si>
  <si>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</si>
  <si>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</si>
  <si>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</si>
  <si>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</si>
  <si>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</si>
  <si>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</si>
  <si>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</si>
  <si>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</si>
  <si>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</si>
  <si>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</si>
  <si>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</si>
  <si>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</si>
  <si>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</si>
  <si>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</si>
  <si>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</si>
  <si>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</si>
  <si>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</si>
  <si>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</si>
  <si>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</si>
  <si>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</si>
  <si>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</si>
  <si>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</si>
  <si>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</si>
  <si>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</si>
  <si>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</si>
  <si>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</si>
  <si>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</si>
  <si>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</si>
  <si>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</si>
  <si>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</si>
  <si>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</si>
  <si>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</si>
  <si>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</si>
  <si>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</si>
  <si>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</si>
  <si>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</si>
  <si>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</si>
  <si>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</si>
  <si>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</si>
  <si>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</si>
  <si>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</si>
  <si>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</si>
  <si>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</si>
  <si>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</si>
  <si>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</si>
  <si>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</si>
  <si>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</si>
  <si>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TXN_9275938</t>
  </si>
  <si>
    <t>TXN_5383084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</si>
  <si>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</si>
  <si>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</si>
  <si>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</si>
  <si>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</si>
  <si>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</si>
  <si>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</si>
  <si>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</si>
  <si>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</si>
  <si>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</si>
  <si>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</si>
  <si>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</si>
  <si>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</si>
  <si>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</si>
  <si>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</si>
  <si>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</si>
  <si>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</si>
  <si>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</si>
  <si>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</si>
  <si>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</si>
  <si>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</si>
  <si>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</si>
  <si>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</si>
  <si>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</si>
  <si>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</si>
  <si>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</si>
  <si>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</si>
  <si>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</si>
  <si>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</si>
  <si>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TXN_9752672</t>
  </si>
  <si>
    <t>TXN_2983912</t>
  </si>
  <si>
    <t>TXN_3414846</t>
  </si>
  <si>
    <t>TXN_5916912</t>
  </si>
  <si>
    <t>TXN_4295681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</si>
  <si>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</si>
  <si>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</si>
  <si>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</si>
  <si>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</si>
  <si>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</si>
  <si>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</si>
  <si>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</si>
  <si>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</si>
  <si>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</si>
  <si>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</si>
  <si>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</si>
  <si>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</si>
  <si>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</si>
  <si>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</si>
  <si>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</si>
  <si>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</si>
  <si>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</si>
  <si>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</si>
  <si>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</si>
  <si>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</si>
  <si>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</si>
  <si>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</si>
  <si>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</si>
  <si>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</si>
  <si>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</si>
  <si>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</si>
  <si>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</si>
  <si>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</si>
  <si>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</si>
  <si>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</si>
  <si>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</si>
  <si>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</si>
  <si>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</si>
  <si>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</si>
  <si>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</si>
  <si>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</si>
  <si>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</si>
  <si>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</si>
  <si>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</si>
  <si>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</si>
  <si>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</si>
  <si>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</si>
  <si>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</si>
  <si>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</si>
  <si>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</si>
  <si>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</si>
  <si>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</si>
  <si>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</si>
  <si>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</si>
  <si>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</si>
  <si>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</si>
  <si>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</si>
  <si>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</si>
  <si>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</si>
  <si>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</si>
  <si>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</si>
  <si>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</si>
  <si>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</si>
  <si>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</si>
  <si>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</si>
  <si>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</si>
  <si>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</si>
  <si>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</si>
  <si>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</si>
  <si>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</si>
  <si>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</si>
  <si>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</si>
  <si>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</si>
  <si>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</si>
  <si>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</si>
  <si>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</si>
  <si>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</si>
  <si>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</si>
  <si>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</si>
  <si>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</si>
  <si>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</si>
  <si>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</si>
  <si>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</si>
  <si>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</si>
  <si>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</si>
  <si>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</si>
  <si>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</si>
  <si>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</si>
  <si>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</si>
  <si>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</si>
  <si>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</si>
  <si>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</si>
  <si>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</si>
  <si>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</si>
  <si>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</si>
  <si>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</si>
  <si>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</si>
  <si>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</si>
  <si>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</si>
  <si>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</si>
  <si>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</si>
  <si>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</si>
  <si>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</si>
  <si>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</si>
  <si>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</si>
  <si>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</si>
  <si>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</si>
  <si>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</si>
  <si>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</si>
  <si>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</si>
  <si>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</si>
  <si>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</si>
  <si>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</si>
  <si>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</si>
  <si>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</si>
  <si>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</si>
  <si>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</si>
  <si>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</si>
  <si>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</si>
  <si>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</si>
  <si>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</si>
  <si>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</si>
  <si>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</si>
  <si>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</si>
  <si>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</si>
  <si>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</si>
  <si>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</si>
  <si>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</si>
  <si>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</si>
  <si>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</si>
  <si>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</si>
  <si>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</si>
  <si>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</si>
  <si>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</si>
  <si>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</si>
  <si>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</si>
  <si>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</si>
  <si>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</si>
  <si>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</si>
  <si>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</si>
  <si>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</si>
  <si>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</si>
  <si>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</si>
  <si>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</si>
  <si>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</si>
  <si>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</si>
  <si>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</si>
  <si>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</si>
  <si>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</si>
  <si>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</si>
  <si>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</si>
  <si>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</si>
  <si>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</si>
  <si>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</si>
  <si>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</si>
  <si>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</si>
  <si>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</si>
  <si>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</si>
  <si>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</si>
  <si>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</si>
  <si>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</si>
  <si>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</si>
  <si>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</si>
  <si>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</si>
  <si>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</si>
  <si>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</si>
  <si>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</si>
  <si>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</si>
  <si>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</si>
  <si>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</si>
  <si>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</si>
  <si>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</si>
  <si>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</si>
  <si>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</si>
  <si>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</si>
  <si>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</si>
  <si>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</si>
  <si>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</si>
  <si>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</si>
  <si>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</si>
  <si>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</si>
  <si>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</si>
  <si>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</si>
  <si>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</si>
  <si>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</si>
  <si>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</si>
  <si>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</si>
  <si>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</si>
  <si>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</si>
  <si>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</si>
  <si>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</si>
  <si>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</si>
  <si>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</si>
  <si>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</si>
  <si>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</si>
  <si>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</si>
  <si>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</si>
  <si>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</si>
  <si>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</si>
  <si>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</si>
  <si>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</si>
  <si>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</si>
  <si>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</si>
  <si>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</si>
  <si>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</si>
  <si>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</si>
  <si>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</si>
  <si>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</si>
  <si>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</si>
  <si>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</si>
  <si>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</si>
  <si>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</si>
  <si>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</si>
  <si>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</si>
  <si>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</si>
  <si>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</si>
  <si>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</si>
  <si>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</si>
  <si>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</si>
  <si>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</si>
  <si>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</si>
  <si>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</si>
  <si>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</si>
  <si>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</si>
  <si>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</si>
  <si>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</si>
  <si>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</si>
  <si>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</si>
  <si>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</si>
  <si>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</si>
  <si>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</si>
  <si>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</si>
  <si>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</si>
  <si>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</si>
  <si>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</si>
  <si>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</si>
  <si>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</si>
  <si>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</si>
  <si>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</si>
  <si>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</si>
  <si>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</si>
  <si>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</si>
  <si>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</si>
  <si>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</si>
  <si>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</si>
  <si>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</si>
  <si>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</si>
  <si>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</si>
  <si>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</si>
  <si>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</si>
  <si>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</si>
  <si>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</si>
  <si>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</si>
  <si>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</si>
  <si>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</si>
  <si>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</si>
  <si>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</si>
  <si>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</si>
  <si>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</si>
  <si>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</si>
  <si>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</si>
  <si>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</si>
  <si>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</si>
  <si>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</si>
  <si>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</si>
  <si>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</si>
  <si>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</si>
  <si>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</si>
  <si>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</si>
  <si>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</si>
  <si>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</si>
  <si>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</si>
  <si>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</si>
  <si>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</si>
  <si>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</si>
  <si>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</si>
  <si>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</si>
  <si>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</si>
  <si>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</si>
  <si>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</si>
  <si>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</si>
  <si>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</si>
  <si>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</si>
  <si>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</si>
  <si>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</si>
  <si>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</si>
  <si>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</si>
  <si>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</si>
  <si>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</si>
  <si>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</si>
  <si>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</si>
  <si>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</si>
  <si>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</si>
  <si>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</si>
  <si>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</si>
  <si>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</si>
  <si>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</si>
  <si>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</si>
  <si>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TXN_5557152</t>
  </si>
  <si>
    <t>TXN_2796969</t>
  </si>
  <si>
    <t>TXN_1535917</t>
  </si>
  <si>
    <t>TXN_6099359</t>
  </si>
  <si>
    <t>TXN_9076233</t>
  </si>
  <si>
    <t>TXN_4984101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</si>
  <si>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</si>
  <si>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</si>
  <si>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</si>
  <si>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</si>
  <si>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</si>
  <si>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</si>
  <si>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</si>
  <si>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</si>
  <si>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</si>
  <si>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</si>
  <si>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</si>
  <si>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</si>
  <si>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</si>
  <si>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</si>
  <si>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</si>
  <si>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</si>
  <si>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</si>
  <si>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</si>
  <si>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</si>
  <si>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</si>
  <si>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</si>
  <si>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</si>
  <si>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</si>
  <si>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</si>
  <si>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</si>
  <si>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</si>
  <si>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</si>
  <si>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</si>
  <si>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</si>
  <si>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</si>
  <si>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</si>
  <si>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</si>
  <si>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</si>
  <si>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</si>
  <si>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</si>
  <si>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</si>
  <si>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</si>
  <si>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</si>
  <si>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</si>
  <si>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TXN_7859035</t>
  </si>
  <si>
    <t>TXN_6381262</t>
  </si>
  <si>
    <t>TXN_8449990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</si>
  <si>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</si>
  <si>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</si>
  <si>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</si>
  <si>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</si>
  <si>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</si>
  <si>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</si>
  <si>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</si>
  <si>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</si>
  <si>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</si>
  <si>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</si>
  <si>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</si>
  <si>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</si>
  <si>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</si>
  <si>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</si>
  <si>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</si>
  <si>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</si>
  <si>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TXN_7138836</t>
  </si>
  <si>
    <t>TXN_6568290</t>
  </si>
  <si>
    <t>TXN_6820010</t>
  </si>
  <si>
    <t>TXN_3162108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</si>
  <si>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</si>
  <si>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</si>
  <si>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</si>
  <si>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</si>
  <si>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</si>
  <si>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</si>
  <si>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</si>
  <si>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</si>
  <si>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TXN_8920500</t>
  </si>
  <si>
    <t>TXN_3865439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</si>
  <si>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</si>
  <si>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</si>
  <si>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</si>
  <si>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</si>
  <si>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</si>
  <si>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</si>
  <si>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</si>
  <si>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</si>
  <si>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</si>
  <si>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</si>
  <si>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</si>
  <si>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</si>
  <si>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</si>
  <si>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</si>
  <si>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</si>
  <si>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</si>
  <si>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</si>
  <si>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</si>
  <si>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</si>
  <si>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</si>
  <si>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</si>
  <si>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</si>
  <si>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</si>
  <si>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</si>
  <si>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</si>
  <si>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</si>
  <si>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</si>
  <si>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</si>
  <si>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</si>
  <si>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</si>
  <si>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</si>
  <si>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</si>
  <si>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</si>
  <si>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</si>
  <si>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</si>
  <si>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</si>
  <si>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</si>
  <si>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</si>
  <si>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</si>
  <si>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</si>
  <si>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</si>
  <si>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</si>
  <si>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</si>
  <si>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</si>
  <si>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</si>
  <si>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</si>
  <si>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</si>
  <si>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</si>
  <si>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</si>
  <si>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</si>
  <si>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</si>
  <si>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</si>
  <si>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</si>
  <si>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</si>
  <si>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</si>
  <si>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</si>
  <si>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</si>
  <si>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</si>
  <si>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</si>
  <si>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</si>
  <si>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</si>
  <si>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</si>
  <si>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</si>
  <si>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</si>
  <si>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</si>
  <si>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</si>
  <si>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</si>
  <si>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</si>
  <si>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</si>
  <si>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</si>
  <si>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</si>
  <si>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</si>
  <si>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</si>
  <si>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</si>
  <si>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</si>
  <si>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</si>
  <si>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</si>
  <si>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</si>
  <si>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</si>
  <si>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</si>
  <si>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</si>
  <si>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</si>
  <si>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</si>
  <si>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</si>
  <si>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</si>
  <si>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</si>
  <si>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</si>
  <si>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</si>
  <si>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</si>
  <si>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</si>
  <si>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</si>
  <si>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</si>
  <si>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</si>
  <si>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</si>
  <si>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</si>
  <si>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</si>
  <si>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</si>
  <si>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</si>
  <si>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</si>
  <si>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</si>
  <si>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</si>
  <si>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</si>
  <si>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</si>
  <si>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</si>
  <si>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</si>
  <si>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</si>
  <si>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</si>
  <si>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</si>
  <si>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</si>
  <si>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</si>
  <si>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</si>
  <si>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</si>
  <si>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</si>
  <si>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</si>
  <si>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</si>
  <si>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</si>
  <si>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</si>
  <si>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</si>
  <si>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</si>
  <si>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</si>
  <si>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</si>
  <si>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</si>
  <si>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</si>
  <si>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</si>
  <si>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</si>
  <si>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</si>
  <si>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</si>
  <si>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</si>
  <si>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</si>
  <si>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</si>
  <si>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</si>
  <si>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</si>
  <si>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</si>
  <si>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</si>
  <si>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</si>
  <si>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</si>
  <si>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</si>
  <si>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</si>
  <si>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</si>
  <si>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</si>
  <si>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</si>
  <si>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</si>
  <si>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</si>
  <si>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</si>
  <si>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</si>
  <si>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</si>
  <si>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</si>
  <si>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</si>
  <si>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</si>
  <si>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TXN_6223914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</si>
  <si>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</si>
  <si>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</si>
  <si>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</si>
  <si>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</si>
  <si>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</si>
  <si>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</si>
  <si>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</si>
  <si>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</si>
  <si>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</si>
  <si>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</si>
  <si>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</si>
  <si>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</si>
  <si>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</si>
  <si>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</si>
  <si>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</si>
  <si>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</si>
  <si>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</si>
  <si>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</si>
  <si>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</si>
  <si>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</si>
  <si>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</si>
  <si>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</si>
  <si>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</si>
  <si>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</si>
  <si>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</si>
  <si>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</si>
  <si>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</si>
  <si>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</si>
  <si>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</si>
  <si>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</si>
  <si>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</si>
  <si>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</si>
  <si>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</si>
  <si>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</si>
  <si>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</si>
  <si>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</si>
  <si>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</si>
  <si>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</si>
  <si>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</si>
  <si>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</si>
  <si>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</si>
  <si>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</si>
  <si>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</si>
  <si>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</si>
  <si>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</si>
  <si>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</si>
  <si>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</si>
  <si>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</si>
  <si>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</si>
  <si>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</si>
  <si>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</si>
  <si>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</si>
  <si>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TXN_8804764</t>
  </si>
  <si>
    <t>TXN_3254406</t>
  </si>
  <si>
    <t>TXN_7019152</t>
  </si>
  <si>
    <t>TXN_8845178</t>
  </si>
  <si>
    <t>TXN_4130749</t>
  </si>
  <si>
    <t>TXN_7704793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</si>
  <si>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</si>
  <si>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</si>
  <si>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</si>
  <si>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</si>
  <si>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</si>
  <si>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</si>
  <si>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</si>
  <si>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</si>
  <si>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</si>
  <si>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</si>
  <si>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</si>
  <si>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</si>
  <si>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</si>
  <si>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</si>
  <si>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</si>
  <si>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</si>
  <si>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</si>
  <si>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</si>
  <si>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</si>
  <si>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</si>
  <si>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</si>
  <si>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</si>
  <si>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</si>
  <si>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</si>
  <si>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</si>
  <si>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</si>
  <si>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</si>
  <si>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</si>
  <si>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</si>
  <si>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</si>
  <si>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</si>
  <si>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</si>
  <si>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</si>
  <si>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</si>
  <si>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</si>
  <si>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</si>
  <si>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</si>
  <si>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</si>
  <si>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</si>
  <si>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</si>
  <si>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</si>
  <si>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</si>
  <si>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</si>
  <si>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</si>
  <si>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</si>
  <si>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</si>
  <si>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</si>
  <si>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</si>
  <si>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</si>
  <si>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</si>
  <si>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</si>
  <si>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</si>
  <si>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</si>
  <si>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</si>
  <si>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</si>
  <si>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</si>
  <si>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</si>
  <si>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</si>
  <si>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</si>
  <si>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</si>
  <si>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</si>
  <si>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</si>
  <si>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</si>
  <si>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</si>
  <si>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</si>
  <si>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</si>
  <si>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</si>
  <si>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</si>
  <si>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</si>
  <si>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</si>
  <si>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</si>
  <si>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</si>
  <si>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</si>
  <si>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</si>
  <si>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</si>
  <si>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</si>
  <si>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</si>
  <si>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</si>
  <si>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</si>
  <si>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</si>
  <si>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</si>
  <si>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</si>
  <si>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</si>
  <si>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</si>
  <si>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</si>
  <si>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</si>
  <si>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</si>
  <si>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</si>
  <si>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</si>
  <si>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</si>
  <si>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</si>
  <si>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</si>
  <si>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</si>
  <si>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</si>
  <si>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</si>
  <si>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</si>
  <si>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</si>
  <si>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</si>
  <si>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</si>
  <si>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</si>
  <si>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</si>
  <si>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</si>
  <si>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</si>
  <si>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</si>
  <si>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</si>
  <si>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</si>
  <si>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</si>
  <si>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</si>
  <si>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</si>
  <si>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</si>
  <si>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</si>
  <si>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</si>
  <si>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</si>
  <si>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</si>
  <si>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</si>
  <si>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</si>
  <si>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</si>
  <si>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</si>
  <si>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</si>
  <si>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</si>
  <si>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</si>
  <si>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</si>
  <si>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</si>
  <si>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</si>
  <si>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</si>
  <si>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</si>
  <si>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</si>
  <si>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</si>
  <si>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</si>
  <si>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</si>
  <si>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</si>
  <si>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</si>
  <si>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</si>
  <si>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</si>
  <si>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</si>
  <si>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</si>
  <si>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</si>
  <si>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</si>
  <si>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</si>
  <si>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</si>
  <si>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</si>
  <si>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</si>
  <si>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</si>
  <si>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</si>
  <si>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</si>
  <si>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</si>
  <si>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</si>
  <si>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</si>
  <si>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</si>
  <si>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</si>
  <si>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</si>
  <si>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</si>
  <si>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</si>
  <si>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</si>
  <si>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</si>
  <si>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</si>
  <si>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</si>
  <si>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</si>
  <si>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</si>
  <si>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</si>
  <si>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</si>
  <si>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</si>
  <si>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</si>
  <si>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</si>
  <si>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</si>
  <si>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</si>
  <si>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</si>
  <si>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</si>
  <si>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</si>
  <si>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</si>
  <si>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</si>
  <si>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</si>
  <si>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</si>
  <si>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</si>
  <si>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</si>
  <si>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</si>
  <si>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</si>
  <si>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</si>
  <si>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</si>
  <si>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</si>
  <si>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</si>
  <si>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</si>
  <si>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</si>
  <si>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</si>
  <si>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</si>
  <si>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</si>
  <si>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</si>
  <si>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</si>
  <si>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</si>
  <si>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</si>
  <si>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</si>
  <si>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</si>
  <si>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</si>
  <si>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</si>
  <si>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</si>
  <si>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</si>
  <si>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</si>
  <si>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</si>
  <si>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</si>
  <si>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</si>
  <si>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</si>
  <si>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</si>
  <si>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</si>
  <si>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</si>
  <si>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</si>
  <si>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</si>
  <si>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</si>
  <si>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</si>
  <si>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</si>
  <si>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</si>
  <si>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</si>
  <si>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</si>
  <si>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</si>
  <si>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</si>
  <si>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</si>
  <si>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</si>
  <si>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</si>
  <si>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</si>
  <si>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</si>
  <si>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</si>
  <si>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</si>
  <si>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</si>
  <si>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</si>
  <si>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</si>
  <si>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</si>
  <si>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</si>
  <si>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</si>
  <si>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</si>
  <si>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</si>
  <si>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</si>
  <si>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</si>
  <si>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</si>
  <si>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</si>
  <si>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</si>
  <si>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</si>
  <si>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</si>
  <si>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</si>
  <si>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</si>
  <si>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</si>
  <si>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</si>
  <si>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</si>
  <si>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</si>
  <si>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</si>
  <si>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</si>
  <si>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</si>
  <si>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</si>
  <si>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</si>
  <si>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</si>
  <si>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</si>
  <si>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</si>
  <si>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</si>
  <si>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</si>
  <si>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</si>
  <si>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</si>
  <si>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</si>
  <si>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</si>
  <si>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</si>
  <si>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</si>
  <si>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</si>
  <si>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</si>
  <si>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</si>
  <si>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</si>
  <si>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</si>
  <si>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</si>
  <si>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</si>
  <si>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</si>
  <si>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</si>
  <si>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</si>
  <si>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</si>
  <si>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</si>
  <si>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</si>
  <si>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</si>
  <si>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</si>
  <si>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</si>
  <si>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</si>
  <si>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</si>
  <si>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</si>
  <si>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</si>
  <si>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</si>
  <si>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</si>
  <si>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</si>
  <si>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</si>
  <si>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</si>
  <si>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</si>
  <si>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</si>
  <si>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</si>
  <si>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</si>
  <si>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</si>
  <si>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</si>
  <si>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</si>
  <si>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</si>
  <si>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</si>
  <si>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</si>
  <si>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</si>
  <si>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</si>
  <si>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</si>
  <si>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</si>
  <si>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</si>
  <si>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</si>
  <si>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</si>
  <si>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</si>
  <si>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</si>
  <si>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</si>
  <si>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</si>
  <si>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</si>
  <si>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</si>
  <si>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</si>
  <si>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</si>
  <si>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</si>
  <si>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</si>
  <si>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</si>
  <si>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</si>
  <si>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</si>
  <si>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</si>
  <si>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</si>
  <si>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</si>
  <si>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</si>
  <si>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</si>
  <si>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</si>
  <si>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</si>
  <si>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</si>
  <si>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</si>
  <si>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</si>
  <si>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</si>
  <si>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</si>
  <si>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</si>
  <si>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</si>
  <si>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</si>
  <si>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</si>
  <si>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</si>
  <si>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</si>
  <si>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</si>
  <si>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</si>
  <si>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</si>
  <si>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</si>
  <si>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</si>
  <si>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</si>
  <si>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</si>
  <si>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</si>
  <si>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</si>
  <si>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</si>
  <si>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</si>
  <si>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</si>
  <si>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</si>
  <si>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</si>
  <si>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</si>
  <si>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</si>
  <si>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</si>
  <si>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</si>
  <si>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</si>
  <si>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</si>
  <si>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</si>
  <si>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</si>
  <si>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</si>
  <si>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</si>
  <si>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</si>
  <si>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</si>
  <si>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</si>
  <si>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</si>
  <si>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</si>
  <si>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</si>
  <si>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</si>
  <si>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</si>
  <si>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</si>
  <si>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</si>
  <si>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</si>
  <si>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</si>
  <si>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</si>
  <si>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</si>
  <si>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</si>
  <si>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</si>
  <si>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</si>
  <si>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</si>
  <si>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</si>
  <si>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</si>
  <si>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</si>
  <si>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</si>
  <si>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</si>
  <si>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</si>
  <si>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</si>
  <si>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</si>
  <si>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</si>
  <si>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</si>
  <si>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</si>
  <si>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</si>
  <si>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</si>
  <si>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</si>
  <si>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</si>
  <si>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</si>
  <si>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</si>
  <si>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</si>
  <si>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</si>
  <si>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</si>
  <si>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</si>
  <si>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</si>
  <si>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</si>
  <si>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</si>
  <si>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</si>
  <si>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</si>
  <si>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</si>
  <si>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</si>
  <si>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</si>
  <si>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</si>
  <si>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</si>
  <si>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</si>
  <si>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</si>
  <si>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</si>
  <si>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</si>
  <si>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</si>
  <si>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</si>
  <si>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</si>
  <si>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</si>
  <si>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</si>
  <si>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</si>
  <si>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</si>
  <si>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</si>
  <si>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</si>
  <si>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</si>
  <si>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</si>
  <si>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</si>
  <si>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</si>
  <si>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</si>
  <si>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</si>
  <si>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</si>
  <si>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</si>
  <si>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</si>
  <si>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</si>
  <si>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</si>
  <si>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</si>
  <si>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</si>
  <si>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</si>
  <si>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</si>
  <si>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</si>
  <si>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</si>
  <si>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</si>
  <si>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</si>
  <si>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</si>
  <si>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</si>
  <si>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</si>
  <si>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</si>
  <si>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</si>
  <si>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</si>
  <si>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</si>
  <si>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</si>
  <si>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</si>
  <si>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</si>
  <si>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</si>
  <si>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</si>
  <si>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</si>
  <si>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</si>
  <si>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TXN_5181239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</si>
  <si>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</si>
  <si>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</si>
  <si>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</si>
  <si>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</si>
  <si>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</si>
  <si>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</si>
  <si>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</si>
  <si>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</si>
  <si>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</si>
  <si>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</si>
  <si>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</si>
  <si>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</si>
  <si>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</si>
  <si>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</si>
  <si>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</si>
  <si>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</si>
  <si>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</si>
  <si>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</si>
  <si>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</si>
  <si>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</si>
  <si>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</si>
  <si>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</si>
  <si>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</si>
  <si>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</si>
  <si>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</si>
  <si>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</si>
  <si>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</si>
  <si>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</si>
  <si>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</si>
  <si>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</si>
  <si>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</si>
  <si>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</si>
  <si>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</si>
  <si>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</si>
  <si>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</si>
  <si>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</si>
  <si>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</si>
  <si>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</si>
  <si>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</si>
  <si>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</si>
  <si>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</si>
  <si>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</si>
  <si>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</si>
  <si>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</si>
  <si>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</si>
  <si>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</si>
  <si>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</si>
  <si>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</si>
  <si>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</si>
  <si>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</si>
  <si>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</si>
  <si>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</si>
  <si>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</si>
  <si>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</si>
  <si>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</si>
  <si>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</si>
  <si>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</si>
  <si>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</si>
  <si>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</si>
  <si>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</si>
  <si>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</si>
  <si>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</si>
  <si>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</si>
  <si>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</si>
  <si>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</si>
  <si>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</si>
  <si>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</si>
  <si>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</si>
  <si>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</si>
  <si>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</si>
  <si>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</si>
  <si>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</si>
  <si>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</si>
  <si>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</si>
  <si>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</si>
  <si>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</si>
  <si>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</si>
  <si>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</si>
  <si>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</si>
  <si>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</si>
  <si>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</si>
  <si>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</si>
  <si>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</si>
  <si>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</si>
  <si>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</si>
  <si>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</si>
  <si>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</si>
  <si>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</si>
  <si>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</si>
  <si>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</si>
  <si>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</si>
  <si>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</si>
  <si>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</si>
  <si>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</si>
  <si>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</si>
  <si>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</si>
  <si>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</si>
  <si>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</si>
  <si>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</si>
  <si>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</si>
  <si>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</si>
  <si>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</si>
  <si>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</si>
  <si>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</si>
  <si>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</si>
  <si>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</si>
  <si>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</si>
  <si>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</si>
  <si>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</si>
  <si>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</si>
  <si>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</si>
  <si>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</si>
  <si>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</si>
  <si>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</si>
  <si>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</si>
  <si>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</si>
  <si>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</si>
  <si>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</si>
  <si>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</si>
  <si>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</si>
  <si>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</si>
  <si>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</si>
  <si>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</si>
  <si>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</si>
  <si>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</si>
  <si>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</si>
  <si>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</si>
  <si>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</si>
  <si>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</si>
  <si>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</si>
  <si>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</si>
  <si>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</si>
  <si>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</si>
  <si>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</si>
  <si>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</si>
  <si>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</si>
  <si>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</si>
  <si>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</si>
  <si>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</si>
  <si>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</si>
  <si>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</si>
  <si>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</si>
  <si>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</si>
  <si>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</si>
  <si>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</si>
  <si>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</si>
  <si>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</si>
  <si>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</si>
  <si>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</si>
  <si>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</si>
  <si>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</si>
  <si>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</si>
  <si>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</si>
  <si>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</si>
  <si>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</si>
  <si>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</si>
  <si>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</si>
  <si>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</si>
  <si>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</si>
  <si>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</si>
  <si>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TXN_8274832</t>
  </si>
  <si>
    <t>TXN_6501235</t>
  </si>
  <si>
    <t>TXN_1257746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</si>
  <si>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</si>
  <si>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</si>
  <si>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</si>
  <si>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</si>
  <si>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</si>
  <si>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</si>
  <si>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</si>
  <si>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</si>
  <si>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</si>
  <si>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</si>
  <si>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</si>
  <si>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</si>
  <si>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</si>
  <si>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</si>
  <si>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</si>
  <si>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</si>
  <si>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</si>
  <si>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</si>
  <si>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</si>
  <si>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</si>
  <si>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</si>
  <si>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</si>
  <si>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</si>
  <si>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</si>
  <si>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</si>
  <si>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</si>
  <si>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</si>
  <si>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</si>
  <si>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</si>
  <si>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</si>
  <si>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</si>
  <si>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</si>
  <si>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</si>
  <si>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</si>
  <si>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</si>
  <si>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</si>
  <si>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</si>
  <si>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</si>
  <si>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</si>
  <si>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</si>
  <si>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</si>
  <si>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</si>
  <si>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</si>
  <si>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</si>
  <si>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</si>
  <si>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</si>
  <si>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</si>
  <si>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</si>
  <si>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</si>
  <si>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</si>
  <si>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</si>
  <si>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</si>
  <si>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</si>
  <si>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</si>
  <si>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</si>
  <si>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</si>
  <si>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</si>
  <si>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</si>
  <si>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</si>
  <si>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</si>
  <si>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</si>
  <si>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</si>
  <si>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</si>
  <si>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</si>
  <si>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</si>
  <si>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</si>
  <si>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</si>
  <si>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</si>
  <si>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</si>
  <si>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</si>
  <si>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</si>
  <si>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</si>
  <si>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</si>
  <si>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TXN_9252739</t>
  </si>
  <si>
    <t>TXN_2453156</t>
  </si>
  <si>
    <t>TXN_2694211</t>
  </si>
  <si>
    <t>TXN_5861553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</si>
  <si>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</si>
  <si>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</si>
  <si>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</si>
  <si>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</si>
  <si>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</si>
  <si>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</si>
  <si>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</si>
  <si>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</si>
  <si>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</si>
  <si>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</si>
  <si>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</si>
  <si>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</si>
  <si>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</si>
  <si>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</si>
  <si>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</si>
  <si>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</si>
  <si>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</si>
  <si>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</si>
  <si>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</si>
  <si>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</si>
  <si>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</si>
  <si>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</si>
  <si>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</si>
  <si>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</si>
  <si>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</si>
  <si>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</si>
  <si>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</si>
  <si>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</si>
  <si>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</si>
  <si>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</si>
  <si>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</si>
  <si>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</si>
  <si>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</si>
  <si>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</si>
  <si>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</si>
  <si>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</si>
  <si>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</si>
  <si>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</si>
  <si>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</si>
  <si>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</si>
  <si>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</si>
  <si>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</si>
  <si>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</si>
  <si>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</si>
  <si>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</si>
  <si>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</si>
  <si>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</si>
  <si>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</si>
  <si>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</si>
  <si>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</si>
  <si>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</si>
  <si>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</si>
  <si>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</si>
  <si>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</si>
  <si>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</si>
  <si>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</si>
  <si>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</si>
  <si>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</si>
  <si>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</si>
  <si>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</si>
  <si>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</si>
  <si>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</si>
  <si>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</si>
  <si>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</si>
  <si>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</si>
  <si>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</si>
  <si>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</si>
  <si>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</si>
  <si>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</si>
  <si>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</si>
  <si>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</si>
  <si>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</si>
  <si>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</si>
  <si>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</si>
  <si>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</si>
  <si>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</si>
  <si>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</si>
  <si>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</si>
  <si>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</si>
  <si>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</si>
  <si>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</si>
  <si>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</si>
  <si>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</si>
  <si>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</si>
  <si>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</si>
  <si>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</si>
  <si>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</si>
  <si>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</si>
  <si>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</si>
  <si>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</si>
  <si>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</si>
  <si>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</si>
  <si>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</si>
  <si>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</si>
  <si>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</si>
  <si>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</si>
  <si>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</si>
  <si>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</si>
  <si>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</si>
  <si>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</si>
  <si>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</si>
  <si>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</si>
  <si>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</si>
  <si>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</si>
  <si>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</si>
  <si>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</si>
  <si>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</si>
  <si>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</si>
  <si>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</si>
  <si>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</si>
  <si>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</si>
  <si>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</si>
  <si>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</si>
  <si>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</si>
  <si>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</si>
  <si>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</si>
  <si>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</si>
  <si>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</si>
  <si>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</si>
  <si>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</si>
  <si>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</si>
  <si>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</si>
  <si>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</si>
  <si>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</si>
  <si>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</si>
  <si>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</si>
  <si>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</si>
  <si>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</si>
  <si>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</si>
  <si>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</si>
  <si>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</si>
  <si>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</si>
  <si>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</si>
  <si>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</si>
  <si>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</si>
  <si>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</si>
  <si>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</si>
  <si>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</si>
  <si>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</si>
  <si>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</si>
  <si>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</si>
  <si>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</si>
  <si>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</si>
  <si>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</si>
  <si>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</si>
  <si>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</si>
  <si>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</si>
  <si>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</si>
  <si>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</si>
  <si>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</si>
  <si>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</si>
  <si>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</si>
  <si>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</si>
  <si>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</si>
  <si>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</si>
  <si>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</si>
  <si>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</si>
  <si>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</si>
  <si>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</si>
  <si>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</si>
  <si>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</si>
  <si>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</si>
  <si>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</si>
  <si>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</si>
  <si>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</si>
  <si>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</si>
  <si>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</si>
  <si>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</si>
  <si>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</si>
  <si>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</si>
  <si>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</si>
  <si>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</si>
  <si>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</si>
  <si>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</si>
  <si>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</si>
  <si>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</si>
  <si>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</si>
  <si>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</si>
  <si>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</si>
  <si>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</si>
  <si>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</si>
  <si>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</si>
  <si>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</si>
  <si>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</si>
  <si>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</si>
  <si>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</si>
  <si>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</si>
  <si>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</si>
  <si>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</si>
  <si>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</si>
  <si>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</si>
  <si>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</si>
  <si>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</si>
  <si>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</si>
  <si>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</si>
  <si>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</si>
  <si>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</si>
  <si>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</si>
  <si>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</si>
  <si>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</si>
  <si>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</si>
  <si>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</si>
  <si>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</si>
  <si>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</si>
  <si>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</si>
  <si>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</si>
  <si>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</si>
  <si>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</si>
  <si>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</si>
  <si>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</si>
  <si>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</si>
  <si>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</si>
  <si>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</si>
  <si>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</si>
  <si>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</si>
  <si>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</si>
  <si>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</si>
  <si>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</si>
  <si>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</si>
  <si>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</si>
  <si>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</si>
  <si>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</si>
  <si>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</si>
  <si>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</si>
  <si>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</si>
  <si>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</si>
  <si>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</si>
  <si>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</si>
  <si>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</si>
  <si>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</si>
  <si>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</si>
  <si>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</si>
  <si>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</si>
  <si>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</si>
  <si>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</si>
  <si>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</si>
  <si>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</si>
  <si>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</si>
  <si>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</si>
  <si>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</si>
  <si>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</si>
  <si>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</si>
  <si>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</si>
  <si>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</si>
  <si>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</si>
  <si>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</si>
  <si>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</si>
  <si>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</si>
  <si>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TXN_9463668</t>
  </si>
  <si>
    <t>TXN_9807056</t>
  </si>
  <si>
    <t>TXN_1842699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</si>
  <si>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</si>
  <si>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</si>
  <si>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</si>
  <si>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</si>
  <si>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</si>
  <si>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</si>
  <si>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</si>
  <si>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</si>
  <si>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</si>
  <si>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</si>
  <si>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</si>
  <si>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</si>
  <si>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</si>
  <si>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</si>
  <si>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</si>
  <si>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</si>
  <si>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</si>
  <si>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</si>
  <si>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</si>
  <si>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</si>
  <si>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</si>
  <si>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</si>
  <si>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</si>
  <si>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</si>
  <si>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</si>
  <si>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</si>
  <si>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</si>
  <si>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</si>
  <si>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</si>
  <si>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</si>
  <si>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</si>
  <si>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</si>
  <si>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</si>
  <si>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</si>
  <si>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</si>
  <si>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</si>
  <si>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</si>
  <si>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</si>
  <si>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</si>
  <si>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</si>
  <si>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</si>
  <si>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</si>
  <si>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</si>
  <si>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</si>
  <si>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</si>
  <si>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</si>
  <si>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</si>
  <si>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</si>
  <si>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</si>
  <si>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</si>
  <si>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</si>
  <si>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</si>
  <si>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</si>
  <si>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</si>
  <si>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</si>
  <si>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</si>
  <si>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</si>
  <si>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</si>
  <si>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</si>
  <si>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</si>
  <si>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</si>
  <si>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</si>
  <si>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</si>
  <si>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</si>
  <si>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</si>
  <si>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</si>
  <si>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</si>
  <si>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</si>
  <si>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</si>
  <si>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</si>
  <si>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</si>
  <si>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</si>
  <si>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</si>
  <si>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</si>
  <si>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</si>
  <si>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</si>
  <si>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</si>
  <si>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</si>
  <si>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</si>
  <si>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</si>
  <si>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</si>
  <si>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</si>
  <si>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</si>
  <si>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TXN_2845336</t>
  </si>
  <si>
    <t>TXN_9901915</t>
  </si>
  <si>
    <t>TXN_6845710</t>
  </si>
  <si>
    <t>TXN_5906554</t>
  </si>
  <si>
    <t>TXN_3614090</t>
  </si>
  <si>
    <t>TXN_1866665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</si>
  <si>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</si>
  <si>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</si>
  <si>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</si>
  <si>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</si>
  <si>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</si>
  <si>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</si>
  <si>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</si>
  <si>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</si>
  <si>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</si>
  <si>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</si>
  <si>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</si>
  <si>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</si>
  <si>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</si>
  <si>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</si>
  <si>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</si>
  <si>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</si>
  <si>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</si>
  <si>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</si>
  <si>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</si>
  <si>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</si>
  <si>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</si>
  <si>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</si>
  <si>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</si>
  <si>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</si>
  <si>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</si>
  <si>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</si>
  <si>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</si>
  <si>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</si>
  <si>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</si>
  <si>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</si>
  <si>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</si>
  <si>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</si>
  <si>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</si>
  <si>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</si>
  <si>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</si>
  <si>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</si>
  <si>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</si>
  <si>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</si>
  <si>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</si>
  <si>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</si>
  <si>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</si>
  <si>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</si>
  <si>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</si>
  <si>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</si>
  <si>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</si>
  <si>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</si>
  <si>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</si>
  <si>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</si>
  <si>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TXN_2663829</t>
  </si>
  <si>
    <t>TXN_4335324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</si>
  <si>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</si>
  <si>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</si>
  <si>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</si>
  <si>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</si>
  <si>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</si>
  <si>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</si>
  <si>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</si>
  <si>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</si>
  <si>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</si>
  <si>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</si>
  <si>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</si>
  <si>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</si>
  <si>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</si>
  <si>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</si>
  <si>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</si>
  <si>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</si>
  <si>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TXN_4526782</t>
  </si>
  <si>
    <t>TXN_1606488</t>
  </si>
  <si>
    <t>TXN_5941938</t>
  </si>
  <si>
    <t>TXN_8510020</t>
  </si>
  <si>
    <t>TXN_7893476</t>
  </si>
  <si>
    <t>TXN_8097956</t>
  </si>
  <si>
    <t>TXN_1197350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</si>
  <si>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</si>
  <si>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</si>
  <si>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</si>
  <si>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</si>
  <si>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</si>
  <si>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</si>
  <si>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</si>
  <si>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</si>
  <si>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</si>
  <si>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</si>
  <si>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</si>
  <si>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</si>
  <si>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</si>
  <si>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</si>
  <si>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</si>
  <si>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</si>
  <si>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</si>
  <si>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</si>
  <si>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</si>
  <si>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</si>
  <si>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</si>
  <si>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</si>
  <si>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</si>
  <si>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</si>
  <si>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</si>
  <si>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</si>
  <si>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</si>
  <si>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</si>
  <si>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</si>
  <si>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</si>
  <si>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</si>
  <si>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</si>
  <si>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</si>
  <si>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</si>
  <si>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</si>
  <si>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</si>
  <si>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</si>
  <si>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</si>
  <si>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</si>
  <si>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</si>
  <si>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</si>
  <si>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</si>
  <si>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</si>
  <si>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</si>
  <si>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</si>
  <si>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</si>
  <si>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</si>
  <si>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</si>
  <si>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</si>
  <si>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</si>
  <si>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</si>
  <si>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</si>
  <si>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</si>
  <si>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</si>
  <si>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</si>
  <si>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</si>
  <si>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</si>
  <si>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</si>
  <si>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</si>
  <si>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</si>
  <si>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</si>
  <si>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</si>
  <si>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</si>
  <si>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</si>
  <si>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</si>
  <si>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</si>
  <si>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</si>
  <si>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</si>
  <si>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</si>
  <si>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</si>
  <si>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</si>
  <si>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</si>
  <si>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</si>
  <si>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</si>
  <si>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</si>
  <si>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</si>
  <si>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</si>
  <si>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</si>
  <si>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</si>
  <si>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</si>
  <si>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</si>
  <si>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</si>
  <si>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</si>
  <si>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</si>
  <si>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</si>
  <si>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</si>
  <si>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</si>
  <si>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</si>
  <si>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</si>
  <si>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</si>
  <si>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</si>
  <si>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</si>
  <si>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</si>
  <si>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</si>
  <si>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</si>
  <si>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</si>
  <si>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</si>
  <si>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</si>
  <si>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</si>
  <si>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</si>
  <si>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</si>
  <si>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</si>
  <si>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</si>
  <si>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</si>
  <si>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</si>
  <si>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</si>
  <si>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</si>
  <si>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</si>
  <si>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</si>
  <si>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</si>
  <si>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</si>
  <si>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</si>
  <si>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</si>
  <si>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</si>
  <si>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</si>
  <si>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</si>
  <si>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</si>
  <si>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</si>
  <si>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</si>
  <si>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</si>
  <si>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</si>
  <si>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</si>
  <si>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</si>
  <si>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</si>
  <si>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</si>
  <si>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</si>
  <si>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</si>
  <si>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</si>
  <si>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</si>
  <si>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</si>
  <si>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</si>
  <si>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</si>
  <si>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</si>
  <si>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</si>
  <si>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</si>
  <si>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</si>
  <si>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</si>
  <si>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</si>
  <si>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</si>
  <si>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</si>
  <si>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</si>
  <si>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</si>
  <si>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</si>
  <si>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</si>
  <si>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</si>
  <si>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</si>
  <si>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</si>
  <si>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</si>
  <si>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</si>
  <si>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</si>
  <si>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</si>
  <si>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</si>
  <si>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</si>
  <si>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</si>
  <si>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</si>
  <si>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</si>
  <si>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</si>
  <si>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</si>
  <si>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</si>
  <si>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</si>
  <si>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</si>
  <si>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</si>
  <si>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</si>
  <si>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</si>
  <si>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</si>
  <si>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</si>
  <si>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</si>
  <si>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</si>
  <si>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</si>
  <si>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</si>
  <si>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</si>
  <si>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</si>
  <si>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</si>
  <si>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</si>
  <si>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</si>
  <si>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</si>
  <si>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</si>
  <si>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</si>
  <si>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</si>
  <si>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</si>
  <si>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</si>
  <si>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</si>
  <si>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</si>
  <si>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</si>
  <si>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</si>
  <si>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</si>
  <si>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</si>
  <si>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</si>
  <si>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</si>
  <si>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</si>
  <si>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</si>
  <si>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</si>
  <si>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</si>
  <si>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</si>
  <si>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</si>
  <si>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</si>
  <si>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</si>
  <si>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</si>
  <si>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</si>
  <si>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</si>
  <si>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</si>
  <si>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</si>
  <si>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</si>
  <si>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</si>
  <si>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</si>
  <si>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</si>
  <si>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</si>
  <si>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</si>
  <si>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</si>
  <si>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</si>
  <si>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</si>
  <si>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</si>
  <si>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</si>
  <si>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</si>
  <si>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</si>
  <si>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</si>
  <si>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</si>
  <si>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</si>
  <si>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</si>
  <si>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</si>
  <si>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</si>
  <si>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</si>
  <si>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</si>
  <si>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</si>
  <si>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</si>
  <si>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</si>
  <si>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</si>
  <si>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TXN_9361186</t>
  </si>
  <si>
    <t>TXN_7974413</t>
  </si>
  <si>
    <t>TXN_4950257</t>
  </si>
  <si>
    <t>TXN_7504883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</si>
  <si>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</si>
  <si>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</si>
  <si>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</si>
  <si>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</si>
  <si>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</si>
  <si>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</si>
  <si>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</si>
  <si>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</si>
  <si>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</si>
  <si>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</si>
  <si>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</si>
  <si>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</si>
  <si>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</si>
  <si>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</si>
  <si>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</si>
  <si>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</si>
  <si>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</si>
  <si>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</si>
  <si>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</si>
  <si>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</si>
  <si>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</si>
  <si>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</si>
  <si>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</si>
  <si>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</si>
  <si>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</si>
  <si>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</si>
  <si>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</si>
  <si>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</si>
  <si>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</si>
  <si>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</si>
  <si>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</si>
  <si>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</si>
  <si>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</si>
  <si>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</si>
  <si>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</si>
  <si>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</si>
  <si>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</si>
  <si>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</si>
  <si>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</si>
  <si>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</si>
  <si>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</si>
  <si>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TXN_5268837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</si>
  <si>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</si>
  <si>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</si>
  <si>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</si>
  <si>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</si>
  <si>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</si>
  <si>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</si>
  <si>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</si>
  <si>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</si>
  <si>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</si>
  <si>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TXN_2037577</t>
  </si>
  <si>
    <t>TXN_8737799</t>
  </si>
  <si>
    <t>TXN_6705277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</si>
  <si>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</si>
  <si>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</si>
  <si>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</si>
  <si>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</si>
  <si>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</si>
  <si>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</si>
  <si>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</si>
  <si>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</si>
  <si>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</si>
  <si>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</si>
  <si>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</si>
  <si>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</si>
  <si>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</si>
  <si>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</si>
  <si>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</si>
  <si>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</si>
  <si>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</si>
  <si>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</si>
  <si>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</si>
  <si>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</si>
  <si>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</si>
  <si>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</si>
  <si>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</si>
  <si>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</si>
  <si>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</si>
  <si>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</si>
  <si>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</si>
  <si>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</si>
  <si>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</si>
  <si>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</si>
  <si>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</si>
  <si>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</si>
  <si>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</si>
  <si>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</si>
  <si>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</si>
  <si>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</si>
  <si>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</si>
  <si>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</si>
  <si>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</si>
  <si>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</si>
  <si>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</si>
  <si>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</si>
  <si>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</si>
  <si>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</si>
  <si>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</si>
  <si>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</si>
  <si>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</si>
  <si>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</si>
  <si>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</si>
  <si>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</si>
  <si>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</si>
  <si>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</si>
  <si>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</si>
  <si>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</si>
  <si>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</si>
  <si>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</si>
  <si>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</si>
  <si>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</si>
  <si>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</si>
  <si>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</si>
  <si>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</si>
  <si>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</si>
  <si>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</si>
  <si>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</si>
  <si>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</si>
  <si>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</si>
  <si>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</si>
  <si>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</si>
  <si>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</si>
  <si>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</si>
  <si>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</si>
  <si>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</si>
  <si>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</si>
  <si>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</si>
  <si>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</si>
  <si>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</si>
  <si>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</si>
  <si>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</si>
  <si>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</si>
  <si>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</si>
  <si>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</si>
  <si>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</si>
  <si>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</si>
  <si>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</si>
  <si>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</si>
  <si>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</si>
  <si>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</si>
  <si>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</si>
  <si>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</si>
  <si>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</si>
  <si>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</si>
  <si>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</si>
  <si>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</si>
  <si>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</si>
  <si>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</si>
  <si>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</si>
  <si>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</si>
  <si>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</si>
  <si>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</si>
  <si>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</si>
  <si>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</si>
  <si>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</si>
  <si>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</si>
  <si>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</si>
  <si>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</si>
  <si>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</si>
  <si>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</si>
  <si>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</si>
  <si>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</si>
  <si>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</si>
  <si>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</si>
  <si>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</si>
  <si>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</si>
  <si>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</si>
  <si>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</si>
  <si>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</si>
  <si>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</si>
  <si>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</si>
  <si>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</si>
  <si>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</si>
  <si>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</si>
  <si>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</si>
  <si>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</si>
  <si>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</si>
  <si>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</si>
  <si>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</si>
  <si>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</si>
  <si>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</si>
  <si>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</si>
  <si>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</si>
  <si>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</si>
  <si>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</si>
  <si>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</si>
  <si>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</si>
  <si>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</si>
  <si>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</si>
  <si>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</si>
  <si>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</si>
  <si>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</si>
  <si>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</si>
  <si>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</si>
  <si>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</si>
  <si>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</si>
  <si>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</si>
  <si>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</si>
  <si>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</si>
  <si>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</si>
  <si>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</si>
  <si>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</si>
  <si>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</si>
  <si>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</si>
  <si>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</si>
  <si>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</si>
  <si>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</si>
  <si>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</si>
  <si>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</si>
  <si>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</si>
  <si>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</si>
  <si>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</si>
  <si>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</si>
  <si>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</si>
  <si>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</si>
  <si>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</si>
  <si>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</si>
  <si>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</si>
  <si>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</si>
  <si>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</si>
  <si>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</si>
  <si>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</si>
  <si>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</si>
  <si>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</si>
  <si>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</si>
  <si>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</si>
  <si>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</si>
  <si>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</si>
  <si>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</si>
  <si>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</si>
  <si>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</si>
  <si>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</si>
  <si>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</si>
  <si>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</si>
  <si>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</si>
  <si>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</si>
  <si>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</si>
  <si>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</si>
  <si>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</si>
  <si>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</si>
  <si>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</si>
  <si>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TXN_2328560</t>
  </si>
  <si>
    <t>TXN_3839216</t>
  </si>
  <si>
    <t>TXN_9302123</t>
  </si>
  <si>
    <t>TXN_6346223</t>
  </si>
  <si>
    <t>TXN_5451832</t>
  </si>
  <si>
    <t>TXN_5498917</t>
  </si>
  <si>
    <t>TXN_7409573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</si>
  <si>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</si>
  <si>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</si>
  <si>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</si>
  <si>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</si>
  <si>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</si>
  <si>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</si>
  <si>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</si>
  <si>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</si>
  <si>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</si>
  <si>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</si>
  <si>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</si>
  <si>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</si>
  <si>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</si>
  <si>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</si>
  <si>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</si>
  <si>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</si>
  <si>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TXN_2781560</t>
  </si>
  <si>
    <t>TXN_5526938</t>
  </si>
  <si>
    <t>TXN_5156632</t>
  </si>
  <si>
    <t>TXN_2041673</t>
  </si>
  <si>
    <t>TXN_4130909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</si>
  <si>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</si>
  <si>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</si>
  <si>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</si>
  <si>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</si>
  <si>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</si>
  <si>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</si>
  <si>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</si>
  <si>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</si>
  <si>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</si>
  <si>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</si>
  <si>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</si>
  <si>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</si>
  <si>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</si>
  <si>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</si>
  <si>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</si>
  <si>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</si>
  <si>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</si>
  <si>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</si>
  <si>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</si>
  <si>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</si>
  <si>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</si>
  <si>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</si>
  <si>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</si>
  <si>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</si>
  <si>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</si>
  <si>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</si>
  <si>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</si>
  <si>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</si>
  <si>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</si>
  <si>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</si>
  <si>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</si>
  <si>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</si>
  <si>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</si>
  <si>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</si>
  <si>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</si>
  <si>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</si>
  <si>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</si>
  <si>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</si>
  <si>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</si>
  <si>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</si>
  <si>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</si>
  <si>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</si>
  <si>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</si>
  <si>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</si>
  <si>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</si>
  <si>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</si>
  <si>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</si>
  <si>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</si>
  <si>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</si>
  <si>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</si>
  <si>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</si>
  <si>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</si>
  <si>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</si>
  <si>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</si>
  <si>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</si>
  <si>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</si>
  <si>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</si>
  <si>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</si>
  <si>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</si>
  <si>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</si>
  <si>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</si>
  <si>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</si>
  <si>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</si>
  <si>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</si>
  <si>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</si>
  <si>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</si>
  <si>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</si>
  <si>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</si>
  <si>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</si>
  <si>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</si>
  <si>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</si>
  <si>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</si>
  <si>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</si>
  <si>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</si>
  <si>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</si>
  <si>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</si>
  <si>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</si>
  <si>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</si>
  <si>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</si>
  <si>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</si>
  <si>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</si>
  <si>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</si>
  <si>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</si>
  <si>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</si>
  <si>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</si>
  <si>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</si>
  <si>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</si>
  <si>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</si>
  <si>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</si>
  <si>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</si>
  <si>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</si>
  <si>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</si>
  <si>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TXN_9887558</t>
  </si>
  <si>
    <t>TXN_1083965</t>
  </si>
  <si>
    <t>TXN_7729843</t>
  </si>
  <si>
    <t>TXN_4313655</t>
  </si>
  <si>
    <t>TXN_3902130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</si>
  <si>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</si>
  <si>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</si>
  <si>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</si>
  <si>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</si>
  <si>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</si>
  <si>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</si>
  <si>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</si>
  <si>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</si>
  <si>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</si>
  <si>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</si>
  <si>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</si>
  <si>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</si>
  <si>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</si>
  <si>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</si>
  <si>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</si>
  <si>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</si>
  <si>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TXN_7318897</t>
  </si>
  <si>
    <t>TXN_2076721</t>
  </si>
  <si>
    <t>TXN_5115378</t>
  </si>
  <si>
    <t>TXN_9391758</t>
  </si>
  <si>
    <t>TXN_7722927</t>
  </si>
  <si>
    <t>TXN_7122930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</si>
  <si>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</si>
  <si>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</si>
  <si>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</si>
  <si>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</si>
  <si>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</si>
  <si>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</si>
  <si>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</si>
  <si>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</si>
  <si>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</si>
  <si>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</si>
  <si>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</si>
  <si>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</si>
  <si>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</si>
  <si>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</si>
  <si>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</si>
  <si>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</si>
  <si>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</si>
  <si>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</si>
  <si>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</si>
  <si>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</si>
  <si>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</si>
  <si>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</si>
  <si>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</si>
  <si>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</si>
  <si>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</si>
  <si>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</si>
  <si>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</si>
  <si>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</si>
  <si>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</si>
  <si>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</si>
  <si>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</si>
  <si>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</si>
  <si>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</si>
  <si>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</si>
  <si>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</si>
  <si>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</si>
  <si>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</si>
  <si>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</si>
  <si>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</si>
  <si>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</si>
  <si>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</si>
  <si>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</si>
  <si>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</si>
  <si>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</si>
  <si>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</si>
  <si>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</si>
  <si>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</si>
  <si>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</si>
  <si>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</si>
  <si>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</si>
  <si>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</si>
  <si>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</si>
  <si>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</si>
  <si>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</si>
  <si>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</si>
  <si>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</si>
  <si>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</si>
  <si>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</si>
  <si>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</si>
  <si>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</si>
  <si>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</si>
  <si>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</si>
  <si>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</si>
  <si>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</si>
  <si>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</si>
  <si>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</si>
  <si>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</si>
  <si>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</si>
  <si>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</si>
  <si>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</si>
  <si>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</si>
  <si>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</si>
  <si>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</si>
  <si>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</si>
  <si>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</si>
  <si>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</si>
  <si>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</si>
  <si>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</si>
  <si>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</si>
  <si>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</si>
  <si>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</si>
  <si>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</si>
  <si>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</si>
  <si>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</si>
  <si>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</si>
  <si>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</si>
  <si>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</si>
  <si>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</si>
  <si>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</si>
  <si>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</si>
  <si>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</si>
  <si>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</si>
  <si>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</si>
  <si>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</si>
  <si>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</si>
  <si>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</si>
  <si>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</si>
  <si>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</si>
  <si>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</si>
  <si>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</si>
  <si>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</si>
  <si>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</si>
  <si>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</si>
  <si>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</si>
  <si>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</si>
  <si>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</si>
  <si>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</si>
  <si>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</si>
  <si>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</si>
  <si>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</si>
  <si>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</si>
  <si>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</si>
  <si>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</si>
  <si>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</si>
  <si>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</si>
  <si>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</si>
  <si>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</si>
  <si>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</si>
  <si>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</si>
  <si>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</si>
  <si>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</si>
  <si>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</si>
  <si>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</si>
  <si>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</si>
  <si>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</si>
  <si>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</si>
  <si>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</si>
  <si>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</si>
  <si>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</si>
  <si>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</si>
  <si>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</si>
  <si>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</si>
  <si>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</si>
  <si>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</si>
  <si>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</si>
  <si>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</si>
  <si>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</si>
  <si>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</si>
  <si>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</si>
  <si>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</si>
  <si>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</si>
  <si>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</si>
  <si>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</si>
  <si>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</si>
  <si>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</si>
  <si>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</si>
  <si>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</si>
  <si>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</si>
  <si>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</si>
  <si>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</si>
  <si>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</si>
  <si>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</si>
  <si>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</si>
  <si>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</si>
  <si>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</si>
  <si>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</si>
  <si>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</si>
  <si>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</si>
  <si>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</si>
  <si>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</si>
  <si>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</si>
  <si>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</si>
  <si>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</si>
  <si>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</si>
  <si>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</si>
  <si>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</si>
  <si>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</si>
  <si>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</si>
  <si>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</si>
  <si>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</si>
  <si>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</si>
  <si>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</si>
  <si>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</si>
  <si>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</si>
  <si>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</si>
  <si>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</si>
  <si>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</si>
  <si>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</si>
  <si>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</si>
  <si>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</si>
  <si>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</si>
  <si>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</si>
  <si>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</si>
  <si>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</si>
  <si>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</si>
  <si>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</si>
  <si>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</si>
  <si>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</si>
  <si>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</si>
  <si>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</si>
  <si>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</si>
  <si>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</si>
  <si>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</si>
  <si>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</si>
  <si>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</si>
  <si>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</si>
  <si>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</si>
  <si>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</si>
  <si>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</si>
  <si>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</si>
  <si>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</si>
  <si>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</si>
  <si>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</si>
  <si>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</si>
  <si>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</si>
  <si>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TXN_3180537</t>
  </si>
  <si>
    <t>TXN_1997401</t>
  </si>
  <si>
    <t>TXN_6834757</t>
  </si>
  <si>
    <t>TXN_8982011</t>
  </si>
  <si>
    <t>TXN_6272697</t>
  </si>
  <si>
    <t>TXN_8426490</t>
  </si>
  <si>
    <t>TXN_6271059</t>
  </si>
  <si>
    <t>TXN_9407903</t>
  </si>
  <si>
    <t>TXN_2566721</t>
  </si>
  <si>
    <t>TXN_7007814</t>
  </si>
  <si>
    <t>TXN_2830652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</si>
  <si>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</si>
  <si>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</si>
  <si>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</si>
  <si>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</si>
  <si>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</si>
  <si>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</si>
  <si>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</si>
  <si>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</si>
  <si>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</si>
  <si>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</si>
  <si>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</si>
  <si>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</si>
  <si>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</si>
  <si>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</si>
  <si>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</si>
  <si>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</si>
  <si>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</si>
  <si>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</si>
  <si>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</si>
  <si>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</si>
  <si>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</si>
  <si>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</si>
  <si>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</si>
  <si>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</si>
  <si>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</si>
  <si>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</si>
  <si>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</si>
  <si>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</si>
  <si>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</si>
  <si>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</si>
  <si>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</si>
  <si>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</si>
  <si>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</si>
  <si>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</si>
  <si>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</si>
  <si>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</si>
  <si>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</si>
  <si>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</si>
  <si>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</si>
  <si>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</si>
  <si>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</si>
  <si>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</si>
  <si>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</si>
  <si>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</si>
  <si>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</si>
  <si>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</si>
  <si>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</si>
  <si>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</si>
  <si>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</si>
  <si>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</si>
  <si>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</si>
  <si>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</si>
  <si>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</si>
  <si>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</si>
  <si>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</si>
  <si>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</si>
  <si>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</si>
  <si>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</si>
  <si>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</si>
  <si>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</si>
  <si>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</si>
  <si>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</si>
  <si>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</si>
  <si>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</si>
  <si>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</si>
  <si>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</si>
  <si>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</si>
  <si>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</si>
  <si>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</si>
  <si>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</si>
  <si>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</si>
  <si>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</si>
  <si>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</si>
  <si>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</si>
  <si>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</si>
  <si>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</si>
  <si>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</si>
  <si>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</si>
  <si>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</si>
  <si>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</si>
  <si>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</si>
  <si>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</si>
  <si>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</si>
  <si>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</si>
  <si>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</si>
  <si>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</si>
  <si>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</si>
  <si>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</si>
  <si>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</si>
  <si>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</si>
  <si>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</si>
  <si>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</si>
  <si>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</si>
  <si>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</si>
  <si>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</si>
  <si>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</si>
  <si>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</si>
  <si>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</si>
  <si>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</si>
  <si>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</si>
  <si>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</si>
  <si>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</si>
  <si>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</si>
  <si>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</si>
  <si>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</si>
  <si>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</si>
  <si>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</si>
  <si>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</si>
  <si>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</si>
  <si>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</si>
  <si>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</si>
  <si>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</si>
  <si>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</si>
  <si>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</si>
  <si>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</si>
  <si>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</si>
  <si>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</si>
  <si>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</si>
  <si>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</si>
  <si>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</si>
  <si>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</si>
  <si>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</si>
  <si>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</si>
  <si>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</si>
  <si>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</si>
  <si>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</si>
  <si>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</si>
  <si>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</si>
  <si>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</si>
  <si>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</si>
  <si>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</si>
  <si>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</si>
  <si>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</si>
  <si>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</si>
  <si>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</si>
  <si>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</si>
  <si>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</si>
  <si>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</si>
  <si>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</si>
  <si>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</si>
  <si>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</si>
  <si>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</si>
  <si>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</si>
  <si>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</si>
  <si>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</si>
  <si>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</si>
  <si>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</si>
  <si>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</si>
  <si>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</si>
  <si>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</si>
  <si>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</si>
  <si>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</si>
  <si>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</si>
  <si>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</si>
  <si>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</si>
  <si>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</si>
  <si>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</si>
  <si>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</si>
  <si>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</si>
  <si>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</si>
  <si>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</si>
  <si>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</si>
  <si>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</si>
  <si>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</si>
  <si>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</si>
  <si>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</si>
  <si>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</si>
  <si>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</si>
  <si>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</si>
  <si>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</si>
  <si>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</si>
  <si>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</si>
  <si>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</si>
  <si>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</si>
  <si>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</si>
  <si>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</si>
  <si>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</si>
  <si>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</si>
  <si>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</si>
  <si>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</si>
  <si>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</si>
  <si>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</si>
  <si>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</si>
  <si>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</si>
  <si>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</si>
  <si>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</si>
  <si>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</si>
  <si>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</si>
  <si>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</si>
  <si>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</si>
  <si>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</si>
  <si>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</si>
  <si>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</si>
  <si>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</si>
  <si>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</si>
  <si>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</si>
  <si>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</si>
  <si>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</si>
  <si>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</si>
  <si>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</si>
  <si>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</si>
  <si>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</si>
  <si>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</si>
  <si>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</si>
  <si>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</si>
  <si>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</si>
  <si>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</si>
  <si>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</si>
  <si>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</si>
  <si>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</si>
  <si>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</si>
  <si>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</si>
  <si>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</si>
  <si>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</si>
  <si>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</si>
  <si>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</si>
  <si>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</si>
  <si>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</si>
  <si>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</si>
  <si>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</si>
  <si>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</si>
  <si>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</si>
  <si>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</si>
  <si>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</si>
  <si>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</si>
  <si>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</si>
  <si>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</si>
  <si>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</si>
  <si>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</si>
  <si>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</si>
  <si>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</si>
  <si>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</si>
  <si>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</si>
  <si>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</si>
  <si>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</si>
  <si>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</si>
  <si>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</si>
  <si>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</si>
  <si>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</si>
  <si>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</si>
  <si>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</si>
  <si>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</si>
  <si>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</si>
  <si>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</si>
  <si>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</si>
  <si>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</si>
  <si>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</si>
  <si>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</si>
  <si>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</si>
  <si>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</si>
  <si>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</si>
  <si>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</si>
  <si>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</si>
  <si>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TXN_7941679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</si>
  <si>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</si>
  <si>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</si>
  <si>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</si>
  <si>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</si>
  <si>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</si>
  <si>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</si>
  <si>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</si>
  <si>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</si>
  <si>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</si>
  <si>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</si>
  <si>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</si>
  <si>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</si>
  <si>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</si>
  <si>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</si>
  <si>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</si>
  <si>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</si>
  <si>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</si>
  <si>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</si>
  <si>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</si>
  <si>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</si>
  <si>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</si>
  <si>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</si>
  <si>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</si>
  <si>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</si>
  <si>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</si>
  <si>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</si>
  <si>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</si>
  <si>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</si>
  <si>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</si>
  <si>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</si>
  <si>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</si>
  <si>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</si>
  <si>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</si>
  <si>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</si>
  <si>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</si>
  <si>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</si>
  <si>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</si>
  <si>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</si>
  <si>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</si>
  <si>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</si>
  <si>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</si>
  <si>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</si>
  <si>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</si>
  <si>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</si>
  <si>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</si>
  <si>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</si>
  <si>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</si>
  <si>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</si>
  <si>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</si>
  <si>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</si>
  <si>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</si>
  <si>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</si>
  <si>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</si>
  <si>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</si>
  <si>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</si>
  <si>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</si>
  <si>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</si>
  <si>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</si>
  <si>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</si>
  <si>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</si>
  <si>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</si>
  <si>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</si>
  <si>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</si>
  <si>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</si>
  <si>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</si>
  <si>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</si>
  <si>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</si>
  <si>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</si>
  <si>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</si>
  <si>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</si>
  <si>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</si>
  <si>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</si>
  <si>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</si>
  <si>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</si>
  <si>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</si>
  <si>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</si>
  <si>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</si>
  <si>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</si>
  <si>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</si>
  <si>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</si>
  <si>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</si>
  <si>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</si>
  <si>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</si>
  <si>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</si>
  <si>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</si>
  <si>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</si>
  <si>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</si>
  <si>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</si>
  <si>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</si>
  <si>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</si>
  <si>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</si>
  <si>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</si>
  <si>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</si>
  <si>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</si>
  <si>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</si>
  <si>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</si>
  <si>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</si>
  <si>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</si>
  <si>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</si>
  <si>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</si>
  <si>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</si>
  <si>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</si>
  <si>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</si>
  <si>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</si>
  <si>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</si>
  <si>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</si>
  <si>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</si>
  <si>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</si>
  <si>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</si>
  <si>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</si>
  <si>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</si>
  <si>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</si>
  <si>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</si>
  <si>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</si>
  <si>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</si>
  <si>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</si>
  <si>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</si>
  <si>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</si>
  <si>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</si>
  <si>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</si>
  <si>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</si>
  <si>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TXN_7060106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</si>
  <si>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</si>
  <si>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</si>
  <si>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</si>
  <si>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</si>
  <si>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</si>
  <si>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</si>
  <si>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</si>
  <si>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</si>
  <si>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</si>
  <si>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</si>
  <si>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</si>
  <si>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</si>
  <si>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</si>
  <si>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</si>
  <si>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</si>
  <si>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</si>
  <si>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</si>
  <si>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</si>
  <si>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</si>
  <si>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</si>
  <si>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</si>
  <si>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</si>
  <si>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</si>
  <si>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</si>
  <si>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</si>
  <si>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</si>
  <si>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</si>
  <si>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</si>
  <si>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</si>
  <si>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</si>
  <si>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</si>
  <si>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</si>
  <si>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</si>
  <si>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</si>
  <si>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</si>
  <si>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</si>
  <si>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</si>
  <si>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</si>
  <si>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</si>
  <si>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</si>
  <si>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</si>
  <si>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</si>
  <si>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</si>
  <si>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</si>
  <si>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</si>
  <si>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</si>
  <si>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</si>
  <si>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</si>
  <si>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</si>
  <si>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</si>
  <si>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</si>
  <si>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</si>
  <si>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</si>
  <si>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</si>
  <si>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</si>
  <si>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</si>
  <si>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</si>
  <si>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</si>
  <si>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</si>
  <si>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</si>
  <si>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</si>
  <si>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</si>
  <si>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</si>
  <si>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</si>
  <si>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</si>
  <si>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</si>
  <si>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</si>
  <si>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</si>
  <si>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</si>
  <si>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</si>
  <si>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</si>
  <si>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</si>
  <si>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</si>
  <si>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</si>
  <si>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</si>
  <si>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</si>
  <si>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</si>
  <si>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</si>
  <si>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</si>
  <si>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</si>
  <si>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</si>
  <si>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</si>
  <si>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</si>
  <si>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</si>
  <si>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</si>
  <si>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</si>
  <si>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</si>
  <si>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</si>
  <si>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</si>
  <si>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</si>
  <si>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</si>
  <si>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</si>
  <si>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</si>
  <si>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</si>
  <si>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</si>
  <si>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</si>
  <si>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</si>
  <si>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</si>
  <si>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</si>
  <si>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</si>
  <si>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</si>
  <si>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</si>
  <si>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</si>
  <si>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</si>
  <si>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</si>
  <si>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</si>
  <si>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</si>
  <si>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</si>
  <si>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</si>
  <si>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</si>
  <si>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</si>
  <si>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</si>
  <si>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</si>
  <si>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</si>
  <si>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</si>
  <si>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</si>
  <si>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</si>
  <si>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</si>
  <si>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</si>
  <si>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</si>
  <si>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</si>
  <si>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</si>
  <si>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</si>
  <si>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</si>
  <si>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</si>
  <si>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</si>
  <si>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</si>
  <si>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</si>
  <si>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</si>
  <si>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</si>
  <si>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</si>
  <si>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</si>
  <si>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</si>
  <si>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</si>
  <si>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</si>
  <si>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</si>
  <si>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</si>
  <si>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</si>
  <si>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</si>
  <si>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TXN_1463899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</si>
  <si>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</si>
  <si>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</si>
  <si>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</si>
  <si>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</si>
  <si>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</si>
  <si>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</si>
  <si>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</si>
  <si>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</si>
  <si>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</si>
  <si>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</si>
  <si>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</si>
  <si>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</si>
  <si>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</si>
  <si>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</si>
  <si>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</si>
  <si>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</si>
  <si>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</si>
  <si>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</si>
  <si>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</si>
  <si>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</si>
  <si>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</si>
  <si>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</si>
  <si>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</si>
  <si>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</si>
  <si>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</si>
  <si>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</si>
  <si>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</si>
  <si>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</si>
  <si>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</si>
  <si>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</si>
  <si>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</si>
  <si>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</si>
  <si>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</si>
  <si>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</si>
  <si>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</si>
  <si>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</si>
  <si>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</si>
  <si>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</si>
  <si>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</si>
  <si>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</si>
  <si>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</si>
  <si>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</si>
  <si>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</si>
  <si>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</si>
  <si>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</si>
  <si>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</si>
  <si>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</si>
  <si>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</si>
  <si>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</si>
  <si>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</si>
  <si>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</si>
  <si>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</si>
  <si>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</si>
  <si>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</si>
  <si>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</si>
  <si>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</si>
  <si>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</si>
  <si>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</si>
  <si>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</si>
  <si>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</si>
  <si>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</si>
  <si>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</si>
  <si>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</si>
  <si>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</si>
  <si>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</si>
  <si>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</si>
  <si>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</si>
  <si>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</si>
  <si>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</si>
  <si>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</si>
  <si>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</si>
  <si>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</si>
  <si>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</si>
  <si>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</si>
  <si>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</si>
  <si>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</si>
  <si>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</si>
  <si>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</si>
  <si>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</si>
  <si>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</si>
  <si>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</si>
  <si>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</si>
  <si>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</si>
  <si>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</si>
  <si>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</si>
  <si>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</si>
  <si>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</si>
  <si>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</si>
  <si>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</si>
  <si>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</si>
  <si>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</si>
  <si>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</si>
  <si>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</si>
  <si>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</si>
  <si>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</si>
  <si>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</si>
  <si>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</si>
  <si>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</si>
  <si>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</si>
  <si>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</si>
  <si>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</si>
  <si>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</si>
  <si>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</si>
  <si>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</si>
  <si>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</si>
  <si>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</si>
  <si>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</si>
  <si>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</si>
  <si>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</si>
  <si>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</si>
  <si>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</si>
  <si>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</si>
  <si>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</si>
  <si>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</si>
  <si>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</si>
  <si>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</si>
  <si>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</si>
  <si>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</si>
  <si>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</si>
  <si>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</si>
  <si>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</si>
  <si>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</si>
  <si>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</si>
  <si>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</si>
  <si>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</si>
  <si>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</si>
  <si>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</si>
  <si>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</si>
  <si>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</si>
  <si>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</si>
  <si>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</si>
  <si>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</si>
  <si>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</si>
  <si>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</si>
  <si>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</si>
  <si>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</si>
  <si>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</si>
  <si>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</si>
  <si>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</si>
  <si>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</si>
  <si>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</si>
  <si>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</si>
  <si>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</si>
  <si>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</si>
  <si>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</si>
  <si>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</si>
  <si>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</si>
  <si>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</si>
  <si>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</si>
  <si>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</si>
  <si>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</si>
  <si>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</si>
  <si>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</si>
  <si>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</si>
  <si>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</si>
  <si>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</si>
  <si>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</si>
  <si>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</si>
  <si>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</si>
  <si>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</si>
  <si>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</si>
  <si>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</si>
  <si>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</si>
  <si>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</si>
  <si>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</si>
  <si>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</si>
  <si>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</si>
  <si>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</si>
  <si>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</si>
  <si>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</si>
  <si>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</si>
  <si>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</si>
  <si>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</si>
  <si>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</si>
  <si>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</si>
  <si>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</si>
  <si>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</si>
  <si>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TXN_8881867</t>
  </si>
  <si>
    <t>TXN_4878575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</si>
  <si>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</si>
  <si>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</si>
  <si>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</si>
  <si>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</si>
  <si>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</si>
  <si>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</si>
  <si>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</si>
  <si>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</si>
  <si>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</si>
  <si>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</si>
  <si>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</si>
  <si>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</si>
  <si>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</si>
  <si>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</si>
  <si>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</si>
  <si>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</si>
  <si>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</si>
  <si>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</si>
  <si>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</si>
  <si>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</si>
  <si>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</si>
  <si>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</si>
  <si>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</si>
  <si>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</si>
  <si>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</si>
  <si>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TXN_1388437</t>
  </si>
  <si>
    <t>TXN_7840048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</si>
  <si>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</si>
  <si>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</si>
  <si>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</si>
  <si>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</si>
  <si>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</si>
  <si>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</si>
  <si>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</si>
  <si>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</si>
  <si>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</si>
  <si>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</si>
  <si>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</si>
  <si>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</si>
  <si>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</si>
  <si>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</si>
  <si>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</si>
  <si>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</si>
  <si>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</si>
  <si>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</si>
  <si>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</si>
  <si>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</si>
  <si>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</si>
  <si>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</si>
  <si>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</si>
  <si>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</si>
  <si>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</si>
  <si>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</si>
  <si>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</si>
  <si>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TXN_4144954</t>
  </si>
  <si>
    <t>TXN_1020981</t>
  </si>
  <si>
    <t>TXN_8506676</t>
  </si>
  <si>
    <t>TXN_1222397</t>
  </si>
  <si>
    <t>TXN_1962487</t>
  </si>
  <si>
    <t>TXN_1821104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</si>
  <si>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</si>
  <si>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</si>
  <si>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</si>
  <si>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</si>
  <si>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</si>
  <si>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</si>
  <si>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</si>
  <si>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</si>
  <si>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</si>
  <si>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</si>
  <si>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</si>
  <si>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</si>
  <si>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</si>
  <si>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</si>
  <si>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</si>
  <si>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</si>
  <si>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</si>
  <si>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</si>
  <si>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</si>
  <si>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</si>
  <si>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</si>
  <si>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</si>
  <si>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</si>
  <si>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</si>
  <si>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</si>
  <si>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</si>
  <si>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</si>
  <si>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</si>
  <si>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</si>
  <si>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</si>
  <si>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</si>
  <si>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</si>
  <si>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</si>
  <si>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</si>
  <si>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</si>
  <si>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</si>
  <si>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</si>
  <si>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</si>
  <si>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</si>
  <si>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</si>
  <si>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</si>
  <si>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</si>
  <si>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</si>
  <si>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</si>
  <si>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</si>
  <si>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</si>
  <si>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</si>
  <si>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</si>
  <si>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</si>
  <si>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</si>
  <si>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</si>
  <si>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</si>
  <si>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</si>
  <si>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</si>
  <si>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</si>
  <si>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</si>
  <si>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</si>
  <si>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</si>
  <si>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</si>
  <si>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</si>
  <si>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</si>
  <si>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</si>
  <si>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</si>
  <si>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</si>
  <si>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</si>
  <si>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</si>
  <si>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</si>
  <si>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</si>
  <si>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</si>
  <si>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</si>
  <si>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</si>
  <si>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</si>
  <si>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</si>
  <si>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</si>
  <si>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</si>
  <si>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</si>
  <si>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</si>
  <si>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</si>
  <si>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</si>
  <si>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</si>
  <si>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</si>
  <si>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</si>
  <si>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</si>
  <si>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</si>
  <si>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</si>
  <si>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</si>
  <si>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</si>
  <si>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</si>
  <si>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</si>
  <si>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</si>
  <si>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</si>
  <si>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</si>
  <si>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</si>
  <si>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</si>
  <si>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</si>
  <si>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</si>
  <si>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</si>
  <si>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</si>
  <si>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</si>
  <si>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</si>
  <si>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</si>
  <si>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</si>
  <si>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</si>
  <si>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</si>
  <si>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</si>
  <si>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</si>
  <si>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</si>
  <si>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</si>
  <si>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</si>
  <si>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</si>
  <si>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</si>
  <si>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</si>
  <si>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</si>
  <si>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</si>
  <si>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</si>
  <si>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</si>
  <si>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</si>
  <si>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</si>
  <si>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</si>
  <si>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</si>
  <si>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</si>
  <si>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</si>
  <si>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</si>
  <si>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</si>
  <si>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</si>
  <si>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</si>
  <si>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</si>
  <si>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</si>
  <si>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</si>
  <si>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</si>
  <si>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</si>
  <si>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</si>
  <si>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</si>
  <si>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</si>
  <si>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</si>
  <si>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</si>
  <si>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</si>
  <si>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</si>
  <si>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</si>
  <si>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</si>
  <si>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</si>
  <si>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</si>
  <si>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</si>
  <si>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</si>
  <si>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</si>
  <si>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</si>
  <si>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</si>
  <si>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</si>
  <si>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</si>
  <si>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</si>
  <si>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</si>
  <si>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</si>
  <si>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</si>
  <si>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</si>
  <si>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</si>
  <si>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</si>
  <si>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</si>
  <si>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</si>
  <si>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</si>
  <si>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</si>
  <si>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</si>
  <si>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</si>
  <si>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</si>
  <si>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</si>
  <si>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</si>
  <si>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</si>
  <si>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</si>
  <si>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</si>
  <si>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</si>
  <si>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</si>
  <si>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</si>
  <si>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</si>
  <si>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</si>
  <si>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</si>
  <si>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</si>
  <si>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</si>
  <si>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</si>
  <si>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</si>
  <si>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</si>
  <si>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</si>
  <si>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</si>
  <si>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</si>
  <si>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</si>
  <si>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</si>
  <si>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</si>
  <si>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</si>
  <si>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</si>
  <si>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</si>
  <si>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</si>
  <si>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</si>
  <si>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</si>
  <si>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</si>
  <si>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</si>
  <si>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</si>
  <si>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</si>
  <si>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</si>
  <si>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</si>
  <si>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</si>
  <si>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</si>
  <si>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</si>
  <si>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</si>
  <si>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</si>
  <si>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</si>
  <si>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</si>
  <si>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</si>
  <si>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</si>
  <si>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</si>
  <si>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</si>
  <si>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</si>
  <si>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</si>
  <si>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</si>
  <si>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</si>
  <si>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</si>
  <si>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</si>
  <si>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</si>
  <si>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</si>
  <si>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</si>
  <si>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</si>
  <si>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</si>
  <si>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</si>
  <si>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</si>
  <si>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</si>
  <si>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</si>
  <si>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</si>
  <si>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</si>
  <si>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</si>
  <si>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</si>
  <si>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</si>
  <si>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</si>
  <si>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</si>
  <si>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</si>
  <si>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</si>
  <si>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</si>
  <si>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</si>
  <si>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</si>
  <si>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</si>
  <si>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</si>
  <si>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</si>
  <si>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</si>
  <si>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</si>
  <si>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</si>
  <si>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</si>
  <si>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</si>
  <si>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</si>
  <si>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</si>
  <si>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</si>
  <si>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</si>
  <si>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</si>
  <si>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</si>
  <si>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</si>
  <si>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</si>
  <si>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</si>
  <si>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</si>
  <si>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</si>
  <si>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</si>
  <si>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</si>
  <si>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</si>
  <si>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</si>
  <si>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</si>
  <si>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</si>
  <si>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</si>
  <si>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</si>
  <si>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</si>
  <si>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</si>
  <si>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</si>
  <si>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</si>
  <si>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</si>
  <si>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</si>
  <si>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</si>
  <si>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</si>
  <si>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</si>
  <si>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</si>
  <si>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</si>
  <si>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</si>
  <si>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</si>
  <si>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</si>
  <si>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</si>
  <si>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</si>
  <si>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</si>
  <si>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</si>
  <si>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</si>
  <si>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</si>
  <si>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</si>
  <si>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</si>
  <si>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</si>
  <si>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</si>
  <si>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</si>
  <si>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</si>
  <si>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</si>
  <si>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</si>
  <si>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</si>
  <si>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</si>
  <si>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</si>
  <si>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</si>
  <si>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</si>
  <si>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</si>
  <si>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</si>
  <si>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</si>
  <si>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</si>
  <si>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</si>
  <si>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</si>
  <si>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</si>
  <si>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</si>
  <si>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</si>
  <si>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</si>
  <si>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</si>
  <si>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</si>
  <si>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</si>
  <si>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</si>
  <si>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</si>
  <si>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</si>
  <si>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</si>
  <si>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</si>
  <si>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</si>
  <si>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</si>
  <si>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</si>
  <si>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</si>
  <si>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</si>
  <si>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</si>
  <si>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</si>
  <si>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</si>
  <si>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</si>
  <si>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</si>
  <si>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</si>
  <si>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TXN_2908355</t>
  </si>
  <si>
    <t>TXN_3789480</t>
  </si>
  <si>
    <t>TXN_4486901</t>
  </si>
  <si>
    <t>TXN_4269120</t>
  </si>
  <si>
    <t>TXN_2893014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</si>
  <si>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</si>
  <si>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</si>
  <si>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</si>
  <si>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</si>
  <si>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</si>
  <si>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</si>
  <si>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</si>
  <si>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</si>
  <si>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</si>
  <si>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</si>
  <si>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</si>
  <si>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</si>
  <si>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</si>
  <si>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</si>
  <si>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</si>
  <si>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</si>
  <si>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</si>
  <si>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</si>
  <si>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</si>
  <si>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</si>
  <si>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</si>
  <si>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</si>
  <si>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</si>
  <si>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</si>
  <si>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</si>
  <si>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</si>
  <si>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</si>
  <si>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</si>
  <si>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</si>
  <si>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</si>
  <si>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</si>
  <si>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</si>
  <si>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</si>
  <si>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</si>
  <si>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</si>
  <si>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</si>
  <si>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</si>
  <si>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</si>
  <si>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</si>
  <si>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</si>
  <si>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</si>
  <si>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</si>
  <si>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</si>
  <si>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</si>
  <si>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</si>
  <si>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</si>
  <si>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</si>
  <si>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</si>
  <si>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</si>
  <si>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</si>
  <si>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</si>
  <si>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</si>
  <si>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</si>
  <si>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</si>
  <si>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</si>
  <si>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</si>
  <si>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</si>
  <si>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</si>
  <si>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</si>
  <si>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</si>
  <si>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</si>
  <si>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</si>
  <si>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</si>
  <si>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</si>
  <si>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</si>
  <si>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</si>
  <si>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</si>
  <si>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</si>
  <si>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</si>
  <si>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</si>
  <si>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</si>
  <si>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</si>
  <si>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</si>
  <si>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</si>
  <si>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</si>
  <si>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</si>
  <si>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</si>
  <si>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</si>
  <si>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</si>
  <si>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</si>
  <si>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</si>
  <si>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</si>
  <si>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</si>
  <si>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</si>
  <si>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</si>
  <si>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</si>
  <si>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</si>
  <si>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</si>
  <si>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</si>
  <si>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</si>
  <si>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</si>
  <si>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</si>
  <si>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</si>
  <si>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</si>
  <si>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</si>
  <si>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</si>
  <si>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</si>
  <si>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</si>
  <si>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</si>
  <si>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</si>
  <si>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</si>
  <si>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</si>
  <si>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</si>
  <si>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</si>
  <si>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</si>
  <si>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</si>
  <si>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</si>
  <si>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</si>
  <si>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</si>
  <si>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</si>
  <si>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</si>
  <si>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</si>
  <si>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</si>
  <si>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</si>
  <si>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</si>
  <si>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</si>
  <si>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</si>
  <si>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</si>
  <si>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</si>
  <si>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</si>
  <si>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</si>
  <si>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</si>
  <si>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</si>
  <si>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</si>
  <si>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</si>
  <si>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</si>
  <si>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</si>
  <si>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</si>
  <si>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</si>
  <si>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</si>
  <si>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</si>
  <si>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</si>
  <si>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</si>
  <si>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</si>
  <si>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</si>
  <si>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</si>
  <si>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</si>
  <si>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</si>
  <si>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</si>
  <si>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</si>
  <si>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</si>
  <si>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</si>
  <si>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</si>
  <si>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</si>
  <si>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</si>
  <si>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</si>
  <si>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</si>
  <si>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</si>
  <si>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TXN_2774995</t>
  </si>
  <si>
    <t>TXN_4144026</t>
  </si>
  <si>
    <t>TXN_1688534</t>
  </si>
  <si>
    <t>TXN_3033960</t>
  </si>
  <si>
    <t>TXN_2215668</t>
  </si>
  <si>
    <t>TXN_7383851</t>
  </si>
  <si>
    <t>TXN_1260673</t>
  </si>
  <si>
    <t>TXN_4961109</t>
  </si>
  <si>
    <t>TXN_3278728</t>
  </si>
  <si>
    <t>TXN_7139710</t>
  </si>
  <si>
    <t>TXN_3249244</t>
  </si>
  <si>
    <t>TXN_6036689</t>
  </si>
  <si>
    <t>TXN_1032287</t>
  </si>
  <si>
    <t>TXN_7350390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</si>
  <si>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</si>
  <si>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</si>
  <si>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</si>
  <si>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</si>
  <si>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</si>
  <si>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</si>
  <si>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</si>
  <si>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</si>
  <si>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</si>
  <si>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</si>
  <si>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</si>
  <si>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</si>
  <si>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</si>
  <si>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</si>
  <si>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</si>
  <si>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</si>
  <si>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</si>
  <si>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</si>
  <si>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</si>
  <si>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</si>
  <si>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</si>
  <si>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</si>
  <si>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</si>
  <si>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</si>
  <si>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</si>
  <si>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</si>
  <si>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</si>
  <si>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</si>
  <si>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</si>
  <si>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</si>
  <si>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</si>
  <si>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</si>
  <si>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</si>
  <si>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</si>
  <si>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</si>
  <si>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</si>
  <si>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</si>
  <si>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</si>
  <si>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</si>
  <si>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</si>
  <si>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</si>
  <si>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</si>
  <si>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</si>
  <si>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</si>
  <si>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</si>
  <si>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</si>
  <si>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</si>
  <si>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</si>
  <si>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</si>
  <si>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</si>
  <si>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</si>
  <si>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</si>
  <si>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</si>
  <si>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</si>
  <si>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</si>
  <si>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</si>
  <si>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</si>
  <si>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</si>
  <si>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</si>
  <si>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</si>
  <si>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</si>
  <si>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</si>
  <si>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</si>
  <si>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</si>
  <si>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</si>
  <si>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</si>
  <si>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</si>
  <si>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</si>
  <si>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</si>
  <si>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</si>
  <si>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</si>
  <si>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</si>
  <si>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</si>
  <si>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</si>
  <si>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</si>
  <si>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</si>
  <si>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</si>
  <si>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</si>
  <si>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</si>
  <si>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</si>
  <si>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</si>
  <si>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</si>
  <si>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</si>
  <si>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</si>
  <si>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</si>
  <si>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</si>
  <si>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</si>
  <si>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</si>
  <si>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</si>
  <si>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</si>
  <si>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</si>
  <si>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</si>
  <si>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</si>
  <si>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</si>
  <si>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</si>
  <si>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</si>
  <si>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</si>
  <si>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</si>
  <si>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</si>
  <si>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</si>
  <si>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</si>
  <si>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</si>
  <si>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</si>
  <si>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</si>
  <si>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</si>
  <si>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</si>
  <si>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</si>
  <si>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</si>
  <si>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</si>
  <si>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</si>
  <si>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</si>
  <si>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</si>
  <si>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</si>
  <si>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</si>
  <si>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</si>
  <si>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</si>
  <si>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</si>
  <si>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</si>
  <si>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</si>
  <si>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</si>
  <si>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</si>
  <si>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</si>
  <si>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</si>
  <si>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</si>
  <si>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</si>
  <si>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</si>
  <si>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</si>
  <si>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</si>
  <si>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</si>
  <si>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</si>
  <si>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</si>
  <si>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</si>
  <si>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</si>
  <si>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</si>
  <si>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</si>
  <si>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</si>
  <si>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</si>
  <si>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</si>
  <si>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</si>
  <si>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</si>
  <si>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</si>
  <si>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</si>
  <si>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</si>
  <si>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</si>
  <si>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</si>
  <si>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TXN_8089106</t>
  </si>
  <si>
    <t>TXN_8316905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</si>
  <si>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</si>
  <si>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</si>
  <si>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</si>
  <si>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</si>
  <si>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</si>
  <si>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</si>
  <si>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</si>
  <si>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</si>
  <si>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</si>
  <si>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</si>
  <si>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</si>
  <si>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</si>
  <si>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</si>
  <si>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</si>
  <si>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</si>
  <si>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</si>
  <si>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</si>
  <si>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</si>
  <si>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</si>
  <si>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</si>
  <si>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</si>
  <si>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</si>
  <si>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</si>
  <si>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</si>
  <si>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</si>
  <si>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</si>
  <si>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</si>
  <si>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</si>
  <si>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</si>
  <si>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</si>
  <si>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</si>
  <si>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</si>
  <si>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</si>
  <si>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</si>
  <si>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</si>
  <si>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</si>
  <si>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</si>
  <si>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</si>
  <si>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</si>
  <si>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</si>
  <si>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</si>
  <si>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</si>
  <si>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</si>
  <si>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</si>
  <si>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</si>
  <si>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</si>
  <si>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</si>
  <si>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</si>
  <si>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</si>
  <si>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</si>
  <si>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</si>
  <si>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</si>
  <si>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</si>
  <si>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</si>
  <si>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</si>
  <si>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</si>
  <si>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</si>
  <si>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</si>
  <si>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</si>
  <si>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</si>
  <si>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</si>
  <si>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</si>
  <si>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</si>
  <si>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</si>
  <si>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</si>
  <si>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</si>
  <si>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</si>
  <si>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</si>
  <si>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</si>
  <si>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</si>
  <si>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</si>
  <si>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</si>
  <si>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</si>
  <si>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</si>
  <si>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</si>
  <si>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</si>
  <si>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</si>
  <si>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</si>
  <si>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</si>
  <si>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</si>
  <si>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</si>
  <si>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</si>
  <si>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</si>
  <si>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</si>
  <si>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</si>
  <si>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</si>
  <si>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</si>
  <si>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</si>
  <si>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</si>
  <si>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</si>
  <si>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</si>
  <si>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</si>
  <si>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</si>
  <si>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</si>
  <si>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</si>
  <si>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</si>
  <si>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</si>
  <si>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</si>
  <si>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</si>
  <si>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</si>
  <si>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</si>
  <si>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</si>
  <si>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</si>
  <si>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</si>
  <si>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</si>
  <si>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</si>
  <si>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</si>
  <si>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</si>
  <si>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</si>
  <si>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</si>
  <si>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</si>
  <si>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</si>
  <si>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</si>
  <si>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</si>
  <si>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</si>
  <si>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</si>
  <si>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</si>
  <si>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</si>
  <si>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</si>
  <si>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</si>
  <si>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</si>
  <si>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</si>
  <si>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</si>
  <si>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</si>
  <si>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</si>
  <si>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</si>
  <si>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</si>
  <si>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</si>
  <si>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</si>
  <si>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</si>
  <si>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</si>
  <si>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</si>
  <si>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</si>
  <si>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</si>
  <si>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</si>
  <si>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</si>
  <si>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</si>
  <si>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</si>
  <si>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</si>
  <si>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</si>
  <si>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</si>
  <si>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</si>
  <si>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</si>
  <si>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</si>
  <si>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</si>
  <si>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</si>
  <si>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</si>
  <si>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</si>
  <si>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</si>
  <si>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</si>
  <si>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</si>
  <si>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</si>
  <si>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</si>
  <si>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</si>
  <si>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</si>
  <si>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</si>
  <si>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</si>
  <si>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</si>
  <si>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</si>
  <si>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</si>
  <si>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</si>
  <si>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</si>
  <si>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</si>
  <si>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</si>
  <si>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</si>
  <si>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</si>
  <si>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</si>
  <si>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</si>
  <si>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</si>
  <si>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</si>
  <si>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</si>
  <si>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</si>
  <si>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</si>
  <si>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</si>
  <si>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</si>
  <si>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</si>
  <si>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</si>
  <si>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</si>
  <si>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</si>
  <si>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</si>
  <si>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</si>
  <si>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</si>
  <si>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</si>
  <si>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</si>
  <si>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</si>
  <si>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</si>
  <si>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</si>
  <si>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</si>
  <si>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</si>
  <si>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</si>
  <si>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</si>
  <si>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</si>
  <si>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</si>
  <si>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</si>
  <si>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</si>
  <si>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</si>
  <si>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</si>
  <si>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</si>
  <si>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</si>
  <si>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</si>
  <si>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</si>
  <si>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</si>
  <si>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</si>
  <si>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</si>
  <si>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</si>
  <si>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</si>
  <si>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</si>
  <si>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</si>
  <si>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</si>
  <si>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</si>
  <si>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</si>
  <si>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</si>
  <si>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</si>
  <si>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</si>
  <si>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</si>
  <si>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</si>
  <si>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</si>
  <si>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TXN_1175726</t>
  </si>
  <si>
    <t>TXN_1929355</t>
  </si>
  <si>
    <t>TXN_4047279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</si>
  <si>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</si>
  <si>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</si>
  <si>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</si>
  <si>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</si>
  <si>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</si>
  <si>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</si>
  <si>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</si>
  <si>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</si>
  <si>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</si>
  <si>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</si>
  <si>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</si>
  <si>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</si>
  <si>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</si>
  <si>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</si>
  <si>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</si>
  <si>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</si>
  <si>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</si>
  <si>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</si>
  <si>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</si>
  <si>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</si>
  <si>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</si>
  <si>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</si>
  <si>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</si>
  <si>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</si>
  <si>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</si>
  <si>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</si>
  <si>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</si>
  <si>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</si>
  <si>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</si>
  <si>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</si>
  <si>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</si>
  <si>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</si>
  <si>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</si>
  <si>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</si>
  <si>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</si>
  <si>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</si>
  <si>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</si>
  <si>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</si>
  <si>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</si>
  <si>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</si>
  <si>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</si>
  <si>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</si>
  <si>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</si>
  <si>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</si>
  <si>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</si>
  <si>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</si>
  <si>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</si>
  <si>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</si>
  <si>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</si>
  <si>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</si>
  <si>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</si>
  <si>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</si>
  <si>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</si>
  <si>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</si>
  <si>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</si>
  <si>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</si>
  <si>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</si>
  <si>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</si>
  <si>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</si>
  <si>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</si>
  <si>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</si>
  <si>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</si>
  <si>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</si>
  <si>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</si>
  <si>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</si>
  <si>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</si>
  <si>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</si>
  <si>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</si>
  <si>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</si>
  <si>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</si>
  <si>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</si>
  <si>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</si>
  <si>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</si>
  <si>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</si>
  <si>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</si>
  <si>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</si>
  <si>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</si>
  <si>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</si>
  <si>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</si>
  <si>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</si>
  <si>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</si>
  <si>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</si>
  <si>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</si>
  <si>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</si>
  <si>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</si>
  <si>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</si>
  <si>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</si>
  <si>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</si>
  <si>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</si>
  <si>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</si>
  <si>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</si>
  <si>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</si>
  <si>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</si>
  <si>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</si>
  <si>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</si>
  <si>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</si>
  <si>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</si>
  <si>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</si>
  <si>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</si>
  <si>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</si>
  <si>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</si>
  <si>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</si>
  <si>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</si>
  <si>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TXN_1742095</t>
  </si>
  <si>
    <t>TXN_7866322</t>
  </si>
  <si>
    <t>TXN_3745364</t>
  </si>
  <si>
    <t>TXN_1738985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</si>
  <si>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</si>
  <si>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</si>
  <si>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</si>
  <si>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</si>
  <si>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</si>
  <si>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</si>
  <si>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</si>
  <si>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</si>
  <si>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</si>
  <si>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</si>
  <si>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</si>
  <si>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</si>
  <si>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</si>
  <si>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</si>
  <si>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</si>
  <si>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</si>
  <si>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</si>
  <si>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</si>
  <si>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</si>
  <si>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</si>
  <si>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</si>
  <si>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</si>
  <si>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</si>
  <si>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</si>
  <si>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</si>
  <si>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</si>
  <si>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</si>
  <si>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</si>
  <si>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</si>
  <si>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</si>
  <si>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</si>
  <si>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</si>
  <si>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</si>
  <si>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</si>
  <si>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</si>
  <si>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</si>
  <si>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</si>
  <si>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</si>
  <si>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</si>
  <si>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</si>
  <si>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</si>
  <si>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</si>
  <si>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</si>
  <si>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</si>
  <si>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</si>
  <si>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</si>
  <si>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</si>
  <si>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TXN_1543500</t>
  </si>
  <si>
    <t>TXN_8921373</t>
  </si>
  <si>
    <t>TXN_7053696</t>
  </si>
  <si>
    <t>TXN_6541492</t>
  </si>
  <si>
    <t>TXN_6614992</t>
  </si>
  <si>
    <t>TXN_8540228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</si>
  <si>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</si>
  <si>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</si>
  <si>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</si>
  <si>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</si>
  <si>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</si>
  <si>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</si>
  <si>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</si>
  <si>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</si>
  <si>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</si>
  <si>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</si>
  <si>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</si>
  <si>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</si>
  <si>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TXN_9344133</t>
  </si>
  <si>
    <t>TXN_5500210</t>
  </si>
  <si>
    <t>TXN_6622369</t>
  </si>
  <si>
    <t>TXN_1075886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</si>
  <si>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</si>
  <si>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</si>
  <si>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</si>
  <si>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</si>
  <si>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</si>
  <si>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</si>
  <si>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</si>
  <si>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</si>
  <si>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</si>
  <si>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</si>
  <si>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</si>
  <si>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</si>
  <si>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</si>
  <si>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</si>
  <si>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</si>
  <si>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TXN_2603033</t>
  </si>
  <si>
    <t>TXN_1087400</t>
  </si>
  <si>
    <t>TXN_1535436</t>
  </si>
  <si>
    <t>TXN_3316842</t>
  </si>
  <si>
    <t>TXN_9558785</t>
  </si>
  <si>
    <t>TXN_8396647</t>
  </si>
  <si>
    <t>TXN_2456641</t>
  </si>
  <si>
    <t>TXN_4088113</t>
  </si>
  <si>
    <t>TXN_7783753</t>
  </si>
  <si>
    <t>TXN_5520385</t>
  </si>
  <si>
    <t>TXN_5828470</t>
  </si>
  <si>
    <t>TXN_5649900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</si>
  <si>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</si>
  <si>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</si>
  <si>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</si>
  <si>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</si>
  <si>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</si>
  <si>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</si>
  <si>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</si>
  <si>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</si>
  <si>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</si>
  <si>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</si>
  <si>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</si>
  <si>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</si>
  <si>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</si>
  <si>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</si>
  <si>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</si>
  <si>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</si>
  <si>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</si>
  <si>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</si>
  <si>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</si>
  <si>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</si>
  <si>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</si>
  <si>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</si>
  <si>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</si>
  <si>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</si>
  <si>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</si>
  <si>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</si>
  <si>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</si>
  <si>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</si>
  <si>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</si>
  <si>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</si>
  <si>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</si>
  <si>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</si>
  <si>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</si>
  <si>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</si>
  <si>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</si>
  <si>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</si>
  <si>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</si>
  <si>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</si>
  <si>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</si>
  <si>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</si>
  <si>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</si>
  <si>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</si>
  <si>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</si>
  <si>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</si>
  <si>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</si>
  <si>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</si>
  <si>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</si>
  <si>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</si>
  <si>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</si>
  <si>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</si>
  <si>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</si>
  <si>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</si>
  <si>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</si>
  <si>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</si>
  <si>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</si>
  <si>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</si>
  <si>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</si>
  <si>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</si>
  <si>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</si>
  <si>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</si>
  <si>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</si>
  <si>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</si>
  <si>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</si>
  <si>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</si>
  <si>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</si>
  <si>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</si>
  <si>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</si>
  <si>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</si>
  <si>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</si>
  <si>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</si>
  <si>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</si>
  <si>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</si>
  <si>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</si>
  <si>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</si>
  <si>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</si>
  <si>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</si>
  <si>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</si>
  <si>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</si>
  <si>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</si>
  <si>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</si>
  <si>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</si>
  <si>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</si>
  <si>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</si>
  <si>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</si>
  <si>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</si>
  <si>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</si>
  <si>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</si>
  <si>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</si>
  <si>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</si>
  <si>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</si>
  <si>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</si>
  <si>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</si>
  <si>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</si>
  <si>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</si>
  <si>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</si>
  <si>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</si>
  <si>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</si>
  <si>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</si>
  <si>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</si>
  <si>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</si>
  <si>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TXN_4260472</t>
  </si>
  <si>
    <t>TXN_4900538</t>
  </si>
  <si>
    <t>TXN_2948772</t>
  </si>
  <si>
    <t>TXN_9122442</t>
  </si>
  <si>
    <t>TXN_6945422</t>
  </si>
  <si>
    <t>TXN_8377069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</si>
  <si>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</si>
  <si>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</si>
  <si>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</si>
  <si>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</si>
  <si>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</si>
  <si>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</si>
  <si>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</si>
  <si>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</si>
  <si>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</si>
  <si>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</si>
  <si>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</si>
  <si>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</si>
  <si>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</si>
  <si>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</si>
  <si>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</si>
  <si>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</si>
  <si>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</si>
  <si>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</si>
  <si>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</si>
  <si>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</si>
  <si>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</si>
  <si>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</si>
  <si>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</si>
  <si>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</si>
  <si>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</si>
  <si>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</si>
  <si>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</si>
  <si>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</si>
  <si>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</si>
  <si>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</si>
  <si>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</si>
  <si>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</si>
  <si>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</si>
  <si>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</si>
  <si>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</si>
  <si>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</si>
  <si>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</si>
  <si>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</si>
  <si>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</si>
  <si>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</si>
  <si>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</si>
  <si>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</si>
  <si>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</si>
  <si>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</si>
  <si>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</si>
  <si>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</si>
  <si>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</si>
  <si>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</si>
  <si>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</si>
  <si>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</si>
  <si>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</si>
  <si>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</si>
  <si>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</si>
  <si>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</si>
  <si>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</si>
  <si>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</si>
  <si>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</si>
  <si>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</si>
  <si>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</si>
  <si>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</si>
  <si>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</si>
  <si>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</si>
  <si>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</si>
  <si>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</si>
  <si>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</si>
  <si>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</si>
  <si>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</si>
  <si>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</si>
  <si>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</si>
  <si>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</si>
  <si>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</si>
  <si>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</si>
  <si>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</si>
  <si>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</si>
  <si>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</si>
  <si>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</si>
  <si>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</si>
  <si>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</si>
  <si>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</si>
  <si>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</si>
  <si>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</si>
  <si>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</si>
  <si>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</si>
  <si>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</si>
  <si>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</si>
  <si>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</si>
  <si>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</si>
  <si>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</si>
  <si>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</si>
  <si>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</si>
  <si>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</si>
  <si>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</si>
  <si>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</si>
  <si>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</si>
  <si>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</si>
  <si>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</si>
  <si>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</si>
  <si>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</si>
  <si>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</si>
  <si>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</si>
  <si>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</si>
  <si>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</si>
  <si>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</si>
  <si>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</si>
  <si>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</si>
  <si>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</si>
  <si>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</si>
  <si>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</si>
  <si>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</si>
  <si>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</si>
  <si>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</si>
  <si>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</si>
  <si>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</si>
  <si>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</si>
  <si>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</si>
  <si>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</si>
  <si>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</si>
  <si>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</si>
  <si>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</si>
  <si>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</si>
  <si>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</si>
  <si>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</si>
  <si>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</si>
  <si>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</si>
  <si>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</si>
  <si>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</si>
  <si>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</si>
  <si>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</si>
  <si>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</si>
  <si>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</si>
  <si>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</si>
  <si>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</si>
  <si>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</si>
  <si>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</si>
  <si>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</si>
  <si>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</si>
  <si>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</si>
  <si>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</si>
  <si>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</si>
  <si>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</si>
  <si>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</si>
  <si>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</si>
  <si>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</si>
  <si>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</si>
  <si>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</si>
  <si>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</si>
  <si>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</si>
  <si>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</si>
  <si>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</si>
  <si>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</si>
  <si>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</si>
  <si>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</si>
  <si>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</si>
  <si>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</si>
  <si>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</si>
  <si>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</si>
  <si>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</si>
  <si>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</si>
  <si>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</si>
  <si>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</si>
  <si>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</si>
  <si>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</si>
  <si>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</si>
  <si>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</si>
  <si>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</si>
  <si>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</si>
  <si>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</si>
  <si>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</si>
  <si>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</si>
  <si>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</si>
  <si>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</si>
  <si>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</si>
  <si>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</si>
  <si>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</si>
  <si>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</si>
  <si>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</si>
  <si>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</si>
  <si>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</si>
  <si>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</si>
  <si>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</si>
  <si>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</si>
  <si>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</si>
  <si>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</si>
  <si>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</si>
  <si>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</si>
  <si>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</si>
  <si>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</si>
  <si>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</si>
  <si>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</si>
  <si>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</si>
  <si>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</si>
  <si>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</si>
  <si>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</si>
  <si>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</si>
  <si>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</si>
  <si>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</si>
  <si>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</si>
  <si>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</si>
  <si>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</si>
  <si>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</si>
  <si>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</si>
  <si>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</si>
  <si>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</si>
  <si>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</si>
  <si>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</si>
  <si>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</si>
  <si>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</si>
  <si>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</si>
  <si>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</si>
  <si>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</si>
  <si>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</si>
  <si>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</si>
  <si>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</si>
  <si>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</si>
  <si>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</si>
  <si>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</si>
  <si>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</si>
  <si>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</si>
  <si>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</si>
  <si>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</si>
  <si>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</si>
  <si>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TXN_1211734</t>
  </si>
  <si>
    <t>TXN_3800683</t>
  </si>
  <si>
    <t>TXN_9024754</t>
  </si>
  <si>
    <t>TXN_1300257</t>
  </si>
  <si>
    <t>TXN_8201653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</si>
  <si>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</si>
  <si>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</si>
  <si>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</si>
  <si>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</si>
  <si>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</si>
  <si>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</si>
  <si>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</si>
  <si>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</si>
  <si>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</si>
  <si>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</si>
  <si>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</si>
  <si>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</si>
  <si>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</si>
  <si>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</si>
  <si>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</si>
  <si>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</si>
  <si>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</si>
  <si>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</si>
  <si>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</si>
  <si>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</si>
  <si>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</si>
  <si>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</si>
  <si>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</si>
  <si>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</si>
  <si>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</si>
  <si>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</si>
  <si>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</si>
  <si>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</si>
  <si>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</si>
  <si>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</si>
  <si>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</si>
  <si>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</si>
  <si>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</si>
  <si>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</si>
  <si>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</si>
  <si>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</si>
  <si>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</si>
  <si>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</si>
  <si>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</si>
  <si>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</si>
  <si>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</si>
  <si>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</si>
  <si>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</si>
  <si>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</si>
  <si>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</si>
  <si>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</si>
  <si>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</si>
  <si>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</si>
  <si>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</si>
  <si>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</si>
  <si>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</si>
  <si>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</si>
  <si>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</si>
  <si>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</si>
  <si>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</si>
  <si>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</si>
  <si>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</si>
  <si>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</si>
  <si>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</si>
  <si>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</si>
  <si>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</si>
  <si>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</si>
  <si>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</si>
  <si>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</si>
  <si>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</si>
  <si>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</si>
  <si>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</si>
  <si>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</si>
  <si>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</si>
  <si>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</si>
  <si>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</si>
  <si>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</si>
  <si>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</si>
  <si>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</si>
  <si>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</si>
  <si>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</si>
  <si>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</si>
  <si>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</si>
  <si>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</si>
  <si>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</si>
  <si>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</si>
  <si>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</si>
  <si>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</si>
  <si>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</si>
  <si>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</si>
  <si>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</si>
  <si>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</si>
  <si>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</si>
  <si>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</si>
  <si>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</si>
  <si>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</si>
  <si>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</si>
  <si>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</si>
  <si>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</si>
  <si>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</si>
  <si>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TXN_9029187</t>
  </si>
  <si>
    <t>TXN_6681054</t>
  </si>
  <si>
    <t>TXN_2973718</t>
  </si>
  <si>
    <t>TXN_9943430</t>
  </si>
  <si>
    <t>TXN_8091223</t>
  </si>
  <si>
    <t>TXN_1293012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</si>
  <si>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</si>
  <si>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</si>
  <si>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</si>
  <si>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</si>
  <si>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</si>
  <si>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</si>
  <si>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</si>
  <si>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</si>
  <si>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</si>
  <si>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</si>
  <si>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</si>
  <si>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</si>
  <si>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</si>
  <si>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</si>
  <si>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</si>
  <si>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</si>
  <si>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</si>
  <si>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</si>
  <si>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</si>
  <si>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</si>
  <si>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</si>
  <si>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</si>
  <si>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</si>
  <si>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</si>
  <si>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</si>
  <si>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</si>
  <si>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</si>
  <si>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</si>
  <si>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</si>
  <si>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</si>
  <si>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</si>
  <si>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</si>
  <si>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</si>
  <si>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</si>
  <si>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</si>
  <si>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</si>
  <si>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</si>
  <si>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</si>
  <si>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</si>
  <si>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</si>
  <si>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</si>
  <si>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</si>
  <si>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</si>
  <si>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</si>
  <si>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</si>
  <si>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</si>
  <si>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</si>
  <si>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</si>
  <si>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</si>
  <si>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</si>
  <si>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</si>
  <si>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</si>
  <si>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</si>
  <si>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</si>
  <si>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</si>
  <si>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</si>
  <si>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</si>
  <si>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</si>
  <si>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</si>
  <si>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</si>
  <si>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</si>
  <si>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</si>
  <si>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</si>
  <si>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</si>
  <si>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</si>
  <si>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</si>
  <si>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</si>
  <si>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</si>
  <si>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</si>
  <si>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</si>
  <si>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</si>
  <si>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</si>
  <si>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</si>
  <si>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</si>
  <si>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</si>
  <si>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</si>
  <si>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</si>
  <si>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</si>
  <si>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</si>
  <si>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</si>
  <si>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</si>
  <si>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</si>
  <si>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</si>
  <si>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</si>
  <si>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</si>
  <si>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</si>
  <si>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</si>
  <si>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</si>
  <si>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</si>
  <si>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</si>
  <si>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</si>
  <si>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</si>
  <si>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</si>
  <si>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</si>
  <si>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</si>
  <si>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</si>
  <si>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</si>
  <si>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</si>
  <si>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</si>
  <si>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</si>
  <si>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</si>
  <si>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</si>
  <si>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</si>
  <si>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</si>
  <si>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</si>
  <si>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</si>
  <si>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</si>
  <si>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</si>
  <si>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</si>
  <si>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</si>
  <si>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</si>
  <si>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</si>
  <si>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</si>
  <si>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</si>
  <si>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</si>
  <si>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</si>
  <si>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</si>
  <si>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</si>
  <si>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</si>
  <si>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</si>
  <si>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</si>
  <si>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</si>
  <si>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</si>
  <si>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</si>
  <si>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TXN_5436799</t>
  </si>
  <si>
    <t>TXN_7124384</t>
  </si>
  <si>
    <t>TXN_7964647</t>
  </si>
  <si>
    <t>TXN_3408382</t>
  </si>
  <si>
    <t>TXN_6486541</t>
  </si>
  <si>
    <t>TXN_6730028</t>
  </si>
  <si>
    <t>TXN_8879321</t>
  </si>
  <si>
    <t>TXN_1143989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</si>
  <si>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</si>
  <si>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</si>
  <si>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</si>
  <si>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</si>
  <si>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</si>
  <si>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</si>
  <si>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</si>
  <si>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</si>
  <si>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</si>
  <si>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</si>
  <si>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</si>
  <si>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</si>
  <si>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</si>
  <si>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</si>
  <si>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</si>
  <si>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</si>
  <si>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</si>
  <si>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</si>
  <si>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</si>
  <si>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</si>
  <si>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</si>
  <si>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</si>
  <si>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</si>
  <si>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</si>
  <si>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</si>
  <si>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</si>
  <si>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</si>
  <si>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</si>
  <si>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</si>
  <si>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</si>
  <si>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</si>
  <si>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</si>
  <si>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</si>
  <si>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</si>
  <si>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</si>
  <si>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</si>
  <si>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</si>
  <si>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</si>
  <si>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</si>
  <si>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</si>
  <si>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</si>
  <si>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</si>
  <si>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</si>
  <si>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</si>
  <si>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</si>
  <si>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</si>
  <si>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</si>
  <si>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</si>
  <si>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</si>
  <si>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</si>
  <si>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</si>
  <si>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</si>
  <si>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</si>
  <si>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</si>
  <si>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</si>
  <si>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</si>
  <si>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</si>
  <si>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</si>
  <si>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</si>
  <si>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</si>
  <si>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</si>
  <si>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</si>
  <si>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</si>
  <si>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</si>
  <si>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</si>
  <si>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</si>
  <si>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</si>
  <si>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</si>
  <si>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</si>
  <si>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</si>
  <si>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</si>
  <si>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</si>
  <si>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</si>
  <si>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</si>
  <si>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</si>
  <si>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</si>
  <si>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</si>
  <si>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</si>
  <si>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</si>
  <si>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</si>
  <si>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</si>
  <si>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</si>
  <si>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</si>
  <si>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</si>
  <si>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</si>
  <si>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</si>
  <si>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</si>
  <si>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</si>
  <si>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</si>
  <si>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</si>
  <si>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</si>
  <si>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</si>
  <si>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</si>
  <si>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</si>
  <si>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</si>
  <si>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</si>
  <si>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</si>
  <si>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</si>
  <si>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</si>
  <si>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</si>
  <si>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</si>
  <si>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</si>
  <si>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</si>
  <si>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</si>
  <si>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</si>
  <si>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</si>
  <si>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</si>
  <si>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</si>
  <si>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</si>
  <si>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</si>
  <si>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</si>
  <si>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</si>
  <si>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</si>
  <si>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</si>
  <si>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</si>
  <si>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</si>
  <si>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</si>
  <si>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TXN_9365217</t>
  </si>
  <si>
    <t>TXN_8371014</t>
  </si>
  <si>
    <t>TXN_7275004</t>
  </si>
  <si>
    <t>TXN_6629897</t>
  </si>
  <si>
    <t>TXN_4459954</t>
  </si>
  <si>
    <t>TXN_6921763</t>
  </si>
  <si>
    <t>TXN_6713692</t>
  </si>
  <si>
    <t>TXN_8568204</t>
  </si>
  <si>
    <t>TXN_2648609</t>
  </si>
  <si>
    <t>TXN_7986151</t>
  </si>
  <si>
    <t>TXN_8350913</t>
  </si>
  <si>
    <t>TXN_6218354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</si>
  <si>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</si>
  <si>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</si>
  <si>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</si>
  <si>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</si>
  <si>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</si>
  <si>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</si>
  <si>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</si>
  <si>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</si>
  <si>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</si>
  <si>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</si>
  <si>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</si>
  <si>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</si>
  <si>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</si>
  <si>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</si>
  <si>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</si>
  <si>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</si>
  <si>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</si>
  <si>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</si>
  <si>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</si>
  <si>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</si>
  <si>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</si>
  <si>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</si>
  <si>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</si>
  <si>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</si>
  <si>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</si>
  <si>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</si>
  <si>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</si>
  <si>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</si>
  <si>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</si>
  <si>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</si>
  <si>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</si>
  <si>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</si>
  <si>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</si>
  <si>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</si>
  <si>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</si>
  <si>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</si>
  <si>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</si>
  <si>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</si>
  <si>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</si>
  <si>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</si>
  <si>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</si>
  <si>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</si>
  <si>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</si>
  <si>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</si>
  <si>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</si>
  <si>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</si>
  <si>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</si>
  <si>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</si>
  <si>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</si>
  <si>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</si>
  <si>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</si>
  <si>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</si>
  <si>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</si>
  <si>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</si>
  <si>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</si>
  <si>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TXN_8658665</t>
  </si>
  <si>
    <t>TXN_4369693</t>
  </si>
  <si>
    <t>TXN_9100315</t>
  </si>
  <si>
    <t>TXN_6237111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</si>
  <si>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</si>
  <si>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</si>
  <si>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</si>
  <si>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</si>
  <si>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</si>
  <si>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</si>
  <si>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</si>
  <si>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</si>
  <si>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</si>
  <si>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</si>
  <si>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</si>
  <si>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</si>
  <si>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</si>
  <si>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</si>
  <si>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</si>
  <si>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</si>
  <si>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</si>
  <si>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</si>
  <si>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</si>
  <si>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</si>
  <si>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</si>
  <si>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</si>
  <si>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</si>
  <si>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</si>
  <si>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</si>
  <si>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</si>
  <si>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</si>
  <si>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</si>
  <si>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</si>
  <si>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</si>
  <si>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</si>
  <si>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</si>
  <si>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</si>
  <si>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</si>
  <si>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</si>
  <si>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</si>
  <si>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</si>
  <si>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</si>
  <si>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</si>
  <si>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</si>
  <si>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</si>
  <si>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</si>
  <si>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</si>
  <si>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</si>
  <si>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</si>
  <si>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</si>
  <si>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</si>
  <si>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</si>
  <si>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</si>
  <si>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</si>
  <si>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</si>
  <si>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</si>
  <si>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</si>
  <si>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</si>
  <si>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</si>
  <si>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</si>
  <si>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</si>
  <si>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</si>
  <si>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</si>
  <si>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</si>
  <si>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</si>
  <si>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</si>
  <si>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</si>
  <si>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</si>
  <si>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</si>
  <si>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</si>
  <si>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</si>
  <si>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</si>
  <si>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</si>
  <si>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</si>
  <si>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</si>
  <si>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</si>
  <si>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</si>
  <si>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</si>
  <si>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</si>
  <si>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</si>
  <si>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</si>
  <si>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TXN_8648672</t>
  </si>
  <si>
    <t>TXN_6440331</t>
  </si>
  <si>
    <t>TXN_2467589</t>
  </si>
  <si>
    <t>TXN_5821224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</si>
  <si>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</si>
  <si>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</si>
  <si>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</si>
  <si>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</si>
  <si>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</si>
  <si>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</si>
  <si>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</si>
  <si>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</si>
  <si>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</si>
  <si>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</si>
  <si>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</si>
  <si>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</si>
  <si>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</si>
  <si>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</si>
  <si>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</si>
  <si>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</si>
  <si>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</si>
  <si>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</si>
  <si>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</si>
  <si>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</si>
  <si>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</si>
  <si>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</si>
  <si>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</si>
  <si>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</si>
  <si>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</si>
  <si>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</si>
  <si>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</si>
  <si>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</si>
  <si>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</si>
  <si>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</si>
  <si>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</si>
  <si>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</si>
  <si>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</si>
  <si>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</si>
  <si>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</si>
  <si>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</si>
  <si>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</si>
  <si>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</si>
  <si>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</si>
  <si>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</si>
  <si>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</si>
  <si>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</si>
  <si>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</si>
  <si>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</si>
  <si>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</si>
  <si>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</si>
  <si>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</si>
  <si>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</si>
  <si>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</si>
  <si>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</si>
  <si>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</si>
  <si>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</si>
  <si>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</si>
  <si>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</si>
  <si>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</si>
  <si>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</si>
  <si>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</si>
  <si>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</si>
  <si>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</si>
  <si>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</si>
  <si>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</si>
  <si>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</si>
  <si>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</si>
  <si>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</si>
  <si>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</si>
  <si>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</si>
  <si>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</si>
  <si>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</si>
  <si>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</si>
  <si>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</si>
  <si>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</si>
  <si>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</si>
  <si>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</si>
  <si>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</si>
  <si>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</si>
  <si>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</si>
  <si>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</si>
  <si>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</si>
  <si>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</si>
  <si>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</si>
  <si>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</si>
  <si>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</si>
  <si>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</si>
  <si>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</si>
  <si>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</si>
  <si>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</si>
  <si>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</si>
  <si>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</si>
  <si>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</si>
  <si>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</si>
  <si>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</si>
  <si>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</si>
  <si>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</si>
  <si>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</si>
  <si>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</si>
  <si>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</si>
  <si>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</si>
  <si>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</si>
  <si>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</si>
  <si>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</si>
  <si>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</si>
  <si>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</si>
  <si>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</si>
  <si>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TXN_5681367</t>
  </si>
  <si>
    <t>TXN_3260804</t>
  </si>
  <si>
    <t>TXN_7432361</t>
  </si>
  <si>
    <t>TXN_2598151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</si>
  <si>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</si>
  <si>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</si>
  <si>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</si>
  <si>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</si>
  <si>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</si>
  <si>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</si>
  <si>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</si>
  <si>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</si>
  <si>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</si>
  <si>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</si>
  <si>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</si>
  <si>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</si>
  <si>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</si>
  <si>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</si>
  <si>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</si>
  <si>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</si>
  <si>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</si>
  <si>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</si>
  <si>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</si>
  <si>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</si>
  <si>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</si>
  <si>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</si>
  <si>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</si>
  <si>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</si>
  <si>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</si>
  <si>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</si>
  <si>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</si>
  <si>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</si>
  <si>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</si>
  <si>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</si>
  <si>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</si>
  <si>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</si>
  <si>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</si>
  <si>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</si>
  <si>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</si>
  <si>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</si>
  <si>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</si>
  <si>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</si>
  <si>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</si>
  <si>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</si>
  <si>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</si>
  <si>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</si>
  <si>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</si>
  <si>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</si>
  <si>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</si>
  <si>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</si>
  <si>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</si>
  <si>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</si>
  <si>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</si>
  <si>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</si>
  <si>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</si>
  <si>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</si>
  <si>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</si>
  <si>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</si>
  <si>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</si>
  <si>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</si>
  <si>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</si>
  <si>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</si>
  <si>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</si>
  <si>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</si>
  <si>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</si>
  <si>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</si>
  <si>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</si>
  <si>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</si>
  <si>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</si>
  <si>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</si>
  <si>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</si>
  <si>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</si>
  <si>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</si>
  <si>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</si>
  <si>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</si>
  <si>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</si>
  <si>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</si>
  <si>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</si>
  <si>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</si>
  <si>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</si>
  <si>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</si>
  <si>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</si>
  <si>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</si>
  <si>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</si>
  <si>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</si>
  <si>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</si>
  <si>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</si>
  <si>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</si>
  <si>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</si>
  <si>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</si>
  <si>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</si>
  <si>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</si>
  <si>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</si>
  <si>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</si>
  <si>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</si>
  <si>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</si>
  <si>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</si>
  <si>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</si>
  <si>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</si>
  <si>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</si>
  <si>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</si>
  <si>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</si>
  <si>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</si>
  <si>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</si>
  <si>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</si>
  <si>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</si>
  <si>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</si>
  <si>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</si>
  <si>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</si>
  <si>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</si>
  <si>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</si>
  <si>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</si>
  <si>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</si>
  <si>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</si>
  <si>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</si>
  <si>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</si>
  <si>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</si>
  <si>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</si>
  <si>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</si>
  <si>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</si>
  <si>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</si>
  <si>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</si>
  <si>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</si>
  <si>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</si>
  <si>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</si>
  <si>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</si>
  <si>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</si>
  <si>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</si>
  <si>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</si>
  <si>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</si>
  <si>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</si>
  <si>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</si>
  <si>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</si>
  <si>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</si>
  <si>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</si>
  <si>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</si>
  <si>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</si>
  <si>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</si>
  <si>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</si>
  <si>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</si>
  <si>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</si>
  <si>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</si>
  <si>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</si>
  <si>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</si>
  <si>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</si>
  <si>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</si>
  <si>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</si>
  <si>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</si>
  <si>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</si>
  <si>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</si>
  <si>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</si>
  <si>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</si>
  <si>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</si>
  <si>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</si>
  <si>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</si>
  <si>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</si>
  <si>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</si>
  <si>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</si>
  <si>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</si>
  <si>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</si>
  <si>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</si>
  <si>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</si>
  <si>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</si>
  <si>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</si>
  <si>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</si>
  <si>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</si>
  <si>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</si>
  <si>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</si>
  <si>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</si>
  <si>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</si>
  <si>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</si>
  <si>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</si>
  <si>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</si>
  <si>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</si>
  <si>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</si>
  <si>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</si>
  <si>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</si>
  <si>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</si>
  <si>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</si>
  <si>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</si>
  <si>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</si>
  <si>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</si>
  <si>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</si>
  <si>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</si>
  <si>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</si>
  <si>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</si>
  <si>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</si>
  <si>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</si>
  <si>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</si>
  <si>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</si>
  <si>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</si>
  <si>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</si>
  <si>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</si>
  <si>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</si>
  <si>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</si>
  <si>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</si>
  <si>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</si>
  <si>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</si>
  <si>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</si>
  <si>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</si>
  <si>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</si>
  <si>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</si>
  <si>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</si>
  <si>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</si>
  <si>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</si>
  <si>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</si>
  <si>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</si>
  <si>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</si>
  <si>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</si>
  <si>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</si>
  <si>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</si>
  <si>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</si>
  <si>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</si>
  <si>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</si>
  <si>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</si>
  <si>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</si>
  <si>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</si>
  <si>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</si>
  <si>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</si>
  <si>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</si>
  <si>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</si>
  <si>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</si>
  <si>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</si>
  <si>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</si>
  <si>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</si>
  <si>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</si>
  <si>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</si>
  <si>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</si>
  <si>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</si>
  <si>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</si>
  <si>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</si>
  <si>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</si>
  <si>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</si>
  <si>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</si>
  <si>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</si>
  <si>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</si>
  <si>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</si>
  <si>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</si>
  <si>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</si>
  <si>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</si>
  <si>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</si>
  <si>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</si>
  <si>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</si>
  <si>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</si>
  <si>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</si>
  <si>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</si>
  <si>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</si>
  <si>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</si>
  <si>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</si>
  <si>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</si>
  <si>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</si>
  <si>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</si>
  <si>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</si>
  <si>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</si>
  <si>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</si>
  <si>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</si>
  <si>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</si>
  <si>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</si>
  <si>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</si>
  <si>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</si>
  <si>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</si>
  <si>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</si>
  <si>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</si>
  <si>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</si>
  <si>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</si>
  <si>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</si>
  <si>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</si>
  <si>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</si>
  <si>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</si>
  <si>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</si>
  <si>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</si>
  <si>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</si>
  <si>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</si>
  <si>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</si>
  <si>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</si>
  <si>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</si>
  <si>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</si>
  <si>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</si>
  <si>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</si>
  <si>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</si>
  <si>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</si>
  <si>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</si>
  <si>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</si>
  <si>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</si>
  <si>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</si>
  <si>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</si>
  <si>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</si>
  <si>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</si>
  <si>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</si>
  <si>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</si>
  <si>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</si>
  <si>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</si>
  <si>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</si>
  <si>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</si>
  <si>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</si>
  <si>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</si>
  <si>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</si>
  <si>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</si>
  <si>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</si>
  <si>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</si>
  <si>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</si>
  <si>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</si>
  <si>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</si>
  <si>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</si>
  <si>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</si>
  <si>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</si>
  <si>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</si>
  <si>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</si>
  <si>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</si>
  <si>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</si>
  <si>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</si>
  <si>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</si>
  <si>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</si>
  <si>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</si>
  <si>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</si>
  <si>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</si>
  <si>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</si>
  <si>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</si>
  <si>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</si>
  <si>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</si>
  <si>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</si>
  <si>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</si>
  <si>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</si>
  <si>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</si>
  <si>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</si>
  <si>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</si>
  <si>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</si>
  <si>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</si>
  <si>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</si>
  <si>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</si>
  <si>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</si>
  <si>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</si>
  <si>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</si>
  <si>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</si>
  <si>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</si>
  <si>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</si>
  <si>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</si>
  <si>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</si>
  <si>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</si>
  <si>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</si>
  <si>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</si>
  <si>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</si>
  <si>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</si>
  <si>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</si>
  <si>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</si>
  <si>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</si>
  <si>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</si>
  <si>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</si>
  <si>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</si>
  <si>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TXN_8425366</t>
  </si>
  <si>
    <t>TXN_9340588</t>
  </si>
  <si>
    <t>TXN_5702123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</si>
  <si>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</si>
  <si>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</si>
  <si>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</si>
  <si>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</si>
  <si>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</si>
  <si>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</si>
  <si>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</si>
  <si>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</si>
  <si>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</si>
  <si>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</si>
  <si>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</si>
  <si>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</si>
  <si>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</si>
  <si>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</si>
  <si>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</si>
  <si>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</si>
  <si>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</si>
  <si>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</si>
  <si>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</si>
  <si>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</si>
  <si>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</si>
  <si>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</si>
  <si>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</si>
  <si>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</si>
  <si>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</si>
  <si>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</si>
  <si>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</si>
  <si>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</si>
  <si>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</si>
  <si>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</si>
  <si>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</si>
  <si>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</si>
  <si>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</si>
  <si>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</si>
  <si>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</si>
  <si>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</si>
  <si>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</si>
  <si>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</si>
  <si>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</si>
  <si>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</si>
  <si>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</si>
  <si>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</si>
  <si>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</si>
  <si>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</si>
  <si>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</si>
  <si>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</si>
  <si>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</si>
  <si>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</si>
  <si>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</si>
  <si>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</si>
  <si>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</si>
  <si>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</si>
  <si>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</si>
  <si>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</si>
  <si>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</si>
  <si>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</si>
  <si>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</si>
  <si>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</si>
  <si>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</si>
  <si>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</si>
  <si>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</si>
  <si>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</si>
  <si>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</si>
  <si>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</si>
  <si>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</si>
  <si>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</si>
  <si>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</si>
  <si>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</si>
  <si>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</si>
  <si>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</si>
  <si>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</si>
  <si>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</si>
  <si>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</si>
  <si>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</si>
  <si>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</si>
  <si>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</si>
  <si>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</si>
  <si>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</si>
  <si>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</si>
  <si>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</si>
  <si>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</si>
  <si>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</si>
  <si>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</si>
  <si>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</si>
  <si>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</si>
  <si>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</si>
  <si>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</si>
  <si>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</si>
  <si>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</si>
  <si>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</si>
  <si>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</si>
  <si>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</si>
  <si>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</si>
  <si>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</si>
  <si>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</si>
  <si>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</si>
  <si>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</si>
  <si>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</si>
  <si>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</si>
  <si>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</si>
  <si>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</si>
  <si>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</si>
  <si>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</si>
  <si>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</si>
  <si>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</si>
  <si>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</si>
  <si>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</si>
  <si>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</si>
  <si>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</si>
  <si>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</si>
  <si>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</si>
  <si>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</si>
  <si>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</si>
  <si>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</si>
  <si>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</si>
  <si>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TXN_8963284</t>
  </si>
  <si>
    <t>TXN_4901726</t>
  </si>
  <si>
    <t>TXN_5386507</t>
  </si>
  <si>
    <t>TXN_3994914</t>
  </si>
  <si>
    <t>TXN_5657839</t>
  </si>
  <si>
    <t>TXN_8362813</t>
  </si>
  <si>
    <t>TXN_6573349</t>
  </si>
  <si>
    <t>TXN_5682458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</si>
  <si>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</si>
  <si>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</si>
  <si>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</si>
  <si>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</si>
  <si>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</si>
  <si>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</si>
  <si>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</si>
  <si>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</si>
  <si>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</si>
  <si>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</si>
  <si>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</si>
  <si>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</si>
  <si>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</si>
  <si>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</si>
  <si>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</si>
  <si>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</si>
  <si>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</si>
  <si>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</si>
  <si>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</si>
  <si>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</si>
  <si>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</si>
  <si>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</si>
  <si>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</si>
  <si>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</si>
  <si>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</si>
  <si>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</si>
  <si>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</si>
  <si>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</si>
  <si>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</si>
  <si>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</si>
  <si>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</si>
  <si>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</si>
  <si>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</si>
  <si>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</si>
  <si>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</si>
  <si>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</si>
  <si>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</si>
  <si>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</si>
  <si>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</si>
  <si>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</si>
  <si>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</si>
  <si>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</si>
  <si>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</si>
  <si>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</si>
  <si>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</si>
  <si>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</si>
  <si>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</si>
  <si>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</si>
  <si>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</si>
  <si>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</si>
  <si>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</si>
  <si>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</si>
  <si>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</si>
  <si>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</si>
  <si>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</si>
  <si>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</si>
  <si>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</si>
  <si>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</si>
  <si>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</si>
  <si>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</si>
  <si>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</si>
  <si>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</si>
  <si>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</si>
  <si>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</si>
  <si>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</si>
  <si>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</si>
  <si>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</si>
  <si>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</si>
  <si>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</si>
  <si>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</si>
  <si>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</si>
  <si>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</si>
  <si>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TXN_3763280</t>
  </si>
  <si>
    <t>TXN_1576195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</si>
  <si>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</si>
  <si>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</si>
  <si>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</si>
  <si>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</si>
  <si>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</si>
  <si>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</si>
  <si>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</si>
  <si>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</si>
  <si>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</si>
  <si>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</si>
  <si>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</si>
  <si>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</si>
  <si>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</si>
  <si>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</si>
  <si>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</si>
  <si>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</si>
  <si>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</si>
  <si>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</si>
  <si>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</si>
  <si>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</si>
  <si>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</si>
  <si>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</si>
  <si>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</si>
  <si>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</si>
  <si>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</si>
  <si>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</si>
  <si>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</si>
  <si>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</si>
  <si>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</si>
  <si>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</si>
  <si>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</si>
  <si>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</si>
  <si>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</si>
  <si>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</si>
  <si>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</si>
  <si>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</si>
  <si>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</si>
  <si>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</si>
  <si>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</si>
  <si>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</si>
  <si>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</si>
  <si>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</si>
  <si>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</si>
  <si>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</si>
  <si>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</si>
  <si>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</si>
  <si>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</si>
  <si>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</si>
  <si>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</si>
  <si>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</si>
  <si>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</si>
  <si>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</si>
  <si>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</si>
  <si>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</si>
  <si>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</si>
  <si>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</si>
  <si>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</si>
  <si>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</si>
  <si>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</si>
  <si>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</si>
  <si>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</si>
  <si>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</si>
  <si>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</si>
  <si>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</si>
  <si>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</si>
  <si>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</si>
  <si>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</si>
  <si>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</si>
  <si>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</si>
  <si>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</si>
  <si>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</si>
  <si>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</si>
  <si>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</si>
  <si>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</si>
  <si>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</si>
  <si>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</si>
  <si>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</si>
  <si>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</si>
  <si>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</si>
  <si>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</si>
  <si>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</si>
  <si>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</si>
  <si>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</si>
  <si>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</si>
  <si>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</si>
  <si>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</si>
  <si>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</si>
  <si>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</si>
  <si>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</si>
  <si>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</si>
  <si>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</si>
  <si>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</si>
  <si>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</si>
  <si>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</si>
  <si>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</si>
  <si>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</si>
  <si>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</si>
  <si>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</si>
  <si>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</si>
  <si>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</si>
  <si>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</si>
  <si>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</si>
  <si>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</si>
  <si>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</si>
  <si>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</si>
  <si>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</si>
  <si>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</si>
  <si>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</si>
  <si>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</si>
  <si>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</si>
  <si>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</si>
  <si>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</si>
  <si>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</si>
  <si>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</si>
  <si>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</si>
  <si>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</si>
  <si>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</si>
  <si>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</si>
  <si>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</si>
  <si>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</si>
  <si>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</si>
  <si>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</si>
  <si>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</si>
  <si>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</si>
  <si>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</si>
  <si>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</si>
  <si>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</si>
  <si>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</si>
  <si>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</si>
  <si>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</si>
  <si>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</si>
  <si>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TXN_4624883</t>
  </si>
  <si>
    <t>TXN_2746895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</si>
  <si>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</si>
  <si>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</si>
  <si>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</si>
  <si>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</si>
  <si>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</si>
  <si>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</si>
  <si>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</si>
  <si>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</si>
  <si>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</si>
  <si>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</si>
  <si>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</si>
  <si>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</si>
  <si>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</si>
  <si>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</si>
  <si>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</si>
  <si>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</si>
  <si>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</si>
  <si>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</si>
  <si>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</si>
  <si>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</si>
  <si>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</si>
  <si>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</si>
  <si>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</si>
  <si>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</si>
  <si>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</si>
  <si>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</si>
  <si>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</si>
  <si>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</si>
  <si>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</si>
  <si>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</si>
  <si>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</si>
  <si>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</si>
  <si>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</si>
  <si>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</si>
  <si>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</si>
  <si>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</si>
  <si>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</si>
  <si>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</si>
  <si>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</si>
  <si>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</si>
  <si>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</si>
  <si>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</si>
  <si>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</si>
  <si>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</si>
  <si>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</si>
  <si>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</si>
  <si>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</si>
  <si>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</si>
  <si>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</si>
  <si>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</si>
  <si>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</si>
  <si>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</si>
  <si>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</si>
  <si>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</si>
  <si>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</si>
  <si>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</si>
  <si>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</si>
  <si>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</si>
  <si>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</si>
  <si>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</si>
  <si>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</si>
  <si>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</si>
  <si>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</si>
  <si>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</si>
  <si>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</si>
  <si>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</si>
  <si>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</si>
  <si>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</si>
  <si>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</si>
  <si>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</si>
  <si>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</si>
  <si>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</si>
  <si>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</si>
  <si>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</si>
  <si>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</si>
  <si>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</si>
  <si>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</si>
  <si>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</si>
  <si>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</si>
  <si>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</si>
  <si>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</si>
  <si>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</si>
  <si>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</si>
  <si>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</si>
  <si>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</si>
  <si>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</si>
  <si>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</si>
  <si>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</si>
  <si>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</si>
  <si>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</si>
  <si>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</si>
  <si>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</si>
  <si>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</si>
  <si>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</si>
  <si>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</si>
  <si>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</si>
  <si>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</si>
  <si>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</si>
  <si>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</si>
  <si>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</si>
  <si>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</si>
  <si>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</si>
  <si>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</si>
  <si>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</si>
  <si>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</si>
  <si>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</si>
  <si>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</si>
  <si>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</si>
  <si>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</si>
  <si>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</si>
  <si>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</si>
  <si>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</si>
  <si>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</si>
  <si>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</si>
  <si>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</si>
  <si>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</si>
  <si>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</si>
  <si>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</si>
  <si>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</si>
  <si>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</si>
  <si>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</si>
  <si>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</si>
  <si>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</si>
  <si>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</si>
  <si>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</si>
  <si>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</si>
  <si>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</si>
  <si>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</si>
  <si>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</si>
  <si>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</si>
  <si>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TXN_2479039</t>
  </si>
  <si>
    <t>TXN_4461705</t>
  </si>
  <si>
    <t>TXN_1072609</t>
  </si>
  <si>
    <t>TXN_5613029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</si>
  <si>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</si>
  <si>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</si>
  <si>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</si>
  <si>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</si>
  <si>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</si>
  <si>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</si>
  <si>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</si>
  <si>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</si>
  <si>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</si>
  <si>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</si>
  <si>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</si>
  <si>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</si>
  <si>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</si>
  <si>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</si>
  <si>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</si>
  <si>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</si>
  <si>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</si>
  <si>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</si>
  <si>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</si>
  <si>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</si>
  <si>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</si>
  <si>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</si>
  <si>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</si>
  <si>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</si>
  <si>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</si>
  <si>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</si>
  <si>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</si>
  <si>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</si>
  <si>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</si>
  <si>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</si>
  <si>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</si>
  <si>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</si>
  <si>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TXN_3443658</t>
  </si>
  <si>
    <t>TXN_1051037</t>
  </si>
  <si>
    <t>TXN_1659323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</si>
  <si>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</si>
  <si>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</si>
  <si>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</si>
  <si>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</si>
  <si>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</si>
  <si>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</si>
  <si>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</si>
  <si>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</si>
  <si>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</si>
  <si>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</si>
  <si>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</si>
  <si>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</si>
  <si>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</si>
  <si>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</si>
  <si>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</si>
  <si>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</si>
  <si>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</si>
  <si>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</si>
  <si>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</si>
  <si>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</si>
  <si>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</si>
  <si>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</si>
  <si>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</si>
  <si>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</si>
  <si>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</si>
  <si>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</si>
  <si>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</si>
  <si>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</si>
  <si>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</si>
  <si>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</si>
  <si>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</si>
  <si>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</si>
  <si>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</si>
  <si>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</si>
  <si>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</si>
  <si>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</si>
  <si>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</si>
  <si>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</si>
  <si>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</si>
  <si>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</si>
  <si>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</si>
  <si>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</si>
  <si>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</si>
  <si>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</si>
  <si>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</si>
  <si>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</si>
  <si>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</si>
  <si>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</si>
  <si>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</si>
  <si>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</si>
  <si>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</si>
  <si>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</si>
  <si>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</si>
  <si>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</si>
  <si>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</si>
  <si>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</si>
  <si>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</si>
  <si>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</si>
  <si>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</si>
  <si>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</si>
  <si>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</si>
  <si>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</si>
  <si>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</si>
  <si>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</si>
  <si>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</si>
  <si>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</si>
  <si>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</si>
  <si>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</si>
  <si>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</si>
  <si>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</si>
  <si>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</si>
  <si>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</si>
  <si>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</si>
  <si>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</si>
  <si>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</si>
  <si>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</si>
  <si>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</si>
  <si>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</si>
  <si>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</si>
  <si>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</si>
  <si>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TXN_2403712</t>
  </si>
  <si>
    <t>TXN_8654066</t>
  </si>
  <si>
    <t>TXN_5657102</t>
  </si>
  <si>
    <t>TXN_8797238</t>
  </si>
  <si>
    <t>TXN_3568403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</si>
  <si>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</si>
  <si>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</si>
  <si>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</si>
  <si>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</si>
  <si>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</si>
  <si>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</si>
  <si>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</si>
  <si>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</si>
  <si>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</si>
  <si>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</si>
  <si>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</si>
  <si>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</si>
  <si>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</si>
  <si>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</si>
  <si>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</si>
  <si>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</si>
  <si>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</si>
  <si>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</si>
  <si>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</si>
  <si>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</si>
  <si>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</si>
  <si>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</si>
  <si>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</si>
  <si>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</si>
  <si>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</si>
  <si>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</si>
  <si>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</si>
  <si>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</si>
  <si>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</si>
  <si>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</si>
  <si>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</si>
  <si>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</si>
  <si>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</si>
  <si>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</si>
  <si>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</si>
  <si>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</si>
  <si>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TXN_9164663</t>
  </si>
  <si>
    <t>TXN_1352194</t>
  </si>
  <si>
    <t>TXN_6492555</t>
  </si>
  <si>
    <t>TXN_6577325</t>
  </si>
  <si>
    <t>TXN_2988794</t>
  </si>
  <si>
    <t>TXN_2071777</t>
  </si>
  <si>
    <t>TXN_8996671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</si>
  <si>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</si>
  <si>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</si>
  <si>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</si>
  <si>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</si>
  <si>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</si>
  <si>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</si>
  <si>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</si>
  <si>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</si>
  <si>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</si>
  <si>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</si>
  <si>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</si>
  <si>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</si>
  <si>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</si>
  <si>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</si>
  <si>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</si>
  <si>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</si>
  <si>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</si>
  <si>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</si>
  <si>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</si>
  <si>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</si>
  <si>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</si>
  <si>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</si>
  <si>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</si>
  <si>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</si>
  <si>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</si>
  <si>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</si>
  <si>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</si>
  <si>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</si>
  <si>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</si>
  <si>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</si>
  <si>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</si>
  <si>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</si>
  <si>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</si>
  <si>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</si>
  <si>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</si>
  <si>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</si>
  <si>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</si>
  <si>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</si>
  <si>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</si>
  <si>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</si>
  <si>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</si>
  <si>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</si>
  <si>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</si>
  <si>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</si>
  <si>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</si>
  <si>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</si>
  <si>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</si>
  <si>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</si>
  <si>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</si>
  <si>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</si>
  <si>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</si>
  <si>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</si>
  <si>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</si>
  <si>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</si>
  <si>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</si>
  <si>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</si>
  <si>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</si>
  <si>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</si>
  <si>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</si>
  <si>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</si>
  <si>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</si>
  <si>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</si>
  <si>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</si>
  <si>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</si>
  <si>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</si>
  <si>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</si>
  <si>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</si>
  <si>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</si>
  <si>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</si>
  <si>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</si>
  <si>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</si>
  <si>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</si>
  <si>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</si>
  <si>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</si>
  <si>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</si>
  <si>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</si>
  <si>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</si>
  <si>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</si>
  <si>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</si>
  <si>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</si>
  <si>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</si>
  <si>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</si>
  <si>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TXN_3271634</t>
  </si>
  <si>
    <t>TXN_1434202</t>
  </si>
  <si>
    <t>TXN_9743446</t>
  </si>
  <si>
    <t>TXN_7239201</t>
  </si>
  <si>
    <t>TXN_6295698</t>
  </si>
  <si>
    <t>TXN_5604451</t>
  </si>
  <si>
    <t>TXN_6972612</t>
  </si>
  <si>
    <t>TXN_6960333</t>
  </si>
  <si>
    <t>TXN_5394856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</si>
  <si>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</si>
  <si>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</si>
  <si>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</si>
  <si>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</si>
  <si>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</si>
  <si>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</si>
  <si>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</si>
  <si>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</si>
  <si>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</si>
  <si>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</si>
  <si>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</si>
  <si>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</si>
  <si>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</si>
  <si>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</si>
  <si>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</si>
  <si>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</si>
  <si>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</si>
  <si>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</si>
  <si>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</si>
  <si>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</si>
  <si>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</si>
  <si>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</si>
  <si>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</si>
  <si>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</si>
  <si>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</si>
  <si>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</si>
  <si>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</si>
  <si>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</si>
  <si>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</si>
  <si>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</si>
  <si>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</si>
  <si>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</si>
  <si>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</si>
  <si>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</si>
  <si>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</si>
  <si>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</si>
  <si>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</si>
  <si>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</si>
  <si>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</si>
  <si>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</si>
  <si>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</si>
  <si>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</si>
  <si>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</si>
  <si>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</si>
  <si>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</si>
  <si>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</si>
  <si>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</si>
  <si>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</si>
  <si>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</si>
  <si>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</si>
  <si>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</si>
  <si>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</si>
  <si>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</si>
  <si>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</si>
  <si>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</si>
  <si>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</si>
  <si>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</si>
  <si>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</si>
  <si>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</si>
  <si>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</si>
  <si>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</si>
  <si>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</si>
  <si>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</si>
  <si>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</si>
  <si>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</si>
  <si>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</si>
  <si>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</si>
  <si>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</si>
  <si>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</si>
  <si>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</si>
  <si>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</si>
  <si>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</si>
  <si>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</si>
  <si>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</si>
  <si>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</si>
  <si>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</si>
  <si>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</si>
  <si>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</si>
  <si>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</si>
  <si>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</si>
  <si>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</si>
  <si>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</si>
  <si>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</si>
  <si>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</si>
  <si>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</si>
  <si>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</si>
  <si>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</si>
  <si>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</si>
  <si>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</si>
  <si>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</si>
  <si>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</si>
  <si>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</si>
  <si>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</si>
  <si>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</si>
  <si>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</si>
  <si>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</si>
  <si>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</si>
  <si>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</si>
  <si>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</si>
  <si>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</si>
  <si>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</si>
  <si>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</si>
  <si>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</si>
  <si>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</si>
  <si>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</si>
  <si>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</si>
  <si>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</si>
  <si>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</si>
  <si>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</si>
  <si>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</si>
  <si>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</si>
  <si>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</si>
  <si>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</si>
  <si>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</si>
  <si>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</si>
  <si>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</si>
  <si>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</si>
  <si>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</si>
  <si>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</si>
  <si>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</si>
  <si>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</si>
  <si>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</si>
  <si>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</si>
  <si>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</si>
  <si>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</si>
  <si>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</si>
  <si>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</si>
  <si>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</si>
  <si>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</si>
  <si>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</si>
  <si>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</si>
  <si>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</si>
  <si>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</si>
  <si>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</si>
  <si>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</si>
  <si>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</si>
  <si>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</si>
  <si>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</si>
  <si>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</si>
  <si>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</si>
  <si>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</si>
  <si>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</si>
  <si>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</si>
  <si>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</si>
  <si>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</si>
  <si>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</si>
  <si>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</si>
  <si>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</si>
  <si>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</si>
  <si>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</si>
  <si>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</si>
  <si>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</si>
  <si>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</si>
  <si>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</si>
  <si>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</si>
  <si>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</si>
  <si>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</si>
  <si>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</si>
  <si>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</si>
  <si>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</si>
  <si>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</si>
  <si>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</si>
  <si>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</si>
  <si>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</si>
  <si>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</si>
  <si>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</si>
  <si>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</si>
  <si>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</si>
  <si>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</si>
  <si>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</si>
  <si>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</si>
  <si>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</si>
  <si>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</si>
  <si>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</si>
  <si>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</si>
  <si>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</si>
  <si>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</si>
  <si>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</si>
  <si>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</si>
  <si>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</si>
  <si>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</si>
  <si>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</si>
  <si>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</si>
  <si>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</si>
  <si>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</si>
  <si>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</si>
  <si>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</si>
  <si>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</si>
  <si>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</si>
  <si>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</si>
  <si>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</si>
  <si>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</si>
  <si>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</si>
  <si>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</si>
  <si>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</si>
  <si>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</si>
  <si>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</si>
  <si>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</si>
  <si>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</si>
  <si>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</si>
  <si>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</si>
  <si>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</si>
  <si>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</si>
  <si>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</si>
  <si>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</si>
  <si>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</si>
  <si>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</si>
  <si>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</si>
  <si>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</si>
  <si>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</si>
  <si>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</si>
  <si>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</si>
  <si>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</si>
  <si>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</si>
  <si>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</si>
  <si>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</si>
  <si>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</si>
  <si>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</si>
  <si>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</si>
  <si>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</si>
  <si>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</si>
  <si>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</si>
  <si>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</si>
  <si>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</si>
  <si>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</si>
  <si>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</si>
  <si>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</si>
  <si>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</si>
  <si>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</si>
  <si>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</si>
  <si>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</si>
  <si>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</si>
  <si>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</si>
  <si>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</si>
  <si>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</si>
  <si>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</si>
  <si>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</si>
  <si>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</si>
  <si>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</si>
  <si>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</si>
  <si>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</si>
  <si>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</si>
  <si>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</si>
  <si>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</si>
  <si>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</si>
  <si>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</si>
  <si>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</si>
  <si>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</si>
  <si>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</si>
  <si>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</si>
  <si>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</si>
  <si>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</si>
  <si>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</si>
  <si>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</si>
  <si>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</si>
  <si>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</si>
  <si>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</si>
  <si>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</si>
  <si>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</si>
  <si>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</si>
  <si>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</si>
  <si>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</si>
  <si>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</si>
  <si>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</si>
  <si>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</si>
  <si>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</si>
  <si>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</si>
  <si>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</si>
  <si>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</si>
  <si>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</si>
  <si>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</si>
  <si>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</si>
  <si>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</si>
  <si>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</si>
  <si>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</si>
  <si>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</si>
  <si>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</si>
  <si>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</si>
  <si>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</si>
  <si>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</si>
  <si>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</si>
  <si>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</si>
  <si>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</si>
  <si>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</si>
  <si>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</si>
  <si>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</si>
  <si>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</si>
  <si>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</si>
  <si>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</si>
  <si>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</si>
  <si>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</si>
  <si>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</si>
  <si>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</si>
  <si>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</si>
  <si>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</si>
  <si>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</si>
  <si>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</si>
  <si>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</si>
  <si>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</si>
  <si>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</si>
  <si>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</si>
  <si>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</si>
  <si>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</si>
  <si>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</si>
  <si>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</si>
  <si>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</si>
  <si>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</si>
  <si>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</si>
  <si>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</si>
  <si>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</si>
  <si>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</si>
  <si>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</si>
  <si>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</si>
  <si>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</si>
  <si>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</si>
  <si>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</si>
  <si>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</si>
  <si>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</si>
  <si>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</si>
  <si>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</si>
  <si>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</si>
  <si>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</si>
  <si>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</si>
  <si>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</si>
  <si>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</si>
  <si>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</si>
  <si>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</si>
  <si>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</si>
  <si>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</si>
  <si>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</si>
  <si>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</si>
  <si>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</si>
  <si>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</si>
  <si>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</si>
  <si>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</si>
  <si>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</si>
  <si>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</si>
  <si>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</si>
  <si>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</si>
  <si>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</si>
  <si>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</si>
  <si>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</si>
  <si>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</si>
  <si>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</si>
  <si>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</si>
  <si>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</si>
  <si>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</si>
  <si>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</si>
  <si>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</si>
  <si>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</si>
  <si>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</si>
  <si>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</si>
  <si>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</si>
  <si>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</si>
  <si>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</si>
  <si>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</si>
  <si>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</si>
  <si>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</si>
  <si>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</si>
  <si>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</si>
  <si>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</si>
  <si>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</si>
  <si>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</si>
  <si>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</si>
  <si>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</si>
  <si>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</si>
  <si>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</si>
  <si>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</si>
  <si>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</si>
  <si>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</si>
  <si>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</si>
  <si>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</si>
  <si>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</si>
  <si>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</si>
  <si>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</si>
  <si>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</si>
  <si>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</si>
  <si>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</si>
  <si>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</si>
  <si>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</si>
  <si>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</si>
  <si>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</si>
  <si>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</si>
  <si>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</si>
  <si>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</si>
  <si>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</si>
  <si>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</si>
  <si>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</si>
  <si>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</si>
  <si>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</si>
  <si>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</si>
  <si>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</si>
  <si>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</si>
  <si>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</si>
  <si>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</si>
  <si>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</si>
  <si>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</si>
  <si>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</si>
  <si>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</si>
  <si>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</si>
  <si>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</si>
  <si>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</si>
  <si>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</si>
  <si>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</si>
  <si>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</si>
  <si>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</si>
  <si>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</si>
  <si>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</si>
  <si>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</si>
  <si>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</si>
  <si>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</si>
  <si>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</si>
  <si>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</si>
  <si>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</si>
  <si>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</si>
  <si>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</si>
  <si>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</si>
  <si>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</si>
  <si>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</si>
  <si>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</si>
  <si>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</si>
  <si>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</si>
  <si>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</si>
  <si>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</si>
  <si>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</si>
  <si>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</si>
  <si>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</si>
  <si>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</si>
  <si>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</si>
  <si>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</si>
  <si>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</si>
  <si>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</si>
  <si>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</si>
  <si>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</si>
  <si>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</si>
  <si>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</si>
  <si>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</si>
  <si>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</si>
  <si>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</si>
  <si>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</si>
  <si>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</si>
  <si>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</si>
  <si>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</si>
  <si>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</si>
  <si>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</si>
  <si>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</si>
  <si>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</si>
  <si>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</si>
  <si>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</si>
  <si>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</si>
  <si>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</si>
  <si>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</si>
  <si>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</si>
  <si>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</si>
  <si>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</si>
  <si>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</si>
  <si>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</si>
  <si>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</si>
  <si>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</si>
  <si>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</si>
  <si>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</si>
  <si>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</si>
  <si>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</si>
  <si>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</si>
  <si>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</si>
  <si>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</si>
  <si>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</si>
  <si>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</si>
  <si>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</si>
  <si>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</si>
  <si>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</si>
  <si>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</si>
  <si>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</si>
  <si>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</si>
  <si>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</si>
  <si>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</si>
  <si>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</si>
  <si>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</si>
  <si>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</si>
  <si>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</si>
  <si>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</si>
  <si>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</si>
  <si>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</si>
  <si>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</si>
  <si>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</si>
  <si>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</si>
  <si>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</si>
  <si>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</si>
  <si>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</si>
  <si>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</si>
  <si>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</si>
  <si>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</si>
  <si>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</si>
  <si>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</si>
  <si>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</si>
  <si>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</si>
  <si>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</si>
  <si>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</si>
  <si>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</si>
  <si>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</si>
  <si>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</si>
  <si>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</si>
  <si>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</si>
  <si>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</si>
  <si>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</si>
  <si>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</si>
  <si>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</si>
  <si>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</si>
  <si>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</si>
  <si>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</si>
  <si>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</si>
  <si>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</si>
  <si>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</si>
  <si>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</si>
  <si>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</si>
  <si>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</si>
  <si>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</si>
  <si>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</si>
  <si>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</si>
  <si>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</si>
  <si>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</si>
  <si>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</si>
  <si>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</si>
  <si>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</si>
  <si>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</si>
  <si>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</si>
  <si>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</si>
  <si>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</si>
  <si>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</si>
  <si>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</si>
  <si>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</si>
  <si>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</si>
  <si>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</si>
  <si>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</si>
  <si>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</si>
  <si>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</si>
  <si>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</si>
  <si>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</si>
  <si>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</si>
  <si>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</si>
  <si>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</si>
  <si>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</si>
  <si>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</si>
  <si>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</si>
  <si>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</si>
  <si>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</si>
  <si>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</si>
  <si>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</si>
  <si>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</si>
  <si>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</si>
  <si>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</si>
  <si>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</si>
  <si>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</si>
  <si>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</si>
  <si>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</si>
  <si>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</si>
  <si>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</si>
  <si>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</si>
  <si>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</si>
  <si>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</si>
  <si>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</si>
  <si>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</si>
  <si>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</si>
  <si>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</si>
  <si>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</si>
  <si>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</si>
  <si>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</si>
  <si>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</si>
  <si>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</si>
  <si>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</si>
  <si>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</si>
  <si>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</si>
  <si>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</si>
  <si>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</si>
  <si>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</si>
  <si>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</si>
  <si>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</si>
  <si>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</si>
  <si>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</si>
  <si>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</si>
  <si>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</si>
  <si>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</si>
  <si>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</si>
  <si>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</si>
  <si>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</si>
  <si>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</si>
  <si>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</si>
  <si>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</si>
  <si>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</si>
  <si>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</si>
  <si>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</si>
  <si>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</si>
  <si>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</si>
  <si>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</si>
  <si>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</si>
  <si>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</si>
  <si>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</si>
  <si>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</si>
  <si>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</si>
  <si>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</si>
  <si>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</si>
  <si>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</si>
  <si>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</si>
  <si>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</si>
  <si>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</si>
  <si>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</si>
  <si>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</si>
  <si>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</si>
  <si>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</si>
  <si>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</si>
  <si>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</si>
  <si>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</si>
  <si>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</si>
  <si>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</si>
  <si>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</si>
  <si>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</si>
  <si>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</si>
  <si>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</si>
  <si>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</si>
  <si>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</si>
  <si>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</si>
  <si>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</si>
  <si>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</si>
  <si>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</si>
  <si>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</si>
  <si>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</si>
  <si>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</si>
  <si>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</si>
  <si>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</si>
  <si>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</si>
  <si>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</si>
  <si>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</si>
  <si>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</si>
  <si>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</si>
  <si>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</si>
  <si>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</si>
  <si>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</si>
  <si>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</si>
  <si>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</si>
  <si>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</si>
  <si>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</si>
  <si>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</si>
  <si>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</si>
  <si>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</si>
  <si>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</si>
  <si>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</si>
  <si>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</si>
  <si>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</si>
  <si>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</si>
  <si>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</si>
  <si>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</si>
  <si>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</si>
  <si>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</si>
  <si>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</si>
  <si>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</si>
  <si>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</si>
  <si>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</si>
  <si>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</si>
  <si>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</si>
  <si>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</si>
  <si>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</si>
  <si>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</si>
  <si>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</si>
  <si>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</si>
  <si>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</si>
  <si>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</si>
  <si>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</si>
  <si>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</si>
  <si>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</si>
  <si>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</si>
  <si>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</si>
  <si>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</si>
  <si>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</si>
  <si>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</si>
  <si>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</si>
  <si>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</si>
  <si>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</si>
  <si>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</si>
  <si>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</si>
  <si>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</si>
  <si>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</si>
  <si>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</si>
  <si>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</si>
  <si>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</si>
  <si>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</si>
  <si>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</si>
  <si>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</si>
  <si>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</si>
  <si>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</si>
  <si>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</si>
  <si>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</si>
  <si>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</si>
  <si>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</si>
  <si>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</si>
  <si>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</si>
  <si>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</si>
  <si>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</si>
  <si>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</si>
  <si>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</si>
  <si>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</si>
  <si>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</si>
  <si>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</si>
  <si>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</si>
  <si>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</si>
  <si>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</si>
  <si>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</si>
  <si>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</si>
  <si>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</si>
  <si>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</si>
  <si>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</si>
  <si>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</si>
  <si>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</si>
  <si>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</si>
  <si>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</si>
  <si>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</si>
  <si>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</si>
  <si>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</si>
  <si>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</si>
  <si>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</si>
  <si>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</si>
  <si>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</si>
  <si>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</si>
  <si>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</si>
  <si>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</si>
  <si>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</si>
  <si>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</si>
  <si>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</si>
  <si>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</si>
  <si>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</si>
  <si>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</si>
  <si>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</si>
  <si>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</si>
  <si>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</si>
  <si>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</si>
  <si>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</si>
  <si>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</si>
  <si>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</si>
  <si>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</si>
  <si>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</si>
  <si>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</si>
  <si>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</si>
  <si>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</si>
  <si>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</si>
  <si>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</si>
  <si>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</si>
  <si>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</si>
  <si>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</si>
  <si>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</si>
  <si>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</si>
  <si>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</si>
  <si>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</si>
  <si>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</si>
  <si>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</si>
  <si>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</si>
  <si>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</si>
  <si>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</si>
  <si>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</si>
  <si>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</si>
  <si>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</si>
  <si>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</si>
  <si>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</si>
  <si>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</si>
  <si>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</si>
  <si>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</si>
  <si>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</si>
  <si>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</si>
  <si>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</si>
  <si>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</si>
  <si>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</si>
  <si>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</si>
  <si>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</si>
  <si>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</si>
  <si>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</si>
  <si>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</si>
  <si>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</si>
  <si>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</si>
  <si>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</si>
  <si>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</si>
  <si>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</si>
  <si>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</si>
  <si>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</si>
  <si>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</si>
  <si>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</si>
  <si>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</si>
  <si>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</si>
  <si>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</si>
  <si>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</si>
  <si>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</si>
  <si>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</si>
  <si>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</si>
  <si>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</si>
  <si>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</si>
  <si>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</si>
  <si>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</si>
  <si>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</si>
  <si>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</si>
  <si>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</si>
  <si>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</si>
  <si>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</si>
  <si>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</si>
  <si>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</si>
  <si>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</si>
  <si>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</si>
  <si>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</si>
  <si>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</si>
  <si>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</si>
  <si>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</si>
  <si>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</si>
  <si>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</si>
  <si>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</si>
  <si>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</si>
  <si>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</si>
  <si>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</si>
  <si>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</si>
  <si>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</si>
  <si>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</si>
  <si>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</si>
  <si>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</si>
  <si>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</si>
  <si>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</si>
  <si>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</si>
  <si>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</si>
  <si>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</si>
  <si>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</si>
  <si>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</si>
  <si>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</si>
  <si>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</si>
  <si>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</si>
  <si>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</si>
  <si>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</si>
  <si>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</si>
  <si>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</si>
  <si>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</si>
  <si>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</si>
  <si>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</si>
  <si>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</si>
  <si>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</si>
  <si>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</si>
  <si>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</si>
  <si>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</si>
  <si>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</si>
  <si>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</si>
  <si>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</si>
  <si>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</si>
  <si>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</si>
  <si>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</si>
  <si>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</si>
  <si>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</si>
  <si>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</si>
  <si>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</si>
  <si>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</si>
  <si>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</si>
  <si>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</si>
  <si>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</si>
  <si>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</si>
  <si>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</si>
  <si>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</si>
  <si>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</si>
  <si>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</si>
  <si>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</si>
  <si>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</si>
  <si>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</si>
  <si>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</si>
  <si>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</si>
  <si>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</si>
  <si>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</si>
  <si>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</si>
  <si>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</si>
  <si>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</si>
  <si>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</si>
  <si>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</si>
  <si>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</si>
  <si>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</si>
  <si>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</si>
  <si>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</si>
  <si>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</si>
  <si>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</si>
  <si>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</si>
  <si>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</si>
  <si>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</si>
  <si>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</si>
  <si>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</si>
  <si>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</si>
  <si>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</si>
  <si>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</si>
  <si>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</si>
  <si>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</si>
  <si>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</si>
  <si>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</si>
  <si>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</si>
  <si>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</si>
  <si>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</si>
  <si>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</si>
  <si>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</si>
  <si>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</si>
  <si>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</si>
  <si>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</si>
  <si>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</si>
  <si>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</si>
  <si>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</si>
  <si>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</si>
  <si>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</si>
  <si>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</si>
  <si>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</si>
  <si>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</si>
  <si>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</si>
  <si>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</si>
  <si>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</si>
  <si>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</si>
  <si>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</si>
  <si>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</si>
  <si>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</si>
  <si>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</si>
  <si>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</si>
  <si>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</si>
  <si>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</si>
  <si>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</si>
  <si>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</si>
  <si>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</si>
  <si>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</si>
  <si>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</si>
  <si>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</si>
  <si>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</si>
  <si>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</si>
  <si>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</si>
  <si>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</si>
  <si>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</si>
  <si>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</si>
  <si>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</si>
  <si>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</si>
  <si>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</si>
  <si>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</si>
  <si>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</si>
  <si>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</si>
  <si>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</si>
  <si>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</si>
  <si>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</si>
  <si>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</si>
  <si>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</si>
  <si>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</si>
  <si>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</si>
  <si>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</si>
  <si>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</si>
  <si>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</si>
  <si>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</si>
  <si>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</si>
  <si>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</si>
  <si>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</si>
  <si>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</si>
  <si>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</si>
  <si>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</si>
  <si>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</si>
  <si>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</si>
  <si>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</si>
  <si>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</si>
  <si>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</si>
  <si>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</si>
  <si>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</si>
  <si>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</si>
  <si>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</si>
  <si>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</si>
  <si>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</si>
  <si>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</si>
  <si>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</si>
  <si>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</si>
  <si>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</si>
  <si>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</si>
  <si>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</si>
  <si>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</si>
  <si>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</si>
  <si>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</si>
  <si>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</si>
  <si>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</si>
  <si>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</si>
  <si>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</si>
  <si>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</si>
  <si>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</si>
  <si>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</si>
  <si>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</si>
  <si>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</si>
  <si>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</si>
  <si>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</si>
  <si>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</si>
  <si>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</si>
  <si>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</si>
  <si>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</si>
  <si>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</si>
  <si>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</si>
  <si>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</si>
  <si>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</si>
  <si>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</si>
  <si>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</si>
  <si>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</si>
  <si>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</si>
  <si>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</si>
  <si>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</si>
  <si>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</si>
  <si>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</si>
  <si>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</si>
  <si>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</si>
  <si>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</si>
  <si>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</si>
  <si>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</si>
  <si>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</si>
  <si>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</si>
  <si>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</si>
  <si>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</si>
  <si>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</si>
  <si>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</si>
  <si>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</si>
  <si>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</si>
  <si>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</si>
  <si>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</si>
  <si>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</si>
  <si>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</si>
  <si>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</si>
  <si>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</si>
  <si>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</si>
  <si>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</si>
  <si>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</si>
  <si>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</si>
  <si>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</si>
  <si>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</si>
  <si>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</si>
  <si>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</si>
  <si>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</si>
  <si>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</si>
  <si>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</si>
  <si>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</si>
  <si>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</si>
  <si>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</si>
  <si>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</si>
  <si>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</si>
  <si>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</si>
  <si>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</si>
  <si>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</si>
  <si>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</si>
  <si>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</si>
  <si>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</si>
  <si>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</si>
  <si>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</si>
  <si>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</si>
  <si>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</si>
  <si>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</si>
  <si>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</si>
  <si>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</si>
  <si>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</si>
  <si>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</si>
  <si>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</si>
  <si>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</si>
  <si>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</si>
  <si>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</si>
  <si>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</si>
  <si>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</si>
  <si>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</si>
  <si>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</si>
  <si>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</si>
  <si>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</si>
  <si>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</si>
  <si>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</si>
  <si>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</si>
  <si>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</si>
  <si>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</si>
  <si>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</si>
  <si>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</si>
  <si>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</si>
  <si>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</si>
  <si>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</si>
  <si>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</si>
  <si>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</si>
  <si>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</si>
  <si>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</si>
  <si>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</si>
  <si>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</si>
  <si>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</si>
  <si>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</si>
  <si>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</si>
  <si>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</si>
  <si>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</si>
  <si>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</si>
  <si>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</si>
  <si>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</si>
  <si>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</si>
  <si>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</si>
  <si>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</si>
  <si>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</si>
  <si>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</si>
  <si>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</si>
  <si>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</si>
  <si>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</si>
  <si>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</si>
  <si>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</si>
  <si>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</si>
  <si>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</si>
  <si>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</si>
  <si>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</si>
  <si>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</si>
  <si>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</si>
  <si>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</si>
  <si>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</si>
  <si>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</si>
  <si>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</si>
  <si>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</si>
  <si>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</si>
  <si>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</si>
  <si>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</si>
  <si>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</si>
  <si>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</si>
  <si>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</si>
  <si>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</si>
  <si>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</si>
  <si>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</si>
  <si>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</si>
  <si>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</si>
  <si>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</si>
  <si>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</si>
  <si>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</si>
  <si>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</si>
  <si>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</si>
  <si>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</si>
  <si>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</si>
  <si>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</si>
  <si>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</si>
  <si>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</si>
  <si>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</si>
  <si>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</si>
  <si>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</si>
  <si>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</si>
  <si>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</si>
  <si>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</si>
  <si>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</si>
  <si>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</si>
  <si>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</si>
  <si>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</si>
  <si>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</si>
  <si>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</si>
  <si>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</si>
  <si>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</si>
  <si>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</si>
  <si>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</si>
  <si>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</si>
  <si>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</si>
  <si>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</si>
  <si>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</si>
  <si>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</si>
  <si>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</si>
  <si>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</si>
  <si>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</si>
  <si>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</si>
  <si>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</si>
  <si>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</si>
  <si>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</si>
  <si>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</si>
  <si>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</si>
  <si>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</si>
  <si>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</si>
  <si>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</si>
  <si>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</si>
  <si>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</si>
  <si>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</si>
  <si>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</si>
  <si>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</si>
  <si>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</si>
  <si>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</si>
  <si>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</si>
  <si>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</si>
  <si>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</si>
  <si>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</si>
  <si>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</si>
  <si>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</si>
  <si>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</si>
  <si>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</si>
  <si>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</si>
  <si>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</si>
  <si>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</si>
  <si>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</si>
  <si>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</si>
  <si>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</si>
  <si>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</si>
  <si>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</si>
  <si>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</si>
  <si>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</si>
  <si>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</si>
  <si>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</si>
  <si>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</si>
  <si>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</si>
  <si>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</si>
  <si>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</si>
  <si>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</si>
  <si>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</si>
  <si>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</si>
  <si>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</si>
  <si>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</si>
  <si>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</si>
  <si>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</si>
  <si>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</si>
  <si>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</si>
  <si>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</si>
  <si>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</si>
  <si>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</si>
  <si>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</si>
  <si>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</si>
  <si>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</si>
  <si>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</si>
  <si>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</si>
  <si>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</si>
  <si>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</si>
  <si>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</si>
  <si>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</si>
  <si>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</si>
  <si>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</si>
  <si>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</si>
  <si>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</si>
  <si>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</si>
  <si>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</si>
  <si>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</si>
  <si>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</si>
  <si>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</si>
  <si>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</si>
  <si>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</si>
  <si>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</si>
  <si>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</si>
  <si>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</si>
  <si>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</si>
  <si>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</si>
  <si>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</si>
  <si>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</si>
  <si>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</si>
  <si>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</si>
  <si>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</si>
  <si>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</si>
  <si>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</si>
  <si>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</si>
  <si>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</si>
  <si>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</si>
  <si>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</si>
  <si>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</si>
  <si>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</si>
  <si>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</si>
  <si>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</si>
  <si>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</si>
  <si>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</si>
  <si>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</si>
  <si>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</si>
  <si>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</si>
  <si>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</si>
  <si>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</si>
  <si>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</si>
  <si>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</si>
  <si>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</si>
  <si>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</si>
  <si>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</si>
  <si>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</si>
  <si>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</si>
  <si>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</si>
  <si>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</si>
  <si>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</si>
  <si>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</si>
  <si>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</si>
  <si>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</si>
  <si>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</si>
  <si>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</si>
  <si>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</si>
  <si>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</si>
  <si>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</si>
  <si>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</si>
  <si>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</si>
  <si>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</si>
  <si>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</si>
  <si>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</si>
  <si>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</si>
  <si>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</si>
  <si>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</si>
  <si>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</si>
  <si>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</si>
  <si>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</si>
  <si>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</si>
  <si>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</si>
  <si>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</si>
  <si>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</si>
  <si>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</si>
  <si>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</si>
  <si>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</si>
  <si>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</si>
  <si>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</si>
  <si>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</si>
  <si>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</si>
  <si>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</si>
  <si>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</si>
  <si>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</si>
  <si>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</si>
  <si>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</si>
  <si>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</si>
  <si>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</si>
  <si>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</si>
  <si>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</si>
  <si>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</si>
  <si>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</si>
  <si>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</si>
  <si>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</si>
  <si>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</si>
  <si>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</si>
  <si>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</si>
  <si>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</si>
  <si>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</si>
  <si>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</si>
  <si>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</si>
  <si>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</si>
  <si>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</si>
  <si>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</si>
  <si>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</si>
  <si>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</si>
  <si>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</si>
  <si>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</si>
  <si>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</si>
  <si>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</si>
  <si>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</si>
  <si>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</si>
  <si>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</si>
  <si>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</si>
  <si>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</si>
  <si>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</si>
  <si>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</si>
  <si>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</si>
  <si>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</si>
  <si>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</si>
  <si>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</si>
  <si>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</si>
  <si>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</si>
  <si>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</si>
  <si>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</si>
  <si>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</si>
  <si>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</si>
  <si>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</si>
  <si>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</si>
  <si>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</si>
  <si>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</si>
  <si>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</si>
  <si>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</si>
  <si>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</si>
  <si>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</si>
  <si>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</si>
  <si>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</si>
  <si>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</si>
  <si>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</si>
  <si>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</si>
  <si>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</si>
  <si>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</si>
  <si>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</si>
  <si>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</si>
  <si>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</si>
  <si>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</si>
  <si>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</si>
  <si>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</si>
  <si>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</si>
  <si>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</si>
  <si>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</si>
  <si>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</si>
  <si>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</si>
  <si>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</si>
  <si>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</si>
  <si>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</si>
  <si>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</si>
  <si>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</si>
  <si>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</si>
  <si>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</si>
  <si>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</si>
  <si>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</si>
  <si>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</si>
  <si>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</si>
  <si>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</si>
  <si>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</si>
  <si>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</si>
  <si>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</si>
  <si>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</si>
  <si>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</si>
  <si>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</si>
  <si>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</si>
  <si>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</si>
  <si>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</si>
  <si>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</si>
  <si>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</si>
  <si>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</si>
  <si>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</si>
  <si>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</si>
  <si>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</si>
  <si>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</si>
  <si>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</si>
  <si>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</si>
  <si>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</si>
  <si>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</si>
  <si>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</si>
  <si>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</si>
  <si>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</si>
  <si>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</si>
  <si>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</si>
  <si>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</si>
  <si>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</si>
  <si>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</si>
  <si>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</si>
  <si>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</si>
  <si>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</si>
  <si>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</si>
  <si>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</si>
  <si>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</si>
  <si>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</si>
  <si>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</si>
  <si>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</si>
  <si>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</si>
  <si>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</si>
  <si>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</si>
  <si>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</si>
  <si>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</si>
  <si>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</si>
  <si>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</si>
  <si>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</si>
  <si>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</si>
  <si>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</si>
  <si>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</si>
  <si>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</si>
  <si>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</si>
  <si>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</si>
  <si>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</si>
  <si>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</si>
  <si>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</si>
  <si>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</si>
  <si>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</si>
  <si>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</si>
  <si>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</si>
  <si>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</si>
  <si>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</si>
  <si>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</si>
  <si>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</si>
  <si>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</si>
  <si>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</si>
  <si>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</si>
  <si>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</si>
  <si>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</si>
  <si>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</si>
  <si>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</si>
  <si>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</si>
  <si>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</si>
  <si>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</si>
  <si>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</si>
  <si>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</si>
  <si>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</si>
  <si>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</si>
  <si>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</si>
  <si>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</si>
  <si>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</si>
  <si>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</si>
  <si>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</si>
  <si>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</si>
  <si>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</si>
  <si>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</si>
  <si>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</si>
  <si>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</si>
  <si>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</si>
  <si>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</si>
  <si>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</si>
  <si>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</si>
  <si>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</si>
  <si>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</si>
  <si>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</si>
  <si>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</si>
  <si>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</si>
  <si>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</si>
  <si>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</si>
  <si>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</si>
  <si>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</si>
  <si>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</si>
  <si>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</si>
  <si>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</si>
  <si>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</si>
  <si>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</si>
  <si>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</si>
  <si>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</si>
  <si>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</si>
  <si>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</si>
  <si>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</si>
  <si>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</si>
  <si>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</si>
  <si>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</si>
  <si>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</si>
  <si>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</si>
  <si>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</si>
  <si>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</si>
  <si>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</si>
  <si>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</si>
  <si>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</si>
  <si>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</si>
  <si>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</si>
  <si>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</si>
  <si>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</si>
  <si>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</si>
  <si>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</si>
  <si>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</si>
  <si>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</si>
  <si>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</si>
  <si>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</si>
  <si>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</si>
  <si>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</si>
  <si>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</si>
  <si>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</si>
  <si>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</si>
  <si>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</si>
  <si>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</si>
  <si>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</si>
  <si>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</si>
  <si>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</si>
  <si>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</si>
  <si>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</si>
  <si>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</si>
  <si>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</si>
  <si>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</si>
  <si>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</si>
  <si>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</si>
  <si>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</si>
  <si>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</si>
  <si>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</si>
  <si>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</si>
  <si>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</si>
  <si>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</si>
  <si>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</si>
  <si>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</si>
  <si>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</si>
  <si>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</si>
  <si>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</si>
  <si>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</si>
  <si>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</si>
  <si>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</si>
  <si>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</si>
  <si>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</si>
  <si>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</si>
  <si>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</si>
  <si>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</si>
  <si>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</si>
  <si>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</si>
  <si>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</si>
  <si>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</si>
  <si>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</si>
  <si>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</si>
  <si>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</si>
  <si>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</si>
  <si>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</si>
  <si>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</si>
  <si>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</si>
  <si>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</si>
  <si>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</si>
  <si>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</si>
  <si>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</si>
  <si>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</si>
  <si>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</si>
  <si>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</si>
  <si>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</si>
  <si>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</si>
  <si>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</si>
  <si>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</si>
  <si>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</si>
  <si>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</si>
  <si>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</si>
  <si>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</si>
  <si>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</si>
  <si>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</si>
  <si>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</si>
  <si>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</si>
  <si>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</si>
  <si>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</si>
  <si>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</si>
  <si>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</si>
  <si>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</si>
  <si>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</si>
  <si>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</si>
  <si>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</si>
  <si>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</si>
  <si>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</si>
  <si>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</si>
  <si>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</si>
  <si>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</si>
  <si>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</si>
  <si>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</si>
  <si>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</si>
  <si>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</si>
  <si>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</si>
  <si>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</si>
  <si>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</si>
  <si>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</si>
  <si>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</si>
  <si>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</si>
  <si>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</si>
  <si>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</si>
  <si>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</si>
  <si>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</si>
  <si>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</si>
  <si>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</si>
  <si>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</si>
  <si>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</si>
  <si>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</si>
  <si>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</si>
  <si>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</si>
  <si>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</si>
  <si>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</si>
  <si>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</si>
  <si>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</si>
  <si>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</si>
  <si>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</si>
  <si>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</si>
  <si>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</si>
  <si>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</si>
  <si>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</si>
  <si>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</si>
  <si>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</si>
  <si>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</si>
  <si>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</si>
  <si>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</si>
  <si>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</si>
  <si>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</si>
  <si>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</si>
  <si>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</si>
  <si>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</si>
  <si>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</si>
  <si>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</si>
  <si>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</si>
  <si>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</si>
  <si>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</si>
  <si>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</si>
  <si>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</si>
  <si>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</si>
  <si>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</si>
  <si>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</si>
  <si>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</si>
  <si>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</si>
  <si>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</si>
  <si>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</si>
  <si>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</si>
  <si>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</si>
  <si>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</si>
  <si>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</si>
  <si>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</si>
  <si>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</si>
  <si>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</si>
  <si>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</si>
  <si>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</si>
  <si>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</si>
  <si>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</si>
  <si>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</si>
  <si>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</si>
  <si>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</si>
  <si>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</si>
  <si>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</si>
  <si>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</si>
  <si>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</si>
  <si>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</si>
  <si>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</si>
  <si>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</si>
  <si>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</si>
  <si>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</si>
  <si>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</si>
  <si>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</si>
  <si>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</si>
  <si>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</si>
  <si>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</si>
  <si>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</si>
  <si>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</si>
  <si>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</si>
  <si>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</si>
  <si>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</si>
  <si>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</si>
  <si>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</si>
  <si>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</si>
  <si>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</si>
  <si>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</si>
  <si>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</si>
  <si>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</si>
  <si>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</si>
  <si>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</si>
  <si>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</si>
  <si>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</si>
  <si>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</si>
  <si>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</si>
  <si>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</si>
  <si>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</si>
  <si>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</si>
  <si>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</si>
  <si>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</si>
  <si>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</si>
  <si>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</si>
  <si>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</si>
  <si>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</si>
  <si>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</si>
  <si>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</si>
  <si>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</si>
  <si>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</si>
  <si>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</si>
  <si>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</si>
  <si>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</si>
  <si>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</si>
  <si>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</si>
  <si>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</si>
  <si>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</si>
  <si>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</si>
  <si>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</si>
  <si>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</si>
  <si>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</si>
  <si>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</si>
  <si>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</si>
  <si>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</si>
  <si>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</si>
  <si>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</si>
  <si>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</si>
  <si>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</si>
  <si>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</si>
  <si>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</si>
  <si>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</si>
  <si>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</si>
  <si>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</si>
  <si>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</si>
  <si>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</si>
  <si>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</si>
  <si>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</si>
  <si>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</si>
  <si>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</si>
  <si>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</si>
  <si>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</si>
  <si>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</si>
  <si>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</si>
  <si>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</si>
  <si>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</si>
  <si>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</si>
  <si>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</si>
  <si>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</si>
  <si>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</si>
  <si>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</si>
  <si>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</si>
  <si>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</si>
  <si>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</si>
  <si>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</si>
  <si>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</si>
  <si>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</si>
  <si>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</si>
  <si>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</si>
  <si>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</si>
  <si>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</si>
  <si>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</si>
  <si>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</si>
  <si>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</si>
  <si>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</si>
  <si>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</si>
  <si>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</si>
  <si>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</si>
  <si>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</si>
  <si>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</si>
  <si>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</si>
  <si>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</si>
  <si>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</si>
  <si>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</si>
  <si>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</si>
  <si>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</si>
  <si>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</si>
  <si>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</si>
  <si>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</si>
  <si>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</si>
  <si>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</si>
  <si>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</si>
  <si>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</si>
  <si>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</si>
  <si>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</si>
  <si>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</si>
  <si>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</si>
  <si>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</si>
  <si>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</si>
  <si>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</si>
  <si>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</si>
  <si>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</si>
  <si>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</si>
  <si>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</si>
  <si>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</si>
  <si>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</si>
  <si>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</si>
  <si>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</si>
  <si>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</si>
  <si>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</si>
  <si>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</si>
  <si>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</si>
  <si>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</si>
  <si>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</si>
  <si>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</si>
  <si>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</si>
  <si>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</si>
  <si>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</si>
  <si>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</si>
  <si>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</si>
  <si>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</si>
  <si>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</si>
  <si>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</si>
  <si>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</si>
  <si>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</si>
  <si>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</si>
  <si>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</si>
  <si>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</si>
  <si>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</si>
  <si>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</si>
  <si>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</si>
  <si>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</si>
  <si>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</si>
  <si>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</si>
  <si>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</si>
  <si>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</si>
  <si>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</si>
  <si>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</si>
  <si>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</si>
  <si>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</si>
  <si>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</si>
  <si>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</si>
  <si>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</si>
  <si>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</si>
  <si>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</si>
  <si>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</si>
  <si>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</si>
  <si>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</si>
  <si>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</si>
  <si>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</si>
  <si>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</si>
  <si>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</si>
  <si>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</si>
  <si>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</si>
  <si>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</si>
  <si>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</si>
  <si>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</si>
  <si>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</si>
  <si>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</si>
  <si>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</si>
  <si>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</si>
  <si>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</si>
  <si>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</si>
  <si>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</si>
  <si>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</si>
  <si>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</si>
  <si>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</si>
  <si>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</si>
  <si>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</si>
  <si>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</si>
  <si>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</si>
  <si>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</si>
  <si>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</si>
  <si>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</si>
  <si>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</si>
  <si>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</si>
  <si>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</si>
  <si>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</si>
  <si>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</si>
  <si>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</si>
  <si>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</si>
  <si>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</si>
  <si>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</si>
  <si>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</si>
  <si>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</si>
  <si>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</si>
  <si>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</si>
  <si>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</si>
  <si>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</si>
  <si>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</si>
  <si>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</si>
  <si>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</si>
  <si>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</si>
  <si>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</si>
  <si>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</si>
  <si>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</si>
  <si>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</si>
  <si>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</si>
  <si>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</si>
  <si>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</si>
  <si>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</si>
  <si>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</si>
  <si>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</si>
  <si>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</si>
  <si>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</si>
  <si>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</si>
  <si>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</si>
  <si>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</si>
  <si>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</si>
  <si>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</si>
  <si>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</si>
  <si>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</si>
  <si>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</si>
  <si>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</si>
  <si>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</si>
  <si>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</si>
  <si>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</si>
  <si>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</si>
  <si>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</si>
  <si>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</si>
  <si>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</si>
  <si>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</si>
  <si>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</si>
  <si>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</si>
  <si>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</si>
  <si>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</si>
  <si>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</si>
  <si>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</si>
  <si>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</si>
  <si>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</si>
  <si>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</si>
  <si>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</si>
  <si>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</si>
  <si>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</si>
  <si>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</si>
  <si>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</si>
  <si>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</si>
  <si>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</si>
  <si>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</si>
  <si>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</si>
  <si>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</si>
  <si>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</si>
  <si>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</si>
  <si>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</si>
  <si>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</si>
  <si>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</si>
  <si>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</si>
  <si>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</si>
  <si>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</si>
  <si>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</si>
  <si>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</si>
  <si>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</si>
  <si>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</si>
  <si>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</si>
  <si>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</si>
  <si>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</si>
  <si>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</si>
  <si>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</si>
  <si>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</si>
  <si>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</si>
  <si>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</si>
  <si>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</si>
  <si>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</si>
  <si>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</si>
  <si>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</si>
  <si>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</si>
  <si>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</si>
  <si>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</si>
  <si>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</si>
  <si>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</si>
  <si>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</si>
  <si>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</si>
  <si>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</si>
  <si>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</si>
  <si>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</si>
  <si>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</si>
  <si>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</si>
  <si>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</si>
  <si>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</si>
  <si>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</si>
  <si>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</si>
  <si>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</si>
  <si>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</si>
  <si>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</si>
  <si>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</si>
  <si>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</si>
  <si>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</si>
  <si>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</si>
  <si>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</si>
  <si>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</si>
  <si>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</si>
  <si>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</si>
  <si>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</si>
  <si>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</si>
  <si>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</si>
  <si>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</si>
  <si>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</si>
  <si>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</si>
  <si>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</si>
  <si>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</si>
  <si>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</si>
  <si>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</si>
  <si>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</si>
  <si>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</si>
  <si>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</si>
  <si>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</si>
  <si>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</si>
  <si>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</si>
  <si>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</si>
  <si>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</si>
  <si>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</si>
  <si>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</si>
  <si>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</si>
  <si>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</si>
  <si>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</si>
  <si>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</si>
  <si>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</si>
  <si>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</si>
  <si>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</si>
  <si>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</si>
  <si>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</si>
  <si>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</si>
  <si>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</si>
  <si>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</si>
  <si>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</si>
  <si>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</si>
  <si>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</si>
  <si>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</si>
  <si>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</si>
  <si>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</si>
  <si>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</si>
  <si>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</si>
  <si>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</si>
  <si>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</si>
  <si>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</si>
  <si>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</si>
  <si>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</si>
  <si>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</si>
  <si>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</si>
  <si>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</si>
  <si>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</si>
  <si>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</si>
  <si>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</si>
  <si>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</si>
  <si>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</si>
  <si>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</si>
  <si>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</si>
  <si>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</si>
  <si>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</si>
  <si>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</si>
  <si>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</si>
  <si>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</si>
  <si>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</si>
  <si>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</si>
  <si>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</si>
  <si>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</si>
  <si>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</si>
  <si>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</si>
  <si>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</si>
  <si>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</si>
  <si>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</si>
  <si>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</si>
  <si>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</si>
  <si>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</si>
  <si>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</si>
  <si>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</si>
  <si>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</si>
  <si>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</si>
  <si>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</si>
  <si>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</si>
  <si>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</si>
  <si>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</si>
  <si>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</si>
  <si>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</si>
  <si>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</si>
  <si>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</si>
  <si>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</si>
  <si>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</si>
  <si>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</si>
  <si>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</si>
  <si>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</si>
  <si>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</si>
  <si>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</si>
  <si>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</si>
  <si>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</si>
  <si>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</si>
  <si>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</si>
  <si>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</si>
  <si>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</si>
  <si>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</si>
  <si>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</si>
  <si>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</si>
  <si>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</si>
  <si>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</si>
  <si>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</si>
  <si>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</si>
  <si>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</si>
  <si>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</si>
  <si>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</si>
  <si>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</si>
  <si>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</si>
  <si>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</si>
  <si>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</si>
  <si>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</si>
  <si>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</si>
  <si>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</si>
  <si>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</si>
  <si>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</si>
  <si>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</si>
  <si>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</si>
  <si>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</si>
  <si>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</si>
  <si>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</si>
  <si>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</si>
  <si>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</si>
  <si>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</si>
  <si>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</si>
  <si>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</si>
  <si>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</si>
  <si>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</si>
  <si>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</si>
  <si>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</si>
  <si>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</si>
  <si>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</si>
  <si>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</si>
  <si>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</si>
  <si>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</si>
  <si>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</si>
  <si>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</si>
  <si>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</si>
  <si>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</si>
  <si>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</si>
  <si>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</si>
  <si>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</si>
  <si>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</si>
  <si>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</si>
  <si>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</si>
  <si>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</si>
  <si>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</si>
  <si>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</si>
  <si>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</si>
  <si>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</si>
  <si>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</si>
  <si>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</si>
  <si>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</si>
  <si>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</si>
  <si>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</si>
  <si>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</si>
  <si>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</si>
  <si>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</si>
  <si>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</si>
  <si>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</si>
  <si>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</si>
  <si>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</si>
  <si>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</si>
  <si>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</si>
  <si>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</si>
  <si>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</si>
  <si>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</si>
  <si>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</si>
  <si>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</si>
  <si>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</si>
  <si>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</si>
  <si>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</si>
  <si>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</si>
  <si>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</si>
  <si>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</si>
  <si>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</si>
  <si>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</si>
  <si>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</si>
  <si>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</si>
  <si>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</si>
  <si>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</si>
  <si>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</si>
  <si>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</si>
  <si>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</si>
  <si>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</si>
  <si>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</si>
  <si>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</si>
  <si>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</si>
  <si>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</si>
  <si>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</si>
  <si>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</si>
  <si>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</si>
  <si>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</si>
  <si>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</si>
  <si>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</si>
  <si>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</si>
  <si>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</si>
  <si>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</si>
  <si>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</si>
  <si>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</si>
  <si>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</si>
  <si>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</si>
  <si>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</si>
  <si>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</si>
  <si>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</si>
  <si>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</si>
  <si>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</si>
  <si>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</si>
  <si>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</si>
  <si>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</si>
  <si>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</si>
  <si>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</si>
  <si>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</si>
  <si>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</si>
  <si>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</si>
  <si>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</si>
  <si>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</si>
  <si>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</si>
  <si>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</si>
  <si>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</si>
  <si>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</si>
  <si>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</si>
  <si>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</si>
  <si>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</si>
  <si>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</si>
  <si>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</si>
  <si>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</si>
  <si>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</si>
  <si>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</si>
  <si>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</si>
  <si>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</si>
  <si>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</si>
  <si>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</si>
  <si>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</si>
  <si>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</si>
  <si>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</si>
  <si>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</si>
  <si>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</si>
  <si>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</si>
  <si>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</si>
  <si>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</si>
  <si>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</si>
  <si>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</si>
  <si>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</si>
  <si>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</si>
  <si>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</si>
  <si>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</si>
  <si>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</si>
  <si>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</si>
  <si>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</si>
  <si>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</si>
  <si>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</si>
  <si>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</si>
  <si>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</si>
  <si>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</si>
  <si>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</si>
  <si>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</si>
  <si>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</si>
  <si>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</si>
  <si>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</si>
  <si>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</si>
  <si>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</si>
  <si>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</si>
  <si>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</si>
  <si>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</si>
  <si>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</si>
  <si>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</si>
  <si>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</si>
  <si>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</si>
  <si>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</si>
  <si>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</si>
  <si>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</si>
  <si>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</si>
  <si>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</si>
  <si>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</si>
  <si>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</si>
  <si>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</si>
  <si>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</si>
  <si>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</si>
  <si>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</si>
  <si>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</si>
  <si>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</si>
  <si>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</si>
  <si>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</si>
  <si>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</si>
  <si>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</si>
  <si>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</si>
  <si>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</si>
  <si>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</si>
  <si>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</si>
  <si>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</si>
  <si>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</si>
  <si>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</si>
  <si>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</si>
  <si>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</si>
  <si>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</si>
  <si>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</si>
  <si>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</si>
  <si>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</si>
  <si>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</si>
  <si>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</si>
  <si>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</si>
  <si>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</si>
  <si>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</si>
  <si>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</si>
  <si>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</si>
  <si>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</si>
  <si>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</si>
  <si>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</si>
  <si>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</si>
  <si>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</si>
  <si>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</si>
  <si>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</si>
  <si>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</si>
  <si>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</si>
  <si>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</si>
  <si>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</si>
  <si>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</si>
  <si>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</si>
  <si>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</si>
  <si>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</si>
  <si>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</si>
  <si>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</si>
  <si>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</si>
  <si>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</si>
  <si>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</si>
  <si>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</si>
  <si>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</si>
  <si>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</si>
  <si>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</si>
  <si>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</si>
  <si>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</si>
  <si>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</si>
  <si>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</si>
  <si>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</si>
  <si>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</si>
  <si>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</si>
  <si>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</si>
  <si>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</si>
  <si>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</si>
  <si>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</si>
  <si>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</si>
  <si>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</si>
  <si>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</si>
  <si>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</si>
  <si>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</si>
  <si>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</si>
  <si>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</si>
  <si>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</si>
  <si>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</si>
  <si>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</si>
  <si>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</si>
  <si>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</si>
  <si>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</si>
  <si>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</si>
  <si>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</si>
  <si>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</si>
  <si>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</si>
  <si>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</si>
  <si>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</si>
  <si>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</si>
  <si>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</si>
  <si>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</si>
  <si>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</si>
  <si>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</si>
  <si>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</si>
  <si>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</si>
  <si>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</si>
  <si>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</si>
  <si>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</si>
  <si>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</si>
  <si>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</si>
  <si>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</si>
  <si>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</si>
  <si>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</si>
  <si>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</si>
  <si>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</si>
  <si>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</si>
  <si>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</si>
  <si>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</si>
  <si>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</si>
  <si>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</si>
  <si>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</si>
  <si>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</si>
  <si>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</si>
  <si>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</si>
  <si>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</si>
  <si>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</si>
  <si>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</si>
  <si>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</si>
  <si>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</si>
  <si>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</si>
  <si>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</si>
  <si>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</si>
  <si>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</si>
  <si>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</si>
  <si>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</si>
  <si>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</si>
  <si>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</si>
  <si>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</si>
  <si>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</si>
  <si>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</si>
  <si>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</si>
  <si>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</si>
  <si>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</si>
  <si>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</si>
  <si>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</si>
  <si>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</si>
  <si>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</si>
  <si>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</si>
  <si>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</si>
  <si>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</si>
  <si>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</si>
  <si>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</si>
  <si>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</si>
  <si>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</si>
  <si>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</si>
  <si>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</si>
  <si>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</si>
  <si>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</si>
  <si>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</si>
  <si>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</si>
  <si>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</si>
  <si>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</si>
  <si>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</si>
  <si>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</si>
  <si>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</si>
  <si>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</si>
  <si>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</si>
  <si>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</si>
  <si>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</si>
  <si>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</si>
  <si>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</si>
  <si>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</si>
  <si>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</si>
  <si>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</si>
  <si>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</si>
  <si>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</si>
  <si>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</si>
  <si>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</si>
  <si>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</si>
  <si>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</si>
  <si>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</si>
  <si>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</si>
  <si>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</si>
  <si>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</si>
  <si>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</si>
  <si>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</si>
  <si>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</si>
  <si>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</si>
  <si>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</si>
  <si>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</si>
  <si>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</si>
  <si>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</si>
  <si>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</si>
  <si>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</si>
  <si>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</si>
  <si>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</si>
  <si>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</si>
  <si>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</si>
  <si>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</si>
  <si>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</si>
  <si>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</si>
  <si>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</si>
  <si>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</si>
  <si>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</si>
  <si>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</si>
  <si>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</si>
  <si>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</si>
  <si>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</si>
  <si>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</si>
  <si>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</si>
  <si>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</si>
  <si>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</si>
  <si>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</si>
  <si>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</si>
  <si>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</si>
  <si>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</si>
  <si>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</si>
  <si>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</si>
  <si>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</si>
  <si>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</si>
  <si>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</si>
  <si>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</si>
  <si>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</si>
  <si>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</si>
  <si>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</si>
  <si>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</si>
  <si>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</si>
  <si>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</si>
  <si>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</si>
  <si>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</si>
  <si>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</si>
  <si>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</si>
  <si>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</si>
  <si>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</si>
  <si>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</si>
  <si>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</si>
  <si>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</si>
  <si>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</si>
  <si>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</si>
  <si>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</si>
  <si>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</si>
  <si>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</si>
  <si>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</si>
  <si>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</si>
  <si>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</si>
  <si>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</si>
  <si>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</si>
  <si>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</si>
  <si>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</si>
  <si>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</si>
  <si>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</si>
  <si>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</si>
  <si>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</si>
  <si>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</si>
  <si>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</si>
  <si>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</si>
  <si>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</si>
  <si>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</si>
  <si>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</si>
  <si>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</si>
  <si>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</si>
  <si>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</si>
  <si>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</si>
  <si>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</si>
  <si>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</si>
  <si>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</si>
  <si>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</si>
  <si>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</si>
  <si>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</si>
  <si>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</si>
  <si>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</si>
  <si>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</si>
  <si>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</si>
  <si>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</si>
  <si>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</si>
  <si>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</si>
  <si>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</si>
  <si>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</si>
  <si>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</si>
  <si>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</si>
  <si>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</si>
  <si>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</si>
  <si>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</si>
  <si>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</si>
  <si>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</si>
  <si>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</si>
  <si>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</si>
  <si>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</si>
  <si>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</si>
  <si>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</si>
  <si>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</si>
  <si>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</si>
  <si>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</si>
  <si>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</si>
  <si>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</si>
  <si>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</si>
  <si>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</si>
  <si>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</si>
  <si>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</si>
  <si>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</si>
  <si>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</si>
  <si>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</si>
  <si>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</si>
  <si>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</si>
  <si>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</si>
  <si>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</si>
  <si>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</si>
  <si>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</si>
  <si>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</si>
  <si>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</si>
  <si>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</si>
  <si>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</si>
  <si>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</si>
  <si>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</si>
  <si>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</si>
  <si>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</si>
  <si>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</si>
  <si>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</si>
  <si>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</si>
  <si>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</si>
  <si>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</si>
  <si>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</si>
  <si>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</si>
  <si>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</si>
  <si>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</si>
  <si>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</si>
  <si>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</si>
  <si>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</si>
  <si>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</si>
  <si>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</si>
  <si>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</si>
  <si>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</si>
  <si>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</si>
  <si>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</si>
  <si>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</si>
  <si>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</si>
  <si>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</si>
  <si>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</si>
  <si>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</si>
  <si>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</si>
  <si>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</si>
  <si>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</si>
  <si>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</si>
  <si>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</si>
  <si>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</si>
  <si>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</si>
  <si>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</si>
  <si>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</si>
  <si>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</si>
  <si>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</si>
  <si>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</si>
  <si>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</si>
  <si>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</si>
  <si>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</si>
  <si>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</si>
  <si>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</si>
  <si>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</si>
  <si>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</si>
  <si>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</si>
  <si>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</si>
  <si>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</si>
  <si>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</si>
  <si>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</si>
  <si>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</si>
  <si>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</si>
  <si>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</si>
  <si>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</si>
  <si>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</si>
  <si>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</si>
  <si>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</si>
  <si>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</si>
  <si>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</si>
  <si>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</si>
  <si>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</si>
  <si>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</si>
  <si>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</si>
  <si>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</si>
  <si>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</si>
  <si>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</si>
  <si>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</si>
  <si>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</si>
  <si>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</si>
  <si>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</si>
  <si>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</si>
  <si>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</si>
  <si>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</si>
  <si>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</si>
  <si>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</si>
  <si>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</si>
  <si>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</si>
  <si>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</si>
  <si>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</si>
  <si>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</si>
  <si>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</si>
  <si>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</si>
  <si>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</si>
  <si>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</si>
  <si>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</si>
  <si>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</si>
  <si>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</si>
  <si>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</si>
  <si>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</si>
  <si>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</si>
  <si>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</si>
  <si>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</si>
  <si>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</si>
  <si>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</si>
  <si>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</si>
  <si>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</si>
  <si>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</si>
  <si>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</si>
  <si>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</si>
  <si>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</si>
  <si>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</si>
  <si>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</si>
  <si>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</si>
  <si>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</si>
  <si>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</si>
  <si>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</si>
  <si>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</si>
  <si>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</si>
  <si>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</si>
  <si>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</si>
  <si>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</si>
  <si>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</si>
  <si>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</si>
  <si>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</si>
  <si>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</si>
  <si>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</si>
  <si>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</si>
  <si>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</si>
  <si>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</si>
  <si>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</si>
  <si>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</si>
  <si>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</si>
  <si>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</si>
  <si>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</si>
  <si>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</si>
  <si>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</si>
  <si>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</si>
  <si>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</si>
  <si>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</si>
  <si>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</si>
  <si>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</si>
  <si>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</si>
  <si>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</si>
  <si>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</si>
  <si>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</si>
  <si>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</si>
  <si>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</si>
  <si>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</si>
  <si>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</si>
  <si>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</si>
  <si>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</si>
  <si>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</si>
  <si>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</si>
  <si>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</si>
  <si>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</si>
  <si>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</si>
  <si>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</si>
  <si>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</si>
  <si>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</si>
  <si>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</si>
  <si>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</si>
  <si>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</si>
  <si>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</si>
  <si>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</si>
  <si>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</si>
  <si>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</si>
  <si>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</si>
  <si>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</si>
  <si>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</si>
  <si>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</si>
  <si>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</si>
  <si>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</si>
  <si>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</si>
  <si>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</si>
  <si>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</si>
  <si>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</si>
  <si>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</si>
  <si>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</si>
  <si>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</si>
  <si>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</si>
  <si>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</si>
  <si>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</si>
  <si>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</si>
  <si>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</si>
  <si>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</si>
  <si>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</si>
  <si>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</si>
  <si>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</si>
  <si>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</si>
  <si>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</si>
  <si>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</si>
  <si>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</si>
  <si>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</si>
  <si>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</si>
  <si>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</si>
  <si>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</si>
  <si>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</si>
  <si>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</si>
  <si>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</si>
  <si>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</si>
  <si>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</si>
  <si>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</si>
  <si>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</si>
  <si>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</si>
  <si>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</si>
  <si>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</si>
  <si>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</si>
  <si>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</si>
  <si>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</si>
  <si>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</si>
  <si>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</si>
  <si>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</si>
  <si>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</si>
  <si>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</si>
  <si>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</si>
  <si>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</si>
  <si>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</si>
  <si>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</si>
  <si>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</si>
  <si>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</si>
  <si>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</si>
  <si>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</si>
  <si>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</si>
  <si>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</si>
  <si>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</si>
  <si>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</si>
  <si>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</si>
  <si>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</si>
  <si>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</si>
  <si>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</si>
  <si>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</si>
  <si>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</si>
  <si>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</si>
  <si>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</si>
  <si>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</si>
  <si>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</si>
  <si>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</si>
  <si>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</si>
  <si>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</si>
  <si>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</si>
  <si>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</si>
  <si>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</si>
  <si>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</si>
  <si>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</si>
  <si>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</si>
  <si>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</si>
  <si>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</si>
  <si>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</si>
  <si>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</si>
  <si>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</si>
  <si>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</si>
  <si>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</si>
  <si>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</si>
  <si>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</si>
  <si>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</si>
  <si>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</si>
  <si>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</si>
  <si>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</si>
  <si>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</si>
  <si>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</si>
  <si>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</si>
  <si>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</si>
  <si>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</si>
  <si>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</si>
  <si>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</si>
  <si>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</si>
  <si>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</si>
  <si>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</si>
  <si>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</si>
  <si>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</si>
  <si>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</si>
  <si>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</si>
  <si>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</si>
  <si>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</si>
  <si>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</si>
  <si>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</si>
  <si>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</si>
  <si>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</si>
  <si>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</si>
  <si>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</si>
  <si>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</si>
  <si>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</si>
  <si>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</si>
  <si>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</si>
  <si>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</si>
  <si>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</si>
  <si>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</si>
  <si>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</si>
  <si>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</si>
  <si>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</si>
  <si>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</si>
  <si>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</si>
  <si>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</si>
  <si>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</si>
  <si>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</si>
  <si>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</si>
  <si>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</si>
  <si>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</si>
  <si>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</si>
  <si>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</si>
  <si>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</si>
  <si>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</si>
  <si>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</si>
  <si>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</si>
  <si>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</si>
  <si>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</si>
  <si>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</si>
  <si>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</si>
  <si>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</si>
  <si>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</si>
  <si>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</si>
  <si>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</si>
  <si>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</si>
  <si>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</si>
  <si>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</si>
  <si>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</si>
  <si>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</si>
  <si>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</si>
  <si>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</si>
  <si>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</si>
  <si>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</si>
  <si>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</si>
  <si>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</si>
  <si>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</si>
  <si>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</si>
  <si>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</si>
  <si>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</si>
  <si>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</si>
  <si>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</si>
  <si>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</si>
  <si>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</si>
  <si>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</si>
  <si>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</si>
  <si>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</si>
  <si>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</si>
  <si>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</si>
  <si>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</si>
  <si>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</si>
  <si>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</si>
  <si>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</si>
  <si>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</si>
  <si>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</si>
  <si>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</si>
  <si>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</si>
  <si>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</si>
  <si>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</si>
  <si>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</si>
  <si>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</si>
  <si>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</si>
  <si>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</si>
  <si>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</si>
  <si>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</si>
  <si>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</si>
  <si>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</si>
  <si>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</si>
  <si>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</si>
  <si>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</si>
  <si>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</si>
  <si>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</si>
  <si>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</si>
  <si>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</si>
  <si>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</si>
  <si>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</si>
  <si>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</si>
  <si>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</si>
  <si>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</si>
  <si>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</si>
  <si>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</si>
  <si>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</si>
  <si>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</si>
  <si>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</si>
  <si>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</si>
  <si>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</si>
  <si>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</si>
  <si>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</si>
  <si>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</si>
  <si>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</si>
  <si>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</si>
  <si>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</si>
  <si>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</si>
  <si>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</si>
  <si>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</si>
  <si>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</si>
  <si>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</si>
  <si>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</si>
  <si>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</si>
  <si>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</si>
  <si>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</si>
  <si>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</si>
  <si>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</si>
  <si>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</si>
  <si>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</si>
  <si>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</si>
  <si>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</si>
  <si>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</si>
  <si>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</si>
  <si>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</si>
  <si>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</si>
  <si>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</si>
  <si>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</si>
  <si>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</si>
  <si>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</si>
  <si>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</si>
  <si>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</si>
  <si>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</si>
  <si>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</si>
  <si>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</si>
  <si>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</si>
  <si>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</si>
  <si>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</si>
  <si>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</si>
  <si>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</si>
  <si>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</si>
  <si>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</si>
  <si>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</si>
  <si>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</si>
  <si>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</si>
  <si>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</si>
  <si>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</si>
  <si>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</si>
  <si>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</si>
  <si>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</si>
  <si>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</si>
  <si>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</si>
  <si>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</si>
  <si>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</si>
  <si>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</si>
  <si>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</si>
  <si>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</si>
  <si>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</si>
  <si>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</si>
  <si>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</si>
  <si>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</si>
  <si>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</si>
  <si>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</si>
  <si>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</si>
  <si>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</si>
  <si>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</si>
  <si>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</si>
  <si>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</si>
  <si>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</si>
  <si>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</si>
  <si>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</si>
  <si>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</si>
  <si>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</si>
  <si>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</si>
  <si>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</si>
  <si>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</si>
  <si>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</si>
  <si>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</si>
  <si>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</si>
  <si>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</si>
  <si>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</si>
  <si>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</si>
  <si>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</si>
  <si>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</si>
  <si>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</si>
  <si>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</si>
  <si>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</si>
  <si>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</si>
  <si>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</si>
  <si>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</si>
  <si>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</si>
  <si>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</si>
  <si>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</si>
  <si>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</si>
  <si>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</si>
  <si>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</si>
  <si>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</si>
  <si>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</si>
  <si>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</si>
  <si>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</si>
  <si>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</si>
  <si>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</si>
  <si>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</si>
  <si>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</si>
  <si>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</si>
  <si>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</si>
  <si>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</si>
  <si>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</si>
  <si>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</si>
  <si>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</si>
  <si>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</si>
  <si>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</si>
  <si>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</si>
  <si>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</si>
  <si>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</si>
  <si>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</si>
  <si>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</si>
  <si>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</si>
  <si>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</si>
  <si>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</si>
  <si>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</si>
  <si>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</si>
  <si>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</si>
  <si>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</si>
  <si>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</si>
  <si>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</si>
  <si>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</si>
  <si>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</si>
  <si>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</si>
  <si>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</si>
  <si>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</si>
  <si>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</si>
  <si>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</si>
  <si>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</si>
  <si>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</si>
  <si>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</si>
  <si>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</si>
  <si>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</si>
  <si>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</si>
  <si>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</si>
  <si>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</si>
  <si>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</si>
  <si>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</si>
  <si>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</si>
  <si>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</si>
  <si>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</si>
  <si>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</si>
  <si>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</si>
  <si>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</si>
  <si>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</si>
  <si>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</si>
  <si>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</si>
  <si>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</si>
  <si>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</si>
  <si>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</si>
  <si>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</si>
  <si>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</si>
  <si>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</si>
  <si>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</si>
  <si>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</si>
  <si>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</si>
  <si>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</si>
  <si>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</si>
  <si>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</si>
  <si>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</si>
  <si>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</si>
  <si>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</si>
  <si>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</si>
  <si>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</si>
  <si>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</si>
  <si>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</si>
  <si>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</si>
  <si>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</si>
  <si>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</si>
  <si>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</si>
  <si>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</si>
  <si>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</si>
  <si>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</si>
  <si>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</si>
  <si>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</si>
  <si>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</si>
  <si>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</si>
  <si>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</si>
  <si>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</si>
  <si>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</si>
  <si>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</si>
  <si>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</si>
  <si>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</si>
  <si>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</si>
  <si>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</si>
  <si>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</si>
  <si>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</si>
  <si>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</si>
  <si>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</si>
  <si>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</si>
  <si>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</si>
  <si>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</si>
  <si>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</si>
  <si>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</si>
  <si>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</si>
  <si>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</si>
  <si>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</si>
  <si>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</si>
  <si>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</si>
  <si>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</si>
  <si>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</si>
  <si>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</si>
  <si>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</si>
  <si>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</si>
  <si>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</si>
  <si>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</si>
  <si>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</si>
  <si>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</si>
  <si>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</si>
  <si>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</si>
  <si>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</si>
  <si>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</si>
  <si>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</si>
  <si>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</si>
  <si>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</si>
  <si>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</si>
  <si>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</si>
  <si>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</si>
  <si>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</si>
  <si>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</si>
  <si>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</si>
  <si>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</si>
  <si>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</si>
  <si>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</si>
  <si>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</si>
  <si>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</si>
  <si>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</si>
  <si>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</si>
  <si>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</si>
  <si>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</si>
  <si>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</si>
  <si>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</si>
  <si>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</si>
  <si>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</si>
  <si>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</si>
  <si>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</si>
  <si>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</si>
  <si>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</si>
  <si>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</si>
  <si>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</si>
  <si>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</si>
  <si>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</si>
  <si>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</si>
  <si>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</si>
  <si>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</si>
  <si>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</si>
  <si>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</si>
  <si>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</si>
  <si>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</si>
  <si>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</si>
  <si>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</si>
  <si>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</si>
  <si>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</si>
  <si>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</si>
  <si>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</si>
  <si>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</si>
  <si>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</si>
  <si>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</si>
  <si>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</si>
  <si>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</si>
  <si>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</si>
  <si>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</si>
  <si>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</si>
  <si>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</si>
  <si>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</si>
  <si>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</si>
  <si>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</si>
  <si>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</si>
  <si>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</si>
  <si>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</si>
  <si>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</si>
  <si>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</si>
  <si>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</si>
  <si>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</si>
  <si>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</si>
  <si>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</si>
  <si>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</si>
  <si>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</si>
  <si>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</si>
  <si>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</si>
  <si>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</si>
  <si>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</si>
  <si>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</si>
  <si>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</si>
  <si>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</si>
  <si>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</si>
  <si>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</si>
  <si>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</si>
  <si>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</si>
  <si>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</si>
  <si>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</si>
  <si>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</si>
  <si>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</si>
  <si>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</si>
  <si>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</si>
  <si>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</si>
  <si>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</si>
  <si>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</si>
  <si>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</si>
  <si>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</si>
  <si>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</si>
  <si>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</si>
  <si>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</si>
  <si>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</si>
  <si>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</si>
  <si>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</si>
  <si>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</si>
  <si>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</si>
  <si>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</si>
  <si>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</si>
  <si>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</si>
  <si>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</si>
  <si>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</si>
  <si>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</si>
  <si>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</si>
  <si>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</si>
  <si>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</si>
  <si>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</si>
  <si>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</si>
  <si>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</si>
  <si>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</si>
  <si>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</si>
  <si>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</si>
  <si>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</si>
  <si>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</si>
  <si>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</si>
  <si>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</si>
  <si>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</si>
  <si>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</si>
  <si>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</si>
  <si>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</si>
  <si>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</si>
  <si>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</si>
  <si>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</si>
  <si>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</si>
  <si>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</si>
  <si>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</si>
  <si>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</si>
  <si>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</si>
  <si>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</si>
  <si>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</si>
  <si>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</si>
  <si>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</si>
  <si>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</si>
  <si>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</si>
  <si>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</si>
  <si>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</si>
  <si>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</si>
  <si>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</si>
  <si>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</si>
  <si>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</si>
  <si>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</si>
  <si>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</si>
  <si>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</si>
  <si>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</si>
  <si>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</si>
  <si>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</si>
  <si>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</si>
  <si>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</si>
  <si>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</si>
  <si>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</si>
  <si>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</si>
  <si>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</si>
  <si>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</si>
  <si>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</si>
  <si>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</si>
  <si>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</si>
  <si>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</si>
  <si>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</si>
  <si>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</si>
  <si>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</si>
  <si>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</si>
  <si>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</si>
  <si>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</si>
  <si>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</si>
  <si>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</si>
  <si>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</si>
  <si>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</si>
  <si>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</si>
  <si>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</si>
  <si>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</si>
  <si>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</si>
  <si>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</si>
  <si>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</si>
  <si>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</si>
  <si>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</si>
  <si>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</si>
  <si>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</si>
  <si>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</si>
  <si>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</si>
  <si>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</si>
  <si>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</si>
  <si>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</si>
  <si>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</si>
  <si>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</si>
  <si>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</si>
  <si>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</si>
  <si>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</si>
  <si>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</si>
  <si>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</si>
  <si>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</si>
  <si>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</si>
  <si>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</si>
  <si>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</si>
  <si>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</si>
  <si>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</si>
  <si>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</si>
  <si>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</si>
  <si>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</si>
  <si>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</si>
  <si>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</si>
  <si>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</si>
  <si>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</si>
  <si>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</si>
  <si>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</si>
  <si>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</si>
  <si>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</si>
  <si>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</si>
  <si>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</si>
  <si>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</si>
  <si>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</si>
  <si>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</si>
  <si>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</si>
  <si>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</si>
  <si>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</si>
  <si>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</si>
  <si>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</si>
  <si>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</si>
  <si>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</si>
  <si>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</si>
  <si>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</si>
  <si>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</si>
  <si>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</si>
  <si>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</si>
  <si>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</si>
  <si>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</si>
  <si>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</si>
  <si>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</si>
  <si>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</si>
  <si>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</si>
  <si>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</si>
  <si>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</si>
  <si>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</si>
  <si>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</si>
  <si>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</si>
  <si>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</si>
  <si>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</si>
  <si>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</si>
  <si>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</si>
  <si>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</si>
  <si>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</si>
  <si>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</si>
  <si>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</si>
  <si>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</si>
  <si>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</si>
  <si>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</si>
  <si>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</si>
  <si>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</si>
  <si>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</si>
  <si>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</si>
  <si>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</si>
  <si>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</si>
  <si>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</si>
  <si>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</si>
  <si>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</si>
  <si>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</si>
  <si>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</si>
  <si>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</si>
  <si>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</si>
  <si>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</si>
  <si>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</si>
  <si>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</si>
  <si>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</si>
  <si>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</si>
  <si>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</si>
  <si>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</si>
  <si>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</si>
  <si>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</si>
  <si>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</si>
  <si>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</si>
  <si>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</si>
  <si>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</si>
  <si>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</si>
  <si>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</si>
  <si>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</si>
  <si>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</si>
  <si>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</si>
  <si>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</si>
  <si>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</si>
  <si>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</si>
  <si>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</si>
  <si>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</si>
  <si>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</si>
  <si>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</si>
  <si>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</si>
  <si>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</si>
  <si>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</si>
  <si>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</si>
  <si>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</si>
  <si>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</si>
  <si>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</si>
  <si>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</si>
  <si>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</si>
  <si>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</si>
  <si>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</si>
  <si>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</si>
  <si>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</si>
  <si>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</si>
  <si>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</si>
  <si>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</si>
  <si>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</si>
  <si>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</si>
  <si>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</si>
  <si>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</si>
  <si>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</si>
  <si>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</si>
  <si>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</si>
  <si>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</si>
  <si>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</si>
  <si>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</si>
  <si>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</si>
  <si>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</si>
  <si>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</si>
  <si>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</si>
  <si>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</si>
  <si>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</si>
  <si>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</si>
  <si>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</si>
  <si>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</si>
  <si>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</si>
  <si>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</si>
  <si>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</si>
  <si>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</si>
  <si>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</si>
  <si>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</si>
  <si>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</si>
  <si>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</si>
  <si>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</si>
  <si>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</si>
  <si>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</si>
  <si>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</si>
  <si>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</si>
  <si>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</si>
  <si>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</si>
  <si>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</si>
  <si>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</si>
  <si>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</si>
  <si>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</si>
  <si>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</si>
  <si>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</si>
  <si>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</si>
  <si>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</si>
  <si>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</si>
  <si>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</si>
  <si>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</si>
  <si>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</si>
  <si>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</si>
  <si>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</si>
  <si>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</si>
  <si>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</si>
  <si>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</si>
  <si>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</si>
  <si>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</si>
  <si>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</si>
  <si>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</si>
  <si>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</si>
  <si>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</si>
  <si>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</si>
  <si>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</si>
  <si>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</si>
  <si>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</si>
  <si>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</si>
  <si>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</si>
  <si>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</si>
  <si>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</si>
  <si>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</si>
  <si>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</si>
  <si>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</si>
  <si>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</si>
  <si>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</si>
  <si>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</si>
  <si>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</si>
  <si>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</si>
  <si>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</si>
  <si>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</si>
  <si>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</si>
  <si>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</si>
  <si>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</si>
  <si>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</si>
  <si>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</si>
  <si>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</si>
  <si>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</si>
  <si>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</si>
  <si>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</si>
  <si>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</si>
  <si>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</si>
  <si>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</si>
  <si>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</si>
  <si>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</si>
  <si>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</si>
  <si>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</si>
  <si>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</si>
  <si>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</si>
  <si>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</si>
  <si>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</si>
  <si>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</si>
  <si>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</si>
  <si>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</si>
  <si>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</si>
  <si>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</si>
  <si>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</si>
  <si>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</si>
  <si>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</si>
  <si>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</si>
  <si>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</si>
  <si>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</si>
  <si>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</si>
  <si>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</si>
  <si>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</si>
  <si>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</si>
  <si>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</si>
  <si>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</si>
  <si>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</si>
  <si>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</si>
  <si>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</si>
  <si>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</si>
  <si>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</si>
  <si>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</si>
  <si>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</si>
  <si>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</si>
  <si>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</si>
  <si>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</si>
  <si>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</si>
  <si>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</si>
  <si>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</si>
  <si>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</si>
  <si>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</si>
  <si>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</si>
  <si>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</si>
  <si>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</si>
  <si>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</si>
  <si>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</si>
  <si>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</si>
  <si>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</si>
  <si>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</si>
  <si>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</si>
  <si>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</si>
  <si>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</si>
  <si>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</si>
  <si>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</si>
  <si>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</si>
  <si>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</si>
  <si>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</si>
  <si>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</si>
  <si>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</si>
  <si>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</si>
  <si>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</si>
  <si>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</si>
  <si>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</si>
  <si>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</si>
  <si>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</si>
  <si>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</si>
  <si>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</si>
  <si>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</si>
  <si>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</si>
  <si>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</si>
  <si>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</si>
  <si>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</si>
  <si>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</si>
  <si>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</si>
  <si>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</si>
  <si>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</si>
  <si>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</si>
  <si>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</si>
  <si>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</si>
  <si>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</si>
  <si>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</si>
  <si>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</si>
  <si>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</si>
  <si>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</si>
  <si>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</si>
  <si>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</si>
  <si>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</si>
  <si>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</si>
  <si>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</si>
  <si>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</si>
  <si>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</si>
  <si>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</si>
  <si>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</si>
  <si>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</si>
  <si>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</si>
  <si>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</si>
  <si>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</si>
  <si>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</si>
  <si>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</si>
  <si>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</si>
  <si>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</si>
  <si>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</si>
  <si>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</si>
  <si>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</si>
  <si>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</si>
  <si>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</si>
  <si>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</si>
  <si>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</si>
  <si>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</si>
  <si>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</si>
  <si>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</si>
  <si>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</si>
  <si>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</si>
  <si>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</si>
  <si>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</si>
  <si>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</si>
  <si>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</si>
  <si>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</si>
  <si>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</si>
  <si>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</si>
  <si>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</si>
  <si>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</si>
  <si>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</si>
  <si>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</si>
  <si>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</si>
  <si>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</si>
  <si>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</si>
  <si>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</si>
  <si>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</si>
  <si>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</si>
  <si>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</si>
  <si>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</si>
  <si>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</si>
  <si>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</si>
  <si>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</si>
  <si>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</si>
  <si>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</si>
  <si>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</si>
  <si>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</si>
  <si>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</si>
  <si>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</si>
  <si>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</si>
  <si>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</si>
  <si>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</si>
  <si>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</si>
  <si>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</si>
  <si>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</si>
  <si>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</si>
  <si>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</si>
  <si>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</si>
  <si>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</si>
  <si>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</si>
  <si>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</si>
  <si>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</si>
  <si>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</si>
  <si>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</si>
  <si>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</si>
  <si>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</si>
  <si>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</si>
  <si>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</si>
  <si>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</si>
  <si>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</si>
  <si>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</si>
  <si>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</si>
  <si>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</si>
  <si>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</si>
  <si>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</si>
  <si>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</si>
  <si>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</si>
  <si>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</si>
  <si>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</si>
  <si>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</si>
  <si>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</si>
  <si>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</si>
  <si>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</si>
  <si>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</si>
  <si>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</si>
  <si>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</si>
  <si>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</si>
  <si>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</si>
  <si>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</si>
  <si>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</si>
  <si>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</si>
  <si>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</si>
  <si>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</si>
  <si>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</si>
  <si>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</si>
  <si>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</si>
  <si>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</si>
  <si>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</si>
  <si>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</si>
  <si>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</si>
  <si>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</si>
  <si>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</si>
  <si>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</si>
  <si>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</si>
  <si>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</si>
  <si>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</si>
  <si>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</si>
  <si>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</si>
  <si>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</si>
  <si>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</si>
  <si>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</si>
  <si>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</si>
  <si>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</si>
  <si>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</si>
  <si>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</si>
  <si>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</si>
  <si>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</si>
  <si>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</si>
  <si>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</si>
  <si>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</si>
  <si>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</si>
  <si>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</si>
  <si>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</si>
  <si>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</si>
  <si>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</si>
  <si>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</si>
  <si>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</si>
  <si>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</si>
  <si>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</si>
  <si>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</si>
  <si>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</si>
  <si>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</si>
  <si>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</si>
  <si>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</si>
  <si>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</si>
  <si>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</si>
  <si>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</si>
  <si>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</si>
  <si>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</si>
  <si>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</si>
  <si>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</si>
  <si>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</si>
  <si>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</si>
  <si>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</si>
  <si>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</si>
  <si>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</si>
  <si>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</si>
  <si>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</si>
  <si>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</si>
  <si>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</si>
  <si>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</si>
  <si>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</si>
  <si>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</si>
  <si>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</si>
  <si>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</si>
  <si>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</si>
  <si>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</si>
  <si>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</si>
  <si>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</si>
  <si>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</si>
  <si>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</si>
  <si>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</si>
  <si>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</si>
  <si>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</si>
  <si>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</si>
  <si>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</si>
  <si>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</si>
  <si>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</si>
  <si>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</si>
  <si>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</si>
  <si>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</si>
  <si>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</si>
  <si>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</si>
  <si>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</si>
  <si>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</si>
  <si>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</si>
  <si>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</si>
  <si>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</si>
  <si>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</si>
  <si>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</si>
  <si>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</si>
  <si>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</si>
  <si>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</si>
  <si>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</si>
  <si>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</si>
  <si>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</si>
  <si>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</si>
  <si>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</si>
  <si>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</si>
  <si>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</si>
  <si>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</si>
  <si>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</si>
  <si>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</si>
  <si>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</si>
  <si>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</si>
  <si>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</si>
  <si>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</si>
  <si>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</si>
  <si>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</si>
  <si>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</si>
  <si>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</si>
  <si>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</si>
  <si>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</si>
  <si>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</si>
  <si>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</si>
  <si>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</si>
  <si>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</si>
  <si>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</si>
  <si>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</si>
  <si>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</si>
  <si>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</si>
  <si>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</si>
  <si>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</si>
  <si>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</si>
  <si>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</si>
  <si>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</si>
  <si>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</si>
  <si>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</si>
  <si>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</si>
  <si>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</si>
  <si>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</si>
  <si>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</si>
  <si>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</si>
  <si>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</si>
  <si>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</si>
  <si>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</si>
  <si>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</si>
  <si>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</si>
  <si>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</si>
  <si>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</si>
  <si>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</si>
  <si>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</si>
  <si>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</si>
  <si>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</si>
  <si>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</si>
  <si>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</si>
  <si>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</si>
  <si>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</si>
  <si>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</si>
  <si>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</si>
  <si>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</si>
  <si>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</si>
  <si>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</si>
  <si>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</si>
  <si>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</si>
  <si>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</si>
  <si>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</si>
  <si>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</si>
  <si>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</si>
  <si>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</si>
  <si>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</si>
  <si>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</si>
  <si>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</si>
  <si>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</si>
  <si>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</si>
  <si>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</si>
  <si>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</si>
  <si>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</si>
  <si>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</si>
  <si>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</si>
  <si>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</si>
  <si>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</si>
  <si>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</si>
  <si>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</si>
  <si>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</si>
  <si>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</si>
  <si>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</si>
  <si>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</si>
  <si>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</si>
  <si>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</si>
  <si>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</si>
  <si>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</si>
  <si>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</si>
  <si>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</si>
  <si>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</si>
  <si>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</si>
  <si>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</si>
  <si>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</si>
  <si>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</si>
  <si>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</si>
  <si>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</si>
  <si>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</si>
  <si>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</si>
  <si>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</si>
  <si>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</si>
  <si>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</si>
  <si>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</si>
  <si>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</si>
  <si>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</si>
  <si>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</si>
  <si>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</si>
  <si>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</si>
  <si>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</si>
  <si>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</si>
  <si>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</si>
  <si>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</si>
  <si>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</si>
  <si>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</si>
  <si>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</si>
  <si>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</si>
  <si>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</si>
  <si>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</si>
  <si>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</si>
  <si>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</si>
  <si>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</si>
  <si>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</si>
  <si>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</si>
  <si>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</si>
  <si>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</si>
  <si>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</si>
  <si>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</si>
  <si>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</si>
  <si>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</si>
  <si>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</si>
  <si>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</si>
  <si>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</si>
  <si>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</si>
  <si>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</si>
  <si>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</si>
  <si>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</si>
  <si>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</si>
  <si>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</si>
  <si>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</si>
  <si>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</si>
  <si>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</si>
  <si>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</si>
  <si>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</si>
  <si>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</si>
  <si>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</si>
  <si>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</si>
  <si>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</si>
  <si>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</si>
  <si>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</si>
  <si>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</si>
  <si>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</si>
  <si>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</si>
  <si>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</si>
  <si>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</si>
  <si>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</si>
  <si>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</si>
  <si>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</si>
  <si>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</si>
  <si>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</si>
  <si>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</si>
  <si>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</si>
  <si>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</si>
  <si>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</si>
  <si>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</si>
  <si>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</si>
  <si>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</si>
  <si>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</si>
  <si>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</si>
  <si>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</si>
  <si>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</si>
  <si>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</si>
  <si>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</si>
  <si>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</si>
  <si>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</si>
  <si>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</si>
  <si>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</si>
  <si>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</si>
  <si>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</si>
  <si>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</si>
  <si>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</si>
  <si>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</si>
  <si>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</si>
  <si>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</si>
  <si>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</si>
  <si>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</si>
  <si>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</si>
  <si>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</si>
  <si>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</si>
  <si>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</si>
  <si>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</si>
  <si>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</si>
  <si>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</si>
  <si>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</si>
  <si>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</si>
  <si>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</si>
  <si>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</si>
  <si>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</si>
  <si>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</si>
  <si>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</si>
  <si>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</si>
  <si>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</si>
  <si>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</si>
  <si>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</si>
  <si>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</si>
  <si>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</si>
  <si>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</si>
  <si>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</si>
  <si>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</si>
  <si>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</si>
  <si>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</si>
  <si>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</si>
  <si>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</si>
  <si>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</si>
  <si>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</si>
  <si>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</si>
  <si>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</si>
  <si>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</si>
  <si>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</si>
  <si>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</si>
  <si>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</si>
  <si>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</si>
  <si>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</si>
  <si>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</si>
  <si>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</si>
  <si>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</si>
  <si>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</si>
  <si>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</si>
  <si>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</si>
  <si>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</si>
  <si>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</si>
  <si>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</si>
  <si>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</si>
  <si>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</si>
  <si>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</si>
  <si>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</si>
  <si>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</si>
  <si>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</si>
  <si>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</si>
  <si>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</si>
  <si>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</si>
  <si>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</si>
  <si>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</si>
  <si>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</si>
  <si>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</si>
  <si>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</si>
  <si>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</si>
  <si>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</si>
  <si>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</si>
  <si>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</si>
  <si>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</si>
  <si>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</si>
  <si>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</si>
  <si>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</si>
  <si>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</si>
  <si>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</si>
  <si>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</si>
  <si>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</si>
  <si>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</si>
  <si>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</si>
  <si>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</si>
  <si>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</si>
  <si>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</si>
  <si>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</si>
  <si>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</si>
  <si>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</si>
  <si>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</si>
  <si>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</si>
  <si>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</si>
  <si>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</si>
  <si>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</si>
  <si>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</si>
  <si>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</si>
  <si>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</si>
  <si>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</si>
  <si>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</si>
  <si>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</si>
  <si>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</si>
  <si>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</si>
  <si>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</si>
  <si>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</si>
  <si>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</si>
  <si>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</si>
  <si>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</si>
  <si>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</si>
  <si>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</si>
  <si>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</si>
  <si>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</si>
  <si>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</si>
  <si>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</si>
  <si>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</si>
  <si>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</si>
  <si>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</si>
  <si>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</si>
  <si>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</si>
  <si>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</si>
  <si>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</si>
  <si>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</si>
  <si>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</si>
  <si>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</si>
  <si>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</si>
  <si>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</si>
  <si>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</si>
  <si>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</si>
  <si>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</si>
  <si>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</si>
  <si>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</si>
  <si>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</si>
  <si>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</si>
  <si>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</si>
  <si>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</si>
  <si>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</si>
  <si>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</si>
  <si>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</si>
  <si>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</si>
  <si>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</si>
  <si>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</si>
  <si>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</si>
  <si>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</si>
  <si>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</si>
  <si>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</si>
  <si>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</si>
  <si>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</si>
  <si>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</si>
  <si>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</si>
  <si>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</si>
  <si>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</si>
  <si>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</si>
  <si>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</si>
  <si>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</si>
  <si>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</si>
  <si>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</si>
  <si>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</si>
  <si>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</si>
  <si>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</si>
  <si>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</si>
  <si>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</si>
  <si>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</si>
  <si>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</si>
  <si>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</si>
  <si>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</si>
  <si>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</si>
  <si>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</si>
  <si>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</si>
  <si>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</si>
  <si>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</si>
  <si>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</si>
  <si>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</si>
  <si>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</si>
  <si>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</si>
  <si>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</si>
  <si>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</si>
  <si>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</si>
  <si>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</si>
  <si>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</si>
  <si>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</si>
  <si>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</si>
  <si>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</si>
  <si>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</si>
  <si>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</si>
  <si>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</si>
  <si>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</si>
  <si>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</si>
  <si>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</si>
  <si>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</si>
  <si>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</si>
  <si>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</si>
  <si>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</si>
  <si>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</si>
  <si>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</si>
  <si>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</si>
  <si>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</si>
  <si>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</si>
  <si>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</si>
  <si>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</si>
  <si>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</si>
  <si>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</si>
  <si>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</si>
  <si>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</si>
  <si>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</si>
  <si>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</si>
  <si>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</si>
  <si>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</si>
  <si>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</si>
  <si>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</si>
  <si>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</si>
  <si>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</si>
  <si>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</si>
  <si>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</si>
  <si>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</si>
  <si>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</si>
  <si>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</si>
  <si>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</si>
  <si>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</si>
  <si>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</si>
  <si>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</si>
  <si>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</si>
  <si>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</si>
  <si>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</si>
  <si>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</si>
  <si>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</si>
  <si>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</si>
  <si>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</si>
  <si>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</si>
  <si>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</si>
  <si>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</si>
  <si>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</si>
  <si>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</si>
  <si>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</si>
  <si>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</si>
  <si>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</si>
  <si>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</si>
  <si>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</si>
  <si>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</si>
  <si>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</si>
  <si>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</si>
  <si>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</si>
  <si>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</si>
  <si>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</si>
  <si>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</si>
  <si>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</si>
  <si>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</si>
  <si>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</si>
  <si>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</si>
  <si>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</si>
  <si>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</si>
  <si>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</si>
  <si>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</si>
  <si>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</si>
  <si>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</si>
  <si>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</si>
  <si>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</si>
  <si>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</si>
  <si>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</si>
  <si>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</si>
  <si>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</si>
  <si>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</si>
  <si>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</si>
  <si>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</si>
  <si>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</si>
  <si>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</si>
  <si>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</si>
  <si>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</si>
  <si>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</si>
  <si>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</si>
  <si>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</si>
  <si>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</si>
  <si>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</si>
  <si>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</si>
  <si>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</si>
  <si>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</si>
  <si>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</si>
  <si>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</si>
  <si>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</si>
  <si>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</si>
  <si>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</si>
  <si>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</si>
  <si>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</si>
  <si>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</si>
  <si>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</si>
  <si>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</si>
  <si>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</si>
  <si>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</si>
  <si>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</si>
  <si>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</si>
  <si>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</si>
  <si>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</si>
  <si>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</si>
  <si>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</si>
  <si>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</si>
  <si>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</si>
  <si>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</si>
  <si>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</si>
  <si>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</si>
  <si>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</si>
  <si>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</si>
  <si>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</si>
  <si>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</si>
  <si>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</si>
  <si>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</si>
  <si>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</si>
  <si>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</si>
  <si>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</si>
  <si>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</si>
  <si>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</si>
  <si>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</si>
  <si>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</si>
  <si>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</si>
  <si>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</si>
  <si>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</si>
  <si>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</si>
  <si>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</si>
  <si>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</si>
  <si>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</si>
  <si>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</si>
  <si>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</si>
  <si>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</si>
  <si>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</si>
  <si>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</si>
  <si>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</si>
  <si>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</si>
  <si>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</si>
  <si>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</si>
  <si>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</si>
  <si>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</si>
  <si>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</si>
  <si>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</si>
  <si>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</si>
  <si>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</si>
  <si>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</si>
  <si>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</si>
  <si>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</si>
  <si>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</si>
  <si>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</si>
  <si>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</si>
  <si>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</si>
  <si>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</si>
  <si>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</si>
  <si>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</si>
  <si>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</si>
  <si>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</si>
  <si>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</si>
  <si>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</si>
  <si>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</si>
  <si>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</si>
  <si>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</si>
  <si>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</si>
  <si>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</si>
  <si>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</si>
  <si>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</si>
  <si>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</si>
  <si>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</si>
  <si>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</si>
  <si>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</si>
  <si>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</si>
  <si>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</si>
  <si>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</si>
  <si>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</si>
  <si>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</si>
  <si>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</si>
  <si>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</si>
  <si>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</si>
  <si>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</si>
  <si>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</si>
  <si>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</si>
  <si>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</si>
  <si>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</si>
  <si>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</si>
  <si>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</si>
  <si>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</si>
  <si>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</si>
  <si>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</si>
  <si>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</si>
  <si>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</si>
  <si>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</si>
  <si>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</si>
  <si>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</si>
  <si>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</si>
  <si>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</si>
  <si>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</si>
  <si>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</si>
  <si>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</si>
  <si>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</si>
  <si>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</si>
  <si>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</si>
  <si>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</si>
  <si>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</si>
  <si>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</si>
  <si>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</si>
  <si>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</si>
  <si>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</si>
  <si>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</si>
  <si>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</si>
  <si>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</si>
  <si>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</si>
  <si>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</si>
  <si>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</si>
  <si>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</si>
  <si>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</si>
  <si>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</si>
  <si>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</si>
  <si>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</si>
  <si>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</si>
  <si>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</si>
  <si>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</si>
  <si>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</si>
  <si>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</si>
  <si>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</si>
  <si>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</si>
  <si>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</si>
  <si>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</si>
  <si>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</si>
  <si>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</si>
  <si>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</si>
  <si>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</si>
  <si>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</si>
  <si>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</si>
  <si>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</si>
  <si>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</si>
  <si>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</si>
  <si>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</si>
  <si>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</si>
  <si>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</si>
  <si>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</si>
  <si>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</si>
  <si>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</si>
  <si>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</si>
  <si>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</si>
  <si>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</si>
  <si>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</si>
  <si>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</si>
  <si>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</si>
  <si>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</si>
  <si>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</si>
  <si>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</si>
  <si>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</si>
  <si>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</si>
  <si>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</si>
  <si>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</si>
  <si>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</si>
  <si>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</si>
  <si>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</si>
  <si>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</si>
  <si>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</si>
  <si>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</si>
  <si>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</si>
  <si>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</si>
  <si>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</si>
  <si>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</si>
  <si>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</si>
  <si>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</si>
  <si>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</si>
  <si>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</si>
  <si>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</si>
  <si>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</si>
  <si>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</si>
  <si>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</si>
  <si>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</si>
  <si>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</si>
  <si>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</si>
  <si>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</si>
  <si>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</si>
  <si>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</si>
  <si>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</si>
  <si>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</si>
  <si>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</si>
  <si>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</si>
  <si>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</si>
  <si>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</si>
  <si>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</si>
  <si>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</si>
  <si>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</si>
  <si>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</si>
  <si>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</si>
  <si>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</si>
  <si>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</si>
  <si>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</si>
  <si>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</si>
  <si>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</si>
  <si>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</si>
  <si>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</si>
  <si>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</si>
  <si>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</si>
  <si>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</si>
  <si>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</si>
  <si>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</si>
  <si>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</si>
  <si>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</si>
  <si>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</si>
  <si>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</si>
  <si>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</si>
  <si>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</si>
  <si>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</si>
  <si>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</si>
  <si>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</si>
  <si>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</si>
  <si>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</si>
  <si>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</si>
  <si>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</si>
  <si>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</si>
  <si>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</si>
  <si>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</si>
  <si>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</si>
  <si>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</si>
  <si>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</si>
  <si>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</si>
  <si>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</si>
  <si>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</si>
  <si>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</si>
  <si>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</si>
  <si>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</si>
  <si>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</si>
  <si>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</si>
  <si>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</si>
  <si>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</si>
  <si>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</si>
  <si>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</si>
  <si>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</si>
  <si>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</si>
  <si>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</si>
  <si>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</si>
  <si>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</si>
  <si>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</si>
  <si>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</si>
  <si>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</si>
  <si>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</si>
  <si>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</si>
  <si>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</si>
  <si>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</si>
  <si>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</si>
  <si>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</si>
  <si>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</si>
  <si>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</si>
  <si>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</si>
  <si>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</si>
  <si>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</si>
  <si>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</si>
  <si>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</si>
  <si>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</si>
  <si>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</si>
  <si>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</si>
  <si>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</si>
  <si>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</si>
  <si>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</si>
  <si>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</si>
  <si>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</si>
  <si>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</si>
  <si>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</si>
  <si>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</si>
  <si>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</si>
  <si>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</si>
  <si>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</si>
  <si>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</si>
  <si>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</si>
  <si>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</si>
  <si>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</si>
  <si>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</si>
  <si>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</si>
  <si>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</si>
  <si>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</si>
  <si>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</si>
  <si>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</si>
  <si>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</si>
  <si>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</si>
  <si>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</si>
  <si>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</si>
  <si>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</si>
  <si>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</si>
  <si>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</si>
  <si>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</si>
  <si>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</si>
  <si>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</si>
  <si>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</si>
  <si>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</si>
  <si>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</si>
  <si>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</si>
  <si>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</si>
  <si>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</si>
  <si>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</si>
  <si>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</si>
  <si>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</si>
  <si>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</si>
  <si>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</si>
  <si>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</si>
  <si>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</si>
  <si>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</si>
  <si>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</si>
  <si>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</si>
  <si>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</si>
  <si>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</si>
  <si>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</si>
  <si>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</si>
  <si>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</si>
  <si>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</si>
  <si>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</si>
  <si>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</si>
  <si>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</si>
  <si>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</si>
  <si>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</si>
  <si>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</si>
  <si>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</si>
  <si>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</si>
  <si>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</si>
  <si>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</si>
  <si>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</si>
  <si>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</si>
  <si>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</si>
  <si>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</si>
  <si>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</si>
  <si>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</si>
  <si>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</si>
  <si>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</si>
  <si>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</si>
  <si>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</si>
  <si>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</si>
  <si>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</si>
  <si>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</si>
  <si>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</si>
  <si>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</si>
  <si>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</si>
  <si>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</si>
  <si>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</si>
  <si>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</si>
  <si>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</si>
  <si>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</si>
  <si>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</si>
  <si>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</si>
  <si>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</si>
  <si>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</si>
  <si>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</si>
  <si>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</si>
  <si>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</si>
  <si>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</si>
  <si>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</si>
  <si>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</si>
  <si>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</si>
  <si>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</si>
  <si>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</si>
  <si>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</si>
  <si>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</si>
  <si>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</si>
  <si>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</si>
  <si>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</si>
  <si>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</si>
  <si>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</si>
  <si>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</si>
  <si>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</si>
  <si>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</si>
  <si>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</si>
  <si>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</si>
  <si>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</si>
  <si>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</si>
  <si>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</si>
  <si>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</si>
  <si>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</si>
  <si>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</si>
  <si>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</si>
  <si>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</si>
  <si>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</si>
  <si>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</si>
  <si>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</si>
  <si>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</si>
  <si>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</si>
  <si>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</si>
  <si>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</si>
  <si>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</si>
  <si>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</si>
  <si>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</si>
  <si>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</si>
  <si>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</si>
  <si>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</si>
  <si>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</si>
  <si>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</si>
  <si>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</si>
  <si>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</si>
  <si>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</si>
  <si>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</si>
  <si>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</si>
  <si>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</si>
  <si>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</si>
  <si>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</si>
  <si>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</si>
  <si>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</si>
  <si>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</si>
  <si>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</si>
  <si>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</si>
  <si>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</si>
  <si>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</si>
  <si>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</si>
  <si>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</si>
  <si>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</si>
  <si>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</si>
  <si>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</si>
  <si>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</si>
  <si>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</si>
  <si>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</si>
  <si>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</si>
  <si>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</si>
  <si>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</si>
  <si>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</si>
  <si>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</si>
  <si>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</si>
  <si>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</si>
  <si>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</si>
  <si>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</si>
  <si>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</si>
  <si>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</si>
  <si>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</si>
  <si>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</si>
  <si>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</si>
  <si>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</si>
  <si>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</si>
  <si>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</si>
  <si>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</si>
  <si>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</si>
  <si>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</si>
  <si>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</si>
  <si>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</si>
  <si>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</si>
  <si>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</si>
  <si>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</si>
  <si>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</si>
  <si>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</si>
  <si>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</si>
  <si>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</si>
  <si>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</si>
  <si>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</si>
  <si>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</si>
  <si>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</si>
  <si>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</si>
  <si>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</si>
  <si>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</si>
  <si>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</si>
  <si>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</si>
  <si>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</si>
  <si>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</si>
  <si>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</si>
  <si>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</si>
  <si>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</si>
  <si>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</si>
  <si>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</si>
  <si>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</si>
  <si>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</si>
  <si>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</si>
  <si>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</si>
  <si>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</si>
  <si>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</si>
  <si>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</si>
  <si>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</si>
  <si>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</si>
  <si>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</si>
  <si>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</si>
  <si>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</si>
  <si>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</si>
  <si>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</si>
  <si>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</si>
  <si>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</si>
  <si>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</si>
  <si>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</si>
  <si>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</si>
  <si>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</si>
  <si>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</si>
  <si>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</si>
  <si>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</si>
  <si>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</si>
  <si>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</si>
  <si>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</si>
  <si>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</si>
  <si>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</si>
  <si>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</si>
  <si>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</si>
  <si>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</si>
  <si>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</si>
  <si>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</si>
  <si>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</si>
  <si>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</si>
  <si>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</si>
  <si>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</si>
  <si>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</si>
  <si>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</si>
  <si>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</si>
  <si>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</si>
  <si>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</si>
  <si>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</si>
  <si>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</si>
  <si>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</si>
  <si>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</si>
  <si>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</si>
  <si>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</si>
  <si>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</si>
  <si>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</si>
  <si>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</si>
  <si>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</si>
  <si>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</si>
  <si>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</si>
  <si>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</si>
  <si>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</si>
  <si>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</si>
  <si>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</si>
  <si>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</si>
  <si>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</si>
  <si>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</si>
  <si>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</si>
  <si>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</si>
  <si>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</si>
  <si>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</si>
  <si>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</si>
  <si>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</si>
  <si>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</si>
  <si>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</si>
  <si>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</si>
  <si>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</si>
  <si>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</si>
  <si>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</si>
  <si>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</si>
  <si>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</si>
  <si>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</si>
  <si>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</si>
  <si>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</si>
  <si>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</si>
  <si>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</si>
  <si>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</si>
  <si>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</si>
  <si>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</si>
  <si>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</si>
  <si>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</si>
  <si>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</si>
  <si>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</si>
  <si>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</si>
  <si>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</si>
  <si>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</si>
  <si>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</si>
  <si>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</si>
  <si>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</si>
  <si>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</si>
  <si>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</si>
  <si>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</si>
  <si>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</si>
  <si>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</si>
  <si>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</si>
  <si>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</si>
  <si>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</si>
  <si>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</si>
  <si>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</si>
  <si>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</si>
  <si>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</si>
  <si>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</si>
  <si>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</si>
  <si>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</si>
  <si>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</si>
  <si>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</si>
  <si>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</si>
  <si>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</si>
  <si>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</si>
  <si>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</si>
  <si>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</si>
  <si>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</si>
  <si>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</si>
  <si>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</si>
  <si>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</si>
  <si>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</si>
  <si>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</si>
  <si>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</si>
  <si>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</si>
  <si>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</si>
  <si>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</si>
  <si>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</si>
  <si>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</si>
  <si>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</si>
  <si>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</si>
  <si>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</si>
  <si>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</si>
  <si>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</si>
  <si>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</si>
  <si>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</si>
  <si>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</si>
  <si>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</si>
  <si>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</si>
  <si>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</si>
  <si>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</si>
  <si>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</si>
  <si>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</si>
  <si>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</si>
  <si>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</si>
  <si>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</si>
  <si>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</si>
  <si>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</si>
  <si>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</si>
  <si>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</si>
  <si>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</si>
  <si>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</si>
  <si>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</si>
  <si>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</si>
  <si>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</si>
  <si>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</si>
  <si>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</si>
  <si>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</si>
  <si>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</si>
  <si>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</si>
  <si>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</si>
  <si>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</si>
  <si>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</si>
  <si>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</si>
  <si>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</si>
  <si>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</si>
  <si>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</si>
  <si>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</si>
  <si>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</si>
  <si>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</si>
  <si>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</si>
  <si>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</si>
  <si>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</si>
  <si>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</si>
  <si>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</si>
  <si>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</si>
  <si>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</si>
  <si>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</si>
  <si>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</si>
  <si>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</si>
  <si>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</si>
  <si>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</si>
  <si>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</si>
  <si>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</si>
  <si>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</si>
  <si>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</si>
  <si>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</si>
  <si>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</si>
  <si>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</si>
  <si>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</si>
  <si>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</si>
  <si>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</si>
  <si>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</si>
  <si>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</si>
  <si>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</si>
  <si>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</si>
  <si>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</si>
  <si>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</si>
  <si>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</si>
  <si>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</si>
  <si>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</si>
  <si>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</si>
  <si>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</si>
  <si>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</si>
  <si>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</si>
  <si>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</si>
  <si>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</si>
  <si>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</si>
  <si>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</si>
  <si>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</si>
  <si>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</si>
  <si>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</si>
  <si>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</si>
  <si>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</si>
  <si>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</si>
  <si>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</si>
  <si>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</si>
  <si>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</si>
  <si>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</si>
  <si>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</si>
  <si>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</si>
  <si>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</si>
  <si>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</si>
  <si>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</si>
  <si>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</si>
  <si>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</si>
  <si>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</si>
  <si>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</si>
  <si>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</si>
  <si>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</si>
  <si>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</si>
  <si>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</si>
  <si>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</si>
  <si>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</si>
  <si>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</si>
  <si>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</si>
  <si>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</si>
  <si>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</si>
  <si>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</si>
  <si>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</si>
  <si>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</si>
  <si>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</si>
  <si>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</si>
  <si>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</si>
  <si>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</si>
  <si>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</si>
  <si>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</si>
  <si>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</si>
  <si>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</si>
  <si>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</si>
  <si>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</si>
  <si>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</si>
  <si>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</si>
  <si>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</si>
  <si>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</si>
  <si>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</si>
  <si>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</si>
  <si>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</si>
  <si>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</si>
  <si>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</si>
  <si>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</si>
  <si>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</si>
  <si>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</si>
  <si>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</si>
  <si>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</si>
  <si>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</si>
  <si>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</si>
  <si>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</si>
  <si>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</si>
  <si>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</si>
  <si>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</si>
  <si>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</si>
  <si>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</si>
  <si>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</si>
  <si>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</si>
  <si>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</si>
  <si>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</si>
  <si>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</si>
  <si>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</si>
  <si>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</si>
  <si>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</si>
  <si>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</si>
  <si>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</si>
  <si>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</si>
  <si>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</si>
  <si>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</si>
  <si>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</si>
  <si>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</si>
  <si>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</si>
  <si>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</si>
  <si>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</si>
  <si>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</si>
  <si>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</si>
  <si>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</si>
  <si>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</si>
  <si>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</si>
  <si>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</si>
  <si>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</si>
  <si>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</si>
  <si>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</si>
  <si>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</si>
  <si>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</si>
  <si>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</si>
  <si>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</si>
  <si>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</si>
  <si>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</si>
  <si>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</si>
  <si>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</si>
  <si>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</si>
  <si>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</si>
  <si>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</si>
  <si>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</si>
  <si>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</si>
  <si>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</si>
  <si>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</si>
  <si>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</si>
  <si>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</si>
  <si>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</si>
  <si>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</si>
  <si>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</si>
  <si>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</si>
  <si>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</si>
  <si>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</si>
  <si>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</si>
  <si>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</si>
  <si>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</si>
  <si>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</si>
  <si>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</si>
  <si>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</si>
  <si>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</si>
  <si>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</si>
  <si>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</si>
  <si>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</si>
  <si>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</si>
  <si>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</si>
  <si>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</si>
  <si>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</si>
  <si>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</si>
  <si>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</si>
  <si>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</si>
  <si>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</si>
  <si>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</si>
  <si>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</si>
  <si>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</si>
  <si>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</si>
  <si>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</si>
  <si>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</si>
  <si>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</si>
  <si>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</si>
  <si>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</si>
  <si>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</si>
  <si>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</si>
  <si>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</si>
  <si>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</si>
  <si>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</si>
  <si>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</si>
  <si>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</si>
  <si>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</si>
  <si>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</si>
  <si>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</si>
  <si>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</si>
  <si>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</si>
  <si>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</si>
  <si>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</si>
  <si>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</si>
  <si>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</si>
  <si>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</si>
  <si>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</si>
  <si>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</si>
  <si>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</si>
  <si>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</si>
  <si>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</si>
  <si>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</si>
  <si>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</si>
  <si>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</si>
  <si>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</si>
  <si>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</si>
  <si>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</si>
  <si>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</si>
  <si>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</si>
  <si>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</si>
  <si>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</si>
  <si>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</si>
  <si>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</si>
  <si>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</si>
  <si>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</si>
  <si>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</si>
  <si>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</si>
  <si>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</si>
  <si>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</si>
  <si>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</si>
  <si>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</si>
  <si>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</si>
  <si>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</si>
  <si>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</si>
  <si>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</si>
  <si>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</si>
  <si>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</si>
  <si>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</si>
  <si>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</si>
  <si>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</si>
  <si>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</si>
  <si>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</si>
  <si>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</si>
  <si>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</si>
  <si>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</si>
  <si>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</si>
  <si>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</si>
  <si>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</si>
  <si>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</si>
  <si>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</si>
  <si>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</si>
  <si>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</si>
  <si>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</si>
  <si>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</si>
  <si>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</si>
  <si>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</si>
  <si>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</si>
  <si>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</si>
  <si>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</si>
  <si>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</si>
  <si>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</si>
  <si>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</si>
  <si>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</si>
  <si>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</si>
  <si>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</si>
  <si>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</si>
  <si>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</si>
  <si>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</si>
  <si>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</si>
  <si>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</si>
  <si>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</si>
  <si>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</si>
  <si>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</si>
  <si>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</si>
  <si>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</si>
  <si>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</si>
  <si>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</si>
  <si>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</si>
  <si>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</si>
  <si>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</si>
  <si>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</si>
  <si>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</si>
  <si>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</si>
  <si>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</si>
  <si>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</si>
  <si>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</si>
  <si>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</si>
  <si>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</si>
  <si>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</si>
  <si>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</si>
  <si>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</si>
  <si>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</si>
  <si>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</si>
  <si>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</si>
  <si>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</si>
  <si>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</si>
  <si>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</si>
  <si>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</si>
  <si>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</si>
  <si>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</si>
  <si>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</si>
  <si>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</si>
  <si>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</si>
  <si>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</si>
  <si>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</si>
  <si>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</si>
  <si>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</si>
  <si>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</si>
  <si>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</si>
  <si>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</si>
  <si>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</si>
  <si>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</si>
  <si>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</si>
  <si>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</si>
  <si>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</si>
  <si>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</si>
  <si>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</si>
  <si>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</si>
  <si>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</si>
  <si>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</si>
  <si>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</si>
  <si>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</si>
  <si>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</si>
  <si>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</si>
  <si>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</si>
  <si>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</si>
  <si>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</si>
  <si>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</si>
  <si>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</si>
  <si>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</si>
  <si>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</si>
  <si>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</si>
  <si>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</si>
  <si>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</si>
  <si>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</si>
  <si>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</si>
  <si>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</si>
  <si>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</si>
  <si>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</si>
  <si>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</si>
  <si>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</si>
  <si>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</si>
  <si>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</si>
  <si>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</si>
  <si>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</si>
  <si>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</si>
  <si>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</si>
  <si>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</si>
  <si>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</si>
  <si>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</si>
  <si>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</si>
  <si>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</si>
  <si>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</si>
  <si>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</si>
  <si>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</si>
  <si>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</si>
  <si>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</si>
  <si>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</si>
  <si>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</si>
  <si>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</si>
  <si>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</si>
  <si>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</si>
  <si>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</si>
  <si>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</si>
  <si>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</si>
  <si>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</si>
  <si>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</si>
  <si>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</si>
  <si>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</si>
  <si>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</si>
  <si>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</si>
  <si>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</si>
  <si>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</si>
  <si>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</si>
  <si>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</si>
  <si>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</si>
  <si>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</si>
  <si>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</si>
  <si>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</si>
  <si>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</si>
  <si>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</si>
  <si>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</si>
  <si>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</si>
  <si>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</si>
  <si>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</si>
  <si>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</si>
  <si>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</si>
  <si>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</si>
  <si>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</si>
  <si>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</si>
  <si>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</si>
  <si>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</si>
  <si>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</si>
  <si>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</si>
  <si>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</si>
  <si>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</si>
  <si>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</si>
  <si>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</si>
  <si>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</si>
  <si>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</si>
  <si>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</si>
  <si>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</si>
  <si>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</si>
  <si>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</si>
  <si>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</si>
  <si>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</si>
  <si>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</si>
  <si>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</si>
  <si>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</si>
  <si>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</si>
  <si>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</si>
  <si>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</si>
  <si>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</si>
  <si>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</si>
  <si>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</si>
  <si>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</si>
  <si>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</si>
  <si>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</si>
  <si>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</si>
  <si>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</si>
  <si>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</si>
  <si>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</si>
  <si>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</si>
  <si>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</si>
  <si>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</si>
  <si>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</si>
  <si>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</si>
  <si>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</si>
  <si>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</si>
  <si>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</si>
  <si>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</si>
  <si>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</si>
  <si>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</si>
  <si>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</si>
  <si>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</si>
  <si>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</si>
  <si>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</si>
  <si>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</si>
  <si>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</si>
  <si>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</si>
  <si>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</si>
  <si>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</si>
  <si>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</si>
  <si>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</si>
  <si>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</si>
  <si>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</si>
  <si>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</si>
  <si>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</si>
  <si>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</si>
  <si>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</si>
  <si>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</si>
  <si>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</si>
  <si>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</si>
  <si>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</si>
  <si>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</si>
  <si>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</si>
  <si>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</si>
  <si>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</si>
  <si>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</si>
  <si>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</si>
  <si>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</si>
  <si>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</si>
  <si>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</si>
  <si>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</si>
  <si>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</si>
  <si>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</si>
  <si>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</si>
  <si>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</si>
  <si>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</si>
  <si>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</si>
  <si>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</si>
  <si>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</si>
  <si>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</si>
  <si>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</si>
  <si>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</si>
  <si>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</si>
  <si>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</si>
  <si>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</si>
  <si>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</si>
  <si>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</si>
  <si>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</si>
  <si>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</si>
  <si>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</si>
  <si>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</si>
  <si>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</si>
  <si>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</si>
  <si>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</si>
  <si>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</si>
  <si>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</si>
  <si>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</si>
  <si>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</si>
  <si>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</si>
  <si>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</si>
  <si>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</si>
  <si>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</si>
  <si>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</si>
  <si>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</si>
  <si>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</si>
  <si>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</si>
  <si>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</si>
  <si>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</si>
  <si>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</si>
  <si>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</si>
  <si>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</si>
  <si>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</si>
  <si>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</si>
  <si>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</si>
  <si>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</si>
  <si>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</si>
  <si>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</si>
  <si>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</si>
  <si>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</si>
  <si>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</si>
  <si>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</si>
  <si>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</si>
  <si>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</si>
  <si>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</si>
  <si>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</si>
  <si>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</si>
  <si>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</si>
  <si>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</si>
  <si>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</si>
  <si>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</si>
  <si>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</si>
  <si>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</si>
  <si>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</si>
  <si>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</si>
  <si>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</si>
  <si>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</si>
  <si>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</si>
  <si>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</si>
  <si>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</si>
  <si>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</si>
  <si>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</si>
  <si>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</si>
  <si>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</si>
  <si>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</si>
  <si>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</si>
  <si>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</si>
  <si>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</si>
  <si>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</si>
  <si>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</si>
  <si>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</si>
  <si>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</si>
  <si>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</si>
  <si>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</si>
  <si>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</si>
  <si>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</si>
  <si>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</si>
  <si>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</si>
  <si>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</si>
  <si>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</si>
  <si>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</si>
  <si>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</si>
  <si>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</si>
  <si>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</si>
  <si>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</si>
  <si>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</si>
  <si>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</si>
  <si>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</si>
  <si>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</si>
  <si>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</si>
  <si>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</si>
  <si>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</si>
  <si>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</si>
  <si>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</si>
  <si>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</si>
  <si>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</si>
  <si>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</si>
  <si>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</si>
  <si>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</si>
  <si>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</si>
  <si>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</si>
  <si>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</si>
  <si>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</si>
  <si>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</si>
  <si>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</si>
  <si>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</si>
  <si>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</si>
  <si>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</si>
  <si>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</si>
  <si>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</si>
  <si>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</si>
  <si>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</si>
  <si>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</si>
  <si>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</si>
  <si>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</si>
  <si>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</si>
  <si>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</si>
  <si>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</si>
  <si>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</si>
  <si>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</si>
  <si>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</si>
  <si>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</si>
  <si>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</si>
  <si>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</si>
  <si>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</si>
  <si>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</si>
  <si>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</si>
  <si>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</si>
  <si>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</si>
  <si>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</si>
  <si>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</si>
  <si>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</si>
  <si>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</si>
  <si>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</si>
  <si>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</si>
  <si>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</si>
  <si>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</si>
  <si>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</si>
  <si>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</si>
  <si>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</si>
  <si>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</si>
  <si>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</si>
  <si>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</si>
  <si>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</si>
  <si>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</si>
  <si>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</si>
  <si>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</si>
  <si>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</si>
  <si>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</si>
  <si>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</si>
  <si>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</si>
  <si>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</si>
  <si>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</si>
  <si>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</si>
  <si>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</si>
  <si>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</si>
  <si>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</si>
  <si>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</si>
  <si>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</si>
  <si>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</si>
  <si>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</si>
  <si>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</si>
  <si>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</si>
  <si>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</si>
  <si>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</si>
  <si>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</si>
  <si>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</si>
  <si>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</si>
  <si>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</si>
  <si>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</si>
  <si>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</si>
  <si>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</si>
  <si>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</si>
  <si>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</si>
  <si>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</si>
  <si>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</si>
  <si>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</si>
  <si>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</si>
  <si>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</si>
  <si>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</si>
  <si>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</si>
  <si>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</si>
  <si>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</si>
  <si>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</si>
  <si>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</si>
  <si>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</si>
  <si>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</si>
  <si>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</si>
  <si>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</si>
  <si>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</si>
  <si>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</si>
  <si>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</si>
  <si>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</si>
  <si>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</si>
  <si>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</si>
  <si>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</si>
  <si>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</si>
  <si>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</si>
  <si>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</si>
  <si>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</si>
  <si>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</si>
  <si>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</si>
  <si>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</si>
  <si>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</si>
  <si>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</si>
  <si>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</si>
  <si>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</si>
  <si>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</si>
  <si>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</si>
  <si>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</si>
  <si>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</si>
  <si>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</si>
  <si>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</si>
  <si>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</si>
  <si>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</si>
  <si>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</si>
  <si>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</si>
  <si>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</si>
  <si>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</si>
  <si>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</si>
  <si>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</si>
  <si>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</si>
  <si>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</si>
  <si>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</si>
  <si>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</si>
  <si>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</si>
  <si>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</si>
  <si>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</si>
  <si>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</si>
  <si>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</si>
  <si>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</si>
  <si>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</si>
  <si>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</si>
  <si>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</si>
  <si>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</si>
  <si>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</si>
  <si>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</si>
  <si>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</si>
  <si>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</si>
  <si>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</si>
  <si>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</si>
  <si>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</si>
  <si>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</si>
  <si>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</si>
  <si>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</si>
  <si>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</si>
  <si>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</si>
  <si>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</si>
  <si>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</si>
  <si>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</si>
  <si>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</si>
  <si>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</si>
  <si>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</si>
  <si>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</si>
  <si>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</si>
  <si>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</si>
  <si>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</si>
  <si>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</si>
  <si>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</si>
  <si>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</si>
  <si>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</si>
  <si>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</si>
  <si>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</si>
  <si>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</si>
  <si>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</si>
  <si>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</si>
  <si>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</si>
  <si>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</si>
  <si>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</si>
  <si>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</si>
  <si>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</si>
  <si>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</si>
  <si>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</si>
  <si>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</si>
  <si>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</si>
  <si>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</si>
  <si>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</si>
  <si>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</si>
  <si>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</si>
  <si>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</si>
  <si>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</si>
  <si>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</si>
  <si>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</si>
  <si>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</si>
  <si>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</si>
  <si>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</si>
  <si>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</si>
  <si>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</si>
  <si>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</si>
  <si>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</si>
  <si>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</si>
  <si>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</si>
  <si>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</si>
  <si>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</si>
  <si>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</si>
  <si>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</si>
  <si>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</si>
  <si>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</si>
  <si>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</si>
  <si>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</si>
  <si>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</si>
  <si>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</si>
  <si>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</si>
  <si>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</si>
  <si>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</si>
  <si>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</si>
  <si>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</si>
  <si>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</si>
  <si>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</si>
  <si>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</si>
  <si>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</si>
  <si>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</si>
  <si>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</si>
  <si>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</si>
  <si>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</si>
  <si>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</si>
  <si>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</si>
  <si>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</si>
  <si>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</si>
  <si>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</si>
  <si>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</si>
  <si>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</si>
  <si>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</si>
  <si>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</si>
  <si>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</si>
  <si>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</si>
  <si>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</si>
  <si>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</si>
  <si>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</si>
  <si>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</si>
  <si>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</si>
  <si>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</si>
  <si>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</si>
  <si>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</si>
  <si>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</si>
  <si>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</si>
  <si>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</si>
  <si>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</si>
  <si>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</si>
  <si>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</si>
  <si>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</si>
  <si>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</si>
  <si>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</si>
  <si>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</si>
  <si>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</si>
  <si>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</si>
  <si>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</si>
  <si>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</si>
  <si>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</si>
  <si>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</si>
  <si>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</si>
  <si>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</si>
  <si>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</si>
  <si>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</si>
  <si>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</si>
  <si>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</si>
  <si>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</si>
  <si>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</si>
  <si>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</si>
  <si>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</si>
  <si>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</si>
  <si>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</si>
  <si>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</si>
  <si>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</si>
  <si>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</si>
  <si>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</si>
  <si>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</si>
  <si>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</si>
  <si>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</si>
  <si>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</si>
  <si>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</si>
  <si>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</si>
  <si>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</si>
  <si>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</si>
  <si>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</si>
  <si>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</si>
  <si>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</si>
  <si>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</si>
  <si>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</si>
  <si>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</si>
  <si>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</si>
  <si>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</si>
  <si>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</si>
  <si>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</si>
  <si>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</si>
  <si>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</si>
  <si>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</si>
  <si>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</si>
  <si>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</si>
  <si>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</si>
  <si>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</si>
  <si>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</si>
  <si>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</si>
  <si>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</si>
  <si>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</si>
  <si>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</si>
  <si>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</si>
  <si>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</si>
  <si>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</si>
  <si>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</si>
  <si>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</si>
  <si>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</si>
  <si>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</si>
  <si>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</si>
  <si>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</si>
  <si>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</si>
  <si>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</si>
  <si>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</si>
  <si>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</si>
  <si>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</si>
  <si>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</si>
  <si>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</si>
  <si>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</si>
  <si>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</si>
  <si>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</si>
  <si>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</si>
  <si>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</si>
  <si>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</si>
  <si>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</si>
  <si>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</si>
  <si>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</si>
  <si>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</si>
  <si>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</si>
  <si>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</si>
  <si>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</si>
  <si>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</si>
  <si>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</si>
  <si>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</si>
  <si>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</si>
  <si>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</si>
  <si>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</si>
  <si>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</si>
  <si>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</si>
  <si>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</si>
  <si>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</si>
  <si>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</si>
  <si>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</si>
  <si>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</si>
  <si>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</si>
  <si>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</si>
  <si>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</si>
  <si>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</si>
  <si>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</si>
  <si>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</si>
  <si>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</si>
  <si>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</si>
  <si>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</si>
  <si>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</si>
  <si>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</si>
  <si>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</si>
  <si>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</si>
  <si>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</si>
  <si>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</si>
  <si>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</si>
  <si>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</si>
  <si>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</si>
  <si>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</si>
  <si>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</si>
  <si>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</si>
  <si>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</si>
  <si>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</si>
  <si>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</si>
  <si>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</si>
  <si>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</si>
  <si>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</si>
  <si>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</si>
  <si>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</si>
  <si>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</si>
  <si>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</si>
  <si>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</si>
  <si>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</si>
  <si>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</si>
  <si>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</si>
  <si>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</si>
  <si>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</si>
  <si>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</si>
  <si>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</si>
  <si>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</si>
  <si>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</si>
  <si>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</si>
  <si>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</si>
  <si>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</si>
  <si>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</si>
  <si>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</si>
  <si>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</si>
  <si>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</si>
  <si>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</si>
  <si>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</si>
  <si>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</si>
  <si>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</si>
  <si>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</si>
  <si>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</si>
  <si>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</si>
  <si>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</si>
  <si>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</si>
  <si>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</si>
  <si>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</si>
  <si>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</si>
  <si>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</si>
  <si>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</si>
  <si>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</si>
  <si>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</si>
  <si>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</si>
  <si>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</si>
  <si>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</si>
  <si>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</si>
  <si>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</si>
  <si>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</si>
  <si>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</si>
  <si>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</si>
  <si>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</si>
  <si>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</si>
  <si>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</si>
  <si>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</si>
  <si>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</si>
  <si>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</si>
  <si>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</si>
  <si>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</si>
  <si>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</si>
  <si>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</si>
  <si>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</si>
  <si>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</si>
  <si>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</si>
  <si>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</si>
  <si>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</si>
  <si>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</si>
  <si>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</si>
  <si>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</si>
  <si>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</si>
  <si>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</si>
  <si>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</si>
  <si>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</si>
  <si>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</si>
  <si>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</si>
  <si>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</si>
  <si>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</si>
  <si>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</si>
  <si>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</si>
  <si>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</si>
  <si>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</si>
  <si>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</si>
  <si>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</si>
  <si>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</si>
  <si>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</si>
  <si>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</si>
  <si>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</si>
  <si>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</si>
  <si>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</si>
  <si>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</si>
  <si>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</si>
  <si>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</si>
  <si>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</si>
  <si>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</si>
  <si>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</si>
  <si>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</si>
  <si>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</si>
  <si>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</si>
  <si>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</si>
  <si>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</si>
  <si>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</si>
  <si>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</si>
  <si>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</si>
  <si>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</si>
  <si>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</si>
  <si>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</si>
  <si>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</si>
  <si>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</si>
  <si>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</si>
  <si>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</si>
  <si>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</si>
  <si>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</si>
  <si>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</si>
  <si>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</si>
  <si>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</si>
  <si>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</si>
  <si>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</si>
  <si>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</si>
  <si>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</si>
  <si>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</si>
  <si>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</si>
  <si>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</si>
  <si>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</si>
  <si>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</si>
  <si>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</si>
  <si>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</si>
  <si>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</si>
  <si>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</si>
  <si>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</si>
  <si>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</si>
  <si>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</si>
  <si>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</si>
  <si>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</si>
  <si>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</si>
  <si>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</si>
  <si>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</si>
  <si>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</si>
  <si>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</si>
  <si>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</si>
  <si>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</si>
  <si>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</si>
  <si>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</si>
  <si>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</si>
  <si>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</si>
  <si>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</si>
  <si>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</si>
  <si>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</si>
  <si>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</si>
  <si>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</si>
  <si>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</si>
  <si>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</si>
  <si>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</si>
  <si>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</si>
  <si>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</si>
  <si>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</si>
  <si>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</si>
  <si>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</si>
  <si>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</si>
  <si>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</si>
  <si>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</si>
  <si>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</si>
  <si>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</si>
  <si>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</si>
  <si>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</si>
  <si>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</si>
  <si>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</si>
  <si>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</si>
  <si>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</si>
  <si>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</si>
  <si>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</si>
  <si>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</si>
  <si>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</si>
  <si>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</si>
  <si>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</si>
  <si>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</si>
  <si>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</si>
  <si>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</si>
  <si>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</si>
  <si>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</si>
  <si>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</si>
  <si>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</si>
  <si>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</si>
  <si>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</si>
  <si>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</si>
  <si>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</si>
  <si>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</si>
  <si>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</si>
  <si>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</si>
  <si>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</si>
  <si>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</si>
  <si>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</si>
  <si>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</si>
  <si>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</si>
  <si>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</si>
  <si>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</si>
  <si>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</si>
  <si>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</si>
  <si>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</si>
  <si>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</si>
  <si>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</si>
  <si>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</si>
  <si>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</si>
  <si>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</si>
  <si>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</si>
  <si>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</si>
  <si>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</si>
  <si>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</si>
  <si>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</si>
  <si>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</si>
  <si>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</si>
  <si>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</si>
  <si>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</si>
  <si>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</si>
  <si>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</si>
  <si>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</si>
  <si>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</si>
  <si>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</si>
  <si>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</si>
  <si>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</si>
  <si>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</si>
  <si>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</si>
  <si>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</si>
  <si>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</si>
  <si>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</si>
  <si>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</si>
  <si>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</si>
  <si>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</si>
  <si>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</si>
  <si>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</si>
  <si>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</si>
  <si>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</si>
  <si>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</si>
  <si>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</si>
  <si>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</si>
  <si>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</si>
  <si>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</si>
  <si>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</si>
  <si>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</si>
  <si>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</si>
  <si>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</si>
  <si>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</si>
  <si>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</si>
  <si>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</si>
  <si>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</si>
  <si>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</si>
  <si>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</si>
  <si>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</si>
  <si>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</si>
  <si>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</si>
  <si>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</si>
  <si>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</si>
  <si>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</si>
  <si>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</si>
  <si>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</si>
  <si>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</si>
  <si>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</si>
  <si>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</si>
  <si>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</si>
  <si>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</si>
  <si>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</si>
  <si>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</si>
  <si>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</si>
  <si>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</si>
  <si>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</si>
  <si>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</si>
  <si>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</si>
  <si>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</si>
  <si>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</si>
  <si>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</si>
  <si>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</si>
  <si>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</si>
  <si>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</si>
  <si>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</si>
  <si>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</si>
  <si>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</si>
  <si>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</si>
  <si>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</si>
  <si>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</si>
  <si>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</si>
  <si>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</si>
  <si>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</si>
  <si>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</si>
  <si>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</si>
  <si>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</si>
  <si>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</si>
  <si>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</si>
  <si>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</si>
  <si>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</si>
  <si>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</si>
  <si>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</si>
  <si>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</si>
  <si>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</si>
  <si>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</si>
  <si>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</si>
  <si>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</si>
  <si>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</si>
  <si>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</si>
  <si>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</si>
  <si>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</si>
  <si>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</si>
  <si>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</si>
  <si>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</si>
  <si>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</si>
  <si>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</si>
  <si>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</si>
  <si>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</si>
  <si>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</si>
  <si>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</si>
  <si>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</si>
  <si>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</si>
  <si>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</si>
  <si>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</si>
  <si>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</si>
  <si>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</si>
  <si>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</si>
  <si>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</si>
  <si>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</si>
  <si>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</si>
  <si>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</si>
  <si>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</si>
  <si>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</si>
  <si>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</si>
  <si>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</si>
  <si>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</si>
  <si>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</si>
  <si>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</si>
  <si>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</si>
  <si>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</si>
  <si>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</si>
  <si>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</si>
  <si>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</si>
  <si>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</si>
  <si>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</si>
  <si>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</si>
  <si>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</si>
  <si>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</si>
  <si>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</si>
  <si>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</si>
  <si>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</si>
  <si>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</si>
  <si>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</si>
  <si>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</si>
  <si>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</si>
  <si>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</si>
  <si>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</si>
  <si>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</si>
  <si>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</si>
  <si>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</si>
  <si>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</si>
  <si>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</si>
  <si>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</si>
  <si>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</si>
  <si>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</si>
  <si>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</si>
  <si>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</si>
  <si>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</si>
  <si>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</si>
  <si>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</si>
  <si>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</si>
  <si>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</si>
  <si>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</si>
  <si>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</si>
  <si>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</si>
  <si>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</si>
  <si>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</si>
  <si>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</si>
  <si>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</si>
  <si>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</si>
  <si>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</si>
  <si>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</si>
  <si>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</si>
  <si>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</si>
  <si>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</si>
  <si>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</si>
  <si>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</si>
  <si>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</si>
  <si>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</si>
  <si>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</si>
  <si>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</si>
  <si>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</si>
  <si>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</si>
  <si>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</si>
  <si>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</si>
  <si>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</si>
  <si>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</si>
  <si>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</si>
  <si>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</si>
  <si>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</si>
  <si>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</si>
  <si>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</si>
  <si>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</si>
  <si>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</si>
  <si>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</si>
  <si>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</si>
  <si>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</si>
  <si>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</si>
  <si>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</si>
  <si>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</si>
  <si>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</si>
  <si>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</si>
  <si>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</si>
  <si>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</si>
  <si>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</si>
  <si>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</si>
  <si>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</si>
  <si>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</si>
  <si>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</si>
  <si>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</si>
  <si>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</si>
  <si>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</si>
  <si>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</si>
  <si>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</si>
  <si>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</si>
  <si>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</si>
  <si>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</si>
  <si>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</si>
  <si>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</si>
  <si>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</si>
  <si>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</si>
  <si>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</si>
  <si>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</si>
  <si>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</si>
  <si>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</si>
  <si>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</si>
  <si>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</si>
  <si>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</si>
  <si>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</si>
  <si>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</si>
  <si>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</si>
  <si>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</si>
  <si>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</si>
  <si>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</si>
  <si>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</si>
  <si>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</si>
  <si>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</si>
  <si>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</si>
  <si>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</si>
  <si>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</si>
  <si>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</si>
  <si>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</si>
  <si>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</si>
  <si>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</si>
  <si>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</si>
  <si>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</si>
  <si>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</si>
  <si>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</si>
  <si>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</si>
  <si>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</si>
  <si>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</si>
  <si>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</si>
  <si>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</si>
  <si>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</si>
  <si>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</si>
  <si>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</si>
  <si>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</si>
  <si>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</si>
  <si>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</si>
  <si>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</si>
  <si>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</si>
  <si>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</si>
  <si>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</si>
  <si>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</si>
  <si>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</si>
  <si>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</si>
  <si>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</si>
  <si>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</si>
  <si>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</si>
  <si>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</si>
  <si>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</si>
  <si>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</si>
  <si>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</si>
  <si>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</si>
  <si>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</si>
  <si>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</si>
  <si>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</si>
  <si>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</si>
  <si>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</si>
  <si>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</si>
  <si>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</si>
  <si>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</si>
  <si>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</si>
  <si>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</si>
  <si>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</si>
  <si>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</si>
  <si>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</si>
  <si>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</si>
  <si>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</si>
  <si>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</si>
  <si>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</si>
  <si>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</si>
  <si>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</si>
  <si>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</si>
  <si>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</si>
  <si>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</si>
  <si>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</si>
  <si>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</si>
  <si>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</si>
  <si>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</si>
  <si>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</si>
  <si>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</si>
  <si>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</si>
  <si>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</si>
  <si>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</si>
  <si>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</si>
  <si>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</si>
  <si>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</si>
  <si>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</si>
  <si>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</si>
  <si>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</si>
  <si>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</si>
  <si>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</si>
  <si>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</si>
  <si>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</si>
  <si>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</si>
  <si>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</si>
  <si>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</si>
  <si>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</si>
  <si>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</si>
  <si>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</si>
  <si>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</si>
  <si>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</si>
  <si>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</si>
  <si>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</si>
  <si>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</si>
  <si>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</si>
  <si>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</si>
  <si>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</si>
  <si>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</si>
  <si>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</si>
  <si>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</si>
  <si>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</si>
  <si>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</si>
  <si>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</si>
  <si>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</si>
  <si>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</si>
  <si>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</si>
  <si>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</si>
  <si>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</si>
  <si>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</si>
  <si>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</si>
  <si>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</si>
  <si>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</si>
  <si>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</si>
  <si>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</si>
  <si>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</si>
  <si>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</si>
  <si>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</si>
  <si>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</si>
  <si>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</si>
  <si>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</si>
  <si>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</si>
  <si>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</si>
  <si>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</si>
  <si>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</si>
  <si>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</si>
  <si>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</si>
  <si>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</si>
  <si>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</si>
  <si>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</si>
  <si>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</si>
  <si>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</si>
  <si>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</si>
  <si>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</si>
  <si>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</si>
  <si>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</si>
  <si>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</si>
  <si>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</si>
  <si>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</si>
  <si>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</si>
  <si>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</si>
  <si>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</si>
  <si>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</si>
  <si>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</si>
  <si>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</si>
  <si>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</si>
  <si>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</si>
  <si>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</si>
  <si>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</si>
  <si>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</si>
  <si>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</si>
  <si>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</si>
  <si>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</si>
  <si>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</si>
  <si>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</si>
  <si>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</si>
  <si>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</si>
  <si>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</si>
  <si>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</si>
  <si>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</si>
  <si>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</si>
  <si>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</si>
  <si>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</si>
  <si>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</si>
  <si>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</si>
  <si>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</si>
  <si>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</si>
  <si>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</si>
  <si>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</si>
  <si>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</si>
  <si>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</si>
  <si>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</si>
  <si>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</si>
  <si>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</si>
  <si>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</si>
  <si>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</si>
  <si>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</si>
  <si>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</si>
  <si>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</si>
  <si>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</si>
  <si>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</si>
  <si>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</si>
  <si>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</si>
  <si>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</si>
  <si>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</si>
  <si>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</si>
  <si>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</si>
  <si>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</si>
  <si>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</si>
  <si>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</si>
  <si>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</si>
  <si>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</si>
  <si>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</si>
  <si>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</si>
  <si>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</si>
  <si>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</si>
  <si>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</si>
  <si>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</si>
  <si>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</si>
  <si>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</si>
  <si>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</si>
  <si>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</si>
  <si>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</si>
  <si>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</si>
  <si>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</si>
  <si>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</si>
  <si>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</si>
  <si>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</si>
  <si>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</si>
  <si>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</si>
  <si>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</si>
  <si>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</si>
  <si>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</si>
  <si>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</si>
  <si>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</si>
  <si>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</si>
  <si>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</si>
  <si>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</si>
  <si>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</si>
  <si>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</si>
  <si>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</si>
  <si>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</si>
  <si>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</si>
  <si>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</si>
  <si>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</si>
  <si>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</si>
  <si>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</si>
  <si>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</si>
  <si>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</si>
  <si>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</si>
  <si>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</si>
  <si>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</si>
  <si>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</si>
  <si>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</si>
  <si>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</si>
  <si>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</si>
  <si>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</si>
  <si>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</si>
  <si>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</si>
  <si>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</si>
  <si>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</si>
  <si>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</si>
  <si>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</si>
  <si>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</si>
  <si>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</si>
  <si>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</si>
  <si>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</si>
  <si>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</si>
  <si>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</si>
  <si>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</si>
  <si>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</si>
  <si>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</si>
  <si>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</si>
  <si>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</si>
  <si>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</si>
  <si>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</si>
  <si>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</si>
  <si>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</si>
  <si>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</si>
  <si>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</si>
  <si>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</si>
  <si>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</si>
  <si>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</si>
  <si>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</si>
  <si>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</si>
  <si>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</si>
  <si>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</si>
  <si>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</si>
  <si>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</si>
  <si>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</si>
  <si>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</si>
  <si>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</si>
  <si>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</si>
  <si>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</si>
  <si>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</si>
  <si>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</si>
  <si>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</si>
  <si>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</si>
  <si>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</si>
  <si>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</si>
  <si>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</si>
  <si>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</si>
  <si>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</si>
  <si>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</si>
  <si>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</si>
  <si>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</si>
  <si>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</si>
  <si>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</si>
  <si>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</si>
  <si>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</si>
  <si>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</si>
  <si>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</si>
  <si>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</si>
  <si>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</si>
  <si>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</si>
  <si>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</si>
  <si>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</si>
  <si>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</si>
  <si>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</si>
  <si>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</si>
  <si>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</si>
  <si>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</si>
  <si>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</si>
  <si>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</si>
  <si>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</si>
  <si>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</si>
  <si>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</si>
  <si>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</si>
  <si>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</si>
  <si>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</si>
  <si>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</si>
  <si>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</si>
  <si>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</si>
  <si>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</si>
  <si>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</si>
  <si>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</si>
  <si>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</si>
  <si>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</si>
  <si>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</si>
  <si>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</si>
  <si>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</si>
  <si>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</si>
  <si>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</si>
  <si>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</si>
  <si>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</si>
  <si>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</si>
  <si>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</si>
  <si>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</si>
  <si>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</si>
  <si>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</si>
  <si>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</si>
  <si>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</si>
  <si>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</si>
  <si>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</si>
  <si>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</si>
  <si>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</si>
  <si>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</si>
  <si>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</si>
  <si>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</si>
  <si>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</si>
  <si>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</si>
  <si>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</si>
  <si>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</si>
  <si>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</si>
  <si>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</si>
  <si>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</si>
  <si>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</si>
  <si>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</si>
  <si>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</si>
  <si>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</si>
  <si>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</si>
  <si>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</si>
  <si>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</si>
  <si>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</si>
  <si>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</si>
  <si>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</si>
  <si>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</si>
  <si>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</si>
  <si>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</si>
  <si>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</si>
  <si>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</si>
  <si>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</si>
  <si>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</si>
  <si>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</si>
  <si>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</si>
  <si>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</si>
  <si>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</si>
  <si>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</si>
  <si>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</si>
  <si>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</si>
  <si>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</si>
  <si>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</si>
  <si>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</si>
  <si>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</si>
  <si>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</si>
  <si>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</si>
  <si>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</si>
  <si>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</si>
  <si>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</si>
  <si>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</si>
  <si>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</si>
  <si>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</si>
  <si>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</si>
  <si>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</si>
  <si>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</si>
  <si>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</si>
  <si>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</si>
  <si>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</si>
  <si>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</si>
  <si>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</si>
  <si>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</si>
  <si>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</si>
  <si>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</si>
  <si>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</si>
  <si>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</si>
  <si>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</si>
  <si>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</si>
  <si>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</si>
  <si>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</si>
  <si>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</si>
  <si>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</si>
  <si>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</si>
  <si>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</si>
  <si>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</si>
  <si>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</si>
  <si>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</si>
  <si>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</si>
  <si>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</si>
  <si>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</si>
  <si>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</si>
  <si>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</si>
  <si>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</si>
  <si>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</si>
  <si>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</si>
  <si>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</si>
  <si>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</si>
  <si>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</si>
  <si>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</si>
  <si>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</si>
  <si>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</si>
  <si>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</si>
  <si>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</si>
  <si>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</si>
  <si>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</si>
  <si>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</si>
  <si>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</si>
  <si>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</si>
  <si>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</si>
  <si>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</si>
  <si>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</si>
  <si>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</si>
  <si>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</si>
  <si>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</si>
  <si>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</si>
  <si>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</si>
  <si>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</si>
  <si>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</si>
  <si>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</si>
  <si>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</si>
  <si>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</si>
  <si>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</si>
  <si>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</si>
  <si>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</si>
  <si>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</si>
  <si>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</si>
  <si>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</si>
  <si>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</si>
  <si>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</si>
  <si>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</si>
  <si>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</si>
  <si>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</si>
  <si>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</si>
  <si>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</si>
  <si>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</si>
  <si>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</si>
  <si>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</si>
  <si>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</si>
  <si>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</si>
  <si>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</si>
  <si>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</si>
  <si>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</si>
  <si>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</si>
  <si>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</si>
  <si>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</si>
  <si>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</si>
  <si>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</si>
  <si>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</si>
  <si>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</si>
  <si>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</si>
  <si>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</si>
  <si>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</si>
  <si>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</si>
  <si>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</si>
  <si>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</si>
  <si>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</si>
  <si>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</si>
  <si>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</si>
  <si>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</si>
  <si>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</si>
  <si>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</si>
  <si>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</si>
  <si>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</si>
  <si>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</si>
  <si>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</si>
  <si>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</si>
  <si>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</si>
  <si>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</si>
  <si>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</si>
  <si>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</si>
  <si>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</si>
  <si>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</si>
  <si>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</si>
  <si>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</si>
  <si>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</si>
  <si>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</si>
  <si>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</si>
  <si>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</si>
  <si>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</si>
  <si>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</si>
  <si>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</si>
  <si>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</si>
  <si>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</si>
  <si>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</si>
  <si>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</si>
  <si>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</si>
  <si>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</si>
  <si>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</si>
  <si>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</si>
  <si>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</si>
  <si>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</si>
  <si>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</si>
  <si>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</si>
  <si>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</si>
  <si>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</si>
  <si>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</si>
  <si>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</si>
  <si>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</si>
  <si>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</si>
  <si>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</si>
  <si>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</si>
  <si>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</si>
  <si>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</si>
  <si>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</si>
  <si>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</si>
  <si>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</si>
  <si>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</si>
  <si>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</si>
  <si>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</si>
  <si>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</si>
  <si>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</si>
  <si>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</si>
  <si>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</si>
  <si>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</si>
  <si>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</si>
  <si>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</si>
  <si>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</si>
  <si>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</si>
  <si>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</si>
  <si>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</si>
  <si>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</si>
  <si>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</si>
  <si>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</si>
  <si>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</si>
  <si>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</si>
  <si>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</si>
  <si>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</si>
  <si>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</si>
  <si>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</si>
  <si>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</si>
  <si>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</si>
  <si>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</si>
  <si>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</si>
  <si>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</si>
  <si>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</si>
  <si>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</si>
  <si>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</si>
  <si>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</si>
  <si>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</si>
  <si>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</si>
  <si>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</si>
  <si>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</si>
  <si>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</si>
  <si>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</si>
  <si>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</si>
  <si>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</si>
  <si>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</si>
  <si>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</si>
  <si>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</si>
  <si>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</si>
  <si>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</si>
  <si>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</si>
  <si>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</si>
  <si>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</si>
  <si>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</si>
  <si>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</si>
  <si>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</si>
  <si>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</si>
  <si>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</si>
  <si>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</si>
  <si>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</si>
  <si>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</si>
  <si>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</si>
  <si>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</si>
  <si>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</si>
  <si>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</si>
  <si>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</si>
  <si>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</si>
  <si>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</si>
  <si>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</si>
  <si>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</si>
  <si>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</si>
  <si>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</si>
  <si>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</si>
  <si>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</si>
  <si>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</si>
  <si>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</si>
  <si>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</si>
  <si>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</si>
  <si>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</si>
  <si>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</si>
  <si>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</si>
  <si>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</si>
  <si>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</si>
  <si>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</si>
  <si>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</si>
  <si>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</si>
  <si>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</si>
  <si>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</si>
  <si>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</si>
  <si>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</si>
  <si>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</si>
  <si>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</si>
  <si>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</si>
  <si>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</si>
  <si>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</si>
  <si>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</si>
  <si>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</si>
  <si>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</si>
  <si>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</si>
  <si>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</si>
  <si>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</si>
  <si>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</si>
  <si>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</si>
  <si>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</si>
  <si>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</si>
  <si>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</si>
  <si>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</si>
  <si>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</si>
  <si>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</si>
  <si>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</si>
  <si>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</si>
  <si>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</si>
  <si>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</si>
  <si>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</si>
  <si>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</si>
  <si>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</si>
  <si>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</si>
  <si>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</si>
  <si>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</si>
  <si>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</si>
  <si>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</si>
  <si>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</si>
  <si>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</si>
  <si>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</si>
  <si>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</si>
  <si>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</si>
  <si>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</si>
  <si>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</si>
  <si>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</si>
  <si>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</si>
  <si>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</si>
  <si>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</si>
  <si>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</si>
  <si>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</si>
  <si>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</si>
  <si>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</si>
  <si>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</si>
  <si>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</si>
  <si>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</si>
  <si>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</si>
  <si>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</si>
  <si>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</si>
  <si>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</si>
  <si>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</si>
  <si>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</si>
  <si>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</si>
  <si>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</si>
  <si>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</si>
  <si>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</si>
  <si>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</si>
  <si>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</si>
  <si>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</si>
  <si>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</si>
  <si>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</si>
  <si>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</si>
  <si>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</si>
  <si>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</si>
  <si>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</si>
  <si>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</si>
  <si>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</si>
  <si>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</si>
  <si>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</si>
  <si>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</si>
  <si>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</si>
  <si>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</si>
  <si>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</si>
  <si>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</si>
  <si>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</si>
  <si>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</si>
  <si>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</si>
  <si>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</si>
  <si>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</si>
  <si>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</si>
  <si>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</si>
  <si>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</si>
  <si>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</si>
  <si>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</si>
  <si>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</si>
  <si>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</si>
  <si>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</si>
  <si>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</si>
  <si>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</si>
  <si>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</si>
  <si>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</si>
  <si>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</si>
  <si>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</si>
  <si>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</si>
  <si>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</si>
  <si>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</si>
  <si>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</si>
  <si>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</si>
  <si>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</si>
  <si>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</si>
  <si>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</si>
  <si>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</si>
  <si>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</si>
  <si>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</si>
  <si>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</si>
  <si>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</si>
  <si>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</si>
  <si>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</si>
  <si>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</si>
  <si>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</si>
  <si>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</si>
  <si>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</si>
  <si>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</si>
  <si>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</si>
  <si>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</si>
  <si>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</si>
  <si>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</si>
  <si>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</si>
  <si>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</si>
  <si>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</si>
  <si>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</si>
  <si>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</si>
  <si>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</si>
  <si>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</si>
  <si>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</si>
  <si>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</si>
  <si>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</si>
  <si>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</si>
  <si>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</si>
  <si>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</si>
  <si>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</si>
  <si>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</si>
  <si>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</si>
  <si>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</si>
  <si>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</si>
  <si>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</si>
  <si>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</si>
  <si>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</si>
  <si>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</si>
  <si>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</si>
  <si>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</si>
  <si>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</si>
  <si>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</si>
  <si>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</si>
  <si>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</si>
  <si>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</si>
  <si>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</si>
  <si>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</si>
  <si>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</si>
  <si>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</si>
  <si>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</si>
  <si>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</si>
  <si>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</si>
  <si>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</si>
  <si>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</si>
  <si>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</si>
  <si>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</si>
  <si>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</si>
  <si>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</si>
  <si>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</si>
  <si>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</si>
  <si>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</si>
  <si>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</si>
  <si>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</si>
  <si>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</si>
  <si>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</si>
  <si>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</si>
  <si>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</si>
  <si>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</si>
  <si>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</si>
  <si>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</si>
  <si>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</si>
  <si>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</si>
  <si>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</si>
  <si>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</si>
  <si>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</si>
  <si>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</si>
  <si>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</si>
  <si>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</si>
  <si>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</si>
  <si>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</si>
  <si>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</si>
  <si>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</si>
  <si>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</si>
  <si>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</si>
  <si>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</si>
  <si>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</si>
  <si>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</si>
  <si>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</si>
  <si>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</si>
  <si>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</si>
  <si>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</si>
  <si>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</si>
  <si>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</si>
  <si>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</si>
  <si>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</si>
  <si>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</si>
  <si>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</si>
  <si>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</si>
  <si>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</si>
  <si>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</si>
  <si>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</si>
  <si>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</si>
  <si>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</si>
  <si>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</si>
  <si>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</si>
  <si>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</si>
  <si>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</si>
  <si>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</si>
  <si>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</si>
  <si>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</si>
  <si>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</si>
  <si>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</si>
  <si>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</si>
  <si>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</si>
  <si>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</si>
  <si>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</si>
  <si>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</si>
  <si>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</si>
  <si>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</si>
  <si>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</si>
  <si>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</si>
  <si>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</si>
  <si>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</si>
  <si>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</si>
  <si>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</si>
  <si>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</si>
  <si>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</si>
  <si>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</si>
  <si>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</si>
  <si>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</si>
  <si>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</si>
  <si>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</si>
  <si>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</si>
  <si>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</si>
  <si>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</si>
  <si>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</si>
  <si>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</si>
  <si>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</si>
  <si>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</si>
  <si>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</si>
  <si>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</si>
  <si>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</si>
  <si>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</si>
  <si>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</si>
  <si>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</si>
  <si>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</si>
  <si>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</si>
  <si>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</si>
  <si>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</si>
  <si>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</si>
  <si>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</si>
  <si>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</si>
  <si>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</si>
  <si>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</si>
  <si>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</si>
  <si>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</si>
  <si>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</si>
  <si>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</si>
  <si>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</si>
  <si>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</si>
  <si>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</si>
  <si>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</si>
  <si>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</si>
  <si>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</si>
  <si>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</si>
  <si>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</si>
  <si>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</si>
  <si>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</si>
  <si>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</si>
  <si>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</si>
  <si>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</si>
  <si>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</si>
  <si>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</si>
  <si>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</si>
  <si>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</si>
  <si>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</si>
  <si>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</si>
  <si>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</si>
  <si>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</si>
  <si>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</si>
  <si>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</si>
  <si>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</si>
  <si>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</si>
  <si>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</si>
  <si>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</si>
  <si>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</si>
  <si>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</si>
  <si>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</si>
  <si>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</si>
  <si>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</si>
  <si>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</si>
  <si>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</si>
  <si>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</si>
  <si>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</si>
  <si>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</si>
  <si>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</si>
  <si>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</si>
  <si>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</si>
  <si>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</si>
  <si>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</si>
  <si>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</si>
  <si>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</si>
  <si>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</si>
  <si>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</si>
  <si>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</si>
  <si>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</si>
  <si>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</si>
  <si>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</si>
  <si>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</si>
  <si>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</si>
  <si>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</si>
  <si>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</si>
  <si>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</si>
  <si>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</si>
  <si>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</si>
  <si>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</si>
  <si>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</si>
  <si>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</si>
  <si>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</si>
  <si>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</si>
  <si>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</si>
  <si>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</si>
  <si>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</si>
  <si>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</si>
  <si>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</si>
  <si>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</si>
  <si>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</si>
  <si>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</si>
  <si>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</si>
  <si>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</si>
  <si>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</si>
  <si>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</si>
  <si>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</si>
  <si>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</si>
  <si>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</si>
  <si>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</si>
  <si>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</si>
  <si>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</si>
  <si>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</si>
  <si>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</si>
  <si>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</si>
  <si>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</si>
  <si>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</si>
  <si>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</si>
  <si>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</si>
  <si>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</si>
  <si>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</si>
  <si>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</si>
  <si>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</si>
  <si>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</si>
  <si>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</si>
  <si>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</si>
  <si>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</si>
  <si>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</si>
  <si>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</si>
  <si>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</si>
  <si>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</si>
  <si>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</si>
  <si>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</si>
  <si>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</si>
  <si>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</si>
  <si>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</si>
  <si>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</si>
  <si>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</si>
  <si>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</si>
  <si>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</si>
  <si>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</si>
  <si>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</si>
  <si>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</si>
  <si>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</si>
  <si>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</si>
  <si>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</si>
  <si>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</si>
  <si>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</si>
  <si>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</si>
  <si>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</si>
  <si>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</si>
  <si>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</si>
  <si>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</si>
  <si>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</si>
  <si>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</si>
  <si>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</si>
  <si>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</si>
  <si>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</si>
  <si>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</si>
  <si>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</si>
  <si>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</si>
  <si>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</si>
  <si>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</si>
  <si>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</si>
  <si>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</si>
  <si>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</si>
  <si>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</si>
  <si>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</si>
  <si>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</si>
  <si>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</si>
  <si>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</si>
  <si>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</si>
  <si>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</si>
  <si>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</si>
  <si>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</si>
  <si>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</si>
  <si>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</si>
  <si>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</si>
  <si>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</si>
  <si>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</si>
  <si>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</si>
  <si>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</si>
  <si>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</si>
  <si>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</si>
  <si>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</si>
  <si>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</si>
  <si>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</si>
  <si>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</si>
  <si>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</si>
  <si>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</si>
  <si>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</si>
  <si>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</si>
  <si>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</si>
  <si>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</si>
  <si>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</si>
  <si>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</si>
  <si>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</si>
  <si>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</si>
  <si>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</si>
  <si>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</si>
  <si>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</si>
  <si>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</si>
  <si>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</si>
  <si>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</si>
  <si>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</si>
  <si>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</si>
  <si>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</si>
  <si>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</si>
  <si>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</si>
  <si>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</si>
  <si>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</si>
  <si>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</si>
  <si>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</si>
  <si>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</si>
  <si>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</si>
  <si>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</si>
  <si>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</si>
  <si>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</si>
  <si>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</si>
  <si>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</si>
  <si>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</si>
  <si>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</si>
  <si>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</si>
  <si>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</si>
  <si>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</si>
  <si>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</si>
  <si>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</si>
  <si>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</si>
  <si>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</si>
  <si>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</si>
  <si>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</si>
  <si>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</si>
  <si>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</si>
  <si>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</si>
  <si>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</si>
  <si>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</si>
  <si>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</si>
  <si>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</si>
  <si>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</si>
  <si>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</si>
  <si>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</si>
  <si>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</si>
  <si>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</si>
  <si>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</si>
  <si>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</si>
  <si>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</si>
  <si>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</si>
  <si>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</si>
  <si>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</si>
  <si>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</si>
  <si>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</si>
  <si>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</si>
  <si>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</si>
  <si>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</si>
  <si>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</si>
  <si>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</si>
  <si>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</si>
  <si>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</si>
  <si>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</si>
  <si>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</si>
  <si>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</si>
  <si>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</si>
  <si>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</si>
  <si>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</si>
  <si>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</si>
  <si>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</si>
  <si>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</si>
  <si>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</si>
  <si>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</si>
  <si>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</si>
  <si>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</si>
  <si>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</si>
  <si>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</si>
  <si>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</si>
  <si>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</si>
  <si>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</si>
  <si>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</si>
  <si>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</si>
  <si>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</si>
  <si>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</si>
  <si>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</si>
  <si>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</si>
  <si>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</si>
  <si>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</si>
  <si>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</si>
  <si>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</si>
  <si>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</si>
  <si>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</si>
  <si>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</si>
  <si>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</si>
  <si>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</si>
  <si>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</si>
  <si>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</si>
  <si>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</si>
  <si>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</si>
  <si>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</si>
  <si>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</si>
  <si>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</si>
  <si>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</si>
  <si>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</si>
  <si>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</si>
  <si>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</si>
  <si>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</si>
  <si>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</si>
  <si>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</si>
  <si>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</si>
  <si>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</si>
  <si>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</si>
  <si>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</si>
  <si>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</si>
  <si>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</si>
  <si>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</si>
  <si>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</si>
  <si>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</si>
  <si>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</si>
  <si>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</si>
  <si>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</si>
  <si>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</si>
  <si>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</si>
  <si>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</si>
  <si>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</si>
  <si>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</si>
  <si>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</si>
  <si>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</si>
  <si>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</si>
  <si>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</si>
  <si>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</si>
  <si>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</si>
  <si>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</si>
  <si>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</si>
  <si>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</si>
  <si>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</si>
  <si>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</si>
  <si>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</si>
  <si>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</si>
  <si>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</si>
  <si>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</si>
  <si>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</si>
  <si>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</si>
  <si>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</si>
  <si>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</si>
  <si>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</si>
  <si>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</si>
  <si>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</si>
  <si>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</si>
  <si>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</si>
  <si>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</si>
  <si>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</si>
  <si>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</si>
  <si>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</si>
  <si>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</si>
  <si>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</si>
  <si>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</si>
  <si>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</si>
  <si>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</si>
  <si>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</si>
  <si>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</si>
  <si>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</si>
  <si>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</si>
  <si>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</si>
  <si>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</si>
  <si>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</si>
  <si>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</si>
  <si>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</si>
  <si>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</si>
  <si>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</si>
  <si>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</si>
  <si>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</si>
  <si>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</si>
  <si>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</si>
  <si>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</si>
  <si>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</si>
  <si>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</si>
  <si>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</si>
  <si>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</si>
  <si>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</si>
  <si>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</si>
  <si>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</si>
  <si>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</si>
  <si>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</si>
  <si>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</si>
  <si>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</si>
  <si>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</si>
  <si>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</si>
  <si>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</si>
  <si>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</si>
  <si>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</si>
  <si>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</si>
  <si>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</si>
  <si>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</si>
  <si>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</si>
  <si>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</si>
  <si>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</si>
  <si>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</si>
  <si>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</si>
  <si>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</si>
  <si>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</si>
  <si>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</si>
  <si>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</si>
  <si>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</si>
  <si>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</si>
  <si>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</si>
  <si>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</si>
  <si>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</si>
  <si>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</si>
  <si>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</si>
  <si>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</si>
  <si>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</si>
  <si>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</si>
  <si>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</si>
  <si>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</si>
  <si>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</si>
  <si>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</si>
  <si>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</si>
  <si>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</si>
  <si>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</si>
  <si>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</si>
  <si>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</si>
  <si>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</si>
  <si>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</si>
  <si>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</si>
  <si>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</si>
  <si>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</si>
  <si>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</si>
  <si>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</si>
  <si>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</si>
  <si>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</si>
  <si>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</si>
  <si>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</si>
  <si>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</si>
  <si>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</si>
  <si>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</si>
  <si>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</si>
  <si>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</si>
  <si>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</si>
  <si>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</si>
  <si>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</si>
  <si>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</si>
  <si>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</si>
  <si>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</si>
  <si>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</si>
  <si>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</si>
  <si>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</si>
  <si>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</si>
  <si>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</si>
  <si>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</si>
  <si>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</si>
  <si>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</si>
  <si>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</si>
  <si>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</si>
  <si>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</si>
  <si>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</si>
  <si>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</si>
  <si>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</si>
  <si>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</si>
  <si>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</si>
  <si>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</si>
  <si>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</si>
  <si>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</si>
  <si>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</si>
  <si>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</si>
  <si>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</si>
  <si>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</si>
  <si>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</si>
  <si>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</si>
  <si>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</si>
  <si>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</si>
  <si>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</si>
  <si>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</si>
  <si>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</si>
  <si>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</si>
  <si>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</si>
  <si>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</si>
  <si>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</si>
  <si>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</si>
  <si>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</si>
  <si>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</si>
  <si>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</si>
  <si>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</si>
  <si>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</si>
  <si>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</si>
  <si>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</si>
  <si>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</si>
  <si>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</si>
  <si>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</si>
  <si>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</si>
  <si>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</si>
  <si>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</si>
  <si>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</si>
  <si>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</si>
  <si>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</si>
  <si>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</si>
  <si>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</si>
  <si>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</si>
  <si>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</si>
  <si>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</si>
  <si>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</si>
  <si>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</si>
  <si>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</si>
  <si>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</si>
  <si>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</si>
  <si>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</si>
  <si>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</si>
  <si>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</si>
  <si>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</si>
  <si>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</si>
  <si>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</si>
  <si>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</si>
  <si>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</si>
  <si>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</si>
  <si>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</si>
  <si>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</si>
  <si>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</si>
  <si>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</si>
  <si>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</si>
  <si>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</si>
  <si>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</si>
  <si>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</si>
  <si>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</si>
  <si>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</si>
  <si>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</si>
  <si>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</si>
  <si>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</si>
  <si>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</si>
  <si>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</si>
  <si>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</si>
  <si>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</si>
  <si>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</si>
  <si>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</si>
  <si>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</si>
  <si>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</si>
  <si>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</si>
  <si>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</si>
  <si>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</si>
  <si>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</si>
  <si>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</si>
  <si>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</si>
  <si>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</si>
  <si>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</si>
  <si>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</si>
  <si>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</si>
  <si>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</si>
  <si>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</si>
  <si>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</si>
  <si>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</si>
  <si>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</si>
  <si>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</si>
  <si>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</si>
  <si>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</si>
  <si>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</si>
  <si>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</si>
  <si>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</si>
  <si>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</si>
  <si>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</si>
  <si>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</si>
  <si>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</si>
  <si>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</si>
  <si>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</si>
  <si>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</si>
  <si>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</si>
  <si>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</si>
  <si>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</si>
  <si>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</si>
  <si>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</si>
  <si>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</si>
  <si>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</si>
  <si>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</si>
  <si>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</si>
  <si>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</si>
  <si>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</si>
  <si>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</si>
  <si>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</si>
  <si>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</si>
  <si>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</si>
  <si>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</si>
  <si>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</si>
  <si>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</si>
  <si>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</si>
  <si>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</si>
  <si>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</si>
  <si>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</si>
  <si>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</si>
  <si>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</si>
  <si>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</si>
  <si>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</si>
  <si>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</si>
  <si>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</si>
  <si>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</si>
  <si>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</si>
  <si>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</si>
  <si>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</si>
  <si>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</si>
  <si>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</si>
  <si>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</si>
  <si>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</si>
  <si>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</si>
  <si>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</si>
  <si>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</si>
  <si>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</si>
  <si>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</si>
  <si>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</si>
  <si>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</si>
  <si>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</si>
  <si>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</si>
  <si>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</si>
  <si>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</si>
  <si>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</si>
  <si>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</si>
  <si>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</si>
  <si>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</si>
  <si>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</si>
  <si>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</si>
  <si>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</si>
  <si>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</si>
  <si>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</si>
  <si>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</si>
  <si>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</si>
  <si>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</si>
  <si>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</si>
  <si>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</si>
  <si>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</si>
  <si>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</si>
  <si>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</si>
  <si>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</si>
  <si>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</si>
  <si>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</si>
  <si>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</si>
  <si>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</si>
  <si>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</si>
  <si>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</si>
  <si>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</si>
  <si>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</si>
  <si>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</si>
  <si>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</si>
  <si>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</si>
  <si>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</si>
  <si>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</si>
  <si>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</si>
  <si>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</si>
  <si>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</si>
  <si>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</si>
  <si>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</si>
  <si>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</si>
  <si>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</si>
  <si>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</si>
  <si>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</si>
  <si>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</si>
  <si>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</si>
  <si>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</si>
  <si>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</si>
  <si>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</si>
  <si>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</si>
  <si>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</si>
  <si>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</si>
  <si>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</si>
  <si>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</si>
  <si>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</si>
  <si>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</si>
  <si>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</si>
  <si>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</si>
  <si>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</si>
  <si>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</si>
  <si>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</si>
  <si>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</si>
  <si>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</si>
  <si>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</si>
  <si>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</si>
  <si>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</si>
  <si>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</si>
  <si>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</si>
  <si>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</si>
  <si>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</si>
  <si>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</si>
  <si>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</si>
  <si>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</si>
  <si>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</si>
  <si>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</si>
  <si>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</si>
  <si>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</si>
  <si>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</si>
  <si>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</si>
  <si>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</si>
  <si>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</si>
  <si>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</si>
  <si>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</si>
  <si>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</si>
  <si>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</si>
  <si>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</si>
  <si>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</si>
  <si>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</si>
  <si>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</si>
  <si>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</si>
  <si>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</si>
  <si>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</si>
  <si>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</si>
  <si>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</si>
  <si>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</si>
  <si>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</si>
  <si>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</si>
  <si>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</si>
  <si>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</si>
  <si>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</si>
  <si>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</si>
  <si>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</si>
  <si>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</si>
  <si>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</si>
  <si>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</si>
  <si>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</si>
  <si>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</si>
  <si>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</si>
  <si>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</si>
  <si>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</si>
  <si>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</si>
  <si>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</si>
  <si>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</si>
  <si>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</si>
  <si>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</si>
  <si>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</si>
  <si>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</si>
  <si>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</si>
  <si>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</si>
  <si>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</si>
  <si>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</si>
  <si>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</si>
  <si>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</si>
  <si>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</si>
  <si>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</si>
  <si>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</si>
  <si>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</si>
  <si>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</si>
  <si>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</si>
  <si>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</si>
  <si>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</si>
  <si>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</si>
  <si>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</si>
  <si>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</si>
  <si>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</si>
  <si>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</si>
  <si>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</si>
  <si>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</si>
  <si>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</si>
  <si>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</si>
  <si>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</si>
  <si>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</si>
  <si>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</si>
  <si>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</si>
  <si>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</si>
  <si>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</si>
  <si>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</si>
  <si>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</si>
  <si>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</si>
  <si>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</si>
  <si>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</si>
  <si>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</si>
  <si>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</si>
  <si>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</si>
  <si>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</si>
  <si>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</si>
  <si>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</si>
  <si>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</si>
  <si>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</si>
  <si>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</si>
  <si>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</si>
  <si>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</si>
  <si>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</si>
  <si>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</si>
  <si>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</si>
  <si>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</si>
  <si>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</si>
  <si>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</si>
  <si>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</si>
  <si>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</si>
  <si>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</si>
  <si>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</si>
  <si>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</si>
  <si>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</si>
  <si>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</si>
  <si>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</si>
  <si>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</si>
  <si>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</si>
  <si>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</si>
  <si>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</si>
  <si>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</si>
  <si>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</si>
  <si>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</si>
  <si>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</si>
  <si>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</si>
  <si>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</si>
  <si>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</si>
  <si>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</si>
  <si>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</si>
  <si>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</si>
  <si>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</si>
  <si>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</si>
  <si>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</si>
  <si>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</si>
  <si>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</si>
  <si>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</si>
  <si>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</si>
  <si>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</si>
  <si>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</si>
  <si>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</si>
  <si>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</si>
  <si>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</si>
  <si>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</si>
  <si>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</si>
  <si>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</si>
  <si>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</si>
  <si>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</si>
  <si>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</si>
  <si>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</si>
  <si>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</si>
  <si>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</si>
  <si>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</si>
  <si>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</si>
  <si>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</si>
  <si>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</si>
  <si>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</si>
  <si>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</si>
  <si>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</si>
  <si>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</si>
  <si>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</si>
  <si>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</si>
  <si>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</si>
  <si>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</si>
  <si>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</si>
  <si>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</si>
  <si>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</si>
  <si>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</si>
  <si>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</si>
  <si>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</si>
  <si>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</si>
  <si>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</si>
  <si>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</si>
  <si>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</si>
  <si>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</si>
  <si>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</si>
  <si>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</si>
  <si>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</si>
  <si>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</si>
  <si>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</si>
  <si>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</si>
  <si>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</si>
  <si>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</si>
  <si>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</si>
  <si>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</si>
  <si>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</si>
  <si>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</si>
  <si>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</si>
  <si>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</si>
  <si>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</si>
  <si>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</si>
  <si>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</si>
  <si>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</si>
  <si>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</si>
  <si>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</si>
  <si>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</si>
  <si>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</si>
  <si>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</si>
  <si>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</si>
  <si>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</si>
  <si>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</si>
  <si>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</si>
  <si>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</si>
  <si>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</si>
  <si>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</si>
  <si>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</si>
  <si>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</si>
  <si>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</si>
  <si>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</si>
  <si>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</si>
  <si>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</si>
  <si>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</si>
  <si>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</si>
  <si>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</si>
  <si>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</si>
  <si>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</si>
  <si>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</si>
  <si>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</si>
  <si>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</si>
  <si>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</si>
  <si>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</si>
  <si>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</si>
  <si>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</si>
  <si>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</si>
  <si>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</si>
  <si>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</si>
  <si>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</si>
  <si>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</si>
  <si>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</si>
  <si>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</si>
  <si>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</si>
  <si>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</si>
  <si>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</si>
  <si>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</si>
  <si>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</si>
  <si>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</si>
  <si>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</si>
  <si>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</si>
  <si>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</si>
  <si>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</si>
  <si>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</si>
  <si>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</si>
  <si>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</si>
  <si>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</si>
  <si>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</si>
  <si>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</si>
  <si>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</si>
  <si>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</si>
  <si>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</si>
  <si>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</si>
  <si>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</si>
  <si>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</si>
  <si>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</si>
  <si>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</si>
  <si>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</si>
  <si>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</si>
  <si>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</si>
  <si>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</si>
  <si>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</si>
  <si>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</si>
  <si>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</si>
  <si>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</si>
  <si>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</si>
  <si>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</si>
  <si>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</si>
  <si>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</si>
  <si>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</si>
  <si>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</si>
  <si>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</si>
  <si>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</si>
  <si>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</si>
  <si>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</si>
  <si>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</si>
  <si>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</si>
  <si>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</si>
  <si>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</si>
  <si>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</si>
  <si>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</si>
  <si>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</si>
  <si>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</si>
  <si>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</si>
  <si>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</si>
  <si>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</si>
  <si>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</si>
  <si>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</si>
  <si>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</si>
  <si>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</si>
  <si>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</si>
  <si>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</si>
  <si>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</si>
  <si>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</si>
  <si>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</si>
  <si>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</si>
  <si>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</si>
  <si>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</si>
  <si>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</si>
  <si>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</si>
  <si>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</si>
  <si>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</si>
  <si>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</si>
  <si>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</si>
  <si>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</si>
  <si>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</si>
  <si>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</si>
  <si>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</si>
  <si>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</si>
  <si>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</si>
  <si>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</si>
  <si>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</si>
  <si>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</si>
  <si>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</si>
  <si>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</si>
  <si>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</si>
  <si>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</si>
  <si>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</si>
  <si>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</si>
  <si>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</si>
  <si>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</si>
  <si>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</si>
  <si>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</si>
  <si>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</si>
  <si>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</si>
  <si>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</si>
  <si>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</si>
  <si>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</si>
  <si>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</si>
  <si>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</si>
  <si>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</si>
  <si>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</si>
  <si>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</si>
  <si>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</si>
  <si>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</si>
  <si>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</si>
  <si>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</si>
  <si>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</si>
  <si>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</si>
  <si>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</si>
  <si>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</si>
  <si>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</si>
  <si>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</si>
  <si>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</si>
  <si>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</si>
  <si>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</si>
  <si>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</si>
  <si>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</si>
  <si>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</si>
  <si>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</si>
  <si>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</si>
  <si>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</si>
  <si>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</si>
  <si>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</si>
  <si>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</si>
  <si>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</si>
  <si>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</si>
  <si>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</si>
  <si>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</si>
  <si>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</si>
  <si>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</si>
  <si>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</si>
  <si>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</si>
  <si>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</si>
  <si>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</si>
  <si>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</si>
  <si>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</si>
  <si>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</si>
  <si>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</si>
  <si>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</si>
  <si>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</si>
  <si>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</si>
  <si>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</si>
  <si>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</si>
  <si>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</si>
  <si>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</si>
  <si>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</si>
  <si>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</si>
  <si>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</si>
  <si>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</si>
  <si>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</si>
  <si>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</si>
  <si>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</si>
  <si>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</si>
  <si>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</si>
  <si>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</si>
  <si>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</si>
  <si>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</si>
  <si>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</si>
  <si>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</si>
  <si>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</si>
  <si>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</si>
  <si>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</si>
  <si>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</si>
  <si>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</si>
  <si>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</si>
  <si>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</si>
  <si>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</si>
  <si>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</si>
  <si>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</si>
  <si>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</si>
  <si>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</si>
  <si>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</si>
  <si>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</si>
  <si>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</si>
  <si>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</si>
  <si>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</si>
  <si>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</si>
  <si>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</si>
  <si>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</si>
  <si>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</si>
  <si>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</si>
  <si>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</si>
  <si>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</si>
  <si>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</si>
  <si>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</si>
  <si>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</si>
  <si>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</si>
  <si>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</si>
  <si>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</si>
  <si>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</si>
  <si>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</si>
  <si>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</si>
  <si>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</si>
  <si>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</si>
  <si>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</si>
  <si>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</si>
  <si>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</si>
  <si>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</si>
  <si>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</si>
  <si>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</si>
  <si>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</si>
  <si>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</si>
  <si>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</si>
  <si>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</si>
  <si>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</si>
  <si>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</si>
  <si>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</si>
  <si>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</si>
  <si>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</si>
  <si>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</si>
  <si>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</si>
  <si>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</si>
  <si>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</si>
  <si>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</si>
  <si>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</si>
  <si>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</si>
  <si>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</si>
  <si>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</si>
  <si>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</si>
  <si>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</si>
  <si>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</si>
  <si>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</si>
  <si>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</si>
  <si>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</si>
  <si>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</si>
  <si>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</si>
  <si>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</si>
  <si>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</si>
  <si>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</si>
  <si>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</si>
  <si>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</si>
  <si>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</si>
  <si>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</si>
  <si>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</si>
  <si>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</si>
  <si>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</si>
  <si>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</si>
  <si>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</si>
  <si>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</si>
  <si>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</si>
  <si>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</si>
  <si>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</si>
  <si>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</si>
  <si>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</si>
  <si>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</si>
  <si>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</si>
  <si>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</si>
  <si>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</si>
  <si>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</si>
  <si>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</si>
  <si>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</si>
  <si>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</si>
  <si>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</si>
  <si>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</si>
  <si>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</si>
  <si>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</si>
  <si>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</si>
  <si>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</si>
  <si>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</si>
  <si>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</si>
  <si>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</si>
  <si>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</si>
  <si>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</si>
  <si>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</si>
  <si>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</si>
  <si>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</si>
  <si>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</si>
  <si>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</si>
  <si>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</si>
  <si>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</si>
  <si>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</si>
  <si>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</si>
  <si>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</si>
  <si>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</si>
  <si>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</si>
  <si>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</si>
  <si>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</si>
  <si>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</si>
  <si>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</si>
  <si>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</si>
  <si>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</si>
  <si>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</si>
  <si>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</si>
  <si>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</si>
  <si>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</si>
  <si>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</si>
  <si>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</si>
  <si>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</si>
  <si>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</si>
  <si>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</si>
  <si>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</si>
  <si>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</si>
  <si>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</si>
  <si>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</si>
  <si>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</si>
  <si>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</si>
  <si>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</si>
  <si>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</si>
  <si>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</si>
  <si>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</si>
  <si>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</si>
  <si>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</si>
  <si>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</si>
  <si>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</si>
  <si>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</si>
  <si>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</si>
  <si>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</si>
  <si>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</si>
  <si>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</si>
  <si>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</si>
  <si>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</si>
  <si>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</si>
  <si>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</si>
  <si>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</si>
  <si>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</si>
  <si>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</si>
  <si>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</si>
  <si>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</si>
  <si>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</si>
  <si>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</si>
  <si>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</si>
  <si>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</si>
  <si>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</si>
  <si>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</si>
  <si>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</si>
  <si>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</si>
  <si>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</si>
  <si>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</si>
  <si>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</si>
  <si>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</si>
  <si>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</si>
  <si>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</si>
  <si>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</si>
  <si>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</si>
  <si>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</si>
  <si>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</si>
  <si>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</si>
  <si>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</si>
  <si>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</si>
  <si>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</si>
  <si>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</si>
  <si>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</si>
  <si>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</si>
  <si>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</si>
  <si>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</si>
  <si>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</si>
  <si>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</si>
  <si>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</si>
  <si>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</si>
  <si>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</si>
  <si>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</si>
  <si>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</si>
  <si>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</si>
  <si>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</si>
  <si>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</si>
  <si>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</si>
  <si>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</si>
  <si>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</si>
  <si>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</si>
  <si>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</si>
  <si>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</si>
  <si>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</si>
  <si>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</si>
  <si>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</si>
  <si>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</si>
  <si>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</si>
  <si>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</si>
  <si>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</si>
  <si>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</si>
  <si>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</si>
  <si>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</si>
  <si>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</si>
  <si>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</si>
  <si>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</si>
  <si>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</si>
  <si>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</si>
  <si>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</si>
  <si>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</si>
  <si>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</si>
  <si>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</si>
  <si>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</si>
  <si>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</si>
  <si>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</si>
  <si>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</si>
  <si>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</si>
  <si>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</si>
  <si>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</si>
  <si>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</si>
  <si>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</si>
  <si>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</si>
  <si>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</si>
  <si>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</si>
  <si>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</si>
  <si>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</si>
  <si>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</si>
  <si>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</si>
  <si>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</si>
  <si>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</si>
  <si>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</si>
  <si>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</si>
  <si>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</si>
  <si>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</si>
  <si>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</si>
  <si>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</si>
  <si>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</si>
  <si>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</si>
  <si>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</si>
  <si>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</si>
  <si>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</si>
  <si>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</si>
  <si>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</si>
  <si>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</si>
  <si>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</si>
  <si>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</si>
  <si>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</si>
  <si>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</si>
  <si>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</si>
  <si>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</si>
  <si>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</si>
  <si>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</si>
  <si>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</si>
  <si>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</si>
  <si>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</si>
  <si>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</si>
  <si>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</si>
  <si>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</si>
  <si>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</si>
  <si>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</si>
  <si>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</si>
  <si>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</si>
  <si>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</si>
  <si>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</si>
  <si>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</si>
  <si>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</si>
  <si>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</si>
  <si>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</si>
  <si>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</si>
  <si>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</si>
  <si>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</si>
  <si>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</si>
  <si>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</si>
  <si>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</si>
  <si>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</si>
  <si>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</si>
  <si>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</si>
  <si>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</si>
  <si>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</si>
  <si>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</si>
  <si>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</si>
  <si>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</si>
  <si>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</si>
  <si>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</si>
  <si>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</si>
  <si>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</si>
  <si>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</si>
  <si>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</si>
  <si>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</si>
  <si>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</si>
  <si>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</si>
  <si>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</si>
  <si>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</si>
  <si>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</si>
  <si>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</si>
  <si>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</si>
  <si>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</si>
  <si>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</si>
  <si>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</si>
  <si>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</si>
  <si>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</si>
  <si>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</si>
  <si>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</si>
  <si>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</si>
  <si>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</si>
  <si>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</si>
  <si>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</si>
  <si>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</si>
  <si>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</si>
  <si>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</si>
  <si>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</si>
  <si>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</si>
  <si>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</si>
  <si>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</si>
  <si>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</si>
  <si>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</si>
  <si>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</si>
  <si>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</si>
  <si>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</si>
  <si>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</si>
  <si>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</si>
  <si>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</si>
  <si>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</si>
  <si>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</si>
  <si>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</si>
  <si>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</si>
  <si>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</si>
  <si>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</si>
  <si>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</si>
  <si>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</si>
  <si>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</si>
  <si>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</si>
  <si>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</si>
  <si>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</si>
  <si>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</si>
  <si>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</si>
  <si>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</si>
  <si>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</si>
  <si>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</si>
  <si>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</si>
  <si>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</si>
  <si>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</si>
  <si>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</si>
  <si>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</si>
  <si>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</si>
  <si>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</si>
  <si>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</si>
  <si>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</si>
  <si>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</si>
  <si>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</si>
  <si>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</si>
  <si>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</si>
  <si>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</si>
  <si>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</si>
  <si>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</si>
  <si>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</si>
  <si>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</si>
  <si>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</si>
  <si>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</si>
  <si>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</si>
  <si>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</si>
  <si>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</si>
  <si>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</si>
  <si>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</si>
  <si>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</si>
  <si>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</si>
  <si>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</si>
  <si>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</si>
  <si>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</si>
  <si>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</si>
  <si>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</si>
  <si>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</si>
  <si>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</si>
  <si>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</si>
  <si>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</si>
  <si>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</si>
  <si>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</si>
  <si>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</si>
  <si>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</si>
  <si>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</si>
  <si>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</si>
  <si>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</si>
  <si>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</si>
  <si>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</si>
  <si>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</si>
  <si>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</si>
  <si>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</si>
  <si>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</si>
  <si>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</si>
  <si>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</si>
  <si>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</si>
  <si>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</si>
  <si>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</si>
  <si>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</si>
  <si>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</si>
  <si>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</si>
  <si>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</si>
  <si>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</si>
  <si>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</si>
  <si>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</si>
  <si>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</si>
  <si>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</si>
  <si>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</si>
  <si>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</si>
  <si>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</si>
  <si>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</si>
  <si>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</si>
  <si>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</si>
  <si>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</si>
  <si>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</si>
  <si>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</si>
  <si>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</si>
  <si>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</si>
  <si>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</si>
  <si>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</si>
  <si>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</si>
  <si>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</si>
  <si>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</si>
  <si>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</si>
  <si>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</si>
  <si>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</si>
  <si>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</si>
  <si>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</si>
  <si>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</si>
  <si>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</si>
  <si>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</si>
  <si>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</si>
  <si>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</si>
  <si>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</si>
  <si>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</si>
  <si>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</si>
  <si>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</si>
  <si>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</si>
  <si>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</si>
  <si>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</si>
  <si>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</si>
  <si>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</si>
  <si>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</si>
  <si>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</si>
  <si>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</si>
  <si>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</si>
  <si>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</si>
  <si>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</si>
  <si>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</si>
  <si>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</si>
  <si>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</si>
  <si>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</si>
  <si>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</si>
  <si>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</si>
  <si>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</si>
  <si>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</si>
  <si>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</si>
  <si>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</si>
  <si>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</si>
  <si>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</si>
  <si>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</si>
  <si>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</si>
  <si>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</si>
  <si>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</si>
  <si>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</si>
  <si>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</si>
  <si>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</si>
  <si>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</si>
  <si>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</si>
  <si>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</si>
  <si>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</si>
  <si>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</si>
  <si>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</si>
  <si>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</si>
  <si>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</si>
  <si>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</si>
  <si>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</si>
  <si>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</si>
  <si>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</si>
  <si>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</si>
  <si>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</si>
  <si>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</si>
  <si>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</si>
  <si>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</si>
  <si>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</si>
  <si>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</si>
  <si>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</si>
  <si>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</si>
  <si>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</si>
  <si>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</si>
  <si>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</si>
  <si>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</si>
  <si>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</si>
  <si>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</si>
  <si>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</si>
  <si>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</si>
  <si>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</si>
  <si>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</si>
  <si>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</si>
  <si>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</si>
  <si>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</si>
  <si>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</si>
  <si>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</si>
  <si>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</si>
  <si>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</si>
  <si>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</si>
  <si>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</si>
  <si>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</si>
  <si>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</si>
  <si>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</si>
  <si>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</si>
  <si>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</si>
  <si>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</si>
  <si>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</si>
  <si>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</si>
  <si>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</si>
  <si>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</si>
  <si>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</si>
  <si>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</si>
  <si>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</si>
  <si>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</si>
  <si>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</si>
  <si>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</si>
  <si>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</si>
  <si>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</si>
  <si>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</si>
  <si>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</si>
  <si>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</si>
  <si>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</si>
  <si>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</si>
  <si>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</si>
  <si>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</si>
  <si>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</si>
  <si>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</si>
  <si>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</si>
  <si>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</si>
  <si>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</si>
  <si>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</si>
  <si>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</si>
  <si>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</si>
  <si>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</si>
  <si>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</si>
  <si>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</si>
  <si>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</si>
  <si>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</si>
  <si>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</si>
  <si>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</si>
  <si>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</si>
  <si>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</si>
  <si>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</si>
  <si>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</si>
  <si>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</si>
  <si>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</si>
  <si>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</si>
  <si>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</si>
  <si>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</si>
  <si>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</si>
  <si>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</si>
  <si>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</si>
  <si>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</si>
  <si>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</si>
  <si>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</si>
  <si>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</si>
  <si>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</si>
  <si>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</si>
  <si>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</si>
  <si>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</si>
  <si>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</si>
  <si>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</si>
  <si>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</si>
  <si>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</si>
  <si>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</si>
  <si>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</si>
  <si>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</si>
  <si>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</si>
  <si>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</si>
  <si>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</si>
  <si>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</si>
  <si>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</si>
  <si>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</si>
  <si>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</si>
  <si>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</si>
  <si>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</si>
  <si>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</si>
  <si>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</si>
  <si>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</si>
  <si>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</si>
  <si>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</si>
  <si>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</si>
  <si>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</si>
  <si>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</si>
  <si>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</si>
  <si>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</si>
  <si>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</si>
  <si>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</si>
  <si>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</si>
  <si>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</si>
  <si>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</si>
  <si>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</si>
  <si>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</si>
  <si>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</si>
  <si>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</si>
  <si>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</si>
  <si>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</si>
  <si>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</si>
  <si>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</si>
  <si>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</si>
  <si>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</si>
  <si>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</si>
  <si>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</si>
  <si>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</si>
  <si>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</si>
  <si>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</si>
  <si>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</si>
  <si>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</si>
  <si>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</si>
  <si>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</si>
  <si>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</si>
  <si>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</si>
  <si>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</si>
  <si>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</si>
  <si>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</si>
  <si>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</si>
  <si>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</si>
  <si>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</si>
  <si>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</si>
  <si>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</si>
  <si>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</si>
  <si>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</si>
  <si>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</si>
  <si>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</si>
  <si>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</si>
  <si>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</si>
  <si>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</si>
  <si>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</si>
  <si>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</si>
  <si>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</si>
  <si>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</si>
  <si>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</si>
  <si>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</si>
  <si>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</si>
  <si>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</si>
  <si>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</si>
  <si>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</si>
  <si>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</si>
  <si>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</si>
  <si>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</si>
  <si>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</si>
  <si>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</si>
  <si>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</si>
  <si>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</si>
  <si>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</si>
  <si>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</si>
  <si>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</si>
  <si>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</si>
  <si>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</si>
  <si>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</si>
  <si>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</si>
  <si>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</si>
  <si>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</si>
  <si>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</si>
  <si>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</si>
  <si>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</si>
  <si>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</si>
  <si>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</si>
  <si>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</si>
  <si>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</si>
  <si>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</si>
  <si>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</si>
  <si>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</si>
  <si>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</si>
  <si>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</si>
  <si>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</si>
  <si>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</si>
  <si>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</si>
  <si>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</si>
  <si>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</si>
  <si>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</si>
  <si>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</si>
  <si>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</si>
  <si>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</si>
  <si>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</si>
  <si>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</si>
  <si>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</si>
  <si>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</si>
  <si>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</si>
  <si>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</si>
  <si>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</si>
  <si>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</si>
  <si>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</si>
  <si>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</si>
  <si>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</si>
  <si>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</si>
  <si>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</si>
  <si>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</si>
  <si>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</si>
  <si>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</si>
  <si>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</si>
  <si>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</si>
  <si>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</si>
  <si>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</si>
  <si>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</si>
  <si>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</si>
  <si>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</si>
  <si>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</si>
  <si>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</si>
  <si>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</si>
  <si>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</si>
  <si>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</si>
  <si>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</si>
  <si>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</si>
  <si>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</si>
  <si>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</si>
  <si>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</si>
  <si>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</si>
  <si>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</si>
  <si>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</si>
  <si>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</si>
  <si>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</si>
  <si>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</si>
  <si>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</si>
  <si>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</si>
  <si>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</si>
  <si>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</si>
  <si>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</si>
  <si>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</si>
  <si>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</si>
  <si>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</si>
  <si>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</si>
  <si>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</si>
  <si>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</si>
  <si>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</si>
  <si>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</si>
  <si>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</si>
  <si>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</si>
  <si>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</si>
  <si>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</si>
  <si>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</si>
  <si>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</si>
  <si>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</si>
  <si>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</si>
  <si>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</si>
  <si>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</si>
  <si>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</si>
  <si>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</si>
  <si>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</si>
  <si>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</si>
  <si>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</si>
  <si>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</si>
  <si>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</si>
  <si>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</si>
  <si>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</si>
  <si>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</si>
  <si>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</si>
  <si>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</si>
  <si>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</si>
  <si>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</si>
  <si>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</si>
  <si>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</si>
  <si>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</si>
  <si>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</si>
  <si>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</si>
  <si>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</si>
  <si>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</si>
  <si>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</si>
  <si>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</si>
  <si>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</si>
  <si>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</si>
  <si>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</si>
  <si>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</si>
  <si>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</si>
  <si>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</si>
  <si>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</si>
  <si>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</si>
  <si>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</si>
  <si>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</si>
  <si>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</si>
  <si>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</si>
  <si>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</si>
  <si>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</si>
  <si>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</si>
  <si>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</si>
  <si>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</si>
  <si>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</si>
  <si>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</si>
  <si>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</si>
  <si>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</si>
  <si>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</si>
  <si>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</si>
  <si>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</si>
  <si>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</si>
  <si>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</si>
  <si>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</si>
  <si>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</si>
  <si>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</si>
  <si>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</si>
  <si>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</si>
  <si>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</si>
  <si>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</si>
  <si>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</si>
  <si>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</si>
  <si>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</si>
  <si>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</si>
  <si>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</si>
  <si>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</si>
  <si>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</si>
  <si>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</si>
  <si>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</si>
  <si>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</si>
  <si>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</si>
  <si>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</si>
  <si>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</si>
  <si>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</si>
  <si>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</si>
  <si>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</si>
  <si>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</si>
  <si>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</si>
  <si>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</si>
  <si>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</si>
  <si>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</si>
  <si>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</si>
  <si>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</si>
  <si>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</si>
  <si>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</si>
  <si>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</si>
  <si>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</si>
  <si>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</si>
  <si>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</si>
  <si>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</si>
  <si>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</si>
  <si>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</si>
  <si>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</si>
  <si>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</si>
  <si>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</si>
  <si>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</si>
  <si>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</si>
  <si>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</si>
  <si>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</si>
  <si>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</si>
  <si>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</si>
  <si>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</si>
  <si>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</si>
  <si>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</si>
  <si>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</si>
  <si>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</si>
  <si>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</si>
  <si>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</si>
  <si>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</si>
  <si>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</si>
  <si>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</si>
  <si>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</si>
  <si>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</si>
  <si>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</si>
  <si>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</si>
  <si>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</si>
  <si>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</si>
  <si>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</si>
  <si>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</si>
  <si>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</si>
  <si>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</si>
  <si>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</si>
  <si>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</si>
  <si>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</si>
  <si>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</si>
  <si>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</si>
  <si>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</si>
  <si>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</si>
  <si>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</si>
  <si>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</si>
  <si>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</si>
  <si>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</si>
  <si>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</si>
  <si>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</si>
  <si>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</si>
  <si>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</si>
  <si>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</si>
  <si>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</si>
  <si>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</si>
  <si>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</si>
  <si>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</si>
  <si>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</si>
  <si>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</si>
  <si>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</si>
  <si>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</si>
  <si>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</si>
  <si>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</si>
  <si>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</si>
  <si>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</si>
  <si>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</si>
  <si>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</si>
  <si>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</si>
  <si>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</si>
  <si>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</si>
  <si>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</si>
  <si>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</si>
  <si>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</si>
  <si>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</si>
  <si>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</si>
  <si>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</si>
  <si>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</si>
  <si>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</si>
  <si>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</si>
  <si>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</si>
  <si>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</si>
  <si>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</si>
  <si>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</si>
  <si>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</si>
  <si>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</si>
  <si>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</si>
  <si>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</si>
  <si>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</si>
  <si>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</si>
  <si>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</si>
  <si>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</si>
  <si>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</si>
  <si>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</si>
  <si>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</si>
  <si>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</si>
  <si>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</si>
  <si>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</si>
  <si>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</si>
  <si>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</si>
  <si>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</si>
  <si>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</si>
  <si>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</si>
  <si>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</si>
  <si>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</si>
  <si>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</si>
  <si>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</si>
  <si>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</si>
  <si>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</si>
  <si>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</si>
  <si>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</si>
  <si>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</si>
  <si>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</si>
  <si>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</si>
  <si>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</si>
  <si>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</si>
  <si>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</si>
  <si>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</si>
  <si>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</si>
  <si>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</si>
  <si>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</si>
  <si>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</si>
  <si>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</si>
  <si>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</si>
  <si>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</si>
  <si>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</si>
  <si>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</si>
  <si>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</si>
  <si>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</si>
  <si>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</si>
  <si>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</si>
  <si>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</si>
  <si>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</si>
  <si>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</si>
  <si>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</si>
  <si>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</si>
  <si>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</si>
  <si>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</si>
  <si>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</si>
  <si>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</si>
  <si>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</si>
  <si>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</si>
  <si>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</si>
  <si>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</si>
  <si>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</si>
  <si>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</si>
  <si>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</si>
  <si>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</si>
  <si>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</si>
  <si>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</si>
  <si>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</si>
  <si>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</si>
  <si>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</si>
  <si>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</si>
  <si>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</si>
  <si>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</si>
  <si>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</si>
  <si>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</si>
  <si>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</si>
  <si>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</si>
  <si>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</si>
  <si>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</si>
  <si>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</si>
  <si>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</si>
  <si>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</si>
  <si>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</si>
  <si>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</si>
  <si>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</si>
  <si>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</si>
  <si>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</si>
  <si>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</si>
  <si>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</si>
  <si>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</si>
  <si>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</si>
  <si>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</si>
  <si>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</si>
  <si>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</si>
  <si>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</si>
  <si>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</si>
  <si>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</si>
  <si>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</si>
  <si>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</si>
  <si>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</si>
  <si>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</si>
  <si>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</si>
  <si>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</si>
  <si>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</si>
  <si>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</si>
  <si>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</si>
  <si>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</si>
  <si>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</si>
  <si>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</si>
  <si>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</si>
  <si>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</si>
  <si>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</si>
  <si>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</si>
  <si>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</si>
  <si>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</si>
  <si>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</si>
  <si>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</si>
  <si>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</si>
  <si>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</si>
  <si>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</si>
  <si>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</si>
  <si>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</si>
  <si>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</si>
  <si>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</si>
  <si>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</si>
  <si>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</si>
  <si>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</si>
  <si>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</si>
  <si>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</si>
  <si>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</si>
  <si>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</si>
  <si>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</si>
  <si>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</si>
  <si>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</si>
  <si>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</si>
  <si>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</si>
  <si>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</si>
  <si>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</si>
  <si>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</si>
  <si>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</si>
  <si>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</si>
  <si>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</si>
  <si>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</si>
  <si>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</si>
  <si>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</si>
  <si>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</si>
  <si>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</si>
  <si>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</si>
  <si>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</si>
  <si>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</si>
  <si>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</si>
  <si>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</si>
  <si>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</si>
  <si>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</si>
  <si>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</si>
  <si>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</si>
  <si>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</si>
  <si>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</si>
  <si>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</si>
  <si>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</si>
  <si>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</si>
  <si>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</si>
  <si>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</si>
  <si>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</si>
  <si>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</si>
  <si>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</si>
  <si>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</si>
  <si>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</si>
  <si>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</si>
  <si>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</si>
  <si>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</si>
  <si>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</si>
  <si>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</si>
  <si>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</si>
  <si>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</si>
  <si>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</si>
  <si>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</si>
  <si>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</si>
  <si>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</si>
  <si>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</si>
  <si>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</si>
  <si>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</si>
  <si>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</si>
  <si>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</si>
  <si>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</si>
  <si>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</si>
  <si>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</si>
  <si>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</si>
  <si>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</si>
  <si>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</si>
  <si>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</si>
  <si>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</si>
  <si>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</si>
  <si>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</si>
  <si>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</si>
  <si>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</si>
  <si>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</si>
  <si>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</si>
  <si>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</si>
  <si>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</si>
  <si>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</si>
  <si>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</si>
  <si>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</si>
  <si>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</si>
  <si>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</si>
  <si>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</si>
  <si>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</si>
  <si>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</si>
  <si>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</si>
  <si>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</si>
  <si>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</si>
  <si>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</si>
  <si>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</si>
  <si>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</si>
  <si>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</si>
  <si>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</si>
  <si>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</si>
  <si>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</si>
  <si>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</si>
  <si>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</si>
  <si>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</si>
  <si>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</si>
  <si>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</si>
  <si>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</si>
  <si>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</si>
  <si>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</si>
  <si>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</si>
  <si>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</si>
  <si>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</si>
  <si>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</si>
  <si>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</si>
  <si>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</si>
  <si>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</si>
  <si>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</si>
  <si>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</si>
  <si>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</si>
  <si>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</si>
  <si>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</si>
  <si>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</si>
  <si>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</si>
  <si>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</si>
  <si>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</si>
  <si>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</si>
  <si>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</si>
  <si>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</si>
  <si>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</si>
  <si>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</si>
  <si>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</si>
  <si>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</si>
  <si>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</si>
  <si>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</si>
  <si>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</si>
  <si>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</si>
  <si>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</si>
  <si>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</si>
  <si>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</si>
  <si>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</si>
  <si>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</si>
  <si>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</si>
  <si>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</si>
  <si>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</si>
  <si>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</si>
  <si>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</si>
  <si>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</si>
  <si>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</si>
  <si>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</si>
  <si>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</si>
  <si>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</si>
  <si>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</si>
  <si>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</si>
  <si>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</si>
  <si>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</si>
  <si>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</si>
  <si>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</si>
  <si>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</si>
  <si>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</si>
  <si>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</si>
  <si>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</si>
  <si>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</si>
  <si>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</si>
  <si>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</si>
  <si>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</si>
  <si>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</si>
  <si>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</si>
  <si>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</si>
  <si>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</si>
  <si>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</si>
  <si>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</si>
  <si>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</si>
  <si>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</si>
  <si>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</si>
  <si>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</si>
  <si>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</si>
  <si>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</si>
  <si>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</si>
  <si>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</si>
  <si>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</si>
  <si>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</si>
  <si>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</si>
  <si>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</si>
  <si>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</si>
  <si>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</si>
  <si>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</si>
  <si>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</si>
  <si>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</si>
  <si>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</si>
  <si>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</si>
  <si>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</si>
  <si>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</si>
  <si>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</si>
  <si>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</si>
  <si>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</si>
  <si>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</si>
  <si>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</si>
  <si>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</si>
  <si>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</si>
  <si>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</si>
  <si>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</si>
  <si>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</si>
  <si>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</si>
  <si>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</si>
  <si>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</si>
  <si>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</si>
  <si>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</si>
  <si>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</si>
  <si>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</si>
  <si>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</si>
  <si>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</si>
  <si>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</si>
  <si>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</si>
  <si>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</si>
  <si>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</si>
  <si>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</si>
  <si>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</si>
  <si>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</si>
  <si>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</si>
  <si>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</si>
  <si>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</si>
  <si>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</si>
  <si>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</si>
  <si>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</si>
  <si>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</si>
  <si>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</si>
  <si>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</si>
  <si>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</si>
  <si>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</si>
  <si>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</si>
  <si>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</si>
  <si>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</si>
  <si>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</si>
  <si>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</si>
  <si>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</si>
  <si>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</si>
  <si>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</si>
  <si>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</si>
  <si>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</si>
  <si>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</si>
  <si>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</si>
  <si>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</si>
  <si>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</si>
  <si>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</si>
  <si>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</si>
  <si>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</si>
  <si>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</si>
  <si>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</si>
  <si>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</si>
  <si>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</si>
  <si>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</si>
  <si>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</si>
  <si>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</si>
  <si>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</si>
  <si>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</si>
  <si>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</si>
  <si>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</si>
  <si>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</si>
  <si>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</si>
  <si>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</si>
  <si>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</si>
  <si>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</si>
  <si>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</si>
  <si>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</si>
  <si>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</si>
  <si>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</si>
  <si>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</si>
  <si>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</si>
  <si>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</si>
  <si>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</si>
  <si>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</si>
  <si>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</si>
  <si>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</si>
  <si>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</si>
  <si>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</si>
  <si>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</si>
  <si>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</si>
  <si>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</si>
  <si>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</si>
  <si>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</si>
  <si>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</si>
  <si>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</si>
  <si>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</si>
  <si>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</si>
  <si>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</si>
  <si>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</si>
  <si>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</si>
  <si>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</si>
  <si>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</si>
  <si>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</si>
  <si>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</si>
  <si>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</si>
  <si>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</si>
  <si>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</si>
  <si>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</si>
  <si>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</si>
  <si>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</si>
  <si>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</si>
  <si>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</si>
  <si>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</si>
  <si>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</si>
  <si>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</si>
  <si>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</si>
  <si>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</si>
  <si>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</si>
  <si>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</si>
  <si>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</si>
  <si>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</si>
  <si>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</si>
  <si>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</si>
  <si>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</si>
  <si>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</si>
  <si>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</si>
  <si>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</si>
  <si>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</si>
  <si>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</si>
  <si>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</si>
  <si>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</si>
  <si>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</si>
  <si>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</si>
  <si>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</si>
  <si>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</si>
  <si>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</si>
  <si>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</si>
  <si>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</si>
  <si>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</si>
  <si>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</si>
  <si>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</si>
  <si>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</si>
  <si>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</si>
  <si>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</si>
  <si>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</si>
  <si>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</si>
  <si>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</si>
  <si>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</si>
  <si>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</si>
  <si>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</si>
  <si>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</si>
  <si>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</si>
  <si>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</si>
  <si>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</si>
  <si>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</si>
  <si>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</si>
  <si>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</si>
  <si>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</si>
  <si>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</si>
  <si>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</si>
  <si>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</si>
  <si>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</si>
  <si>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</si>
  <si>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</si>
  <si>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</si>
  <si>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</si>
  <si>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</si>
  <si>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</si>
  <si>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</si>
  <si>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</si>
  <si>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</si>
  <si>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</si>
  <si>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</si>
  <si>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</si>
  <si>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</si>
  <si>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</si>
  <si>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</si>
  <si>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</si>
  <si>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</si>
  <si>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</si>
  <si>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</si>
  <si>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</si>
  <si>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</si>
  <si>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</si>
  <si>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</si>
  <si>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</si>
  <si>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</si>
  <si>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</si>
  <si>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</si>
  <si>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</si>
  <si>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</si>
  <si>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</si>
  <si>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</si>
  <si>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</si>
  <si>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</si>
  <si>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</si>
  <si>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</si>
  <si>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</si>
  <si>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</si>
  <si>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</si>
  <si>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</si>
  <si>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</si>
  <si>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</si>
  <si>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</si>
  <si>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</si>
  <si>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</si>
  <si>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</si>
  <si>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</si>
  <si>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</si>
  <si>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</si>
  <si>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</si>
  <si>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</si>
  <si>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</si>
  <si>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</si>
  <si>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</si>
  <si>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</si>
  <si>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</si>
  <si>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</si>
  <si>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</si>
  <si>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</si>
  <si>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</si>
  <si>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</si>
  <si>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</si>
  <si>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</si>
  <si>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</si>
  <si>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</si>
  <si>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</si>
  <si>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</si>
  <si>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</si>
  <si>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</si>
  <si>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</si>
  <si>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</si>
  <si>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</si>
  <si>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</si>
  <si>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</si>
  <si>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</si>
  <si>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</si>
  <si>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</si>
  <si>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</si>
  <si>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</si>
  <si>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</si>
  <si>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</si>
  <si>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</si>
  <si>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</si>
  <si>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</si>
  <si>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</si>
  <si>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</si>
  <si>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</si>
  <si>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</si>
  <si>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</si>
  <si>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</si>
  <si>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</si>
  <si>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</si>
  <si>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</si>
  <si>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</si>
  <si>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</si>
  <si>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</si>
  <si>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</si>
  <si>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</si>
  <si>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</si>
  <si>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</si>
  <si>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</si>
  <si>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</si>
  <si>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</si>
  <si>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</si>
  <si>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</si>
  <si>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</si>
  <si>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</si>
  <si>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</si>
  <si>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</si>
  <si>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</si>
  <si>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</si>
  <si>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</si>
  <si>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</si>
  <si>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</si>
  <si>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</si>
  <si>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</si>
  <si>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</si>
  <si>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</si>
  <si>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</si>
  <si>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</si>
  <si>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</si>
  <si>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</si>
  <si>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</si>
  <si>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</si>
  <si>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</si>
  <si>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</si>
  <si>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</si>
  <si>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</si>
  <si>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</si>
  <si>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</si>
  <si>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</si>
  <si>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</si>
  <si>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</si>
  <si>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</si>
  <si>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</si>
  <si>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</si>
  <si>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</si>
  <si>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</si>
  <si>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</si>
  <si>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</si>
  <si>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</si>
  <si>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</si>
  <si>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</si>
  <si>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</si>
  <si>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</si>
  <si>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</si>
  <si>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</si>
  <si>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</si>
  <si>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</si>
  <si>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</si>
  <si>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</si>
  <si>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</si>
  <si>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</si>
  <si>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</si>
  <si>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</si>
  <si>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</si>
  <si>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</si>
  <si>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</si>
  <si>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</si>
  <si>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</si>
  <si>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</si>
  <si>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</si>
  <si>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</si>
  <si>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</si>
  <si>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</si>
  <si>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</si>
  <si>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</si>
  <si>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</si>
  <si>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</si>
  <si>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</si>
  <si>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</si>
  <si>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</si>
  <si>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</si>
  <si>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</si>
  <si>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</si>
  <si>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</si>
  <si>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</si>
  <si>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</si>
  <si>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</si>
  <si>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</si>
  <si>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</si>
  <si>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</si>
  <si>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</si>
  <si>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</si>
  <si>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</si>
  <si>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</si>
  <si>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</si>
  <si>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</si>
  <si>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</si>
  <si>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</si>
  <si>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</si>
  <si>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</si>
  <si>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</si>
  <si>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</si>
  <si>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</si>
  <si>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</si>
  <si>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</si>
  <si>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</si>
  <si>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</si>
  <si>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</si>
  <si>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</si>
  <si>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</si>
  <si>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</si>
  <si>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</si>
  <si>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</si>
  <si>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</si>
  <si>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</si>
  <si>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</si>
  <si>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</si>
  <si>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</si>
  <si>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</si>
  <si>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</si>
  <si>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</si>
  <si>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</si>
  <si>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</si>
  <si>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</si>
  <si>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</si>
  <si>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</si>
  <si>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</si>
  <si>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</si>
  <si>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</si>
  <si>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</si>
  <si>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</si>
  <si>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</si>
  <si>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</si>
  <si>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</si>
  <si>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</si>
  <si>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</si>
  <si>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</si>
  <si>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</si>
  <si>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</si>
  <si>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</si>
  <si>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</si>
  <si>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</si>
  <si>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</si>
  <si>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</si>
  <si>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</si>
  <si>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</si>
  <si>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</si>
  <si>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</si>
  <si>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</si>
  <si>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</si>
  <si>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</si>
  <si>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</si>
  <si>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</si>
  <si>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</si>
  <si>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</si>
  <si>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</si>
  <si>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</si>
  <si>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</si>
  <si>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</si>
  <si>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</si>
  <si>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</si>
  <si>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</si>
  <si>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</si>
  <si>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</si>
  <si>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</si>
  <si>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</si>
  <si>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</si>
  <si>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</si>
  <si>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</si>
  <si>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</si>
  <si>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</si>
  <si>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</si>
  <si>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</si>
  <si>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</si>
  <si>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</si>
  <si>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</si>
  <si>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</si>
  <si>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</si>
  <si>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</si>
  <si>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</si>
  <si>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</si>
  <si>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</si>
  <si>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</si>
  <si>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</si>
  <si>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</si>
  <si>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</si>
  <si>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</si>
  <si>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</si>
  <si>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</si>
  <si>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</si>
  <si>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</si>
  <si>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</si>
  <si>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</si>
  <si>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</si>
  <si>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</si>
  <si>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</si>
  <si>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</si>
  <si>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</si>
  <si>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</si>
  <si>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</si>
  <si>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</si>
  <si>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</si>
  <si>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</si>
  <si>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</si>
  <si>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</si>
  <si>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</si>
  <si>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</si>
  <si>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</si>
  <si>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</si>
  <si>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</si>
  <si>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</si>
  <si>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</si>
  <si>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</si>
  <si>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</si>
  <si>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</si>
  <si>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</si>
  <si>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</si>
  <si>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</si>
  <si>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</si>
  <si>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</si>
  <si>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</si>
  <si>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</si>
  <si>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</si>
  <si>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</si>
  <si>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</si>
  <si>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</si>
  <si>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</si>
  <si>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</si>
  <si>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</si>
  <si>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</si>
  <si>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</si>
  <si>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</si>
  <si>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</si>
  <si>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</si>
  <si>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</si>
  <si>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</si>
  <si>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</si>
  <si>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</si>
  <si>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</si>
  <si>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</si>
  <si>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</si>
  <si>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</si>
  <si>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</si>
  <si>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</si>
  <si>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</si>
  <si>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</si>
  <si>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</si>
  <si>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</si>
  <si>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</si>
  <si>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</si>
  <si>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</si>
  <si>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</si>
  <si>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</si>
  <si>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</si>
  <si>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</si>
  <si>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</si>
  <si>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</si>
  <si>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</si>
  <si>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</si>
  <si>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</si>
  <si>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</si>
  <si>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</si>
  <si>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</si>
  <si>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</si>
  <si>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</si>
  <si>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</si>
  <si>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</si>
  <si>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</si>
  <si>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</si>
  <si>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</si>
  <si>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</si>
  <si>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</si>
  <si>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</si>
  <si>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</si>
  <si>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</si>
  <si>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</si>
  <si>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</si>
  <si>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</si>
  <si>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</si>
  <si>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</si>
  <si>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</si>
  <si>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</si>
  <si>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</si>
  <si>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</si>
  <si>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</si>
  <si>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</si>
  <si>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</si>
  <si>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</si>
  <si>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</si>
  <si>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</si>
  <si>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</si>
  <si>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</si>
  <si>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</si>
  <si>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</si>
  <si>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</si>
  <si>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</si>
  <si>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</si>
  <si>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</si>
  <si>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</si>
  <si>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</si>
  <si>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</si>
  <si>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</si>
  <si>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</si>
  <si>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</si>
  <si>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</si>
  <si>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</si>
  <si>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</si>
  <si>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</si>
  <si>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</si>
  <si>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</si>
  <si>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</si>
  <si>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</si>
  <si>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</si>
  <si>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</si>
  <si>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</si>
  <si>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</si>
  <si>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</si>
  <si>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</si>
  <si>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</si>
  <si>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</si>
  <si>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</si>
  <si>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</si>
  <si>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</si>
  <si>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</si>
  <si>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</si>
  <si>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</si>
  <si>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</si>
  <si>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</si>
  <si>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</si>
  <si>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</si>
  <si>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</si>
  <si>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</si>
  <si>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</si>
  <si>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</si>
  <si>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</si>
  <si>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</si>
  <si>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</si>
  <si>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</si>
  <si>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</si>
  <si>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</si>
  <si>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</si>
  <si>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</si>
  <si>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</si>
  <si>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</si>
  <si>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</si>
  <si>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</si>
  <si>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</si>
  <si>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</si>
  <si>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</si>
  <si>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</si>
  <si>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</si>
  <si>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</si>
  <si>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</si>
  <si>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</si>
  <si>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</si>
  <si>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</si>
  <si>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</si>
  <si>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</si>
  <si>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</si>
  <si>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</si>
  <si>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</si>
  <si>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</si>
  <si>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</si>
  <si>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</si>
  <si>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</si>
  <si>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</si>
  <si>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</si>
  <si>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</si>
  <si>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</si>
  <si>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</si>
  <si>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</si>
  <si>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</si>
  <si>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</si>
  <si>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</si>
  <si>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</si>
  <si>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</si>
  <si>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</si>
  <si>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</si>
  <si>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</si>
  <si>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</si>
  <si>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</si>
  <si>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</si>
  <si>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</si>
  <si>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</si>
  <si>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</si>
  <si>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</si>
  <si>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</si>
  <si>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</si>
  <si>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</si>
  <si>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</si>
  <si>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</si>
  <si>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</si>
  <si>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</si>
  <si>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</si>
  <si>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</si>
  <si>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</si>
  <si>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</si>
  <si>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</si>
  <si>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</si>
  <si>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</si>
  <si>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</si>
  <si>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</si>
  <si>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</si>
  <si>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</si>
  <si>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</si>
  <si>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</si>
  <si>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</si>
  <si>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</si>
  <si>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</si>
  <si>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</si>
  <si>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</si>
  <si>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</si>
  <si>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</si>
  <si>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</si>
  <si>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</si>
  <si>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</si>
  <si>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</si>
  <si>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</si>
  <si>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</si>
  <si>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</si>
  <si>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</si>
  <si>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</si>
  <si>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</si>
  <si>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</si>
  <si>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</si>
  <si>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</si>
  <si>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</si>
  <si>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</si>
  <si>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</si>
  <si>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</si>
  <si>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</si>
  <si>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</si>
  <si>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</si>
  <si>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</si>
  <si>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</si>
  <si>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</si>
  <si>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</si>
  <si>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</si>
  <si>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</si>
  <si>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</si>
  <si>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</si>
  <si>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</si>
  <si>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</si>
  <si>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</si>
  <si>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</si>
  <si>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</si>
  <si>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</si>
  <si>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</si>
  <si>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</si>
  <si>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</si>
  <si>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</si>
  <si>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</si>
  <si>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</si>
  <si>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</si>
  <si>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</si>
  <si>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</si>
  <si>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</si>
  <si>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</si>
  <si>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</si>
  <si>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</si>
  <si>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</si>
  <si>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</si>
  <si>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</si>
  <si>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</si>
  <si>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</si>
  <si>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</si>
  <si>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</si>
  <si>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</si>
  <si>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</si>
  <si>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</si>
  <si>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</si>
  <si>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</si>
  <si>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</si>
  <si>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</si>
  <si>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</si>
  <si>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</si>
  <si>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</si>
  <si>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</si>
  <si>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</si>
  <si>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</si>
  <si>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</si>
  <si>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</si>
  <si>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</si>
  <si>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</si>
  <si>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</si>
  <si>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</si>
  <si>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</si>
  <si>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</si>
  <si>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</si>
  <si>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</si>
  <si>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</si>
  <si>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</si>
  <si>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</si>
  <si>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</si>
  <si>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</si>
  <si>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</si>
  <si>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</si>
  <si>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</si>
  <si>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</si>
  <si>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</si>
  <si>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</si>
  <si>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</si>
  <si>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</si>
  <si>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</si>
  <si>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</si>
  <si>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</si>
  <si>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</si>
  <si>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</si>
  <si>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</si>
  <si>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</si>
  <si>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</si>
  <si>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</si>
  <si>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</si>
  <si>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</si>
  <si>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</si>
  <si>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</si>
  <si>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</si>
  <si>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</si>
  <si>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</si>
  <si>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</si>
  <si>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</si>
  <si>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</si>
  <si>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</si>
  <si>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</si>
  <si>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</si>
  <si>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</si>
  <si>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</si>
  <si>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</si>
  <si>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</si>
  <si>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</si>
  <si>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</si>
  <si>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</si>
  <si>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</si>
  <si>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</si>
  <si>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</si>
  <si>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</si>
  <si>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</si>
  <si>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</si>
  <si>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</si>
  <si>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</si>
  <si>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</si>
  <si>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</si>
  <si>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</si>
  <si>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</si>
  <si>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</si>
  <si>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</si>
  <si>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</si>
  <si>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</si>
  <si>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</si>
  <si>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</si>
  <si>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</si>
  <si>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</si>
  <si>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</si>
  <si>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</si>
  <si>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</si>
  <si>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</si>
  <si>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</si>
  <si>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</si>
  <si>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</si>
  <si>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</si>
  <si>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</si>
  <si>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</si>
  <si>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</si>
  <si>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</si>
  <si>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</si>
  <si>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</si>
  <si>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</si>
  <si>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</si>
  <si>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</si>
  <si>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</si>
  <si>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</si>
  <si>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</si>
  <si>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</si>
  <si>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</si>
  <si>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</si>
  <si>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</si>
  <si>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</si>
  <si>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</si>
  <si>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</si>
  <si>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</si>
  <si>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</si>
  <si>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</si>
  <si>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</si>
  <si>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</si>
  <si>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</si>
  <si>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</si>
  <si>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</si>
  <si>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</si>
  <si>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</si>
  <si>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</si>
  <si>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</si>
  <si>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</si>
  <si>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</si>
  <si>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</si>
  <si>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</si>
  <si>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</si>
  <si>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</si>
  <si>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</si>
  <si>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</si>
  <si>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</si>
  <si>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</si>
  <si>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</si>
  <si>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</si>
  <si>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</si>
  <si>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</si>
  <si>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</si>
  <si>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</si>
  <si>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</si>
  <si>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</si>
  <si>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</si>
  <si>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</si>
  <si>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</si>
  <si>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</si>
  <si>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</si>
  <si>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</si>
  <si>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</si>
  <si>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</si>
  <si>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</si>
  <si>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</si>
  <si>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</si>
  <si>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</si>
  <si>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</si>
  <si>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</si>
  <si>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</si>
  <si>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</si>
  <si>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</si>
  <si>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</si>
  <si>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</si>
  <si>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</si>
  <si>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</si>
  <si>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</si>
  <si>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</si>
  <si>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</si>
  <si>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</si>
  <si>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</si>
  <si>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</si>
  <si>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</si>
  <si>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</si>
  <si>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</si>
  <si>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</si>
  <si>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</si>
  <si>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</si>
  <si>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</si>
  <si>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</si>
  <si>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</si>
  <si>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</si>
  <si>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</si>
  <si>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</si>
  <si>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</si>
  <si>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</si>
  <si>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</si>
  <si>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</si>
  <si>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</si>
  <si>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</si>
  <si>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</si>
  <si>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</si>
  <si>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</si>
  <si>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</si>
  <si>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</si>
  <si>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</si>
  <si>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</si>
  <si>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</si>
  <si>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</si>
  <si>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</si>
  <si>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</si>
  <si>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</si>
  <si>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</si>
  <si>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</si>
  <si>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</si>
  <si>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</si>
  <si>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</si>
  <si>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</si>
  <si>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</si>
  <si>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</si>
  <si>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</si>
  <si>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</si>
  <si>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</si>
  <si>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</si>
  <si>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</si>
  <si>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</si>
  <si>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</si>
  <si>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</si>
  <si>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</si>
  <si>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</si>
  <si>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</si>
  <si>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</si>
  <si>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</si>
  <si>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</si>
  <si>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</si>
  <si>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</si>
  <si>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</si>
  <si>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</si>
  <si>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</si>
  <si>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</si>
  <si>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</si>
  <si>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</si>
  <si>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</si>
  <si>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</si>
  <si>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</si>
  <si>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</si>
  <si>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</si>
  <si>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</si>
  <si>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</si>
  <si>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</si>
  <si>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</si>
  <si>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</si>
  <si>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</si>
  <si>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</si>
  <si>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</si>
  <si>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</si>
  <si>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</si>
  <si>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</si>
  <si>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</si>
  <si>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</si>
  <si>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</si>
  <si>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</si>
  <si>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</si>
  <si>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</si>
  <si>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</si>
  <si>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</si>
  <si>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</si>
  <si>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</si>
  <si>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</si>
  <si>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</si>
  <si>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</si>
  <si>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</si>
  <si>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</si>
  <si>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</si>
  <si>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</si>
  <si>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</si>
  <si>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</si>
  <si>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</si>
  <si>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</si>
  <si>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</si>
  <si>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</si>
  <si>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</si>
  <si>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</si>
  <si>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</si>
  <si>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</si>
  <si>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</si>
  <si>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</si>
  <si>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</si>
  <si>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</si>
  <si>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</si>
  <si>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</si>
  <si>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</si>
  <si>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</si>
  <si>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</si>
  <si>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</si>
  <si>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</si>
  <si>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</si>
  <si>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</si>
  <si>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</si>
  <si>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</si>
  <si>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</si>
  <si>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</si>
  <si>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</si>
  <si>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</si>
  <si>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</si>
  <si>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</si>
  <si>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</si>
  <si>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</si>
  <si>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</si>
  <si>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</si>
  <si>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</si>
  <si>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</si>
  <si>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</si>
  <si>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</si>
  <si>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</si>
  <si>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</si>
  <si>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</si>
  <si>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</si>
  <si>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</si>
  <si>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</si>
  <si>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</si>
  <si>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</si>
  <si>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</si>
  <si>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</si>
  <si>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</si>
  <si>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</si>
  <si>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</si>
  <si>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</si>
  <si>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</si>
  <si>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</si>
  <si>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</si>
  <si>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</si>
  <si>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</si>
  <si>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</si>
  <si>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</si>
  <si>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</si>
  <si>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</si>
  <si>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</si>
  <si>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</si>
  <si>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</si>
  <si>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</si>
  <si>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</si>
  <si>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</si>
  <si>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</si>
  <si>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</si>
  <si>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</si>
  <si>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</si>
  <si>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</si>
  <si>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</si>
  <si>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</si>
  <si>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</si>
  <si>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</si>
  <si>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</si>
  <si>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</si>
  <si>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</si>
  <si>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</si>
  <si>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</si>
  <si>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</si>
  <si>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</si>
  <si>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</si>
  <si>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</si>
  <si>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</si>
  <si>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</si>
  <si>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</si>
  <si>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</si>
  <si>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</si>
  <si>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</si>
  <si>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</si>
  <si>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</si>
  <si>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</si>
  <si>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</si>
  <si>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</si>
  <si>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</si>
  <si>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</si>
  <si>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</si>
  <si>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</si>
  <si>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</si>
  <si>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</si>
  <si>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</si>
  <si>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</si>
  <si>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</si>
  <si>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</si>
  <si>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</si>
  <si>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</si>
  <si>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</si>
  <si>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</si>
  <si>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</si>
  <si>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</si>
  <si>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</si>
  <si>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</si>
  <si>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</si>
  <si>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</si>
  <si>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</si>
  <si>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</si>
  <si>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</si>
  <si>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</si>
  <si>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</si>
  <si>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</si>
  <si>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</si>
  <si>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</si>
  <si>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</si>
  <si>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</si>
  <si>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</si>
  <si>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</si>
  <si>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</si>
  <si>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</si>
  <si>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</si>
  <si>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</si>
  <si>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</si>
  <si>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</si>
  <si>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</si>
  <si>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</si>
  <si>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</si>
  <si>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</si>
  <si>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</si>
  <si>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</si>
  <si>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</si>
  <si>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</si>
  <si>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</si>
  <si>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</si>
  <si>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</si>
  <si>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</si>
  <si>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</si>
  <si>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</si>
  <si>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</si>
  <si>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</si>
  <si>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</si>
  <si>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</si>
  <si>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</si>
  <si>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</si>
  <si>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</si>
  <si>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</si>
  <si>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</si>
  <si>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</si>
  <si>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</si>
  <si>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</si>
  <si>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</si>
  <si>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</si>
  <si>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</si>
  <si>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</si>
  <si>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</si>
  <si>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</si>
  <si>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</si>
  <si>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</si>
  <si>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</si>
  <si>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</si>
  <si>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</si>
  <si>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</si>
  <si>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</si>
  <si>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</si>
  <si>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</si>
  <si>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</si>
  <si>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</si>
  <si>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</si>
  <si>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</si>
  <si>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</si>
  <si>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</si>
  <si>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</si>
  <si>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</si>
  <si>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</si>
  <si>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</si>
  <si>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</si>
  <si>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</si>
  <si>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</si>
  <si>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</si>
  <si>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</si>
  <si>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</si>
  <si>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</si>
  <si>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</si>
  <si>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</si>
  <si>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</si>
  <si>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</si>
  <si>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</si>
  <si>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</si>
  <si>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</si>
  <si>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</si>
  <si>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</si>
  <si>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</si>
  <si>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</si>
  <si>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</si>
  <si>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</si>
  <si>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</si>
  <si>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</si>
  <si>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</si>
  <si>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</si>
  <si>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</si>
  <si>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</si>
  <si>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</si>
  <si>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</si>
  <si>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</si>
  <si>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</si>
  <si>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</si>
  <si>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</si>
  <si>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</si>
  <si>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</si>
  <si>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</si>
  <si>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</si>
  <si>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</si>
  <si>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</si>
  <si>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</si>
  <si>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</si>
  <si>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</si>
  <si>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</si>
  <si>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</si>
  <si>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</si>
  <si>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</si>
  <si>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</si>
  <si>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</si>
  <si>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</si>
  <si>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</si>
  <si>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</si>
  <si>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</si>
  <si>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</si>
  <si>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</si>
  <si>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</si>
  <si>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</si>
  <si>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</si>
  <si>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</si>
  <si>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</si>
  <si>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</si>
  <si>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</si>
  <si>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</si>
  <si>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</si>
  <si>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</si>
  <si>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</si>
  <si>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</si>
  <si>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</si>
  <si>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</si>
  <si>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</si>
  <si>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</si>
  <si>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</si>
  <si>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</si>
  <si>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</si>
  <si>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</si>
  <si>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</si>
  <si>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</si>
  <si>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</si>
  <si>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</si>
  <si>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</si>
  <si>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</si>
  <si>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</si>
  <si>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</si>
  <si>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</si>
  <si>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</si>
  <si>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</si>
  <si>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</si>
  <si>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</si>
  <si>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</si>
  <si>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</si>
  <si>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</si>
  <si>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</si>
  <si>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</si>
  <si>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</si>
  <si>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</si>
  <si>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</si>
  <si>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</si>
  <si>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</si>
  <si>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</si>
  <si>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</si>
  <si>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</si>
  <si>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</si>
  <si>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</si>
  <si>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</si>
  <si>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</si>
  <si>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</si>
  <si>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</si>
  <si>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</si>
  <si>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</si>
  <si>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</si>
  <si>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</si>
  <si>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</si>
  <si>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</si>
  <si>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</si>
  <si>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</si>
  <si>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</si>
  <si>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</si>
  <si>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</si>
  <si>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</si>
  <si>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</si>
  <si>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</si>
  <si>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</si>
  <si>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</si>
  <si>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</si>
  <si>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</si>
  <si>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</si>
  <si>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</si>
  <si>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</si>
  <si>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</si>
  <si>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</si>
  <si>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</si>
  <si>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</si>
  <si>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</si>
  <si>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</si>
  <si>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</si>
  <si>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</si>
  <si>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</si>
  <si>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</si>
  <si>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</si>
  <si>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</si>
  <si>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</si>
  <si>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</si>
  <si>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</si>
  <si>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</si>
  <si>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</si>
  <si>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</si>
  <si>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</si>
  <si>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</si>
  <si>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</si>
  <si>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</si>
  <si>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</si>
  <si>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</si>
  <si>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</si>
  <si>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</si>
  <si>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</si>
  <si>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</si>
  <si>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</si>
  <si>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</si>
  <si>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</si>
  <si>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</si>
  <si>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</si>
  <si>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</si>
  <si>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</si>
  <si>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</si>
  <si>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</si>
  <si>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</si>
  <si>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</si>
  <si>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</si>
  <si>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</si>
  <si>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</si>
  <si>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</si>
  <si>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</si>
  <si>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</si>
  <si>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</si>
  <si>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</si>
  <si>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</si>
  <si>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</si>
  <si>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</si>
  <si>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</si>
  <si>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</si>
  <si>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</si>
  <si>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</si>
  <si>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</si>
  <si>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</si>
  <si>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</si>
  <si>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</si>
  <si>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</si>
  <si>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</si>
  <si>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</si>
  <si>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</si>
  <si>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</si>
  <si>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</si>
  <si>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</si>
  <si>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</si>
  <si>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</si>
  <si>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</si>
  <si>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</si>
  <si>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</si>
  <si>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</si>
  <si>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</si>
  <si>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</si>
  <si>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</si>
  <si>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</si>
  <si>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</si>
  <si>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</si>
  <si>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</si>
  <si>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</si>
  <si>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</si>
  <si>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</si>
  <si>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</si>
  <si>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</si>
  <si>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</si>
  <si>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</si>
  <si>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</si>
  <si>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</si>
  <si>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</si>
  <si>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</si>
  <si>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</si>
  <si>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</si>
  <si>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</si>
  <si>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</si>
  <si>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</si>
  <si>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</si>
  <si>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</si>
  <si>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</si>
  <si>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</si>
  <si>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</si>
  <si>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</si>
  <si>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</si>
  <si>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</si>
  <si>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</si>
  <si>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</si>
  <si>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</si>
  <si>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</si>
  <si>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</si>
  <si>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</si>
  <si>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</si>
  <si>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</si>
  <si>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</si>
  <si>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</si>
  <si>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</si>
  <si>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</si>
  <si>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</si>
  <si>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</si>
  <si>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</si>
  <si>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</si>
  <si>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</si>
  <si>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</si>
  <si>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</si>
  <si>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</si>
  <si>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</si>
  <si>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</si>
  <si>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</si>
  <si>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</si>
  <si>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</si>
  <si>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</si>
  <si>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</si>
  <si>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</si>
  <si>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</si>
  <si>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</si>
  <si>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</si>
  <si>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</si>
  <si>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</si>
  <si>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</si>
  <si>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</si>
  <si>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</si>
  <si>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</si>
  <si>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</si>
  <si>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</si>
  <si>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</si>
  <si>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</si>
  <si>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</si>
  <si>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</si>
  <si>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</si>
  <si>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</si>
  <si>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</si>
  <si>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</si>
  <si>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</si>
  <si>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</si>
  <si>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</si>
  <si>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</si>
  <si>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</si>
  <si>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</si>
  <si>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</si>
  <si>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</si>
  <si>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</si>
  <si>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</si>
  <si>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</si>
  <si>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</si>
  <si>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</si>
  <si>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</si>
  <si>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</si>
  <si>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</si>
  <si>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</si>
  <si>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</si>
  <si>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</si>
  <si>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</si>
  <si>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</si>
  <si>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</si>
  <si>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</si>
  <si>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</si>
  <si>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</si>
  <si>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</si>
  <si>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</si>
  <si>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</si>
  <si>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</si>
  <si>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</si>
  <si>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</si>
  <si>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</si>
  <si>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</si>
  <si>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</si>
  <si>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</si>
  <si>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</si>
  <si>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</si>
  <si>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</si>
  <si>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</si>
  <si>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</si>
  <si>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</si>
  <si>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</si>
  <si>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</si>
  <si>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</si>
  <si>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</si>
  <si>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</si>
  <si>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</si>
  <si>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</si>
  <si>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</si>
  <si>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</si>
  <si>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</si>
  <si>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</si>
  <si>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</si>
  <si>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</si>
  <si>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</si>
  <si>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</si>
  <si>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</si>
  <si>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</si>
  <si>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</si>
  <si>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</si>
  <si>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</si>
  <si>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</si>
  <si>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</si>
  <si>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</si>
  <si>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</si>
  <si>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</si>
  <si>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</si>
  <si>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</si>
  <si>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</si>
  <si>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</si>
  <si>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</si>
  <si>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</si>
  <si>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</si>
  <si>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</si>
  <si>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</si>
  <si>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</si>
  <si>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</si>
  <si>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</si>
  <si>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</si>
  <si>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</si>
  <si>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</si>
  <si>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</si>
  <si>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</si>
  <si>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</si>
  <si>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</si>
  <si>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</si>
  <si>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</si>
  <si>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</si>
  <si>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</si>
  <si>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</si>
  <si>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</si>
  <si>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</si>
  <si>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</si>
  <si>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</si>
  <si>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</si>
  <si>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</si>
  <si>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</si>
  <si>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</si>
  <si>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</si>
  <si>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</si>
  <si>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</si>
  <si>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</si>
  <si>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</si>
  <si>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</si>
  <si>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</si>
  <si>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</si>
  <si>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</si>
  <si>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</si>
  <si>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</si>
  <si>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</si>
  <si>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</si>
  <si>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</si>
  <si>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</si>
  <si>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</si>
  <si>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</si>
  <si>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</si>
  <si>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</si>
  <si>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</si>
  <si>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</si>
  <si>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</si>
  <si>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</si>
  <si>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</si>
  <si>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</si>
  <si>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</si>
  <si>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</si>
  <si>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</si>
  <si>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</si>
  <si>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</si>
  <si>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</si>
  <si>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</si>
  <si>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</si>
  <si>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</si>
  <si>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</si>
  <si>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</si>
  <si>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</si>
  <si>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</si>
  <si>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</si>
  <si>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</si>
  <si>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</si>
  <si>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</si>
  <si>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</si>
  <si>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</si>
  <si>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</si>
  <si>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</si>
  <si>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</si>
  <si>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</si>
  <si>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</si>
  <si>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</si>
  <si>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</si>
  <si>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</si>
  <si>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</si>
  <si>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</si>
  <si>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</si>
  <si>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</si>
  <si>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</si>
  <si>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</si>
  <si>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</si>
  <si>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</si>
  <si>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</si>
  <si>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</si>
  <si>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</si>
  <si>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</si>
  <si>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</si>
  <si>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</si>
  <si>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</si>
  <si>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</si>
  <si>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</si>
  <si>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</si>
  <si>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</si>
  <si>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</si>
  <si>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</si>
  <si>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</si>
  <si>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</si>
  <si>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</si>
  <si>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</si>
  <si>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</si>
  <si>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</si>
  <si>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</si>
  <si>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</si>
  <si>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</si>
  <si>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</si>
  <si>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</si>
  <si>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</si>
  <si>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</si>
  <si>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</si>
  <si>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</si>
  <si>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</si>
  <si>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</si>
  <si>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</si>
  <si>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</si>
  <si>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</si>
  <si>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</si>
  <si>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</si>
  <si>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</si>
  <si>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</si>
  <si>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</si>
  <si>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</si>
  <si>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</si>
  <si>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</si>
  <si>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</si>
  <si>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</si>
  <si>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</si>
  <si>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</si>
  <si>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</si>
  <si>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</si>
  <si>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</si>
  <si>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</si>
  <si>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</si>
  <si>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</si>
  <si>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</si>
  <si>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</si>
  <si>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</si>
  <si>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</si>
  <si>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</si>
  <si>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</si>
  <si>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</si>
  <si>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</si>
  <si>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</si>
  <si>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</si>
  <si>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</si>
  <si>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</si>
  <si>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</si>
  <si>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</si>
  <si>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</si>
  <si>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</si>
  <si>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</si>
  <si>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</si>
  <si>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</si>
  <si>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</si>
  <si>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</si>
  <si>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</si>
  <si>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</si>
  <si>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</si>
  <si>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</si>
  <si>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</si>
  <si>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</si>
  <si>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</si>
  <si>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</si>
  <si>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</si>
  <si>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</si>
  <si>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</si>
  <si>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</si>
  <si>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</si>
  <si>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</si>
  <si>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</si>
  <si>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</si>
  <si>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</si>
  <si>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</si>
  <si>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</si>
  <si>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</si>
  <si>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</si>
  <si>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</si>
  <si>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</si>
  <si>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</si>
  <si>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</si>
  <si>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</si>
  <si>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</si>
  <si>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</si>
  <si>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</si>
  <si>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</si>
  <si>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</si>
  <si>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</si>
  <si>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</si>
  <si>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</si>
  <si>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</si>
  <si>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</si>
  <si>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</si>
  <si>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</si>
  <si>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</si>
  <si>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</si>
  <si>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</si>
  <si>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</si>
  <si>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</si>
  <si>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</si>
  <si>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</si>
  <si>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</si>
  <si>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</si>
  <si>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</si>
  <si>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</si>
  <si>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</si>
  <si>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</si>
  <si>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</si>
  <si>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</si>
  <si>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</si>
  <si>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</si>
  <si>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</si>
  <si>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</si>
  <si>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</si>
  <si>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</si>
  <si>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</si>
  <si>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</si>
  <si>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</si>
  <si>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</si>
  <si>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</si>
  <si>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</si>
  <si>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</si>
  <si>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</si>
  <si>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</si>
  <si>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</si>
  <si>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</si>
  <si>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</si>
  <si>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</si>
  <si>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</si>
  <si>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</si>
  <si>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</si>
  <si>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</si>
  <si>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</si>
  <si>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</si>
  <si>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</si>
  <si>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</si>
  <si>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</si>
  <si>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</si>
  <si>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</si>
  <si>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</si>
  <si>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</si>
  <si>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</si>
  <si>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</si>
  <si>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</si>
  <si>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</si>
  <si>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</si>
  <si>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</si>
  <si>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</si>
  <si>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</si>
  <si>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</si>
  <si>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</si>
  <si>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</si>
  <si>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</si>
  <si>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</si>
  <si>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</si>
  <si>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</si>
  <si>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</si>
  <si>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</si>
  <si>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</si>
  <si>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</si>
  <si>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</si>
  <si>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</si>
  <si>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</si>
  <si>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</si>
  <si>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</si>
  <si>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</si>
  <si>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</si>
  <si>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</si>
  <si>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</si>
  <si>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</si>
  <si>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</si>
  <si>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</si>
  <si>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</si>
  <si>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</si>
  <si>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</si>
  <si>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</si>
  <si>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</si>
  <si>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</si>
  <si>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</si>
  <si>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</si>
  <si>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</si>
  <si>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</si>
  <si>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</si>
  <si>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</si>
  <si>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</si>
  <si>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</si>
  <si>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</si>
  <si>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</si>
  <si>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</si>
  <si>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</si>
  <si>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</si>
  <si>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</si>
  <si>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</si>
  <si>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</si>
  <si>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</si>
  <si>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</si>
  <si>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</si>
  <si>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</si>
  <si>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</si>
  <si>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</si>
  <si>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</si>
  <si>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</si>
  <si>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</si>
  <si>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</si>
  <si>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</si>
  <si>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</si>
  <si>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</si>
  <si>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</si>
  <si>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</si>
  <si>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</si>
  <si>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</si>
  <si>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</si>
  <si>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</si>
  <si>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</si>
  <si>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</si>
  <si>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</si>
  <si>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</si>
  <si>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</si>
  <si>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</si>
  <si>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</si>
  <si>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</si>
  <si>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</si>
  <si>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</si>
  <si>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</si>
  <si>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</si>
  <si>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</si>
  <si>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</si>
  <si>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</si>
  <si>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</si>
  <si>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</si>
  <si>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</si>
  <si>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</si>
  <si>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</si>
  <si>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</si>
  <si>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</si>
  <si>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</si>
  <si>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</si>
  <si>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</si>
  <si>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</si>
  <si>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</si>
  <si>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</si>
  <si>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</si>
  <si>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</si>
  <si>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</si>
  <si>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</si>
  <si>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</si>
  <si>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</si>
  <si>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</si>
  <si>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</si>
  <si>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</si>
  <si>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</si>
  <si>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</si>
  <si>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</si>
  <si>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</si>
  <si>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</si>
  <si>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</si>
  <si>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</si>
  <si>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</si>
  <si>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</si>
  <si>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</si>
  <si>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</si>
  <si>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</si>
  <si>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</si>
  <si>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</si>
  <si>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</si>
  <si>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</si>
  <si>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</si>
  <si>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</si>
  <si>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</si>
  <si>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</si>
  <si>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</si>
  <si>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</si>
  <si>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</si>
  <si>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</si>
  <si>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</si>
  <si>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</si>
  <si>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</si>
  <si>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</si>
  <si>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</si>
  <si>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</si>
  <si>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</si>
  <si>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</si>
  <si>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</si>
  <si>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</si>
  <si>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</si>
  <si>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</si>
  <si>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</si>
  <si>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</si>
  <si>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</si>
  <si>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</si>
  <si>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</si>
  <si>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</si>
  <si>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</si>
  <si>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</si>
  <si>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</si>
  <si>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</si>
  <si>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</si>
  <si>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</si>
  <si>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</si>
  <si>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</si>
  <si>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</si>
  <si>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</si>
  <si>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</si>
  <si>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</si>
  <si>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</si>
  <si>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</si>
  <si>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</si>
  <si>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</si>
  <si>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</si>
  <si>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</si>
  <si>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</si>
  <si>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</si>
  <si>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</si>
  <si>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</si>
  <si>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</si>
  <si>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</si>
  <si>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</si>
  <si>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</si>
  <si>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</si>
  <si>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</si>
  <si>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</si>
  <si>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</si>
  <si>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</si>
  <si>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</si>
  <si>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</si>
  <si>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</si>
  <si>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</si>
  <si>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</si>
  <si>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</si>
  <si>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</si>
  <si>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</si>
  <si>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</si>
  <si>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</si>
  <si>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</si>
  <si>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</si>
  <si>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</si>
  <si>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</si>
  <si>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</si>
  <si>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</si>
  <si>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</si>
  <si>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</si>
  <si>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</si>
  <si>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</si>
  <si>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</si>
  <si>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</si>
  <si>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</si>
  <si>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</si>
  <si>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</si>
  <si>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</si>
  <si>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</si>
  <si>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</si>
  <si>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</si>
  <si>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</si>
  <si>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</si>
  <si>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</si>
  <si>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</si>
  <si>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</si>
  <si>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</si>
  <si>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</si>
  <si>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</si>
  <si>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</si>
  <si>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</si>
  <si>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</si>
  <si>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</si>
  <si>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</si>
  <si>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</si>
  <si>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</si>
  <si>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</si>
  <si>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</si>
  <si>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</si>
  <si>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</si>
  <si>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</si>
  <si>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</si>
  <si>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</si>
  <si>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</si>
  <si>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</si>
  <si>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</si>
  <si>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</si>
  <si>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</si>
  <si>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</si>
  <si>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</si>
  <si>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</si>
  <si>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</si>
  <si>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</si>
  <si>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</si>
  <si>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</si>
  <si>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</si>
  <si>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</si>
  <si>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</si>
  <si>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</si>
  <si>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</si>
  <si>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</si>
  <si>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</si>
  <si>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</si>
  <si>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</si>
  <si>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</si>
  <si>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</si>
  <si>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</si>
  <si>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</si>
  <si>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</si>
  <si>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</si>
  <si>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</si>
  <si>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</si>
  <si>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</si>
  <si>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</si>
  <si>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</si>
  <si>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</si>
  <si>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</si>
  <si>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</si>
  <si>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</si>
  <si>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</si>
  <si>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</si>
  <si>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</si>
  <si>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</si>
  <si>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</si>
  <si>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</si>
  <si>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</si>
  <si>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</si>
  <si>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</si>
  <si>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</si>
  <si>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</si>
  <si>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</si>
  <si>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</si>
  <si>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</si>
  <si>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</si>
  <si>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</si>
  <si>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</si>
  <si>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</si>
  <si>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</si>
  <si>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</si>
  <si>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</si>
  <si>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</si>
  <si>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</si>
  <si>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</si>
  <si>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</si>
  <si>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</si>
  <si>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</si>
  <si>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</si>
  <si>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</si>
  <si>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</si>
  <si>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</si>
  <si>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</si>
  <si>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</si>
  <si>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</si>
  <si>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</si>
  <si>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</si>
  <si>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</si>
  <si>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</si>
  <si>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</si>
  <si>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</si>
  <si>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</si>
  <si>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</si>
  <si>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</si>
  <si>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</si>
  <si>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</si>
  <si>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</si>
  <si>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</si>
  <si>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</si>
  <si>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</si>
  <si>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</si>
  <si>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</si>
  <si>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</si>
  <si>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</si>
  <si>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</si>
  <si>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</si>
  <si>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</si>
  <si>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</si>
  <si>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</si>
  <si>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</si>
  <si>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</si>
  <si>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</si>
  <si>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</si>
  <si>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</si>
  <si>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</si>
  <si>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</si>
  <si>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</si>
  <si>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</si>
  <si>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</si>
  <si>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</si>
  <si>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</si>
  <si>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</si>
  <si>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</si>
  <si>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</si>
  <si>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</si>
  <si>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</si>
  <si>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</si>
  <si>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</si>
  <si>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</si>
  <si>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</si>
  <si>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</si>
  <si>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</si>
  <si>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</si>
  <si>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</si>
  <si>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</si>
  <si>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</si>
  <si>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</si>
  <si>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</si>
  <si>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</si>
  <si>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</si>
  <si>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</si>
  <si>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</si>
  <si>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</si>
  <si>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</si>
  <si>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</si>
  <si>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</si>
  <si>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</si>
  <si>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</si>
  <si>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</si>
  <si>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</si>
  <si>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</si>
  <si>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</si>
  <si>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</si>
  <si>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</si>
  <si>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</si>
  <si>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</si>
  <si>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</si>
  <si>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</si>
  <si>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</si>
  <si>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</si>
  <si>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</si>
  <si>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</si>
  <si>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</si>
  <si>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</si>
  <si>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</si>
  <si>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</si>
  <si>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</si>
  <si>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</si>
  <si>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</si>
  <si>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</si>
  <si>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</si>
  <si>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</si>
  <si>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</si>
  <si>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</si>
  <si>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</si>
  <si>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</si>
  <si>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</si>
  <si>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</si>
  <si>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</si>
  <si>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</si>
  <si>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</si>
  <si>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</si>
  <si>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</si>
  <si>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</si>
  <si>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</si>
  <si>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</si>
  <si>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</si>
  <si>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</si>
  <si>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</si>
  <si>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</si>
  <si>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</si>
  <si>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</si>
  <si>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</si>
  <si>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</si>
  <si>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</si>
  <si>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</si>
  <si>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</si>
  <si>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</si>
  <si>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</si>
  <si>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</si>
  <si>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</si>
  <si>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</si>
  <si>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</si>
  <si>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</si>
  <si>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</si>
  <si>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</si>
  <si>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</si>
  <si>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</si>
  <si>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</si>
  <si>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</si>
  <si>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</si>
  <si>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</si>
  <si>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</si>
  <si>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</si>
  <si>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</si>
  <si>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</si>
  <si>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</si>
  <si>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</si>
  <si>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</si>
  <si>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</si>
  <si>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</si>
  <si>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</si>
  <si>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</si>
  <si>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</si>
  <si>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</si>
  <si>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</si>
  <si>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</si>
  <si>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</si>
  <si>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</si>
  <si>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</si>
  <si>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</si>
  <si>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</si>
  <si>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</si>
  <si>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</si>
  <si>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</si>
  <si>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</si>
  <si>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</si>
  <si>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</si>
  <si>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</si>
  <si>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</si>
  <si>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</si>
  <si>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</si>
  <si>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</si>
  <si>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</si>
  <si>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</si>
  <si>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</si>
  <si>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</si>
  <si>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</si>
  <si>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</si>
  <si>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</si>
  <si>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</si>
  <si>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</si>
  <si>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</si>
  <si>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</si>
  <si>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</si>
  <si>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</si>
  <si>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</si>
  <si>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</si>
  <si>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</si>
  <si>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</si>
  <si>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</si>
  <si>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</si>
  <si>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</si>
  <si>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</si>
  <si>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</si>
  <si>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</si>
  <si>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</si>
  <si>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</si>
  <si>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</si>
  <si>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</si>
  <si>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</si>
  <si>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</si>
  <si>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</si>
  <si>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</si>
  <si>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</si>
  <si>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</si>
  <si>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</si>
  <si>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</si>
  <si>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</si>
  <si>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</si>
  <si>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</si>
  <si>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</si>
  <si>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</si>
  <si>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</si>
  <si>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</si>
  <si>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</si>
  <si>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</si>
  <si>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</si>
  <si>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</si>
  <si>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</si>
  <si>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</si>
  <si>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</si>
  <si>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</si>
  <si>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</si>
  <si>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</si>
  <si>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</si>
  <si>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</si>
  <si>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</si>
  <si>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</si>
  <si>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</si>
  <si>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</si>
  <si>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</si>
  <si>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</si>
  <si>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</si>
  <si>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</si>
  <si>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</si>
  <si>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</si>
  <si>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</si>
  <si>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</si>
  <si>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</si>
  <si>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</si>
  <si>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</si>
  <si>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</si>
  <si>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</si>
  <si>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</si>
  <si>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</si>
  <si>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</si>
  <si>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</si>
  <si>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</si>
  <si>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</si>
  <si>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</si>
  <si>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</si>
  <si>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</si>
  <si>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</si>
  <si>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</si>
  <si>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</si>
  <si>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</si>
  <si>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</si>
  <si>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</si>
  <si>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</si>
  <si>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</si>
  <si>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</si>
  <si>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</si>
  <si>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</si>
  <si>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</si>
  <si>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</si>
  <si>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</si>
  <si>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</si>
  <si>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</si>
  <si>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</si>
  <si>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</si>
  <si>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</si>
  <si>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</si>
  <si>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</si>
  <si>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</si>
  <si>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</si>
  <si>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</si>
  <si>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</si>
  <si>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</si>
  <si>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</si>
  <si>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</si>
  <si>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</si>
  <si>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</si>
  <si>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</si>
  <si>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</si>
  <si>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</si>
  <si>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</si>
  <si>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</si>
  <si>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</si>
  <si>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</si>
  <si>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</si>
  <si>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</si>
  <si>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</si>
  <si>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</si>
  <si>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</si>
  <si>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</si>
  <si>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</si>
  <si>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</si>
  <si>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</si>
  <si>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</si>
  <si>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</si>
  <si>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</si>
  <si>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</si>
  <si>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</si>
  <si>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</si>
  <si>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</si>
  <si>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</si>
  <si>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</si>
  <si>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</si>
  <si>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</si>
  <si>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</si>
  <si>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</si>
  <si>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</si>
  <si>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</si>
  <si>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</si>
  <si>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</si>
  <si>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</si>
  <si>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</si>
  <si>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</si>
  <si>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</si>
  <si>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</si>
  <si>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</si>
  <si>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</si>
  <si>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</si>
  <si>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</si>
  <si>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</si>
  <si>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</si>
  <si>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</si>
  <si>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</si>
  <si>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</si>
  <si>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</si>
  <si>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</si>
  <si>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</si>
  <si>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</si>
  <si>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</si>
  <si>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</si>
  <si>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</si>
  <si>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</si>
  <si>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</si>
  <si>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</si>
  <si>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</si>
  <si>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</si>
  <si>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</si>
  <si>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</si>
  <si>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</si>
  <si>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</si>
  <si>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</si>
  <si>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</si>
  <si>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</si>
  <si>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</si>
  <si>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</si>
  <si>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</si>
  <si>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</si>
  <si>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</si>
  <si>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</si>
  <si>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</si>
  <si>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</si>
  <si>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</si>
  <si>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</si>
  <si>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</si>
  <si>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</si>
  <si>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</si>
  <si>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</si>
  <si>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</si>
  <si>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</si>
  <si>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</si>
  <si>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</si>
  <si>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</si>
  <si>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</si>
  <si>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</si>
  <si>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</si>
  <si>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</si>
  <si>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</si>
  <si>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</si>
  <si>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</si>
  <si>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</si>
  <si>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</si>
  <si>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</si>
  <si>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</si>
  <si>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</si>
  <si>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</si>
  <si>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</si>
  <si>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</si>
  <si>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</si>
  <si>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</si>
  <si>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</si>
  <si>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</si>
  <si>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</si>
  <si>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</si>
  <si>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</si>
  <si>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</si>
  <si>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</si>
  <si>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</si>
  <si>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</si>
  <si>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</si>
  <si>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</si>
  <si>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</si>
  <si>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</si>
  <si>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</si>
  <si>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</si>
  <si>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</si>
  <si>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</si>
  <si>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</si>
  <si>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</si>
  <si>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</si>
  <si>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</si>
  <si>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</si>
  <si>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</si>
  <si>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</si>
  <si>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</si>
  <si>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</si>
  <si>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</si>
  <si>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</si>
  <si>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</si>
  <si>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</si>
  <si>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</si>
  <si>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</si>
  <si>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</si>
  <si>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</si>
  <si>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</si>
  <si>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</si>
  <si>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</si>
  <si>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</si>
  <si>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</si>
  <si>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</si>
  <si>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</si>
  <si>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</si>
  <si>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</si>
  <si>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</si>
  <si>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</si>
  <si>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</si>
  <si>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</si>
  <si>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</si>
  <si>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</si>
  <si>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</si>
  <si>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</si>
  <si>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</si>
  <si>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</si>
  <si>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</si>
  <si>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</si>
  <si>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</si>
  <si>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</si>
  <si>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</si>
  <si>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</si>
  <si>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</si>
  <si>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</si>
  <si>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</si>
  <si>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</si>
  <si>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</si>
  <si>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</si>
  <si>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</si>
  <si>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</si>
  <si>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</si>
  <si>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</si>
  <si>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</si>
  <si>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</si>
  <si>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</si>
  <si>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</si>
  <si>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</si>
  <si>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</si>
  <si>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</si>
  <si>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</si>
  <si>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</si>
  <si>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</si>
  <si>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</si>
  <si>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</si>
  <si>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</si>
  <si>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</si>
  <si>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</si>
  <si>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</si>
  <si>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</si>
  <si>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</si>
  <si>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</si>
  <si>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</si>
  <si>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</si>
  <si>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</si>
  <si>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</si>
  <si>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</si>
  <si>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</si>
  <si>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</si>
  <si>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</si>
  <si>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</si>
  <si>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</si>
  <si>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</si>
  <si>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</si>
  <si>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</si>
  <si>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</si>
  <si>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</si>
  <si>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</si>
  <si>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</si>
  <si>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</si>
  <si>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</si>
  <si>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</si>
  <si>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</si>
  <si>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</si>
  <si>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</si>
  <si>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</si>
  <si>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</si>
  <si>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</si>
  <si>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</si>
  <si>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</si>
  <si>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</si>
  <si>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</si>
  <si>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</si>
  <si>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</si>
  <si>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</si>
  <si>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</si>
  <si>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</si>
  <si>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</si>
  <si>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</si>
  <si>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</si>
  <si>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</si>
  <si>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</si>
  <si>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</si>
  <si>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</si>
  <si>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</si>
  <si>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</si>
  <si>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</si>
  <si>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</si>
  <si>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</si>
  <si>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</si>
  <si>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</si>
  <si>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</si>
  <si>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</si>
  <si>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</si>
  <si>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</si>
  <si>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</si>
  <si>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</si>
  <si>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</si>
  <si>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</si>
  <si>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</si>
  <si>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</si>
  <si>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</si>
  <si>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</si>
  <si>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</si>
  <si>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</si>
  <si>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</si>
  <si>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</si>
  <si>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</si>
  <si>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</si>
  <si>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</si>
  <si>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</si>
  <si>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</si>
  <si>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</si>
  <si>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</si>
  <si>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</si>
  <si>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</si>
  <si>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</si>
  <si>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</si>
  <si>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</si>
  <si>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</si>
  <si>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</si>
  <si>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</si>
  <si>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</si>
  <si>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</si>
  <si>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</si>
  <si>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</si>
  <si>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</si>
  <si>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</si>
  <si>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</si>
  <si>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</si>
  <si>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</si>
  <si>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</si>
  <si>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</si>
  <si>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</si>
  <si>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</si>
  <si>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</si>
  <si>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</si>
  <si>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</si>
  <si>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</si>
  <si>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</si>
  <si>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</si>
  <si>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</si>
  <si>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</si>
  <si>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</si>
  <si>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</si>
  <si>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</si>
  <si>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</si>
  <si>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</si>
  <si>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</si>
  <si>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</si>
  <si>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</si>
  <si>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</si>
  <si>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</si>
  <si>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</si>
  <si>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</si>
  <si>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</si>
  <si>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</si>
  <si>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</si>
  <si>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</si>
  <si>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</si>
  <si>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</si>
  <si>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</si>
  <si>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</si>
  <si>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</si>
  <si>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</si>
  <si>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</si>
  <si>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</si>
  <si>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</si>
  <si>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</si>
  <si>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</si>
  <si>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</si>
  <si>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</si>
  <si>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</si>
  <si>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</si>
  <si>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</si>
  <si>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</si>
  <si>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</si>
  <si>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</si>
  <si>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</si>
  <si>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</si>
  <si>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</si>
  <si>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</si>
  <si>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</si>
  <si>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</si>
  <si>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</si>
  <si>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</si>
  <si>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</si>
  <si>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</si>
  <si>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</si>
  <si>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</si>
  <si>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</si>
  <si>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</si>
  <si>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</si>
  <si>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</si>
  <si>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</si>
  <si>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</si>
  <si>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</si>
  <si>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</si>
  <si>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</si>
  <si>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</si>
  <si>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</si>
  <si>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</si>
  <si>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</si>
  <si>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</si>
  <si>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</si>
  <si>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</si>
  <si>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</si>
  <si>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</si>
  <si>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</si>
  <si>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</si>
  <si>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</si>
  <si>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</si>
  <si>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</si>
  <si>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</si>
  <si>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</si>
  <si>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</si>
  <si>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</si>
  <si>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</si>
  <si>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</si>
  <si>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</si>
  <si>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</si>
  <si>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</si>
  <si>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</si>
  <si>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</si>
  <si>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</si>
  <si>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</si>
  <si>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</si>
  <si>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</si>
  <si>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</si>
  <si>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</si>
  <si>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</si>
  <si>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</si>
  <si>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</si>
  <si>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</si>
  <si>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</si>
  <si>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</si>
  <si>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</si>
  <si>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</si>
  <si>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</si>
  <si>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</si>
  <si>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</si>
  <si>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</si>
  <si>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</si>
  <si>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</si>
  <si>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</si>
  <si>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</si>
  <si>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</si>
  <si>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</si>
  <si>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</si>
  <si>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</si>
  <si>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</si>
  <si>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</si>
  <si>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</si>
  <si>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</si>
  <si>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</si>
  <si>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</si>
  <si>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</si>
  <si>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</si>
  <si>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</si>
  <si>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</si>
  <si>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</si>
  <si>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</si>
  <si>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</si>
  <si>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</si>
  <si>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</si>
  <si>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</si>
  <si>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</si>
  <si>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</si>
  <si>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</si>
  <si>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</si>
  <si>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</si>
  <si>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</si>
  <si>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</si>
  <si>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</si>
  <si>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</si>
  <si>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</si>
  <si>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</si>
  <si>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</si>
  <si>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</si>
  <si>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</si>
  <si>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</si>
  <si>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</si>
  <si>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</si>
  <si>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</si>
  <si>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</si>
  <si>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</si>
  <si>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</si>
  <si>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</si>
  <si>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</si>
  <si>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</si>
  <si>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</si>
  <si>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</si>
  <si>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</si>
  <si>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</si>
  <si>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</si>
  <si>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</si>
  <si>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</si>
  <si>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</si>
  <si>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</si>
  <si>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</si>
  <si>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</si>
  <si>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</si>
  <si>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</si>
  <si>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</si>
  <si>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</si>
  <si>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</si>
  <si>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</si>
  <si>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</si>
  <si>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</si>
  <si>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</si>
  <si>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</si>
  <si>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</si>
  <si>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</si>
  <si>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</si>
  <si>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</si>
  <si>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</si>
  <si>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</si>
  <si>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</si>
  <si>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</si>
  <si>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</si>
  <si>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</si>
  <si>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</si>
  <si>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</si>
  <si>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</si>
  <si>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</si>
  <si>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</si>
  <si>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</si>
  <si>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</si>
  <si>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</si>
  <si>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</si>
  <si>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</si>
  <si>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</si>
  <si>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</si>
  <si>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</si>
  <si>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</si>
  <si>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</si>
  <si>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</si>
  <si>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</si>
  <si>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</si>
  <si>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</si>
  <si>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</si>
  <si>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</si>
  <si>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</si>
  <si>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</si>
  <si>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</si>
  <si>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</si>
  <si>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</si>
  <si>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</si>
  <si>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</si>
  <si>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</si>
  <si>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</si>
  <si>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</si>
  <si>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</si>
  <si>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</si>
  <si>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</si>
  <si>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</si>
  <si>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</si>
  <si>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</si>
  <si>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</si>
  <si>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</si>
  <si>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</si>
  <si>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</si>
  <si>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</si>
  <si>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</si>
  <si>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</si>
  <si>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</si>
  <si>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</si>
  <si>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</si>
  <si>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</si>
  <si>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</si>
  <si>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</si>
  <si>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</si>
  <si>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</si>
  <si>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</si>
  <si>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</si>
  <si>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</si>
  <si>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</si>
  <si>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</si>
  <si>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</si>
  <si>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</si>
  <si>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</si>
  <si>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</si>
  <si>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</si>
  <si>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</si>
  <si>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</si>
  <si>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</si>
  <si>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</si>
  <si>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</si>
  <si>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</si>
  <si>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</si>
  <si>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</si>
  <si>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</si>
  <si>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</si>
  <si>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</si>
  <si>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</si>
  <si>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</si>
  <si>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</si>
  <si>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</si>
  <si>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</si>
  <si>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</si>
  <si>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</si>
  <si>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</si>
  <si>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</si>
  <si>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</si>
  <si>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</si>
  <si>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</si>
  <si>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</si>
  <si>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</si>
  <si>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</si>
  <si>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</si>
  <si>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</si>
  <si>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</si>
  <si>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</si>
  <si>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</si>
  <si>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</si>
  <si>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</si>
  <si>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</si>
  <si>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</si>
  <si>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</si>
  <si>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</si>
  <si>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</si>
  <si>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</si>
  <si>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</si>
  <si>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</si>
  <si>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</si>
  <si>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</si>
  <si>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</si>
  <si>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</si>
  <si>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</si>
  <si>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</si>
  <si>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</si>
  <si>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</si>
  <si>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</si>
  <si>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</si>
  <si>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</si>
  <si>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</si>
  <si>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</si>
  <si>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</si>
  <si>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</si>
  <si>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</si>
  <si>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</si>
  <si>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</si>
  <si>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</si>
  <si>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</si>
  <si>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</si>
  <si>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</si>
  <si>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</si>
  <si>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</si>
  <si>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</si>
  <si>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</si>
  <si>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</si>
  <si>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</si>
  <si>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</si>
  <si>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</si>
  <si>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</si>
  <si>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</si>
  <si>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</si>
  <si>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</si>
  <si>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</si>
  <si>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</si>
  <si>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</si>
  <si>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</si>
  <si>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</si>
  <si>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</si>
  <si>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</si>
  <si>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</si>
  <si>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</si>
  <si>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</si>
  <si>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</si>
  <si>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</si>
  <si>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</si>
  <si>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</si>
  <si>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</si>
  <si>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</si>
  <si>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</si>
  <si>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</si>
  <si>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</si>
  <si>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</si>
  <si>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</si>
  <si>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</si>
  <si>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</si>
  <si>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</si>
  <si>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</si>
  <si>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</si>
  <si>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</si>
  <si>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</si>
  <si>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</si>
  <si>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</si>
  <si>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</si>
  <si>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</si>
  <si>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</si>
  <si>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</si>
  <si>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</si>
  <si>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</si>
  <si>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</si>
  <si>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</si>
  <si>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</si>
  <si>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</si>
  <si>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</si>
  <si>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</si>
  <si>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</si>
  <si>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</si>
  <si>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</si>
  <si>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</si>
  <si>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</si>
  <si>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</si>
  <si>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</si>
  <si>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</si>
  <si>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</si>
  <si>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</si>
  <si>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</si>
  <si>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</si>
  <si>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</si>
  <si>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</si>
  <si>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</si>
  <si>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</si>
  <si>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</si>
  <si>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</si>
  <si>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</si>
  <si>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</si>
  <si>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</si>
  <si>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</si>
  <si>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</si>
  <si>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</si>
  <si>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</si>
  <si>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</si>
  <si>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</si>
  <si>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</si>
  <si>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</si>
  <si>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</si>
  <si>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</si>
  <si>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</si>
  <si>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</si>
  <si>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</si>
  <si>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</si>
  <si>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</si>
  <si>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</si>
  <si>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</si>
  <si>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</si>
  <si>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</si>
  <si>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</si>
  <si>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</si>
  <si>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</si>
  <si>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</si>
  <si>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</si>
  <si>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</si>
  <si>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</si>
  <si>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</si>
  <si>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</si>
  <si>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</si>
  <si>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</si>
  <si>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</si>
  <si>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</si>
  <si>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</si>
  <si>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</si>
  <si>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</si>
  <si>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</si>
  <si>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</si>
  <si>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</si>
  <si>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</si>
  <si>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</si>
  <si>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</si>
  <si>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</si>
  <si>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</si>
  <si>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</si>
  <si>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</si>
  <si>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</si>
  <si>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</si>
  <si>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</si>
  <si>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</si>
  <si>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</si>
  <si>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</si>
  <si>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</si>
  <si>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</si>
  <si>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</si>
  <si>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</si>
  <si>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</si>
  <si>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</si>
  <si>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</si>
  <si>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</si>
  <si>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</si>
  <si>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</si>
  <si>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</si>
  <si>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</si>
  <si>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</si>
  <si>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</si>
  <si>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</si>
  <si>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</si>
  <si>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</si>
  <si>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</si>
  <si>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</si>
  <si>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</si>
  <si>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</si>
  <si>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</si>
  <si>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</si>
  <si>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</si>
  <si>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</si>
  <si>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</si>
  <si>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</si>
  <si>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</si>
  <si>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</si>
  <si>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</si>
  <si>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</si>
  <si>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</si>
  <si>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</si>
  <si>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</si>
  <si>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</si>
  <si>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</si>
  <si>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</si>
  <si>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</si>
  <si>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</si>
  <si>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</si>
  <si>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</si>
  <si>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</si>
  <si>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</si>
  <si>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</si>
  <si>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</si>
  <si>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</si>
  <si>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</si>
  <si>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</si>
  <si>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</si>
  <si>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</si>
  <si>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</si>
  <si>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</si>
  <si>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</si>
  <si>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</si>
  <si>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</si>
  <si>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</si>
  <si>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</si>
  <si>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</si>
  <si>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</si>
  <si>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</si>
  <si>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</si>
  <si>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</si>
  <si>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</si>
  <si>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</si>
  <si>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</si>
  <si>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</si>
  <si>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</si>
  <si>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</si>
  <si>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</si>
  <si>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</si>
  <si>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</si>
  <si>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</si>
  <si>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</si>
  <si>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</si>
  <si>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</si>
  <si>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</si>
  <si>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</si>
  <si>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</si>
  <si>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</si>
  <si>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</si>
  <si>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</si>
  <si>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</si>
  <si>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</si>
  <si>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</si>
  <si>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</si>
  <si>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</si>
  <si>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</si>
  <si>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</si>
  <si>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</si>
  <si>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</si>
  <si>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</si>
  <si>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</si>
  <si>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</si>
  <si>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</si>
  <si>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</si>
  <si>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</si>
  <si>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</si>
  <si>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</si>
  <si>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</si>
  <si>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</si>
  <si>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</si>
  <si>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</si>
  <si>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</si>
  <si>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</si>
  <si>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</si>
  <si>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</si>
  <si>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</si>
  <si>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</si>
  <si>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</si>
  <si>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</si>
  <si>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</si>
  <si>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</si>
  <si>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</si>
  <si>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</si>
  <si>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</si>
  <si>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</si>
  <si>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</si>
  <si>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</si>
  <si>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</si>
  <si>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</si>
  <si>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</si>
  <si>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</si>
  <si>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</si>
  <si>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</si>
  <si>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</si>
  <si>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</si>
  <si>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</si>
  <si>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</si>
  <si>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</si>
  <si>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</si>
  <si>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</si>
  <si>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</si>
  <si>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</si>
  <si>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</si>
  <si>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</si>
  <si>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</si>
  <si>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</si>
  <si>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</si>
  <si>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</si>
  <si>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</si>
  <si>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</si>
  <si>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</si>
  <si>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</si>
  <si>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</si>
  <si>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</si>
  <si>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</si>
  <si>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</si>
  <si>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</si>
  <si>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</si>
  <si>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</si>
  <si>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</si>
  <si>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</si>
  <si>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</si>
  <si>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</si>
  <si>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</si>
  <si>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</si>
  <si>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</si>
  <si>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</si>
  <si>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</si>
  <si>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</si>
  <si>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</si>
  <si>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</si>
  <si>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</si>
  <si>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</si>
  <si>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</si>
  <si>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</si>
  <si>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</si>
  <si>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</si>
  <si>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</si>
  <si>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</si>
  <si>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</si>
  <si>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</si>
  <si>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</si>
  <si>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</si>
  <si>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</si>
  <si>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</si>
  <si>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</si>
  <si>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</si>
  <si>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</si>
  <si>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</si>
  <si>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</si>
  <si>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</si>
  <si>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</si>
  <si>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</si>
  <si>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</si>
  <si>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</si>
  <si>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</si>
  <si>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</si>
  <si>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</si>
  <si>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</si>
  <si>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</si>
  <si>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</si>
  <si>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</si>
  <si>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</si>
  <si>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</si>
  <si>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</si>
  <si>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</si>
  <si>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</si>
  <si>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</si>
  <si>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</si>
  <si>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</si>
  <si>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</si>
  <si>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</si>
  <si>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</si>
  <si>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</si>
  <si>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</si>
  <si>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</si>
  <si>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</si>
  <si>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</si>
  <si>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</si>
  <si>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</si>
  <si>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</si>
  <si>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</si>
  <si>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</si>
  <si>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</si>
  <si>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</si>
  <si>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</si>
  <si>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</si>
  <si>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</si>
  <si>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</si>
  <si>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</si>
  <si>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</si>
  <si>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</si>
  <si>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</si>
  <si>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</si>
  <si>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</si>
  <si>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</si>
  <si>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</si>
  <si>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</si>
  <si>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</si>
  <si>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</si>
  <si>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</si>
  <si>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</si>
  <si>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</si>
  <si>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</si>
  <si>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</si>
  <si>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</si>
  <si>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</si>
  <si>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</si>
  <si>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</si>
  <si>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</si>
  <si>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</si>
  <si>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</si>
  <si>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</si>
  <si>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</si>
  <si>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</si>
  <si>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</si>
  <si>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</si>
  <si>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</si>
  <si>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</si>
  <si>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</si>
  <si>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</si>
  <si>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</si>
  <si>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</si>
  <si>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</si>
  <si>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</si>
  <si>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</si>
  <si>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</si>
  <si>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</si>
  <si>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</si>
  <si>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</si>
  <si>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</si>
  <si>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</si>
  <si>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</si>
  <si>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</si>
  <si>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</si>
  <si>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</si>
  <si>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</si>
  <si>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</si>
  <si>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</si>
  <si>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</si>
  <si>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</si>
  <si>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</si>
  <si>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</si>
  <si>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</si>
  <si>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</si>
  <si>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</si>
  <si>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</si>
  <si>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</si>
  <si>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</si>
  <si>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</si>
  <si>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</si>
  <si>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</si>
  <si>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</si>
  <si>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</si>
  <si>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</si>
  <si>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</si>
  <si>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</si>
  <si>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</si>
  <si>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</si>
  <si>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</si>
  <si>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</si>
  <si>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</si>
  <si>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</si>
  <si>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</si>
  <si>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</si>
  <si>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</si>
  <si>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</si>
  <si>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</si>
  <si>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</si>
  <si>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</si>
  <si>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</si>
  <si>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</si>
  <si>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</si>
  <si>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</si>
  <si>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</si>
  <si>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</si>
  <si>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</si>
  <si>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</si>
  <si>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</si>
  <si>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</si>
  <si>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</si>
  <si>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</si>
  <si>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</si>
  <si>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</si>
  <si>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</si>
  <si>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</si>
  <si>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</si>
  <si>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</si>
  <si>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</si>
  <si>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</si>
  <si>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</si>
  <si>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</si>
  <si>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</si>
  <si>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</si>
  <si>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</si>
  <si>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</si>
  <si>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</si>
  <si>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</si>
  <si>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</si>
  <si>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</si>
  <si>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</si>
  <si>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</si>
  <si>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</si>
  <si>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</si>
  <si>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</si>
  <si>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</si>
  <si>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</si>
  <si>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</si>
  <si>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</si>
  <si>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</si>
  <si>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</si>
  <si>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</si>
  <si>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</si>
  <si>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</si>
  <si>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</si>
  <si>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</si>
  <si>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</si>
  <si>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</si>
  <si>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</si>
  <si>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</si>
  <si>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</si>
  <si>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</si>
  <si>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</si>
  <si>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</si>
  <si>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</si>
  <si>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</si>
  <si>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</si>
  <si>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</si>
  <si>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</si>
  <si>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</si>
  <si>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</si>
  <si>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</si>
  <si>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</si>
  <si>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</si>
  <si>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</si>
  <si>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</si>
  <si>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</si>
  <si>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</si>
  <si>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</si>
  <si>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</si>
  <si>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</si>
  <si>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</si>
  <si>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</si>
  <si>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</si>
  <si>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</si>
  <si>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</si>
  <si>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</si>
  <si>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</si>
  <si>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</si>
  <si>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</si>
  <si>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</si>
  <si>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</si>
  <si>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</si>
  <si>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</si>
  <si>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</si>
  <si>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</si>
  <si>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</si>
  <si>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</si>
  <si>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</si>
  <si>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</si>
  <si>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</si>
  <si>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</si>
  <si>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</si>
  <si>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</si>
  <si>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</si>
  <si>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</si>
  <si>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</si>
  <si>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</si>
  <si>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</si>
  <si>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</si>
  <si>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</si>
  <si>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</si>
  <si>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</si>
  <si>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</si>
  <si>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</si>
  <si>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</si>
  <si>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</si>
  <si>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</si>
  <si>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</si>
  <si>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</si>
  <si>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</si>
  <si>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</si>
  <si>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</si>
  <si>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</si>
  <si>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</si>
  <si>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</si>
  <si>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</si>
  <si>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</si>
  <si>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</si>
  <si>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</si>
  <si>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</si>
  <si>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</si>
  <si>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</si>
  <si>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</si>
  <si>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</si>
  <si>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</si>
  <si>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</si>
  <si>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</si>
  <si>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</si>
  <si>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</si>
  <si>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</si>
  <si>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</si>
  <si>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</si>
  <si>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</si>
  <si>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</si>
  <si>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</si>
  <si>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</si>
  <si>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</si>
  <si>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</si>
  <si>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</si>
  <si>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</si>
  <si>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</si>
  <si>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</si>
  <si>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</si>
  <si>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</si>
  <si>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</si>
  <si>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</si>
  <si>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</si>
  <si>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</si>
  <si>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</si>
  <si>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</si>
  <si>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</si>
  <si>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</si>
  <si>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</si>
  <si>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</si>
  <si>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</si>
  <si>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</si>
  <si>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</si>
  <si>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</si>
  <si>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</si>
  <si>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</si>
  <si>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</si>
  <si>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</si>
  <si>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</si>
  <si>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</si>
  <si>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</si>
  <si>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</si>
  <si>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</si>
  <si>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</si>
  <si>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</si>
  <si>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</si>
  <si>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</si>
  <si>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</si>
  <si>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</si>
  <si>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</si>
  <si>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</si>
  <si>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</si>
  <si>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</si>
  <si>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</si>
  <si>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</si>
  <si>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</si>
  <si>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</si>
  <si>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</si>
  <si>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</si>
  <si>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</si>
  <si>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</si>
  <si>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</si>
  <si>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</si>
  <si>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</si>
  <si>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</si>
  <si>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</si>
  <si>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</si>
  <si>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</si>
  <si>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</si>
  <si>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</si>
  <si>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</si>
  <si>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</si>
  <si>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</si>
  <si>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</si>
  <si>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</si>
  <si>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</si>
  <si>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</si>
  <si>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</si>
  <si>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</si>
  <si>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</si>
  <si>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</si>
  <si>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</si>
  <si>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</si>
  <si>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</si>
  <si>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</si>
  <si>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</si>
  <si>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</si>
  <si>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</si>
  <si>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</si>
  <si>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</si>
  <si>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</si>
  <si>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</si>
  <si>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</si>
  <si>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</si>
  <si>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</si>
  <si>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</si>
  <si>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</si>
  <si>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</si>
  <si>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</si>
  <si>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</si>
  <si>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</si>
  <si>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</si>
  <si>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</si>
  <si>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</si>
  <si>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</si>
  <si>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</si>
  <si>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</si>
  <si>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</si>
  <si>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</si>
  <si>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</si>
  <si>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</si>
  <si>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</si>
  <si>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</si>
  <si>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</si>
  <si>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</si>
  <si>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</si>
  <si>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</si>
  <si>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</si>
  <si>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</si>
  <si>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</si>
  <si>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</si>
  <si>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</si>
  <si>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</si>
  <si>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</si>
  <si>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</si>
  <si>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</si>
  <si>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</si>
  <si>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</si>
  <si>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</si>
  <si>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</si>
  <si>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</si>
  <si>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</si>
  <si>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</si>
  <si>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</si>
  <si>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</si>
  <si>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</si>
  <si>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</si>
  <si>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</si>
  <si>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</si>
  <si>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</si>
  <si>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</si>
  <si>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</si>
  <si>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</si>
  <si>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</si>
  <si>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</si>
  <si>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</si>
  <si>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</si>
  <si>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</si>
  <si>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</si>
  <si>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</si>
  <si>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</si>
  <si>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</si>
  <si>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</si>
  <si>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</si>
  <si>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</si>
  <si>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</si>
  <si>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</si>
  <si>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</si>
  <si>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</si>
  <si>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</si>
  <si>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</si>
  <si>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</si>
  <si>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</si>
  <si>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</si>
  <si>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</si>
  <si>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</si>
  <si>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</si>
  <si>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</si>
  <si>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</si>
  <si>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</si>
  <si>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</si>
  <si>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</si>
  <si>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</si>
  <si>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</si>
  <si>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</si>
  <si>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</si>
  <si>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</si>
  <si>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</si>
  <si>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</si>
  <si>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</si>
  <si>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</si>
  <si>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</si>
  <si>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</si>
  <si>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</si>
  <si>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</si>
  <si>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</si>
  <si>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</si>
  <si>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</si>
  <si>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</si>
  <si>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</si>
  <si>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</si>
  <si>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</si>
  <si>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</si>
  <si>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</si>
  <si>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</si>
  <si>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</si>
  <si>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</si>
  <si>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</si>
  <si>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</si>
  <si>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</si>
  <si>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</si>
  <si>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</si>
  <si>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</si>
  <si>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</si>
  <si>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</si>
  <si>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</si>
  <si>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</si>
  <si>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</si>
  <si>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</si>
  <si>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</si>
  <si>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</si>
  <si>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</si>
  <si>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</si>
  <si>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</si>
  <si>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</si>
  <si>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</si>
  <si>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</si>
  <si>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</si>
  <si>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</si>
  <si>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</si>
  <si>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</si>
  <si>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</si>
  <si>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</si>
  <si>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</si>
  <si>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</si>
  <si>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</si>
  <si>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</si>
  <si>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</si>
  <si>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</si>
  <si>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</si>
  <si>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</si>
  <si>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</si>
  <si>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</si>
  <si>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</si>
  <si>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</si>
  <si>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</si>
  <si>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</si>
  <si>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</si>
  <si>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</si>
  <si>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</si>
  <si>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</si>
  <si>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</si>
  <si>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</si>
  <si>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</si>
  <si>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</si>
  <si>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</si>
  <si>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</si>
  <si>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</si>
  <si>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</si>
  <si>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</si>
  <si>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</si>
  <si>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</si>
  <si>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</si>
  <si>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</si>
  <si>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</si>
  <si>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</si>
  <si>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</si>
  <si>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</si>
  <si>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</si>
  <si>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</si>
  <si>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</si>
  <si>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</si>
  <si>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</si>
  <si>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</si>
  <si>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</si>
  <si>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</si>
  <si>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</si>
  <si>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</si>
  <si>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</si>
  <si>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</si>
  <si>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</si>
  <si>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</si>
  <si>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</si>
  <si>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</si>
  <si>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</si>
  <si>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</si>
  <si>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</si>
  <si>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</si>
  <si>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</si>
  <si>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</si>
  <si>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</si>
  <si>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</si>
  <si>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</si>
  <si>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</si>
  <si>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</si>
  <si>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</si>
  <si>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</si>
  <si>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</si>
  <si>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</si>
  <si>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</si>
  <si>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</si>
  <si>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</si>
  <si>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</si>
  <si>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</si>
  <si>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</si>
  <si>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</si>
  <si>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</si>
  <si>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</si>
  <si>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</si>
  <si>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</si>
  <si>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</si>
  <si>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</si>
  <si>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</si>
  <si>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</si>
  <si>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</si>
  <si>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</si>
  <si>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</si>
  <si>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</si>
  <si>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</si>
  <si>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</si>
  <si>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</si>
  <si>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</si>
  <si>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</si>
  <si>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</si>
  <si>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</si>
  <si>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</si>
  <si>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</si>
  <si>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</si>
  <si>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</si>
  <si>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</si>
  <si>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</si>
  <si>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</si>
  <si>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</si>
  <si>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</si>
  <si>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</si>
  <si>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</si>
  <si>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</si>
  <si>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</si>
  <si>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</si>
  <si>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</si>
  <si>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</si>
  <si>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</si>
  <si>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</si>
  <si>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</si>
  <si>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</si>
  <si>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</si>
  <si>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</si>
  <si>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</si>
  <si>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</si>
  <si>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</si>
  <si>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</si>
  <si>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</si>
  <si>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</si>
  <si>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</si>
  <si>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</si>
  <si>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</si>
  <si>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</si>
  <si>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</si>
  <si>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</si>
  <si>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</si>
  <si>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</si>
  <si>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</si>
  <si>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</si>
  <si>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</si>
  <si>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</si>
  <si>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</si>
  <si>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</si>
  <si>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</si>
  <si>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</si>
  <si>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</si>
  <si>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</si>
  <si>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</si>
  <si>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</si>
  <si>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</si>
  <si>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</si>
  <si>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</si>
  <si>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</si>
  <si>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</si>
  <si>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</si>
  <si>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</si>
  <si>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</si>
  <si>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</si>
  <si>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</si>
  <si>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</si>
  <si>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</si>
  <si>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</si>
  <si>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</si>
  <si>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</si>
  <si>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</si>
  <si>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</si>
  <si>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</si>
  <si>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</si>
  <si>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</si>
  <si>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</si>
  <si>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</si>
  <si>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</si>
  <si>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</si>
  <si>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</si>
  <si>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</si>
  <si>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</si>
  <si>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</si>
  <si>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</si>
  <si>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</si>
  <si>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</si>
  <si>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</si>
  <si>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</si>
  <si>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</si>
  <si>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</si>
  <si>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</si>
  <si>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</si>
  <si>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</si>
  <si>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</si>
  <si>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</si>
  <si>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</si>
  <si>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</si>
  <si>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</si>
  <si>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</si>
  <si>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</si>
  <si>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</si>
  <si>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</si>
  <si>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</si>
  <si>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</si>
  <si>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</si>
  <si>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</si>
  <si>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</si>
  <si>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</si>
  <si>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</si>
  <si>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</si>
  <si>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</si>
  <si>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</si>
  <si>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</si>
  <si>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</si>
  <si>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</si>
  <si>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</si>
  <si>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</si>
  <si>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</si>
  <si>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</si>
  <si>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</si>
  <si>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</si>
  <si>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</si>
  <si>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</si>
  <si>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</si>
  <si>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</si>
  <si>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</si>
  <si>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</si>
  <si>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</si>
  <si>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</si>
  <si>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</si>
  <si>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</si>
  <si>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</si>
  <si>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</si>
  <si>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</si>
  <si>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</si>
  <si>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</si>
  <si>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</si>
  <si>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</si>
  <si>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</si>
  <si>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</si>
  <si>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</si>
  <si>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</si>
  <si>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</si>
  <si>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</si>
  <si>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</si>
  <si>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</si>
  <si>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</si>
  <si>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</si>
  <si>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</si>
  <si>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</si>
  <si>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</si>
  <si>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</si>
  <si>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</si>
  <si>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</si>
  <si>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</si>
  <si>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</si>
  <si>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</si>
  <si>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</si>
  <si>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</si>
  <si>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</si>
  <si>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</si>
  <si>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</si>
  <si>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</si>
  <si>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</si>
  <si>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</si>
  <si>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</si>
  <si>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</si>
  <si>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</si>
  <si>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</si>
  <si>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</si>
  <si>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</si>
  <si>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</si>
  <si>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</si>
  <si>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</si>
  <si>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</si>
  <si>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</si>
  <si>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</si>
  <si>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</si>
  <si>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</si>
  <si>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</si>
  <si>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</si>
  <si>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</si>
  <si>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</si>
  <si>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</si>
  <si>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</si>
  <si>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</si>
  <si>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</si>
  <si>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</si>
  <si>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</si>
  <si>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</si>
  <si>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</si>
  <si>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</si>
  <si>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</si>
  <si>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</si>
  <si>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</si>
  <si>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</si>
  <si>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</si>
  <si>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</si>
  <si>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</si>
  <si>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</si>
  <si>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</si>
  <si>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</si>
  <si>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</si>
  <si>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</si>
  <si>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</si>
  <si>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</si>
  <si>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</si>
  <si>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</si>
  <si>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</si>
  <si>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</si>
  <si>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</si>
  <si>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</si>
  <si>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</si>
  <si>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</si>
  <si>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</si>
  <si>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</si>
  <si>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</si>
  <si>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</si>
  <si>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</si>
  <si>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</si>
  <si>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</si>
  <si>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</si>
  <si>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</si>
  <si>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</si>
  <si>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</si>
  <si>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</si>
  <si>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</si>
  <si>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</si>
  <si>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</si>
  <si>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</si>
  <si>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</si>
  <si>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</si>
  <si>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</si>
  <si>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</si>
  <si>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</si>
  <si>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</si>
  <si>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</si>
  <si>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</si>
  <si>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</si>
  <si>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</si>
  <si>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</si>
  <si>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</si>
  <si>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</si>
  <si>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</si>
  <si>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</si>
  <si>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</si>
  <si>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</si>
  <si>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</si>
  <si>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</si>
  <si>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</si>
  <si>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</si>
  <si>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</si>
  <si>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</si>
  <si>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</si>
  <si>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</si>
  <si>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</si>
  <si>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</si>
  <si>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</si>
  <si>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</si>
  <si>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</si>
  <si>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</si>
  <si>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</si>
  <si>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</si>
  <si>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</si>
  <si>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</si>
  <si>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</si>
  <si>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</si>
  <si>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</si>
  <si>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</si>
  <si>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</si>
  <si>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</si>
  <si>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</si>
  <si>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</si>
  <si>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</si>
  <si>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</si>
  <si>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</si>
  <si>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</si>
  <si>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</si>
  <si>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</si>
  <si>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</si>
  <si>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</si>
  <si>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</si>
  <si>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</si>
  <si>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</si>
  <si>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</si>
  <si>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</si>
  <si>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</si>
  <si>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</si>
  <si>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</si>
  <si>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</si>
  <si>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</si>
  <si>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</si>
  <si>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</si>
  <si>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</si>
  <si>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</si>
  <si>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</si>
  <si>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</si>
  <si>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</si>
  <si>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</si>
  <si>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</si>
  <si>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</si>
  <si>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</si>
  <si>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</si>
  <si>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</si>
  <si>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</si>
  <si>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</si>
  <si>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</si>
  <si>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</si>
  <si>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</si>
  <si>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</si>
  <si>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</si>
  <si>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</si>
  <si>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</si>
  <si>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</si>
  <si>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</si>
  <si>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</si>
  <si>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</si>
  <si>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</si>
  <si>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</si>
  <si>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</si>
  <si>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</si>
  <si>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</si>
  <si>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</si>
  <si>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</si>
  <si>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</si>
  <si>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</si>
  <si>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</si>
  <si>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</si>
  <si>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</si>
  <si>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</si>
  <si>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</si>
  <si>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</si>
  <si>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</si>
  <si>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</si>
  <si>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</si>
  <si>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</si>
  <si>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</si>
  <si>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</si>
  <si>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</si>
  <si>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</si>
  <si>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</si>
  <si>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</si>
  <si>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</si>
  <si>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</si>
  <si>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</si>
  <si>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</si>
  <si>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</si>
  <si>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</si>
  <si>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</si>
  <si>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</si>
  <si>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</si>
  <si>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</si>
  <si>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</si>
  <si>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</si>
  <si>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</si>
  <si>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</si>
  <si>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</si>
  <si>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</si>
  <si>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</si>
  <si>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</si>
  <si>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</si>
  <si>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</si>
  <si>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</si>
  <si>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</si>
  <si>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</si>
  <si>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</si>
  <si>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</si>
  <si>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</si>
  <si>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</si>
  <si>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</si>
  <si>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</si>
  <si>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</si>
  <si>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</si>
  <si>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</si>
  <si>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</si>
  <si>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</si>
  <si>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</si>
  <si>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</si>
  <si>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</si>
  <si>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</si>
  <si>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</si>
  <si>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</si>
  <si>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</si>
  <si>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</si>
  <si>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</si>
  <si>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</si>
  <si>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</si>
  <si>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</si>
  <si>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</si>
  <si>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</si>
  <si>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</si>
  <si>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</si>
  <si>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</si>
  <si>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</si>
  <si>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</si>
  <si>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</si>
  <si>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</si>
  <si>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</si>
  <si>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</si>
  <si>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</si>
  <si>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</si>
  <si>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</si>
  <si>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</si>
  <si>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</si>
  <si>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</si>
  <si>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</si>
  <si>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</si>
  <si>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</si>
  <si>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</si>
  <si>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</si>
  <si>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</si>
  <si>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</si>
  <si>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</si>
  <si>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</si>
  <si>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</si>
  <si>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</si>
  <si>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</si>
  <si>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</si>
  <si>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</si>
  <si>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</si>
  <si>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</si>
  <si>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</si>
  <si>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</si>
  <si>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</si>
  <si>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</si>
  <si>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</si>
  <si>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</si>
  <si>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</si>
  <si>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</si>
  <si>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</si>
  <si>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</si>
  <si>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</si>
  <si>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</si>
  <si>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</si>
  <si>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</si>
  <si>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</si>
  <si>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</si>
  <si>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</si>
  <si>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</si>
  <si>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</si>
  <si>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</si>
  <si>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</si>
  <si>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</si>
  <si>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</si>
  <si>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</si>
  <si>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</si>
  <si>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</si>
  <si>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</si>
  <si>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</si>
  <si>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</si>
  <si>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</si>
  <si>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</si>
  <si>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</si>
  <si>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</si>
  <si>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</si>
  <si>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</si>
  <si>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</si>
  <si>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</si>
  <si>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</si>
  <si>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</si>
  <si>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</si>
  <si>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</si>
  <si>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</si>
  <si>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</si>
  <si>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</si>
  <si>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</si>
  <si>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</si>
  <si>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</si>
  <si>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</si>
  <si>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</si>
  <si>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</si>
  <si>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</si>
  <si>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</si>
  <si>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</si>
  <si>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</si>
  <si>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</si>
  <si>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</si>
  <si>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</si>
  <si>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</si>
  <si>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</si>
  <si>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</si>
  <si>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</si>
  <si>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</si>
  <si>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</si>
  <si>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</si>
  <si>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</si>
  <si>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</si>
  <si>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</si>
  <si>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</si>
  <si>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</si>
  <si>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</si>
  <si>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</si>
  <si>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</si>
  <si>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</si>
  <si>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</si>
  <si>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</si>
  <si>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</si>
  <si>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</si>
  <si>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</si>
  <si>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</si>
  <si>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</si>
  <si>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</si>
  <si>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</si>
  <si>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</si>
  <si>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</si>
  <si>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</si>
  <si>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</si>
  <si>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</si>
  <si>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</si>
  <si>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</si>
  <si>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</si>
  <si>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</si>
  <si>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</si>
  <si>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</si>
  <si>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</si>
  <si>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</si>
  <si>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</si>
  <si>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</si>
  <si>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</si>
  <si>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</si>
  <si>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</si>
  <si>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</si>
  <si>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</si>
  <si>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</si>
  <si>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</si>
  <si>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</si>
  <si>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</si>
  <si>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</si>
  <si>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</si>
  <si>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</si>
  <si>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</si>
  <si>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</si>
  <si>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</si>
  <si>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</si>
  <si>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</si>
  <si>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</si>
  <si>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</si>
  <si>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</si>
  <si>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</si>
  <si>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</si>
  <si>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</si>
  <si>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</si>
  <si>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</si>
  <si>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</si>
  <si>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</si>
  <si>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</si>
  <si>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</si>
  <si>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</si>
  <si>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</si>
  <si>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</si>
  <si>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</si>
  <si>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</si>
  <si>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</si>
  <si>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</si>
  <si>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</si>
  <si>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</si>
  <si>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</si>
  <si>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</si>
  <si>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</si>
  <si>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</si>
  <si>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</si>
  <si>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</si>
  <si>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</si>
  <si>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</si>
  <si>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</si>
  <si>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</si>
  <si>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</si>
  <si>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</si>
  <si>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</si>
  <si>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</si>
  <si>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</si>
  <si>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</si>
  <si>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</si>
  <si>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</si>
  <si>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</si>
  <si>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</si>
  <si>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</si>
  <si>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</si>
  <si>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</si>
  <si>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</si>
  <si>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</si>
  <si>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</si>
  <si>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</si>
  <si>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</si>
  <si>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</si>
  <si>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</si>
  <si>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</si>
  <si>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</si>
  <si>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</si>
  <si>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</si>
  <si>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</si>
  <si>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</si>
  <si>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</si>
  <si>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</si>
  <si>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</si>
  <si>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</si>
  <si>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</si>
  <si>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</si>
  <si>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</si>
  <si>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</si>
  <si>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</si>
  <si>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</si>
  <si>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</si>
  <si>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</si>
  <si>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</si>
  <si>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</si>
  <si>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</si>
  <si>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</si>
  <si>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</si>
  <si>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</si>
  <si>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</si>
  <si>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</si>
  <si>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</si>
  <si>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</si>
  <si>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</si>
  <si>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</si>
  <si>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</si>
  <si>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</si>
  <si>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</si>
  <si>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</si>
  <si>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</si>
  <si>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</si>
  <si>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</si>
  <si>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</si>
  <si>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</si>
  <si>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</si>
  <si>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</si>
  <si>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</si>
  <si>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</si>
  <si>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</si>
  <si>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</si>
  <si>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</si>
  <si>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</si>
  <si>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</si>
  <si>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</si>
  <si>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</si>
  <si>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</si>
  <si>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</si>
  <si>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</si>
  <si>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</si>
  <si>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</si>
  <si>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</si>
  <si>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</si>
  <si>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</si>
  <si>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</si>
  <si>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</si>
  <si>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</si>
  <si>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</si>
  <si>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</si>
  <si>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</si>
  <si>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</si>
  <si>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</si>
  <si>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</si>
  <si>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</si>
  <si>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</si>
  <si>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</si>
  <si>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</si>
  <si>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</si>
  <si>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</si>
  <si>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</si>
  <si>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</si>
  <si>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</si>
  <si>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</si>
  <si>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</si>
  <si>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</si>
  <si>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</si>
  <si>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</si>
  <si>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</si>
  <si>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</si>
  <si>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</si>
  <si>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</si>
  <si>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</si>
  <si>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</si>
  <si>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</si>
  <si>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</si>
  <si>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</si>
  <si>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</si>
  <si>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</si>
  <si>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</si>
  <si>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</si>
  <si>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</si>
  <si>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</si>
  <si>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</si>
  <si>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</si>
  <si>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</si>
  <si>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</si>
  <si>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</si>
  <si>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</si>
  <si>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</si>
  <si>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</si>
  <si>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</si>
  <si>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</si>
  <si>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</si>
  <si>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</si>
  <si>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</si>
  <si>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</si>
  <si>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</si>
  <si>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</si>
  <si>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</si>
  <si>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</si>
  <si>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</si>
  <si>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</si>
  <si>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</si>
  <si>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</si>
  <si>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</si>
  <si>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</si>
  <si>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</si>
  <si>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</si>
  <si>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</si>
  <si>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</si>
  <si>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</si>
  <si>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</si>
  <si>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</si>
  <si>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</si>
  <si>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</si>
  <si>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</si>
  <si>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</si>
  <si>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</si>
  <si>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</si>
  <si>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</si>
  <si>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</si>
  <si>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</si>
  <si>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</si>
  <si>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</si>
  <si>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</si>
  <si>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</si>
  <si>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</si>
  <si>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</si>
  <si>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</si>
  <si>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</si>
  <si>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</si>
  <si>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</si>
  <si>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</si>
  <si>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</si>
  <si>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</si>
  <si>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</si>
  <si>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</si>
  <si>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</si>
  <si>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</si>
  <si>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</si>
  <si>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</si>
  <si>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</si>
  <si>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</si>
  <si>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</si>
  <si>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</si>
  <si>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</si>
  <si>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</si>
  <si>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</si>
  <si>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</si>
  <si>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</si>
  <si>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</si>
  <si>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</si>
  <si>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</si>
  <si>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</si>
  <si>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</si>
  <si>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</si>
  <si>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</si>
  <si>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</si>
  <si>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</si>
  <si>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</si>
  <si>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</si>
  <si>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</si>
  <si>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</si>
  <si>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</si>
  <si>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</si>
  <si>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</si>
  <si>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</si>
  <si>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</si>
  <si>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</si>
  <si>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</si>
  <si>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</si>
  <si>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</si>
  <si>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</si>
  <si>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</si>
  <si>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</si>
  <si>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</si>
  <si>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</si>
  <si>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</si>
  <si>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</si>
  <si>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</si>
  <si>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</si>
  <si>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</si>
  <si>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</si>
  <si>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</si>
  <si>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</si>
  <si>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</si>
  <si>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</si>
  <si>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</si>
  <si>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</si>
  <si>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</si>
  <si>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</si>
  <si>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</si>
  <si>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</si>
  <si>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</si>
  <si>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</si>
  <si>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</si>
  <si>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</si>
  <si>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</si>
  <si>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</si>
  <si>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</si>
  <si>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</si>
  <si>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</si>
  <si>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</si>
  <si>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</si>
  <si>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</si>
  <si>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</si>
  <si>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</si>
  <si>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</si>
  <si>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</si>
  <si>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</si>
  <si>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</si>
  <si>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</si>
  <si>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</si>
  <si>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</si>
  <si>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</si>
  <si>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</si>
  <si>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</si>
  <si>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</si>
  <si>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</si>
  <si>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</si>
  <si>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</si>
  <si>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</si>
  <si>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</si>
  <si>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</si>
  <si>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</si>
  <si>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</si>
  <si>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</si>
  <si>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</si>
  <si>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</si>
  <si>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</si>
  <si>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</si>
  <si>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</si>
  <si>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</si>
  <si>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</si>
  <si>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</si>
  <si>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</si>
  <si>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</si>
  <si>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</si>
  <si>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</si>
  <si>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</si>
  <si>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</si>
  <si>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</si>
  <si>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</si>
  <si>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</si>
  <si>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</si>
  <si>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</si>
  <si>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</si>
  <si>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</si>
  <si>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</si>
  <si>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</si>
  <si>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</si>
  <si>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</si>
  <si>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</si>
  <si>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</si>
  <si>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</si>
  <si>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</si>
  <si>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</si>
  <si>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</si>
  <si>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</si>
  <si>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</si>
  <si>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</si>
  <si>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</si>
  <si>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</si>
  <si>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</si>
  <si>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</si>
  <si>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</si>
  <si>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</si>
  <si>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</si>
  <si>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</si>
  <si>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</si>
  <si>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</si>
  <si>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</si>
  <si>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</si>
  <si>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</si>
  <si>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</si>
  <si>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</si>
  <si>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</si>
  <si>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</si>
  <si>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</si>
  <si>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</si>
  <si>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</si>
  <si>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</si>
  <si>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</si>
  <si>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</si>
  <si>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</si>
  <si>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</si>
  <si>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</si>
  <si>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</si>
  <si>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</si>
  <si>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</si>
  <si>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</si>
  <si>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</si>
  <si>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</si>
  <si>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</si>
  <si>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</si>
  <si>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</si>
  <si>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</si>
  <si>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</si>
  <si>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</si>
  <si>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</si>
  <si>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</si>
  <si>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</si>
  <si>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</si>
  <si>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</si>
  <si>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</si>
  <si>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</si>
  <si>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</si>
  <si>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</si>
  <si>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</si>
  <si>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</si>
  <si>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</si>
  <si>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</si>
  <si>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</si>
  <si>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</si>
  <si>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</si>
  <si>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</si>
  <si>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</si>
  <si>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</si>
  <si>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</si>
  <si>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</si>
  <si>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</si>
  <si>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</si>
  <si>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</si>
  <si>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</si>
  <si>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</si>
  <si>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</si>
  <si>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</si>
  <si>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</si>
  <si>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</si>
  <si>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</si>
  <si>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</si>
  <si>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</si>
  <si>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</si>
  <si>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</si>
  <si>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</si>
  <si>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</si>
  <si>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</si>
  <si>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</si>
  <si>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</si>
  <si>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</si>
  <si>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</si>
  <si>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</si>
  <si>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</si>
  <si>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</si>
  <si>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</si>
  <si>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</si>
  <si>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</si>
  <si>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</si>
  <si>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</si>
  <si>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</si>
  <si>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</si>
  <si>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</si>
  <si>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</si>
  <si>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</si>
  <si>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</si>
  <si>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</si>
  <si>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</si>
  <si>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</si>
  <si>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</si>
  <si>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</si>
  <si>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</si>
  <si>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</si>
  <si>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</si>
  <si>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</si>
  <si>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</si>
  <si>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</si>
  <si>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</si>
  <si>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</si>
  <si>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</si>
  <si>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</si>
  <si>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</si>
  <si>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</si>
  <si>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</si>
  <si>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</si>
  <si>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</si>
  <si>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</si>
  <si>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</si>
  <si>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</si>
  <si>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</si>
  <si>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</si>
  <si>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</si>
  <si>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</si>
  <si>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</si>
  <si>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</si>
  <si>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</si>
  <si>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</si>
  <si>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</si>
  <si>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</si>
  <si>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</si>
  <si>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</si>
  <si>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</si>
  <si>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</si>
  <si>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</si>
  <si>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</si>
  <si>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</si>
  <si>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</si>
  <si>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</si>
  <si>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</si>
  <si>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</si>
  <si>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</si>
  <si>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</si>
  <si>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</si>
  <si>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</si>
  <si>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</si>
  <si>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</si>
  <si>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</si>
  <si>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</si>
  <si>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</si>
  <si>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</si>
  <si>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</si>
  <si>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</si>
  <si>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</si>
  <si>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</si>
  <si>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</si>
  <si>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</si>
  <si>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</si>
  <si>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</si>
  <si>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</si>
  <si>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</si>
  <si>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</si>
  <si>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</si>
  <si>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</si>
  <si>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</si>
  <si>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</si>
  <si>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</si>
  <si>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</si>
  <si>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</si>
  <si>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</si>
  <si>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</si>
  <si>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</si>
  <si>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</si>
  <si>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</si>
  <si>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</si>
  <si>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</si>
  <si>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</si>
  <si>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</si>
  <si>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</si>
  <si>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</si>
  <si>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</si>
  <si>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</si>
  <si>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</si>
  <si>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</si>
  <si>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</si>
  <si>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</si>
  <si>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</si>
  <si>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</si>
  <si>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</si>
  <si>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</si>
  <si>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</si>
  <si>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</si>
  <si>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</si>
  <si>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</si>
  <si>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</si>
  <si>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</si>
  <si>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</si>
  <si>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</si>
  <si>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</si>
  <si>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</si>
  <si>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</si>
  <si>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</si>
  <si>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</si>
  <si>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</si>
  <si>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</si>
  <si>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</si>
  <si>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</si>
  <si>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</si>
  <si>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</si>
  <si>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</si>
  <si>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</si>
  <si>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</si>
  <si>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</si>
  <si>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</si>
  <si>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</si>
  <si>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</si>
  <si>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</si>
  <si>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</si>
  <si>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</si>
  <si>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</si>
  <si>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</si>
  <si>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</si>
  <si>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</si>
  <si>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</si>
  <si>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</si>
  <si>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</si>
  <si>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</si>
  <si>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</si>
  <si>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</si>
  <si>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</si>
  <si>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</si>
  <si>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</si>
  <si>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</si>
  <si>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</si>
  <si>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</si>
  <si>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</si>
  <si>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</si>
  <si>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</si>
  <si>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</si>
  <si>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</si>
  <si>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</si>
  <si>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</si>
  <si>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</si>
  <si>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</si>
  <si>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</si>
  <si>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</si>
  <si>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</si>
  <si>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</si>
  <si>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</si>
  <si>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</si>
  <si>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</si>
  <si>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</si>
  <si>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</si>
  <si>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</si>
  <si>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</si>
  <si>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</si>
  <si>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</si>
  <si>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</si>
  <si>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</si>
  <si>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</si>
  <si>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</si>
  <si>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</si>
  <si>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</si>
  <si>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</si>
  <si>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</si>
  <si>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</si>
  <si>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</si>
  <si>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</si>
  <si>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</si>
  <si>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</si>
  <si>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</si>
  <si>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</si>
  <si>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</si>
  <si>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</si>
  <si>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</si>
  <si>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</si>
  <si>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</si>
  <si>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</si>
  <si>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</si>
  <si>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</si>
  <si>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</si>
  <si>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</si>
  <si>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</si>
  <si>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</si>
  <si>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</si>
  <si>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</si>
  <si>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</si>
  <si>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</si>
  <si>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</si>
  <si>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</si>
  <si>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</si>
  <si>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</si>
  <si>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</si>
  <si>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</si>
  <si>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</si>
  <si>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</si>
  <si>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</si>
  <si>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</si>
  <si>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</si>
  <si>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</si>
  <si>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</si>
  <si>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</si>
  <si>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</si>
  <si>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</si>
  <si>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</si>
  <si>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</si>
  <si>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</si>
  <si>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</si>
  <si>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</si>
  <si>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</si>
  <si>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</si>
  <si>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</si>
  <si>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</si>
  <si>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</si>
  <si>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</si>
  <si>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</si>
  <si>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</si>
  <si>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</si>
  <si>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</si>
  <si>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</si>
  <si>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</si>
  <si>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</si>
  <si>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</si>
  <si>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</si>
  <si>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</si>
  <si>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</si>
  <si>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</si>
  <si>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</si>
  <si>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</si>
  <si>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</si>
  <si>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</si>
  <si>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</si>
  <si>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</si>
  <si>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</si>
  <si>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</si>
  <si>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</si>
  <si>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</si>
  <si>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</si>
  <si>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</si>
  <si>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</si>
  <si>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</si>
  <si>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</si>
  <si>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</si>
  <si>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</si>
  <si>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</si>
  <si>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</si>
  <si>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</si>
  <si>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</si>
  <si>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</si>
  <si>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</si>
  <si>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</si>
  <si>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</si>
  <si>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</si>
  <si>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</si>
  <si>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</si>
  <si>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</si>
  <si>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</si>
  <si>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</si>
  <si>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</si>
  <si>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</si>
  <si>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</si>
  <si>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</si>
  <si>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</si>
  <si>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</si>
  <si>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</si>
  <si>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</si>
  <si>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</si>
  <si>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</si>
  <si>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</si>
  <si>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</si>
  <si>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</si>
  <si>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</si>
  <si>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</si>
  <si>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</si>
  <si>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</si>
  <si>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</si>
  <si>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</si>
  <si>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</si>
  <si>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</si>
  <si>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</si>
  <si>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</si>
  <si>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</si>
  <si>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</si>
  <si>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</si>
  <si>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</si>
  <si>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</si>
  <si>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</si>
  <si>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</si>
  <si>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</si>
  <si>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</si>
  <si>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</si>
  <si>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</si>
  <si>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</si>
  <si>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</si>
  <si>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</si>
  <si>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</si>
  <si>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</si>
  <si>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</si>
  <si>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</si>
  <si>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</si>
  <si>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</si>
  <si>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</si>
  <si>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</si>
  <si>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</si>
  <si>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</si>
  <si>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</si>
  <si>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</si>
  <si>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</si>
  <si>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</si>
  <si>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</si>
  <si>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</si>
  <si>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</si>
  <si>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</si>
  <si>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</si>
  <si>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</si>
  <si>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</si>
  <si>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</si>
  <si>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</si>
  <si>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</si>
  <si>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</si>
  <si>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</si>
  <si>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</si>
  <si>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</si>
  <si>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</si>
  <si>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</si>
  <si>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</si>
  <si>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</si>
  <si>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</si>
  <si>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</si>
  <si>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</si>
  <si>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</si>
  <si>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</si>
  <si>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</si>
  <si>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</si>
  <si>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</si>
  <si>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</si>
  <si>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</si>
  <si>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</si>
  <si>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</si>
  <si>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</si>
  <si>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</si>
  <si>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</si>
  <si>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</si>
  <si>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</si>
  <si>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</si>
  <si>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</si>
  <si>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</si>
  <si>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</si>
  <si>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</si>
  <si>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</si>
  <si>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</si>
  <si>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</si>
  <si>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</si>
  <si>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</si>
  <si>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</si>
  <si>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</si>
  <si>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</si>
  <si>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</si>
  <si>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</si>
  <si>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</si>
  <si>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</si>
  <si>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</si>
  <si>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</si>
  <si>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</si>
  <si>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</si>
  <si>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</si>
  <si>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</si>
  <si>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</si>
  <si>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</si>
  <si>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</si>
  <si>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</si>
  <si>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</si>
  <si>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</si>
  <si>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</si>
  <si>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</si>
  <si>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</si>
  <si>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</si>
  <si>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</si>
  <si>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</si>
  <si>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</si>
  <si>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</si>
  <si>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</si>
  <si>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</si>
  <si>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</si>
  <si>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</si>
  <si>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</si>
  <si>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</si>
  <si>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</si>
  <si>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</si>
  <si>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</si>
  <si>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</si>
  <si>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</si>
  <si>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</si>
  <si>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</si>
  <si>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</si>
  <si>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</si>
  <si>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</si>
  <si>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</si>
  <si>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</si>
  <si>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</si>
  <si>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</si>
  <si>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</si>
  <si>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</si>
  <si>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</si>
  <si>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</si>
  <si>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</si>
  <si>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</si>
  <si>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</si>
  <si>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</si>
  <si>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</si>
  <si>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</si>
  <si>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</si>
  <si>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</si>
  <si>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</si>
  <si>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</si>
  <si>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</si>
  <si>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</si>
  <si>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</si>
  <si>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</si>
  <si>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</si>
  <si>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</si>
  <si>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</si>
  <si>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</si>
  <si>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</si>
  <si>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</si>
  <si>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</si>
  <si>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</si>
  <si>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</si>
  <si>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</si>
  <si>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</si>
  <si>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</si>
  <si>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</si>
  <si>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</si>
  <si>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</si>
  <si>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</si>
  <si>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</si>
  <si>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</si>
  <si>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</si>
  <si>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</si>
  <si>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</si>
  <si>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</si>
  <si>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</si>
  <si>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</si>
  <si>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</si>
  <si>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</si>
  <si>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</si>
  <si>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</si>
  <si>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</si>
  <si>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</si>
  <si>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</si>
  <si>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</si>
  <si>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</si>
  <si>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</si>
  <si>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</si>
  <si>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</si>
  <si>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</si>
  <si>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</si>
  <si>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</si>
  <si>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</si>
  <si>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</si>
  <si>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</si>
  <si>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</si>
  <si>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</si>
  <si>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</si>
  <si>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</si>
  <si>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</si>
  <si>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</si>
  <si>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</si>
  <si>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</si>
  <si>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</si>
  <si>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</si>
  <si>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</si>
  <si>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</si>
  <si>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</si>
  <si>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</si>
  <si>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</si>
  <si>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</si>
  <si>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</si>
  <si>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</si>
  <si>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</si>
  <si>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</si>
  <si>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</si>
  <si>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</si>
  <si>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</si>
  <si>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</si>
  <si>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</si>
  <si>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</si>
  <si>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</si>
  <si>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</si>
  <si>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</si>
  <si>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</si>
  <si>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</si>
  <si>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</si>
  <si>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</si>
  <si>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</si>
  <si>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</si>
  <si>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</si>
  <si>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</si>
  <si>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</si>
  <si>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</si>
  <si>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</si>
  <si>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</si>
  <si>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</si>
  <si>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</si>
  <si>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</si>
  <si>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</si>
  <si>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</si>
  <si>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</si>
  <si>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</si>
  <si>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</si>
  <si>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</si>
  <si>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</si>
  <si>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</si>
  <si>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</si>
  <si>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</si>
  <si>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</si>
  <si>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</si>
  <si>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</si>
  <si>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</si>
  <si>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</si>
  <si>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</si>
  <si>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</si>
  <si>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</si>
  <si>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</si>
  <si>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</si>
  <si>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</si>
  <si>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</si>
  <si>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</si>
  <si>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</si>
  <si>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</si>
  <si>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</si>
  <si>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</si>
  <si>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</si>
  <si>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</si>
  <si>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</si>
  <si>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</si>
  <si>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</si>
  <si>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</si>
  <si>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</si>
  <si>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</si>
  <si>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</si>
  <si>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</si>
  <si>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</si>
  <si>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</si>
  <si>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</si>
  <si>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</si>
  <si>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</si>
  <si>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</si>
  <si>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</si>
  <si>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</si>
  <si>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</si>
  <si>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</si>
  <si>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</si>
  <si>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</si>
  <si>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</si>
  <si>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</si>
  <si>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</si>
  <si>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</si>
  <si>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</si>
  <si>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</si>
  <si>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</si>
  <si>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</si>
  <si>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</si>
  <si>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</si>
  <si>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</si>
  <si>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</si>
  <si>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</si>
  <si>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</si>
  <si>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</si>
  <si>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</si>
  <si>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</si>
  <si>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</si>
  <si>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</si>
  <si>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</si>
  <si>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</si>
  <si>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</si>
  <si>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</si>
  <si>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</si>
  <si>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</si>
  <si>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</si>
  <si>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</si>
  <si>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</si>
  <si>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</si>
  <si>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</si>
  <si>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</si>
  <si>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</si>
  <si>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</si>
  <si>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</si>
  <si>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</si>
  <si>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</si>
  <si>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</si>
  <si>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</si>
  <si>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</si>
  <si>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</si>
  <si>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</si>
  <si>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</si>
  <si>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</si>
  <si>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</si>
  <si>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</si>
  <si>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</si>
  <si>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</si>
  <si>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</si>
  <si>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</si>
  <si>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</si>
  <si>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</si>
  <si>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</si>
  <si>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</si>
  <si>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</si>
  <si>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</si>
  <si>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</si>
  <si>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</si>
  <si>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</si>
  <si>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</si>
  <si>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</si>
  <si>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</si>
  <si>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</si>
  <si>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</si>
  <si>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</si>
  <si>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</si>
  <si>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</si>
  <si>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</si>
  <si>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</si>
  <si>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</si>
  <si>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</si>
  <si>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</si>
  <si>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</si>
  <si>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</si>
  <si>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</si>
  <si>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</si>
  <si>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</si>
  <si>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</si>
  <si>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</si>
  <si>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</si>
  <si>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</si>
  <si>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</si>
  <si>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</si>
  <si>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</si>
  <si>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</si>
  <si>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</si>
  <si>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</si>
  <si>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</si>
  <si>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</si>
  <si>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</si>
  <si>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</si>
  <si>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</si>
  <si>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</si>
  <si>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</si>
  <si>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</si>
  <si>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</si>
  <si>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</si>
  <si>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</si>
  <si>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</si>
  <si>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</si>
  <si>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</si>
  <si>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</si>
  <si>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</si>
  <si>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</si>
  <si>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</si>
  <si>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</si>
  <si>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</si>
  <si>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</si>
  <si>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</si>
  <si>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</si>
  <si>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</si>
  <si>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</si>
  <si>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</si>
  <si>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</si>
  <si>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</si>
  <si>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</si>
  <si>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</si>
  <si>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</si>
  <si>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</si>
  <si>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</si>
  <si>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</si>
  <si>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</si>
  <si>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</si>
  <si>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</si>
  <si>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</si>
  <si>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</si>
  <si>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</si>
  <si>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</si>
  <si>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</si>
  <si>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</si>
  <si>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</si>
  <si>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</si>
  <si>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</si>
  <si>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</si>
  <si>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</si>
  <si>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</si>
  <si>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</si>
  <si>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</si>
  <si>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</si>
  <si>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</si>
  <si>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</si>
  <si>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</si>
  <si>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</si>
  <si>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</si>
  <si>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</si>
  <si>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</si>
  <si>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</si>
  <si>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</si>
  <si>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</si>
  <si>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</si>
  <si>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</si>
  <si>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</si>
  <si>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</si>
  <si>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</si>
  <si>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</si>
  <si>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</si>
  <si>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</si>
  <si>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</si>
  <si>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</si>
  <si>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</si>
  <si>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</si>
  <si>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</si>
  <si>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</si>
  <si>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</si>
  <si>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</si>
  <si>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</si>
  <si>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</si>
  <si>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</si>
  <si>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</si>
  <si>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</si>
  <si>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</si>
  <si>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</si>
  <si>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</si>
  <si>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</si>
  <si>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</si>
  <si>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</si>
  <si>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</si>
  <si>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</si>
  <si>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</si>
  <si>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</si>
  <si>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</si>
  <si>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</si>
  <si>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</si>
  <si>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</si>
  <si>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</si>
  <si>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</si>
  <si>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</si>
  <si>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</si>
  <si>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</si>
  <si>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</si>
  <si>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</si>
  <si>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</si>
  <si>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</si>
  <si>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</si>
  <si>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</si>
  <si>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</si>
  <si>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</si>
  <si>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</si>
  <si>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</si>
  <si>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</si>
  <si>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</si>
  <si>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</si>
  <si>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</si>
  <si>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</si>
  <si>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</si>
  <si>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</si>
  <si>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</si>
  <si>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</si>
  <si>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</si>
  <si>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</si>
  <si>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</si>
  <si>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</si>
  <si>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</si>
  <si>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</si>
  <si>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</si>
  <si>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</si>
  <si>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</si>
  <si>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</si>
  <si>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</si>
  <si>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</si>
  <si>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</si>
  <si>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</si>
  <si>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</si>
  <si>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</si>
  <si>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</si>
  <si>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</si>
  <si>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</si>
  <si>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</si>
  <si>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</si>
  <si>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</si>
  <si>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</si>
  <si>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</si>
  <si>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</si>
  <si>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</si>
  <si>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</si>
  <si>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</si>
  <si>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</si>
  <si>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</si>
  <si>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</si>
  <si>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</si>
  <si>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</si>
  <si>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</si>
  <si>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</si>
  <si>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</si>
  <si>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</si>
  <si>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</si>
  <si>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</si>
  <si>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</si>
  <si>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</si>
  <si>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</si>
  <si>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</si>
  <si>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</si>
  <si>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</si>
  <si>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</si>
  <si>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</si>
  <si>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</si>
  <si>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</si>
  <si>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</si>
  <si>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</si>
  <si>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</si>
  <si>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</si>
  <si>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</si>
  <si>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</si>
  <si>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</si>
  <si>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</si>
  <si>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</si>
  <si>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</si>
  <si>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</si>
  <si>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</si>
  <si>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</si>
  <si>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</si>
  <si>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</si>
  <si>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</si>
  <si>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</si>
  <si>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</si>
  <si>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</si>
  <si>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</si>
  <si>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</si>
  <si>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</si>
  <si>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</si>
  <si>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</si>
  <si>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</si>
  <si>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</si>
  <si>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</si>
  <si>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</si>
  <si>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</si>
  <si>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</si>
  <si>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</si>
  <si>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</si>
  <si>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</si>
  <si>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</si>
  <si>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</si>
  <si>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</si>
  <si>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</si>
  <si>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</si>
  <si>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</si>
  <si>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</si>
  <si>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</si>
  <si>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</si>
  <si>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</si>
  <si>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</si>
  <si>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</si>
  <si>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</si>
  <si>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</si>
  <si>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</si>
  <si>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</si>
  <si>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</si>
  <si>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</si>
  <si>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</si>
  <si>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</si>
  <si>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</si>
  <si>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</si>
  <si>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</si>
  <si>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</si>
  <si>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</si>
  <si>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</si>
  <si>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</si>
  <si>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</si>
  <si>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</si>
  <si>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</si>
  <si>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</si>
  <si>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</si>
  <si>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</si>
  <si>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</si>
  <si>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</si>
  <si>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</si>
  <si>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</si>
  <si>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</si>
  <si>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</si>
  <si>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</si>
  <si>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</si>
  <si>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</si>
  <si>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</si>
  <si>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</si>
  <si>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</si>
  <si>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</si>
  <si>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</si>
  <si>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</si>
  <si>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</si>
  <si>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</si>
  <si>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</si>
  <si>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</si>
  <si>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</si>
  <si>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</si>
  <si>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</si>
  <si>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</si>
  <si>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</si>
  <si>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</si>
  <si>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</si>
  <si>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</si>
  <si>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</si>
  <si>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</si>
  <si>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</si>
  <si>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</si>
  <si>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</si>
  <si>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</si>
  <si>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</si>
  <si>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</si>
  <si>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</si>
  <si>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</si>
  <si>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</si>
  <si>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</si>
  <si>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</si>
  <si>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</si>
  <si>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</si>
  <si>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</si>
  <si>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</si>
  <si>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</si>
  <si>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</si>
  <si>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</si>
  <si>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</si>
  <si>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</si>
  <si>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</si>
  <si>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</si>
  <si>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</si>
  <si>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</si>
  <si>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</si>
  <si>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</si>
  <si>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</si>
  <si>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</si>
  <si>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</si>
  <si>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</si>
  <si>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</si>
  <si>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</si>
  <si>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</si>
  <si>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</si>
  <si>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</si>
  <si>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</si>
  <si>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</si>
  <si>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</si>
  <si>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</si>
  <si>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</si>
  <si>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</si>
  <si>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</si>
  <si>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</si>
  <si>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</si>
  <si>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</si>
  <si>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</si>
  <si>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</si>
  <si>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</si>
  <si>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</si>
  <si>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</si>
  <si>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</si>
  <si>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</si>
  <si>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</si>
  <si>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</si>
  <si>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</si>
  <si>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</si>
  <si>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</si>
  <si>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</si>
  <si>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</si>
  <si>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</si>
  <si>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</si>
  <si>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</si>
  <si>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</si>
  <si>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</si>
  <si>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</si>
  <si>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</si>
  <si>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</si>
  <si>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</si>
  <si>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</si>
  <si>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</si>
  <si>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</si>
  <si>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</si>
  <si>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</si>
  <si>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</si>
  <si>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</si>
  <si>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</si>
  <si>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</si>
  <si>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</si>
  <si>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</si>
  <si>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</si>
  <si>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</si>
  <si>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</si>
  <si>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</si>
  <si>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</si>
  <si>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</si>
  <si>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</si>
  <si>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</si>
  <si>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</si>
  <si>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</si>
  <si>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</si>
  <si>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</si>
  <si>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</si>
  <si>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</si>
  <si>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</si>
  <si>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</si>
  <si>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</si>
  <si>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</si>
  <si>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</si>
  <si>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</si>
  <si>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</si>
  <si>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</si>
  <si>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</si>
  <si>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</si>
  <si>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</si>
  <si>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</si>
  <si>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</si>
  <si>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</si>
  <si>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</si>
  <si>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</si>
  <si>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</si>
  <si>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</si>
  <si>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</si>
  <si>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</si>
  <si>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</si>
  <si>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</si>
  <si>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</si>
  <si>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</si>
  <si>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</si>
  <si>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</si>
  <si>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</si>
  <si>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</si>
  <si>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</si>
  <si>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</si>
  <si>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</si>
  <si>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</si>
  <si>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</si>
  <si>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</si>
  <si>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</si>
  <si>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</si>
  <si>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</si>
  <si>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</si>
  <si>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</si>
  <si>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</si>
  <si>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</si>
  <si>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</si>
  <si>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</si>
  <si>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</si>
  <si>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</si>
  <si>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</si>
  <si>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</si>
  <si>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</si>
  <si>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</si>
  <si>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</si>
  <si>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</si>
  <si>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</si>
  <si>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</si>
  <si>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</si>
  <si>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</si>
  <si>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</si>
  <si>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</si>
  <si>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</si>
  <si>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</si>
  <si>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</si>
  <si>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</si>
  <si>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</si>
  <si>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</si>
  <si>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</si>
  <si>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</si>
  <si>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</si>
  <si>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</si>
  <si>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</si>
  <si>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</si>
  <si>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</si>
  <si>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</si>
  <si>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</si>
  <si>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</si>
  <si>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</si>
  <si>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</si>
  <si>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</si>
  <si>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</si>
  <si>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</si>
  <si>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</si>
  <si>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</si>
  <si>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</si>
  <si>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</si>
  <si>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</si>
  <si>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</si>
  <si>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</si>
  <si>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</si>
  <si>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</si>
  <si>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</si>
  <si>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</si>
  <si>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</si>
  <si>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</si>
  <si>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</si>
  <si>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</si>
  <si>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</si>
  <si>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</si>
  <si>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</si>
  <si>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</si>
  <si>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</si>
  <si>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</si>
  <si>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</si>
  <si>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</si>
  <si>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</si>
  <si>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</si>
  <si>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</si>
  <si>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</si>
  <si>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</si>
  <si>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</si>
  <si>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</si>
  <si>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</si>
  <si>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</si>
  <si>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</si>
  <si>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</si>
  <si>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</si>
  <si>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</si>
  <si>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</si>
  <si>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</si>
  <si>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</si>
  <si>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</si>
  <si>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</si>
  <si>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</si>
  <si>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</si>
  <si>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</si>
  <si>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</si>
  <si>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</si>
  <si>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</si>
  <si>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</si>
  <si>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</si>
  <si>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</si>
  <si>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</si>
  <si>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</si>
  <si>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</si>
  <si>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</si>
  <si>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</si>
  <si>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</si>
  <si>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</si>
  <si>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</si>
  <si>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</si>
  <si>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</si>
  <si>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</si>
  <si>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</si>
  <si>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</si>
  <si>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</si>
  <si>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</si>
  <si>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</si>
  <si>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</si>
  <si>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</si>
  <si>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</si>
  <si>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</si>
  <si>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</si>
  <si>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</si>
  <si>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</si>
  <si>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</si>
  <si>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</si>
  <si>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</si>
  <si>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</si>
  <si>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</si>
  <si>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</si>
  <si>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</si>
  <si>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</si>
  <si>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</si>
  <si>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</si>
  <si>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</si>
  <si>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</si>
  <si>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</si>
  <si>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</si>
  <si>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</si>
  <si>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</si>
  <si>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</si>
  <si>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</si>
  <si>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</si>
  <si>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</si>
  <si>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</si>
  <si>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</si>
  <si>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</si>
  <si>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</si>
  <si>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</si>
  <si>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</si>
  <si>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</si>
  <si>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</si>
  <si>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</si>
  <si>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</si>
  <si>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</si>
  <si>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</si>
  <si>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</si>
  <si>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</si>
  <si>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</si>
  <si>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</si>
  <si>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</si>
  <si>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</si>
  <si>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</si>
  <si>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</si>
  <si>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</si>
  <si>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</si>
  <si>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</si>
  <si>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</si>
  <si>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</si>
  <si>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</si>
  <si>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</si>
  <si>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</si>
  <si>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</si>
  <si>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</si>
  <si>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</si>
  <si>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</si>
  <si>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</si>
  <si>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</si>
  <si>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</si>
  <si>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</si>
  <si>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</si>
  <si>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</si>
  <si>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</si>
  <si>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</si>
  <si>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</si>
  <si>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</si>
  <si>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</si>
  <si>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</si>
  <si>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</si>
  <si>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</si>
  <si>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</si>
  <si>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</si>
  <si>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</si>
  <si>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</si>
  <si>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</si>
  <si>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</si>
  <si>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</si>
  <si>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</si>
  <si>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</si>
  <si>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</si>
  <si>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</si>
  <si>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</si>
  <si>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</si>
  <si>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</si>
  <si>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</si>
  <si>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</si>
  <si>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</si>
  <si>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</si>
  <si>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</si>
  <si>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</si>
  <si>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</si>
  <si>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</si>
  <si>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</si>
  <si>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</si>
  <si>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</si>
  <si>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</si>
  <si>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</si>
  <si>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</si>
  <si>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</si>
  <si>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</si>
  <si>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</si>
  <si>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</si>
  <si>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</si>
  <si>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</si>
  <si>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</si>
  <si>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</si>
  <si>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</si>
  <si>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</si>
  <si>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</si>
  <si>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</si>
  <si>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</si>
  <si>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</si>
  <si>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</si>
  <si>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</si>
  <si>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</si>
  <si>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</si>
  <si>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</si>
  <si>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</si>
  <si>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</si>
  <si>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</si>
  <si>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</si>
  <si>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</si>
  <si>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</si>
  <si>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</si>
  <si>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</si>
  <si>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</si>
  <si>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</si>
  <si>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</si>
  <si>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</si>
  <si>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</si>
  <si>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</si>
  <si>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</si>
  <si>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</si>
  <si>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</si>
  <si>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</si>
  <si>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</si>
  <si>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</si>
  <si>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</si>
  <si>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</si>
  <si>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</si>
  <si>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</si>
  <si>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</si>
  <si>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</si>
  <si>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</si>
  <si>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</si>
  <si>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</si>
  <si>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</si>
  <si>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</si>
  <si>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</si>
  <si>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</si>
  <si>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</si>
  <si>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</si>
  <si>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</si>
  <si>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</si>
  <si>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</si>
  <si>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</si>
  <si>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</si>
  <si>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</si>
  <si>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</si>
  <si>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</si>
  <si>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</si>
  <si>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</si>
  <si>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</si>
  <si>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</si>
  <si>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</si>
  <si>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</si>
  <si>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</si>
  <si>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</si>
  <si>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</si>
  <si>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</si>
  <si>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</si>
  <si>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</si>
  <si>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</si>
  <si>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</si>
  <si>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</si>
  <si>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</si>
  <si>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</si>
  <si>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</si>
  <si>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</si>
  <si>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</si>
  <si>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</si>
  <si>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</si>
  <si>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</si>
  <si>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</si>
  <si>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</si>
  <si>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</si>
  <si>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</si>
  <si>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</si>
  <si>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</si>
  <si>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</si>
  <si>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</si>
  <si>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</si>
  <si>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</si>
  <si>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</si>
  <si>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</si>
  <si>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</si>
  <si>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</si>
  <si>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</si>
  <si>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</si>
  <si>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</si>
  <si>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</si>
  <si>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</si>
  <si>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</si>
  <si>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</si>
  <si>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</si>
  <si>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</si>
  <si>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</si>
  <si>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</si>
  <si>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</si>
  <si>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</si>
  <si>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</si>
  <si>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</si>
  <si>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</si>
  <si>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</si>
  <si>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</si>
  <si>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</si>
  <si>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</si>
  <si>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</si>
  <si>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</si>
  <si>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</si>
  <si>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</si>
  <si>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</si>
  <si>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</si>
  <si>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</si>
  <si>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</si>
  <si>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</si>
  <si>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</si>
  <si>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</si>
  <si>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</si>
  <si>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</si>
  <si>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</si>
  <si>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</si>
  <si>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</si>
  <si>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</si>
  <si>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</si>
  <si>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</si>
  <si>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</si>
  <si>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</si>
  <si>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</si>
  <si>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</si>
  <si>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</si>
  <si>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</si>
  <si>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</si>
  <si>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</si>
  <si>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</si>
  <si>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</si>
  <si>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</si>
  <si>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</si>
  <si>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</si>
  <si>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</si>
  <si>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</si>
  <si>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</si>
  <si>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</si>
  <si>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</si>
  <si>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</si>
  <si>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</si>
  <si>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</si>
  <si>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</si>
  <si>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</si>
  <si>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</si>
  <si>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</si>
  <si>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</si>
  <si>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</si>
  <si>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</si>
  <si>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</si>
  <si>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</si>
  <si>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</si>
  <si>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</si>
  <si>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</si>
  <si>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</si>
  <si>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</si>
  <si>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</si>
  <si>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</si>
  <si>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</si>
  <si>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</si>
  <si>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</si>
  <si>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</si>
  <si>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</si>
  <si>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</si>
  <si>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</si>
  <si>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</si>
  <si>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</si>
  <si>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</si>
  <si>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</si>
  <si>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</si>
  <si>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</si>
  <si>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</si>
  <si>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</si>
  <si>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</si>
  <si>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</si>
  <si>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</si>
  <si>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</si>
  <si>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</si>
  <si>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</si>
  <si>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</si>
  <si>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</si>
  <si>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</si>
  <si>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</si>
  <si>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</si>
  <si>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</si>
  <si>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</si>
  <si>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</si>
  <si>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</si>
  <si>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</si>
  <si>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</si>
  <si>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</si>
  <si>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</si>
  <si>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</si>
  <si>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</si>
  <si>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</si>
  <si>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</si>
  <si>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</si>
  <si>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</si>
  <si>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</si>
  <si>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</si>
  <si>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</si>
  <si>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</si>
  <si>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</si>
  <si>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</si>
  <si>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</si>
  <si>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</si>
  <si>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</si>
  <si>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</si>
  <si>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</si>
  <si>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</si>
  <si>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</si>
  <si>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</si>
  <si>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</si>
  <si>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</si>
  <si>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</si>
  <si>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</si>
  <si>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</si>
  <si>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</si>
  <si>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</si>
  <si>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</si>
  <si>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</si>
  <si>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</si>
  <si>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</si>
  <si>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</si>
  <si>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</si>
  <si>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</si>
  <si>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</si>
  <si>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</si>
  <si>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</si>
  <si>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</si>
  <si>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</si>
  <si>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</si>
  <si>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</si>
  <si>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</si>
  <si>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</si>
  <si>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</si>
  <si>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</si>
  <si>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</si>
  <si>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</si>
  <si>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</si>
  <si>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</si>
  <si>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</si>
  <si>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</si>
  <si>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</si>
  <si>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</si>
  <si>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</si>
  <si>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</si>
  <si>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</si>
  <si>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</si>
  <si>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</si>
  <si>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</si>
  <si>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</si>
  <si>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</si>
  <si>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</si>
  <si>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</si>
  <si>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</si>
  <si>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</si>
  <si>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</si>
  <si>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</si>
  <si>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</si>
  <si>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</si>
  <si>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</si>
  <si>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</si>
  <si>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</si>
  <si>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</si>
  <si>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</si>
  <si>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</si>
  <si>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</si>
  <si>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</si>
  <si>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</si>
  <si>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</si>
  <si>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</si>
  <si>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</si>
  <si>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</si>
  <si>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</si>
  <si>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</si>
  <si>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</si>
  <si>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</si>
  <si>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</si>
  <si>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</si>
  <si>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</si>
  <si>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</si>
  <si>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</si>
  <si>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</si>
  <si>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</si>
  <si>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</si>
  <si>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</si>
  <si>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</si>
  <si>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</si>
  <si>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</si>
  <si>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</si>
  <si>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</si>
  <si>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</si>
  <si>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</si>
  <si>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</si>
  <si>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</si>
  <si>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</si>
  <si>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</si>
  <si>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</si>
  <si>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</si>
  <si>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</si>
  <si>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</si>
  <si>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</si>
  <si>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</si>
  <si>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</si>
  <si>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</si>
  <si>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</si>
  <si>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</si>
  <si>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</si>
  <si>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</si>
  <si>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</si>
  <si>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</si>
  <si>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</si>
  <si>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</si>
  <si>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</si>
  <si>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</si>
  <si>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</si>
  <si>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</si>
  <si>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</si>
  <si>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</si>
  <si>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</si>
  <si>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</si>
  <si>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</si>
  <si>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</si>
  <si>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</si>
  <si>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</si>
  <si>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</si>
  <si>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</si>
  <si>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</si>
  <si>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</si>
  <si>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</si>
  <si>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</si>
  <si>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</si>
  <si>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</si>
  <si>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</si>
  <si>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</si>
  <si>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</si>
  <si>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</si>
  <si>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</si>
  <si>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</si>
  <si>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</si>
  <si>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</si>
  <si>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</si>
  <si>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</si>
  <si>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</si>
  <si>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</si>
  <si>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</si>
  <si>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</si>
  <si>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</si>
  <si>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</si>
  <si>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</si>
  <si>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</si>
  <si>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</si>
  <si>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</si>
  <si>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</si>
  <si>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</si>
  <si>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</si>
  <si>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</si>
  <si>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</si>
  <si>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</si>
  <si>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</si>
  <si>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</si>
  <si>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</si>
  <si>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</si>
  <si>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</si>
  <si>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</si>
  <si>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</si>
  <si>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</si>
  <si>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</si>
  <si>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</si>
  <si>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</si>
  <si>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</si>
  <si>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</si>
  <si>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</si>
  <si>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</si>
  <si>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</si>
  <si>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</si>
  <si>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</si>
  <si>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</si>
  <si>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</si>
  <si>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</si>
  <si>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</si>
  <si>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</si>
  <si>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</si>
  <si>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</si>
  <si>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</si>
  <si>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</si>
  <si>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</si>
  <si>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</si>
  <si>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</si>
  <si>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</si>
  <si>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</si>
  <si>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</si>
  <si>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</si>
  <si>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</si>
  <si>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</si>
  <si>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</si>
  <si>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</si>
  <si>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</si>
  <si>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</si>
  <si>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</si>
  <si>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</si>
  <si>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</si>
  <si>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</si>
  <si>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</si>
  <si>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</si>
  <si>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</si>
  <si>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</si>
  <si>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</si>
  <si>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</si>
  <si>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</si>
  <si>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</si>
  <si>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</si>
  <si>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</si>
  <si>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</si>
  <si>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</si>
  <si>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</si>
  <si>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</si>
  <si>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</si>
  <si>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</si>
  <si>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</si>
  <si>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</si>
  <si>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</si>
  <si>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</si>
  <si>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</si>
  <si>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</si>
  <si>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</si>
  <si>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</si>
  <si>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</si>
  <si>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</si>
  <si>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</si>
  <si>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</si>
  <si>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</si>
  <si>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</si>
  <si>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</si>
  <si>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</si>
  <si>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</si>
  <si>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</si>
  <si>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</si>
  <si>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</si>
  <si>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</si>
  <si>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</si>
  <si>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</si>
  <si>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</si>
  <si>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</si>
  <si>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</si>
  <si>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</si>
  <si>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</si>
  <si>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</si>
  <si>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</si>
  <si>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</si>
  <si>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</si>
  <si>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</si>
  <si>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</si>
  <si>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</si>
  <si>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</si>
  <si>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</si>
  <si>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</si>
  <si>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</si>
  <si>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</si>
  <si>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</si>
  <si>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</si>
  <si>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</si>
  <si>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</si>
  <si>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</si>
  <si>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</si>
  <si>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</si>
  <si>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</si>
  <si>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</si>
  <si>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</si>
  <si>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</si>
  <si>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</si>
  <si>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</si>
  <si>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</si>
  <si>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</si>
  <si>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</si>
  <si>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</si>
  <si>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</si>
  <si>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</si>
  <si>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</si>
  <si>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</si>
  <si>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</si>
  <si>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</si>
  <si>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</si>
  <si>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</si>
  <si>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</si>
  <si>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</si>
  <si>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</si>
  <si>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</si>
  <si>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</si>
  <si>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</si>
  <si>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</si>
  <si>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</si>
  <si>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</si>
  <si>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</si>
  <si>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</si>
  <si>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</si>
  <si>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</si>
  <si>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</si>
  <si>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</si>
  <si>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</si>
  <si>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</si>
  <si>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</si>
  <si>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</si>
  <si>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</si>
  <si>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</si>
  <si>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</si>
  <si>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</si>
  <si>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</si>
  <si>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</si>
  <si>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</si>
  <si>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</si>
  <si>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</si>
  <si>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</si>
  <si>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</si>
  <si>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</si>
  <si>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</si>
  <si>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</si>
  <si>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</si>
  <si>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</si>
  <si>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</si>
  <si>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</si>
  <si>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</si>
  <si>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</si>
  <si>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</si>
  <si>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</si>
  <si>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</si>
  <si>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</si>
  <si>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</si>
  <si>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</si>
  <si>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</si>
  <si>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</si>
  <si>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</si>
  <si>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</si>
  <si>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</si>
  <si>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</si>
  <si>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</si>
  <si>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</si>
  <si>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</si>
  <si>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</si>
  <si>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</si>
  <si>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</si>
  <si>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</si>
  <si>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</si>
  <si>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</si>
  <si>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</si>
  <si>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</si>
  <si>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</si>
  <si>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</si>
  <si>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</si>
  <si>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</si>
  <si>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</si>
  <si>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</si>
  <si>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</si>
  <si>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</si>
  <si>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</si>
  <si>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</si>
  <si>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</si>
  <si>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</si>
  <si>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</si>
  <si>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</si>
  <si>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</si>
  <si>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</si>
  <si>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</si>
  <si>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</si>
  <si>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</si>
  <si>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</si>
  <si>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</si>
  <si>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</si>
  <si>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</si>
  <si>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</si>
  <si>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</si>
  <si>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</si>
  <si>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</si>
  <si>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</si>
  <si>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</si>
  <si>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</si>
  <si>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</si>
  <si>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</si>
  <si>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</si>
  <si>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</si>
  <si>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</si>
  <si>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</si>
  <si>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</si>
  <si>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</si>
  <si>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</si>
  <si>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</si>
  <si>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</si>
  <si>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</si>
  <si>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</si>
  <si>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</si>
  <si>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</si>
  <si>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</si>
  <si>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</si>
  <si>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</si>
  <si>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</si>
  <si>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</si>
  <si>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</si>
  <si>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</si>
  <si>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</si>
  <si>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</si>
  <si>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</si>
  <si>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</si>
  <si>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</si>
  <si>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</si>
  <si>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</si>
  <si>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</si>
  <si>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</si>
  <si>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</si>
  <si>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</si>
  <si>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</si>
  <si>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</si>
  <si>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</si>
  <si>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</si>
  <si>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</si>
  <si>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</si>
  <si>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</si>
  <si>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</si>
  <si>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</si>
  <si>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</si>
  <si>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</si>
  <si>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</si>
  <si>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</si>
  <si>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</si>
  <si>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</si>
  <si>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</si>
  <si>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</si>
  <si>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</si>
  <si>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</si>
  <si>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</si>
  <si>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</si>
  <si>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</si>
  <si>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</si>
  <si>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</si>
  <si>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</si>
  <si>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</si>
  <si>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</si>
  <si>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</si>
  <si>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</si>
  <si>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</si>
  <si>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</si>
  <si>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</si>
  <si>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</si>
  <si>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</si>
  <si>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</si>
  <si>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</si>
  <si>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</si>
  <si>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</si>
  <si>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</si>
  <si>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</si>
  <si>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</si>
  <si>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</si>
  <si>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</si>
  <si>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</si>
  <si>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</si>
  <si>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</si>
  <si>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</si>
  <si>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</si>
  <si>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</si>
  <si>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</si>
  <si>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</si>
  <si>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</si>
  <si>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</si>
  <si>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</si>
  <si>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</si>
  <si>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</si>
  <si>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</si>
  <si>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</si>
  <si>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</si>
  <si>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</si>
  <si>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</si>
  <si>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</si>
  <si>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</si>
  <si>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</si>
  <si>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</si>
  <si>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</si>
  <si>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</si>
  <si>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</si>
  <si>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</si>
  <si>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</si>
  <si>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</si>
  <si>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</si>
  <si>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</si>
  <si>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</si>
  <si>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</si>
  <si>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</si>
  <si>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</si>
  <si>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</si>
  <si>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</si>
  <si>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</si>
  <si>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</si>
  <si>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</si>
  <si>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</si>
  <si>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</si>
  <si>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</si>
  <si>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</si>
  <si>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</si>
  <si>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</si>
  <si>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</si>
  <si>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</si>
  <si>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</si>
  <si>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</si>
  <si>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</si>
  <si>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</si>
  <si>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</si>
  <si>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</si>
  <si>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</si>
  <si>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</si>
  <si>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</si>
  <si>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</si>
  <si>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</si>
  <si>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</si>
  <si>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</si>
  <si>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</si>
  <si>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</si>
  <si>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</si>
  <si>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</si>
  <si>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</si>
  <si>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</si>
  <si>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</si>
  <si>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</si>
  <si>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</si>
  <si>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</si>
  <si>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</si>
  <si>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</si>
  <si>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</si>
  <si>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</si>
  <si>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</si>
  <si>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</si>
  <si>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</si>
  <si>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</si>
  <si>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</si>
  <si>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</si>
  <si>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</si>
  <si>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</si>
  <si>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</si>
  <si>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</si>
  <si>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</si>
  <si>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</si>
  <si>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</si>
  <si>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</si>
  <si>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</si>
  <si>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</si>
  <si>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</si>
  <si>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</si>
  <si>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</si>
  <si>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</si>
  <si>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</si>
  <si>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</si>
  <si>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</si>
  <si>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</si>
  <si>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</si>
  <si>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</si>
  <si>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</si>
  <si>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</si>
  <si>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</si>
  <si>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</si>
  <si>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</si>
  <si>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</si>
  <si>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</si>
  <si>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</si>
  <si>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</si>
  <si>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</si>
  <si>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</si>
  <si>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</si>
  <si>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</si>
  <si>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</si>
  <si>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</si>
  <si>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</si>
  <si>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</si>
  <si>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</si>
  <si>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</si>
  <si>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</si>
  <si>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</si>
  <si>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</si>
  <si>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</si>
  <si>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</si>
  <si>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</si>
  <si>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</si>
  <si>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</si>
  <si>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</si>
  <si>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</si>
  <si>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</si>
  <si>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</si>
  <si>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</si>
  <si>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</si>
  <si>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</si>
  <si>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</si>
  <si>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</si>
  <si>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</si>
  <si>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</si>
  <si>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</si>
  <si>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</si>
  <si>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</si>
  <si>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</si>
  <si>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</si>
  <si>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</si>
  <si>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</si>
  <si>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</si>
  <si>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</si>
  <si>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</si>
  <si>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</si>
  <si>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</si>
  <si>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</si>
  <si>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</si>
  <si>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</si>
  <si>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</si>
  <si>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</si>
  <si>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</si>
  <si>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</si>
  <si>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</si>
  <si>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</si>
  <si>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</si>
  <si>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</si>
  <si>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</si>
  <si>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</si>
  <si>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</si>
  <si>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</si>
  <si>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</si>
  <si>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</si>
  <si>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</si>
  <si>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</si>
  <si>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</si>
  <si>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</si>
  <si>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</si>
  <si>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</si>
  <si>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</si>
  <si>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</si>
  <si>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</si>
  <si>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</si>
  <si>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</si>
  <si>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</si>
  <si>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</si>
  <si>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</si>
  <si>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</si>
  <si>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</si>
  <si>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</si>
  <si>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</si>
  <si>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</si>
  <si>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</si>
  <si>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</si>
  <si>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</si>
  <si>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</si>
  <si>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</si>
  <si>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</si>
  <si>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</si>
  <si>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</si>
  <si>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</si>
  <si>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</si>
  <si>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</si>
  <si>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</si>
  <si>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</si>
  <si>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</si>
  <si>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</si>
  <si>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</si>
  <si>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</si>
  <si>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</si>
  <si>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</si>
  <si>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</si>
  <si>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</si>
  <si>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</si>
  <si>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</si>
  <si>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</si>
  <si>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</si>
  <si>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</si>
  <si>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</si>
  <si>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</si>
  <si>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</si>
  <si>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</si>
  <si>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</si>
  <si>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</si>
  <si>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</si>
  <si>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</si>
  <si>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</si>
  <si>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</si>
  <si>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</si>
  <si>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</si>
  <si>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</si>
  <si>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</si>
  <si>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</si>
  <si>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</si>
  <si>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</si>
  <si>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</si>
  <si>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</si>
  <si>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</si>
  <si>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</si>
  <si>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</si>
  <si>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</si>
  <si>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</si>
  <si>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</si>
  <si>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</si>
  <si>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</si>
  <si>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</si>
  <si>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</si>
  <si>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</si>
  <si>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</si>
  <si>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</si>
  <si>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</si>
  <si>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</si>
  <si>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</si>
  <si>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</si>
  <si>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</si>
  <si>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</si>
  <si>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</si>
  <si>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</si>
  <si>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</si>
  <si>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</si>
  <si>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</si>
  <si>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</si>
  <si>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</si>
  <si>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</si>
  <si>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</si>
  <si>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</si>
  <si>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</si>
  <si>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</si>
  <si>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</si>
  <si>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</si>
  <si>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</si>
  <si>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</si>
  <si>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</si>
  <si>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</si>
  <si>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</si>
  <si>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</si>
  <si>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</si>
  <si>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</si>
  <si>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</si>
  <si>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</si>
  <si>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</si>
  <si>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</si>
  <si>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</si>
  <si>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</si>
  <si>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</si>
  <si>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</si>
  <si>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</si>
  <si>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</si>
  <si>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</si>
  <si>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</si>
  <si>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</si>
  <si>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</si>
  <si>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</si>
  <si>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</si>
  <si>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</si>
  <si>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</si>
  <si>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</si>
  <si>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</si>
  <si>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</si>
  <si>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</si>
  <si>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</si>
  <si>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</si>
  <si>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</si>
  <si>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</si>
  <si>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</si>
  <si>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</si>
  <si>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</si>
  <si>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</si>
  <si>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</si>
  <si>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</si>
  <si>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</si>
  <si>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</si>
  <si>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</si>
  <si>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</si>
  <si>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</si>
  <si>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</si>
  <si>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</si>
  <si>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</si>
  <si>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</si>
  <si>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</si>
  <si>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</si>
  <si>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</si>
  <si>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</si>
  <si>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</si>
  <si>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</si>
  <si>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</si>
  <si>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</si>
  <si>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</si>
  <si>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</si>
  <si>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</si>
  <si>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</si>
  <si>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</si>
  <si>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</si>
  <si>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</si>
  <si>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</si>
  <si>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</si>
  <si>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</si>
  <si>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</si>
  <si>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</si>
  <si>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</si>
  <si>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</si>
  <si>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</si>
  <si>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</si>
  <si>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</si>
  <si>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</si>
  <si>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</si>
  <si>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</si>
  <si>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</si>
  <si>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</si>
  <si>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</si>
  <si>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</si>
  <si>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</si>
  <si>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</si>
  <si>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</si>
  <si>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</si>
  <si>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</si>
  <si>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</si>
  <si>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</si>
  <si>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</si>
  <si>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</si>
  <si>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</si>
  <si>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</si>
  <si>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</si>
  <si>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</si>
  <si>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</si>
  <si>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</si>
  <si>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</si>
  <si>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</si>
  <si>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</si>
  <si>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</si>
  <si>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</si>
  <si>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</si>
  <si>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</si>
  <si>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</si>
  <si>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</si>
  <si>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</si>
  <si>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</si>
  <si>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</si>
  <si>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</si>
  <si>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</si>
  <si>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</si>
  <si>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</si>
  <si>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</si>
  <si>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</si>
  <si>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</si>
  <si>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</si>
  <si>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</si>
  <si>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</si>
  <si>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</si>
  <si>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</si>
  <si>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</si>
  <si>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</si>
  <si>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</si>
  <si>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</si>
  <si>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</si>
  <si>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</si>
  <si>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</si>
  <si>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</si>
  <si>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</si>
  <si>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</si>
  <si>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</si>
  <si>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</si>
  <si>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</si>
  <si>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</si>
  <si>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</si>
  <si>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</si>
  <si>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</si>
  <si>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Unique_Customers</t>
  </si>
  <si>
    <t>Total Spending Per Customer</t>
  </si>
  <si>
    <t>Formulas Used</t>
  </si>
  <si>
    <t>Transaction_Percentage</t>
  </si>
  <si>
    <t>Grand Total</t>
  </si>
  <si>
    <t>Average of Price_Per_Unit</t>
  </si>
  <si>
    <t>Average_Cost_By_Category</t>
  </si>
  <si>
    <t>Discount:</t>
  </si>
  <si>
    <t>Yes</t>
  </si>
  <si>
    <t>No</t>
  </si>
  <si>
    <t>Total_Spent_Discount</t>
  </si>
  <si>
    <t>Categories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</si>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</sst>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Pool" refreshedDate="45743.39262175926" createdVersion="8" refreshedVersion="8" minRefreshableVersion="3" recordCount="12575" xr:uid="{89B2995B-6119-E441-9148-962F3325233D}">
  <cacheSource type="worksheet">
    <worksheetSource name="Table245[[Category]:[Price_Per_Unit]]"/>
  </cacheSource>
  <cacheFields count="3">
    <cacheField name="Category" numFmtId="0">
      <sharedItems count="8">
        <s v="Patisserie"/>
        <s v="Milk Products"/>
        <s v="Butchers"/>
        <s v="Beverages"/>
        <s v="Food"/>
        <s v="Furniture"/>
        <s v="Electric household essentials"/>
        <s v="Computers and electric accessories"/>
      </sharedItems>
    </cacheField>
    <cacheField name="Item" numFmtId="0">
      <sharedItems/>
    </cacheField>
    <cacheField name="Price_Per_Unit" numFmtId="0">
      <sharedItems containsSemiMixedTypes="0" containsString="0" containsNumber="1" minValue="5" maxValue="41" count="25">
        <n v="18.5"/>
        <n v="29"/>
        <n v="21.5"/>
        <n v="27.5"/>
        <n v="12.5"/>
        <n v="23"/>
        <n v="5"/>
        <n v="33.5"/>
        <n v="36.5"/>
        <n v="8"/>
        <n v="6.5"/>
        <n v="39.5"/>
        <n v="24.5"/>
        <n v="35"/>
        <n v="14"/>
        <n v="9.5"/>
        <n v="41"/>
        <n v="20"/>
        <n v="38"/>
        <n v="15.5"/>
        <n v="11"/>
        <n v="32"/>
        <n v="26"/>
        <n v="30.5"/>
        <n v="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75">
  <r>
    <x v="0"/>
    <s v="Item_10_PAT"/>
    <x v="0"/>
  </r>
  <r>
    <x v="1"/>
    <s v="Item_17_MILK"/>
    <x v="1"/>
  </r>
  <r>
    <x v="2"/>
    <s v="Item_12_BUT"/>
    <x v="2"/>
  </r>
  <r>
    <x v="3"/>
    <s v="Item_16_BEV"/>
    <x v="3"/>
  </r>
  <r>
    <x v="4"/>
    <s v="Item_6_FOOD"/>
    <x v="4"/>
  </r>
  <r>
    <x v="0"/>
    <s v="Unknown"/>
    <x v="5"/>
  </r>
  <r>
    <x v="4"/>
    <s v="Item_1_FOOD"/>
    <x v="6"/>
  </r>
  <r>
    <x v="5"/>
    <s v="Unknown"/>
    <x v="7"/>
  </r>
  <r>
    <x v="5"/>
    <s v="Item_16_FUR"/>
    <x v="3"/>
  </r>
  <r>
    <x v="2"/>
    <s v="Item_22_BUT"/>
    <x v="8"/>
  </r>
  <r>
    <x v="2"/>
    <s v="Item_3_BUT"/>
    <x v="9"/>
  </r>
  <r>
    <x v="1"/>
    <s v="Unknown"/>
    <x v="5"/>
  </r>
  <r>
    <x v="4"/>
    <s v="Item_2_FOOD"/>
    <x v="10"/>
  </r>
  <r>
    <x v="0"/>
    <s v="Item_24_PAT"/>
    <x v="11"/>
  </r>
  <r>
    <x v="1"/>
    <s v="Item_16_MILK"/>
    <x v="3"/>
  </r>
  <r>
    <x v="3"/>
    <s v="Unknown"/>
    <x v="12"/>
  </r>
  <r>
    <x v="0"/>
    <s v="Item_17_PAT"/>
    <x v="1"/>
  </r>
  <r>
    <x v="1"/>
    <s v="Unknown"/>
    <x v="5"/>
  </r>
  <r>
    <x v="6"/>
    <s v="Item_13_EHE"/>
    <x v="5"/>
  </r>
  <r>
    <x v="5"/>
    <s v="Unknown"/>
    <x v="13"/>
  </r>
  <r>
    <x v="3"/>
    <s v="Item_7_BEV"/>
    <x v="14"/>
  </r>
  <r>
    <x v="1"/>
    <s v="Unknown"/>
    <x v="5"/>
  </r>
  <r>
    <x v="6"/>
    <s v="Item_4_EHE"/>
    <x v="15"/>
  </r>
  <r>
    <x v="4"/>
    <s v="Item_10_FOOD"/>
    <x v="0"/>
  </r>
  <r>
    <x v="5"/>
    <s v="Item_14_FUR"/>
    <x v="12"/>
  </r>
  <r>
    <x v="5"/>
    <s v="Unknown"/>
    <x v="11"/>
  </r>
  <r>
    <x v="2"/>
    <s v="Item_20_BUT"/>
    <x v="7"/>
  </r>
  <r>
    <x v="5"/>
    <s v="Item_25_FUR"/>
    <x v="16"/>
  </r>
  <r>
    <x v="4"/>
    <s v="Item_14_FOOD"/>
    <x v="12"/>
  </r>
  <r>
    <x v="0"/>
    <s v="Item_22_PAT"/>
    <x v="8"/>
  </r>
  <r>
    <x v="4"/>
    <s v="Item_11_FOOD"/>
    <x v="17"/>
  </r>
  <r>
    <x v="0"/>
    <s v="Item_6_PAT"/>
    <x v="4"/>
  </r>
  <r>
    <x v="4"/>
    <s v="Unknown"/>
    <x v="5"/>
  </r>
  <r>
    <x v="6"/>
    <s v="Item_21_EHE"/>
    <x v="13"/>
  </r>
  <r>
    <x v="0"/>
    <s v="Unknown"/>
    <x v="5"/>
  </r>
  <r>
    <x v="3"/>
    <s v="Item_25_BEV"/>
    <x v="16"/>
  </r>
  <r>
    <x v="4"/>
    <s v="Item_23_FOOD"/>
    <x v="18"/>
  </r>
  <r>
    <x v="5"/>
    <s v="Item_10_FUR"/>
    <x v="0"/>
  </r>
  <r>
    <x v="3"/>
    <s v="Item_11_BEV"/>
    <x v="17"/>
  </r>
  <r>
    <x v="2"/>
    <s v="Item_23_BUT"/>
    <x v="18"/>
  </r>
  <r>
    <x v="3"/>
    <s v="Item_22_BEV"/>
    <x v="8"/>
  </r>
  <r>
    <x v="6"/>
    <s v="Item_10_EHE"/>
    <x v="0"/>
  </r>
  <r>
    <x v="2"/>
    <s v="Item_24_BUT"/>
    <x v="11"/>
  </r>
  <r>
    <x v="3"/>
    <s v="Item_8_BEV"/>
    <x v="19"/>
  </r>
  <r>
    <x v="4"/>
    <s v="Item_3_FOOD"/>
    <x v="9"/>
  </r>
  <r>
    <x v="4"/>
    <s v="Item_12_FOOD"/>
    <x v="2"/>
  </r>
  <r>
    <x v="7"/>
    <s v="Item_16_CEA"/>
    <x v="3"/>
  </r>
  <r>
    <x v="0"/>
    <s v="Item_11_PAT"/>
    <x v="17"/>
  </r>
  <r>
    <x v="2"/>
    <s v="Item_16_BUT"/>
    <x v="3"/>
  </r>
  <r>
    <x v="1"/>
    <s v="Item_16_MILK"/>
    <x v="3"/>
  </r>
  <r>
    <x v="2"/>
    <s v="Item_20_BUT"/>
    <x v="7"/>
  </r>
  <r>
    <x v="7"/>
    <s v="Item_5_CEA"/>
    <x v="20"/>
  </r>
  <r>
    <x v="4"/>
    <s v="Item_12_FOOD"/>
    <x v="2"/>
  </r>
  <r>
    <x v="1"/>
    <s v="Item_19_MILK"/>
    <x v="21"/>
  </r>
  <r>
    <x v="5"/>
    <s v="Item_23_FUR"/>
    <x v="18"/>
  </r>
  <r>
    <x v="5"/>
    <s v="Item_7_FUR"/>
    <x v="14"/>
  </r>
  <r>
    <x v="7"/>
    <s v="Item_5_CEA"/>
    <x v="20"/>
  </r>
  <r>
    <x v="7"/>
    <s v="Item_15_CEA"/>
    <x v="22"/>
  </r>
  <r>
    <x v="5"/>
    <s v="Item_16_FUR"/>
    <x v="3"/>
  </r>
  <r>
    <x v="1"/>
    <s v="Item_6_MILK"/>
    <x v="4"/>
  </r>
  <r>
    <x v="7"/>
    <s v="Item_24_CEA"/>
    <x v="11"/>
  </r>
  <r>
    <x v="1"/>
    <s v="Item_16_MILK"/>
    <x v="3"/>
  </r>
  <r>
    <x v="0"/>
    <s v="Item_11_PAT"/>
    <x v="17"/>
  </r>
  <r>
    <x v="7"/>
    <s v="Item_22_CEA"/>
    <x v="8"/>
  </r>
  <r>
    <x v="4"/>
    <s v="Item_22_FOOD"/>
    <x v="8"/>
  </r>
  <r>
    <x v="2"/>
    <s v="Item_2_BUT"/>
    <x v="10"/>
  </r>
  <r>
    <x v="0"/>
    <s v="Item_14_PAT"/>
    <x v="12"/>
  </r>
  <r>
    <x v="0"/>
    <s v="Item_12_PAT"/>
    <x v="2"/>
  </r>
  <r>
    <x v="2"/>
    <s v="Item_20_BUT"/>
    <x v="7"/>
  </r>
  <r>
    <x v="4"/>
    <s v="Item_18_FOOD"/>
    <x v="23"/>
  </r>
  <r>
    <x v="0"/>
    <s v="Item_1_PAT"/>
    <x v="6"/>
  </r>
  <r>
    <x v="3"/>
    <s v="Item_4_BEV"/>
    <x v="15"/>
  </r>
  <r>
    <x v="5"/>
    <s v="Item_22_FUR"/>
    <x v="8"/>
  </r>
  <r>
    <x v="0"/>
    <s v="Item_7_PAT"/>
    <x v="14"/>
  </r>
  <r>
    <x v="3"/>
    <s v="Item_7_BEV"/>
    <x v="14"/>
  </r>
  <r>
    <x v="1"/>
    <s v="Item_19_MILK"/>
    <x v="21"/>
  </r>
  <r>
    <x v="3"/>
    <s v="Item_22_BEV"/>
    <x v="8"/>
  </r>
  <r>
    <x v="7"/>
    <s v="Item_20_CEA"/>
    <x v="7"/>
  </r>
  <r>
    <x v="4"/>
    <s v="Item_20_FOOD"/>
    <x v="7"/>
  </r>
  <r>
    <x v="7"/>
    <s v="Item_22_CEA"/>
    <x v="8"/>
  </r>
  <r>
    <x v="0"/>
    <s v="Item_17_PAT"/>
    <x v="1"/>
  </r>
  <r>
    <x v="6"/>
    <s v="Item_21_EHE"/>
    <x v="13"/>
  </r>
  <r>
    <x v="5"/>
    <s v="Item_11_FUR"/>
    <x v="17"/>
  </r>
  <r>
    <x v="0"/>
    <s v="Unknown"/>
    <x v="19"/>
  </r>
  <r>
    <x v="0"/>
    <s v="Item_25_PAT"/>
    <x v="16"/>
  </r>
  <r>
    <x v="4"/>
    <s v="Item_7_FOOD"/>
    <x v="14"/>
  </r>
  <r>
    <x v="5"/>
    <s v="Item_21_FUR"/>
    <x v="13"/>
  </r>
  <r>
    <x v="5"/>
    <s v="Item_24_FUR"/>
    <x v="11"/>
  </r>
  <r>
    <x v="1"/>
    <s v="Item_8_MILK"/>
    <x v="19"/>
  </r>
  <r>
    <x v="4"/>
    <s v="Item_4_FOOD"/>
    <x v="15"/>
  </r>
  <r>
    <x v="3"/>
    <s v="Item_14_BEV"/>
    <x v="12"/>
  </r>
  <r>
    <x v="0"/>
    <s v="Item_4_PAT"/>
    <x v="15"/>
  </r>
  <r>
    <x v="0"/>
    <s v="Item_12_PAT"/>
    <x v="2"/>
  </r>
  <r>
    <x v="1"/>
    <s v="Item_4_MILK"/>
    <x v="15"/>
  </r>
  <r>
    <x v="7"/>
    <s v="Item_7_CEA"/>
    <x v="14"/>
  </r>
  <r>
    <x v="6"/>
    <s v="Item_4_EHE"/>
    <x v="15"/>
  </r>
  <r>
    <x v="6"/>
    <s v="Item_6_EHE"/>
    <x v="4"/>
  </r>
  <r>
    <x v="2"/>
    <s v="Item_21_BUT"/>
    <x v="13"/>
  </r>
  <r>
    <x v="4"/>
    <s v="Item_11_FOOD"/>
    <x v="17"/>
  </r>
  <r>
    <x v="4"/>
    <s v="Item_18_FOOD"/>
    <x v="23"/>
  </r>
  <r>
    <x v="4"/>
    <s v="Item_20_FOOD"/>
    <x v="7"/>
  </r>
  <r>
    <x v="0"/>
    <s v="Item_16_PAT"/>
    <x v="3"/>
  </r>
  <r>
    <x v="4"/>
    <s v="Item_18_FOOD"/>
    <x v="23"/>
  </r>
  <r>
    <x v="7"/>
    <s v="Item_25_CEA"/>
    <x v="16"/>
  </r>
  <r>
    <x v="2"/>
    <s v="Item_8_BUT"/>
    <x v="19"/>
  </r>
  <r>
    <x v="7"/>
    <s v="Item_10_CEA"/>
    <x v="0"/>
  </r>
  <r>
    <x v="2"/>
    <s v="Item_2_BUT"/>
    <x v="10"/>
  </r>
  <r>
    <x v="5"/>
    <s v="Item_25_FUR"/>
    <x v="16"/>
  </r>
  <r>
    <x v="5"/>
    <s v="Item_5_FUR"/>
    <x v="20"/>
  </r>
  <r>
    <x v="2"/>
    <s v="Item_8_BUT"/>
    <x v="19"/>
  </r>
  <r>
    <x v="4"/>
    <s v="Item_22_FOOD"/>
    <x v="8"/>
  </r>
  <r>
    <x v="4"/>
    <s v="Item_9_FOOD"/>
    <x v="24"/>
  </r>
  <r>
    <x v="7"/>
    <s v="Unknown"/>
    <x v="17"/>
  </r>
  <r>
    <x v="7"/>
    <s v="Item_21_CEA"/>
    <x v="13"/>
  </r>
  <r>
    <x v="3"/>
    <s v="Unknown"/>
    <x v="11"/>
  </r>
  <r>
    <x v="7"/>
    <s v="Item_8_CEA"/>
    <x v="19"/>
  </r>
  <r>
    <x v="7"/>
    <s v="Item_25_CEA"/>
    <x v="16"/>
  </r>
  <r>
    <x v="6"/>
    <s v="Item_8_EHE"/>
    <x v="19"/>
  </r>
  <r>
    <x v="7"/>
    <s v="Unknown"/>
    <x v="3"/>
  </r>
  <r>
    <x v="4"/>
    <s v="Item_3_FOOD"/>
    <x v="9"/>
  </r>
  <r>
    <x v="1"/>
    <s v="Item_23_MILK"/>
    <x v="18"/>
  </r>
  <r>
    <x v="3"/>
    <s v="Item_23_BEV"/>
    <x v="18"/>
  </r>
  <r>
    <x v="2"/>
    <s v="Item_8_BUT"/>
    <x v="19"/>
  </r>
  <r>
    <x v="5"/>
    <s v="Item_23_FUR"/>
    <x v="18"/>
  </r>
  <r>
    <x v="3"/>
    <s v="Item_19_BEV"/>
    <x v="21"/>
  </r>
  <r>
    <x v="3"/>
    <s v="Item_20_BEV"/>
    <x v="7"/>
  </r>
  <r>
    <x v="0"/>
    <s v="Item_10_PAT"/>
    <x v="0"/>
  </r>
  <r>
    <x v="2"/>
    <s v="Unknown"/>
    <x v="5"/>
  </r>
  <r>
    <x v="5"/>
    <s v="Item_5_FUR"/>
    <x v="20"/>
  </r>
  <r>
    <x v="4"/>
    <s v="Item_24_FOOD"/>
    <x v="11"/>
  </r>
  <r>
    <x v="1"/>
    <s v="Item_21_MILK"/>
    <x v="13"/>
  </r>
  <r>
    <x v="5"/>
    <s v="Item_24_FUR"/>
    <x v="11"/>
  </r>
  <r>
    <x v="3"/>
    <s v="Item_6_BEV"/>
    <x v="4"/>
  </r>
  <r>
    <x v="5"/>
    <s v="Item_25_FUR"/>
    <x v="16"/>
  </r>
  <r>
    <x v="1"/>
    <s v="Item_1_MILK"/>
    <x v="6"/>
  </r>
  <r>
    <x v="1"/>
    <s v="Item_24_MILK"/>
    <x v="11"/>
  </r>
  <r>
    <x v="7"/>
    <s v="Item_2_CEA"/>
    <x v="10"/>
  </r>
  <r>
    <x v="2"/>
    <s v="Item_18_BUT"/>
    <x v="23"/>
  </r>
  <r>
    <x v="5"/>
    <s v="Unknown"/>
    <x v="13"/>
  </r>
  <r>
    <x v="5"/>
    <s v="Unknown"/>
    <x v="12"/>
  </r>
  <r>
    <x v="5"/>
    <s v="Item_1_FUR"/>
    <x v="6"/>
  </r>
  <r>
    <x v="3"/>
    <s v="Item_20_BEV"/>
    <x v="7"/>
  </r>
  <r>
    <x v="1"/>
    <s v="Item_3_MILK"/>
    <x v="9"/>
  </r>
  <r>
    <x v="6"/>
    <s v="Item_10_EHE"/>
    <x v="0"/>
  </r>
  <r>
    <x v="1"/>
    <s v="Item_11_MILK"/>
    <x v="17"/>
  </r>
  <r>
    <x v="2"/>
    <s v="Item_3_BUT"/>
    <x v="9"/>
  </r>
  <r>
    <x v="4"/>
    <s v="Item_24_FOOD"/>
    <x v="11"/>
  </r>
  <r>
    <x v="7"/>
    <s v="Item_13_CEA"/>
    <x v="5"/>
  </r>
  <r>
    <x v="7"/>
    <s v="Item_6_CEA"/>
    <x v="4"/>
  </r>
  <r>
    <x v="5"/>
    <s v="Item_2_FUR"/>
    <x v="10"/>
  </r>
  <r>
    <x v="4"/>
    <s v="Item_18_FOOD"/>
    <x v="23"/>
  </r>
  <r>
    <x v="3"/>
    <s v="Item_22_BEV"/>
    <x v="8"/>
  </r>
  <r>
    <x v="3"/>
    <s v="Item_6_BEV"/>
    <x v="4"/>
  </r>
  <r>
    <x v="0"/>
    <s v="Item_6_PAT"/>
    <x v="4"/>
  </r>
  <r>
    <x v="3"/>
    <s v="Item_21_BEV"/>
    <x v="13"/>
  </r>
  <r>
    <x v="5"/>
    <s v="Item_8_FUR"/>
    <x v="19"/>
  </r>
  <r>
    <x v="2"/>
    <s v="Item_22_BUT"/>
    <x v="8"/>
  </r>
  <r>
    <x v="2"/>
    <s v="Item_13_BUT"/>
    <x v="5"/>
  </r>
  <r>
    <x v="3"/>
    <s v="Item_2_BEV"/>
    <x v="10"/>
  </r>
  <r>
    <x v="2"/>
    <s v="Unknown"/>
    <x v="5"/>
  </r>
  <r>
    <x v="4"/>
    <s v="Item_14_FOOD"/>
    <x v="12"/>
  </r>
  <r>
    <x v="6"/>
    <s v="Item_7_EHE"/>
    <x v="14"/>
  </r>
  <r>
    <x v="2"/>
    <s v="Item_21_BUT"/>
    <x v="13"/>
  </r>
  <r>
    <x v="4"/>
    <s v="Item_9_FOOD"/>
    <x v="24"/>
  </r>
  <r>
    <x v="5"/>
    <s v="Item_25_FUR"/>
    <x v="16"/>
  </r>
  <r>
    <x v="3"/>
    <s v="Item_7_BEV"/>
    <x v="14"/>
  </r>
  <r>
    <x v="3"/>
    <s v="Item_7_BEV"/>
    <x v="14"/>
  </r>
  <r>
    <x v="0"/>
    <s v="Item_25_PAT"/>
    <x v="16"/>
  </r>
  <r>
    <x v="7"/>
    <s v="Item_14_CEA"/>
    <x v="12"/>
  </r>
  <r>
    <x v="6"/>
    <s v="Item_19_EHE"/>
    <x v="21"/>
  </r>
  <r>
    <x v="3"/>
    <s v="Item_11_BEV"/>
    <x v="17"/>
  </r>
  <r>
    <x v="3"/>
    <s v="Item_23_BEV"/>
    <x v="18"/>
  </r>
  <r>
    <x v="7"/>
    <s v="Item_18_CEA"/>
    <x v="23"/>
  </r>
  <r>
    <x v="0"/>
    <s v="Item_11_PAT"/>
    <x v="17"/>
  </r>
  <r>
    <x v="1"/>
    <s v="Item_8_MILK"/>
    <x v="19"/>
  </r>
  <r>
    <x v="0"/>
    <s v="Item_16_PAT"/>
    <x v="3"/>
  </r>
  <r>
    <x v="4"/>
    <s v="Item_20_FOOD"/>
    <x v="7"/>
  </r>
  <r>
    <x v="1"/>
    <s v="Item_1_MILK"/>
    <x v="6"/>
  </r>
  <r>
    <x v="5"/>
    <s v="Item_25_FUR"/>
    <x v="16"/>
  </r>
  <r>
    <x v="2"/>
    <s v="Unknown"/>
    <x v="5"/>
  </r>
  <r>
    <x v="7"/>
    <s v="Item_11_CEA"/>
    <x v="17"/>
  </r>
  <r>
    <x v="5"/>
    <s v="Item_5_FUR"/>
    <x v="20"/>
  </r>
  <r>
    <x v="3"/>
    <s v="Unknown"/>
    <x v="10"/>
  </r>
  <r>
    <x v="1"/>
    <s v="Item_16_MILK"/>
    <x v="3"/>
  </r>
  <r>
    <x v="1"/>
    <s v="Item_3_MILK"/>
    <x v="9"/>
  </r>
  <r>
    <x v="2"/>
    <s v="Item_20_BUT"/>
    <x v="7"/>
  </r>
  <r>
    <x v="5"/>
    <s v="Item_17_FUR"/>
    <x v="1"/>
  </r>
  <r>
    <x v="1"/>
    <s v="Item_15_MILK"/>
    <x v="22"/>
  </r>
  <r>
    <x v="6"/>
    <s v="Item_20_EHE"/>
    <x v="7"/>
  </r>
  <r>
    <x v="4"/>
    <s v="Item_20_FOOD"/>
    <x v="7"/>
  </r>
  <r>
    <x v="6"/>
    <s v="Item_16_EHE"/>
    <x v="3"/>
  </r>
  <r>
    <x v="7"/>
    <s v="Item_20_CEA"/>
    <x v="7"/>
  </r>
  <r>
    <x v="6"/>
    <s v="Item_23_EHE"/>
    <x v="18"/>
  </r>
  <r>
    <x v="1"/>
    <s v="Item_4_MILK"/>
    <x v="15"/>
  </r>
  <r>
    <x v="2"/>
    <s v="Item_7_BUT"/>
    <x v="14"/>
  </r>
  <r>
    <x v="7"/>
    <s v="Item_16_CEA"/>
    <x v="3"/>
  </r>
  <r>
    <x v="6"/>
    <s v="Item_1_EHE"/>
    <x v="6"/>
  </r>
  <r>
    <x v="2"/>
    <s v="Item_13_BUT"/>
    <x v="5"/>
  </r>
  <r>
    <x v="7"/>
    <s v="Item_19_CEA"/>
    <x v="21"/>
  </r>
  <r>
    <x v="2"/>
    <s v="Item_20_BUT"/>
    <x v="7"/>
  </r>
  <r>
    <x v="7"/>
    <s v="Item_11_CEA"/>
    <x v="17"/>
  </r>
  <r>
    <x v="4"/>
    <s v="Item_25_FOOD"/>
    <x v="16"/>
  </r>
  <r>
    <x v="6"/>
    <s v="Item_12_EHE"/>
    <x v="2"/>
  </r>
  <r>
    <x v="6"/>
    <s v="Item_22_EHE"/>
    <x v="8"/>
  </r>
  <r>
    <x v="5"/>
    <s v="Item_24_FUR"/>
    <x v="11"/>
  </r>
  <r>
    <x v="0"/>
    <s v="Item_13_PAT"/>
    <x v="5"/>
  </r>
  <r>
    <x v="4"/>
    <s v="Item_18_FOOD"/>
    <x v="23"/>
  </r>
  <r>
    <x v="7"/>
    <s v="Item_21_CEA"/>
    <x v="13"/>
  </r>
  <r>
    <x v="7"/>
    <s v="Item_2_CEA"/>
    <x v="10"/>
  </r>
  <r>
    <x v="6"/>
    <s v="Item_17_EHE"/>
    <x v="1"/>
  </r>
  <r>
    <x v="7"/>
    <s v="Item_21_CEA"/>
    <x v="13"/>
  </r>
  <r>
    <x v="2"/>
    <s v="Item_8_BUT"/>
    <x v="19"/>
  </r>
  <r>
    <x v="0"/>
    <s v="Item_1_PAT"/>
    <x v="6"/>
  </r>
  <r>
    <x v="4"/>
    <s v="Item_6_FOOD"/>
    <x v="4"/>
  </r>
  <r>
    <x v="2"/>
    <s v="Item_25_BUT"/>
    <x v="16"/>
  </r>
  <r>
    <x v="2"/>
    <s v="Item_23_BUT"/>
    <x v="18"/>
  </r>
  <r>
    <x v="0"/>
    <s v="Unknown"/>
    <x v="5"/>
  </r>
  <r>
    <x v="7"/>
    <s v="Item_4_CEA"/>
    <x v="15"/>
  </r>
  <r>
    <x v="7"/>
    <s v="Item_21_CEA"/>
    <x v="13"/>
  </r>
  <r>
    <x v="0"/>
    <s v="Item_10_PAT"/>
    <x v="0"/>
  </r>
  <r>
    <x v="1"/>
    <s v="Item_2_MILK"/>
    <x v="10"/>
  </r>
  <r>
    <x v="3"/>
    <s v="Item_25_BEV"/>
    <x v="16"/>
  </r>
  <r>
    <x v="1"/>
    <s v="Item_8_MILK"/>
    <x v="19"/>
  </r>
  <r>
    <x v="7"/>
    <s v="Item_18_CEA"/>
    <x v="23"/>
  </r>
  <r>
    <x v="0"/>
    <s v="Item_24_PAT"/>
    <x v="11"/>
  </r>
  <r>
    <x v="2"/>
    <s v="Item_1_BUT"/>
    <x v="6"/>
  </r>
  <r>
    <x v="4"/>
    <s v="Item_25_FOOD"/>
    <x v="16"/>
  </r>
  <r>
    <x v="0"/>
    <s v="Item_6_PAT"/>
    <x v="4"/>
  </r>
  <r>
    <x v="3"/>
    <s v="Item_12_BEV"/>
    <x v="2"/>
  </r>
  <r>
    <x v="2"/>
    <s v="Item_21_BUT"/>
    <x v="13"/>
  </r>
  <r>
    <x v="2"/>
    <s v="Item_23_BUT"/>
    <x v="18"/>
  </r>
  <r>
    <x v="2"/>
    <s v="Item_16_BUT"/>
    <x v="3"/>
  </r>
  <r>
    <x v="4"/>
    <s v="Unknown"/>
    <x v="23"/>
  </r>
  <r>
    <x v="6"/>
    <s v="Item_10_EHE"/>
    <x v="0"/>
  </r>
  <r>
    <x v="6"/>
    <s v="Unknown"/>
    <x v="18"/>
  </r>
  <r>
    <x v="4"/>
    <s v="Item_5_FOOD"/>
    <x v="20"/>
  </r>
  <r>
    <x v="6"/>
    <s v="Item_21_EHE"/>
    <x v="13"/>
  </r>
  <r>
    <x v="3"/>
    <s v="Item_25_BEV"/>
    <x v="16"/>
  </r>
  <r>
    <x v="4"/>
    <s v="Item_12_FOOD"/>
    <x v="2"/>
  </r>
  <r>
    <x v="7"/>
    <s v="Item_5_CEA"/>
    <x v="20"/>
  </r>
  <r>
    <x v="1"/>
    <s v="Item_1_MILK"/>
    <x v="6"/>
  </r>
  <r>
    <x v="1"/>
    <s v="Item_4_MILK"/>
    <x v="15"/>
  </r>
  <r>
    <x v="1"/>
    <s v="Item_2_MILK"/>
    <x v="10"/>
  </r>
  <r>
    <x v="4"/>
    <s v="Item_3_FOOD"/>
    <x v="9"/>
  </r>
  <r>
    <x v="6"/>
    <s v="Item_21_EHE"/>
    <x v="13"/>
  </r>
  <r>
    <x v="6"/>
    <s v="Item_25_EHE"/>
    <x v="16"/>
  </r>
  <r>
    <x v="0"/>
    <s v="Item_22_PAT"/>
    <x v="8"/>
  </r>
  <r>
    <x v="6"/>
    <s v="Unknown"/>
    <x v="5"/>
  </r>
  <r>
    <x v="3"/>
    <s v="Item_6_BEV"/>
    <x v="4"/>
  </r>
  <r>
    <x v="2"/>
    <s v="Item_12_BUT"/>
    <x v="2"/>
  </r>
  <r>
    <x v="1"/>
    <s v="Item_2_MILK"/>
    <x v="10"/>
  </r>
  <r>
    <x v="7"/>
    <s v="Item_9_CEA"/>
    <x v="24"/>
  </r>
  <r>
    <x v="3"/>
    <s v="Item_8_BEV"/>
    <x v="19"/>
  </r>
  <r>
    <x v="5"/>
    <s v="Unknown"/>
    <x v="4"/>
  </r>
  <r>
    <x v="4"/>
    <s v="Item_10_FOOD"/>
    <x v="0"/>
  </r>
  <r>
    <x v="5"/>
    <s v="Item_8_FUR"/>
    <x v="19"/>
  </r>
  <r>
    <x v="5"/>
    <s v="Item_14_FUR"/>
    <x v="12"/>
  </r>
  <r>
    <x v="1"/>
    <s v="Item_24_MILK"/>
    <x v="11"/>
  </r>
  <r>
    <x v="4"/>
    <s v="Item_14_FOOD"/>
    <x v="12"/>
  </r>
  <r>
    <x v="4"/>
    <s v="Unknown"/>
    <x v="17"/>
  </r>
  <r>
    <x v="0"/>
    <s v="Item_6_PAT"/>
    <x v="4"/>
  </r>
  <r>
    <x v="2"/>
    <s v="Item_12_BUT"/>
    <x v="2"/>
  </r>
  <r>
    <x v="2"/>
    <s v="Item_8_BUT"/>
    <x v="19"/>
  </r>
  <r>
    <x v="5"/>
    <s v="Item_8_FUR"/>
    <x v="19"/>
  </r>
  <r>
    <x v="1"/>
    <s v="Item_3_MILK"/>
    <x v="9"/>
  </r>
  <r>
    <x v="7"/>
    <s v="Item_5_CEA"/>
    <x v="20"/>
  </r>
  <r>
    <x v="7"/>
    <s v="Item_1_CEA"/>
    <x v="6"/>
  </r>
  <r>
    <x v="0"/>
    <s v="Item_7_PAT"/>
    <x v="14"/>
  </r>
  <r>
    <x v="1"/>
    <s v="Item_8_MILK"/>
    <x v="19"/>
  </r>
  <r>
    <x v="2"/>
    <s v="Item_23_BUT"/>
    <x v="18"/>
  </r>
  <r>
    <x v="7"/>
    <s v="Item_6_CEA"/>
    <x v="4"/>
  </r>
  <r>
    <x v="1"/>
    <s v="Unknown"/>
    <x v="5"/>
  </r>
  <r>
    <x v="7"/>
    <s v="Item_9_CEA"/>
    <x v="24"/>
  </r>
  <r>
    <x v="5"/>
    <s v="Item_25_FUR"/>
    <x v="16"/>
  </r>
  <r>
    <x v="7"/>
    <s v="Item_19_CEA"/>
    <x v="21"/>
  </r>
  <r>
    <x v="5"/>
    <s v="Item_15_FUR"/>
    <x v="22"/>
  </r>
  <r>
    <x v="0"/>
    <s v="Item_15_PAT"/>
    <x v="22"/>
  </r>
  <r>
    <x v="7"/>
    <s v="Unknown"/>
    <x v="21"/>
  </r>
  <r>
    <x v="3"/>
    <s v="Item_2_BEV"/>
    <x v="10"/>
  </r>
  <r>
    <x v="3"/>
    <s v="Item_2_BEV"/>
    <x v="10"/>
  </r>
  <r>
    <x v="3"/>
    <s v="Unknown"/>
    <x v="5"/>
  </r>
  <r>
    <x v="7"/>
    <s v="Item_10_CEA"/>
    <x v="0"/>
  </r>
  <r>
    <x v="0"/>
    <s v="Item_24_PAT"/>
    <x v="11"/>
  </r>
  <r>
    <x v="7"/>
    <s v="Item_5_CEA"/>
    <x v="20"/>
  </r>
  <r>
    <x v="6"/>
    <s v="Item_5_EHE"/>
    <x v="20"/>
  </r>
  <r>
    <x v="3"/>
    <s v="Item_1_BEV"/>
    <x v="6"/>
  </r>
  <r>
    <x v="3"/>
    <s v="Item_23_BEV"/>
    <x v="18"/>
  </r>
  <r>
    <x v="2"/>
    <s v="Item_13_BUT"/>
    <x v="5"/>
  </r>
  <r>
    <x v="2"/>
    <s v="Item_17_BUT"/>
    <x v="1"/>
  </r>
  <r>
    <x v="2"/>
    <s v="Item_20_BUT"/>
    <x v="7"/>
  </r>
  <r>
    <x v="1"/>
    <s v="Item_19_MILK"/>
    <x v="21"/>
  </r>
  <r>
    <x v="1"/>
    <s v="Item_24_MILK"/>
    <x v="11"/>
  </r>
  <r>
    <x v="7"/>
    <s v="Unknown"/>
    <x v="19"/>
  </r>
  <r>
    <x v="1"/>
    <s v="Unknown"/>
    <x v="5"/>
  </r>
  <r>
    <x v="6"/>
    <s v="Item_6_EHE"/>
    <x v="4"/>
  </r>
  <r>
    <x v="3"/>
    <s v="Item_3_BEV"/>
    <x v="9"/>
  </r>
  <r>
    <x v="2"/>
    <s v="Item_8_BUT"/>
    <x v="19"/>
  </r>
  <r>
    <x v="1"/>
    <s v="Item_19_MILK"/>
    <x v="21"/>
  </r>
  <r>
    <x v="4"/>
    <s v="Item_13_FOOD"/>
    <x v="5"/>
  </r>
  <r>
    <x v="3"/>
    <s v="Item_19_BEV"/>
    <x v="21"/>
  </r>
  <r>
    <x v="5"/>
    <s v="Item_2_FUR"/>
    <x v="10"/>
  </r>
  <r>
    <x v="6"/>
    <s v="Item_11_EHE"/>
    <x v="17"/>
  </r>
  <r>
    <x v="1"/>
    <s v="Item_9_MILK"/>
    <x v="24"/>
  </r>
  <r>
    <x v="2"/>
    <s v="Item_24_BUT"/>
    <x v="11"/>
  </r>
  <r>
    <x v="0"/>
    <s v="Item_11_PAT"/>
    <x v="17"/>
  </r>
  <r>
    <x v="4"/>
    <s v="Item_13_FOOD"/>
    <x v="5"/>
  </r>
  <r>
    <x v="5"/>
    <s v="Item_24_FUR"/>
    <x v="11"/>
  </r>
  <r>
    <x v="1"/>
    <s v="Item_8_MILK"/>
    <x v="19"/>
  </r>
  <r>
    <x v="0"/>
    <s v="Item_12_PAT"/>
    <x v="2"/>
  </r>
  <r>
    <x v="5"/>
    <s v="Item_15_FUR"/>
    <x v="22"/>
  </r>
  <r>
    <x v="5"/>
    <s v="Item_5_FUR"/>
    <x v="20"/>
  </r>
  <r>
    <x v="4"/>
    <s v="Item_17_FOOD"/>
    <x v="1"/>
  </r>
  <r>
    <x v="6"/>
    <s v="Item_25_EHE"/>
    <x v="16"/>
  </r>
  <r>
    <x v="4"/>
    <s v="Item_13_FOOD"/>
    <x v="5"/>
  </r>
  <r>
    <x v="7"/>
    <s v="Item_19_CEA"/>
    <x v="21"/>
  </r>
  <r>
    <x v="0"/>
    <s v="Item_20_PAT"/>
    <x v="7"/>
  </r>
  <r>
    <x v="3"/>
    <s v="Item_2_BEV"/>
    <x v="10"/>
  </r>
  <r>
    <x v="3"/>
    <s v="Item_19_BEV"/>
    <x v="21"/>
  </r>
  <r>
    <x v="2"/>
    <s v="Item_22_BUT"/>
    <x v="8"/>
  </r>
  <r>
    <x v="2"/>
    <s v="Item_21_BUT"/>
    <x v="13"/>
  </r>
  <r>
    <x v="0"/>
    <s v="Item_9_PAT"/>
    <x v="24"/>
  </r>
  <r>
    <x v="7"/>
    <s v="Item_11_CEA"/>
    <x v="17"/>
  </r>
  <r>
    <x v="6"/>
    <s v="Item_13_EHE"/>
    <x v="5"/>
  </r>
  <r>
    <x v="3"/>
    <s v="Item_10_BEV"/>
    <x v="0"/>
  </r>
  <r>
    <x v="2"/>
    <s v="Item_3_BUT"/>
    <x v="9"/>
  </r>
  <r>
    <x v="7"/>
    <s v="Item_17_CEA"/>
    <x v="1"/>
  </r>
  <r>
    <x v="0"/>
    <s v="Item_25_PAT"/>
    <x v="16"/>
  </r>
  <r>
    <x v="6"/>
    <s v="Item_13_EHE"/>
    <x v="5"/>
  </r>
  <r>
    <x v="0"/>
    <s v="Item_8_PAT"/>
    <x v="19"/>
  </r>
  <r>
    <x v="3"/>
    <s v="Item_11_BEV"/>
    <x v="17"/>
  </r>
  <r>
    <x v="0"/>
    <s v="Item_11_PAT"/>
    <x v="17"/>
  </r>
  <r>
    <x v="4"/>
    <s v="Item_18_FOOD"/>
    <x v="23"/>
  </r>
  <r>
    <x v="5"/>
    <s v="Item_5_FUR"/>
    <x v="20"/>
  </r>
  <r>
    <x v="4"/>
    <s v="Unknown"/>
    <x v="24"/>
  </r>
  <r>
    <x v="5"/>
    <s v="Item_24_FUR"/>
    <x v="11"/>
  </r>
  <r>
    <x v="1"/>
    <s v="Item_6_MILK"/>
    <x v="4"/>
  </r>
  <r>
    <x v="5"/>
    <s v="Item_24_FUR"/>
    <x v="11"/>
  </r>
  <r>
    <x v="6"/>
    <s v="Item_1_EHE"/>
    <x v="6"/>
  </r>
  <r>
    <x v="4"/>
    <s v="Item_20_FOOD"/>
    <x v="7"/>
  </r>
  <r>
    <x v="4"/>
    <s v="Item_25_FOOD"/>
    <x v="16"/>
  </r>
  <r>
    <x v="4"/>
    <s v="Unknown"/>
    <x v="20"/>
  </r>
  <r>
    <x v="6"/>
    <s v="Item_25_EHE"/>
    <x v="16"/>
  </r>
  <r>
    <x v="3"/>
    <s v="Item_6_BEV"/>
    <x v="4"/>
  </r>
  <r>
    <x v="3"/>
    <s v="Unknown"/>
    <x v="12"/>
  </r>
  <r>
    <x v="2"/>
    <s v="Item_13_BUT"/>
    <x v="5"/>
  </r>
  <r>
    <x v="7"/>
    <s v="Unknown"/>
    <x v="19"/>
  </r>
  <r>
    <x v="6"/>
    <s v="Item_12_EHE"/>
    <x v="2"/>
  </r>
  <r>
    <x v="1"/>
    <s v="Item_13_MILK"/>
    <x v="5"/>
  </r>
  <r>
    <x v="0"/>
    <s v="Item_20_PAT"/>
    <x v="7"/>
  </r>
  <r>
    <x v="2"/>
    <s v="Item_3_BUT"/>
    <x v="9"/>
  </r>
  <r>
    <x v="7"/>
    <s v="Item_22_CEA"/>
    <x v="8"/>
  </r>
  <r>
    <x v="7"/>
    <s v="Item_10_CEA"/>
    <x v="0"/>
  </r>
  <r>
    <x v="4"/>
    <s v="Item_14_FOOD"/>
    <x v="12"/>
  </r>
  <r>
    <x v="5"/>
    <s v="Item_24_FUR"/>
    <x v="11"/>
  </r>
  <r>
    <x v="5"/>
    <s v="Unknown"/>
    <x v="5"/>
  </r>
  <r>
    <x v="1"/>
    <s v="Item_24_MILK"/>
    <x v="11"/>
  </r>
  <r>
    <x v="7"/>
    <s v="Item_18_CEA"/>
    <x v="23"/>
  </r>
  <r>
    <x v="2"/>
    <s v="Item_5_BUT"/>
    <x v="20"/>
  </r>
  <r>
    <x v="1"/>
    <s v="Item_22_MILK"/>
    <x v="8"/>
  </r>
  <r>
    <x v="7"/>
    <s v="Item_5_CEA"/>
    <x v="20"/>
  </r>
  <r>
    <x v="5"/>
    <s v="Item_4_FUR"/>
    <x v="15"/>
  </r>
  <r>
    <x v="0"/>
    <s v="Item_15_PAT"/>
    <x v="22"/>
  </r>
  <r>
    <x v="6"/>
    <s v="Unknown"/>
    <x v="22"/>
  </r>
  <r>
    <x v="4"/>
    <s v="Item_12_FOOD"/>
    <x v="2"/>
  </r>
  <r>
    <x v="0"/>
    <s v="Item_13_PAT"/>
    <x v="5"/>
  </r>
  <r>
    <x v="3"/>
    <s v="Item_3_BEV"/>
    <x v="9"/>
  </r>
  <r>
    <x v="4"/>
    <s v="Item_20_FOOD"/>
    <x v="7"/>
  </r>
  <r>
    <x v="4"/>
    <s v="Item_11_FOOD"/>
    <x v="17"/>
  </r>
  <r>
    <x v="6"/>
    <s v="Item_22_EHE"/>
    <x v="8"/>
  </r>
  <r>
    <x v="1"/>
    <s v="Item_15_MILK"/>
    <x v="22"/>
  </r>
  <r>
    <x v="2"/>
    <s v="Item_5_BUT"/>
    <x v="20"/>
  </r>
  <r>
    <x v="0"/>
    <s v="Item_4_PAT"/>
    <x v="15"/>
  </r>
  <r>
    <x v="6"/>
    <s v="Item_12_EHE"/>
    <x v="2"/>
  </r>
  <r>
    <x v="3"/>
    <s v="Item_17_BEV"/>
    <x v="1"/>
  </r>
  <r>
    <x v="1"/>
    <s v="Unknown"/>
    <x v="22"/>
  </r>
  <r>
    <x v="2"/>
    <s v="Item_13_BUT"/>
    <x v="5"/>
  </r>
  <r>
    <x v="0"/>
    <s v="Item_14_PAT"/>
    <x v="12"/>
  </r>
  <r>
    <x v="1"/>
    <s v="Item_1_MILK"/>
    <x v="6"/>
  </r>
  <r>
    <x v="5"/>
    <s v="Item_14_FUR"/>
    <x v="12"/>
  </r>
  <r>
    <x v="3"/>
    <s v="Item_25_BEV"/>
    <x v="16"/>
  </r>
  <r>
    <x v="0"/>
    <s v="Item_8_PAT"/>
    <x v="19"/>
  </r>
  <r>
    <x v="0"/>
    <s v="Item_19_PAT"/>
    <x v="21"/>
  </r>
  <r>
    <x v="0"/>
    <s v="Item_11_PAT"/>
    <x v="17"/>
  </r>
  <r>
    <x v="3"/>
    <s v="Item_7_BEV"/>
    <x v="14"/>
  </r>
  <r>
    <x v="2"/>
    <s v="Item_23_BUT"/>
    <x v="18"/>
  </r>
  <r>
    <x v="7"/>
    <s v="Unknown"/>
    <x v="5"/>
  </r>
  <r>
    <x v="0"/>
    <s v="Item_2_PAT"/>
    <x v="10"/>
  </r>
  <r>
    <x v="2"/>
    <s v="Item_14_BUT"/>
    <x v="12"/>
  </r>
  <r>
    <x v="5"/>
    <s v="Item_17_FUR"/>
    <x v="1"/>
  </r>
  <r>
    <x v="6"/>
    <s v="Unknown"/>
    <x v="5"/>
  </r>
  <r>
    <x v="1"/>
    <s v="Item_1_MILK"/>
    <x v="6"/>
  </r>
  <r>
    <x v="6"/>
    <s v="Item_17_EHE"/>
    <x v="1"/>
  </r>
  <r>
    <x v="6"/>
    <s v="Item_8_EHE"/>
    <x v="19"/>
  </r>
  <r>
    <x v="5"/>
    <s v="Item_20_FUR"/>
    <x v="7"/>
  </r>
  <r>
    <x v="0"/>
    <s v="Item_13_PAT"/>
    <x v="5"/>
  </r>
  <r>
    <x v="3"/>
    <s v="Item_3_BEV"/>
    <x v="9"/>
  </r>
  <r>
    <x v="2"/>
    <s v="Item_6_BUT"/>
    <x v="4"/>
  </r>
  <r>
    <x v="3"/>
    <s v="Item_16_BEV"/>
    <x v="3"/>
  </r>
  <r>
    <x v="2"/>
    <s v="Item_23_BUT"/>
    <x v="18"/>
  </r>
  <r>
    <x v="0"/>
    <s v="Item_9_PAT"/>
    <x v="24"/>
  </r>
  <r>
    <x v="1"/>
    <s v="Item_3_MILK"/>
    <x v="9"/>
  </r>
  <r>
    <x v="0"/>
    <s v="Item_22_PAT"/>
    <x v="8"/>
  </r>
  <r>
    <x v="6"/>
    <s v="Item_11_EHE"/>
    <x v="17"/>
  </r>
  <r>
    <x v="4"/>
    <s v="Item_11_FOOD"/>
    <x v="17"/>
  </r>
  <r>
    <x v="0"/>
    <s v="Item_17_PAT"/>
    <x v="1"/>
  </r>
  <r>
    <x v="7"/>
    <s v="Item_24_CEA"/>
    <x v="11"/>
  </r>
  <r>
    <x v="7"/>
    <s v="Item_22_CEA"/>
    <x v="8"/>
  </r>
  <r>
    <x v="5"/>
    <s v="Item_9_FUR"/>
    <x v="24"/>
  </r>
  <r>
    <x v="6"/>
    <s v="Item_21_EHE"/>
    <x v="13"/>
  </r>
  <r>
    <x v="6"/>
    <s v="Unknown"/>
    <x v="16"/>
  </r>
  <r>
    <x v="7"/>
    <s v="Item_19_CEA"/>
    <x v="21"/>
  </r>
  <r>
    <x v="5"/>
    <s v="Item_20_FUR"/>
    <x v="7"/>
  </r>
  <r>
    <x v="6"/>
    <s v="Item_23_EHE"/>
    <x v="18"/>
  </r>
  <r>
    <x v="2"/>
    <s v="Item_12_BUT"/>
    <x v="2"/>
  </r>
  <r>
    <x v="2"/>
    <s v="Item_12_BUT"/>
    <x v="2"/>
  </r>
  <r>
    <x v="7"/>
    <s v="Item_14_CEA"/>
    <x v="12"/>
  </r>
  <r>
    <x v="1"/>
    <s v="Item_2_MILK"/>
    <x v="10"/>
  </r>
  <r>
    <x v="7"/>
    <s v="Item_12_CEA"/>
    <x v="2"/>
  </r>
  <r>
    <x v="6"/>
    <s v="Item_20_EHE"/>
    <x v="7"/>
  </r>
  <r>
    <x v="5"/>
    <s v="Unknown"/>
    <x v="5"/>
  </r>
  <r>
    <x v="6"/>
    <s v="Item_5_EHE"/>
    <x v="20"/>
  </r>
  <r>
    <x v="2"/>
    <s v="Item_22_BUT"/>
    <x v="8"/>
  </r>
  <r>
    <x v="6"/>
    <s v="Item_19_EHE"/>
    <x v="21"/>
  </r>
  <r>
    <x v="2"/>
    <s v="Item_12_BUT"/>
    <x v="2"/>
  </r>
  <r>
    <x v="7"/>
    <s v="Item_22_CEA"/>
    <x v="8"/>
  </r>
  <r>
    <x v="3"/>
    <s v="Item_22_BEV"/>
    <x v="8"/>
  </r>
  <r>
    <x v="4"/>
    <s v="Item_10_FOOD"/>
    <x v="0"/>
  </r>
  <r>
    <x v="1"/>
    <s v="Item_16_MILK"/>
    <x v="3"/>
  </r>
  <r>
    <x v="2"/>
    <s v="Item_7_BUT"/>
    <x v="14"/>
  </r>
  <r>
    <x v="5"/>
    <s v="Item_2_FUR"/>
    <x v="10"/>
  </r>
  <r>
    <x v="6"/>
    <s v="Item_12_EHE"/>
    <x v="2"/>
  </r>
  <r>
    <x v="1"/>
    <s v="Item_23_MILK"/>
    <x v="18"/>
  </r>
  <r>
    <x v="7"/>
    <s v="Item_5_CEA"/>
    <x v="20"/>
  </r>
  <r>
    <x v="0"/>
    <s v="Item_14_PAT"/>
    <x v="12"/>
  </r>
  <r>
    <x v="7"/>
    <s v="Item_12_CEA"/>
    <x v="2"/>
  </r>
  <r>
    <x v="6"/>
    <s v="Unknown"/>
    <x v="4"/>
  </r>
  <r>
    <x v="2"/>
    <s v="Item_25_BUT"/>
    <x v="16"/>
  </r>
  <r>
    <x v="5"/>
    <s v="Item_2_FUR"/>
    <x v="10"/>
  </r>
  <r>
    <x v="6"/>
    <s v="Item_15_EHE"/>
    <x v="22"/>
  </r>
  <r>
    <x v="6"/>
    <s v="Item_8_EHE"/>
    <x v="19"/>
  </r>
  <r>
    <x v="7"/>
    <s v="Item_15_CEA"/>
    <x v="22"/>
  </r>
  <r>
    <x v="0"/>
    <s v="Item_9_PAT"/>
    <x v="24"/>
  </r>
  <r>
    <x v="2"/>
    <s v="Item_21_BUT"/>
    <x v="13"/>
  </r>
  <r>
    <x v="4"/>
    <s v="Unknown"/>
    <x v="5"/>
  </r>
  <r>
    <x v="4"/>
    <s v="Item_9_FOOD"/>
    <x v="24"/>
  </r>
  <r>
    <x v="5"/>
    <s v="Item_14_FUR"/>
    <x v="12"/>
  </r>
  <r>
    <x v="7"/>
    <s v="Item_16_CEA"/>
    <x v="3"/>
  </r>
  <r>
    <x v="0"/>
    <s v="Item_4_PAT"/>
    <x v="15"/>
  </r>
  <r>
    <x v="0"/>
    <s v="Item_4_PAT"/>
    <x v="15"/>
  </r>
  <r>
    <x v="2"/>
    <s v="Item_20_BUT"/>
    <x v="7"/>
  </r>
  <r>
    <x v="0"/>
    <s v="Item_5_PAT"/>
    <x v="20"/>
  </r>
  <r>
    <x v="4"/>
    <s v="Unknown"/>
    <x v="22"/>
  </r>
  <r>
    <x v="0"/>
    <s v="Item_17_PAT"/>
    <x v="1"/>
  </r>
  <r>
    <x v="4"/>
    <s v="Item_11_FOOD"/>
    <x v="17"/>
  </r>
  <r>
    <x v="3"/>
    <s v="Item_8_BEV"/>
    <x v="19"/>
  </r>
  <r>
    <x v="1"/>
    <s v="Item_18_MILK"/>
    <x v="23"/>
  </r>
  <r>
    <x v="2"/>
    <s v="Item_5_BUT"/>
    <x v="20"/>
  </r>
  <r>
    <x v="5"/>
    <s v="Item_25_FUR"/>
    <x v="16"/>
  </r>
  <r>
    <x v="7"/>
    <s v="Item_11_CEA"/>
    <x v="17"/>
  </r>
  <r>
    <x v="0"/>
    <s v="Item_1_PAT"/>
    <x v="6"/>
  </r>
  <r>
    <x v="4"/>
    <s v="Unknown"/>
    <x v="5"/>
  </r>
  <r>
    <x v="4"/>
    <s v="Unknown"/>
    <x v="5"/>
  </r>
  <r>
    <x v="3"/>
    <s v="Item_14_BEV"/>
    <x v="12"/>
  </r>
  <r>
    <x v="4"/>
    <s v="Unknown"/>
    <x v="20"/>
  </r>
  <r>
    <x v="3"/>
    <s v="Item_4_BEV"/>
    <x v="15"/>
  </r>
  <r>
    <x v="0"/>
    <s v="Item_6_PAT"/>
    <x v="4"/>
  </r>
  <r>
    <x v="5"/>
    <s v="Item_6_FUR"/>
    <x v="4"/>
  </r>
  <r>
    <x v="3"/>
    <s v="Item_24_BEV"/>
    <x v="11"/>
  </r>
  <r>
    <x v="7"/>
    <s v="Item_6_CEA"/>
    <x v="4"/>
  </r>
  <r>
    <x v="7"/>
    <s v="Item_21_CEA"/>
    <x v="13"/>
  </r>
  <r>
    <x v="1"/>
    <s v="Item_18_MILK"/>
    <x v="23"/>
  </r>
  <r>
    <x v="6"/>
    <s v="Item_16_EHE"/>
    <x v="3"/>
  </r>
  <r>
    <x v="1"/>
    <s v="Unknown"/>
    <x v="5"/>
  </r>
  <r>
    <x v="1"/>
    <s v="Item_14_MILK"/>
    <x v="12"/>
  </r>
  <r>
    <x v="4"/>
    <s v="Item_5_FOOD"/>
    <x v="20"/>
  </r>
  <r>
    <x v="5"/>
    <s v="Item_11_FUR"/>
    <x v="17"/>
  </r>
  <r>
    <x v="0"/>
    <s v="Item_20_PAT"/>
    <x v="7"/>
  </r>
  <r>
    <x v="6"/>
    <s v="Item_22_EHE"/>
    <x v="8"/>
  </r>
  <r>
    <x v="3"/>
    <s v="Item_20_BEV"/>
    <x v="7"/>
  </r>
  <r>
    <x v="4"/>
    <s v="Item_6_FOOD"/>
    <x v="4"/>
  </r>
  <r>
    <x v="6"/>
    <s v="Item_21_EHE"/>
    <x v="13"/>
  </r>
  <r>
    <x v="5"/>
    <s v="Item_5_FUR"/>
    <x v="20"/>
  </r>
  <r>
    <x v="0"/>
    <s v="Item_9_PAT"/>
    <x v="24"/>
  </r>
  <r>
    <x v="1"/>
    <s v="Item_22_MILK"/>
    <x v="8"/>
  </r>
  <r>
    <x v="4"/>
    <s v="Item_17_FOOD"/>
    <x v="1"/>
  </r>
  <r>
    <x v="6"/>
    <s v="Item_23_EHE"/>
    <x v="18"/>
  </r>
  <r>
    <x v="5"/>
    <s v="Item_2_FUR"/>
    <x v="10"/>
  </r>
  <r>
    <x v="6"/>
    <s v="Item_19_EHE"/>
    <x v="21"/>
  </r>
  <r>
    <x v="1"/>
    <s v="Item_17_MILK"/>
    <x v="1"/>
  </r>
  <r>
    <x v="4"/>
    <s v="Item_25_FOOD"/>
    <x v="16"/>
  </r>
  <r>
    <x v="7"/>
    <s v="Item_6_CEA"/>
    <x v="4"/>
  </r>
  <r>
    <x v="5"/>
    <s v="Item_2_FUR"/>
    <x v="10"/>
  </r>
  <r>
    <x v="4"/>
    <s v="Item_22_FOOD"/>
    <x v="8"/>
  </r>
  <r>
    <x v="5"/>
    <s v="Unknown"/>
    <x v="7"/>
  </r>
  <r>
    <x v="0"/>
    <s v="Item_12_PAT"/>
    <x v="2"/>
  </r>
  <r>
    <x v="3"/>
    <s v="Item_6_BEV"/>
    <x v="4"/>
  </r>
  <r>
    <x v="7"/>
    <s v="Item_11_CEA"/>
    <x v="17"/>
  </r>
  <r>
    <x v="1"/>
    <s v="Item_1_MILK"/>
    <x v="6"/>
  </r>
  <r>
    <x v="5"/>
    <s v="Item_12_FUR"/>
    <x v="2"/>
  </r>
  <r>
    <x v="4"/>
    <s v="Item_13_FOOD"/>
    <x v="5"/>
  </r>
  <r>
    <x v="2"/>
    <s v="Item_5_BUT"/>
    <x v="20"/>
  </r>
  <r>
    <x v="1"/>
    <s v="Unknown"/>
    <x v="5"/>
  </r>
  <r>
    <x v="0"/>
    <s v="Item_2_PAT"/>
    <x v="10"/>
  </r>
  <r>
    <x v="3"/>
    <s v="Item_16_BEV"/>
    <x v="3"/>
  </r>
  <r>
    <x v="5"/>
    <s v="Item_9_FUR"/>
    <x v="24"/>
  </r>
  <r>
    <x v="3"/>
    <s v="Item_14_BEV"/>
    <x v="12"/>
  </r>
  <r>
    <x v="5"/>
    <s v="Item_17_FUR"/>
    <x v="1"/>
  </r>
  <r>
    <x v="6"/>
    <s v="Item_21_EHE"/>
    <x v="13"/>
  </r>
  <r>
    <x v="1"/>
    <s v="Item_11_MILK"/>
    <x v="17"/>
  </r>
  <r>
    <x v="1"/>
    <s v="Item_13_MILK"/>
    <x v="5"/>
  </r>
  <r>
    <x v="5"/>
    <s v="Item_11_FUR"/>
    <x v="17"/>
  </r>
  <r>
    <x v="6"/>
    <s v="Item_4_EHE"/>
    <x v="15"/>
  </r>
  <r>
    <x v="5"/>
    <s v="Item_24_FUR"/>
    <x v="11"/>
  </r>
  <r>
    <x v="7"/>
    <s v="Item_15_CEA"/>
    <x v="22"/>
  </r>
  <r>
    <x v="5"/>
    <s v="Item_4_FUR"/>
    <x v="15"/>
  </r>
  <r>
    <x v="3"/>
    <s v="Item_18_BEV"/>
    <x v="23"/>
  </r>
  <r>
    <x v="5"/>
    <s v="Item_6_FUR"/>
    <x v="4"/>
  </r>
  <r>
    <x v="1"/>
    <s v="Item_9_MILK"/>
    <x v="24"/>
  </r>
  <r>
    <x v="3"/>
    <s v="Item_23_BEV"/>
    <x v="18"/>
  </r>
  <r>
    <x v="5"/>
    <s v="Item_23_FUR"/>
    <x v="18"/>
  </r>
  <r>
    <x v="5"/>
    <s v="Item_1_FUR"/>
    <x v="6"/>
  </r>
  <r>
    <x v="0"/>
    <s v="Item_11_PAT"/>
    <x v="17"/>
  </r>
  <r>
    <x v="2"/>
    <s v="Item_1_BUT"/>
    <x v="6"/>
  </r>
  <r>
    <x v="7"/>
    <s v="Item_8_CEA"/>
    <x v="19"/>
  </r>
  <r>
    <x v="3"/>
    <s v="Item_19_BEV"/>
    <x v="21"/>
  </r>
  <r>
    <x v="7"/>
    <s v="Item_19_CEA"/>
    <x v="21"/>
  </r>
  <r>
    <x v="6"/>
    <s v="Unknown"/>
    <x v="5"/>
  </r>
  <r>
    <x v="3"/>
    <s v="Item_22_BEV"/>
    <x v="8"/>
  </r>
  <r>
    <x v="5"/>
    <s v="Item_8_FUR"/>
    <x v="19"/>
  </r>
  <r>
    <x v="4"/>
    <s v="Item_12_FOOD"/>
    <x v="2"/>
  </r>
  <r>
    <x v="5"/>
    <s v="Item_5_FUR"/>
    <x v="20"/>
  </r>
  <r>
    <x v="7"/>
    <s v="Item_23_CEA"/>
    <x v="18"/>
  </r>
  <r>
    <x v="5"/>
    <s v="Item_1_FUR"/>
    <x v="6"/>
  </r>
  <r>
    <x v="2"/>
    <s v="Item_13_BUT"/>
    <x v="5"/>
  </r>
  <r>
    <x v="6"/>
    <s v="Item_24_EHE"/>
    <x v="11"/>
  </r>
  <r>
    <x v="0"/>
    <s v="Item_16_PAT"/>
    <x v="3"/>
  </r>
  <r>
    <x v="7"/>
    <s v="Item_12_CEA"/>
    <x v="2"/>
  </r>
  <r>
    <x v="2"/>
    <s v="Unknown"/>
    <x v="5"/>
  </r>
  <r>
    <x v="5"/>
    <s v="Item_16_FUR"/>
    <x v="3"/>
  </r>
  <r>
    <x v="0"/>
    <s v="Item_8_PAT"/>
    <x v="19"/>
  </r>
  <r>
    <x v="1"/>
    <s v="Item_8_MILK"/>
    <x v="19"/>
  </r>
  <r>
    <x v="4"/>
    <s v="Item_2_FOOD"/>
    <x v="10"/>
  </r>
  <r>
    <x v="5"/>
    <s v="Unknown"/>
    <x v="5"/>
  </r>
  <r>
    <x v="1"/>
    <s v="Item_13_MILK"/>
    <x v="5"/>
  </r>
  <r>
    <x v="2"/>
    <s v="Item_18_BUT"/>
    <x v="23"/>
  </r>
  <r>
    <x v="0"/>
    <s v="Item_8_PAT"/>
    <x v="19"/>
  </r>
  <r>
    <x v="6"/>
    <s v="Item_2_EHE"/>
    <x v="10"/>
  </r>
  <r>
    <x v="0"/>
    <s v="Item_13_PAT"/>
    <x v="5"/>
  </r>
  <r>
    <x v="7"/>
    <s v="Item_12_CEA"/>
    <x v="2"/>
  </r>
  <r>
    <x v="7"/>
    <s v="Item_7_CEA"/>
    <x v="14"/>
  </r>
  <r>
    <x v="6"/>
    <s v="Item_8_EHE"/>
    <x v="19"/>
  </r>
  <r>
    <x v="7"/>
    <s v="Item_21_CEA"/>
    <x v="13"/>
  </r>
  <r>
    <x v="3"/>
    <s v="Unknown"/>
    <x v="5"/>
  </r>
  <r>
    <x v="7"/>
    <s v="Item_5_CEA"/>
    <x v="20"/>
  </r>
  <r>
    <x v="1"/>
    <s v="Item_21_MILK"/>
    <x v="13"/>
  </r>
  <r>
    <x v="0"/>
    <s v="Item_10_PAT"/>
    <x v="0"/>
  </r>
  <r>
    <x v="1"/>
    <s v="Item_13_MILK"/>
    <x v="5"/>
  </r>
  <r>
    <x v="5"/>
    <s v="Item_11_FUR"/>
    <x v="17"/>
  </r>
  <r>
    <x v="5"/>
    <s v="Item_11_FUR"/>
    <x v="17"/>
  </r>
  <r>
    <x v="6"/>
    <s v="Item_8_EHE"/>
    <x v="19"/>
  </r>
  <r>
    <x v="6"/>
    <s v="Item_25_EHE"/>
    <x v="16"/>
  </r>
  <r>
    <x v="3"/>
    <s v="Item_22_BEV"/>
    <x v="8"/>
  </r>
  <r>
    <x v="0"/>
    <s v="Item_1_PAT"/>
    <x v="6"/>
  </r>
  <r>
    <x v="2"/>
    <s v="Item_13_BUT"/>
    <x v="5"/>
  </r>
  <r>
    <x v="6"/>
    <s v="Item_15_EHE"/>
    <x v="22"/>
  </r>
  <r>
    <x v="1"/>
    <s v="Item_6_MILK"/>
    <x v="4"/>
  </r>
  <r>
    <x v="5"/>
    <s v="Item_14_FUR"/>
    <x v="12"/>
  </r>
  <r>
    <x v="0"/>
    <s v="Item_17_PAT"/>
    <x v="1"/>
  </r>
  <r>
    <x v="6"/>
    <s v="Item_17_EHE"/>
    <x v="1"/>
  </r>
  <r>
    <x v="3"/>
    <s v="Unknown"/>
    <x v="5"/>
  </r>
  <r>
    <x v="3"/>
    <s v="Item_17_BEV"/>
    <x v="1"/>
  </r>
  <r>
    <x v="5"/>
    <s v="Item_11_FUR"/>
    <x v="17"/>
  </r>
  <r>
    <x v="5"/>
    <s v="Item_1_FUR"/>
    <x v="6"/>
  </r>
  <r>
    <x v="5"/>
    <s v="Item_17_FUR"/>
    <x v="1"/>
  </r>
  <r>
    <x v="1"/>
    <s v="Item_15_MILK"/>
    <x v="22"/>
  </r>
  <r>
    <x v="7"/>
    <s v="Item_18_CEA"/>
    <x v="23"/>
  </r>
  <r>
    <x v="1"/>
    <s v="Item_18_MILK"/>
    <x v="23"/>
  </r>
  <r>
    <x v="2"/>
    <s v="Item_22_BUT"/>
    <x v="8"/>
  </r>
  <r>
    <x v="6"/>
    <s v="Item_21_EHE"/>
    <x v="13"/>
  </r>
  <r>
    <x v="2"/>
    <s v="Item_12_BUT"/>
    <x v="2"/>
  </r>
  <r>
    <x v="0"/>
    <s v="Item_23_PAT"/>
    <x v="18"/>
  </r>
  <r>
    <x v="1"/>
    <s v="Item_19_MILK"/>
    <x v="21"/>
  </r>
  <r>
    <x v="6"/>
    <s v="Item_15_EHE"/>
    <x v="22"/>
  </r>
  <r>
    <x v="4"/>
    <s v="Item_17_FOOD"/>
    <x v="1"/>
  </r>
  <r>
    <x v="1"/>
    <s v="Item_13_MILK"/>
    <x v="5"/>
  </r>
  <r>
    <x v="1"/>
    <s v="Item_2_MILK"/>
    <x v="10"/>
  </r>
  <r>
    <x v="4"/>
    <s v="Item_12_FOOD"/>
    <x v="2"/>
  </r>
  <r>
    <x v="1"/>
    <s v="Item_17_MILK"/>
    <x v="1"/>
  </r>
  <r>
    <x v="2"/>
    <s v="Item_23_BUT"/>
    <x v="18"/>
  </r>
  <r>
    <x v="5"/>
    <s v="Item_24_FUR"/>
    <x v="11"/>
  </r>
  <r>
    <x v="7"/>
    <s v="Item_11_CEA"/>
    <x v="17"/>
  </r>
  <r>
    <x v="5"/>
    <s v="Item_11_FUR"/>
    <x v="17"/>
  </r>
  <r>
    <x v="3"/>
    <s v="Item_11_BEV"/>
    <x v="17"/>
  </r>
  <r>
    <x v="0"/>
    <s v="Item_22_PAT"/>
    <x v="8"/>
  </r>
  <r>
    <x v="5"/>
    <s v="Unknown"/>
    <x v="15"/>
  </r>
  <r>
    <x v="4"/>
    <s v="Item_15_FOOD"/>
    <x v="22"/>
  </r>
  <r>
    <x v="5"/>
    <s v="Item_12_FUR"/>
    <x v="2"/>
  </r>
  <r>
    <x v="1"/>
    <s v="Item_17_MILK"/>
    <x v="1"/>
  </r>
  <r>
    <x v="3"/>
    <s v="Item_20_BEV"/>
    <x v="7"/>
  </r>
  <r>
    <x v="7"/>
    <s v="Item_20_CEA"/>
    <x v="7"/>
  </r>
  <r>
    <x v="4"/>
    <s v="Item_17_FOOD"/>
    <x v="1"/>
  </r>
  <r>
    <x v="4"/>
    <s v="Item_8_FOOD"/>
    <x v="19"/>
  </r>
  <r>
    <x v="7"/>
    <s v="Item_15_CEA"/>
    <x v="22"/>
  </r>
  <r>
    <x v="4"/>
    <s v="Item_3_FOOD"/>
    <x v="9"/>
  </r>
  <r>
    <x v="4"/>
    <s v="Item_4_FOOD"/>
    <x v="15"/>
  </r>
  <r>
    <x v="7"/>
    <s v="Item_12_CEA"/>
    <x v="2"/>
  </r>
  <r>
    <x v="1"/>
    <s v="Item_4_MILK"/>
    <x v="15"/>
  </r>
  <r>
    <x v="2"/>
    <s v="Item_5_BUT"/>
    <x v="20"/>
  </r>
  <r>
    <x v="3"/>
    <s v="Item_8_BEV"/>
    <x v="19"/>
  </r>
  <r>
    <x v="6"/>
    <s v="Item_6_EHE"/>
    <x v="4"/>
  </r>
  <r>
    <x v="5"/>
    <s v="Item_5_FUR"/>
    <x v="20"/>
  </r>
  <r>
    <x v="2"/>
    <s v="Item_20_BUT"/>
    <x v="7"/>
  </r>
  <r>
    <x v="2"/>
    <s v="Item_8_BUT"/>
    <x v="19"/>
  </r>
  <r>
    <x v="3"/>
    <s v="Item_18_BEV"/>
    <x v="23"/>
  </r>
  <r>
    <x v="7"/>
    <s v="Item_11_CEA"/>
    <x v="17"/>
  </r>
  <r>
    <x v="4"/>
    <s v="Item_4_FOOD"/>
    <x v="15"/>
  </r>
  <r>
    <x v="5"/>
    <s v="Item_14_FUR"/>
    <x v="12"/>
  </r>
  <r>
    <x v="3"/>
    <s v="Item_20_BEV"/>
    <x v="7"/>
  </r>
  <r>
    <x v="2"/>
    <s v="Item_20_BUT"/>
    <x v="7"/>
  </r>
  <r>
    <x v="3"/>
    <s v="Item_11_BEV"/>
    <x v="17"/>
  </r>
  <r>
    <x v="3"/>
    <s v="Item_8_BEV"/>
    <x v="19"/>
  </r>
  <r>
    <x v="4"/>
    <s v="Item_6_FOOD"/>
    <x v="4"/>
  </r>
  <r>
    <x v="5"/>
    <s v="Item_5_FUR"/>
    <x v="20"/>
  </r>
  <r>
    <x v="4"/>
    <s v="Item_6_FOOD"/>
    <x v="4"/>
  </r>
  <r>
    <x v="6"/>
    <s v="Item_10_EHE"/>
    <x v="0"/>
  </r>
  <r>
    <x v="6"/>
    <s v="Item_21_EHE"/>
    <x v="13"/>
  </r>
  <r>
    <x v="2"/>
    <s v="Item_16_BUT"/>
    <x v="3"/>
  </r>
  <r>
    <x v="0"/>
    <s v="Unknown"/>
    <x v="6"/>
  </r>
  <r>
    <x v="5"/>
    <s v="Item_6_FUR"/>
    <x v="4"/>
  </r>
  <r>
    <x v="5"/>
    <s v="Item_24_FUR"/>
    <x v="11"/>
  </r>
  <r>
    <x v="7"/>
    <s v="Item_17_CEA"/>
    <x v="1"/>
  </r>
  <r>
    <x v="1"/>
    <s v="Unknown"/>
    <x v="5"/>
  </r>
  <r>
    <x v="0"/>
    <s v="Item_8_PAT"/>
    <x v="19"/>
  </r>
  <r>
    <x v="6"/>
    <s v="Item_8_EHE"/>
    <x v="19"/>
  </r>
  <r>
    <x v="7"/>
    <s v="Item_16_CEA"/>
    <x v="3"/>
  </r>
  <r>
    <x v="6"/>
    <s v="Item_23_EHE"/>
    <x v="18"/>
  </r>
  <r>
    <x v="1"/>
    <s v="Item_11_MILK"/>
    <x v="17"/>
  </r>
  <r>
    <x v="4"/>
    <s v="Item_5_FOOD"/>
    <x v="20"/>
  </r>
  <r>
    <x v="2"/>
    <s v="Item_22_BUT"/>
    <x v="8"/>
  </r>
  <r>
    <x v="7"/>
    <s v="Item_7_CEA"/>
    <x v="14"/>
  </r>
  <r>
    <x v="4"/>
    <s v="Item_12_FOOD"/>
    <x v="2"/>
  </r>
  <r>
    <x v="2"/>
    <s v="Item_21_BUT"/>
    <x v="13"/>
  </r>
  <r>
    <x v="7"/>
    <s v="Item_17_CEA"/>
    <x v="1"/>
  </r>
  <r>
    <x v="1"/>
    <s v="Item_19_MILK"/>
    <x v="21"/>
  </r>
  <r>
    <x v="5"/>
    <s v="Item_8_FUR"/>
    <x v="19"/>
  </r>
  <r>
    <x v="3"/>
    <s v="Item_24_BEV"/>
    <x v="11"/>
  </r>
  <r>
    <x v="3"/>
    <s v="Item_15_BEV"/>
    <x v="22"/>
  </r>
  <r>
    <x v="1"/>
    <s v="Item_13_MILK"/>
    <x v="5"/>
  </r>
  <r>
    <x v="5"/>
    <s v="Item_21_FUR"/>
    <x v="13"/>
  </r>
  <r>
    <x v="7"/>
    <s v="Item_11_CEA"/>
    <x v="17"/>
  </r>
  <r>
    <x v="3"/>
    <s v="Item_17_BEV"/>
    <x v="1"/>
  </r>
  <r>
    <x v="1"/>
    <s v="Item_20_MILK"/>
    <x v="7"/>
  </r>
  <r>
    <x v="7"/>
    <s v="Item_2_CEA"/>
    <x v="10"/>
  </r>
  <r>
    <x v="0"/>
    <s v="Item_9_PAT"/>
    <x v="24"/>
  </r>
  <r>
    <x v="0"/>
    <s v="Item_8_PAT"/>
    <x v="19"/>
  </r>
  <r>
    <x v="1"/>
    <s v="Item_22_MILK"/>
    <x v="8"/>
  </r>
  <r>
    <x v="0"/>
    <s v="Item_11_PAT"/>
    <x v="17"/>
  </r>
  <r>
    <x v="3"/>
    <s v="Item_15_BEV"/>
    <x v="22"/>
  </r>
  <r>
    <x v="5"/>
    <s v="Item_21_FUR"/>
    <x v="13"/>
  </r>
  <r>
    <x v="0"/>
    <s v="Item_23_PAT"/>
    <x v="18"/>
  </r>
  <r>
    <x v="7"/>
    <s v="Item_22_CEA"/>
    <x v="8"/>
  </r>
  <r>
    <x v="0"/>
    <s v="Item_12_PAT"/>
    <x v="2"/>
  </r>
  <r>
    <x v="3"/>
    <s v="Item_4_BEV"/>
    <x v="15"/>
  </r>
  <r>
    <x v="3"/>
    <s v="Item_21_BEV"/>
    <x v="13"/>
  </r>
  <r>
    <x v="4"/>
    <s v="Item_17_FOOD"/>
    <x v="1"/>
  </r>
  <r>
    <x v="5"/>
    <s v="Item_15_FUR"/>
    <x v="22"/>
  </r>
  <r>
    <x v="1"/>
    <s v="Unknown"/>
    <x v="5"/>
  </r>
  <r>
    <x v="3"/>
    <s v="Item_4_BEV"/>
    <x v="15"/>
  </r>
  <r>
    <x v="2"/>
    <s v="Unknown"/>
    <x v="5"/>
  </r>
  <r>
    <x v="7"/>
    <s v="Item_13_CEA"/>
    <x v="5"/>
  </r>
  <r>
    <x v="5"/>
    <s v="Item_21_FUR"/>
    <x v="13"/>
  </r>
  <r>
    <x v="7"/>
    <s v="Item_20_CEA"/>
    <x v="7"/>
  </r>
  <r>
    <x v="4"/>
    <s v="Item_22_FOOD"/>
    <x v="8"/>
  </r>
  <r>
    <x v="5"/>
    <s v="Item_20_FUR"/>
    <x v="7"/>
  </r>
  <r>
    <x v="3"/>
    <s v="Item_17_BEV"/>
    <x v="1"/>
  </r>
  <r>
    <x v="5"/>
    <s v="Item_12_FUR"/>
    <x v="2"/>
  </r>
  <r>
    <x v="5"/>
    <s v="Item_5_FUR"/>
    <x v="20"/>
  </r>
  <r>
    <x v="7"/>
    <s v="Item_6_CEA"/>
    <x v="4"/>
  </r>
  <r>
    <x v="1"/>
    <s v="Item_16_MILK"/>
    <x v="3"/>
  </r>
  <r>
    <x v="1"/>
    <s v="Item_13_MILK"/>
    <x v="5"/>
  </r>
  <r>
    <x v="4"/>
    <s v="Item_13_FOOD"/>
    <x v="5"/>
  </r>
  <r>
    <x v="2"/>
    <s v="Item_18_BUT"/>
    <x v="23"/>
  </r>
  <r>
    <x v="7"/>
    <s v="Item_23_CEA"/>
    <x v="18"/>
  </r>
  <r>
    <x v="2"/>
    <s v="Item_25_BUT"/>
    <x v="16"/>
  </r>
  <r>
    <x v="7"/>
    <s v="Item_18_CEA"/>
    <x v="23"/>
  </r>
  <r>
    <x v="2"/>
    <s v="Item_21_BUT"/>
    <x v="13"/>
  </r>
  <r>
    <x v="7"/>
    <s v="Item_8_CEA"/>
    <x v="19"/>
  </r>
  <r>
    <x v="2"/>
    <s v="Item_1_BUT"/>
    <x v="6"/>
  </r>
  <r>
    <x v="7"/>
    <s v="Item_25_CEA"/>
    <x v="16"/>
  </r>
  <r>
    <x v="3"/>
    <s v="Item_6_BEV"/>
    <x v="4"/>
  </r>
  <r>
    <x v="0"/>
    <s v="Item_4_PAT"/>
    <x v="15"/>
  </r>
  <r>
    <x v="0"/>
    <s v="Item_7_PAT"/>
    <x v="14"/>
  </r>
  <r>
    <x v="3"/>
    <s v="Item_2_BEV"/>
    <x v="10"/>
  </r>
  <r>
    <x v="4"/>
    <s v="Item_5_FOOD"/>
    <x v="20"/>
  </r>
  <r>
    <x v="0"/>
    <s v="Item_20_PAT"/>
    <x v="7"/>
  </r>
  <r>
    <x v="6"/>
    <s v="Item_5_EHE"/>
    <x v="20"/>
  </r>
  <r>
    <x v="7"/>
    <s v="Item_12_CEA"/>
    <x v="2"/>
  </r>
  <r>
    <x v="3"/>
    <s v="Item_15_BEV"/>
    <x v="22"/>
  </r>
  <r>
    <x v="6"/>
    <s v="Item_9_EHE"/>
    <x v="24"/>
  </r>
  <r>
    <x v="5"/>
    <s v="Unknown"/>
    <x v="5"/>
  </r>
  <r>
    <x v="5"/>
    <s v="Unknown"/>
    <x v="5"/>
  </r>
  <r>
    <x v="0"/>
    <s v="Item_7_PAT"/>
    <x v="14"/>
  </r>
  <r>
    <x v="5"/>
    <s v="Item_7_FUR"/>
    <x v="14"/>
  </r>
  <r>
    <x v="6"/>
    <s v="Item_12_EHE"/>
    <x v="2"/>
  </r>
  <r>
    <x v="1"/>
    <s v="Item_2_MILK"/>
    <x v="10"/>
  </r>
  <r>
    <x v="6"/>
    <s v="Item_6_EHE"/>
    <x v="4"/>
  </r>
  <r>
    <x v="5"/>
    <s v="Item_15_FUR"/>
    <x v="22"/>
  </r>
  <r>
    <x v="5"/>
    <s v="Item_20_FUR"/>
    <x v="7"/>
  </r>
  <r>
    <x v="3"/>
    <s v="Item_14_BEV"/>
    <x v="12"/>
  </r>
  <r>
    <x v="1"/>
    <s v="Item_1_MILK"/>
    <x v="6"/>
  </r>
  <r>
    <x v="7"/>
    <s v="Item_2_CEA"/>
    <x v="10"/>
  </r>
  <r>
    <x v="5"/>
    <s v="Item_11_FUR"/>
    <x v="17"/>
  </r>
  <r>
    <x v="7"/>
    <s v="Unknown"/>
    <x v="23"/>
  </r>
  <r>
    <x v="2"/>
    <s v="Item_13_BUT"/>
    <x v="5"/>
  </r>
  <r>
    <x v="5"/>
    <s v="Item_25_FUR"/>
    <x v="16"/>
  </r>
  <r>
    <x v="6"/>
    <s v="Item_23_EHE"/>
    <x v="18"/>
  </r>
  <r>
    <x v="2"/>
    <s v="Item_11_BUT"/>
    <x v="17"/>
  </r>
  <r>
    <x v="2"/>
    <s v="Item_22_BUT"/>
    <x v="8"/>
  </r>
  <r>
    <x v="0"/>
    <s v="Item_22_PAT"/>
    <x v="8"/>
  </r>
  <r>
    <x v="6"/>
    <s v="Item_15_EHE"/>
    <x v="22"/>
  </r>
  <r>
    <x v="3"/>
    <s v="Item_7_BEV"/>
    <x v="14"/>
  </r>
  <r>
    <x v="3"/>
    <s v="Item_14_BEV"/>
    <x v="12"/>
  </r>
  <r>
    <x v="3"/>
    <s v="Item_24_BEV"/>
    <x v="11"/>
  </r>
  <r>
    <x v="0"/>
    <s v="Item_4_PAT"/>
    <x v="15"/>
  </r>
  <r>
    <x v="1"/>
    <s v="Item_6_MILK"/>
    <x v="4"/>
  </r>
  <r>
    <x v="5"/>
    <s v="Item_11_FUR"/>
    <x v="17"/>
  </r>
  <r>
    <x v="2"/>
    <s v="Item_20_BUT"/>
    <x v="7"/>
  </r>
  <r>
    <x v="4"/>
    <s v="Item_6_FOOD"/>
    <x v="4"/>
  </r>
  <r>
    <x v="6"/>
    <s v="Item_12_EHE"/>
    <x v="2"/>
  </r>
  <r>
    <x v="1"/>
    <s v="Item_13_MILK"/>
    <x v="5"/>
  </r>
  <r>
    <x v="0"/>
    <s v="Unknown"/>
    <x v="17"/>
  </r>
  <r>
    <x v="5"/>
    <s v="Item_16_FUR"/>
    <x v="3"/>
  </r>
  <r>
    <x v="6"/>
    <s v="Item_18_EHE"/>
    <x v="23"/>
  </r>
  <r>
    <x v="4"/>
    <s v="Item_17_FOOD"/>
    <x v="1"/>
  </r>
  <r>
    <x v="0"/>
    <s v="Item_6_PAT"/>
    <x v="4"/>
  </r>
  <r>
    <x v="7"/>
    <s v="Item_14_CEA"/>
    <x v="12"/>
  </r>
  <r>
    <x v="2"/>
    <s v="Item_16_BUT"/>
    <x v="3"/>
  </r>
  <r>
    <x v="4"/>
    <s v="Item_6_FOOD"/>
    <x v="4"/>
  </r>
  <r>
    <x v="5"/>
    <s v="Item_15_FUR"/>
    <x v="22"/>
  </r>
  <r>
    <x v="1"/>
    <s v="Item_9_MILK"/>
    <x v="24"/>
  </r>
  <r>
    <x v="1"/>
    <s v="Item_4_MILK"/>
    <x v="15"/>
  </r>
  <r>
    <x v="5"/>
    <s v="Item_11_FUR"/>
    <x v="17"/>
  </r>
  <r>
    <x v="6"/>
    <s v="Item_17_EHE"/>
    <x v="1"/>
  </r>
  <r>
    <x v="0"/>
    <s v="Item_14_PAT"/>
    <x v="12"/>
  </r>
  <r>
    <x v="2"/>
    <s v="Item_3_BUT"/>
    <x v="9"/>
  </r>
  <r>
    <x v="5"/>
    <s v="Item_4_FUR"/>
    <x v="15"/>
  </r>
  <r>
    <x v="3"/>
    <s v="Item_3_BEV"/>
    <x v="9"/>
  </r>
  <r>
    <x v="2"/>
    <s v="Item_25_BUT"/>
    <x v="16"/>
  </r>
  <r>
    <x v="1"/>
    <s v="Item_5_MILK"/>
    <x v="20"/>
  </r>
  <r>
    <x v="1"/>
    <s v="Item_19_MILK"/>
    <x v="21"/>
  </r>
  <r>
    <x v="4"/>
    <s v="Item_12_FOOD"/>
    <x v="2"/>
  </r>
  <r>
    <x v="3"/>
    <s v="Item_14_BEV"/>
    <x v="12"/>
  </r>
  <r>
    <x v="0"/>
    <s v="Item_22_PAT"/>
    <x v="8"/>
  </r>
  <r>
    <x v="6"/>
    <s v="Item_17_EHE"/>
    <x v="1"/>
  </r>
  <r>
    <x v="5"/>
    <s v="Item_8_FUR"/>
    <x v="19"/>
  </r>
  <r>
    <x v="6"/>
    <s v="Item_15_EHE"/>
    <x v="22"/>
  </r>
  <r>
    <x v="2"/>
    <s v="Item_13_BUT"/>
    <x v="5"/>
  </r>
  <r>
    <x v="5"/>
    <s v="Item_3_FUR"/>
    <x v="9"/>
  </r>
  <r>
    <x v="0"/>
    <s v="Item_19_PAT"/>
    <x v="21"/>
  </r>
  <r>
    <x v="7"/>
    <s v="Item_15_CEA"/>
    <x v="22"/>
  </r>
  <r>
    <x v="4"/>
    <s v="Item_14_FOOD"/>
    <x v="12"/>
  </r>
  <r>
    <x v="7"/>
    <s v="Item_11_CEA"/>
    <x v="17"/>
  </r>
  <r>
    <x v="0"/>
    <s v="Item_9_PAT"/>
    <x v="24"/>
  </r>
  <r>
    <x v="5"/>
    <s v="Item_15_FUR"/>
    <x v="22"/>
  </r>
  <r>
    <x v="0"/>
    <s v="Item_15_PAT"/>
    <x v="22"/>
  </r>
  <r>
    <x v="4"/>
    <s v="Item_10_FOOD"/>
    <x v="0"/>
  </r>
  <r>
    <x v="1"/>
    <s v="Item_11_MILK"/>
    <x v="17"/>
  </r>
  <r>
    <x v="5"/>
    <s v="Item_2_FUR"/>
    <x v="10"/>
  </r>
  <r>
    <x v="5"/>
    <s v="Item_2_FUR"/>
    <x v="10"/>
  </r>
  <r>
    <x v="5"/>
    <s v="Item_10_FUR"/>
    <x v="0"/>
  </r>
  <r>
    <x v="1"/>
    <s v="Item_15_MILK"/>
    <x v="22"/>
  </r>
  <r>
    <x v="6"/>
    <s v="Item_5_EHE"/>
    <x v="20"/>
  </r>
  <r>
    <x v="2"/>
    <s v="Item_19_BUT"/>
    <x v="21"/>
  </r>
  <r>
    <x v="4"/>
    <s v="Item_6_FOOD"/>
    <x v="4"/>
  </r>
  <r>
    <x v="3"/>
    <s v="Item_20_BEV"/>
    <x v="7"/>
  </r>
  <r>
    <x v="3"/>
    <s v="Item_8_BEV"/>
    <x v="19"/>
  </r>
  <r>
    <x v="1"/>
    <s v="Item_1_MILK"/>
    <x v="6"/>
  </r>
  <r>
    <x v="4"/>
    <s v="Item_4_FOOD"/>
    <x v="15"/>
  </r>
  <r>
    <x v="0"/>
    <s v="Item_11_PAT"/>
    <x v="17"/>
  </r>
  <r>
    <x v="7"/>
    <s v="Item_14_CEA"/>
    <x v="12"/>
  </r>
  <r>
    <x v="0"/>
    <s v="Item_2_PAT"/>
    <x v="10"/>
  </r>
  <r>
    <x v="2"/>
    <s v="Item_23_BUT"/>
    <x v="18"/>
  </r>
  <r>
    <x v="3"/>
    <s v="Item_17_BEV"/>
    <x v="1"/>
  </r>
  <r>
    <x v="5"/>
    <s v="Item_7_FUR"/>
    <x v="14"/>
  </r>
  <r>
    <x v="7"/>
    <s v="Unknown"/>
    <x v="5"/>
  </r>
  <r>
    <x v="7"/>
    <s v="Item_12_CEA"/>
    <x v="2"/>
  </r>
  <r>
    <x v="4"/>
    <s v="Item_4_FOOD"/>
    <x v="15"/>
  </r>
  <r>
    <x v="4"/>
    <s v="Item_6_FOOD"/>
    <x v="4"/>
  </r>
  <r>
    <x v="3"/>
    <s v="Item_24_BEV"/>
    <x v="11"/>
  </r>
  <r>
    <x v="3"/>
    <s v="Item_19_BEV"/>
    <x v="21"/>
  </r>
  <r>
    <x v="6"/>
    <s v="Item_11_EHE"/>
    <x v="17"/>
  </r>
  <r>
    <x v="1"/>
    <s v="Item_3_MILK"/>
    <x v="9"/>
  </r>
  <r>
    <x v="2"/>
    <s v="Item_23_BUT"/>
    <x v="18"/>
  </r>
  <r>
    <x v="5"/>
    <s v="Item_16_FUR"/>
    <x v="3"/>
  </r>
  <r>
    <x v="1"/>
    <s v="Item_6_MILK"/>
    <x v="4"/>
  </r>
  <r>
    <x v="1"/>
    <s v="Item_13_MILK"/>
    <x v="5"/>
  </r>
  <r>
    <x v="2"/>
    <s v="Item_25_BUT"/>
    <x v="16"/>
  </r>
  <r>
    <x v="5"/>
    <s v="Item_20_FUR"/>
    <x v="7"/>
  </r>
  <r>
    <x v="5"/>
    <s v="Item_11_FUR"/>
    <x v="17"/>
  </r>
  <r>
    <x v="6"/>
    <s v="Item_23_EHE"/>
    <x v="18"/>
  </r>
  <r>
    <x v="4"/>
    <s v="Item_20_FOOD"/>
    <x v="7"/>
  </r>
  <r>
    <x v="4"/>
    <s v="Item_4_FOOD"/>
    <x v="15"/>
  </r>
  <r>
    <x v="7"/>
    <s v="Unknown"/>
    <x v="17"/>
  </r>
  <r>
    <x v="5"/>
    <s v="Item_12_FUR"/>
    <x v="2"/>
  </r>
  <r>
    <x v="2"/>
    <s v="Item_8_BUT"/>
    <x v="19"/>
  </r>
  <r>
    <x v="3"/>
    <s v="Unknown"/>
    <x v="3"/>
  </r>
  <r>
    <x v="5"/>
    <s v="Item_2_FUR"/>
    <x v="10"/>
  </r>
  <r>
    <x v="5"/>
    <s v="Item_20_FUR"/>
    <x v="7"/>
  </r>
  <r>
    <x v="2"/>
    <s v="Item_20_BUT"/>
    <x v="7"/>
  </r>
  <r>
    <x v="2"/>
    <s v="Item_7_BUT"/>
    <x v="14"/>
  </r>
  <r>
    <x v="7"/>
    <s v="Item_25_CEA"/>
    <x v="16"/>
  </r>
  <r>
    <x v="4"/>
    <s v="Item_22_FOOD"/>
    <x v="8"/>
  </r>
  <r>
    <x v="7"/>
    <s v="Item_9_CEA"/>
    <x v="24"/>
  </r>
  <r>
    <x v="0"/>
    <s v="Unknown"/>
    <x v="5"/>
  </r>
  <r>
    <x v="1"/>
    <s v="Item_1_MILK"/>
    <x v="6"/>
  </r>
  <r>
    <x v="0"/>
    <s v="Item_17_PAT"/>
    <x v="1"/>
  </r>
  <r>
    <x v="3"/>
    <s v="Item_11_BEV"/>
    <x v="17"/>
  </r>
  <r>
    <x v="0"/>
    <s v="Item_4_PAT"/>
    <x v="15"/>
  </r>
  <r>
    <x v="2"/>
    <s v="Item_6_BUT"/>
    <x v="4"/>
  </r>
  <r>
    <x v="0"/>
    <s v="Item_1_PAT"/>
    <x v="6"/>
  </r>
  <r>
    <x v="7"/>
    <s v="Unknown"/>
    <x v="5"/>
  </r>
  <r>
    <x v="7"/>
    <s v="Item_3_CEA"/>
    <x v="9"/>
  </r>
  <r>
    <x v="0"/>
    <s v="Item_25_PAT"/>
    <x v="16"/>
  </r>
  <r>
    <x v="0"/>
    <s v="Item_2_PAT"/>
    <x v="10"/>
  </r>
  <r>
    <x v="5"/>
    <s v="Item_7_FUR"/>
    <x v="14"/>
  </r>
  <r>
    <x v="2"/>
    <s v="Item_8_BUT"/>
    <x v="19"/>
  </r>
  <r>
    <x v="0"/>
    <s v="Item_8_PAT"/>
    <x v="19"/>
  </r>
  <r>
    <x v="2"/>
    <s v="Item_18_BUT"/>
    <x v="23"/>
  </r>
  <r>
    <x v="2"/>
    <s v="Item_2_BUT"/>
    <x v="10"/>
  </r>
  <r>
    <x v="0"/>
    <s v="Unknown"/>
    <x v="5"/>
  </r>
  <r>
    <x v="5"/>
    <s v="Item_19_FUR"/>
    <x v="21"/>
  </r>
  <r>
    <x v="4"/>
    <s v="Item_6_FOOD"/>
    <x v="4"/>
  </r>
  <r>
    <x v="1"/>
    <s v="Item_1_MILK"/>
    <x v="6"/>
  </r>
  <r>
    <x v="5"/>
    <s v="Item_21_FUR"/>
    <x v="13"/>
  </r>
  <r>
    <x v="1"/>
    <s v="Item_13_MILK"/>
    <x v="5"/>
  </r>
  <r>
    <x v="1"/>
    <s v="Item_3_MILK"/>
    <x v="9"/>
  </r>
  <r>
    <x v="7"/>
    <s v="Item_10_CEA"/>
    <x v="0"/>
  </r>
  <r>
    <x v="7"/>
    <s v="Unknown"/>
    <x v="5"/>
  </r>
  <r>
    <x v="7"/>
    <s v="Item_19_CEA"/>
    <x v="21"/>
  </r>
  <r>
    <x v="0"/>
    <s v="Item_11_PAT"/>
    <x v="17"/>
  </r>
  <r>
    <x v="6"/>
    <s v="Item_8_EHE"/>
    <x v="19"/>
  </r>
  <r>
    <x v="1"/>
    <s v="Item_7_MILK"/>
    <x v="14"/>
  </r>
  <r>
    <x v="0"/>
    <s v="Item_19_PAT"/>
    <x v="21"/>
  </r>
  <r>
    <x v="2"/>
    <s v="Item_13_BUT"/>
    <x v="5"/>
  </r>
  <r>
    <x v="2"/>
    <s v="Item_6_BUT"/>
    <x v="4"/>
  </r>
  <r>
    <x v="0"/>
    <s v="Item_1_PAT"/>
    <x v="6"/>
  </r>
  <r>
    <x v="6"/>
    <s v="Item_13_EHE"/>
    <x v="5"/>
  </r>
  <r>
    <x v="3"/>
    <s v="Item_14_BEV"/>
    <x v="12"/>
  </r>
  <r>
    <x v="6"/>
    <s v="Item_16_EHE"/>
    <x v="3"/>
  </r>
  <r>
    <x v="6"/>
    <s v="Item_15_EHE"/>
    <x v="22"/>
  </r>
  <r>
    <x v="1"/>
    <s v="Unknown"/>
    <x v="22"/>
  </r>
  <r>
    <x v="7"/>
    <s v="Item_6_CEA"/>
    <x v="4"/>
  </r>
  <r>
    <x v="4"/>
    <s v="Unknown"/>
    <x v="5"/>
  </r>
  <r>
    <x v="3"/>
    <s v="Item_9_BEV"/>
    <x v="24"/>
  </r>
  <r>
    <x v="5"/>
    <s v="Item_20_FUR"/>
    <x v="7"/>
  </r>
  <r>
    <x v="6"/>
    <s v="Unknown"/>
    <x v="2"/>
  </r>
  <r>
    <x v="4"/>
    <s v="Item_9_FOOD"/>
    <x v="24"/>
  </r>
  <r>
    <x v="6"/>
    <s v="Item_1_EHE"/>
    <x v="6"/>
  </r>
  <r>
    <x v="6"/>
    <s v="Item_23_EHE"/>
    <x v="18"/>
  </r>
  <r>
    <x v="5"/>
    <s v="Item_1_FUR"/>
    <x v="6"/>
  </r>
  <r>
    <x v="5"/>
    <s v="Item_1_FUR"/>
    <x v="6"/>
  </r>
  <r>
    <x v="2"/>
    <s v="Item_20_BUT"/>
    <x v="7"/>
  </r>
  <r>
    <x v="2"/>
    <s v="Item_3_BUT"/>
    <x v="9"/>
  </r>
  <r>
    <x v="6"/>
    <s v="Item_16_EHE"/>
    <x v="3"/>
  </r>
  <r>
    <x v="0"/>
    <s v="Unknown"/>
    <x v="5"/>
  </r>
  <r>
    <x v="2"/>
    <s v="Item_23_BUT"/>
    <x v="18"/>
  </r>
  <r>
    <x v="0"/>
    <s v="Item_19_PAT"/>
    <x v="21"/>
  </r>
  <r>
    <x v="2"/>
    <s v="Item_10_BUT"/>
    <x v="0"/>
  </r>
  <r>
    <x v="6"/>
    <s v="Item_9_EHE"/>
    <x v="24"/>
  </r>
  <r>
    <x v="3"/>
    <s v="Item_25_BEV"/>
    <x v="16"/>
  </r>
  <r>
    <x v="5"/>
    <s v="Unknown"/>
    <x v="5"/>
  </r>
  <r>
    <x v="5"/>
    <s v="Item_25_FUR"/>
    <x v="16"/>
  </r>
  <r>
    <x v="0"/>
    <s v="Item_13_PAT"/>
    <x v="5"/>
  </r>
  <r>
    <x v="5"/>
    <s v="Item_5_FUR"/>
    <x v="20"/>
  </r>
  <r>
    <x v="6"/>
    <s v="Unknown"/>
    <x v="12"/>
  </r>
  <r>
    <x v="4"/>
    <s v="Item_11_FOOD"/>
    <x v="17"/>
  </r>
  <r>
    <x v="2"/>
    <s v="Item_25_BUT"/>
    <x v="16"/>
  </r>
  <r>
    <x v="5"/>
    <s v="Item_17_FUR"/>
    <x v="1"/>
  </r>
  <r>
    <x v="5"/>
    <s v="Item_15_FUR"/>
    <x v="22"/>
  </r>
  <r>
    <x v="3"/>
    <s v="Item_10_BEV"/>
    <x v="0"/>
  </r>
  <r>
    <x v="4"/>
    <s v="Item_6_FOOD"/>
    <x v="4"/>
  </r>
  <r>
    <x v="3"/>
    <s v="Item_12_BEV"/>
    <x v="2"/>
  </r>
  <r>
    <x v="2"/>
    <s v="Item_7_BUT"/>
    <x v="14"/>
  </r>
  <r>
    <x v="1"/>
    <s v="Item_11_MILK"/>
    <x v="17"/>
  </r>
  <r>
    <x v="2"/>
    <s v="Item_20_BUT"/>
    <x v="7"/>
  </r>
  <r>
    <x v="5"/>
    <s v="Unknown"/>
    <x v="5"/>
  </r>
  <r>
    <x v="6"/>
    <s v="Item_19_EHE"/>
    <x v="21"/>
  </r>
  <r>
    <x v="5"/>
    <s v="Item_18_FUR"/>
    <x v="23"/>
  </r>
  <r>
    <x v="3"/>
    <s v="Item_14_BEV"/>
    <x v="12"/>
  </r>
  <r>
    <x v="6"/>
    <s v="Item_12_EHE"/>
    <x v="2"/>
  </r>
  <r>
    <x v="1"/>
    <s v="Item_13_MILK"/>
    <x v="5"/>
  </r>
  <r>
    <x v="7"/>
    <s v="Item_21_CEA"/>
    <x v="13"/>
  </r>
  <r>
    <x v="2"/>
    <s v="Unknown"/>
    <x v="5"/>
  </r>
  <r>
    <x v="6"/>
    <s v="Item_10_EHE"/>
    <x v="0"/>
  </r>
  <r>
    <x v="6"/>
    <s v="Item_15_EHE"/>
    <x v="22"/>
  </r>
  <r>
    <x v="1"/>
    <s v="Item_25_MILK"/>
    <x v="16"/>
  </r>
  <r>
    <x v="2"/>
    <s v="Item_22_BUT"/>
    <x v="8"/>
  </r>
  <r>
    <x v="7"/>
    <s v="Item_9_CEA"/>
    <x v="24"/>
  </r>
  <r>
    <x v="2"/>
    <s v="Item_22_BUT"/>
    <x v="8"/>
  </r>
  <r>
    <x v="0"/>
    <s v="Item_24_PAT"/>
    <x v="11"/>
  </r>
  <r>
    <x v="2"/>
    <s v="Item_13_BUT"/>
    <x v="5"/>
  </r>
  <r>
    <x v="7"/>
    <s v="Item_16_CEA"/>
    <x v="3"/>
  </r>
  <r>
    <x v="0"/>
    <s v="Item_14_PAT"/>
    <x v="12"/>
  </r>
  <r>
    <x v="4"/>
    <s v="Unknown"/>
    <x v="12"/>
  </r>
  <r>
    <x v="7"/>
    <s v="Item_10_CEA"/>
    <x v="0"/>
  </r>
  <r>
    <x v="7"/>
    <s v="Item_3_CEA"/>
    <x v="9"/>
  </r>
  <r>
    <x v="0"/>
    <s v="Item_19_PAT"/>
    <x v="21"/>
  </r>
  <r>
    <x v="5"/>
    <s v="Item_25_FUR"/>
    <x v="16"/>
  </r>
  <r>
    <x v="3"/>
    <s v="Item_11_BEV"/>
    <x v="17"/>
  </r>
  <r>
    <x v="6"/>
    <s v="Item_13_EHE"/>
    <x v="5"/>
  </r>
  <r>
    <x v="6"/>
    <s v="Item_15_EHE"/>
    <x v="22"/>
  </r>
  <r>
    <x v="7"/>
    <s v="Item_9_CEA"/>
    <x v="24"/>
  </r>
  <r>
    <x v="3"/>
    <s v="Item_24_BEV"/>
    <x v="11"/>
  </r>
  <r>
    <x v="6"/>
    <s v="Item_11_EHE"/>
    <x v="17"/>
  </r>
  <r>
    <x v="3"/>
    <s v="Item_19_BEV"/>
    <x v="21"/>
  </r>
  <r>
    <x v="3"/>
    <s v="Item_2_BEV"/>
    <x v="10"/>
  </r>
  <r>
    <x v="7"/>
    <s v="Item_17_CEA"/>
    <x v="1"/>
  </r>
  <r>
    <x v="6"/>
    <s v="Item_25_EHE"/>
    <x v="16"/>
  </r>
  <r>
    <x v="1"/>
    <s v="Item_19_MILK"/>
    <x v="21"/>
  </r>
  <r>
    <x v="4"/>
    <s v="Item_10_FOOD"/>
    <x v="0"/>
  </r>
  <r>
    <x v="2"/>
    <s v="Unknown"/>
    <x v="5"/>
  </r>
  <r>
    <x v="4"/>
    <s v="Item_18_FOOD"/>
    <x v="23"/>
  </r>
  <r>
    <x v="2"/>
    <s v="Item_22_BUT"/>
    <x v="8"/>
  </r>
  <r>
    <x v="7"/>
    <s v="Item_2_CEA"/>
    <x v="10"/>
  </r>
  <r>
    <x v="4"/>
    <s v="Item_13_FOOD"/>
    <x v="5"/>
  </r>
  <r>
    <x v="4"/>
    <s v="Unknown"/>
    <x v="9"/>
  </r>
  <r>
    <x v="5"/>
    <s v="Item_18_FUR"/>
    <x v="23"/>
  </r>
  <r>
    <x v="7"/>
    <s v="Item_10_CEA"/>
    <x v="0"/>
  </r>
  <r>
    <x v="4"/>
    <s v="Item_3_FOOD"/>
    <x v="9"/>
  </r>
  <r>
    <x v="6"/>
    <s v="Item_13_EHE"/>
    <x v="5"/>
  </r>
  <r>
    <x v="3"/>
    <s v="Unknown"/>
    <x v="7"/>
  </r>
  <r>
    <x v="2"/>
    <s v="Item_4_BUT"/>
    <x v="15"/>
  </r>
  <r>
    <x v="6"/>
    <s v="Item_5_EHE"/>
    <x v="20"/>
  </r>
  <r>
    <x v="3"/>
    <s v="Item_25_BEV"/>
    <x v="16"/>
  </r>
  <r>
    <x v="2"/>
    <s v="Item_16_BUT"/>
    <x v="3"/>
  </r>
  <r>
    <x v="2"/>
    <s v="Item_24_BUT"/>
    <x v="11"/>
  </r>
  <r>
    <x v="5"/>
    <s v="Item_8_FUR"/>
    <x v="19"/>
  </r>
  <r>
    <x v="2"/>
    <s v="Item_10_BUT"/>
    <x v="0"/>
  </r>
  <r>
    <x v="4"/>
    <s v="Item_12_FOOD"/>
    <x v="2"/>
  </r>
  <r>
    <x v="5"/>
    <s v="Item_23_FUR"/>
    <x v="18"/>
  </r>
  <r>
    <x v="6"/>
    <s v="Item_20_EHE"/>
    <x v="7"/>
  </r>
  <r>
    <x v="7"/>
    <s v="Item_5_CEA"/>
    <x v="20"/>
  </r>
  <r>
    <x v="4"/>
    <s v="Item_9_FOOD"/>
    <x v="24"/>
  </r>
  <r>
    <x v="2"/>
    <s v="Item_8_BUT"/>
    <x v="19"/>
  </r>
  <r>
    <x v="7"/>
    <s v="Item_18_CEA"/>
    <x v="23"/>
  </r>
  <r>
    <x v="4"/>
    <s v="Item_22_FOOD"/>
    <x v="8"/>
  </r>
  <r>
    <x v="3"/>
    <s v="Item_10_BEV"/>
    <x v="0"/>
  </r>
  <r>
    <x v="3"/>
    <s v="Unknown"/>
    <x v="19"/>
  </r>
  <r>
    <x v="1"/>
    <s v="Item_7_MILK"/>
    <x v="14"/>
  </r>
  <r>
    <x v="4"/>
    <s v="Item_17_FOOD"/>
    <x v="1"/>
  </r>
  <r>
    <x v="4"/>
    <s v="Unknown"/>
    <x v="5"/>
  </r>
  <r>
    <x v="2"/>
    <s v="Item_11_BUT"/>
    <x v="17"/>
  </r>
  <r>
    <x v="1"/>
    <s v="Unknown"/>
    <x v="9"/>
  </r>
  <r>
    <x v="0"/>
    <s v="Item_7_PAT"/>
    <x v="14"/>
  </r>
  <r>
    <x v="3"/>
    <s v="Unknown"/>
    <x v="2"/>
  </r>
  <r>
    <x v="5"/>
    <s v="Item_20_FUR"/>
    <x v="7"/>
  </r>
  <r>
    <x v="4"/>
    <s v="Unknown"/>
    <x v="5"/>
  </r>
  <r>
    <x v="4"/>
    <s v="Item_5_FOOD"/>
    <x v="20"/>
  </r>
  <r>
    <x v="0"/>
    <s v="Item_12_PAT"/>
    <x v="2"/>
  </r>
  <r>
    <x v="3"/>
    <s v="Item_8_BEV"/>
    <x v="19"/>
  </r>
  <r>
    <x v="6"/>
    <s v="Item_25_EHE"/>
    <x v="16"/>
  </r>
  <r>
    <x v="5"/>
    <s v="Item_14_FUR"/>
    <x v="12"/>
  </r>
  <r>
    <x v="1"/>
    <s v="Item_4_MILK"/>
    <x v="15"/>
  </r>
  <r>
    <x v="4"/>
    <s v="Item_6_FOOD"/>
    <x v="4"/>
  </r>
  <r>
    <x v="1"/>
    <s v="Item_3_MILK"/>
    <x v="9"/>
  </r>
  <r>
    <x v="2"/>
    <s v="Unknown"/>
    <x v="5"/>
  </r>
  <r>
    <x v="2"/>
    <s v="Unknown"/>
    <x v="5"/>
  </r>
  <r>
    <x v="7"/>
    <s v="Item_9_CEA"/>
    <x v="24"/>
  </r>
  <r>
    <x v="4"/>
    <s v="Item_25_FOOD"/>
    <x v="16"/>
  </r>
  <r>
    <x v="4"/>
    <s v="Item_12_FOOD"/>
    <x v="2"/>
  </r>
  <r>
    <x v="0"/>
    <s v="Unknown"/>
    <x v="18"/>
  </r>
  <r>
    <x v="7"/>
    <s v="Item_12_CEA"/>
    <x v="2"/>
  </r>
  <r>
    <x v="2"/>
    <s v="Item_25_BUT"/>
    <x v="16"/>
  </r>
  <r>
    <x v="5"/>
    <s v="Item_25_FUR"/>
    <x v="16"/>
  </r>
  <r>
    <x v="5"/>
    <s v="Item_7_FUR"/>
    <x v="14"/>
  </r>
  <r>
    <x v="3"/>
    <s v="Item_3_BEV"/>
    <x v="9"/>
  </r>
  <r>
    <x v="7"/>
    <s v="Item_12_CEA"/>
    <x v="2"/>
  </r>
  <r>
    <x v="5"/>
    <s v="Item_14_FUR"/>
    <x v="12"/>
  </r>
  <r>
    <x v="0"/>
    <s v="Item_23_PAT"/>
    <x v="18"/>
  </r>
  <r>
    <x v="7"/>
    <s v="Item_7_CEA"/>
    <x v="14"/>
  </r>
  <r>
    <x v="3"/>
    <s v="Item_2_BEV"/>
    <x v="10"/>
  </r>
  <r>
    <x v="6"/>
    <s v="Item_8_EHE"/>
    <x v="19"/>
  </r>
  <r>
    <x v="6"/>
    <s v="Item_22_EHE"/>
    <x v="8"/>
  </r>
  <r>
    <x v="6"/>
    <s v="Item_25_EHE"/>
    <x v="16"/>
  </r>
  <r>
    <x v="0"/>
    <s v="Unknown"/>
    <x v="5"/>
  </r>
  <r>
    <x v="2"/>
    <s v="Item_12_BUT"/>
    <x v="2"/>
  </r>
  <r>
    <x v="1"/>
    <s v="Unknown"/>
    <x v="5"/>
  </r>
  <r>
    <x v="7"/>
    <s v="Item_12_CEA"/>
    <x v="2"/>
  </r>
  <r>
    <x v="1"/>
    <s v="Item_2_MILK"/>
    <x v="10"/>
  </r>
  <r>
    <x v="4"/>
    <s v="Unknown"/>
    <x v="11"/>
  </r>
  <r>
    <x v="6"/>
    <s v="Item_6_EHE"/>
    <x v="4"/>
  </r>
  <r>
    <x v="5"/>
    <s v="Item_24_FUR"/>
    <x v="11"/>
  </r>
  <r>
    <x v="0"/>
    <s v="Item_5_PAT"/>
    <x v="20"/>
  </r>
  <r>
    <x v="6"/>
    <s v="Item_20_EHE"/>
    <x v="7"/>
  </r>
  <r>
    <x v="3"/>
    <s v="Item_7_BEV"/>
    <x v="14"/>
  </r>
  <r>
    <x v="4"/>
    <s v="Item_14_FOOD"/>
    <x v="12"/>
  </r>
  <r>
    <x v="6"/>
    <s v="Item_21_EHE"/>
    <x v="13"/>
  </r>
  <r>
    <x v="1"/>
    <s v="Item_16_MILK"/>
    <x v="3"/>
  </r>
  <r>
    <x v="2"/>
    <s v="Item_22_BUT"/>
    <x v="8"/>
  </r>
  <r>
    <x v="7"/>
    <s v="Item_4_CEA"/>
    <x v="15"/>
  </r>
  <r>
    <x v="3"/>
    <s v="Item_12_BEV"/>
    <x v="2"/>
  </r>
  <r>
    <x v="0"/>
    <s v="Item_1_PAT"/>
    <x v="6"/>
  </r>
  <r>
    <x v="7"/>
    <s v="Item_20_CEA"/>
    <x v="7"/>
  </r>
  <r>
    <x v="3"/>
    <s v="Item_2_BEV"/>
    <x v="10"/>
  </r>
  <r>
    <x v="2"/>
    <s v="Item_15_BUT"/>
    <x v="22"/>
  </r>
  <r>
    <x v="6"/>
    <s v="Item_17_EHE"/>
    <x v="1"/>
  </r>
  <r>
    <x v="1"/>
    <s v="Item_21_MILK"/>
    <x v="13"/>
  </r>
  <r>
    <x v="0"/>
    <s v="Item_14_PAT"/>
    <x v="12"/>
  </r>
  <r>
    <x v="1"/>
    <s v="Item_11_MILK"/>
    <x v="17"/>
  </r>
  <r>
    <x v="2"/>
    <s v="Unknown"/>
    <x v="5"/>
  </r>
  <r>
    <x v="5"/>
    <s v="Item_8_FUR"/>
    <x v="19"/>
  </r>
  <r>
    <x v="5"/>
    <s v="Item_7_FUR"/>
    <x v="14"/>
  </r>
  <r>
    <x v="3"/>
    <s v="Item_19_BEV"/>
    <x v="21"/>
  </r>
  <r>
    <x v="5"/>
    <s v="Unknown"/>
    <x v="6"/>
  </r>
  <r>
    <x v="6"/>
    <s v="Item_19_EHE"/>
    <x v="21"/>
  </r>
  <r>
    <x v="4"/>
    <s v="Item_14_FOOD"/>
    <x v="12"/>
  </r>
  <r>
    <x v="5"/>
    <s v="Item_23_FUR"/>
    <x v="18"/>
  </r>
  <r>
    <x v="2"/>
    <s v="Item_21_BUT"/>
    <x v="13"/>
  </r>
  <r>
    <x v="0"/>
    <s v="Item_16_PAT"/>
    <x v="3"/>
  </r>
  <r>
    <x v="7"/>
    <s v="Item_21_CEA"/>
    <x v="13"/>
  </r>
  <r>
    <x v="2"/>
    <s v="Item_20_BUT"/>
    <x v="7"/>
  </r>
  <r>
    <x v="2"/>
    <s v="Item_12_BUT"/>
    <x v="2"/>
  </r>
  <r>
    <x v="4"/>
    <s v="Item_7_FOOD"/>
    <x v="14"/>
  </r>
  <r>
    <x v="2"/>
    <s v="Item_22_BUT"/>
    <x v="8"/>
  </r>
  <r>
    <x v="4"/>
    <s v="Item_14_FOOD"/>
    <x v="12"/>
  </r>
  <r>
    <x v="4"/>
    <s v="Item_5_FOOD"/>
    <x v="20"/>
  </r>
  <r>
    <x v="1"/>
    <s v="Item_8_MILK"/>
    <x v="19"/>
  </r>
  <r>
    <x v="5"/>
    <s v="Item_12_FUR"/>
    <x v="2"/>
  </r>
  <r>
    <x v="2"/>
    <s v="Item_7_BUT"/>
    <x v="14"/>
  </r>
  <r>
    <x v="7"/>
    <s v="Item_14_CEA"/>
    <x v="12"/>
  </r>
  <r>
    <x v="7"/>
    <s v="Item_13_CEA"/>
    <x v="5"/>
  </r>
  <r>
    <x v="4"/>
    <s v="Item_14_FOOD"/>
    <x v="12"/>
  </r>
  <r>
    <x v="1"/>
    <s v="Item_1_MILK"/>
    <x v="6"/>
  </r>
  <r>
    <x v="5"/>
    <s v="Unknown"/>
    <x v="4"/>
  </r>
  <r>
    <x v="4"/>
    <s v="Item_11_FOOD"/>
    <x v="17"/>
  </r>
  <r>
    <x v="7"/>
    <s v="Item_2_CEA"/>
    <x v="10"/>
  </r>
  <r>
    <x v="1"/>
    <s v="Item_24_MILK"/>
    <x v="11"/>
  </r>
  <r>
    <x v="1"/>
    <s v="Item_1_MILK"/>
    <x v="6"/>
  </r>
  <r>
    <x v="5"/>
    <s v="Item_10_FUR"/>
    <x v="0"/>
  </r>
  <r>
    <x v="6"/>
    <s v="Item_21_EHE"/>
    <x v="13"/>
  </r>
  <r>
    <x v="3"/>
    <s v="Item_17_BEV"/>
    <x v="1"/>
  </r>
  <r>
    <x v="3"/>
    <s v="Item_4_BEV"/>
    <x v="15"/>
  </r>
  <r>
    <x v="1"/>
    <s v="Item_13_MILK"/>
    <x v="5"/>
  </r>
  <r>
    <x v="4"/>
    <s v="Item_6_FOOD"/>
    <x v="4"/>
  </r>
  <r>
    <x v="3"/>
    <s v="Item_17_BEV"/>
    <x v="1"/>
  </r>
  <r>
    <x v="7"/>
    <s v="Unknown"/>
    <x v="5"/>
  </r>
  <r>
    <x v="7"/>
    <s v="Item_19_CEA"/>
    <x v="21"/>
  </r>
  <r>
    <x v="3"/>
    <s v="Item_6_BEV"/>
    <x v="4"/>
  </r>
  <r>
    <x v="1"/>
    <s v="Item_16_MILK"/>
    <x v="3"/>
  </r>
  <r>
    <x v="0"/>
    <s v="Item_23_PAT"/>
    <x v="18"/>
  </r>
  <r>
    <x v="6"/>
    <s v="Item_8_EHE"/>
    <x v="19"/>
  </r>
  <r>
    <x v="0"/>
    <s v="Item_20_PAT"/>
    <x v="7"/>
  </r>
  <r>
    <x v="7"/>
    <s v="Item_17_CEA"/>
    <x v="1"/>
  </r>
  <r>
    <x v="0"/>
    <s v="Item_12_PAT"/>
    <x v="2"/>
  </r>
  <r>
    <x v="0"/>
    <s v="Item_9_PAT"/>
    <x v="24"/>
  </r>
  <r>
    <x v="1"/>
    <s v="Item_22_MILK"/>
    <x v="8"/>
  </r>
  <r>
    <x v="5"/>
    <s v="Item_8_FUR"/>
    <x v="19"/>
  </r>
  <r>
    <x v="4"/>
    <s v="Item_6_FOOD"/>
    <x v="4"/>
  </r>
  <r>
    <x v="4"/>
    <s v="Item_13_FOOD"/>
    <x v="5"/>
  </r>
  <r>
    <x v="1"/>
    <s v="Item_3_MILK"/>
    <x v="9"/>
  </r>
  <r>
    <x v="5"/>
    <s v="Item_25_FUR"/>
    <x v="16"/>
  </r>
  <r>
    <x v="2"/>
    <s v="Item_8_BUT"/>
    <x v="19"/>
  </r>
  <r>
    <x v="2"/>
    <s v="Item_8_BUT"/>
    <x v="19"/>
  </r>
  <r>
    <x v="1"/>
    <s v="Unknown"/>
    <x v="3"/>
  </r>
  <r>
    <x v="2"/>
    <s v="Item_20_BUT"/>
    <x v="7"/>
  </r>
  <r>
    <x v="0"/>
    <s v="Item_21_PAT"/>
    <x v="13"/>
  </r>
  <r>
    <x v="1"/>
    <s v="Item_7_MILK"/>
    <x v="14"/>
  </r>
  <r>
    <x v="1"/>
    <s v="Item_23_MILK"/>
    <x v="18"/>
  </r>
  <r>
    <x v="3"/>
    <s v="Item_12_BEV"/>
    <x v="2"/>
  </r>
  <r>
    <x v="5"/>
    <s v="Item_25_FUR"/>
    <x v="16"/>
  </r>
  <r>
    <x v="2"/>
    <s v="Item_12_BUT"/>
    <x v="2"/>
  </r>
  <r>
    <x v="6"/>
    <s v="Unknown"/>
    <x v="1"/>
  </r>
  <r>
    <x v="1"/>
    <s v="Item_13_MILK"/>
    <x v="5"/>
  </r>
  <r>
    <x v="5"/>
    <s v="Item_17_FUR"/>
    <x v="1"/>
  </r>
  <r>
    <x v="2"/>
    <s v="Item_21_BUT"/>
    <x v="13"/>
  </r>
  <r>
    <x v="6"/>
    <s v="Item_25_EHE"/>
    <x v="16"/>
  </r>
  <r>
    <x v="4"/>
    <s v="Item_11_FOOD"/>
    <x v="17"/>
  </r>
  <r>
    <x v="1"/>
    <s v="Item_16_MILK"/>
    <x v="3"/>
  </r>
  <r>
    <x v="1"/>
    <s v="Item_24_MILK"/>
    <x v="11"/>
  </r>
  <r>
    <x v="0"/>
    <s v="Item_12_PAT"/>
    <x v="2"/>
  </r>
  <r>
    <x v="7"/>
    <s v="Item_25_CEA"/>
    <x v="16"/>
  </r>
  <r>
    <x v="4"/>
    <s v="Item_21_FOOD"/>
    <x v="13"/>
  </r>
  <r>
    <x v="7"/>
    <s v="Item_23_CEA"/>
    <x v="18"/>
  </r>
  <r>
    <x v="7"/>
    <s v="Item_5_CEA"/>
    <x v="20"/>
  </r>
  <r>
    <x v="5"/>
    <s v="Unknown"/>
    <x v="5"/>
  </r>
  <r>
    <x v="2"/>
    <s v="Unknown"/>
    <x v="5"/>
  </r>
  <r>
    <x v="2"/>
    <s v="Item_2_BUT"/>
    <x v="10"/>
  </r>
  <r>
    <x v="3"/>
    <s v="Item_14_BEV"/>
    <x v="12"/>
  </r>
  <r>
    <x v="3"/>
    <s v="Item_25_BEV"/>
    <x v="16"/>
  </r>
  <r>
    <x v="0"/>
    <s v="Item_17_PAT"/>
    <x v="1"/>
  </r>
  <r>
    <x v="5"/>
    <s v="Item_5_FUR"/>
    <x v="20"/>
  </r>
  <r>
    <x v="7"/>
    <s v="Item_11_CEA"/>
    <x v="17"/>
  </r>
  <r>
    <x v="5"/>
    <s v="Item_12_FUR"/>
    <x v="2"/>
  </r>
  <r>
    <x v="5"/>
    <s v="Item_7_FUR"/>
    <x v="14"/>
  </r>
  <r>
    <x v="4"/>
    <s v="Item_2_FOOD"/>
    <x v="10"/>
  </r>
  <r>
    <x v="2"/>
    <s v="Item_13_BUT"/>
    <x v="5"/>
  </r>
  <r>
    <x v="7"/>
    <s v="Item_19_CEA"/>
    <x v="21"/>
  </r>
  <r>
    <x v="6"/>
    <s v="Item_12_EHE"/>
    <x v="2"/>
  </r>
  <r>
    <x v="4"/>
    <s v="Item_25_FOOD"/>
    <x v="16"/>
  </r>
  <r>
    <x v="7"/>
    <s v="Item_21_CEA"/>
    <x v="13"/>
  </r>
  <r>
    <x v="6"/>
    <s v="Item_9_EHE"/>
    <x v="24"/>
  </r>
  <r>
    <x v="6"/>
    <s v="Item_15_EHE"/>
    <x v="22"/>
  </r>
  <r>
    <x v="3"/>
    <s v="Item_22_BEV"/>
    <x v="8"/>
  </r>
  <r>
    <x v="0"/>
    <s v="Item_22_PAT"/>
    <x v="8"/>
  </r>
  <r>
    <x v="2"/>
    <s v="Item_15_BUT"/>
    <x v="22"/>
  </r>
  <r>
    <x v="6"/>
    <s v="Item_17_EHE"/>
    <x v="1"/>
  </r>
  <r>
    <x v="7"/>
    <s v="Item_15_CEA"/>
    <x v="22"/>
  </r>
  <r>
    <x v="5"/>
    <s v="Item_25_FUR"/>
    <x v="16"/>
  </r>
  <r>
    <x v="6"/>
    <s v="Item_8_EHE"/>
    <x v="19"/>
  </r>
  <r>
    <x v="2"/>
    <s v="Item_18_BUT"/>
    <x v="23"/>
  </r>
  <r>
    <x v="2"/>
    <s v="Unknown"/>
    <x v="2"/>
  </r>
  <r>
    <x v="4"/>
    <s v="Item_8_FOOD"/>
    <x v="19"/>
  </r>
  <r>
    <x v="7"/>
    <s v="Item_20_CEA"/>
    <x v="7"/>
  </r>
  <r>
    <x v="4"/>
    <s v="Item_21_FOOD"/>
    <x v="13"/>
  </r>
  <r>
    <x v="4"/>
    <s v="Item_9_FOOD"/>
    <x v="24"/>
  </r>
  <r>
    <x v="3"/>
    <s v="Item_24_BEV"/>
    <x v="11"/>
  </r>
  <r>
    <x v="5"/>
    <s v="Item_19_FUR"/>
    <x v="21"/>
  </r>
  <r>
    <x v="3"/>
    <s v="Unknown"/>
    <x v="9"/>
  </r>
  <r>
    <x v="4"/>
    <s v="Item_24_FOOD"/>
    <x v="11"/>
  </r>
  <r>
    <x v="6"/>
    <s v="Item_9_EHE"/>
    <x v="24"/>
  </r>
  <r>
    <x v="0"/>
    <s v="Item_5_PAT"/>
    <x v="20"/>
  </r>
  <r>
    <x v="7"/>
    <s v="Item_21_CEA"/>
    <x v="13"/>
  </r>
  <r>
    <x v="1"/>
    <s v="Item_18_MILK"/>
    <x v="23"/>
  </r>
  <r>
    <x v="1"/>
    <s v="Item_24_MILK"/>
    <x v="11"/>
  </r>
  <r>
    <x v="4"/>
    <s v="Item_11_FOOD"/>
    <x v="17"/>
  </r>
  <r>
    <x v="3"/>
    <s v="Item_7_BEV"/>
    <x v="14"/>
  </r>
  <r>
    <x v="1"/>
    <s v="Item_6_MILK"/>
    <x v="4"/>
  </r>
  <r>
    <x v="3"/>
    <s v="Item_4_BEV"/>
    <x v="15"/>
  </r>
  <r>
    <x v="4"/>
    <s v="Item_13_FOOD"/>
    <x v="5"/>
  </r>
  <r>
    <x v="7"/>
    <s v="Item_24_CEA"/>
    <x v="11"/>
  </r>
  <r>
    <x v="5"/>
    <s v="Unknown"/>
    <x v="5"/>
  </r>
  <r>
    <x v="0"/>
    <s v="Item_20_PAT"/>
    <x v="7"/>
  </r>
  <r>
    <x v="3"/>
    <s v="Item_25_BEV"/>
    <x v="16"/>
  </r>
  <r>
    <x v="1"/>
    <s v="Item_4_MILK"/>
    <x v="15"/>
  </r>
  <r>
    <x v="3"/>
    <s v="Unknown"/>
    <x v="5"/>
  </r>
  <r>
    <x v="3"/>
    <s v="Item_12_BEV"/>
    <x v="2"/>
  </r>
  <r>
    <x v="6"/>
    <s v="Item_7_EHE"/>
    <x v="14"/>
  </r>
  <r>
    <x v="5"/>
    <s v="Item_25_FUR"/>
    <x v="16"/>
  </r>
  <r>
    <x v="5"/>
    <s v="Item_21_FUR"/>
    <x v="13"/>
  </r>
  <r>
    <x v="3"/>
    <s v="Item_13_BEV"/>
    <x v="5"/>
  </r>
  <r>
    <x v="3"/>
    <s v="Item_2_BEV"/>
    <x v="10"/>
  </r>
  <r>
    <x v="3"/>
    <s v="Item_14_BEV"/>
    <x v="12"/>
  </r>
  <r>
    <x v="1"/>
    <s v="Unknown"/>
    <x v="11"/>
  </r>
  <r>
    <x v="7"/>
    <s v="Item_18_CEA"/>
    <x v="23"/>
  </r>
  <r>
    <x v="3"/>
    <s v="Item_12_BEV"/>
    <x v="2"/>
  </r>
  <r>
    <x v="6"/>
    <s v="Item_15_EHE"/>
    <x v="22"/>
  </r>
  <r>
    <x v="7"/>
    <s v="Unknown"/>
    <x v="5"/>
  </r>
  <r>
    <x v="5"/>
    <s v="Item_23_FUR"/>
    <x v="18"/>
  </r>
  <r>
    <x v="1"/>
    <s v="Unknown"/>
    <x v="5"/>
  </r>
  <r>
    <x v="3"/>
    <s v="Item_14_BEV"/>
    <x v="12"/>
  </r>
  <r>
    <x v="4"/>
    <s v="Item_25_FOOD"/>
    <x v="16"/>
  </r>
  <r>
    <x v="4"/>
    <s v="Item_17_FOOD"/>
    <x v="1"/>
  </r>
  <r>
    <x v="4"/>
    <s v="Item_1_FOOD"/>
    <x v="6"/>
  </r>
  <r>
    <x v="0"/>
    <s v="Item_22_PAT"/>
    <x v="8"/>
  </r>
  <r>
    <x v="5"/>
    <s v="Item_23_FUR"/>
    <x v="18"/>
  </r>
  <r>
    <x v="2"/>
    <s v="Item_2_BUT"/>
    <x v="10"/>
  </r>
  <r>
    <x v="1"/>
    <s v="Item_6_MILK"/>
    <x v="4"/>
  </r>
  <r>
    <x v="5"/>
    <s v="Item_15_FUR"/>
    <x v="22"/>
  </r>
  <r>
    <x v="3"/>
    <s v="Item_12_BEV"/>
    <x v="2"/>
  </r>
  <r>
    <x v="5"/>
    <s v="Item_24_FUR"/>
    <x v="11"/>
  </r>
  <r>
    <x v="5"/>
    <s v="Item_5_FUR"/>
    <x v="20"/>
  </r>
  <r>
    <x v="4"/>
    <s v="Item_3_FOOD"/>
    <x v="9"/>
  </r>
  <r>
    <x v="2"/>
    <s v="Item_22_BUT"/>
    <x v="8"/>
  </r>
  <r>
    <x v="4"/>
    <s v="Item_2_FOOD"/>
    <x v="10"/>
  </r>
  <r>
    <x v="1"/>
    <s v="Item_13_MILK"/>
    <x v="5"/>
  </r>
  <r>
    <x v="1"/>
    <s v="Item_13_MILK"/>
    <x v="5"/>
  </r>
  <r>
    <x v="5"/>
    <s v="Item_23_FUR"/>
    <x v="18"/>
  </r>
  <r>
    <x v="5"/>
    <s v="Item_8_FUR"/>
    <x v="19"/>
  </r>
  <r>
    <x v="2"/>
    <s v="Item_3_BUT"/>
    <x v="9"/>
  </r>
  <r>
    <x v="2"/>
    <s v="Item_12_BUT"/>
    <x v="2"/>
  </r>
  <r>
    <x v="7"/>
    <s v="Item_13_CEA"/>
    <x v="5"/>
  </r>
  <r>
    <x v="3"/>
    <s v="Item_5_BEV"/>
    <x v="20"/>
  </r>
  <r>
    <x v="5"/>
    <s v="Item_24_FUR"/>
    <x v="11"/>
  </r>
  <r>
    <x v="2"/>
    <s v="Item_16_BUT"/>
    <x v="3"/>
  </r>
  <r>
    <x v="0"/>
    <s v="Item_3_PAT"/>
    <x v="9"/>
  </r>
  <r>
    <x v="7"/>
    <s v="Item_20_CEA"/>
    <x v="7"/>
  </r>
  <r>
    <x v="0"/>
    <s v="Item_16_PAT"/>
    <x v="3"/>
  </r>
  <r>
    <x v="3"/>
    <s v="Item_14_BEV"/>
    <x v="12"/>
  </r>
  <r>
    <x v="6"/>
    <s v="Item_4_EHE"/>
    <x v="15"/>
  </r>
  <r>
    <x v="2"/>
    <s v="Unknown"/>
    <x v="5"/>
  </r>
  <r>
    <x v="5"/>
    <s v="Item_23_FUR"/>
    <x v="18"/>
  </r>
  <r>
    <x v="6"/>
    <s v="Item_5_EHE"/>
    <x v="20"/>
  </r>
  <r>
    <x v="3"/>
    <s v="Item_22_BEV"/>
    <x v="8"/>
  </r>
  <r>
    <x v="7"/>
    <s v="Item_11_CEA"/>
    <x v="17"/>
  </r>
  <r>
    <x v="1"/>
    <s v="Item_3_MILK"/>
    <x v="9"/>
  </r>
  <r>
    <x v="5"/>
    <s v="Item_19_FUR"/>
    <x v="21"/>
  </r>
  <r>
    <x v="3"/>
    <s v="Unknown"/>
    <x v="5"/>
  </r>
  <r>
    <x v="6"/>
    <s v="Item_23_EHE"/>
    <x v="18"/>
  </r>
  <r>
    <x v="4"/>
    <s v="Item_3_FOOD"/>
    <x v="9"/>
  </r>
  <r>
    <x v="4"/>
    <s v="Item_25_FOOD"/>
    <x v="16"/>
  </r>
  <r>
    <x v="5"/>
    <s v="Item_14_FUR"/>
    <x v="12"/>
  </r>
  <r>
    <x v="6"/>
    <s v="Unknown"/>
    <x v="5"/>
  </r>
  <r>
    <x v="4"/>
    <s v="Item_4_FOOD"/>
    <x v="15"/>
  </r>
  <r>
    <x v="5"/>
    <s v="Item_15_FUR"/>
    <x v="22"/>
  </r>
  <r>
    <x v="2"/>
    <s v="Item_2_BUT"/>
    <x v="10"/>
  </r>
  <r>
    <x v="5"/>
    <s v="Item_7_FUR"/>
    <x v="14"/>
  </r>
  <r>
    <x v="2"/>
    <s v="Item_13_BUT"/>
    <x v="5"/>
  </r>
  <r>
    <x v="6"/>
    <s v="Item_4_EHE"/>
    <x v="15"/>
  </r>
  <r>
    <x v="7"/>
    <s v="Item_5_CEA"/>
    <x v="20"/>
  </r>
  <r>
    <x v="3"/>
    <s v="Item_4_BEV"/>
    <x v="15"/>
  </r>
  <r>
    <x v="7"/>
    <s v="Item_14_CEA"/>
    <x v="12"/>
  </r>
  <r>
    <x v="6"/>
    <s v="Item_4_EHE"/>
    <x v="15"/>
  </r>
  <r>
    <x v="0"/>
    <s v="Item_23_PAT"/>
    <x v="18"/>
  </r>
  <r>
    <x v="2"/>
    <s v="Item_2_BUT"/>
    <x v="10"/>
  </r>
  <r>
    <x v="5"/>
    <s v="Item_13_FUR"/>
    <x v="5"/>
  </r>
  <r>
    <x v="3"/>
    <s v="Item_11_BEV"/>
    <x v="17"/>
  </r>
  <r>
    <x v="5"/>
    <s v="Item_7_FUR"/>
    <x v="14"/>
  </r>
  <r>
    <x v="2"/>
    <s v="Item_25_BUT"/>
    <x v="16"/>
  </r>
  <r>
    <x v="5"/>
    <s v="Item_15_FUR"/>
    <x v="22"/>
  </r>
  <r>
    <x v="2"/>
    <s v="Item_12_BUT"/>
    <x v="2"/>
  </r>
  <r>
    <x v="0"/>
    <s v="Item_4_PAT"/>
    <x v="15"/>
  </r>
  <r>
    <x v="1"/>
    <s v="Item_8_MILK"/>
    <x v="19"/>
  </r>
  <r>
    <x v="5"/>
    <s v="Item_6_FUR"/>
    <x v="4"/>
  </r>
  <r>
    <x v="2"/>
    <s v="Item_13_BUT"/>
    <x v="5"/>
  </r>
  <r>
    <x v="5"/>
    <s v="Item_14_FUR"/>
    <x v="12"/>
  </r>
  <r>
    <x v="0"/>
    <s v="Item_7_PAT"/>
    <x v="14"/>
  </r>
  <r>
    <x v="4"/>
    <s v="Item_14_FOOD"/>
    <x v="12"/>
  </r>
  <r>
    <x v="3"/>
    <s v="Unknown"/>
    <x v="1"/>
  </r>
  <r>
    <x v="5"/>
    <s v="Item_8_FUR"/>
    <x v="19"/>
  </r>
  <r>
    <x v="0"/>
    <s v="Item_22_PAT"/>
    <x v="8"/>
  </r>
  <r>
    <x v="0"/>
    <s v="Item_2_PAT"/>
    <x v="10"/>
  </r>
  <r>
    <x v="3"/>
    <s v="Item_11_BEV"/>
    <x v="17"/>
  </r>
  <r>
    <x v="6"/>
    <s v="Item_20_EHE"/>
    <x v="7"/>
  </r>
  <r>
    <x v="3"/>
    <s v="Item_14_BEV"/>
    <x v="12"/>
  </r>
  <r>
    <x v="5"/>
    <s v="Item_20_FUR"/>
    <x v="7"/>
  </r>
  <r>
    <x v="3"/>
    <s v="Item_4_BEV"/>
    <x v="15"/>
  </r>
  <r>
    <x v="5"/>
    <s v="Item_24_FUR"/>
    <x v="11"/>
  </r>
  <r>
    <x v="0"/>
    <s v="Item_13_PAT"/>
    <x v="5"/>
  </r>
  <r>
    <x v="1"/>
    <s v="Item_1_MILK"/>
    <x v="6"/>
  </r>
  <r>
    <x v="1"/>
    <s v="Item_7_MILK"/>
    <x v="14"/>
  </r>
  <r>
    <x v="7"/>
    <s v="Item_22_CEA"/>
    <x v="8"/>
  </r>
  <r>
    <x v="0"/>
    <s v="Item_2_PAT"/>
    <x v="10"/>
  </r>
  <r>
    <x v="5"/>
    <s v="Unknown"/>
    <x v="12"/>
  </r>
  <r>
    <x v="0"/>
    <s v="Item_23_PAT"/>
    <x v="18"/>
  </r>
  <r>
    <x v="1"/>
    <s v="Item_17_MILK"/>
    <x v="1"/>
  </r>
  <r>
    <x v="0"/>
    <s v="Unknown"/>
    <x v="5"/>
  </r>
  <r>
    <x v="1"/>
    <s v="Unknown"/>
    <x v="5"/>
  </r>
  <r>
    <x v="6"/>
    <s v="Item_15_EHE"/>
    <x v="22"/>
  </r>
  <r>
    <x v="5"/>
    <s v="Item_5_FUR"/>
    <x v="20"/>
  </r>
  <r>
    <x v="4"/>
    <s v="Item_14_FOOD"/>
    <x v="12"/>
  </r>
  <r>
    <x v="2"/>
    <s v="Item_2_BUT"/>
    <x v="10"/>
  </r>
  <r>
    <x v="2"/>
    <s v="Item_7_BUT"/>
    <x v="14"/>
  </r>
  <r>
    <x v="4"/>
    <s v="Item_4_FOOD"/>
    <x v="15"/>
  </r>
  <r>
    <x v="0"/>
    <s v="Item_18_PAT"/>
    <x v="23"/>
  </r>
  <r>
    <x v="0"/>
    <s v="Item_12_PAT"/>
    <x v="2"/>
  </r>
  <r>
    <x v="0"/>
    <s v="Item_20_PAT"/>
    <x v="7"/>
  </r>
  <r>
    <x v="3"/>
    <s v="Item_11_BEV"/>
    <x v="17"/>
  </r>
  <r>
    <x v="1"/>
    <s v="Item_1_MILK"/>
    <x v="6"/>
  </r>
  <r>
    <x v="7"/>
    <s v="Item_11_CEA"/>
    <x v="17"/>
  </r>
  <r>
    <x v="2"/>
    <s v="Unknown"/>
    <x v="10"/>
  </r>
  <r>
    <x v="5"/>
    <s v="Item_23_FUR"/>
    <x v="18"/>
  </r>
  <r>
    <x v="4"/>
    <s v="Item_22_FOOD"/>
    <x v="8"/>
  </r>
  <r>
    <x v="4"/>
    <s v="Item_21_FOOD"/>
    <x v="13"/>
  </r>
  <r>
    <x v="4"/>
    <s v="Item_10_FOOD"/>
    <x v="0"/>
  </r>
  <r>
    <x v="0"/>
    <s v="Item_20_PAT"/>
    <x v="7"/>
  </r>
  <r>
    <x v="1"/>
    <s v="Item_4_MILK"/>
    <x v="15"/>
  </r>
  <r>
    <x v="6"/>
    <s v="Item_16_EHE"/>
    <x v="3"/>
  </r>
  <r>
    <x v="4"/>
    <s v="Item_14_FOOD"/>
    <x v="12"/>
  </r>
  <r>
    <x v="1"/>
    <s v="Item_13_MILK"/>
    <x v="5"/>
  </r>
  <r>
    <x v="2"/>
    <s v="Unknown"/>
    <x v="5"/>
  </r>
  <r>
    <x v="7"/>
    <s v="Item_6_CEA"/>
    <x v="4"/>
  </r>
  <r>
    <x v="3"/>
    <s v="Item_4_BEV"/>
    <x v="15"/>
  </r>
  <r>
    <x v="7"/>
    <s v="Item_11_CEA"/>
    <x v="17"/>
  </r>
  <r>
    <x v="3"/>
    <s v="Unknown"/>
    <x v="2"/>
  </r>
  <r>
    <x v="1"/>
    <s v="Item_3_MILK"/>
    <x v="9"/>
  </r>
  <r>
    <x v="5"/>
    <s v="Item_16_FUR"/>
    <x v="3"/>
  </r>
  <r>
    <x v="0"/>
    <s v="Item_23_PAT"/>
    <x v="18"/>
  </r>
  <r>
    <x v="0"/>
    <s v="Item_17_PAT"/>
    <x v="1"/>
  </r>
  <r>
    <x v="2"/>
    <s v="Item_21_BUT"/>
    <x v="13"/>
  </r>
  <r>
    <x v="5"/>
    <s v="Item_21_FUR"/>
    <x v="13"/>
  </r>
  <r>
    <x v="5"/>
    <s v="Item_6_FUR"/>
    <x v="4"/>
  </r>
  <r>
    <x v="6"/>
    <s v="Item_17_EHE"/>
    <x v="1"/>
  </r>
  <r>
    <x v="6"/>
    <s v="Item_21_EHE"/>
    <x v="13"/>
  </r>
  <r>
    <x v="5"/>
    <s v="Unknown"/>
    <x v="11"/>
  </r>
  <r>
    <x v="0"/>
    <s v="Item_20_PAT"/>
    <x v="7"/>
  </r>
  <r>
    <x v="2"/>
    <s v="Item_25_BUT"/>
    <x v="16"/>
  </r>
  <r>
    <x v="3"/>
    <s v="Item_10_BEV"/>
    <x v="0"/>
  </r>
  <r>
    <x v="3"/>
    <s v="Item_2_BEV"/>
    <x v="10"/>
  </r>
  <r>
    <x v="4"/>
    <s v="Item_25_FOOD"/>
    <x v="16"/>
  </r>
  <r>
    <x v="6"/>
    <s v="Item_15_EHE"/>
    <x v="22"/>
  </r>
  <r>
    <x v="5"/>
    <s v="Item_15_FUR"/>
    <x v="22"/>
  </r>
  <r>
    <x v="5"/>
    <s v="Item_11_FUR"/>
    <x v="17"/>
  </r>
  <r>
    <x v="1"/>
    <s v="Item_23_MILK"/>
    <x v="18"/>
  </r>
  <r>
    <x v="5"/>
    <s v="Item_6_FUR"/>
    <x v="4"/>
  </r>
  <r>
    <x v="0"/>
    <s v="Item_7_PAT"/>
    <x v="14"/>
  </r>
  <r>
    <x v="5"/>
    <s v="Item_25_FUR"/>
    <x v="16"/>
  </r>
  <r>
    <x v="0"/>
    <s v="Item_16_PAT"/>
    <x v="3"/>
  </r>
  <r>
    <x v="0"/>
    <s v="Item_23_PAT"/>
    <x v="18"/>
  </r>
  <r>
    <x v="5"/>
    <s v="Item_15_FUR"/>
    <x v="22"/>
  </r>
  <r>
    <x v="6"/>
    <s v="Item_22_EHE"/>
    <x v="8"/>
  </r>
  <r>
    <x v="2"/>
    <s v="Item_2_BUT"/>
    <x v="10"/>
  </r>
  <r>
    <x v="5"/>
    <s v="Item_2_FUR"/>
    <x v="10"/>
  </r>
  <r>
    <x v="0"/>
    <s v="Item_7_PAT"/>
    <x v="14"/>
  </r>
  <r>
    <x v="1"/>
    <s v="Item_3_MILK"/>
    <x v="9"/>
  </r>
  <r>
    <x v="0"/>
    <s v="Item_13_PAT"/>
    <x v="5"/>
  </r>
  <r>
    <x v="1"/>
    <s v="Item_3_MILK"/>
    <x v="9"/>
  </r>
  <r>
    <x v="1"/>
    <s v="Item_6_MILK"/>
    <x v="4"/>
  </r>
  <r>
    <x v="3"/>
    <s v="Item_2_BEV"/>
    <x v="10"/>
  </r>
  <r>
    <x v="3"/>
    <s v="Item_2_BEV"/>
    <x v="10"/>
  </r>
  <r>
    <x v="6"/>
    <s v="Item_6_EHE"/>
    <x v="4"/>
  </r>
  <r>
    <x v="7"/>
    <s v="Item_3_CEA"/>
    <x v="9"/>
  </r>
  <r>
    <x v="3"/>
    <s v="Item_20_BEV"/>
    <x v="7"/>
  </r>
  <r>
    <x v="2"/>
    <s v="Unknown"/>
    <x v="4"/>
  </r>
  <r>
    <x v="1"/>
    <s v="Item_16_MILK"/>
    <x v="3"/>
  </r>
  <r>
    <x v="4"/>
    <s v="Item_17_FOOD"/>
    <x v="1"/>
  </r>
  <r>
    <x v="4"/>
    <s v="Item_25_FOOD"/>
    <x v="16"/>
  </r>
  <r>
    <x v="2"/>
    <s v="Item_6_BUT"/>
    <x v="4"/>
  </r>
  <r>
    <x v="6"/>
    <s v="Item_18_EHE"/>
    <x v="23"/>
  </r>
  <r>
    <x v="1"/>
    <s v="Item_17_MILK"/>
    <x v="1"/>
  </r>
  <r>
    <x v="7"/>
    <s v="Item_6_CEA"/>
    <x v="4"/>
  </r>
  <r>
    <x v="3"/>
    <s v="Item_21_BEV"/>
    <x v="13"/>
  </r>
  <r>
    <x v="4"/>
    <s v="Item_10_FOOD"/>
    <x v="0"/>
  </r>
  <r>
    <x v="0"/>
    <s v="Item_22_PAT"/>
    <x v="8"/>
  </r>
  <r>
    <x v="1"/>
    <s v="Item_1_MILK"/>
    <x v="6"/>
  </r>
  <r>
    <x v="6"/>
    <s v="Item_8_EHE"/>
    <x v="19"/>
  </r>
  <r>
    <x v="4"/>
    <s v="Unknown"/>
    <x v="5"/>
  </r>
  <r>
    <x v="0"/>
    <s v="Item_13_PAT"/>
    <x v="5"/>
  </r>
  <r>
    <x v="4"/>
    <s v="Unknown"/>
    <x v="5"/>
  </r>
  <r>
    <x v="5"/>
    <s v="Item_11_FUR"/>
    <x v="17"/>
  </r>
  <r>
    <x v="2"/>
    <s v="Unknown"/>
    <x v="5"/>
  </r>
  <r>
    <x v="0"/>
    <s v="Item_17_PAT"/>
    <x v="1"/>
  </r>
  <r>
    <x v="7"/>
    <s v="Item_12_CEA"/>
    <x v="2"/>
  </r>
  <r>
    <x v="7"/>
    <s v="Unknown"/>
    <x v="5"/>
  </r>
  <r>
    <x v="2"/>
    <s v="Item_18_BUT"/>
    <x v="23"/>
  </r>
  <r>
    <x v="3"/>
    <s v="Item_24_BEV"/>
    <x v="11"/>
  </r>
  <r>
    <x v="4"/>
    <s v="Item_24_FOOD"/>
    <x v="11"/>
  </r>
  <r>
    <x v="2"/>
    <s v="Item_20_BUT"/>
    <x v="7"/>
  </r>
  <r>
    <x v="4"/>
    <s v="Item_20_FOOD"/>
    <x v="7"/>
  </r>
  <r>
    <x v="7"/>
    <s v="Item_12_CEA"/>
    <x v="2"/>
  </r>
  <r>
    <x v="2"/>
    <s v="Item_7_BUT"/>
    <x v="14"/>
  </r>
  <r>
    <x v="4"/>
    <s v="Item_18_FOOD"/>
    <x v="23"/>
  </r>
  <r>
    <x v="5"/>
    <s v="Unknown"/>
    <x v="5"/>
  </r>
  <r>
    <x v="4"/>
    <s v="Item_4_FOOD"/>
    <x v="15"/>
  </r>
  <r>
    <x v="4"/>
    <s v="Item_10_FOOD"/>
    <x v="0"/>
  </r>
  <r>
    <x v="4"/>
    <s v="Item_5_FOOD"/>
    <x v="20"/>
  </r>
  <r>
    <x v="7"/>
    <s v="Item_15_CEA"/>
    <x v="22"/>
  </r>
  <r>
    <x v="1"/>
    <s v="Item_6_MILK"/>
    <x v="4"/>
  </r>
  <r>
    <x v="4"/>
    <s v="Item_5_FOOD"/>
    <x v="20"/>
  </r>
  <r>
    <x v="0"/>
    <s v="Item_11_PAT"/>
    <x v="17"/>
  </r>
  <r>
    <x v="1"/>
    <s v="Item_6_MILK"/>
    <x v="4"/>
  </r>
  <r>
    <x v="4"/>
    <s v="Item_25_FOOD"/>
    <x v="16"/>
  </r>
  <r>
    <x v="7"/>
    <s v="Unknown"/>
    <x v="5"/>
  </r>
  <r>
    <x v="6"/>
    <s v="Item_25_EHE"/>
    <x v="16"/>
  </r>
  <r>
    <x v="2"/>
    <s v="Item_14_BUT"/>
    <x v="12"/>
  </r>
  <r>
    <x v="7"/>
    <s v="Item_10_CEA"/>
    <x v="0"/>
  </r>
  <r>
    <x v="5"/>
    <s v="Item_14_FUR"/>
    <x v="12"/>
  </r>
  <r>
    <x v="6"/>
    <s v="Item_10_EHE"/>
    <x v="0"/>
  </r>
  <r>
    <x v="1"/>
    <s v="Item_4_MILK"/>
    <x v="15"/>
  </r>
  <r>
    <x v="7"/>
    <s v="Item_16_CEA"/>
    <x v="3"/>
  </r>
  <r>
    <x v="6"/>
    <s v="Item_15_EHE"/>
    <x v="22"/>
  </r>
  <r>
    <x v="4"/>
    <s v="Item_13_FOOD"/>
    <x v="5"/>
  </r>
  <r>
    <x v="3"/>
    <s v="Item_12_BEV"/>
    <x v="2"/>
  </r>
  <r>
    <x v="1"/>
    <s v="Item_2_MILK"/>
    <x v="10"/>
  </r>
  <r>
    <x v="7"/>
    <s v="Item_15_CEA"/>
    <x v="22"/>
  </r>
  <r>
    <x v="1"/>
    <s v="Item_6_MILK"/>
    <x v="4"/>
  </r>
  <r>
    <x v="7"/>
    <s v="Item_18_CEA"/>
    <x v="23"/>
  </r>
  <r>
    <x v="3"/>
    <s v="Item_12_BEV"/>
    <x v="2"/>
  </r>
  <r>
    <x v="3"/>
    <s v="Item_7_BEV"/>
    <x v="14"/>
  </r>
  <r>
    <x v="7"/>
    <s v="Item_2_CEA"/>
    <x v="10"/>
  </r>
  <r>
    <x v="1"/>
    <s v="Item_17_MILK"/>
    <x v="1"/>
  </r>
  <r>
    <x v="2"/>
    <s v="Unknown"/>
    <x v="8"/>
  </r>
  <r>
    <x v="6"/>
    <s v="Item_1_EHE"/>
    <x v="6"/>
  </r>
  <r>
    <x v="0"/>
    <s v="Item_15_PAT"/>
    <x v="22"/>
  </r>
  <r>
    <x v="1"/>
    <s v="Item_23_MILK"/>
    <x v="18"/>
  </r>
  <r>
    <x v="0"/>
    <s v="Item_17_PAT"/>
    <x v="1"/>
  </r>
  <r>
    <x v="3"/>
    <s v="Item_13_BEV"/>
    <x v="5"/>
  </r>
  <r>
    <x v="5"/>
    <s v="Item_15_FUR"/>
    <x v="22"/>
  </r>
  <r>
    <x v="1"/>
    <s v="Item_13_MILK"/>
    <x v="5"/>
  </r>
  <r>
    <x v="2"/>
    <s v="Item_17_BUT"/>
    <x v="1"/>
  </r>
  <r>
    <x v="0"/>
    <s v="Unknown"/>
    <x v="16"/>
  </r>
  <r>
    <x v="5"/>
    <s v="Item_18_FUR"/>
    <x v="23"/>
  </r>
  <r>
    <x v="1"/>
    <s v="Item_2_MILK"/>
    <x v="10"/>
  </r>
  <r>
    <x v="4"/>
    <s v="Item_10_FOOD"/>
    <x v="0"/>
  </r>
  <r>
    <x v="0"/>
    <s v="Item_23_PAT"/>
    <x v="18"/>
  </r>
  <r>
    <x v="0"/>
    <s v="Item_25_PAT"/>
    <x v="16"/>
  </r>
  <r>
    <x v="7"/>
    <s v="Item_12_CEA"/>
    <x v="2"/>
  </r>
  <r>
    <x v="5"/>
    <s v="Item_15_FUR"/>
    <x v="22"/>
  </r>
  <r>
    <x v="5"/>
    <s v="Item_24_FUR"/>
    <x v="11"/>
  </r>
  <r>
    <x v="0"/>
    <s v="Unknown"/>
    <x v="6"/>
  </r>
  <r>
    <x v="5"/>
    <s v="Item_8_FUR"/>
    <x v="19"/>
  </r>
  <r>
    <x v="5"/>
    <s v="Item_16_FUR"/>
    <x v="3"/>
  </r>
  <r>
    <x v="1"/>
    <s v="Unknown"/>
    <x v="14"/>
  </r>
  <r>
    <x v="6"/>
    <s v="Item_25_EHE"/>
    <x v="16"/>
  </r>
  <r>
    <x v="5"/>
    <s v="Item_15_FUR"/>
    <x v="22"/>
  </r>
  <r>
    <x v="5"/>
    <s v="Item_25_FUR"/>
    <x v="16"/>
  </r>
  <r>
    <x v="7"/>
    <s v="Item_10_CEA"/>
    <x v="0"/>
  </r>
  <r>
    <x v="2"/>
    <s v="Item_1_BUT"/>
    <x v="6"/>
  </r>
  <r>
    <x v="5"/>
    <s v="Item_7_FUR"/>
    <x v="14"/>
  </r>
  <r>
    <x v="7"/>
    <s v="Item_21_CEA"/>
    <x v="13"/>
  </r>
  <r>
    <x v="1"/>
    <s v="Item_1_MILK"/>
    <x v="6"/>
  </r>
  <r>
    <x v="0"/>
    <s v="Item_17_PAT"/>
    <x v="1"/>
  </r>
  <r>
    <x v="7"/>
    <s v="Item_8_CEA"/>
    <x v="19"/>
  </r>
  <r>
    <x v="7"/>
    <s v="Unknown"/>
    <x v="9"/>
  </r>
  <r>
    <x v="4"/>
    <s v="Item_4_FOOD"/>
    <x v="15"/>
  </r>
  <r>
    <x v="1"/>
    <s v="Unknown"/>
    <x v="5"/>
  </r>
  <r>
    <x v="5"/>
    <s v="Item_16_FUR"/>
    <x v="3"/>
  </r>
  <r>
    <x v="0"/>
    <s v="Unknown"/>
    <x v="5"/>
  </r>
  <r>
    <x v="6"/>
    <s v="Item_13_EHE"/>
    <x v="5"/>
  </r>
  <r>
    <x v="5"/>
    <s v="Item_15_FUR"/>
    <x v="22"/>
  </r>
  <r>
    <x v="6"/>
    <s v="Item_11_EHE"/>
    <x v="17"/>
  </r>
  <r>
    <x v="6"/>
    <s v="Item_19_EHE"/>
    <x v="21"/>
  </r>
  <r>
    <x v="0"/>
    <s v="Item_8_PAT"/>
    <x v="19"/>
  </r>
  <r>
    <x v="1"/>
    <s v="Item_14_MILK"/>
    <x v="12"/>
  </r>
  <r>
    <x v="7"/>
    <s v="Unknown"/>
    <x v="5"/>
  </r>
  <r>
    <x v="3"/>
    <s v="Item_10_BEV"/>
    <x v="0"/>
  </r>
  <r>
    <x v="3"/>
    <s v="Item_11_BEV"/>
    <x v="17"/>
  </r>
  <r>
    <x v="0"/>
    <s v="Unknown"/>
    <x v="5"/>
  </r>
  <r>
    <x v="5"/>
    <s v="Unknown"/>
    <x v="10"/>
  </r>
  <r>
    <x v="6"/>
    <s v="Unknown"/>
    <x v="5"/>
  </r>
  <r>
    <x v="2"/>
    <s v="Item_21_BUT"/>
    <x v="13"/>
  </r>
  <r>
    <x v="5"/>
    <s v="Item_6_FUR"/>
    <x v="4"/>
  </r>
  <r>
    <x v="4"/>
    <s v="Item_11_FOOD"/>
    <x v="17"/>
  </r>
  <r>
    <x v="5"/>
    <s v="Item_24_FUR"/>
    <x v="11"/>
  </r>
  <r>
    <x v="2"/>
    <s v="Item_4_BUT"/>
    <x v="15"/>
  </r>
  <r>
    <x v="1"/>
    <s v="Item_1_MILK"/>
    <x v="6"/>
  </r>
  <r>
    <x v="2"/>
    <s v="Item_20_BUT"/>
    <x v="7"/>
  </r>
  <r>
    <x v="7"/>
    <s v="Item_20_CEA"/>
    <x v="7"/>
  </r>
  <r>
    <x v="3"/>
    <s v="Item_18_BEV"/>
    <x v="23"/>
  </r>
  <r>
    <x v="1"/>
    <s v="Item_6_MILK"/>
    <x v="4"/>
  </r>
  <r>
    <x v="7"/>
    <s v="Item_14_CEA"/>
    <x v="12"/>
  </r>
  <r>
    <x v="5"/>
    <s v="Unknown"/>
    <x v="5"/>
  </r>
  <r>
    <x v="7"/>
    <s v="Item_10_CEA"/>
    <x v="0"/>
  </r>
  <r>
    <x v="1"/>
    <s v="Item_22_MILK"/>
    <x v="8"/>
  </r>
  <r>
    <x v="1"/>
    <s v="Item_3_MILK"/>
    <x v="9"/>
  </r>
  <r>
    <x v="5"/>
    <s v="Item_24_FUR"/>
    <x v="11"/>
  </r>
  <r>
    <x v="3"/>
    <s v="Item_25_BEV"/>
    <x v="16"/>
  </r>
  <r>
    <x v="2"/>
    <s v="Item_13_BUT"/>
    <x v="5"/>
  </r>
  <r>
    <x v="5"/>
    <s v="Unknown"/>
    <x v="5"/>
  </r>
  <r>
    <x v="5"/>
    <s v="Item_18_FUR"/>
    <x v="23"/>
  </r>
  <r>
    <x v="4"/>
    <s v="Item_24_FOOD"/>
    <x v="11"/>
  </r>
  <r>
    <x v="4"/>
    <s v="Item_2_FOOD"/>
    <x v="10"/>
  </r>
  <r>
    <x v="4"/>
    <s v="Item_6_FOOD"/>
    <x v="4"/>
  </r>
  <r>
    <x v="2"/>
    <s v="Item_20_BUT"/>
    <x v="7"/>
  </r>
  <r>
    <x v="7"/>
    <s v="Item_7_CEA"/>
    <x v="14"/>
  </r>
  <r>
    <x v="6"/>
    <s v="Item_6_EHE"/>
    <x v="4"/>
  </r>
  <r>
    <x v="0"/>
    <s v="Item_22_PAT"/>
    <x v="8"/>
  </r>
  <r>
    <x v="0"/>
    <s v="Item_18_PAT"/>
    <x v="23"/>
  </r>
  <r>
    <x v="3"/>
    <s v="Item_14_BEV"/>
    <x v="12"/>
  </r>
  <r>
    <x v="0"/>
    <s v="Item_6_PAT"/>
    <x v="4"/>
  </r>
  <r>
    <x v="5"/>
    <s v="Item_14_FUR"/>
    <x v="12"/>
  </r>
  <r>
    <x v="6"/>
    <s v="Item_15_EHE"/>
    <x v="22"/>
  </r>
  <r>
    <x v="3"/>
    <s v="Item_1_BEV"/>
    <x v="6"/>
  </r>
  <r>
    <x v="3"/>
    <s v="Item_24_BEV"/>
    <x v="11"/>
  </r>
  <r>
    <x v="0"/>
    <s v="Item_13_PAT"/>
    <x v="5"/>
  </r>
  <r>
    <x v="6"/>
    <s v="Item_17_EHE"/>
    <x v="1"/>
  </r>
  <r>
    <x v="6"/>
    <s v="Item_19_EHE"/>
    <x v="21"/>
  </r>
  <r>
    <x v="3"/>
    <s v="Item_23_BEV"/>
    <x v="18"/>
  </r>
  <r>
    <x v="2"/>
    <s v="Item_12_BUT"/>
    <x v="2"/>
  </r>
  <r>
    <x v="6"/>
    <s v="Item_16_EHE"/>
    <x v="3"/>
  </r>
  <r>
    <x v="7"/>
    <s v="Item_16_CEA"/>
    <x v="3"/>
  </r>
  <r>
    <x v="4"/>
    <s v="Item_20_FOOD"/>
    <x v="7"/>
  </r>
  <r>
    <x v="5"/>
    <s v="Item_21_FUR"/>
    <x v="13"/>
  </r>
  <r>
    <x v="3"/>
    <s v="Item_7_BEV"/>
    <x v="14"/>
  </r>
  <r>
    <x v="2"/>
    <s v="Unknown"/>
    <x v="5"/>
  </r>
  <r>
    <x v="5"/>
    <s v="Item_1_FUR"/>
    <x v="6"/>
  </r>
  <r>
    <x v="3"/>
    <s v="Item_21_BEV"/>
    <x v="13"/>
  </r>
  <r>
    <x v="5"/>
    <s v="Item_5_FUR"/>
    <x v="20"/>
  </r>
  <r>
    <x v="5"/>
    <s v="Item_11_FUR"/>
    <x v="17"/>
  </r>
  <r>
    <x v="4"/>
    <s v="Item_15_FOOD"/>
    <x v="22"/>
  </r>
  <r>
    <x v="1"/>
    <s v="Item_13_MILK"/>
    <x v="5"/>
  </r>
  <r>
    <x v="7"/>
    <s v="Item_19_CEA"/>
    <x v="21"/>
  </r>
  <r>
    <x v="1"/>
    <s v="Item_19_MILK"/>
    <x v="21"/>
  </r>
  <r>
    <x v="6"/>
    <s v="Item_18_EHE"/>
    <x v="23"/>
  </r>
  <r>
    <x v="7"/>
    <s v="Unknown"/>
    <x v="5"/>
  </r>
  <r>
    <x v="6"/>
    <s v="Item_17_EHE"/>
    <x v="1"/>
  </r>
  <r>
    <x v="0"/>
    <s v="Item_7_PAT"/>
    <x v="14"/>
  </r>
  <r>
    <x v="7"/>
    <s v="Item_7_CEA"/>
    <x v="14"/>
  </r>
  <r>
    <x v="7"/>
    <s v="Item_19_CEA"/>
    <x v="21"/>
  </r>
  <r>
    <x v="2"/>
    <s v="Item_25_BUT"/>
    <x v="16"/>
  </r>
  <r>
    <x v="1"/>
    <s v="Item_13_MILK"/>
    <x v="5"/>
  </r>
  <r>
    <x v="1"/>
    <s v="Item_16_MILK"/>
    <x v="3"/>
  </r>
  <r>
    <x v="0"/>
    <s v="Item_16_PAT"/>
    <x v="3"/>
  </r>
  <r>
    <x v="7"/>
    <s v="Item_15_CEA"/>
    <x v="22"/>
  </r>
  <r>
    <x v="6"/>
    <s v="Item_8_EHE"/>
    <x v="19"/>
  </r>
  <r>
    <x v="5"/>
    <s v="Item_8_FUR"/>
    <x v="19"/>
  </r>
  <r>
    <x v="3"/>
    <s v="Item_1_BEV"/>
    <x v="6"/>
  </r>
  <r>
    <x v="5"/>
    <s v="Item_16_FUR"/>
    <x v="3"/>
  </r>
  <r>
    <x v="7"/>
    <s v="Unknown"/>
    <x v="13"/>
  </r>
  <r>
    <x v="0"/>
    <s v="Item_2_PAT"/>
    <x v="10"/>
  </r>
  <r>
    <x v="6"/>
    <s v="Item_23_EHE"/>
    <x v="18"/>
  </r>
  <r>
    <x v="3"/>
    <s v="Item_2_BEV"/>
    <x v="10"/>
  </r>
  <r>
    <x v="3"/>
    <s v="Item_20_BEV"/>
    <x v="7"/>
  </r>
  <r>
    <x v="2"/>
    <s v="Item_13_BUT"/>
    <x v="5"/>
  </r>
  <r>
    <x v="1"/>
    <s v="Item_1_MILK"/>
    <x v="6"/>
  </r>
  <r>
    <x v="7"/>
    <s v="Item_12_CEA"/>
    <x v="2"/>
  </r>
  <r>
    <x v="3"/>
    <s v="Unknown"/>
    <x v="22"/>
  </r>
  <r>
    <x v="2"/>
    <s v="Item_12_BUT"/>
    <x v="2"/>
  </r>
  <r>
    <x v="7"/>
    <s v="Item_20_CEA"/>
    <x v="7"/>
  </r>
  <r>
    <x v="3"/>
    <s v="Item_16_BEV"/>
    <x v="3"/>
  </r>
  <r>
    <x v="2"/>
    <s v="Item_15_BUT"/>
    <x v="22"/>
  </r>
  <r>
    <x v="3"/>
    <s v="Item_9_BEV"/>
    <x v="24"/>
  </r>
  <r>
    <x v="1"/>
    <s v="Item_19_MILK"/>
    <x v="21"/>
  </r>
  <r>
    <x v="6"/>
    <s v="Item_12_EHE"/>
    <x v="2"/>
  </r>
  <r>
    <x v="5"/>
    <s v="Item_8_FUR"/>
    <x v="19"/>
  </r>
  <r>
    <x v="5"/>
    <s v="Item_11_FUR"/>
    <x v="17"/>
  </r>
  <r>
    <x v="5"/>
    <s v="Item_20_FUR"/>
    <x v="7"/>
  </r>
  <r>
    <x v="2"/>
    <s v="Item_8_BUT"/>
    <x v="19"/>
  </r>
  <r>
    <x v="3"/>
    <s v="Item_4_BEV"/>
    <x v="15"/>
  </r>
  <r>
    <x v="6"/>
    <s v="Item_15_EHE"/>
    <x v="22"/>
  </r>
  <r>
    <x v="6"/>
    <s v="Item_17_EHE"/>
    <x v="1"/>
  </r>
  <r>
    <x v="1"/>
    <s v="Item_4_MILK"/>
    <x v="15"/>
  </r>
  <r>
    <x v="2"/>
    <s v="Unknown"/>
    <x v="18"/>
  </r>
  <r>
    <x v="3"/>
    <s v="Item_24_BEV"/>
    <x v="11"/>
  </r>
  <r>
    <x v="1"/>
    <s v="Item_11_MILK"/>
    <x v="17"/>
  </r>
  <r>
    <x v="7"/>
    <s v="Unknown"/>
    <x v="5"/>
  </r>
  <r>
    <x v="6"/>
    <s v="Item_25_EHE"/>
    <x v="16"/>
  </r>
  <r>
    <x v="2"/>
    <s v="Item_20_BUT"/>
    <x v="7"/>
  </r>
  <r>
    <x v="7"/>
    <s v="Item_19_CEA"/>
    <x v="21"/>
  </r>
  <r>
    <x v="3"/>
    <s v="Item_22_BEV"/>
    <x v="8"/>
  </r>
  <r>
    <x v="0"/>
    <s v="Item_4_PAT"/>
    <x v="15"/>
  </r>
  <r>
    <x v="4"/>
    <s v="Item_21_FOOD"/>
    <x v="13"/>
  </r>
  <r>
    <x v="1"/>
    <s v="Item_11_MILK"/>
    <x v="17"/>
  </r>
  <r>
    <x v="6"/>
    <s v="Item_11_EHE"/>
    <x v="17"/>
  </r>
  <r>
    <x v="4"/>
    <s v="Item_25_FOOD"/>
    <x v="16"/>
  </r>
  <r>
    <x v="6"/>
    <s v="Unknown"/>
    <x v="10"/>
  </r>
  <r>
    <x v="1"/>
    <s v="Item_19_MILK"/>
    <x v="21"/>
  </r>
  <r>
    <x v="3"/>
    <s v="Item_19_BEV"/>
    <x v="21"/>
  </r>
  <r>
    <x v="0"/>
    <s v="Item_13_PAT"/>
    <x v="5"/>
  </r>
  <r>
    <x v="7"/>
    <s v="Item_5_CEA"/>
    <x v="20"/>
  </r>
  <r>
    <x v="3"/>
    <s v="Item_20_BEV"/>
    <x v="7"/>
  </r>
  <r>
    <x v="4"/>
    <s v="Item_17_FOOD"/>
    <x v="1"/>
  </r>
  <r>
    <x v="0"/>
    <s v="Item_17_PAT"/>
    <x v="1"/>
  </r>
  <r>
    <x v="1"/>
    <s v="Item_16_MILK"/>
    <x v="3"/>
  </r>
  <r>
    <x v="6"/>
    <s v="Item_6_EHE"/>
    <x v="4"/>
  </r>
  <r>
    <x v="0"/>
    <s v="Item_14_PAT"/>
    <x v="12"/>
  </r>
  <r>
    <x v="5"/>
    <s v="Item_24_FUR"/>
    <x v="11"/>
  </r>
  <r>
    <x v="6"/>
    <s v="Item_11_EHE"/>
    <x v="17"/>
  </r>
  <r>
    <x v="5"/>
    <s v="Item_11_FUR"/>
    <x v="17"/>
  </r>
  <r>
    <x v="7"/>
    <s v="Item_14_CEA"/>
    <x v="12"/>
  </r>
  <r>
    <x v="7"/>
    <s v="Item_6_CEA"/>
    <x v="4"/>
  </r>
  <r>
    <x v="0"/>
    <s v="Item_9_PAT"/>
    <x v="24"/>
  </r>
  <r>
    <x v="4"/>
    <s v="Item_12_FOOD"/>
    <x v="2"/>
  </r>
  <r>
    <x v="7"/>
    <s v="Item_10_CEA"/>
    <x v="0"/>
  </r>
  <r>
    <x v="7"/>
    <s v="Item_1_CEA"/>
    <x v="6"/>
  </r>
  <r>
    <x v="5"/>
    <s v="Item_5_FUR"/>
    <x v="20"/>
  </r>
  <r>
    <x v="4"/>
    <s v="Item_11_FOOD"/>
    <x v="17"/>
  </r>
  <r>
    <x v="7"/>
    <s v="Item_2_CEA"/>
    <x v="10"/>
  </r>
  <r>
    <x v="1"/>
    <s v="Item_4_MILK"/>
    <x v="15"/>
  </r>
  <r>
    <x v="3"/>
    <s v="Item_23_BEV"/>
    <x v="18"/>
  </r>
  <r>
    <x v="2"/>
    <s v="Item_11_BUT"/>
    <x v="17"/>
  </r>
  <r>
    <x v="3"/>
    <s v="Item_2_BEV"/>
    <x v="10"/>
  </r>
  <r>
    <x v="4"/>
    <s v="Item_10_FOOD"/>
    <x v="0"/>
  </r>
  <r>
    <x v="6"/>
    <s v="Item_4_EHE"/>
    <x v="15"/>
  </r>
  <r>
    <x v="1"/>
    <s v="Item_16_MILK"/>
    <x v="3"/>
  </r>
  <r>
    <x v="0"/>
    <s v="Item_1_PAT"/>
    <x v="6"/>
  </r>
  <r>
    <x v="4"/>
    <s v="Item_25_FOOD"/>
    <x v="16"/>
  </r>
  <r>
    <x v="7"/>
    <s v="Item_15_CEA"/>
    <x v="22"/>
  </r>
  <r>
    <x v="7"/>
    <s v="Item_22_CEA"/>
    <x v="8"/>
  </r>
  <r>
    <x v="0"/>
    <s v="Item_2_PAT"/>
    <x v="10"/>
  </r>
  <r>
    <x v="4"/>
    <s v="Item_25_FOOD"/>
    <x v="16"/>
  </r>
  <r>
    <x v="5"/>
    <s v="Item_1_FUR"/>
    <x v="6"/>
  </r>
  <r>
    <x v="0"/>
    <s v="Item_17_PAT"/>
    <x v="1"/>
  </r>
  <r>
    <x v="0"/>
    <s v="Item_24_PAT"/>
    <x v="11"/>
  </r>
  <r>
    <x v="4"/>
    <s v="Item_1_FOOD"/>
    <x v="6"/>
  </r>
  <r>
    <x v="5"/>
    <s v="Item_4_FUR"/>
    <x v="15"/>
  </r>
  <r>
    <x v="1"/>
    <s v="Unknown"/>
    <x v="5"/>
  </r>
  <r>
    <x v="0"/>
    <s v="Item_23_PAT"/>
    <x v="18"/>
  </r>
  <r>
    <x v="6"/>
    <s v="Item_12_EHE"/>
    <x v="2"/>
  </r>
  <r>
    <x v="6"/>
    <s v="Item_25_EHE"/>
    <x v="16"/>
  </r>
  <r>
    <x v="2"/>
    <s v="Item_20_BUT"/>
    <x v="7"/>
  </r>
  <r>
    <x v="2"/>
    <s v="Item_1_BUT"/>
    <x v="6"/>
  </r>
  <r>
    <x v="5"/>
    <s v="Item_16_FUR"/>
    <x v="3"/>
  </r>
  <r>
    <x v="4"/>
    <s v="Item_7_FOOD"/>
    <x v="14"/>
  </r>
  <r>
    <x v="3"/>
    <s v="Unknown"/>
    <x v="5"/>
  </r>
  <r>
    <x v="0"/>
    <s v="Item_6_PAT"/>
    <x v="4"/>
  </r>
  <r>
    <x v="4"/>
    <s v="Item_6_FOOD"/>
    <x v="4"/>
  </r>
  <r>
    <x v="0"/>
    <s v="Item_24_PAT"/>
    <x v="11"/>
  </r>
  <r>
    <x v="3"/>
    <s v="Item_20_BEV"/>
    <x v="7"/>
  </r>
  <r>
    <x v="2"/>
    <s v="Item_25_BUT"/>
    <x v="16"/>
  </r>
  <r>
    <x v="6"/>
    <s v="Item_17_EHE"/>
    <x v="1"/>
  </r>
  <r>
    <x v="7"/>
    <s v="Item_16_CEA"/>
    <x v="3"/>
  </r>
  <r>
    <x v="7"/>
    <s v="Item_11_CEA"/>
    <x v="17"/>
  </r>
  <r>
    <x v="3"/>
    <s v="Item_14_BEV"/>
    <x v="12"/>
  </r>
  <r>
    <x v="5"/>
    <s v="Item_11_FUR"/>
    <x v="17"/>
  </r>
  <r>
    <x v="4"/>
    <s v="Item_3_FOOD"/>
    <x v="9"/>
  </r>
  <r>
    <x v="5"/>
    <s v="Item_4_FUR"/>
    <x v="15"/>
  </r>
  <r>
    <x v="4"/>
    <s v="Item_17_FOOD"/>
    <x v="1"/>
  </r>
  <r>
    <x v="6"/>
    <s v="Item_11_EHE"/>
    <x v="17"/>
  </r>
  <r>
    <x v="3"/>
    <s v="Item_18_BEV"/>
    <x v="23"/>
  </r>
  <r>
    <x v="3"/>
    <s v="Item_2_BEV"/>
    <x v="10"/>
  </r>
  <r>
    <x v="5"/>
    <s v="Item_12_FUR"/>
    <x v="2"/>
  </r>
  <r>
    <x v="3"/>
    <s v="Item_9_BEV"/>
    <x v="24"/>
  </r>
  <r>
    <x v="3"/>
    <s v="Item_22_BEV"/>
    <x v="8"/>
  </r>
  <r>
    <x v="0"/>
    <s v="Item_12_PAT"/>
    <x v="2"/>
  </r>
  <r>
    <x v="7"/>
    <s v="Item_11_CEA"/>
    <x v="17"/>
  </r>
  <r>
    <x v="6"/>
    <s v="Item_22_EHE"/>
    <x v="8"/>
  </r>
  <r>
    <x v="1"/>
    <s v="Unknown"/>
    <x v="5"/>
  </r>
  <r>
    <x v="2"/>
    <s v="Item_25_BUT"/>
    <x v="16"/>
  </r>
  <r>
    <x v="1"/>
    <s v="Item_3_MILK"/>
    <x v="9"/>
  </r>
  <r>
    <x v="0"/>
    <s v="Item_18_PAT"/>
    <x v="23"/>
  </r>
  <r>
    <x v="3"/>
    <s v="Item_17_BEV"/>
    <x v="1"/>
  </r>
  <r>
    <x v="5"/>
    <s v="Item_5_FUR"/>
    <x v="20"/>
  </r>
  <r>
    <x v="4"/>
    <s v="Item_12_FOOD"/>
    <x v="2"/>
  </r>
  <r>
    <x v="6"/>
    <s v="Item_1_EHE"/>
    <x v="6"/>
  </r>
  <r>
    <x v="5"/>
    <s v="Item_8_FUR"/>
    <x v="19"/>
  </r>
  <r>
    <x v="7"/>
    <s v="Item_1_CEA"/>
    <x v="6"/>
  </r>
  <r>
    <x v="6"/>
    <s v="Item_25_EHE"/>
    <x v="16"/>
  </r>
  <r>
    <x v="1"/>
    <s v="Item_11_MILK"/>
    <x v="17"/>
  </r>
  <r>
    <x v="1"/>
    <s v="Item_13_MILK"/>
    <x v="5"/>
  </r>
  <r>
    <x v="5"/>
    <s v="Item_15_FUR"/>
    <x v="22"/>
  </r>
  <r>
    <x v="1"/>
    <s v="Item_8_MILK"/>
    <x v="19"/>
  </r>
  <r>
    <x v="5"/>
    <s v="Item_24_FUR"/>
    <x v="11"/>
  </r>
  <r>
    <x v="5"/>
    <s v="Item_23_FUR"/>
    <x v="18"/>
  </r>
  <r>
    <x v="7"/>
    <s v="Item_20_CEA"/>
    <x v="7"/>
  </r>
  <r>
    <x v="1"/>
    <s v="Item_3_MILK"/>
    <x v="9"/>
  </r>
  <r>
    <x v="6"/>
    <s v="Item_19_EHE"/>
    <x v="21"/>
  </r>
  <r>
    <x v="5"/>
    <s v="Item_24_FUR"/>
    <x v="11"/>
  </r>
  <r>
    <x v="7"/>
    <s v="Item_5_CEA"/>
    <x v="20"/>
  </r>
  <r>
    <x v="1"/>
    <s v="Item_11_MILK"/>
    <x v="17"/>
  </r>
  <r>
    <x v="2"/>
    <s v="Item_20_BUT"/>
    <x v="7"/>
  </r>
  <r>
    <x v="3"/>
    <s v="Item_24_BEV"/>
    <x v="11"/>
  </r>
  <r>
    <x v="1"/>
    <s v="Item_13_MILK"/>
    <x v="5"/>
  </r>
  <r>
    <x v="3"/>
    <s v="Unknown"/>
    <x v="5"/>
  </r>
  <r>
    <x v="6"/>
    <s v="Item_22_EHE"/>
    <x v="8"/>
  </r>
  <r>
    <x v="1"/>
    <s v="Unknown"/>
    <x v="23"/>
  </r>
  <r>
    <x v="7"/>
    <s v="Item_12_CEA"/>
    <x v="2"/>
  </r>
  <r>
    <x v="6"/>
    <s v="Item_22_EHE"/>
    <x v="8"/>
  </r>
  <r>
    <x v="5"/>
    <s v="Item_5_FUR"/>
    <x v="20"/>
  </r>
  <r>
    <x v="7"/>
    <s v="Item_20_CEA"/>
    <x v="7"/>
  </r>
  <r>
    <x v="0"/>
    <s v="Unknown"/>
    <x v="5"/>
  </r>
  <r>
    <x v="1"/>
    <s v="Item_7_MILK"/>
    <x v="14"/>
  </r>
  <r>
    <x v="1"/>
    <s v="Item_3_MILK"/>
    <x v="9"/>
  </r>
  <r>
    <x v="7"/>
    <s v="Item_13_CEA"/>
    <x v="5"/>
  </r>
  <r>
    <x v="6"/>
    <s v="Item_17_EHE"/>
    <x v="1"/>
  </r>
  <r>
    <x v="4"/>
    <s v="Item_5_FOOD"/>
    <x v="20"/>
  </r>
  <r>
    <x v="4"/>
    <s v="Item_17_FOOD"/>
    <x v="1"/>
  </r>
  <r>
    <x v="4"/>
    <s v="Item_4_FOOD"/>
    <x v="15"/>
  </r>
  <r>
    <x v="5"/>
    <s v="Item_23_FUR"/>
    <x v="18"/>
  </r>
  <r>
    <x v="4"/>
    <s v="Item_14_FOOD"/>
    <x v="12"/>
  </r>
  <r>
    <x v="5"/>
    <s v="Item_8_FUR"/>
    <x v="19"/>
  </r>
  <r>
    <x v="2"/>
    <s v="Unknown"/>
    <x v="9"/>
  </r>
  <r>
    <x v="0"/>
    <s v="Item_3_PAT"/>
    <x v="9"/>
  </r>
  <r>
    <x v="3"/>
    <s v="Item_3_BEV"/>
    <x v="9"/>
  </r>
  <r>
    <x v="2"/>
    <s v="Item_23_BUT"/>
    <x v="18"/>
  </r>
  <r>
    <x v="2"/>
    <s v="Item_15_BUT"/>
    <x v="22"/>
  </r>
  <r>
    <x v="4"/>
    <s v="Unknown"/>
    <x v="4"/>
  </r>
  <r>
    <x v="2"/>
    <s v="Item_25_BUT"/>
    <x v="16"/>
  </r>
  <r>
    <x v="2"/>
    <s v="Item_20_BUT"/>
    <x v="7"/>
  </r>
  <r>
    <x v="2"/>
    <s v="Item_20_BUT"/>
    <x v="7"/>
  </r>
  <r>
    <x v="4"/>
    <s v="Item_25_FOOD"/>
    <x v="16"/>
  </r>
  <r>
    <x v="1"/>
    <s v="Item_22_MILK"/>
    <x v="8"/>
  </r>
  <r>
    <x v="7"/>
    <s v="Item_11_CEA"/>
    <x v="17"/>
  </r>
  <r>
    <x v="2"/>
    <s v="Unknown"/>
    <x v="5"/>
  </r>
  <r>
    <x v="7"/>
    <s v="Item_11_CEA"/>
    <x v="17"/>
  </r>
  <r>
    <x v="4"/>
    <s v="Item_12_FOOD"/>
    <x v="2"/>
  </r>
  <r>
    <x v="4"/>
    <s v="Item_18_FOOD"/>
    <x v="23"/>
  </r>
  <r>
    <x v="0"/>
    <s v="Item_24_PAT"/>
    <x v="11"/>
  </r>
  <r>
    <x v="7"/>
    <s v="Item_16_CEA"/>
    <x v="3"/>
  </r>
  <r>
    <x v="1"/>
    <s v="Item_6_MILK"/>
    <x v="4"/>
  </r>
  <r>
    <x v="6"/>
    <s v="Item_4_EHE"/>
    <x v="15"/>
  </r>
  <r>
    <x v="1"/>
    <s v="Item_1_MILK"/>
    <x v="6"/>
  </r>
  <r>
    <x v="6"/>
    <s v="Unknown"/>
    <x v="5"/>
  </r>
  <r>
    <x v="7"/>
    <s v="Item_12_CEA"/>
    <x v="2"/>
  </r>
  <r>
    <x v="4"/>
    <s v="Item_10_FOOD"/>
    <x v="0"/>
  </r>
  <r>
    <x v="2"/>
    <s v="Item_19_BUT"/>
    <x v="21"/>
  </r>
  <r>
    <x v="2"/>
    <s v="Item_11_BUT"/>
    <x v="17"/>
  </r>
  <r>
    <x v="7"/>
    <s v="Item_16_CEA"/>
    <x v="3"/>
  </r>
  <r>
    <x v="5"/>
    <s v="Item_15_FUR"/>
    <x v="22"/>
  </r>
  <r>
    <x v="5"/>
    <s v="Item_2_FUR"/>
    <x v="10"/>
  </r>
  <r>
    <x v="1"/>
    <s v="Item_24_MILK"/>
    <x v="11"/>
  </r>
  <r>
    <x v="6"/>
    <s v="Item_8_EHE"/>
    <x v="19"/>
  </r>
  <r>
    <x v="2"/>
    <s v="Item_24_BUT"/>
    <x v="11"/>
  </r>
  <r>
    <x v="3"/>
    <s v="Item_19_BEV"/>
    <x v="21"/>
  </r>
  <r>
    <x v="3"/>
    <s v="Item_4_BEV"/>
    <x v="15"/>
  </r>
  <r>
    <x v="2"/>
    <s v="Item_22_BUT"/>
    <x v="8"/>
  </r>
  <r>
    <x v="4"/>
    <s v="Item_13_FOOD"/>
    <x v="5"/>
  </r>
  <r>
    <x v="5"/>
    <s v="Item_25_FUR"/>
    <x v="16"/>
  </r>
  <r>
    <x v="6"/>
    <s v="Item_16_EHE"/>
    <x v="3"/>
  </r>
  <r>
    <x v="5"/>
    <s v="Item_22_FUR"/>
    <x v="8"/>
  </r>
  <r>
    <x v="1"/>
    <s v="Item_16_MILK"/>
    <x v="3"/>
  </r>
  <r>
    <x v="3"/>
    <s v="Item_19_BEV"/>
    <x v="21"/>
  </r>
  <r>
    <x v="3"/>
    <s v="Item_8_BEV"/>
    <x v="19"/>
  </r>
  <r>
    <x v="7"/>
    <s v="Item_17_CEA"/>
    <x v="1"/>
  </r>
  <r>
    <x v="3"/>
    <s v="Item_2_BEV"/>
    <x v="10"/>
  </r>
  <r>
    <x v="1"/>
    <s v="Item_2_MILK"/>
    <x v="10"/>
  </r>
  <r>
    <x v="0"/>
    <s v="Item_15_PAT"/>
    <x v="22"/>
  </r>
  <r>
    <x v="7"/>
    <s v="Item_5_CEA"/>
    <x v="20"/>
  </r>
  <r>
    <x v="1"/>
    <s v="Item_5_MILK"/>
    <x v="20"/>
  </r>
  <r>
    <x v="3"/>
    <s v="Item_14_BEV"/>
    <x v="12"/>
  </r>
  <r>
    <x v="4"/>
    <s v="Item_20_FOOD"/>
    <x v="7"/>
  </r>
  <r>
    <x v="2"/>
    <s v="Unknown"/>
    <x v="5"/>
  </r>
  <r>
    <x v="0"/>
    <s v="Item_15_PAT"/>
    <x v="22"/>
  </r>
  <r>
    <x v="4"/>
    <s v="Item_4_FOOD"/>
    <x v="15"/>
  </r>
  <r>
    <x v="3"/>
    <s v="Unknown"/>
    <x v="3"/>
  </r>
  <r>
    <x v="7"/>
    <s v="Item_7_CEA"/>
    <x v="14"/>
  </r>
  <r>
    <x v="2"/>
    <s v="Item_3_BUT"/>
    <x v="9"/>
  </r>
  <r>
    <x v="0"/>
    <s v="Item_11_PAT"/>
    <x v="17"/>
  </r>
  <r>
    <x v="2"/>
    <s v="Item_16_BUT"/>
    <x v="3"/>
  </r>
  <r>
    <x v="3"/>
    <s v="Item_24_BEV"/>
    <x v="11"/>
  </r>
  <r>
    <x v="5"/>
    <s v="Item_20_FUR"/>
    <x v="7"/>
  </r>
  <r>
    <x v="7"/>
    <s v="Item_17_CEA"/>
    <x v="1"/>
  </r>
  <r>
    <x v="1"/>
    <s v="Item_16_MILK"/>
    <x v="3"/>
  </r>
  <r>
    <x v="4"/>
    <s v="Item_21_FOOD"/>
    <x v="13"/>
  </r>
  <r>
    <x v="3"/>
    <s v="Item_24_BEV"/>
    <x v="11"/>
  </r>
  <r>
    <x v="5"/>
    <s v="Item_7_FUR"/>
    <x v="14"/>
  </r>
  <r>
    <x v="4"/>
    <s v="Item_14_FOOD"/>
    <x v="12"/>
  </r>
  <r>
    <x v="7"/>
    <s v="Item_12_CEA"/>
    <x v="2"/>
  </r>
  <r>
    <x v="5"/>
    <s v="Unknown"/>
    <x v="4"/>
  </r>
  <r>
    <x v="4"/>
    <s v="Item_17_FOOD"/>
    <x v="1"/>
  </r>
  <r>
    <x v="2"/>
    <s v="Item_22_BUT"/>
    <x v="8"/>
  </r>
  <r>
    <x v="4"/>
    <s v="Item_1_FOOD"/>
    <x v="6"/>
  </r>
  <r>
    <x v="6"/>
    <s v="Item_13_EHE"/>
    <x v="5"/>
  </r>
  <r>
    <x v="2"/>
    <s v="Item_19_BUT"/>
    <x v="21"/>
  </r>
  <r>
    <x v="3"/>
    <s v="Unknown"/>
    <x v="5"/>
  </r>
  <r>
    <x v="0"/>
    <s v="Item_16_PAT"/>
    <x v="3"/>
  </r>
  <r>
    <x v="7"/>
    <s v="Item_7_CEA"/>
    <x v="14"/>
  </r>
  <r>
    <x v="2"/>
    <s v="Item_23_BUT"/>
    <x v="18"/>
  </r>
  <r>
    <x v="6"/>
    <s v="Item_25_EHE"/>
    <x v="16"/>
  </r>
  <r>
    <x v="4"/>
    <s v="Item_24_FOOD"/>
    <x v="11"/>
  </r>
  <r>
    <x v="5"/>
    <s v="Item_21_FUR"/>
    <x v="13"/>
  </r>
  <r>
    <x v="3"/>
    <s v="Item_11_BEV"/>
    <x v="17"/>
  </r>
  <r>
    <x v="6"/>
    <s v="Item_15_EHE"/>
    <x v="22"/>
  </r>
  <r>
    <x v="2"/>
    <s v="Item_6_BUT"/>
    <x v="4"/>
  </r>
  <r>
    <x v="3"/>
    <s v="Item_7_BEV"/>
    <x v="14"/>
  </r>
  <r>
    <x v="4"/>
    <s v="Item_11_FOOD"/>
    <x v="17"/>
  </r>
  <r>
    <x v="5"/>
    <s v="Item_6_FUR"/>
    <x v="4"/>
  </r>
  <r>
    <x v="3"/>
    <s v="Item_21_BEV"/>
    <x v="13"/>
  </r>
  <r>
    <x v="4"/>
    <s v="Item_20_FOOD"/>
    <x v="7"/>
  </r>
  <r>
    <x v="0"/>
    <s v="Item_12_PAT"/>
    <x v="2"/>
  </r>
  <r>
    <x v="3"/>
    <s v="Item_19_BEV"/>
    <x v="21"/>
  </r>
  <r>
    <x v="1"/>
    <s v="Item_13_MILK"/>
    <x v="5"/>
  </r>
  <r>
    <x v="5"/>
    <s v="Item_1_FUR"/>
    <x v="6"/>
  </r>
  <r>
    <x v="0"/>
    <s v="Item_12_PAT"/>
    <x v="2"/>
  </r>
  <r>
    <x v="5"/>
    <s v="Item_16_FUR"/>
    <x v="3"/>
  </r>
  <r>
    <x v="4"/>
    <s v="Item_20_FOOD"/>
    <x v="7"/>
  </r>
  <r>
    <x v="0"/>
    <s v="Item_23_PAT"/>
    <x v="18"/>
  </r>
  <r>
    <x v="7"/>
    <s v="Item_7_CEA"/>
    <x v="14"/>
  </r>
  <r>
    <x v="0"/>
    <s v="Item_4_PAT"/>
    <x v="15"/>
  </r>
  <r>
    <x v="2"/>
    <s v="Item_12_BUT"/>
    <x v="2"/>
  </r>
  <r>
    <x v="3"/>
    <s v="Item_23_BEV"/>
    <x v="18"/>
  </r>
  <r>
    <x v="3"/>
    <s v="Item_3_BEV"/>
    <x v="9"/>
  </r>
  <r>
    <x v="2"/>
    <s v="Unknown"/>
    <x v="5"/>
  </r>
  <r>
    <x v="7"/>
    <s v="Item_20_CEA"/>
    <x v="7"/>
  </r>
  <r>
    <x v="7"/>
    <s v="Item_20_CEA"/>
    <x v="7"/>
  </r>
  <r>
    <x v="0"/>
    <s v="Item_25_PAT"/>
    <x v="16"/>
  </r>
  <r>
    <x v="6"/>
    <s v="Item_19_EHE"/>
    <x v="21"/>
  </r>
  <r>
    <x v="2"/>
    <s v="Item_7_BUT"/>
    <x v="14"/>
  </r>
  <r>
    <x v="1"/>
    <s v="Item_7_MILK"/>
    <x v="14"/>
  </r>
  <r>
    <x v="1"/>
    <s v="Unknown"/>
    <x v="21"/>
  </r>
  <r>
    <x v="2"/>
    <s v="Item_12_BUT"/>
    <x v="2"/>
  </r>
  <r>
    <x v="2"/>
    <s v="Item_20_BUT"/>
    <x v="7"/>
  </r>
  <r>
    <x v="5"/>
    <s v="Item_6_FUR"/>
    <x v="4"/>
  </r>
  <r>
    <x v="1"/>
    <s v="Item_16_MILK"/>
    <x v="3"/>
  </r>
  <r>
    <x v="5"/>
    <s v="Item_20_FUR"/>
    <x v="7"/>
  </r>
  <r>
    <x v="6"/>
    <s v="Item_2_EHE"/>
    <x v="10"/>
  </r>
  <r>
    <x v="4"/>
    <s v="Unknown"/>
    <x v="5"/>
  </r>
  <r>
    <x v="0"/>
    <s v="Item_24_PAT"/>
    <x v="11"/>
  </r>
  <r>
    <x v="1"/>
    <s v="Item_6_MILK"/>
    <x v="4"/>
  </r>
  <r>
    <x v="5"/>
    <s v="Item_1_FUR"/>
    <x v="6"/>
  </r>
  <r>
    <x v="0"/>
    <s v="Item_6_PAT"/>
    <x v="4"/>
  </r>
  <r>
    <x v="0"/>
    <s v="Item_13_PAT"/>
    <x v="5"/>
  </r>
  <r>
    <x v="3"/>
    <s v="Item_2_BEV"/>
    <x v="10"/>
  </r>
  <r>
    <x v="3"/>
    <s v="Item_20_BEV"/>
    <x v="7"/>
  </r>
  <r>
    <x v="1"/>
    <s v="Item_8_MILK"/>
    <x v="19"/>
  </r>
  <r>
    <x v="6"/>
    <s v="Item_17_EHE"/>
    <x v="1"/>
  </r>
  <r>
    <x v="0"/>
    <s v="Item_14_PAT"/>
    <x v="12"/>
  </r>
  <r>
    <x v="4"/>
    <s v="Item_14_FOOD"/>
    <x v="12"/>
  </r>
  <r>
    <x v="7"/>
    <s v="Item_7_CEA"/>
    <x v="14"/>
  </r>
  <r>
    <x v="2"/>
    <s v="Item_25_BUT"/>
    <x v="16"/>
  </r>
  <r>
    <x v="5"/>
    <s v="Item_10_FUR"/>
    <x v="0"/>
  </r>
  <r>
    <x v="7"/>
    <s v="Unknown"/>
    <x v="4"/>
  </r>
  <r>
    <x v="0"/>
    <s v="Item_22_PAT"/>
    <x v="8"/>
  </r>
  <r>
    <x v="1"/>
    <s v="Item_13_MILK"/>
    <x v="5"/>
  </r>
  <r>
    <x v="0"/>
    <s v="Item_18_PAT"/>
    <x v="23"/>
  </r>
  <r>
    <x v="3"/>
    <s v="Item_22_BEV"/>
    <x v="8"/>
  </r>
  <r>
    <x v="5"/>
    <s v="Item_24_FUR"/>
    <x v="11"/>
  </r>
  <r>
    <x v="4"/>
    <s v="Item_25_FOOD"/>
    <x v="16"/>
  </r>
  <r>
    <x v="1"/>
    <s v="Unknown"/>
    <x v="3"/>
  </r>
  <r>
    <x v="5"/>
    <s v="Item_6_FUR"/>
    <x v="4"/>
  </r>
  <r>
    <x v="4"/>
    <s v="Item_3_FOOD"/>
    <x v="9"/>
  </r>
  <r>
    <x v="6"/>
    <s v="Item_13_EHE"/>
    <x v="5"/>
  </r>
  <r>
    <x v="4"/>
    <s v="Item_12_FOOD"/>
    <x v="2"/>
  </r>
  <r>
    <x v="2"/>
    <s v="Item_8_BUT"/>
    <x v="19"/>
  </r>
  <r>
    <x v="4"/>
    <s v="Item_25_FOOD"/>
    <x v="16"/>
  </r>
  <r>
    <x v="7"/>
    <s v="Item_5_CEA"/>
    <x v="20"/>
  </r>
  <r>
    <x v="3"/>
    <s v="Item_22_BEV"/>
    <x v="8"/>
  </r>
  <r>
    <x v="6"/>
    <s v="Unknown"/>
    <x v="15"/>
  </r>
  <r>
    <x v="3"/>
    <s v="Item_8_BEV"/>
    <x v="19"/>
  </r>
  <r>
    <x v="6"/>
    <s v="Item_1_EHE"/>
    <x v="6"/>
  </r>
  <r>
    <x v="3"/>
    <s v="Item_13_BEV"/>
    <x v="5"/>
  </r>
  <r>
    <x v="4"/>
    <s v="Item_22_FOOD"/>
    <x v="8"/>
  </r>
  <r>
    <x v="1"/>
    <s v="Item_23_MILK"/>
    <x v="18"/>
  </r>
  <r>
    <x v="3"/>
    <s v="Item_8_BEV"/>
    <x v="19"/>
  </r>
  <r>
    <x v="2"/>
    <s v="Item_20_BUT"/>
    <x v="7"/>
  </r>
  <r>
    <x v="6"/>
    <s v="Item_8_EHE"/>
    <x v="19"/>
  </r>
  <r>
    <x v="4"/>
    <s v="Item_17_FOOD"/>
    <x v="1"/>
  </r>
  <r>
    <x v="7"/>
    <s v="Item_7_CEA"/>
    <x v="14"/>
  </r>
  <r>
    <x v="2"/>
    <s v="Item_23_BUT"/>
    <x v="18"/>
  </r>
  <r>
    <x v="3"/>
    <s v="Item_20_BEV"/>
    <x v="7"/>
  </r>
  <r>
    <x v="3"/>
    <s v="Unknown"/>
    <x v="5"/>
  </r>
  <r>
    <x v="1"/>
    <s v="Item_6_MILK"/>
    <x v="4"/>
  </r>
  <r>
    <x v="2"/>
    <s v="Item_15_BUT"/>
    <x v="22"/>
  </r>
  <r>
    <x v="2"/>
    <s v="Item_18_BUT"/>
    <x v="23"/>
  </r>
  <r>
    <x v="2"/>
    <s v="Item_20_BUT"/>
    <x v="7"/>
  </r>
  <r>
    <x v="0"/>
    <s v="Unknown"/>
    <x v="17"/>
  </r>
  <r>
    <x v="4"/>
    <s v="Item_14_FOOD"/>
    <x v="12"/>
  </r>
  <r>
    <x v="6"/>
    <s v="Item_7_EHE"/>
    <x v="14"/>
  </r>
  <r>
    <x v="1"/>
    <s v="Unknown"/>
    <x v="21"/>
  </r>
  <r>
    <x v="7"/>
    <s v="Item_19_CEA"/>
    <x v="21"/>
  </r>
  <r>
    <x v="2"/>
    <s v="Item_15_BUT"/>
    <x v="22"/>
  </r>
  <r>
    <x v="2"/>
    <s v="Item_20_BUT"/>
    <x v="7"/>
  </r>
  <r>
    <x v="0"/>
    <s v="Item_4_PAT"/>
    <x v="15"/>
  </r>
  <r>
    <x v="0"/>
    <s v="Item_11_PAT"/>
    <x v="17"/>
  </r>
  <r>
    <x v="4"/>
    <s v="Item_25_FOOD"/>
    <x v="16"/>
  </r>
  <r>
    <x v="2"/>
    <s v="Item_12_BUT"/>
    <x v="2"/>
  </r>
  <r>
    <x v="7"/>
    <s v="Item_15_CEA"/>
    <x v="22"/>
  </r>
  <r>
    <x v="3"/>
    <s v="Item_1_BEV"/>
    <x v="6"/>
  </r>
  <r>
    <x v="1"/>
    <s v="Item_2_MILK"/>
    <x v="10"/>
  </r>
  <r>
    <x v="0"/>
    <s v="Item_16_PAT"/>
    <x v="3"/>
  </r>
  <r>
    <x v="5"/>
    <s v="Item_1_FUR"/>
    <x v="6"/>
  </r>
  <r>
    <x v="1"/>
    <s v="Item_20_MILK"/>
    <x v="7"/>
  </r>
  <r>
    <x v="4"/>
    <s v="Item_12_FOOD"/>
    <x v="2"/>
  </r>
  <r>
    <x v="1"/>
    <s v="Item_15_MILK"/>
    <x v="22"/>
  </r>
  <r>
    <x v="1"/>
    <s v="Item_2_MILK"/>
    <x v="10"/>
  </r>
  <r>
    <x v="6"/>
    <s v="Item_19_EHE"/>
    <x v="21"/>
  </r>
  <r>
    <x v="7"/>
    <s v="Item_10_CEA"/>
    <x v="0"/>
  </r>
  <r>
    <x v="2"/>
    <s v="Item_6_BUT"/>
    <x v="4"/>
  </r>
  <r>
    <x v="1"/>
    <s v="Item_2_MILK"/>
    <x v="10"/>
  </r>
  <r>
    <x v="6"/>
    <s v="Item_12_EHE"/>
    <x v="2"/>
  </r>
  <r>
    <x v="2"/>
    <s v="Item_20_BUT"/>
    <x v="7"/>
  </r>
  <r>
    <x v="4"/>
    <s v="Item_18_FOOD"/>
    <x v="23"/>
  </r>
  <r>
    <x v="3"/>
    <s v="Item_22_BEV"/>
    <x v="8"/>
  </r>
  <r>
    <x v="2"/>
    <s v="Item_3_BUT"/>
    <x v="9"/>
  </r>
  <r>
    <x v="2"/>
    <s v="Item_20_BUT"/>
    <x v="7"/>
  </r>
  <r>
    <x v="4"/>
    <s v="Item_3_FOOD"/>
    <x v="9"/>
  </r>
  <r>
    <x v="3"/>
    <s v="Item_19_BEV"/>
    <x v="21"/>
  </r>
  <r>
    <x v="2"/>
    <s v="Item_25_BUT"/>
    <x v="16"/>
  </r>
  <r>
    <x v="4"/>
    <s v="Item_1_FOOD"/>
    <x v="6"/>
  </r>
  <r>
    <x v="0"/>
    <s v="Item_24_PAT"/>
    <x v="11"/>
  </r>
  <r>
    <x v="0"/>
    <s v="Item_9_PAT"/>
    <x v="24"/>
  </r>
  <r>
    <x v="7"/>
    <s v="Item_11_CEA"/>
    <x v="17"/>
  </r>
  <r>
    <x v="3"/>
    <s v="Item_8_BEV"/>
    <x v="19"/>
  </r>
  <r>
    <x v="7"/>
    <s v="Item_22_CEA"/>
    <x v="8"/>
  </r>
  <r>
    <x v="5"/>
    <s v="Item_25_FUR"/>
    <x v="16"/>
  </r>
  <r>
    <x v="1"/>
    <s v="Item_5_MILK"/>
    <x v="20"/>
  </r>
  <r>
    <x v="5"/>
    <s v="Item_24_FUR"/>
    <x v="11"/>
  </r>
  <r>
    <x v="4"/>
    <s v="Item_11_FOOD"/>
    <x v="17"/>
  </r>
  <r>
    <x v="4"/>
    <s v="Item_4_FOOD"/>
    <x v="15"/>
  </r>
  <r>
    <x v="3"/>
    <s v="Item_22_BEV"/>
    <x v="8"/>
  </r>
  <r>
    <x v="2"/>
    <s v="Item_22_BUT"/>
    <x v="8"/>
  </r>
  <r>
    <x v="0"/>
    <s v="Item_25_PAT"/>
    <x v="16"/>
  </r>
  <r>
    <x v="1"/>
    <s v="Item_19_MILK"/>
    <x v="21"/>
  </r>
  <r>
    <x v="0"/>
    <s v="Item_23_PAT"/>
    <x v="18"/>
  </r>
  <r>
    <x v="7"/>
    <s v="Item_19_CEA"/>
    <x v="21"/>
  </r>
  <r>
    <x v="0"/>
    <s v="Item_23_PAT"/>
    <x v="18"/>
  </r>
  <r>
    <x v="7"/>
    <s v="Item_18_CEA"/>
    <x v="23"/>
  </r>
  <r>
    <x v="1"/>
    <s v="Item_15_MILK"/>
    <x v="22"/>
  </r>
  <r>
    <x v="5"/>
    <s v="Item_2_FUR"/>
    <x v="10"/>
  </r>
  <r>
    <x v="6"/>
    <s v="Item_5_EHE"/>
    <x v="20"/>
  </r>
  <r>
    <x v="3"/>
    <s v="Item_23_BEV"/>
    <x v="18"/>
  </r>
  <r>
    <x v="3"/>
    <s v="Item_1_BEV"/>
    <x v="6"/>
  </r>
  <r>
    <x v="4"/>
    <s v="Item_4_FOOD"/>
    <x v="15"/>
  </r>
  <r>
    <x v="0"/>
    <s v="Item_8_PAT"/>
    <x v="19"/>
  </r>
  <r>
    <x v="6"/>
    <s v="Item_15_EHE"/>
    <x v="22"/>
  </r>
  <r>
    <x v="6"/>
    <s v="Item_1_EHE"/>
    <x v="6"/>
  </r>
  <r>
    <x v="5"/>
    <s v="Item_16_FUR"/>
    <x v="3"/>
  </r>
  <r>
    <x v="2"/>
    <s v="Item_24_BUT"/>
    <x v="11"/>
  </r>
  <r>
    <x v="0"/>
    <s v="Item_17_PAT"/>
    <x v="1"/>
  </r>
  <r>
    <x v="6"/>
    <s v="Item_15_EHE"/>
    <x v="22"/>
  </r>
  <r>
    <x v="7"/>
    <s v="Item_15_CEA"/>
    <x v="22"/>
  </r>
  <r>
    <x v="4"/>
    <s v="Item_9_FOOD"/>
    <x v="24"/>
  </r>
  <r>
    <x v="0"/>
    <s v="Item_12_PAT"/>
    <x v="2"/>
  </r>
  <r>
    <x v="7"/>
    <s v="Item_5_CEA"/>
    <x v="20"/>
  </r>
  <r>
    <x v="6"/>
    <s v="Item_20_EHE"/>
    <x v="7"/>
  </r>
  <r>
    <x v="6"/>
    <s v="Item_10_EHE"/>
    <x v="0"/>
  </r>
  <r>
    <x v="3"/>
    <s v="Item_8_BEV"/>
    <x v="19"/>
  </r>
  <r>
    <x v="2"/>
    <s v="Item_3_BUT"/>
    <x v="9"/>
  </r>
  <r>
    <x v="3"/>
    <s v="Item_7_BEV"/>
    <x v="14"/>
  </r>
  <r>
    <x v="5"/>
    <s v="Item_1_FUR"/>
    <x v="6"/>
  </r>
  <r>
    <x v="2"/>
    <s v="Item_25_BUT"/>
    <x v="16"/>
  </r>
  <r>
    <x v="6"/>
    <s v="Item_15_EHE"/>
    <x v="22"/>
  </r>
  <r>
    <x v="2"/>
    <s v="Item_8_BUT"/>
    <x v="19"/>
  </r>
  <r>
    <x v="4"/>
    <s v="Item_14_FOOD"/>
    <x v="12"/>
  </r>
  <r>
    <x v="2"/>
    <s v="Item_10_BUT"/>
    <x v="0"/>
  </r>
  <r>
    <x v="1"/>
    <s v="Item_12_MILK"/>
    <x v="2"/>
  </r>
  <r>
    <x v="2"/>
    <s v="Item_12_BUT"/>
    <x v="2"/>
  </r>
  <r>
    <x v="4"/>
    <s v="Item_5_FOOD"/>
    <x v="20"/>
  </r>
  <r>
    <x v="7"/>
    <s v="Unknown"/>
    <x v="5"/>
  </r>
  <r>
    <x v="4"/>
    <s v="Item_10_FOOD"/>
    <x v="0"/>
  </r>
  <r>
    <x v="6"/>
    <s v="Item_23_EHE"/>
    <x v="18"/>
  </r>
  <r>
    <x v="4"/>
    <s v="Item_14_FOOD"/>
    <x v="12"/>
  </r>
  <r>
    <x v="3"/>
    <s v="Item_7_BEV"/>
    <x v="14"/>
  </r>
  <r>
    <x v="1"/>
    <s v="Item_1_MILK"/>
    <x v="6"/>
  </r>
  <r>
    <x v="6"/>
    <s v="Item_25_EHE"/>
    <x v="16"/>
  </r>
  <r>
    <x v="2"/>
    <s v="Item_11_BUT"/>
    <x v="17"/>
  </r>
  <r>
    <x v="1"/>
    <s v="Item_4_MILK"/>
    <x v="15"/>
  </r>
  <r>
    <x v="4"/>
    <s v="Item_5_FOOD"/>
    <x v="20"/>
  </r>
  <r>
    <x v="2"/>
    <s v="Item_25_BUT"/>
    <x v="16"/>
  </r>
  <r>
    <x v="0"/>
    <s v="Unknown"/>
    <x v="12"/>
  </r>
  <r>
    <x v="6"/>
    <s v="Item_10_EHE"/>
    <x v="0"/>
  </r>
  <r>
    <x v="6"/>
    <s v="Item_8_EHE"/>
    <x v="19"/>
  </r>
  <r>
    <x v="5"/>
    <s v="Item_25_FUR"/>
    <x v="16"/>
  </r>
  <r>
    <x v="1"/>
    <s v="Item_2_MILK"/>
    <x v="10"/>
  </r>
  <r>
    <x v="6"/>
    <s v="Item_8_EHE"/>
    <x v="19"/>
  </r>
  <r>
    <x v="1"/>
    <s v="Item_13_MILK"/>
    <x v="5"/>
  </r>
  <r>
    <x v="3"/>
    <s v="Item_16_BEV"/>
    <x v="3"/>
  </r>
  <r>
    <x v="1"/>
    <s v="Item_20_MILK"/>
    <x v="7"/>
  </r>
  <r>
    <x v="1"/>
    <s v="Unknown"/>
    <x v="3"/>
  </r>
  <r>
    <x v="0"/>
    <s v="Item_6_PAT"/>
    <x v="4"/>
  </r>
  <r>
    <x v="3"/>
    <s v="Item_25_BEV"/>
    <x v="16"/>
  </r>
  <r>
    <x v="7"/>
    <s v="Item_1_CEA"/>
    <x v="6"/>
  </r>
  <r>
    <x v="1"/>
    <s v="Item_1_MILK"/>
    <x v="6"/>
  </r>
  <r>
    <x v="3"/>
    <s v="Item_12_BEV"/>
    <x v="2"/>
  </r>
  <r>
    <x v="4"/>
    <s v="Item_7_FOOD"/>
    <x v="14"/>
  </r>
  <r>
    <x v="1"/>
    <s v="Item_18_MILK"/>
    <x v="23"/>
  </r>
  <r>
    <x v="4"/>
    <s v="Item_5_FOOD"/>
    <x v="20"/>
  </r>
  <r>
    <x v="7"/>
    <s v="Item_12_CEA"/>
    <x v="2"/>
  </r>
  <r>
    <x v="2"/>
    <s v="Unknown"/>
    <x v="5"/>
  </r>
  <r>
    <x v="7"/>
    <s v="Item_2_CEA"/>
    <x v="10"/>
  </r>
  <r>
    <x v="3"/>
    <s v="Item_8_BEV"/>
    <x v="19"/>
  </r>
  <r>
    <x v="6"/>
    <s v="Item_13_EHE"/>
    <x v="5"/>
  </r>
  <r>
    <x v="7"/>
    <s v="Item_20_CEA"/>
    <x v="7"/>
  </r>
  <r>
    <x v="5"/>
    <s v="Item_15_FUR"/>
    <x v="22"/>
  </r>
  <r>
    <x v="1"/>
    <s v="Item_15_MILK"/>
    <x v="22"/>
  </r>
  <r>
    <x v="5"/>
    <s v="Item_7_FUR"/>
    <x v="14"/>
  </r>
  <r>
    <x v="4"/>
    <s v="Item_22_FOOD"/>
    <x v="8"/>
  </r>
  <r>
    <x v="7"/>
    <s v="Item_1_CEA"/>
    <x v="6"/>
  </r>
  <r>
    <x v="2"/>
    <s v="Item_19_BUT"/>
    <x v="21"/>
  </r>
  <r>
    <x v="4"/>
    <s v="Item_11_FOOD"/>
    <x v="17"/>
  </r>
  <r>
    <x v="7"/>
    <s v="Item_10_CEA"/>
    <x v="0"/>
  </r>
  <r>
    <x v="3"/>
    <s v="Item_17_BEV"/>
    <x v="1"/>
  </r>
  <r>
    <x v="1"/>
    <s v="Unknown"/>
    <x v="5"/>
  </r>
  <r>
    <x v="2"/>
    <s v="Item_23_BUT"/>
    <x v="18"/>
  </r>
  <r>
    <x v="1"/>
    <s v="Item_11_MILK"/>
    <x v="17"/>
  </r>
  <r>
    <x v="6"/>
    <s v="Unknown"/>
    <x v="22"/>
  </r>
  <r>
    <x v="0"/>
    <s v="Item_17_PAT"/>
    <x v="1"/>
  </r>
  <r>
    <x v="1"/>
    <s v="Item_19_MILK"/>
    <x v="21"/>
  </r>
  <r>
    <x v="3"/>
    <s v="Item_2_BEV"/>
    <x v="10"/>
  </r>
  <r>
    <x v="2"/>
    <s v="Item_17_BUT"/>
    <x v="1"/>
  </r>
  <r>
    <x v="4"/>
    <s v="Item_11_FOOD"/>
    <x v="17"/>
  </r>
  <r>
    <x v="3"/>
    <s v="Item_2_BEV"/>
    <x v="10"/>
  </r>
  <r>
    <x v="7"/>
    <s v="Item_17_CEA"/>
    <x v="1"/>
  </r>
  <r>
    <x v="1"/>
    <s v="Unknown"/>
    <x v="5"/>
  </r>
  <r>
    <x v="0"/>
    <s v="Item_4_PAT"/>
    <x v="15"/>
  </r>
  <r>
    <x v="4"/>
    <s v="Item_1_FOOD"/>
    <x v="6"/>
  </r>
  <r>
    <x v="0"/>
    <s v="Item_11_PAT"/>
    <x v="17"/>
  </r>
  <r>
    <x v="4"/>
    <s v="Item_11_FOOD"/>
    <x v="17"/>
  </r>
  <r>
    <x v="7"/>
    <s v="Item_20_CEA"/>
    <x v="7"/>
  </r>
  <r>
    <x v="3"/>
    <s v="Item_16_BEV"/>
    <x v="3"/>
  </r>
  <r>
    <x v="5"/>
    <s v="Item_8_FUR"/>
    <x v="19"/>
  </r>
  <r>
    <x v="6"/>
    <s v="Item_12_EHE"/>
    <x v="2"/>
  </r>
  <r>
    <x v="4"/>
    <s v="Item_13_FOOD"/>
    <x v="5"/>
  </r>
  <r>
    <x v="2"/>
    <s v="Item_13_BUT"/>
    <x v="5"/>
  </r>
  <r>
    <x v="0"/>
    <s v="Unknown"/>
    <x v="5"/>
  </r>
  <r>
    <x v="0"/>
    <s v="Item_13_PAT"/>
    <x v="5"/>
  </r>
  <r>
    <x v="7"/>
    <s v="Item_10_CEA"/>
    <x v="0"/>
  </r>
  <r>
    <x v="7"/>
    <s v="Item_17_CEA"/>
    <x v="1"/>
  </r>
  <r>
    <x v="5"/>
    <s v="Item_20_FUR"/>
    <x v="7"/>
  </r>
  <r>
    <x v="5"/>
    <s v="Item_24_FUR"/>
    <x v="11"/>
  </r>
  <r>
    <x v="1"/>
    <s v="Item_10_MILK"/>
    <x v="0"/>
  </r>
  <r>
    <x v="5"/>
    <s v="Item_25_FUR"/>
    <x v="16"/>
  </r>
  <r>
    <x v="0"/>
    <s v="Item_15_PAT"/>
    <x v="22"/>
  </r>
  <r>
    <x v="3"/>
    <s v="Item_21_BEV"/>
    <x v="13"/>
  </r>
  <r>
    <x v="4"/>
    <s v="Item_16_FOOD"/>
    <x v="3"/>
  </r>
  <r>
    <x v="2"/>
    <s v="Item_24_BUT"/>
    <x v="11"/>
  </r>
  <r>
    <x v="6"/>
    <s v="Item_13_EHE"/>
    <x v="5"/>
  </r>
  <r>
    <x v="4"/>
    <s v="Item_17_FOOD"/>
    <x v="1"/>
  </r>
  <r>
    <x v="5"/>
    <s v="Item_19_FUR"/>
    <x v="21"/>
  </r>
  <r>
    <x v="2"/>
    <s v="Item_7_BUT"/>
    <x v="14"/>
  </r>
  <r>
    <x v="4"/>
    <s v="Item_10_FOOD"/>
    <x v="0"/>
  </r>
  <r>
    <x v="2"/>
    <s v="Item_19_BUT"/>
    <x v="21"/>
  </r>
  <r>
    <x v="5"/>
    <s v="Item_2_FUR"/>
    <x v="10"/>
  </r>
  <r>
    <x v="6"/>
    <s v="Item_23_EHE"/>
    <x v="18"/>
  </r>
  <r>
    <x v="0"/>
    <s v="Item_2_PAT"/>
    <x v="10"/>
  </r>
  <r>
    <x v="4"/>
    <s v="Item_12_FOOD"/>
    <x v="2"/>
  </r>
  <r>
    <x v="0"/>
    <s v="Item_10_PAT"/>
    <x v="0"/>
  </r>
  <r>
    <x v="6"/>
    <s v="Item_18_EHE"/>
    <x v="23"/>
  </r>
  <r>
    <x v="6"/>
    <s v="Item_6_EHE"/>
    <x v="4"/>
  </r>
  <r>
    <x v="1"/>
    <s v="Item_6_MILK"/>
    <x v="4"/>
  </r>
  <r>
    <x v="5"/>
    <s v="Item_2_FUR"/>
    <x v="10"/>
  </r>
  <r>
    <x v="7"/>
    <s v="Item_12_CEA"/>
    <x v="2"/>
  </r>
  <r>
    <x v="4"/>
    <s v="Item_16_FOOD"/>
    <x v="3"/>
  </r>
  <r>
    <x v="6"/>
    <s v="Item_18_EHE"/>
    <x v="23"/>
  </r>
  <r>
    <x v="6"/>
    <s v="Item_12_EHE"/>
    <x v="2"/>
  </r>
  <r>
    <x v="5"/>
    <s v="Item_19_FUR"/>
    <x v="21"/>
  </r>
  <r>
    <x v="0"/>
    <s v="Item_7_PAT"/>
    <x v="14"/>
  </r>
  <r>
    <x v="7"/>
    <s v="Item_18_CEA"/>
    <x v="23"/>
  </r>
  <r>
    <x v="0"/>
    <s v="Item_24_PAT"/>
    <x v="11"/>
  </r>
  <r>
    <x v="7"/>
    <s v="Item_1_CEA"/>
    <x v="6"/>
  </r>
  <r>
    <x v="3"/>
    <s v="Item_19_BEV"/>
    <x v="21"/>
  </r>
  <r>
    <x v="6"/>
    <s v="Item_11_EHE"/>
    <x v="17"/>
  </r>
  <r>
    <x v="5"/>
    <s v="Item_25_FUR"/>
    <x v="16"/>
  </r>
  <r>
    <x v="7"/>
    <s v="Unknown"/>
    <x v="21"/>
  </r>
  <r>
    <x v="0"/>
    <s v="Item_25_PAT"/>
    <x v="16"/>
  </r>
  <r>
    <x v="7"/>
    <s v="Item_20_CEA"/>
    <x v="7"/>
  </r>
  <r>
    <x v="0"/>
    <s v="Item_17_PAT"/>
    <x v="1"/>
  </r>
  <r>
    <x v="1"/>
    <s v="Item_23_MILK"/>
    <x v="18"/>
  </r>
  <r>
    <x v="4"/>
    <s v="Item_12_FOOD"/>
    <x v="2"/>
  </r>
  <r>
    <x v="4"/>
    <s v="Item_5_FOOD"/>
    <x v="20"/>
  </r>
  <r>
    <x v="2"/>
    <s v="Item_22_BUT"/>
    <x v="8"/>
  </r>
  <r>
    <x v="2"/>
    <s v="Item_20_BUT"/>
    <x v="7"/>
  </r>
  <r>
    <x v="7"/>
    <s v="Item_19_CEA"/>
    <x v="21"/>
  </r>
  <r>
    <x v="1"/>
    <s v="Item_23_MILK"/>
    <x v="18"/>
  </r>
  <r>
    <x v="2"/>
    <s v="Item_18_BUT"/>
    <x v="23"/>
  </r>
  <r>
    <x v="2"/>
    <s v="Item_21_BUT"/>
    <x v="13"/>
  </r>
  <r>
    <x v="7"/>
    <s v="Item_5_CEA"/>
    <x v="20"/>
  </r>
  <r>
    <x v="2"/>
    <s v="Item_21_BUT"/>
    <x v="13"/>
  </r>
  <r>
    <x v="3"/>
    <s v="Item_8_BEV"/>
    <x v="19"/>
  </r>
  <r>
    <x v="0"/>
    <s v="Item_19_PAT"/>
    <x v="21"/>
  </r>
  <r>
    <x v="6"/>
    <s v="Item_21_EHE"/>
    <x v="13"/>
  </r>
  <r>
    <x v="3"/>
    <s v="Item_14_BEV"/>
    <x v="12"/>
  </r>
  <r>
    <x v="0"/>
    <s v="Item_12_PAT"/>
    <x v="2"/>
  </r>
  <r>
    <x v="5"/>
    <s v="Item_20_FUR"/>
    <x v="7"/>
  </r>
  <r>
    <x v="4"/>
    <s v="Unknown"/>
    <x v="15"/>
  </r>
  <r>
    <x v="4"/>
    <s v="Item_5_FOOD"/>
    <x v="20"/>
  </r>
  <r>
    <x v="2"/>
    <s v="Item_3_BUT"/>
    <x v="9"/>
  </r>
  <r>
    <x v="1"/>
    <s v="Item_18_MILK"/>
    <x v="23"/>
  </r>
  <r>
    <x v="5"/>
    <s v="Unknown"/>
    <x v="5"/>
  </r>
  <r>
    <x v="1"/>
    <s v="Item_4_MILK"/>
    <x v="15"/>
  </r>
  <r>
    <x v="0"/>
    <s v="Item_12_PAT"/>
    <x v="2"/>
  </r>
  <r>
    <x v="0"/>
    <s v="Item_25_PAT"/>
    <x v="16"/>
  </r>
  <r>
    <x v="4"/>
    <s v="Item_2_FOOD"/>
    <x v="10"/>
  </r>
  <r>
    <x v="4"/>
    <s v="Item_21_FOOD"/>
    <x v="13"/>
  </r>
  <r>
    <x v="6"/>
    <s v="Unknown"/>
    <x v="7"/>
  </r>
  <r>
    <x v="3"/>
    <s v="Item_17_BEV"/>
    <x v="1"/>
  </r>
  <r>
    <x v="7"/>
    <s v="Item_19_CEA"/>
    <x v="21"/>
  </r>
  <r>
    <x v="1"/>
    <s v="Item_5_MILK"/>
    <x v="20"/>
  </r>
  <r>
    <x v="3"/>
    <s v="Item_23_BEV"/>
    <x v="18"/>
  </r>
  <r>
    <x v="6"/>
    <s v="Item_23_EHE"/>
    <x v="18"/>
  </r>
  <r>
    <x v="0"/>
    <s v="Item_12_PAT"/>
    <x v="2"/>
  </r>
  <r>
    <x v="7"/>
    <s v="Unknown"/>
    <x v="5"/>
  </r>
  <r>
    <x v="1"/>
    <s v="Unknown"/>
    <x v="18"/>
  </r>
  <r>
    <x v="3"/>
    <s v="Item_20_BEV"/>
    <x v="7"/>
  </r>
  <r>
    <x v="0"/>
    <s v="Unknown"/>
    <x v="20"/>
  </r>
  <r>
    <x v="7"/>
    <s v="Item_12_CEA"/>
    <x v="2"/>
  </r>
  <r>
    <x v="6"/>
    <s v="Item_11_EHE"/>
    <x v="17"/>
  </r>
  <r>
    <x v="0"/>
    <s v="Item_17_PAT"/>
    <x v="1"/>
  </r>
  <r>
    <x v="0"/>
    <s v="Item_8_PAT"/>
    <x v="19"/>
  </r>
  <r>
    <x v="7"/>
    <s v="Item_11_CEA"/>
    <x v="17"/>
  </r>
  <r>
    <x v="4"/>
    <s v="Unknown"/>
    <x v="5"/>
  </r>
  <r>
    <x v="7"/>
    <s v="Item_2_CEA"/>
    <x v="10"/>
  </r>
  <r>
    <x v="4"/>
    <s v="Item_19_FOOD"/>
    <x v="21"/>
  </r>
  <r>
    <x v="5"/>
    <s v="Item_14_FUR"/>
    <x v="12"/>
  </r>
  <r>
    <x v="4"/>
    <s v="Item_13_FOOD"/>
    <x v="5"/>
  </r>
  <r>
    <x v="0"/>
    <s v="Item_4_PAT"/>
    <x v="15"/>
  </r>
  <r>
    <x v="3"/>
    <s v="Item_14_BEV"/>
    <x v="12"/>
  </r>
  <r>
    <x v="6"/>
    <s v="Item_6_EHE"/>
    <x v="4"/>
  </r>
  <r>
    <x v="7"/>
    <s v="Item_13_CEA"/>
    <x v="5"/>
  </r>
  <r>
    <x v="6"/>
    <s v="Item_22_EHE"/>
    <x v="8"/>
  </r>
  <r>
    <x v="7"/>
    <s v="Item_11_CEA"/>
    <x v="17"/>
  </r>
  <r>
    <x v="7"/>
    <s v="Item_14_CEA"/>
    <x v="12"/>
  </r>
  <r>
    <x v="1"/>
    <s v="Item_6_MILK"/>
    <x v="4"/>
  </r>
  <r>
    <x v="7"/>
    <s v="Item_12_CEA"/>
    <x v="2"/>
  </r>
  <r>
    <x v="0"/>
    <s v="Item_4_PAT"/>
    <x v="15"/>
  </r>
  <r>
    <x v="6"/>
    <s v="Item_14_EHE"/>
    <x v="12"/>
  </r>
  <r>
    <x v="6"/>
    <s v="Item_4_EHE"/>
    <x v="15"/>
  </r>
  <r>
    <x v="5"/>
    <s v="Item_17_FUR"/>
    <x v="1"/>
  </r>
  <r>
    <x v="7"/>
    <s v="Item_12_CEA"/>
    <x v="2"/>
  </r>
  <r>
    <x v="4"/>
    <s v="Item_13_FOOD"/>
    <x v="5"/>
  </r>
  <r>
    <x v="3"/>
    <s v="Item_9_BEV"/>
    <x v="24"/>
  </r>
  <r>
    <x v="6"/>
    <s v="Item_25_EHE"/>
    <x v="16"/>
  </r>
  <r>
    <x v="5"/>
    <s v="Item_2_FUR"/>
    <x v="10"/>
  </r>
  <r>
    <x v="7"/>
    <s v="Item_3_CEA"/>
    <x v="9"/>
  </r>
  <r>
    <x v="6"/>
    <s v="Item_13_EHE"/>
    <x v="5"/>
  </r>
  <r>
    <x v="4"/>
    <s v="Item_25_FOOD"/>
    <x v="16"/>
  </r>
  <r>
    <x v="3"/>
    <s v="Item_18_BEV"/>
    <x v="23"/>
  </r>
  <r>
    <x v="2"/>
    <s v="Item_22_BUT"/>
    <x v="8"/>
  </r>
  <r>
    <x v="1"/>
    <s v="Item_1_MILK"/>
    <x v="6"/>
  </r>
  <r>
    <x v="1"/>
    <s v="Item_8_MILK"/>
    <x v="19"/>
  </r>
  <r>
    <x v="0"/>
    <s v="Item_7_PAT"/>
    <x v="14"/>
  </r>
  <r>
    <x v="1"/>
    <s v="Item_16_MILK"/>
    <x v="3"/>
  </r>
  <r>
    <x v="1"/>
    <s v="Item_19_MILK"/>
    <x v="21"/>
  </r>
  <r>
    <x v="5"/>
    <s v="Item_25_FUR"/>
    <x v="16"/>
  </r>
  <r>
    <x v="1"/>
    <s v="Unknown"/>
    <x v="14"/>
  </r>
  <r>
    <x v="0"/>
    <s v="Item_11_PAT"/>
    <x v="17"/>
  </r>
  <r>
    <x v="6"/>
    <s v="Item_11_EHE"/>
    <x v="17"/>
  </r>
  <r>
    <x v="4"/>
    <s v="Item_3_FOOD"/>
    <x v="9"/>
  </r>
  <r>
    <x v="0"/>
    <s v="Item_20_PAT"/>
    <x v="7"/>
  </r>
  <r>
    <x v="2"/>
    <s v="Item_12_BUT"/>
    <x v="2"/>
  </r>
  <r>
    <x v="7"/>
    <s v="Item_5_CEA"/>
    <x v="20"/>
  </r>
  <r>
    <x v="5"/>
    <s v="Item_2_FUR"/>
    <x v="10"/>
  </r>
  <r>
    <x v="5"/>
    <s v="Item_10_FUR"/>
    <x v="0"/>
  </r>
  <r>
    <x v="7"/>
    <s v="Item_14_CEA"/>
    <x v="12"/>
  </r>
  <r>
    <x v="3"/>
    <s v="Item_16_BEV"/>
    <x v="3"/>
  </r>
  <r>
    <x v="2"/>
    <s v="Item_14_BUT"/>
    <x v="12"/>
  </r>
  <r>
    <x v="7"/>
    <s v="Item_19_CEA"/>
    <x v="21"/>
  </r>
  <r>
    <x v="3"/>
    <s v="Item_15_BEV"/>
    <x v="22"/>
  </r>
  <r>
    <x v="4"/>
    <s v="Item_11_FOOD"/>
    <x v="17"/>
  </r>
  <r>
    <x v="1"/>
    <s v="Item_1_MILK"/>
    <x v="6"/>
  </r>
  <r>
    <x v="7"/>
    <s v="Unknown"/>
    <x v="24"/>
  </r>
  <r>
    <x v="4"/>
    <s v="Item_12_FOOD"/>
    <x v="2"/>
  </r>
  <r>
    <x v="4"/>
    <s v="Item_14_FOOD"/>
    <x v="12"/>
  </r>
  <r>
    <x v="5"/>
    <s v="Item_25_FUR"/>
    <x v="16"/>
  </r>
  <r>
    <x v="7"/>
    <s v="Unknown"/>
    <x v="5"/>
  </r>
  <r>
    <x v="2"/>
    <s v="Item_15_BUT"/>
    <x v="22"/>
  </r>
  <r>
    <x v="2"/>
    <s v="Item_16_BUT"/>
    <x v="3"/>
  </r>
  <r>
    <x v="7"/>
    <s v="Item_9_CEA"/>
    <x v="24"/>
  </r>
  <r>
    <x v="5"/>
    <s v="Item_11_FUR"/>
    <x v="17"/>
  </r>
  <r>
    <x v="4"/>
    <s v="Item_18_FOOD"/>
    <x v="23"/>
  </r>
  <r>
    <x v="7"/>
    <s v="Item_7_CEA"/>
    <x v="14"/>
  </r>
  <r>
    <x v="0"/>
    <s v="Item_22_PAT"/>
    <x v="8"/>
  </r>
  <r>
    <x v="2"/>
    <s v="Item_6_BUT"/>
    <x v="4"/>
  </r>
  <r>
    <x v="4"/>
    <s v="Item_13_FOOD"/>
    <x v="5"/>
  </r>
  <r>
    <x v="5"/>
    <s v="Unknown"/>
    <x v="15"/>
  </r>
  <r>
    <x v="6"/>
    <s v="Item_8_EHE"/>
    <x v="19"/>
  </r>
  <r>
    <x v="0"/>
    <s v="Item_12_PAT"/>
    <x v="2"/>
  </r>
  <r>
    <x v="5"/>
    <s v="Item_12_FUR"/>
    <x v="2"/>
  </r>
  <r>
    <x v="0"/>
    <s v="Item_17_PAT"/>
    <x v="1"/>
  </r>
  <r>
    <x v="4"/>
    <s v="Item_25_FOOD"/>
    <x v="16"/>
  </r>
  <r>
    <x v="0"/>
    <s v="Item_12_PAT"/>
    <x v="2"/>
  </r>
  <r>
    <x v="5"/>
    <s v="Item_25_FUR"/>
    <x v="16"/>
  </r>
  <r>
    <x v="6"/>
    <s v="Item_20_EHE"/>
    <x v="7"/>
  </r>
  <r>
    <x v="3"/>
    <s v="Item_22_BEV"/>
    <x v="8"/>
  </r>
  <r>
    <x v="1"/>
    <s v="Item_19_MILK"/>
    <x v="21"/>
  </r>
  <r>
    <x v="7"/>
    <s v="Unknown"/>
    <x v="5"/>
  </r>
  <r>
    <x v="0"/>
    <s v="Item_20_PAT"/>
    <x v="7"/>
  </r>
  <r>
    <x v="0"/>
    <s v="Item_15_PAT"/>
    <x v="22"/>
  </r>
  <r>
    <x v="1"/>
    <s v="Item_7_MILK"/>
    <x v="14"/>
  </r>
  <r>
    <x v="1"/>
    <s v="Item_16_MILK"/>
    <x v="3"/>
  </r>
  <r>
    <x v="1"/>
    <s v="Item_16_MILK"/>
    <x v="3"/>
  </r>
  <r>
    <x v="3"/>
    <s v="Unknown"/>
    <x v="9"/>
  </r>
  <r>
    <x v="3"/>
    <s v="Item_16_BEV"/>
    <x v="3"/>
  </r>
  <r>
    <x v="5"/>
    <s v="Item_24_FUR"/>
    <x v="11"/>
  </r>
  <r>
    <x v="6"/>
    <s v="Item_25_EHE"/>
    <x v="16"/>
  </r>
  <r>
    <x v="0"/>
    <s v="Item_4_PAT"/>
    <x v="15"/>
  </r>
  <r>
    <x v="3"/>
    <s v="Item_4_BEV"/>
    <x v="15"/>
  </r>
  <r>
    <x v="6"/>
    <s v="Unknown"/>
    <x v="5"/>
  </r>
  <r>
    <x v="2"/>
    <s v="Item_13_BUT"/>
    <x v="5"/>
  </r>
  <r>
    <x v="4"/>
    <s v="Item_5_FOOD"/>
    <x v="20"/>
  </r>
  <r>
    <x v="3"/>
    <s v="Item_20_BEV"/>
    <x v="7"/>
  </r>
  <r>
    <x v="4"/>
    <s v="Item_12_FOOD"/>
    <x v="2"/>
  </r>
  <r>
    <x v="1"/>
    <s v="Item_7_MILK"/>
    <x v="14"/>
  </r>
  <r>
    <x v="6"/>
    <s v="Item_19_EHE"/>
    <x v="21"/>
  </r>
  <r>
    <x v="0"/>
    <s v="Item_23_PAT"/>
    <x v="18"/>
  </r>
  <r>
    <x v="0"/>
    <s v="Item_13_PAT"/>
    <x v="5"/>
  </r>
  <r>
    <x v="4"/>
    <s v="Item_1_FOOD"/>
    <x v="6"/>
  </r>
  <r>
    <x v="6"/>
    <s v="Item_23_EHE"/>
    <x v="18"/>
  </r>
  <r>
    <x v="5"/>
    <s v="Item_21_FUR"/>
    <x v="13"/>
  </r>
  <r>
    <x v="0"/>
    <s v="Item_1_PAT"/>
    <x v="6"/>
  </r>
  <r>
    <x v="0"/>
    <s v="Unknown"/>
    <x v="5"/>
  </r>
  <r>
    <x v="7"/>
    <s v="Item_10_CEA"/>
    <x v="0"/>
  </r>
  <r>
    <x v="0"/>
    <s v="Unknown"/>
    <x v="17"/>
  </r>
  <r>
    <x v="7"/>
    <s v="Item_12_CEA"/>
    <x v="2"/>
  </r>
  <r>
    <x v="7"/>
    <s v="Item_10_CEA"/>
    <x v="0"/>
  </r>
  <r>
    <x v="4"/>
    <s v="Item_21_FOOD"/>
    <x v="13"/>
  </r>
  <r>
    <x v="0"/>
    <s v="Item_17_PAT"/>
    <x v="1"/>
  </r>
  <r>
    <x v="5"/>
    <s v="Unknown"/>
    <x v="11"/>
  </r>
  <r>
    <x v="7"/>
    <s v="Unknown"/>
    <x v="12"/>
  </r>
  <r>
    <x v="2"/>
    <s v="Item_13_BUT"/>
    <x v="5"/>
  </r>
  <r>
    <x v="5"/>
    <s v="Unknown"/>
    <x v="5"/>
  </r>
  <r>
    <x v="6"/>
    <s v="Item_10_EHE"/>
    <x v="0"/>
  </r>
  <r>
    <x v="5"/>
    <s v="Item_6_FUR"/>
    <x v="4"/>
  </r>
  <r>
    <x v="3"/>
    <s v="Item_14_BEV"/>
    <x v="12"/>
  </r>
  <r>
    <x v="4"/>
    <s v="Item_6_FOOD"/>
    <x v="4"/>
  </r>
  <r>
    <x v="1"/>
    <s v="Item_3_MILK"/>
    <x v="9"/>
  </r>
  <r>
    <x v="1"/>
    <s v="Item_3_MILK"/>
    <x v="9"/>
  </r>
  <r>
    <x v="2"/>
    <s v="Unknown"/>
    <x v="2"/>
  </r>
  <r>
    <x v="7"/>
    <s v="Unknown"/>
    <x v="10"/>
  </r>
  <r>
    <x v="2"/>
    <s v="Item_23_BUT"/>
    <x v="18"/>
  </r>
  <r>
    <x v="0"/>
    <s v="Item_11_PAT"/>
    <x v="17"/>
  </r>
  <r>
    <x v="7"/>
    <s v="Item_15_CEA"/>
    <x v="22"/>
  </r>
  <r>
    <x v="3"/>
    <s v="Item_25_BEV"/>
    <x v="16"/>
  </r>
  <r>
    <x v="0"/>
    <s v="Item_12_PAT"/>
    <x v="2"/>
  </r>
  <r>
    <x v="1"/>
    <s v="Unknown"/>
    <x v="5"/>
  </r>
  <r>
    <x v="1"/>
    <s v="Item_19_MILK"/>
    <x v="21"/>
  </r>
  <r>
    <x v="2"/>
    <s v="Item_2_BUT"/>
    <x v="10"/>
  </r>
  <r>
    <x v="2"/>
    <s v="Item_6_BUT"/>
    <x v="4"/>
  </r>
  <r>
    <x v="0"/>
    <s v="Item_2_PAT"/>
    <x v="10"/>
  </r>
  <r>
    <x v="1"/>
    <s v="Item_7_MILK"/>
    <x v="14"/>
  </r>
  <r>
    <x v="5"/>
    <s v="Item_1_FUR"/>
    <x v="6"/>
  </r>
  <r>
    <x v="0"/>
    <s v="Item_14_PAT"/>
    <x v="12"/>
  </r>
  <r>
    <x v="2"/>
    <s v="Item_24_BUT"/>
    <x v="11"/>
  </r>
  <r>
    <x v="5"/>
    <s v="Item_14_FUR"/>
    <x v="12"/>
  </r>
  <r>
    <x v="1"/>
    <s v="Item_6_MILK"/>
    <x v="4"/>
  </r>
  <r>
    <x v="5"/>
    <s v="Item_6_FUR"/>
    <x v="4"/>
  </r>
  <r>
    <x v="7"/>
    <s v="Item_14_CEA"/>
    <x v="12"/>
  </r>
  <r>
    <x v="7"/>
    <s v="Item_12_CEA"/>
    <x v="2"/>
  </r>
  <r>
    <x v="4"/>
    <s v="Item_5_FOOD"/>
    <x v="20"/>
  </r>
  <r>
    <x v="2"/>
    <s v="Item_19_BUT"/>
    <x v="21"/>
  </r>
  <r>
    <x v="0"/>
    <s v="Item_19_PAT"/>
    <x v="21"/>
  </r>
  <r>
    <x v="3"/>
    <s v="Item_18_BEV"/>
    <x v="23"/>
  </r>
  <r>
    <x v="4"/>
    <s v="Item_22_FOOD"/>
    <x v="8"/>
  </r>
  <r>
    <x v="4"/>
    <s v="Item_17_FOOD"/>
    <x v="1"/>
  </r>
  <r>
    <x v="0"/>
    <s v="Item_8_PAT"/>
    <x v="19"/>
  </r>
  <r>
    <x v="5"/>
    <s v="Item_2_FUR"/>
    <x v="10"/>
  </r>
  <r>
    <x v="7"/>
    <s v="Item_16_CEA"/>
    <x v="3"/>
  </r>
  <r>
    <x v="1"/>
    <s v="Item_18_MILK"/>
    <x v="23"/>
  </r>
  <r>
    <x v="0"/>
    <s v="Item_24_PAT"/>
    <x v="11"/>
  </r>
  <r>
    <x v="1"/>
    <s v="Unknown"/>
    <x v="5"/>
  </r>
  <r>
    <x v="2"/>
    <s v="Item_3_BUT"/>
    <x v="9"/>
  </r>
  <r>
    <x v="3"/>
    <s v="Item_25_BEV"/>
    <x v="16"/>
  </r>
  <r>
    <x v="7"/>
    <s v="Item_5_CEA"/>
    <x v="20"/>
  </r>
  <r>
    <x v="2"/>
    <s v="Item_25_BUT"/>
    <x v="16"/>
  </r>
  <r>
    <x v="4"/>
    <s v="Unknown"/>
    <x v="15"/>
  </r>
  <r>
    <x v="1"/>
    <s v="Item_6_MILK"/>
    <x v="4"/>
  </r>
  <r>
    <x v="3"/>
    <s v="Item_2_BEV"/>
    <x v="10"/>
  </r>
  <r>
    <x v="5"/>
    <s v="Item_4_FUR"/>
    <x v="15"/>
  </r>
  <r>
    <x v="7"/>
    <s v="Item_23_CEA"/>
    <x v="18"/>
  </r>
  <r>
    <x v="4"/>
    <s v="Item_13_FOOD"/>
    <x v="5"/>
  </r>
  <r>
    <x v="2"/>
    <s v="Item_12_BUT"/>
    <x v="2"/>
  </r>
  <r>
    <x v="3"/>
    <s v="Item_3_BEV"/>
    <x v="9"/>
  </r>
  <r>
    <x v="2"/>
    <s v="Item_12_BUT"/>
    <x v="2"/>
  </r>
  <r>
    <x v="1"/>
    <s v="Item_15_MILK"/>
    <x v="22"/>
  </r>
  <r>
    <x v="1"/>
    <s v="Item_19_MILK"/>
    <x v="21"/>
  </r>
  <r>
    <x v="7"/>
    <s v="Item_9_CEA"/>
    <x v="24"/>
  </r>
  <r>
    <x v="7"/>
    <s v="Item_8_CEA"/>
    <x v="19"/>
  </r>
  <r>
    <x v="4"/>
    <s v="Item_5_FOOD"/>
    <x v="20"/>
  </r>
  <r>
    <x v="7"/>
    <s v="Item_25_CEA"/>
    <x v="16"/>
  </r>
  <r>
    <x v="5"/>
    <s v="Item_24_FUR"/>
    <x v="11"/>
  </r>
  <r>
    <x v="0"/>
    <s v="Item_12_PAT"/>
    <x v="2"/>
  </r>
  <r>
    <x v="6"/>
    <s v="Item_11_EHE"/>
    <x v="17"/>
  </r>
  <r>
    <x v="1"/>
    <s v="Unknown"/>
    <x v="5"/>
  </r>
  <r>
    <x v="5"/>
    <s v="Item_21_FUR"/>
    <x v="13"/>
  </r>
  <r>
    <x v="4"/>
    <s v="Item_5_FOOD"/>
    <x v="20"/>
  </r>
  <r>
    <x v="3"/>
    <s v="Item_16_BEV"/>
    <x v="3"/>
  </r>
  <r>
    <x v="2"/>
    <s v="Item_15_BUT"/>
    <x v="22"/>
  </r>
  <r>
    <x v="2"/>
    <s v="Item_6_BUT"/>
    <x v="4"/>
  </r>
  <r>
    <x v="6"/>
    <s v="Item_1_EHE"/>
    <x v="6"/>
  </r>
  <r>
    <x v="2"/>
    <s v="Unknown"/>
    <x v="2"/>
  </r>
  <r>
    <x v="6"/>
    <s v="Item_15_EHE"/>
    <x v="22"/>
  </r>
  <r>
    <x v="1"/>
    <s v="Item_5_MILK"/>
    <x v="20"/>
  </r>
  <r>
    <x v="7"/>
    <s v="Item_8_CEA"/>
    <x v="19"/>
  </r>
  <r>
    <x v="4"/>
    <s v="Item_12_FOOD"/>
    <x v="2"/>
  </r>
  <r>
    <x v="4"/>
    <s v="Item_11_FOOD"/>
    <x v="17"/>
  </r>
  <r>
    <x v="2"/>
    <s v="Item_24_BUT"/>
    <x v="11"/>
  </r>
  <r>
    <x v="1"/>
    <s v="Item_24_MILK"/>
    <x v="11"/>
  </r>
  <r>
    <x v="7"/>
    <s v="Item_19_CEA"/>
    <x v="21"/>
  </r>
  <r>
    <x v="1"/>
    <s v="Item_11_MILK"/>
    <x v="17"/>
  </r>
  <r>
    <x v="0"/>
    <s v="Item_24_PAT"/>
    <x v="11"/>
  </r>
  <r>
    <x v="0"/>
    <s v="Item_22_PAT"/>
    <x v="8"/>
  </r>
  <r>
    <x v="4"/>
    <s v="Unknown"/>
    <x v="5"/>
  </r>
  <r>
    <x v="7"/>
    <s v="Item_12_CEA"/>
    <x v="2"/>
  </r>
  <r>
    <x v="6"/>
    <s v="Item_22_EHE"/>
    <x v="8"/>
  </r>
  <r>
    <x v="2"/>
    <s v="Unknown"/>
    <x v="15"/>
  </r>
  <r>
    <x v="6"/>
    <s v="Item_22_EHE"/>
    <x v="8"/>
  </r>
  <r>
    <x v="4"/>
    <s v="Item_14_FOOD"/>
    <x v="12"/>
  </r>
  <r>
    <x v="3"/>
    <s v="Item_7_BEV"/>
    <x v="14"/>
  </r>
  <r>
    <x v="6"/>
    <s v="Unknown"/>
    <x v="5"/>
  </r>
  <r>
    <x v="1"/>
    <s v="Item_16_MILK"/>
    <x v="3"/>
  </r>
  <r>
    <x v="5"/>
    <s v="Item_16_FUR"/>
    <x v="3"/>
  </r>
  <r>
    <x v="6"/>
    <s v="Item_8_EHE"/>
    <x v="19"/>
  </r>
  <r>
    <x v="4"/>
    <s v="Item_12_FOOD"/>
    <x v="2"/>
  </r>
  <r>
    <x v="2"/>
    <s v="Unknown"/>
    <x v="5"/>
  </r>
  <r>
    <x v="2"/>
    <s v="Item_5_BUT"/>
    <x v="20"/>
  </r>
  <r>
    <x v="3"/>
    <s v="Item_23_BEV"/>
    <x v="18"/>
  </r>
  <r>
    <x v="7"/>
    <s v="Item_9_CEA"/>
    <x v="24"/>
  </r>
  <r>
    <x v="2"/>
    <s v="Item_25_BUT"/>
    <x v="16"/>
  </r>
  <r>
    <x v="6"/>
    <s v="Item_4_EHE"/>
    <x v="15"/>
  </r>
  <r>
    <x v="6"/>
    <s v="Item_17_EHE"/>
    <x v="1"/>
  </r>
  <r>
    <x v="4"/>
    <s v="Item_18_FOOD"/>
    <x v="23"/>
  </r>
  <r>
    <x v="0"/>
    <s v="Unknown"/>
    <x v="12"/>
  </r>
  <r>
    <x v="3"/>
    <s v="Item_3_BEV"/>
    <x v="9"/>
  </r>
  <r>
    <x v="3"/>
    <s v="Item_8_BEV"/>
    <x v="19"/>
  </r>
  <r>
    <x v="3"/>
    <s v="Item_8_BEV"/>
    <x v="19"/>
  </r>
  <r>
    <x v="6"/>
    <s v="Unknown"/>
    <x v="18"/>
  </r>
  <r>
    <x v="1"/>
    <s v="Item_1_MILK"/>
    <x v="6"/>
  </r>
  <r>
    <x v="7"/>
    <s v="Item_23_CEA"/>
    <x v="18"/>
  </r>
  <r>
    <x v="1"/>
    <s v="Unknown"/>
    <x v="8"/>
  </r>
  <r>
    <x v="5"/>
    <s v="Item_25_FUR"/>
    <x v="16"/>
  </r>
  <r>
    <x v="1"/>
    <s v="Item_1_MILK"/>
    <x v="6"/>
  </r>
  <r>
    <x v="0"/>
    <s v="Item_20_PAT"/>
    <x v="7"/>
  </r>
  <r>
    <x v="7"/>
    <s v="Item_9_CEA"/>
    <x v="24"/>
  </r>
  <r>
    <x v="0"/>
    <s v="Item_17_PAT"/>
    <x v="1"/>
  </r>
  <r>
    <x v="5"/>
    <s v="Item_15_FUR"/>
    <x v="22"/>
  </r>
  <r>
    <x v="7"/>
    <s v="Item_19_CEA"/>
    <x v="21"/>
  </r>
  <r>
    <x v="7"/>
    <s v="Item_22_CEA"/>
    <x v="8"/>
  </r>
  <r>
    <x v="1"/>
    <s v="Unknown"/>
    <x v="5"/>
  </r>
  <r>
    <x v="1"/>
    <s v="Item_13_MILK"/>
    <x v="5"/>
  </r>
  <r>
    <x v="1"/>
    <s v="Item_23_MILK"/>
    <x v="18"/>
  </r>
  <r>
    <x v="5"/>
    <s v="Item_1_FUR"/>
    <x v="6"/>
  </r>
  <r>
    <x v="5"/>
    <s v="Item_23_FUR"/>
    <x v="18"/>
  </r>
  <r>
    <x v="0"/>
    <s v="Item_16_PAT"/>
    <x v="3"/>
  </r>
  <r>
    <x v="4"/>
    <s v="Item_11_FOOD"/>
    <x v="17"/>
  </r>
  <r>
    <x v="3"/>
    <s v="Item_20_BEV"/>
    <x v="7"/>
  </r>
  <r>
    <x v="6"/>
    <s v="Item_15_EHE"/>
    <x v="22"/>
  </r>
  <r>
    <x v="2"/>
    <s v="Unknown"/>
    <x v="5"/>
  </r>
  <r>
    <x v="0"/>
    <s v="Item_20_PAT"/>
    <x v="7"/>
  </r>
  <r>
    <x v="1"/>
    <s v="Item_17_MILK"/>
    <x v="1"/>
  </r>
  <r>
    <x v="1"/>
    <s v="Item_2_MILK"/>
    <x v="10"/>
  </r>
  <r>
    <x v="3"/>
    <s v="Item_24_BEV"/>
    <x v="11"/>
  </r>
  <r>
    <x v="2"/>
    <s v="Item_17_BUT"/>
    <x v="1"/>
  </r>
  <r>
    <x v="0"/>
    <s v="Item_8_PAT"/>
    <x v="19"/>
  </r>
  <r>
    <x v="7"/>
    <s v="Item_14_CEA"/>
    <x v="12"/>
  </r>
  <r>
    <x v="5"/>
    <s v="Item_9_FUR"/>
    <x v="24"/>
  </r>
  <r>
    <x v="3"/>
    <s v="Item_14_BEV"/>
    <x v="12"/>
  </r>
  <r>
    <x v="0"/>
    <s v="Item_13_PAT"/>
    <x v="5"/>
  </r>
  <r>
    <x v="5"/>
    <s v="Item_5_FUR"/>
    <x v="20"/>
  </r>
  <r>
    <x v="7"/>
    <s v="Item_13_CEA"/>
    <x v="5"/>
  </r>
  <r>
    <x v="2"/>
    <s v="Item_17_BUT"/>
    <x v="1"/>
  </r>
  <r>
    <x v="4"/>
    <s v="Item_12_FOOD"/>
    <x v="2"/>
  </r>
  <r>
    <x v="4"/>
    <s v="Item_5_FOOD"/>
    <x v="20"/>
  </r>
  <r>
    <x v="1"/>
    <s v="Item_3_MILK"/>
    <x v="9"/>
  </r>
  <r>
    <x v="5"/>
    <s v="Item_14_FUR"/>
    <x v="12"/>
  </r>
  <r>
    <x v="0"/>
    <s v="Item_20_PAT"/>
    <x v="7"/>
  </r>
  <r>
    <x v="1"/>
    <s v="Item_8_MILK"/>
    <x v="19"/>
  </r>
  <r>
    <x v="0"/>
    <s v="Item_12_PAT"/>
    <x v="2"/>
  </r>
  <r>
    <x v="0"/>
    <s v="Item_8_PAT"/>
    <x v="19"/>
  </r>
  <r>
    <x v="7"/>
    <s v="Item_18_CEA"/>
    <x v="23"/>
  </r>
  <r>
    <x v="4"/>
    <s v="Item_13_FOOD"/>
    <x v="5"/>
  </r>
  <r>
    <x v="2"/>
    <s v="Item_12_BUT"/>
    <x v="2"/>
  </r>
  <r>
    <x v="0"/>
    <s v="Item_11_PAT"/>
    <x v="17"/>
  </r>
  <r>
    <x v="4"/>
    <s v="Item_21_FOOD"/>
    <x v="13"/>
  </r>
  <r>
    <x v="6"/>
    <s v="Unknown"/>
    <x v="5"/>
  </r>
  <r>
    <x v="2"/>
    <s v="Item_24_BUT"/>
    <x v="11"/>
  </r>
  <r>
    <x v="0"/>
    <s v="Item_15_PAT"/>
    <x v="22"/>
  </r>
  <r>
    <x v="6"/>
    <s v="Item_22_EHE"/>
    <x v="8"/>
  </r>
  <r>
    <x v="3"/>
    <s v="Item_22_BEV"/>
    <x v="8"/>
  </r>
  <r>
    <x v="7"/>
    <s v="Item_18_CEA"/>
    <x v="23"/>
  </r>
  <r>
    <x v="1"/>
    <s v="Item_18_MILK"/>
    <x v="23"/>
  </r>
  <r>
    <x v="6"/>
    <s v="Item_16_EHE"/>
    <x v="3"/>
  </r>
  <r>
    <x v="0"/>
    <s v="Item_8_PAT"/>
    <x v="19"/>
  </r>
  <r>
    <x v="2"/>
    <s v="Item_5_BUT"/>
    <x v="20"/>
  </r>
  <r>
    <x v="7"/>
    <s v="Item_11_CEA"/>
    <x v="17"/>
  </r>
  <r>
    <x v="6"/>
    <s v="Item_5_EHE"/>
    <x v="20"/>
  </r>
  <r>
    <x v="2"/>
    <s v="Item_3_BUT"/>
    <x v="9"/>
  </r>
  <r>
    <x v="4"/>
    <s v="Item_20_FOOD"/>
    <x v="7"/>
  </r>
  <r>
    <x v="2"/>
    <s v="Item_18_BUT"/>
    <x v="23"/>
  </r>
  <r>
    <x v="1"/>
    <s v="Item_17_MILK"/>
    <x v="1"/>
  </r>
  <r>
    <x v="5"/>
    <s v="Item_2_FUR"/>
    <x v="10"/>
  </r>
  <r>
    <x v="5"/>
    <s v="Item_1_FUR"/>
    <x v="6"/>
  </r>
  <r>
    <x v="6"/>
    <s v="Item_25_EHE"/>
    <x v="16"/>
  </r>
  <r>
    <x v="6"/>
    <s v="Unknown"/>
    <x v="5"/>
  </r>
  <r>
    <x v="7"/>
    <s v="Unknown"/>
    <x v="2"/>
  </r>
  <r>
    <x v="5"/>
    <s v="Item_25_FUR"/>
    <x v="16"/>
  </r>
  <r>
    <x v="2"/>
    <s v="Item_10_BUT"/>
    <x v="0"/>
  </r>
  <r>
    <x v="4"/>
    <s v="Item_4_FOOD"/>
    <x v="15"/>
  </r>
  <r>
    <x v="2"/>
    <s v="Item_22_BUT"/>
    <x v="8"/>
  </r>
  <r>
    <x v="4"/>
    <s v="Item_5_FOOD"/>
    <x v="20"/>
  </r>
  <r>
    <x v="4"/>
    <s v="Item_17_FOOD"/>
    <x v="1"/>
  </r>
  <r>
    <x v="1"/>
    <s v="Item_8_MILK"/>
    <x v="19"/>
  </r>
  <r>
    <x v="6"/>
    <s v="Item_19_EHE"/>
    <x v="21"/>
  </r>
  <r>
    <x v="0"/>
    <s v="Item_12_PAT"/>
    <x v="2"/>
  </r>
  <r>
    <x v="1"/>
    <s v="Item_19_MILK"/>
    <x v="21"/>
  </r>
  <r>
    <x v="6"/>
    <s v="Item_9_EHE"/>
    <x v="24"/>
  </r>
  <r>
    <x v="2"/>
    <s v="Item_22_BUT"/>
    <x v="8"/>
  </r>
  <r>
    <x v="7"/>
    <s v="Item_7_CEA"/>
    <x v="14"/>
  </r>
  <r>
    <x v="6"/>
    <s v="Unknown"/>
    <x v="5"/>
  </r>
  <r>
    <x v="6"/>
    <s v="Item_22_EHE"/>
    <x v="8"/>
  </r>
  <r>
    <x v="5"/>
    <s v="Item_6_FUR"/>
    <x v="4"/>
  </r>
  <r>
    <x v="4"/>
    <s v="Item_20_FOOD"/>
    <x v="7"/>
  </r>
  <r>
    <x v="3"/>
    <s v="Item_12_BEV"/>
    <x v="2"/>
  </r>
  <r>
    <x v="7"/>
    <s v="Item_23_CEA"/>
    <x v="18"/>
  </r>
  <r>
    <x v="5"/>
    <s v="Item_2_FUR"/>
    <x v="10"/>
  </r>
  <r>
    <x v="5"/>
    <s v="Item_4_FUR"/>
    <x v="15"/>
  </r>
  <r>
    <x v="4"/>
    <s v="Item_3_FOOD"/>
    <x v="9"/>
  </r>
  <r>
    <x v="7"/>
    <s v="Item_14_CEA"/>
    <x v="12"/>
  </r>
  <r>
    <x v="3"/>
    <s v="Unknown"/>
    <x v="5"/>
  </r>
  <r>
    <x v="5"/>
    <s v="Item_8_FUR"/>
    <x v="19"/>
  </r>
  <r>
    <x v="5"/>
    <s v="Item_19_FUR"/>
    <x v="21"/>
  </r>
  <r>
    <x v="7"/>
    <s v="Unknown"/>
    <x v="5"/>
  </r>
  <r>
    <x v="5"/>
    <s v="Item_15_FUR"/>
    <x v="22"/>
  </r>
  <r>
    <x v="6"/>
    <s v="Item_21_EHE"/>
    <x v="13"/>
  </r>
  <r>
    <x v="6"/>
    <s v="Item_17_EHE"/>
    <x v="1"/>
  </r>
  <r>
    <x v="0"/>
    <s v="Item_8_PAT"/>
    <x v="19"/>
  </r>
  <r>
    <x v="2"/>
    <s v="Item_24_BUT"/>
    <x v="11"/>
  </r>
  <r>
    <x v="7"/>
    <s v="Item_20_CEA"/>
    <x v="7"/>
  </r>
  <r>
    <x v="2"/>
    <s v="Item_19_BUT"/>
    <x v="21"/>
  </r>
  <r>
    <x v="7"/>
    <s v="Unknown"/>
    <x v="3"/>
  </r>
  <r>
    <x v="7"/>
    <s v="Item_12_CEA"/>
    <x v="2"/>
  </r>
  <r>
    <x v="0"/>
    <s v="Unknown"/>
    <x v="5"/>
  </r>
  <r>
    <x v="5"/>
    <s v="Item_11_FUR"/>
    <x v="17"/>
  </r>
  <r>
    <x v="4"/>
    <s v="Item_2_FOOD"/>
    <x v="10"/>
  </r>
  <r>
    <x v="5"/>
    <s v="Item_16_FUR"/>
    <x v="3"/>
  </r>
  <r>
    <x v="1"/>
    <s v="Item_1_MILK"/>
    <x v="6"/>
  </r>
  <r>
    <x v="3"/>
    <s v="Item_17_BEV"/>
    <x v="1"/>
  </r>
  <r>
    <x v="6"/>
    <s v="Item_5_EHE"/>
    <x v="20"/>
  </r>
  <r>
    <x v="2"/>
    <s v="Item_18_BUT"/>
    <x v="23"/>
  </r>
  <r>
    <x v="7"/>
    <s v="Item_14_CEA"/>
    <x v="12"/>
  </r>
  <r>
    <x v="2"/>
    <s v="Item_21_BUT"/>
    <x v="13"/>
  </r>
  <r>
    <x v="0"/>
    <s v="Item_2_PAT"/>
    <x v="10"/>
  </r>
  <r>
    <x v="3"/>
    <s v="Item_17_BEV"/>
    <x v="1"/>
  </r>
  <r>
    <x v="2"/>
    <s v="Item_25_BUT"/>
    <x v="16"/>
  </r>
  <r>
    <x v="5"/>
    <s v="Item_15_FUR"/>
    <x v="22"/>
  </r>
  <r>
    <x v="7"/>
    <s v="Unknown"/>
    <x v="5"/>
  </r>
  <r>
    <x v="0"/>
    <s v="Item_24_PAT"/>
    <x v="11"/>
  </r>
  <r>
    <x v="6"/>
    <s v="Item_21_EHE"/>
    <x v="13"/>
  </r>
  <r>
    <x v="6"/>
    <s v="Item_13_EHE"/>
    <x v="5"/>
  </r>
  <r>
    <x v="2"/>
    <s v="Item_5_BUT"/>
    <x v="20"/>
  </r>
  <r>
    <x v="2"/>
    <s v="Item_5_BUT"/>
    <x v="20"/>
  </r>
  <r>
    <x v="4"/>
    <s v="Item_12_FOOD"/>
    <x v="2"/>
  </r>
  <r>
    <x v="7"/>
    <s v="Item_25_CEA"/>
    <x v="16"/>
  </r>
  <r>
    <x v="4"/>
    <s v="Item_17_FOOD"/>
    <x v="1"/>
  </r>
  <r>
    <x v="1"/>
    <s v="Item_2_MILK"/>
    <x v="10"/>
  </r>
  <r>
    <x v="0"/>
    <s v="Item_20_PAT"/>
    <x v="7"/>
  </r>
  <r>
    <x v="0"/>
    <s v="Item_20_PAT"/>
    <x v="7"/>
  </r>
  <r>
    <x v="2"/>
    <s v="Item_23_BUT"/>
    <x v="18"/>
  </r>
  <r>
    <x v="3"/>
    <s v="Item_9_BEV"/>
    <x v="24"/>
  </r>
  <r>
    <x v="1"/>
    <s v="Item_7_MILK"/>
    <x v="14"/>
  </r>
  <r>
    <x v="7"/>
    <s v="Item_9_CEA"/>
    <x v="24"/>
  </r>
  <r>
    <x v="0"/>
    <s v="Item_9_PAT"/>
    <x v="24"/>
  </r>
  <r>
    <x v="4"/>
    <s v="Item_3_FOOD"/>
    <x v="9"/>
  </r>
  <r>
    <x v="2"/>
    <s v="Item_21_BUT"/>
    <x v="13"/>
  </r>
  <r>
    <x v="0"/>
    <s v="Item_9_PAT"/>
    <x v="24"/>
  </r>
  <r>
    <x v="2"/>
    <s v="Item_6_BUT"/>
    <x v="4"/>
  </r>
  <r>
    <x v="2"/>
    <s v="Item_16_BUT"/>
    <x v="3"/>
  </r>
  <r>
    <x v="6"/>
    <s v="Item_23_EHE"/>
    <x v="18"/>
  </r>
  <r>
    <x v="0"/>
    <s v="Item_7_PAT"/>
    <x v="14"/>
  </r>
  <r>
    <x v="2"/>
    <s v="Item_21_BUT"/>
    <x v="13"/>
  </r>
  <r>
    <x v="3"/>
    <s v="Item_14_BEV"/>
    <x v="12"/>
  </r>
  <r>
    <x v="4"/>
    <s v="Unknown"/>
    <x v="8"/>
  </r>
  <r>
    <x v="0"/>
    <s v="Item_14_PAT"/>
    <x v="12"/>
  </r>
  <r>
    <x v="1"/>
    <s v="Item_11_MILK"/>
    <x v="17"/>
  </r>
  <r>
    <x v="3"/>
    <s v="Item_1_BEV"/>
    <x v="6"/>
  </r>
  <r>
    <x v="0"/>
    <s v="Item_23_PAT"/>
    <x v="18"/>
  </r>
  <r>
    <x v="3"/>
    <s v="Unknown"/>
    <x v="1"/>
  </r>
  <r>
    <x v="0"/>
    <s v="Item_20_PAT"/>
    <x v="7"/>
  </r>
  <r>
    <x v="1"/>
    <s v="Unknown"/>
    <x v="5"/>
  </r>
  <r>
    <x v="7"/>
    <s v="Item_8_CEA"/>
    <x v="19"/>
  </r>
  <r>
    <x v="5"/>
    <s v="Item_25_FUR"/>
    <x v="16"/>
  </r>
  <r>
    <x v="6"/>
    <s v="Unknown"/>
    <x v="18"/>
  </r>
  <r>
    <x v="0"/>
    <s v="Item_11_PAT"/>
    <x v="17"/>
  </r>
  <r>
    <x v="2"/>
    <s v="Item_6_BUT"/>
    <x v="4"/>
  </r>
  <r>
    <x v="4"/>
    <s v="Unknown"/>
    <x v="12"/>
  </r>
  <r>
    <x v="2"/>
    <s v="Item_6_BUT"/>
    <x v="4"/>
  </r>
  <r>
    <x v="0"/>
    <s v="Item_18_PAT"/>
    <x v="23"/>
  </r>
  <r>
    <x v="7"/>
    <s v="Item_15_CEA"/>
    <x v="22"/>
  </r>
  <r>
    <x v="0"/>
    <s v="Item_3_PAT"/>
    <x v="9"/>
  </r>
  <r>
    <x v="4"/>
    <s v="Item_5_FOOD"/>
    <x v="20"/>
  </r>
  <r>
    <x v="1"/>
    <s v="Item_7_MILK"/>
    <x v="14"/>
  </r>
  <r>
    <x v="4"/>
    <s v="Item_24_FOOD"/>
    <x v="11"/>
  </r>
  <r>
    <x v="2"/>
    <s v="Unknown"/>
    <x v="8"/>
  </r>
  <r>
    <x v="2"/>
    <s v="Item_20_BUT"/>
    <x v="7"/>
  </r>
  <r>
    <x v="6"/>
    <s v="Item_20_EHE"/>
    <x v="7"/>
  </r>
  <r>
    <x v="0"/>
    <s v="Item_14_PAT"/>
    <x v="12"/>
  </r>
  <r>
    <x v="3"/>
    <s v="Item_8_BEV"/>
    <x v="19"/>
  </r>
  <r>
    <x v="7"/>
    <s v="Item_12_CEA"/>
    <x v="2"/>
  </r>
  <r>
    <x v="1"/>
    <s v="Unknown"/>
    <x v="5"/>
  </r>
  <r>
    <x v="1"/>
    <s v="Item_1_MILK"/>
    <x v="6"/>
  </r>
  <r>
    <x v="0"/>
    <s v="Item_2_PAT"/>
    <x v="10"/>
  </r>
  <r>
    <x v="6"/>
    <s v="Item_6_EHE"/>
    <x v="4"/>
  </r>
  <r>
    <x v="1"/>
    <s v="Item_1_MILK"/>
    <x v="6"/>
  </r>
  <r>
    <x v="6"/>
    <s v="Item_2_EHE"/>
    <x v="10"/>
  </r>
  <r>
    <x v="2"/>
    <s v="Item_2_BUT"/>
    <x v="10"/>
  </r>
  <r>
    <x v="1"/>
    <s v="Item_2_MILK"/>
    <x v="10"/>
  </r>
  <r>
    <x v="2"/>
    <s v="Item_20_BUT"/>
    <x v="7"/>
  </r>
  <r>
    <x v="0"/>
    <s v="Item_8_PAT"/>
    <x v="19"/>
  </r>
  <r>
    <x v="5"/>
    <s v="Item_20_FUR"/>
    <x v="7"/>
  </r>
  <r>
    <x v="4"/>
    <s v="Item_24_FOOD"/>
    <x v="11"/>
  </r>
  <r>
    <x v="5"/>
    <s v="Item_20_FUR"/>
    <x v="7"/>
  </r>
  <r>
    <x v="1"/>
    <s v="Item_12_MILK"/>
    <x v="2"/>
  </r>
  <r>
    <x v="0"/>
    <s v="Item_11_PAT"/>
    <x v="17"/>
  </r>
  <r>
    <x v="5"/>
    <s v="Item_25_FUR"/>
    <x v="16"/>
  </r>
  <r>
    <x v="4"/>
    <s v="Item_14_FOOD"/>
    <x v="12"/>
  </r>
  <r>
    <x v="7"/>
    <s v="Item_15_CEA"/>
    <x v="22"/>
  </r>
  <r>
    <x v="5"/>
    <s v="Item_20_FUR"/>
    <x v="7"/>
  </r>
  <r>
    <x v="5"/>
    <s v="Item_2_FUR"/>
    <x v="10"/>
  </r>
  <r>
    <x v="4"/>
    <s v="Item_9_FOOD"/>
    <x v="24"/>
  </r>
  <r>
    <x v="0"/>
    <s v="Item_1_PAT"/>
    <x v="6"/>
  </r>
  <r>
    <x v="5"/>
    <s v="Item_11_FUR"/>
    <x v="17"/>
  </r>
  <r>
    <x v="2"/>
    <s v="Item_22_BUT"/>
    <x v="8"/>
  </r>
  <r>
    <x v="1"/>
    <s v="Item_7_MILK"/>
    <x v="14"/>
  </r>
  <r>
    <x v="0"/>
    <s v="Unknown"/>
    <x v="10"/>
  </r>
  <r>
    <x v="4"/>
    <s v="Item_10_FOOD"/>
    <x v="0"/>
  </r>
  <r>
    <x v="7"/>
    <s v="Item_20_CEA"/>
    <x v="7"/>
  </r>
  <r>
    <x v="0"/>
    <s v="Item_13_PAT"/>
    <x v="5"/>
  </r>
  <r>
    <x v="1"/>
    <s v="Item_15_MILK"/>
    <x v="22"/>
  </r>
  <r>
    <x v="6"/>
    <s v="Unknown"/>
    <x v="22"/>
  </r>
  <r>
    <x v="7"/>
    <s v="Item_17_CEA"/>
    <x v="1"/>
  </r>
  <r>
    <x v="7"/>
    <s v="Item_5_CEA"/>
    <x v="20"/>
  </r>
  <r>
    <x v="5"/>
    <s v="Item_21_FUR"/>
    <x v="13"/>
  </r>
  <r>
    <x v="4"/>
    <s v="Unknown"/>
    <x v="5"/>
  </r>
  <r>
    <x v="0"/>
    <s v="Item_11_PAT"/>
    <x v="17"/>
  </r>
  <r>
    <x v="6"/>
    <s v="Item_23_EHE"/>
    <x v="18"/>
  </r>
  <r>
    <x v="2"/>
    <s v="Unknown"/>
    <x v="15"/>
  </r>
  <r>
    <x v="3"/>
    <s v="Item_12_BEV"/>
    <x v="2"/>
  </r>
  <r>
    <x v="5"/>
    <s v="Item_8_FUR"/>
    <x v="19"/>
  </r>
  <r>
    <x v="4"/>
    <s v="Item_18_FOOD"/>
    <x v="23"/>
  </r>
  <r>
    <x v="3"/>
    <s v="Item_23_BEV"/>
    <x v="18"/>
  </r>
  <r>
    <x v="1"/>
    <s v="Item_23_MILK"/>
    <x v="18"/>
  </r>
  <r>
    <x v="3"/>
    <s v="Item_11_BEV"/>
    <x v="17"/>
  </r>
  <r>
    <x v="3"/>
    <s v="Item_7_BEV"/>
    <x v="14"/>
  </r>
  <r>
    <x v="6"/>
    <s v="Item_20_EHE"/>
    <x v="7"/>
  </r>
  <r>
    <x v="2"/>
    <s v="Item_3_BUT"/>
    <x v="9"/>
  </r>
  <r>
    <x v="7"/>
    <s v="Unknown"/>
    <x v="5"/>
  </r>
  <r>
    <x v="7"/>
    <s v="Item_16_CEA"/>
    <x v="3"/>
  </r>
  <r>
    <x v="1"/>
    <s v="Item_23_MILK"/>
    <x v="18"/>
  </r>
  <r>
    <x v="4"/>
    <s v="Item_9_FOOD"/>
    <x v="24"/>
  </r>
  <r>
    <x v="3"/>
    <s v="Item_8_BEV"/>
    <x v="19"/>
  </r>
  <r>
    <x v="1"/>
    <s v="Item_23_MILK"/>
    <x v="18"/>
  </r>
  <r>
    <x v="3"/>
    <s v="Item_25_BEV"/>
    <x v="16"/>
  </r>
  <r>
    <x v="1"/>
    <s v="Item_3_MILK"/>
    <x v="9"/>
  </r>
  <r>
    <x v="2"/>
    <s v="Item_16_BUT"/>
    <x v="3"/>
  </r>
  <r>
    <x v="7"/>
    <s v="Item_15_CEA"/>
    <x v="22"/>
  </r>
  <r>
    <x v="3"/>
    <s v="Item_11_BEV"/>
    <x v="17"/>
  </r>
  <r>
    <x v="2"/>
    <s v="Item_20_BUT"/>
    <x v="7"/>
  </r>
  <r>
    <x v="7"/>
    <s v="Item_4_CEA"/>
    <x v="15"/>
  </r>
  <r>
    <x v="5"/>
    <s v="Unknown"/>
    <x v="5"/>
  </r>
  <r>
    <x v="5"/>
    <s v="Item_5_FUR"/>
    <x v="20"/>
  </r>
  <r>
    <x v="6"/>
    <s v="Unknown"/>
    <x v="4"/>
  </r>
  <r>
    <x v="7"/>
    <s v="Item_15_CEA"/>
    <x v="22"/>
  </r>
  <r>
    <x v="4"/>
    <s v="Item_3_FOOD"/>
    <x v="9"/>
  </r>
  <r>
    <x v="3"/>
    <s v="Item_17_BEV"/>
    <x v="1"/>
  </r>
  <r>
    <x v="1"/>
    <s v="Item_7_MILK"/>
    <x v="14"/>
  </r>
  <r>
    <x v="5"/>
    <s v="Item_14_FUR"/>
    <x v="12"/>
  </r>
  <r>
    <x v="0"/>
    <s v="Item_18_PAT"/>
    <x v="23"/>
  </r>
  <r>
    <x v="6"/>
    <s v="Item_17_EHE"/>
    <x v="1"/>
  </r>
  <r>
    <x v="4"/>
    <s v="Item_25_FOOD"/>
    <x v="16"/>
  </r>
  <r>
    <x v="4"/>
    <s v="Item_5_FOOD"/>
    <x v="20"/>
  </r>
  <r>
    <x v="3"/>
    <s v="Item_8_BEV"/>
    <x v="19"/>
  </r>
  <r>
    <x v="6"/>
    <s v="Item_9_EHE"/>
    <x v="24"/>
  </r>
  <r>
    <x v="1"/>
    <s v="Item_16_MILK"/>
    <x v="3"/>
  </r>
  <r>
    <x v="6"/>
    <s v="Item_15_EHE"/>
    <x v="22"/>
  </r>
  <r>
    <x v="3"/>
    <s v="Item_16_BEV"/>
    <x v="3"/>
  </r>
  <r>
    <x v="5"/>
    <s v="Item_6_FUR"/>
    <x v="4"/>
  </r>
  <r>
    <x v="1"/>
    <s v="Item_20_MILK"/>
    <x v="7"/>
  </r>
  <r>
    <x v="3"/>
    <s v="Item_25_BEV"/>
    <x v="16"/>
  </r>
  <r>
    <x v="5"/>
    <s v="Item_6_FUR"/>
    <x v="4"/>
  </r>
  <r>
    <x v="4"/>
    <s v="Item_19_FOOD"/>
    <x v="21"/>
  </r>
  <r>
    <x v="3"/>
    <s v="Item_12_BEV"/>
    <x v="2"/>
  </r>
  <r>
    <x v="4"/>
    <s v="Item_3_FOOD"/>
    <x v="9"/>
  </r>
  <r>
    <x v="3"/>
    <s v="Unknown"/>
    <x v="3"/>
  </r>
  <r>
    <x v="7"/>
    <s v="Item_19_CEA"/>
    <x v="21"/>
  </r>
  <r>
    <x v="2"/>
    <s v="Item_7_BUT"/>
    <x v="14"/>
  </r>
  <r>
    <x v="2"/>
    <s v="Item_12_BUT"/>
    <x v="2"/>
  </r>
  <r>
    <x v="3"/>
    <s v="Unknown"/>
    <x v="5"/>
  </r>
  <r>
    <x v="0"/>
    <s v="Item_3_PAT"/>
    <x v="9"/>
  </r>
  <r>
    <x v="3"/>
    <s v="Item_19_BEV"/>
    <x v="21"/>
  </r>
  <r>
    <x v="3"/>
    <s v="Item_7_BEV"/>
    <x v="14"/>
  </r>
  <r>
    <x v="4"/>
    <s v="Item_18_FOOD"/>
    <x v="23"/>
  </r>
  <r>
    <x v="7"/>
    <s v="Item_5_CEA"/>
    <x v="20"/>
  </r>
  <r>
    <x v="5"/>
    <s v="Item_16_FUR"/>
    <x v="3"/>
  </r>
  <r>
    <x v="2"/>
    <s v="Item_20_BUT"/>
    <x v="7"/>
  </r>
  <r>
    <x v="0"/>
    <s v="Item_9_PAT"/>
    <x v="24"/>
  </r>
  <r>
    <x v="1"/>
    <s v="Item_17_MILK"/>
    <x v="1"/>
  </r>
  <r>
    <x v="3"/>
    <s v="Unknown"/>
    <x v="5"/>
  </r>
  <r>
    <x v="5"/>
    <s v="Item_1_FUR"/>
    <x v="6"/>
  </r>
  <r>
    <x v="1"/>
    <s v="Item_18_MILK"/>
    <x v="23"/>
  </r>
  <r>
    <x v="7"/>
    <s v="Item_5_CEA"/>
    <x v="20"/>
  </r>
  <r>
    <x v="2"/>
    <s v="Item_15_BUT"/>
    <x v="22"/>
  </r>
  <r>
    <x v="4"/>
    <s v="Item_25_FOOD"/>
    <x v="16"/>
  </r>
  <r>
    <x v="1"/>
    <s v="Item_14_MILK"/>
    <x v="12"/>
  </r>
  <r>
    <x v="4"/>
    <s v="Unknown"/>
    <x v="5"/>
  </r>
  <r>
    <x v="3"/>
    <s v="Item_3_BEV"/>
    <x v="9"/>
  </r>
  <r>
    <x v="7"/>
    <s v="Item_3_CEA"/>
    <x v="9"/>
  </r>
  <r>
    <x v="5"/>
    <s v="Item_24_FUR"/>
    <x v="11"/>
  </r>
  <r>
    <x v="0"/>
    <s v="Item_20_PAT"/>
    <x v="7"/>
  </r>
  <r>
    <x v="5"/>
    <s v="Item_21_FUR"/>
    <x v="13"/>
  </r>
  <r>
    <x v="4"/>
    <s v="Item_25_FOOD"/>
    <x v="16"/>
  </r>
  <r>
    <x v="5"/>
    <s v="Item_23_FUR"/>
    <x v="18"/>
  </r>
  <r>
    <x v="6"/>
    <s v="Item_6_EHE"/>
    <x v="4"/>
  </r>
  <r>
    <x v="5"/>
    <s v="Item_12_FUR"/>
    <x v="2"/>
  </r>
  <r>
    <x v="0"/>
    <s v="Item_15_PAT"/>
    <x v="22"/>
  </r>
  <r>
    <x v="0"/>
    <s v="Item_24_PAT"/>
    <x v="11"/>
  </r>
  <r>
    <x v="7"/>
    <s v="Item_2_CEA"/>
    <x v="10"/>
  </r>
  <r>
    <x v="5"/>
    <s v="Item_15_FUR"/>
    <x v="22"/>
  </r>
  <r>
    <x v="4"/>
    <s v="Item_13_FOOD"/>
    <x v="5"/>
  </r>
  <r>
    <x v="6"/>
    <s v="Item_16_EHE"/>
    <x v="3"/>
  </r>
  <r>
    <x v="7"/>
    <s v="Item_8_CEA"/>
    <x v="19"/>
  </r>
  <r>
    <x v="4"/>
    <s v="Item_17_FOOD"/>
    <x v="1"/>
  </r>
  <r>
    <x v="7"/>
    <s v="Item_7_CEA"/>
    <x v="14"/>
  </r>
  <r>
    <x v="3"/>
    <s v="Item_25_BEV"/>
    <x v="16"/>
  </r>
  <r>
    <x v="4"/>
    <s v="Item_17_FOOD"/>
    <x v="1"/>
  </r>
  <r>
    <x v="2"/>
    <s v="Item_1_BUT"/>
    <x v="6"/>
  </r>
  <r>
    <x v="4"/>
    <s v="Item_5_FOOD"/>
    <x v="20"/>
  </r>
  <r>
    <x v="5"/>
    <s v="Item_6_FUR"/>
    <x v="4"/>
  </r>
  <r>
    <x v="5"/>
    <s v="Item_17_FUR"/>
    <x v="1"/>
  </r>
  <r>
    <x v="0"/>
    <s v="Item_4_PAT"/>
    <x v="15"/>
  </r>
  <r>
    <x v="2"/>
    <s v="Item_24_BUT"/>
    <x v="11"/>
  </r>
  <r>
    <x v="1"/>
    <s v="Item_19_MILK"/>
    <x v="21"/>
  </r>
  <r>
    <x v="0"/>
    <s v="Item_16_PAT"/>
    <x v="3"/>
  </r>
  <r>
    <x v="5"/>
    <s v="Unknown"/>
    <x v="17"/>
  </r>
  <r>
    <x v="7"/>
    <s v="Item_20_CEA"/>
    <x v="7"/>
  </r>
  <r>
    <x v="6"/>
    <s v="Item_10_EHE"/>
    <x v="0"/>
  </r>
  <r>
    <x v="3"/>
    <s v="Item_1_BEV"/>
    <x v="6"/>
  </r>
  <r>
    <x v="3"/>
    <s v="Item_2_BEV"/>
    <x v="10"/>
  </r>
  <r>
    <x v="0"/>
    <s v="Item_25_PAT"/>
    <x v="16"/>
  </r>
  <r>
    <x v="1"/>
    <s v="Item_1_MILK"/>
    <x v="6"/>
  </r>
  <r>
    <x v="5"/>
    <s v="Item_6_FUR"/>
    <x v="4"/>
  </r>
  <r>
    <x v="4"/>
    <s v="Item_5_FOOD"/>
    <x v="20"/>
  </r>
  <r>
    <x v="5"/>
    <s v="Item_20_FUR"/>
    <x v="7"/>
  </r>
  <r>
    <x v="1"/>
    <s v="Item_22_MILK"/>
    <x v="8"/>
  </r>
  <r>
    <x v="6"/>
    <s v="Item_13_EHE"/>
    <x v="5"/>
  </r>
  <r>
    <x v="7"/>
    <s v="Item_2_CEA"/>
    <x v="10"/>
  </r>
  <r>
    <x v="3"/>
    <s v="Item_22_BEV"/>
    <x v="8"/>
  </r>
  <r>
    <x v="7"/>
    <s v="Item_19_CEA"/>
    <x v="21"/>
  </r>
  <r>
    <x v="0"/>
    <s v="Item_2_PAT"/>
    <x v="10"/>
  </r>
  <r>
    <x v="1"/>
    <s v="Item_7_MILK"/>
    <x v="14"/>
  </r>
  <r>
    <x v="2"/>
    <s v="Item_22_BUT"/>
    <x v="8"/>
  </r>
  <r>
    <x v="3"/>
    <s v="Item_11_BEV"/>
    <x v="17"/>
  </r>
  <r>
    <x v="5"/>
    <s v="Item_24_FUR"/>
    <x v="11"/>
  </r>
  <r>
    <x v="6"/>
    <s v="Item_15_EHE"/>
    <x v="22"/>
  </r>
  <r>
    <x v="6"/>
    <s v="Item_12_EHE"/>
    <x v="2"/>
  </r>
  <r>
    <x v="4"/>
    <s v="Item_18_FOOD"/>
    <x v="23"/>
  </r>
  <r>
    <x v="0"/>
    <s v="Unknown"/>
    <x v="5"/>
  </r>
  <r>
    <x v="7"/>
    <s v="Item_6_CEA"/>
    <x v="4"/>
  </r>
  <r>
    <x v="0"/>
    <s v="Item_21_PAT"/>
    <x v="13"/>
  </r>
  <r>
    <x v="3"/>
    <s v="Item_8_BEV"/>
    <x v="19"/>
  </r>
  <r>
    <x v="5"/>
    <s v="Item_23_FUR"/>
    <x v="18"/>
  </r>
  <r>
    <x v="7"/>
    <s v="Item_12_CEA"/>
    <x v="2"/>
  </r>
  <r>
    <x v="0"/>
    <s v="Item_17_PAT"/>
    <x v="1"/>
  </r>
  <r>
    <x v="7"/>
    <s v="Item_18_CEA"/>
    <x v="23"/>
  </r>
  <r>
    <x v="0"/>
    <s v="Item_17_PAT"/>
    <x v="1"/>
  </r>
  <r>
    <x v="6"/>
    <s v="Item_25_EHE"/>
    <x v="16"/>
  </r>
  <r>
    <x v="6"/>
    <s v="Item_9_EHE"/>
    <x v="24"/>
  </r>
  <r>
    <x v="0"/>
    <s v="Item_4_PAT"/>
    <x v="15"/>
  </r>
  <r>
    <x v="7"/>
    <s v="Unknown"/>
    <x v="2"/>
  </r>
  <r>
    <x v="7"/>
    <s v="Item_23_CEA"/>
    <x v="18"/>
  </r>
  <r>
    <x v="2"/>
    <s v="Item_21_BUT"/>
    <x v="13"/>
  </r>
  <r>
    <x v="5"/>
    <s v="Item_8_FUR"/>
    <x v="19"/>
  </r>
  <r>
    <x v="2"/>
    <s v="Item_13_BUT"/>
    <x v="5"/>
  </r>
  <r>
    <x v="6"/>
    <s v="Item_3_EHE"/>
    <x v="9"/>
  </r>
  <r>
    <x v="5"/>
    <s v="Item_20_FUR"/>
    <x v="7"/>
  </r>
  <r>
    <x v="7"/>
    <s v="Item_2_CEA"/>
    <x v="10"/>
  </r>
  <r>
    <x v="7"/>
    <s v="Item_13_CEA"/>
    <x v="5"/>
  </r>
  <r>
    <x v="1"/>
    <s v="Item_3_MILK"/>
    <x v="9"/>
  </r>
  <r>
    <x v="6"/>
    <s v="Item_17_EHE"/>
    <x v="1"/>
  </r>
  <r>
    <x v="1"/>
    <s v="Item_23_MILK"/>
    <x v="18"/>
  </r>
  <r>
    <x v="2"/>
    <s v="Unknown"/>
    <x v="5"/>
  </r>
  <r>
    <x v="4"/>
    <s v="Item_20_FOOD"/>
    <x v="7"/>
  </r>
  <r>
    <x v="3"/>
    <s v="Item_14_BEV"/>
    <x v="12"/>
  </r>
  <r>
    <x v="6"/>
    <s v="Item_20_EHE"/>
    <x v="7"/>
  </r>
  <r>
    <x v="4"/>
    <s v="Item_13_FOOD"/>
    <x v="5"/>
  </r>
  <r>
    <x v="6"/>
    <s v="Item_13_EHE"/>
    <x v="5"/>
  </r>
  <r>
    <x v="2"/>
    <s v="Item_16_BUT"/>
    <x v="3"/>
  </r>
  <r>
    <x v="7"/>
    <s v="Item_10_CEA"/>
    <x v="0"/>
  </r>
  <r>
    <x v="6"/>
    <s v="Item_5_EHE"/>
    <x v="20"/>
  </r>
  <r>
    <x v="0"/>
    <s v="Item_11_PAT"/>
    <x v="17"/>
  </r>
  <r>
    <x v="5"/>
    <s v="Item_23_FUR"/>
    <x v="18"/>
  </r>
  <r>
    <x v="6"/>
    <s v="Item_19_EHE"/>
    <x v="21"/>
  </r>
  <r>
    <x v="0"/>
    <s v="Item_16_PAT"/>
    <x v="3"/>
  </r>
  <r>
    <x v="2"/>
    <s v="Item_5_BUT"/>
    <x v="20"/>
  </r>
  <r>
    <x v="3"/>
    <s v="Item_14_BEV"/>
    <x v="12"/>
  </r>
  <r>
    <x v="0"/>
    <s v="Item_15_PAT"/>
    <x v="22"/>
  </r>
  <r>
    <x v="2"/>
    <s v="Item_5_BUT"/>
    <x v="20"/>
  </r>
  <r>
    <x v="3"/>
    <s v="Item_8_BEV"/>
    <x v="19"/>
  </r>
  <r>
    <x v="2"/>
    <s v="Item_23_BUT"/>
    <x v="18"/>
  </r>
  <r>
    <x v="2"/>
    <s v="Item_21_BUT"/>
    <x v="13"/>
  </r>
  <r>
    <x v="1"/>
    <s v="Item_11_MILK"/>
    <x v="17"/>
  </r>
  <r>
    <x v="2"/>
    <s v="Item_3_BUT"/>
    <x v="9"/>
  </r>
  <r>
    <x v="0"/>
    <s v="Item_19_PAT"/>
    <x v="21"/>
  </r>
  <r>
    <x v="0"/>
    <s v="Item_16_PAT"/>
    <x v="3"/>
  </r>
  <r>
    <x v="4"/>
    <s v="Unknown"/>
    <x v="7"/>
  </r>
  <r>
    <x v="7"/>
    <s v="Item_1_CEA"/>
    <x v="6"/>
  </r>
  <r>
    <x v="6"/>
    <s v="Item_17_EHE"/>
    <x v="1"/>
  </r>
  <r>
    <x v="4"/>
    <s v="Item_5_FOOD"/>
    <x v="20"/>
  </r>
  <r>
    <x v="7"/>
    <s v="Item_11_CEA"/>
    <x v="17"/>
  </r>
  <r>
    <x v="4"/>
    <s v="Item_9_FOOD"/>
    <x v="24"/>
  </r>
  <r>
    <x v="6"/>
    <s v="Item_19_EHE"/>
    <x v="21"/>
  </r>
  <r>
    <x v="3"/>
    <s v="Item_3_BEV"/>
    <x v="9"/>
  </r>
  <r>
    <x v="3"/>
    <s v="Item_3_BEV"/>
    <x v="9"/>
  </r>
  <r>
    <x v="4"/>
    <s v="Item_13_FOOD"/>
    <x v="5"/>
  </r>
  <r>
    <x v="7"/>
    <s v="Item_14_CEA"/>
    <x v="12"/>
  </r>
  <r>
    <x v="2"/>
    <s v="Item_6_BUT"/>
    <x v="4"/>
  </r>
  <r>
    <x v="2"/>
    <s v="Item_13_BUT"/>
    <x v="5"/>
  </r>
  <r>
    <x v="5"/>
    <s v="Item_6_FUR"/>
    <x v="4"/>
  </r>
  <r>
    <x v="2"/>
    <s v="Item_17_BUT"/>
    <x v="1"/>
  </r>
  <r>
    <x v="4"/>
    <s v="Item_18_FOOD"/>
    <x v="23"/>
  </r>
  <r>
    <x v="6"/>
    <s v="Item_17_EHE"/>
    <x v="1"/>
  </r>
  <r>
    <x v="7"/>
    <s v="Item_22_CEA"/>
    <x v="8"/>
  </r>
  <r>
    <x v="3"/>
    <s v="Item_24_BEV"/>
    <x v="11"/>
  </r>
  <r>
    <x v="2"/>
    <s v="Item_12_BUT"/>
    <x v="2"/>
  </r>
  <r>
    <x v="0"/>
    <s v="Item_17_PAT"/>
    <x v="1"/>
  </r>
  <r>
    <x v="0"/>
    <s v="Item_14_PAT"/>
    <x v="12"/>
  </r>
  <r>
    <x v="0"/>
    <s v="Item_16_PAT"/>
    <x v="3"/>
  </r>
  <r>
    <x v="1"/>
    <s v="Item_19_MILK"/>
    <x v="21"/>
  </r>
  <r>
    <x v="2"/>
    <s v="Item_22_BUT"/>
    <x v="8"/>
  </r>
  <r>
    <x v="1"/>
    <s v="Item_2_MILK"/>
    <x v="10"/>
  </r>
  <r>
    <x v="7"/>
    <s v="Item_11_CEA"/>
    <x v="17"/>
  </r>
  <r>
    <x v="3"/>
    <s v="Item_8_BEV"/>
    <x v="19"/>
  </r>
  <r>
    <x v="4"/>
    <s v="Item_20_FOOD"/>
    <x v="7"/>
  </r>
  <r>
    <x v="1"/>
    <s v="Item_10_MILK"/>
    <x v="0"/>
  </r>
  <r>
    <x v="4"/>
    <s v="Item_25_FOOD"/>
    <x v="16"/>
  </r>
  <r>
    <x v="4"/>
    <s v="Item_25_FOOD"/>
    <x v="16"/>
  </r>
  <r>
    <x v="4"/>
    <s v="Item_11_FOOD"/>
    <x v="17"/>
  </r>
  <r>
    <x v="2"/>
    <s v="Item_4_BUT"/>
    <x v="15"/>
  </r>
  <r>
    <x v="7"/>
    <s v="Item_19_CEA"/>
    <x v="21"/>
  </r>
  <r>
    <x v="4"/>
    <s v="Item_7_FOOD"/>
    <x v="14"/>
  </r>
  <r>
    <x v="1"/>
    <s v="Item_10_MILK"/>
    <x v="0"/>
  </r>
  <r>
    <x v="3"/>
    <s v="Item_25_BEV"/>
    <x v="16"/>
  </r>
  <r>
    <x v="0"/>
    <s v="Item_8_PAT"/>
    <x v="19"/>
  </r>
  <r>
    <x v="5"/>
    <s v="Item_11_FUR"/>
    <x v="17"/>
  </r>
  <r>
    <x v="0"/>
    <s v="Unknown"/>
    <x v="11"/>
  </r>
  <r>
    <x v="0"/>
    <s v="Item_19_PAT"/>
    <x v="21"/>
  </r>
  <r>
    <x v="2"/>
    <s v="Unknown"/>
    <x v="16"/>
  </r>
  <r>
    <x v="2"/>
    <s v="Item_22_BUT"/>
    <x v="8"/>
  </r>
  <r>
    <x v="0"/>
    <s v="Unknown"/>
    <x v="7"/>
  </r>
  <r>
    <x v="6"/>
    <s v="Item_22_EHE"/>
    <x v="8"/>
  </r>
  <r>
    <x v="0"/>
    <s v="Item_10_PAT"/>
    <x v="0"/>
  </r>
  <r>
    <x v="6"/>
    <s v="Item_22_EHE"/>
    <x v="8"/>
  </r>
  <r>
    <x v="2"/>
    <s v="Item_3_BUT"/>
    <x v="9"/>
  </r>
  <r>
    <x v="2"/>
    <s v="Unknown"/>
    <x v="23"/>
  </r>
  <r>
    <x v="6"/>
    <s v="Item_22_EHE"/>
    <x v="8"/>
  </r>
  <r>
    <x v="0"/>
    <s v="Item_25_PAT"/>
    <x v="16"/>
  </r>
  <r>
    <x v="2"/>
    <s v="Item_11_BUT"/>
    <x v="17"/>
  </r>
  <r>
    <x v="5"/>
    <s v="Item_23_FUR"/>
    <x v="18"/>
  </r>
  <r>
    <x v="1"/>
    <s v="Item_6_MILK"/>
    <x v="4"/>
  </r>
  <r>
    <x v="5"/>
    <s v="Item_2_FUR"/>
    <x v="10"/>
  </r>
  <r>
    <x v="6"/>
    <s v="Item_18_EHE"/>
    <x v="23"/>
  </r>
  <r>
    <x v="4"/>
    <s v="Item_11_FOOD"/>
    <x v="17"/>
  </r>
  <r>
    <x v="4"/>
    <s v="Item_17_FOOD"/>
    <x v="1"/>
  </r>
  <r>
    <x v="2"/>
    <s v="Item_5_BUT"/>
    <x v="20"/>
  </r>
  <r>
    <x v="3"/>
    <s v="Item_11_BEV"/>
    <x v="17"/>
  </r>
  <r>
    <x v="7"/>
    <s v="Item_18_CEA"/>
    <x v="23"/>
  </r>
  <r>
    <x v="5"/>
    <s v="Item_25_FUR"/>
    <x v="16"/>
  </r>
  <r>
    <x v="1"/>
    <s v="Item_5_MILK"/>
    <x v="20"/>
  </r>
  <r>
    <x v="7"/>
    <s v="Unknown"/>
    <x v="5"/>
  </r>
  <r>
    <x v="5"/>
    <s v="Item_24_FUR"/>
    <x v="11"/>
  </r>
  <r>
    <x v="4"/>
    <s v="Item_13_FOOD"/>
    <x v="5"/>
  </r>
  <r>
    <x v="6"/>
    <s v="Item_23_EHE"/>
    <x v="18"/>
  </r>
  <r>
    <x v="1"/>
    <s v="Item_4_MILK"/>
    <x v="15"/>
  </r>
  <r>
    <x v="4"/>
    <s v="Unknown"/>
    <x v="5"/>
  </r>
  <r>
    <x v="6"/>
    <s v="Item_1_EHE"/>
    <x v="6"/>
  </r>
  <r>
    <x v="4"/>
    <s v="Item_13_FOOD"/>
    <x v="5"/>
  </r>
  <r>
    <x v="2"/>
    <s v="Item_20_BUT"/>
    <x v="7"/>
  </r>
  <r>
    <x v="6"/>
    <s v="Item_15_EHE"/>
    <x v="22"/>
  </r>
  <r>
    <x v="6"/>
    <s v="Item_15_EHE"/>
    <x v="22"/>
  </r>
  <r>
    <x v="4"/>
    <s v="Item_17_FOOD"/>
    <x v="1"/>
  </r>
  <r>
    <x v="4"/>
    <s v="Item_18_FOOD"/>
    <x v="23"/>
  </r>
  <r>
    <x v="3"/>
    <s v="Item_24_BEV"/>
    <x v="11"/>
  </r>
  <r>
    <x v="7"/>
    <s v="Item_3_CEA"/>
    <x v="9"/>
  </r>
  <r>
    <x v="4"/>
    <s v="Item_25_FOOD"/>
    <x v="16"/>
  </r>
  <r>
    <x v="5"/>
    <s v="Item_5_FUR"/>
    <x v="20"/>
  </r>
  <r>
    <x v="3"/>
    <s v="Item_2_BEV"/>
    <x v="10"/>
  </r>
  <r>
    <x v="3"/>
    <s v="Unknown"/>
    <x v="5"/>
  </r>
  <r>
    <x v="4"/>
    <s v="Item_20_FOOD"/>
    <x v="7"/>
  </r>
  <r>
    <x v="5"/>
    <s v="Item_21_FUR"/>
    <x v="13"/>
  </r>
  <r>
    <x v="1"/>
    <s v="Item_23_MILK"/>
    <x v="18"/>
  </r>
  <r>
    <x v="5"/>
    <s v="Item_4_FUR"/>
    <x v="15"/>
  </r>
  <r>
    <x v="6"/>
    <s v="Item_25_EHE"/>
    <x v="16"/>
  </r>
  <r>
    <x v="4"/>
    <s v="Item_25_FOOD"/>
    <x v="16"/>
  </r>
  <r>
    <x v="6"/>
    <s v="Item_18_EHE"/>
    <x v="23"/>
  </r>
  <r>
    <x v="2"/>
    <s v="Item_11_BUT"/>
    <x v="17"/>
  </r>
  <r>
    <x v="7"/>
    <s v="Item_5_CEA"/>
    <x v="20"/>
  </r>
  <r>
    <x v="0"/>
    <s v="Item_13_PAT"/>
    <x v="5"/>
  </r>
  <r>
    <x v="0"/>
    <s v="Item_7_PAT"/>
    <x v="14"/>
  </r>
  <r>
    <x v="1"/>
    <s v="Item_1_MILK"/>
    <x v="6"/>
  </r>
  <r>
    <x v="2"/>
    <s v="Item_13_BUT"/>
    <x v="5"/>
  </r>
  <r>
    <x v="5"/>
    <s v="Item_6_FUR"/>
    <x v="4"/>
  </r>
  <r>
    <x v="6"/>
    <s v="Item_17_EHE"/>
    <x v="1"/>
  </r>
  <r>
    <x v="6"/>
    <s v="Unknown"/>
    <x v="5"/>
  </r>
  <r>
    <x v="7"/>
    <s v="Item_3_CEA"/>
    <x v="9"/>
  </r>
  <r>
    <x v="7"/>
    <s v="Item_2_CEA"/>
    <x v="10"/>
  </r>
  <r>
    <x v="7"/>
    <s v="Item_19_CEA"/>
    <x v="21"/>
  </r>
  <r>
    <x v="6"/>
    <s v="Unknown"/>
    <x v="5"/>
  </r>
  <r>
    <x v="7"/>
    <s v="Item_10_CEA"/>
    <x v="0"/>
  </r>
  <r>
    <x v="4"/>
    <s v="Item_6_FOOD"/>
    <x v="4"/>
  </r>
  <r>
    <x v="7"/>
    <s v="Item_10_CEA"/>
    <x v="0"/>
  </r>
  <r>
    <x v="1"/>
    <s v="Unknown"/>
    <x v="5"/>
  </r>
  <r>
    <x v="3"/>
    <s v="Item_13_BEV"/>
    <x v="5"/>
  </r>
  <r>
    <x v="3"/>
    <s v="Item_11_BEV"/>
    <x v="17"/>
  </r>
  <r>
    <x v="1"/>
    <s v="Item_22_MILK"/>
    <x v="8"/>
  </r>
  <r>
    <x v="7"/>
    <s v="Item_4_CEA"/>
    <x v="15"/>
  </r>
  <r>
    <x v="4"/>
    <s v="Unknown"/>
    <x v="23"/>
  </r>
  <r>
    <x v="6"/>
    <s v="Item_2_EHE"/>
    <x v="10"/>
  </r>
  <r>
    <x v="6"/>
    <s v="Item_8_EHE"/>
    <x v="19"/>
  </r>
  <r>
    <x v="3"/>
    <s v="Item_3_BEV"/>
    <x v="9"/>
  </r>
  <r>
    <x v="2"/>
    <s v="Item_12_BUT"/>
    <x v="2"/>
  </r>
  <r>
    <x v="1"/>
    <s v="Item_7_MILK"/>
    <x v="14"/>
  </r>
  <r>
    <x v="6"/>
    <s v="Item_6_EHE"/>
    <x v="4"/>
  </r>
  <r>
    <x v="1"/>
    <s v="Item_11_MILK"/>
    <x v="17"/>
  </r>
  <r>
    <x v="5"/>
    <s v="Item_24_FUR"/>
    <x v="11"/>
  </r>
  <r>
    <x v="5"/>
    <s v="Item_15_FUR"/>
    <x v="22"/>
  </r>
  <r>
    <x v="1"/>
    <s v="Item_13_MILK"/>
    <x v="5"/>
  </r>
  <r>
    <x v="4"/>
    <s v="Item_11_FOOD"/>
    <x v="17"/>
  </r>
  <r>
    <x v="5"/>
    <s v="Item_5_FUR"/>
    <x v="20"/>
  </r>
  <r>
    <x v="6"/>
    <s v="Item_8_EHE"/>
    <x v="19"/>
  </r>
  <r>
    <x v="4"/>
    <s v="Item_14_FOOD"/>
    <x v="12"/>
  </r>
  <r>
    <x v="0"/>
    <s v="Item_6_PAT"/>
    <x v="4"/>
  </r>
  <r>
    <x v="7"/>
    <s v="Item_14_CEA"/>
    <x v="12"/>
  </r>
  <r>
    <x v="0"/>
    <s v="Item_4_PAT"/>
    <x v="15"/>
  </r>
  <r>
    <x v="2"/>
    <s v="Item_6_BUT"/>
    <x v="4"/>
  </r>
  <r>
    <x v="0"/>
    <s v="Item_4_PAT"/>
    <x v="15"/>
  </r>
  <r>
    <x v="7"/>
    <s v="Item_11_CEA"/>
    <x v="17"/>
  </r>
  <r>
    <x v="6"/>
    <s v="Item_11_EHE"/>
    <x v="17"/>
  </r>
  <r>
    <x v="3"/>
    <s v="Item_7_BEV"/>
    <x v="14"/>
  </r>
  <r>
    <x v="1"/>
    <s v="Item_23_MILK"/>
    <x v="18"/>
  </r>
  <r>
    <x v="4"/>
    <s v="Item_25_FOOD"/>
    <x v="16"/>
  </r>
  <r>
    <x v="0"/>
    <s v="Unknown"/>
    <x v="0"/>
  </r>
  <r>
    <x v="4"/>
    <s v="Item_14_FOOD"/>
    <x v="12"/>
  </r>
  <r>
    <x v="2"/>
    <s v="Item_17_BUT"/>
    <x v="1"/>
  </r>
  <r>
    <x v="7"/>
    <s v="Item_9_CEA"/>
    <x v="24"/>
  </r>
  <r>
    <x v="0"/>
    <s v="Item_11_PAT"/>
    <x v="17"/>
  </r>
  <r>
    <x v="7"/>
    <s v="Item_19_CEA"/>
    <x v="21"/>
  </r>
  <r>
    <x v="1"/>
    <s v="Item_4_MILK"/>
    <x v="15"/>
  </r>
  <r>
    <x v="3"/>
    <s v="Item_12_BEV"/>
    <x v="2"/>
  </r>
  <r>
    <x v="0"/>
    <s v="Item_25_PAT"/>
    <x v="16"/>
  </r>
  <r>
    <x v="2"/>
    <s v="Item_22_BUT"/>
    <x v="8"/>
  </r>
  <r>
    <x v="5"/>
    <s v="Item_2_FUR"/>
    <x v="10"/>
  </r>
  <r>
    <x v="0"/>
    <s v="Item_15_PAT"/>
    <x v="22"/>
  </r>
  <r>
    <x v="4"/>
    <s v="Item_12_FOOD"/>
    <x v="2"/>
  </r>
  <r>
    <x v="2"/>
    <s v="Unknown"/>
    <x v="21"/>
  </r>
  <r>
    <x v="1"/>
    <s v="Item_3_MILK"/>
    <x v="9"/>
  </r>
  <r>
    <x v="0"/>
    <s v="Item_23_PAT"/>
    <x v="18"/>
  </r>
  <r>
    <x v="0"/>
    <s v="Item_10_PAT"/>
    <x v="0"/>
  </r>
  <r>
    <x v="3"/>
    <s v="Item_14_BEV"/>
    <x v="12"/>
  </r>
  <r>
    <x v="4"/>
    <s v="Item_21_FOOD"/>
    <x v="13"/>
  </r>
  <r>
    <x v="1"/>
    <s v="Item_3_MILK"/>
    <x v="9"/>
  </r>
  <r>
    <x v="3"/>
    <s v="Item_1_BEV"/>
    <x v="6"/>
  </r>
  <r>
    <x v="1"/>
    <s v="Item_4_MILK"/>
    <x v="15"/>
  </r>
  <r>
    <x v="0"/>
    <s v="Item_4_PAT"/>
    <x v="15"/>
  </r>
  <r>
    <x v="0"/>
    <s v="Item_20_PAT"/>
    <x v="7"/>
  </r>
  <r>
    <x v="1"/>
    <s v="Item_2_MILK"/>
    <x v="10"/>
  </r>
  <r>
    <x v="5"/>
    <s v="Item_24_FUR"/>
    <x v="11"/>
  </r>
  <r>
    <x v="7"/>
    <s v="Item_23_CEA"/>
    <x v="18"/>
  </r>
  <r>
    <x v="4"/>
    <s v="Item_5_FOOD"/>
    <x v="20"/>
  </r>
  <r>
    <x v="3"/>
    <s v="Item_22_BEV"/>
    <x v="8"/>
  </r>
  <r>
    <x v="4"/>
    <s v="Item_22_FOOD"/>
    <x v="8"/>
  </r>
  <r>
    <x v="4"/>
    <s v="Item_5_FOOD"/>
    <x v="20"/>
  </r>
  <r>
    <x v="6"/>
    <s v="Item_23_EHE"/>
    <x v="18"/>
  </r>
  <r>
    <x v="2"/>
    <s v="Unknown"/>
    <x v="16"/>
  </r>
  <r>
    <x v="2"/>
    <s v="Item_12_BUT"/>
    <x v="2"/>
  </r>
  <r>
    <x v="4"/>
    <s v="Item_1_FOOD"/>
    <x v="6"/>
  </r>
  <r>
    <x v="5"/>
    <s v="Item_8_FUR"/>
    <x v="19"/>
  </r>
  <r>
    <x v="4"/>
    <s v="Item_8_FOOD"/>
    <x v="19"/>
  </r>
  <r>
    <x v="2"/>
    <s v="Item_20_BUT"/>
    <x v="7"/>
  </r>
  <r>
    <x v="3"/>
    <s v="Item_14_BEV"/>
    <x v="12"/>
  </r>
  <r>
    <x v="0"/>
    <s v="Item_22_PAT"/>
    <x v="8"/>
  </r>
  <r>
    <x v="7"/>
    <s v="Item_10_CEA"/>
    <x v="0"/>
  </r>
  <r>
    <x v="5"/>
    <s v="Item_19_FUR"/>
    <x v="21"/>
  </r>
  <r>
    <x v="6"/>
    <s v="Item_20_EHE"/>
    <x v="7"/>
  </r>
  <r>
    <x v="0"/>
    <s v="Item_1_PAT"/>
    <x v="6"/>
  </r>
  <r>
    <x v="7"/>
    <s v="Item_7_CEA"/>
    <x v="14"/>
  </r>
  <r>
    <x v="4"/>
    <s v="Item_3_FOOD"/>
    <x v="9"/>
  </r>
  <r>
    <x v="0"/>
    <s v="Unknown"/>
    <x v="5"/>
  </r>
  <r>
    <x v="1"/>
    <s v="Unknown"/>
    <x v="5"/>
  </r>
  <r>
    <x v="2"/>
    <s v="Unknown"/>
    <x v="2"/>
  </r>
  <r>
    <x v="3"/>
    <s v="Item_7_BEV"/>
    <x v="14"/>
  </r>
  <r>
    <x v="5"/>
    <s v="Unknown"/>
    <x v="3"/>
  </r>
  <r>
    <x v="5"/>
    <s v="Item_24_FUR"/>
    <x v="11"/>
  </r>
  <r>
    <x v="0"/>
    <s v="Item_22_PAT"/>
    <x v="8"/>
  </r>
  <r>
    <x v="1"/>
    <s v="Item_11_MILK"/>
    <x v="17"/>
  </r>
  <r>
    <x v="1"/>
    <s v="Item_13_MILK"/>
    <x v="5"/>
  </r>
  <r>
    <x v="4"/>
    <s v="Item_14_FOOD"/>
    <x v="12"/>
  </r>
  <r>
    <x v="1"/>
    <s v="Unknown"/>
    <x v="6"/>
  </r>
  <r>
    <x v="2"/>
    <s v="Item_17_BUT"/>
    <x v="1"/>
  </r>
  <r>
    <x v="3"/>
    <s v="Item_14_BEV"/>
    <x v="12"/>
  </r>
  <r>
    <x v="1"/>
    <s v="Item_4_MILK"/>
    <x v="15"/>
  </r>
  <r>
    <x v="3"/>
    <s v="Item_2_BEV"/>
    <x v="10"/>
  </r>
  <r>
    <x v="0"/>
    <s v="Item_2_PAT"/>
    <x v="10"/>
  </r>
  <r>
    <x v="3"/>
    <s v="Item_18_BEV"/>
    <x v="23"/>
  </r>
  <r>
    <x v="3"/>
    <s v="Item_16_BEV"/>
    <x v="3"/>
  </r>
  <r>
    <x v="7"/>
    <s v="Item_19_CEA"/>
    <x v="21"/>
  </r>
  <r>
    <x v="4"/>
    <s v="Item_17_FOOD"/>
    <x v="1"/>
  </r>
  <r>
    <x v="3"/>
    <s v="Unknown"/>
    <x v="4"/>
  </r>
  <r>
    <x v="4"/>
    <s v="Item_10_FOOD"/>
    <x v="0"/>
  </r>
  <r>
    <x v="7"/>
    <s v="Item_2_CEA"/>
    <x v="10"/>
  </r>
  <r>
    <x v="5"/>
    <s v="Item_6_FUR"/>
    <x v="4"/>
  </r>
  <r>
    <x v="1"/>
    <s v="Item_7_MILK"/>
    <x v="14"/>
  </r>
  <r>
    <x v="3"/>
    <s v="Unknown"/>
    <x v="5"/>
  </r>
  <r>
    <x v="5"/>
    <s v="Item_25_FUR"/>
    <x v="16"/>
  </r>
  <r>
    <x v="1"/>
    <s v="Unknown"/>
    <x v="15"/>
  </r>
  <r>
    <x v="5"/>
    <s v="Item_21_FUR"/>
    <x v="13"/>
  </r>
  <r>
    <x v="2"/>
    <s v="Item_21_BUT"/>
    <x v="13"/>
  </r>
  <r>
    <x v="1"/>
    <s v="Item_8_MILK"/>
    <x v="19"/>
  </r>
  <r>
    <x v="1"/>
    <s v="Unknown"/>
    <x v="15"/>
  </r>
  <r>
    <x v="6"/>
    <s v="Item_18_EHE"/>
    <x v="23"/>
  </r>
  <r>
    <x v="7"/>
    <s v="Item_5_CEA"/>
    <x v="20"/>
  </r>
  <r>
    <x v="3"/>
    <s v="Item_24_BEV"/>
    <x v="11"/>
  </r>
  <r>
    <x v="5"/>
    <s v="Item_1_FUR"/>
    <x v="6"/>
  </r>
  <r>
    <x v="4"/>
    <s v="Item_3_FOOD"/>
    <x v="9"/>
  </r>
  <r>
    <x v="6"/>
    <s v="Item_6_EHE"/>
    <x v="4"/>
  </r>
  <r>
    <x v="3"/>
    <s v="Item_16_BEV"/>
    <x v="3"/>
  </r>
  <r>
    <x v="5"/>
    <s v="Item_2_FUR"/>
    <x v="10"/>
  </r>
  <r>
    <x v="6"/>
    <s v="Item_4_EHE"/>
    <x v="15"/>
  </r>
  <r>
    <x v="1"/>
    <s v="Item_6_MILK"/>
    <x v="4"/>
  </r>
  <r>
    <x v="6"/>
    <s v="Item_5_EHE"/>
    <x v="20"/>
  </r>
  <r>
    <x v="4"/>
    <s v="Unknown"/>
    <x v="16"/>
  </r>
  <r>
    <x v="7"/>
    <s v="Item_22_CEA"/>
    <x v="8"/>
  </r>
  <r>
    <x v="2"/>
    <s v="Item_3_BUT"/>
    <x v="9"/>
  </r>
  <r>
    <x v="7"/>
    <s v="Item_18_CEA"/>
    <x v="23"/>
  </r>
  <r>
    <x v="4"/>
    <s v="Item_25_FOOD"/>
    <x v="16"/>
  </r>
  <r>
    <x v="1"/>
    <s v="Item_23_MILK"/>
    <x v="18"/>
  </r>
  <r>
    <x v="3"/>
    <s v="Item_20_BEV"/>
    <x v="7"/>
  </r>
  <r>
    <x v="7"/>
    <s v="Unknown"/>
    <x v="17"/>
  </r>
  <r>
    <x v="6"/>
    <s v="Item_4_EHE"/>
    <x v="15"/>
  </r>
  <r>
    <x v="5"/>
    <s v="Item_7_FUR"/>
    <x v="14"/>
  </r>
  <r>
    <x v="3"/>
    <s v="Item_20_BEV"/>
    <x v="7"/>
  </r>
  <r>
    <x v="4"/>
    <s v="Item_20_FOOD"/>
    <x v="7"/>
  </r>
  <r>
    <x v="2"/>
    <s v="Item_23_BUT"/>
    <x v="18"/>
  </r>
  <r>
    <x v="6"/>
    <s v="Item_10_EHE"/>
    <x v="0"/>
  </r>
  <r>
    <x v="1"/>
    <s v="Item_13_MILK"/>
    <x v="5"/>
  </r>
  <r>
    <x v="5"/>
    <s v="Item_8_FUR"/>
    <x v="19"/>
  </r>
  <r>
    <x v="2"/>
    <s v="Item_25_BUT"/>
    <x v="16"/>
  </r>
  <r>
    <x v="6"/>
    <s v="Item_17_EHE"/>
    <x v="1"/>
  </r>
  <r>
    <x v="7"/>
    <s v="Item_9_CEA"/>
    <x v="24"/>
  </r>
  <r>
    <x v="7"/>
    <s v="Item_12_CEA"/>
    <x v="2"/>
  </r>
  <r>
    <x v="2"/>
    <s v="Item_25_BUT"/>
    <x v="16"/>
  </r>
  <r>
    <x v="5"/>
    <s v="Item_18_FUR"/>
    <x v="23"/>
  </r>
  <r>
    <x v="0"/>
    <s v="Item_11_PAT"/>
    <x v="17"/>
  </r>
  <r>
    <x v="3"/>
    <s v="Item_15_BEV"/>
    <x v="22"/>
  </r>
  <r>
    <x v="3"/>
    <s v="Item_4_BEV"/>
    <x v="15"/>
  </r>
  <r>
    <x v="7"/>
    <s v="Item_10_CEA"/>
    <x v="0"/>
  </r>
  <r>
    <x v="0"/>
    <s v="Unknown"/>
    <x v="12"/>
  </r>
  <r>
    <x v="6"/>
    <s v="Item_22_EHE"/>
    <x v="8"/>
  </r>
  <r>
    <x v="6"/>
    <s v="Item_13_EHE"/>
    <x v="5"/>
  </r>
  <r>
    <x v="6"/>
    <s v="Item_6_EHE"/>
    <x v="4"/>
  </r>
  <r>
    <x v="0"/>
    <s v="Item_17_PAT"/>
    <x v="1"/>
  </r>
  <r>
    <x v="5"/>
    <s v="Item_24_FUR"/>
    <x v="11"/>
  </r>
  <r>
    <x v="1"/>
    <s v="Item_16_MILK"/>
    <x v="3"/>
  </r>
  <r>
    <x v="4"/>
    <s v="Item_20_FOOD"/>
    <x v="7"/>
  </r>
  <r>
    <x v="4"/>
    <s v="Item_25_FOOD"/>
    <x v="16"/>
  </r>
  <r>
    <x v="4"/>
    <s v="Item_10_FOOD"/>
    <x v="0"/>
  </r>
  <r>
    <x v="6"/>
    <s v="Item_2_EHE"/>
    <x v="10"/>
  </r>
  <r>
    <x v="7"/>
    <s v="Item_2_CEA"/>
    <x v="10"/>
  </r>
  <r>
    <x v="2"/>
    <s v="Unknown"/>
    <x v="5"/>
  </r>
  <r>
    <x v="3"/>
    <s v="Item_2_BEV"/>
    <x v="10"/>
  </r>
  <r>
    <x v="1"/>
    <s v="Item_7_MILK"/>
    <x v="14"/>
  </r>
  <r>
    <x v="5"/>
    <s v="Item_6_FUR"/>
    <x v="4"/>
  </r>
  <r>
    <x v="7"/>
    <s v="Item_9_CEA"/>
    <x v="24"/>
  </r>
  <r>
    <x v="7"/>
    <s v="Item_19_CEA"/>
    <x v="21"/>
  </r>
  <r>
    <x v="6"/>
    <s v="Item_15_EHE"/>
    <x v="22"/>
  </r>
  <r>
    <x v="2"/>
    <s v="Item_7_BUT"/>
    <x v="14"/>
  </r>
  <r>
    <x v="3"/>
    <s v="Item_3_BEV"/>
    <x v="9"/>
  </r>
  <r>
    <x v="4"/>
    <s v="Item_20_FOOD"/>
    <x v="7"/>
  </r>
  <r>
    <x v="3"/>
    <s v="Item_7_BEV"/>
    <x v="14"/>
  </r>
  <r>
    <x v="3"/>
    <s v="Item_8_BEV"/>
    <x v="19"/>
  </r>
  <r>
    <x v="5"/>
    <s v="Item_17_FUR"/>
    <x v="1"/>
  </r>
  <r>
    <x v="1"/>
    <s v="Item_7_MILK"/>
    <x v="14"/>
  </r>
  <r>
    <x v="5"/>
    <s v="Unknown"/>
    <x v="5"/>
  </r>
  <r>
    <x v="1"/>
    <s v="Item_17_MILK"/>
    <x v="1"/>
  </r>
  <r>
    <x v="2"/>
    <s v="Item_2_BUT"/>
    <x v="10"/>
  </r>
  <r>
    <x v="1"/>
    <s v="Item_11_MILK"/>
    <x v="17"/>
  </r>
  <r>
    <x v="5"/>
    <s v="Item_6_FUR"/>
    <x v="4"/>
  </r>
  <r>
    <x v="5"/>
    <s v="Item_20_FUR"/>
    <x v="7"/>
  </r>
  <r>
    <x v="1"/>
    <s v="Item_1_MILK"/>
    <x v="6"/>
  </r>
  <r>
    <x v="2"/>
    <s v="Item_24_BUT"/>
    <x v="11"/>
  </r>
  <r>
    <x v="1"/>
    <s v="Item_11_MILK"/>
    <x v="17"/>
  </r>
  <r>
    <x v="0"/>
    <s v="Item_11_PAT"/>
    <x v="17"/>
  </r>
  <r>
    <x v="6"/>
    <s v="Item_7_EHE"/>
    <x v="14"/>
  </r>
  <r>
    <x v="1"/>
    <s v="Item_19_MILK"/>
    <x v="21"/>
  </r>
  <r>
    <x v="2"/>
    <s v="Item_20_BUT"/>
    <x v="7"/>
  </r>
  <r>
    <x v="6"/>
    <s v="Item_19_EHE"/>
    <x v="21"/>
  </r>
  <r>
    <x v="4"/>
    <s v="Item_17_FOOD"/>
    <x v="1"/>
  </r>
  <r>
    <x v="4"/>
    <s v="Item_25_FOOD"/>
    <x v="16"/>
  </r>
  <r>
    <x v="3"/>
    <s v="Item_24_BEV"/>
    <x v="11"/>
  </r>
  <r>
    <x v="7"/>
    <s v="Item_13_CEA"/>
    <x v="5"/>
  </r>
  <r>
    <x v="0"/>
    <s v="Item_12_PAT"/>
    <x v="2"/>
  </r>
  <r>
    <x v="3"/>
    <s v="Item_14_BEV"/>
    <x v="12"/>
  </r>
  <r>
    <x v="4"/>
    <s v="Item_22_FOOD"/>
    <x v="8"/>
  </r>
  <r>
    <x v="1"/>
    <s v="Item_6_MILK"/>
    <x v="4"/>
  </r>
  <r>
    <x v="0"/>
    <s v="Item_17_PAT"/>
    <x v="1"/>
  </r>
  <r>
    <x v="6"/>
    <s v="Item_12_EHE"/>
    <x v="2"/>
  </r>
  <r>
    <x v="1"/>
    <s v="Item_23_MILK"/>
    <x v="18"/>
  </r>
  <r>
    <x v="6"/>
    <s v="Item_6_EHE"/>
    <x v="4"/>
  </r>
  <r>
    <x v="6"/>
    <s v="Item_19_EHE"/>
    <x v="21"/>
  </r>
  <r>
    <x v="0"/>
    <s v="Item_10_PAT"/>
    <x v="0"/>
  </r>
  <r>
    <x v="7"/>
    <s v="Item_21_CEA"/>
    <x v="13"/>
  </r>
  <r>
    <x v="0"/>
    <s v="Item_6_PAT"/>
    <x v="4"/>
  </r>
  <r>
    <x v="3"/>
    <s v="Item_10_BEV"/>
    <x v="0"/>
  </r>
  <r>
    <x v="2"/>
    <s v="Item_20_BUT"/>
    <x v="7"/>
  </r>
  <r>
    <x v="0"/>
    <s v="Unknown"/>
    <x v="8"/>
  </r>
  <r>
    <x v="0"/>
    <s v="Item_15_PAT"/>
    <x v="22"/>
  </r>
  <r>
    <x v="1"/>
    <s v="Item_16_MILK"/>
    <x v="3"/>
  </r>
  <r>
    <x v="2"/>
    <s v="Item_16_BUT"/>
    <x v="3"/>
  </r>
  <r>
    <x v="3"/>
    <s v="Item_2_BEV"/>
    <x v="10"/>
  </r>
  <r>
    <x v="1"/>
    <s v="Item_11_MILK"/>
    <x v="17"/>
  </r>
  <r>
    <x v="5"/>
    <s v="Item_4_FUR"/>
    <x v="15"/>
  </r>
  <r>
    <x v="3"/>
    <s v="Unknown"/>
    <x v="5"/>
  </r>
  <r>
    <x v="5"/>
    <s v="Item_25_FUR"/>
    <x v="16"/>
  </r>
  <r>
    <x v="4"/>
    <s v="Item_25_FOOD"/>
    <x v="16"/>
  </r>
  <r>
    <x v="4"/>
    <s v="Item_24_FOOD"/>
    <x v="11"/>
  </r>
  <r>
    <x v="1"/>
    <s v="Item_16_MILK"/>
    <x v="3"/>
  </r>
  <r>
    <x v="7"/>
    <s v="Item_16_CEA"/>
    <x v="3"/>
  </r>
  <r>
    <x v="4"/>
    <s v="Item_9_FOOD"/>
    <x v="24"/>
  </r>
  <r>
    <x v="2"/>
    <s v="Item_3_BUT"/>
    <x v="9"/>
  </r>
  <r>
    <x v="1"/>
    <s v="Item_9_MILK"/>
    <x v="24"/>
  </r>
  <r>
    <x v="1"/>
    <s v="Item_1_MILK"/>
    <x v="6"/>
  </r>
  <r>
    <x v="2"/>
    <s v="Item_25_BUT"/>
    <x v="16"/>
  </r>
  <r>
    <x v="3"/>
    <s v="Item_12_BEV"/>
    <x v="2"/>
  </r>
  <r>
    <x v="4"/>
    <s v="Item_6_FOOD"/>
    <x v="4"/>
  </r>
  <r>
    <x v="0"/>
    <s v="Item_15_PAT"/>
    <x v="22"/>
  </r>
  <r>
    <x v="2"/>
    <s v="Unknown"/>
    <x v="5"/>
  </r>
  <r>
    <x v="2"/>
    <s v="Item_18_BUT"/>
    <x v="23"/>
  </r>
  <r>
    <x v="4"/>
    <s v="Item_13_FOOD"/>
    <x v="5"/>
  </r>
  <r>
    <x v="2"/>
    <s v="Item_4_BUT"/>
    <x v="15"/>
  </r>
  <r>
    <x v="1"/>
    <s v="Item_16_MILK"/>
    <x v="3"/>
  </r>
  <r>
    <x v="2"/>
    <s v="Item_17_BUT"/>
    <x v="1"/>
  </r>
  <r>
    <x v="3"/>
    <s v="Unknown"/>
    <x v="5"/>
  </r>
  <r>
    <x v="5"/>
    <s v="Item_17_FUR"/>
    <x v="1"/>
  </r>
  <r>
    <x v="3"/>
    <s v="Item_2_BEV"/>
    <x v="10"/>
  </r>
  <r>
    <x v="2"/>
    <s v="Item_22_BUT"/>
    <x v="8"/>
  </r>
  <r>
    <x v="1"/>
    <s v="Item_11_MILK"/>
    <x v="17"/>
  </r>
  <r>
    <x v="5"/>
    <s v="Item_8_FUR"/>
    <x v="19"/>
  </r>
  <r>
    <x v="7"/>
    <s v="Item_3_CEA"/>
    <x v="9"/>
  </r>
  <r>
    <x v="6"/>
    <s v="Item_9_EHE"/>
    <x v="24"/>
  </r>
  <r>
    <x v="5"/>
    <s v="Item_25_FUR"/>
    <x v="16"/>
  </r>
  <r>
    <x v="3"/>
    <s v="Item_20_BEV"/>
    <x v="7"/>
  </r>
  <r>
    <x v="4"/>
    <s v="Item_14_FOOD"/>
    <x v="12"/>
  </r>
  <r>
    <x v="1"/>
    <s v="Item_22_MILK"/>
    <x v="8"/>
  </r>
  <r>
    <x v="4"/>
    <s v="Item_1_FOOD"/>
    <x v="6"/>
  </r>
  <r>
    <x v="0"/>
    <s v="Item_5_PAT"/>
    <x v="20"/>
  </r>
  <r>
    <x v="5"/>
    <s v="Item_21_FUR"/>
    <x v="13"/>
  </r>
  <r>
    <x v="3"/>
    <s v="Item_12_BEV"/>
    <x v="2"/>
  </r>
  <r>
    <x v="0"/>
    <s v="Item_8_PAT"/>
    <x v="19"/>
  </r>
  <r>
    <x v="2"/>
    <s v="Item_8_BUT"/>
    <x v="19"/>
  </r>
  <r>
    <x v="0"/>
    <s v="Unknown"/>
    <x v="4"/>
  </r>
  <r>
    <x v="0"/>
    <s v="Item_24_PAT"/>
    <x v="11"/>
  </r>
  <r>
    <x v="6"/>
    <s v="Item_9_EHE"/>
    <x v="24"/>
  </r>
  <r>
    <x v="1"/>
    <s v="Item_7_MILK"/>
    <x v="14"/>
  </r>
  <r>
    <x v="5"/>
    <s v="Item_17_FUR"/>
    <x v="1"/>
  </r>
  <r>
    <x v="7"/>
    <s v="Unknown"/>
    <x v="5"/>
  </r>
  <r>
    <x v="0"/>
    <s v="Item_19_PAT"/>
    <x v="21"/>
  </r>
  <r>
    <x v="4"/>
    <s v="Item_20_FOOD"/>
    <x v="7"/>
  </r>
  <r>
    <x v="2"/>
    <s v="Item_20_BUT"/>
    <x v="7"/>
  </r>
  <r>
    <x v="3"/>
    <s v="Item_14_BEV"/>
    <x v="12"/>
  </r>
  <r>
    <x v="5"/>
    <s v="Item_15_FUR"/>
    <x v="22"/>
  </r>
  <r>
    <x v="7"/>
    <s v="Item_3_CEA"/>
    <x v="9"/>
  </r>
  <r>
    <x v="5"/>
    <s v="Item_8_FUR"/>
    <x v="19"/>
  </r>
  <r>
    <x v="1"/>
    <s v="Item_22_MILK"/>
    <x v="8"/>
  </r>
  <r>
    <x v="0"/>
    <s v="Item_1_PAT"/>
    <x v="6"/>
  </r>
  <r>
    <x v="5"/>
    <s v="Item_8_FUR"/>
    <x v="19"/>
  </r>
  <r>
    <x v="6"/>
    <s v="Item_16_EHE"/>
    <x v="3"/>
  </r>
  <r>
    <x v="7"/>
    <s v="Unknown"/>
    <x v="16"/>
  </r>
  <r>
    <x v="6"/>
    <s v="Item_12_EHE"/>
    <x v="2"/>
  </r>
  <r>
    <x v="1"/>
    <s v="Item_4_MILK"/>
    <x v="15"/>
  </r>
  <r>
    <x v="0"/>
    <s v="Item_14_PAT"/>
    <x v="12"/>
  </r>
  <r>
    <x v="4"/>
    <s v="Item_13_FOOD"/>
    <x v="5"/>
  </r>
  <r>
    <x v="3"/>
    <s v="Item_2_BEV"/>
    <x v="10"/>
  </r>
  <r>
    <x v="4"/>
    <s v="Item_8_FOOD"/>
    <x v="19"/>
  </r>
  <r>
    <x v="2"/>
    <s v="Item_23_BUT"/>
    <x v="18"/>
  </r>
  <r>
    <x v="5"/>
    <s v="Item_14_FUR"/>
    <x v="12"/>
  </r>
  <r>
    <x v="0"/>
    <s v="Item_14_PAT"/>
    <x v="12"/>
  </r>
  <r>
    <x v="1"/>
    <s v="Item_7_MILK"/>
    <x v="14"/>
  </r>
  <r>
    <x v="0"/>
    <s v="Item_20_PAT"/>
    <x v="7"/>
  </r>
  <r>
    <x v="5"/>
    <s v="Item_21_FUR"/>
    <x v="13"/>
  </r>
  <r>
    <x v="5"/>
    <s v="Item_15_FUR"/>
    <x v="22"/>
  </r>
  <r>
    <x v="2"/>
    <s v="Item_22_BUT"/>
    <x v="8"/>
  </r>
  <r>
    <x v="3"/>
    <s v="Item_1_BEV"/>
    <x v="6"/>
  </r>
  <r>
    <x v="0"/>
    <s v="Item_25_PAT"/>
    <x v="16"/>
  </r>
  <r>
    <x v="0"/>
    <s v="Item_10_PAT"/>
    <x v="0"/>
  </r>
  <r>
    <x v="6"/>
    <s v="Item_1_EHE"/>
    <x v="6"/>
  </r>
  <r>
    <x v="7"/>
    <s v="Item_23_CEA"/>
    <x v="18"/>
  </r>
  <r>
    <x v="5"/>
    <s v="Item_17_FUR"/>
    <x v="1"/>
  </r>
  <r>
    <x v="2"/>
    <s v="Item_4_BUT"/>
    <x v="15"/>
  </r>
  <r>
    <x v="0"/>
    <s v="Item_24_PAT"/>
    <x v="11"/>
  </r>
  <r>
    <x v="3"/>
    <s v="Item_18_BEV"/>
    <x v="23"/>
  </r>
  <r>
    <x v="0"/>
    <s v="Item_11_PAT"/>
    <x v="17"/>
  </r>
  <r>
    <x v="5"/>
    <s v="Item_7_FUR"/>
    <x v="14"/>
  </r>
  <r>
    <x v="1"/>
    <s v="Item_22_MILK"/>
    <x v="8"/>
  </r>
  <r>
    <x v="6"/>
    <s v="Item_23_EHE"/>
    <x v="18"/>
  </r>
  <r>
    <x v="6"/>
    <s v="Item_22_EHE"/>
    <x v="8"/>
  </r>
  <r>
    <x v="2"/>
    <s v="Item_12_BUT"/>
    <x v="2"/>
  </r>
  <r>
    <x v="0"/>
    <s v="Item_8_PAT"/>
    <x v="19"/>
  </r>
  <r>
    <x v="7"/>
    <s v="Item_5_CEA"/>
    <x v="20"/>
  </r>
  <r>
    <x v="7"/>
    <s v="Unknown"/>
    <x v="10"/>
  </r>
  <r>
    <x v="0"/>
    <s v="Item_12_PAT"/>
    <x v="2"/>
  </r>
  <r>
    <x v="6"/>
    <s v="Item_19_EHE"/>
    <x v="21"/>
  </r>
  <r>
    <x v="7"/>
    <s v="Unknown"/>
    <x v="5"/>
  </r>
  <r>
    <x v="6"/>
    <s v="Item_12_EHE"/>
    <x v="2"/>
  </r>
  <r>
    <x v="0"/>
    <s v="Item_15_PAT"/>
    <x v="22"/>
  </r>
  <r>
    <x v="7"/>
    <s v="Item_14_CEA"/>
    <x v="12"/>
  </r>
  <r>
    <x v="3"/>
    <s v="Item_3_BEV"/>
    <x v="9"/>
  </r>
  <r>
    <x v="0"/>
    <s v="Item_6_PAT"/>
    <x v="4"/>
  </r>
  <r>
    <x v="4"/>
    <s v="Item_21_FOOD"/>
    <x v="13"/>
  </r>
  <r>
    <x v="4"/>
    <s v="Item_12_FOOD"/>
    <x v="2"/>
  </r>
  <r>
    <x v="1"/>
    <s v="Item_4_MILK"/>
    <x v="15"/>
  </r>
  <r>
    <x v="2"/>
    <s v="Item_25_BUT"/>
    <x v="16"/>
  </r>
  <r>
    <x v="2"/>
    <s v="Item_12_BUT"/>
    <x v="2"/>
  </r>
  <r>
    <x v="2"/>
    <s v="Item_5_BUT"/>
    <x v="20"/>
  </r>
  <r>
    <x v="4"/>
    <s v="Item_9_FOOD"/>
    <x v="24"/>
  </r>
  <r>
    <x v="6"/>
    <s v="Item_8_EHE"/>
    <x v="19"/>
  </r>
  <r>
    <x v="4"/>
    <s v="Item_24_FOOD"/>
    <x v="11"/>
  </r>
  <r>
    <x v="5"/>
    <s v="Item_8_FUR"/>
    <x v="19"/>
  </r>
  <r>
    <x v="6"/>
    <s v="Item_10_EHE"/>
    <x v="0"/>
  </r>
  <r>
    <x v="1"/>
    <s v="Unknown"/>
    <x v="19"/>
  </r>
  <r>
    <x v="2"/>
    <s v="Item_18_BUT"/>
    <x v="23"/>
  </r>
  <r>
    <x v="3"/>
    <s v="Unknown"/>
    <x v="21"/>
  </r>
  <r>
    <x v="3"/>
    <s v="Item_4_BEV"/>
    <x v="15"/>
  </r>
  <r>
    <x v="2"/>
    <s v="Item_6_BUT"/>
    <x v="4"/>
  </r>
  <r>
    <x v="5"/>
    <s v="Item_1_FUR"/>
    <x v="6"/>
  </r>
  <r>
    <x v="3"/>
    <s v="Item_17_BEV"/>
    <x v="1"/>
  </r>
  <r>
    <x v="3"/>
    <s v="Item_3_BEV"/>
    <x v="9"/>
  </r>
  <r>
    <x v="5"/>
    <s v="Item_21_FUR"/>
    <x v="13"/>
  </r>
  <r>
    <x v="7"/>
    <s v="Unknown"/>
    <x v="5"/>
  </r>
  <r>
    <x v="1"/>
    <s v="Item_24_MILK"/>
    <x v="11"/>
  </r>
  <r>
    <x v="4"/>
    <s v="Item_20_FOOD"/>
    <x v="7"/>
  </r>
  <r>
    <x v="1"/>
    <s v="Item_6_MILK"/>
    <x v="4"/>
  </r>
  <r>
    <x v="0"/>
    <s v="Item_22_PAT"/>
    <x v="8"/>
  </r>
  <r>
    <x v="3"/>
    <s v="Item_20_BEV"/>
    <x v="7"/>
  </r>
  <r>
    <x v="6"/>
    <s v="Item_23_EHE"/>
    <x v="18"/>
  </r>
  <r>
    <x v="0"/>
    <s v="Item_13_PAT"/>
    <x v="5"/>
  </r>
  <r>
    <x v="0"/>
    <s v="Item_7_PAT"/>
    <x v="14"/>
  </r>
  <r>
    <x v="2"/>
    <s v="Item_25_BUT"/>
    <x v="16"/>
  </r>
  <r>
    <x v="1"/>
    <s v="Item_19_MILK"/>
    <x v="21"/>
  </r>
  <r>
    <x v="3"/>
    <s v="Item_17_BEV"/>
    <x v="1"/>
  </r>
  <r>
    <x v="3"/>
    <s v="Item_20_BEV"/>
    <x v="7"/>
  </r>
  <r>
    <x v="1"/>
    <s v="Item_3_MILK"/>
    <x v="9"/>
  </r>
  <r>
    <x v="0"/>
    <s v="Item_6_PAT"/>
    <x v="4"/>
  </r>
  <r>
    <x v="4"/>
    <s v="Item_17_FOOD"/>
    <x v="1"/>
  </r>
  <r>
    <x v="3"/>
    <s v="Item_17_BEV"/>
    <x v="1"/>
  </r>
  <r>
    <x v="4"/>
    <s v="Item_20_FOOD"/>
    <x v="7"/>
  </r>
  <r>
    <x v="2"/>
    <s v="Unknown"/>
    <x v="5"/>
  </r>
  <r>
    <x v="5"/>
    <s v="Item_17_FUR"/>
    <x v="1"/>
  </r>
  <r>
    <x v="4"/>
    <s v="Item_22_FOOD"/>
    <x v="8"/>
  </r>
  <r>
    <x v="1"/>
    <s v="Unknown"/>
    <x v="5"/>
  </r>
  <r>
    <x v="2"/>
    <s v="Item_3_BUT"/>
    <x v="9"/>
  </r>
  <r>
    <x v="1"/>
    <s v="Item_4_MILK"/>
    <x v="15"/>
  </r>
  <r>
    <x v="6"/>
    <s v="Item_11_EHE"/>
    <x v="17"/>
  </r>
  <r>
    <x v="3"/>
    <s v="Item_10_BEV"/>
    <x v="0"/>
  </r>
  <r>
    <x v="5"/>
    <s v="Item_17_FUR"/>
    <x v="1"/>
  </r>
  <r>
    <x v="0"/>
    <s v="Item_3_PAT"/>
    <x v="9"/>
  </r>
  <r>
    <x v="2"/>
    <s v="Item_20_BUT"/>
    <x v="7"/>
  </r>
  <r>
    <x v="7"/>
    <s v="Item_15_CEA"/>
    <x v="22"/>
  </r>
  <r>
    <x v="5"/>
    <s v="Item_1_FUR"/>
    <x v="6"/>
  </r>
  <r>
    <x v="5"/>
    <s v="Item_20_FUR"/>
    <x v="7"/>
  </r>
  <r>
    <x v="6"/>
    <s v="Item_16_EHE"/>
    <x v="3"/>
  </r>
  <r>
    <x v="5"/>
    <s v="Item_16_FUR"/>
    <x v="3"/>
  </r>
  <r>
    <x v="0"/>
    <s v="Item_23_PAT"/>
    <x v="18"/>
  </r>
  <r>
    <x v="5"/>
    <s v="Item_15_FUR"/>
    <x v="22"/>
  </r>
  <r>
    <x v="2"/>
    <s v="Item_12_BUT"/>
    <x v="2"/>
  </r>
  <r>
    <x v="7"/>
    <s v="Item_18_CEA"/>
    <x v="23"/>
  </r>
  <r>
    <x v="0"/>
    <s v="Item_20_PAT"/>
    <x v="7"/>
  </r>
  <r>
    <x v="3"/>
    <s v="Item_9_BEV"/>
    <x v="24"/>
  </r>
  <r>
    <x v="4"/>
    <s v="Item_22_FOOD"/>
    <x v="8"/>
  </r>
  <r>
    <x v="2"/>
    <s v="Item_25_BUT"/>
    <x v="16"/>
  </r>
  <r>
    <x v="3"/>
    <s v="Item_14_BEV"/>
    <x v="12"/>
  </r>
  <r>
    <x v="2"/>
    <s v="Item_22_BUT"/>
    <x v="8"/>
  </r>
  <r>
    <x v="2"/>
    <s v="Item_25_BUT"/>
    <x v="16"/>
  </r>
  <r>
    <x v="3"/>
    <s v="Item_15_BEV"/>
    <x v="22"/>
  </r>
  <r>
    <x v="2"/>
    <s v="Item_22_BUT"/>
    <x v="8"/>
  </r>
  <r>
    <x v="1"/>
    <s v="Item_21_MILK"/>
    <x v="13"/>
  </r>
  <r>
    <x v="7"/>
    <s v="Item_15_CEA"/>
    <x v="22"/>
  </r>
  <r>
    <x v="4"/>
    <s v="Item_22_FOOD"/>
    <x v="8"/>
  </r>
  <r>
    <x v="5"/>
    <s v="Item_2_FUR"/>
    <x v="10"/>
  </r>
  <r>
    <x v="3"/>
    <s v="Item_3_BEV"/>
    <x v="9"/>
  </r>
  <r>
    <x v="7"/>
    <s v="Unknown"/>
    <x v="20"/>
  </r>
  <r>
    <x v="5"/>
    <s v="Item_21_FUR"/>
    <x v="13"/>
  </r>
  <r>
    <x v="2"/>
    <s v="Item_19_BUT"/>
    <x v="21"/>
  </r>
  <r>
    <x v="4"/>
    <s v="Item_20_FOOD"/>
    <x v="7"/>
  </r>
  <r>
    <x v="2"/>
    <s v="Item_6_BUT"/>
    <x v="4"/>
  </r>
  <r>
    <x v="5"/>
    <s v="Item_14_FUR"/>
    <x v="12"/>
  </r>
  <r>
    <x v="3"/>
    <s v="Item_1_BEV"/>
    <x v="6"/>
  </r>
  <r>
    <x v="2"/>
    <s v="Item_23_BUT"/>
    <x v="18"/>
  </r>
  <r>
    <x v="1"/>
    <s v="Item_17_MILK"/>
    <x v="1"/>
  </r>
  <r>
    <x v="1"/>
    <s v="Item_7_MILK"/>
    <x v="14"/>
  </r>
  <r>
    <x v="6"/>
    <s v="Item_4_EHE"/>
    <x v="15"/>
  </r>
  <r>
    <x v="1"/>
    <s v="Item_17_MILK"/>
    <x v="1"/>
  </r>
  <r>
    <x v="1"/>
    <s v="Item_23_MILK"/>
    <x v="18"/>
  </r>
  <r>
    <x v="6"/>
    <s v="Item_20_EHE"/>
    <x v="7"/>
  </r>
  <r>
    <x v="0"/>
    <s v="Item_17_PAT"/>
    <x v="1"/>
  </r>
  <r>
    <x v="3"/>
    <s v="Item_7_BEV"/>
    <x v="14"/>
  </r>
  <r>
    <x v="0"/>
    <s v="Item_8_PAT"/>
    <x v="19"/>
  </r>
  <r>
    <x v="1"/>
    <s v="Unknown"/>
    <x v="5"/>
  </r>
  <r>
    <x v="3"/>
    <s v="Item_10_BEV"/>
    <x v="0"/>
  </r>
  <r>
    <x v="5"/>
    <s v="Item_15_FUR"/>
    <x v="22"/>
  </r>
  <r>
    <x v="7"/>
    <s v="Item_15_CEA"/>
    <x v="22"/>
  </r>
  <r>
    <x v="0"/>
    <s v="Item_14_PAT"/>
    <x v="12"/>
  </r>
  <r>
    <x v="3"/>
    <s v="Item_2_BEV"/>
    <x v="10"/>
  </r>
  <r>
    <x v="7"/>
    <s v="Item_3_CEA"/>
    <x v="9"/>
  </r>
  <r>
    <x v="3"/>
    <s v="Unknown"/>
    <x v="5"/>
  </r>
  <r>
    <x v="1"/>
    <s v="Item_6_MILK"/>
    <x v="4"/>
  </r>
  <r>
    <x v="6"/>
    <s v="Item_9_EHE"/>
    <x v="24"/>
  </r>
  <r>
    <x v="0"/>
    <s v="Unknown"/>
    <x v="5"/>
  </r>
  <r>
    <x v="1"/>
    <s v="Item_19_MILK"/>
    <x v="21"/>
  </r>
  <r>
    <x v="7"/>
    <s v="Unknown"/>
    <x v="5"/>
  </r>
  <r>
    <x v="3"/>
    <s v="Item_8_BEV"/>
    <x v="19"/>
  </r>
  <r>
    <x v="5"/>
    <s v="Item_4_FUR"/>
    <x v="15"/>
  </r>
  <r>
    <x v="2"/>
    <s v="Item_15_BUT"/>
    <x v="22"/>
  </r>
  <r>
    <x v="5"/>
    <s v="Item_2_FUR"/>
    <x v="10"/>
  </r>
  <r>
    <x v="5"/>
    <s v="Item_5_FUR"/>
    <x v="20"/>
  </r>
  <r>
    <x v="5"/>
    <s v="Item_7_FUR"/>
    <x v="14"/>
  </r>
  <r>
    <x v="0"/>
    <s v="Unknown"/>
    <x v="19"/>
  </r>
  <r>
    <x v="5"/>
    <s v="Item_21_FUR"/>
    <x v="13"/>
  </r>
  <r>
    <x v="4"/>
    <s v="Item_13_FOOD"/>
    <x v="5"/>
  </r>
  <r>
    <x v="5"/>
    <s v="Item_12_FUR"/>
    <x v="2"/>
  </r>
  <r>
    <x v="6"/>
    <s v="Item_4_EHE"/>
    <x v="15"/>
  </r>
  <r>
    <x v="5"/>
    <s v="Item_1_FUR"/>
    <x v="6"/>
  </r>
  <r>
    <x v="4"/>
    <s v="Unknown"/>
    <x v="24"/>
  </r>
  <r>
    <x v="1"/>
    <s v="Item_1_MILK"/>
    <x v="6"/>
  </r>
  <r>
    <x v="1"/>
    <s v="Unknown"/>
    <x v="5"/>
  </r>
  <r>
    <x v="2"/>
    <s v="Item_3_BUT"/>
    <x v="9"/>
  </r>
  <r>
    <x v="1"/>
    <s v="Item_22_MILK"/>
    <x v="8"/>
  </r>
  <r>
    <x v="5"/>
    <s v="Item_14_FUR"/>
    <x v="12"/>
  </r>
  <r>
    <x v="0"/>
    <s v="Item_10_PAT"/>
    <x v="0"/>
  </r>
  <r>
    <x v="5"/>
    <s v="Item_10_FUR"/>
    <x v="0"/>
  </r>
  <r>
    <x v="4"/>
    <s v="Item_5_FOOD"/>
    <x v="20"/>
  </r>
  <r>
    <x v="2"/>
    <s v="Item_22_BUT"/>
    <x v="8"/>
  </r>
  <r>
    <x v="6"/>
    <s v="Item_25_EHE"/>
    <x v="16"/>
  </r>
  <r>
    <x v="6"/>
    <s v="Item_20_EHE"/>
    <x v="7"/>
  </r>
  <r>
    <x v="2"/>
    <s v="Item_12_BUT"/>
    <x v="2"/>
  </r>
  <r>
    <x v="5"/>
    <s v="Item_24_FUR"/>
    <x v="11"/>
  </r>
  <r>
    <x v="1"/>
    <s v="Item_7_MILK"/>
    <x v="14"/>
  </r>
  <r>
    <x v="6"/>
    <s v="Item_15_EHE"/>
    <x v="22"/>
  </r>
  <r>
    <x v="0"/>
    <s v="Unknown"/>
    <x v="20"/>
  </r>
  <r>
    <x v="0"/>
    <s v="Item_3_PAT"/>
    <x v="9"/>
  </r>
  <r>
    <x v="5"/>
    <s v="Unknown"/>
    <x v="7"/>
  </r>
  <r>
    <x v="4"/>
    <s v="Item_4_FOOD"/>
    <x v="15"/>
  </r>
  <r>
    <x v="2"/>
    <s v="Item_21_BUT"/>
    <x v="13"/>
  </r>
  <r>
    <x v="6"/>
    <s v="Item_12_EHE"/>
    <x v="2"/>
  </r>
  <r>
    <x v="1"/>
    <s v="Item_11_MILK"/>
    <x v="17"/>
  </r>
  <r>
    <x v="3"/>
    <s v="Item_1_BEV"/>
    <x v="6"/>
  </r>
  <r>
    <x v="6"/>
    <s v="Item_8_EHE"/>
    <x v="19"/>
  </r>
  <r>
    <x v="2"/>
    <s v="Item_23_BUT"/>
    <x v="18"/>
  </r>
  <r>
    <x v="3"/>
    <s v="Item_8_BEV"/>
    <x v="19"/>
  </r>
  <r>
    <x v="0"/>
    <s v="Item_16_PAT"/>
    <x v="3"/>
  </r>
  <r>
    <x v="7"/>
    <s v="Item_9_CEA"/>
    <x v="24"/>
  </r>
  <r>
    <x v="0"/>
    <s v="Item_20_PAT"/>
    <x v="7"/>
  </r>
  <r>
    <x v="5"/>
    <s v="Unknown"/>
    <x v="5"/>
  </r>
  <r>
    <x v="7"/>
    <s v="Item_8_CEA"/>
    <x v="19"/>
  </r>
  <r>
    <x v="0"/>
    <s v="Item_14_PAT"/>
    <x v="12"/>
  </r>
  <r>
    <x v="0"/>
    <s v="Unknown"/>
    <x v="5"/>
  </r>
  <r>
    <x v="3"/>
    <s v="Item_24_BEV"/>
    <x v="11"/>
  </r>
  <r>
    <x v="4"/>
    <s v="Item_9_FOOD"/>
    <x v="24"/>
  </r>
  <r>
    <x v="1"/>
    <s v="Item_18_MILK"/>
    <x v="23"/>
  </r>
  <r>
    <x v="6"/>
    <s v="Item_16_EHE"/>
    <x v="3"/>
  </r>
  <r>
    <x v="2"/>
    <s v="Item_20_BUT"/>
    <x v="7"/>
  </r>
  <r>
    <x v="2"/>
    <s v="Item_16_BUT"/>
    <x v="3"/>
  </r>
  <r>
    <x v="6"/>
    <s v="Item_10_EHE"/>
    <x v="0"/>
  </r>
  <r>
    <x v="7"/>
    <s v="Item_21_CEA"/>
    <x v="13"/>
  </r>
  <r>
    <x v="0"/>
    <s v="Item_12_PAT"/>
    <x v="2"/>
  </r>
  <r>
    <x v="7"/>
    <s v="Item_6_CEA"/>
    <x v="4"/>
  </r>
  <r>
    <x v="4"/>
    <s v="Item_25_FOOD"/>
    <x v="16"/>
  </r>
  <r>
    <x v="1"/>
    <s v="Item_18_MILK"/>
    <x v="23"/>
  </r>
  <r>
    <x v="7"/>
    <s v="Item_22_CEA"/>
    <x v="8"/>
  </r>
  <r>
    <x v="6"/>
    <s v="Item_13_EHE"/>
    <x v="5"/>
  </r>
  <r>
    <x v="1"/>
    <s v="Item_18_MILK"/>
    <x v="23"/>
  </r>
  <r>
    <x v="3"/>
    <s v="Item_10_BEV"/>
    <x v="0"/>
  </r>
  <r>
    <x v="2"/>
    <s v="Item_23_BUT"/>
    <x v="18"/>
  </r>
  <r>
    <x v="5"/>
    <s v="Item_1_FUR"/>
    <x v="6"/>
  </r>
  <r>
    <x v="6"/>
    <s v="Item_8_EHE"/>
    <x v="19"/>
  </r>
  <r>
    <x v="6"/>
    <s v="Item_6_EHE"/>
    <x v="4"/>
  </r>
  <r>
    <x v="1"/>
    <s v="Item_7_MILK"/>
    <x v="14"/>
  </r>
  <r>
    <x v="4"/>
    <s v="Unknown"/>
    <x v="5"/>
  </r>
  <r>
    <x v="3"/>
    <s v="Item_1_BEV"/>
    <x v="6"/>
  </r>
  <r>
    <x v="7"/>
    <s v="Item_17_CEA"/>
    <x v="1"/>
  </r>
  <r>
    <x v="1"/>
    <s v="Item_6_MILK"/>
    <x v="4"/>
  </r>
  <r>
    <x v="2"/>
    <s v="Item_18_BUT"/>
    <x v="23"/>
  </r>
  <r>
    <x v="1"/>
    <s v="Item_19_MILK"/>
    <x v="21"/>
  </r>
  <r>
    <x v="4"/>
    <s v="Item_9_FOOD"/>
    <x v="24"/>
  </r>
  <r>
    <x v="5"/>
    <s v="Item_11_FUR"/>
    <x v="17"/>
  </r>
  <r>
    <x v="4"/>
    <s v="Item_17_FOOD"/>
    <x v="1"/>
  </r>
  <r>
    <x v="1"/>
    <s v="Item_15_MILK"/>
    <x v="22"/>
  </r>
  <r>
    <x v="1"/>
    <s v="Item_13_MILK"/>
    <x v="5"/>
  </r>
  <r>
    <x v="3"/>
    <s v="Item_14_BEV"/>
    <x v="12"/>
  </r>
  <r>
    <x v="4"/>
    <s v="Item_17_FOOD"/>
    <x v="1"/>
  </r>
  <r>
    <x v="2"/>
    <s v="Item_3_BUT"/>
    <x v="9"/>
  </r>
  <r>
    <x v="2"/>
    <s v="Item_17_BUT"/>
    <x v="1"/>
  </r>
  <r>
    <x v="3"/>
    <s v="Item_4_BEV"/>
    <x v="15"/>
  </r>
  <r>
    <x v="7"/>
    <s v="Item_12_CEA"/>
    <x v="2"/>
  </r>
  <r>
    <x v="2"/>
    <s v="Item_16_BUT"/>
    <x v="3"/>
  </r>
  <r>
    <x v="2"/>
    <s v="Unknown"/>
    <x v="5"/>
  </r>
  <r>
    <x v="3"/>
    <s v="Item_24_BEV"/>
    <x v="11"/>
  </r>
  <r>
    <x v="5"/>
    <s v="Item_25_FUR"/>
    <x v="16"/>
  </r>
  <r>
    <x v="4"/>
    <s v="Item_14_FOOD"/>
    <x v="12"/>
  </r>
  <r>
    <x v="6"/>
    <s v="Item_10_EHE"/>
    <x v="0"/>
  </r>
  <r>
    <x v="6"/>
    <s v="Unknown"/>
    <x v="19"/>
  </r>
  <r>
    <x v="4"/>
    <s v="Item_13_FOOD"/>
    <x v="5"/>
  </r>
  <r>
    <x v="6"/>
    <s v="Unknown"/>
    <x v="5"/>
  </r>
  <r>
    <x v="4"/>
    <s v="Item_5_FOOD"/>
    <x v="20"/>
  </r>
  <r>
    <x v="3"/>
    <s v="Item_14_BEV"/>
    <x v="12"/>
  </r>
  <r>
    <x v="2"/>
    <s v="Item_2_BUT"/>
    <x v="10"/>
  </r>
  <r>
    <x v="1"/>
    <s v="Item_16_MILK"/>
    <x v="3"/>
  </r>
  <r>
    <x v="6"/>
    <s v="Item_12_EHE"/>
    <x v="2"/>
  </r>
  <r>
    <x v="4"/>
    <s v="Item_25_FOOD"/>
    <x v="16"/>
  </r>
  <r>
    <x v="1"/>
    <s v="Item_1_MILK"/>
    <x v="6"/>
  </r>
  <r>
    <x v="2"/>
    <s v="Item_3_BUT"/>
    <x v="9"/>
  </r>
  <r>
    <x v="3"/>
    <s v="Item_8_BEV"/>
    <x v="19"/>
  </r>
  <r>
    <x v="2"/>
    <s v="Item_20_BUT"/>
    <x v="7"/>
  </r>
  <r>
    <x v="6"/>
    <s v="Item_23_EHE"/>
    <x v="18"/>
  </r>
  <r>
    <x v="4"/>
    <s v="Item_10_FOOD"/>
    <x v="0"/>
  </r>
  <r>
    <x v="7"/>
    <s v="Item_5_CEA"/>
    <x v="20"/>
  </r>
  <r>
    <x v="6"/>
    <s v="Item_16_EHE"/>
    <x v="3"/>
  </r>
  <r>
    <x v="5"/>
    <s v="Item_14_FUR"/>
    <x v="12"/>
  </r>
  <r>
    <x v="5"/>
    <s v="Unknown"/>
    <x v="5"/>
  </r>
  <r>
    <x v="2"/>
    <s v="Item_16_BUT"/>
    <x v="3"/>
  </r>
  <r>
    <x v="0"/>
    <s v="Item_1_PAT"/>
    <x v="6"/>
  </r>
  <r>
    <x v="3"/>
    <s v="Item_3_BEV"/>
    <x v="9"/>
  </r>
  <r>
    <x v="2"/>
    <s v="Item_5_BUT"/>
    <x v="20"/>
  </r>
  <r>
    <x v="2"/>
    <s v="Item_24_BUT"/>
    <x v="11"/>
  </r>
  <r>
    <x v="4"/>
    <s v="Item_14_FOOD"/>
    <x v="12"/>
  </r>
  <r>
    <x v="2"/>
    <s v="Item_14_BUT"/>
    <x v="12"/>
  </r>
  <r>
    <x v="7"/>
    <s v="Item_19_CEA"/>
    <x v="21"/>
  </r>
  <r>
    <x v="3"/>
    <s v="Item_25_BEV"/>
    <x v="16"/>
  </r>
  <r>
    <x v="6"/>
    <s v="Item_1_EHE"/>
    <x v="6"/>
  </r>
  <r>
    <x v="5"/>
    <s v="Item_21_FUR"/>
    <x v="13"/>
  </r>
  <r>
    <x v="1"/>
    <s v="Item_6_MILK"/>
    <x v="4"/>
  </r>
  <r>
    <x v="2"/>
    <s v="Item_24_BUT"/>
    <x v="11"/>
  </r>
  <r>
    <x v="4"/>
    <s v="Unknown"/>
    <x v="4"/>
  </r>
  <r>
    <x v="0"/>
    <s v="Item_23_PAT"/>
    <x v="18"/>
  </r>
  <r>
    <x v="7"/>
    <s v="Item_9_CEA"/>
    <x v="24"/>
  </r>
  <r>
    <x v="1"/>
    <s v="Unknown"/>
    <x v="8"/>
  </r>
  <r>
    <x v="4"/>
    <s v="Unknown"/>
    <x v="2"/>
  </r>
  <r>
    <x v="7"/>
    <s v="Unknown"/>
    <x v="9"/>
  </r>
  <r>
    <x v="0"/>
    <s v="Item_8_PAT"/>
    <x v="19"/>
  </r>
  <r>
    <x v="6"/>
    <s v="Item_22_EHE"/>
    <x v="8"/>
  </r>
  <r>
    <x v="1"/>
    <s v="Item_3_MILK"/>
    <x v="9"/>
  </r>
  <r>
    <x v="2"/>
    <s v="Item_17_BUT"/>
    <x v="1"/>
  </r>
  <r>
    <x v="0"/>
    <s v="Item_17_PAT"/>
    <x v="1"/>
  </r>
  <r>
    <x v="5"/>
    <s v="Item_20_FUR"/>
    <x v="7"/>
  </r>
  <r>
    <x v="7"/>
    <s v="Item_20_CEA"/>
    <x v="7"/>
  </r>
  <r>
    <x v="3"/>
    <s v="Unknown"/>
    <x v="5"/>
  </r>
  <r>
    <x v="6"/>
    <s v="Item_12_EHE"/>
    <x v="2"/>
  </r>
  <r>
    <x v="5"/>
    <s v="Item_15_FUR"/>
    <x v="22"/>
  </r>
  <r>
    <x v="7"/>
    <s v="Item_5_CEA"/>
    <x v="20"/>
  </r>
  <r>
    <x v="2"/>
    <s v="Item_20_BUT"/>
    <x v="7"/>
  </r>
  <r>
    <x v="1"/>
    <s v="Item_1_MILK"/>
    <x v="6"/>
  </r>
  <r>
    <x v="3"/>
    <s v="Item_7_BEV"/>
    <x v="14"/>
  </r>
  <r>
    <x v="5"/>
    <s v="Item_11_FUR"/>
    <x v="17"/>
  </r>
  <r>
    <x v="6"/>
    <s v="Item_1_EHE"/>
    <x v="6"/>
  </r>
  <r>
    <x v="6"/>
    <s v="Item_2_EHE"/>
    <x v="10"/>
  </r>
  <r>
    <x v="0"/>
    <s v="Item_9_PAT"/>
    <x v="24"/>
  </r>
  <r>
    <x v="0"/>
    <s v="Item_1_PAT"/>
    <x v="6"/>
  </r>
  <r>
    <x v="6"/>
    <s v="Unknown"/>
    <x v="8"/>
  </r>
  <r>
    <x v="5"/>
    <s v="Item_24_FUR"/>
    <x v="11"/>
  </r>
  <r>
    <x v="7"/>
    <s v="Item_16_CEA"/>
    <x v="3"/>
  </r>
  <r>
    <x v="7"/>
    <s v="Item_8_CEA"/>
    <x v="19"/>
  </r>
  <r>
    <x v="2"/>
    <s v="Item_13_BUT"/>
    <x v="5"/>
  </r>
  <r>
    <x v="2"/>
    <s v="Item_1_BUT"/>
    <x v="6"/>
  </r>
  <r>
    <x v="1"/>
    <s v="Item_24_MILK"/>
    <x v="11"/>
  </r>
  <r>
    <x v="3"/>
    <s v="Item_15_BEV"/>
    <x v="22"/>
  </r>
  <r>
    <x v="1"/>
    <s v="Item_1_MILK"/>
    <x v="6"/>
  </r>
  <r>
    <x v="5"/>
    <s v="Item_3_FUR"/>
    <x v="9"/>
  </r>
  <r>
    <x v="5"/>
    <s v="Item_15_FUR"/>
    <x v="22"/>
  </r>
  <r>
    <x v="2"/>
    <s v="Item_15_BUT"/>
    <x v="22"/>
  </r>
  <r>
    <x v="7"/>
    <s v="Item_10_CEA"/>
    <x v="0"/>
  </r>
  <r>
    <x v="2"/>
    <s v="Item_13_BUT"/>
    <x v="5"/>
  </r>
  <r>
    <x v="2"/>
    <s v="Item_24_BUT"/>
    <x v="11"/>
  </r>
  <r>
    <x v="4"/>
    <s v="Item_25_FOOD"/>
    <x v="16"/>
  </r>
  <r>
    <x v="5"/>
    <s v="Item_5_FUR"/>
    <x v="20"/>
  </r>
  <r>
    <x v="1"/>
    <s v="Item_6_MILK"/>
    <x v="4"/>
  </r>
  <r>
    <x v="5"/>
    <s v="Item_3_FUR"/>
    <x v="9"/>
  </r>
  <r>
    <x v="1"/>
    <s v="Item_2_MILK"/>
    <x v="10"/>
  </r>
  <r>
    <x v="1"/>
    <s v="Item_13_MILK"/>
    <x v="5"/>
  </r>
  <r>
    <x v="3"/>
    <s v="Unknown"/>
    <x v="6"/>
  </r>
  <r>
    <x v="5"/>
    <s v="Item_14_FUR"/>
    <x v="12"/>
  </r>
  <r>
    <x v="2"/>
    <s v="Item_7_BUT"/>
    <x v="14"/>
  </r>
  <r>
    <x v="3"/>
    <s v="Item_24_BEV"/>
    <x v="11"/>
  </r>
  <r>
    <x v="5"/>
    <s v="Item_16_FUR"/>
    <x v="3"/>
  </r>
  <r>
    <x v="6"/>
    <s v="Item_15_EHE"/>
    <x v="22"/>
  </r>
  <r>
    <x v="3"/>
    <s v="Item_2_BEV"/>
    <x v="10"/>
  </r>
  <r>
    <x v="1"/>
    <s v="Unknown"/>
    <x v="20"/>
  </r>
  <r>
    <x v="1"/>
    <s v="Item_17_MILK"/>
    <x v="1"/>
  </r>
  <r>
    <x v="0"/>
    <s v="Item_24_PAT"/>
    <x v="11"/>
  </r>
  <r>
    <x v="5"/>
    <s v="Item_11_FUR"/>
    <x v="17"/>
  </r>
  <r>
    <x v="4"/>
    <s v="Item_14_FOOD"/>
    <x v="12"/>
  </r>
  <r>
    <x v="5"/>
    <s v="Item_5_FUR"/>
    <x v="20"/>
  </r>
  <r>
    <x v="4"/>
    <s v="Unknown"/>
    <x v="10"/>
  </r>
  <r>
    <x v="2"/>
    <s v="Item_21_BUT"/>
    <x v="13"/>
  </r>
  <r>
    <x v="2"/>
    <s v="Unknown"/>
    <x v="5"/>
  </r>
  <r>
    <x v="3"/>
    <s v="Item_18_BEV"/>
    <x v="23"/>
  </r>
  <r>
    <x v="6"/>
    <s v="Item_17_EHE"/>
    <x v="1"/>
  </r>
  <r>
    <x v="6"/>
    <s v="Item_22_EHE"/>
    <x v="8"/>
  </r>
  <r>
    <x v="2"/>
    <s v="Item_18_BUT"/>
    <x v="23"/>
  </r>
  <r>
    <x v="0"/>
    <s v="Item_11_PAT"/>
    <x v="17"/>
  </r>
  <r>
    <x v="3"/>
    <s v="Item_12_BEV"/>
    <x v="2"/>
  </r>
  <r>
    <x v="7"/>
    <s v="Item_12_CEA"/>
    <x v="2"/>
  </r>
  <r>
    <x v="3"/>
    <s v="Item_3_BEV"/>
    <x v="9"/>
  </r>
  <r>
    <x v="7"/>
    <s v="Item_6_CEA"/>
    <x v="4"/>
  </r>
  <r>
    <x v="4"/>
    <s v="Item_16_FOOD"/>
    <x v="3"/>
  </r>
  <r>
    <x v="5"/>
    <s v="Item_9_FUR"/>
    <x v="24"/>
  </r>
  <r>
    <x v="5"/>
    <s v="Item_10_FUR"/>
    <x v="0"/>
  </r>
  <r>
    <x v="4"/>
    <s v="Item_17_FOOD"/>
    <x v="1"/>
  </r>
  <r>
    <x v="3"/>
    <s v="Item_19_BEV"/>
    <x v="21"/>
  </r>
  <r>
    <x v="3"/>
    <s v="Item_25_BEV"/>
    <x v="16"/>
  </r>
  <r>
    <x v="2"/>
    <s v="Item_22_BUT"/>
    <x v="8"/>
  </r>
  <r>
    <x v="4"/>
    <s v="Item_21_FOOD"/>
    <x v="13"/>
  </r>
  <r>
    <x v="6"/>
    <s v="Item_22_EHE"/>
    <x v="8"/>
  </r>
  <r>
    <x v="5"/>
    <s v="Item_25_FUR"/>
    <x v="16"/>
  </r>
  <r>
    <x v="2"/>
    <s v="Unknown"/>
    <x v="21"/>
  </r>
  <r>
    <x v="4"/>
    <s v="Item_3_FOOD"/>
    <x v="9"/>
  </r>
  <r>
    <x v="2"/>
    <s v="Item_20_BUT"/>
    <x v="7"/>
  </r>
  <r>
    <x v="7"/>
    <s v="Item_13_CEA"/>
    <x v="5"/>
  </r>
  <r>
    <x v="1"/>
    <s v="Item_22_MILK"/>
    <x v="8"/>
  </r>
  <r>
    <x v="1"/>
    <s v="Unknown"/>
    <x v="14"/>
  </r>
  <r>
    <x v="5"/>
    <s v="Item_16_FUR"/>
    <x v="3"/>
  </r>
  <r>
    <x v="6"/>
    <s v="Item_12_EHE"/>
    <x v="2"/>
  </r>
  <r>
    <x v="2"/>
    <s v="Item_23_BUT"/>
    <x v="18"/>
  </r>
  <r>
    <x v="1"/>
    <s v="Item_3_MILK"/>
    <x v="9"/>
  </r>
  <r>
    <x v="5"/>
    <s v="Unknown"/>
    <x v="5"/>
  </r>
  <r>
    <x v="2"/>
    <s v="Item_5_BUT"/>
    <x v="20"/>
  </r>
  <r>
    <x v="3"/>
    <s v="Item_11_BEV"/>
    <x v="17"/>
  </r>
  <r>
    <x v="4"/>
    <s v="Item_18_FOOD"/>
    <x v="23"/>
  </r>
  <r>
    <x v="0"/>
    <s v="Unknown"/>
    <x v="15"/>
  </r>
  <r>
    <x v="2"/>
    <s v="Item_15_BUT"/>
    <x v="22"/>
  </r>
  <r>
    <x v="1"/>
    <s v="Unknown"/>
    <x v="5"/>
  </r>
  <r>
    <x v="6"/>
    <s v="Item_8_EHE"/>
    <x v="19"/>
  </r>
  <r>
    <x v="0"/>
    <s v="Item_23_PAT"/>
    <x v="18"/>
  </r>
  <r>
    <x v="3"/>
    <s v="Item_19_BEV"/>
    <x v="21"/>
  </r>
  <r>
    <x v="1"/>
    <s v="Item_18_MILK"/>
    <x v="23"/>
  </r>
  <r>
    <x v="2"/>
    <s v="Item_16_BUT"/>
    <x v="3"/>
  </r>
  <r>
    <x v="4"/>
    <s v="Item_18_FOOD"/>
    <x v="23"/>
  </r>
  <r>
    <x v="1"/>
    <s v="Item_20_MILK"/>
    <x v="7"/>
  </r>
  <r>
    <x v="7"/>
    <s v="Item_19_CEA"/>
    <x v="21"/>
  </r>
  <r>
    <x v="7"/>
    <s v="Item_18_CEA"/>
    <x v="23"/>
  </r>
  <r>
    <x v="4"/>
    <s v="Item_11_FOOD"/>
    <x v="17"/>
  </r>
  <r>
    <x v="6"/>
    <s v="Item_13_EHE"/>
    <x v="5"/>
  </r>
  <r>
    <x v="7"/>
    <s v="Item_4_CEA"/>
    <x v="15"/>
  </r>
  <r>
    <x v="3"/>
    <s v="Item_9_BEV"/>
    <x v="24"/>
  </r>
  <r>
    <x v="5"/>
    <s v="Unknown"/>
    <x v="2"/>
  </r>
  <r>
    <x v="6"/>
    <s v="Item_13_EHE"/>
    <x v="5"/>
  </r>
  <r>
    <x v="5"/>
    <s v="Item_1_FUR"/>
    <x v="6"/>
  </r>
  <r>
    <x v="4"/>
    <s v="Unknown"/>
    <x v="5"/>
  </r>
  <r>
    <x v="1"/>
    <s v="Item_19_MILK"/>
    <x v="21"/>
  </r>
  <r>
    <x v="2"/>
    <s v="Item_4_BUT"/>
    <x v="15"/>
  </r>
  <r>
    <x v="3"/>
    <s v="Item_14_BEV"/>
    <x v="12"/>
  </r>
  <r>
    <x v="2"/>
    <s v="Item_21_BUT"/>
    <x v="13"/>
  </r>
  <r>
    <x v="2"/>
    <s v="Item_15_BUT"/>
    <x v="22"/>
  </r>
  <r>
    <x v="0"/>
    <s v="Item_17_PAT"/>
    <x v="1"/>
  </r>
  <r>
    <x v="5"/>
    <s v="Unknown"/>
    <x v="5"/>
  </r>
  <r>
    <x v="1"/>
    <s v="Item_18_MILK"/>
    <x v="23"/>
  </r>
  <r>
    <x v="6"/>
    <s v="Item_13_EHE"/>
    <x v="5"/>
  </r>
  <r>
    <x v="3"/>
    <s v="Item_20_BEV"/>
    <x v="7"/>
  </r>
  <r>
    <x v="7"/>
    <s v="Item_5_CEA"/>
    <x v="20"/>
  </r>
  <r>
    <x v="5"/>
    <s v="Item_21_FUR"/>
    <x v="13"/>
  </r>
  <r>
    <x v="6"/>
    <s v="Item_18_EHE"/>
    <x v="23"/>
  </r>
  <r>
    <x v="1"/>
    <s v="Item_16_MILK"/>
    <x v="3"/>
  </r>
  <r>
    <x v="3"/>
    <s v="Item_20_BEV"/>
    <x v="7"/>
  </r>
  <r>
    <x v="3"/>
    <s v="Item_3_BEV"/>
    <x v="9"/>
  </r>
  <r>
    <x v="4"/>
    <s v="Unknown"/>
    <x v="5"/>
  </r>
  <r>
    <x v="1"/>
    <s v="Item_13_MILK"/>
    <x v="5"/>
  </r>
  <r>
    <x v="5"/>
    <s v="Item_17_FUR"/>
    <x v="1"/>
  </r>
  <r>
    <x v="2"/>
    <s v="Item_13_BUT"/>
    <x v="5"/>
  </r>
  <r>
    <x v="3"/>
    <s v="Item_22_BEV"/>
    <x v="8"/>
  </r>
  <r>
    <x v="7"/>
    <s v="Item_6_CEA"/>
    <x v="4"/>
  </r>
  <r>
    <x v="6"/>
    <s v="Item_12_EHE"/>
    <x v="2"/>
  </r>
  <r>
    <x v="4"/>
    <s v="Item_4_FOOD"/>
    <x v="15"/>
  </r>
  <r>
    <x v="1"/>
    <s v="Item_1_MILK"/>
    <x v="6"/>
  </r>
  <r>
    <x v="1"/>
    <s v="Item_16_MILK"/>
    <x v="3"/>
  </r>
  <r>
    <x v="1"/>
    <s v="Item_15_MILK"/>
    <x v="22"/>
  </r>
  <r>
    <x v="6"/>
    <s v="Item_12_EHE"/>
    <x v="2"/>
  </r>
  <r>
    <x v="3"/>
    <s v="Item_16_BEV"/>
    <x v="3"/>
  </r>
  <r>
    <x v="4"/>
    <s v="Unknown"/>
    <x v="5"/>
  </r>
  <r>
    <x v="4"/>
    <s v="Item_17_FOOD"/>
    <x v="1"/>
  </r>
  <r>
    <x v="5"/>
    <s v="Item_11_FUR"/>
    <x v="17"/>
  </r>
  <r>
    <x v="6"/>
    <s v="Item_8_EHE"/>
    <x v="19"/>
  </r>
  <r>
    <x v="7"/>
    <s v="Item_9_CEA"/>
    <x v="24"/>
  </r>
  <r>
    <x v="7"/>
    <s v="Item_25_CEA"/>
    <x v="16"/>
  </r>
  <r>
    <x v="6"/>
    <s v="Item_15_EHE"/>
    <x v="22"/>
  </r>
  <r>
    <x v="1"/>
    <s v="Item_1_MILK"/>
    <x v="6"/>
  </r>
  <r>
    <x v="6"/>
    <s v="Item_25_EHE"/>
    <x v="16"/>
  </r>
  <r>
    <x v="5"/>
    <s v="Item_17_FUR"/>
    <x v="1"/>
  </r>
  <r>
    <x v="5"/>
    <s v="Item_9_FUR"/>
    <x v="24"/>
  </r>
  <r>
    <x v="3"/>
    <s v="Item_2_BEV"/>
    <x v="10"/>
  </r>
  <r>
    <x v="0"/>
    <s v="Unknown"/>
    <x v="5"/>
  </r>
  <r>
    <x v="4"/>
    <s v="Item_11_FOOD"/>
    <x v="17"/>
  </r>
  <r>
    <x v="5"/>
    <s v="Item_24_FUR"/>
    <x v="11"/>
  </r>
  <r>
    <x v="2"/>
    <s v="Item_5_BUT"/>
    <x v="20"/>
  </r>
  <r>
    <x v="6"/>
    <s v="Item_19_EHE"/>
    <x v="21"/>
  </r>
  <r>
    <x v="7"/>
    <s v="Item_22_CEA"/>
    <x v="8"/>
  </r>
  <r>
    <x v="3"/>
    <s v="Item_14_BEV"/>
    <x v="12"/>
  </r>
  <r>
    <x v="5"/>
    <s v="Unknown"/>
    <x v="5"/>
  </r>
  <r>
    <x v="7"/>
    <s v="Item_14_CEA"/>
    <x v="12"/>
  </r>
  <r>
    <x v="0"/>
    <s v="Item_8_PAT"/>
    <x v="19"/>
  </r>
  <r>
    <x v="3"/>
    <s v="Item_19_BEV"/>
    <x v="21"/>
  </r>
  <r>
    <x v="7"/>
    <s v="Item_2_CEA"/>
    <x v="10"/>
  </r>
  <r>
    <x v="2"/>
    <s v="Unknown"/>
    <x v="18"/>
  </r>
  <r>
    <x v="0"/>
    <s v="Unknown"/>
    <x v="5"/>
  </r>
  <r>
    <x v="1"/>
    <s v="Item_6_MILK"/>
    <x v="4"/>
  </r>
  <r>
    <x v="5"/>
    <s v="Item_19_FUR"/>
    <x v="21"/>
  </r>
  <r>
    <x v="2"/>
    <s v="Item_15_BUT"/>
    <x v="22"/>
  </r>
  <r>
    <x v="5"/>
    <s v="Item_15_FUR"/>
    <x v="22"/>
  </r>
  <r>
    <x v="1"/>
    <s v="Item_9_MILK"/>
    <x v="24"/>
  </r>
  <r>
    <x v="2"/>
    <s v="Item_3_BUT"/>
    <x v="9"/>
  </r>
  <r>
    <x v="4"/>
    <s v="Item_9_FOOD"/>
    <x v="24"/>
  </r>
  <r>
    <x v="3"/>
    <s v="Item_14_BEV"/>
    <x v="12"/>
  </r>
  <r>
    <x v="5"/>
    <s v="Item_19_FUR"/>
    <x v="21"/>
  </r>
  <r>
    <x v="0"/>
    <s v="Item_4_PAT"/>
    <x v="15"/>
  </r>
  <r>
    <x v="6"/>
    <s v="Item_23_EHE"/>
    <x v="18"/>
  </r>
  <r>
    <x v="7"/>
    <s v="Item_13_CEA"/>
    <x v="5"/>
  </r>
  <r>
    <x v="2"/>
    <s v="Item_23_BUT"/>
    <x v="18"/>
  </r>
  <r>
    <x v="5"/>
    <s v="Item_23_FUR"/>
    <x v="18"/>
  </r>
  <r>
    <x v="1"/>
    <s v="Unknown"/>
    <x v="5"/>
  </r>
  <r>
    <x v="3"/>
    <s v="Item_8_BEV"/>
    <x v="19"/>
  </r>
  <r>
    <x v="4"/>
    <s v="Item_10_FOOD"/>
    <x v="0"/>
  </r>
  <r>
    <x v="1"/>
    <s v="Item_13_MILK"/>
    <x v="5"/>
  </r>
  <r>
    <x v="1"/>
    <s v="Item_17_MILK"/>
    <x v="1"/>
  </r>
  <r>
    <x v="6"/>
    <s v="Unknown"/>
    <x v="5"/>
  </r>
  <r>
    <x v="7"/>
    <s v="Unknown"/>
    <x v="5"/>
  </r>
  <r>
    <x v="6"/>
    <s v="Item_4_EHE"/>
    <x v="15"/>
  </r>
  <r>
    <x v="5"/>
    <s v="Item_23_FUR"/>
    <x v="18"/>
  </r>
  <r>
    <x v="6"/>
    <s v="Item_20_EHE"/>
    <x v="7"/>
  </r>
  <r>
    <x v="2"/>
    <s v="Item_23_BUT"/>
    <x v="18"/>
  </r>
  <r>
    <x v="1"/>
    <s v="Item_7_MILK"/>
    <x v="14"/>
  </r>
  <r>
    <x v="2"/>
    <s v="Item_9_BUT"/>
    <x v="24"/>
  </r>
  <r>
    <x v="6"/>
    <s v="Item_5_EHE"/>
    <x v="20"/>
  </r>
  <r>
    <x v="0"/>
    <s v="Item_7_PAT"/>
    <x v="14"/>
  </r>
  <r>
    <x v="0"/>
    <s v="Item_20_PAT"/>
    <x v="7"/>
  </r>
  <r>
    <x v="1"/>
    <s v="Item_7_MILK"/>
    <x v="14"/>
  </r>
  <r>
    <x v="0"/>
    <s v="Item_5_PAT"/>
    <x v="20"/>
  </r>
  <r>
    <x v="1"/>
    <s v="Item_11_MILK"/>
    <x v="17"/>
  </r>
  <r>
    <x v="0"/>
    <s v="Item_12_PAT"/>
    <x v="2"/>
  </r>
  <r>
    <x v="2"/>
    <s v="Unknown"/>
    <x v="5"/>
  </r>
  <r>
    <x v="0"/>
    <s v="Unknown"/>
    <x v="3"/>
  </r>
  <r>
    <x v="7"/>
    <s v="Item_9_CEA"/>
    <x v="24"/>
  </r>
  <r>
    <x v="4"/>
    <s v="Item_25_FOOD"/>
    <x v="16"/>
  </r>
  <r>
    <x v="1"/>
    <s v="Item_25_MILK"/>
    <x v="16"/>
  </r>
  <r>
    <x v="5"/>
    <s v="Item_20_FUR"/>
    <x v="7"/>
  </r>
  <r>
    <x v="4"/>
    <s v="Item_22_FOOD"/>
    <x v="8"/>
  </r>
  <r>
    <x v="1"/>
    <s v="Item_17_MILK"/>
    <x v="1"/>
  </r>
  <r>
    <x v="2"/>
    <s v="Item_22_BUT"/>
    <x v="8"/>
  </r>
  <r>
    <x v="6"/>
    <s v="Unknown"/>
    <x v="5"/>
  </r>
  <r>
    <x v="1"/>
    <s v="Unknown"/>
    <x v="7"/>
  </r>
  <r>
    <x v="0"/>
    <s v="Item_13_PAT"/>
    <x v="5"/>
  </r>
  <r>
    <x v="3"/>
    <s v="Item_22_BEV"/>
    <x v="8"/>
  </r>
  <r>
    <x v="4"/>
    <s v="Item_6_FOOD"/>
    <x v="4"/>
  </r>
  <r>
    <x v="0"/>
    <s v="Item_17_PAT"/>
    <x v="1"/>
  </r>
  <r>
    <x v="2"/>
    <s v="Item_1_BUT"/>
    <x v="6"/>
  </r>
  <r>
    <x v="7"/>
    <s v="Item_10_CEA"/>
    <x v="0"/>
  </r>
  <r>
    <x v="0"/>
    <s v="Item_8_PAT"/>
    <x v="19"/>
  </r>
  <r>
    <x v="4"/>
    <s v="Item_21_FOOD"/>
    <x v="13"/>
  </r>
  <r>
    <x v="3"/>
    <s v="Item_4_BEV"/>
    <x v="15"/>
  </r>
  <r>
    <x v="6"/>
    <s v="Item_2_EHE"/>
    <x v="10"/>
  </r>
  <r>
    <x v="4"/>
    <s v="Unknown"/>
    <x v="5"/>
  </r>
  <r>
    <x v="5"/>
    <s v="Item_20_FUR"/>
    <x v="7"/>
  </r>
  <r>
    <x v="0"/>
    <s v="Item_14_PAT"/>
    <x v="12"/>
  </r>
  <r>
    <x v="3"/>
    <s v="Item_17_BEV"/>
    <x v="1"/>
  </r>
  <r>
    <x v="6"/>
    <s v="Item_8_EHE"/>
    <x v="19"/>
  </r>
  <r>
    <x v="6"/>
    <s v="Item_13_EHE"/>
    <x v="5"/>
  </r>
  <r>
    <x v="4"/>
    <s v="Item_14_FOOD"/>
    <x v="12"/>
  </r>
  <r>
    <x v="2"/>
    <s v="Item_6_BUT"/>
    <x v="4"/>
  </r>
  <r>
    <x v="5"/>
    <s v="Item_5_FUR"/>
    <x v="20"/>
  </r>
  <r>
    <x v="4"/>
    <s v="Item_18_FOOD"/>
    <x v="23"/>
  </r>
  <r>
    <x v="5"/>
    <s v="Item_5_FUR"/>
    <x v="20"/>
  </r>
  <r>
    <x v="7"/>
    <s v="Item_6_CEA"/>
    <x v="4"/>
  </r>
  <r>
    <x v="3"/>
    <s v="Item_7_BEV"/>
    <x v="14"/>
  </r>
  <r>
    <x v="0"/>
    <s v="Item_6_PAT"/>
    <x v="4"/>
  </r>
  <r>
    <x v="5"/>
    <s v="Item_21_FUR"/>
    <x v="13"/>
  </r>
  <r>
    <x v="1"/>
    <s v="Item_1_MILK"/>
    <x v="6"/>
  </r>
  <r>
    <x v="3"/>
    <s v="Unknown"/>
    <x v="16"/>
  </r>
  <r>
    <x v="4"/>
    <s v="Item_11_FOOD"/>
    <x v="17"/>
  </r>
  <r>
    <x v="2"/>
    <s v="Item_16_BUT"/>
    <x v="3"/>
  </r>
  <r>
    <x v="6"/>
    <s v="Item_16_EHE"/>
    <x v="3"/>
  </r>
  <r>
    <x v="5"/>
    <s v="Item_7_FUR"/>
    <x v="14"/>
  </r>
  <r>
    <x v="0"/>
    <s v="Item_1_PAT"/>
    <x v="6"/>
  </r>
  <r>
    <x v="1"/>
    <s v="Item_13_MILK"/>
    <x v="5"/>
  </r>
  <r>
    <x v="2"/>
    <s v="Item_12_BUT"/>
    <x v="2"/>
  </r>
  <r>
    <x v="4"/>
    <s v="Item_8_FOOD"/>
    <x v="19"/>
  </r>
  <r>
    <x v="0"/>
    <s v="Item_5_PAT"/>
    <x v="20"/>
  </r>
  <r>
    <x v="7"/>
    <s v="Item_19_CEA"/>
    <x v="21"/>
  </r>
  <r>
    <x v="1"/>
    <s v="Item_11_MILK"/>
    <x v="17"/>
  </r>
  <r>
    <x v="6"/>
    <s v="Item_8_EHE"/>
    <x v="19"/>
  </r>
  <r>
    <x v="1"/>
    <s v="Item_1_MILK"/>
    <x v="6"/>
  </r>
  <r>
    <x v="3"/>
    <s v="Item_20_BEV"/>
    <x v="7"/>
  </r>
  <r>
    <x v="5"/>
    <s v="Item_10_FUR"/>
    <x v="0"/>
  </r>
  <r>
    <x v="7"/>
    <s v="Item_5_CEA"/>
    <x v="20"/>
  </r>
  <r>
    <x v="1"/>
    <s v="Item_17_MILK"/>
    <x v="1"/>
  </r>
  <r>
    <x v="2"/>
    <s v="Item_2_BUT"/>
    <x v="10"/>
  </r>
  <r>
    <x v="4"/>
    <s v="Item_25_FOOD"/>
    <x v="16"/>
  </r>
  <r>
    <x v="7"/>
    <s v="Item_11_CEA"/>
    <x v="17"/>
  </r>
  <r>
    <x v="1"/>
    <s v="Item_4_MILK"/>
    <x v="15"/>
  </r>
  <r>
    <x v="0"/>
    <s v="Item_1_PAT"/>
    <x v="6"/>
  </r>
  <r>
    <x v="2"/>
    <s v="Item_3_BUT"/>
    <x v="9"/>
  </r>
  <r>
    <x v="1"/>
    <s v="Item_1_MILK"/>
    <x v="6"/>
  </r>
  <r>
    <x v="7"/>
    <s v="Item_10_CEA"/>
    <x v="0"/>
  </r>
  <r>
    <x v="4"/>
    <s v="Item_14_FOOD"/>
    <x v="12"/>
  </r>
  <r>
    <x v="4"/>
    <s v="Item_12_FOOD"/>
    <x v="2"/>
  </r>
  <r>
    <x v="6"/>
    <s v="Unknown"/>
    <x v="7"/>
  </r>
  <r>
    <x v="4"/>
    <s v="Item_4_FOOD"/>
    <x v="15"/>
  </r>
  <r>
    <x v="6"/>
    <s v="Item_23_EHE"/>
    <x v="18"/>
  </r>
  <r>
    <x v="0"/>
    <s v="Item_12_PAT"/>
    <x v="2"/>
  </r>
  <r>
    <x v="5"/>
    <s v="Item_16_FUR"/>
    <x v="3"/>
  </r>
  <r>
    <x v="7"/>
    <s v="Item_20_CEA"/>
    <x v="7"/>
  </r>
  <r>
    <x v="3"/>
    <s v="Item_17_BEV"/>
    <x v="1"/>
  </r>
  <r>
    <x v="6"/>
    <s v="Item_25_EHE"/>
    <x v="16"/>
  </r>
  <r>
    <x v="7"/>
    <s v="Item_14_CEA"/>
    <x v="12"/>
  </r>
  <r>
    <x v="5"/>
    <s v="Item_15_FUR"/>
    <x v="22"/>
  </r>
  <r>
    <x v="4"/>
    <s v="Item_4_FOOD"/>
    <x v="15"/>
  </r>
  <r>
    <x v="0"/>
    <s v="Item_9_PAT"/>
    <x v="24"/>
  </r>
  <r>
    <x v="4"/>
    <s v="Item_1_FOOD"/>
    <x v="6"/>
  </r>
  <r>
    <x v="0"/>
    <s v="Item_13_PAT"/>
    <x v="5"/>
  </r>
  <r>
    <x v="3"/>
    <s v="Item_11_BEV"/>
    <x v="17"/>
  </r>
  <r>
    <x v="1"/>
    <s v="Item_11_MILK"/>
    <x v="17"/>
  </r>
  <r>
    <x v="5"/>
    <s v="Item_5_FUR"/>
    <x v="20"/>
  </r>
  <r>
    <x v="2"/>
    <s v="Item_11_BUT"/>
    <x v="17"/>
  </r>
  <r>
    <x v="3"/>
    <s v="Item_11_BEV"/>
    <x v="17"/>
  </r>
  <r>
    <x v="6"/>
    <s v="Item_23_EHE"/>
    <x v="18"/>
  </r>
  <r>
    <x v="7"/>
    <s v="Item_3_CEA"/>
    <x v="9"/>
  </r>
  <r>
    <x v="4"/>
    <s v="Item_21_FOOD"/>
    <x v="13"/>
  </r>
  <r>
    <x v="5"/>
    <s v="Item_11_FUR"/>
    <x v="17"/>
  </r>
  <r>
    <x v="6"/>
    <s v="Item_23_EHE"/>
    <x v="18"/>
  </r>
  <r>
    <x v="5"/>
    <s v="Item_8_FUR"/>
    <x v="19"/>
  </r>
  <r>
    <x v="6"/>
    <s v="Unknown"/>
    <x v="18"/>
  </r>
  <r>
    <x v="6"/>
    <s v="Item_16_EHE"/>
    <x v="3"/>
  </r>
  <r>
    <x v="2"/>
    <s v="Item_7_BUT"/>
    <x v="14"/>
  </r>
  <r>
    <x v="0"/>
    <s v="Item_6_PAT"/>
    <x v="4"/>
  </r>
  <r>
    <x v="2"/>
    <s v="Item_12_BUT"/>
    <x v="2"/>
  </r>
  <r>
    <x v="1"/>
    <s v="Item_23_MILK"/>
    <x v="18"/>
  </r>
  <r>
    <x v="1"/>
    <s v="Item_6_MILK"/>
    <x v="4"/>
  </r>
  <r>
    <x v="7"/>
    <s v="Item_21_CEA"/>
    <x v="13"/>
  </r>
  <r>
    <x v="4"/>
    <s v="Item_22_FOOD"/>
    <x v="8"/>
  </r>
  <r>
    <x v="7"/>
    <s v="Item_2_CEA"/>
    <x v="10"/>
  </r>
  <r>
    <x v="5"/>
    <s v="Unknown"/>
    <x v="16"/>
  </r>
  <r>
    <x v="4"/>
    <s v="Item_13_FOOD"/>
    <x v="5"/>
  </r>
  <r>
    <x v="3"/>
    <s v="Item_7_BEV"/>
    <x v="14"/>
  </r>
  <r>
    <x v="6"/>
    <s v="Item_15_EHE"/>
    <x v="22"/>
  </r>
  <r>
    <x v="2"/>
    <s v="Item_16_BUT"/>
    <x v="3"/>
  </r>
  <r>
    <x v="1"/>
    <s v="Item_19_MILK"/>
    <x v="21"/>
  </r>
  <r>
    <x v="2"/>
    <s v="Item_16_BUT"/>
    <x v="3"/>
  </r>
  <r>
    <x v="1"/>
    <s v="Item_11_MILK"/>
    <x v="17"/>
  </r>
  <r>
    <x v="4"/>
    <s v="Unknown"/>
    <x v="5"/>
  </r>
  <r>
    <x v="6"/>
    <s v="Item_15_EHE"/>
    <x v="22"/>
  </r>
  <r>
    <x v="5"/>
    <s v="Item_14_FUR"/>
    <x v="12"/>
  </r>
  <r>
    <x v="0"/>
    <s v="Item_20_PAT"/>
    <x v="7"/>
  </r>
  <r>
    <x v="1"/>
    <s v="Item_16_MILK"/>
    <x v="3"/>
  </r>
  <r>
    <x v="6"/>
    <s v="Item_17_EHE"/>
    <x v="1"/>
  </r>
  <r>
    <x v="4"/>
    <s v="Item_5_FOOD"/>
    <x v="20"/>
  </r>
  <r>
    <x v="3"/>
    <s v="Item_15_BEV"/>
    <x v="22"/>
  </r>
  <r>
    <x v="7"/>
    <s v="Item_12_CEA"/>
    <x v="2"/>
  </r>
  <r>
    <x v="5"/>
    <s v="Item_25_FUR"/>
    <x v="16"/>
  </r>
  <r>
    <x v="7"/>
    <s v="Item_13_CEA"/>
    <x v="5"/>
  </r>
  <r>
    <x v="2"/>
    <s v="Item_12_BUT"/>
    <x v="2"/>
  </r>
  <r>
    <x v="3"/>
    <s v="Unknown"/>
    <x v="5"/>
  </r>
  <r>
    <x v="2"/>
    <s v="Item_18_BUT"/>
    <x v="23"/>
  </r>
  <r>
    <x v="6"/>
    <s v="Unknown"/>
    <x v="5"/>
  </r>
  <r>
    <x v="4"/>
    <s v="Item_13_FOOD"/>
    <x v="5"/>
  </r>
  <r>
    <x v="4"/>
    <s v="Item_16_FOOD"/>
    <x v="3"/>
  </r>
  <r>
    <x v="3"/>
    <s v="Item_2_BEV"/>
    <x v="10"/>
  </r>
  <r>
    <x v="1"/>
    <s v="Item_2_MILK"/>
    <x v="10"/>
  </r>
  <r>
    <x v="4"/>
    <s v="Unknown"/>
    <x v="7"/>
  </r>
  <r>
    <x v="1"/>
    <s v="Item_16_MILK"/>
    <x v="3"/>
  </r>
  <r>
    <x v="1"/>
    <s v="Item_7_MILK"/>
    <x v="14"/>
  </r>
  <r>
    <x v="7"/>
    <s v="Item_23_CEA"/>
    <x v="18"/>
  </r>
  <r>
    <x v="3"/>
    <s v="Item_3_BEV"/>
    <x v="9"/>
  </r>
  <r>
    <x v="6"/>
    <s v="Item_5_EHE"/>
    <x v="20"/>
  </r>
  <r>
    <x v="0"/>
    <s v="Item_23_PAT"/>
    <x v="18"/>
  </r>
  <r>
    <x v="2"/>
    <s v="Item_4_BUT"/>
    <x v="15"/>
  </r>
  <r>
    <x v="7"/>
    <s v="Item_11_CEA"/>
    <x v="17"/>
  </r>
  <r>
    <x v="4"/>
    <s v="Item_21_FOOD"/>
    <x v="13"/>
  </r>
  <r>
    <x v="4"/>
    <s v="Item_25_FOOD"/>
    <x v="16"/>
  </r>
  <r>
    <x v="6"/>
    <s v="Unknown"/>
    <x v="20"/>
  </r>
  <r>
    <x v="0"/>
    <s v="Item_18_PAT"/>
    <x v="23"/>
  </r>
  <r>
    <x v="6"/>
    <s v="Item_14_EHE"/>
    <x v="12"/>
  </r>
  <r>
    <x v="7"/>
    <s v="Item_19_CEA"/>
    <x v="21"/>
  </r>
  <r>
    <x v="7"/>
    <s v="Item_8_CEA"/>
    <x v="19"/>
  </r>
  <r>
    <x v="1"/>
    <s v="Item_13_MILK"/>
    <x v="5"/>
  </r>
  <r>
    <x v="6"/>
    <s v="Item_13_EHE"/>
    <x v="5"/>
  </r>
  <r>
    <x v="2"/>
    <s v="Item_22_BUT"/>
    <x v="8"/>
  </r>
  <r>
    <x v="3"/>
    <s v="Unknown"/>
    <x v="12"/>
  </r>
  <r>
    <x v="1"/>
    <s v="Item_6_MILK"/>
    <x v="4"/>
  </r>
  <r>
    <x v="7"/>
    <s v="Item_23_CEA"/>
    <x v="18"/>
  </r>
  <r>
    <x v="4"/>
    <s v="Item_9_FOOD"/>
    <x v="24"/>
  </r>
  <r>
    <x v="6"/>
    <s v="Unknown"/>
    <x v="5"/>
  </r>
  <r>
    <x v="0"/>
    <s v="Item_1_PAT"/>
    <x v="6"/>
  </r>
  <r>
    <x v="6"/>
    <s v="Item_22_EHE"/>
    <x v="8"/>
  </r>
  <r>
    <x v="4"/>
    <s v="Item_14_FOOD"/>
    <x v="12"/>
  </r>
  <r>
    <x v="3"/>
    <s v="Item_6_BEV"/>
    <x v="4"/>
  </r>
  <r>
    <x v="6"/>
    <s v="Item_23_EHE"/>
    <x v="18"/>
  </r>
  <r>
    <x v="6"/>
    <s v="Item_18_EHE"/>
    <x v="23"/>
  </r>
  <r>
    <x v="7"/>
    <s v="Item_22_CEA"/>
    <x v="8"/>
  </r>
  <r>
    <x v="0"/>
    <s v="Item_23_PAT"/>
    <x v="18"/>
  </r>
  <r>
    <x v="6"/>
    <s v="Item_15_EHE"/>
    <x v="22"/>
  </r>
  <r>
    <x v="4"/>
    <s v="Item_14_FOOD"/>
    <x v="12"/>
  </r>
  <r>
    <x v="7"/>
    <s v="Item_2_CEA"/>
    <x v="10"/>
  </r>
  <r>
    <x v="1"/>
    <s v="Item_1_MILK"/>
    <x v="6"/>
  </r>
  <r>
    <x v="7"/>
    <s v="Item_3_CEA"/>
    <x v="9"/>
  </r>
  <r>
    <x v="4"/>
    <s v="Item_25_FOOD"/>
    <x v="16"/>
  </r>
  <r>
    <x v="0"/>
    <s v="Item_12_PAT"/>
    <x v="2"/>
  </r>
  <r>
    <x v="1"/>
    <s v="Item_22_MILK"/>
    <x v="8"/>
  </r>
  <r>
    <x v="6"/>
    <s v="Item_21_EHE"/>
    <x v="13"/>
  </r>
  <r>
    <x v="1"/>
    <s v="Item_7_MILK"/>
    <x v="14"/>
  </r>
  <r>
    <x v="2"/>
    <s v="Item_22_BUT"/>
    <x v="8"/>
  </r>
  <r>
    <x v="3"/>
    <s v="Unknown"/>
    <x v="14"/>
  </r>
  <r>
    <x v="4"/>
    <s v="Item_17_FOOD"/>
    <x v="1"/>
  </r>
  <r>
    <x v="5"/>
    <s v="Item_24_FUR"/>
    <x v="11"/>
  </r>
  <r>
    <x v="2"/>
    <s v="Item_21_BUT"/>
    <x v="13"/>
  </r>
  <r>
    <x v="5"/>
    <s v="Item_17_FUR"/>
    <x v="1"/>
  </r>
  <r>
    <x v="4"/>
    <s v="Item_17_FOOD"/>
    <x v="1"/>
  </r>
  <r>
    <x v="7"/>
    <s v="Item_10_CEA"/>
    <x v="0"/>
  </r>
  <r>
    <x v="6"/>
    <s v="Item_14_EHE"/>
    <x v="12"/>
  </r>
  <r>
    <x v="0"/>
    <s v="Item_13_PAT"/>
    <x v="5"/>
  </r>
  <r>
    <x v="6"/>
    <s v="Item_20_EHE"/>
    <x v="7"/>
  </r>
  <r>
    <x v="7"/>
    <s v="Item_1_CEA"/>
    <x v="6"/>
  </r>
  <r>
    <x v="5"/>
    <s v="Item_25_FUR"/>
    <x v="16"/>
  </r>
  <r>
    <x v="2"/>
    <s v="Item_22_BUT"/>
    <x v="8"/>
  </r>
  <r>
    <x v="6"/>
    <s v="Item_19_EHE"/>
    <x v="21"/>
  </r>
  <r>
    <x v="3"/>
    <s v="Item_2_BEV"/>
    <x v="10"/>
  </r>
  <r>
    <x v="1"/>
    <s v="Item_8_MILK"/>
    <x v="19"/>
  </r>
  <r>
    <x v="6"/>
    <s v="Item_25_EHE"/>
    <x v="16"/>
  </r>
  <r>
    <x v="2"/>
    <s v="Item_16_BUT"/>
    <x v="3"/>
  </r>
  <r>
    <x v="4"/>
    <s v="Item_20_FOOD"/>
    <x v="7"/>
  </r>
  <r>
    <x v="6"/>
    <s v="Item_6_EHE"/>
    <x v="4"/>
  </r>
  <r>
    <x v="2"/>
    <s v="Item_7_BUT"/>
    <x v="14"/>
  </r>
  <r>
    <x v="6"/>
    <s v="Item_23_EHE"/>
    <x v="18"/>
  </r>
  <r>
    <x v="1"/>
    <s v="Item_3_MILK"/>
    <x v="9"/>
  </r>
  <r>
    <x v="7"/>
    <s v="Item_10_CEA"/>
    <x v="0"/>
  </r>
  <r>
    <x v="2"/>
    <s v="Item_8_BUT"/>
    <x v="19"/>
  </r>
  <r>
    <x v="3"/>
    <s v="Item_14_BEV"/>
    <x v="12"/>
  </r>
  <r>
    <x v="0"/>
    <s v="Item_11_PAT"/>
    <x v="17"/>
  </r>
  <r>
    <x v="2"/>
    <s v="Item_23_BUT"/>
    <x v="18"/>
  </r>
  <r>
    <x v="2"/>
    <s v="Item_20_BUT"/>
    <x v="7"/>
  </r>
  <r>
    <x v="2"/>
    <s v="Item_1_BUT"/>
    <x v="6"/>
  </r>
  <r>
    <x v="5"/>
    <s v="Item_23_FUR"/>
    <x v="18"/>
  </r>
  <r>
    <x v="6"/>
    <s v="Item_8_EHE"/>
    <x v="19"/>
  </r>
  <r>
    <x v="2"/>
    <s v="Item_18_BUT"/>
    <x v="23"/>
  </r>
  <r>
    <x v="7"/>
    <s v="Item_15_CEA"/>
    <x v="22"/>
  </r>
  <r>
    <x v="5"/>
    <s v="Item_5_FUR"/>
    <x v="20"/>
  </r>
  <r>
    <x v="0"/>
    <s v="Item_2_PAT"/>
    <x v="10"/>
  </r>
  <r>
    <x v="3"/>
    <s v="Item_20_BEV"/>
    <x v="7"/>
  </r>
  <r>
    <x v="0"/>
    <s v="Item_23_PAT"/>
    <x v="18"/>
  </r>
  <r>
    <x v="4"/>
    <s v="Item_24_FOOD"/>
    <x v="11"/>
  </r>
  <r>
    <x v="4"/>
    <s v="Item_9_FOOD"/>
    <x v="24"/>
  </r>
  <r>
    <x v="1"/>
    <s v="Item_20_MILK"/>
    <x v="7"/>
  </r>
  <r>
    <x v="2"/>
    <s v="Item_2_BUT"/>
    <x v="10"/>
  </r>
  <r>
    <x v="5"/>
    <s v="Item_7_FUR"/>
    <x v="14"/>
  </r>
  <r>
    <x v="0"/>
    <s v="Item_22_PAT"/>
    <x v="8"/>
  </r>
  <r>
    <x v="5"/>
    <s v="Item_15_FUR"/>
    <x v="22"/>
  </r>
  <r>
    <x v="0"/>
    <s v="Item_20_PAT"/>
    <x v="7"/>
  </r>
  <r>
    <x v="3"/>
    <s v="Item_2_BEV"/>
    <x v="10"/>
  </r>
  <r>
    <x v="1"/>
    <s v="Item_23_MILK"/>
    <x v="18"/>
  </r>
  <r>
    <x v="0"/>
    <s v="Item_24_PAT"/>
    <x v="11"/>
  </r>
  <r>
    <x v="1"/>
    <s v="Item_16_MILK"/>
    <x v="3"/>
  </r>
  <r>
    <x v="1"/>
    <s v="Item_13_MILK"/>
    <x v="5"/>
  </r>
  <r>
    <x v="4"/>
    <s v="Item_11_FOOD"/>
    <x v="17"/>
  </r>
  <r>
    <x v="2"/>
    <s v="Item_8_BUT"/>
    <x v="19"/>
  </r>
  <r>
    <x v="5"/>
    <s v="Item_2_FUR"/>
    <x v="10"/>
  </r>
  <r>
    <x v="0"/>
    <s v="Item_1_PAT"/>
    <x v="6"/>
  </r>
  <r>
    <x v="2"/>
    <s v="Item_25_BUT"/>
    <x v="16"/>
  </r>
  <r>
    <x v="6"/>
    <s v="Item_6_EHE"/>
    <x v="4"/>
  </r>
  <r>
    <x v="1"/>
    <s v="Item_11_MILK"/>
    <x v="17"/>
  </r>
  <r>
    <x v="2"/>
    <s v="Item_1_BUT"/>
    <x v="6"/>
  </r>
  <r>
    <x v="6"/>
    <s v="Item_6_EHE"/>
    <x v="4"/>
  </r>
  <r>
    <x v="0"/>
    <s v="Item_22_PAT"/>
    <x v="8"/>
  </r>
  <r>
    <x v="1"/>
    <s v="Item_18_MILK"/>
    <x v="23"/>
  </r>
  <r>
    <x v="1"/>
    <s v="Item_23_MILK"/>
    <x v="18"/>
  </r>
  <r>
    <x v="4"/>
    <s v="Item_12_FOOD"/>
    <x v="2"/>
  </r>
  <r>
    <x v="2"/>
    <s v="Item_21_BUT"/>
    <x v="13"/>
  </r>
  <r>
    <x v="6"/>
    <s v="Item_12_EHE"/>
    <x v="2"/>
  </r>
  <r>
    <x v="0"/>
    <s v="Item_24_PAT"/>
    <x v="11"/>
  </r>
  <r>
    <x v="3"/>
    <s v="Item_19_BEV"/>
    <x v="21"/>
  </r>
  <r>
    <x v="4"/>
    <s v="Unknown"/>
    <x v="12"/>
  </r>
  <r>
    <x v="1"/>
    <s v="Item_3_MILK"/>
    <x v="9"/>
  </r>
  <r>
    <x v="1"/>
    <s v="Item_8_MILK"/>
    <x v="19"/>
  </r>
  <r>
    <x v="0"/>
    <s v="Item_20_PAT"/>
    <x v="7"/>
  </r>
  <r>
    <x v="0"/>
    <s v="Unknown"/>
    <x v="5"/>
  </r>
  <r>
    <x v="4"/>
    <s v="Item_12_FOOD"/>
    <x v="2"/>
  </r>
  <r>
    <x v="3"/>
    <s v="Item_3_BEV"/>
    <x v="9"/>
  </r>
  <r>
    <x v="7"/>
    <s v="Item_19_CEA"/>
    <x v="21"/>
  </r>
  <r>
    <x v="2"/>
    <s v="Item_20_BUT"/>
    <x v="7"/>
  </r>
  <r>
    <x v="5"/>
    <s v="Item_2_FUR"/>
    <x v="10"/>
  </r>
  <r>
    <x v="6"/>
    <s v="Item_10_EHE"/>
    <x v="0"/>
  </r>
  <r>
    <x v="6"/>
    <s v="Item_10_EHE"/>
    <x v="0"/>
  </r>
  <r>
    <x v="7"/>
    <s v="Item_25_CEA"/>
    <x v="16"/>
  </r>
  <r>
    <x v="2"/>
    <s v="Item_6_BUT"/>
    <x v="4"/>
  </r>
  <r>
    <x v="1"/>
    <s v="Unknown"/>
    <x v="17"/>
  </r>
  <r>
    <x v="5"/>
    <s v="Item_10_FUR"/>
    <x v="0"/>
  </r>
  <r>
    <x v="0"/>
    <s v="Item_8_PAT"/>
    <x v="19"/>
  </r>
  <r>
    <x v="4"/>
    <s v="Item_2_FOOD"/>
    <x v="10"/>
  </r>
  <r>
    <x v="1"/>
    <s v="Item_15_MILK"/>
    <x v="22"/>
  </r>
  <r>
    <x v="3"/>
    <s v="Item_2_BEV"/>
    <x v="10"/>
  </r>
  <r>
    <x v="0"/>
    <s v="Item_6_PAT"/>
    <x v="4"/>
  </r>
  <r>
    <x v="1"/>
    <s v="Item_18_MILK"/>
    <x v="23"/>
  </r>
  <r>
    <x v="1"/>
    <s v="Item_13_MILK"/>
    <x v="5"/>
  </r>
  <r>
    <x v="6"/>
    <s v="Item_23_EHE"/>
    <x v="18"/>
  </r>
  <r>
    <x v="0"/>
    <s v="Item_12_PAT"/>
    <x v="2"/>
  </r>
  <r>
    <x v="7"/>
    <s v="Unknown"/>
    <x v="21"/>
  </r>
  <r>
    <x v="5"/>
    <s v="Item_16_FUR"/>
    <x v="3"/>
  </r>
  <r>
    <x v="5"/>
    <s v="Item_7_FUR"/>
    <x v="14"/>
  </r>
  <r>
    <x v="6"/>
    <s v="Item_15_EHE"/>
    <x v="22"/>
  </r>
  <r>
    <x v="2"/>
    <s v="Item_17_BUT"/>
    <x v="1"/>
  </r>
  <r>
    <x v="5"/>
    <s v="Item_8_FUR"/>
    <x v="19"/>
  </r>
  <r>
    <x v="7"/>
    <s v="Item_20_CEA"/>
    <x v="7"/>
  </r>
  <r>
    <x v="4"/>
    <s v="Item_4_FOOD"/>
    <x v="15"/>
  </r>
  <r>
    <x v="1"/>
    <s v="Item_19_MILK"/>
    <x v="21"/>
  </r>
  <r>
    <x v="2"/>
    <s v="Item_25_BUT"/>
    <x v="16"/>
  </r>
  <r>
    <x v="1"/>
    <s v="Item_18_MILK"/>
    <x v="23"/>
  </r>
  <r>
    <x v="6"/>
    <s v="Item_8_EHE"/>
    <x v="19"/>
  </r>
  <r>
    <x v="1"/>
    <s v="Item_6_MILK"/>
    <x v="4"/>
  </r>
  <r>
    <x v="0"/>
    <s v="Item_20_PAT"/>
    <x v="7"/>
  </r>
  <r>
    <x v="2"/>
    <s v="Item_2_BUT"/>
    <x v="10"/>
  </r>
  <r>
    <x v="2"/>
    <s v="Item_6_BUT"/>
    <x v="4"/>
  </r>
  <r>
    <x v="5"/>
    <s v="Item_4_FUR"/>
    <x v="15"/>
  </r>
  <r>
    <x v="4"/>
    <s v="Item_20_FOOD"/>
    <x v="7"/>
  </r>
  <r>
    <x v="1"/>
    <s v="Item_1_MILK"/>
    <x v="6"/>
  </r>
  <r>
    <x v="7"/>
    <s v="Item_2_CEA"/>
    <x v="10"/>
  </r>
  <r>
    <x v="1"/>
    <s v="Item_20_MILK"/>
    <x v="7"/>
  </r>
  <r>
    <x v="1"/>
    <s v="Item_4_MILK"/>
    <x v="15"/>
  </r>
  <r>
    <x v="6"/>
    <s v="Item_10_EHE"/>
    <x v="0"/>
  </r>
  <r>
    <x v="3"/>
    <s v="Item_2_BEV"/>
    <x v="10"/>
  </r>
  <r>
    <x v="4"/>
    <s v="Item_14_FOOD"/>
    <x v="12"/>
  </r>
  <r>
    <x v="7"/>
    <s v="Item_22_CEA"/>
    <x v="8"/>
  </r>
  <r>
    <x v="1"/>
    <s v="Item_6_MILK"/>
    <x v="4"/>
  </r>
  <r>
    <x v="7"/>
    <s v="Item_18_CEA"/>
    <x v="23"/>
  </r>
  <r>
    <x v="6"/>
    <s v="Item_18_EHE"/>
    <x v="23"/>
  </r>
  <r>
    <x v="1"/>
    <s v="Item_20_MILK"/>
    <x v="7"/>
  </r>
  <r>
    <x v="4"/>
    <s v="Item_5_FOOD"/>
    <x v="20"/>
  </r>
  <r>
    <x v="4"/>
    <s v="Item_9_FOOD"/>
    <x v="24"/>
  </r>
  <r>
    <x v="4"/>
    <s v="Item_4_FOOD"/>
    <x v="15"/>
  </r>
  <r>
    <x v="6"/>
    <s v="Item_5_EHE"/>
    <x v="20"/>
  </r>
  <r>
    <x v="2"/>
    <s v="Unknown"/>
    <x v="5"/>
  </r>
  <r>
    <x v="6"/>
    <s v="Item_21_EHE"/>
    <x v="13"/>
  </r>
  <r>
    <x v="5"/>
    <s v="Item_11_FUR"/>
    <x v="17"/>
  </r>
  <r>
    <x v="2"/>
    <s v="Unknown"/>
    <x v="13"/>
  </r>
  <r>
    <x v="5"/>
    <s v="Item_20_FUR"/>
    <x v="7"/>
  </r>
  <r>
    <x v="0"/>
    <s v="Item_17_PAT"/>
    <x v="1"/>
  </r>
  <r>
    <x v="0"/>
    <s v="Item_8_PAT"/>
    <x v="19"/>
  </r>
  <r>
    <x v="1"/>
    <s v="Item_3_MILK"/>
    <x v="9"/>
  </r>
  <r>
    <x v="0"/>
    <s v="Item_11_PAT"/>
    <x v="17"/>
  </r>
  <r>
    <x v="2"/>
    <s v="Item_25_BUT"/>
    <x v="16"/>
  </r>
  <r>
    <x v="5"/>
    <s v="Item_5_FUR"/>
    <x v="20"/>
  </r>
  <r>
    <x v="1"/>
    <s v="Item_3_MILK"/>
    <x v="9"/>
  </r>
  <r>
    <x v="7"/>
    <s v="Item_17_CEA"/>
    <x v="1"/>
  </r>
  <r>
    <x v="1"/>
    <s v="Item_11_MILK"/>
    <x v="17"/>
  </r>
  <r>
    <x v="6"/>
    <s v="Item_9_EHE"/>
    <x v="24"/>
  </r>
  <r>
    <x v="3"/>
    <s v="Item_22_BEV"/>
    <x v="8"/>
  </r>
  <r>
    <x v="6"/>
    <s v="Item_16_EHE"/>
    <x v="3"/>
  </r>
  <r>
    <x v="6"/>
    <s v="Item_17_EHE"/>
    <x v="1"/>
  </r>
  <r>
    <x v="4"/>
    <s v="Item_14_FOOD"/>
    <x v="12"/>
  </r>
  <r>
    <x v="6"/>
    <s v="Item_23_EHE"/>
    <x v="18"/>
  </r>
  <r>
    <x v="3"/>
    <s v="Item_25_BEV"/>
    <x v="16"/>
  </r>
  <r>
    <x v="4"/>
    <s v="Item_20_FOOD"/>
    <x v="7"/>
  </r>
  <r>
    <x v="3"/>
    <s v="Item_13_BEV"/>
    <x v="5"/>
  </r>
  <r>
    <x v="7"/>
    <s v="Item_8_CEA"/>
    <x v="19"/>
  </r>
  <r>
    <x v="2"/>
    <s v="Item_11_BUT"/>
    <x v="17"/>
  </r>
  <r>
    <x v="6"/>
    <s v="Item_9_EHE"/>
    <x v="24"/>
  </r>
  <r>
    <x v="1"/>
    <s v="Item_18_MILK"/>
    <x v="23"/>
  </r>
  <r>
    <x v="6"/>
    <s v="Item_23_EHE"/>
    <x v="18"/>
  </r>
  <r>
    <x v="2"/>
    <s v="Item_22_BUT"/>
    <x v="8"/>
  </r>
  <r>
    <x v="2"/>
    <s v="Item_16_BUT"/>
    <x v="3"/>
  </r>
  <r>
    <x v="4"/>
    <s v="Item_7_FOOD"/>
    <x v="14"/>
  </r>
  <r>
    <x v="4"/>
    <s v="Item_25_FOOD"/>
    <x v="16"/>
  </r>
  <r>
    <x v="3"/>
    <s v="Item_2_BEV"/>
    <x v="10"/>
  </r>
  <r>
    <x v="4"/>
    <s v="Item_23_FOOD"/>
    <x v="18"/>
  </r>
  <r>
    <x v="1"/>
    <s v="Item_22_MILK"/>
    <x v="8"/>
  </r>
  <r>
    <x v="6"/>
    <s v="Item_4_EHE"/>
    <x v="15"/>
  </r>
  <r>
    <x v="0"/>
    <s v="Item_2_PAT"/>
    <x v="10"/>
  </r>
  <r>
    <x v="1"/>
    <s v="Item_13_MILK"/>
    <x v="5"/>
  </r>
  <r>
    <x v="7"/>
    <s v="Item_15_CEA"/>
    <x v="22"/>
  </r>
  <r>
    <x v="1"/>
    <s v="Item_17_MILK"/>
    <x v="1"/>
  </r>
  <r>
    <x v="3"/>
    <s v="Unknown"/>
    <x v="5"/>
  </r>
  <r>
    <x v="3"/>
    <s v="Item_7_BEV"/>
    <x v="14"/>
  </r>
  <r>
    <x v="6"/>
    <s v="Item_22_EHE"/>
    <x v="8"/>
  </r>
  <r>
    <x v="2"/>
    <s v="Item_15_BUT"/>
    <x v="22"/>
  </r>
  <r>
    <x v="1"/>
    <s v="Item_3_MILK"/>
    <x v="9"/>
  </r>
  <r>
    <x v="7"/>
    <s v="Item_19_CEA"/>
    <x v="21"/>
  </r>
  <r>
    <x v="6"/>
    <s v="Item_23_EHE"/>
    <x v="18"/>
  </r>
  <r>
    <x v="7"/>
    <s v="Item_17_CEA"/>
    <x v="1"/>
  </r>
  <r>
    <x v="4"/>
    <s v="Unknown"/>
    <x v="2"/>
  </r>
  <r>
    <x v="0"/>
    <s v="Item_15_PAT"/>
    <x v="22"/>
  </r>
  <r>
    <x v="2"/>
    <s v="Item_22_BUT"/>
    <x v="8"/>
  </r>
  <r>
    <x v="0"/>
    <s v="Item_12_PAT"/>
    <x v="2"/>
  </r>
  <r>
    <x v="3"/>
    <s v="Item_12_BEV"/>
    <x v="2"/>
  </r>
  <r>
    <x v="5"/>
    <s v="Item_5_FUR"/>
    <x v="20"/>
  </r>
  <r>
    <x v="0"/>
    <s v="Item_8_PAT"/>
    <x v="19"/>
  </r>
  <r>
    <x v="0"/>
    <s v="Item_3_PAT"/>
    <x v="9"/>
  </r>
  <r>
    <x v="7"/>
    <s v="Item_21_CEA"/>
    <x v="13"/>
  </r>
  <r>
    <x v="1"/>
    <s v="Item_18_MILK"/>
    <x v="23"/>
  </r>
  <r>
    <x v="7"/>
    <s v="Item_13_CEA"/>
    <x v="5"/>
  </r>
  <r>
    <x v="4"/>
    <s v="Item_12_FOOD"/>
    <x v="2"/>
  </r>
  <r>
    <x v="7"/>
    <s v="Item_10_CEA"/>
    <x v="0"/>
  </r>
  <r>
    <x v="0"/>
    <s v="Item_18_PAT"/>
    <x v="23"/>
  </r>
  <r>
    <x v="3"/>
    <s v="Item_21_BEV"/>
    <x v="13"/>
  </r>
  <r>
    <x v="6"/>
    <s v="Item_2_EHE"/>
    <x v="10"/>
  </r>
  <r>
    <x v="3"/>
    <s v="Item_24_BEV"/>
    <x v="11"/>
  </r>
  <r>
    <x v="4"/>
    <s v="Item_11_FOOD"/>
    <x v="17"/>
  </r>
  <r>
    <x v="7"/>
    <s v="Unknown"/>
    <x v="3"/>
  </r>
  <r>
    <x v="0"/>
    <s v="Item_24_PAT"/>
    <x v="11"/>
  </r>
  <r>
    <x v="6"/>
    <s v="Item_8_EHE"/>
    <x v="19"/>
  </r>
  <r>
    <x v="0"/>
    <s v="Item_23_PAT"/>
    <x v="18"/>
  </r>
  <r>
    <x v="2"/>
    <s v="Item_12_BUT"/>
    <x v="2"/>
  </r>
  <r>
    <x v="4"/>
    <s v="Unknown"/>
    <x v="13"/>
  </r>
  <r>
    <x v="5"/>
    <s v="Unknown"/>
    <x v="5"/>
  </r>
  <r>
    <x v="0"/>
    <s v="Item_15_PAT"/>
    <x v="22"/>
  </r>
  <r>
    <x v="0"/>
    <s v="Unknown"/>
    <x v="2"/>
  </r>
  <r>
    <x v="0"/>
    <s v="Unknown"/>
    <x v="15"/>
  </r>
  <r>
    <x v="4"/>
    <s v="Item_5_FOOD"/>
    <x v="20"/>
  </r>
  <r>
    <x v="2"/>
    <s v="Item_22_BUT"/>
    <x v="8"/>
  </r>
  <r>
    <x v="4"/>
    <s v="Unknown"/>
    <x v="5"/>
  </r>
  <r>
    <x v="7"/>
    <s v="Item_2_CEA"/>
    <x v="10"/>
  </r>
  <r>
    <x v="6"/>
    <s v="Item_18_EHE"/>
    <x v="23"/>
  </r>
  <r>
    <x v="2"/>
    <s v="Item_11_BUT"/>
    <x v="17"/>
  </r>
  <r>
    <x v="1"/>
    <s v="Item_22_MILK"/>
    <x v="8"/>
  </r>
  <r>
    <x v="5"/>
    <s v="Item_21_FUR"/>
    <x v="13"/>
  </r>
  <r>
    <x v="6"/>
    <s v="Item_25_EHE"/>
    <x v="16"/>
  </r>
  <r>
    <x v="7"/>
    <s v="Item_22_CEA"/>
    <x v="8"/>
  </r>
  <r>
    <x v="5"/>
    <s v="Item_6_FUR"/>
    <x v="4"/>
  </r>
  <r>
    <x v="4"/>
    <s v="Item_22_FOOD"/>
    <x v="8"/>
  </r>
  <r>
    <x v="0"/>
    <s v="Item_6_PAT"/>
    <x v="4"/>
  </r>
  <r>
    <x v="2"/>
    <s v="Item_25_BUT"/>
    <x v="16"/>
  </r>
  <r>
    <x v="2"/>
    <s v="Item_25_BUT"/>
    <x v="16"/>
  </r>
  <r>
    <x v="7"/>
    <s v="Item_13_CEA"/>
    <x v="5"/>
  </r>
  <r>
    <x v="7"/>
    <s v="Unknown"/>
    <x v="2"/>
  </r>
  <r>
    <x v="6"/>
    <s v="Item_25_EHE"/>
    <x v="16"/>
  </r>
  <r>
    <x v="7"/>
    <s v="Item_10_CEA"/>
    <x v="0"/>
  </r>
  <r>
    <x v="1"/>
    <s v="Item_19_MILK"/>
    <x v="21"/>
  </r>
  <r>
    <x v="0"/>
    <s v="Item_7_PAT"/>
    <x v="14"/>
  </r>
  <r>
    <x v="2"/>
    <s v="Item_23_BUT"/>
    <x v="18"/>
  </r>
  <r>
    <x v="0"/>
    <s v="Unknown"/>
    <x v="7"/>
  </r>
  <r>
    <x v="2"/>
    <s v="Item_9_BUT"/>
    <x v="24"/>
  </r>
  <r>
    <x v="6"/>
    <s v="Item_8_EHE"/>
    <x v="19"/>
  </r>
  <r>
    <x v="2"/>
    <s v="Item_8_BUT"/>
    <x v="19"/>
  </r>
  <r>
    <x v="6"/>
    <s v="Item_18_EHE"/>
    <x v="23"/>
  </r>
  <r>
    <x v="6"/>
    <s v="Item_8_EHE"/>
    <x v="19"/>
  </r>
  <r>
    <x v="5"/>
    <s v="Item_11_FUR"/>
    <x v="17"/>
  </r>
  <r>
    <x v="7"/>
    <s v="Item_23_CEA"/>
    <x v="18"/>
  </r>
  <r>
    <x v="1"/>
    <s v="Item_11_MILK"/>
    <x v="17"/>
  </r>
  <r>
    <x v="4"/>
    <s v="Item_22_FOOD"/>
    <x v="8"/>
  </r>
  <r>
    <x v="0"/>
    <s v="Item_23_PAT"/>
    <x v="18"/>
  </r>
  <r>
    <x v="6"/>
    <s v="Item_18_EHE"/>
    <x v="23"/>
  </r>
  <r>
    <x v="2"/>
    <s v="Item_19_BUT"/>
    <x v="21"/>
  </r>
  <r>
    <x v="2"/>
    <s v="Item_12_BUT"/>
    <x v="2"/>
  </r>
  <r>
    <x v="5"/>
    <s v="Item_25_FUR"/>
    <x v="16"/>
  </r>
  <r>
    <x v="2"/>
    <s v="Item_8_BUT"/>
    <x v="19"/>
  </r>
  <r>
    <x v="7"/>
    <s v="Item_20_CEA"/>
    <x v="7"/>
  </r>
  <r>
    <x v="7"/>
    <s v="Item_14_CEA"/>
    <x v="12"/>
  </r>
  <r>
    <x v="4"/>
    <s v="Item_4_FOOD"/>
    <x v="15"/>
  </r>
  <r>
    <x v="0"/>
    <s v="Item_9_PAT"/>
    <x v="24"/>
  </r>
  <r>
    <x v="3"/>
    <s v="Item_7_BEV"/>
    <x v="14"/>
  </r>
  <r>
    <x v="6"/>
    <s v="Item_3_EHE"/>
    <x v="9"/>
  </r>
  <r>
    <x v="3"/>
    <s v="Item_3_BEV"/>
    <x v="9"/>
  </r>
  <r>
    <x v="6"/>
    <s v="Item_20_EHE"/>
    <x v="7"/>
  </r>
  <r>
    <x v="5"/>
    <s v="Item_6_FUR"/>
    <x v="4"/>
  </r>
  <r>
    <x v="2"/>
    <s v="Item_24_BUT"/>
    <x v="11"/>
  </r>
  <r>
    <x v="2"/>
    <s v="Item_11_BUT"/>
    <x v="17"/>
  </r>
  <r>
    <x v="2"/>
    <s v="Item_2_BUT"/>
    <x v="10"/>
  </r>
  <r>
    <x v="4"/>
    <s v="Item_17_FOOD"/>
    <x v="1"/>
  </r>
  <r>
    <x v="1"/>
    <s v="Item_23_MILK"/>
    <x v="18"/>
  </r>
  <r>
    <x v="4"/>
    <s v="Item_5_FOOD"/>
    <x v="20"/>
  </r>
  <r>
    <x v="6"/>
    <s v="Item_8_EHE"/>
    <x v="19"/>
  </r>
  <r>
    <x v="6"/>
    <s v="Item_20_EHE"/>
    <x v="7"/>
  </r>
  <r>
    <x v="1"/>
    <s v="Item_19_MILK"/>
    <x v="21"/>
  </r>
  <r>
    <x v="4"/>
    <s v="Item_11_FOOD"/>
    <x v="17"/>
  </r>
  <r>
    <x v="3"/>
    <s v="Item_8_BEV"/>
    <x v="19"/>
  </r>
  <r>
    <x v="5"/>
    <s v="Item_7_FUR"/>
    <x v="14"/>
  </r>
  <r>
    <x v="1"/>
    <s v="Item_1_MILK"/>
    <x v="6"/>
  </r>
  <r>
    <x v="0"/>
    <s v="Unknown"/>
    <x v="1"/>
  </r>
  <r>
    <x v="6"/>
    <s v="Item_12_EHE"/>
    <x v="2"/>
  </r>
  <r>
    <x v="3"/>
    <s v="Item_16_BEV"/>
    <x v="3"/>
  </r>
  <r>
    <x v="1"/>
    <s v="Item_11_MILK"/>
    <x v="17"/>
  </r>
  <r>
    <x v="2"/>
    <s v="Item_16_BUT"/>
    <x v="3"/>
  </r>
  <r>
    <x v="4"/>
    <s v="Item_14_FOOD"/>
    <x v="12"/>
  </r>
  <r>
    <x v="2"/>
    <s v="Item_14_BUT"/>
    <x v="12"/>
  </r>
  <r>
    <x v="1"/>
    <s v="Item_18_MILK"/>
    <x v="23"/>
  </r>
  <r>
    <x v="0"/>
    <s v="Item_12_PAT"/>
    <x v="2"/>
  </r>
  <r>
    <x v="6"/>
    <s v="Item_8_EHE"/>
    <x v="19"/>
  </r>
  <r>
    <x v="2"/>
    <s v="Item_23_BUT"/>
    <x v="18"/>
  </r>
  <r>
    <x v="7"/>
    <s v="Item_6_CEA"/>
    <x v="4"/>
  </r>
  <r>
    <x v="2"/>
    <s v="Item_12_BUT"/>
    <x v="2"/>
  </r>
  <r>
    <x v="5"/>
    <s v="Item_14_FUR"/>
    <x v="12"/>
  </r>
  <r>
    <x v="1"/>
    <s v="Item_13_MILK"/>
    <x v="5"/>
  </r>
  <r>
    <x v="1"/>
    <s v="Item_22_MILK"/>
    <x v="8"/>
  </r>
  <r>
    <x v="6"/>
    <s v="Item_6_EHE"/>
    <x v="4"/>
  </r>
  <r>
    <x v="7"/>
    <s v="Item_5_CEA"/>
    <x v="20"/>
  </r>
  <r>
    <x v="2"/>
    <s v="Item_4_BUT"/>
    <x v="15"/>
  </r>
  <r>
    <x v="1"/>
    <s v="Item_17_MILK"/>
    <x v="1"/>
  </r>
  <r>
    <x v="6"/>
    <s v="Item_20_EHE"/>
    <x v="7"/>
  </r>
  <r>
    <x v="1"/>
    <s v="Item_14_MILK"/>
    <x v="12"/>
  </r>
  <r>
    <x v="2"/>
    <s v="Item_16_BUT"/>
    <x v="3"/>
  </r>
  <r>
    <x v="0"/>
    <s v="Item_13_PAT"/>
    <x v="5"/>
  </r>
  <r>
    <x v="7"/>
    <s v="Item_15_CEA"/>
    <x v="22"/>
  </r>
  <r>
    <x v="0"/>
    <s v="Item_11_PAT"/>
    <x v="17"/>
  </r>
  <r>
    <x v="5"/>
    <s v="Item_1_FUR"/>
    <x v="6"/>
  </r>
  <r>
    <x v="3"/>
    <s v="Item_2_BEV"/>
    <x v="10"/>
  </r>
  <r>
    <x v="2"/>
    <s v="Item_25_BUT"/>
    <x v="16"/>
  </r>
  <r>
    <x v="5"/>
    <s v="Unknown"/>
    <x v="19"/>
  </r>
  <r>
    <x v="0"/>
    <s v="Unknown"/>
    <x v="5"/>
  </r>
  <r>
    <x v="0"/>
    <s v="Item_25_PAT"/>
    <x v="16"/>
  </r>
  <r>
    <x v="7"/>
    <s v="Unknown"/>
    <x v="20"/>
  </r>
  <r>
    <x v="0"/>
    <s v="Item_8_PAT"/>
    <x v="19"/>
  </r>
  <r>
    <x v="6"/>
    <s v="Unknown"/>
    <x v="5"/>
  </r>
  <r>
    <x v="6"/>
    <s v="Unknown"/>
    <x v="5"/>
  </r>
  <r>
    <x v="6"/>
    <s v="Unknown"/>
    <x v="13"/>
  </r>
  <r>
    <x v="7"/>
    <s v="Item_19_CEA"/>
    <x v="21"/>
  </r>
  <r>
    <x v="0"/>
    <s v="Item_16_PAT"/>
    <x v="3"/>
  </r>
  <r>
    <x v="7"/>
    <s v="Item_1_CEA"/>
    <x v="6"/>
  </r>
  <r>
    <x v="4"/>
    <s v="Item_25_FOOD"/>
    <x v="16"/>
  </r>
  <r>
    <x v="3"/>
    <s v="Item_7_BEV"/>
    <x v="14"/>
  </r>
  <r>
    <x v="3"/>
    <s v="Item_5_BEV"/>
    <x v="20"/>
  </r>
  <r>
    <x v="5"/>
    <s v="Item_24_FUR"/>
    <x v="11"/>
  </r>
  <r>
    <x v="4"/>
    <s v="Item_5_FOOD"/>
    <x v="20"/>
  </r>
  <r>
    <x v="1"/>
    <s v="Item_7_MILK"/>
    <x v="14"/>
  </r>
  <r>
    <x v="0"/>
    <s v="Item_1_PAT"/>
    <x v="6"/>
  </r>
  <r>
    <x v="4"/>
    <s v="Item_17_FOOD"/>
    <x v="1"/>
  </r>
  <r>
    <x v="0"/>
    <s v="Item_14_PAT"/>
    <x v="12"/>
  </r>
  <r>
    <x v="6"/>
    <s v="Item_7_EHE"/>
    <x v="14"/>
  </r>
  <r>
    <x v="4"/>
    <s v="Item_10_FOOD"/>
    <x v="0"/>
  </r>
  <r>
    <x v="5"/>
    <s v="Item_1_FUR"/>
    <x v="6"/>
  </r>
  <r>
    <x v="4"/>
    <s v="Item_5_FOOD"/>
    <x v="20"/>
  </r>
  <r>
    <x v="6"/>
    <s v="Item_21_EHE"/>
    <x v="13"/>
  </r>
  <r>
    <x v="1"/>
    <s v="Item_11_MILK"/>
    <x v="17"/>
  </r>
  <r>
    <x v="6"/>
    <s v="Item_2_EHE"/>
    <x v="10"/>
  </r>
  <r>
    <x v="1"/>
    <s v="Item_7_MILK"/>
    <x v="14"/>
  </r>
  <r>
    <x v="7"/>
    <s v="Item_12_CEA"/>
    <x v="2"/>
  </r>
  <r>
    <x v="4"/>
    <s v="Item_11_FOOD"/>
    <x v="17"/>
  </r>
  <r>
    <x v="3"/>
    <s v="Item_17_BEV"/>
    <x v="1"/>
  </r>
  <r>
    <x v="0"/>
    <s v="Item_4_PAT"/>
    <x v="15"/>
  </r>
  <r>
    <x v="6"/>
    <s v="Item_25_EHE"/>
    <x v="16"/>
  </r>
  <r>
    <x v="6"/>
    <s v="Unknown"/>
    <x v="5"/>
  </r>
  <r>
    <x v="4"/>
    <s v="Item_14_FOOD"/>
    <x v="12"/>
  </r>
  <r>
    <x v="5"/>
    <s v="Item_2_FUR"/>
    <x v="10"/>
  </r>
  <r>
    <x v="1"/>
    <s v="Item_11_MILK"/>
    <x v="17"/>
  </r>
  <r>
    <x v="5"/>
    <s v="Item_5_FUR"/>
    <x v="20"/>
  </r>
  <r>
    <x v="7"/>
    <s v="Item_11_CEA"/>
    <x v="17"/>
  </r>
  <r>
    <x v="6"/>
    <s v="Item_15_EHE"/>
    <x v="22"/>
  </r>
  <r>
    <x v="7"/>
    <s v="Unknown"/>
    <x v="5"/>
  </r>
  <r>
    <x v="2"/>
    <s v="Item_12_BUT"/>
    <x v="2"/>
  </r>
  <r>
    <x v="2"/>
    <s v="Item_21_BUT"/>
    <x v="13"/>
  </r>
  <r>
    <x v="3"/>
    <s v="Item_16_BEV"/>
    <x v="3"/>
  </r>
  <r>
    <x v="1"/>
    <s v="Item_3_MILK"/>
    <x v="9"/>
  </r>
  <r>
    <x v="3"/>
    <s v="Item_4_BEV"/>
    <x v="15"/>
  </r>
  <r>
    <x v="5"/>
    <s v="Item_8_FUR"/>
    <x v="19"/>
  </r>
  <r>
    <x v="1"/>
    <s v="Item_6_MILK"/>
    <x v="4"/>
  </r>
  <r>
    <x v="5"/>
    <s v="Item_22_FUR"/>
    <x v="8"/>
  </r>
  <r>
    <x v="2"/>
    <s v="Item_7_BUT"/>
    <x v="14"/>
  </r>
  <r>
    <x v="2"/>
    <s v="Item_8_BUT"/>
    <x v="19"/>
  </r>
  <r>
    <x v="3"/>
    <s v="Item_2_BEV"/>
    <x v="10"/>
  </r>
  <r>
    <x v="1"/>
    <s v="Item_18_MILK"/>
    <x v="23"/>
  </r>
  <r>
    <x v="0"/>
    <s v="Item_12_PAT"/>
    <x v="2"/>
  </r>
  <r>
    <x v="7"/>
    <s v="Item_14_CEA"/>
    <x v="12"/>
  </r>
  <r>
    <x v="1"/>
    <s v="Item_23_MILK"/>
    <x v="18"/>
  </r>
  <r>
    <x v="4"/>
    <s v="Unknown"/>
    <x v="5"/>
  </r>
  <r>
    <x v="3"/>
    <s v="Unknown"/>
    <x v="5"/>
  </r>
  <r>
    <x v="4"/>
    <s v="Item_6_FOOD"/>
    <x v="4"/>
  </r>
  <r>
    <x v="6"/>
    <s v="Item_21_EHE"/>
    <x v="13"/>
  </r>
  <r>
    <x v="7"/>
    <s v="Item_15_CEA"/>
    <x v="22"/>
  </r>
  <r>
    <x v="5"/>
    <s v="Item_25_FUR"/>
    <x v="16"/>
  </r>
  <r>
    <x v="0"/>
    <s v="Item_23_PAT"/>
    <x v="18"/>
  </r>
  <r>
    <x v="1"/>
    <s v="Item_23_MILK"/>
    <x v="18"/>
  </r>
  <r>
    <x v="3"/>
    <s v="Item_14_BEV"/>
    <x v="12"/>
  </r>
  <r>
    <x v="0"/>
    <s v="Item_13_PAT"/>
    <x v="5"/>
  </r>
  <r>
    <x v="2"/>
    <s v="Item_7_BUT"/>
    <x v="14"/>
  </r>
  <r>
    <x v="1"/>
    <s v="Item_16_MILK"/>
    <x v="3"/>
  </r>
  <r>
    <x v="3"/>
    <s v="Item_17_BEV"/>
    <x v="1"/>
  </r>
  <r>
    <x v="7"/>
    <s v="Item_15_CEA"/>
    <x v="22"/>
  </r>
  <r>
    <x v="2"/>
    <s v="Item_1_BUT"/>
    <x v="6"/>
  </r>
  <r>
    <x v="2"/>
    <s v="Item_15_BUT"/>
    <x v="22"/>
  </r>
  <r>
    <x v="3"/>
    <s v="Unknown"/>
    <x v="5"/>
  </r>
  <r>
    <x v="4"/>
    <s v="Item_4_FOOD"/>
    <x v="15"/>
  </r>
  <r>
    <x v="3"/>
    <s v="Item_23_BEV"/>
    <x v="18"/>
  </r>
  <r>
    <x v="4"/>
    <s v="Item_20_FOOD"/>
    <x v="7"/>
  </r>
  <r>
    <x v="5"/>
    <s v="Item_23_FUR"/>
    <x v="18"/>
  </r>
  <r>
    <x v="6"/>
    <s v="Item_15_EHE"/>
    <x v="22"/>
  </r>
  <r>
    <x v="1"/>
    <s v="Item_17_MILK"/>
    <x v="1"/>
  </r>
  <r>
    <x v="7"/>
    <s v="Item_19_CEA"/>
    <x v="21"/>
  </r>
  <r>
    <x v="7"/>
    <s v="Item_9_CEA"/>
    <x v="24"/>
  </r>
  <r>
    <x v="5"/>
    <s v="Item_2_FUR"/>
    <x v="10"/>
  </r>
  <r>
    <x v="1"/>
    <s v="Item_13_MILK"/>
    <x v="5"/>
  </r>
  <r>
    <x v="5"/>
    <s v="Item_23_FUR"/>
    <x v="18"/>
  </r>
  <r>
    <x v="2"/>
    <s v="Item_12_BUT"/>
    <x v="2"/>
  </r>
  <r>
    <x v="0"/>
    <s v="Unknown"/>
    <x v="17"/>
  </r>
  <r>
    <x v="3"/>
    <s v="Unknown"/>
    <x v="2"/>
  </r>
  <r>
    <x v="1"/>
    <s v="Item_14_MILK"/>
    <x v="12"/>
  </r>
  <r>
    <x v="0"/>
    <s v="Item_20_PAT"/>
    <x v="7"/>
  </r>
  <r>
    <x v="5"/>
    <s v="Item_22_FUR"/>
    <x v="8"/>
  </r>
  <r>
    <x v="5"/>
    <s v="Item_24_FUR"/>
    <x v="11"/>
  </r>
  <r>
    <x v="7"/>
    <s v="Unknown"/>
    <x v="12"/>
  </r>
  <r>
    <x v="5"/>
    <s v="Item_6_FUR"/>
    <x v="4"/>
  </r>
  <r>
    <x v="7"/>
    <s v="Item_12_CEA"/>
    <x v="2"/>
  </r>
  <r>
    <x v="6"/>
    <s v="Item_17_EHE"/>
    <x v="1"/>
  </r>
  <r>
    <x v="4"/>
    <s v="Item_7_FOOD"/>
    <x v="14"/>
  </r>
  <r>
    <x v="1"/>
    <s v="Item_17_MILK"/>
    <x v="1"/>
  </r>
  <r>
    <x v="1"/>
    <s v="Item_6_MILK"/>
    <x v="4"/>
  </r>
  <r>
    <x v="3"/>
    <s v="Unknown"/>
    <x v="3"/>
  </r>
  <r>
    <x v="0"/>
    <s v="Item_1_PAT"/>
    <x v="6"/>
  </r>
  <r>
    <x v="3"/>
    <s v="Item_20_BEV"/>
    <x v="7"/>
  </r>
  <r>
    <x v="3"/>
    <s v="Item_2_BEV"/>
    <x v="10"/>
  </r>
  <r>
    <x v="7"/>
    <s v="Unknown"/>
    <x v="5"/>
  </r>
  <r>
    <x v="5"/>
    <s v="Item_23_FUR"/>
    <x v="18"/>
  </r>
  <r>
    <x v="2"/>
    <s v="Item_13_BUT"/>
    <x v="5"/>
  </r>
  <r>
    <x v="2"/>
    <s v="Item_22_BUT"/>
    <x v="8"/>
  </r>
  <r>
    <x v="2"/>
    <s v="Item_20_BUT"/>
    <x v="7"/>
  </r>
  <r>
    <x v="7"/>
    <s v="Item_19_CEA"/>
    <x v="21"/>
  </r>
  <r>
    <x v="4"/>
    <s v="Item_6_FOOD"/>
    <x v="4"/>
  </r>
  <r>
    <x v="6"/>
    <s v="Item_12_EHE"/>
    <x v="2"/>
  </r>
  <r>
    <x v="2"/>
    <s v="Item_12_BUT"/>
    <x v="2"/>
  </r>
  <r>
    <x v="3"/>
    <s v="Item_12_BEV"/>
    <x v="2"/>
  </r>
  <r>
    <x v="6"/>
    <s v="Item_15_EHE"/>
    <x v="22"/>
  </r>
  <r>
    <x v="6"/>
    <s v="Item_16_EHE"/>
    <x v="3"/>
  </r>
  <r>
    <x v="4"/>
    <s v="Item_22_FOOD"/>
    <x v="8"/>
  </r>
  <r>
    <x v="5"/>
    <s v="Item_15_FUR"/>
    <x v="22"/>
  </r>
  <r>
    <x v="6"/>
    <s v="Item_8_EHE"/>
    <x v="19"/>
  </r>
  <r>
    <x v="5"/>
    <s v="Item_11_FUR"/>
    <x v="17"/>
  </r>
  <r>
    <x v="0"/>
    <s v="Unknown"/>
    <x v="1"/>
  </r>
  <r>
    <x v="0"/>
    <s v="Item_1_PAT"/>
    <x v="6"/>
  </r>
  <r>
    <x v="2"/>
    <s v="Item_2_BUT"/>
    <x v="10"/>
  </r>
  <r>
    <x v="2"/>
    <s v="Item_18_BUT"/>
    <x v="23"/>
  </r>
  <r>
    <x v="4"/>
    <s v="Item_6_FOOD"/>
    <x v="4"/>
  </r>
  <r>
    <x v="4"/>
    <s v="Unknown"/>
    <x v="5"/>
  </r>
  <r>
    <x v="4"/>
    <s v="Item_5_FOOD"/>
    <x v="20"/>
  </r>
  <r>
    <x v="4"/>
    <s v="Item_12_FOOD"/>
    <x v="2"/>
  </r>
  <r>
    <x v="4"/>
    <s v="Item_3_FOOD"/>
    <x v="9"/>
  </r>
  <r>
    <x v="2"/>
    <s v="Unknown"/>
    <x v="10"/>
  </r>
  <r>
    <x v="4"/>
    <s v="Item_14_FOOD"/>
    <x v="12"/>
  </r>
  <r>
    <x v="5"/>
    <s v="Item_21_FUR"/>
    <x v="13"/>
  </r>
  <r>
    <x v="2"/>
    <s v="Unknown"/>
    <x v="5"/>
  </r>
  <r>
    <x v="0"/>
    <s v="Item_12_PAT"/>
    <x v="2"/>
  </r>
  <r>
    <x v="7"/>
    <s v="Unknown"/>
    <x v="5"/>
  </r>
  <r>
    <x v="1"/>
    <s v="Item_6_MILK"/>
    <x v="4"/>
  </r>
  <r>
    <x v="3"/>
    <s v="Item_18_BEV"/>
    <x v="23"/>
  </r>
  <r>
    <x v="7"/>
    <s v="Item_8_CEA"/>
    <x v="19"/>
  </r>
  <r>
    <x v="7"/>
    <s v="Unknown"/>
    <x v="5"/>
  </r>
  <r>
    <x v="5"/>
    <s v="Item_11_FUR"/>
    <x v="17"/>
  </r>
  <r>
    <x v="0"/>
    <s v="Item_7_PAT"/>
    <x v="14"/>
  </r>
  <r>
    <x v="3"/>
    <s v="Item_11_BEV"/>
    <x v="17"/>
  </r>
  <r>
    <x v="6"/>
    <s v="Item_4_EHE"/>
    <x v="15"/>
  </r>
  <r>
    <x v="4"/>
    <s v="Item_15_FOOD"/>
    <x v="22"/>
  </r>
  <r>
    <x v="1"/>
    <s v="Item_1_MILK"/>
    <x v="6"/>
  </r>
  <r>
    <x v="7"/>
    <s v="Item_20_CEA"/>
    <x v="7"/>
  </r>
  <r>
    <x v="4"/>
    <s v="Item_17_FOOD"/>
    <x v="1"/>
  </r>
  <r>
    <x v="6"/>
    <s v="Item_20_EHE"/>
    <x v="7"/>
  </r>
  <r>
    <x v="2"/>
    <s v="Item_1_BUT"/>
    <x v="6"/>
  </r>
  <r>
    <x v="7"/>
    <s v="Item_6_CEA"/>
    <x v="4"/>
  </r>
  <r>
    <x v="5"/>
    <s v="Item_20_FUR"/>
    <x v="7"/>
  </r>
  <r>
    <x v="0"/>
    <s v="Item_20_PAT"/>
    <x v="7"/>
  </r>
  <r>
    <x v="1"/>
    <s v="Item_19_MILK"/>
    <x v="21"/>
  </r>
  <r>
    <x v="5"/>
    <s v="Item_24_FUR"/>
    <x v="11"/>
  </r>
  <r>
    <x v="4"/>
    <s v="Item_9_FOOD"/>
    <x v="24"/>
  </r>
  <r>
    <x v="5"/>
    <s v="Item_23_FUR"/>
    <x v="18"/>
  </r>
  <r>
    <x v="5"/>
    <s v="Item_20_FUR"/>
    <x v="7"/>
  </r>
  <r>
    <x v="3"/>
    <s v="Item_21_BEV"/>
    <x v="13"/>
  </r>
  <r>
    <x v="2"/>
    <s v="Item_21_BUT"/>
    <x v="13"/>
  </r>
  <r>
    <x v="0"/>
    <s v="Item_17_PAT"/>
    <x v="1"/>
  </r>
  <r>
    <x v="7"/>
    <s v="Item_20_CEA"/>
    <x v="7"/>
  </r>
  <r>
    <x v="1"/>
    <s v="Item_5_MILK"/>
    <x v="20"/>
  </r>
  <r>
    <x v="3"/>
    <s v="Item_17_BEV"/>
    <x v="1"/>
  </r>
  <r>
    <x v="6"/>
    <s v="Item_9_EHE"/>
    <x v="24"/>
  </r>
  <r>
    <x v="7"/>
    <s v="Item_10_CEA"/>
    <x v="0"/>
  </r>
  <r>
    <x v="7"/>
    <s v="Item_21_CEA"/>
    <x v="13"/>
  </r>
  <r>
    <x v="6"/>
    <s v="Item_6_EHE"/>
    <x v="4"/>
  </r>
  <r>
    <x v="1"/>
    <s v="Item_5_MILK"/>
    <x v="20"/>
  </r>
  <r>
    <x v="6"/>
    <s v="Item_11_EHE"/>
    <x v="17"/>
  </r>
  <r>
    <x v="2"/>
    <s v="Item_23_BUT"/>
    <x v="18"/>
  </r>
  <r>
    <x v="2"/>
    <s v="Item_2_BUT"/>
    <x v="10"/>
  </r>
  <r>
    <x v="5"/>
    <s v="Item_24_FUR"/>
    <x v="11"/>
  </r>
  <r>
    <x v="1"/>
    <s v="Item_3_MILK"/>
    <x v="9"/>
  </r>
  <r>
    <x v="3"/>
    <s v="Unknown"/>
    <x v="5"/>
  </r>
  <r>
    <x v="7"/>
    <s v="Item_8_CEA"/>
    <x v="19"/>
  </r>
  <r>
    <x v="7"/>
    <s v="Item_16_CEA"/>
    <x v="3"/>
  </r>
  <r>
    <x v="5"/>
    <s v="Item_5_FUR"/>
    <x v="20"/>
  </r>
  <r>
    <x v="0"/>
    <s v="Item_20_PAT"/>
    <x v="7"/>
  </r>
  <r>
    <x v="4"/>
    <s v="Item_11_FOOD"/>
    <x v="17"/>
  </r>
  <r>
    <x v="2"/>
    <s v="Item_12_BUT"/>
    <x v="2"/>
  </r>
  <r>
    <x v="5"/>
    <s v="Item_15_FUR"/>
    <x v="22"/>
  </r>
  <r>
    <x v="4"/>
    <s v="Item_14_FOOD"/>
    <x v="12"/>
  </r>
  <r>
    <x v="5"/>
    <s v="Item_4_FUR"/>
    <x v="15"/>
  </r>
  <r>
    <x v="1"/>
    <s v="Unknown"/>
    <x v="8"/>
  </r>
  <r>
    <x v="1"/>
    <s v="Item_20_MILK"/>
    <x v="7"/>
  </r>
  <r>
    <x v="0"/>
    <s v="Item_16_PAT"/>
    <x v="3"/>
  </r>
  <r>
    <x v="4"/>
    <s v="Item_12_FOOD"/>
    <x v="2"/>
  </r>
  <r>
    <x v="6"/>
    <s v="Item_15_EHE"/>
    <x v="22"/>
  </r>
  <r>
    <x v="5"/>
    <s v="Item_8_FUR"/>
    <x v="19"/>
  </r>
  <r>
    <x v="1"/>
    <s v="Item_4_MILK"/>
    <x v="15"/>
  </r>
  <r>
    <x v="2"/>
    <s v="Item_16_BUT"/>
    <x v="3"/>
  </r>
  <r>
    <x v="6"/>
    <s v="Item_21_EHE"/>
    <x v="13"/>
  </r>
  <r>
    <x v="1"/>
    <s v="Item_17_MILK"/>
    <x v="1"/>
  </r>
  <r>
    <x v="1"/>
    <s v="Item_17_MILK"/>
    <x v="1"/>
  </r>
  <r>
    <x v="4"/>
    <s v="Item_14_FOOD"/>
    <x v="12"/>
  </r>
  <r>
    <x v="4"/>
    <s v="Item_13_FOOD"/>
    <x v="5"/>
  </r>
  <r>
    <x v="3"/>
    <s v="Item_20_BEV"/>
    <x v="7"/>
  </r>
  <r>
    <x v="2"/>
    <s v="Item_10_BUT"/>
    <x v="0"/>
  </r>
  <r>
    <x v="1"/>
    <s v="Item_23_MILK"/>
    <x v="18"/>
  </r>
  <r>
    <x v="2"/>
    <s v="Item_13_BUT"/>
    <x v="5"/>
  </r>
  <r>
    <x v="3"/>
    <s v="Item_17_BEV"/>
    <x v="1"/>
  </r>
  <r>
    <x v="3"/>
    <s v="Item_16_BEV"/>
    <x v="3"/>
  </r>
  <r>
    <x v="5"/>
    <s v="Item_12_FUR"/>
    <x v="2"/>
  </r>
  <r>
    <x v="4"/>
    <s v="Item_18_FOOD"/>
    <x v="23"/>
  </r>
  <r>
    <x v="6"/>
    <s v="Item_16_EHE"/>
    <x v="3"/>
  </r>
  <r>
    <x v="4"/>
    <s v="Unknown"/>
    <x v="5"/>
  </r>
  <r>
    <x v="1"/>
    <s v="Item_2_MILK"/>
    <x v="10"/>
  </r>
  <r>
    <x v="7"/>
    <s v="Unknown"/>
    <x v="6"/>
  </r>
  <r>
    <x v="0"/>
    <s v="Item_17_PAT"/>
    <x v="1"/>
  </r>
  <r>
    <x v="4"/>
    <s v="Item_10_FOOD"/>
    <x v="0"/>
  </r>
  <r>
    <x v="7"/>
    <s v="Item_10_CEA"/>
    <x v="0"/>
  </r>
  <r>
    <x v="7"/>
    <s v="Item_19_CEA"/>
    <x v="21"/>
  </r>
  <r>
    <x v="1"/>
    <s v="Item_1_MILK"/>
    <x v="6"/>
  </r>
  <r>
    <x v="7"/>
    <s v="Item_24_CEA"/>
    <x v="11"/>
  </r>
  <r>
    <x v="1"/>
    <s v="Item_23_MILK"/>
    <x v="18"/>
  </r>
  <r>
    <x v="6"/>
    <s v="Item_20_EHE"/>
    <x v="7"/>
  </r>
  <r>
    <x v="2"/>
    <s v="Item_23_BUT"/>
    <x v="18"/>
  </r>
  <r>
    <x v="2"/>
    <s v="Item_7_BUT"/>
    <x v="14"/>
  </r>
  <r>
    <x v="4"/>
    <s v="Item_18_FOOD"/>
    <x v="23"/>
  </r>
  <r>
    <x v="7"/>
    <s v="Item_15_CEA"/>
    <x v="22"/>
  </r>
  <r>
    <x v="3"/>
    <s v="Item_7_BEV"/>
    <x v="14"/>
  </r>
  <r>
    <x v="6"/>
    <s v="Item_5_EHE"/>
    <x v="20"/>
  </r>
  <r>
    <x v="0"/>
    <s v="Item_6_PAT"/>
    <x v="4"/>
  </r>
  <r>
    <x v="7"/>
    <s v="Item_9_CEA"/>
    <x v="24"/>
  </r>
  <r>
    <x v="6"/>
    <s v="Item_23_EHE"/>
    <x v="18"/>
  </r>
  <r>
    <x v="5"/>
    <s v="Item_15_FUR"/>
    <x v="22"/>
  </r>
  <r>
    <x v="6"/>
    <s v="Item_23_EHE"/>
    <x v="18"/>
  </r>
  <r>
    <x v="5"/>
    <s v="Item_10_FUR"/>
    <x v="0"/>
  </r>
  <r>
    <x v="3"/>
    <s v="Item_21_BEV"/>
    <x v="13"/>
  </r>
  <r>
    <x v="6"/>
    <s v="Item_19_EHE"/>
    <x v="21"/>
  </r>
  <r>
    <x v="5"/>
    <s v="Item_14_FUR"/>
    <x v="12"/>
  </r>
  <r>
    <x v="0"/>
    <s v="Item_7_PAT"/>
    <x v="14"/>
  </r>
  <r>
    <x v="7"/>
    <s v="Item_21_CEA"/>
    <x v="13"/>
  </r>
  <r>
    <x v="2"/>
    <s v="Item_19_BUT"/>
    <x v="21"/>
  </r>
  <r>
    <x v="2"/>
    <s v="Unknown"/>
    <x v="5"/>
  </r>
  <r>
    <x v="4"/>
    <s v="Item_17_FOOD"/>
    <x v="1"/>
  </r>
  <r>
    <x v="6"/>
    <s v="Item_9_EHE"/>
    <x v="24"/>
  </r>
  <r>
    <x v="7"/>
    <s v="Item_1_CEA"/>
    <x v="6"/>
  </r>
  <r>
    <x v="4"/>
    <s v="Item_18_FOOD"/>
    <x v="23"/>
  </r>
  <r>
    <x v="4"/>
    <s v="Item_14_FOOD"/>
    <x v="12"/>
  </r>
  <r>
    <x v="2"/>
    <s v="Item_6_BUT"/>
    <x v="4"/>
  </r>
  <r>
    <x v="0"/>
    <s v="Item_23_PAT"/>
    <x v="18"/>
  </r>
  <r>
    <x v="5"/>
    <s v="Item_6_FUR"/>
    <x v="4"/>
  </r>
  <r>
    <x v="0"/>
    <s v="Item_4_PAT"/>
    <x v="15"/>
  </r>
  <r>
    <x v="2"/>
    <s v="Item_21_BUT"/>
    <x v="13"/>
  </r>
  <r>
    <x v="4"/>
    <s v="Unknown"/>
    <x v="23"/>
  </r>
  <r>
    <x v="5"/>
    <s v="Item_20_FUR"/>
    <x v="7"/>
  </r>
  <r>
    <x v="5"/>
    <s v="Item_8_FUR"/>
    <x v="19"/>
  </r>
  <r>
    <x v="0"/>
    <s v="Item_7_PAT"/>
    <x v="14"/>
  </r>
  <r>
    <x v="6"/>
    <s v="Item_8_EHE"/>
    <x v="19"/>
  </r>
  <r>
    <x v="1"/>
    <s v="Unknown"/>
    <x v="5"/>
  </r>
  <r>
    <x v="0"/>
    <s v="Item_19_PAT"/>
    <x v="21"/>
  </r>
  <r>
    <x v="2"/>
    <s v="Item_2_BUT"/>
    <x v="10"/>
  </r>
  <r>
    <x v="7"/>
    <s v="Item_17_CEA"/>
    <x v="1"/>
  </r>
  <r>
    <x v="6"/>
    <s v="Item_11_EHE"/>
    <x v="17"/>
  </r>
  <r>
    <x v="3"/>
    <s v="Item_12_BEV"/>
    <x v="2"/>
  </r>
  <r>
    <x v="6"/>
    <s v="Item_5_EHE"/>
    <x v="20"/>
  </r>
  <r>
    <x v="3"/>
    <s v="Item_16_BEV"/>
    <x v="3"/>
  </r>
  <r>
    <x v="0"/>
    <s v="Item_12_PAT"/>
    <x v="2"/>
  </r>
  <r>
    <x v="5"/>
    <s v="Item_6_FUR"/>
    <x v="4"/>
  </r>
  <r>
    <x v="0"/>
    <s v="Item_20_PAT"/>
    <x v="7"/>
  </r>
  <r>
    <x v="3"/>
    <s v="Item_8_BEV"/>
    <x v="19"/>
  </r>
  <r>
    <x v="6"/>
    <s v="Item_22_EHE"/>
    <x v="8"/>
  </r>
  <r>
    <x v="1"/>
    <s v="Item_16_MILK"/>
    <x v="3"/>
  </r>
  <r>
    <x v="7"/>
    <s v="Item_16_CEA"/>
    <x v="3"/>
  </r>
  <r>
    <x v="3"/>
    <s v="Item_12_BEV"/>
    <x v="2"/>
  </r>
  <r>
    <x v="5"/>
    <s v="Item_25_FUR"/>
    <x v="16"/>
  </r>
  <r>
    <x v="4"/>
    <s v="Item_4_FOOD"/>
    <x v="15"/>
  </r>
  <r>
    <x v="3"/>
    <s v="Item_21_BEV"/>
    <x v="13"/>
  </r>
  <r>
    <x v="7"/>
    <s v="Item_10_CEA"/>
    <x v="0"/>
  </r>
  <r>
    <x v="2"/>
    <s v="Unknown"/>
    <x v="8"/>
  </r>
  <r>
    <x v="6"/>
    <s v="Item_2_EHE"/>
    <x v="10"/>
  </r>
  <r>
    <x v="3"/>
    <s v="Unknown"/>
    <x v="2"/>
  </r>
  <r>
    <x v="7"/>
    <s v="Item_23_CEA"/>
    <x v="18"/>
  </r>
  <r>
    <x v="5"/>
    <s v="Item_17_FUR"/>
    <x v="1"/>
  </r>
  <r>
    <x v="3"/>
    <s v="Item_24_BEV"/>
    <x v="11"/>
  </r>
  <r>
    <x v="1"/>
    <s v="Item_23_MILK"/>
    <x v="18"/>
  </r>
  <r>
    <x v="1"/>
    <s v="Item_3_MILK"/>
    <x v="9"/>
  </r>
  <r>
    <x v="2"/>
    <s v="Item_21_BUT"/>
    <x v="13"/>
  </r>
  <r>
    <x v="3"/>
    <s v="Item_3_BEV"/>
    <x v="9"/>
  </r>
  <r>
    <x v="7"/>
    <s v="Item_7_CEA"/>
    <x v="14"/>
  </r>
  <r>
    <x v="2"/>
    <s v="Item_22_BUT"/>
    <x v="8"/>
  </r>
  <r>
    <x v="2"/>
    <s v="Unknown"/>
    <x v="5"/>
  </r>
  <r>
    <x v="4"/>
    <s v="Item_6_FOOD"/>
    <x v="4"/>
  </r>
  <r>
    <x v="0"/>
    <s v="Item_24_PAT"/>
    <x v="11"/>
  </r>
  <r>
    <x v="2"/>
    <s v="Item_23_BUT"/>
    <x v="18"/>
  </r>
  <r>
    <x v="7"/>
    <s v="Item_15_CEA"/>
    <x v="22"/>
  </r>
  <r>
    <x v="4"/>
    <s v="Item_17_FOOD"/>
    <x v="1"/>
  </r>
  <r>
    <x v="3"/>
    <s v="Item_20_BEV"/>
    <x v="7"/>
  </r>
  <r>
    <x v="1"/>
    <s v="Item_11_MILK"/>
    <x v="17"/>
  </r>
  <r>
    <x v="3"/>
    <s v="Item_10_BEV"/>
    <x v="0"/>
  </r>
  <r>
    <x v="2"/>
    <s v="Item_24_BUT"/>
    <x v="11"/>
  </r>
  <r>
    <x v="6"/>
    <s v="Item_12_EHE"/>
    <x v="2"/>
  </r>
  <r>
    <x v="3"/>
    <s v="Item_12_BEV"/>
    <x v="2"/>
  </r>
  <r>
    <x v="7"/>
    <s v="Item_22_CEA"/>
    <x v="8"/>
  </r>
  <r>
    <x v="5"/>
    <s v="Item_11_FUR"/>
    <x v="17"/>
  </r>
  <r>
    <x v="5"/>
    <s v="Item_24_FUR"/>
    <x v="11"/>
  </r>
  <r>
    <x v="3"/>
    <s v="Unknown"/>
    <x v="2"/>
  </r>
  <r>
    <x v="1"/>
    <s v="Item_8_MILK"/>
    <x v="19"/>
  </r>
  <r>
    <x v="0"/>
    <s v="Item_22_PAT"/>
    <x v="8"/>
  </r>
  <r>
    <x v="4"/>
    <s v="Item_20_FOOD"/>
    <x v="7"/>
  </r>
  <r>
    <x v="0"/>
    <s v="Item_24_PAT"/>
    <x v="11"/>
  </r>
  <r>
    <x v="6"/>
    <s v="Item_10_EHE"/>
    <x v="0"/>
  </r>
  <r>
    <x v="4"/>
    <s v="Item_12_FOOD"/>
    <x v="2"/>
  </r>
  <r>
    <x v="3"/>
    <s v="Item_5_BEV"/>
    <x v="20"/>
  </r>
  <r>
    <x v="5"/>
    <s v="Item_2_FUR"/>
    <x v="10"/>
  </r>
  <r>
    <x v="5"/>
    <s v="Item_20_FUR"/>
    <x v="7"/>
  </r>
  <r>
    <x v="4"/>
    <s v="Unknown"/>
    <x v="5"/>
  </r>
  <r>
    <x v="4"/>
    <s v="Item_3_FOOD"/>
    <x v="9"/>
  </r>
  <r>
    <x v="5"/>
    <s v="Item_6_FUR"/>
    <x v="4"/>
  </r>
  <r>
    <x v="2"/>
    <s v="Item_19_BUT"/>
    <x v="21"/>
  </r>
  <r>
    <x v="5"/>
    <s v="Item_8_FUR"/>
    <x v="19"/>
  </r>
  <r>
    <x v="1"/>
    <s v="Item_3_MILK"/>
    <x v="9"/>
  </r>
  <r>
    <x v="5"/>
    <s v="Item_18_FUR"/>
    <x v="23"/>
  </r>
  <r>
    <x v="3"/>
    <s v="Item_4_BEV"/>
    <x v="15"/>
  </r>
  <r>
    <x v="2"/>
    <s v="Item_1_BUT"/>
    <x v="6"/>
  </r>
  <r>
    <x v="5"/>
    <s v="Item_23_FUR"/>
    <x v="18"/>
  </r>
  <r>
    <x v="2"/>
    <s v="Item_9_BUT"/>
    <x v="24"/>
  </r>
  <r>
    <x v="3"/>
    <s v="Item_2_BEV"/>
    <x v="10"/>
  </r>
  <r>
    <x v="0"/>
    <s v="Unknown"/>
    <x v="5"/>
  </r>
  <r>
    <x v="5"/>
    <s v="Item_24_FUR"/>
    <x v="11"/>
  </r>
  <r>
    <x v="4"/>
    <s v="Item_22_FOOD"/>
    <x v="8"/>
  </r>
  <r>
    <x v="6"/>
    <s v="Item_25_EHE"/>
    <x v="16"/>
  </r>
  <r>
    <x v="2"/>
    <s v="Item_13_BUT"/>
    <x v="5"/>
  </r>
  <r>
    <x v="3"/>
    <s v="Item_25_BEV"/>
    <x v="16"/>
  </r>
  <r>
    <x v="2"/>
    <s v="Item_6_BUT"/>
    <x v="4"/>
  </r>
  <r>
    <x v="3"/>
    <s v="Item_22_BEV"/>
    <x v="8"/>
  </r>
  <r>
    <x v="5"/>
    <s v="Item_24_FUR"/>
    <x v="11"/>
  </r>
  <r>
    <x v="4"/>
    <s v="Item_23_FOOD"/>
    <x v="18"/>
  </r>
  <r>
    <x v="4"/>
    <s v="Unknown"/>
    <x v="5"/>
  </r>
  <r>
    <x v="3"/>
    <s v="Item_20_BEV"/>
    <x v="7"/>
  </r>
  <r>
    <x v="3"/>
    <s v="Item_17_BEV"/>
    <x v="1"/>
  </r>
  <r>
    <x v="6"/>
    <s v="Item_8_EHE"/>
    <x v="19"/>
  </r>
  <r>
    <x v="2"/>
    <s v="Item_24_BUT"/>
    <x v="11"/>
  </r>
  <r>
    <x v="3"/>
    <s v="Item_9_BEV"/>
    <x v="24"/>
  </r>
  <r>
    <x v="5"/>
    <s v="Item_24_FUR"/>
    <x v="11"/>
  </r>
  <r>
    <x v="1"/>
    <s v="Item_19_MILK"/>
    <x v="21"/>
  </r>
  <r>
    <x v="4"/>
    <s v="Item_5_FOOD"/>
    <x v="20"/>
  </r>
  <r>
    <x v="6"/>
    <s v="Item_11_EHE"/>
    <x v="17"/>
  </r>
  <r>
    <x v="1"/>
    <s v="Item_8_MILK"/>
    <x v="19"/>
  </r>
  <r>
    <x v="7"/>
    <s v="Item_12_CEA"/>
    <x v="2"/>
  </r>
  <r>
    <x v="7"/>
    <s v="Item_18_CEA"/>
    <x v="23"/>
  </r>
  <r>
    <x v="3"/>
    <s v="Item_11_BEV"/>
    <x v="17"/>
  </r>
  <r>
    <x v="5"/>
    <s v="Item_19_FUR"/>
    <x v="21"/>
  </r>
  <r>
    <x v="4"/>
    <s v="Item_13_FOOD"/>
    <x v="5"/>
  </r>
  <r>
    <x v="0"/>
    <s v="Item_4_PAT"/>
    <x v="15"/>
  </r>
  <r>
    <x v="2"/>
    <s v="Item_11_BUT"/>
    <x v="17"/>
  </r>
  <r>
    <x v="6"/>
    <s v="Item_17_EHE"/>
    <x v="1"/>
  </r>
  <r>
    <x v="1"/>
    <s v="Item_1_MILK"/>
    <x v="6"/>
  </r>
  <r>
    <x v="3"/>
    <s v="Item_12_BEV"/>
    <x v="2"/>
  </r>
  <r>
    <x v="5"/>
    <s v="Item_3_FUR"/>
    <x v="9"/>
  </r>
  <r>
    <x v="2"/>
    <s v="Item_22_BUT"/>
    <x v="8"/>
  </r>
  <r>
    <x v="1"/>
    <s v="Item_8_MILK"/>
    <x v="19"/>
  </r>
  <r>
    <x v="3"/>
    <s v="Item_17_BEV"/>
    <x v="1"/>
  </r>
  <r>
    <x v="3"/>
    <s v="Item_7_BEV"/>
    <x v="14"/>
  </r>
  <r>
    <x v="7"/>
    <s v="Item_15_CEA"/>
    <x v="22"/>
  </r>
  <r>
    <x v="7"/>
    <s v="Item_6_CEA"/>
    <x v="4"/>
  </r>
  <r>
    <x v="5"/>
    <s v="Item_15_FUR"/>
    <x v="22"/>
  </r>
  <r>
    <x v="5"/>
    <s v="Item_1_FUR"/>
    <x v="6"/>
  </r>
  <r>
    <x v="5"/>
    <s v="Item_24_FUR"/>
    <x v="11"/>
  </r>
  <r>
    <x v="3"/>
    <s v="Item_22_BEV"/>
    <x v="8"/>
  </r>
  <r>
    <x v="4"/>
    <s v="Item_4_FOOD"/>
    <x v="15"/>
  </r>
  <r>
    <x v="7"/>
    <s v="Item_22_CEA"/>
    <x v="8"/>
  </r>
  <r>
    <x v="7"/>
    <s v="Item_22_CEA"/>
    <x v="8"/>
  </r>
  <r>
    <x v="7"/>
    <s v="Unknown"/>
    <x v="17"/>
  </r>
  <r>
    <x v="5"/>
    <s v="Item_12_FUR"/>
    <x v="2"/>
  </r>
  <r>
    <x v="1"/>
    <s v="Item_19_MILK"/>
    <x v="21"/>
  </r>
  <r>
    <x v="7"/>
    <s v="Unknown"/>
    <x v="5"/>
  </r>
  <r>
    <x v="0"/>
    <s v="Item_14_PAT"/>
    <x v="12"/>
  </r>
  <r>
    <x v="7"/>
    <s v="Item_10_CEA"/>
    <x v="0"/>
  </r>
  <r>
    <x v="4"/>
    <s v="Item_10_FOOD"/>
    <x v="0"/>
  </r>
  <r>
    <x v="3"/>
    <s v="Item_7_BEV"/>
    <x v="14"/>
  </r>
  <r>
    <x v="6"/>
    <s v="Item_20_EHE"/>
    <x v="7"/>
  </r>
  <r>
    <x v="4"/>
    <s v="Unknown"/>
    <x v="5"/>
  </r>
  <r>
    <x v="1"/>
    <s v="Item_7_MILK"/>
    <x v="14"/>
  </r>
  <r>
    <x v="3"/>
    <s v="Item_18_BEV"/>
    <x v="23"/>
  </r>
  <r>
    <x v="4"/>
    <s v="Item_12_FOOD"/>
    <x v="2"/>
  </r>
  <r>
    <x v="0"/>
    <s v="Item_3_PAT"/>
    <x v="9"/>
  </r>
  <r>
    <x v="2"/>
    <s v="Item_22_BUT"/>
    <x v="8"/>
  </r>
  <r>
    <x v="1"/>
    <s v="Unknown"/>
    <x v="5"/>
  </r>
  <r>
    <x v="3"/>
    <s v="Item_24_BEV"/>
    <x v="11"/>
  </r>
  <r>
    <x v="0"/>
    <s v="Item_24_PAT"/>
    <x v="11"/>
  </r>
  <r>
    <x v="1"/>
    <s v="Item_19_MILK"/>
    <x v="21"/>
  </r>
  <r>
    <x v="0"/>
    <s v="Unknown"/>
    <x v="15"/>
  </r>
  <r>
    <x v="2"/>
    <s v="Unknown"/>
    <x v="2"/>
  </r>
  <r>
    <x v="1"/>
    <s v="Item_11_MILK"/>
    <x v="17"/>
  </r>
  <r>
    <x v="4"/>
    <s v="Item_14_FOOD"/>
    <x v="12"/>
  </r>
  <r>
    <x v="3"/>
    <s v="Item_3_BEV"/>
    <x v="9"/>
  </r>
  <r>
    <x v="6"/>
    <s v="Item_15_EHE"/>
    <x v="22"/>
  </r>
  <r>
    <x v="6"/>
    <s v="Unknown"/>
    <x v="19"/>
  </r>
  <r>
    <x v="5"/>
    <s v="Unknown"/>
    <x v="9"/>
  </r>
  <r>
    <x v="5"/>
    <s v="Item_2_FUR"/>
    <x v="10"/>
  </r>
  <r>
    <x v="6"/>
    <s v="Item_12_EHE"/>
    <x v="2"/>
  </r>
  <r>
    <x v="3"/>
    <s v="Item_14_BEV"/>
    <x v="12"/>
  </r>
  <r>
    <x v="1"/>
    <s v="Item_6_MILK"/>
    <x v="4"/>
  </r>
  <r>
    <x v="0"/>
    <s v="Item_6_PAT"/>
    <x v="4"/>
  </r>
  <r>
    <x v="5"/>
    <s v="Item_12_FUR"/>
    <x v="2"/>
  </r>
  <r>
    <x v="3"/>
    <s v="Item_12_BEV"/>
    <x v="2"/>
  </r>
  <r>
    <x v="7"/>
    <s v="Item_13_CEA"/>
    <x v="5"/>
  </r>
  <r>
    <x v="4"/>
    <s v="Item_17_FOOD"/>
    <x v="1"/>
  </r>
  <r>
    <x v="4"/>
    <s v="Item_12_FOOD"/>
    <x v="2"/>
  </r>
  <r>
    <x v="3"/>
    <s v="Item_1_BEV"/>
    <x v="6"/>
  </r>
  <r>
    <x v="7"/>
    <s v="Item_12_CEA"/>
    <x v="2"/>
  </r>
  <r>
    <x v="1"/>
    <s v="Item_16_MILK"/>
    <x v="3"/>
  </r>
  <r>
    <x v="4"/>
    <s v="Item_13_FOOD"/>
    <x v="5"/>
  </r>
  <r>
    <x v="4"/>
    <s v="Item_14_FOOD"/>
    <x v="12"/>
  </r>
  <r>
    <x v="2"/>
    <s v="Item_19_BUT"/>
    <x v="21"/>
  </r>
  <r>
    <x v="6"/>
    <s v="Item_1_EHE"/>
    <x v="6"/>
  </r>
  <r>
    <x v="5"/>
    <s v="Item_7_FUR"/>
    <x v="14"/>
  </r>
  <r>
    <x v="7"/>
    <s v="Item_2_CEA"/>
    <x v="10"/>
  </r>
  <r>
    <x v="0"/>
    <s v="Item_8_PAT"/>
    <x v="19"/>
  </r>
  <r>
    <x v="3"/>
    <s v="Item_18_BEV"/>
    <x v="23"/>
  </r>
  <r>
    <x v="6"/>
    <s v="Item_9_EHE"/>
    <x v="24"/>
  </r>
  <r>
    <x v="1"/>
    <s v="Item_3_MILK"/>
    <x v="9"/>
  </r>
  <r>
    <x v="3"/>
    <s v="Item_25_BEV"/>
    <x v="16"/>
  </r>
  <r>
    <x v="0"/>
    <s v="Item_15_PAT"/>
    <x v="22"/>
  </r>
  <r>
    <x v="0"/>
    <s v="Item_19_PAT"/>
    <x v="21"/>
  </r>
  <r>
    <x v="7"/>
    <s v="Item_11_CEA"/>
    <x v="17"/>
  </r>
  <r>
    <x v="5"/>
    <s v="Item_6_FUR"/>
    <x v="4"/>
  </r>
  <r>
    <x v="3"/>
    <s v="Unknown"/>
    <x v="15"/>
  </r>
  <r>
    <x v="5"/>
    <s v="Item_1_FUR"/>
    <x v="6"/>
  </r>
  <r>
    <x v="7"/>
    <s v="Item_19_CEA"/>
    <x v="21"/>
  </r>
  <r>
    <x v="0"/>
    <s v="Item_24_PAT"/>
    <x v="11"/>
  </r>
  <r>
    <x v="0"/>
    <s v="Item_1_PAT"/>
    <x v="6"/>
  </r>
  <r>
    <x v="6"/>
    <s v="Item_25_EHE"/>
    <x v="16"/>
  </r>
  <r>
    <x v="3"/>
    <s v="Item_17_BEV"/>
    <x v="1"/>
  </r>
  <r>
    <x v="3"/>
    <s v="Item_7_BEV"/>
    <x v="14"/>
  </r>
  <r>
    <x v="2"/>
    <s v="Unknown"/>
    <x v="5"/>
  </r>
  <r>
    <x v="0"/>
    <s v="Item_8_PAT"/>
    <x v="19"/>
  </r>
  <r>
    <x v="3"/>
    <s v="Item_23_BEV"/>
    <x v="18"/>
  </r>
  <r>
    <x v="7"/>
    <s v="Item_21_CEA"/>
    <x v="13"/>
  </r>
  <r>
    <x v="4"/>
    <s v="Item_22_FOOD"/>
    <x v="8"/>
  </r>
  <r>
    <x v="3"/>
    <s v="Item_18_BEV"/>
    <x v="23"/>
  </r>
  <r>
    <x v="4"/>
    <s v="Item_20_FOOD"/>
    <x v="7"/>
  </r>
  <r>
    <x v="1"/>
    <s v="Item_18_MILK"/>
    <x v="23"/>
  </r>
  <r>
    <x v="0"/>
    <s v="Item_15_PAT"/>
    <x v="22"/>
  </r>
  <r>
    <x v="7"/>
    <s v="Item_23_CEA"/>
    <x v="18"/>
  </r>
  <r>
    <x v="4"/>
    <s v="Item_13_FOOD"/>
    <x v="5"/>
  </r>
  <r>
    <x v="3"/>
    <s v="Item_2_BEV"/>
    <x v="10"/>
  </r>
  <r>
    <x v="7"/>
    <s v="Item_21_CEA"/>
    <x v="13"/>
  </r>
  <r>
    <x v="1"/>
    <s v="Item_18_MILK"/>
    <x v="23"/>
  </r>
  <r>
    <x v="2"/>
    <s v="Item_7_BUT"/>
    <x v="14"/>
  </r>
  <r>
    <x v="1"/>
    <s v="Item_22_MILK"/>
    <x v="8"/>
  </r>
  <r>
    <x v="7"/>
    <s v="Item_19_CEA"/>
    <x v="21"/>
  </r>
  <r>
    <x v="0"/>
    <s v="Item_17_PAT"/>
    <x v="1"/>
  </r>
  <r>
    <x v="0"/>
    <s v="Item_12_PAT"/>
    <x v="2"/>
  </r>
  <r>
    <x v="3"/>
    <s v="Item_14_BEV"/>
    <x v="12"/>
  </r>
  <r>
    <x v="6"/>
    <s v="Item_2_EHE"/>
    <x v="10"/>
  </r>
  <r>
    <x v="4"/>
    <s v="Item_13_FOOD"/>
    <x v="5"/>
  </r>
  <r>
    <x v="0"/>
    <s v="Item_22_PAT"/>
    <x v="8"/>
  </r>
  <r>
    <x v="6"/>
    <s v="Item_19_EHE"/>
    <x v="21"/>
  </r>
  <r>
    <x v="7"/>
    <s v="Item_10_CEA"/>
    <x v="0"/>
  </r>
  <r>
    <x v="1"/>
    <s v="Item_23_MILK"/>
    <x v="18"/>
  </r>
  <r>
    <x v="1"/>
    <s v="Item_8_MILK"/>
    <x v="19"/>
  </r>
  <r>
    <x v="6"/>
    <s v="Item_23_EHE"/>
    <x v="18"/>
  </r>
  <r>
    <x v="1"/>
    <s v="Item_6_MILK"/>
    <x v="4"/>
  </r>
  <r>
    <x v="1"/>
    <s v="Unknown"/>
    <x v="5"/>
  </r>
  <r>
    <x v="1"/>
    <s v="Item_7_MILK"/>
    <x v="14"/>
  </r>
  <r>
    <x v="3"/>
    <s v="Unknown"/>
    <x v="5"/>
  </r>
  <r>
    <x v="1"/>
    <s v="Item_13_MILK"/>
    <x v="5"/>
  </r>
  <r>
    <x v="6"/>
    <s v="Item_1_EHE"/>
    <x v="6"/>
  </r>
  <r>
    <x v="7"/>
    <s v="Item_15_CEA"/>
    <x v="22"/>
  </r>
  <r>
    <x v="1"/>
    <s v="Item_22_MILK"/>
    <x v="8"/>
  </r>
  <r>
    <x v="5"/>
    <s v="Item_15_FUR"/>
    <x v="22"/>
  </r>
  <r>
    <x v="7"/>
    <s v="Item_5_CEA"/>
    <x v="20"/>
  </r>
  <r>
    <x v="2"/>
    <s v="Item_25_BUT"/>
    <x v="16"/>
  </r>
  <r>
    <x v="3"/>
    <s v="Item_15_BEV"/>
    <x v="22"/>
  </r>
  <r>
    <x v="2"/>
    <s v="Item_12_BUT"/>
    <x v="2"/>
  </r>
  <r>
    <x v="1"/>
    <s v="Item_11_MILK"/>
    <x v="17"/>
  </r>
  <r>
    <x v="7"/>
    <s v="Item_5_CEA"/>
    <x v="20"/>
  </r>
  <r>
    <x v="2"/>
    <s v="Item_12_BUT"/>
    <x v="2"/>
  </r>
  <r>
    <x v="6"/>
    <s v="Item_7_EHE"/>
    <x v="14"/>
  </r>
  <r>
    <x v="5"/>
    <s v="Item_10_FUR"/>
    <x v="0"/>
  </r>
  <r>
    <x v="4"/>
    <s v="Item_11_FOOD"/>
    <x v="17"/>
  </r>
  <r>
    <x v="5"/>
    <s v="Item_1_FUR"/>
    <x v="6"/>
  </r>
  <r>
    <x v="3"/>
    <s v="Item_4_BEV"/>
    <x v="15"/>
  </r>
  <r>
    <x v="0"/>
    <s v="Item_23_PAT"/>
    <x v="18"/>
  </r>
  <r>
    <x v="7"/>
    <s v="Item_21_CEA"/>
    <x v="13"/>
  </r>
  <r>
    <x v="4"/>
    <s v="Item_10_FOOD"/>
    <x v="0"/>
  </r>
  <r>
    <x v="6"/>
    <s v="Item_20_EHE"/>
    <x v="7"/>
  </r>
  <r>
    <x v="6"/>
    <s v="Item_18_EHE"/>
    <x v="23"/>
  </r>
  <r>
    <x v="5"/>
    <s v="Item_5_FUR"/>
    <x v="20"/>
  </r>
  <r>
    <x v="2"/>
    <s v="Unknown"/>
    <x v="20"/>
  </r>
  <r>
    <x v="1"/>
    <s v="Item_4_MILK"/>
    <x v="15"/>
  </r>
  <r>
    <x v="4"/>
    <s v="Item_16_FOOD"/>
    <x v="3"/>
  </r>
  <r>
    <x v="7"/>
    <s v="Item_10_CEA"/>
    <x v="0"/>
  </r>
  <r>
    <x v="5"/>
    <s v="Item_21_FUR"/>
    <x v="13"/>
  </r>
  <r>
    <x v="6"/>
    <s v="Item_23_EHE"/>
    <x v="18"/>
  </r>
  <r>
    <x v="3"/>
    <s v="Item_12_BEV"/>
    <x v="2"/>
  </r>
  <r>
    <x v="1"/>
    <s v="Item_23_MILK"/>
    <x v="18"/>
  </r>
  <r>
    <x v="6"/>
    <s v="Item_8_EHE"/>
    <x v="19"/>
  </r>
  <r>
    <x v="1"/>
    <s v="Unknown"/>
    <x v="5"/>
  </r>
  <r>
    <x v="1"/>
    <s v="Item_19_MILK"/>
    <x v="21"/>
  </r>
  <r>
    <x v="4"/>
    <s v="Item_24_FOOD"/>
    <x v="11"/>
  </r>
  <r>
    <x v="2"/>
    <s v="Item_4_BUT"/>
    <x v="15"/>
  </r>
  <r>
    <x v="2"/>
    <s v="Item_22_BUT"/>
    <x v="8"/>
  </r>
  <r>
    <x v="7"/>
    <s v="Item_21_CEA"/>
    <x v="13"/>
  </r>
  <r>
    <x v="4"/>
    <s v="Item_11_FOOD"/>
    <x v="17"/>
  </r>
  <r>
    <x v="7"/>
    <s v="Item_19_CEA"/>
    <x v="21"/>
  </r>
  <r>
    <x v="6"/>
    <s v="Item_8_EHE"/>
    <x v="19"/>
  </r>
  <r>
    <x v="3"/>
    <s v="Item_2_BEV"/>
    <x v="10"/>
  </r>
  <r>
    <x v="2"/>
    <s v="Item_15_BUT"/>
    <x v="22"/>
  </r>
  <r>
    <x v="5"/>
    <s v="Item_8_FUR"/>
    <x v="19"/>
  </r>
  <r>
    <x v="3"/>
    <s v="Item_24_BEV"/>
    <x v="11"/>
  </r>
  <r>
    <x v="5"/>
    <s v="Item_5_FUR"/>
    <x v="20"/>
  </r>
  <r>
    <x v="5"/>
    <s v="Item_23_FUR"/>
    <x v="18"/>
  </r>
  <r>
    <x v="2"/>
    <s v="Item_15_BUT"/>
    <x v="22"/>
  </r>
  <r>
    <x v="7"/>
    <s v="Item_16_CEA"/>
    <x v="3"/>
  </r>
  <r>
    <x v="5"/>
    <s v="Unknown"/>
    <x v="1"/>
  </r>
  <r>
    <x v="7"/>
    <s v="Item_22_CEA"/>
    <x v="8"/>
  </r>
  <r>
    <x v="2"/>
    <s v="Item_18_BUT"/>
    <x v="23"/>
  </r>
  <r>
    <x v="5"/>
    <s v="Item_2_FUR"/>
    <x v="10"/>
  </r>
  <r>
    <x v="5"/>
    <s v="Unknown"/>
    <x v="5"/>
  </r>
  <r>
    <x v="1"/>
    <s v="Item_11_MILK"/>
    <x v="17"/>
  </r>
  <r>
    <x v="0"/>
    <s v="Item_13_PAT"/>
    <x v="5"/>
  </r>
  <r>
    <x v="3"/>
    <s v="Item_24_BEV"/>
    <x v="11"/>
  </r>
  <r>
    <x v="4"/>
    <s v="Item_18_FOOD"/>
    <x v="23"/>
  </r>
  <r>
    <x v="7"/>
    <s v="Item_20_CEA"/>
    <x v="7"/>
  </r>
  <r>
    <x v="4"/>
    <s v="Item_14_FOOD"/>
    <x v="12"/>
  </r>
  <r>
    <x v="7"/>
    <s v="Item_12_CEA"/>
    <x v="2"/>
  </r>
  <r>
    <x v="6"/>
    <s v="Item_13_EHE"/>
    <x v="5"/>
  </r>
  <r>
    <x v="6"/>
    <s v="Item_23_EHE"/>
    <x v="18"/>
  </r>
  <r>
    <x v="1"/>
    <s v="Item_11_MILK"/>
    <x v="17"/>
  </r>
  <r>
    <x v="3"/>
    <s v="Item_2_BEV"/>
    <x v="10"/>
  </r>
  <r>
    <x v="3"/>
    <s v="Item_21_BEV"/>
    <x v="13"/>
  </r>
  <r>
    <x v="6"/>
    <s v="Item_20_EHE"/>
    <x v="7"/>
  </r>
  <r>
    <x v="3"/>
    <s v="Item_8_BEV"/>
    <x v="19"/>
  </r>
  <r>
    <x v="0"/>
    <s v="Item_12_PAT"/>
    <x v="2"/>
  </r>
  <r>
    <x v="4"/>
    <s v="Item_22_FOOD"/>
    <x v="8"/>
  </r>
  <r>
    <x v="7"/>
    <s v="Item_20_CEA"/>
    <x v="7"/>
  </r>
  <r>
    <x v="5"/>
    <s v="Item_23_FUR"/>
    <x v="18"/>
  </r>
  <r>
    <x v="3"/>
    <s v="Item_8_BEV"/>
    <x v="19"/>
  </r>
  <r>
    <x v="0"/>
    <s v="Item_14_PAT"/>
    <x v="12"/>
  </r>
  <r>
    <x v="5"/>
    <s v="Item_12_FUR"/>
    <x v="2"/>
  </r>
  <r>
    <x v="1"/>
    <s v="Item_14_MILK"/>
    <x v="12"/>
  </r>
  <r>
    <x v="2"/>
    <s v="Item_25_BUT"/>
    <x v="16"/>
  </r>
  <r>
    <x v="7"/>
    <s v="Unknown"/>
    <x v="7"/>
  </r>
  <r>
    <x v="5"/>
    <s v="Item_25_FUR"/>
    <x v="16"/>
  </r>
  <r>
    <x v="0"/>
    <s v="Item_1_PAT"/>
    <x v="6"/>
  </r>
  <r>
    <x v="4"/>
    <s v="Item_9_FOOD"/>
    <x v="24"/>
  </r>
  <r>
    <x v="6"/>
    <s v="Unknown"/>
    <x v="21"/>
  </r>
  <r>
    <x v="1"/>
    <s v="Item_16_MILK"/>
    <x v="3"/>
  </r>
  <r>
    <x v="4"/>
    <s v="Item_22_FOOD"/>
    <x v="8"/>
  </r>
  <r>
    <x v="1"/>
    <s v="Item_13_MILK"/>
    <x v="5"/>
  </r>
  <r>
    <x v="2"/>
    <s v="Item_12_BUT"/>
    <x v="2"/>
  </r>
  <r>
    <x v="0"/>
    <s v="Item_14_PAT"/>
    <x v="12"/>
  </r>
  <r>
    <x v="0"/>
    <s v="Unknown"/>
    <x v="5"/>
  </r>
  <r>
    <x v="4"/>
    <s v="Item_10_FOOD"/>
    <x v="0"/>
  </r>
  <r>
    <x v="5"/>
    <s v="Unknown"/>
    <x v="12"/>
  </r>
  <r>
    <x v="6"/>
    <s v="Item_9_EHE"/>
    <x v="24"/>
  </r>
  <r>
    <x v="6"/>
    <s v="Unknown"/>
    <x v="0"/>
  </r>
  <r>
    <x v="5"/>
    <s v="Item_15_FUR"/>
    <x v="22"/>
  </r>
  <r>
    <x v="7"/>
    <s v="Item_19_CEA"/>
    <x v="21"/>
  </r>
  <r>
    <x v="4"/>
    <s v="Item_25_FOOD"/>
    <x v="16"/>
  </r>
  <r>
    <x v="4"/>
    <s v="Item_7_FOOD"/>
    <x v="14"/>
  </r>
  <r>
    <x v="4"/>
    <s v="Unknown"/>
    <x v="5"/>
  </r>
  <r>
    <x v="3"/>
    <s v="Item_15_BEV"/>
    <x v="22"/>
  </r>
  <r>
    <x v="4"/>
    <s v="Item_6_FOOD"/>
    <x v="4"/>
  </r>
  <r>
    <x v="2"/>
    <s v="Unknown"/>
    <x v="5"/>
  </r>
  <r>
    <x v="1"/>
    <s v="Item_19_MILK"/>
    <x v="21"/>
  </r>
  <r>
    <x v="5"/>
    <s v="Item_5_FUR"/>
    <x v="20"/>
  </r>
  <r>
    <x v="7"/>
    <s v="Item_8_CEA"/>
    <x v="19"/>
  </r>
  <r>
    <x v="2"/>
    <s v="Item_4_BUT"/>
    <x v="15"/>
  </r>
  <r>
    <x v="4"/>
    <s v="Item_9_FOOD"/>
    <x v="24"/>
  </r>
  <r>
    <x v="6"/>
    <s v="Unknown"/>
    <x v="13"/>
  </r>
  <r>
    <x v="2"/>
    <s v="Item_18_BUT"/>
    <x v="23"/>
  </r>
  <r>
    <x v="2"/>
    <s v="Item_18_BUT"/>
    <x v="23"/>
  </r>
  <r>
    <x v="3"/>
    <s v="Unknown"/>
    <x v="24"/>
  </r>
  <r>
    <x v="5"/>
    <s v="Item_21_FUR"/>
    <x v="13"/>
  </r>
  <r>
    <x v="3"/>
    <s v="Item_16_BEV"/>
    <x v="3"/>
  </r>
  <r>
    <x v="4"/>
    <s v="Item_17_FOOD"/>
    <x v="1"/>
  </r>
  <r>
    <x v="3"/>
    <s v="Unknown"/>
    <x v="9"/>
  </r>
  <r>
    <x v="7"/>
    <s v="Item_22_CEA"/>
    <x v="8"/>
  </r>
  <r>
    <x v="7"/>
    <s v="Item_16_CEA"/>
    <x v="3"/>
  </r>
  <r>
    <x v="1"/>
    <s v="Item_1_MILK"/>
    <x v="6"/>
  </r>
  <r>
    <x v="2"/>
    <s v="Item_2_BUT"/>
    <x v="10"/>
  </r>
  <r>
    <x v="7"/>
    <s v="Item_19_CEA"/>
    <x v="21"/>
  </r>
  <r>
    <x v="7"/>
    <s v="Item_2_CEA"/>
    <x v="10"/>
  </r>
  <r>
    <x v="0"/>
    <s v="Item_11_PAT"/>
    <x v="17"/>
  </r>
  <r>
    <x v="5"/>
    <s v="Item_5_FUR"/>
    <x v="20"/>
  </r>
  <r>
    <x v="5"/>
    <s v="Item_16_FUR"/>
    <x v="3"/>
  </r>
  <r>
    <x v="4"/>
    <s v="Item_25_FOOD"/>
    <x v="16"/>
  </r>
  <r>
    <x v="2"/>
    <s v="Item_25_BUT"/>
    <x v="16"/>
  </r>
  <r>
    <x v="2"/>
    <s v="Item_5_BUT"/>
    <x v="20"/>
  </r>
  <r>
    <x v="2"/>
    <s v="Unknown"/>
    <x v="5"/>
  </r>
  <r>
    <x v="4"/>
    <s v="Item_11_FOOD"/>
    <x v="17"/>
  </r>
  <r>
    <x v="1"/>
    <s v="Item_6_MILK"/>
    <x v="4"/>
  </r>
  <r>
    <x v="6"/>
    <s v="Item_22_EHE"/>
    <x v="8"/>
  </r>
  <r>
    <x v="4"/>
    <s v="Item_12_FOOD"/>
    <x v="2"/>
  </r>
  <r>
    <x v="1"/>
    <s v="Item_3_MILK"/>
    <x v="9"/>
  </r>
  <r>
    <x v="2"/>
    <s v="Item_25_BUT"/>
    <x v="16"/>
  </r>
  <r>
    <x v="4"/>
    <s v="Item_6_FOOD"/>
    <x v="4"/>
  </r>
  <r>
    <x v="7"/>
    <s v="Item_23_CEA"/>
    <x v="18"/>
  </r>
  <r>
    <x v="7"/>
    <s v="Item_1_CEA"/>
    <x v="6"/>
  </r>
  <r>
    <x v="1"/>
    <s v="Item_7_MILK"/>
    <x v="14"/>
  </r>
  <r>
    <x v="0"/>
    <s v="Item_20_PAT"/>
    <x v="7"/>
  </r>
  <r>
    <x v="2"/>
    <s v="Item_11_BUT"/>
    <x v="17"/>
  </r>
  <r>
    <x v="2"/>
    <s v="Item_22_BUT"/>
    <x v="8"/>
  </r>
  <r>
    <x v="2"/>
    <s v="Item_11_BUT"/>
    <x v="17"/>
  </r>
  <r>
    <x v="5"/>
    <s v="Item_20_FUR"/>
    <x v="7"/>
  </r>
  <r>
    <x v="1"/>
    <s v="Item_4_MILK"/>
    <x v="15"/>
  </r>
  <r>
    <x v="7"/>
    <s v="Item_18_CEA"/>
    <x v="23"/>
  </r>
  <r>
    <x v="3"/>
    <s v="Item_2_BEV"/>
    <x v="10"/>
  </r>
  <r>
    <x v="2"/>
    <s v="Item_12_BUT"/>
    <x v="2"/>
  </r>
  <r>
    <x v="5"/>
    <s v="Item_16_FUR"/>
    <x v="3"/>
  </r>
  <r>
    <x v="6"/>
    <s v="Item_25_EHE"/>
    <x v="16"/>
  </r>
  <r>
    <x v="1"/>
    <s v="Unknown"/>
    <x v="5"/>
  </r>
  <r>
    <x v="0"/>
    <s v="Item_21_PAT"/>
    <x v="13"/>
  </r>
  <r>
    <x v="7"/>
    <s v="Unknown"/>
    <x v="5"/>
  </r>
  <r>
    <x v="7"/>
    <s v="Item_10_CEA"/>
    <x v="0"/>
  </r>
  <r>
    <x v="5"/>
    <s v="Item_6_FUR"/>
    <x v="4"/>
  </r>
  <r>
    <x v="2"/>
    <s v="Unknown"/>
    <x v="5"/>
  </r>
  <r>
    <x v="3"/>
    <s v="Item_12_BEV"/>
    <x v="2"/>
  </r>
  <r>
    <x v="3"/>
    <s v="Item_24_BEV"/>
    <x v="11"/>
  </r>
  <r>
    <x v="6"/>
    <s v="Item_17_EHE"/>
    <x v="1"/>
  </r>
  <r>
    <x v="0"/>
    <s v="Item_11_PAT"/>
    <x v="17"/>
  </r>
  <r>
    <x v="3"/>
    <s v="Item_14_BEV"/>
    <x v="12"/>
  </r>
  <r>
    <x v="4"/>
    <s v="Item_25_FOOD"/>
    <x v="16"/>
  </r>
  <r>
    <x v="3"/>
    <s v="Item_19_BEV"/>
    <x v="21"/>
  </r>
  <r>
    <x v="3"/>
    <s v="Item_2_BEV"/>
    <x v="10"/>
  </r>
  <r>
    <x v="6"/>
    <s v="Item_22_EHE"/>
    <x v="8"/>
  </r>
  <r>
    <x v="5"/>
    <s v="Item_19_FUR"/>
    <x v="21"/>
  </r>
  <r>
    <x v="2"/>
    <s v="Item_22_BUT"/>
    <x v="8"/>
  </r>
  <r>
    <x v="7"/>
    <s v="Item_5_CEA"/>
    <x v="20"/>
  </r>
  <r>
    <x v="0"/>
    <s v="Item_8_PAT"/>
    <x v="19"/>
  </r>
  <r>
    <x v="7"/>
    <s v="Item_20_CEA"/>
    <x v="7"/>
  </r>
  <r>
    <x v="1"/>
    <s v="Item_22_MILK"/>
    <x v="8"/>
  </r>
  <r>
    <x v="2"/>
    <s v="Item_12_BUT"/>
    <x v="2"/>
  </r>
  <r>
    <x v="4"/>
    <s v="Item_1_FOOD"/>
    <x v="6"/>
  </r>
  <r>
    <x v="4"/>
    <s v="Item_14_FOOD"/>
    <x v="12"/>
  </r>
  <r>
    <x v="2"/>
    <s v="Item_8_BUT"/>
    <x v="19"/>
  </r>
  <r>
    <x v="0"/>
    <s v="Item_1_PAT"/>
    <x v="6"/>
  </r>
  <r>
    <x v="6"/>
    <s v="Unknown"/>
    <x v="5"/>
  </r>
  <r>
    <x v="0"/>
    <s v="Item_9_PAT"/>
    <x v="24"/>
  </r>
  <r>
    <x v="0"/>
    <s v="Item_11_PAT"/>
    <x v="17"/>
  </r>
  <r>
    <x v="0"/>
    <s v="Item_17_PAT"/>
    <x v="1"/>
  </r>
  <r>
    <x v="7"/>
    <s v="Item_9_CEA"/>
    <x v="24"/>
  </r>
  <r>
    <x v="0"/>
    <s v="Item_11_PAT"/>
    <x v="17"/>
  </r>
  <r>
    <x v="3"/>
    <s v="Item_16_BEV"/>
    <x v="3"/>
  </r>
  <r>
    <x v="0"/>
    <s v="Item_17_PAT"/>
    <x v="1"/>
  </r>
  <r>
    <x v="1"/>
    <s v="Item_8_MILK"/>
    <x v="19"/>
  </r>
  <r>
    <x v="6"/>
    <s v="Item_6_EHE"/>
    <x v="4"/>
  </r>
  <r>
    <x v="4"/>
    <s v="Item_16_FOOD"/>
    <x v="3"/>
  </r>
  <r>
    <x v="0"/>
    <s v="Item_14_PAT"/>
    <x v="12"/>
  </r>
  <r>
    <x v="0"/>
    <s v="Item_12_PAT"/>
    <x v="2"/>
  </r>
  <r>
    <x v="0"/>
    <s v="Item_12_PAT"/>
    <x v="2"/>
  </r>
  <r>
    <x v="7"/>
    <s v="Item_12_CEA"/>
    <x v="2"/>
  </r>
  <r>
    <x v="0"/>
    <s v="Unknown"/>
    <x v="8"/>
  </r>
  <r>
    <x v="5"/>
    <s v="Item_21_FUR"/>
    <x v="13"/>
  </r>
  <r>
    <x v="5"/>
    <s v="Item_5_FUR"/>
    <x v="20"/>
  </r>
  <r>
    <x v="6"/>
    <s v="Item_24_EHE"/>
    <x v="11"/>
  </r>
  <r>
    <x v="6"/>
    <s v="Item_13_EHE"/>
    <x v="5"/>
  </r>
  <r>
    <x v="1"/>
    <s v="Item_11_MILK"/>
    <x v="17"/>
  </r>
  <r>
    <x v="7"/>
    <s v="Item_11_CEA"/>
    <x v="17"/>
  </r>
  <r>
    <x v="5"/>
    <s v="Item_5_FUR"/>
    <x v="20"/>
  </r>
  <r>
    <x v="6"/>
    <s v="Item_19_EHE"/>
    <x v="21"/>
  </r>
  <r>
    <x v="7"/>
    <s v="Item_6_CEA"/>
    <x v="4"/>
  </r>
  <r>
    <x v="6"/>
    <s v="Item_6_EHE"/>
    <x v="4"/>
  </r>
  <r>
    <x v="0"/>
    <s v="Item_15_PAT"/>
    <x v="22"/>
  </r>
  <r>
    <x v="0"/>
    <s v="Item_12_PAT"/>
    <x v="2"/>
  </r>
  <r>
    <x v="4"/>
    <s v="Item_14_FOOD"/>
    <x v="12"/>
  </r>
  <r>
    <x v="4"/>
    <s v="Item_21_FOOD"/>
    <x v="13"/>
  </r>
  <r>
    <x v="0"/>
    <s v="Unknown"/>
    <x v="5"/>
  </r>
  <r>
    <x v="3"/>
    <s v="Item_2_BEV"/>
    <x v="10"/>
  </r>
  <r>
    <x v="2"/>
    <s v="Item_6_BUT"/>
    <x v="4"/>
  </r>
  <r>
    <x v="2"/>
    <s v="Unknown"/>
    <x v="5"/>
  </r>
  <r>
    <x v="6"/>
    <s v="Item_5_EHE"/>
    <x v="20"/>
  </r>
  <r>
    <x v="0"/>
    <s v="Unknown"/>
    <x v="9"/>
  </r>
  <r>
    <x v="2"/>
    <s v="Item_6_BUT"/>
    <x v="4"/>
  </r>
  <r>
    <x v="3"/>
    <s v="Item_2_BEV"/>
    <x v="10"/>
  </r>
  <r>
    <x v="4"/>
    <s v="Item_18_FOOD"/>
    <x v="23"/>
  </r>
  <r>
    <x v="3"/>
    <s v="Item_21_BEV"/>
    <x v="13"/>
  </r>
  <r>
    <x v="1"/>
    <s v="Item_18_MILK"/>
    <x v="23"/>
  </r>
  <r>
    <x v="7"/>
    <s v="Unknown"/>
    <x v="5"/>
  </r>
  <r>
    <x v="6"/>
    <s v="Item_17_EHE"/>
    <x v="1"/>
  </r>
  <r>
    <x v="0"/>
    <s v="Item_12_PAT"/>
    <x v="2"/>
  </r>
  <r>
    <x v="2"/>
    <s v="Item_24_BUT"/>
    <x v="11"/>
  </r>
  <r>
    <x v="6"/>
    <s v="Item_1_EHE"/>
    <x v="6"/>
  </r>
  <r>
    <x v="6"/>
    <s v="Item_22_EHE"/>
    <x v="8"/>
  </r>
  <r>
    <x v="1"/>
    <s v="Item_11_MILK"/>
    <x v="17"/>
  </r>
  <r>
    <x v="4"/>
    <s v="Item_5_FOOD"/>
    <x v="20"/>
  </r>
  <r>
    <x v="0"/>
    <s v="Item_16_PAT"/>
    <x v="3"/>
  </r>
  <r>
    <x v="6"/>
    <s v="Item_8_EHE"/>
    <x v="19"/>
  </r>
  <r>
    <x v="5"/>
    <s v="Item_21_FUR"/>
    <x v="13"/>
  </r>
  <r>
    <x v="7"/>
    <s v="Item_2_CEA"/>
    <x v="10"/>
  </r>
  <r>
    <x v="3"/>
    <s v="Item_8_BEV"/>
    <x v="19"/>
  </r>
  <r>
    <x v="0"/>
    <s v="Item_11_PAT"/>
    <x v="17"/>
  </r>
  <r>
    <x v="6"/>
    <s v="Item_12_EHE"/>
    <x v="2"/>
  </r>
  <r>
    <x v="2"/>
    <s v="Unknown"/>
    <x v="18"/>
  </r>
  <r>
    <x v="6"/>
    <s v="Item_1_EHE"/>
    <x v="6"/>
  </r>
  <r>
    <x v="1"/>
    <s v="Item_11_MILK"/>
    <x v="17"/>
  </r>
  <r>
    <x v="7"/>
    <s v="Item_7_CEA"/>
    <x v="14"/>
  </r>
  <r>
    <x v="4"/>
    <s v="Item_20_FOOD"/>
    <x v="7"/>
  </r>
  <r>
    <x v="6"/>
    <s v="Item_23_EHE"/>
    <x v="18"/>
  </r>
  <r>
    <x v="6"/>
    <s v="Item_11_EHE"/>
    <x v="17"/>
  </r>
  <r>
    <x v="2"/>
    <s v="Item_16_BUT"/>
    <x v="3"/>
  </r>
  <r>
    <x v="0"/>
    <s v="Item_23_PAT"/>
    <x v="18"/>
  </r>
  <r>
    <x v="5"/>
    <s v="Item_6_FUR"/>
    <x v="4"/>
  </r>
  <r>
    <x v="6"/>
    <s v="Item_15_EHE"/>
    <x v="22"/>
  </r>
  <r>
    <x v="7"/>
    <s v="Item_15_CEA"/>
    <x v="22"/>
  </r>
  <r>
    <x v="7"/>
    <s v="Item_16_CEA"/>
    <x v="3"/>
  </r>
  <r>
    <x v="6"/>
    <s v="Unknown"/>
    <x v="12"/>
  </r>
  <r>
    <x v="3"/>
    <s v="Item_20_BEV"/>
    <x v="7"/>
  </r>
  <r>
    <x v="6"/>
    <s v="Item_24_EHE"/>
    <x v="11"/>
  </r>
  <r>
    <x v="1"/>
    <s v="Item_2_MILK"/>
    <x v="10"/>
  </r>
  <r>
    <x v="5"/>
    <s v="Item_15_FUR"/>
    <x v="22"/>
  </r>
  <r>
    <x v="2"/>
    <s v="Item_21_BUT"/>
    <x v="13"/>
  </r>
  <r>
    <x v="0"/>
    <s v="Item_22_PAT"/>
    <x v="8"/>
  </r>
  <r>
    <x v="5"/>
    <s v="Item_11_FUR"/>
    <x v="17"/>
  </r>
  <r>
    <x v="3"/>
    <s v="Unknown"/>
    <x v="5"/>
  </r>
  <r>
    <x v="3"/>
    <s v="Item_2_BEV"/>
    <x v="10"/>
  </r>
  <r>
    <x v="1"/>
    <s v="Item_3_MILK"/>
    <x v="9"/>
  </r>
  <r>
    <x v="6"/>
    <s v="Item_12_EHE"/>
    <x v="2"/>
  </r>
  <r>
    <x v="5"/>
    <s v="Item_19_FUR"/>
    <x v="21"/>
  </r>
  <r>
    <x v="2"/>
    <s v="Item_23_BUT"/>
    <x v="18"/>
  </r>
  <r>
    <x v="2"/>
    <s v="Item_22_BUT"/>
    <x v="8"/>
  </r>
  <r>
    <x v="0"/>
    <s v="Item_10_PAT"/>
    <x v="0"/>
  </r>
  <r>
    <x v="2"/>
    <s v="Item_13_BUT"/>
    <x v="5"/>
  </r>
  <r>
    <x v="2"/>
    <s v="Item_16_BUT"/>
    <x v="3"/>
  </r>
  <r>
    <x v="7"/>
    <s v="Item_15_CEA"/>
    <x v="22"/>
  </r>
  <r>
    <x v="5"/>
    <s v="Unknown"/>
    <x v="6"/>
  </r>
  <r>
    <x v="3"/>
    <s v="Item_14_BEV"/>
    <x v="12"/>
  </r>
  <r>
    <x v="1"/>
    <s v="Item_20_MILK"/>
    <x v="7"/>
  </r>
  <r>
    <x v="5"/>
    <s v="Item_4_FUR"/>
    <x v="15"/>
  </r>
  <r>
    <x v="5"/>
    <s v="Item_21_FUR"/>
    <x v="13"/>
  </r>
  <r>
    <x v="0"/>
    <s v="Item_17_PAT"/>
    <x v="1"/>
  </r>
  <r>
    <x v="1"/>
    <s v="Item_7_MILK"/>
    <x v="14"/>
  </r>
  <r>
    <x v="0"/>
    <s v="Item_4_PAT"/>
    <x v="15"/>
  </r>
  <r>
    <x v="4"/>
    <s v="Item_3_FOOD"/>
    <x v="9"/>
  </r>
  <r>
    <x v="4"/>
    <s v="Item_14_FOOD"/>
    <x v="12"/>
  </r>
  <r>
    <x v="4"/>
    <s v="Item_17_FOOD"/>
    <x v="1"/>
  </r>
  <r>
    <x v="6"/>
    <s v="Item_17_EHE"/>
    <x v="1"/>
  </r>
  <r>
    <x v="5"/>
    <s v="Item_6_FUR"/>
    <x v="4"/>
  </r>
  <r>
    <x v="6"/>
    <s v="Item_12_EHE"/>
    <x v="2"/>
  </r>
  <r>
    <x v="7"/>
    <s v="Item_13_CEA"/>
    <x v="5"/>
  </r>
  <r>
    <x v="4"/>
    <s v="Item_11_FOOD"/>
    <x v="17"/>
  </r>
  <r>
    <x v="7"/>
    <s v="Item_24_CEA"/>
    <x v="11"/>
  </r>
  <r>
    <x v="0"/>
    <s v="Item_4_PAT"/>
    <x v="15"/>
  </r>
  <r>
    <x v="4"/>
    <s v="Item_9_FOOD"/>
    <x v="24"/>
  </r>
  <r>
    <x v="1"/>
    <s v="Item_2_MILK"/>
    <x v="10"/>
  </r>
  <r>
    <x v="0"/>
    <s v="Item_6_PAT"/>
    <x v="4"/>
  </r>
  <r>
    <x v="3"/>
    <s v="Item_2_BEV"/>
    <x v="10"/>
  </r>
  <r>
    <x v="7"/>
    <s v="Item_6_CEA"/>
    <x v="4"/>
  </r>
  <r>
    <x v="6"/>
    <s v="Item_15_EHE"/>
    <x v="22"/>
  </r>
  <r>
    <x v="0"/>
    <s v="Item_15_PAT"/>
    <x v="22"/>
  </r>
  <r>
    <x v="2"/>
    <s v="Item_24_BUT"/>
    <x v="11"/>
  </r>
  <r>
    <x v="7"/>
    <s v="Item_7_CEA"/>
    <x v="14"/>
  </r>
  <r>
    <x v="6"/>
    <s v="Item_19_EHE"/>
    <x v="21"/>
  </r>
  <r>
    <x v="7"/>
    <s v="Item_23_CEA"/>
    <x v="18"/>
  </r>
  <r>
    <x v="1"/>
    <s v="Item_7_MILK"/>
    <x v="14"/>
  </r>
  <r>
    <x v="0"/>
    <s v="Item_9_PAT"/>
    <x v="24"/>
  </r>
  <r>
    <x v="6"/>
    <s v="Item_1_EHE"/>
    <x v="6"/>
  </r>
  <r>
    <x v="7"/>
    <s v="Item_18_CEA"/>
    <x v="23"/>
  </r>
  <r>
    <x v="7"/>
    <s v="Item_5_CEA"/>
    <x v="20"/>
  </r>
  <r>
    <x v="7"/>
    <s v="Item_21_CEA"/>
    <x v="13"/>
  </r>
  <r>
    <x v="1"/>
    <s v="Item_13_MILK"/>
    <x v="5"/>
  </r>
  <r>
    <x v="5"/>
    <s v="Item_25_FUR"/>
    <x v="16"/>
  </r>
  <r>
    <x v="4"/>
    <s v="Item_5_FOOD"/>
    <x v="20"/>
  </r>
  <r>
    <x v="4"/>
    <s v="Item_17_FOOD"/>
    <x v="1"/>
  </r>
  <r>
    <x v="5"/>
    <s v="Item_2_FUR"/>
    <x v="10"/>
  </r>
  <r>
    <x v="0"/>
    <s v="Unknown"/>
    <x v="5"/>
  </r>
  <r>
    <x v="6"/>
    <s v="Item_16_EHE"/>
    <x v="3"/>
  </r>
  <r>
    <x v="5"/>
    <s v="Item_8_FUR"/>
    <x v="19"/>
  </r>
  <r>
    <x v="3"/>
    <s v="Unknown"/>
    <x v="13"/>
  </r>
  <r>
    <x v="0"/>
    <s v="Item_15_PAT"/>
    <x v="22"/>
  </r>
  <r>
    <x v="5"/>
    <s v="Item_21_FUR"/>
    <x v="13"/>
  </r>
  <r>
    <x v="3"/>
    <s v="Item_12_BEV"/>
    <x v="2"/>
  </r>
  <r>
    <x v="3"/>
    <s v="Item_11_BEV"/>
    <x v="17"/>
  </r>
  <r>
    <x v="0"/>
    <s v="Item_24_PAT"/>
    <x v="11"/>
  </r>
  <r>
    <x v="1"/>
    <s v="Item_17_MILK"/>
    <x v="1"/>
  </r>
  <r>
    <x v="6"/>
    <s v="Item_13_EHE"/>
    <x v="5"/>
  </r>
  <r>
    <x v="2"/>
    <s v="Item_22_BUT"/>
    <x v="8"/>
  </r>
  <r>
    <x v="7"/>
    <s v="Item_15_CEA"/>
    <x v="22"/>
  </r>
  <r>
    <x v="2"/>
    <s v="Item_13_BUT"/>
    <x v="5"/>
  </r>
  <r>
    <x v="3"/>
    <s v="Item_17_BEV"/>
    <x v="1"/>
  </r>
  <r>
    <x v="5"/>
    <s v="Item_10_FUR"/>
    <x v="0"/>
  </r>
  <r>
    <x v="4"/>
    <s v="Item_10_FOOD"/>
    <x v="0"/>
  </r>
  <r>
    <x v="0"/>
    <s v="Item_12_PAT"/>
    <x v="2"/>
  </r>
  <r>
    <x v="0"/>
    <s v="Item_6_PAT"/>
    <x v="4"/>
  </r>
  <r>
    <x v="0"/>
    <s v="Item_11_PAT"/>
    <x v="17"/>
  </r>
  <r>
    <x v="7"/>
    <s v="Item_6_CEA"/>
    <x v="4"/>
  </r>
  <r>
    <x v="4"/>
    <s v="Item_20_FOOD"/>
    <x v="7"/>
  </r>
  <r>
    <x v="0"/>
    <s v="Item_7_PAT"/>
    <x v="14"/>
  </r>
  <r>
    <x v="7"/>
    <s v="Item_21_CEA"/>
    <x v="13"/>
  </r>
  <r>
    <x v="2"/>
    <s v="Unknown"/>
    <x v="5"/>
  </r>
  <r>
    <x v="3"/>
    <s v="Item_4_BEV"/>
    <x v="15"/>
  </r>
  <r>
    <x v="0"/>
    <s v="Item_24_PAT"/>
    <x v="11"/>
  </r>
  <r>
    <x v="7"/>
    <s v="Item_11_CEA"/>
    <x v="17"/>
  </r>
  <r>
    <x v="2"/>
    <s v="Item_13_BUT"/>
    <x v="5"/>
  </r>
  <r>
    <x v="0"/>
    <s v="Item_15_PAT"/>
    <x v="22"/>
  </r>
  <r>
    <x v="6"/>
    <s v="Item_17_EHE"/>
    <x v="1"/>
  </r>
  <r>
    <x v="5"/>
    <s v="Item_16_FUR"/>
    <x v="3"/>
  </r>
  <r>
    <x v="6"/>
    <s v="Item_20_EHE"/>
    <x v="7"/>
  </r>
  <r>
    <x v="5"/>
    <s v="Item_18_FUR"/>
    <x v="23"/>
  </r>
  <r>
    <x v="7"/>
    <s v="Item_18_CEA"/>
    <x v="23"/>
  </r>
  <r>
    <x v="3"/>
    <s v="Item_16_BEV"/>
    <x v="3"/>
  </r>
  <r>
    <x v="5"/>
    <s v="Item_20_FUR"/>
    <x v="7"/>
  </r>
  <r>
    <x v="4"/>
    <s v="Item_17_FOOD"/>
    <x v="1"/>
  </r>
  <r>
    <x v="5"/>
    <s v="Item_19_FUR"/>
    <x v="21"/>
  </r>
  <r>
    <x v="1"/>
    <s v="Item_19_MILK"/>
    <x v="21"/>
  </r>
  <r>
    <x v="0"/>
    <s v="Item_5_PAT"/>
    <x v="20"/>
  </r>
  <r>
    <x v="4"/>
    <s v="Item_5_FOOD"/>
    <x v="20"/>
  </r>
  <r>
    <x v="4"/>
    <s v="Item_12_FOOD"/>
    <x v="2"/>
  </r>
  <r>
    <x v="6"/>
    <s v="Item_16_EHE"/>
    <x v="3"/>
  </r>
  <r>
    <x v="0"/>
    <s v="Item_15_PAT"/>
    <x v="22"/>
  </r>
  <r>
    <x v="2"/>
    <s v="Item_18_BUT"/>
    <x v="23"/>
  </r>
  <r>
    <x v="3"/>
    <s v="Item_1_BEV"/>
    <x v="6"/>
  </r>
  <r>
    <x v="3"/>
    <s v="Item_14_BEV"/>
    <x v="12"/>
  </r>
  <r>
    <x v="2"/>
    <s v="Item_13_BUT"/>
    <x v="5"/>
  </r>
  <r>
    <x v="4"/>
    <s v="Item_13_FOOD"/>
    <x v="5"/>
  </r>
  <r>
    <x v="0"/>
    <s v="Item_11_PAT"/>
    <x v="17"/>
  </r>
  <r>
    <x v="5"/>
    <s v="Item_15_FUR"/>
    <x v="22"/>
  </r>
  <r>
    <x v="4"/>
    <s v="Item_9_FOOD"/>
    <x v="24"/>
  </r>
  <r>
    <x v="1"/>
    <s v="Item_7_MILK"/>
    <x v="14"/>
  </r>
  <r>
    <x v="1"/>
    <s v="Item_8_MILK"/>
    <x v="19"/>
  </r>
  <r>
    <x v="2"/>
    <s v="Item_23_BUT"/>
    <x v="18"/>
  </r>
  <r>
    <x v="5"/>
    <s v="Item_7_FUR"/>
    <x v="14"/>
  </r>
  <r>
    <x v="1"/>
    <s v="Item_16_MILK"/>
    <x v="3"/>
  </r>
  <r>
    <x v="1"/>
    <s v="Item_6_MILK"/>
    <x v="4"/>
  </r>
  <r>
    <x v="7"/>
    <s v="Item_13_CEA"/>
    <x v="5"/>
  </r>
  <r>
    <x v="1"/>
    <s v="Item_24_MILK"/>
    <x v="11"/>
  </r>
  <r>
    <x v="2"/>
    <s v="Item_23_BUT"/>
    <x v="18"/>
  </r>
  <r>
    <x v="0"/>
    <s v="Item_16_PAT"/>
    <x v="3"/>
  </r>
  <r>
    <x v="3"/>
    <s v="Item_2_BEV"/>
    <x v="10"/>
  </r>
  <r>
    <x v="1"/>
    <s v="Item_8_MILK"/>
    <x v="19"/>
  </r>
  <r>
    <x v="4"/>
    <s v="Item_19_FOOD"/>
    <x v="21"/>
  </r>
  <r>
    <x v="5"/>
    <s v="Item_16_FUR"/>
    <x v="3"/>
  </r>
  <r>
    <x v="2"/>
    <s v="Item_1_BUT"/>
    <x v="6"/>
  </r>
  <r>
    <x v="7"/>
    <s v="Item_25_CEA"/>
    <x v="16"/>
  </r>
  <r>
    <x v="5"/>
    <s v="Unknown"/>
    <x v="17"/>
  </r>
  <r>
    <x v="5"/>
    <s v="Item_21_FUR"/>
    <x v="13"/>
  </r>
  <r>
    <x v="1"/>
    <s v="Item_22_MILK"/>
    <x v="8"/>
  </r>
  <r>
    <x v="5"/>
    <s v="Item_24_FUR"/>
    <x v="11"/>
  </r>
  <r>
    <x v="4"/>
    <s v="Item_16_FOOD"/>
    <x v="3"/>
  </r>
  <r>
    <x v="5"/>
    <s v="Item_2_FUR"/>
    <x v="10"/>
  </r>
  <r>
    <x v="2"/>
    <s v="Item_25_BUT"/>
    <x v="16"/>
  </r>
  <r>
    <x v="6"/>
    <s v="Item_17_EHE"/>
    <x v="1"/>
  </r>
  <r>
    <x v="1"/>
    <s v="Item_19_MILK"/>
    <x v="21"/>
  </r>
  <r>
    <x v="2"/>
    <s v="Item_7_BUT"/>
    <x v="14"/>
  </r>
  <r>
    <x v="7"/>
    <s v="Item_16_CEA"/>
    <x v="3"/>
  </r>
  <r>
    <x v="6"/>
    <s v="Item_17_EHE"/>
    <x v="1"/>
  </r>
  <r>
    <x v="2"/>
    <s v="Item_22_BUT"/>
    <x v="8"/>
  </r>
  <r>
    <x v="3"/>
    <s v="Item_14_BEV"/>
    <x v="12"/>
  </r>
  <r>
    <x v="5"/>
    <s v="Item_5_FUR"/>
    <x v="20"/>
  </r>
  <r>
    <x v="0"/>
    <s v="Item_12_PAT"/>
    <x v="2"/>
  </r>
  <r>
    <x v="2"/>
    <s v="Unknown"/>
    <x v="19"/>
  </r>
  <r>
    <x v="7"/>
    <s v="Item_5_CEA"/>
    <x v="20"/>
  </r>
  <r>
    <x v="6"/>
    <s v="Item_19_EHE"/>
    <x v="21"/>
  </r>
  <r>
    <x v="0"/>
    <s v="Item_6_PAT"/>
    <x v="4"/>
  </r>
  <r>
    <x v="0"/>
    <s v="Item_11_PAT"/>
    <x v="17"/>
  </r>
  <r>
    <x v="4"/>
    <s v="Item_6_FOOD"/>
    <x v="4"/>
  </r>
  <r>
    <x v="4"/>
    <s v="Item_6_FOOD"/>
    <x v="4"/>
  </r>
  <r>
    <x v="6"/>
    <s v="Item_16_EHE"/>
    <x v="3"/>
  </r>
  <r>
    <x v="5"/>
    <s v="Item_25_FUR"/>
    <x v="16"/>
  </r>
  <r>
    <x v="5"/>
    <s v="Item_10_FUR"/>
    <x v="0"/>
  </r>
  <r>
    <x v="7"/>
    <s v="Item_12_CEA"/>
    <x v="2"/>
  </r>
  <r>
    <x v="3"/>
    <s v="Item_4_BEV"/>
    <x v="15"/>
  </r>
  <r>
    <x v="7"/>
    <s v="Unknown"/>
    <x v="20"/>
  </r>
  <r>
    <x v="3"/>
    <s v="Item_11_BEV"/>
    <x v="17"/>
  </r>
  <r>
    <x v="2"/>
    <s v="Item_25_BUT"/>
    <x v="16"/>
  </r>
  <r>
    <x v="2"/>
    <s v="Item_20_BUT"/>
    <x v="7"/>
  </r>
  <r>
    <x v="3"/>
    <s v="Item_9_BEV"/>
    <x v="24"/>
  </r>
  <r>
    <x v="5"/>
    <s v="Item_8_FUR"/>
    <x v="19"/>
  </r>
  <r>
    <x v="1"/>
    <s v="Item_16_MILK"/>
    <x v="3"/>
  </r>
  <r>
    <x v="0"/>
    <s v="Item_11_PAT"/>
    <x v="17"/>
  </r>
  <r>
    <x v="6"/>
    <s v="Item_10_EHE"/>
    <x v="0"/>
  </r>
  <r>
    <x v="0"/>
    <s v="Item_22_PAT"/>
    <x v="8"/>
  </r>
  <r>
    <x v="5"/>
    <s v="Item_4_FUR"/>
    <x v="15"/>
  </r>
  <r>
    <x v="2"/>
    <s v="Item_13_BUT"/>
    <x v="5"/>
  </r>
  <r>
    <x v="5"/>
    <s v="Item_1_FUR"/>
    <x v="6"/>
  </r>
  <r>
    <x v="0"/>
    <s v="Item_21_PAT"/>
    <x v="13"/>
  </r>
  <r>
    <x v="1"/>
    <s v="Unknown"/>
    <x v="5"/>
  </r>
  <r>
    <x v="2"/>
    <s v="Item_6_BUT"/>
    <x v="4"/>
  </r>
  <r>
    <x v="5"/>
    <s v="Item_6_FUR"/>
    <x v="4"/>
  </r>
  <r>
    <x v="2"/>
    <s v="Item_18_BUT"/>
    <x v="23"/>
  </r>
  <r>
    <x v="0"/>
    <s v="Item_20_PAT"/>
    <x v="7"/>
  </r>
  <r>
    <x v="3"/>
    <s v="Item_1_BEV"/>
    <x v="6"/>
  </r>
  <r>
    <x v="6"/>
    <s v="Item_4_EHE"/>
    <x v="15"/>
  </r>
  <r>
    <x v="6"/>
    <s v="Unknown"/>
    <x v="3"/>
  </r>
  <r>
    <x v="6"/>
    <s v="Item_9_EHE"/>
    <x v="24"/>
  </r>
  <r>
    <x v="4"/>
    <s v="Item_10_FOOD"/>
    <x v="0"/>
  </r>
  <r>
    <x v="5"/>
    <s v="Item_6_FUR"/>
    <x v="4"/>
  </r>
  <r>
    <x v="5"/>
    <s v="Item_15_FUR"/>
    <x v="22"/>
  </r>
  <r>
    <x v="7"/>
    <s v="Unknown"/>
    <x v="5"/>
  </r>
  <r>
    <x v="4"/>
    <s v="Item_21_FOOD"/>
    <x v="13"/>
  </r>
  <r>
    <x v="0"/>
    <s v="Item_12_PAT"/>
    <x v="2"/>
  </r>
  <r>
    <x v="2"/>
    <s v="Item_15_BUT"/>
    <x v="22"/>
  </r>
  <r>
    <x v="5"/>
    <s v="Item_11_FUR"/>
    <x v="17"/>
  </r>
  <r>
    <x v="0"/>
    <s v="Item_12_PAT"/>
    <x v="2"/>
  </r>
  <r>
    <x v="7"/>
    <s v="Item_13_CEA"/>
    <x v="5"/>
  </r>
  <r>
    <x v="4"/>
    <s v="Item_14_FOOD"/>
    <x v="12"/>
  </r>
  <r>
    <x v="1"/>
    <s v="Item_7_MILK"/>
    <x v="14"/>
  </r>
  <r>
    <x v="4"/>
    <s v="Item_11_FOOD"/>
    <x v="17"/>
  </r>
  <r>
    <x v="1"/>
    <s v="Item_14_MILK"/>
    <x v="12"/>
  </r>
  <r>
    <x v="3"/>
    <s v="Item_20_BEV"/>
    <x v="7"/>
  </r>
  <r>
    <x v="3"/>
    <s v="Item_17_BEV"/>
    <x v="1"/>
  </r>
  <r>
    <x v="5"/>
    <s v="Item_24_FUR"/>
    <x v="11"/>
  </r>
  <r>
    <x v="4"/>
    <s v="Item_8_FOOD"/>
    <x v="19"/>
  </r>
  <r>
    <x v="2"/>
    <s v="Item_12_BUT"/>
    <x v="2"/>
  </r>
  <r>
    <x v="1"/>
    <s v="Item_6_MILK"/>
    <x v="4"/>
  </r>
  <r>
    <x v="1"/>
    <s v="Item_8_MILK"/>
    <x v="19"/>
  </r>
  <r>
    <x v="1"/>
    <s v="Item_1_MILK"/>
    <x v="6"/>
  </r>
  <r>
    <x v="4"/>
    <s v="Item_13_FOOD"/>
    <x v="5"/>
  </r>
  <r>
    <x v="3"/>
    <s v="Item_14_BEV"/>
    <x v="12"/>
  </r>
  <r>
    <x v="2"/>
    <s v="Item_20_BUT"/>
    <x v="7"/>
  </r>
  <r>
    <x v="7"/>
    <s v="Item_9_CEA"/>
    <x v="24"/>
  </r>
  <r>
    <x v="4"/>
    <s v="Item_7_FOOD"/>
    <x v="14"/>
  </r>
  <r>
    <x v="2"/>
    <s v="Item_25_BUT"/>
    <x v="16"/>
  </r>
  <r>
    <x v="2"/>
    <s v="Item_8_BUT"/>
    <x v="19"/>
  </r>
  <r>
    <x v="4"/>
    <s v="Item_3_FOOD"/>
    <x v="9"/>
  </r>
  <r>
    <x v="3"/>
    <s v="Item_1_BEV"/>
    <x v="6"/>
  </r>
  <r>
    <x v="0"/>
    <s v="Item_23_PAT"/>
    <x v="18"/>
  </r>
  <r>
    <x v="7"/>
    <s v="Item_3_CEA"/>
    <x v="9"/>
  </r>
  <r>
    <x v="4"/>
    <s v="Item_4_FOOD"/>
    <x v="15"/>
  </r>
  <r>
    <x v="0"/>
    <s v="Item_1_PAT"/>
    <x v="6"/>
  </r>
  <r>
    <x v="1"/>
    <s v="Item_6_MILK"/>
    <x v="4"/>
  </r>
  <r>
    <x v="3"/>
    <s v="Item_19_BEV"/>
    <x v="21"/>
  </r>
  <r>
    <x v="6"/>
    <s v="Item_4_EHE"/>
    <x v="15"/>
  </r>
  <r>
    <x v="3"/>
    <s v="Item_19_BEV"/>
    <x v="21"/>
  </r>
  <r>
    <x v="4"/>
    <s v="Item_20_FOOD"/>
    <x v="7"/>
  </r>
  <r>
    <x v="7"/>
    <s v="Item_19_CEA"/>
    <x v="21"/>
  </r>
  <r>
    <x v="0"/>
    <s v="Item_15_PAT"/>
    <x v="22"/>
  </r>
  <r>
    <x v="0"/>
    <s v="Item_16_PAT"/>
    <x v="3"/>
  </r>
  <r>
    <x v="1"/>
    <s v="Item_17_MILK"/>
    <x v="1"/>
  </r>
  <r>
    <x v="1"/>
    <s v="Unknown"/>
    <x v="5"/>
  </r>
  <r>
    <x v="4"/>
    <s v="Item_4_FOOD"/>
    <x v="15"/>
  </r>
  <r>
    <x v="7"/>
    <s v="Item_1_CEA"/>
    <x v="6"/>
  </r>
  <r>
    <x v="3"/>
    <s v="Item_20_BEV"/>
    <x v="7"/>
  </r>
  <r>
    <x v="7"/>
    <s v="Item_19_CEA"/>
    <x v="21"/>
  </r>
  <r>
    <x v="5"/>
    <s v="Item_8_FUR"/>
    <x v="19"/>
  </r>
  <r>
    <x v="1"/>
    <s v="Item_8_MILK"/>
    <x v="19"/>
  </r>
  <r>
    <x v="5"/>
    <s v="Item_19_FUR"/>
    <x v="21"/>
  </r>
  <r>
    <x v="0"/>
    <s v="Item_8_PAT"/>
    <x v="19"/>
  </r>
  <r>
    <x v="1"/>
    <s v="Unknown"/>
    <x v="5"/>
  </r>
  <r>
    <x v="0"/>
    <s v="Item_11_PAT"/>
    <x v="17"/>
  </r>
  <r>
    <x v="2"/>
    <s v="Item_4_BUT"/>
    <x v="15"/>
  </r>
  <r>
    <x v="0"/>
    <s v="Item_23_PAT"/>
    <x v="18"/>
  </r>
  <r>
    <x v="1"/>
    <s v="Item_24_MILK"/>
    <x v="11"/>
  </r>
  <r>
    <x v="5"/>
    <s v="Item_23_FUR"/>
    <x v="18"/>
  </r>
  <r>
    <x v="0"/>
    <s v="Item_13_PAT"/>
    <x v="5"/>
  </r>
  <r>
    <x v="3"/>
    <s v="Item_25_BEV"/>
    <x v="16"/>
  </r>
  <r>
    <x v="5"/>
    <s v="Item_2_FUR"/>
    <x v="10"/>
  </r>
  <r>
    <x v="0"/>
    <s v="Item_17_PAT"/>
    <x v="1"/>
  </r>
  <r>
    <x v="4"/>
    <s v="Item_9_FOOD"/>
    <x v="24"/>
  </r>
  <r>
    <x v="7"/>
    <s v="Item_19_CEA"/>
    <x v="21"/>
  </r>
  <r>
    <x v="1"/>
    <s v="Item_3_MILK"/>
    <x v="9"/>
  </r>
  <r>
    <x v="6"/>
    <s v="Item_17_EHE"/>
    <x v="1"/>
  </r>
  <r>
    <x v="7"/>
    <s v="Item_19_CEA"/>
    <x v="21"/>
  </r>
  <r>
    <x v="3"/>
    <s v="Item_12_BEV"/>
    <x v="2"/>
  </r>
  <r>
    <x v="6"/>
    <s v="Item_15_EHE"/>
    <x v="22"/>
  </r>
  <r>
    <x v="3"/>
    <s v="Item_11_BEV"/>
    <x v="17"/>
  </r>
  <r>
    <x v="2"/>
    <s v="Item_1_BUT"/>
    <x v="6"/>
  </r>
  <r>
    <x v="4"/>
    <s v="Item_2_FOOD"/>
    <x v="10"/>
  </r>
  <r>
    <x v="5"/>
    <s v="Item_19_FUR"/>
    <x v="21"/>
  </r>
  <r>
    <x v="6"/>
    <s v="Item_8_EHE"/>
    <x v="19"/>
  </r>
  <r>
    <x v="6"/>
    <s v="Item_15_EHE"/>
    <x v="22"/>
  </r>
  <r>
    <x v="7"/>
    <s v="Item_12_CEA"/>
    <x v="2"/>
  </r>
  <r>
    <x v="2"/>
    <s v="Item_23_BUT"/>
    <x v="18"/>
  </r>
  <r>
    <x v="1"/>
    <s v="Item_16_MILK"/>
    <x v="3"/>
  </r>
  <r>
    <x v="2"/>
    <s v="Item_25_BUT"/>
    <x v="16"/>
  </r>
  <r>
    <x v="3"/>
    <s v="Item_23_BEV"/>
    <x v="18"/>
  </r>
  <r>
    <x v="0"/>
    <s v="Item_1_PAT"/>
    <x v="6"/>
  </r>
  <r>
    <x v="5"/>
    <s v="Item_2_FUR"/>
    <x v="10"/>
  </r>
  <r>
    <x v="0"/>
    <s v="Item_8_PAT"/>
    <x v="19"/>
  </r>
  <r>
    <x v="1"/>
    <s v="Item_11_MILK"/>
    <x v="17"/>
  </r>
  <r>
    <x v="6"/>
    <s v="Item_13_EHE"/>
    <x v="5"/>
  </r>
  <r>
    <x v="1"/>
    <s v="Item_13_MILK"/>
    <x v="5"/>
  </r>
  <r>
    <x v="2"/>
    <s v="Unknown"/>
    <x v="5"/>
  </r>
  <r>
    <x v="4"/>
    <s v="Item_20_FOOD"/>
    <x v="7"/>
  </r>
  <r>
    <x v="0"/>
    <s v="Item_12_PAT"/>
    <x v="2"/>
  </r>
  <r>
    <x v="1"/>
    <s v="Item_19_MILK"/>
    <x v="21"/>
  </r>
  <r>
    <x v="2"/>
    <s v="Item_25_BUT"/>
    <x v="16"/>
  </r>
  <r>
    <x v="0"/>
    <s v="Item_24_PAT"/>
    <x v="11"/>
  </r>
  <r>
    <x v="6"/>
    <s v="Item_2_EHE"/>
    <x v="10"/>
  </r>
  <r>
    <x v="3"/>
    <s v="Item_11_BEV"/>
    <x v="17"/>
  </r>
  <r>
    <x v="5"/>
    <s v="Item_20_FUR"/>
    <x v="7"/>
  </r>
  <r>
    <x v="0"/>
    <s v="Item_10_PAT"/>
    <x v="0"/>
  </r>
  <r>
    <x v="3"/>
    <s v="Item_25_BEV"/>
    <x v="16"/>
  </r>
  <r>
    <x v="1"/>
    <s v="Item_7_MILK"/>
    <x v="14"/>
  </r>
  <r>
    <x v="2"/>
    <s v="Item_19_BUT"/>
    <x v="21"/>
  </r>
  <r>
    <x v="2"/>
    <s v="Item_25_BUT"/>
    <x v="16"/>
  </r>
  <r>
    <x v="7"/>
    <s v="Item_13_CEA"/>
    <x v="5"/>
  </r>
  <r>
    <x v="4"/>
    <s v="Item_13_FOOD"/>
    <x v="5"/>
  </r>
  <r>
    <x v="1"/>
    <s v="Item_23_MILK"/>
    <x v="18"/>
  </r>
  <r>
    <x v="4"/>
    <s v="Item_20_FOOD"/>
    <x v="7"/>
  </r>
  <r>
    <x v="4"/>
    <s v="Item_9_FOOD"/>
    <x v="24"/>
  </r>
  <r>
    <x v="2"/>
    <s v="Item_24_BUT"/>
    <x v="11"/>
  </r>
  <r>
    <x v="6"/>
    <s v="Item_15_EHE"/>
    <x v="22"/>
  </r>
  <r>
    <x v="1"/>
    <s v="Item_8_MILK"/>
    <x v="19"/>
  </r>
  <r>
    <x v="6"/>
    <s v="Unknown"/>
    <x v="2"/>
  </r>
  <r>
    <x v="6"/>
    <s v="Item_2_EHE"/>
    <x v="10"/>
  </r>
  <r>
    <x v="1"/>
    <s v="Item_7_MILK"/>
    <x v="14"/>
  </r>
  <r>
    <x v="1"/>
    <s v="Item_19_MILK"/>
    <x v="21"/>
  </r>
  <r>
    <x v="3"/>
    <s v="Item_2_BEV"/>
    <x v="10"/>
  </r>
  <r>
    <x v="1"/>
    <s v="Unknown"/>
    <x v="5"/>
  </r>
  <r>
    <x v="5"/>
    <s v="Item_24_FUR"/>
    <x v="11"/>
  </r>
  <r>
    <x v="3"/>
    <s v="Item_8_BEV"/>
    <x v="19"/>
  </r>
  <r>
    <x v="0"/>
    <s v="Item_12_PAT"/>
    <x v="2"/>
  </r>
  <r>
    <x v="5"/>
    <s v="Item_24_FUR"/>
    <x v="11"/>
  </r>
  <r>
    <x v="2"/>
    <s v="Item_14_BUT"/>
    <x v="12"/>
  </r>
  <r>
    <x v="5"/>
    <s v="Item_8_FUR"/>
    <x v="19"/>
  </r>
  <r>
    <x v="7"/>
    <s v="Item_5_CEA"/>
    <x v="20"/>
  </r>
  <r>
    <x v="3"/>
    <s v="Item_2_BEV"/>
    <x v="10"/>
  </r>
  <r>
    <x v="2"/>
    <s v="Item_18_BUT"/>
    <x v="23"/>
  </r>
  <r>
    <x v="3"/>
    <s v="Item_18_BEV"/>
    <x v="23"/>
  </r>
  <r>
    <x v="0"/>
    <s v="Item_16_PAT"/>
    <x v="3"/>
  </r>
  <r>
    <x v="3"/>
    <s v="Unknown"/>
    <x v="14"/>
  </r>
  <r>
    <x v="3"/>
    <s v="Unknown"/>
    <x v="15"/>
  </r>
  <r>
    <x v="3"/>
    <s v="Unknown"/>
    <x v="5"/>
  </r>
  <r>
    <x v="2"/>
    <s v="Unknown"/>
    <x v="3"/>
  </r>
  <r>
    <x v="7"/>
    <s v="Item_3_CEA"/>
    <x v="9"/>
  </r>
  <r>
    <x v="3"/>
    <s v="Item_23_BEV"/>
    <x v="18"/>
  </r>
  <r>
    <x v="4"/>
    <s v="Item_4_FOOD"/>
    <x v="15"/>
  </r>
  <r>
    <x v="4"/>
    <s v="Item_21_FOOD"/>
    <x v="13"/>
  </r>
  <r>
    <x v="2"/>
    <s v="Item_16_BUT"/>
    <x v="3"/>
  </r>
  <r>
    <x v="5"/>
    <s v="Item_24_FUR"/>
    <x v="11"/>
  </r>
  <r>
    <x v="5"/>
    <s v="Item_9_FUR"/>
    <x v="24"/>
  </r>
  <r>
    <x v="2"/>
    <s v="Item_25_BUT"/>
    <x v="16"/>
  </r>
  <r>
    <x v="0"/>
    <s v="Item_9_PAT"/>
    <x v="24"/>
  </r>
  <r>
    <x v="4"/>
    <s v="Item_20_FOOD"/>
    <x v="7"/>
  </r>
  <r>
    <x v="5"/>
    <s v="Item_25_FUR"/>
    <x v="16"/>
  </r>
  <r>
    <x v="1"/>
    <s v="Item_8_MILK"/>
    <x v="19"/>
  </r>
  <r>
    <x v="0"/>
    <s v="Unknown"/>
    <x v="8"/>
  </r>
  <r>
    <x v="0"/>
    <s v="Item_14_PAT"/>
    <x v="12"/>
  </r>
  <r>
    <x v="6"/>
    <s v="Item_23_EHE"/>
    <x v="18"/>
  </r>
  <r>
    <x v="5"/>
    <s v="Unknown"/>
    <x v="13"/>
  </r>
  <r>
    <x v="1"/>
    <s v="Item_13_MILK"/>
    <x v="5"/>
  </r>
  <r>
    <x v="5"/>
    <s v="Item_23_FUR"/>
    <x v="18"/>
  </r>
  <r>
    <x v="5"/>
    <s v="Item_14_FUR"/>
    <x v="12"/>
  </r>
  <r>
    <x v="6"/>
    <s v="Item_19_EHE"/>
    <x v="21"/>
  </r>
  <r>
    <x v="7"/>
    <s v="Unknown"/>
    <x v="5"/>
  </r>
  <r>
    <x v="0"/>
    <s v="Unknown"/>
    <x v="2"/>
  </r>
  <r>
    <x v="4"/>
    <s v="Item_3_FOOD"/>
    <x v="9"/>
  </r>
  <r>
    <x v="3"/>
    <s v="Item_12_BEV"/>
    <x v="2"/>
  </r>
  <r>
    <x v="7"/>
    <s v="Item_15_CEA"/>
    <x v="22"/>
  </r>
  <r>
    <x v="5"/>
    <s v="Item_24_FUR"/>
    <x v="11"/>
  </r>
  <r>
    <x v="5"/>
    <s v="Item_17_FUR"/>
    <x v="1"/>
  </r>
  <r>
    <x v="0"/>
    <s v="Item_17_PAT"/>
    <x v="1"/>
  </r>
  <r>
    <x v="2"/>
    <s v="Item_1_BUT"/>
    <x v="6"/>
  </r>
  <r>
    <x v="6"/>
    <s v="Item_11_EHE"/>
    <x v="17"/>
  </r>
  <r>
    <x v="1"/>
    <s v="Item_13_MILK"/>
    <x v="5"/>
  </r>
  <r>
    <x v="5"/>
    <s v="Item_15_FUR"/>
    <x v="22"/>
  </r>
  <r>
    <x v="3"/>
    <s v="Item_24_BEV"/>
    <x v="11"/>
  </r>
  <r>
    <x v="6"/>
    <s v="Item_15_EHE"/>
    <x v="22"/>
  </r>
  <r>
    <x v="3"/>
    <s v="Item_20_BEV"/>
    <x v="7"/>
  </r>
  <r>
    <x v="6"/>
    <s v="Item_25_EHE"/>
    <x v="16"/>
  </r>
  <r>
    <x v="6"/>
    <s v="Item_13_EHE"/>
    <x v="5"/>
  </r>
  <r>
    <x v="5"/>
    <s v="Item_20_FUR"/>
    <x v="7"/>
  </r>
  <r>
    <x v="2"/>
    <s v="Item_3_BUT"/>
    <x v="9"/>
  </r>
  <r>
    <x v="3"/>
    <s v="Item_1_BEV"/>
    <x v="6"/>
  </r>
  <r>
    <x v="5"/>
    <s v="Item_11_FUR"/>
    <x v="17"/>
  </r>
  <r>
    <x v="1"/>
    <s v="Item_6_MILK"/>
    <x v="4"/>
  </r>
  <r>
    <x v="2"/>
    <s v="Unknown"/>
    <x v="5"/>
  </r>
  <r>
    <x v="3"/>
    <s v="Item_18_BEV"/>
    <x v="23"/>
  </r>
  <r>
    <x v="1"/>
    <s v="Item_16_MILK"/>
    <x v="3"/>
  </r>
  <r>
    <x v="6"/>
    <s v="Item_4_EHE"/>
    <x v="15"/>
  </r>
  <r>
    <x v="7"/>
    <s v="Item_1_CEA"/>
    <x v="6"/>
  </r>
  <r>
    <x v="4"/>
    <s v="Item_17_FOOD"/>
    <x v="1"/>
  </r>
  <r>
    <x v="3"/>
    <s v="Item_4_BEV"/>
    <x v="15"/>
  </r>
  <r>
    <x v="3"/>
    <s v="Item_23_BEV"/>
    <x v="18"/>
  </r>
  <r>
    <x v="5"/>
    <s v="Item_11_FUR"/>
    <x v="17"/>
  </r>
  <r>
    <x v="2"/>
    <s v="Unknown"/>
    <x v="7"/>
  </r>
  <r>
    <x v="3"/>
    <s v="Item_23_BEV"/>
    <x v="18"/>
  </r>
  <r>
    <x v="7"/>
    <s v="Item_11_CEA"/>
    <x v="17"/>
  </r>
  <r>
    <x v="3"/>
    <s v="Item_16_BEV"/>
    <x v="3"/>
  </r>
  <r>
    <x v="6"/>
    <s v="Item_5_EHE"/>
    <x v="20"/>
  </r>
  <r>
    <x v="2"/>
    <s v="Item_6_BUT"/>
    <x v="4"/>
  </r>
  <r>
    <x v="6"/>
    <s v="Item_5_EHE"/>
    <x v="20"/>
  </r>
  <r>
    <x v="3"/>
    <s v="Item_3_BEV"/>
    <x v="9"/>
  </r>
  <r>
    <x v="6"/>
    <s v="Item_4_EHE"/>
    <x v="15"/>
  </r>
  <r>
    <x v="0"/>
    <s v="Item_5_PAT"/>
    <x v="20"/>
  </r>
  <r>
    <x v="5"/>
    <s v="Item_6_FUR"/>
    <x v="4"/>
  </r>
  <r>
    <x v="4"/>
    <s v="Item_22_FOOD"/>
    <x v="8"/>
  </r>
  <r>
    <x v="3"/>
    <s v="Item_22_BEV"/>
    <x v="8"/>
  </r>
  <r>
    <x v="7"/>
    <s v="Item_10_CEA"/>
    <x v="0"/>
  </r>
  <r>
    <x v="3"/>
    <s v="Item_21_BEV"/>
    <x v="13"/>
  </r>
  <r>
    <x v="7"/>
    <s v="Unknown"/>
    <x v="0"/>
  </r>
  <r>
    <x v="4"/>
    <s v="Item_6_FOOD"/>
    <x v="4"/>
  </r>
  <r>
    <x v="5"/>
    <s v="Item_24_FUR"/>
    <x v="11"/>
  </r>
  <r>
    <x v="0"/>
    <s v="Item_12_PAT"/>
    <x v="2"/>
  </r>
  <r>
    <x v="3"/>
    <s v="Item_2_BEV"/>
    <x v="10"/>
  </r>
  <r>
    <x v="4"/>
    <s v="Item_21_FOOD"/>
    <x v="13"/>
  </r>
  <r>
    <x v="1"/>
    <s v="Item_11_MILK"/>
    <x v="17"/>
  </r>
  <r>
    <x v="3"/>
    <s v="Item_12_BEV"/>
    <x v="2"/>
  </r>
  <r>
    <x v="6"/>
    <s v="Unknown"/>
    <x v="18"/>
  </r>
  <r>
    <x v="3"/>
    <s v="Item_7_BEV"/>
    <x v="14"/>
  </r>
  <r>
    <x v="6"/>
    <s v="Item_15_EHE"/>
    <x v="22"/>
  </r>
  <r>
    <x v="4"/>
    <s v="Item_22_FOOD"/>
    <x v="8"/>
  </r>
  <r>
    <x v="0"/>
    <s v="Item_20_PAT"/>
    <x v="7"/>
  </r>
  <r>
    <x v="1"/>
    <s v="Item_15_MILK"/>
    <x v="22"/>
  </r>
  <r>
    <x v="6"/>
    <s v="Item_22_EHE"/>
    <x v="8"/>
  </r>
  <r>
    <x v="4"/>
    <s v="Item_14_FOOD"/>
    <x v="12"/>
  </r>
  <r>
    <x v="2"/>
    <s v="Item_25_BUT"/>
    <x v="16"/>
  </r>
  <r>
    <x v="7"/>
    <s v="Item_2_CEA"/>
    <x v="10"/>
  </r>
  <r>
    <x v="4"/>
    <s v="Item_22_FOOD"/>
    <x v="8"/>
  </r>
  <r>
    <x v="7"/>
    <s v="Item_5_CEA"/>
    <x v="20"/>
  </r>
  <r>
    <x v="1"/>
    <s v="Item_16_MILK"/>
    <x v="3"/>
  </r>
  <r>
    <x v="6"/>
    <s v="Unknown"/>
    <x v="5"/>
  </r>
  <r>
    <x v="6"/>
    <s v="Item_19_EHE"/>
    <x v="21"/>
  </r>
  <r>
    <x v="5"/>
    <s v="Item_2_FUR"/>
    <x v="10"/>
  </r>
  <r>
    <x v="2"/>
    <s v="Item_15_BUT"/>
    <x v="22"/>
  </r>
  <r>
    <x v="1"/>
    <s v="Item_19_MILK"/>
    <x v="21"/>
  </r>
  <r>
    <x v="3"/>
    <s v="Item_14_BEV"/>
    <x v="12"/>
  </r>
  <r>
    <x v="4"/>
    <s v="Item_13_FOOD"/>
    <x v="5"/>
  </r>
  <r>
    <x v="4"/>
    <s v="Item_17_FOOD"/>
    <x v="1"/>
  </r>
  <r>
    <x v="7"/>
    <s v="Item_11_CEA"/>
    <x v="17"/>
  </r>
  <r>
    <x v="6"/>
    <s v="Item_22_EHE"/>
    <x v="8"/>
  </r>
  <r>
    <x v="4"/>
    <s v="Item_12_FOOD"/>
    <x v="2"/>
  </r>
  <r>
    <x v="6"/>
    <s v="Unknown"/>
    <x v="5"/>
  </r>
  <r>
    <x v="6"/>
    <s v="Item_13_EHE"/>
    <x v="5"/>
  </r>
  <r>
    <x v="7"/>
    <s v="Item_22_CEA"/>
    <x v="8"/>
  </r>
  <r>
    <x v="5"/>
    <s v="Item_21_FUR"/>
    <x v="13"/>
  </r>
  <r>
    <x v="1"/>
    <s v="Item_16_MILK"/>
    <x v="3"/>
  </r>
  <r>
    <x v="0"/>
    <s v="Item_4_PAT"/>
    <x v="15"/>
  </r>
  <r>
    <x v="2"/>
    <s v="Item_20_BUT"/>
    <x v="7"/>
  </r>
  <r>
    <x v="3"/>
    <s v="Item_15_BEV"/>
    <x v="22"/>
  </r>
  <r>
    <x v="7"/>
    <s v="Item_8_CEA"/>
    <x v="19"/>
  </r>
  <r>
    <x v="0"/>
    <s v="Item_15_PAT"/>
    <x v="22"/>
  </r>
  <r>
    <x v="4"/>
    <s v="Item_5_FOOD"/>
    <x v="20"/>
  </r>
  <r>
    <x v="3"/>
    <s v="Item_7_BEV"/>
    <x v="14"/>
  </r>
  <r>
    <x v="4"/>
    <s v="Item_20_FOOD"/>
    <x v="7"/>
  </r>
  <r>
    <x v="6"/>
    <s v="Item_15_EHE"/>
    <x v="22"/>
  </r>
  <r>
    <x v="7"/>
    <s v="Item_22_CEA"/>
    <x v="8"/>
  </r>
  <r>
    <x v="7"/>
    <s v="Item_12_CEA"/>
    <x v="2"/>
  </r>
  <r>
    <x v="7"/>
    <s v="Unknown"/>
    <x v="5"/>
  </r>
  <r>
    <x v="5"/>
    <s v="Item_5_FUR"/>
    <x v="20"/>
  </r>
  <r>
    <x v="4"/>
    <s v="Item_12_FOOD"/>
    <x v="2"/>
  </r>
  <r>
    <x v="7"/>
    <s v="Unknown"/>
    <x v="17"/>
  </r>
  <r>
    <x v="1"/>
    <s v="Item_17_MILK"/>
    <x v="1"/>
  </r>
  <r>
    <x v="1"/>
    <s v="Unknown"/>
    <x v="5"/>
  </r>
  <r>
    <x v="2"/>
    <s v="Item_20_BUT"/>
    <x v="7"/>
  </r>
  <r>
    <x v="3"/>
    <s v="Item_12_BEV"/>
    <x v="2"/>
  </r>
  <r>
    <x v="4"/>
    <s v="Item_21_FOOD"/>
    <x v="13"/>
  </r>
  <r>
    <x v="3"/>
    <s v="Item_2_BEV"/>
    <x v="10"/>
  </r>
  <r>
    <x v="2"/>
    <s v="Item_25_BUT"/>
    <x v="16"/>
  </r>
  <r>
    <x v="6"/>
    <s v="Item_4_EHE"/>
    <x v="15"/>
  </r>
  <r>
    <x v="1"/>
    <s v="Item_8_MILK"/>
    <x v="19"/>
  </r>
  <r>
    <x v="0"/>
    <s v="Item_11_PAT"/>
    <x v="17"/>
  </r>
  <r>
    <x v="3"/>
    <s v="Item_17_BEV"/>
    <x v="1"/>
  </r>
  <r>
    <x v="0"/>
    <s v="Item_25_PAT"/>
    <x v="16"/>
  </r>
  <r>
    <x v="5"/>
    <s v="Item_21_FUR"/>
    <x v="13"/>
  </r>
  <r>
    <x v="0"/>
    <s v="Item_20_PAT"/>
    <x v="7"/>
  </r>
  <r>
    <x v="1"/>
    <s v="Item_1_MILK"/>
    <x v="6"/>
  </r>
  <r>
    <x v="3"/>
    <s v="Item_6_BEV"/>
    <x v="4"/>
  </r>
  <r>
    <x v="2"/>
    <s v="Item_16_BUT"/>
    <x v="3"/>
  </r>
  <r>
    <x v="2"/>
    <s v="Unknown"/>
    <x v="24"/>
  </r>
  <r>
    <x v="7"/>
    <s v="Unknown"/>
    <x v="18"/>
  </r>
  <r>
    <x v="6"/>
    <s v="Item_1_EHE"/>
    <x v="6"/>
  </r>
  <r>
    <x v="4"/>
    <s v="Item_18_FOOD"/>
    <x v="23"/>
  </r>
  <r>
    <x v="7"/>
    <s v="Item_12_CEA"/>
    <x v="2"/>
  </r>
  <r>
    <x v="0"/>
    <s v="Item_8_PAT"/>
    <x v="19"/>
  </r>
  <r>
    <x v="5"/>
    <s v="Item_25_FUR"/>
    <x v="16"/>
  </r>
  <r>
    <x v="4"/>
    <s v="Item_5_FOOD"/>
    <x v="20"/>
  </r>
  <r>
    <x v="3"/>
    <s v="Item_12_BEV"/>
    <x v="2"/>
  </r>
  <r>
    <x v="5"/>
    <s v="Unknown"/>
    <x v="10"/>
  </r>
  <r>
    <x v="6"/>
    <s v="Item_20_EHE"/>
    <x v="7"/>
  </r>
  <r>
    <x v="4"/>
    <s v="Item_19_FOOD"/>
    <x v="21"/>
  </r>
  <r>
    <x v="7"/>
    <s v="Item_21_CEA"/>
    <x v="13"/>
  </r>
  <r>
    <x v="2"/>
    <s v="Item_15_BUT"/>
    <x v="22"/>
  </r>
  <r>
    <x v="2"/>
    <s v="Unknown"/>
    <x v="5"/>
  </r>
  <r>
    <x v="5"/>
    <s v="Item_14_FUR"/>
    <x v="12"/>
  </r>
  <r>
    <x v="3"/>
    <s v="Item_24_BEV"/>
    <x v="11"/>
  </r>
  <r>
    <x v="3"/>
    <s v="Item_3_BEV"/>
    <x v="9"/>
  </r>
  <r>
    <x v="2"/>
    <s v="Item_16_BUT"/>
    <x v="3"/>
  </r>
  <r>
    <x v="5"/>
    <s v="Unknown"/>
    <x v="11"/>
  </r>
  <r>
    <x v="1"/>
    <s v="Item_19_MILK"/>
    <x v="21"/>
  </r>
  <r>
    <x v="0"/>
    <s v="Item_7_PAT"/>
    <x v="14"/>
  </r>
  <r>
    <x v="6"/>
    <s v="Item_19_EHE"/>
    <x v="21"/>
  </r>
  <r>
    <x v="5"/>
    <s v="Item_6_FUR"/>
    <x v="4"/>
  </r>
  <r>
    <x v="0"/>
    <s v="Item_19_PAT"/>
    <x v="21"/>
  </r>
  <r>
    <x v="1"/>
    <s v="Item_2_MILK"/>
    <x v="10"/>
  </r>
  <r>
    <x v="7"/>
    <s v="Item_19_CEA"/>
    <x v="21"/>
  </r>
  <r>
    <x v="7"/>
    <s v="Item_12_CEA"/>
    <x v="2"/>
  </r>
  <r>
    <x v="3"/>
    <s v="Item_20_BEV"/>
    <x v="7"/>
  </r>
  <r>
    <x v="2"/>
    <s v="Item_24_BUT"/>
    <x v="11"/>
  </r>
  <r>
    <x v="3"/>
    <s v="Item_17_BEV"/>
    <x v="1"/>
  </r>
  <r>
    <x v="6"/>
    <s v="Item_25_EHE"/>
    <x v="16"/>
  </r>
  <r>
    <x v="4"/>
    <s v="Item_24_FOOD"/>
    <x v="11"/>
  </r>
  <r>
    <x v="4"/>
    <s v="Unknown"/>
    <x v="2"/>
  </r>
  <r>
    <x v="0"/>
    <s v="Item_9_PAT"/>
    <x v="24"/>
  </r>
  <r>
    <x v="2"/>
    <s v="Item_6_BUT"/>
    <x v="4"/>
  </r>
  <r>
    <x v="7"/>
    <s v="Item_14_CEA"/>
    <x v="12"/>
  </r>
  <r>
    <x v="4"/>
    <s v="Item_8_FOOD"/>
    <x v="19"/>
  </r>
  <r>
    <x v="0"/>
    <s v="Item_13_PAT"/>
    <x v="5"/>
  </r>
  <r>
    <x v="6"/>
    <s v="Item_21_EHE"/>
    <x v="13"/>
  </r>
  <r>
    <x v="3"/>
    <s v="Item_9_BEV"/>
    <x v="24"/>
  </r>
  <r>
    <x v="1"/>
    <s v="Item_23_MILK"/>
    <x v="18"/>
  </r>
  <r>
    <x v="3"/>
    <s v="Item_15_BEV"/>
    <x v="22"/>
  </r>
  <r>
    <x v="3"/>
    <s v="Item_8_BEV"/>
    <x v="19"/>
  </r>
  <r>
    <x v="1"/>
    <s v="Item_13_MILK"/>
    <x v="5"/>
  </r>
  <r>
    <x v="5"/>
    <s v="Item_7_FUR"/>
    <x v="14"/>
  </r>
  <r>
    <x v="3"/>
    <s v="Item_13_BEV"/>
    <x v="5"/>
  </r>
  <r>
    <x v="2"/>
    <s v="Item_4_BUT"/>
    <x v="15"/>
  </r>
  <r>
    <x v="7"/>
    <s v="Item_6_CEA"/>
    <x v="4"/>
  </r>
  <r>
    <x v="7"/>
    <s v="Item_7_CEA"/>
    <x v="14"/>
  </r>
  <r>
    <x v="6"/>
    <s v="Item_5_EHE"/>
    <x v="20"/>
  </r>
  <r>
    <x v="3"/>
    <s v="Item_2_BEV"/>
    <x v="10"/>
  </r>
  <r>
    <x v="2"/>
    <s v="Item_25_BUT"/>
    <x v="16"/>
  </r>
  <r>
    <x v="6"/>
    <s v="Item_6_EHE"/>
    <x v="4"/>
  </r>
  <r>
    <x v="5"/>
    <s v="Item_20_FUR"/>
    <x v="7"/>
  </r>
  <r>
    <x v="6"/>
    <s v="Item_2_EHE"/>
    <x v="10"/>
  </r>
  <r>
    <x v="4"/>
    <s v="Unknown"/>
    <x v="5"/>
  </r>
  <r>
    <x v="4"/>
    <s v="Item_10_FOOD"/>
    <x v="0"/>
  </r>
  <r>
    <x v="2"/>
    <s v="Item_3_BUT"/>
    <x v="9"/>
  </r>
  <r>
    <x v="6"/>
    <s v="Item_11_EHE"/>
    <x v="17"/>
  </r>
  <r>
    <x v="1"/>
    <s v="Item_11_MILK"/>
    <x v="17"/>
  </r>
  <r>
    <x v="5"/>
    <s v="Unknown"/>
    <x v="13"/>
  </r>
  <r>
    <x v="1"/>
    <s v="Item_7_MILK"/>
    <x v="14"/>
  </r>
  <r>
    <x v="4"/>
    <s v="Item_9_FOOD"/>
    <x v="24"/>
  </r>
  <r>
    <x v="3"/>
    <s v="Item_3_BEV"/>
    <x v="9"/>
  </r>
  <r>
    <x v="1"/>
    <s v="Item_8_MILK"/>
    <x v="19"/>
  </r>
  <r>
    <x v="0"/>
    <s v="Item_17_PAT"/>
    <x v="1"/>
  </r>
  <r>
    <x v="6"/>
    <s v="Item_13_EHE"/>
    <x v="5"/>
  </r>
  <r>
    <x v="3"/>
    <s v="Item_12_BEV"/>
    <x v="2"/>
  </r>
  <r>
    <x v="6"/>
    <s v="Item_23_EHE"/>
    <x v="18"/>
  </r>
  <r>
    <x v="3"/>
    <s v="Item_19_BEV"/>
    <x v="21"/>
  </r>
  <r>
    <x v="4"/>
    <s v="Item_10_FOOD"/>
    <x v="0"/>
  </r>
  <r>
    <x v="3"/>
    <s v="Unknown"/>
    <x v="13"/>
  </r>
  <r>
    <x v="0"/>
    <s v="Unknown"/>
    <x v="5"/>
  </r>
  <r>
    <x v="5"/>
    <s v="Item_21_FUR"/>
    <x v="13"/>
  </r>
  <r>
    <x v="5"/>
    <s v="Item_2_FUR"/>
    <x v="10"/>
  </r>
  <r>
    <x v="6"/>
    <s v="Item_11_EHE"/>
    <x v="17"/>
  </r>
  <r>
    <x v="0"/>
    <s v="Item_4_PAT"/>
    <x v="15"/>
  </r>
  <r>
    <x v="0"/>
    <s v="Item_20_PAT"/>
    <x v="7"/>
  </r>
  <r>
    <x v="6"/>
    <s v="Item_16_EHE"/>
    <x v="3"/>
  </r>
  <r>
    <x v="0"/>
    <s v="Unknown"/>
    <x v="5"/>
  </r>
  <r>
    <x v="7"/>
    <s v="Item_20_CEA"/>
    <x v="7"/>
  </r>
  <r>
    <x v="2"/>
    <s v="Item_23_BUT"/>
    <x v="18"/>
  </r>
  <r>
    <x v="1"/>
    <s v="Item_4_MILK"/>
    <x v="15"/>
  </r>
  <r>
    <x v="5"/>
    <s v="Item_6_FUR"/>
    <x v="4"/>
  </r>
  <r>
    <x v="6"/>
    <s v="Item_5_EHE"/>
    <x v="20"/>
  </r>
  <r>
    <x v="5"/>
    <s v="Item_21_FUR"/>
    <x v="13"/>
  </r>
  <r>
    <x v="6"/>
    <s v="Item_17_EHE"/>
    <x v="1"/>
  </r>
  <r>
    <x v="5"/>
    <s v="Unknown"/>
    <x v="22"/>
  </r>
  <r>
    <x v="2"/>
    <s v="Item_15_BUT"/>
    <x v="22"/>
  </r>
  <r>
    <x v="3"/>
    <s v="Item_12_BEV"/>
    <x v="2"/>
  </r>
  <r>
    <x v="1"/>
    <s v="Item_22_MILK"/>
    <x v="8"/>
  </r>
  <r>
    <x v="7"/>
    <s v="Item_12_CEA"/>
    <x v="2"/>
  </r>
  <r>
    <x v="7"/>
    <s v="Item_5_CEA"/>
    <x v="20"/>
  </r>
  <r>
    <x v="6"/>
    <s v="Item_25_EHE"/>
    <x v="16"/>
  </r>
  <r>
    <x v="2"/>
    <s v="Item_6_BUT"/>
    <x v="4"/>
  </r>
  <r>
    <x v="2"/>
    <s v="Unknown"/>
    <x v="5"/>
  </r>
  <r>
    <x v="6"/>
    <s v="Item_11_EHE"/>
    <x v="17"/>
  </r>
  <r>
    <x v="3"/>
    <s v="Item_7_BEV"/>
    <x v="14"/>
  </r>
  <r>
    <x v="4"/>
    <s v="Item_13_FOOD"/>
    <x v="5"/>
  </r>
  <r>
    <x v="0"/>
    <s v="Item_11_PAT"/>
    <x v="17"/>
  </r>
  <r>
    <x v="1"/>
    <s v="Item_16_MILK"/>
    <x v="3"/>
  </r>
  <r>
    <x v="4"/>
    <s v="Item_22_FOOD"/>
    <x v="8"/>
  </r>
  <r>
    <x v="7"/>
    <s v="Item_13_CEA"/>
    <x v="5"/>
  </r>
  <r>
    <x v="5"/>
    <s v="Item_20_FUR"/>
    <x v="7"/>
  </r>
  <r>
    <x v="3"/>
    <s v="Item_25_BEV"/>
    <x v="16"/>
  </r>
  <r>
    <x v="4"/>
    <s v="Item_13_FOOD"/>
    <x v="5"/>
  </r>
  <r>
    <x v="3"/>
    <s v="Item_22_BEV"/>
    <x v="8"/>
  </r>
  <r>
    <x v="2"/>
    <s v="Item_1_BUT"/>
    <x v="6"/>
  </r>
  <r>
    <x v="0"/>
    <s v="Item_7_PAT"/>
    <x v="14"/>
  </r>
  <r>
    <x v="1"/>
    <s v="Item_4_MILK"/>
    <x v="15"/>
  </r>
  <r>
    <x v="5"/>
    <s v="Item_24_FUR"/>
    <x v="11"/>
  </r>
  <r>
    <x v="0"/>
    <s v="Item_23_PAT"/>
    <x v="18"/>
  </r>
  <r>
    <x v="7"/>
    <s v="Item_14_CEA"/>
    <x v="12"/>
  </r>
  <r>
    <x v="6"/>
    <s v="Item_8_EHE"/>
    <x v="19"/>
  </r>
  <r>
    <x v="6"/>
    <s v="Item_20_EHE"/>
    <x v="7"/>
  </r>
  <r>
    <x v="0"/>
    <s v="Item_23_PAT"/>
    <x v="18"/>
  </r>
  <r>
    <x v="0"/>
    <s v="Unknown"/>
    <x v="5"/>
  </r>
  <r>
    <x v="6"/>
    <s v="Item_7_EHE"/>
    <x v="14"/>
  </r>
  <r>
    <x v="4"/>
    <s v="Item_12_FOOD"/>
    <x v="2"/>
  </r>
  <r>
    <x v="3"/>
    <s v="Item_25_BEV"/>
    <x v="16"/>
  </r>
  <r>
    <x v="2"/>
    <s v="Item_24_BUT"/>
    <x v="11"/>
  </r>
  <r>
    <x v="7"/>
    <s v="Item_16_CEA"/>
    <x v="3"/>
  </r>
  <r>
    <x v="6"/>
    <s v="Item_11_EHE"/>
    <x v="17"/>
  </r>
  <r>
    <x v="2"/>
    <s v="Item_6_BUT"/>
    <x v="4"/>
  </r>
  <r>
    <x v="3"/>
    <s v="Item_2_BEV"/>
    <x v="10"/>
  </r>
  <r>
    <x v="4"/>
    <s v="Item_20_FOOD"/>
    <x v="7"/>
  </r>
  <r>
    <x v="5"/>
    <s v="Item_25_FUR"/>
    <x v="16"/>
  </r>
  <r>
    <x v="7"/>
    <s v="Item_2_CEA"/>
    <x v="10"/>
  </r>
  <r>
    <x v="2"/>
    <s v="Item_5_BUT"/>
    <x v="20"/>
  </r>
  <r>
    <x v="1"/>
    <s v="Item_19_MILK"/>
    <x v="21"/>
  </r>
  <r>
    <x v="6"/>
    <s v="Item_3_EHE"/>
    <x v="9"/>
  </r>
  <r>
    <x v="0"/>
    <s v="Item_9_PAT"/>
    <x v="24"/>
  </r>
  <r>
    <x v="7"/>
    <s v="Item_12_CEA"/>
    <x v="2"/>
  </r>
  <r>
    <x v="7"/>
    <s v="Item_20_CEA"/>
    <x v="7"/>
  </r>
  <r>
    <x v="0"/>
    <s v="Item_4_PAT"/>
    <x v="15"/>
  </r>
  <r>
    <x v="1"/>
    <s v="Item_3_MILK"/>
    <x v="9"/>
  </r>
  <r>
    <x v="0"/>
    <s v="Unknown"/>
    <x v="24"/>
  </r>
  <r>
    <x v="6"/>
    <s v="Item_17_EHE"/>
    <x v="1"/>
  </r>
  <r>
    <x v="3"/>
    <s v="Item_12_BEV"/>
    <x v="2"/>
  </r>
  <r>
    <x v="0"/>
    <s v="Item_6_PAT"/>
    <x v="4"/>
  </r>
  <r>
    <x v="3"/>
    <s v="Item_15_BEV"/>
    <x v="22"/>
  </r>
  <r>
    <x v="6"/>
    <s v="Item_11_EHE"/>
    <x v="17"/>
  </r>
  <r>
    <x v="4"/>
    <s v="Item_19_FOOD"/>
    <x v="21"/>
  </r>
  <r>
    <x v="3"/>
    <s v="Item_12_BEV"/>
    <x v="2"/>
  </r>
  <r>
    <x v="7"/>
    <s v="Item_11_CEA"/>
    <x v="17"/>
  </r>
  <r>
    <x v="1"/>
    <s v="Item_7_MILK"/>
    <x v="14"/>
  </r>
  <r>
    <x v="2"/>
    <s v="Item_21_BUT"/>
    <x v="13"/>
  </r>
  <r>
    <x v="6"/>
    <s v="Item_20_EHE"/>
    <x v="7"/>
  </r>
  <r>
    <x v="1"/>
    <s v="Item_16_MILK"/>
    <x v="3"/>
  </r>
  <r>
    <x v="1"/>
    <s v="Item_2_MILK"/>
    <x v="10"/>
  </r>
  <r>
    <x v="0"/>
    <s v="Item_6_PAT"/>
    <x v="4"/>
  </r>
  <r>
    <x v="4"/>
    <s v="Item_12_FOOD"/>
    <x v="2"/>
  </r>
  <r>
    <x v="7"/>
    <s v="Item_19_CEA"/>
    <x v="21"/>
  </r>
  <r>
    <x v="3"/>
    <s v="Item_14_BEV"/>
    <x v="12"/>
  </r>
  <r>
    <x v="1"/>
    <s v="Item_7_MILK"/>
    <x v="14"/>
  </r>
  <r>
    <x v="7"/>
    <s v="Item_19_CEA"/>
    <x v="21"/>
  </r>
  <r>
    <x v="7"/>
    <s v="Item_5_CEA"/>
    <x v="20"/>
  </r>
  <r>
    <x v="4"/>
    <s v="Item_13_FOOD"/>
    <x v="5"/>
  </r>
  <r>
    <x v="2"/>
    <s v="Item_20_BUT"/>
    <x v="7"/>
  </r>
  <r>
    <x v="2"/>
    <s v="Unknown"/>
    <x v="18"/>
  </r>
  <r>
    <x v="4"/>
    <s v="Unknown"/>
    <x v="0"/>
  </r>
  <r>
    <x v="0"/>
    <s v="Item_24_PAT"/>
    <x v="11"/>
  </r>
  <r>
    <x v="2"/>
    <s v="Item_18_BUT"/>
    <x v="23"/>
  </r>
  <r>
    <x v="7"/>
    <s v="Item_2_CEA"/>
    <x v="10"/>
  </r>
  <r>
    <x v="7"/>
    <s v="Item_19_CEA"/>
    <x v="21"/>
  </r>
  <r>
    <x v="6"/>
    <s v="Item_15_EHE"/>
    <x v="22"/>
  </r>
  <r>
    <x v="4"/>
    <s v="Item_24_FOOD"/>
    <x v="11"/>
  </r>
  <r>
    <x v="0"/>
    <s v="Item_2_PAT"/>
    <x v="10"/>
  </r>
  <r>
    <x v="6"/>
    <s v="Item_6_EHE"/>
    <x v="4"/>
  </r>
  <r>
    <x v="4"/>
    <s v="Item_18_FOOD"/>
    <x v="23"/>
  </r>
  <r>
    <x v="4"/>
    <s v="Item_7_FOOD"/>
    <x v="14"/>
  </r>
  <r>
    <x v="5"/>
    <s v="Unknown"/>
    <x v="5"/>
  </r>
  <r>
    <x v="3"/>
    <s v="Item_16_BEV"/>
    <x v="3"/>
  </r>
  <r>
    <x v="1"/>
    <s v="Item_18_MILK"/>
    <x v="23"/>
  </r>
  <r>
    <x v="1"/>
    <s v="Item_15_MILK"/>
    <x v="22"/>
  </r>
  <r>
    <x v="5"/>
    <s v="Item_20_FUR"/>
    <x v="7"/>
  </r>
  <r>
    <x v="4"/>
    <s v="Item_18_FOOD"/>
    <x v="23"/>
  </r>
  <r>
    <x v="7"/>
    <s v="Unknown"/>
    <x v="24"/>
  </r>
  <r>
    <x v="4"/>
    <s v="Item_3_FOOD"/>
    <x v="9"/>
  </r>
  <r>
    <x v="4"/>
    <s v="Item_25_FOOD"/>
    <x v="16"/>
  </r>
  <r>
    <x v="4"/>
    <s v="Unknown"/>
    <x v="5"/>
  </r>
  <r>
    <x v="1"/>
    <s v="Item_5_MILK"/>
    <x v="20"/>
  </r>
  <r>
    <x v="2"/>
    <s v="Item_1_BUT"/>
    <x v="6"/>
  </r>
  <r>
    <x v="0"/>
    <s v="Item_17_PAT"/>
    <x v="1"/>
  </r>
  <r>
    <x v="7"/>
    <s v="Item_9_CEA"/>
    <x v="24"/>
  </r>
  <r>
    <x v="6"/>
    <s v="Item_21_EHE"/>
    <x v="13"/>
  </r>
  <r>
    <x v="2"/>
    <s v="Item_9_BUT"/>
    <x v="24"/>
  </r>
  <r>
    <x v="6"/>
    <s v="Item_8_EHE"/>
    <x v="19"/>
  </r>
  <r>
    <x v="5"/>
    <s v="Item_2_FUR"/>
    <x v="10"/>
  </r>
  <r>
    <x v="1"/>
    <s v="Item_19_MILK"/>
    <x v="21"/>
  </r>
  <r>
    <x v="4"/>
    <s v="Item_4_FOOD"/>
    <x v="15"/>
  </r>
  <r>
    <x v="6"/>
    <s v="Item_11_EHE"/>
    <x v="17"/>
  </r>
  <r>
    <x v="3"/>
    <s v="Item_24_BEV"/>
    <x v="11"/>
  </r>
  <r>
    <x v="1"/>
    <s v="Item_20_MILK"/>
    <x v="7"/>
  </r>
  <r>
    <x v="7"/>
    <s v="Item_11_CEA"/>
    <x v="17"/>
  </r>
  <r>
    <x v="7"/>
    <s v="Item_8_CEA"/>
    <x v="19"/>
  </r>
  <r>
    <x v="4"/>
    <s v="Item_20_FOOD"/>
    <x v="7"/>
  </r>
  <r>
    <x v="1"/>
    <s v="Item_11_MILK"/>
    <x v="17"/>
  </r>
  <r>
    <x v="2"/>
    <s v="Item_20_BUT"/>
    <x v="7"/>
  </r>
  <r>
    <x v="5"/>
    <s v="Unknown"/>
    <x v="5"/>
  </r>
  <r>
    <x v="0"/>
    <s v="Item_23_PAT"/>
    <x v="18"/>
  </r>
  <r>
    <x v="2"/>
    <s v="Item_23_BUT"/>
    <x v="18"/>
  </r>
  <r>
    <x v="1"/>
    <s v="Item_5_MILK"/>
    <x v="20"/>
  </r>
  <r>
    <x v="2"/>
    <s v="Item_22_BUT"/>
    <x v="8"/>
  </r>
  <r>
    <x v="7"/>
    <s v="Unknown"/>
    <x v="10"/>
  </r>
  <r>
    <x v="4"/>
    <s v="Item_9_FOOD"/>
    <x v="24"/>
  </r>
  <r>
    <x v="6"/>
    <s v="Item_25_EHE"/>
    <x v="16"/>
  </r>
  <r>
    <x v="3"/>
    <s v="Item_21_BEV"/>
    <x v="13"/>
  </r>
  <r>
    <x v="2"/>
    <s v="Item_17_BUT"/>
    <x v="1"/>
  </r>
  <r>
    <x v="1"/>
    <s v="Item_24_MILK"/>
    <x v="11"/>
  </r>
  <r>
    <x v="1"/>
    <s v="Item_4_MILK"/>
    <x v="15"/>
  </r>
  <r>
    <x v="2"/>
    <s v="Item_22_BUT"/>
    <x v="8"/>
  </r>
  <r>
    <x v="1"/>
    <s v="Unknown"/>
    <x v="17"/>
  </r>
  <r>
    <x v="5"/>
    <s v="Item_21_FUR"/>
    <x v="13"/>
  </r>
  <r>
    <x v="5"/>
    <s v="Item_5_FUR"/>
    <x v="20"/>
  </r>
  <r>
    <x v="6"/>
    <s v="Item_21_EHE"/>
    <x v="13"/>
  </r>
  <r>
    <x v="0"/>
    <s v="Item_22_PAT"/>
    <x v="8"/>
  </r>
  <r>
    <x v="6"/>
    <s v="Unknown"/>
    <x v="24"/>
  </r>
  <r>
    <x v="5"/>
    <s v="Unknown"/>
    <x v="7"/>
  </r>
  <r>
    <x v="1"/>
    <s v="Item_6_MILK"/>
    <x v="4"/>
  </r>
  <r>
    <x v="0"/>
    <s v="Item_11_PAT"/>
    <x v="17"/>
  </r>
  <r>
    <x v="6"/>
    <s v="Item_17_EHE"/>
    <x v="1"/>
  </r>
  <r>
    <x v="3"/>
    <s v="Item_24_BEV"/>
    <x v="11"/>
  </r>
  <r>
    <x v="0"/>
    <s v="Item_8_PAT"/>
    <x v="19"/>
  </r>
  <r>
    <x v="1"/>
    <s v="Item_10_MILK"/>
    <x v="0"/>
  </r>
  <r>
    <x v="7"/>
    <s v="Item_6_CEA"/>
    <x v="4"/>
  </r>
  <r>
    <x v="6"/>
    <s v="Item_9_EHE"/>
    <x v="24"/>
  </r>
  <r>
    <x v="4"/>
    <s v="Item_8_FOOD"/>
    <x v="19"/>
  </r>
  <r>
    <x v="3"/>
    <s v="Item_25_BEV"/>
    <x v="16"/>
  </r>
  <r>
    <x v="6"/>
    <s v="Item_14_EHE"/>
    <x v="12"/>
  </r>
  <r>
    <x v="6"/>
    <s v="Unknown"/>
    <x v="5"/>
  </r>
  <r>
    <x v="5"/>
    <s v="Item_5_FUR"/>
    <x v="20"/>
  </r>
  <r>
    <x v="3"/>
    <s v="Item_2_BEV"/>
    <x v="10"/>
  </r>
  <r>
    <x v="0"/>
    <s v="Item_7_PAT"/>
    <x v="14"/>
  </r>
  <r>
    <x v="2"/>
    <s v="Unknown"/>
    <x v="9"/>
  </r>
  <r>
    <x v="1"/>
    <s v="Item_1_MILK"/>
    <x v="6"/>
  </r>
  <r>
    <x v="0"/>
    <s v="Item_6_PAT"/>
    <x v="4"/>
  </r>
  <r>
    <x v="1"/>
    <s v="Item_16_MILK"/>
    <x v="3"/>
  </r>
  <r>
    <x v="1"/>
    <s v="Item_6_MILK"/>
    <x v="4"/>
  </r>
  <r>
    <x v="6"/>
    <s v="Item_23_EHE"/>
    <x v="18"/>
  </r>
  <r>
    <x v="6"/>
    <s v="Item_22_EHE"/>
    <x v="8"/>
  </r>
  <r>
    <x v="0"/>
    <s v="Item_17_PAT"/>
    <x v="1"/>
  </r>
  <r>
    <x v="3"/>
    <s v="Item_17_BEV"/>
    <x v="1"/>
  </r>
  <r>
    <x v="4"/>
    <s v="Item_7_FOOD"/>
    <x v="14"/>
  </r>
  <r>
    <x v="4"/>
    <s v="Item_21_FOOD"/>
    <x v="13"/>
  </r>
  <r>
    <x v="1"/>
    <s v="Item_20_MILK"/>
    <x v="7"/>
  </r>
  <r>
    <x v="5"/>
    <s v="Item_25_FUR"/>
    <x v="16"/>
  </r>
  <r>
    <x v="7"/>
    <s v="Item_13_CEA"/>
    <x v="5"/>
  </r>
  <r>
    <x v="7"/>
    <s v="Item_14_CEA"/>
    <x v="12"/>
  </r>
  <r>
    <x v="6"/>
    <s v="Item_12_EHE"/>
    <x v="2"/>
  </r>
  <r>
    <x v="5"/>
    <s v="Item_11_FUR"/>
    <x v="17"/>
  </r>
  <r>
    <x v="7"/>
    <s v="Item_3_CEA"/>
    <x v="9"/>
  </r>
  <r>
    <x v="5"/>
    <s v="Item_11_FUR"/>
    <x v="17"/>
  </r>
  <r>
    <x v="1"/>
    <s v="Item_1_MILK"/>
    <x v="6"/>
  </r>
  <r>
    <x v="0"/>
    <s v="Unknown"/>
    <x v="5"/>
  </r>
  <r>
    <x v="5"/>
    <s v="Item_25_FUR"/>
    <x v="16"/>
  </r>
  <r>
    <x v="5"/>
    <s v="Item_6_FUR"/>
    <x v="4"/>
  </r>
  <r>
    <x v="1"/>
    <s v="Item_17_MILK"/>
    <x v="1"/>
  </r>
  <r>
    <x v="6"/>
    <s v="Item_6_EHE"/>
    <x v="4"/>
  </r>
  <r>
    <x v="7"/>
    <s v="Unknown"/>
    <x v="5"/>
  </r>
  <r>
    <x v="4"/>
    <s v="Item_12_FOOD"/>
    <x v="2"/>
  </r>
  <r>
    <x v="5"/>
    <s v="Item_10_FUR"/>
    <x v="0"/>
  </r>
  <r>
    <x v="2"/>
    <s v="Item_23_BUT"/>
    <x v="18"/>
  </r>
  <r>
    <x v="3"/>
    <s v="Item_25_BEV"/>
    <x v="16"/>
  </r>
  <r>
    <x v="3"/>
    <s v="Unknown"/>
    <x v="5"/>
  </r>
  <r>
    <x v="0"/>
    <s v="Item_4_PAT"/>
    <x v="15"/>
  </r>
  <r>
    <x v="3"/>
    <s v="Item_11_BEV"/>
    <x v="17"/>
  </r>
  <r>
    <x v="1"/>
    <s v="Item_6_MILK"/>
    <x v="4"/>
  </r>
  <r>
    <x v="0"/>
    <s v="Item_18_PAT"/>
    <x v="23"/>
  </r>
  <r>
    <x v="5"/>
    <s v="Item_24_FUR"/>
    <x v="11"/>
  </r>
  <r>
    <x v="0"/>
    <s v="Item_17_PAT"/>
    <x v="1"/>
  </r>
  <r>
    <x v="2"/>
    <s v="Item_16_BUT"/>
    <x v="3"/>
  </r>
  <r>
    <x v="4"/>
    <s v="Item_14_FOOD"/>
    <x v="12"/>
  </r>
  <r>
    <x v="6"/>
    <s v="Item_15_EHE"/>
    <x v="22"/>
  </r>
  <r>
    <x v="1"/>
    <s v="Item_13_MILK"/>
    <x v="5"/>
  </r>
  <r>
    <x v="2"/>
    <s v="Item_20_BUT"/>
    <x v="7"/>
  </r>
  <r>
    <x v="0"/>
    <s v="Item_12_PAT"/>
    <x v="2"/>
  </r>
  <r>
    <x v="7"/>
    <s v="Unknown"/>
    <x v="9"/>
  </r>
  <r>
    <x v="1"/>
    <s v="Item_7_MILK"/>
    <x v="14"/>
  </r>
  <r>
    <x v="5"/>
    <s v="Item_25_FUR"/>
    <x v="16"/>
  </r>
  <r>
    <x v="2"/>
    <s v="Item_8_BUT"/>
    <x v="19"/>
  </r>
  <r>
    <x v="1"/>
    <s v="Item_6_MILK"/>
    <x v="4"/>
  </r>
  <r>
    <x v="1"/>
    <s v="Item_2_MILK"/>
    <x v="10"/>
  </r>
  <r>
    <x v="2"/>
    <s v="Item_10_BUT"/>
    <x v="0"/>
  </r>
  <r>
    <x v="1"/>
    <s v="Item_23_MILK"/>
    <x v="18"/>
  </r>
  <r>
    <x v="3"/>
    <s v="Item_20_BEV"/>
    <x v="7"/>
  </r>
  <r>
    <x v="7"/>
    <s v="Unknown"/>
    <x v="18"/>
  </r>
  <r>
    <x v="0"/>
    <s v="Item_7_PAT"/>
    <x v="14"/>
  </r>
  <r>
    <x v="1"/>
    <s v="Item_19_MILK"/>
    <x v="21"/>
  </r>
  <r>
    <x v="7"/>
    <s v="Item_11_CEA"/>
    <x v="17"/>
  </r>
  <r>
    <x v="6"/>
    <s v="Item_5_EHE"/>
    <x v="20"/>
  </r>
  <r>
    <x v="2"/>
    <s v="Item_20_BUT"/>
    <x v="7"/>
  </r>
  <r>
    <x v="6"/>
    <s v="Item_25_EHE"/>
    <x v="16"/>
  </r>
  <r>
    <x v="6"/>
    <s v="Item_17_EHE"/>
    <x v="1"/>
  </r>
  <r>
    <x v="3"/>
    <s v="Item_2_BEV"/>
    <x v="10"/>
  </r>
  <r>
    <x v="2"/>
    <s v="Item_22_BUT"/>
    <x v="8"/>
  </r>
  <r>
    <x v="0"/>
    <s v="Item_7_PAT"/>
    <x v="14"/>
  </r>
  <r>
    <x v="6"/>
    <s v="Item_25_EHE"/>
    <x v="16"/>
  </r>
  <r>
    <x v="5"/>
    <s v="Item_5_FUR"/>
    <x v="20"/>
  </r>
  <r>
    <x v="7"/>
    <s v="Item_10_CEA"/>
    <x v="0"/>
  </r>
  <r>
    <x v="4"/>
    <s v="Item_4_FOOD"/>
    <x v="15"/>
  </r>
  <r>
    <x v="3"/>
    <s v="Item_1_BEV"/>
    <x v="6"/>
  </r>
  <r>
    <x v="1"/>
    <s v="Item_19_MILK"/>
    <x v="21"/>
  </r>
  <r>
    <x v="2"/>
    <s v="Item_15_BUT"/>
    <x v="22"/>
  </r>
  <r>
    <x v="7"/>
    <s v="Item_13_CEA"/>
    <x v="5"/>
  </r>
  <r>
    <x v="2"/>
    <s v="Item_15_BUT"/>
    <x v="22"/>
  </r>
  <r>
    <x v="2"/>
    <s v="Item_22_BUT"/>
    <x v="8"/>
  </r>
  <r>
    <x v="3"/>
    <s v="Item_16_BEV"/>
    <x v="3"/>
  </r>
  <r>
    <x v="4"/>
    <s v="Item_6_FOOD"/>
    <x v="4"/>
  </r>
  <r>
    <x v="2"/>
    <s v="Unknown"/>
    <x v="23"/>
  </r>
  <r>
    <x v="6"/>
    <s v="Item_5_EHE"/>
    <x v="20"/>
  </r>
  <r>
    <x v="7"/>
    <s v="Item_21_CEA"/>
    <x v="13"/>
  </r>
  <r>
    <x v="6"/>
    <s v="Item_22_EHE"/>
    <x v="8"/>
  </r>
  <r>
    <x v="0"/>
    <s v="Unknown"/>
    <x v="5"/>
  </r>
  <r>
    <x v="3"/>
    <s v="Item_1_BEV"/>
    <x v="6"/>
  </r>
  <r>
    <x v="7"/>
    <s v="Item_25_CEA"/>
    <x v="16"/>
  </r>
  <r>
    <x v="1"/>
    <s v="Item_19_MILK"/>
    <x v="21"/>
  </r>
  <r>
    <x v="2"/>
    <s v="Item_15_BUT"/>
    <x v="22"/>
  </r>
  <r>
    <x v="3"/>
    <s v="Item_17_BEV"/>
    <x v="1"/>
  </r>
  <r>
    <x v="0"/>
    <s v="Item_24_PAT"/>
    <x v="11"/>
  </r>
  <r>
    <x v="6"/>
    <s v="Item_17_EHE"/>
    <x v="1"/>
  </r>
  <r>
    <x v="2"/>
    <s v="Item_12_BUT"/>
    <x v="2"/>
  </r>
  <r>
    <x v="7"/>
    <s v="Item_9_CEA"/>
    <x v="24"/>
  </r>
  <r>
    <x v="3"/>
    <s v="Item_2_BEV"/>
    <x v="10"/>
  </r>
  <r>
    <x v="2"/>
    <s v="Item_7_BUT"/>
    <x v="14"/>
  </r>
  <r>
    <x v="3"/>
    <s v="Item_3_BEV"/>
    <x v="9"/>
  </r>
  <r>
    <x v="7"/>
    <s v="Item_12_CEA"/>
    <x v="2"/>
  </r>
  <r>
    <x v="5"/>
    <s v="Item_11_FUR"/>
    <x v="17"/>
  </r>
  <r>
    <x v="2"/>
    <s v="Item_3_BUT"/>
    <x v="9"/>
  </r>
  <r>
    <x v="0"/>
    <s v="Item_8_PAT"/>
    <x v="19"/>
  </r>
  <r>
    <x v="2"/>
    <s v="Unknown"/>
    <x v="5"/>
  </r>
  <r>
    <x v="2"/>
    <s v="Item_19_BUT"/>
    <x v="21"/>
  </r>
  <r>
    <x v="2"/>
    <s v="Item_6_BUT"/>
    <x v="4"/>
  </r>
  <r>
    <x v="5"/>
    <s v="Item_20_FUR"/>
    <x v="7"/>
  </r>
  <r>
    <x v="1"/>
    <s v="Item_17_MILK"/>
    <x v="1"/>
  </r>
  <r>
    <x v="2"/>
    <s v="Item_18_BUT"/>
    <x v="23"/>
  </r>
  <r>
    <x v="4"/>
    <s v="Item_6_FOOD"/>
    <x v="4"/>
  </r>
  <r>
    <x v="5"/>
    <s v="Item_5_FUR"/>
    <x v="20"/>
  </r>
  <r>
    <x v="4"/>
    <s v="Item_10_FOOD"/>
    <x v="0"/>
  </r>
  <r>
    <x v="0"/>
    <s v="Item_22_PAT"/>
    <x v="8"/>
  </r>
  <r>
    <x v="7"/>
    <s v="Item_2_CEA"/>
    <x v="10"/>
  </r>
  <r>
    <x v="6"/>
    <s v="Item_22_EHE"/>
    <x v="8"/>
  </r>
  <r>
    <x v="7"/>
    <s v="Unknown"/>
    <x v="5"/>
  </r>
  <r>
    <x v="4"/>
    <s v="Item_23_FOOD"/>
    <x v="18"/>
  </r>
  <r>
    <x v="5"/>
    <s v="Item_13_FUR"/>
    <x v="5"/>
  </r>
  <r>
    <x v="3"/>
    <s v="Item_16_BEV"/>
    <x v="3"/>
  </r>
  <r>
    <x v="1"/>
    <s v="Item_3_MILK"/>
    <x v="9"/>
  </r>
  <r>
    <x v="3"/>
    <s v="Item_3_BEV"/>
    <x v="9"/>
  </r>
  <r>
    <x v="4"/>
    <s v="Item_6_FOOD"/>
    <x v="4"/>
  </r>
  <r>
    <x v="3"/>
    <s v="Item_16_BEV"/>
    <x v="3"/>
  </r>
  <r>
    <x v="6"/>
    <s v="Item_25_EHE"/>
    <x v="16"/>
  </r>
  <r>
    <x v="5"/>
    <s v="Item_5_FUR"/>
    <x v="20"/>
  </r>
  <r>
    <x v="1"/>
    <s v="Item_19_MILK"/>
    <x v="21"/>
  </r>
  <r>
    <x v="0"/>
    <s v="Item_4_PAT"/>
    <x v="15"/>
  </r>
  <r>
    <x v="5"/>
    <s v="Item_9_FUR"/>
    <x v="24"/>
  </r>
  <r>
    <x v="5"/>
    <s v="Item_11_FUR"/>
    <x v="17"/>
  </r>
  <r>
    <x v="1"/>
    <s v="Unknown"/>
    <x v="5"/>
  </r>
  <r>
    <x v="5"/>
    <s v="Item_4_FUR"/>
    <x v="15"/>
  </r>
  <r>
    <x v="5"/>
    <s v="Unknown"/>
    <x v="16"/>
  </r>
  <r>
    <x v="1"/>
    <s v="Unknown"/>
    <x v="5"/>
  </r>
  <r>
    <x v="4"/>
    <s v="Item_13_FOOD"/>
    <x v="5"/>
  </r>
  <r>
    <x v="5"/>
    <s v="Item_8_FUR"/>
    <x v="19"/>
  </r>
  <r>
    <x v="4"/>
    <s v="Unknown"/>
    <x v="15"/>
  </r>
  <r>
    <x v="3"/>
    <s v="Item_16_BEV"/>
    <x v="3"/>
  </r>
  <r>
    <x v="6"/>
    <s v="Item_21_EHE"/>
    <x v="13"/>
  </r>
  <r>
    <x v="2"/>
    <s v="Item_15_BUT"/>
    <x v="22"/>
  </r>
  <r>
    <x v="1"/>
    <s v="Unknown"/>
    <x v="6"/>
  </r>
  <r>
    <x v="5"/>
    <s v="Item_15_FUR"/>
    <x v="22"/>
  </r>
  <r>
    <x v="6"/>
    <s v="Item_14_EHE"/>
    <x v="12"/>
  </r>
  <r>
    <x v="3"/>
    <s v="Item_18_BEV"/>
    <x v="23"/>
  </r>
  <r>
    <x v="0"/>
    <s v="Item_6_PAT"/>
    <x v="4"/>
  </r>
  <r>
    <x v="2"/>
    <s v="Item_5_BUT"/>
    <x v="20"/>
  </r>
  <r>
    <x v="5"/>
    <s v="Item_14_FUR"/>
    <x v="12"/>
  </r>
  <r>
    <x v="0"/>
    <s v="Item_22_PAT"/>
    <x v="8"/>
  </r>
  <r>
    <x v="0"/>
    <s v="Item_7_PAT"/>
    <x v="14"/>
  </r>
  <r>
    <x v="6"/>
    <s v="Item_5_EHE"/>
    <x v="20"/>
  </r>
  <r>
    <x v="4"/>
    <s v="Item_14_FOOD"/>
    <x v="12"/>
  </r>
  <r>
    <x v="3"/>
    <s v="Item_17_BEV"/>
    <x v="1"/>
  </r>
  <r>
    <x v="4"/>
    <s v="Unknown"/>
    <x v="5"/>
  </r>
  <r>
    <x v="1"/>
    <s v="Item_17_MILK"/>
    <x v="1"/>
  </r>
  <r>
    <x v="7"/>
    <s v="Item_15_CEA"/>
    <x v="22"/>
  </r>
  <r>
    <x v="5"/>
    <s v="Item_2_FUR"/>
    <x v="10"/>
  </r>
  <r>
    <x v="0"/>
    <s v="Item_9_PAT"/>
    <x v="24"/>
  </r>
  <r>
    <x v="4"/>
    <s v="Item_18_FOOD"/>
    <x v="23"/>
  </r>
  <r>
    <x v="4"/>
    <s v="Item_9_FOOD"/>
    <x v="24"/>
  </r>
  <r>
    <x v="6"/>
    <s v="Item_2_EHE"/>
    <x v="10"/>
  </r>
  <r>
    <x v="3"/>
    <s v="Item_25_BEV"/>
    <x v="16"/>
  </r>
  <r>
    <x v="0"/>
    <s v="Item_14_PAT"/>
    <x v="12"/>
  </r>
  <r>
    <x v="1"/>
    <s v="Item_8_MILK"/>
    <x v="19"/>
  </r>
  <r>
    <x v="6"/>
    <s v="Item_12_EHE"/>
    <x v="2"/>
  </r>
  <r>
    <x v="6"/>
    <s v="Item_23_EHE"/>
    <x v="18"/>
  </r>
  <r>
    <x v="0"/>
    <s v="Item_6_PAT"/>
    <x v="4"/>
  </r>
  <r>
    <x v="2"/>
    <s v="Item_15_BUT"/>
    <x v="22"/>
  </r>
  <r>
    <x v="3"/>
    <s v="Item_7_BEV"/>
    <x v="14"/>
  </r>
  <r>
    <x v="6"/>
    <s v="Item_15_EHE"/>
    <x v="22"/>
  </r>
  <r>
    <x v="6"/>
    <s v="Item_20_EHE"/>
    <x v="7"/>
  </r>
  <r>
    <x v="0"/>
    <s v="Item_14_PAT"/>
    <x v="12"/>
  </r>
  <r>
    <x v="5"/>
    <s v="Item_8_FUR"/>
    <x v="19"/>
  </r>
  <r>
    <x v="2"/>
    <s v="Item_20_BUT"/>
    <x v="7"/>
  </r>
  <r>
    <x v="0"/>
    <s v="Item_2_PAT"/>
    <x v="10"/>
  </r>
  <r>
    <x v="0"/>
    <s v="Item_1_PAT"/>
    <x v="6"/>
  </r>
  <r>
    <x v="0"/>
    <s v="Item_1_PAT"/>
    <x v="6"/>
  </r>
  <r>
    <x v="3"/>
    <s v="Item_19_BEV"/>
    <x v="21"/>
  </r>
  <r>
    <x v="0"/>
    <s v="Item_15_PAT"/>
    <x v="22"/>
  </r>
  <r>
    <x v="3"/>
    <s v="Item_22_BEV"/>
    <x v="8"/>
  </r>
  <r>
    <x v="4"/>
    <s v="Item_9_FOOD"/>
    <x v="24"/>
  </r>
  <r>
    <x v="4"/>
    <s v="Item_17_FOOD"/>
    <x v="1"/>
  </r>
  <r>
    <x v="3"/>
    <s v="Item_2_BEV"/>
    <x v="10"/>
  </r>
  <r>
    <x v="3"/>
    <s v="Item_14_BEV"/>
    <x v="12"/>
  </r>
  <r>
    <x v="3"/>
    <s v="Item_19_BEV"/>
    <x v="21"/>
  </r>
  <r>
    <x v="0"/>
    <s v="Item_18_PAT"/>
    <x v="23"/>
  </r>
  <r>
    <x v="7"/>
    <s v="Item_19_CEA"/>
    <x v="21"/>
  </r>
  <r>
    <x v="0"/>
    <s v="Item_14_PAT"/>
    <x v="12"/>
  </r>
  <r>
    <x v="0"/>
    <s v="Item_8_PAT"/>
    <x v="19"/>
  </r>
  <r>
    <x v="2"/>
    <s v="Item_25_BUT"/>
    <x v="16"/>
  </r>
  <r>
    <x v="2"/>
    <s v="Item_23_BUT"/>
    <x v="18"/>
  </r>
  <r>
    <x v="5"/>
    <s v="Item_6_FUR"/>
    <x v="4"/>
  </r>
  <r>
    <x v="1"/>
    <s v="Item_16_MILK"/>
    <x v="3"/>
  </r>
  <r>
    <x v="6"/>
    <s v="Item_25_EHE"/>
    <x v="16"/>
  </r>
  <r>
    <x v="5"/>
    <s v="Item_25_FUR"/>
    <x v="16"/>
  </r>
  <r>
    <x v="6"/>
    <s v="Item_4_EHE"/>
    <x v="15"/>
  </r>
  <r>
    <x v="6"/>
    <s v="Item_22_EHE"/>
    <x v="8"/>
  </r>
  <r>
    <x v="4"/>
    <s v="Item_5_FOOD"/>
    <x v="20"/>
  </r>
  <r>
    <x v="5"/>
    <s v="Item_15_FUR"/>
    <x v="22"/>
  </r>
  <r>
    <x v="0"/>
    <s v="Unknown"/>
    <x v="1"/>
  </r>
  <r>
    <x v="4"/>
    <s v="Item_13_FOOD"/>
    <x v="5"/>
  </r>
  <r>
    <x v="3"/>
    <s v="Item_25_BEV"/>
    <x v="16"/>
  </r>
  <r>
    <x v="4"/>
    <s v="Item_20_FOOD"/>
    <x v="7"/>
  </r>
  <r>
    <x v="2"/>
    <s v="Item_3_BUT"/>
    <x v="9"/>
  </r>
  <r>
    <x v="6"/>
    <s v="Item_8_EHE"/>
    <x v="19"/>
  </r>
  <r>
    <x v="7"/>
    <s v="Item_25_CEA"/>
    <x v="16"/>
  </r>
  <r>
    <x v="7"/>
    <s v="Item_9_CEA"/>
    <x v="24"/>
  </r>
  <r>
    <x v="3"/>
    <s v="Unknown"/>
    <x v="5"/>
  </r>
  <r>
    <x v="4"/>
    <s v="Item_9_FOOD"/>
    <x v="24"/>
  </r>
  <r>
    <x v="2"/>
    <s v="Item_6_BUT"/>
    <x v="4"/>
  </r>
  <r>
    <x v="1"/>
    <s v="Item_19_MILK"/>
    <x v="21"/>
  </r>
  <r>
    <x v="0"/>
    <s v="Item_23_PAT"/>
    <x v="18"/>
  </r>
  <r>
    <x v="6"/>
    <s v="Item_22_EHE"/>
    <x v="8"/>
  </r>
  <r>
    <x v="1"/>
    <s v="Item_11_MILK"/>
    <x v="17"/>
  </r>
  <r>
    <x v="0"/>
    <s v="Item_9_PAT"/>
    <x v="24"/>
  </r>
  <r>
    <x v="7"/>
    <s v="Item_9_CEA"/>
    <x v="24"/>
  </r>
  <r>
    <x v="4"/>
    <s v="Item_18_FOOD"/>
    <x v="23"/>
  </r>
  <r>
    <x v="4"/>
    <s v="Item_14_FOOD"/>
    <x v="12"/>
  </r>
  <r>
    <x v="0"/>
    <s v="Item_14_PAT"/>
    <x v="12"/>
  </r>
  <r>
    <x v="0"/>
    <s v="Item_25_PAT"/>
    <x v="16"/>
  </r>
  <r>
    <x v="1"/>
    <s v="Item_3_MILK"/>
    <x v="9"/>
  </r>
  <r>
    <x v="2"/>
    <s v="Item_15_BUT"/>
    <x v="22"/>
  </r>
  <r>
    <x v="4"/>
    <s v="Unknown"/>
    <x v="5"/>
  </r>
  <r>
    <x v="5"/>
    <s v="Item_7_FUR"/>
    <x v="14"/>
  </r>
  <r>
    <x v="2"/>
    <s v="Item_12_BUT"/>
    <x v="2"/>
  </r>
  <r>
    <x v="6"/>
    <s v="Item_13_EHE"/>
    <x v="5"/>
  </r>
  <r>
    <x v="5"/>
    <s v="Item_8_FUR"/>
    <x v="19"/>
  </r>
  <r>
    <x v="5"/>
    <s v="Item_11_FUR"/>
    <x v="17"/>
  </r>
  <r>
    <x v="7"/>
    <s v="Item_2_CEA"/>
    <x v="10"/>
  </r>
  <r>
    <x v="4"/>
    <s v="Item_5_FOOD"/>
    <x v="20"/>
  </r>
  <r>
    <x v="7"/>
    <s v="Item_25_CEA"/>
    <x v="16"/>
  </r>
  <r>
    <x v="2"/>
    <s v="Item_15_BUT"/>
    <x v="22"/>
  </r>
  <r>
    <x v="3"/>
    <s v="Item_16_BEV"/>
    <x v="3"/>
  </r>
  <r>
    <x v="4"/>
    <s v="Item_3_FOOD"/>
    <x v="9"/>
  </r>
  <r>
    <x v="2"/>
    <s v="Item_7_BUT"/>
    <x v="14"/>
  </r>
  <r>
    <x v="1"/>
    <s v="Item_23_MILK"/>
    <x v="18"/>
  </r>
  <r>
    <x v="2"/>
    <s v="Item_16_BUT"/>
    <x v="3"/>
  </r>
  <r>
    <x v="4"/>
    <s v="Item_14_FOOD"/>
    <x v="12"/>
  </r>
  <r>
    <x v="3"/>
    <s v="Unknown"/>
    <x v="2"/>
  </r>
  <r>
    <x v="5"/>
    <s v="Item_24_FUR"/>
    <x v="11"/>
  </r>
  <r>
    <x v="4"/>
    <s v="Unknown"/>
    <x v="13"/>
  </r>
  <r>
    <x v="6"/>
    <s v="Item_13_EHE"/>
    <x v="5"/>
  </r>
  <r>
    <x v="5"/>
    <s v="Item_8_FUR"/>
    <x v="19"/>
  </r>
  <r>
    <x v="5"/>
    <s v="Item_5_FUR"/>
    <x v="20"/>
  </r>
  <r>
    <x v="1"/>
    <s v="Item_1_MILK"/>
    <x v="6"/>
  </r>
  <r>
    <x v="6"/>
    <s v="Item_10_EHE"/>
    <x v="0"/>
  </r>
  <r>
    <x v="6"/>
    <s v="Item_18_EHE"/>
    <x v="23"/>
  </r>
  <r>
    <x v="0"/>
    <s v="Unknown"/>
    <x v="5"/>
  </r>
  <r>
    <x v="6"/>
    <s v="Item_23_EHE"/>
    <x v="18"/>
  </r>
  <r>
    <x v="2"/>
    <s v="Item_3_BUT"/>
    <x v="9"/>
  </r>
  <r>
    <x v="0"/>
    <s v="Item_11_PAT"/>
    <x v="17"/>
  </r>
  <r>
    <x v="6"/>
    <s v="Item_9_EHE"/>
    <x v="24"/>
  </r>
  <r>
    <x v="5"/>
    <s v="Item_25_FUR"/>
    <x v="16"/>
  </r>
  <r>
    <x v="4"/>
    <s v="Item_20_FOOD"/>
    <x v="7"/>
  </r>
  <r>
    <x v="2"/>
    <s v="Item_16_BUT"/>
    <x v="3"/>
  </r>
  <r>
    <x v="5"/>
    <s v="Item_4_FUR"/>
    <x v="15"/>
  </r>
  <r>
    <x v="5"/>
    <s v="Item_8_FUR"/>
    <x v="19"/>
  </r>
  <r>
    <x v="7"/>
    <s v="Item_9_CEA"/>
    <x v="24"/>
  </r>
  <r>
    <x v="4"/>
    <s v="Unknown"/>
    <x v="23"/>
  </r>
  <r>
    <x v="4"/>
    <s v="Unknown"/>
    <x v="5"/>
  </r>
  <r>
    <x v="0"/>
    <s v="Item_24_PAT"/>
    <x v="11"/>
  </r>
  <r>
    <x v="7"/>
    <s v="Item_7_CEA"/>
    <x v="14"/>
  </r>
  <r>
    <x v="6"/>
    <s v="Item_21_EHE"/>
    <x v="13"/>
  </r>
  <r>
    <x v="2"/>
    <s v="Unknown"/>
    <x v="18"/>
  </r>
  <r>
    <x v="6"/>
    <s v="Item_2_EHE"/>
    <x v="10"/>
  </r>
  <r>
    <x v="2"/>
    <s v="Item_20_BUT"/>
    <x v="7"/>
  </r>
  <r>
    <x v="5"/>
    <s v="Item_25_FUR"/>
    <x v="16"/>
  </r>
  <r>
    <x v="0"/>
    <s v="Item_11_PAT"/>
    <x v="17"/>
  </r>
  <r>
    <x v="6"/>
    <s v="Unknown"/>
    <x v="0"/>
  </r>
  <r>
    <x v="7"/>
    <s v="Item_12_CEA"/>
    <x v="2"/>
  </r>
  <r>
    <x v="2"/>
    <s v="Item_20_BUT"/>
    <x v="7"/>
  </r>
  <r>
    <x v="4"/>
    <s v="Item_8_FOOD"/>
    <x v="19"/>
  </r>
  <r>
    <x v="3"/>
    <s v="Item_12_BEV"/>
    <x v="2"/>
  </r>
  <r>
    <x v="0"/>
    <s v="Item_23_PAT"/>
    <x v="18"/>
  </r>
  <r>
    <x v="2"/>
    <s v="Item_10_BUT"/>
    <x v="0"/>
  </r>
  <r>
    <x v="7"/>
    <s v="Item_16_CEA"/>
    <x v="3"/>
  </r>
  <r>
    <x v="5"/>
    <s v="Item_2_FUR"/>
    <x v="10"/>
  </r>
  <r>
    <x v="6"/>
    <s v="Item_9_EHE"/>
    <x v="24"/>
  </r>
  <r>
    <x v="2"/>
    <s v="Item_13_BUT"/>
    <x v="5"/>
  </r>
  <r>
    <x v="6"/>
    <s v="Item_1_EHE"/>
    <x v="6"/>
  </r>
  <r>
    <x v="5"/>
    <s v="Item_2_FUR"/>
    <x v="10"/>
  </r>
  <r>
    <x v="6"/>
    <s v="Item_20_EHE"/>
    <x v="7"/>
  </r>
  <r>
    <x v="7"/>
    <s v="Unknown"/>
    <x v="5"/>
  </r>
  <r>
    <x v="7"/>
    <s v="Item_5_CEA"/>
    <x v="20"/>
  </r>
  <r>
    <x v="6"/>
    <s v="Item_19_EHE"/>
    <x v="21"/>
  </r>
  <r>
    <x v="7"/>
    <s v="Item_3_CEA"/>
    <x v="9"/>
  </r>
  <r>
    <x v="1"/>
    <s v="Item_23_MILK"/>
    <x v="18"/>
  </r>
  <r>
    <x v="4"/>
    <s v="Item_8_FOOD"/>
    <x v="19"/>
  </r>
  <r>
    <x v="5"/>
    <s v="Item_4_FUR"/>
    <x v="15"/>
  </r>
  <r>
    <x v="2"/>
    <s v="Item_10_BUT"/>
    <x v="0"/>
  </r>
  <r>
    <x v="5"/>
    <s v="Item_1_FUR"/>
    <x v="6"/>
  </r>
  <r>
    <x v="3"/>
    <s v="Item_25_BEV"/>
    <x v="16"/>
  </r>
  <r>
    <x v="4"/>
    <s v="Item_10_FOOD"/>
    <x v="0"/>
  </r>
  <r>
    <x v="6"/>
    <s v="Item_22_EHE"/>
    <x v="8"/>
  </r>
  <r>
    <x v="1"/>
    <s v="Item_1_MILK"/>
    <x v="6"/>
  </r>
  <r>
    <x v="6"/>
    <s v="Item_23_EHE"/>
    <x v="18"/>
  </r>
  <r>
    <x v="4"/>
    <s v="Item_3_FOOD"/>
    <x v="9"/>
  </r>
  <r>
    <x v="6"/>
    <s v="Item_8_EHE"/>
    <x v="19"/>
  </r>
  <r>
    <x v="6"/>
    <s v="Unknown"/>
    <x v="18"/>
  </r>
  <r>
    <x v="0"/>
    <s v="Item_23_PAT"/>
    <x v="18"/>
  </r>
  <r>
    <x v="5"/>
    <s v="Item_17_FUR"/>
    <x v="1"/>
  </r>
  <r>
    <x v="7"/>
    <s v="Item_8_CEA"/>
    <x v="19"/>
  </r>
  <r>
    <x v="4"/>
    <s v="Item_17_FOOD"/>
    <x v="1"/>
  </r>
  <r>
    <x v="1"/>
    <s v="Item_23_MILK"/>
    <x v="18"/>
  </r>
  <r>
    <x v="7"/>
    <s v="Item_20_CEA"/>
    <x v="7"/>
  </r>
  <r>
    <x v="3"/>
    <s v="Item_22_BEV"/>
    <x v="8"/>
  </r>
  <r>
    <x v="7"/>
    <s v="Item_2_CEA"/>
    <x v="10"/>
  </r>
  <r>
    <x v="7"/>
    <s v="Item_5_CEA"/>
    <x v="20"/>
  </r>
  <r>
    <x v="5"/>
    <s v="Item_24_FUR"/>
    <x v="11"/>
  </r>
  <r>
    <x v="7"/>
    <s v="Item_22_CEA"/>
    <x v="8"/>
  </r>
  <r>
    <x v="3"/>
    <s v="Item_15_BEV"/>
    <x v="22"/>
  </r>
  <r>
    <x v="3"/>
    <s v="Unknown"/>
    <x v="5"/>
  </r>
  <r>
    <x v="4"/>
    <s v="Item_13_FOOD"/>
    <x v="5"/>
  </r>
  <r>
    <x v="6"/>
    <s v="Item_10_EHE"/>
    <x v="0"/>
  </r>
  <r>
    <x v="3"/>
    <s v="Unknown"/>
    <x v="5"/>
  </r>
  <r>
    <x v="3"/>
    <s v="Item_6_BEV"/>
    <x v="4"/>
  </r>
  <r>
    <x v="3"/>
    <s v="Item_12_BEV"/>
    <x v="2"/>
  </r>
  <r>
    <x v="4"/>
    <s v="Item_11_FOOD"/>
    <x v="17"/>
  </r>
  <r>
    <x v="1"/>
    <s v="Unknown"/>
    <x v="5"/>
  </r>
  <r>
    <x v="7"/>
    <s v="Unknown"/>
    <x v="8"/>
  </r>
  <r>
    <x v="6"/>
    <s v="Item_16_EHE"/>
    <x v="3"/>
  </r>
  <r>
    <x v="3"/>
    <s v="Item_23_BEV"/>
    <x v="18"/>
  </r>
  <r>
    <x v="2"/>
    <s v="Item_17_BUT"/>
    <x v="1"/>
  </r>
  <r>
    <x v="4"/>
    <s v="Item_3_FOOD"/>
    <x v="9"/>
  </r>
  <r>
    <x v="4"/>
    <s v="Item_21_FOOD"/>
    <x v="13"/>
  </r>
  <r>
    <x v="3"/>
    <s v="Item_17_BEV"/>
    <x v="1"/>
  </r>
  <r>
    <x v="5"/>
    <s v="Item_2_FUR"/>
    <x v="10"/>
  </r>
  <r>
    <x v="7"/>
    <s v="Item_21_CEA"/>
    <x v="13"/>
  </r>
  <r>
    <x v="4"/>
    <s v="Item_6_FOOD"/>
    <x v="4"/>
  </r>
  <r>
    <x v="7"/>
    <s v="Item_16_CEA"/>
    <x v="3"/>
  </r>
  <r>
    <x v="3"/>
    <s v="Item_14_BEV"/>
    <x v="12"/>
  </r>
  <r>
    <x v="6"/>
    <s v="Unknown"/>
    <x v="5"/>
  </r>
  <r>
    <x v="4"/>
    <s v="Item_9_FOOD"/>
    <x v="24"/>
  </r>
  <r>
    <x v="4"/>
    <s v="Item_13_FOOD"/>
    <x v="5"/>
  </r>
  <r>
    <x v="6"/>
    <s v="Item_10_EHE"/>
    <x v="0"/>
  </r>
  <r>
    <x v="6"/>
    <s v="Item_22_EHE"/>
    <x v="8"/>
  </r>
  <r>
    <x v="3"/>
    <s v="Item_23_BEV"/>
    <x v="18"/>
  </r>
  <r>
    <x v="1"/>
    <s v="Unknown"/>
    <x v="5"/>
  </r>
  <r>
    <x v="4"/>
    <s v="Item_13_FOOD"/>
    <x v="5"/>
  </r>
  <r>
    <x v="5"/>
    <s v="Item_6_FUR"/>
    <x v="4"/>
  </r>
  <r>
    <x v="6"/>
    <s v="Item_10_EHE"/>
    <x v="0"/>
  </r>
  <r>
    <x v="7"/>
    <s v="Item_2_CEA"/>
    <x v="10"/>
  </r>
  <r>
    <x v="4"/>
    <s v="Item_13_FOOD"/>
    <x v="5"/>
  </r>
  <r>
    <x v="3"/>
    <s v="Item_22_BEV"/>
    <x v="8"/>
  </r>
  <r>
    <x v="3"/>
    <s v="Item_24_BEV"/>
    <x v="11"/>
  </r>
  <r>
    <x v="3"/>
    <s v="Item_8_BEV"/>
    <x v="19"/>
  </r>
  <r>
    <x v="7"/>
    <s v="Unknown"/>
    <x v="10"/>
  </r>
  <r>
    <x v="3"/>
    <s v="Item_4_BEV"/>
    <x v="15"/>
  </r>
  <r>
    <x v="0"/>
    <s v="Item_17_PAT"/>
    <x v="1"/>
  </r>
  <r>
    <x v="6"/>
    <s v="Item_20_EHE"/>
    <x v="7"/>
  </r>
  <r>
    <x v="7"/>
    <s v="Unknown"/>
    <x v="5"/>
  </r>
  <r>
    <x v="3"/>
    <s v="Item_1_BEV"/>
    <x v="6"/>
  </r>
  <r>
    <x v="4"/>
    <s v="Item_24_FOOD"/>
    <x v="11"/>
  </r>
  <r>
    <x v="7"/>
    <s v="Item_5_CEA"/>
    <x v="20"/>
  </r>
  <r>
    <x v="1"/>
    <s v="Item_20_MILK"/>
    <x v="7"/>
  </r>
  <r>
    <x v="5"/>
    <s v="Item_8_FUR"/>
    <x v="19"/>
  </r>
  <r>
    <x v="6"/>
    <s v="Item_17_EHE"/>
    <x v="1"/>
  </r>
  <r>
    <x v="4"/>
    <s v="Unknown"/>
    <x v="7"/>
  </r>
  <r>
    <x v="2"/>
    <s v="Item_20_BUT"/>
    <x v="7"/>
  </r>
  <r>
    <x v="1"/>
    <s v="Item_16_MILK"/>
    <x v="3"/>
  </r>
  <r>
    <x v="6"/>
    <s v="Item_18_EHE"/>
    <x v="23"/>
  </r>
  <r>
    <x v="2"/>
    <s v="Item_12_BUT"/>
    <x v="2"/>
  </r>
  <r>
    <x v="2"/>
    <s v="Unknown"/>
    <x v="5"/>
  </r>
  <r>
    <x v="3"/>
    <s v="Item_1_BEV"/>
    <x v="6"/>
  </r>
  <r>
    <x v="1"/>
    <s v="Item_11_MILK"/>
    <x v="17"/>
  </r>
  <r>
    <x v="7"/>
    <s v="Item_10_CEA"/>
    <x v="0"/>
  </r>
  <r>
    <x v="0"/>
    <s v="Item_2_PAT"/>
    <x v="10"/>
  </r>
  <r>
    <x v="3"/>
    <s v="Item_25_BEV"/>
    <x v="16"/>
  </r>
  <r>
    <x v="6"/>
    <s v="Item_13_EHE"/>
    <x v="5"/>
  </r>
  <r>
    <x v="7"/>
    <s v="Item_21_CEA"/>
    <x v="13"/>
  </r>
  <r>
    <x v="5"/>
    <s v="Item_7_FUR"/>
    <x v="14"/>
  </r>
  <r>
    <x v="3"/>
    <s v="Item_2_BEV"/>
    <x v="10"/>
  </r>
  <r>
    <x v="7"/>
    <s v="Item_12_CEA"/>
    <x v="2"/>
  </r>
  <r>
    <x v="4"/>
    <s v="Item_17_FOOD"/>
    <x v="1"/>
  </r>
  <r>
    <x v="2"/>
    <s v="Item_11_BUT"/>
    <x v="17"/>
  </r>
  <r>
    <x v="5"/>
    <s v="Item_21_FUR"/>
    <x v="13"/>
  </r>
  <r>
    <x v="2"/>
    <s v="Unknown"/>
    <x v="13"/>
  </r>
  <r>
    <x v="4"/>
    <s v="Item_21_FOOD"/>
    <x v="13"/>
  </r>
  <r>
    <x v="0"/>
    <s v="Item_14_PAT"/>
    <x v="12"/>
  </r>
  <r>
    <x v="0"/>
    <s v="Item_14_PAT"/>
    <x v="12"/>
  </r>
  <r>
    <x v="1"/>
    <s v="Item_23_MILK"/>
    <x v="18"/>
  </r>
  <r>
    <x v="2"/>
    <s v="Item_23_BUT"/>
    <x v="18"/>
  </r>
  <r>
    <x v="4"/>
    <s v="Item_2_FOOD"/>
    <x v="10"/>
  </r>
  <r>
    <x v="3"/>
    <s v="Item_1_BEV"/>
    <x v="6"/>
  </r>
  <r>
    <x v="2"/>
    <s v="Item_25_BUT"/>
    <x v="16"/>
  </r>
  <r>
    <x v="3"/>
    <s v="Item_14_BEV"/>
    <x v="12"/>
  </r>
  <r>
    <x v="6"/>
    <s v="Item_10_EHE"/>
    <x v="0"/>
  </r>
  <r>
    <x v="4"/>
    <s v="Item_11_FOOD"/>
    <x v="17"/>
  </r>
  <r>
    <x v="7"/>
    <s v="Item_5_CEA"/>
    <x v="20"/>
  </r>
  <r>
    <x v="2"/>
    <s v="Item_23_BUT"/>
    <x v="18"/>
  </r>
  <r>
    <x v="0"/>
    <s v="Item_22_PAT"/>
    <x v="8"/>
  </r>
  <r>
    <x v="6"/>
    <s v="Unknown"/>
    <x v="1"/>
  </r>
  <r>
    <x v="7"/>
    <s v="Item_15_CEA"/>
    <x v="22"/>
  </r>
  <r>
    <x v="6"/>
    <s v="Item_24_EHE"/>
    <x v="11"/>
  </r>
  <r>
    <x v="4"/>
    <s v="Unknown"/>
    <x v="15"/>
  </r>
  <r>
    <x v="7"/>
    <s v="Item_22_CEA"/>
    <x v="8"/>
  </r>
  <r>
    <x v="4"/>
    <s v="Item_5_FOOD"/>
    <x v="20"/>
  </r>
  <r>
    <x v="4"/>
    <s v="Item_14_FOOD"/>
    <x v="12"/>
  </r>
  <r>
    <x v="4"/>
    <s v="Item_22_FOOD"/>
    <x v="8"/>
  </r>
  <r>
    <x v="3"/>
    <s v="Item_24_BEV"/>
    <x v="11"/>
  </r>
  <r>
    <x v="6"/>
    <s v="Item_17_EHE"/>
    <x v="1"/>
  </r>
  <r>
    <x v="5"/>
    <s v="Item_21_FUR"/>
    <x v="13"/>
  </r>
  <r>
    <x v="1"/>
    <s v="Unknown"/>
    <x v="5"/>
  </r>
  <r>
    <x v="0"/>
    <s v="Item_23_PAT"/>
    <x v="18"/>
  </r>
  <r>
    <x v="3"/>
    <s v="Item_16_BEV"/>
    <x v="3"/>
  </r>
  <r>
    <x v="5"/>
    <s v="Item_11_FUR"/>
    <x v="17"/>
  </r>
  <r>
    <x v="1"/>
    <s v="Item_19_MILK"/>
    <x v="21"/>
  </r>
  <r>
    <x v="3"/>
    <s v="Item_19_BEV"/>
    <x v="21"/>
  </r>
  <r>
    <x v="0"/>
    <s v="Item_16_PAT"/>
    <x v="3"/>
  </r>
  <r>
    <x v="5"/>
    <s v="Unknown"/>
    <x v="15"/>
  </r>
  <r>
    <x v="3"/>
    <s v="Unknown"/>
    <x v="5"/>
  </r>
  <r>
    <x v="3"/>
    <s v="Item_12_BEV"/>
    <x v="2"/>
  </r>
  <r>
    <x v="2"/>
    <s v="Item_12_BUT"/>
    <x v="2"/>
  </r>
  <r>
    <x v="1"/>
    <s v="Item_17_MILK"/>
    <x v="1"/>
  </r>
  <r>
    <x v="7"/>
    <s v="Item_7_CEA"/>
    <x v="14"/>
  </r>
  <r>
    <x v="7"/>
    <s v="Item_11_CEA"/>
    <x v="17"/>
  </r>
  <r>
    <x v="6"/>
    <s v="Item_19_EHE"/>
    <x v="21"/>
  </r>
  <r>
    <x v="2"/>
    <s v="Item_3_BUT"/>
    <x v="9"/>
  </r>
  <r>
    <x v="1"/>
    <s v="Item_8_MILK"/>
    <x v="19"/>
  </r>
  <r>
    <x v="2"/>
    <s v="Item_12_BUT"/>
    <x v="2"/>
  </r>
  <r>
    <x v="3"/>
    <s v="Item_14_BEV"/>
    <x v="12"/>
  </r>
  <r>
    <x v="1"/>
    <s v="Item_19_MILK"/>
    <x v="21"/>
  </r>
  <r>
    <x v="1"/>
    <s v="Item_2_MILK"/>
    <x v="10"/>
  </r>
  <r>
    <x v="5"/>
    <s v="Item_19_FUR"/>
    <x v="21"/>
  </r>
  <r>
    <x v="3"/>
    <s v="Item_17_BEV"/>
    <x v="1"/>
  </r>
  <r>
    <x v="4"/>
    <s v="Item_13_FOOD"/>
    <x v="5"/>
  </r>
  <r>
    <x v="2"/>
    <s v="Item_25_BUT"/>
    <x v="16"/>
  </r>
  <r>
    <x v="3"/>
    <s v="Item_25_BEV"/>
    <x v="16"/>
  </r>
  <r>
    <x v="3"/>
    <s v="Unknown"/>
    <x v="24"/>
  </r>
  <r>
    <x v="5"/>
    <s v="Item_24_FUR"/>
    <x v="11"/>
  </r>
  <r>
    <x v="5"/>
    <s v="Item_11_FUR"/>
    <x v="17"/>
  </r>
  <r>
    <x v="3"/>
    <s v="Item_17_BEV"/>
    <x v="1"/>
  </r>
  <r>
    <x v="0"/>
    <s v="Item_2_PAT"/>
    <x v="10"/>
  </r>
  <r>
    <x v="4"/>
    <s v="Item_15_FOOD"/>
    <x v="22"/>
  </r>
  <r>
    <x v="5"/>
    <s v="Item_23_FUR"/>
    <x v="18"/>
  </r>
  <r>
    <x v="5"/>
    <s v="Item_6_FUR"/>
    <x v="4"/>
  </r>
  <r>
    <x v="1"/>
    <s v="Item_19_MILK"/>
    <x v="21"/>
  </r>
  <r>
    <x v="3"/>
    <s v="Item_24_BEV"/>
    <x v="11"/>
  </r>
  <r>
    <x v="7"/>
    <s v="Item_19_CEA"/>
    <x v="21"/>
  </r>
  <r>
    <x v="6"/>
    <s v="Unknown"/>
    <x v="5"/>
  </r>
  <r>
    <x v="3"/>
    <s v="Item_12_BEV"/>
    <x v="2"/>
  </r>
  <r>
    <x v="1"/>
    <s v="Item_1_MILK"/>
    <x v="6"/>
  </r>
  <r>
    <x v="4"/>
    <s v="Item_1_FOOD"/>
    <x v="6"/>
  </r>
  <r>
    <x v="2"/>
    <s v="Item_13_BUT"/>
    <x v="5"/>
  </r>
  <r>
    <x v="0"/>
    <s v="Item_12_PAT"/>
    <x v="2"/>
  </r>
  <r>
    <x v="5"/>
    <s v="Item_6_FUR"/>
    <x v="4"/>
  </r>
  <r>
    <x v="6"/>
    <s v="Item_9_EHE"/>
    <x v="24"/>
  </r>
  <r>
    <x v="5"/>
    <s v="Item_5_FUR"/>
    <x v="20"/>
  </r>
  <r>
    <x v="4"/>
    <s v="Item_5_FOOD"/>
    <x v="20"/>
  </r>
  <r>
    <x v="7"/>
    <s v="Item_5_CEA"/>
    <x v="20"/>
  </r>
  <r>
    <x v="1"/>
    <s v="Unknown"/>
    <x v="5"/>
  </r>
  <r>
    <x v="1"/>
    <s v="Item_20_MILK"/>
    <x v="7"/>
  </r>
  <r>
    <x v="5"/>
    <s v="Item_5_FUR"/>
    <x v="20"/>
  </r>
  <r>
    <x v="7"/>
    <s v="Unknown"/>
    <x v="5"/>
  </r>
  <r>
    <x v="4"/>
    <s v="Item_13_FOOD"/>
    <x v="5"/>
  </r>
  <r>
    <x v="1"/>
    <s v="Item_7_MILK"/>
    <x v="14"/>
  </r>
  <r>
    <x v="7"/>
    <s v="Item_12_CEA"/>
    <x v="2"/>
  </r>
  <r>
    <x v="2"/>
    <s v="Item_5_BUT"/>
    <x v="20"/>
  </r>
  <r>
    <x v="2"/>
    <s v="Item_20_BUT"/>
    <x v="7"/>
  </r>
  <r>
    <x v="0"/>
    <s v="Unknown"/>
    <x v="5"/>
  </r>
  <r>
    <x v="7"/>
    <s v="Item_2_CEA"/>
    <x v="10"/>
  </r>
  <r>
    <x v="7"/>
    <s v="Item_14_CEA"/>
    <x v="12"/>
  </r>
  <r>
    <x v="4"/>
    <s v="Unknown"/>
    <x v="5"/>
  </r>
  <r>
    <x v="3"/>
    <s v="Item_17_BEV"/>
    <x v="1"/>
  </r>
  <r>
    <x v="7"/>
    <s v="Item_25_CEA"/>
    <x v="16"/>
  </r>
  <r>
    <x v="1"/>
    <s v="Unknown"/>
    <x v="13"/>
  </r>
  <r>
    <x v="1"/>
    <s v="Item_16_MILK"/>
    <x v="3"/>
  </r>
  <r>
    <x v="1"/>
    <s v="Item_13_MILK"/>
    <x v="5"/>
  </r>
  <r>
    <x v="4"/>
    <s v="Item_13_FOOD"/>
    <x v="5"/>
  </r>
  <r>
    <x v="7"/>
    <s v="Item_13_CEA"/>
    <x v="5"/>
  </r>
  <r>
    <x v="0"/>
    <s v="Item_8_PAT"/>
    <x v="19"/>
  </r>
  <r>
    <x v="2"/>
    <s v="Item_13_BUT"/>
    <x v="5"/>
  </r>
  <r>
    <x v="5"/>
    <s v="Item_25_FUR"/>
    <x v="16"/>
  </r>
  <r>
    <x v="3"/>
    <s v="Item_15_BEV"/>
    <x v="22"/>
  </r>
  <r>
    <x v="4"/>
    <s v="Item_13_FOOD"/>
    <x v="5"/>
  </r>
  <r>
    <x v="6"/>
    <s v="Item_20_EHE"/>
    <x v="7"/>
  </r>
  <r>
    <x v="0"/>
    <s v="Item_20_PAT"/>
    <x v="7"/>
  </r>
  <r>
    <x v="1"/>
    <s v="Item_19_MILK"/>
    <x v="21"/>
  </r>
  <r>
    <x v="4"/>
    <s v="Item_7_FOOD"/>
    <x v="14"/>
  </r>
  <r>
    <x v="4"/>
    <s v="Item_13_FOOD"/>
    <x v="5"/>
  </r>
  <r>
    <x v="7"/>
    <s v="Item_19_CEA"/>
    <x v="21"/>
  </r>
  <r>
    <x v="1"/>
    <s v="Item_20_MILK"/>
    <x v="7"/>
  </r>
  <r>
    <x v="1"/>
    <s v="Unknown"/>
    <x v="5"/>
  </r>
  <r>
    <x v="3"/>
    <s v="Item_18_BEV"/>
    <x v="23"/>
  </r>
  <r>
    <x v="4"/>
    <s v="Item_12_FOOD"/>
    <x v="2"/>
  </r>
  <r>
    <x v="3"/>
    <s v="Item_21_BEV"/>
    <x v="13"/>
  </r>
  <r>
    <x v="4"/>
    <s v="Item_14_FOOD"/>
    <x v="12"/>
  </r>
  <r>
    <x v="1"/>
    <s v="Item_11_MILK"/>
    <x v="17"/>
  </r>
  <r>
    <x v="0"/>
    <s v="Item_23_PAT"/>
    <x v="18"/>
  </r>
  <r>
    <x v="6"/>
    <s v="Unknown"/>
    <x v="5"/>
  </r>
  <r>
    <x v="6"/>
    <s v="Unknown"/>
    <x v="5"/>
  </r>
  <r>
    <x v="2"/>
    <s v="Item_25_BUT"/>
    <x v="16"/>
  </r>
  <r>
    <x v="3"/>
    <s v="Item_9_BEV"/>
    <x v="24"/>
  </r>
  <r>
    <x v="0"/>
    <s v="Item_20_PAT"/>
    <x v="7"/>
  </r>
  <r>
    <x v="6"/>
    <s v="Item_10_EHE"/>
    <x v="0"/>
  </r>
  <r>
    <x v="2"/>
    <s v="Item_16_BUT"/>
    <x v="3"/>
  </r>
  <r>
    <x v="2"/>
    <s v="Item_12_BUT"/>
    <x v="2"/>
  </r>
  <r>
    <x v="5"/>
    <s v="Item_11_FUR"/>
    <x v="17"/>
  </r>
  <r>
    <x v="3"/>
    <s v="Item_8_BEV"/>
    <x v="19"/>
  </r>
  <r>
    <x v="4"/>
    <s v="Item_16_FOOD"/>
    <x v="3"/>
  </r>
  <r>
    <x v="1"/>
    <s v="Item_17_MILK"/>
    <x v="1"/>
  </r>
  <r>
    <x v="0"/>
    <s v="Item_3_PAT"/>
    <x v="9"/>
  </r>
  <r>
    <x v="3"/>
    <s v="Item_7_BEV"/>
    <x v="14"/>
  </r>
  <r>
    <x v="1"/>
    <s v="Item_7_MILK"/>
    <x v="14"/>
  </r>
  <r>
    <x v="1"/>
    <s v="Item_8_MILK"/>
    <x v="19"/>
  </r>
  <r>
    <x v="6"/>
    <s v="Item_22_EHE"/>
    <x v="8"/>
  </r>
  <r>
    <x v="1"/>
    <s v="Item_3_MILK"/>
    <x v="9"/>
  </r>
  <r>
    <x v="5"/>
    <s v="Item_16_FUR"/>
    <x v="3"/>
  </r>
  <r>
    <x v="7"/>
    <s v="Item_12_CEA"/>
    <x v="2"/>
  </r>
  <r>
    <x v="4"/>
    <s v="Item_1_FOOD"/>
    <x v="6"/>
  </r>
  <r>
    <x v="2"/>
    <s v="Item_1_BUT"/>
    <x v="6"/>
  </r>
  <r>
    <x v="0"/>
    <s v="Item_20_PAT"/>
    <x v="7"/>
  </r>
  <r>
    <x v="5"/>
    <s v="Item_6_FUR"/>
    <x v="4"/>
  </r>
  <r>
    <x v="4"/>
    <s v="Item_4_FOOD"/>
    <x v="15"/>
  </r>
  <r>
    <x v="3"/>
    <s v="Item_7_BEV"/>
    <x v="14"/>
  </r>
  <r>
    <x v="4"/>
    <s v="Item_6_FOOD"/>
    <x v="4"/>
  </r>
  <r>
    <x v="7"/>
    <s v="Item_23_CEA"/>
    <x v="18"/>
  </r>
  <r>
    <x v="7"/>
    <s v="Item_20_CEA"/>
    <x v="7"/>
  </r>
  <r>
    <x v="0"/>
    <s v="Item_20_PAT"/>
    <x v="7"/>
  </r>
  <r>
    <x v="0"/>
    <s v="Item_8_PAT"/>
    <x v="19"/>
  </r>
  <r>
    <x v="7"/>
    <s v="Item_12_CEA"/>
    <x v="2"/>
  </r>
  <r>
    <x v="4"/>
    <s v="Item_7_FOOD"/>
    <x v="14"/>
  </r>
  <r>
    <x v="7"/>
    <s v="Item_12_CEA"/>
    <x v="2"/>
  </r>
  <r>
    <x v="1"/>
    <s v="Item_18_MILK"/>
    <x v="23"/>
  </r>
  <r>
    <x v="6"/>
    <s v="Item_23_EHE"/>
    <x v="18"/>
  </r>
  <r>
    <x v="7"/>
    <s v="Item_15_CEA"/>
    <x v="22"/>
  </r>
  <r>
    <x v="2"/>
    <s v="Item_16_BUT"/>
    <x v="3"/>
  </r>
  <r>
    <x v="6"/>
    <s v="Item_25_EHE"/>
    <x v="16"/>
  </r>
  <r>
    <x v="5"/>
    <s v="Item_5_FUR"/>
    <x v="20"/>
  </r>
  <r>
    <x v="3"/>
    <s v="Item_7_BEV"/>
    <x v="14"/>
  </r>
  <r>
    <x v="7"/>
    <s v="Item_14_CEA"/>
    <x v="12"/>
  </r>
  <r>
    <x v="2"/>
    <s v="Item_18_BUT"/>
    <x v="23"/>
  </r>
  <r>
    <x v="5"/>
    <s v="Item_6_FUR"/>
    <x v="4"/>
  </r>
  <r>
    <x v="5"/>
    <s v="Item_16_FUR"/>
    <x v="3"/>
  </r>
  <r>
    <x v="5"/>
    <s v="Item_1_FUR"/>
    <x v="6"/>
  </r>
  <r>
    <x v="2"/>
    <s v="Item_22_BUT"/>
    <x v="8"/>
  </r>
  <r>
    <x v="6"/>
    <s v="Item_5_EHE"/>
    <x v="20"/>
  </r>
  <r>
    <x v="7"/>
    <s v="Item_20_CEA"/>
    <x v="7"/>
  </r>
  <r>
    <x v="2"/>
    <s v="Item_15_BUT"/>
    <x v="22"/>
  </r>
  <r>
    <x v="1"/>
    <s v="Item_1_MILK"/>
    <x v="6"/>
  </r>
  <r>
    <x v="4"/>
    <s v="Unknown"/>
    <x v="5"/>
  </r>
  <r>
    <x v="7"/>
    <s v="Unknown"/>
    <x v="5"/>
  </r>
  <r>
    <x v="6"/>
    <s v="Item_11_EHE"/>
    <x v="17"/>
  </r>
  <r>
    <x v="1"/>
    <s v="Item_19_MILK"/>
    <x v="21"/>
  </r>
  <r>
    <x v="5"/>
    <s v="Item_10_FUR"/>
    <x v="0"/>
  </r>
  <r>
    <x v="4"/>
    <s v="Item_14_FOOD"/>
    <x v="12"/>
  </r>
  <r>
    <x v="0"/>
    <s v="Item_19_PAT"/>
    <x v="21"/>
  </r>
  <r>
    <x v="2"/>
    <s v="Item_23_BUT"/>
    <x v="18"/>
  </r>
  <r>
    <x v="4"/>
    <s v="Item_6_FOOD"/>
    <x v="4"/>
  </r>
  <r>
    <x v="0"/>
    <s v="Item_15_PAT"/>
    <x v="22"/>
  </r>
  <r>
    <x v="2"/>
    <s v="Item_14_BUT"/>
    <x v="12"/>
  </r>
  <r>
    <x v="6"/>
    <s v="Item_23_EHE"/>
    <x v="18"/>
  </r>
  <r>
    <x v="2"/>
    <s v="Item_11_BUT"/>
    <x v="17"/>
  </r>
  <r>
    <x v="6"/>
    <s v="Unknown"/>
    <x v="5"/>
  </r>
  <r>
    <x v="2"/>
    <s v="Item_12_BUT"/>
    <x v="2"/>
  </r>
  <r>
    <x v="5"/>
    <s v="Item_15_FUR"/>
    <x v="22"/>
  </r>
  <r>
    <x v="3"/>
    <s v="Item_11_BEV"/>
    <x v="17"/>
  </r>
  <r>
    <x v="5"/>
    <s v="Item_14_FUR"/>
    <x v="12"/>
  </r>
  <r>
    <x v="7"/>
    <s v="Item_19_CEA"/>
    <x v="21"/>
  </r>
  <r>
    <x v="3"/>
    <s v="Item_14_BEV"/>
    <x v="12"/>
  </r>
  <r>
    <x v="0"/>
    <s v="Item_6_PAT"/>
    <x v="4"/>
  </r>
  <r>
    <x v="3"/>
    <s v="Item_16_BEV"/>
    <x v="3"/>
  </r>
  <r>
    <x v="1"/>
    <s v="Item_24_MILK"/>
    <x v="11"/>
  </r>
  <r>
    <x v="5"/>
    <s v="Item_11_FUR"/>
    <x v="17"/>
  </r>
  <r>
    <x v="5"/>
    <s v="Item_10_FUR"/>
    <x v="0"/>
  </r>
  <r>
    <x v="6"/>
    <s v="Unknown"/>
    <x v="5"/>
  </r>
  <r>
    <x v="1"/>
    <s v="Item_22_MILK"/>
    <x v="8"/>
  </r>
  <r>
    <x v="1"/>
    <s v="Item_11_MILK"/>
    <x v="17"/>
  </r>
  <r>
    <x v="3"/>
    <s v="Item_14_BEV"/>
    <x v="12"/>
  </r>
  <r>
    <x v="7"/>
    <s v="Item_10_CEA"/>
    <x v="0"/>
  </r>
  <r>
    <x v="6"/>
    <s v="Item_22_EHE"/>
    <x v="8"/>
  </r>
  <r>
    <x v="6"/>
    <s v="Item_20_EHE"/>
    <x v="7"/>
  </r>
  <r>
    <x v="5"/>
    <s v="Item_5_FUR"/>
    <x v="20"/>
  </r>
  <r>
    <x v="1"/>
    <s v="Unknown"/>
    <x v="15"/>
  </r>
  <r>
    <x v="2"/>
    <s v="Item_16_BUT"/>
    <x v="3"/>
  </r>
  <r>
    <x v="0"/>
    <s v="Item_15_PAT"/>
    <x v="22"/>
  </r>
  <r>
    <x v="1"/>
    <s v="Unknown"/>
    <x v="13"/>
  </r>
  <r>
    <x v="6"/>
    <s v="Item_6_EHE"/>
    <x v="4"/>
  </r>
  <r>
    <x v="7"/>
    <s v="Item_12_CEA"/>
    <x v="2"/>
  </r>
  <r>
    <x v="0"/>
    <s v="Item_1_PAT"/>
    <x v="6"/>
  </r>
  <r>
    <x v="5"/>
    <s v="Item_16_FUR"/>
    <x v="3"/>
  </r>
  <r>
    <x v="2"/>
    <s v="Item_1_BUT"/>
    <x v="6"/>
  </r>
  <r>
    <x v="1"/>
    <s v="Item_7_MILK"/>
    <x v="14"/>
  </r>
  <r>
    <x v="1"/>
    <s v="Item_3_MILK"/>
    <x v="9"/>
  </r>
  <r>
    <x v="0"/>
    <s v="Item_23_PAT"/>
    <x v="18"/>
  </r>
  <r>
    <x v="2"/>
    <s v="Item_2_BUT"/>
    <x v="10"/>
  </r>
  <r>
    <x v="4"/>
    <s v="Item_5_FOOD"/>
    <x v="20"/>
  </r>
  <r>
    <x v="7"/>
    <s v="Unknown"/>
    <x v="5"/>
  </r>
  <r>
    <x v="4"/>
    <s v="Item_4_FOOD"/>
    <x v="15"/>
  </r>
  <r>
    <x v="5"/>
    <s v="Item_25_FUR"/>
    <x v="16"/>
  </r>
  <r>
    <x v="4"/>
    <s v="Item_3_FOOD"/>
    <x v="9"/>
  </r>
  <r>
    <x v="7"/>
    <s v="Item_12_CEA"/>
    <x v="2"/>
  </r>
  <r>
    <x v="3"/>
    <s v="Item_7_BEV"/>
    <x v="14"/>
  </r>
  <r>
    <x v="2"/>
    <s v="Item_21_BUT"/>
    <x v="13"/>
  </r>
  <r>
    <x v="0"/>
    <s v="Item_15_PAT"/>
    <x v="22"/>
  </r>
  <r>
    <x v="0"/>
    <s v="Item_13_PAT"/>
    <x v="5"/>
  </r>
  <r>
    <x v="3"/>
    <s v="Item_6_BEV"/>
    <x v="4"/>
  </r>
  <r>
    <x v="7"/>
    <s v="Item_13_CEA"/>
    <x v="5"/>
  </r>
  <r>
    <x v="2"/>
    <s v="Item_22_BUT"/>
    <x v="8"/>
  </r>
  <r>
    <x v="3"/>
    <s v="Item_7_BEV"/>
    <x v="14"/>
  </r>
  <r>
    <x v="6"/>
    <s v="Item_25_EHE"/>
    <x v="16"/>
  </r>
  <r>
    <x v="2"/>
    <s v="Item_6_BUT"/>
    <x v="4"/>
  </r>
  <r>
    <x v="0"/>
    <s v="Item_19_PAT"/>
    <x v="21"/>
  </r>
  <r>
    <x v="1"/>
    <s v="Item_1_MILK"/>
    <x v="6"/>
  </r>
  <r>
    <x v="3"/>
    <s v="Item_15_BEV"/>
    <x v="22"/>
  </r>
  <r>
    <x v="2"/>
    <s v="Unknown"/>
    <x v="16"/>
  </r>
  <r>
    <x v="7"/>
    <s v="Item_19_CEA"/>
    <x v="21"/>
  </r>
  <r>
    <x v="3"/>
    <s v="Item_7_BEV"/>
    <x v="14"/>
  </r>
  <r>
    <x v="6"/>
    <s v="Item_13_EHE"/>
    <x v="5"/>
  </r>
  <r>
    <x v="7"/>
    <s v="Item_15_CEA"/>
    <x v="22"/>
  </r>
  <r>
    <x v="4"/>
    <s v="Item_12_FOOD"/>
    <x v="2"/>
  </r>
  <r>
    <x v="3"/>
    <s v="Unknown"/>
    <x v="12"/>
  </r>
  <r>
    <x v="2"/>
    <s v="Item_17_BUT"/>
    <x v="1"/>
  </r>
  <r>
    <x v="1"/>
    <s v="Item_13_MILK"/>
    <x v="5"/>
  </r>
  <r>
    <x v="6"/>
    <s v="Item_20_EHE"/>
    <x v="7"/>
  </r>
  <r>
    <x v="4"/>
    <s v="Item_12_FOOD"/>
    <x v="2"/>
  </r>
  <r>
    <x v="3"/>
    <s v="Item_25_BEV"/>
    <x v="16"/>
  </r>
  <r>
    <x v="6"/>
    <s v="Item_15_EHE"/>
    <x v="22"/>
  </r>
  <r>
    <x v="1"/>
    <s v="Item_16_MILK"/>
    <x v="3"/>
  </r>
  <r>
    <x v="4"/>
    <s v="Item_10_FOOD"/>
    <x v="0"/>
  </r>
  <r>
    <x v="1"/>
    <s v="Item_17_MILK"/>
    <x v="1"/>
  </r>
  <r>
    <x v="5"/>
    <s v="Item_4_FUR"/>
    <x v="15"/>
  </r>
  <r>
    <x v="0"/>
    <s v="Item_13_PAT"/>
    <x v="5"/>
  </r>
  <r>
    <x v="2"/>
    <s v="Item_9_BUT"/>
    <x v="24"/>
  </r>
  <r>
    <x v="1"/>
    <s v="Item_17_MILK"/>
    <x v="1"/>
  </r>
  <r>
    <x v="5"/>
    <s v="Item_15_FUR"/>
    <x v="22"/>
  </r>
  <r>
    <x v="5"/>
    <s v="Item_2_FUR"/>
    <x v="10"/>
  </r>
  <r>
    <x v="7"/>
    <s v="Item_5_CEA"/>
    <x v="20"/>
  </r>
  <r>
    <x v="1"/>
    <s v="Item_11_MILK"/>
    <x v="17"/>
  </r>
  <r>
    <x v="3"/>
    <s v="Item_12_BEV"/>
    <x v="2"/>
  </r>
  <r>
    <x v="1"/>
    <s v="Item_8_MILK"/>
    <x v="19"/>
  </r>
  <r>
    <x v="2"/>
    <s v="Item_20_BUT"/>
    <x v="7"/>
  </r>
  <r>
    <x v="7"/>
    <s v="Item_14_CEA"/>
    <x v="12"/>
  </r>
  <r>
    <x v="5"/>
    <s v="Item_25_FUR"/>
    <x v="16"/>
  </r>
  <r>
    <x v="0"/>
    <s v="Item_17_PAT"/>
    <x v="1"/>
  </r>
  <r>
    <x v="3"/>
    <s v="Item_15_BEV"/>
    <x v="22"/>
  </r>
  <r>
    <x v="3"/>
    <s v="Unknown"/>
    <x v="17"/>
  </r>
  <r>
    <x v="2"/>
    <s v="Item_15_BUT"/>
    <x v="22"/>
  </r>
  <r>
    <x v="2"/>
    <s v="Item_6_BUT"/>
    <x v="4"/>
  </r>
  <r>
    <x v="0"/>
    <s v="Item_13_PAT"/>
    <x v="5"/>
  </r>
  <r>
    <x v="4"/>
    <s v="Item_13_FOOD"/>
    <x v="5"/>
  </r>
  <r>
    <x v="5"/>
    <s v="Item_24_FUR"/>
    <x v="11"/>
  </r>
  <r>
    <x v="4"/>
    <s v="Item_10_FOOD"/>
    <x v="0"/>
  </r>
  <r>
    <x v="3"/>
    <s v="Item_8_BEV"/>
    <x v="19"/>
  </r>
  <r>
    <x v="6"/>
    <s v="Item_13_EHE"/>
    <x v="5"/>
  </r>
  <r>
    <x v="4"/>
    <s v="Item_11_FOOD"/>
    <x v="17"/>
  </r>
  <r>
    <x v="4"/>
    <s v="Item_11_FOOD"/>
    <x v="17"/>
  </r>
  <r>
    <x v="2"/>
    <s v="Item_13_BUT"/>
    <x v="5"/>
  </r>
  <r>
    <x v="3"/>
    <s v="Item_17_BEV"/>
    <x v="1"/>
  </r>
  <r>
    <x v="6"/>
    <s v="Item_16_EHE"/>
    <x v="3"/>
  </r>
  <r>
    <x v="2"/>
    <s v="Item_7_BUT"/>
    <x v="14"/>
  </r>
  <r>
    <x v="3"/>
    <s v="Item_25_BEV"/>
    <x v="16"/>
  </r>
  <r>
    <x v="6"/>
    <s v="Item_15_EHE"/>
    <x v="22"/>
  </r>
  <r>
    <x v="4"/>
    <s v="Item_6_FOOD"/>
    <x v="4"/>
  </r>
  <r>
    <x v="3"/>
    <s v="Unknown"/>
    <x v="5"/>
  </r>
  <r>
    <x v="0"/>
    <s v="Item_15_PAT"/>
    <x v="22"/>
  </r>
  <r>
    <x v="1"/>
    <s v="Item_7_MILK"/>
    <x v="14"/>
  </r>
  <r>
    <x v="7"/>
    <s v="Item_5_CEA"/>
    <x v="20"/>
  </r>
  <r>
    <x v="1"/>
    <s v="Item_19_MILK"/>
    <x v="21"/>
  </r>
  <r>
    <x v="3"/>
    <s v="Item_8_BEV"/>
    <x v="19"/>
  </r>
  <r>
    <x v="6"/>
    <s v="Item_14_EHE"/>
    <x v="12"/>
  </r>
  <r>
    <x v="7"/>
    <s v="Unknown"/>
    <x v="5"/>
  </r>
  <r>
    <x v="2"/>
    <s v="Item_6_BUT"/>
    <x v="4"/>
  </r>
  <r>
    <x v="7"/>
    <s v="Item_17_CEA"/>
    <x v="1"/>
  </r>
  <r>
    <x v="3"/>
    <s v="Item_20_BEV"/>
    <x v="7"/>
  </r>
  <r>
    <x v="4"/>
    <s v="Item_20_FOOD"/>
    <x v="7"/>
  </r>
  <r>
    <x v="1"/>
    <s v="Item_19_MILK"/>
    <x v="21"/>
  </r>
  <r>
    <x v="7"/>
    <s v="Item_1_CEA"/>
    <x v="6"/>
  </r>
  <r>
    <x v="2"/>
    <s v="Item_4_BUT"/>
    <x v="15"/>
  </r>
  <r>
    <x v="0"/>
    <s v="Item_16_PAT"/>
    <x v="3"/>
  </r>
  <r>
    <x v="7"/>
    <s v="Item_5_CEA"/>
    <x v="20"/>
  </r>
  <r>
    <x v="6"/>
    <s v="Item_5_EHE"/>
    <x v="20"/>
  </r>
  <r>
    <x v="7"/>
    <s v="Item_8_CEA"/>
    <x v="19"/>
  </r>
  <r>
    <x v="0"/>
    <s v="Item_4_PAT"/>
    <x v="15"/>
  </r>
  <r>
    <x v="7"/>
    <s v="Item_14_CEA"/>
    <x v="12"/>
  </r>
  <r>
    <x v="1"/>
    <s v="Item_18_MILK"/>
    <x v="23"/>
  </r>
  <r>
    <x v="4"/>
    <s v="Item_6_FOOD"/>
    <x v="4"/>
  </r>
  <r>
    <x v="3"/>
    <s v="Item_25_BEV"/>
    <x v="16"/>
  </r>
  <r>
    <x v="4"/>
    <s v="Item_8_FOOD"/>
    <x v="19"/>
  </r>
  <r>
    <x v="7"/>
    <s v="Item_2_CEA"/>
    <x v="10"/>
  </r>
  <r>
    <x v="2"/>
    <s v="Item_6_BUT"/>
    <x v="4"/>
  </r>
  <r>
    <x v="6"/>
    <s v="Item_5_EHE"/>
    <x v="20"/>
  </r>
  <r>
    <x v="5"/>
    <s v="Item_5_FUR"/>
    <x v="20"/>
  </r>
  <r>
    <x v="3"/>
    <s v="Item_18_BEV"/>
    <x v="23"/>
  </r>
  <r>
    <x v="7"/>
    <s v="Item_2_CEA"/>
    <x v="10"/>
  </r>
  <r>
    <x v="6"/>
    <s v="Unknown"/>
    <x v="8"/>
  </r>
  <r>
    <x v="7"/>
    <s v="Item_8_CEA"/>
    <x v="19"/>
  </r>
  <r>
    <x v="4"/>
    <s v="Item_25_FOOD"/>
    <x v="16"/>
  </r>
  <r>
    <x v="5"/>
    <s v="Item_24_FUR"/>
    <x v="11"/>
  </r>
  <r>
    <x v="2"/>
    <s v="Item_12_BUT"/>
    <x v="2"/>
  </r>
  <r>
    <x v="4"/>
    <s v="Item_20_FOOD"/>
    <x v="7"/>
  </r>
  <r>
    <x v="5"/>
    <s v="Item_5_FUR"/>
    <x v="20"/>
  </r>
  <r>
    <x v="0"/>
    <s v="Item_4_PAT"/>
    <x v="15"/>
  </r>
  <r>
    <x v="6"/>
    <s v="Item_20_EHE"/>
    <x v="7"/>
  </r>
  <r>
    <x v="5"/>
    <s v="Item_20_FUR"/>
    <x v="7"/>
  </r>
  <r>
    <x v="0"/>
    <s v="Item_12_PAT"/>
    <x v="2"/>
  </r>
  <r>
    <x v="3"/>
    <s v="Item_2_BEV"/>
    <x v="10"/>
  </r>
  <r>
    <x v="1"/>
    <s v="Item_16_MILK"/>
    <x v="3"/>
  </r>
  <r>
    <x v="3"/>
    <s v="Unknown"/>
    <x v="7"/>
  </r>
  <r>
    <x v="7"/>
    <s v="Item_23_CEA"/>
    <x v="18"/>
  </r>
  <r>
    <x v="5"/>
    <s v="Item_5_FUR"/>
    <x v="20"/>
  </r>
  <r>
    <x v="0"/>
    <s v="Item_3_PAT"/>
    <x v="9"/>
  </r>
  <r>
    <x v="1"/>
    <s v="Item_2_MILK"/>
    <x v="10"/>
  </r>
  <r>
    <x v="0"/>
    <s v="Item_25_PAT"/>
    <x v="16"/>
  </r>
  <r>
    <x v="4"/>
    <s v="Item_20_FOOD"/>
    <x v="7"/>
  </r>
  <r>
    <x v="5"/>
    <s v="Item_6_FUR"/>
    <x v="4"/>
  </r>
  <r>
    <x v="3"/>
    <s v="Item_3_BEV"/>
    <x v="9"/>
  </r>
  <r>
    <x v="3"/>
    <s v="Item_23_BEV"/>
    <x v="18"/>
  </r>
  <r>
    <x v="7"/>
    <s v="Item_13_CEA"/>
    <x v="5"/>
  </r>
  <r>
    <x v="5"/>
    <s v="Item_21_FUR"/>
    <x v="13"/>
  </r>
  <r>
    <x v="7"/>
    <s v="Item_19_CEA"/>
    <x v="21"/>
  </r>
  <r>
    <x v="0"/>
    <s v="Item_23_PAT"/>
    <x v="18"/>
  </r>
  <r>
    <x v="4"/>
    <s v="Item_8_FOOD"/>
    <x v="19"/>
  </r>
  <r>
    <x v="0"/>
    <s v="Unknown"/>
    <x v="15"/>
  </r>
  <r>
    <x v="0"/>
    <s v="Unknown"/>
    <x v="5"/>
  </r>
  <r>
    <x v="0"/>
    <s v="Item_13_PAT"/>
    <x v="5"/>
  </r>
  <r>
    <x v="5"/>
    <s v="Item_23_FUR"/>
    <x v="18"/>
  </r>
  <r>
    <x v="2"/>
    <s v="Item_22_BUT"/>
    <x v="8"/>
  </r>
  <r>
    <x v="4"/>
    <s v="Item_5_FOOD"/>
    <x v="20"/>
  </r>
  <r>
    <x v="2"/>
    <s v="Item_23_BUT"/>
    <x v="18"/>
  </r>
  <r>
    <x v="2"/>
    <s v="Item_1_BUT"/>
    <x v="6"/>
  </r>
  <r>
    <x v="3"/>
    <s v="Item_19_BEV"/>
    <x v="21"/>
  </r>
  <r>
    <x v="2"/>
    <s v="Item_18_BUT"/>
    <x v="23"/>
  </r>
  <r>
    <x v="7"/>
    <s v="Item_14_CEA"/>
    <x v="12"/>
  </r>
  <r>
    <x v="1"/>
    <s v="Item_23_MILK"/>
    <x v="18"/>
  </r>
  <r>
    <x v="1"/>
    <s v="Item_13_MILK"/>
    <x v="5"/>
  </r>
  <r>
    <x v="3"/>
    <s v="Item_17_BEV"/>
    <x v="1"/>
  </r>
  <r>
    <x v="3"/>
    <s v="Item_17_BEV"/>
    <x v="1"/>
  </r>
  <r>
    <x v="4"/>
    <s v="Unknown"/>
    <x v="5"/>
  </r>
  <r>
    <x v="6"/>
    <s v="Item_15_EHE"/>
    <x v="22"/>
  </r>
  <r>
    <x v="6"/>
    <s v="Item_20_EHE"/>
    <x v="7"/>
  </r>
  <r>
    <x v="4"/>
    <s v="Item_9_FOOD"/>
    <x v="24"/>
  </r>
  <r>
    <x v="7"/>
    <s v="Item_14_CEA"/>
    <x v="12"/>
  </r>
  <r>
    <x v="5"/>
    <s v="Item_16_FUR"/>
    <x v="3"/>
  </r>
  <r>
    <x v="0"/>
    <s v="Item_7_PAT"/>
    <x v="14"/>
  </r>
  <r>
    <x v="0"/>
    <s v="Item_23_PAT"/>
    <x v="18"/>
  </r>
  <r>
    <x v="6"/>
    <s v="Item_19_EHE"/>
    <x v="21"/>
  </r>
  <r>
    <x v="6"/>
    <s v="Unknown"/>
    <x v="5"/>
  </r>
  <r>
    <x v="6"/>
    <s v="Item_10_EHE"/>
    <x v="0"/>
  </r>
  <r>
    <x v="4"/>
    <s v="Item_20_FOOD"/>
    <x v="7"/>
  </r>
  <r>
    <x v="4"/>
    <s v="Item_13_FOOD"/>
    <x v="5"/>
  </r>
  <r>
    <x v="1"/>
    <s v="Item_23_MILK"/>
    <x v="18"/>
  </r>
  <r>
    <x v="6"/>
    <s v="Item_1_EHE"/>
    <x v="6"/>
  </r>
  <r>
    <x v="1"/>
    <s v="Item_23_MILK"/>
    <x v="18"/>
  </r>
  <r>
    <x v="4"/>
    <s v="Item_4_FOOD"/>
    <x v="15"/>
  </r>
  <r>
    <x v="3"/>
    <s v="Item_19_BEV"/>
    <x v="21"/>
  </r>
  <r>
    <x v="4"/>
    <s v="Item_22_FOOD"/>
    <x v="8"/>
  </r>
  <r>
    <x v="2"/>
    <s v="Item_16_BUT"/>
    <x v="3"/>
  </r>
  <r>
    <x v="5"/>
    <s v="Item_8_FUR"/>
    <x v="19"/>
  </r>
  <r>
    <x v="7"/>
    <s v="Item_22_CEA"/>
    <x v="8"/>
  </r>
  <r>
    <x v="1"/>
    <s v="Item_1_MILK"/>
    <x v="6"/>
  </r>
  <r>
    <x v="0"/>
    <s v="Item_23_PAT"/>
    <x v="18"/>
  </r>
  <r>
    <x v="2"/>
    <s v="Item_13_BUT"/>
    <x v="5"/>
  </r>
  <r>
    <x v="2"/>
    <s v="Item_5_BUT"/>
    <x v="20"/>
  </r>
  <r>
    <x v="7"/>
    <s v="Item_11_CEA"/>
    <x v="17"/>
  </r>
  <r>
    <x v="5"/>
    <s v="Item_22_FUR"/>
    <x v="8"/>
  </r>
  <r>
    <x v="6"/>
    <s v="Item_5_EHE"/>
    <x v="20"/>
  </r>
  <r>
    <x v="1"/>
    <s v="Item_11_MILK"/>
    <x v="17"/>
  </r>
  <r>
    <x v="2"/>
    <s v="Item_19_BUT"/>
    <x v="21"/>
  </r>
  <r>
    <x v="4"/>
    <s v="Item_24_FOOD"/>
    <x v="11"/>
  </r>
  <r>
    <x v="4"/>
    <s v="Item_14_FOOD"/>
    <x v="12"/>
  </r>
  <r>
    <x v="4"/>
    <s v="Item_13_FOOD"/>
    <x v="5"/>
  </r>
  <r>
    <x v="1"/>
    <s v="Item_3_MILK"/>
    <x v="9"/>
  </r>
  <r>
    <x v="1"/>
    <s v="Item_22_MILK"/>
    <x v="8"/>
  </r>
  <r>
    <x v="3"/>
    <s v="Item_8_BEV"/>
    <x v="19"/>
  </r>
  <r>
    <x v="6"/>
    <s v="Item_2_EHE"/>
    <x v="10"/>
  </r>
  <r>
    <x v="2"/>
    <s v="Item_20_BUT"/>
    <x v="7"/>
  </r>
  <r>
    <x v="7"/>
    <s v="Item_20_CEA"/>
    <x v="7"/>
  </r>
  <r>
    <x v="1"/>
    <s v="Item_9_MILK"/>
    <x v="24"/>
  </r>
  <r>
    <x v="5"/>
    <s v="Item_6_FUR"/>
    <x v="4"/>
  </r>
  <r>
    <x v="3"/>
    <s v="Item_24_BEV"/>
    <x v="11"/>
  </r>
  <r>
    <x v="0"/>
    <s v="Unknown"/>
    <x v="5"/>
  </r>
  <r>
    <x v="5"/>
    <s v="Item_15_FUR"/>
    <x v="22"/>
  </r>
  <r>
    <x v="3"/>
    <s v="Item_17_BEV"/>
    <x v="1"/>
  </r>
  <r>
    <x v="0"/>
    <s v="Item_1_PAT"/>
    <x v="6"/>
  </r>
  <r>
    <x v="2"/>
    <s v="Item_25_BUT"/>
    <x v="16"/>
  </r>
  <r>
    <x v="0"/>
    <s v="Item_12_PAT"/>
    <x v="2"/>
  </r>
  <r>
    <x v="6"/>
    <s v="Item_17_EHE"/>
    <x v="1"/>
  </r>
  <r>
    <x v="7"/>
    <s v="Item_23_CEA"/>
    <x v="18"/>
  </r>
  <r>
    <x v="7"/>
    <s v="Item_1_CEA"/>
    <x v="6"/>
  </r>
  <r>
    <x v="0"/>
    <s v="Item_5_PAT"/>
    <x v="20"/>
  </r>
  <r>
    <x v="1"/>
    <s v="Item_8_MILK"/>
    <x v="19"/>
  </r>
  <r>
    <x v="1"/>
    <s v="Item_2_MILK"/>
    <x v="10"/>
  </r>
  <r>
    <x v="3"/>
    <s v="Item_23_BEV"/>
    <x v="18"/>
  </r>
  <r>
    <x v="2"/>
    <s v="Item_24_BUT"/>
    <x v="11"/>
  </r>
  <r>
    <x v="7"/>
    <s v="Item_6_CEA"/>
    <x v="4"/>
  </r>
  <r>
    <x v="2"/>
    <s v="Item_25_BUT"/>
    <x v="16"/>
  </r>
  <r>
    <x v="3"/>
    <s v="Item_2_BEV"/>
    <x v="10"/>
  </r>
  <r>
    <x v="4"/>
    <s v="Item_22_FOOD"/>
    <x v="8"/>
  </r>
  <r>
    <x v="3"/>
    <s v="Item_8_BEV"/>
    <x v="19"/>
  </r>
  <r>
    <x v="5"/>
    <s v="Item_11_FUR"/>
    <x v="17"/>
  </r>
  <r>
    <x v="1"/>
    <s v="Item_1_MILK"/>
    <x v="6"/>
  </r>
  <r>
    <x v="4"/>
    <s v="Item_12_FOOD"/>
    <x v="2"/>
  </r>
  <r>
    <x v="1"/>
    <s v="Item_4_MILK"/>
    <x v="15"/>
  </r>
  <r>
    <x v="4"/>
    <s v="Item_17_FOOD"/>
    <x v="1"/>
  </r>
  <r>
    <x v="2"/>
    <s v="Item_6_BUT"/>
    <x v="4"/>
  </r>
  <r>
    <x v="1"/>
    <s v="Item_17_MILK"/>
    <x v="1"/>
  </r>
  <r>
    <x v="4"/>
    <s v="Item_13_FOOD"/>
    <x v="5"/>
  </r>
  <r>
    <x v="5"/>
    <s v="Item_11_FUR"/>
    <x v="17"/>
  </r>
  <r>
    <x v="3"/>
    <s v="Item_2_BEV"/>
    <x v="10"/>
  </r>
  <r>
    <x v="4"/>
    <s v="Item_20_FOOD"/>
    <x v="7"/>
  </r>
  <r>
    <x v="6"/>
    <s v="Item_16_EHE"/>
    <x v="3"/>
  </r>
  <r>
    <x v="0"/>
    <s v="Item_25_PAT"/>
    <x v="16"/>
  </r>
  <r>
    <x v="6"/>
    <s v="Item_8_EHE"/>
    <x v="19"/>
  </r>
  <r>
    <x v="3"/>
    <s v="Item_17_BEV"/>
    <x v="1"/>
  </r>
  <r>
    <x v="3"/>
    <s v="Item_20_BEV"/>
    <x v="7"/>
  </r>
  <r>
    <x v="5"/>
    <s v="Item_23_FUR"/>
    <x v="18"/>
  </r>
  <r>
    <x v="2"/>
    <s v="Item_24_BUT"/>
    <x v="11"/>
  </r>
  <r>
    <x v="4"/>
    <s v="Item_20_FOOD"/>
    <x v="7"/>
  </r>
  <r>
    <x v="1"/>
    <s v="Item_13_MILK"/>
    <x v="5"/>
  </r>
  <r>
    <x v="1"/>
    <s v="Item_6_MILK"/>
    <x v="4"/>
  </r>
  <r>
    <x v="3"/>
    <s v="Item_9_BEV"/>
    <x v="24"/>
  </r>
  <r>
    <x v="1"/>
    <s v="Item_20_MILK"/>
    <x v="7"/>
  </r>
  <r>
    <x v="4"/>
    <s v="Item_17_FOOD"/>
    <x v="1"/>
  </r>
  <r>
    <x v="3"/>
    <s v="Item_25_BEV"/>
    <x v="16"/>
  </r>
  <r>
    <x v="6"/>
    <s v="Item_5_EHE"/>
    <x v="20"/>
  </r>
  <r>
    <x v="1"/>
    <s v="Item_13_MILK"/>
    <x v="5"/>
  </r>
  <r>
    <x v="7"/>
    <s v="Item_25_CEA"/>
    <x v="16"/>
  </r>
  <r>
    <x v="2"/>
    <s v="Item_12_BUT"/>
    <x v="2"/>
  </r>
  <r>
    <x v="7"/>
    <s v="Item_14_CEA"/>
    <x v="12"/>
  </r>
  <r>
    <x v="0"/>
    <s v="Item_23_PAT"/>
    <x v="18"/>
  </r>
  <r>
    <x v="7"/>
    <s v="Item_17_CEA"/>
    <x v="1"/>
  </r>
  <r>
    <x v="2"/>
    <s v="Item_7_BUT"/>
    <x v="14"/>
  </r>
  <r>
    <x v="0"/>
    <s v="Item_11_PAT"/>
    <x v="17"/>
  </r>
  <r>
    <x v="1"/>
    <s v="Item_17_MILK"/>
    <x v="1"/>
  </r>
  <r>
    <x v="0"/>
    <s v="Item_17_PAT"/>
    <x v="1"/>
  </r>
  <r>
    <x v="1"/>
    <s v="Item_1_MILK"/>
    <x v="6"/>
  </r>
  <r>
    <x v="5"/>
    <s v="Item_14_FUR"/>
    <x v="12"/>
  </r>
  <r>
    <x v="2"/>
    <s v="Item_16_BUT"/>
    <x v="3"/>
  </r>
  <r>
    <x v="6"/>
    <s v="Item_8_EHE"/>
    <x v="19"/>
  </r>
  <r>
    <x v="6"/>
    <s v="Item_13_EHE"/>
    <x v="5"/>
  </r>
  <r>
    <x v="2"/>
    <s v="Item_23_BUT"/>
    <x v="18"/>
  </r>
  <r>
    <x v="5"/>
    <s v="Item_24_FUR"/>
    <x v="11"/>
  </r>
  <r>
    <x v="7"/>
    <s v="Unknown"/>
    <x v="1"/>
  </r>
  <r>
    <x v="0"/>
    <s v="Item_4_PAT"/>
    <x v="15"/>
  </r>
  <r>
    <x v="2"/>
    <s v="Item_5_BUT"/>
    <x v="20"/>
  </r>
  <r>
    <x v="7"/>
    <s v="Item_14_CEA"/>
    <x v="12"/>
  </r>
  <r>
    <x v="1"/>
    <s v="Item_3_MILK"/>
    <x v="9"/>
  </r>
  <r>
    <x v="0"/>
    <s v="Item_17_PAT"/>
    <x v="1"/>
  </r>
  <r>
    <x v="4"/>
    <s v="Item_21_FOOD"/>
    <x v="13"/>
  </r>
  <r>
    <x v="0"/>
    <s v="Item_20_PAT"/>
    <x v="7"/>
  </r>
  <r>
    <x v="1"/>
    <s v="Unknown"/>
    <x v="5"/>
  </r>
  <r>
    <x v="3"/>
    <s v="Item_2_BEV"/>
    <x v="10"/>
  </r>
  <r>
    <x v="1"/>
    <s v="Item_7_MILK"/>
    <x v="14"/>
  </r>
  <r>
    <x v="3"/>
    <s v="Item_2_BEV"/>
    <x v="10"/>
  </r>
  <r>
    <x v="7"/>
    <s v="Item_2_CEA"/>
    <x v="10"/>
  </r>
  <r>
    <x v="3"/>
    <s v="Item_16_BEV"/>
    <x v="3"/>
  </r>
  <r>
    <x v="2"/>
    <s v="Item_20_BUT"/>
    <x v="7"/>
  </r>
  <r>
    <x v="5"/>
    <s v="Item_5_FUR"/>
    <x v="20"/>
  </r>
  <r>
    <x v="6"/>
    <s v="Item_12_EHE"/>
    <x v="2"/>
  </r>
  <r>
    <x v="7"/>
    <s v="Item_16_CEA"/>
    <x v="3"/>
  </r>
  <r>
    <x v="0"/>
    <s v="Item_24_PAT"/>
    <x v="11"/>
  </r>
  <r>
    <x v="1"/>
    <s v="Item_16_MILK"/>
    <x v="3"/>
  </r>
  <r>
    <x v="2"/>
    <s v="Item_22_BUT"/>
    <x v="8"/>
  </r>
  <r>
    <x v="3"/>
    <s v="Item_14_BEV"/>
    <x v="12"/>
  </r>
  <r>
    <x v="1"/>
    <s v="Item_10_MILK"/>
    <x v="0"/>
  </r>
  <r>
    <x v="2"/>
    <s v="Item_21_BUT"/>
    <x v="13"/>
  </r>
  <r>
    <x v="5"/>
    <s v="Item_2_FUR"/>
    <x v="10"/>
  </r>
  <r>
    <x v="3"/>
    <s v="Item_3_BEV"/>
    <x v="9"/>
  </r>
  <r>
    <x v="6"/>
    <s v="Item_8_EHE"/>
    <x v="19"/>
  </r>
  <r>
    <x v="5"/>
    <s v="Item_4_FUR"/>
    <x v="15"/>
  </r>
  <r>
    <x v="1"/>
    <s v="Item_3_MILK"/>
    <x v="9"/>
  </r>
  <r>
    <x v="1"/>
    <s v="Item_1_MILK"/>
    <x v="6"/>
  </r>
  <r>
    <x v="2"/>
    <s v="Item_22_BUT"/>
    <x v="8"/>
  </r>
  <r>
    <x v="2"/>
    <s v="Item_22_BUT"/>
    <x v="8"/>
  </r>
  <r>
    <x v="1"/>
    <s v="Item_23_MILK"/>
    <x v="18"/>
  </r>
  <r>
    <x v="5"/>
    <s v="Item_6_FUR"/>
    <x v="4"/>
  </r>
  <r>
    <x v="6"/>
    <s v="Item_20_EHE"/>
    <x v="7"/>
  </r>
  <r>
    <x v="7"/>
    <s v="Item_8_CEA"/>
    <x v="19"/>
  </r>
  <r>
    <x v="4"/>
    <s v="Unknown"/>
    <x v="16"/>
  </r>
  <r>
    <x v="5"/>
    <s v="Item_21_FUR"/>
    <x v="13"/>
  </r>
  <r>
    <x v="6"/>
    <s v="Item_18_EHE"/>
    <x v="23"/>
  </r>
  <r>
    <x v="3"/>
    <s v="Item_22_BEV"/>
    <x v="8"/>
  </r>
  <r>
    <x v="0"/>
    <s v="Item_13_PAT"/>
    <x v="5"/>
  </r>
  <r>
    <x v="4"/>
    <s v="Item_22_FOOD"/>
    <x v="8"/>
  </r>
  <r>
    <x v="1"/>
    <s v="Item_2_MILK"/>
    <x v="10"/>
  </r>
  <r>
    <x v="3"/>
    <s v="Item_17_BEV"/>
    <x v="1"/>
  </r>
  <r>
    <x v="5"/>
    <s v="Item_8_FUR"/>
    <x v="19"/>
  </r>
  <r>
    <x v="2"/>
    <s v="Item_11_BUT"/>
    <x v="17"/>
  </r>
  <r>
    <x v="0"/>
    <s v="Item_7_PAT"/>
    <x v="14"/>
  </r>
  <r>
    <x v="0"/>
    <s v="Item_20_PAT"/>
    <x v="7"/>
  </r>
  <r>
    <x v="4"/>
    <s v="Item_12_FOOD"/>
    <x v="2"/>
  </r>
  <r>
    <x v="6"/>
    <s v="Item_25_EHE"/>
    <x v="16"/>
  </r>
  <r>
    <x v="1"/>
    <s v="Item_14_MILK"/>
    <x v="12"/>
  </r>
  <r>
    <x v="0"/>
    <s v="Item_12_PAT"/>
    <x v="2"/>
  </r>
  <r>
    <x v="2"/>
    <s v="Item_23_BUT"/>
    <x v="18"/>
  </r>
  <r>
    <x v="4"/>
    <s v="Item_4_FOOD"/>
    <x v="15"/>
  </r>
  <r>
    <x v="2"/>
    <s v="Item_16_BUT"/>
    <x v="3"/>
  </r>
  <r>
    <x v="2"/>
    <s v="Item_12_BUT"/>
    <x v="2"/>
  </r>
  <r>
    <x v="4"/>
    <s v="Item_21_FOOD"/>
    <x v="13"/>
  </r>
  <r>
    <x v="3"/>
    <s v="Item_2_BEV"/>
    <x v="10"/>
  </r>
  <r>
    <x v="4"/>
    <s v="Item_17_FOOD"/>
    <x v="1"/>
  </r>
  <r>
    <x v="0"/>
    <s v="Item_6_PAT"/>
    <x v="4"/>
  </r>
  <r>
    <x v="5"/>
    <s v="Item_10_FUR"/>
    <x v="0"/>
  </r>
  <r>
    <x v="7"/>
    <s v="Item_13_CEA"/>
    <x v="5"/>
  </r>
  <r>
    <x v="5"/>
    <s v="Item_2_FUR"/>
    <x v="10"/>
  </r>
  <r>
    <x v="4"/>
    <s v="Item_9_FOOD"/>
    <x v="24"/>
  </r>
  <r>
    <x v="2"/>
    <s v="Item_23_BUT"/>
    <x v="18"/>
  </r>
  <r>
    <x v="5"/>
    <s v="Item_24_FUR"/>
    <x v="11"/>
  </r>
  <r>
    <x v="6"/>
    <s v="Item_12_EHE"/>
    <x v="2"/>
  </r>
  <r>
    <x v="2"/>
    <s v="Item_16_BUT"/>
    <x v="3"/>
  </r>
  <r>
    <x v="2"/>
    <s v="Item_3_BUT"/>
    <x v="9"/>
  </r>
  <r>
    <x v="2"/>
    <s v="Item_11_BUT"/>
    <x v="17"/>
  </r>
  <r>
    <x v="4"/>
    <s v="Item_5_FOOD"/>
    <x v="20"/>
  </r>
  <r>
    <x v="5"/>
    <s v="Item_25_FUR"/>
    <x v="16"/>
  </r>
  <r>
    <x v="1"/>
    <s v="Item_11_MILK"/>
    <x v="17"/>
  </r>
  <r>
    <x v="5"/>
    <s v="Item_19_FUR"/>
    <x v="21"/>
  </r>
  <r>
    <x v="1"/>
    <s v="Item_7_MILK"/>
    <x v="14"/>
  </r>
  <r>
    <x v="3"/>
    <s v="Item_12_BEV"/>
    <x v="2"/>
  </r>
  <r>
    <x v="5"/>
    <s v="Item_8_FUR"/>
    <x v="19"/>
  </r>
  <r>
    <x v="6"/>
    <s v="Unknown"/>
    <x v="5"/>
  </r>
  <r>
    <x v="0"/>
    <s v="Unknown"/>
    <x v="20"/>
  </r>
  <r>
    <x v="4"/>
    <s v="Item_9_FOOD"/>
    <x v="24"/>
  </r>
  <r>
    <x v="6"/>
    <s v="Item_4_EHE"/>
    <x v="15"/>
  </r>
  <r>
    <x v="3"/>
    <s v="Item_14_BEV"/>
    <x v="12"/>
  </r>
  <r>
    <x v="2"/>
    <s v="Item_20_BUT"/>
    <x v="7"/>
  </r>
  <r>
    <x v="5"/>
    <s v="Item_15_FUR"/>
    <x v="22"/>
  </r>
  <r>
    <x v="5"/>
    <s v="Item_17_FUR"/>
    <x v="1"/>
  </r>
  <r>
    <x v="1"/>
    <s v="Unknown"/>
    <x v="10"/>
  </r>
  <r>
    <x v="7"/>
    <s v="Item_13_CEA"/>
    <x v="5"/>
  </r>
  <r>
    <x v="2"/>
    <s v="Item_16_BUT"/>
    <x v="3"/>
  </r>
  <r>
    <x v="4"/>
    <s v="Item_25_FOOD"/>
    <x v="16"/>
  </r>
  <r>
    <x v="5"/>
    <s v="Item_15_FUR"/>
    <x v="22"/>
  </r>
  <r>
    <x v="2"/>
    <s v="Item_17_BUT"/>
    <x v="1"/>
  </r>
  <r>
    <x v="7"/>
    <s v="Item_23_CEA"/>
    <x v="18"/>
  </r>
  <r>
    <x v="4"/>
    <s v="Item_5_FOOD"/>
    <x v="20"/>
  </r>
  <r>
    <x v="7"/>
    <s v="Item_19_CEA"/>
    <x v="21"/>
  </r>
  <r>
    <x v="4"/>
    <s v="Unknown"/>
    <x v="17"/>
  </r>
  <r>
    <x v="3"/>
    <s v="Item_16_BEV"/>
    <x v="3"/>
  </r>
  <r>
    <x v="0"/>
    <s v="Item_20_PAT"/>
    <x v="7"/>
  </r>
  <r>
    <x v="7"/>
    <s v="Item_19_CEA"/>
    <x v="21"/>
  </r>
  <r>
    <x v="7"/>
    <s v="Item_20_CEA"/>
    <x v="7"/>
  </r>
  <r>
    <x v="3"/>
    <s v="Unknown"/>
    <x v="5"/>
  </r>
  <r>
    <x v="5"/>
    <s v="Unknown"/>
    <x v="5"/>
  </r>
  <r>
    <x v="6"/>
    <s v="Unknown"/>
    <x v="5"/>
  </r>
  <r>
    <x v="7"/>
    <s v="Item_9_CEA"/>
    <x v="24"/>
  </r>
  <r>
    <x v="3"/>
    <s v="Item_14_BEV"/>
    <x v="12"/>
  </r>
  <r>
    <x v="3"/>
    <s v="Item_19_BEV"/>
    <x v="21"/>
  </r>
  <r>
    <x v="5"/>
    <s v="Item_11_FUR"/>
    <x v="17"/>
  </r>
  <r>
    <x v="1"/>
    <s v="Unknown"/>
    <x v="5"/>
  </r>
  <r>
    <x v="0"/>
    <s v="Item_6_PAT"/>
    <x v="4"/>
  </r>
  <r>
    <x v="1"/>
    <s v="Item_1_MILK"/>
    <x v="6"/>
  </r>
  <r>
    <x v="1"/>
    <s v="Item_18_MILK"/>
    <x v="23"/>
  </r>
  <r>
    <x v="2"/>
    <s v="Item_20_BUT"/>
    <x v="7"/>
  </r>
  <r>
    <x v="6"/>
    <s v="Item_2_EHE"/>
    <x v="10"/>
  </r>
  <r>
    <x v="5"/>
    <s v="Item_25_FUR"/>
    <x v="16"/>
  </r>
  <r>
    <x v="6"/>
    <s v="Item_25_EHE"/>
    <x v="16"/>
  </r>
  <r>
    <x v="5"/>
    <s v="Item_6_FUR"/>
    <x v="4"/>
  </r>
  <r>
    <x v="6"/>
    <s v="Item_13_EHE"/>
    <x v="5"/>
  </r>
  <r>
    <x v="5"/>
    <s v="Item_2_FUR"/>
    <x v="10"/>
  </r>
  <r>
    <x v="4"/>
    <s v="Item_6_FOOD"/>
    <x v="4"/>
  </r>
  <r>
    <x v="4"/>
    <s v="Item_12_FOOD"/>
    <x v="2"/>
  </r>
  <r>
    <x v="1"/>
    <s v="Item_6_MILK"/>
    <x v="4"/>
  </r>
  <r>
    <x v="7"/>
    <s v="Item_19_CEA"/>
    <x v="21"/>
  </r>
  <r>
    <x v="3"/>
    <s v="Item_18_BEV"/>
    <x v="23"/>
  </r>
  <r>
    <x v="6"/>
    <s v="Item_23_EHE"/>
    <x v="18"/>
  </r>
  <r>
    <x v="3"/>
    <s v="Item_7_BEV"/>
    <x v="14"/>
  </r>
  <r>
    <x v="6"/>
    <s v="Item_11_EHE"/>
    <x v="17"/>
  </r>
  <r>
    <x v="1"/>
    <s v="Item_23_MILK"/>
    <x v="18"/>
  </r>
  <r>
    <x v="3"/>
    <s v="Unknown"/>
    <x v="10"/>
  </r>
  <r>
    <x v="3"/>
    <s v="Item_20_BEV"/>
    <x v="7"/>
  </r>
  <r>
    <x v="6"/>
    <s v="Unknown"/>
    <x v="5"/>
  </r>
  <r>
    <x v="2"/>
    <s v="Item_20_BUT"/>
    <x v="7"/>
  </r>
  <r>
    <x v="4"/>
    <s v="Unknown"/>
    <x v="0"/>
  </r>
  <r>
    <x v="6"/>
    <s v="Item_13_EHE"/>
    <x v="5"/>
  </r>
  <r>
    <x v="2"/>
    <s v="Unknown"/>
    <x v="5"/>
  </r>
  <r>
    <x v="2"/>
    <s v="Item_5_BUT"/>
    <x v="20"/>
  </r>
  <r>
    <x v="4"/>
    <s v="Item_6_FOOD"/>
    <x v="4"/>
  </r>
  <r>
    <x v="0"/>
    <s v="Item_25_PAT"/>
    <x v="16"/>
  </r>
  <r>
    <x v="7"/>
    <s v="Item_12_CEA"/>
    <x v="2"/>
  </r>
  <r>
    <x v="5"/>
    <s v="Item_25_FUR"/>
    <x v="16"/>
  </r>
  <r>
    <x v="7"/>
    <s v="Item_8_CEA"/>
    <x v="19"/>
  </r>
  <r>
    <x v="3"/>
    <s v="Item_8_BEV"/>
    <x v="19"/>
  </r>
  <r>
    <x v="5"/>
    <s v="Item_9_FUR"/>
    <x v="24"/>
  </r>
  <r>
    <x v="6"/>
    <s v="Item_20_EHE"/>
    <x v="7"/>
  </r>
  <r>
    <x v="1"/>
    <s v="Item_23_MILK"/>
    <x v="18"/>
  </r>
  <r>
    <x v="0"/>
    <s v="Item_20_PAT"/>
    <x v="7"/>
  </r>
  <r>
    <x v="1"/>
    <s v="Item_19_MILK"/>
    <x v="21"/>
  </r>
  <r>
    <x v="5"/>
    <s v="Item_15_FUR"/>
    <x v="22"/>
  </r>
  <r>
    <x v="2"/>
    <s v="Item_2_BUT"/>
    <x v="10"/>
  </r>
  <r>
    <x v="2"/>
    <s v="Unknown"/>
    <x v="5"/>
  </r>
  <r>
    <x v="3"/>
    <s v="Item_20_BEV"/>
    <x v="7"/>
  </r>
  <r>
    <x v="7"/>
    <s v="Item_10_CEA"/>
    <x v="0"/>
  </r>
  <r>
    <x v="1"/>
    <s v="Item_22_MILK"/>
    <x v="8"/>
  </r>
  <r>
    <x v="4"/>
    <s v="Item_4_FOOD"/>
    <x v="15"/>
  </r>
  <r>
    <x v="1"/>
    <s v="Unknown"/>
    <x v="3"/>
  </r>
  <r>
    <x v="3"/>
    <s v="Item_2_BEV"/>
    <x v="10"/>
  </r>
  <r>
    <x v="5"/>
    <s v="Item_23_FUR"/>
    <x v="18"/>
  </r>
  <r>
    <x v="2"/>
    <s v="Item_16_BUT"/>
    <x v="3"/>
  </r>
  <r>
    <x v="2"/>
    <s v="Item_23_BUT"/>
    <x v="18"/>
  </r>
  <r>
    <x v="3"/>
    <s v="Item_20_BEV"/>
    <x v="7"/>
  </r>
  <r>
    <x v="4"/>
    <s v="Item_21_FOOD"/>
    <x v="13"/>
  </r>
  <r>
    <x v="7"/>
    <s v="Item_13_CEA"/>
    <x v="5"/>
  </r>
  <r>
    <x v="6"/>
    <s v="Item_1_EHE"/>
    <x v="6"/>
  </r>
  <r>
    <x v="3"/>
    <s v="Unknown"/>
    <x v="18"/>
  </r>
  <r>
    <x v="3"/>
    <s v="Item_19_BEV"/>
    <x v="21"/>
  </r>
  <r>
    <x v="1"/>
    <s v="Item_8_MILK"/>
    <x v="19"/>
  </r>
  <r>
    <x v="1"/>
    <s v="Unknown"/>
    <x v="15"/>
  </r>
  <r>
    <x v="6"/>
    <s v="Item_23_EHE"/>
    <x v="18"/>
  </r>
  <r>
    <x v="1"/>
    <s v="Item_11_MILK"/>
    <x v="17"/>
  </r>
  <r>
    <x v="0"/>
    <s v="Item_10_PAT"/>
    <x v="0"/>
  </r>
  <r>
    <x v="6"/>
    <s v="Item_25_EHE"/>
    <x v="16"/>
  </r>
  <r>
    <x v="3"/>
    <s v="Item_21_BEV"/>
    <x v="13"/>
  </r>
  <r>
    <x v="5"/>
    <s v="Item_24_FUR"/>
    <x v="11"/>
  </r>
  <r>
    <x v="3"/>
    <s v="Item_19_BEV"/>
    <x v="21"/>
  </r>
  <r>
    <x v="2"/>
    <s v="Item_20_BUT"/>
    <x v="7"/>
  </r>
  <r>
    <x v="6"/>
    <s v="Item_17_EHE"/>
    <x v="1"/>
  </r>
  <r>
    <x v="6"/>
    <s v="Item_2_EHE"/>
    <x v="10"/>
  </r>
  <r>
    <x v="5"/>
    <s v="Item_23_FUR"/>
    <x v="18"/>
  </r>
  <r>
    <x v="5"/>
    <s v="Item_18_FUR"/>
    <x v="23"/>
  </r>
  <r>
    <x v="5"/>
    <s v="Item_6_FUR"/>
    <x v="4"/>
  </r>
  <r>
    <x v="0"/>
    <s v="Item_7_PAT"/>
    <x v="14"/>
  </r>
  <r>
    <x v="5"/>
    <s v="Item_17_FUR"/>
    <x v="1"/>
  </r>
  <r>
    <x v="7"/>
    <s v="Item_15_CEA"/>
    <x v="22"/>
  </r>
  <r>
    <x v="1"/>
    <s v="Item_24_MILK"/>
    <x v="11"/>
  </r>
  <r>
    <x v="2"/>
    <s v="Item_20_BUT"/>
    <x v="7"/>
  </r>
  <r>
    <x v="4"/>
    <s v="Item_17_FOOD"/>
    <x v="1"/>
  </r>
  <r>
    <x v="4"/>
    <s v="Item_13_FOOD"/>
    <x v="5"/>
  </r>
  <r>
    <x v="6"/>
    <s v="Item_23_EHE"/>
    <x v="18"/>
  </r>
  <r>
    <x v="6"/>
    <s v="Item_17_EHE"/>
    <x v="1"/>
  </r>
  <r>
    <x v="1"/>
    <s v="Item_16_MILK"/>
    <x v="3"/>
  </r>
  <r>
    <x v="6"/>
    <s v="Item_18_EHE"/>
    <x v="23"/>
  </r>
  <r>
    <x v="2"/>
    <s v="Item_3_BUT"/>
    <x v="9"/>
  </r>
  <r>
    <x v="6"/>
    <s v="Item_1_EHE"/>
    <x v="6"/>
  </r>
  <r>
    <x v="3"/>
    <s v="Item_2_BEV"/>
    <x v="10"/>
  </r>
  <r>
    <x v="1"/>
    <s v="Item_4_MILK"/>
    <x v="15"/>
  </r>
  <r>
    <x v="7"/>
    <s v="Item_20_CEA"/>
    <x v="7"/>
  </r>
  <r>
    <x v="3"/>
    <s v="Item_20_BEV"/>
    <x v="7"/>
  </r>
  <r>
    <x v="1"/>
    <s v="Item_16_MILK"/>
    <x v="3"/>
  </r>
  <r>
    <x v="0"/>
    <s v="Item_17_PAT"/>
    <x v="1"/>
  </r>
  <r>
    <x v="1"/>
    <s v="Item_17_MILK"/>
    <x v="1"/>
  </r>
  <r>
    <x v="2"/>
    <s v="Unknown"/>
    <x v="5"/>
  </r>
  <r>
    <x v="6"/>
    <s v="Unknown"/>
    <x v="5"/>
  </r>
  <r>
    <x v="7"/>
    <s v="Item_15_CEA"/>
    <x v="22"/>
  </r>
  <r>
    <x v="7"/>
    <s v="Item_6_CEA"/>
    <x v="4"/>
  </r>
  <r>
    <x v="7"/>
    <s v="Unknown"/>
    <x v="5"/>
  </r>
  <r>
    <x v="7"/>
    <s v="Item_17_CEA"/>
    <x v="1"/>
  </r>
  <r>
    <x v="5"/>
    <s v="Unknown"/>
    <x v="5"/>
  </r>
  <r>
    <x v="6"/>
    <s v="Item_15_EHE"/>
    <x v="22"/>
  </r>
  <r>
    <x v="3"/>
    <s v="Item_10_BEV"/>
    <x v="0"/>
  </r>
  <r>
    <x v="6"/>
    <s v="Item_4_EHE"/>
    <x v="15"/>
  </r>
  <r>
    <x v="2"/>
    <s v="Item_11_BUT"/>
    <x v="17"/>
  </r>
  <r>
    <x v="0"/>
    <s v="Item_22_PAT"/>
    <x v="8"/>
  </r>
  <r>
    <x v="1"/>
    <s v="Item_13_MILK"/>
    <x v="5"/>
  </r>
  <r>
    <x v="5"/>
    <s v="Item_11_FUR"/>
    <x v="17"/>
  </r>
  <r>
    <x v="6"/>
    <s v="Unknown"/>
    <x v="5"/>
  </r>
  <r>
    <x v="0"/>
    <s v="Item_11_PAT"/>
    <x v="17"/>
  </r>
  <r>
    <x v="3"/>
    <s v="Item_12_BEV"/>
    <x v="2"/>
  </r>
  <r>
    <x v="7"/>
    <s v="Item_12_CEA"/>
    <x v="2"/>
  </r>
  <r>
    <x v="4"/>
    <s v="Item_13_FOOD"/>
    <x v="5"/>
  </r>
  <r>
    <x v="6"/>
    <s v="Item_17_EHE"/>
    <x v="1"/>
  </r>
  <r>
    <x v="1"/>
    <s v="Item_13_MILK"/>
    <x v="5"/>
  </r>
  <r>
    <x v="0"/>
    <s v="Item_11_PAT"/>
    <x v="17"/>
  </r>
  <r>
    <x v="6"/>
    <s v="Item_8_EHE"/>
    <x v="19"/>
  </r>
  <r>
    <x v="6"/>
    <s v="Item_9_EHE"/>
    <x v="24"/>
  </r>
  <r>
    <x v="4"/>
    <s v="Item_20_FOOD"/>
    <x v="7"/>
  </r>
  <r>
    <x v="4"/>
    <s v="Item_4_FOOD"/>
    <x v="15"/>
  </r>
  <r>
    <x v="5"/>
    <s v="Item_12_FUR"/>
    <x v="2"/>
  </r>
  <r>
    <x v="7"/>
    <s v="Item_15_CEA"/>
    <x v="22"/>
  </r>
  <r>
    <x v="7"/>
    <s v="Item_19_CEA"/>
    <x v="21"/>
  </r>
  <r>
    <x v="5"/>
    <s v="Item_8_FUR"/>
    <x v="19"/>
  </r>
  <r>
    <x v="0"/>
    <s v="Item_11_PAT"/>
    <x v="17"/>
  </r>
  <r>
    <x v="3"/>
    <s v="Item_11_BEV"/>
    <x v="17"/>
  </r>
  <r>
    <x v="4"/>
    <s v="Item_21_FOOD"/>
    <x v="13"/>
  </r>
  <r>
    <x v="2"/>
    <s v="Item_7_BUT"/>
    <x v="14"/>
  </r>
  <r>
    <x v="2"/>
    <s v="Item_19_BUT"/>
    <x v="21"/>
  </r>
  <r>
    <x v="0"/>
    <s v="Item_14_PAT"/>
    <x v="12"/>
  </r>
  <r>
    <x v="2"/>
    <s v="Item_25_BUT"/>
    <x v="16"/>
  </r>
  <r>
    <x v="7"/>
    <s v="Item_9_CEA"/>
    <x v="24"/>
  </r>
  <r>
    <x v="6"/>
    <s v="Item_25_EHE"/>
    <x v="16"/>
  </r>
  <r>
    <x v="7"/>
    <s v="Item_6_CEA"/>
    <x v="4"/>
  </r>
  <r>
    <x v="4"/>
    <s v="Item_6_FOOD"/>
    <x v="4"/>
  </r>
  <r>
    <x v="3"/>
    <s v="Item_4_BEV"/>
    <x v="15"/>
  </r>
  <r>
    <x v="3"/>
    <s v="Item_16_BEV"/>
    <x v="3"/>
  </r>
  <r>
    <x v="0"/>
    <s v="Item_19_PAT"/>
    <x v="21"/>
  </r>
  <r>
    <x v="5"/>
    <s v="Unknown"/>
    <x v="5"/>
  </r>
  <r>
    <x v="2"/>
    <s v="Item_3_BUT"/>
    <x v="9"/>
  </r>
  <r>
    <x v="3"/>
    <s v="Item_11_BEV"/>
    <x v="17"/>
  </r>
  <r>
    <x v="1"/>
    <s v="Item_5_MILK"/>
    <x v="20"/>
  </r>
  <r>
    <x v="0"/>
    <s v="Item_14_PAT"/>
    <x v="12"/>
  </r>
  <r>
    <x v="4"/>
    <s v="Item_13_FOOD"/>
    <x v="5"/>
  </r>
  <r>
    <x v="6"/>
    <s v="Item_22_EHE"/>
    <x v="8"/>
  </r>
  <r>
    <x v="6"/>
    <s v="Item_25_EHE"/>
    <x v="16"/>
  </r>
  <r>
    <x v="0"/>
    <s v="Unknown"/>
    <x v="5"/>
  </r>
  <r>
    <x v="7"/>
    <s v="Item_16_CEA"/>
    <x v="3"/>
  </r>
  <r>
    <x v="6"/>
    <s v="Item_19_EHE"/>
    <x v="21"/>
  </r>
  <r>
    <x v="3"/>
    <s v="Item_22_BEV"/>
    <x v="8"/>
  </r>
  <r>
    <x v="1"/>
    <s v="Item_23_MILK"/>
    <x v="18"/>
  </r>
  <r>
    <x v="1"/>
    <s v="Item_8_MILK"/>
    <x v="19"/>
  </r>
  <r>
    <x v="0"/>
    <s v="Item_8_PAT"/>
    <x v="19"/>
  </r>
  <r>
    <x v="7"/>
    <s v="Item_22_CEA"/>
    <x v="8"/>
  </r>
  <r>
    <x v="0"/>
    <s v="Item_8_PAT"/>
    <x v="19"/>
  </r>
  <r>
    <x v="0"/>
    <s v="Item_8_PAT"/>
    <x v="19"/>
  </r>
  <r>
    <x v="7"/>
    <s v="Unknown"/>
    <x v="5"/>
  </r>
  <r>
    <x v="3"/>
    <s v="Item_8_BEV"/>
    <x v="19"/>
  </r>
  <r>
    <x v="6"/>
    <s v="Item_5_EHE"/>
    <x v="20"/>
  </r>
  <r>
    <x v="4"/>
    <s v="Item_9_FOOD"/>
    <x v="24"/>
  </r>
  <r>
    <x v="0"/>
    <s v="Unknown"/>
    <x v="16"/>
  </r>
  <r>
    <x v="5"/>
    <s v="Item_24_FUR"/>
    <x v="11"/>
  </r>
  <r>
    <x v="0"/>
    <s v="Item_11_PAT"/>
    <x v="17"/>
  </r>
  <r>
    <x v="3"/>
    <s v="Item_21_BEV"/>
    <x v="13"/>
  </r>
  <r>
    <x v="5"/>
    <s v="Unknown"/>
    <x v="5"/>
  </r>
  <r>
    <x v="0"/>
    <s v="Item_6_PAT"/>
    <x v="4"/>
  </r>
  <r>
    <x v="4"/>
    <s v="Item_5_FOOD"/>
    <x v="20"/>
  </r>
  <r>
    <x v="2"/>
    <s v="Item_2_BUT"/>
    <x v="10"/>
  </r>
  <r>
    <x v="7"/>
    <s v="Item_11_CEA"/>
    <x v="17"/>
  </r>
  <r>
    <x v="6"/>
    <s v="Item_13_EHE"/>
    <x v="5"/>
  </r>
  <r>
    <x v="7"/>
    <s v="Item_17_CEA"/>
    <x v="1"/>
  </r>
  <r>
    <x v="0"/>
    <s v="Item_8_PAT"/>
    <x v="19"/>
  </r>
  <r>
    <x v="0"/>
    <s v="Unknown"/>
    <x v="5"/>
  </r>
  <r>
    <x v="3"/>
    <s v="Item_16_BEV"/>
    <x v="3"/>
  </r>
  <r>
    <x v="0"/>
    <s v="Unknown"/>
    <x v="5"/>
  </r>
  <r>
    <x v="1"/>
    <s v="Item_16_MILK"/>
    <x v="3"/>
  </r>
  <r>
    <x v="4"/>
    <s v="Unknown"/>
    <x v="5"/>
  </r>
  <r>
    <x v="2"/>
    <s v="Item_12_BUT"/>
    <x v="2"/>
  </r>
  <r>
    <x v="2"/>
    <s v="Item_13_BUT"/>
    <x v="5"/>
  </r>
  <r>
    <x v="7"/>
    <s v="Item_20_CEA"/>
    <x v="7"/>
  </r>
  <r>
    <x v="2"/>
    <s v="Item_18_BUT"/>
    <x v="23"/>
  </r>
  <r>
    <x v="3"/>
    <s v="Item_25_BEV"/>
    <x v="16"/>
  </r>
  <r>
    <x v="2"/>
    <s v="Item_11_BUT"/>
    <x v="17"/>
  </r>
  <r>
    <x v="0"/>
    <s v="Item_11_PAT"/>
    <x v="17"/>
  </r>
  <r>
    <x v="1"/>
    <s v="Item_2_MILK"/>
    <x v="10"/>
  </r>
  <r>
    <x v="4"/>
    <s v="Item_12_FOOD"/>
    <x v="2"/>
  </r>
  <r>
    <x v="1"/>
    <s v="Item_11_MILK"/>
    <x v="17"/>
  </r>
  <r>
    <x v="7"/>
    <s v="Unknown"/>
    <x v="5"/>
  </r>
  <r>
    <x v="6"/>
    <s v="Item_1_EHE"/>
    <x v="6"/>
  </r>
  <r>
    <x v="5"/>
    <s v="Item_25_FUR"/>
    <x v="16"/>
  </r>
  <r>
    <x v="0"/>
    <s v="Item_23_PAT"/>
    <x v="18"/>
  </r>
  <r>
    <x v="0"/>
    <s v="Item_23_PAT"/>
    <x v="18"/>
  </r>
  <r>
    <x v="5"/>
    <s v="Item_23_FUR"/>
    <x v="18"/>
  </r>
  <r>
    <x v="3"/>
    <s v="Item_24_BEV"/>
    <x v="11"/>
  </r>
  <r>
    <x v="5"/>
    <s v="Item_20_FUR"/>
    <x v="7"/>
  </r>
  <r>
    <x v="2"/>
    <s v="Unknown"/>
    <x v="5"/>
  </r>
  <r>
    <x v="1"/>
    <s v="Unknown"/>
    <x v="1"/>
  </r>
  <r>
    <x v="7"/>
    <s v="Item_2_CEA"/>
    <x v="10"/>
  </r>
  <r>
    <x v="2"/>
    <s v="Item_18_BUT"/>
    <x v="23"/>
  </r>
  <r>
    <x v="6"/>
    <s v="Item_6_EHE"/>
    <x v="4"/>
  </r>
  <r>
    <x v="0"/>
    <s v="Item_12_PAT"/>
    <x v="2"/>
  </r>
  <r>
    <x v="6"/>
    <s v="Item_21_EHE"/>
    <x v="13"/>
  </r>
  <r>
    <x v="5"/>
    <s v="Item_6_FUR"/>
    <x v="4"/>
  </r>
  <r>
    <x v="3"/>
    <s v="Item_23_BEV"/>
    <x v="18"/>
  </r>
  <r>
    <x v="5"/>
    <s v="Item_9_FUR"/>
    <x v="24"/>
  </r>
  <r>
    <x v="2"/>
    <s v="Item_23_BUT"/>
    <x v="18"/>
  </r>
  <r>
    <x v="3"/>
    <s v="Item_2_BEV"/>
    <x v="10"/>
  </r>
  <r>
    <x v="7"/>
    <s v="Item_5_CEA"/>
    <x v="20"/>
  </r>
  <r>
    <x v="3"/>
    <s v="Item_8_BEV"/>
    <x v="19"/>
  </r>
  <r>
    <x v="4"/>
    <s v="Item_12_FOOD"/>
    <x v="2"/>
  </r>
  <r>
    <x v="0"/>
    <s v="Item_8_PAT"/>
    <x v="19"/>
  </r>
  <r>
    <x v="6"/>
    <s v="Item_20_EHE"/>
    <x v="7"/>
  </r>
  <r>
    <x v="4"/>
    <s v="Item_20_FOOD"/>
    <x v="7"/>
  </r>
  <r>
    <x v="3"/>
    <s v="Unknown"/>
    <x v="12"/>
  </r>
  <r>
    <x v="5"/>
    <s v="Item_16_FUR"/>
    <x v="3"/>
  </r>
  <r>
    <x v="7"/>
    <s v="Unknown"/>
    <x v="8"/>
  </r>
  <r>
    <x v="7"/>
    <s v="Item_1_CEA"/>
    <x v="6"/>
  </r>
  <r>
    <x v="5"/>
    <s v="Item_24_FUR"/>
    <x v="11"/>
  </r>
  <r>
    <x v="3"/>
    <s v="Item_8_BEV"/>
    <x v="19"/>
  </r>
  <r>
    <x v="4"/>
    <s v="Item_14_FOOD"/>
    <x v="12"/>
  </r>
  <r>
    <x v="4"/>
    <s v="Item_3_FOOD"/>
    <x v="9"/>
  </r>
  <r>
    <x v="4"/>
    <s v="Item_20_FOOD"/>
    <x v="7"/>
  </r>
  <r>
    <x v="7"/>
    <s v="Item_6_CEA"/>
    <x v="4"/>
  </r>
  <r>
    <x v="0"/>
    <s v="Item_17_PAT"/>
    <x v="1"/>
  </r>
  <r>
    <x v="3"/>
    <s v="Item_2_BEV"/>
    <x v="10"/>
  </r>
  <r>
    <x v="0"/>
    <s v="Item_2_PAT"/>
    <x v="10"/>
  </r>
  <r>
    <x v="7"/>
    <s v="Item_9_CEA"/>
    <x v="24"/>
  </r>
  <r>
    <x v="3"/>
    <s v="Item_16_BEV"/>
    <x v="3"/>
  </r>
  <r>
    <x v="0"/>
    <s v="Item_13_PAT"/>
    <x v="5"/>
  </r>
  <r>
    <x v="7"/>
    <s v="Unknown"/>
    <x v="5"/>
  </r>
  <r>
    <x v="1"/>
    <s v="Item_13_MILK"/>
    <x v="5"/>
  </r>
  <r>
    <x v="3"/>
    <s v="Item_17_BEV"/>
    <x v="1"/>
  </r>
  <r>
    <x v="6"/>
    <s v="Item_17_EHE"/>
    <x v="1"/>
  </r>
  <r>
    <x v="0"/>
    <s v="Unknown"/>
    <x v="5"/>
  </r>
  <r>
    <x v="1"/>
    <s v="Item_7_MILK"/>
    <x v="14"/>
  </r>
  <r>
    <x v="0"/>
    <s v="Item_4_PAT"/>
    <x v="15"/>
  </r>
  <r>
    <x v="1"/>
    <s v="Item_7_MILK"/>
    <x v="14"/>
  </r>
  <r>
    <x v="5"/>
    <s v="Item_16_FUR"/>
    <x v="3"/>
  </r>
  <r>
    <x v="1"/>
    <s v="Item_12_MILK"/>
    <x v="2"/>
  </r>
  <r>
    <x v="6"/>
    <s v="Unknown"/>
    <x v="5"/>
  </r>
  <r>
    <x v="2"/>
    <s v="Unknown"/>
    <x v="8"/>
  </r>
  <r>
    <x v="2"/>
    <s v="Item_3_BUT"/>
    <x v="9"/>
  </r>
  <r>
    <x v="5"/>
    <s v="Item_5_FUR"/>
    <x v="20"/>
  </r>
  <r>
    <x v="3"/>
    <s v="Item_14_BEV"/>
    <x v="12"/>
  </r>
  <r>
    <x v="4"/>
    <s v="Item_9_FOOD"/>
    <x v="24"/>
  </r>
  <r>
    <x v="6"/>
    <s v="Item_23_EHE"/>
    <x v="18"/>
  </r>
  <r>
    <x v="1"/>
    <s v="Item_22_MILK"/>
    <x v="8"/>
  </r>
  <r>
    <x v="2"/>
    <s v="Item_12_BUT"/>
    <x v="2"/>
  </r>
  <r>
    <x v="0"/>
    <s v="Item_16_PAT"/>
    <x v="3"/>
  </r>
  <r>
    <x v="5"/>
    <s v="Item_5_FUR"/>
    <x v="20"/>
  </r>
  <r>
    <x v="2"/>
    <s v="Item_12_BUT"/>
    <x v="2"/>
  </r>
  <r>
    <x v="1"/>
    <s v="Item_22_MILK"/>
    <x v="8"/>
  </r>
  <r>
    <x v="3"/>
    <s v="Item_22_BEV"/>
    <x v="8"/>
  </r>
  <r>
    <x v="0"/>
    <s v="Item_15_PAT"/>
    <x v="22"/>
  </r>
  <r>
    <x v="7"/>
    <s v="Item_5_CEA"/>
    <x v="20"/>
  </r>
  <r>
    <x v="6"/>
    <s v="Item_13_EHE"/>
    <x v="5"/>
  </r>
  <r>
    <x v="4"/>
    <s v="Item_20_FOOD"/>
    <x v="7"/>
  </r>
  <r>
    <x v="3"/>
    <s v="Item_7_BEV"/>
    <x v="14"/>
  </r>
  <r>
    <x v="4"/>
    <s v="Item_14_FOOD"/>
    <x v="12"/>
  </r>
  <r>
    <x v="7"/>
    <s v="Unknown"/>
    <x v="2"/>
  </r>
  <r>
    <x v="5"/>
    <s v="Item_24_FUR"/>
    <x v="11"/>
  </r>
  <r>
    <x v="3"/>
    <s v="Item_1_BEV"/>
    <x v="6"/>
  </r>
  <r>
    <x v="4"/>
    <s v="Item_20_FOOD"/>
    <x v="7"/>
  </r>
  <r>
    <x v="7"/>
    <s v="Item_9_CEA"/>
    <x v="24"/>
  </r>
  <r>
    <x v="7"/>
    <s v="Item_10_CEA"/>
    <x v="0"/>
  </r>
  <r>
    <x v="0"/>
    <s v="Item_23_PAT"/>
    <x v="18"/>
  </r>
  <r>
    <x v="2"/>
    <s v="Item_10_BUT"/>
    <x v="0"/>
  </r>
  <r>
    <x v="6"/>
    <s v="Item_19_EHE"/>
    <x v="21"/>
  </r>
  <r>
    <x v="4"/>
    <s v="Item_21_FOOD"/>
    <x v="13"/>
  </r>
  <r>
    <x v="7"/>
    <s v="Item_14_CEA"/>
    <x v="12"/>
  </r>
  <r>
    <x v="6"/>
    <s v="Unknown"/>
    <x v="15"/>
  </r>
  <r>
    <x v="3"/>
    <s v="Item_12_BEV"/>
    <x v="2"/>
  </r>
  <r>
    <x v="2"/>
    <s v="Item_3_BUT"/>
    <x v="9"/>
  </r>
  <r>
    <x v="3"/>
    <s v="Item_11_BEV"/>
    <x v="17"/>
  </r>
  <r>
    <x v="5"/>
    <s v="Item_15_FUR"/>
    <x v="22"/>
  </r>
  <r>
    <x v="6"/>
    <s v="Item_6_EHE"/>
    <x v="4"/>
  </r>
  <r>
    <x v="5"/>
    <s v="Item_25_FUR"/>
    <x v="16"/>
  </r>
  <r>
    <x v="2"/>
    <s v="Unknown"/>
    <x v="10"/>
  </r>
  <r>
    <x v="2"/>
    <s v="Item_13_BUT"/>
    <x v="5"/>
  </r>
  <r>
    <x v="0"/>
    <s v="Item_4_PAT"/>
    <x v="15"/>
  </r>
  <r>
    <x v="6"/>
    <s v="Item_5_EHE"/>
    <x v="20"/>
  </r>
  <r>
    <x v="2"/>
    <s v="Item_19_BUT"/>
    <x v="21"/>
  </r>
  <r>
    <x v="6"/>
    <s v="Item_25_EHE"/>
    <x v="16"/>
  </r>
  <r>
    <x v="0"/>
    <s v="Item_19_PAT"/>
    <x v="21"/>
  </r>
  <r>
    <x v="4"/>
    <s v="Item_18_FOOD"/>
    <x v="23"/>
  </r>
  <r>
    <x v="6"/>
    <s v="Item_25_EHE"/>
    <x v="16"/>
  </r>
  <r>
    <x v="6"/>
    <s v="Item_8_EHE"/>
    <x v="19"/>
  </r>
  <r>
    <x v="7"/>
    <s v="Unknown"/>
    <x v="13"/>
  </r>
  <r>
    <x v="0"/>
    <s v="Unknown"/>
    <x v="5"/>
  </r>
  <r>
    <x v="6"/>
    <s v="Item_15_EHE"/>
    <x v="22"/>
  </r>
  <r>
    <x v="4"/>
    <s v="Unknown"/>
    <x v="5"/>
  </r>
  <r>
    <x v="6"/>
    <s v="Item_15_EHE"/>
    <x v="22"/>
  </r>
  <r>
    <x v="0"/>
    <s v="Item_1_PAT"/>
    <x v="6"/>
  </r>
  <r>
    <x v="2"/>
    <s v="Item_15_BUT"/>
    <x v="22"/>
  </r>
  <r>
    <x v="0"/>
    <s v="Item_9_PAT"/>
    <x v="24"/>
  </r>
  <r>
    <x v="6"/>
    <s v="Item_16_EHE"/>
    <x v="3"/>
  </r>
  <r>
    <x v="1"/>
    <s v="Item_6_MILK"/>
    <x v="4"/>
  </r>
  <r>
    <x v="1"/>
    <s v="Item_24_MILK"/>
    <x v="11"/>
  </r>
  <r>
    <x v="4"/>
    <s v="Item_20_FOOD"/>
    <x v="7"/>
  </r>
  <r>
    <x v="5"/>
    <s v="Item_25_FUR"/>
    <x v="16"/>
  </r>
  <r>
    <x v="3"/>
    <s v="Item_3_BEV"/>
    <x v="9"/>
  </r>
  <r>
    <x v="3"/>
    <s v="Item_12_BEV"/>
    <x v="2"/>
  </r>
  <r>
    <x v="5"/>
    <s v="Item_11_FUR"/>
    <x v="17"/>
  </r>
  <r>
    <x v="4"/>
    <s v="Unknown"/>
    <x v="2"/>
  </r>
  <r>
    <x v="1"/>
    <s v="Item_6_MILK"/>
    <x v="4"/>
  </r>
  <r>
    <x v="5"/>
    <s v="Item_5_FUR"/>
    <x v="20"/>
  </r>
  <r>
    <x v="6"/>
    <s v="Item_23_EHE"/>
    <x v="18"/>
  </r>
  <r>
    <x v="3"/>
    <s v="Item_16_BEV"/>
    <x v="3"/>
  </r>
  <r>
    <x v="0"/>
    <s v="Item_9_PAT"/>
    <x v="24"/>
  </r>
  <r>
    <x v="5"/>
    <s v="Item_21_FUR"/>
    <x v="13"/>
  </r>
  <r>
    <x v="6"/>
    <s v="Item_20_EHE"/>
    <x v="7"/>
  </r>
  <r>
    <x v="5"/>
    <s v="Item_20_FUR"/>
    <x v="7"/>
  </r>
  <r>
    <x v="4"/>
    <s v="Item_11_FOOD"/>
    <x v="17"/>
  </r>
  <r>
    <x v="6"/>
    <s v="Item_12_EHE"/>
    <x v="2"/>
  </r>
  <r>
    <x v="4"/>
    <s v="Item_6_FOOD"/>
    <x v="4"/>
  </r>
  <r>
    <x v="3"/>
    <s v="Item_14_BEV"/>
    <x v="12"/>
  </r>
  <r>
    <x v="3"/>
    <s v="Item_19_BEV"/>
    <x v="21"/>
  </r>
  <r>
    <x v="2"/>
    <s v="Item_6_BUT"/>
    <x v="4"/>
  </r>
  <r>
    <x v="0"/>
    <s v="Item_10_PAT"/>
    <x v="0"/>
  </r>
  <r>
    <x v="7"/>
    <s v="Item_15_CEA"/>
    <x v="22"/>
  </r>
  <r>
    <x v="3"/>
    <s v="Item_19_BEV"/>
    <x v="21"/>
  </r>
  <r>
    <x v="5"/>
    <s v="Item_20_FUR"/>
    <x v="7"/>
  </r>
  <r>
    <x v="1"/>
    <s v="Item_16_MILK"/>
    <x v="3"/>
  </r>
  <r>
    <x v="3"/>
    <s v="Item_25_BEV"/>
    <x v="16"/>
  </r>
  <r>
    <x v="7"/>
    <s v="Item_19_CEA"/>
    <x v="21"/>
  </r>
  <r>
    <x v="7"/>
    <s v="Item_13_CEA"/>
    <x v="5"/>
  </r>
  <r>
    <x v="1"/>
    <s v="Item_3_MILK"/>
    <x v="9"/>
  </r>
  <r>
    <x v="5"/>
    <s v="Item_20_FUR"/>
    <x v="7"/>
  </r>
  <r>
    <x v="2"/>
    <s v="Item_20_BUT"/>
    <x v="7"/>
  </r>
  <r>
    <x v="6"/>
    <s v="Item_8_EHE"/>
    <x v="19"/>
  </r>
  <r>
    <x v="7"/>
    <s v="Item_11_CEA"/>
    <x v="17"/>
  </r>
  <r>
    <x v="0"/>
    <s v="Item_4_PAT"/>
    <x v="15"/>
  </r>
  <r>
    <x v="7"/>
    <s v="Item_23_CEA"/>
    <x v="18"/>
  </r>
  <r>
    <x v="5"/>
    <s v="Unknown"/>
    <x v="17"/>
  </r>
  <r>
    <x v="4"/>
    <s v="Item_10_FOOD"/>
    <x v="0"/>
  </r>
  <r>
    <x v="4"/>
    <s v="Unknown"/>
    <x v="5"/>
  </r>
  <r>
    <x v="6"/>
    <s v="Item_22_EHE"/>
    <x v="8"/>
  </r>
  <r>
    <x v="2"/>
    <s v="Item_18_BUT"/>
    <x v="23"/>
  </r>
  <r>
    <x v="3"/>
    <s v="Item_23_BEV"/>
    <x v="18"/>
  </r>
  <r>
    <x v="4"/>
    <s v="Item_9_FOOD"/>
    <x v="24"/>
  </r>
  <r>
    <x v="3"/>
    <s v="Item_12_BEV"/>
    <x v="2"/>
  </r>
  <r>
    <x v="2"/>
    <s v="Item_15_BUT"/>
    <x v="22"/>
  </r>
  <r>
    <x v="7"/>
    <s v="Item_7_CEA"/>
    <x v="14"/>
  </r>
  <r>
    <x v="5"/>
    <s v="Item_19_FUR"/>
    <x v="21"/>
  </r>
  <r>
    <x v="2"/>
    <s v="Item_2_BUT"/>
    <x v="10"/>
  </r>
  <r>
    <x v="3"/>
    <s v="Item_23_BEV"/>
    <x v="18"/>
  </r>
  <r>
    <x v="4"/>
    <s v="Item_9_FOOD"/>
    <x v="24"/>
  </r>
  <r>
    <x v="1"/>
    <s v="Unknown"/>
    <x v="5"/>
  </r>
  <r>
    <x v="3"/>
    <s v="Item_20_BEV"/>
    <x v="7"/>
  </r>
  <r>
    <x v="5"/>
    <s v="Item_11_FUR"/>
    <x v="17"/>
  </r>
  <r>
    <x v="1"/>
    <s v="Item_2_MILK"/>
    <x v="10"/>
  </r>
  <r>
    <x v="6"/>
    <s v="Item_12_EHE"/>
    <x v="2"/>
  </r>
  <r>
    <x v="5"/>
    <s v="Item_10_FUR"/>
    <x v="0"/>
  </r>
  <r>
    <x v="4"/>
    <s v="Item_11_FOOD"/>
    <x v="17"/>
  </r>
  <r>
    <x v="2"/>
    <s v="Item_2_BUT"/>
    <x v="10"/>
  </r>
  <r>
    <x v="7"/>
    <s v="Item_19_CEA"/>
    <x v="21"/>
  </r>
  <r>
    <x v="5"/>
    <s v="Item_20_FUR"/>
    <x v="7"/>
  </r>
  <r>
    <x v="6"/>
    <s v="Item_23_EHE"/>
    <x v="18"/>
  </r>
  <r>
    <x v="1"/>
    <s v="Unknown"/>
    <x v="5"/>
  </r>
  <r>
    <x v="7"/>
    <s v="Item_12_CEA"/>
    <x v="2"/>
  </r>
  <r>
    <x v="4"/>
    <s v="Item_20_FOOD"/>
    <x v="7"/>
  </r>
  <r>
    <x v="4"/>
    <s v="Item_8_FOOD"/>
    <x v="19"/>
  </r>
  <r>
    <x v="0"/>
    <s v="Item_20_PAT"/>
    <x v="7"/>
  </r>
  <r>
    <x v="2"/>
    <s v="Item_12_BUT"/>
    <x v="2"/>
  </r>
  <r>
    <x v="7"/>
    <s v="Item_15_CEA"/>
    <x v="22"/>
  </r>
  <r>
    <x v="5"/>
    <s v="Item_11_FUR"/>
    <x v="17"/>
  </r>
  <r>
    <x v="6"/>
    <s v="Item_19_EHE"/>
    <x v="21"/>
  </r>
  <r>
    <x v="3"/>
    <s v="Item_16_BEV"/>
    <x v="3"/>
  </r>
  <r>
    <x v="6"/>
    <s v="Item_8_EHE"/>
    <x v="19"/>
  </r>
  <r>
    <x v="1"/>
    <s v="Item_18_MILK"/>
    <x v="23"/>
  </r>
  <r>
    <x v="7"/>
    <s v="Item_5_CEA"/>
    <x v="20"/>
  </r>
  <r>
    <x v="4"/>
    <s v="Item_25_FOOD"/>
    <x v="16"/>
  </r>
  <r>
    <x v="5"/>
    <s v="Item_11_FUR"/>
    <x v="17"/>
  </r>
  <r>
    <x v="2"/>
    <s v="Item_4_BUT"/>
    <x v="15"/>
  </r>
  <r>
    <x v="5"/>
    <s v="Item_11_FUR"/>
    <x v="17"/>
  </r>
  <r>
    <x v="4"/>
    <s v="Item_13_FOOD"/>
    <x v="5"/>
  </r>
  <r>
    <x v="0"/>
    <s v="Item_2_PAT"/>
    <x v="10"/>
  </r>
  <r>
    <x v="6"/>
    <s v="Item_23_EHE"/>
    <x v="18"/>
  </r>
  <r>
    <x v="0"/>
    <s v="Item_24_PAT"/>
    <x v="11"/>
  </r>
  <r>
    <x v="6"/>
    <s v="Item_20_EHE"/>
    <x v="7"/>
  </r>
  <r>
    <x v="3"/>
    <s v="Unknown"/>
    <x v="23"/>
  </r>
  <r>
    <x v="6"/>
    <s v="Item_11_EHE"/>
    <x v="17"/>
  </r>
  <r>
    <x v="4"/>
    <s v="Item_25_FOOD"/>
    <x v="16"/>
  </r>
  <r>
    <x v="5"/>
    <s v="Item_1_FUR"/>
    <x v="6"/>
  </r>
  <r>
    <x v="5"/>
    <s v="Item_11_FUR"/>
    <x v="17"/>
  </r>
  <r>
    <x v="6"/>
    <s v="Item_9_EHE"/>
    <x v="24"/>
  </r>
  <r>
    <x v="3"/>
    <s v="Item_20_BEV"/>
    <x v="7"/>
  </r>
  <r>
    <x v="1"/>
    <s v="Item_22_MILK"/>
    <x v="8"/>
  </r>
  <r>
    <x v="4"/>
    <s v="Item_21_FOOD"/>
    <x v="13"/>
  </r>
  <r>
    <x v="7"/>
    <s v="Item_10_CEA"/>
    <x v="0"/>
  </r>
  <r>
    <x v="5"/>
    <s v="Item_5_FUR"/>
    <x v="20"/>
  </r>
  <r>
    <x v="2"/>
    <s v="Item_14_BUT"/>
    <x v="12"/>
  </r>
  <r>
    <x v="3"/>
    <s v="Item_6_BEV"/>
    <x v="4"/>
  </r>
  <r>
    <x v="0"/>
    <s v="Unknown"/>
    <x v="5"/>
  </r>
  <r>
    <x v="4"/>
    <s v="Item_13_FOOD"/>
    <x v="5"/>
  </r>
  <r>
    <x v="1"/>
    <s v="Item_24_MILK"/>
    <x v="11"/>
  </r>
  <r>
    <x v="0"/>
    <s v="Item_13_PAT"/>
    <x v="5"/>
  </r>
  <r>
    <x v="2"/>
    <s v="Item_18_BUT"/>
    <x v="23"/>
  </r>
  <r>
    <x v="0"/>
    <s v="Item_20_PAT"/>
    <x v="7"/>
  </r>
  <r>
    <x v="1"/>
    <s v="Item_7_MILK"/>
    <x v="14"/>
  </r>
  <r>
    <x v="5"/>
    <s v="Item_19_FUR"/>
    <x v="21"/>
  </r>
  <r>
    <x v="0"/>
    <s v="Item_18_PAT"/>
    <x v="23"/>
  </r>
  <r>
    <x v="3"/>
    <s v="Unknown"/>
    <x v="14"/>
  </r>
  <r>
    <x v="7"/>
    <s v="Unknown"/>
    <x v="5"/>
  </r>
  <r>
    <x v="7"/>
    <s v="Item_5_CEA"/>
    <x v="20"/>
  </r>
  <r>
    <x v="1"/>
    <s v="Item_3_MILK"/>
    <x v="9"/>
  </r>
  <r>
    <x v="3"/>
    <s v="Item_18_BEV"/>
    <x v="23"/>
  </r>
  <r>
    <x v="2"/>
    <s v="Item_18_BUT"/>
    <x v="23"/>
  </r>
  <r>
    <x v="2"/>
    <s v="Item_3_BUT"/>
    <x v="9"/>
  </r>
  <r>
    <x v="2"/>
    <s v="Item_25_BUT"/>
    <x v="16"/>
  </r>
  <r>
    <x v="4"/>
    <s v="Item_11_FOOD"/>
    <x v="17"/>
  </r>
  <r>
    <x v="5"/>
    <s v="Item_11_FUR"/>
    <x v="17"/>
  </r>
  <r>
    <x v="6"/>
    <s v="Item_25_EHE"/>
    <x v="16"/>
  </r>
  <r>
    <x v="4"/>
    <s v="Item_13_FOOD"/>
    <x v="5"/>
  </r>
  <r>
    <x v="5"/>
    <s v="Item_21_FUR"/>
    <x v="13"/>
  </r>
  <r>
    <x v="5"/>
    <s v="Item_2_FUR"/>
    <x v="10"/>
  </r>
  <r>
    <x v="1"/>
    <s v="Item_4_MILK"/>
    <x v="15"/>
  </r>
  <r>
    <x v="4"/>
    <s v="Item_5_FOOD"/>
    <x v="20"/>
  </r>
  <r>
    <x v="3"/>
    <s v="Item_3_BEV"/>
    <x v="9"/>
  </r>
  <r>
    <x v="0"/>
    <s v="Item_8_PAT"/>
    <x v="19"/>
  </r>
  <r>
    <x v="3"/>
    <s v="Item_21_BEV"/>
    <x v="13"/>
  </r>
  <r>
    <x v="4"/>
    <s v="Item_5_FOOD"/>
    <x v="20"/>
  </r>
  <r>
    <x v="2"/>
    <s v="Item_8_BUT"/>
    <x v="19"/>
  </r>
  <r>
    <x v="7"/>
    <s v="Item_21_CEA"/>
    <x v="13"/>
  </r>
  <r>
    <x v="4"/>
    <s v="Item_9_FOOD"/>
    <x v="24"/>
  </r>
  <r>
    <x v="2"/>
    <s v="Item_13_BUT"/>
    <x v="5"/>
  </r>
  <r>
    <x v="0"/>
    <s v="Item_1_PAT"/>
    <x v="6"/>
  </r>
  <r>
    <x v="6"/>
    <s v="Item_21_EHE"/>
    <x v="13"/>
  </r>
  <r>
    <x v="3"/>
    <s v="Unknown"/>
    <x v="5"/>
  </r>
  <r>
    <x v="5"/>
    <s v="Item_24_FUR"/>
    <x v="11"/>
  </r>
  <r>
    <x v="5"/>
    <s v="Item_8_FUR"/>
    <x v="19"/>
  </r>
  <r>
    <x v="2"/>
    <s v="Item_23_BUT"/>
    <x v="18"/>
  </r>
  <r>
    <x v="1"/>
    <s v="Item_19_MILK"/>
    <x v="21"/>
  </r>
  <r>
    <x v="4"/>
    <s v="Unknown"/>
    <x v="3"/>
  </r>
  <r>
    <x v="2"/>
    <s v="Item_4_BUT"/>
    <x v="15"/>
  </r>
  <r>
    <x v="2"/>
    <s v="Item_20_BUT"/>
    <x v="7"/>
  </r>
  <r>
    <x v="7"/>
    <s v="Item_5_CEA"/>
    <x v="20"/>
  </r>
  <r>
    <x v="3"/>
    <s v="Item_3_BEV"/>
    <x v="9"/>
  </r>
  <r>
    <x v="0"/>
    <s v="Item_23_PAT"/>
    <x v="18"/>
  </r>
  <r>
    <x v="3"/>
    <s v="Item_4_BEV"/>
    <x v="15"/>
  </r>
  <r>
    <x v="4"/>
    <s v="Item_11_FOOD"/>
    <x v="17"/>
  </r>
  <r>
    <x v="0"/>
    <s v="Item_23_PAT"/>
    <x v="18"/>
  </r>
  <r>
    <x v="6"/>
    <s v="Item_6_EHE"/>
    <x v="4"/>
  </r>
  <r>
    <x v="7"/>
    <s v="Item_19_CEA"/>
    <x v="21"/>
  </r>
  <r>
    <x v="6"/>
    <s v="Item_8_EHE"/>
    <x v="19"/>
  </r>
  <r>
    <x v="3"/>
    <s v="Item_1_BEV"/>
    <x v="6"/>
  </r>
  <r>
    <x v="0"/>
    <s v="Unknown"/>
    <x v="6"/>
  </r>
  <r>
    <x v="1"/>
    <s v="Item_23_MILK"/>
    <x v="18"/>
  </r>
  <r>
    <x v="0"/>
    <s v="Item_12_PAT"/>
    <x v="2"/>
  </r>
  <r>
    <x v="0"/>
    <s v="Item_16_PAT"/>
    <x v="3"/>
  </r>
  <r>
    <x v="2"/>
    <s v="Item_23_BUT"/>
    <x v="18"/>
  </r>
  <r>
    <x v="1"/>
    <s v="Item_11_MILK"/>
    <x v="17"/>
  </r>
  <r>
    <x v="6"/>
    <s v="Item_5_EHE"/>
    <x v="20"/>
  </r>
  <r>
    <x v="2"/>
    <s v="Unknown"/>
    <x v="5"/>
  </r>
  <r>
    <x v="0"/>
    <s v="Item_24_PAT"/>
    <x v="11"/>
  </r>
  <r>
    <x v="6"/>
    <s v="Item_25_EHE"/>
    <x v="16"/>
  </r>
  <r>
    <x v="4"/>
    <s v="Item_25_FOOD"/>
    <x v="16"/>
  </r>
  <r>
    <x v="5"/>
    <s v="Item_19_FUR"/>
    <x v="21"/>
  </r>
  <r>
    <x v="7"/>
    <s v="Item_18_CEA"/>
    <x v="23"/>
  </r>
  <r>
    <x v="3"/>
    <s v="Item_12_BEV"/>
    <x v="2"/>
  </r>
  <r>
    <x v="3"/>
    <s v="Item_1_BEV"/>
    <x v="6"/>
  </r>
  <r>
    <x v="7"/>
    <s v="Unknown"/>
    <x v="5"/>
  </r>
  <r>
    <x v="5"/>
    <s v="Item_15_FUR"/>
    <x v="22"/>
  </r>
  <r>
    <x v="7"/>
    <s v="Item_10_CEA"/>
    <x v="0"/>
  </r>
  <r>
    <x v="2"/>
    <s v="Item_17_BUT"/>
    <x v="1"/>
  </r>
  <r>
    <x v="2"/>
    <s v="Item_16_BUT"/>
    <x v="3"/>
  </r>
  <r>
    <x v="5"/>
    <s v="Item_21_FUR"/>
    <x v="13"/>
  </r>
  <r>
    <x v="3"/>
    <s v="Item_25_BEV"/>
    <x v="16"/>
  </r>
  <r>
    <x v="5"/>
    <s v="Unknown"/>
    <x v="5"/>
  </r>
  <r>
    <x v="6"/>
    <s v="Item_13_EHE"/>
    <x v="5"/>
  </r>
  <r>
    <x v="0"/>
    <s v="Item_17_PAT"/>
    <x v="1"/>
  </r>
  <r>
    <x v="2"/>
    <s v="Item_22_BUT"/>
    <x v="8"/>
  </r>
  <r>
    <x v="4"/>
    <s v="Item_9_FOOD"/>
    <x v="24"/>
  </r>
  <r>
    <x v="7"/>
    <s v="Item_17_CEA"/>
    <x v="1"/>
  </r>
  <r>
    <x v="1"/>
    <s v="Item_11_MILK"/>
    <x v="17"/>
  </r>
  <r>
    <x v="0"/>
    <s v="Item_5_PAT"/>
    <x v="20"/>
  </r>
  <r>
    <x v="1"/>
    <s v="Item_25_MILK"/>
    <x v="16"/>
  </r>
  <r>
    <x v="1"/>
    <s v="Item_4_MILK"/>
    <x v="15"/>
  </r>
  <r>
    <x v="6"/>
    <s v="Item_7_EHE"/>
    <x v="14"/>
  </r>
  <r>
    <x v="1"/>
    <s v="Item_20_MILK"/>
    <x v="7"/>
  </r>
  <r>
    <x v="4"/>
    <s v="Unknown"/>
    <x v="16"/>
  </r>
  <r>
    <x v="2"/>
    <s v="Item_16_BUT"/>
    <x v="3"/>
  </r>
  <r>
    <x v="2"/>
    <s v="Item_18_BUT"/>
    <x v="23"/>
  </r>
  <r>
    <x v="6"/>
    <s v="Item_8_EHE"/>
    <x v="19"/>
  </r>
  <r>
    <x v="6"/>
    <s v="Item_10_EHE"/>
    <x v="0"/>
  </r>
  <r>
    <x v="1"/>
    <s v="Item_3_MILK"/>
    <x v="9"/>
  </r>
  <r>
    <x v="6"/>
    <s v="Unknown"/>
    <x v="5"/>
  </r>
  <r>
    <x v="3"/>
    <s v="Item_21_BEV"/>
    <x v="13"/>
  </r>
  <r>
    <x v="3"/>
    <s v="Item_15_BEV"/>
    <x v="22"/>
  </r>
  <r>
    <x v="0"/>
    <s v="Item_22_PAT"/>
    <x v="8"/>
  </r>
  <r>
    <x v="7"/>
    <s v="Item_17_CEA"/>
    <x v="1"/>
  </r>
  <r>
    <x v="2"/>
    <s v="Item_24_BUT"/>
    <x v="11"/>
  </r>
  <r>
    <x v="5"/>
    <s v="Item_6_FUR"/>
    <x v="4"/>
  </r>
  <r>
    <x v="3"/>
    <s v="Item_18_BEV"/>
    <x v="23"/>
  </r>
  <r>
    <x v="7"/>
    <s v="Item_13_CEA"/>
    <x v="5"/>
  </r>
  <r>
    <x v="1"/>
    <s v="Item_1_MILK"/>
    <x v="6"/>
  </r>
  <r>
    <x v="6"/>
    <s v="Item_10_EHE"/>
    <x v="0"/>
  </r>
  <r>
    <x v="0"/>
    <s v="Item_3_PAT"/>
    <x v="9"/>
  </r>
  <r>
    <x v="4"/>
    <s v="Item_6_FOOD"/>
    <x v="4"/>
  </r>
  <r>
    <x v="3"/>
    <s v="Item_24_BEV"/>
    <x v="11"/>
  </r>
  <r>
    <x v="3"/>
    <s v="Item_17_BEV"/>
    <x v="1"/>
  </r>
  <r>
    <x v="1"/>
    <s v="Item_23_MILK"/>
    <x v="18"/>
  </r>
  <r>
    <x v="4"/>
    <s v="Item_11_FOOD"/>
    <x v="17"/>
  </r>
  <r>
    <x v="5"/>
    <s v="Item_25_FUR"/>
    <x v="16"/>
  </r>
  <r>
    <x v="7"/>
    <s v="Item_6_CEA"/>
    <x v="4"/>
  </r>
  <r>
    <x v="3"/>
    <s v="Item_7_BEV"/>
    <x v="14"/>
  </r>
  <r>
    <x v="0"/>
    <s v="Item_20_PAT"/>
    <x v="7"/>
  </r>
  <r>
    <x v="5"/>
    <s v="Item_7_FUR"/>
    <x v="14"/>
  </r>
  <r>
    <x v="5"/>
    <s v="Item_16_FUR"/>
    <x v="3"/>
  </r>
  <r>
    <x v="7"/>
    <s v="Item_22_CEA"/>
    <x v="8"/>
  </r>
  <r>
    <x v="5"/>
    <s v="Item_14_FUR"/>
    <x v="12"/>
  </r>
  <r>
    <x v="4"/>
    <s v="Item_24_FOOD"/>
    <x v="11"/>
  </r>
  <r>
    <x v="2"/>
    <s v="Item_22_BUT"/>
    <x v="8"/>
  </r>
  <r>
    <x v="6"/>
    <s v="Item_2_EHE"/>
    <x v="10"/>
  </r>
  <r>
    <x v="5"/>
    <s v="Item_8_FUR"/>
    <x v="19"/>
  </r>
  <r>
    <x v="4"/>
    <s v="Item_14_FOOD"/>
    <x v="12"/>
  </r>
  <r>
    <x v="1"/>
    <s v="Item_4_MILK"/>
    <x v="15"/>
  </r>
  <r>
    <x v="7"/>
    <s v="Item_20_CEA"/>
    <x v="7"/>
  </r>
  <r>
    <x v="3"/>
    <s v="Unknown"/>
    <x v="10"/>
  </r>
  <r>
    <x v="2"/>
    <s v="Item_12_BUT"/>
    <x v="2"/>
  </r>
  <r>
    <x v="5"/>
    <s v="Item_7_FUR"/>
    <x v="14"/>
  </r>
  <r>
    <x v="7"/>
    <s v="Item_25_CEA"/>
    <x v="16"/>
  </r>
  <r>
    <x v="1"/>
    <s v="Item_23_MILK"/>
    <x v="18"/>
  </r>
  <r>
    <x v="4"/>
    <s v="Item_17_FOOD"/>
    <x v="1"/>
  </r>
  <r>
    <x v="4"/>
    <s v="Item_18_FOOD"/>
    <x v="23"/>
  </r>
  <r>
    <x v="5"/>
    <s v="Item_6_FUR"/>
    <x v="4"/>
  </r>
  <r>
    <x v="1"/>
    <s v="Item_20_MILK"/>
    <x v="7"/>
  </r>
  <r>
    <x v="5"/>
    <s v="Item_2_FUR"/>
    <x v="10"/>
  </r>
  <r>
    <x v="3"/>
    <s v="Item_7_BEV"/>
    <x v="14"/>
  </r>
  <r>
    <x v="6"/>
    <s v="Unknown"/>
    <x v="1"/>
  </r>
  <r>
    <x v="4"/>
    <s v="Item_12_FOOD"/>
    <x v="2"/>
  </r>
  <r>
    <x v="6"/>
    <s v="Item_8_EHE"/>
    <x v="19"/>
  </r>
  <r>
    <x v="0"/>
    <s v="Item_7_PAT"/>
    <x v="14"/>
  </r>
  <r>
    <x v="7"/>
    <s v="Item_15_CEA"/>
    <x v="22"/>
  </r>
  <r>
    <x v="2"/>
    <s v="Item_13_BUT"/>
    <x v="5"/>
  </r>
  <r>
    <x v="0"/>
    <s v="Item_16_PAT"/>
    <x v="3"/>
  </r>
  <r>
    <x v="7"/>
    <s v="Item_10_CEA"/>
    <x v="0"/>
  </r>
  <r>
    <x v="2"/>
    <s v="Item_23_BUT"/>
    <x v="18"/>
  </r>
  <r>
    <x v="0"/>
    <s v="Item_4_PAT"/>
    <x v="15"/>
  </r>
  <r>
    <x v="3"/>
    <s v="Item_9_BEV"/>
    <x v="24"/>
  </r>
  <r>
    <x v="1"/>
    <s v="Unknown"/>
    <x v="10"/>
  </r>
  <r>
    <x v="2"/>
    <s v="Item_23_BUT"/>
    <x v="18"/>
  </r>
  <r>
    <x v="4"/>
    <s v="Item_8_FOOD"/>
    <x v="19"/>
  </r>
  <r>
    <x v="0"/>
    <s v="Unknown"/>
    <x v="5"/>
  </r>
  <r>
    <x v="1"/>
    <s v="Item_1_MILK"/>
    <x v="6"/>
  </r>
  <r>
    <x v="3"/>
    <s v="Item_17_BEV"/>
    <x v="1"/>
  </r>
  <r>
    <x v="5"/>
    <s v="Item_6_FUR"/>
    <x v="4"/>
  </r>
  <r>
    <x v="1"/>
    <s v="Item_8_MILK"/>
    <x v="19"/>
  </r>
  <r>
    <x v="5"/>
    <s v="Item_6_FUR"/>
    <x v="4"/>
  </r>
  <r>
    <x v="3"/>
    <s v="Item_25_BEV"/>
    <x v="16"/>
  </r>
  <r>
    <x v="6"/>
    <s v="Item_25_EHE"/>
    <x v="16"/>
  </r>
  <r>
    <x v="7"/>
    <s v="Item_18_CEA"/>
    <x v="23"/>
  </r>
  <r>
    <x v="4"/>
    <s v="Item_20_FOOD"/>
    <x v="7"/>
  </r>
  <r>
    <x v="7"/>
    <s v="Item_7_CEA"/>
    <x v="14"/>
  </r>
  <r>
    <x v="4"/>
    <s v="Item_25_FOOD"/>
    <x v="16"/>
  </r>
  <r>
    <x v="4"/>
    <s v="Item_13_FOOD"/>
    <x v="5"/>
  </r>
  <r>
    <x v="3"/>
    <s v="Item_25_BEV"/>
    <x v="16"/>
  </r>
  <r>
    <x v="7"/>
    <s v="Item_20_CEA"/>
    <x v="7"/>
  </r>
  <r>
    <x v="6"/>
    <s v="Item_8_EHE"/>
    <x v="19"/>
  </r>
  <r>
    <x v="1"/>
    <s v="Item_2_MILK"/>
    <x v="10"/>
  </r>
  <r>
    <x v="6"/>
    <s v="Item_1_EHE"/>
    <x v="6"/>
  </r>
  <r>
    <x v="5"/>
    <s v="Item_8_FUR"/>
    <x v="19"/>
  </r>
  <r>
    <x v="7"/>
    <s v="Item_21_CEA"/>
    <x v="13"/>
  </r>
  <r>
    <x v="6"/>
    <s v="Item_2_EHE"/>
    <x v="10"/>
  </r>
  <r>
    <x v="6"/>
    <s v="Item_8_EHE"/>
    <x v="19"/>
  </r>
  <r>
    <x v="7"/>
    <s v="Item_21_CEA"/>
    <x v="13"/>
  </r>
  <r>
    <x v="1"/>
    <s v="Item_3_MILK"/>
    <x v="9"/>
  </r>
  <r>
    <x v="0"/>
    <s v="Item_4_PAT"/>
    <x v="15"/>
  </r>
  <r>
    <x v="5"/>
    <s v="Item_13_FUR"/>
    <x v="5"/>
  </r>
  <r>
    <x v="2"/>
    <s v="Item_25_BUT"/>
    <x v="16"/>
  </r>
  <r>
    <x v="4"/>
    <s v="Item_14_FOOD"/>
    <x v="12"/>
  </r>
  <r>
    <x v="0"/>
    <s v="Item_14_PAT"/>
    <x v="12"/>
  </r>
  <r>
    <x v="5"/>
    <s v="Item_6_FUR"/>
    <x v="4"/>
  </r>
  <r>
    <x v="0"/>
    <s v="Item_8_PAT"/>
    <x v="19"/>
  </r>
  <r>
    <x v="1"/>
    <s v="Item_3_MILK"/>
    <x v="9"/>
  </r>
  <r>
    <x v="0"/>
    <s v="Item_13_PAT"/>
    <x v="5"/>
  </r>
  <r>
    <x v="0"/>
    <s v="Item_23_PAT"/>
    <x v="18"/>
  </r>
  <r>
    <x v="6"/>
    <s v="Item_12_EHE"/>
    <x v="2"/>
  </r>
  <r>
    <x v="5"/>
    <s v="Unknown"/>
    <x v="22"/>
  </r>
  <r>
    <x v="6"/>
    <s v="Unknown"/>
    <x v="11"/>
  </r>
  <r>
    <x v="4"/>
    <s v="Item_25_FOOD"/>
    <x v="16"/>
  </r>
  <r>
    <x v="7"/>
    <s v="Item_11_CEA"/>
    <x v="17"/>
  </r>
  <r>
    <x v="7"/>
    <s v="Item_8_CEA"/>
    <x v="19"/>
  </r>
  <r>
    <x v="6"/>
    <s v="Item_16_EHE"/>
    <x v="3"/>
  </r>
  <r>
    <x v="6"/>
    <s v="Item_6_EHE"/>
    <x v="4"/>
  </r>
  <r>
    <x v="3"/>
    <s v="Item_12_BEV"/>
    <x v="2"/>
  </r>
  <r>
    <x v="6"/>
    <s v="Unknown"/>
    <x v="5"/>
  </r>
  <r>
    <x v="6"/>
    <s v="Item_8_EHE"/>
    <x v="19"/>
  </r>
  <r>
    <x v="6"/>
    <s v="Item_13_EHE"/>
    <x v="5"/>
  </r>
  <r>
    <x v="1"/>
    <s v="Item_1_MILK"/>
    <x v="6"/>
  </r>
  <r>
    <x v="7"/>
    <s v="Item_2_CEA"/>
    <x v="10"/>
  </r>
  <r>
    <x v="0"/>
    <s v="Item_25_PAT"/>
    <x v="16"/>
  </r>
  <r>
    <x v="2"/>
    <s v="Item_14_BUT"/>
    <x v="12"/>
  </r>
  <r>
    <x v="4"/>
    <s v="Item_21_FOOD"/>
    <x v="13"/>
  </r>
  <r>
    <x v="4"/>
    <s v="Unknown"/>
    <x v="20"/>
  </r>
  <r>
    <x v="7"/>
    <s v="Item_20_CEA"/>
    <x v="7"/>
  </r>
  <r>
    <x v="1"/>
    <s v="Item_19_MILK"/>
    <x v="21"/>
  </r>
  <r>
    <x v="3"/>
    <s v="Item_16_BEV"/>
    <x v="3"/>
  </r>
  <r>
    <x v="3"/>
    <s v="Item_19_BEV"/>
    <x v="21"/>
  </r>
  <r>
    <x v="4"/>
    <s v="Item_17_FOOD"/>
    <x v="1"/>
  </r>
  <r>
    <x v="4"/>
    <s v="Unknown"/>
    <x v="5"/>
  </r>
  <r>
    <x v="6"/>
    <s v="Item_20_EHE"/>
    <x v="7"/>
  </r>
  <r>
    <x v="6"/>
    <s v="Item_6_EHE"/>
    <x v="4"/>
  </r>
  <r>
    <x v="3"/>
    <s v="Item_14_BEV"/>
    <x v="12"/>
  </r>
  <r>
    <x v="5"/>
    <s v="Unknown"/>
    <x v="13"/>
  </r>
  <r>
    <x v="7"/>
    <s v="Item_14_CEA"/>
    <x v="12"/>
  </r>
  <r>
    <x v="2"/>
    <s v="Item_16_BUT"/>
    <x v="3"/>
  </r>
  <r>
    <x v="7"/>
    <s v="Item_11_CEA"/>
    <x v="17"/>
  </r>
  <r>
    <x v="4"/>
    <s v="Item_24_FOOD"/>
    <x v="11"/>
  </r>
  <r>
    <x v="2"/>
    <s v="Item_16_BUT"/>
    <x v="3"/>
  </r>
  <r>
    <x v="4"/>
    <s v="Item_18_FOOD"/>
    <x v="23"/>
  </r>
  <r>
    <x v="6"/>
    <s v="Item_8_EHE"/>
    <x v="19"/>
  </r>
  <r>
    <x v="7"/>
    <s v="Item_9_CEA"/>
    <x v="24"/>
  </r>
  <r>
    <x v="1"/>
    <s v="Item_5_MILK"/>
    <x v="20"/>
  </r>
  <r>
    <x v="6"/>
    <s v="Item_10_EHE"/>
    <x v="0"/>
  </r>
  <r>
    <x v="4"/>
    <s v="Item_1_FOOD"/>
    <x v="6"/>
  </r>
  <r>
    <x v="2"/>
    <s v="Unknown"/>
    <x v="5"/>
  </r>
  <r>
    <x v="2"/>
    <s v="Unknown"/>
    <x v="5"/>
  </r>
  <r>
    <x v="7"/>
    <s v="Item_13_CEA"/>
    <x v="5"/>
  </r>
  <r>
    <x v="4"/>
    <s v="Item_6_FOOD"/>
    <x v="4"/>
  </r>
  <r>
    <x v="4"/>
    <s v="Item_21_FOOD"/>
    <x v="13"/>
  </r>
  <r>
    <x v="5"/>
    <s v="Item_15_FUR"/>
    <x v="22"/>
  </r>
  <r>
    <x v="3"/>
    <s v="Item_20_BEV"/>
    <x v="7"/>
  </r>
  <r>
    <x v="3"/>
    <s v="Item_7_BEV"/>
    <x v="14"/>
  </r>
  <r>
    <x v="7"/>
    <s v="Item_21_CEA"/>
    <x v="13"/>
  </r>
  <r>
    <x v="2"/>
    <s v="Item_25_BUT"/>
    <x v="16"/>
  </r>
  <r>
    <x v="6"/>
    <s v="Item_13_EHE"/>
    <x v="5"/>
  </r>
  <r>
    <x v="0"/>
    <s v="Unknown"/>
    <x v="1"/>
  </r>
  <r>
    <x v="3"/>
    <s v="Item_8_BEV"/>
    <x v="19"/>
  </r>
  <r>
    <x v="1"/>
    <s v="Unknown"/>
    <x v="5"/>
  </r>
  <r>
    <x v="6"/>
    <s v="Item_15_EHE"/>
    <x v="22"/>
  </r>
  <r>
    <x v="3"/>
    <s v="Item_9_BEV"/>
    <x v="24"/>
  </r>
  <r>
    <x v="7"/>
    <s v="Item_19_CEA"/>
    <x v="21"/>
  </r>
  <r>
    <x v="6"/>
    <s v="Item_9_EHE"/>
    <x v="24"/>
  </r>
  <r>
    <x v="0"/>
    <s v="Item_1_PAT"/>
    <x v="6"/>
  </r>
  <r>
    <x v="5"/>
    <s v="Item_5_FUR"/>
    <x v="20"/>
  </r>
  <r>
    <x v="0"/>
    <s v="Item_19_PAT"/>
    <x v="21"/>
  </r>
  <r>
    <x v="1"/>
    <s v="Item_19_MILK"/>
    <x v="21"/>
  </r>
  <r>
    <x v="5"/>
    <s v="Item_7_FUR"/>
    <x v="14"/>
  </r>
  <r>
    <x v="7"/>
    <s v="Item_19_CEA"/>
    <x v="21"/>
  </r>
  <r>
    <x v="1"/>
    <s v="Item_18_MILK"/>
    <x v="23"/>
  </r>
  <r>
    <x v="3"/>
    <s v="Item_15_BEV"/>
    <x v="22"/>
  </r>
  <r>
    <x v="5"/>
    <s v="Unknown"/>
    <x v="5"/>
  </r>
  <r>
    <x v="1"/>
    <s v="Item_23_MILK"/>
    <x v="18"/>
  </r>
  <r>
    <x v="1"/>
    <s v="Item_3_MILK"/>
    <x v="9"/>
  </r>
  <r>
    <x v="0"/>
    <s v="Item_17_PAT"/>
    <x v="1"/>
  </r>
  <r>
    <x v="4"/>
    <s v="Item_3_FOOD"/>
    <x v="9"/>
  </r>
  <r>
    <x v="6"/>
    <s v="Item_23_EHE"/>
    <x v="18"/>
  </r>
  <r>
    <x v="2"/>
    <s v="Item_23_BUT"/>
    <x v="18"/>
  </r>
  <r>
    <x v="6"/>
    <s v="Item_9_EHE"/>
    <x v="24"/>
  </r>
  <r>
    <x v="5"/>
    <s v="Item_20_FUR"/>
    <x v="7"/>
  </r>
  <r>
    <x v="4"/>
    <s v="Item_12_FOOD"/>
    <x v="2"/>
  </r>
  <r>
    <x v="5"/>
    <s v="Item_20_FUR"/>
    <x v="7"/>
  </r>
  <r>
    <x v="2"/>
    <s v="Item_23_BUT"/>
    <x v="18"/>
  </r>
  <r>
    <x v="0"/>
    <s v="Unknown"/>
    <x v="0"/>
  </r>
  <r>
    <x v="5"/>
    <s v="Item_2_FUR"/>
    <x v="10"/>
  </r>
  <r>
    <x v="4"/>
    <s v="Item_12_FOOD"/>
    <x v="2"/>
  </r>
  <r>
    <x v="0"/>
    <s v="Item_23_PAT"/>
    <x v="18"/>
  </r>
  <r>
    <x v="2"/>
    <s v="Item_22_BUT"/>
    <x v="8"/>
  </r>
  <r>
    <x v="5"/>
    <s v="Item_23_FUR"/>
    <x v="18"/>
  </r>
  <r>
    <x v="7"/>
    <s v="Item_9_CEA"/>
    <x v="24"/>
  </r>
  <r>
    <x v="3"/>
    <s v="Item_15_BEV"/>
    <x v="22"/>
  </r>
  <r>
    <x v="4"/>
    <s v="Item_9_FOOD"/>
    <x v="24"/>
  </r>
  <r>
    <x v="5"/>
    <s v="Item_8_FUR"/>
    <x v="19"/>
  </r>
  <r>
    <x v="6"/>
    <s v="Item_25_EHE"/>
    <x v="16"/>
  </r>
  <r>
    <x v="2"/>
    <s v="Item_18_BUT"/>
    <x v="23"/>
  </r>
  <r>
    <x v="2"/>
    <s v="Item_1_BUT"/>
    <x v="6"/>
  </r>
  <r>
    <x v="6"/>
    <s v="Item_12_EHE"/>
    <x v="2"/>
  </r>
  <r>
    <x v="2"/>
    <s v="Item_22_BUT"/>
    <x v="8"/>
  </r>
  <r>
    <x v="4"/>
    <s v="Item_18_FOOD"/>
    <x v="23"/>
  </r>
  <r>
    <x v="5"/>
    <s v="Item_15_FUR"/>
    <x v="22"/>
  </r>
  <r>
    <x v="1"/>
    <s v="Item_19_MILK"/>
    <x v="21"/>
  </r>
  <r>
    <x v="7"/>
    <s v="Item_16_CEA"/>
    <x v="3"/>
  </r>
  <r>
    <x v="6"/>
    <s v="Item_13_EHE"/>
    <x v="5"/>
  </r>
  <r>
    <x v="6"/>
    <s v="Item_20_EHE"/>
    <x v="7"/>
  </r>
  <r>
    <x v="7"/>
    <s v="Item_9_CEA"/>
    <x v="24"/>
  </r>
  <r>
    <x v="5"/>
    <s v="Item_24_FUR"/>
    <x v="11"/>
  </r>
  <r>
    <x v="6"/>
    <s v="Item_13_EHE"/>
    <x v="5"/>
  </r>
  <r>
    <x v="7"/>
    <s v="Item_11_CEA"/>
    <x v="17"/>
  </r>
  <r>
    <x v="5"/>
    <s v="Item_16_FUR"/>
    <x v="3"/>
  </r>
  <r>
    <x v="2"/>
    <s v="Item_13_BUT"/>
    <x v="5"/>
  </r>
  <r>
    <x v="0"/>
    <s v="Item_11_PAT"/>
    <x v="17"/>
  </r>
  <r>
    <x v="1"/>
    <s v="Item_5_MILK"/>
    <x v="20"/>
  </r>
  <r>
    <x v="6"/>
    <s v="Item_2_EHE"/>
    <x v="10"/>
  </r>
  <r>
    <x v="3"/>
    <s v="Item_20_BEV"/>
    <x v="7"/>
  </r>
  <r>
    <x v="1"/>
    <s v="Item_24_MILK"/>
    <x v="11"/>
  </r>
  <r>
    <x v="0"/>
    <s v="Item_23_PAT"/>
    <x v="18"/>
  </r>
  <r>
    <x v="1"/>
    <s v="Item_8_MILK"/>
    <x v="19"/>
  </r>
  <r>
    <x v="2"/>
    <s v="Item_19_BUT"/>
    <x v="21"/>
  </r>
  <r>
    <x v="7"/>
    <s v="Item_10_CEA"/>
    <x v="0"/>
  </r>
  <r>
    <x v="7"/>
    <s v="Unknown"/>
    <x v="5"/>
  </r>
  <r>
    <x v="2"/>
    <s v="Item_8_BUT"/>
    <x v="19"/>
  </r>
  <r>
    <x v="1"/>
    <s v="Item_16_MILK"/>
    <x v="3"/>
  </r>
  <r>
    <x v="5"/>
    <s v="Item_15_FUR"/>
    <x v="22"/>
  </r>
  <r>
    <x v="1"/>
    <s v="Item_7_MILK"/>
    <x v="14"/>
  </r>
  <r>
    <x v="5"/>
    <s v="Item_2_FUR"/>
    <x v="10"/>
  </r>
  <r>
    <x v="6"/>
    <s v="Unknown"/>
    <x v="10"/>
  </r>
  <r>
    <x v="4"/>
    <s v="Item_18_FOOD"/>
    <x v="23"/>
  </r>
  <r>
    <x v="1"/>
    <s v="Item_2_MILK"/>
    <x v="10"/>
  </r>
  <r>
    <x v="2"/>
    <s v="Item_20_BUT"/>
    <x v="7"/>
  </r>
  <r>
    <x v="6"/>
    <s v="Item_17_EHE"/>
    <x v="1"/>
  </r>
  <r>
    <x v="6"/>
    <s v="Item_15_EHE"/>
    <x v="22"/>
  </r>
  <r>
    <x v="3"/>
    <s v="Item_8_BEV"/>
    <x v="19"/>
  </r>
  <r>
    <x v="3"/>
    <s v="Item_17_BEV"/>
    <x v="1"/>
  </r>
  <r>
    <x v="6"/>
    <s v="Item_23_EHE"/>
    <x v="18"/>
  </r>
  <r>
    <x v="4"/>
    <s v="Item_13_FOOD"/>
    <x v="5"/>
  </r>
  <r>
    <x v="3"/>
    <s v="Item_12_BEV"/>
    <x v="2"/>
  </r>
  <r>
    <x v="5"/>
    <s v="Item_5_FUR"/>
    <x v="20"/>
  </r>
  <r>
    <x v="4"/>
    <s v="Unknown"/>
    <x v="5"/>
  </r>
  <r>
    <x v="0"/>
    <s v="Item_17_PAT"/>
    <x v="1"/>
  </r>
  <r>
    <x v="7"/>
    <s v="Item_9_CEA"/>
    <x v="24"/>
  </r>
  <r>
    <x v="2"/>
    <s v="Item_5_BUT"/>
    <x v="20"/>
  </r>
  <r>
    <x v="4"/>
    <s v="Item_1_FOOD"/>
    <x v="6"/>
  </r>
  <r>
    <x v="6"/>
    <s v="Item_19_EHE"/>
    <x v="21"/>
  </r>
  <r>
    <x v="0"/>
    <s v="Item_10_PAT"/>
    <x v="0"/>
  </r>
  <r>
    <x v="1"/>
    <s v="Item_23_MILK"/>
    <x v="18"/>
  </r>
  <r>
    <x v="4"/>
    <s v="Item_25_FOOD"/>
    <x v="16"/>
  </r>
  <r>
    <x v="6"/>
    <s v="Item_11_EHE"/>
    <x v="17"/>
  </r>
  <r>
    <x v="3"/>
    <s v="Item_14_BEV"/>
    <x v="12"/>
  </r>
  <r>
    <x v="3"/>
    <s v="Item_15_BEV"/>
    <x v="22"/>
  </r>
  <r>
    <x v="7"/>
    <s v="Item_16_CEA"/>
    <x v="3"/>
  </r>
  <r>
    <x v="5"/>
    <s v="Item_23_FUR"/>
    <x v="18"/>
  </r>
  <r>
    <x v="0"/>
    <s v="Item_20_PAT"/>
    <x v="7"/>
  </r>
  <r>
    <x v="7"/>
    <s v="Item_5_CEA"/>
    <x v="20"/>
  </r>
  <r>
    <x v="4"/>
    <s v="Item_2_FOOD"/>
    <x v="10"/>
  </r>
  <r>
    <x v="7"/>
    <s v="Item_25_CEA"/>
    <x v="16"/>
  </r>
  <r>
    <x v="2"/>
    <s v="Item_2_BUT"/>
    <x v="10"/>
  </r>
  <r>
    <x v="0"/>
    <s v="Item_8_PAT"/>
    <x v="19"/>
  </r>
  <r>
    <x v="1"/>
    <s v="Item_6_MILK"/>
    <x v="4"/>
  </r>
  <r>
    <x v="3"/>
    <s v="Item_19_BEV"/>
    <x v="21"/>
  </r>
  <r>
    <x v="1"/>
    <s v="Item_22_MILK"/>
    <x v="8"/>
  </r>
  <r>
    <x v="2"/>
    <s v="Item_18_BUT"/>
    <x v="23"/>
  </r>
  <r>
    <x v="7"/>
    <s v="Item_19_CEA"/>
    <x v="21"/>
  </r>
  <r>
    <x v="2"/>
    <s v="Item_17_BUT"/>
    <x v="1"/>
  </r>
  <r>
    <x v="1"/>
    <s v="Item_4_MILK"/>
    <x v="15"/>
  </r>
  <r>
    <x v="3"/>
    <s v="Item_12_BEV"/>
    <x v="2"/>
  </r>
  <r>
    <x v="0"/>
    <s v="Item_4_PAT"/>
    <x v="15"/>
  </r>
  <r>
    <x v="1"/>
    <s v="Item_11_MILK"/>
    <x v="17"/>
  </r>
  <r>
    <x v="6"/>
    <s v="Item_19_EHE"/>
    <x v="21"/>
  </r>
  <r>
    <x v="0"/>
    <s v="Item_12_PAT"/>
    <x v="2"/>
  </r>
  <r>
    <x v="7"/>
    <s v="Item_3_CEA"/>
    <x v="9"/>
  </r>
  <r>
    <x v="1"/>
    <s v="Item_2_MILK"/>
    <x v="10"/>
  </r>
  <r>
    <x v="5"/>
    <s v="Unknown"/>
    <x v="5"/>
  </r>
  <r>
    <x v="2"/>
    <s v="Item_15_BUT"/>
    <x v="22"/>
  </r>
  <r>
    <x v="1"/>
    <s v="Item_19_MILK"/>
    <x v="21"/>
  </r>
  <r>
    <x v="3"/>
    <s v="Item_24_BEV"/>
    <x v="11"/>
  </r>
  <r>
    <x v="0"/>
    <s v="Unknown"/>
    <x v="12"/>
  </r>
  <r>
    <x v="5"/>
    <s v="Item_4_FUR"/>
    <x v="15"/>
  </r>
  <r>
    <x v="4"/>
    <s v="Unknown"/>
    <x v="15"/>
  </r>
  <r>
    <x v="0"/>
    <s v="Item_11_PAT"/>
    <x v="17"/>
  </r>
  <r>
    <x v="2"/>
    <s v="Item_19_BUT"/>
    <x v="21"/>
  </r>
  <r>
    <x v="5"/>
    <s v="Item_6_FUR"/>
    <x v="4"/>
  </r>
  <r>
    <x v="6"/>
    <s v="Item_1_EHE"/>
    <x v="6"/>
  </r>
  <r>
    <x v="5"/>
    <s v="Item_8_FUR"/>
    <x v="19"/>
  </r>
  <r>
    <x v="2"/>
    <s v="Item_12_BUT"/>
    <x v="2"/>
  </r>
  <r>
    <x v="4"/>
    <s v="Unknown"/>
    <x v="5"/>
  </r>
  <r>
    <x v="4"/>
    <s v="Item_5_FOOD"/>
    <x v="20"/>
  </r>
  <r>
    <x v="1"/>
    <s v="Item_11_MILK"/>
    <x v="17"/>
  </r>
  <r>
    <x v="5"/>
    <s v="Item_8_FUR"/>
    <x v="19"/>
  </r>
  <r>
    <x v="4"/>
    <s v="Unknown"/>
    <x v="24"/>
  </r>
  <r>
    <x v="5"/>
    <s v="Item_2_FUR"/>
    <x v="10"/>
  </r>
  <r>
    <x v="4"/>
    <s v="Item_13_FOOD"/>
    <x v="5"/>
  </r>
  <r>
    <x v="4"/>
    <s v="Item_10_FOOD"/>
    <x v="0"/>
  </r>
  <r>
    <x v="6"/>
    <s v="Item_8_EHE"/>
    <x v="19"/>
  </r>
  <r>
    <x v="7"/>
    <s v="Item_21_CEA"/>
    <x v="13"/>
  </r>
  <r>
    <x v="3"/>
    <s v="Item_3_BEV"/>
    <x v="9"/>
  </r>
  <r>
    <x v="3"/>
    <s v="Item_20_BEV"/>
    <x v="7"/>
  </r>
  <r>
    <x v="0"/>
    <s v="Item_13_PAT"/>
    <x v="5"/>
  </r>
  <r>
    <x v="5"/>
    <s v="Item_1_FUR"/>
    <x v="6"/>
  </r>
  <r>
    <x v="1"/>
    <s v="Item_13_MILK"/>
    <x v="5"/>
  </r>
  <r>
    <x v="6"/>
    <s v="Item_12_EHE"/>
    <x v="2"/>
  </r>
  <r>
    <x v="6"/>
    <s v="Item_10_EHE"/>
    <x v="0"/>
  </r>
  <r>
    <x v="5"/>
    <s v="Item_25_FUR"/>
    <x v="16"/>
  </r>
  <r>
    <x v="3"/>
    <s v="Item_8_BEV"/>
    <x v="19"/>
  </r>
  <r>
    <x v="7"/>
    <s v="Item_14_CEA"/>
    <x v="12"/>
  </r>
  <r>
    <x v="3"/>
    <s v="Item_24_BEV"/>
    <x v="11"/>
  </r>
  <r>
    <x v="5"/>
    <s v="Item_12_FUR"/>
    <x v="2"/>
  </r>
  <r>
    <x v="5"/>
    <s v="Item_5_FUR"/>
    <x v="20"/>
  </r>
  <r>
    <x v="2"/>
    <s v="Unknown"/>
    <x v="16"/>
  </r>
  <r>
    <x v="4"/>
    <s v="Item_18_FOOD"/>
    <x v="23"/>
  </r>
  <r>
    <x v="2"/>
    <s v="Item_15_BUT"/>
    <x v="22"/>
  </r>
  <r>
    <x v="5"/>
    <s v="Item_4_FUR"/>
    <x v="15"/>
  </r>
  <r>
    <x v="1"/>
    <s v="Item_13_MILK"/>
    <x v="5"/>
  </r>
  <r>
    <x v="6"/>
    <s v="Unknown"/>
    <x v="5"/>
  </r>
  <r>
    <x v="4"/>
    <s v="Item_22_FOOD"/>
    <x v="8"/>
  </r>
  <r>
    <x v="3"/>
    <s v="Item_18_BEV"/>
    <x v="23"/>
  </r>
  <r>
    <x v="4"/>
    <s v="Item_18_FOOD"/>
    <x v="23"/>
  </r>
  <r>
    <x v="6"/>
    <s v="Item_6_EHE"/>
    <x v="4"/>
  </r>
  <r>
    <x v="6"/>
    <s v="Item_21_EHE"/>
    <x v="13"/>
  </r>
  <r>
    <x v="5"/>
    <s v="Item_11_FUR"/>
    <x v="17"/>
  </r>
  <r>
    <x v="2"/>
    <s v="Item_7_BUT"/>
    <x v="14"/>
  </r>
  <r>
    <x v="0"/>
    <s v="Item_5_PAT"/>
    <x v="20"/>
  </r>
  <r>
    <x v="1"/>
    <s v="Item_11_MILK"/>
    <x v="17"/>
  </r>
  <r>
    <x v="7"/>
    <s v="Item_22_CEA"/>
    <x v="8"/>
  </r>
  <r>
    <x v="0"/>
    <s v="Unknown"/>
    <x v="5"/>
  </r>
  <r>
    <x v="5"/>
    <s v="Item_24_FUR"/>
    <x v="11"/>
  </r>
  <r>
    <x v="3"/>
    <s v="Item_9_BEV"/>
    <x v="24"/>
  </r>
  <r>
    <x v="2"/>
    <s v="Item_16_BUT"/>
    <x v="3"/>
  </r>
  <r>
    <x v="7"/>
    <s v="Item_13_CEA"/>
    <x v="5"/>
  </r>
  <r>
    <x v="4"/>
    <s v="Item_15_FOOD"/>
    <x v="22"/>
  </r>
  <r>
    <x v="6"/>
    <s v="Item_17_EHE"/>
    <x v="1"/>
  </r>
  <r>
    <x v="1"/>
    <s v="Item_23_MILK"/>
    <x v="18"/>
  </r>
  <r>
    <x v="2"/>
    <s v="Item_22_BUT"/>
    <x v="8"/>
  </r>
  <r>
    <x v="3"/>
    <s v="Item_7_BEV"/>
    <x v="14"/>
  </r>
  <r>
    <x v="6"/>
    <s v="Item_15_EHE"/>
    <x v="22"/>
  </r>
  <r>
    <x v="2"/>
    <s v="Item_16_BUT"/>
    <x v="3"/>
  </r>
  <r>
    <x v="6"/>
    <s v="Item_25_EHE"/>
    <x v="16"/>
  </r>
  <r>
    <x v="1"/>
    <s v="Item_8_MILK"/>
    <x v="19"/>
  </r>
  <r>
    <x v="7"/>
    <s v="Item_20_CEA"/>
    <x v="7"/>
  </r>
  <r>
    <x v="4"/>
    <s v="Item_14_FOOD"/>
    <x v="12"/>
  </r>
  <r>
    <x v="7"/>
    <s v="Item_6_CEA"/>
    <x v="4"/>
  </r>
  <r>
    <x v="4"/>
    <s v="Item_22_FOOD"/>
    <x v="8"/>
  </r>
  <r>
    <x v="0"/>
    <s v="Unknown"/>
    <x v="5"/>
  </r>
  <r>
    <x v="3"/>
    <s v="Item_2_BEV"/>
    <x v="10"/>
  </r>
  <r>
    <x v="7"/>
    <s v="Item_14_CEA"/>
    <x v="12"/>
  </r>
  <r>
    <x v="5"/>
    <s v="Unknown"/>
    <x v="5"/>
  </r>
  <r>
    <x v="6"/>
    <s v="Item_5_EHE"/>
    <x v="20"/>
  </r>
  <r>
    <x v="0"/>
    <s v="Unknown"/>
    <x v="24"/>
  </r>
  <r>
    <x v="1"/>
    <s v="Item_8_MILK"/>
    <x v="19"/>
  </r>
  <r>
    <x v="2"/>
    <s v="Item_18_BUT"/>
    <x v="23"/>
  </r>
  <r>
    <x v="1"/>
    <s v="Item_16_MILK"/>
    <x v="3"/>
  </r>
  <r>
    <x v="5"/>
    <s v="Item_14_FUR"/>
    <x v="12"/>
  </r>
  <r>
    <x v="1"/>
    <s v="Item_1_MILK"/>
    <x v="6"/>
  </r>
  <r>
    <x v="2"/>
    <s v="Item_23_BUT"/>
    <x v="18"/>
  </r>
  <r>
    <x v="7"/>
    <s v="Item_9_CEA"/>
    <x v="24"/>
  </r>
  <r>
    <x v="0"/>
    <s v="Item_3_PAT"/>
    <x v="9"/>
  </r>
  <r>
    <x v="6"/>
    <s v="Item_4_EHE"/>
    <x v="15"/>
  </r>
  <r>
    <x v="5"/>
    <s v="Item_15_FUR"/>
    <x v="22"/>
  </r>
  <r>
    <x v="0"/>
    <s v="Item_8_PAT"/>
    <x v="19"/>
  </r>
  <r>
    <x v="2"/>
    <s v="Item_13_BUT"/>
    <x v="5"/>
  </r>
  <r>
    <x v="4"/>
    <s v="Item_18_FOOD"/>
    <x v="23"/>
  </r>
  <r>
    <x v="4"/>
    <s v="Item_4_FOOD"/>
    <x v="15"/>
  </r>
  <r>
    <x v="0"/>
    <s v="Item_17_PAT"/>
    <x v="1"/>
  </r>
  <r>
    <x v="0"/>
    <s v="Item_1_PAT"/>
    <x v="6"/>
  </r>
  <r>
    <x v="3"/>
    <s v="Item_3_BEV"/>
    <x v="9"/>
  </r>
  <r>
    <x v="5"/>
    <s v="Item_11_FUR"/>
    <x v="17"/>
  </r>
  <r>
    <x v="0"/>
    <s v="Item_16_PAT"/>
    <x v="3"/>
  </r>
  <r>
    <x v="5"/>
    <s v="Item_23_FUR"/>
    <x v="18"/>
  </r>
  <r>
    <x v="5"/>
    <s v="Item_6_FUR"/>
    <x v="4"/>
  </r>
  <r>
    <x v="7"/>
    <s v="Item_11_CEA"/>
    <x v="17"/>
  </r>
  <r>
    <x v="4"/>
    <s v="Item_4_FOOD"/>
    <x v="15"/>
  </r>
  <r>
    <x v="6"/>
    <s v="Unknown"/>
    <x v="5"/>
  </r>
  <r>
    <x v="6"/>
    <s v="Item_21_EHE"/>
    <x v="13"/>
  </r>
  <r>
    <x v="4"/>
    <s v="Item_12_FOOD"/>
    <x v="2"/>
  </r>
  <r>
    <x v="4"/>
    <s v="Item_6_FOOD"/>
    <x v="4"/>
  </r>
  <r>
    <x v="5"/>
    <s v="Item_11_FUR"/>
    <x v="17"/>
  </r>
  <r>
    <x v="5"/>
    <s v="Item_4_FUR"/>
    <x v="15"/>
  </r>
  <r>
    <x v="1"/>
    <s v="Item_8_MILK"/>
    <x v="19"/>
  </r>
  <r>
    <x v="0"/>
    <s v="Item_11_PAT"/>
    <x v="17"/>
  </r>
  <r>
    <x v="6"/>
    <s v="Item_22_EHE"/>
    <x v="8"/>
  </r>
  <r>
    <x v="5"/>
    <s v="Item_20_FUR"/>
    <x v="7"/>
  </r>
  <r>
    <x v="1"/>
    <s v="Item_15_MILK"/>
    <x v="22"/>
  </r>
  <r>
    <x v="4"/>
    <s v="Item_11_FOOD"/>
    <x v="17"/>
  </r>
  <r>
    <x v="3"/>
    <s v="Unknown"/>
    <x v="5"/>
  </r>
  <r>
    <x v="3"/>
    <s v="Item_2_BEV"/>
    <x v="10"/>
  </r>
  <r>
    <x v="0"/>
    <s v="Unknown"/>
    <x v="2"/>
  </r>
  <r>
    <x v="3"/>
    <s v="Item_12_BEV"/>
    <x v="2"/>
  </r>
  <r>
    <x v="0"/>
    <s v="Item_15_PAT"/>
    <x v="22"/>
  </r>
  <r>
    <x v="3"/>
    <s v="Item_21_BEV"/>
    <x v="13"/>
  </r>
  <r>
    <x v="0"/>
    <s v="Item_8_PAT"/>
    <x v="19"/>
  </r>
  <r>
    <x v="4"/>
    <s v="Item_5_FOOD"/>
    <x v="20"/>
  </r>
  <r>
    <x v="4"/>
    <s v="Item_13_FOOD"/>
    <x v="5"/>
  </r>
  <r>
    <x v="6"/>
    <s v="Item_15_EHE"/>
    <x v="22"/>
  </r>
  <r>
    <x v="4"/>
    <s v="Item_14_FOOD"/>
    <x v="12"/>
  </r>
  <r>
    <x v="4"/>
    <s v="Item_14_FOOD"/>
    <x v="12"/>
  </r>
  <r>
    <x v="3"/>
    <s v="Item_20_BEV"/>
    <x v="7"/>
  </r>
  <r>
    <x v="4"/>
    <s v="Item_3_FOOD"/>
    <x v="9"/>
  </r>
  <r>
    <x v="5"/>
    <s v="Item_6_FUR"/>
    <x v="4"/>
  </r>
  <r>
    <x v="2"/>
    <s v="Item_23_BUT"/>
    <x v="18"/>
  </r>
  <r>
    <x v="6"/>
    <s v="Item_19_EHE"/>
    <x v="21"/>
  </r>
  <r>
    <x v="3"/>
    <s v="Item_2_BEV"/>
    <x v="10"/>
  </r>
  <r>
    <x v="5"/>
    <s v="Item_25_FUR"/>
    <x v="16"/>
  </r>
  <r>
    <x v="5"/>
    <s v="Item_19_FUR"/>
    <x v="21"/>
  </r>
  <r>
    <x v="4"/>
    <s v="Unknown"/>
    <x v="23"/>
  </r>
  <r>
    <x v="3"/>
    <s v="Item_12_BEV"/>
    <x v="2"/>
  </r>
  <r>
    <x v="4"/>
    <s v="Item_20_FOOD"/>
    <x v="7"/>
  </r>
  <r>
    <x v="4"/>
    <s v="Item_5_FOOD"/>
    <x v="20"/>
  </r>
  <r>
    <x v="7"/>
    <s v="Item_25_CEA"/>
    <x v="16"/>
  </r>
  <r>
    <x v="2"/>
    <s v="Item_22_BUT"/>
    <x v="8"/>
  </r>
  <r>
    <x v="7"/>
    <s v="Item_11_CEA"/>
    <x v="17"/>
  </r>
  <r>
    <x v="3"/>
    <s v="Item_6_BEV"/>
    <x v="4"/>
  </r>
  <r>
    <x v="0"/>
    <s v="Item_20_PAT"/>
    <x v="7"/>
  </r>
  <r>
    <x v="3"/>
    <s v="Item_2_BEV"/>
    <x v="10"/>
  </r>
  <r>
    <x v="0"/>
    <s v="Item_4_PAT"/>
    <x v="15"/>
  </r>
  <r>
    <x v="4"/>
    <s v="Item_21_FOOD"/>
    <x v="13"/>
  </r>
  <r>
    <x v="4"/>
    <s v="Item_14_FOOD"/>
    <x v="12"/>
  </r>
  <r>
    <x v="4"/>
    <s v="Item_3_FOOD"/>
    <x v="9"/>
  </r>
  <r>
    <x v="1"/>
    <s v="Item_7_MILK"/>
    <x v="14"/>
  </r>
  <r>
    <x v="7"/>
    <s v="Unknown"/>
    <x v="5"/>
  </r>
  <r>
    <x v="7"/>
    <s v="Item_7_CEA"/>
    <x v="14"/>
  </r>
  <r>
    <x v="6"/>
    <s v="Item_13_EHE"/>
    <x v="5"/>
  </r>
  <r>
    <x v="4"/>
    <s v="Item_11_FOOD"/>
    <x v="17"/>
  </r>
  <r>
    <x v="3"/>
    <s v="Item_17_BEV"/>
    <x v="1"/>
  </r>
  <r>
    <x v="0"/>
    <s v="Item_25_PAT"/>
    <x v="16"/>
  </r>
  <r>
    <x v="4"/>
    <s v="Item_18_FOOD"/>
    <x v="23"/>
  </r>
  <r>
    <x v="2"/>
    <s v="Item_19_BUT"/>
    <x v="21"/>
  </r>
  <r>
    <x v="2"/>
    <s v="Item_6_BUT"/>
    <x v="4"/>
  </r>
  <r>
    <x v="1"/>
    <s v="Item_8_MILK"/>
    <x v="19"/>
  </r>
  <r>
    <x v="5"/>
    <s v="Item_1_FUR"/>
    <x v="6"/>
  </r>
  <r>
    <x v="3"/>
    <s v="Item_25_BEV"/>
    <x v="16"/>
  </r>
  <r>
    <x v="3"/>
    <s v="Item_19_BEV"/>
    <x v="21"/>
  </r>
  <r>
    <x v="1"/>
    <s v="Item_7_MILK"/>
    <x v="14"/>
  </r>
  <r>
    <x v="1"/>
    <s v="Item_19_MILK"/>
    <x v="21"/>
  </r>
  <r>
    <x v="3"/>
    <s v="Item_24_BEV"/>
    <x v="11"/>
  </r>
  <r>
    <x v="1"/>
    <s v="Unknown"/>
    <x v="5"/>
  </r>
  <r>
    <x v="5"/>
    <s v="Item_5_FUR"/>
    <x v="20"/>
  </r>
  <r>
    <x v="1"/>
    <s v="Item_3_MILK"/>
    <x v="9"/>
  </r>
  <r>
    <x v="7"/>
    <s v="Item_21_CEA"/>
    <x v="13"/>
  </r>
  <r>
    <x v="5"/>
    <s v="Item_24_FUR"/>
    <x v="11"/>
  </r>
  <r>
    <x v="4"/>
    <s v="Item_18_FOOD"/>
    <x v="23"/>
  </r>
  <r>
    <x v="5"/>
    <s v="Item_8_FUR"/>
    <x v="19"/>
  </r>
  <r>
    <x v="6"/>
    <s v="Item_13_EHE"/>
    <x v="5"/>
  </r>
  <r>
    <x v="0"/>
    <s v="Item_23_PAT"/>
    <x v="18"/>
  </r>
  <r>
    <x v="5"/>
    <s v="Item_20_FUR"/>
    <x v="7"/>
  </r>
  <r>
    <x v="1"/>
    <s v="Unknown"/>
    <x v="17"/>
  </r>
  <r>
    <x v="7"/>
    <s v="Item_17_CEA"/>
    <x v="1"/>
  </r>
  <r>
    <x v="0"/>
    <s v="Item_23_PAT"/>
    <x v="18"/>
  </r>
  <r>
    <x v="3"/>
    <s v="Item_17_BEV"/>
    <x v="1"/>
  </r>
  <r>
    <x v="3"/>
    <s v="Unknown"/>
    <x v="22"/>
  </r>
  <r>
    <x v="6"/>
    <s v="Unknown"/>
    <x v="16"/>
  </r>
  <r>
    <x v="2"/>
    <s v="Item_7_BUT"/>
    <x v="14"/>
  </r>
  <r>
    <x v="4"/>
    <s v="Item_3_FOOD"/>
    <x v="9"/>
  </r>
  <r>
    <x v="7"/>
    <s v="Unknown"/>
    <x v="5"/>
  </r>
  <r>
    <x v="0"/>
    <s v="Item_15_PAT"/>
    <x v="22"/>
  </r>
  <r>
    <x v="0"/>
    <s v="Item_11_PAT"/>
    <x v="17"/>
  </r>
  <r>
    <x v="6"/>
    <s v="Item_5_EHE"/>
    <x v="20"/>
  </r>
  <r>
    <x v="7"/>
    <s v="Item_16_CEA"/>
    <x v="3"/>
  </r>
  <r>
    <x v="2"/>
    <s v="Item_3_BUT"/>
    <x v="9"/>
  </r>
  <r>
    <x v="7"/>
    <s v="Item_13_CEA"/>
    <x v="5"/>
  </r>
  <r>
    <x v="2"/>
    <s v="Item_3_BUT"/>
    <x v="9"/>
  </r>
  <r>
    <x v="4"/>
    <s v="Item_11_FOOD"/>
    <x v="17"/>
  </r>
  <r>
    <x v="7"/>
    <s v="Item_16_CEA"/>
    <x v="3"/>
  </r>
  <r>
    <x v="3"/>
    <s v="Item_7_BEV"/>
    <x v="14"/>
  </r>
  <r>
    <x v="4"/>
    <s v="Item_12_FOOD"/>
    <x v="2"/>
  </r>
  <r>
    <x v="0"/>
    <s v="Item_12_PAT"/>
    <x v="2"/>
  </r>
  <r>
    <x v="3"/>
    <s v="Unknown"/>
    <x v="21"/>
  </r>
  <r>
    <x v="6"/>
    <s v="Item_16_EHE"/>
    <x v="3"/>
  </r>
  <r>
    <x v="0"/>
    <s v="Item_22_PAT"/>
    <x v="8"/>
  </r>
  <r>
    <x v="3"/>
    <s v="Unknown"/>
    <x v="5"/>
  </r>
  <r>
    <x v="2"/>
    <s v="Item_15_BUT"/>
    <x v="22"/>
  </r>
  <r>
    <x v="6"/>
    <s v="Item_5_EHE"/>
    <x v="20"/>
  </r>
  <r>
    <x v="5"/>
    <s v="Item_8_FUR"/>
    <x v="19"/>
  </r>
  <r>
    <x v="7"/>
    <s v="Item_20_CEA"/>
    <x v="7"/>
  </r>
  <r>
    <x v="0"/>
    <s v="Item_11_PAT"/>
    <x v="17"/>
  </r>
  <r>
    <x v="5"/>
    <s v="Item_6_FUR"/>
    <x v="4"/>
  </r>
  <r>
    <x v="0"/>
    <s v="Item_24_PAT"/>
    <x v="11"/>
  </r>
  <r>
    <x v="5"/>
    <s v="Item_1_FUR"/>
    <x v="6"/>
  </r>
  <r>
    <x v="7"/>
    <s v="Item_21_CEA"/>
    <x v="13"/>
  </r>
  <r>
    <x v="1"/>
    <s v="Item_17_MILK"/>
    <x v="1"/>
  </r>
  <r>
    <x v="0"/>
    <s v="Item_5_PAT"/>
    <x v="20"/>
  </r>
  <r>
    <x v="3"/>
    <s v="Item_7_BEV"/>
    <x v="14"/>
  </r>
  <r>
    <x v="1"/>
    <s v="Item_16_MILK"/>
    <x v="3"/>
  </r>
  <r>
    <x v="5"/>
    <s v="Item_25_FUR"/>
    <x v="16"/>
  </r>
  <r>
    <x v="5"/>
    <s v="Item_24_FUR"/>
    <x v="11"/>
  </r>
  <r>
    <x v="0"/>
    <s v="Item_5_PAT"/>
    <x v="20"/>
  </r>
  <r>
    <x v="2"/>
    <s v="Item_21_BUT"/>
    <x v="13"/>
  </r>
  <r>
    <x v="2"/>
    <s v="Item_20_BUT"/>
    <x v="7"/>
  </r>
  <r>
    <x v="1"/>
    <s v="Item_21_MILK"/>
    <x v="13"/>
  </r>
  <r>
    <x v="1"/>
    <s v="Item_14_MILK"/>
    <x v="12"/>
  </r>
  <r>
    <x v="5"/>
    <s v="Item_11_FUR"/>
    <x v="17"/>
  </r>
  <r>
    <x v="1"/>
    <s v="Item_17_MILK"/>
    <x v="1"/>
  </r>
  <r>
    <x v="6"/>
    <s v="Item_23_EHE"/>
    <x v="18"/>
  </r>
  <r>
    <x v="3"/>
    <s v="Item_20_BEV"/>
    <x v="7"/>
  </r>
  <r>
    <x v="4"/>
    <s v="Item_14_FOOD"/>
    <x v="12"/>
  </r>
  <r>
    <x v="6"/>
    <s v="Item_24_EHE"/>
    <x v="11"/>
  </r>
  <r>
    <x v="2"/>
    <s v="Item_22_BUT"/>
    <x v="8"/>
  </r>
  <r>
    <x v="3"/>
    <s v="Item_25_BEV"/>
    <x v="16"/>
  </r>
  <r>
    <x v="6"/>
    <s v="Item_12_EHE"/>
    <x v="2"/>
  </r>
  <r>
    <x v="6"/>
    <s v="Item_1_EHE"/>
    <x v="6"/>
  </r>
  <r>
    <x v="7"/>
    <s v="Item_14_CEA"/>
    <x v="12"/>
  </r>
  <r>
    <x v="3"/>
    <s v="Item_4_BEV"/>
    <x v="15"/>
  </r>
  <r>
    <x v="5"/>
    <s v="Item_20_FUR"/>
    <x v="7"/>
  </r>
  <r>
    <x v="2"/>
    <s v="Item_15_BUT"/>
    <x v="22"/>
  </r>
  <r>
    <x v="1"/>
    <s v="Unknown"/>
    <x v="5"/>
  </r>
  <r>
    <x v="5"/>
    <s v="Item_5_FUR"/>
    <x v="20"/>
  </r>
  <r>
    <x v="1"/>
    <s v="Item_16_MILK"/>
    <x v="3"/>
  </r>
  <r>
    <x v="2"/>
    <s v="Item_15_BUT"/>
    <x v="22"/>
  </r>
  <r>
    <x v="0"/>
    <s v="Item_11_PAT"/>
    <x v="17"/>
  </r>
  <r>
    <x v="0"/>
    <s v="Unknown"/>
    <x v="22"/>
  </r>
  <r>
    <x v="7"/>
    <s v="Item_2_CEA"/>
    <x v="10"/>
  </r>
  <r>
    <x v="5"/>
    <s v="Item_14_FUR"/>
    <x v="12"/>
  </r>
  <r>
    <x v="0"/>
    <s v="Item_6_PAT"/>
    <x v="4"/>
  </r>
  <r>
    <x v="3"/>
    <s v="Item_12_BEV"/>
    <x v="2"/>
  </r>
  <r>
    <x v="4"/>
    <s v="Item_14_FOOD"/>
    <x v="12"/>
  </r>
  <r>
    <x v="6"/>
    <s v="Item_12_EHE"/>
    <x v="2"/>
  </r>
  <r>
    <x v="6"/>
    <s v="Item_15_EHE"/>
    <x v="22"/>
  </r>
  <r>
    <x v="2"/>
    <s v="Item_23_BUT"/>
    <x v="18"/>
  </r>
  <r>
    <x v="4"/>
    <s v="Item_18_FOOD"/>
    <x v="23"/>
  </r>
  <r>
    <x v="6"/>
    <s v="Item_18_EHE"/>
    <x v="23"/>
  </r>
  <r>
    <x v="2"/>
    <s v="Item_17_BUT"/>
    <x v="1"/>
  </r>
  <r>
    <x v="7"/>
    <s v="Item_23_CEA"/>
    <x v="18"/>
  </r>
  <r>
    <x v="4"/>
    <s v="Item_17_FOOD"/>
    <x v="1"/>
  </r>
  <r>
    <x v="3"/>
    <s v="Item_19_BEV"/>
    <x v="21"/>
  </r>
  <r>
    <x v="5"/>
    <s v="Item_6_FUR"/>
    <x v="4"/>
  </r>
  <r>
    <x v="7"/>
    <s v="Item_20_CEA"/>
    <x v="7"/>
  </r>
  <r>
    <x v="6"/>
    <s v="Unknown"/>
    <x v="14"/>
  </r>
  <r>
    <x v="1"/>
    <s v="Item_18_MILK"/>
    <x v="23"/>
  </r>
  <r>
    <x v="5"/>
    <s v="Item_25_FUR"/>
    <x v="16"/>
  </r>
  <r>
    <x v="3"/>
    <s v="Item_3_BEV"/>
    <x v="9"/>
  </r>
  <r>
    <x v="3"/>
    <s v="Item_25_BEV"/>
    <x v="16"/>
  </r>
  <r>
    <x v="5"/>
    <s v="Unknown"/>
    <x v="13"/>
  </r>
  <r>
    <x v="3"/>
    <s v="Item_4_BEV"/>
    <x v="15"/>
  </r>
  <r>
    <x v="6"/>
    <s v="Item_23_EHE"/>
    <x v="18"/>
  </r>
  <r>
    <x v="6"/>
    <s v="Item_12_EHE"/>
    <x v="2"/>
  </r>
  <r>
    <x v="6"/>
    <s v="Unknown"/>
    <x v="5"/>
  </r>
  <r>
    <x v="3"/>
    <s v="Item_12_BEV"/>
    <x v="2"/>
  </r>
  <r>
    <x v="7"/>
    <s v="Item_1_CEA"/>
    <x v="6"/>
  </r>
  <r>
    <x v="2"/>
    <s v="Item_22_BUT"/>
    <x v="8"/>
  </r>
  <r>
    <x v="5"/>
    <s v="Item_1_FUR"/>
    <x v="6"/>
  </r>
  <r>
    <x v="5"/>
    <s v="Item_16_FUR"/>
    <x v="3"/>
  </r>
  <r>
    <x v="5"/>
    <s v="Item_23_FUR"/>
    <x v="18"/>
  </r>
  <r>
    <x v="2"/>
    <s v="Item_23_BUT"/>
    <x v="18"/>
  </r>
  <r>
    <x v="6"/>
    <s v="Item_12_EHE"/>
    <x v="2"/>
  </r>
  <r>
    <x v="2"/>
    <s v="Unknown"/>
    <x v="5"/>
  </r>
  <r>
    <x v="2"/>
    <s v="Item_6_BUT"/>
    <x v="4"/>
  </r>
  <r>
    <x v="0"/>
    <s v="Item_11_PAT"/>
    <x v="17"/>
  </r>
  <r>
    <x v="4"/>
    <s v="Item_6_FOOD"/>
    <x v="4"/>
  </r>
  <r>
    <x v="1"/>
    <s v="Item_1_MILK"/>
    <x v="6"/>
  </r>
  <r>
    <x v="2"/>
    <s v="Item_1_BUT"/>
    <x v="6"/>
  </r>
  <r>
    <x v="5"/>
    <s v="Item_5_FUR"/>
    <x v="20"/>
  </r>
  <r>
    <x v="3"/>
    <s v="Item_16_BEV"/>
    <x v="3"/>
  </r>
  <r>
    <x v="6"/>
    <s v="Unknown"/>
    <x v="5"/>
  </r>
  <r>
    <x v="6"/>
    <s v="Item_15_EHE"/>
    <x v="22"/>
  </r>
  <r>
    <x v="5"/>
    <s v="Unknown"/>
    <x v="5"/>
  </r>
  <r>
    <x v="3"/>
    <s v="Unknown"/>
    <x v="16"/>
  </r>
  <r>
    <x v="7"/>
    <s v="Item_21_CEA"/>
    <x v="13"/>
  </r>
  <r>
    <x v="0"/>
    <s v="Item_9_PAT"/>
    <x v="24"/>
  </r>
  <r>
    <x v="3"/>
    <s v="Item_2_BEV"/>
    <x v="10"/>
  </r>
  <r>
    <x v="1"/>
    <s v="Item_16_MILK"/>
    <x v="3"/>
  </r>
  <r>
    <x v="5"/>
    <s v="Unknown"/>
    <x v="5"/>
  </r>
  <r>
    <x v="5"/>
    <s v="Item_15_FUR"/>
    <x v="22"/>
  </r>
  <r>
    <x v="7"/>
    <s v="Item_17_CEA"/>
    <x v="1"/>
  </r>
  <r>
    <x v="4"/>
    <s v="Item_12_FOOD"/>
    <x v="2"/>
  </r>
  <r>
    <x v="0"/>
    <s v="Item_2_PAT"/>
    <x v="10"/>
  </r>
  <r>
    <x v="3"/>
    <s v="Item_20_BEV"/>
    <x v="7"/>
  </r>
  <r>
    <x v="2"/>
    <s v="Item_22_BUT"/>
    <x v="8"/>
  </r>
  <r>
    <x v="2"/>
    <s v="Item_19_BUT"/>
    <x v="21"/>
  </r>
  <r>
    <x v="0"/>
    <s v="Item_2_PAT"/>
    <x v="10"/>
  </r>
  <r>
    <x v="7"/>
    <s v="Item_22_CEA"/>
    <x v="8"/>
  </r>
  <r>
    <x v="1"/>
    <s v="Item_1_MILK"/>
    <x v="6"/>
  </r>
  <r>
    <x v="4"/>
    <s v="Item_9_FOOD"/>
    <x v="24"/>
  </r>
  <r>
    <x v="2"/>
    <s v="Item_13_BUT"/>
    <x v="5"/>
  </r>
  <r>
    <x v="7"/>
    <s v="Item_8_CEA"/>
    <x v="19"/>
  </r>
  <r>
    <x v="6"/>
    <s v="Item_25_EHE"/>
    <x v="16"/>
  </r>
  <r>
    <x v="1"/>
    <s v="Item_16_MILK"/>
    <x v="3"/>
  </r>
  <r>
    <x v="7"/>
    <s v="Item_23_CEA"/>
    <x v="18"/>
  </r>
  <r>
    <x v="3"/>
    <s v="Item_2_BEV"/>
    <x v="10"/>
  </r>
  <r>
    <x v="4"/>
    <s v="Item_20_FOOD"/>
    <x v="7"/>
  </r>
  <r>
    <x v="5"/>
    <s v="Item_24_FUR"/>
    <x v="11"/>
  </r>
  <r>
    <x v="5"/>
    <s v="Unknown"/>
    <x v="10"/>
  </r>
  <r>
    <x v="5"/>
    <s v="Item_5_FUR"/>
    <x v="20"/>
  </r>
  <r>
    <x v="3"/>
    <s v="Item_20_BEV"/>
    <x v="7"/>
  </r>
  <r>
    <x v="0"/>
    <s v="Item_17_PAT"/>
    <x v="1"/>
  </r>
  <r>
    <x v="5"/>
    <s v="Item_12_FUR"/>
    <x v="2"/>
  </r>
  <r>
    <x v="6"/>
    <s v="Item_8_EHE"/>
    <x v="19"/>
  </r>
  <r>
    <x v="7"/>
    <s v="Item_14_CEA"/>
    <x v="12"/>
  </r>
  <r>
    <x v="3"/>
    <s v="Item_19_BEV"/>
    <x v="21"/>
  </r>
  <r>
    <x v="5"/>
    <s v="Item_23_FUR"/>
    <x v="18"/>
  </r>
  <r>
    <x v="7"/>
    <s v="Item_12_CEA"/>
    <x v="2"/>
  </r>
  <r>
    <x v="3"/>
    <s v="Item_11_BEV"/>
    <x v="17"/>
  </r>
  <r>
    <x v="1"/>
    <s v="Item_22_MILK"/>
    <x v="8"/>
  </r>
  <r>
    <x v="1"/>
    <s v="Item_6_MILK"/>
    <x v="4"/>
  </r>
  <r>
    <x v="3"/>
    <s v="Item_20_BEV"/>
    <x v="7"/>
  </r>
  <r>
    <x v="2"/>
    <s v="Item_6_BUT"/>
    <x v="4"/>
  </r>
  <r>
    <x v="7"/>
    <s v="Item_15_CEA"/>
    <x v="22"/>
  </r>
  <r>
    <x v="3"/>
    <s v="Item_25_BEV"/>
    <x v="16"/>
  </r>
  <r>
    <x v="6"/>
    <s v="Item_4_EHE"/>
    <x v="15"/>
  </r>
  <r>
    <x v="6"/>
    <s v="Item_20_EHE"/>
    <x v="7"/>
  </r>
  <r>
    <x v="5"/>
    <s v="Item_11_FUR"/>
    <x v="17"/>
  </r>
  <r>
    <x v="7"/>
    <s v="Item_7_CEA"/>
    <x v="14"/>
  </r>
  <r>
    <x v="3"/>
    <s v="Item_9_BEV"/>
    <x v="24"/>
  </r>
  <r>
    <x v="6"/>
    <s v="Item_20_EHE"/>
    <x v="7"/>
  </r>
  <r>
    <x v="3"/>
    <s v="Unknown"/>
    <x v="5"/>
  </r>
  <r>
    <x v="5"/>
    <s v="Unknown"/>
    <x v="13"/>
  </r>
  <r>
    <x v="5"/>
    <s v="Item_20_FUR"/>
    <x v="7"/>
  </r>
  <r>
    <x v="7"/>
    <s v="Item_23_CEA"/>
    <x v="18"/>
  </r>
  <r>
    <x v="3"/>
    <s v="Item_18_BEV"/>
    <x v="23"/>
  </r>
  <r>
    <x v="2"/>
    <s v="Item_6_BUT"/>
    <x v="4"/>
  </r>
  <r>
    <x v="7"/>
    <s v="Item_13_CEA"/>
    <x v="5"/>
  </r>
  <r>
    <x v="4"/>
    <s v="Item_3_FOOD"/>
    <x v="9"/>
  </r>
  <r>
    <x v="7"/>
    <s v="Item_12_CEA"/>
    <x v="2"/>
  </r>
  <r>
    <x v="1"/>
    <s v="Item_3_MILK"/>
    <x v="9"/>
  </r>
  <r>
    <x v="5"/>
    <s v="Item_2_FUR"/>
    <x v="10"/>
  </r>
  <r>
    <x v="0"/>
    <s v="Item_14_PAT"/>
    <x v="12"/>
  </r>
  <r>
    <x v="6"/>
    <s v="Item_16_EHE"/>
    <x v="3"/>
  </r>
  <r>
    <x v="5"/>
    <s v="Item_11_FUR"/>
    <x v="17"/>
  </r>
  <r>
    <x v="3"/>
    <s v="Item_25_BEV"/>
    <x v="16"/>
  </r>
  <r>
    <x v="6"/>
    <s v="Item_22_EHE"/>
    <x v="8"/>
  </r>
  <r>
    <x v="2"/>
    <s v="Item_23_BUT"/>
    <x v="18"/>
  </r>
  <r>
    <x v="3"/>
    <s v="Item_7_BEV"/>
    <x v="14"/>
  </r>
  <r>
    <x v="0"/>
    <s v="Unknown"/>
    <x v="5"/>
  </r>
  <r>
    <x v="5"/>
    <s v="Item_10_FUR"/>
    <x v="0"/>
  </r>
  <r>
    <x v="6"/>
    <s v="Item_6_EHE"/>
    <x v="4"/>
  </r>
  <r>
    <x v="2"/>
    <s v="Item_21_BUT"/>
    <x v="13"/>
  </r>
  <r>
    <x v="3"/>
    <s v="Item_6_BEV"/>
    <x v="4"/>
  </r>
  <r>
    <x v="7"/>
    <s v="Item_17_CEA"/>
    <x v="1"/>
  </r>
  <r>
    <x v="3"/>
    <s v="Item_22_BEV"/>
    <x v="8"/>
  </r>
  <r>
    <x v="5"/>
    <s v="Item_11_FUR"/>
    <x v="17"/>
  </r>
  <r>
    <x v="6"/>
    <s v="Unknown"/>
    <x v="5"/>
  </r>
  <r>
    <x v="0"/>
    <s v="Item_16_PAT"/>
    <x v="3"/>
  </r>
  <r>
    <x v="6"/>
    <s v="Item_13_EHE"/>
    <x v="5"/>
  </r>
  <r>
    <x v="3"/>
    <s v="Item_3_BEV"/>
    <x v="9"/>
  </r>
  <r>
    <x v="1"/>
    <s v="Item_1_MILK"/>
    <x v="6"/>
  </r>
  <r>
    <x v="4"/>
    <s v="Item_4_FOOD"/>
    <x v="15"/>
  </r>
  <r>
    <x v="3"/>
    <s v="Item_4_BEV"/>
    <x v="15"/>
  </r>
  <r>
    <x v="2"/>
    <s v="Item_1_BUT"/>
    <x v="6"/>
  </r>
  <r>
    <x v="3"/>
    <s v="Item_19_BEV"/>
    <x v="21"/>
  </r>
  <r>
    <x v="0"/>
    <s v="Item_1_PAT"/>
    <x v="6"/>
  </r>
  <r>
    <x v="3"/>
    <s v="Item_3_BEV"/>
    <x v="9"/>
  </r>
  <r>
    <x v="2"/>
    <s v="Item_15_BUT"/>
    <x v="22"/>
  </r>
  <r>
    <x v="5"/>
    <s v="Item_24_FUR"/>
    <x v="11"/>
  </r>
  <r>
    <x v="3"/>
    <s v="Item_22_BEV"/>
    <x v="8"/>
  </r>
  <r>
    <x v="4"/>
    <s v="Item_10_FOOD"/>
    <x v="0"/>
  </r>
  <r>
    <x v="2"/>
    <s v="Item_12_BUT"/>
    <x v="2"/>
  </r>
  <r>
    <x v="2"/>
    <s v="Item_22_BUT"/>
    <x v="8"/>
  </r>
  <r>
    <x v="6"/>
    <s v="Item_17_EHE"/>
    <x v="1"/>
  </r>
  <r>
    <x v="6"/>
    <s v="Item_16_EHE"/>
    <x v="3"/>
  </r>
  <r>
    <x v="6"/>
    <s v="Item_3_EHE"/>
    <x v="9"/>
  </r>
  <r>
    <x v="3"/>
    <s v="Item_22_BEV"/>
    <x v="8"/>
  </r>
  <r>
    <x v="4"/>
    <s v="Item_25_FOOD"/>
    <x v="16"/>
  </r>
  <r>
    <x v="2"/>
    <s v="Item_13_BUT"/>
    <x v="5"/>
  </r>
  <r>
    <x v="0"/>
    <s v="Item_8_PAT"/>
    <x v="19"/>
  </r>
  <r>
    <x v="2"/>
    <s v="Item_20_BUT"/>
    <x v="7"/>
  </r>
  <r>
    <x v="3"/>
    <s v="Item_12_BEV"/>
    <x v="2"/>
  </r>
  <r>
    <x v="2"/>
    <s v="Item_22_BUT"/>
    <x v="8"/>
  </r>
  <r>
    <x v="1"/>
    <s v="Item_3_MILK"/>
    <x v="9"/>
  </r>
  <r>
    <x v="0"/>
    <s v="Item_14_PAT"/>
    <x v="12"/>
  </r>
  <r>
    <x v="2"/>
    <s v="Item_19_BUT"/>
    <x v="21"/>
  </r>
  <r>
    <x v="4"/>
    <s v="Item_22_FOOD"/>
    <x v="8"/>
  </r>
  <r>
    <x v="6"/>
    <s v="Item_22_EHE"/>
    <x v="8"/>
  </r>
  <r>
    <x v="6"/>
    <s v="Item_11_EHE"/>
    <x v="17"/>
  </r>
  <r>
    <x v="2"/>
    <s v="Item_12_BUT"/>
    <x v="2"/>
  </r>
  <r>
    <x v="4"/>
    <s v="Item_4_FOOD"/>
    <x v="15"/>
  </r>
  <r>
    <x v="7"/>
    <s v="Item_25_CEA"/>
    <x v="16"/>
  </r>
  <r>
    <x v="5"/>
    <s v="Item_23_FUR"/>
    <x v="18"/>
  </r>
  <r>
    <x v="0"/>
    <s v="Item_10_PAT"/>
    <x v="0"/>
  </r>
  <r>
    <x v="1"/>
    <s v="Item_13_MILK"/>
    <x v="5"/>
  </r>
  <r>
    <x v="2"/>
    <s v="Item_6_BUT"/>
    <x v="4"/>
  </r>
  <r>
    <x v="5"/>
    <s v="Item_18_FUR"/>
    <x v="23"/>
  </r>
  <r>
    <x v="6"/>
    <s v="Item_21_EHE"/>
    <x v="13"/>
  </r>
  <r>
    <x v="1"/>
    <s v="Item_15_MILK"/>
    <x v="22"/>
  </r>
  <r>
    <x v="1"/>
    <s v="Item_7_MILK"/>
    <x v="14"/>
  </r>
  <r>
    <x v="0"/>
    <s v="Item_25_PAT"/>
    <x v="16"/>
  </r>
  <r>
    <x v="5"/>
    <s v="Item_25_FUR"/>
    <x v="16"/>
  </r>
  <r>
    <x v="1"/>
    <s v="Item_20_MILK"/>
    <x v="7"/>
  </r>
  <r>
    <x v="7"/>
    <s v="Item_18_CEA"/>
    <x v="23"/>
  </r>
  <r>
    <x v="1"/>
    <s v="Item_16_MILK"/>
    <x v="3"/>
  </r>
  <r>
    <x v="5"/>
    <s v="Item_11_FUR"/>
    <x v="17"/>
  </r>
  <r>
    <x v="4"/>
    <s v="Item_24_FOOD"/>
    <x v="11"/>
  </r>
  <r>
    <x v="2"/>
    <s v="Item_8_BUT"/>
    <x v="19"/>
  </r>
  <r>
    <x v="6"/>
    <s v="Item_14_EHE"/>
    <x v="12"/>
  </r>
  <r>
    <x v="4"/>
    <s v="Item_2_FOOD"/>
    <x v="10"/>
  </r>
  <r>
    <x v="5"/>
    <s v="Item_9_FUR"/>
    <x v="24"/>
  </r>
  <r>
    <x v="0"/>
    <s v="Item_4_PAT"/>
    <x v="15"/>
  </r>
  <r>
    <x v="4"/>
    <s v="Item_18_FOOD"/>
    <x v="23"/>
  </r>
  <r>
    <x v="6"/>
    <s v="Item_22_EHE"/>
    <x v="8"/>
  </r>
  <r>
    <x v="3"/>
    <s v="Item_17_BEV"/>
    <x v="1"/>
  </r>
  <r>
    <x v="1"/>
    <s v="Item_15_MILK"/>
    <x v="22"/>
  </r>
  <r>
    <x v="0"/>
    <s v="Item_23_PAT"/>
    <x v="18"/>
  </r>
  <r>
    <x v="7"/>
    <s v="Item_5_CEA"/>
    <x v="20"/>
  </r>
  <r>
    <x v="2"/>
    <s v="Item_22_BUT"/>
    <x v="8"/>
  </r>
  <r>
    <x v="1"/>
    <s v="Item_13_MILK"/>
    <x v="5"/>
  </r>
  <r>
    <x v="1"/>
    <s v="Unknown"/>
    <x v="5"/>
  </r>
  <r>
    <x v="2"/>
    <s v="Unknown"/>
    <x v="5"/>
  </r>
  <r>
    <x v="2"/>
    <s v="Unknown"/>
    <x v="5"/>
  </r>
  <r>
    <x v="1"/>
    <s v="Item_11_MILK"/>
    <x v="17"/>
  </r>
  <r>
    <x v="7"/>
    <s v="Item_17_CEA"/>
    <x v="1"/>
  </r>
  <r>
    <x v="4"/>
    <s v="Item_18_FOOD"/>
    <x v="23"/>
  </r>
  <r>
    <x v="0"/>
    <s v="Unknown"/>
    <x v="16"/>
  </r>
  <r>
    <x v="0"/>
    <s v="Item_16_PAT"/>
    <x v="3"/>
  </r>
  <r>
    <x v="5"/>
    <s v="Item_25_FUR"/>
    <x v="16"/>
  </r>
  <r>
    <x v="1"/>
    <s v="Item_7_MILK"/>
    <x v="14"/>
  </r>
  <r>
    <x v="5"/>
    <s v="Item_20_FUR"/>
    <x v="7"/>
  </r>
  <r>
    <x v="7"/>
    <s v="Unknown"/>
    <x v="5"/>
  </r>
  <r>
    <x v="0"/>
    <s v="Item_12_PAT"/>
    <x v="2"/>
  </r>
  <r>
    <x v="2"/>
    <s v="Item_22_BUT"/>
    <x v="8"/>
  </r>
  <r>
    <x v="2"/>
    <s v="Item_23_BUT"/>
    <x v="18"/>
  </r>
  <r>
    <x v="1"/>
    <s v="Item_20_MILK"/>
    <x v="7"/>
  </r>
  <r>
    <x v="0"/>
    <s v="Item_15_PAT"/>
    <x v="22"/>
  </r>
  <r>
    <x v="7"/>
    <s v="Item_3_CEA"/>
    <x v="9"/>
  </r>
  <r>
    <x v="5"/>
    <s v="Item_23_FUR"/>
    <x v="18"/>
  </r>
  <r>
    <x v="7"/>
    <s v="Unknown"/>
    <x v="5"/>
  </r>
  <r>
    <x v="1"/>
    <s v="Item_20_MILK"/>
    <x v="7"/>
  </r>
  <r>
    <x v="7"/>
    <s v="Item_12_CEA"/>
    <x v="2"/>
  </r>
  <r>
    <x v="5"/>
    <s v="Item_8_FUR"/>
    <x v="19"/>
  </r>
  <r>
    <x v="0"/>
    <s v="Item_23_PAT"/>
    <x v="18"/>
  </r>
  <r>
    <x v="3"/>
    <s v="Item_17_BEV"/>
    <x v="1"/>
  </r>
  <r>
    <x v="4"/>
    <s v="Item_14_FOOD"/>
    <x v="12"/>
  </r>
  <r>
    <x v="3"/>
    <s v="Item_4_BEV"/>
    <x v="15"/>
  </r>
  <r>
    <x v="6"/>
    <s v="Item_17_EHE"/>
    <x v="1"/>
  </r>
  <r>
    <x v="7"/>
    <s v="Item_11_CEA"/>
    <x v="17"/>
  </r>
  <r>
    <x v="4"/>
    <s v="Item_6_FOOD"/>
    <x v="4"/>
  </r>
  <r>
    <x v="4"/>
    <s v="Item_8_FOOD"/>
    <x v="19"/>
  </r>
  <r>
    <x v="6"/>
    <s v="Item_7_EHE"/>
    <x v="14"/>
  </r>
  <r>
    <x v="2"/>
    <s v="Item_12_BUT"/>
    <x v="2"/>
  </r>
  <r>
    <x v="0"/>
    <s v="Item_23_PAT"/>
    <x v="18"/>
  </r>
  <r>
    <x v="6"/>
    <s v="Item_12_EHE"/>
    <x v="2"/>
  </r>
  <r>
    <x v="3"/>
    <s v="Item_21_BEV"/>
    <x v="13"/>
  </r>
  <r>
    <x v="4"/>
    <s v="Item_24_FOOD"/>
    <x v="11"/>
  </r>
  <r>
    <x v="2"/>
    <s v="Item_15_BUT"/>
    <x v="22"/>
  </r>
  <r>
    <x v="4"/>
    <s v="Item_20_FOOD"/>
    <x v="7"/>
  </r>
  <r>
    <x v="1"/>
    <s v="Item_15_MILK"/>
    <x v="22"/>
  </r>
  <r>
    <x v="7"/>
    <s v="Item_15_CEA"/>
    <x v="22"/>
  </r>
  <r>
    <x v="4"/>
    <s v="Item_5_FOOD"/>
    <x v="20"/>
  </r>
  <r>
    <x v="0"/>
    <s v="Item_12_PAT"/>
    <x v="2"/>
  </r>
  <r>
    <x v="3"/>
    <s v="Item_14_BEV"/>
    <x v="12"/>
  </r>
  <r>
    <x v="4"/>
    <s v="Item_25_FOOD"/>
    <x v="16"/>
  </r>
  <r>
    <x v="1"/>
    <s v="Item_9_MILK"/>
    <x v="24"/>
  </r>
  <r>
    <x v="4"/>
    <s v="Item_12_FOOD"/>
    <x v="2"/>
  </r>
  <r>
    <x v="3"/>
    <s v="Item_2_BEV"/>
    <x v="10"/>
  </r>
  <r>
    <x v="4"/>
    <s v="Item_21_FOOD"/>
    <x v="13"/>
  </r>
  <r>
    <x v="1"/>
    <s v="Item_8_MILK"/>
    <x v="19"/>
  </r>
  <r>
    <x v="7"/>
    <s v="Item_9_CEA"/>
    <x v="24"/>
  </r>
  <r>
    <x v="0"/>
    <s v="Item_17_PAT"/>
    <x v="1"/>
  </r>
  <r>
    <x v="3"/>
    <s v="Item_24_BEV"/>
    <x v="11"/>
  </r>
  <r>
    <x v="2"/>
    <s v="Item_22_BUT"/>
    <x v="8"/>
  </r>
  <r>
    <x v="7"/>
    <s v="Item_15_CEA"/>
    <x v="22"/>
  </r>
  <r>
    <x v="2"/>
    <s v="Item_13_BUT"/>
    <x v="5"/>
  </r>
  <r>
    <x v="2"/>
    <s v="Item_13_BUT"/>
    <x v="5"/>
  </r>
  <r>
    <x v="2"/>
    <s v="Item_23_BUT"/>
    <x v="18"/>
  </r>
  <r>
    <x v="3"/>
    <s v="Unknown"/>
    <x v="5"/>
  </r>
  <r>
    <x v="3"/>
    <s v="Item_8_BEV"/>
    <x v="19"/>
  </r>
  <r>
    <x v="7"/>
    <s v="Item_5_CEA"/>
    <x v="20"/>
  </r>
  <r>
    <x v="7"/>
    <s v="Item_17_CEA"/>
    <x v="1"/>
  </r>
  <r>
    <x v="0"/>
    <s v="Unknown"/>
    <x v="1"/>
  </r>
  <r>
    <x v="5"/>
    <s v="Item_3_FUR"/>
    <x v="9"/>
  </r>
  <r>
    <x v="4"/>
    <s v="Item_9_FOOD"/>
    <x v="24"/>
  </r>
  <r>
    <x v="1"/>
    <s v="Item_16_MILK"/>
    <x v="3"/>
  </r>
  <r>
    <x v="6"/>
    <s v="Item_1_EHE"/>
    <x v="6"/>
  </r>
  <r>
    <x v="4"/>
    <s v="Unknown"/>
    <x v="5"/>
  </r>
  <r>
    <x v="7"/>
    <s v="Item_16_CEA"/>
    <x v="3"/>
  </r>
  <r>
    <x v="7"/>
    <s v="Item_5_CEA"/>
    <x v="20"/>
  </r>
  <r>
    <x v="4"/>
    <s v="Item_11_FOOD"/>
    <x v="17"/>
  </r>
  <r>
    <x v="4"/>
    <s v="Item_21_FOOD"/>
    <x v="13"/>
  </r>
  <r>
    <x v="6"/>
    <s v="Item_19_EHE"/>
    <x v="21"/>
  </r>
  <r>
    <x v="5"/>
    <s v="Item_24_FUR"/>
    <x v="11"/>
  </r>
  <r>
    <x v="7"/>
    <s v="Item_2_CEA"/>
    <x v="10"/>
  </r>
  <r>
    <x v="1"/>
    <s v="Item_10_MILK"/>
    <x v="0"/>
  </r>
  <r>
    <x v="6"/>
    <s v="Item_16_EHE"/>
    <x v="3"/>
  </r>
  <r>
    <x v="4"/>
    <s v="Item_20_FOOD"/>
    <x v="7"/>
  </r>
  <r>
    <x v="7"/>
    <s v="Item_23_CEA"/>
    <x v="18"/>
  </r>
  <r>
    <x v="1"/>
    <s v="Item_24_MILK"/>
    <x v="11"/>
  </r>
  <r>
    <x v="3"/>
    <s v="Unknown"/>
    <x v="5"/>
  </r>
  <r>
    <x v="2"/>
    <s v="Item_3_BUT"/>
    <x v="9"/>
  </r>
  <r>
    <x v="5"/>
    <s v="Unknown"/>
    <x v="13"/>
  </r>
  <r>
    <x v="3"/>
    <s v="Item_12_BEV"/>
    <x v="2"/>
  </r>
  <r>
    <x v="6"/>
    <s v="Item_20_EHE"/>
    <x v="7"/>
  </r>
  <r>
    <x v="5"/>
    <s v="Item_15_FUR"/>
    <x v="22"/>
  </r>
  <r>
    <x v="4"/>
    <s v="Item_12_FOOD"/>
    <x v="2"/>
  </r>
  <r>
    <x v="1"/>
    <s v="Item_3_MILK"/>
    <x v="9"/>
  </r>
  <r>
    <x v="1"/>
    <s v="Item_3_MILK"/>
    <x v="9"/>
  </r>
  <r>
    <x v="2"/>
    <s v="Item_2_BUT"/>
    <x v="10"/>
  </r>
  <r>
    <x v="4"/>
    <s v="Item_9_FOOD"/>
    <x v="24"/>
  </r>
  <r>
    <x v="2"/>
    <s v="Item_21_BUT"/>
    <x v="13"/>
  </r>
  <r>
    <x v="2"/>
    <s v="Item_22_BUT"/>
    <x v="8"/>
  </r>
  <r>
    <x v="2"/>
    <s v="Unknown"/>
    <x v="6"/>
  </r>
  <r>
    <x v="6"/>
    <s v="Item_25_EHE"/>
    <x v="16"/>
  </r>
  <r>
    <x v="1"/>
    <s v="Item_1_MILK"/>
    <x v="6"/>
  </r>
  <r>
    <x v="6"/>
    <s v="Item_20_EHE"/>
    <x v="7"/>
  </r>
  <r>
    <x v="6"/>
    <s v="Unknown"/>
    <x v="16"/>
  </r>
  <r>
    <x v="3"/>
    <s v="Item_17_BEV"/>
    <x v="1"/>
  </r>
  <r>
    <x v="2"/>
    <s v="Item_23_BUT"/>
    <x v="18"/>
  </r>
  <r>
    <x v="5"/>
    <s v="Item_2_FUR"/>
    <x v="10"/>
  </r>
  <r>
    <x v="4"/>
    <s v="Item_9_FOOD"/>
    <x v="24"/>
  </r>
  <r>
    <x v="3"/>
    <s v="Item_17_BEV"/>
    <x v="1"/>
  </r>
  <r>
    <x v="2"/>
    <s v="Item_12_BUT"/>
    <x v="2"/>
  </r>
  <r>
    <x v="2"/>
    <s v="Item_23_BUT"/>
    <x v="18"/>
  </r>
  <r>
    <x v="2"/>
    <s v="Item_25_BUT"/>
    <x v="16"/>
  </r>
  <r>
    <x v="7"/>
    <s v="Item_5_CEA"/>
    <x v="20"/>
  </r>
  <r>
    <x v="3"/>
    <s v="Item_20_BEV"/>
    <x v="7"/>
  </r>
  <r>
    <x v="0"/>
    <s v="Item_11_PAT"/>
    <x v="17"/>
  </r>
  <r>
    <x v="2"/>
    <s v="Item_20_BUT"/>
    <x v="7"/>
  </r>
  <r>
    <x v="2"/>
    <s v="Item_15_BUT"/>
    <x v="22"/>
  </r>
  <r>
    <x v="2"/>
    <s v="Item_6_BUT"/>
    <x v="4"/>
  </r>
  <r>
    <x v="7"/>
    <s v="Unknown"/>
    <x v="7"/>
  </r>
  <r>
    <x v="2"/>
    <s v="Item_21_BUT"/>
    <x v="13"/>
  </r>
  <r>
    <x v="6"/>
    <s v="Item_1_EHE"/>
    <x v="6"/>
  </r>
  <r>
    <x v="2"/>
    <s v="Item_23_BUT"/>
    <x v="18"/>
  </r>
  <r>
    <x v="5"/>
    <s v="Item_6_FUR"/>
    <x v="4"/>
  </r>
  <r>
    <x v="6"/>
    <s v="Item_1_EHE"/>
    <x v="6"/>
  </r>
  <r>
    <x v="5"/>
    <s v="Item_25_FUR"/>
    <x v="16"/>
  </r>
  <r>
    <x v="1"/>
    <s v="Item_4_MILK"/>
    <x v="15"/>
  </r>
  <r>
    <x v="3"/>
    <s v="Unknown"/>
    <x v="14"/>
  </r>
  <r>
    <x v="7"/>
    <s v="Item_12_CEA"/>
    <x v="2"/>
  </r>
  <r>
    <x v="2"/>
    <s v="Item_19_BUT"/>
    <x v="21"/>
  </r>
  <r>
    <x v="0"/>
    <s v="Item_16_PAT"/>
    <x v="3"/>
  </r>
  <r>
    <x v="0"/>
    <s v="Item_23_PAT"/>
    <x v="18"/>
  </r>
  <r>
    <x v="3"/>
    <s v="Item_21_BEV"/>
    <x v="13"/>
  </r>
  <r>
    <x v="4"/>
    <s v="Item_9_FOOD"/>
    <x v="24"/>
  </r>
  <r>
    <x v="0"/>
    <s v="Item_6_PAT"/>
    <x v="4"/>
  </r>
  <r>
    <x v="4"/>
    <s v="Item_2_FOOD"/>
    <x v="10"/>
  </r>
  <r>
    <x v="4"/>
    <s v="Item_25_FOOD"/>
    <x v="16"/>
  </r>
  <r>
    <x v="0"/>
    <s v="Item_3_PAT"/>
    <x v="9"/>
  </r>
  <r>
    <x v="1"/>
    <s v="Item_25_MILK"/>
    <x v="16"/>
  </r>
  <r>
    <x v="0"/>
    <s v="Item_11_PAT"/>
    <x v="17"/>
  </r>
  <r>
    <x v="2"/>
    <s v="Item_25_BUT"/>
    <x v="16"/>
  </r>
  <r>
    <x v="4"/>
    <s v="Item_20_FOOD"/>
    <x v="7"/>
  </r>
  <r>
    <x v="3"/>
    <s v="Item_2_BEV"/>
    <x v="10"/>
  </r>
  <r>
    <x v="7"/>
    <s v="Item_20_CEA"/>
    <x v="7"/>
  </r>
  <r>
    <x v="0"/>
    <s v="Item_25_PAT"/>
    <x v="16"/>
  </r>
  <r>
    <x v="7"/>
    <s v="Unknown"/>
    <x v="24"/>
  </r>
  <r>
    <x v="6"/>
    <s v="Item_15_EHE"/>
    <x v="22"/>
  </r>
  <r>
    <x v="4"/>
    <s v="Unknown"/>
    <x v="5"/>
  </r>
  <r>
    <x v="1"/>
    <s v="Item_11_MILK"/>
    <x v="17"/>
  </r>
  <r>
    <x v="7"/>
    <s v="Item_19_CEA"/>
    <x v="21"/>
  </r>
  <r>
    <x v="2"/>
    <s v="Item_13_BUT"/>
    <x v="5"/>
  </r>
  <r>
    <x v="5"/>
    <s v="Unknown"/>
    <x v="5"/>
  </r>
  <r>
    <x v="5"/>
    <s v="Item_25_FUR"/>
    <x v="16"/>
  </r>
  <r>
    <x v="1"/>
    <s v="Item_2_MILK"/>
    <x v="10"/>
  </r>
  <r>
    <x v="7"/>
    <s v="Item_2_CEA"/>
    <x v="10"/>
  </r>
  <r>
    <x v="0"/>
    <s v="Item_2_PAT"/>
    <x v="10"/>
  </r>
  <r>
    <x v="7"/>
    <s v="Item_16_CEA"/>
    <x v="3"/>
  </r>
  <r>
    <x v="2"/>
    <s v="Item_20_BUT"/>
    <x v="7"/>
  </r>
  <r>
    <x v="6"/>
    <s v="Item_13_EHE"/>
    <x v="5"/>
  </r>
  <r>
    <x v="2"/>
    <s v="Item_1_BUT"/>
    <x v="6"/>
  </r>
  <r>
    <x v="6"/>
    <s v="Item_13_EHE"/>
    <x v="5"/>
  </r>
  <r>
    <x v="6"/>
    <s v="Item_25_EHE"/>
    <x v="16"/>
  </r>
  <r>
    <x v="5"/>
    <s v="Item_11_FUR"/>
    <x v="17"/>
  </r>
  <r>
    <x v="6"/>
    <s v="Item_6_EHE"/>
    <x v="4"/>
  </r>
  <r>
    <x v="6"/>
    <s v="Item_21_EHE"/>
    <x v="13"/>
  </r>
  <r>
    <x v="4"/>
    <s v="Item_14_FOOD"/>
    <x v="12"/>
  </r>
  <r>
    <x v="6"/>
    <s v="Item_12_EHE"/>
    <x v="2"/>
  </r>
  <r>
    <x v="5"/>
    <s v="Item_20_FUR"/>
    <x v="7"/>
  </r>
  <r>
    <x v="3"/>
    <s v="Item_14_BEV"/>
    <x v="12"/>
  </r>
  <r>
    <x v="7"/>
    <s v="Item_19_CEA"/>
    <x v="21"/>
  </r>
  <r>
    <x v="4"/>
    <s v="Unknown"/>
    <x v="5"/>
  </r>
  <r>
    <x v="3"/>
    <s v="Item_25_BEV"/>
    <x v="16"/>
  </r>
  <r>
    <x v="7"/>
    <s v="Item_12_CEA"/>
    <x v="2"/>
  </r>
  <r>
    <x v="2"/>
    <s v="Item_15_BUT"/>
    <x v="22"/>
  </r>
  <r>
    <x v="7"/>
    <s v="Item_15_CEA"/>
    <x v="22"/>
  </r>
  <r>
    <x v="6"/>
    <s v="Item_15_EHE"/>
    <x v="22"/>
  </r>
  <r>
    <x v="7"/>
    <s v="Item_1_CEA"/>
    <x v="6"/>
  </r>
  <r>
    <x v="4"/>
    <s v="Item_17_FOOD"/>
    <x v="1"/>
  </r>
  <r>
    <x v="2"/>
    <s v="Item_13_BUT"/>
    <x v="5"/>
  </r>
  <r>
    <x v="5"/>
    <s v="Item_20_FUR"/>
    <x v="7"/>
  </r>
  <r>
    <x v="5"/>
    <s v="Item_8_FUR"/>
    <x v="19"/>
  </r>
  <r>
    <x v="4"/>
    <s v="Item_18_FOOD"/>
    <x v="23"/>
  </r>
  <r>
    <x v="5"/>
    <s v="Item_7_FUR"/>
    <x v="14"/>
  </r>
  <r>
    <x v="1"/>
    <s v="Item_1_MILK"/>
    <x v="6"/>
  </r>
  <r>
    <x v="4"/>
    <s v="Item_24_FOOD"/>
    <x v="11"/>
  </r>
  <r>
    <x v="7"/>
    <s v="Item_10_CEA"/>
    <x v="0"/>
  </r>
  <r>
    <x v="4"/>
    <s v="Item_20_FOOD"/>
    <x v="7"/>
  </r>
  <r>
    <x v="1"/>
    <s v="Unknown"/>
    <x v="5"/>
  </r>
  <r>
    <x v="1"/>
    <s v="Item_3_MILK"/>
    <x v="9"/>
  </r>
  <r>
    <x v="1"/>
    <s v="Item_17_MILK"/>
    <x v="1"/>
  </r>
  <r>
    <x v="1"/>
    <s v="Item_6_MILK"/>
    <x v="4"/>
  </r>
  <r>
    <x v="3"/>
    <s v="Unknown"/>
    <x v="11"/>
  </r>
  <r>
    <x v="0"/>
    <s v="Item_22_PAT"/>
    <x v="8"/>
  </r>
  <r>
    <x v="3"/>
    <s v="Item_18_BEV"/>
    <x v="23"/>
  </r>
  <r>
    <x v="1"/>
    <s v="Unknown"/>
    <x v="5"/>
  </r>
  <r>
    <x v="3"/>
    <s v="Item_9_BEV"/>
    <x v="24"/>
  </r>
  <r>
    <x v="3"/>
    <s v="Item_21_BEV"/>
    <x v="13"/>
  </r>
  <r>
    <x v="7"/>
    <s v="Unknown"/>
    <x v="0"/>
  </r>
  <r>
    <x v="4"/>
    <s v="Item_2_FOOD"/>
    <x v="10"/>
  </r>
  <r>
    <x v="4"/>
    <s v="Unknown"/>
    <x v="9"/>
  </r>
  <r>
    <x v="6"/>
    <s v="Item_13_EHE"/>
    <x v="5"/>
  </r>
  <r>
    <x v="7"/>
    <s v="Item_11_CEA"/>
    <x v="17"/>
  </r>
  <r>
    <x v="1"/>
    <s v="Item_8_MILK"/>
    <x v="19"/>
  </r>
  <r>
    <x v="2"/>
    <s v="Item_5_BUT"/>
    <x v="20"/>
  </r>
  <r>
    <x v="6"/>
    <s v="Item_21_EHE"/>
    <x v="13"/>
  </r>
  <r>
    <x v="0"/>
    <s v="Item_20_PAT"/>
    <x v="7"/>
  </r>
  <r>
    <x v="4"/>
    <s v="Item_10_FOOD"/>
    <x v="0"/>
  </r>
  <r>
    <x v="3"/>
    <s v="Item_12_BEV"/>
    <x v="2"/>
  </r>
  <r>
    <x v="6"/>
    <s v="Item_20_EHE"/>
    <x v="7"/>
  </r>
  <r>
    <x v="3"/>
    <s v="Item_12_BEV"/>
    <x v="2"/>
  </r>
  <r>
    <x v="2"/>
    <s v="Item_23_BUT"/>
    <x v="18"/>
  </r>
  <r>
    <x v="3"/>
    <s v="Item_23_BEV"/>
    <x v="18"/>
  </r>
  <r>
    <x v="5"/>
    <s v="Item_21_FUR"/>
    <x v="13"/>
  </r>
  <r>
    <x v="5"/>
    <s v="Item_12_FUR"/>
    <x v="2"/>
  </r>
  <r>
    <x v="4"/>
    <s v="Item_14_FOOD"/>
    <x v="12"/>
  </r>
  <r>
    <x v="0"/>
    <s v="Item_18_PAT"/>
    <x v="23"/>
  </r>
  <r>
    <x v="4"/>
    <s v="Unknown"/>
    <x v="1"/>
  </r>
  <r>
    <x v="7"/>
    <s v="Item_23_CEA"/>
    <x v="18"/>
  </r>
  <r>
    <x v="3"/>
    <s v="Item_21_BEV"/>
    <x v="13"/>
  </r>
  <r>
    <x v="3"/>
    <s v="Item_3_BEV"/>
    <x v="9"/>
  </r>
  <r>
    <x v="2"/>
    <s v="Item_13_BUT"/>
    <x v="5"/>
  </r>
  <r>
    <x v="1"/>
    <s v="Unknown"/>
    <x v="5"/>
  </r>
  <r>
    <x v="1"/>
    <s v="Item_12_MILK"/>
    <x v="2"/>
  </r>
  <r>
    <x v="6"/>
    <s v="Item_4_EHE"/>
    <x v="15"/>
  </r>
  <r>
    <x v="0"/>
    <s v="Item_3_PAT"/>
    <x v="9"/>
  </r>
  <r>
    <x v="4"/>
    <s v="Unknown"/>
    <x v="7"/>
  </r>
  <r>
    <x v="0"/>
    <s v="Item_1_PAT"/>
    <x v="6"/>
  </r>
  <r>
    <x v="7"/>
    <s v="Item_19_CEA"/>
    <x v="21"/>
  </r>
  <r>
    <x v="3"/>
    <s v="Item_6_BEV"/>
    <x v="4"/>
  </r>
  <r>
    <x v="3"/>
    <s v="Item_8_BEV"/>
    <x v="19"/>
  </r>
  <r>
    <x v="1"/>
    <s v="Item_23_MILK"/>
    <x v="18"/>
  </r>
  <r>
    <x v="1"/>
    <s v="Item_8_MILK"/>
    <x v="19"/>
  </r>
  <r>
    <x v="7"/>
    <s v="Item_7_CEA"/>
    <x v="14"/>
  </r>
  <r>
    <x v="3"/>
    <s v="Item_21_BEV"/>
    <x v="13"/>
  </r>
  <r>
    <x v="7"/>
    <s v="Unknown"/>
    <x v="10"/>
  </r>
  <r>
    <x v="0"/>
    <s v="Item_16_PAT"/>
    <x v="3"/>
  </r>
  <r>
    <x v="5"/>
    <s v="Item_19_FUR"/>
    <x v="21"/>
  </r>
  <r>
    <x v="0"/>
    <s v="Item_17_PAT"/>
    <x v="1"/>
  </r>
  <r>
    <x v="6"/>
    <s v="Item_8_EHE"/>
    <x v="19"/>
  </r>
  <r>
    <x v="0"/>
    <s v="Item_14_PAT"/>
    <x v="12"/>
  </r>
  <r>
    <x v="2"/>
    <s v="Item_2_BUT"/>
    <x v="10"/>
  </r>
  <r>
    <x v="5"/>
    <s v="Item_8_FUR"/>
    <x v="19"/>
  </r>
  <r>
    <x v="6"/>
    <s v="Item_19_EHE"/>
    <x v="21"/>
  </r>
  <r>
    <x v="5"/>
    <s v="Item_5_FUR"/>
    <x v="20"/>
  </r>
  <r>
    <x v="0"/>
    <s v="Item_17_PAT"/>
    <x v="1"/>
  </r>
  <r>
    <x v="7"/>
    <s v="Item_12_CEA"/>
    <x v="2"/>
  </r>
  <r>
    <x v="7"/>
    <s v="Item_11_CEA"/>
    <x v="17"/>
  </r>
  <r>
    <x v="2"/>
    <s v="Item_7_BUT"/>
    <x v="14"/>
  </r>
  <r>
    <x v="4"/>
    <s v="Item_13_FOOD"/>
    <x v="5"/>
  </r>
  <r>
    <x v="4"/>
    <s v="Item_21_FOOD"/>
    <x v="13"/>
  </r>
  <r>
    <x v="1"/>
    <s v="Item_8_MILK"/>
    <x v="19"/>
  </r>
  <r>
    <x v="1"/>
    <s v="Unknown"/>
    <x v="17"/>
  </r>
  <r>
    <x v="5"/>
    <s v="Item_24_FUR"/>
    <x v="11"/>
  </r>
  <r>
    <x v="4"/>
    <s v="Item_6_FOOD"/>
    <x v="4"/>
  </r>
  <r>
    <x v="7"/>
    <s v="Unknown"/>
    <x v="19"/>
  </r>
  <r>
    <x v="3"/>
    <s v="Item_19_BEV"/>
    <x v="21"/>
  </r>
  <r>
    <x v="7"/>
    <s v="Item_12_CEA"/>
    <x v="2"/>
  </r>
  <r>
    <x v="2"/>
    <s v="Item_6_BUT"/>
    <x v="4"/>
  </r>
  <r>
    <x v="3"/>
    <s v="Item_19_BEV"/>
    <x v="21"/>
  </r>
  <r>
    <x v="5"/>
    <s v="Item_15_FUR"/>
    <x v="22"/>
  </r>
  <r>
    <x v="4"/>
    <s v="Item_24_FOOD"/>
    <x v="11"/>
  </r>
  <r>
    <x v="7"/>
    <s v="Item_24_CEA"/>
    <x v="11"/>
  </r>
  <r>
    <x v="0"/>
    <s v="Item_7_PAT"/>
    <x v="14"/>
  </r>
  <r>
    <x v="6"/>
    <s v="Item_6_EHE"/>
    <x v="4"/>
  </r>
  <r>
    <x v="0"/>
    <s v="Unknown"/>
    <x v="11"/>
  </r>
  <r>
    <x v="4"/>
    <s v="Item_13_FOOD"/>
    <x v="5"/>
  </r>
  <r>
    <x v="5"/>
    <s v="Item_5_FUR"/>
    <x v="20"/>
  </r>
  <r>
    <x v="2"/>
    <s v="Item_16_BUT"/>
    <x v="3"/>
  </r>
  <r>
    <x v="1"/>
    <s v="Item_7_MILK"/>
    <x v="14"/>
  </r>
  <r>
    <x v="3"/>
    <s v="Item_17_BEV"/>
    <x v="1"/>
  </r>
  <r>
    <x v="3"/>
    <s v="Item_20_BEV"/>
    <x v="7"/>
  </r>
  <r>
    <x v="2"/>
    <s v="Item_23_BUT"/>
    <x v="18"/>
  </r>
  <r>
    <x v="5"/>
    <s v="Unknown"/>
    <x v="17"/>
  </r>
  <r>
    <x v="3"/>
    <s v="Item_16_BEV"/>
    <x v="3"/>
  </r>
  <r>
    <x v="2"/>
    <s v="Item_12_BUT"/>
    <x v="2"/>
  </r>
  <r>
    <x v="4"/>
    <s v="Item_10_FOOD"/>
    <x v="0"/>
  </r>
  <r>
    <x v="7"/>
    <s v="Unknown"/>
    <x v="17"/>
  </r>
  <r>
    <x v="7"/>
    <s v="Item_12_CEA"/>
    <x v="2"/>
  </r>
  <r>
    <x v="4"/>
    <s v="Item_20_FOOD"/>
    <x v="7"/>
  </r>
  <r>
    <x v="4"/>
    <s v="Item_5_FOOD"/>
    <x v="20"/>
  </r>
  <r>
    <x v="2"/>
    <s v="Item_20_BUT"/>
    <x v="7"/>
  </r>
  <r>
    <x v="2"/>
    <s v="Unknown"/>
    <x v="16"/>
  </r>
  <r>
    <x v="1"/>
    <s v="Item_6_MILK"/>
    <x v="4"/>
  </r>
  <r>
    <x v="4"/>
    <s v="Item_14_FOOD"/>
    <x v="12"/>
  </r>
  <r>
    <x v="0"/>
    <s v="Item_21_PAT"/>
    <x v="13"/>
  </r>
  <r>
    <x v="1"/>
    <s v="Item_24_MILK"/>
    <x v="11"/>
  </r>
  <r>
    <x v="4"/>
    <s v="Item_15_FOOD"/>
    <x v="22"/>
  </r>
  <r>
    <x v="3"/>
    <s v="Item_19_BEV"/>
    <x v="21"/>
  </r>
  <r>
    <x v="2"/>
    <s v="Item_25_BUT"/>
    <x v="16"/>
  </r>
  <r>
    <x v="6"/>
    <s v="Item_21_EHE"/>
    <x v="13"/>
  </r>
  <r>
    <x v="4"/>
    <s v="Item_4_FOOD"/>
    <x v="15"/>
  </r>
  <r>
    <x v="6"/>
    <s v="Item_10_EHE"/>
    <x v="0"/>
  </r>
  <r>
    <x v="4"/>
    <s v="Item_21_FOOD"/>
    <x v="13"/>
  </r>
  <r>
    <x v="4"/>
    <s v="Item_9_FOOD"/>
    <x v="24"/>
  </r>
  <r>
    <x v="2"/>
    <s v="Item_7_BUT"/>
    <x v="14"/>
  </r>
  <r>
    <x v="0"/>
    <s v="Item_11_PAT"/>
    <x v="17"/>
  </r>
  <r>
    <x v="1"/>
    <s v="Item_19_MILK"/>
    <x v="21"/>
  </r>
  <r>
    <x v="1"/>
    <s v="Item_7_MILK"/>
    <x v="14"/>
  </r>
  <r>
    <x v="1"/>
    <s v="Item_17_MILK"/>
    <x v="1"/>
  </r>
  <r>
    <x v="5"/>
    <s v="Item_23_FUR"/>
    <x v="18"/>
  </r>
  <r>
    <x v="7"/>
    <s v="Item_18_CEA"/>
    <x v="23"/>
  </r>
  <r>
    <x v="2"/>
    <s v="Item_23_BUT"/>
    <x v="18"/>
  </r>
  <r>
    <x v="3"/>
    <s v="Unknown"/>
    <x v="5"/>
  </r>
  <r>
    <x v="1"/>
    <s v="Item_5_MILK"/>
    <x v="20"/>
  </r>
  <r>
    <x v="5"/>
    <s v="Item_23_FUR"/>
    <x v="18"/>
  </r>
  <r>
    <x v="0"/>
    <s v="Item_17_PAT"/>
    <x v="1"/>
  </r>
  <r>
    <x v="6"/>
    <s v="Item_6_EHE"/>
    <x v="4"/>
  </r>
  <r>
    <x v="2"/>
    <s v="Item_22_BUT"/>
    <x v="8"/>
  </r>
  <r>
    <x v="3"/>
    <s v="Item_12_BEV"/>
    <x v="2"/>
  </r>
  <r>
    <x v="6"/>
    <s v="Item_5_EHE"/>
    <x v="20"/>
  </r>
  <r>
    <x v="5"/>
    <s v="Unknown"/>
    <x v="5"/>
  </r>
  <r>
    <x v="5"/>
    <s v="Item_11_FUR"/>
    <x v="17"/>
  </r>
  <r>
    <x v="7"/>
    <s v="Item_4_CEA"/>
    <x v="15"/>
  </r>
  <r>
    <x v="7"/>
    <s v="Unknown"/>
    <x v="2"/>
  </r>
  <r>
    <x v="1"/>
    <s v="Item_21_MILK"/>
    <x v="13"/>
  </r>
  <r>
    <x v="6"/>
    <s v="Item_19_EHE"/>
    <x v="21"/>
  </r>
  <r>
    <x v="0"/>
    <s v="Item_12_PAT"/>
    <x v="2"/>
  </r>
  <r>
    <x v="2"/>
    <s v="Item_13_BUT"/>
    <x v="5"/>
  </r>
  <r>
    <x v="7"/>
    <s v="Item_23_CEA"/>
    <x v="18"/>
  </r>
  <r>
    <x v="6"/>
    <s v="Item_20_EHE"/>
    <x v="7"/>
  </r>
  <r>
    <x v="6"/>
    <s v="Item_1_EHE"/>
    <x v="6"/>
  </r>
  <r>
    <x v="4"/>
    <s v="Item_4_FOOD"/>
    <x v="15"/>
  </r>
  <r>
    <x v="5"/>
    <s v="Item_2_FUR"/>
    <x v="10"/>
  </r>
  <r>
    <x v="0"/>
    <s v="Item_5_PAT"/>
    <x v="20"/>
  </r>
  <r>
    <x v="4"/>
    <s v="Item_1_FOOD"/>
    <x v="6"/>
  </r>
  <r>
    <x v="0"/>
    <s v="Item_15_PAT"/>
    <x v="22"/>
  </r>
  <r>
    <x v="2"/>
    <s v="Item_24_BUT"/>
    <x v="11"/>
  </r>
  <r>
    <x v="3"/>
    <s v="Item_24_BEV"/>
    <x v="11"/>
  </r>
  <r>
    <x v="5"/>
    <s v="Item_3_FUR"/>
    <x v="9"/>
  </r>
  <r>
    <x v="5"/>
    <s v="Item_23_FUR"/>
    <x v="18"/>
  </r>
  <r>
    <x v="2"/>
    <s v="Item_9_BUT"/>
    <x v="24"/>
  </r>
  <r>
    <x v="6"/>
    <s v="Item_9_EHE"/>
    <x v="24"/>
  </r>
  <r>
    <x v="4"/>
    <s v="Item_25_FOOD"/>
    <x v="16"/>
  </r>
  <r>
    <x v="0"/>
    <s v="Item_14_PAT"/>
    <x v="12"/>
  </r>
  <r>
    <x v="1"/>
    <s v="Item_24_MILK"/>
    <x v="11"/>
  </r>
  <r>
    <x v="3"/>
    <s v="Item_17_BEV"/>
    <x v="1"/>
  </r>
  <r>
    <x v="1"/>
    <s v="Item_11_MILK"/>
    <x v="17"/>
  </r>
  <r>
    <x v="3"/>
    <s v="Item_16_BEV"/>
    <x v="3"/>
  </r>
  <r>
    <x v="0"/>
    <s v="Item_1_PAT"/>
    <x v="6"/>
  </r>
  <r>
    <x v="1"/>
    <s v="Item_24_MILK"/>
    <x v="11"/>
  </r>
  <r>
    <x v="6"/>
    <s v="Item_4_EHE"/>
    <x v="15"/>
  </r>
  <r>
    <x v="7"/>
    <s v="Unknown"/>
    <x v="20"/>
  </r>
  <r>
    <x v="1"/>
    <s v="Item_17_MILK"/>
    <x v="1"/>
  </r>
  <r>
    <x v="2"/>
    <s v="Item_10_BUT"/>
    <x v="0"/>
  </r>
  <r>
    <x v="5"/>
    <s v="Item_25_FUR"/>
    <x v="16"/>
  </r>
  <r>
    <x v="2"/>
    <s v="Item_25_BUT"/>
    <x v="16"/>
  </r>
  <r>
    <x v="5"/>
    <s v="Item_3_FUR"/>
    <x v="9"/>
  </r>
  <r>
    <x v="4"/>
    <s v="Item_12_FOOD"/>
    <x v="2"/>
  </r>
  <r>
    <x v="1"/>
    <s v="Item_7_MILK"/>
    <x v="14"/>
  </r>
  <r>
    <x v="6"/>
    <s v="Item_6_EHE"/>
    <x v="4"/>
  </r>
  <r>
    <x v="4"/>
    <s v="Item_9_FOOD"/>
    <x v="24"/>
  </r>
  <r>
    <x v="7"/>
    <s v="Item_5_CEA"/>
    <x v="20"/>
  </r>
  <r>
    <x v="2"/>
    <s v="Item_18_BUT"/>
    <x v="23"/>
  </r>
  <r>
    <x v="1"/>
    <s v="Item_6_MILK"/>
    <x v="4"/>
  </r>
  <r>
    <x v="7"/>
    <s v="Item_11_CEA"/>
    <x v="17"/>
  </r>
  <r>
    <x v="3"/>
    <s v="Item_18_BEV"/>
    <x v="23"/>
  </r>
  <r>
    <x v="7"/>
    <s v="Unknown"/>
    <x v="5"/>
  </r>
  <r>
    <x v="4"/>
    <s v="Item_14_FOOD"/>
    <x v="12"/>
  </r>
  <r>
    <x v="2"/>
    <s v="Item_1_BUT"/>
    <x v="6"/>
  </r>
  <r>
    <x v="4"/>
    <s v="Item_16_FOOD"/>
    <x v="3"/>
  </r>
  <r>
    <x v="4"/>
    <s v="Item_10_FOOD"/>
    <x v="0"/>
  </r>
  <r>
    <x v="1"/>
    <s v="Item_11_MILK"/>
    <x v="17"/>
  </r>
  <r>
    <x v="5"/>
    <s v="Item_25_FUR"/>
    <x v="16"/>
  </r>
  <r>
    <x v="3"/>
    <s v="Item_14_BEV"/>
    <x v="12"/>
  </r>
  <r>
    <x v="7"/>
    <s v="Unknown"/>
    <x v="5"/>
  </r>
  <r>
    <x v="2"/>
    <s v="Item_20_BUT"/>
    <x v="7"/>
  </r>
  <r>
    <x v="6"/>
    <s v="Item_15_EHE"/>
    <x v="22"/>
  </r>
  <r>
    <x v="5"/>
    <s v="Item_15_FUR"/>
    <x v="22"/>
  </r>
  <r>
    <x v="7"/>
    <s v="Item_18_CEA"/>
    <x v="23"/>
  </r>
  <r>
    <x v="6"/>
    <s v="Item_22_EHE"/>
    <x v="8"/>
  </r>
  <r>
    <x v="5"/>
    <s v="Item_6_FUR"/>
    <x v="4"/>
  </r>
  <r>
    <x v="1"/>
    <s v="Item_17_MILK"/>
    <x v="1"/>
  </r>
  <r>
    <x v="5"/>
    <s v="Item_6_FUR"/>
    <x v="4"/>
  </r>
  <r>
    <x v="5"/>
    <s v="Item_1_FUR"/>
    <x v="6"/>
  </r>
  <r>
    <x v="5"/>
    <s v="Item_19_FUR"/>
    <x v="21"/>
  </r>
  <r>
    <x v="1"/>
    <s v="Unknown"/>
    <x v="5"/>
  </r>
  <r>
    <x v="2"/>
    <s v="Item_24_BUT"/>
    <x v="11"/>
  </r>
  <r>
    <x v="5"/>
    <s v="Item_16_FUR"/>
    <x v="3"/>
  </r>
  <r>
    <x v="5"/>
    <s v="Item_23_FUR"/>
    <x v="18"/>
  </r>
  <r>
    <x v="7"/>
    <s v="Unknown"/>
    <x v="5"/>
  </r>
  <r>
    <x v="5"/>
    <s v="Item_21_FUR"/>
    <x v="13"/>
  </r>
  <r>
    <x v="1"/>
    <s v="Item_23_MILK"/>
    <x v="18"/>
  </r>
  <r>
    <x v="2"/>
    <s v="Item_4_BUT"/>
    <x v="15"/>
  </r>
  <r>
    <x v="7"/>
    <s v="Item_18_CEA"/>
    <x v="23"/>
  </r>
  <r>
    <x v="3"/>
    <s v="Item_8_BEV"/>
    <x v="19"/>
  </r>
  <r>
    <x v="5"/>
    <s v="Item_25_FUR"/>
    <x v="16"/>
  </r>
  <r>
    <x v="4"/>
    <s v="Item_20_FOOD"/>
    <x v="7"/>
  </r>
  <r>
    <x v="1"/>
    <s v="Item_13_MILK"/>
    <x v="5"/>
  </r>
  <r>
    <x v="0"/>
    <s v="Item_10_PAT"/>
    <x v="0"/>
  </r>
  <r>
    <x v="5"/>
    <s v="Item_25_FUR"/>
    <x v="16"/>
  </r>
  <r>
    <x v="5"/>
    <s v="Item_6_FUR"/>
    <x v="4"/>
  </r>
  <r>
    <x v="2"/>
    <s v="Item_23_BUT"/>
    <x v="18"/>
  </r>
  <r>
    <x v="7"/>
    <s v="Item_18_CEA"/>
    <x v="23"/>
  </r>
  <r>
    <x v="6"/>
    <s v="Item_7_EHE"/>
    <x v="14"/>
  </r>
  <r>
    <x v="5"/>
    <s v="Item_11_FUR"/>
    <x v="17"/>
  </r>
  <r>
    <x v="2"/>
    <s v="Item_15_BUT"/>
    <x v="22"/>
  </r>
  <r>
    <x v="2"/>
    <s v="Unknown"/>
    <x v="5"/>
  </r>
  <r>
    <x v="3"/>
    <s v="Item_17_BEV"/>
    <x v="1"/>
  </r>
  <r>
    <x v="4"/>
    <s v="Item_3_FOOD"/>
    <x v="9"/>
  </r>
  <r>
    <x v="5"/>
    <s v="Item_1_FUR"/>
    <x v="6"/>
  </r>
  <r>
    <x v="3"/>
    <s v="Item_20_BEV"/>
    <x v="7"/>
  </r>
  <r>
    <x v="5"/>
    <s v="Item_20_FUR"/>
    <x v="7"/>
  </r>
  <r>
    <x v="7"/>
    <s v="Item_2_CEA"/>
    <x v="10"/>
  </r>
  <r>
    <x v="4"/>
    <s v="Unknown"/>
    <x v="17"/>
  </r>
  <r>
    <x v="6"/>
    <s v="Item_9_EHE"/>
    <x v="24"/>
  </r>
  <r>
    <x v="1"/>
    <s v="Item_1_MILK"/>
    <x v="6"/>
  </r>
  <r>
    <x v="1"/>
    <s v="Item_11_MILK"/>
    <x v="17"/>
  </r>
  <r>
    <x v="1"/>
    <s v="Item_13_MILK"/>
    <x v="5"/>
  </r>
  <r>
    <x v="1"/>
    <s v="Item_5_MILK"/>
    <x v="20"/>
  </r>
  <r>
    <x v="2"/>
    <s v="Item_22_BUT"/>
    <x v="8"/>
  </r>
  <r>
    <x v="1"/>
    <s v="Item_6_MILK"/>
    <x v="4"/>
  </r>
  <r>
    <x v="0"/>
    <s v="Item_12_PAT"/>
    <x v="2"/>
  </r>
  <r>
    <x v="0"/>
    <s v="Item_18_PAT"/>
    <x v="23"/>
  </r>
  <r>
    <x v="3"/>
    <s v="Item_8_BEV"/>
    <x v="19"/>
  </r>
  <r>
    <x v="4"/>
    <s v="Item_14_FOOD"/>
    <x v="12"/>
  </r>
  <r>
    <x v="2"/>
    <s v="Item_2_BUT"/>
    <x v="10"/>
  </r>
  <r>
    <x v="5"/>
    <s v="Item_1_FUR"/>
    <x v="6"/>
  </r>
  <r>
    <x v="2"/>
    <s v="Unknown"/>
    <x v="5"/>
  </r>
  <r>
    <x v="6"/>
    <s v="Item_25_EHE"/>
    <x v="16"/>
  </r>
  <r>
    <x v="6"/>
    <s v="Item_25_EHE"/>
    <x v="16"/>
  </r>
  <r>
    <x v="3"/>
    <s v="Item_7_BEV"/>
    <x v="14"/>
  </r>
  <r>
    <x v="4"/>
    <s v="Item_8_FOOD"/>
    <x v="19"/>
  </r>
  <r>
    <x v="3"/>
    <s v="Item_12_BEV"/>
    <x v="2"/>
  </r>
  <r>
    <x v="1"/>
    <s v="Item_18_MILK"/>
    <x v="23"/>
  </r>
  <r>
    <x v="2"/>
    <s v="Item_7_BUT"/>
    <x v="14"/>
  </r>
  <r>
    <x v="7"/>
    <s v="Item_5_CEA"/>
    <x v="20"/>
  </r>
  <r>
    <x v="0"/>
    <s v="Item_1_PAT"/>
    <x v="6"/>
  </r>
  <r>
    <x v="1"/>
    <s v="Item_7_MILK"/>
    <x v="14"/>
  </r>
  <r>
    <x v="5"/>
    <s v="Item_13_FUR"/>
    <x v="5"/>
  </r>
  <r>
    <x v="0"/>
    <s v="Item_12_PAT"/>
    <x v="2"/>
  </r>
  <r>
    <x v="0"/>
    <s v="Item_9_PAT"/>
    <x v="24"/>
  </r>
  <r>
    <x v="2"/>
    <s v="Item_23_BUT"/>
    <x v="18"/>
  </r>
  <r>
    <x v="4"/>
    <s v="Item_17_FOOD"/>
    <x v="1"/>
  </r>
  <r>
    <x v="7"/>
    <s v="Item_9_CEA"/>
    <x v="24"/>
  </r>
  <r>
    <x v="0"/>
    <s v="Item_12_PAT"/>
    <x v="2"/>
  </r>
  <r>
    <x v="3"/>
    <s v="Item_14_BEV"/>
    <x v="12"/>
  </r>
  <r>
    <x v="1"/>
    <s v="Item_12_MILK"/>
    <x v="2"/>
  </r>
  <r>
    <x v="1"/>
    <s v="Item_7_MILK"/>
    <x v="14"/>
  </r>
  <r>
    <x v="3"/>
    <s v="Item_21_BEV"/>
    <x v="13"/>
  </r>
  <r>
    <x v="5"/>
    <s v="Item_20_FUR"/>
    <x v="7"/>
  </r>
  <r>
    <x v="5"/>
    <s v="Item_24_FUR"/>
    <x v="11"/>
  </r>
  <r>
    <x v="2"/>
    <s v="Item_4_BUT"/>
    <x v="15"/>
  </r>
  <r>
    <x v="5"/>
    <s v="Unknown"/>
    <x v="5"/>
  </r>
  <r>
    <x v="3"/>
    <s v="Item_20_BEV"/>
    <x v="7"/>
  </r>
  <r>
    <x v="5"/>
    <s v="Item_24_FUR"/>
    <x v="11"/>
  </r>
  <r>
    <x v="1"/>
    <s v="Item_7_MILK"/>
    <x v="14"/>
  </r>
  <r>
    <x v="6"/>
    <s v="Item_25_EHE"/>
    <x v="16"/>
  </r>
  <r>
    <x v="1"/>
    <s v="Item_15_MILK"/>
    <x v="22"/>
  </r>
  <r>
    <x v="6"/>
    <s v="Item_25_EHE"/>
    <x v="16"/>
  </r>
  <r>
    <x v="3"/>
    <s v="Item_19_BEV"/>
    <x v="21"/>
  </r>
  <r>
    <x v="2"/>
    <s v="Item_8_BUT"/>
    <x v="19"/>
  </r>
  <r>
    <x v="3"/>
    <s v="Item_19_BEV"/>
    <x v="21"/>
  </r>
  <r>
    <x v="6"/>
    <s v="Item_5_EHE"/>
    <x v="20"/>
  </r>
  <r>
    <x v="1"/>
    <s v="Item_3_MILK"/>
    <x v="9"/>
  </r>
  <r>
    <x v="3"/>
    <s v="Unknown"/>
    <x v="19"/>
  </r>
  <r>
    <x v="3"/>
    <s v="Item_8_BEV"/>
    <x v="19"/>
  </r>
  <r>
    <x v="1"/>
    <s v="Item_6_MILK"/>
    <x v="4"/>
  </r>
  <r>
    <x v="5"/>
    <s v="Item_11_FUR"/>
    <x v="17"/>
  </r>
  <r>
    <x v="2"/>
    <s v="Item_7_BUT"/>
    <x v="14"/>
  </r>
  <r>
    <x v="5"/>
    <s v="Item_1_FUR"/>
    <x v="6"/>
  </r>
  <r>
    <x v="7"/>
    <s v="Item_21_CEA"/>
    <x v="13"/>
  </r>
  <r>
    <x v="4"/>
    <s v="Item_13_FOOD"/>
    <x v="5"/>
  </r>
  <r>
    <x v="3"/>
    <s v="Item_9_BEV"/>
    <x v="24"/>
  </r>
  <r>
    <x v="0"/>
    <s v="Item_20_PAT"/>
    <x v="7"/>
  </r>
  <r>
    <x v="4"/>
    <s v="Item_13_FOOD"/>
    <x v="5"/>
  </r>
  <r>
    <x v="6"/>
    <s v="Item_12_EHE"/>
    <x v="2"/>
  </r>
  <r>
    <x v="3"/>
    <s v="Item_8_BEV"/>
    <x v="19"/>
  </r>
  <r>
    <x v="5"/>
    <s v="Item_5_FUR"/>
    <x v="20"/>
  </r>
  <r>
    <x v="6"/>
    <s v="Item_5_EHE"/>
    <x v="20"/>
  </r>
  <r>
    <x v="0"/>
    <s v="Item_7_PAT"/>
    <x v="14"/>
  </r>
  <r>
    <x v="0"/>
    <s v="Item_9_PAT"/>
    <x v="24"/>
  </r>
  <r>
    <x v="6"/>
    <s v="Item_18_EHE"/>
    <x v="23"/>
  </r>
  <r>
    <x v="6"/>
    <s v="Item_11_EHE"/>
    <x v="17"/>
  </r>
  <r>
    <x v="6"/>
    <s v="Item_20_EHE"/>
    <x v="7"/>
  </r>
  <r>
    <x v="7"/>
    <s v="Item_6_CEA"/>
    <x v="4"/>
  </r>
  <r>
    <x v="0"/>
    <s v="Item_11_PAT"/>
    <x v="17"/>
  </r>
  <r>
    <x v="7"/>
    <s v="Item_19_CEA"/>
    <x v="21"/>
  </r>
  <r>
    <x v="0"/>
    <s v="Item_12_PAT"/>
    <x v="2"/>
  </r>
  <r>
    <x v="1"/>
    <s v="Item_24_MILK"/>
    <x v="11"/>
  </r>
  <r>
    <x v="3"/>
    <s v="Item_25_BEV"/>
    <x v="16"/>
  </r>
  <r>
    <x v="4"/>
    <s v="Item_12_FOOD"/>
    <x v="2"/>
  </r>
  <r>
    <x v="7"/>
    <s v="Item_9_CEA"/>
    <x v="24"/>
  </r>
  <r>
    <x v="2"/>
    <s v="Item_22_BUT"/>
    <x v="8"/>
  </r>
  <r>
    <x v="1"/>
    <s v="Item_6_MILK"/>
    <x v="4"/>
  </r>
  <r>
    <x v="7"/>
    <s v="Item_20_CEA"/>
    <x v="7"/>
  </r>
  <r>
    <x v="6"/>
    <s v="Unknown"/>
    <x v="5"/>
  </r>
  <r>
    <x v="1"/>
    <s v="Item_10_MILK"/>
    <x v="0"/>
  </r>
  <r>
    <x v="4"/>
    <s v="Item_4_FOOD"/>
    <x v="15"/>
  </r>
  <r>
    <x v="2"/>
    <s v="Item_17_BUT"/>
    <x v="1"/>
  </r>
  <r>
    <x v="3"/>
    <s v="Item_14_BEV"/>
    <x v="12"/>
  </r>
  <r>
    <x v="5"/>
    <s v="Item_3_FUR"/>
    <x v="9"/>
  </r>
  <r>
    <x v="3"/>
    <s v="Unknown"/>
    <x v="12"/>
  </r>
  <r>
    <x v="4"/>
    <s v="Item_1_FOOD"/>
    <x v="6"/>
  </r>
  <r>
    <x v="6"/>
    <s v="Item_1_EHE"/>
    <x v="6"/>
  </r>
  <r>
    <x v="5"/>
    <s v="Item_2_FUR"/>
    <x v="10"/>
  </r>
  <r>
    <x v="1"/>
    <s v="Item_8_MILK"/>
    <x v="19"/>
  </r>
  <r>
    <x v="5"/>
    <s v="Item_19_FUR"/>
    <x v="21"/>
  </r>
  <r>
    <x v="1"/>
    <s v="Unknown"/>
    <x v="5"/>
  </r>
  <r>
    <x v="2"/>
    <s v="Item_15_BUT"/>
    <x v="22"/>
  </r>
  <r>
    <x v="7"/>
    <s v="Item_10_CEA"/>
    <x v="0"/>
  </r>
  <r>
    <x v="3"/>
    <s v="Item_7_BEV"/>
    <x v="14"/>
  </r>
  <r>
    <x v="6"/>
    <s v="Item_5_EHE"/>
    <x v="20"/>
  </r>
  <r>
    <x v="2"/>
    <s v="Item_7_BUT"/>
    <x v="14"/>
  </r>
  <r>
    <x v="0"/>
    <s v="Item_23_PAT"/>
    <x v="18"/>
  </r>
  <r>
    <x v="4"/>
    <s v="Item_13_FOOD"/>
    <x v="5"/>
  </r>
  <r>
    <x v="7"/>
    <s v="Item_5_CEA"/>
    <x v="20"/>
  </r>
  <r>
    <x v="6"/>
    <s v="Item_22_EHE"/>
    <x v="8"/>
  </r>
  <r>
    <x v="3"/>
    <s v="Item_2_BEV"/>
    <x v="10"/>
  </r>
  <r>
    <x v="0"/>
    <s v="Item_13_PAT"/>
    <x v="5"/>
  </r>
  <r>
    <x v="6"/>
    <s v="Item_11_EHE"/>
    <x v="17"/>
  </r>
  <r>
    <x v="5"/>
    <s v="Item_6_FUR"/>
    <x v="4"/>
  </r>
  <r>
    <x v="4"/>
    <s v="Item_12_FOOD"/>
    <x v="2"/>
  </r>
  <r>
    <x v="0"/>
    <s v="Item_5_PAT"/>
    <x v="20"/>
  </r>
  <r>
    <x v="3"/>
    <s v="Item_17_BEV"/>
    <x v="1"/>
  </r>
  <r>
    <x v="4"/>
    <s v="Item_4_FOOD"/>
    <x v="15"/>
  </r>
  <r>
    <x v="2"/>
    <s v="Unknown"/>
    <x v="15"/>
  </r>
  <r>
    <x v="0"/>
    <s v="Item_14_PAT"/>
    <x v="12"/>
  </r>
  <r>
    <x v="6"/>
    <s v="Item_15_EHE"/>
    <x v="22"/>
  </r>
  <r>
    <x v="3"/>
    <s v="Item_12_BEV"/>
    <x v="2"/>
  </r>
  <r>
    <x v="1"/>
    <s v="Item_18_MILK"/>
    <x v="23"/>
  </r>
  <r>
    <x v="4"/>
    <s v="Unknown"/>
    <x v="19"/>
  </r>
  <r>
    <x v="7"/>
    <s v="Item_19_CEA"/>
    <x v="21"/>
  </r>
  <r>
    <x v="4"/>
    <s v="Item_14_FOOD"/>
    <x v="12"/>
  </r>
  <r>
    <x v="3"/>
    <s v="Item_4_BEV"/>
    <x v="15"/>
  </r>
  <r>
    <x v="5"/>
    <s v="Item_23_FUR"/>
    <x v="18"/>
  </r>
  <r>
    <x v="3"/>
    <s v="Item_2_BEV"/>
    <x v="10"/>
  </r>
  <r>
    <x v="6"/>
    <s v="Item_13_EHE"/>
    <x v="5"/>
  </r>
  <r>
    <x v="5"/>
    <s v="Unknown"/>
    <x v="5"/>
  </r>
  <r>
    <x v="0"/>
    <s v="Unknown"/>
    <x v="1"/>
  </r>
  <r>
    <x v="7"/>
    <s v="Item_19_CEA"/>
    <x v="21"/>
  </r>
  <r>
    <x v="3"/>
    <s v="Item_8_BEV"/>
    <x v="19"/>
  </r>
  <r>
    <x v="3"/>
    <s v="Item_16_BEV"/>
    <x v="3"/>
  </r>
  <r>
    <x v="0"/>
    <s v="Item_17_PAT"/>
    <x v="1"/>
  </r>
  <r>
    <x v="4"/>
    <s v="Item_9_FOOD"/>
    <x v="24"/>
  </r>
  <r>
    <x v="1"/>
    <s v="Item_18_MILK"/>
    <x v="23"/>
  </r>
  <r>
    <x v="1"/>
    <s v="Item_17_MILK"/>
    <x v="1"/>
  </r>
  <r>
    <x v="0"/>
    <s v="Item_17_PAT"/>
    <x v="1"/>
  </r>
  <r>
    <x v="7"/>
    <s v="Item_18_CEA"/>
    <x v="23"/>
  </r>
  <r>
    <x v="5"/>
    <s v="Item_2_FUR"/>
    <x v="10"/>
  </r>
  <r>
    <x v="3"/>
    <s v="Item_12_BEV"/>
    <x v="2"/>
  </r>
  <r>
    <x v="6"/>
    <s v="Unknown"/>
    <x v="5"/>
  </r>
  <r>
    <x v="3"/>
    <s v="Item_12_BEV"/>
    <x v="2"/>
  </r>
  <r>
    <x v="5"/>
    <s v="Item_8_FUR"/>
    <x v="19"/>
  </r>
  <r>
    <x v="2"/>
    <s v="Item_20_BUT"/>
    <x v="7"/>
  </r>
  <r>
    <x v="4"/>
    <s v="Item_9_FOOD"/>
    <x v="24"/>
  </r>
  <r>
    <x v="3"/>
    <s v="Unknown"/>
    <x v="5"/>
  </r>
  <r>
    <x v="3"/>
    <s v="Unknown"/>
    <x v="5"/>
  </r>
  <r>
    <x v="2"/>
    <s v="Item_14_BUT"/>
    <x v="12"/>
  </r>
  <r>
    <x v="6"/>
    <s v="Item_20_EHE"/>
    <x v="7"/>
  </r>
  <r>
    <x v="6"/>
    <s v="Item_21_EHE"/>
    <x v="13"/>
  </r>
  <r>
    <x v="7"/>
    <s v="Item_15_CEA"/>
    <x v="22"/>
  </r>
  <r>
    <x v="3"/>
    <s v="Item_8_BEV"/>
    <x v="19"/>
  </r>
  <r>
    <x v="5"/>
    <s v="Item_8_FUR"/>
    <x v="19"/>
  </r>
  <r>
    <x v="7"/>
    <s v="Item_12_CEA"/>
    <x v="2"/>
  </r>
  <r>
    <x v="6"/>
    <s v="Item_25_EHE"/>
    <x v="16"/>
  </r>
  <r>
    <x v="4"/>
    <s v="Item_6_FOOD"/>
    <x v="4"/>
  </r>
  <r>
    <x v="3"/>
    <s v="Unknown"/>
    <x v="21"/>
  </r>
  <r>
    <x v="4"/>
    <s v="Item_21_FOOD"/>
    <x v="13"/>
  </r>
  <r>
    <x v="0"/>
    <s v="Item_12_PAT"/>
    <x v="2"/>
  </r>
  <r>
    <x v="0"/>
    <s v="Item_25_PAT"/>
    <x v="16"/>
  </r>
  <r>
    <x v="1"/>
    <s v="Item_6_MILK"/>
    <x v="4"/>
  </r>
  <r>
    <x v="5"/>
    <s v="Item_14_FUR"/>
    <x v="12"/>
  </r>
  <r>
    <x v="6"/>
    <s v="Item_20_EHE"/>
    <x v="7"/>
  </r>
  <r>
    <x v="5"/>
    <s v="Item_2_FUR"/>
    <x v="10"/>
  </r>
  <r>
    <x v="1"/>
    <s v="Unknown"/>
    <x v="11"/>
  </r>
  <r>
    <x v="6"/>
    <s v="Item_22_EHE"/>
    <x v="8"/>
  </r>
  <r>
    <x v="0"/>
    <s v="Unknown"/>
    <x v="11"/>
  </r>
  <r>
    <x v="3"/>
    <s v="Item_22_BEV"/>
    <x v="8"/>
  </r>
  <r>
    <x v="5"/>
    <s v="Item_20_FUR"/>
    <x v="7"/>
  </r>
  <r>
    <x v="0"/>
    <s v="Item_12_PAT"/>
    <x v="2"/>
  </r>
  <r>
    <x v="7"/>
    <s v="Item_13_CEA"/>
    <x v="5"/>
  </r>
  <r>
    <x v="3"/>
    <s v="Item_7_BEV"/>
    <x v="14"/>
  </r>
  <r>
    <x v="0"/>
    <s v="Item_18_PAT"/>
    <x v="23"/>
  </r>
  <r>
    <x v="5"/>
    <s v="Item_19_FUR"/>
    <x v="21"/>
  </r>
  <r>
    <x v="2"/>
    <s v="Item_24_BUT"/>
    <x v="11"/>
  </r>
  <r>
    <x v="5"/>
    <s v="Item_8_FUR"/>
    <x v="19"/>
  </r>
  <r>
    <x v="5"/>
    <s v="Unknown"/>
    <x v="4"/>
  </r>
  <r>
    <x v="4"/>
    <s v="Item_17_FOOD"/>
    <x v="1"/>
  </r>
  <r>
    <x v="4"/>
    <s v="Item_6_FOOD"/>
    <x v="4"/>
  </r>
  <r>
    <x v="7"/>
    <s v="Item_20_CEA"/>
    <x v="7"/>
  </r>
  <r>
    <x v="1"/>
    <s v="Unknown"/>
    <x v="9"/>
  </r>
  <r>
    <x v="6"/>
    <s v="Item_23_EHE"/>
    <x v="18"/>
  </r>
  <r>
    <x v="1"/>
    <s v="Item_22_MILK"/>
    <x v="8"/>
  </r>
  <r>
    <x v="3"/>
    <s v="Item_12_BEV"/>
    <x v="2"/>
  </r>
  <r>
    <x v="7"/>
    <s v="Item_2_CEA"/>
    <x v="10"/>
  </r>
  <r>
    <x v="7"/>
    <s v="Item_14_CEA"/>
    <x v="12"/>
  </r>
  <r>
    <x v="1"/>
    <s v="Item_23_MILK"/>
    <x v="18"/>
  </r>
  <r>
    <x v="5"/>
    <s v="Item_4_FUR"/>
    <x v="15"/>
  </r>
  <r>
    <x v="0"/>
    <s v="Item_11_PAT"/>
    <x v="17"/>
  </r>
  <r>
    <x v="7"/>
    <s v="Item_6_CEA"/>
    <x v="4"/>
  </r>
  <r>
    <x v="4"/>
    <s v="Item_17_FOOD"/>
    <x v="1"/>
  </r>
  <r>
    <x v="4"/>
    <s v="Item_11_FOOD"/>
    <x v="17"/>
  </r>
  <r>
    <x v="7"/>
    <s v="Item_23_CEA"/>
    <x v="18"/>
  </r>
  <r>
    <x v="5"/>
    <s v="Item_8_FUR"/>
    <x v="19"/>
  </r>
  <r>
    <x v="4"/>
    <s v="Item_1_FOOD"/>
    <x v="6"/>
  </r>
  <r>
    <x v="0"/>
    <s v="Item_4_PAT"/>
    <x v="15"/>
  </r>
  <r>
    <x v="0"/>
    <s v="Item_24_PAT"/>
    <x v="11"/>
  </r>
  <r>
    <x v="3"/>
    <s v="Item_15_BEV"/>
    <x v="22"/>
  </r>
  <r>
    <x v="1"/>
    <s v="Item_19_MILK"/>
    <x v="21"/>
  </r>
  <r>
    <x v="6"/>
    <s v="Item_15_EHE"/>
    <x v="22"/>
  </r>
  <r>
    <x v="2"/>
    <s v="Item_20_BUT"/>
    <x v="7"/>
  </r>
  <r>
    <x v="0"/>
    <s v="Item_16_PAT"/>
    <x v="3"/>
  </r>
  <r>
    <x v="5"/>
    <s v="Item_5_FUR"/>
    <x v="20"/>
  </r>
  <r>
    <x v="2"/>
    <s v="Item_16_BUT"/>
    <x v="3"/>
  </r>
  <r>
    <x v="5"/>
    <s v="Item_18_FUR"/>
    <x v="23"/>
  </r>
  <r>
    <x v="4"/>
    <s v="Item_20_FOOD"/>
    <x v="7"/>
  </r>
  <r>
    <x v="5"/>
    <s v="Item_25_FUR"/>
    <x v="16"/>
  </r>
  <r>
    <x v="5"/>
    <s v="Item_21_FUR"/>
    <x v="13"/>
  </r>
  <r>
    <x v="5"/>
    <s v="Item_2_FUR"/>
    <x v="10"/>
  </r>
  <r>
    <x v="4"/>
    <s v="Unknown"/>
    <x v="5"/>
  </r>
  <r>
    <x v="7"/>
    <s v="Item_20_CEA"/>
    <x v="7"/>
  </r>
  <r>
    <x v="1"/>
    <s v="Item_8_MILK"/>
    <x v="19"/>
  </r>
  <r>
    <x v="3"/>
    <s v="Item_8_BEV"/>
    <x v="19"/>
  </r>
  <r>
    <x v="4"/>
    <s v="Item_13_FOOD"/>
    <x v="5"/>
  </r>
  <r>
    <x v="6"/>
    <s v="Item_15_EHE"/>
    <x v="22"/>
  </r>
  <r>
    <x v="7"/>
    <s v="Item_23_CEA"/>
    <x v="18"/>
  </r>
  <r>
    <x v="7"/>
    <s v="Item_7_CEA"/>
    <x v="14"/>
  </r>
  <r>
    <x v="2"/>
    <s v="Item_21_BUT"/>
    <x v="13"/>
  </r>
  <r>
    <x v="1"/>
    <s v="Item_19_MILK"/>
    <x v="21"/>
  </r>
  <r>
    <x v="4"/>
    <s v="Unknown"/>
    <x v="5"/>
  </r>
  <r>
    <x v="3"/>
    <s v="Item_25_BEV"/>
    <x v="16"/>
  </r>
  <r>
    <x v="0"/>
    <s v="Item_9_PAT"/>
    <x v="24"/>
  </r>
  <r>
    <x v="6"/>
    <s v="Item_5_EHE"/>
    <x v="20"/>
  </r>
  <r>
    <x v="7"/>
    <s v="Item_10_CEA"/>
    <x v="0"/>
  </r>
  <r>
    <x v="4"/>
    <s v="Item_5_FOOD"/>
    <x v="20"/>
  </r>
  <r>
    <x v="1"/>
    <s v="Item_11_MILK"/>
    <x v="17"/>
  </r>
  <r>
    <x v="6"/>
    <s v="Item_16_EHE"/>
    <x v="3"/>
  </r>
  <r>
    <x v="5"/>
    <s v="Item_25_FUR"/>
    <x v="16"/>
  </r>
  <r>
    <x v="7"/>
    <s v="Item_17_CEA"/>
    <x v="1"/>
  </r>
  <r>
    <x v="1"/>
    <s v="Item_11_MILK"/>
    <x v="17"/>
  </r>
  <r>
    <x v="1"/>
    <s v="Item_11_MILK"/>
    <x v="17"/>
  </r>
  <r>
    <x v="6"/>
    <s v="Item_25_EHE"/>
    <x v="16"/>
  </r>
  <r>
    <x v="2"/>
    <s v="Unknown"/>
    <x v="1"/>
  </r>
  <r>
    <x v="3"/>
    <s v="Unknown"/>
    <x v="19"/>
  </r>
  <r>
    <x v="4"/>
    <s v="Item_6_FOOD"/>
    <x v="4"/>
  </r>
  <r>
    <x v="0"/>
    <s v="Item_15_PAT"/>
    <x v="22"/>
  </r>
  <r>
    <x v="6"/>
    <s v="Item_24_EHE"/>
    <x v="11"/>
  </r>
  <r>
    <x v="7"/>
    <s v="Item_10_CEA"/>
    <x v="0"/>
  </r>
  <r>
    <x v="5"/>
    <s v="Item_18_FUR"/>
    <x v="23"/>
  </r>
  <r>
    <x v="4"/>
    <s v="Item_11_FOOD"/>
    <x v="17"/>
  </r>
  <r>
    <x v="1"/>
    <s v="Item_2_MILK"/>
    <x v="10"/>
  </r>
  <r>
    <x v="2"/>
    <s v="Item_17_BUT"/>
    <x v="1"/>
  </r>
  <r>
    <x v="7"/>
    <s v="Item_10_CEA"/>
    <x v="0"/>
  </r>
  <r>
    <x v="4"/>
    <s v="Item_23_FOOD"/>
    <x v="18"/>
  </r>
  <r>
    <x v="5"/>
    <s v="Item_23_FUR"/>
    <x v="18"/>
  </r>
  <r>
    <x v="7"/>
    <s v="Unknown"/>
    <x v="5"/>
  </r>
  <r>
    <x v="6"/>
    <s v="Item_13_EHE"/>
    <x v="5"/>
  </r>
  <r>
    <x v="6"/>
    <s v="Item_2_EHE"/>
    <x v="10"/>
  </r>
  <r>
    <x v="2"/>
    <s v="Item_24_BUT"/>
    <x v="11"/>
  </r>
  <r>
    <x v="0"/>
    <s v="Item_4_PAT"/>
    <x v="15"/>
  </r>
  <r>
    <x v="6"/>
    <s v="Item_20_EHE"/>
    <x v="7"/>
  </r>
  <r>
    <x v="5"/>
    <s v="Item_11_FUR"/>
    <x v="17"/>
  </r>
  <r>
    <x v="0"/>
    <s v="Item_17_PAT"/>
    <x v="1"/>
  </r>
  <r>
    <x v="4"/>
    <s v="Item_21_FOOD"/>
    <x v="13"/>
  </r>
  <r>
    <x v="7"/>
    <s v="Item_21_CEA"/>
    <x v="13"/>
  </r>
  <r>
    <x v="3"/>
    <s v="Item_16_BEV"/>
    <x v="3"/>
  </r>
  <r>
    <x v="0"/>
    <s v="Item_17_PAT"/>
    <x v="1"/>
  </r>
  <r>
    <x v="5"/>
    <s v="Item_2_FUR"/>
    <x v="10"/>
  </r>
  <r>
    <x v="7"/>
    <s v="Item_9_CEA"/>
    <x v="24"/>
  </r>
  <r>
    <x v="3"/>
    <s v="Item_7_BEV"/>
    <x v="14"/>
  </r>
  <r>
    <x v="5"/>
    <s v="Item_20_FUR"/>
    <x v="7"/>
  </r>
  <r>
    <x v="4"/>
    <s v="Item_5_FOOD"/>
    <x v="20"/>
  </r>
  <r>
    <x v="1"/>
    <s v="Item_7_MILK"/>
    <x v="14"/>
  </r>
  <r>
    <x v="3"/>
    <s v="Item_23_BEV"/>
    <x v="18"/>
  </r>
  <r>
    <x v="1"/>
    <s v="Item_24_MILK"/>
    <x v="11"/>
  </r>
  <r>
    <x v="6"/>
    <s v="Item_15_EHE"/>
    <x v="22"/>
  </r>
  <r>
    <x v="1"/>
    <s v="Item_5_MILK"/>
    <x v="20"/>
  </r>
  <r>
    <x v="5"/>
    <s v="Item_15_FUR"/>
    <x v="22"/>
  </r>
  <r>
    <x v="0"/>
    <s v="Item_20_PAT"/>
    <x v="7"/>
  </r>
  <r>
    <x v="6"/>
    <s v="Item_11_EHE"/>
    <x v="17"/>
  </r>
  <r>
    <x v="4"/>
    <s v="Item_24_FOOD"/>
    <x v="11"/>
  </r>
  <r>
    <x v="0"/>
    <s v="Item_14_PAT"/>
    <x v="12"/>
  </r>
  <r>
    <x v="2"/>
    <s v="Item_16_BUT"/>
    <x v="3"/>
  </r>
  <r>
    <x v="5"/>
    <s v="Item_23_FUR"/>
    <x v="18"/>
  </r>
  <r>
    <x v="3"/>
    <s v="Item_2_BEV"/>
    <x v="10"/>
  </r>
  <r>
    <x v="0"/>
    <s v="Item_23_PAT"/>
    <x v="18"/>
  </r>
  <r>
    <x v="3"/>
    <s v="Item_16_BEV"/>
    <x v="3"/>
  </r>
  <r>
    <x v="0"/>
    <s v="Item_8_PAT"/>
    <x v="19"/>
  </r>
  <r>
    <x v="0"/>
    <s v="Item_10_PAT"/>
    <x v="0"/>
  </r>
  <r>
    <x v="3"/>
    <s v="Item_21_BEV"/>
    <x v="13"/>
  </r>
  <r>
    <x v="0"/>
    <s v="Item_18_PAT"/>
    <x v="23"/>
  </r>
  <r>
    <x v="4"/>
    <s v="Item_17_FOOD"/>
    <x v="1"/>
  </r>
  <r>
    <x v="0"/>
    <s v="Item_14_PAT"/>
    <x v="12"/>
  </r>
  <r>
    <x v="0"/>
    <s v="Item_12_PAT"/>
    <x v="2"/>
  </r>
  <r>
    <x v="2"/>
    <s v="Item_12_BUT"/>
    <x v="2"/>
  </r>
  <r>
    <x v="5"/>
    <s v="Item_7_FUR"/>
    <x v="14"/>
  </r>
  <r>
    <x v="3"/>
    <s v="Item_12_BEV"/>
    <x v="2"/>
  </r>
  <r>
    <x v="4"/>
    <s v="Unknown"/>
    <x v="5"/>
  </r>
  <r>
    <x v="2"/>
    <s v="Item_11_BUT"/>
    <x v="17"/>
  </r>
  <r>
    <x v="3"/>
    <s v="Unknown"/>
    <x v="5"/>
  </r>
  <r>
    <x v="2"/>
    <s v="Item_7_BUT"/>
    <x v="14"/>
  </r>
  <r>
    <x v="6"/>
    <s v="Item_8_EHE"/>
    <x v="19"/>
  </r>
  <r>
    <x v="4"/>
    <s v="Item_25_FOOD"/>
    <x v="16"/>
  </r>
  <r>
    <x v="0"/>
    <s v="Unknown"/>
    <x v="9"/>
  </r>
  <r>
    <x v="3"/>
    <s v="Item_20_BEV"/>
    <x v="7"/>
  </r>
  <r>
    <x v="1"/>
    <s v="Item_11_MILK"/>
    <x v="17"/>
  </r>
  <r>
    <x v="6"/>
    <s v="Item_17_EHE"/>
    <x v="1"/>
  </r>
  <r>
    <x v="1"/>
    <s v="Item_7_MILK"/>
    <x v="14"/>
  </r>
  <r>
    <x v="4"/>
    <s v="Item_4_FOOD"/>
    <x v="15"/>
  </r>
  <r>
    <x v="7"/>
    <s v="Item_16_CEA"/>
    <x v="3"/>
  </r>
  <r>
    <x v="2"/>
    <s v="Item_1_BUT"/>
    <x v="6"/>
  </r>
  <r>
    <x v="2"/>
    <s v="Item_3_BUT"/>
    <x v="9"/>
  </r>
  <r>
    <x v="6"/>
    <s v="Item_6_EHE"/>
    <x v="4"/>
  </r>
  <r>
    <x v="5"/>
    <s v="Item_1_FUR"/>
    <x v="6"/>
  </r>
  <r>
    <x v="4"/>
    <s v="Item_20_FOOD"/>
    <x v="7"/>
  </r>
  <r>
    <x v="5"/>
    <s v="Item_1_FUR"/>
    <x v="6"/>
  </r>
  <r>
    <x v="4"/>
    <s v="Unknown"/>
    <x v="5"/>
  </r>
  <r>
    <x v="3"/>
    <s v="Item_6_BEV"/>
    <x v="4"/>
  </r>
  <r>
    <x v="4"/>
    <s v="Item_13_FOOD"/>
    <x v="5"/>
  </r>
  <r>
    <x v="0"/>
    <s v="Item_24_PAT"/>
    <x v="11"/>
  </r>
  <r>
    <x v="3"/>
    <s v="Item_14_BEV"/>
    <x v="12"/>
  </r>
  <r>
    <x v="5"/>
    <s v="Item_6_FUR"/>
    <x v="4"/>
  </r>
  <r>
    <x v="5"/>
    <s v="Item_1_FUR"/>
    <x v="6"/>
  </r>
  <r>
    <x v="1"/>
    <s v="Item_9_MILK"/>
    <x v="24"/>
  </r>
  <r>
    <x v="6"/>
    <s v="Item_7_EHE"/>
    <x v="14"/>
  </r>
  <r>
    <x v="2"/>
    <s v="Item_9_BUT"/>
    <x v="24"/>
  </r>
  <r>
    <x v="6"/>
    <s v="Item_15_EHE"/>
    <x v="22"/>
  </r>
  <r>
    <x v="7"/>
    <s v="Item_10_CEA"/>
    <x v="0"/>
  </r>
  <r>
    <x v="0"/>
    <s v="Unknown"/>
    <x v="5"/>
  </r>
  <r>
    <x v="3"/>
    <s v="Item_22_BEV"/>
    <x v="8"/>
  </r>
  <r>
    <x v="7"/>
    <s v="Item_19_CEA"/>
    <x v="21"/>
  </r>
  <r>
    <x v="0"/>
    <s v="Item_4_PAT"/>
    <x v="15"/>
  </r>
  <r>
    <x v="3"/>
    <s v="Item_15_BEV"/>
    <x v="22"/>
  </r>
  <r>
    <x v="2"/>
    <s v="Item_25_BUT"/>
    <x v="16"/>
  </r>
  <r>
    <x v="2"/>
    <s v="Item_10_BUT"/>
    <x v="0"/>
  </r>
  <r>
    <x v="6"/>
    <s v="Item_5_EHE"/>
    <x v="20"/>
  </r>
  <r>
    <x v="7"/>
    <s v="Item_2_CEA"/>
    <x v="10"/>
  </r>
  <r>
    <x v="1"/>
    <s v="Item_13_MILK"/>
    <x v="5"/>
  </r>
  <r>
    <x v="7"/>
    <s v="Item_14_CEA"/>
    <x v="12"/>
  </r>
  <r>
    <x v="0"/>
    <s v="Item_7_PAT"/>
    <x v="14"/>
  </r>
  <r>
    <x v="4"/>
    <s v="Item_25_FOOD"/>
    <x v="16"/>
  </r>
  <r>
    <x v="3"/>
    <s v="Item_16_BEV"/>
    <x v="3"/>
  </r>
  <r>
    <x v="0"/>
    <s v="Item_11_PAT"/>
    <x v="17"/>
  </r>
  <r>
    <x v="4"/>
    <s v="Unknown"/>
    <x v="5"/>
  </r>
  <r>
    <x v="3"/>
    <s v="Item_24_BEV"/>
    <x v="11"/>
  </r>
  <r>
    <x v="0"/>
    <s v="Item_11_PAT"/>
    <x v="17"/>
  </r>
  <r>
    <x v="1"/>
    <s v="Item_13_MILK"/>
    <x v="5"/>
  </r>
  <r>
    <x v="6"/>
    <s v="Item_8_EHE"/>
    <x v="19"/>
  </r>
  <r>
    <x v="6"/>
    <s v="Item_17_EHE"/>
    <x v="1"/>
  </r>
  <r>
    <x v="4"/>
    <s v="Item_6_FOOD"/>
    <x v="4"/>
  </r>
  <r>
    <x v="2"/>
    <s v="Item_9_BUT"/>
    <x v="24"/>
  </r>
  <r>
    <x v="2"/>
    <s v="Item_6_BUT"/>
    <x v="4"/>
  </r>
  <r>
    <x v="7"/>
    <s v="Item_17_CEA"/>
    <x v="1"/>
  </r>
  <r>
    <x v="5"/>
    <s v="Item_14_FUR"/>
    <x v="12"/>
  </r>
  <r>
    <x v="0"/>
    <s v="Item_4_PAT"/>
    <x v="15"/>
  </r>
  <r>
    <x v="2"/>
    <s v="Unknown"/>
    <x v="3"/>
  </r>
  <r>
    <x v="7"/>
    <s v="Item_21_CEA"/>
    <x v="13"/>
  </r>
  <r>
    <x v="3"/>
    <s v="Item_11_BEV"/>
    <x v="17"/>
  </r>
  <r>
    <x v="3"/>
    <s v="Item_9_BEV"/>
    <x v="24"/>
  </r>
  <r>
    <x v="3"/>
    <s v="Item_14_BEV"/>
    <x v="12"/>
  </r>
  <r>
    <x v="4"/>
    <s v="Item_4_FOOD"/>
    <x v="15"/>
  </r>
  <r>
    <x v="2"/>
    <s v="Item_23_BUT"/>
    <x v="18"/>
  </r>
  <r>
    <x v="4"/>
    <s v="Item_6_FOOD"/>
    <x v="4"/>
  </r>
  <r>
    <x v="3"/>
    <s v="Item_25_BEV"/>
    <x v="16"/>
  </r>
  <r>
    <x v="6"/>
    <s v="Item_13_EHE"/>
    <x v="5"/>
  </r>
  <r>
    <x v="7"/>
    <s v="Unknown"/>
    <x v="5"/>
  </r>
  <r>
    <x v="7"/>
    <s v="Item_13_CEA"/>
    <x v="5"/>
  </r>
  <r>
    <x v="6"/>
    <s v="Item_23_EHE"/>
    <x v="18"/>
  </r>
  <r>
    <x v="2"/>
    <s v="Item_1_BUT"/>
    <x v="6"/>
  </r>
  <r>
    <x v="0"/>
    <s v="Item_2_PAT"/>
    <x v="10"/>
  </r>
  <r>
    <x v="0"/>
    <s v="Item_4_PAT"/>
    <x v="15"/>
  </r>
  <r>
    <x v="7"/>
    <s v="Item_25_CEA"/>
    <x v="16"/>
  </r>
  <r>
    <x v="4"/>
    <s v="Item_20_FOOD"/>
    <x v="7"/>
  </r>
  <r>
    <x v="7"/>
    <s v="Item_15_CEA"/>
    <x v="22"/>
  </r>
  <r>
    <x v="4"/>
    <s v="Item_22_FOOD"/>
    <x v="8"/>
  </r>
  <r>
    <x v="6"/>
    <s v="Item_19_EHE"/>
    <x v="21"/>
  </r>
  <r>
    <x v="4"/>
    <s v="Item_14_FOOD"/>
    <x v="12"/>
  </r>
  <r>
    <x v="0"/>
    <s v="Item_12_PAT"/>
    <x v="2"/>
  </r>
  <r>
    <x v="3"/>
    <s v="Item_16_BEV"/>
    <x v="3"/>
  </r>
  <r>
    <x v="6"/>
    <s v="Item_12_EHE"/>
    <x v="2"/>
  </r>
  <r>
    <x v="4"/>
    <s v="Item_12_FOOD"/>
    <x v="2"/>
  </r>
  <r>
    <x v="5"/>
    <s v="Item_8_FUR"/>
    <x v="19"/>
  </r>
  <r>
    <x v="0"/>
    <s v="Item_7_PAT"/>
    <x v="14"/>
  </r>
  <r>
    <x v="5"/>
    <s v="Unknown"/>
    <x v="0"/>
  </r>
  <r>
    <x v="1"/>
    <s v="Item_16_MILK"/>
    <x v="3"/>
  </r>
  <r>
    <x v="4"/>
    <s v="Item_8_FOOD"/>
    <x v="19"/>
  </r>
  <r>
    <x v="4"/>
    <s v="Unknown"/>
    <x v="5"/>
  </r>
  <r>
    <x v="0"/>
    <s v="Item_4_PAT"/>
    <x v="15"/>
  </r>
  <r>
    <x v="2"/>
    <s v="Item_6_BUT"/>
    <x v="4"/>
  </r>
  <r>
    <x v="6"/>
    <s v="Item_5_EHE"/>
    <x v="20"/>
  </r>
  <r>
    <x v="1"/>
    <s v="Unknown"/>
    <x v="14"/>
  </r>
  <r>
    <x v="5"/>
    <s v="Item_25_FUR"/>
    <x v="16"/>
  </r>
  <r>
    <x v="0"/>
    <s v="Unknown"/>
    <x v="18"/>
  </r>
  <r>
    <x v="3"/>
    <s v="Item_12_BEV"/>
    <x v="2"/>
  </r>
  <r>
    <x v="3"/>
    <s v="Item_23_BEV"/>
    <x v="18"/>
  </r>
  <r>
    <x v="4"/>
    <s v="Item_20_FOOD"/>
    <x v="7"/>
  </r>
  <r>
    <x v="5"/>
    <s v="Item_5_FUR"/>
    <x v="20"/>
  </r>
  <r>
    <x v="3"/>
    <s v="Item_25_BEV"/>
    <x v="16"/>
  </r>
  <r>
    <x v="4"/>
    <s v="Item_25_FOOD"/>
    <x v="16"/>
  </r>
  <r>
    <x v="2"/>
    <s v="Item_17_BUT"/>
    <x v="1"/>
  </r>
  <r>
    <x v="0"/>
    <s v="Item_9_PAT"/>
    <x v="24"/>
  </r>
  <r>
    <x v="0"/>
    <s v="Item_11_PAT"/>
    <x v="17"/>
  </r>
  <r>
    <x v="4"/>
    <s v="Item_12_FOOD"/>
    <x v="2"/>
  </r>
  <r>
    <x v="3"/>
    <s v="Item_17_BEV"/>
    <x v="1"/>
  </r>
  <r>
    <x v="1"/>
    <s v="Item_4_MILK"/>
    <x v="15"/>
  </r>
  <r>
    <x v="5"/>
    <s v="Item_3_FUR"/>
    <x v="9"/>
  </r>
  <r>
    <x v="0"/>
    <s v="Item_24_PAT"/>
    <x v="11"/>
  </r>
  <r>
    <x v="4"/>
    <s v="Item_21_FOOD"/>
    <x v="13"/>
  </r>
  <r>
    <x v="3"/>
    <s v="Item_2_BEV"/>
    <x v="10"/>
  </r>
  <r>
    <x v="6"/>
    <s v="Unknown"/>
    <x v="1"/>
  </r>
  <r>
    <x v="4"/>
    <s v="Item_12_FOOD"/>
    <x v="2"/>
  </r>
  <r>
    <x v="0"/>
    <s v="Item_11_PAT"/>
    <x v="17"/>
  </r>
  <r>
    <x v="1"/>
    <s v="Item_11_MILK"/>
    <x v="17"/>
  </r>
  <r>
    <x v="5"/>
    <s v="Item_17_FUR"/>
    <x v="1"/>
  </r>
  <r>
    <x v="5"/>
    <s v="Item_15_FUR"/>
    <x v="22"/>
  </r>
  <r>
    <x v="1"/>
    <s v="Unknown"/>
    <x v="19"/>
  </r>
  <r>
    <x v="4"/>
    <s v="Item_5_FOOD"/>
    <x v="20"/>
  </r>
  <r>
    <x v="1"/>
    <s v="Item_16_MILK"/>
    <x v="3"/>
  </r>
  <r>
    <x v="7"/>
    <s v="Item_25_CEA"/>
    <x v="16"/>
  </r>
  <r>
    <x v="5"/>
    <s v="Item_14_FUR"/>
    <x v="12"/>
  </r>
  <r>
    <x v="7"/>
    <s v="Item_12_CEA"/>
    <x v="2"/>
  </r>
  <r>
    <x v="2"/>
    <s v="Item_25_BUT"/>
    <x v="16"/>
  </r>
  <r>
    <x v="1"/>
    <s v="Item_23_MILK"/>
    <x v="18"/>
  </r>
  <r>
    <x v="1"/>
    <s v="Item_17_MILK"/>
    <x v="1"/>
  </r>
  <r>
    <x v="6"/>
    <s v="Item_12_EHE"/>
    <x v="2"/>
  </r>
  <r>
    <x v="2"/>
    <s v="Item_22_BUT"/>
    <x v="8"/>
  </r>
  <r>
    <x v="1"/>
    <s v="Item_22_MILK"/>
    <x v="8"/>
  </r>
  <r>
    <x v="3"/>
    <s v="Item_15_BEV"/>
    <x v="22"/>
  </r>
  <r>
    <x v="3"/>
    <s v="Item_12_BEV"/>
    <x v="2"/>
  </r>
  <r>
    <x v="6"/>
    <s v="Item_25_EHE"/>
    <x v="16"/>
  </r>
  <r>
    <x v="7"/>
    <s v="Item_9_CEA"/>
    <x v="24"/>
  </r>
  <r>
    <x v="3"/>
    <s v="Unknown"/>
    <x v="13"/>
  </r>
  <r>
    <x v="6"/>
    <s v="Item_10_EHE"/>
    <x v="0"/>
  </r>
  <r>
    <x v="1"/>
    <s v="Item_16_MILK"/>
    <x v="3"/>
  </r>
  <r>
    <x v="0"/>
    <s v="Item_7_PAT"/>
    <x v="14"/>
  </r>
  <r>
    <x v="3"/>
    <s v="Item_5_BEV"/>
    <x v="20"/>
  </r>
  <r>
    <x v="1"/>
    <s v="Item_1_MILK"/>
    <x v="6"/>
  </r>
  <r>
    <x v="0"/>
    <s v="Item_8_PAT"/>
    <x v="19"/>
  </r>
  <r>
    <x v="5"/>
    <s v="Item_2_FUR"/>
    <x v="10"/>
  </r>
  <r>
    <x v="0"/>
    <s v="Item_9_PAT"/>
    <x v="24"/>
  </r>
  <r>
    <x v="4"/>
    <s v="Item_16_FOOD"/>
    <x v="3"/>
  </r>
  <r>
    <x v="4"/>
    <s v="Item_3_FOOD"/>
    <x v="9"/>
  </r>
  <r>
    <x v="0"/>
    <s v="Item_15_PAT"/>
    <x v="22"/>
  </r>
  <r>
    <x v="1"/>
    <s v="Item_24_MILK"/>
    <x v="11"/>
  </r>
  <r>
    <x v="1"/>
    <s v="Unknown"/>
    <x v="5"/>
  </r>
  <r>
    <x v="5"/>
    <s v="Item_21_FUR"/>
    <x v="13"/>
  </r>
  <r>
    <x v="0"/>
    <s v="Item_9_PAT"/>
    <x v="24"/>
  </r>
  <r>
    <x v="0"/>
    <s v="Unknown"/>
    <x v="19"/>
  </r>
  <r>
    <x v="3"/>
    <s v="Item_16_BEV"/>
    <x v="3"/>
  </r>
  <r>
    <x v="2"/>
    <s v="Item_7_BUT"/>
    <x v="14"/>
  </r>
  <r>
    <x v="7"/>
    <s v="Item_10_CEA"/>
    <x v="0"/>
  </r>
  <r>
    <x v="6"/>
    <s v="Item_1_EHE"/>
    <x v="6"/>
  </r>
  <r>
    <x v="5"/>
    <s v="Item_13_FUR"/>
    <x v="5"/>
  </r>
  <r>
    <x v="6"/>
    <s v="Item_13_EHE"/>
    <x v="5"/>
  </r>
  <r>
    <x v="3"/>
    <s v="Item_7_BEV"/>
    <x v="14"/>
  </r>
  <r>
    <x v="4"/>
    <s v="Item_14_FOOD"/>
    <x v="12"/>
  </r>
  <r>
    <x v="3"/>
    <s v="Item_22_BEV"/>
    <x v="8"/>
  </r>
  <r>
    <x v="1"/>
    <s v="Item_12_MILK"/>
    <x v="2"/>
  </r>
  <r>
    <x v="6"/>
    <s v="Unknown"/>
    <x v="5"/>
  </r>
  <r>
    <x v="0"/>
    <s v="Unknown"/>
    <x v="5"/>
  </r>
  <r>
    <x v="4"/>
    <s v="Item_14_FOOD"/>
    <x v="12"/>
  </r>
  <r>
    <x v="1"/>
    <s v="Item_17_MILK"/>
    <x v="1"/>
  </r>
  <r>
    <x v="4"/>
    <s v="Item_11_FOOD"/>
    <x v="17"/>
  </r>
  <r>
    <x v="3"/>
    <s v="Item_25_BEV"/>
    <x v="16"/>
  </r>
  <r>
    <x v="1"/>
    <s v="Item_8_MILK"/>
    <x v="19"/>
  </r>
  <r>
    <x v="6"/>
    <s v="Item_4_EHE"/>
    <x v="15"/>
  </r>
  <r>
    <x v="2"/>
    <s v="Item_15_BUT"/>
    <x v="22"/>
  </r>
  <r>
    <x v="3"/>
    <s v="Item_6_BEV"/>
    <x v="4"/>
  </r>
  <r>
    <x v="2"/>
    <s v="Item_19_BUT"/>
    <x v="21"/>
  </r>
  <r>
    <x v="6"/>
    <s v="Item_20_EHE"/>
    <x v="7"/>
  </r>
  <r>
    <x v="4"/>
    <s v="Item_14_FOOD"/>
    <x v="12"/>
  </r>
  <r>
    <x v="5"/>
    <s v="Item_11_FUR"/>
    <x v="17"/>
  </r>
  <r>
    <x v="6"/>
    <s v="Item_19_EHE"/>
    <x v="21"/>
  </r>
  <r>
    <x v="2"/>
    <s v="Item_23_BUT"/>
    <x v="18"/>
  </r>
  <r>
    <x v="1"/>
    <s v="Item_19_MILK"/>
    <x v="21"/>
  </r>
  <r>
    <x v="4"/>
    <s v="Item_7_FOOD"/>
    <x v="14"/>
  </r>
  <r>
    <x v="7"/>
    <s v="Item_17_CEA"/>
    <x v="1"/>
  </r>
  <r>
    <x v="6"/>
    <s v="Item_12_EHE"/>
    <x v="2"/>
  </r>
  <r>
    <x v="2"/>
    <s v="Item_1_BUT"/>
    <x v="6"/>
  </r>
  <r>
    <x v="3"/>
    <s v="Item_15_BEV"/>
    <x v="22"/>
  </r>
  <r>
    <x v="1"/>
    <s v="Item_5_MILK"/>
    <x v="20"/>
  </r>
  <r>
    <x v="0"/>
    <s v="Item_8_PAT"/>
    <x v="19"/>
  </r>
  <r>
    <x v="2"/>
    <s v="Item_20_BUT"/>
    <x v="7"/>
  </r>
  <r>
    <x v="4"/>
    <s v="Unknown"/>
    <x v="0"/>
  </r>
  <r>
    <x v="3"/>
    <s v="Item_25_BEV"/>
    <x v="16"/>
  </r>
  <r>
    <x v="4"/>
    <s v="Item_23_FOOD"/>
    <x v="18"/>
  </r>
  <r>
    <x v="1"/>
    <s v="Item_1_MILK"/>
    <x v="6"/>
  </r>
  <r>
    <x v="4"/>
    <s v="Item_25_FOOD"/>
    <x v="16"/>
  </r>
  <r>
    <x v="2"/>
    <s v="Item_20_BUT"/>
    <x v="7"/>
  </r>
  <r>
    <x v="2"/>
    <s v="Item_3_BUT"/>
    <x v="9"/>
  </r>
  <r>
    <x v="4"/>
    <s v="Item_15_FOOD"/>
    <x v="22"/>
  </r>
  <r>
    <x v="2"/>
    <s v="Item_4_BUT"/>
    <x v="15"/>
  </r>
  <r>
    <x v="7"/>
    <s v="Item_20_CEA"/>
    <x v="7"/>
  </r>
  <r>
    <x v="2"/>
    <s v="Item_23_BUT"/>
    <x v="18"/>
  </r>
  <r>
    <x v="7"/>
    <s v="Item_5_CEA"/>
    <x v="20"/>
  </r>
  <r>
    <x v="5"/>
    <s v="Item_2_FUR"/>
    <x v="10"/>
  </r>
  <r>
    <x v="6"/>
    <s v="Item_7_EHE"/>
    <x v="14"/>
  </r>
  <r>
    <x v="1"/>
    <s v="Item_1_MILK"/>
    <x v="6"/>
  </r>
  <r>
    <x v="3"/>
    <s v="Item_8_BEV"/>
    <x v="19"/>
  </r>
  <r>
    <x v="0"/>
    <s v="Item_23_PAT"/>
    <x v="18"/>
  </r>
  <r>
    <x v="0"/>
    <s v="Item_17_PAT"/>
    <x v="1"/>
  </r>
  <r>
    <x v="1"/>
    <s v="Item_5_MILK"/>
    <x v="20"/>
  </r>
  <r>
    <x v="1"/>
    <s v="Item_23_MILK"/>
    <x v="18"/>
  </r>
  <r>
    <x v="6"/>
    <s v="Item_1_EHE"/>
    <x v="6"/>
  </r>
  <r>
    <x v="4"/>
    <s v="Item_25_FOOD"/>
    <x v="16"/>
  </r>
  <r>
    <x v="0"/>
    <s v="Item_24_PAT"/>
    <x v="11"/>
  </r>
  <r>
    <x v="2"/>
    <s v="Item_24_BUT"/>
    <x v="11"/>
  </r>
  <r>
    <x v="3"/>
    <s v="Item_25_BEV"/>
    <x v="16"/>
  </r>
  <r>
    <x v="2"/>
    <s v="Item_2_BUT"/>
    <x v="10"/>
  </r>
  <r>
    <x v="5"/>
    <s v="Item_7_FUR"/>
    <x v="14"/>
  </r>
  <r>
    <x v="0"/>
    <s v="Item_6_PAT"/>
    <x v="4"/>
  </r>
  <r>
    <x v="4"/>
    <s v="Unknown"/>
    <x v="17"/>
  </r>
  <r>
    <x v="6"/>
    <s v="Unknown"/>
    <x v="5"/>
  </r>
  <r>
    <x v="0"/>
    <s v="Item_6_PAT"/>
    <x v="4"/>
  </r>
  <r>
    <x v="0"/>
    <s v="Item_8_PAT"/>
    <x v="19"/>
  </r>
  <r>
    <x v="2"/>
    <s v="Item_16_BUT"/>
    <x v="3"/>
  </r>
  <r>
    <x v="4"/>
    <s v="Item_12_FOOD"/>
    <x v="2"/>
  </r>
  <r>
    <x v="2"/>
    <s v="Unknown"/>
    <x v="4"/>
  </r>
  <r>
    <x v="7"/>
    <s v="Item_3_CEA"/>
    <x v="9"/>
  </r>
  <r>
    <x v="2"/>
    <s v="Item_21_BUT"/>
    <x v="13"/>
  </r>
  <r>
    <x v="1"/>
    <s v="Item_11_MILK"/>
    <x v="17"/>
  </r>
  <r>
    <x v="0"/>
    <s v="Item_20_PAT"/>
    <x v="7"/>
  </r>
  <r>
    <x v="5"/>
    <s v="Item_11_FUR"/>
    <x v="17"/>
  </r>
  <r>
    <x v="6"/>
    <s v="Item_17_EHE"/>
    <x v="1"/>
  </r>
  <r>
    <x v="7"/>
    <s v="Item_12_CEA"/>
    <x v="2"/>
  </r>
  <r>
    <x v="0"/>
    <s v="Item_20_PAT"/>
    <x v="7"/>
  </r>
  <r>
    <x v="5"/>
    <s v="Item_6_FUR"/>
    <x v="4"/>
  </r>
  <r>
    <x v="3"/>
    <s v="Item_12_BEV"/>
    <x v="2"/>
  </r>
  <r>
    <x v="6"/>
    <s v="Item_5_EHE"/>
    <x v="20"/>
  </r>
  <r>
    <x v="6"/>
    <s v="Item_1_EHE"/>
    <x v="6"/>
  </r>
  <r>
    <x v="2"/>
    <s v="Item_18_BUT"/>
    <x v="23"/>
  </r>
  <r>
    <x v="7"/>
    <s v="Item_8_CEA"/>
    <x v="19"/>
  </r>
  <r>
    <x v="2"/>
    <s v="Item_2_BUT"/>
    <x v="10"/>
  </r>
  <r>
    <x v="5"/>
    <s v="Item_23_FUR"/>
    <x v="18"/>
  </r>
  <r>
    <x v="0"/>
    <s v="Unknown"/>
    <x v="23"/>
  </r>
  <r>
    <x v="6"/>
    <s v="Item_8_EHE"/>
    <x v="19"/>
  </r>
  <r>
    <x v="2"/>
    <s v="Item_3_BUT"/>
    <x v="9"/>
  </r>
  <r>
    <x v="2"/>
    <s v="Item_3_BUT"/>
    <x v="9"/>
  </r>
  <r>
    <x v="5"/>
    <s v="Item_15_FUR"/>
    <x v="22"/>
  </r>
  <r>
    <x v="1"/>
    <s v="Item_8_MILK"/>
    <x v="19"/>
  </r>
  <r>
    <x v="6"/>
    <s v="Item_8_EHE"/>
    <x v="19"/>
  </r>
  <r>
    <x v="1"/>
    <s v="Unknown"/>
    <x v="8"/>
  </r>
  <r>
    <x v="7"/>
    <s v="Item_1_CEA"/>
    <x v="6"/>
  </r>
  <r>
    <x v="0"/>
    <s v="Item_10_PAT"/>
    <x v="0"/>
  </r>
  <r>
    <x v="1"/>
    <s v="Item_3_MILK"/>
    <x v="9"/>
  </r>
  <r>
    <x v="0"/>
    <s v="Item_25_PAT"/>
    <x v="16"/>
  </r>
  <r>
    <x v="6"/>
    <s v="Item_8_EHE"/>
    <x v="19"/>
  </r>
  <r>
    <x v="1"/>
    <s v="Item_1_MILK"/>
    <x v="6"/>
  </r>
  <r>
    <x v="2"/>
    <s v="Item_25_BUT"/>
    <x v="16"/>
  </r>
  <r>
    <x v="0"/>
    <s v="Item_23_PAT"/>
    <x v="18"/>
  </r>
  <r>
    <x v="5"/>
    <s v="Item_2_FUR"/>
    <x v="10"/>
  </r>
  <r>
    <x v="3"/>
    <s v="Item_11_BEV"/>
    <x v="17"/>
  </r>
  <r>
    <x v="6"/>
    <s v="Item_13_EHE"/>
    <x v="5"/>
  </r>
  <r>
    <x v="7"/>
    <s v="Item_15_CEA"/>
    <x v="22"/>
  </r>
  <r>
    <x v="2"/>
    <s v="Item_2_BUT"/>
    <x v="10"/>
  </r>
  <r>
    <x v="7"/>
    <s v="Item_17_CEA"/>
    <x v="1"/>
  </r>
  <r>
    <x v="4"/>
    <s v="Item_9_FOOD"/>
    <x v="24"/>
  </r>
  <r>
    <x v="0"/>
    <s v="Item_11_PAT"/>
    <x v="17"/>
  </r>
  <r>
    <x v="6"/>
    <s v="Item_7_EHE"/>
    <x v="14"/>
  </r>
  <r>
    <x v="7"/>
    <s v="Item_9_CEA"/>
    <x v="24"/>
  </r>
  <r>
    <x v="4"/>
    <s v="Item_3_FOOD"/>
    <x v="9"/>
  </r>
  <r>
    <x v="7"/>
    <s v="Unknown"/>
    <x v="5"/>
  </r>
  <r>
    <x v="7"/>
    <s v="Item_22_CEA"/>
    <x v="8"/>
  </r>
  <r>
    <x v="2"/>
    <s v="Item_19_BUT"/>
    <x v="21"/>
  </r>
  <r>
    <x v="5"/>
    <s v="Item_18_FUR"/>
    <x v="23"/>
  </r>
  <r>
    <x v="6"/>
    <s v="Item_5_EHE"/>
    <x v="20"/>
  </r>
  <r>
    <x v="6"/>
    <s v="Item_4_EHE"/>
    <x v="15"/>
  </r>
  <r>
    <x v="7"/>
    <s v="Unknown"/>
    <x v="21"/>
  </r>
  <r>
    <x v="4"/>
    <s v="Item_4_FOOD"/>
    <x v="15"/>
  </r>
  <r>
    <x v="5"/>
    <s v="Item_6_FUR"/>
    <x v="4"/>
  </r>
  <r>
    <x v="2"/>
    <s v="Unknown"/>
    <x v="5"/>
  </r>
  <r>
    <x v="7"/>
    <s v="Item_9_CEA"/>
    <x v="24"/>
  </r>
  <r>
    <x v="6"/>
    <s v="Item_12_EHE"/>
    <x v="2"/>
  </r>
  <r>
    <x v="5"/>
    <s v="Item_24_FUR"/>
    <x v="11"/>
  </r>
  <r>
    <x v="6"/>
    <s v="Item_23_EHE"/>
    <x v="18"/>
  </r>
  <r>
    <x v="0"/>
    <s v="Item_12_PAT"/>
    <x v="2"/>
  </r>
  <r>
    <x v="4"/>
    <s v="Item_25_FOOD"/>
    <x v="16"/>
  </r>
  <r>
    <x v="0"/>
    <s v="Item_2_PAT"/>
    <x v="10"/>
  </r>
  <r>
    <x v="2"/>
    <s v="Item_11_BUT"/>
    <x v="17"/>
  </r>
  <r>
    <x v="5"/>
    <s v="Item_25_FUR"/>
    <x v="16"/>
  </r>
  <r>
    <x v="4"/>
    <s v="Item_13_FOOD"/>
    <x v="5"/>
  </r>
  <r>
    <x v="6"/>
    <s v="Item_8_EHE"/>
    <x v="19"/>
  </r>
  <r>
    <x v="3"/>
    <s v="Item_2_BEV"/>
    <x v="10"/>
  </r>
  <r>
    <x v="0"/>
    <s v="Item_25_PAT"/>
    <x v="16"/>
  </r>
  <r>
    <x v="4"/>
    <s v="Item_15_FOOD"/>
    <x v="22"/>
  </r>
  <r>
    <x v="4"/>
    <s v="Item_5_FOOD"/>
    <x v="20"/>
  </r>
  <r>
    <x v="1"/>
    <s v="Item_16_MILK"/>
    <x v="3"/>
  </r>
  <r>
    <x v="6"/>
    <s v="Item_17_EHE"/>
    <x v="1"/>
  </r>
  <r>
    <x v="6"/>
    <s v="Item_8_EHE"/>
    <x v="19"/>
  </r>
  <r>
    <x v="1"/>
    <s v="Item_3_MILK"/>
    <x v="9"/>
  </r>
  <r>
    <x v="5"/>
    <s v="Item_5_FUR"/>
    <x v="20"/>
  </r>
  <r>
    <x v="6"/>
    <s v="Unknown"/>
    <x v="5"/>
  </r>
  <r>
    <x v="3"/>
    <s v="Item_8_BEV"/>
    <x v="19"/>
  </r>
  <r>
    <x v="1"/>
    <s v="Item_12_MILK"/>
    <x v="2"/>
  </r>
  <r>
    <x v="7"/>
    <s v="Unknown"/>
    <x v="16"/>
  </r>
  <r>
    <x v="2"/>
    <s v="Item_16_BUT"/>
    <x v="3"/>
  </r>
  <r>
    <x v="3"/>
    <s v="Item_23_BEV"/>
    <x v="18"/>
  </r>
  <r>
    <x v="5"/>
    <s v="Item_7_FUR"/>
    <x v="14"/>
  </r>
  <r>
    <x v="4"/>
    <s v="Item_13_FOOD"/>
    <x v="5"/>
  </r>
  <r>
    <x v="5"/>
    <s v="Item_20_FUR"/>
    <x v="7"/>
  </r>
  <r>
    <x v="2"/>
    <s v="Item_12_BUT"/>
    <x v="2"/>
  </r>
  <r>
    <x v="7"/>
    <s v="Item_16_CEA"/>
    <x v="3"/>
  </r>
  <r>
    <x v="6"/>
    <s v="Item_23_EHE"/>
    <x v="18"/>
  </r>
  <r>
    <x v="3"/>
    <s v="Item_21_BEV"/>
    <x v="13"/>
  </r>
  <r>
    <x v="0"/>
    <s v="Item_2_PAT"/>
    <x v="10"/>
  </r>
  <r>
    <x v="4"/>
    <s v="Item_18_FOOD"/>
    <x v="23"/>
  </r>
  <r>
    <x v="6"/>
    <s v="Item_4_EHE"/>
    <x v="15"/>
  </r>
  <r>
    <x v="3"/>
    <s v="Unknown"/>
    <x v="9"/>
  </r>
  <r>
    <x v="1"/>
    <s v="Item_16_MILK"/>
    <x v="3"/>
  </r>
  <r>
    <x v="0"/>
    <s v="Item_17_PAT"/>
    <x v="1"/>
  </r>
  <r>
    <x v="0"/>
    <s v="Item_17_PAT"/>
    <x v="1"/>
  </r>
  <r>
    <x v="2"/>
    <s v="Item_20_BUT"/>
    <x v="7"/>
  </r>
  <r>
    <x v="5"/>
    <s v="Unknown"/>
    <x v="5"/>
  </r>
  <r>
    <x v="6"/>
    <s v="Item_9_EHE"/>
    <x v="24"/>
  </r>
  <r>
    <x v="7"/>
    <s v="Item_5_CEA"/>
    <x v="20"/>
  </r>
  <r>
    <x v="2"/>
    <s v="Unknown"/>
    <x v="10"/>
  </r>
  <r>
    <x v="5"/>
    <s v="Item_8_FUR"/>
    <x v="19"/>
  </r>
  <r>
    <x v="7"/>
    <s v="Item_15_CEA"/>
    <x v="22"/>
  </r>
  <r>
    <x v="4"/>
    <s v="Item_20_FOOD"/>
    <x v="7"/>
  </r>
  <r>
    <x v="7"/>
    <s v="Item_11_CEA"/>
    <x v="17"/>
  </r>
  <r>
    <x v="3"/>
    <s v="Item_10_BEV"/>
    <x v="0"/>
  </r>
  <r>
    <x v="1"/>
    <s v="Item_23_MILK"/>
    <x v="18"/>
  </r>
  <r>
    <x v="7"/>
    <s v="Item_12_CEA"/>
    <x v="2"/>
  </r>
  <r>
    <x v="2"/>
    <s v="Item_5_BUT"/>
    <x v="20"/>
  </r>
  <r>
    <x v="6"/>
    <s v="Item_8_EHE"/>
    <x v="19"/>
  </r>
  <r>
    <x v="2"/>
    <s v="Item_25_BUT"/>
    <x v="16"/>
  </r>
  <r>
    <x v="0"/>
    <s v="Item_20_PAT"/>
    <x v="7"/>
  </r>
  <r>
    <x v="0"/>
    <s v="Item_6_PAT"/>
    <x v="4"/>
  </r>
  <r>
    <x v="4"/>
    <s v="Item_13_FOOD"/>
    <x v="5"/>
  </r>
  <r>
    <x v="6"/>
    <s v="Item_5_EHE"/>
    <x v="20"/>
  </r>
  <r>
    <x v="0"/>
    <s v="Unknown"/>
    <x v="14"/>
  </r>
  <r>
    <x v="6"/>
    <s v="Item_9_EHE"/>
    <x v="24"/>
  </r>
  <r>
    <x v="1"/>
    <s v="Item_23_MILK"/>
    <x v="18"/>
  </r>
  <r>
    <x v="2"/>
    <s v="Item_13_BUT"/>
    <x v="5"/>
  </r>
  <r>
    <x v="3"/>
    <s v="Item_2_BEV"/>
    <x v="10"/>
  </r>
  <r>
    <x v="7"/>
    <s v="Item_19_CEA"/>
    <x v="21"/>
  </r>
  <r>
    <x v="6"/>
    <s v="Item_12_EHE"/>
    <x v="2"/>
  </r>
  <r>
    <x v="0"/>
    <s v="Item_17_PAT"/>
    <x v="1"/>
  </r>
  <r>
    <x v="3"/>
    <s v="Item_8_BEV"/>
    <x v="19"/>
  </r>
  <r>
    <x v="7"/>
    <s v="Item_14_CEA"/>
    <x v="12"/>
  </r>
  <r>
    <x v="1"/>
    <s v="Item_16_MILK"/>
    <x v="3"/>
  </r>
  <r>
    <x v="1"/>
    <s v="Item_1_MILK"/>
    <x v="6"/>
  </r>
  <r>
    <x v="7"/>
    <s v="Item_4_CEA"/>
    <x v="15"/>
  </r>
  <r>
    <x v="6"/>
    <s v="Item_5_EHE"/>
    <x v="20"/>
  </r>
  <r>
    <x v="1"/>
    <s v="Item_24_MILK"/>
    <x v="11"/>
  </r>
  <r>
    <x v="2"/>
    <s v="Item_18_BUT"/>
    <x v="23"/>
  </r>
  <r>
    <x v="5"/>
    <s v="Item_7_FUR"/>
    <x v="14"/>
  </r>
  <r>
    <x v="6"/>
    <s v="Item_20_EHE"/>
    <x v="7"/>
  </r>
  <r>
    <x v="0"/>
    <s v="Item_24_PAT"/>
    <x v="11"/>
  </r>
  <r>
    <x v="7"/>
    <s v="Item_5_CEA"/>
    <x v="20"/>
  </r>
  <r>
    <x v="0"/>
    <s v="Unknown"/>
    <x v="5"/>
  </r>
  <r>
    <x v="3"/>
    <s v="Item_17_BEV"/>
    <x v="1"/>
  </r>
  <r>
    <x v="3"/>
    <s v="Item_18_BEV"/>
    <x v="23"/>
  </r>
  <r>
    <x v="5"/>
    <s v="Item_17_FUR"/>
    <x v="1"/>
  </r>
  <r>
    <x v="6"/>
    <s v="Item_24_EHE"/>
    <x v="11"/>
  </r>
  <r>
    <x v="0"/>
    <s v="Item_14_PAT"/>
    <x v="12"/>
  </r>
  <r>
    <x v="0"/>
    <s v="Item_12_PAT"/>
    <x v="2"/>
  </r>
  <r>
    <x v="4"/>
    <s v="Item_12_FOOD"/>
    <x v="2"/>
  </r>
  <r>
    <x v="7"/>
    <s v="Item_7_CEA"/>
    <x v="14"/>
  </r>
  <r>
    <x v="2"/>
    <s v="Unknown"/>
    <x v="3"/>
  </r>
  <r>
    <x v="6"/>
    <s v="Item_20_EHE"/>
    <x v="7"/>
  </r>
  <r>
    <x v="5"/>
    <s v="Item_16_FUR"/>
    <x v="3"/>
  </r>
  <r>
    <x v="5"/>
    <s v="Item_11_FUR"/>
    <x v="17"/>
  </r>
  <r>
    <x v="6"/>
    <s v="Item_21_EHE"/>
    <x v="13"/>
  </r>
  <r>
    <x v="6"/>
    <s v="Item_8_EHE"/>
    <x v="19"/>
  </r>
  <r>
    <x v="0"/>
    <s v="Item_2_PAT"/>
    <x v="10"/>
  </r>
  <r>
    <x v="7"/>
    <s v="Item_3_CEA"/>
    <x v="9"/>
  </r>
  <r>
    <x v="3"/>
    <s v="Unknown"/>
    <x v="5"/>
  </r>
  <r>
    <x v="5"/>
    <s v="Item_2_FUR"/>
    <x v="10"/>
  </r>
  <r>
    <x v="2"/>
    <s v="Item_16_BUT"/>
    <x v="3"/>
  </r>
  <r>
    <x v="3"/>
    <s v="Item_12_BEV"/>
    <x v="2"/>
  </r>
  <r>
    <x v="2"/>
    <s v="Item_3_BUT"/>
    <x v="9"/>
  </r>
  <r>
    <x v="1"/>
    <s v="Unknown"/>
    <x v="5"/>
  </r>
  <r>
    <x v="1"/>
    <s v="Unknown"/>
    <x v="5"/>
  </r>
  <r>
    <x v="1"/>
    <s v="Item_17_MILK"/>
    <x v="1"/>
  </r>
  <r>
    <x v="6"/>
    <s v="Item_12_EHE"/>
    <x v="2"/>
  </r>
  <r>
    <x v="1"/>
    <s v="Item_8_MILK"/>
    <x v="19"/>
  </r>
  <r>
    <x v="5"/>
    <s v="Item_10_FUR"/>
    <x v="0"/>
  </r>
  <r>
    <x v="3"/>
    <s v="Item_16_BEV"/>
    <x v="3"/>
  </r>
  <r>
    <x v="2"/>
    <s v="Item_23_BUT"/>
    <x v="18"/>
  </r>
  <r>
    <x v="3"/>
    <s v="Item_10_BEV"/>
    <x v="0"/>
  </r>
  <r>
    <x v="5"/>
    <s v="Unknown"/>
    <x v="5"/>
  </r>
  <r>
    <x v="0"/>
    <s v="Item_8_PAT"/>
    <x v="19"/>
  </r>
  <r>
    <x v="6"/>
    <s v="Item_21_EHE"/>
    <x v="13"/>
  </r>
  <r>
    <x v="2"/>
    <s v="Item_13_BUT"/>
    <x v="5"/>
  </r>
  <r>
    <x v="5"/>
    <s v="Item_5_FUR"/>
    <x v="20"/>
  </r>
  <r>
    <x v="3"/>
    <s v="Unknown"/>
    <x v="21"/>
  </r>
  <r>
    <x v="7"/>
    <s v="Item_10_CEA"/>
    <x v="0"/>
  </r>
  <r>
    <x v="5"/>
    <s v="Item_10_FUR"/>
    <x v="0"/>
  </r>
  <r>
    <x v="3"/>
    <s v="Item_12_BEV"/>
    <x v="2"/>
  </r>
  <r>
    <x v="6"/>
    <s v="Item_2_EHE"/>
    <x v="10"/>
  </r>
  <r>
    <x v="7"/>
    <s v="Item_12_CEA"/>
    <x v="2"/>
  </r>
  <r>
    <x v="5"/>
    <s v="Item_24_FUR"/>
    <x v="11"/>
  </r>
  <r>
    <x v="7"/>
    <s v="Item_9_CEA"/>
    <x v="24"/>
  </r>
  <r>
    <x v="0"/>
    <s v="Unknown"/>
    <x v="5"/>
  </r>
  <r>
    <x v="1"/>
    <s v="Item_17_MILK"/>
    <x v="1"/>
  </r>
  <r>
    <x v="7"/>
    <s v="Item_17_CEA"/>
    <x v="1"/>
  </r>
  <r>
    <x v="3"/>
    <s v="Item_2_BEV"/>
    <x v="10"/>
  </r>
  <r>
    <x v="1"/>
    <s v="Item_13_MILK"/>
    <x v="5"/>
  </r>
  <r>
    <x v="7"/>
    <s v="Item_5_CEA"/>
    <x v="20"/>
  </r>
  <r>
    <x v="7"/>
    <s v="Item_15_CEA"/>
    <x v="22"/>
  </r>
  <r>
    <x v="4"/>
    <s v="Item_2_FOOD"/>
    <x v="10"/>
  </r>
  <r>
    <x v="4"/>
    <s v="Item_15_FOOD"/>
    <x v="22"/>
  </r>
  <r>
    <x v="2"/>
    <s v="Item_17_BUT"/>
    <x v="1"/>
  </r>
  <r>
    <x v="5"/>
    <s v="Item_2_FUR"/>
    <x v="10"/>
  </r>
  <r>
    <x v="1"/>
    <s v="Item_12_MILK"/>
    <x v="2"/>
  </r>
  <r>
    <x v="6"/>
    <s v="Item_23_EHE"/>
    <x v="18"/>
  </r>
  <r>
    <x v="7"/>
    <s v="Unknown"/>
    <x v="5"/>
  </r>
  <r>
    <x v="4"/>
    <s v="Item_11_FOOD"/>
    <x v="17"/>
  </r>
  <r>
    <x v="6"/>
    <s v="Item_5_EHE"/>
    <x v="20"/>
  </r>
  <r>
    <x v="4"/>
    <s v="Unknown"/>
    <x v="5"/>
  </r>
  <r>
    <x v="6"/>
    <s v="Item_5_EHE"/>
    <x v="20"/>
  </r>
  <r>
    <x v="6"/>
    <s v="Item_9_EHE"/>
    <x v="24"/>
  </r>
  <r>
    <x v="0"/>
    <s v="Item_12_PAT"/>
    <x v="2"/>
  </r>
  <r>
    <x v="6"/>
    <s v="Item_23_EHE"/>
    <x v="18"/>
  </r>
  <r>
    <x v="2"/>
    <s v="Item_7_BUT"/>
    <x v="14"/>
  </r>
  <r>
    <x v="7"/>
    <s v="Item_3_CEA"/>
    <x v="9"/>
  </r>
  <r>
    <x v="7"/>
    <s v="Item_12_CEA"/>
    <x v="2"/>
  </r>
  <r>
    <x v="5"/>
    <s v="Item_7_FUR"/>
    <x v="14"/>
  </r>
  <r>
    <x v="2"/>
    <s v="Item_1_BUT"/>
    <x v="6"/>
  </r>
  <r>
    <x v="6"/>
    <s v="Item_8_EHE"/>
    <x v="19"/>
  </r>
  <r>
    <x v="3"/>
    <s v="Item_14_BEV"/>
    <x v="12"/>
  </r>
  <r>
    <x v="4"/>
    <s v="Item_13_FOOD"/>
    <x v="5"/>
  </r>
  <r>
    <x v="7"/>
    <s v="Item_7_CEA"/>
    <x v="14"/>
  </r>
  <r>
    <x v="1"/>
    <s v="Item_2_MILK"/>
    <x v="10"/>
  </r>
  <r>
    <x v="0"/>
    <s v="Item_20_PAT"/>
    <x v="7"/>
  </r>
  <r>
    <x v="5"/>
    <s v="Item_8_FUR"/>
    <x v="19"/>
  </r>
  <r>
    <x v="4"/>
    <s v="Unknown"/>
    <x v="5"/>
  </r>
  <r>
    <x v="4"/>
    <s v="Item_18_FOOD"/>
    <x v="23"/>
  </r>
  <r>
    <x v="5"/>
    <s v="Unknown"/>
    <x v="5"/>
  </r>
  <r>
    <x v="4"/>
    <s v="Item_10_FOOD"/>
    <x v="0"/>
  </r>
  <r>
    <x v="7"/>
    <s v="Item_22_CEA"/>
    <x v="8"/>
  </r>
  <r>
    <x v="4"/>
    <s v="Item_24_FOOD"/>
    <x v="11"/>
  </r>
  <r>
    <x v="6"/>
    <s v="Item_13_EHE"/>
    <x v="5"/>
  </r>
  <r>
    <x v="6"/>
    <s v="Unknown"/>
    <x v="5"/>
  </r>
  <r>
    <x v="5"/>
    <s v="Item_6_FUR"/>
    <x v="4"/>
  </r>
  <r>
    <x v="6"/>
    <s v="Item_4_EHE"/>
    <x v="15"/>
  </r>
  <r>
    <x v="1"/>
    <s v="Item_2_MILK"/>
    <x v="10"/>
  </r>
  <r>
    <x v="6"/>
    <s v="Item_19_EHE"/>
    <x v="21"/>
  </r>
  <r>
    <x v="2"/>
    <s v="Item_12_BUT"/>
    <x v="2"/>
  </r>
  <r>
    <x v="0"/>
    <s v="Item_13_PAT"/>
    <x v="5"/>
  </r>
  <r>
    <x v="7"/>
    <s v="Item_6_CEA"/>
    <x v="4"/>
  </r>
  <r>
    <x v="4"/>
    <s v="Item_19_FOOD"/>
    <x v="21"/>
  </r>
  <r>
    <x v="7"/>
    <s v="Item_16_CEA"/>
    <x v="3"/>
  </r>
  <r>
    <x v="3"/>
    <s v="Item_9_BEV"/>
    <x v="24"/>
  </r>
  <r>
    <x v="1"/>
    <s v="Item_4_MILK"/>
    <x v="15"/>
  </r>
  <r>
    <x v="0"/>
    <s v="Item_14_PAT"/>
    <x v="12"/>
  </r>
  <r>
    <x v="3"/>
    <s v="Item_24_BEV"/>
    <x v="11"/>
  </r>
  <r>
    <x v="3"/>
    <s v="Item_15_BEV"/>
    <x v="22"/>
  </r>
  <r>
    <x v="1"/>
    <s v="Item_23_MILK"/>
    <x v="18"/>
  </r>
  <r>
    <x v="6"/>
    <s v="Item_1_EHE"/>
    <x v="6"/>
  </r>
  <r>
    <x v="6"/>
    <s v="Item_6_EHE"/>
    <x v="4"/>
  </r>
  <r>
    <x v="4"/>
    <s v="Item_14_FOOD"/>
    <x v="12"/>
  </r>
  <r>
    <x v="7"/>
    <s v="Item_5_CEA"/>
    <x v="20"/>
  </r>
  <r>
    <x v="7"/>
    <s v="Unknown"/>
    <x v="21"/>
  </r>
  <r>
    <x v="7"/>
    <s v="Item_2_CEA"/>
    <x v="10"/>
  </r>
  <r>
    <x v="0"/>
    <s v="Item_13_PAT"/>
    <x v="5"/>
  </r>
  <r>
    <x v="1"/>
    <s v="Unknown"/>
    <x v="3"/>
  </r>
  <r>
    <x v="1"/>
    <s v="Item_16_MILK"/>
    <x v="3"/>
  </r>
  <r>
    <x v="3"/>
    <s v="Item_23_BEV"/>
    <x v="18"/>
  </r>
  <r>
    <x v="5"/>
    <s v="Item_6_FUR"/>
    <x v="4"/>
  </r>
  <r>
    <x v="0"/>
    <s v="Item_24_PAT"/>
    <x v="11"/>
  </r>
  <r>
    <x v="5"/>
    <s v="Item_3_FUR"/>
    <x v="9"/>
  </r>
  <r>
    <x v="5"/>
    <s v="Unknown"/>
    <x v="18"/>
  </r>
  <r>
    <x v="7"/>
    <s v="Item_2_CEA"/>
    <x v="10"/>
  </r>
  <r>
    <x v="7"/>
    <s v="Item_1_CEA"/>
    <x v="6"/>
  </r>
  <r>
    <x v="7"/>
    <s v="Item_5_CEA"/>
    <x v="20"/>
  </r>
  <r>
    <x v="1"/>
    <s v="Item_13_MILK"/>
    <x v="5"/>
  </r>
  <r>
    <x v="7"/>
    <s v="Unknown"/>
    <x v="2"/>
  </r>
  <r>
    <x v="5"/>
    <s v="Item_21_FUR"/>
    <x v="13"/>
  </r>
  <r>
    <x v="4"/>
    <s v="Item_5_FOOD"/>
    <x v="20"/>
  </r>
  <r>
    <x v="1"/>
    <s v="Item_22_MILK"/>
    <x v="8"/>
  </r>
  <r>
    <x v="1"/>
    <s v="Item_3_MILK"/>
    <x v="9"/>
  </r>
  <r>
    <x v="2"/>
    <s v="Item_10_BUT"/>
    <x v="0"/>
  </r>
  <r>
    <x v="2"/>
    <s v="Item_25_BUT"/>
    <x v="16"/>
  </r>
  <r>
    <x v="7"/>
    <s v="Item_11_CEA"/>
    <x v="17"/>
  </r>
  <r>
    <x v="6"/>
    <s v="Item_11_EHE"/>
    <x v="17"/>
  </r>
  <r>
    <x v="5"/>
    <s v="Item_20_FUR"/>
    <x v="7"/>
  </r>
  <r>
    <x v="6"/>
    <s v="Item_9_EHE"/>
    <x v="24"/>
  </r>
  <r>
    <x v="4"/>
    <s v="Item_5_FOOD"/>
    <x v="20"/>
  </r>
  <r>
    <x v="4"/>
    <s v="Item_20_FOOD"/>
    <x v="7"/>
  </r>
  <r>
    <x v="5"/>
    <s v="Item_19_FUR"/>
    <x v="21"/>
  </r>
  <r>
    <x v="2"/>
    <s v="Unknown"/>
    <x v="20"/>
  </r>
  <r>
    <x v="1"/>
    <s v="Item_17_MILK"/>
    <x v="1"/>
  </r>
  <r>
    <x v="3"/>
    <s v="Item_17_BEV"/>
    <x v="1"/>
  </r>
  <r>
    <x v="1"/>
    <s v="Item_13_MILK"/>
    <x v="5"/>
  </r>
  <r>
    <x v="3"/>
    <s v="Item_4_BEV"/>
    <x v="15"/>
  </r>
  <r>
    <x v="2"/>
    <s v="Item_16_BUT"/>
    <x v="3"/>
  </r>
  <r>
    <x v="1"/>
    <s v="Item_23_MILK"/>
    <x v="18"/>
  </r>
  <r>
    <x v="2"/>
    <s v="Item_23_BUT"/>
    <x v="18"/>
  </r>
  <r>
    <x v="4"/>
    <s v="Item_22_FOOD"/>
    <x v="8"/>
  </r>
  <r>
    <x v="6"/>
    <s v="Item_19_EHE"/>
    <x v="21"/>
  </r>
  <r>
    <x v="1"/>
    <s v="Item_23_MILK"/>
    <x v="18"/>
  </r>
  <r>
    <x v="7"/>
    <s v="Unknown"/>
    <x v="12"/>
  </r>
  <r>
    <x v="6"/>
    <s v="Item_23_EHE"/>
    <x v="18"/>
  </r>
  <r>
    <x v="6"/>
    <s v="Item_11_EHE"/>
    <x v="17"/>
  </r>
  <r>
    <x v="1"/>
    <s v="Item_8_MILK"/>
    <x v="19"/>
  </r>
  <r>
    <x v="3"/>
    <s v="Item_21_BEV"/>
    <x v="13"/>
  </r>
  <r>
    <x v="1"/>
    <s v="Item_25_MILK"/>
    <x v="16"/>
  </r>
  <r>
    <x v="1"/>
    <s v="Item_15_MILK"/>
    <x v="22"/>
  </r>
  <r>
    <x v="3"/>
    <s v="Item_21_BEV"/>
    <x v="13"/>
  </r>
  <r>
    <x v="1"/>
    <s v="Item_7_MILK"/>
    <x v="14"/>
  </r>
  <r>
    <x v="6"/>
    <s v="Item_20_EHE"/>
    <x v="7"/>
  </r>
  <r>
    <x v="2"/>
    <s v="Item_23_BUT"/>
    <x v="18"/>
  </r>
  <r>
    <x v="7"/>
    <s v="Item_10_CEA"/>
    <x v="0"/>
  </r>
  <r>
    <x v="2"/>
    <s v="Item_21_BUT"/>
    <x v="13"/>
  </r>
  <r>
    <x v="7"/>
    <s v="Item_19_CEA"/>
    <x v="21"/>
  </r>
  <r>
    <x v="7"/>
    <s v="Item_20_CEA"/>
    <x v="7"/>
  </r>
  <r>
    <x v="4"/>
    <s v="Item_17_FOOD"/>
    <x v="1"/>
  </r>
  <r>
    <x v="0"/>
    <s v="Item_6_PAT"/>
    <x v="4"/>
  </r>
  <r>
    <x v="5"/>
    <s v="Item_16_FUR"/>
    <x v="3"/>
  </r>
  <r>
    <x v="3"/>
    <s v="Item_25_BEV"/>
    <x v="16"/>
  </r>
  <r>
    <x v="2"/>
    <s v="Item_5_BUT"/>
    <x v="20"/>
  </r>
  <r>
    <x v="6"/>
    <s v="Item_2_EHE"/>
    <x v="10"/>
  </r>
  <r>
    <x v="5"/>
    <s v="Item_22_FUR"/>
    <x v="8"/>
  </r>
  <r>
    <x v="4"/>
    <s v="Item_17_FOOD"/>
    <x v="1"/>
  </r>
  <r>
    <x v="5"/>
    <s v="Item_20_FUR"/>
    <x v="7"/>
  </r>
  <r>
    <x v="0"/>
    <s v="Item_12_PAT"/>
    <x v="2"/>
  </r>
  <r>
    <x v="3"/>
    <s v="Unknown"/>
    <x v="5"/>
  </r>
  <r>
    <x v="7"/>
    <s v="Item_20_CEA"/>
    <x v="7"/>
  </r>
  <r>
    <x v="4"/>
    <s v="Item_3_FOOD"/>
    <x v="9"/>
  </r>
  <r>
    <x v="2"/>
    <s v="Item_2_BUT"/>
    <x v="10"/>
  </r>
  <r>
    <x v="4"/>
    <s v="Unknown"/>
    <x v="5"/>
  </r>
  <r>
    <x v="5"/>
    <s v="Item_24_FUR"/>
    <x v="11"/>
  </r>
  <r>
    <x v="6"/>
    <s v="Item_10_EHE"/>
    <x v="0"/>
  </r>
  <r>
    <x v="0"/>
    <s v="Item_7_PAT"/>
    <x v="14"/>
  </r>
  <r>
    <x v="2"/>
    <s v="Item_15_BUT"/>
    <x v="22"/>
  </r>
  <r>
    <x v="5"/>
    <s v="Item_1_FUR"/>
    <x v="6"/>
  </r>
  <r>
    <x v="0"/>
    <s v="Item_18_PAT"/>
    <x v="23"/>
  </r>
  <r>
    <x v="1"/>
    <s v="Item_6_MILK"/>
    <x v="4"/>
  </r>
  <r>
    <x v="6"/>
    <s v="Item_15_EHE"/>
    <x v="22"/>
  </r>
  <r>
    <x v="2"/>
    <s v="Item_13_BUT"/>
    <x v="5"/>
  </r>
  <r>
    <x v="1"/>
    <s v="Item_19_MILK"/>
    <x v="21"/>
  </r>
  <r>
    <x v="4"/>
    <s v="Item_5_FOOD"/>
    <x v="20"/>
  </r>
  <r>
    <x v="6"/>
    <s v="Item_13_EHE"/>
    <x v="5"/>
  </r>
  <r>
    <x v="5"/>
    <s v="Item_1_FUR"/>
    <x v="6"/>
  </r>
  <r>
    <x v="2"/>
    <s v="Item_9_BUT"/>
    <x v="24"/>
  </r>
  <r>
    <x v="2"/>
    <s v="Item_25_BUT"/>
    <x v="16"/>
  </r>
  <r>
    <x v="6"/>
    <s v="Item_23_EHE"/>
    <x v="18"/>
  </r>
  <r>
    <x v="1"/>
    <s v="Item_16_MILK"/>
    <x v="3"/>
  </r>
  <r>
    <x v="5"/>
    <s v="Item_5_FUR"/>
    <x v="20"/>
  </r>
  <r>
    <x v="6"/>
    <s v="Item_8_EHE"/>
    <x v="19"/>
  </r>
  <r>
    <x v="4"/>
    <s v="Item_16_FOOD"/>
    <x v="3"/>
  </r>
  <r>
    <x v="5"/>
    <s v="Item_11_FUR"/>
    <x v="17"/>
  </r>
  <r>
    <x v="0"/>
    <s v="Item_12_PAT"/>
    <x v="2"/>
  </r>
  <r>
    <x v="4"/>
    <s v="Item_9_FOOD"/>
    <x v="24"/>
  </r>
  <r>
    <x v="7"/>
    <s v="Item_5_CEA"/>
    <x v="20"/>
  </r>
  <r>
    <x v="6"/>
    <s v="Item_19_EHE"/>
    <x v="21"/>
  </r>
  <r>
    <x v="5"/>
    <s v="Item_25_FUR"/>
    <x v="16"/>
  </r>
  <r>
    <x v="3"/>
    <s v="Item_12_BEV"/>
    <x v="2"/>
  </r>
  <r>
    <x v="5"/>
    <s v="Item_2_FUR"/>
    <x v="10"/>
  </r>
  <r>
    <x v="1"/>
    <s v="Item_17_MILK"/>
    <x v="1"/>
  </r>
  <r>
    <x v="2"/>
    <s v="Item_25_BUT"/>
    <x v="16"/>
  </r>
  <r>
    <x v="6"/>
    <s v="Item_17_EHE"/>
    <x v="1"/>
  </r>
  <r>
    <x v="2"/>
    <s v="Item_11_BUT"/>
    <x v="17"/>
  </r>
  <r>
    <x v="3"/>
    <s v="Item_18_BEV"/>
    <x v="23"/>
  </r>
  <r>
    <x v="0"/>
    <s v="Item_8_PAT"/>
    <x v="19"/>
  </r>
  <r>
    <x v="5"/>
    <s v="Item_21_FUR"/>
    <x v="13"/>
  </r>
  <r>
    <x v="7"/>
    <s v="Item_23_CEA"/>
    <x v="18"/>
  </r>
  <r>
    <x v="0"/>
    <s v="Item_25_PAT"/>
    <x v="16"/>
  </r>
  <r>
    <x v="0"/>
    <s v="Item_16_PAT"/>
    <x v="3"/>
  </r>
  <r>
    <x v="4"/>
    <s v="Item_5_FOOD"/>
    <x v="20"/>
  </r>
  <r>
    <x v="1"/>
    <s v="Item_7_MILK"/>
    <x v="14"/>
  </r>
  <r>
    <x v="6"/>
    <s v="Item_12_EHE"/>
    <x v="2"/>
  </r>
  <r>
    <x v="4"/>
    <s v="Unknown"/>
    <x v="5"/>
  </r>
  <r>
    <x v="4"/>
    <s v="Item_17_FOOD"/>
    <x v="1"/>
  </r>
  <r>
    <x v="1"/>
    <s v="Item_1_MILK"/>
    <x v="6"/>
  </r>
  <r>
    <x v="6"/>
    <s v="Item_15_EHE"/>
    <x v="22"/>
  </r>
  <r>
    <x v="2"/>
    <s v="Item_22_BUT"/>
    <x v="8"/>
  </r>
  <r>
    <x v="4"/>
    <s v="Item_11_FOOD"/>
    <x v="17"/>
  </r>
  <r>
    <x v="4"/>
    <s v="Item_14_FOOD"/>
    <x v="12"/>
  </r>
  <r>
    <x v="2"/>
    <s v="Unknown"/>
    <x v="8"/>
  </r>
  <r>
    <x v="0"/>
    <s v="Unknown"/>
    <x v="22"/>
  </r>
  <r>
    <x v="7"/>
    <s v="Item_5_CEA"/>
    <x v="20"/>
  </r>
  <r>
    <x v="6"/>
    <s v="Item_17_EHE"/>
    <x v="1"/>
  </r>
  <r>
    <x v="6"/>
    <s v="Item_17_EHE"/>
    <x v="1"/>
  </r>
  <r>
    <x v="6"/>
    <s v="Item_9_EHE"/>
    <x v="24"/>
  </r>
  <r>
    <x v="7"/>
    <s v="Item_12_CEA"/>
    <x v="2"/>
  </r>
  <r>
    <x v="0"/>
    <s v="Item_14_PAT"/>
    <x v="12"/>
  </r>
  <r>
    <x v="6"/>
    <s v="Unknown"/>
    <x v="5"/>
  </r>
  <r>
    <x v="1"/>
    <s v="Item_19_MILK"/>
    <x v="21"/>
  </r>
  <r>
    <x v="7"/>
    <s v="Item_5_CEA"/>
    <x v="20"/>
  </r>
  <r>
    <x v="0"/>
    <s v="Unknown"/>
    <x v="5"/>
  </r>
  <r>
    <x v="2"/>
    <s v="Item_22_BUT"/>
    <x v="8"/>
  </r>
  <r>
    <x v="5"/>
    <s v="Item_15_FUR"/>
    <x v="22"/>
  </r>
  <r>
    <x v="6"/>
    <s v="Unknown"/>
    <x v="5"/>
  </r>
  <r>
    <x v="5"/>
    <s v="Item_25_FUR"/>
    <x v="16"/>
  </r>
  <r>
    <x v="6"/>
    <s v="Unknown"/>
    <x v="5"/>
  </r>
  <r>
    <x v="4"/>
    <s v="Item_12_FOOD"/>
    <x v="2"/>
  </r>
  <r>
    <x v="5"/>
    <s v="Item_12_FUR"/>
    <x v="2"/>
  </r>
  <r>
    <x v="5"/>
    <s v="Item_15_FUR"/>
    <x v="22"/>
  </r>
  <r>
    <x v="2"/>
    <s v="Unknown"/>
    <x v="18"/>
  </r>
  <r>
    <x v="0"/>
    <s v="Item_14_PAT"/>
    <x v="12"/>
  </r>
  <r>
    <x v="5"/>
    <s v="Item_6_FUR"/>
    <x v="4"/>
  </r>
  <r>
    <x v="0"/>
    <s v="Item_25_PAT"/>
    <x v="16"/>
  </r>
  <r>
    <x v="2"/>
    <s v="Item_7_BUT"/>
    <x v="14"/>
  </r>
  <r>
    <x v="3"/>
    <s v="Item_8_BEV"/>
    <x v="19"/>
  </r>
  <r>
    <x v="7"/>
    <s v="Item_19_CEA"/>
    <x v="21"/>
  </r>
  <r>
    <x v="3"/>
    <s v="Item_25_BEV"/>
    <x v="16"/>
  </r>
  <r>
    <x v="7"/>
    <s v="Unknown"/>
    <x v="1"/>
  </r>
  <r>
    <x v="6"/>
    <s v="Item_15_EHE"/>
    <x v="22"/>
  </r>
  <r>
    <x v="3"/>
    <s v="Item_20_BEV"/>
    <x v="7"/>
  </r>
  <r>
    <x v="0"/>
    <s v="Item_1_PAT"/>
    <x v="6"/>
  </r>
  <r>
    <x v="4"/>
    <s v="Item_4_FOOD"/>
    <x v="15"/>
  </r>
  <r>
    <x v="2"/>
    <s v="Item_4_BUT"/>
    <x v="15"/>
  </r>
  <r>
    <x v="5"/>
    <s v="Item_11_FUR"/>
    <x v="17"/>
  </r>
  <r>
    <x v="7"/>
    <s v="Item_20_CEA"/>
    <x v="7"/>
  </r>
  <r>
    <x v="4"/>
    <s v="Item_20_FOOD"/>
    <x v="7"/>
  </r>
  <r>
    <x v="7"/>
    <s v="Item_2_CEA"/>
    <x v="10"/>
  </r>
  <r>
    <x v="5"/>
    <s v="Item_15_FUR"/>
    <x v="22"/>
  </r>
  <r>
    <x v="4"/>
    <s v="Item_24_FOOD"/>
    <x v="11"/>
  </r>
  <r>
    <x v="2"/>
    <s v="Item_4_BUT"/>
    <x v="15"/>
  </r>
  <r>
    <x v="2"/>
    <s v="Item_12_BUT"/>
    <x v="2"/>
  </r>
  <r>
    <x v="2"/>
    <s v="Item_5_BUT"/>
    <x v="20"/>
  </r>
  <r>
    <x v="1"/>
    <s v="Item_24_MILK"/>
    <x v="11"/>
  </r>
  <r>
    <x v="3"/>
    <s v="Item_8_BEV"/>
    <x v="19"/>
  </r>
  <r>
    <x v="7"/>
    <s v="Item_13_CEA"/>
    <x v="5"/>
  </r>
  <r>
    <x v="5"/>
    <s v="Item_5_FUR"/>
    <x v="20"/>
  </r>
  <r>
    <x v="1"/>
    <s v="Item_19_MILK"/>
    <x v="21"/>
  </r>
  <r>
    <x v="4"/>
    <s v="Item_14_FOOD"/>
    <x v="12"/>
  </r>
  <r>
    <x v="1"/>
    <s v="Item_9_MILK"/>
    <x v="24"/>
  </r>
  <r>
    <x v="0"/>
    <s v="Item_9_PAT"/>
    <x v="24"/>
  </r>
  <r>
    <x v="4"/>
    <s v="Item_12_FOOD"/>
    <x v="2"/>
  </r>
  <r>
    <x v="6"/>
    <s v="Item_23_EHE"/>
    <x v="18"/>
  </r>
  <r>
    <x v="4"/>
    <s v="Unknown"/>
    <x v="5"/>
  </r>
  <r>
    <x v="0"/>
    <s v="Item_1_PAT"/>
    <x v="6"/>
  </r>
  <r>
    <x v="6"/>
    <s v="Item_14_EHE"/>
    <x v="12"/>
  </r>
  <r>
    <x v="6"/>
    <s v="Item_17_EHE"/>
    <x v="1"/>
  </r>
  <r>
    <x v="4"/>
    <s v="Item_17_FOOD"/>
    <x v="1"/>
  </r>
  <r>
    <x v="3"/>
    <s v="Item_17_BEV"/>
    <x v="1"/>
  </r>
  <r>
    <x v="0"/>
    <s v="Item_8_PAT"/>
    <x v="19"/>
  </r>
  <r>
    <x v="3"/>
    <s v="Item_2_BEV"/>
    <x v="10"/>
  </r>
  <r>
    <x v="0"/>
    <s v="Item_5_PAT"/>
    <x v="20"/>
  </r>
  <r>
    <x v="6"/>
    <s v="Item_22_EHE"/>
    <x v="8"/>
  </r>
  <r>
    <x v="4"/>
    <s v="Unknown"/>
    <x v="5"/>
  </r>
  <r>
    <x v="0"/>
    <s v="Item_13_PAT"/>
    <x v="5"/>
  </r>
  <r>
    <x v="5"/>
    <s v="Item_2_FUR"/>
    <x v="10"/>
  </r>
  <r>
    <x v="3"/>
    <s v="Item_11_BEV"/>
    <x v="17"/>
  </r>
  <r>
    <x v="7"/>
    <s v="Item_13_CEA"/>
    <x v="5"/>
  </r>
  <r>
    <x v="7"/>
    <s v="Item_12_CEA"/>
    <x v="2"/>
  </r>
  <r>
    <x v="4"/>
    <s v="Item_9_FOOD"/>
    <x v="24"/>
  </r>
  <r>
    <x v="7"/>
    <s v="Item_13_CEA"/>
    <x v="5"/>
  </r>
  <r>
    <x v="7"/>
    <s v="Item_19_CEA"/>
    <x v="21"/>
  </r>
  <r>
    <x v="4"/>
    <s v="Item_21_FOOD"/>
    <x v="13"/>
  </r>
  <r>
    <x v="1"/>
    <s v="Item_22_MILK"/>
    <x v="8"/>
  </r>
  <r>
    <x v="7"/>
    <s v="Item_14_CEA"/>
    <x v="12"/>
  </r>
  <r>
    <x v="5"/>
    <s v="Item_1_FUR"/>
    <x v="6"/>
  </r>
  <r>
    <x v="0"/>
    <s v="Unknown"/>
    <x v="5"/>
  </r>
  <r>
    <x v="2"/>
    <s v="Unknown"/>
    <x v="5"/>
  </r>
  <r>
    <x v="5"/>
    <s v="Item_25_FUR"/>
    <x v="16"/>
  </r>
  <r>
    <x v="1"/>
    <s v="Item_22_MILK"/>
    <x v="8"/>
  </r>
  <r>
    <x v="1"/>
    <s v="Item_11_MILK"/>
    <x v="17"/>
  </r>
  <r>
    <x v="2"/>
    <s v="Item_2_BUT"/>
    <x v="10"/>
  </r>
  <r>
    <x v="3"/>
    <s v="Item_20_BEV"/>
    <x v="7"/>
  </r>
  <r>
    <x v="7"/>
    <s v="Item_22_CEA"/>
    <x v="8"/>
  </r>
  <r>
    <x v="1"/>
    <s v="Item_19_MILK"/>
    <x v="21"/>
  </r>
  <r>
    <x v="0"/>
    <s v="Item_1_PAT"/>
    <x v="6"/>
  </r>
  <r>
    <x v="4"/>
    <s v="Item_18_FOOD"/>
    <x v="23"/>
  </r>
  <r>
    <x v="0"/>
    <s v="Item_11_PAT"/>
    <x v="17"/>
  </r>
  <r>
    <x v="5"/>
    <s v="Item_9_FUR"/>
    <x v="24"/>
  </r>
  <r>
    <x v="0"/>
    <s v="Item_10_PAT"/>
    <x v="0"/>
  </r>
  <r>
    <x v="6"/>
    <s v="Unknown"/>
    <x v="19"/>
  </r>
  <r>
    <x v="5"/>
    <s v="Item_21_FUR"/>
    <x v="13"/>
  </r>
  <r>
    <x v="7"/>
    <s v="Item_2_CEA"/>
    <x v="10"/>
  </r>
  <r>
    <x v="0"/>
    <s v="Item_24_PAT"/>
    <x v="11"/>
  </r>
  <r>
    <x v="5"/>
    <s v="Item_2_FUR"/>
    <x v="10"/>
  </r>
  <r>
    <x v="4"/>
    <s v="Item_14_FOOD"/>
    <x v="12"/>
  </r>
  <r>
    <x v="5"/>
    <s v="Item_19_FUR"/>
    <x v="21"/>
  </r>
  <r>
    <x v="1"/>
    <s v="Item_8_MILK"/>
    <x v="19"/>
  </r>
  <r>
    <x v="1"/>
    <s v="Item_3_MILK"/>
    <x v="9"/>
  </r>
  <r>
    <x v="0"/>
    <s v="Item_12_PAT"/>
    <x v="2"/>
  </r>
  <r>
    <x v="2"/>
    <s v="Item_16_BUT"/>
    <x v="3"/>
  </r>
  <r>
    <x v="2"/>
    <s v="Item_22_BUT"/>
    <x v="8"/>
  </r>
  <r>
    <x v="5"/>
    <s v="Item_25_FUR"/>
    <x v="16"/>
  </r>
  <r>
    <x v="2"/>
    <s v="Item_24_BUT"/>
    <x v="11"/>
  </r>
  <r>
    <x v="1"/>
    <s v="Item_13_MILK"/>
    <x v="5"/>
  </r>
  <r>
    <x v="2"/>
    <s v="Item_22_BUT"/>
    <x v="8"/>
  </r>
  <r>
    <x v="6"/>
    <s v="Unknown"/>
    <x v="5"/>
  </r>
  <r>
    <x v="6"/>
    <s v="Item_20_EHE"/>
    <x v="7"/>
  </r>
  <r>
    <x v="7"/>
    <s v="Item_19_CEA"/>
    <x v="21"/>
  </r>
  <r>
    <x v="3"/>
    <s v="Item_21_BEV"/>
    <x v="13"/>
  </r>
  <r>
    <x v="3"/>
    <s v="Item_2_BEV"/>
    <x v="10"/>
  </r>
  <r>
    <x v="7"/>
    <s v="Item_7_CEA"/>
    <x v="14"/>
  </r>
  <r>
    <x v="0"/>
    <s v="Item_13_PAT"/>
    <x v="5"/>
  </r>
  <r>
    <x v="0"/>
    <s v="Item_1_PAT"/>
    <x v="6"/>
  </r>
  <r>
    <x v="1"/>
    <s v="Item_16_MILK"/>
    <x v="3"/>
  </r>
  <r>
    <x v="5"/>
    <s v="Unknown"/>
    <x v="7"/>
  </r>
  <r>
    <x v="5"/>
    <s v="Item_24_FUR"/>
    <x v="11"/>
  </r>
  <r>
    <x v="5"/>
    <s v="Item_5_FUR"/>
    <x v="20"/>
  </r>
  <r>
    <x v="1"/>
    <s v="Item_23_MILK"/>
    <x v="18"/>
  </r>
  <r>
    <x v="1"/>
    <s v="Item_6_MILK"/>
    <x v="4"/>
  </r>
  <r>
    <x v="0"/>
    <s v="Item_12_PAT"/>
    <x v="2"/>
  </r>
  <r>
    <x v="3"/>
    <s v="Item_9_BEV"/>
    <x v="24"/>
  </r>
  <r>
    <x v="4"/>
    <s v="Item_11_FOOD"/>
    <x v="17"/>
  </r>
  <r>
    <x v="7"/>
    <s v="Unknown"/>
    <x v="5"/>
  </r>
  <r>
    <x v="5"/>
    <s v="Item_18_FUR"/>
    <x v="23"/>
  </r>
  <r>
    <x v="2"/>
    <s v="Item_18_BUT"/>
    <x v="23"/>
  </r>
  <r>
    <x v="7"/>
    <s v="Item_12_CEA"/>
    <x v="2"/>
  </r>
  <r>
    <x v="1"/>
    <s v="Item_11_MILK"/>
    <x v="17"/>
  </r>
  <r>
    <x v="4"/>
    <s v="Unknown"/>
    <x v="5"/>
  </r>
  <r>
    <x v="0"/>
    <s v="Item_18_PAT"/>
    <x v="23"/>
  </r>
  <r>
    <x v="0"/>
    <s v="Unknown"/>
    <x v="5"/>
  </r>
  <r>
    <x v="5"/>
    <s v="Item_15_FUR"/>
    <x v="22"/>
  </r>
  <r>
    <x v="6"/>
    <s v="Unknown"/>
    <x v="10"/>
  </r>
  <r>
    <x v="5"/>
    <s v="Item_8_FUR"/>
    <x v="19"/>
  </r>
  <r>
    <x v="3"/>
    <s v="Item_8_BEV"/>
    <x v="19"/>
  </r>
  <r>
    <x v="4"/>
    <s v="Item_12_FOOD"/>
    <x v="2"/>
  </r>
  <r>
    <x v="2"/>
    <s v="Item_3_BUT"/>
    <x v="9"/>
  </r>
  <r>
    <x v="0"/>
    <s v="Item_1_PAT"/>
    <x v="6"/>
  </r>
  <r>
    <x v="2"/>
    <s v="Item_4_BUT"/>
    <x v="15"/>
  </r>
  <r>
    <x v="1"/>
    <s v="Item_6_MILK"/>
    <x v="4"/>
  </r>
  <r>
    <x v="1"/>
    <s v="Item_6_MILK"/>
    <x v="4"/>
  </r>
  <r>
    <x v="6"/>
    <s v="Unknown"/>
    <x v="5"/>
  </r>
  <r>
    <x v="6"/>
    <s v="Item_8_EHE"/>
    <x v="19"/>
  </r>
  <r>
    <x v="5"/>
    <s v="Item_15_FUR"/>
    <x v="22"/>
  </r>
  <r>
    <x v="6"/>
    <s v="Item_13_EHE"/>
    <x v="5"/>
  </r>
  <r>
    <x v="6"/>
    <s v="Item_12_EHE"/>
    <x v="2"/>
  </r>
  <r>
    <x v="4"/>
    <s v="Item_6_FOOD"/>
    <x v="4"/>
  </r>
  <r>
    <x v="4"/>
    <s v="Item_14_FOOD"/>
    <x v="12"/>
  </r>
  <r>
    <x v="1"/>
    <s v="Item_19_MILK"/>
    <x v="21"/>
  </r>
  <r>
    <x v="5"/>
    <s v="Item_6_FUR"/>
    <x v="4"/>
  </r>
  <r>
    <x v="6"/>
    <s v="Item_20_EHE"/>
    <x v="7"/>
  </r>
  <r>
    <x v="2"/>
    <s v="Item_14_BUT"/>
    <x v="12"/>
  </r>
  <r>
    <x v="1"/>
    <s v="Item_22_MILK"/>
    <x v="8"/>
  </r>
  <r>
    <x v="3"/>
    <s v="Item_8_BEV"/>
    <x v="19"/>
  </r>
  <r>
    <x v="4"/>
    <s v="Unknown"/>
    <x v="5"/>
  </r>
  <r>
    <x v="4"/>
    <s v="Item_17_FOOD"/>
    <x v="1"/>
  </r>
  <r>
    <x v="4"/>
    <s v="Item_17_FOOD"/>
    <x v="1"/>
  </r>
  <r>
    <x v="5"/>
    <s v="Item_20_FUR"/>
    <x v="7"/>
  </r>
  <r>
    <x v="2"/>
    <s v="Item_23_BUT"/>
    <x v="18"/>
  </r>
  <r>
    <x v="7"/>
    <s v="Item_23_CEA"/>
    <x v="18"/>
  </r>
  <r>
    <x v="0"/>
    <s v="Item_24_PAT"/>
    <x v="11"/>
  </r>
  <r>
    <x v="0"/>
    <s v="Unknown"/>
    <x v="2"/>
  </r>
  <r>
    <x v="7"/>
    <s v="Item_19_CEA"/>
    <x v="21"/>
  </r>
  <r>
    <x v="1"/>
    <s v="Unknown"/>
    <x v="15"/>
  </r>
  <r>
    <x v="0"/>
    <s v="Item_15_PAT"/>
    <x v="22"/>
  </r>
  <r>
    <x v="6"/>
    <s v="Unknown"/>
    <x v="5"/>
  </r>
  <r>
    <x v="6"/>
    <s v="Item_22_EHE"/>
    <x v="8"/>
  </r>
  <r>
    <x v="6"/>
    <s v="Item_13_EHE"/>
    <x v="5"/>
  </r>
  <r>
    <x v="7"/>
    <s v="Item_11_CEA"/>
    <x v="17"/>
  </r>
  <r>
    <x v="1"/>
    <s v="Item_2_MILK"/>
    <x v="10"/>
  </r>
  <r>
    <x v="7"/>
    <s v="Item_13_CEA"/>
    <x v="5"/>
  </r>
  <r>
    <x v="7"/>
    <s v="Item_23_CEA"/>
    <x v="18"/>
  </r>
  <r>
    <x v="1"/>
    <s v="Item_11_MILK"/>
    <x v="17"/>
  </r>
  <r>
    <x v="6"/>
    <s v="Item_7_EHE"/>
    <x v="14"/>
  </r>
  <r>
    <x v="7"/>
    <s v="Item_6_CEA"/>
    <x v="4"/>
  </r>
  <r>
    <x v="1"/>
    <s v="Item_1_MILK"/>
    <x v="6"/>
  </r>
  <r>
    <x v="4"/>
    <s v="Item_5_FOOD"/>
    <x v="20"/>
  </r>
  <r>
    <x v="4"/>
    <s v="Item_14_FOOD"/>
    <x v="12"/>
  </r>
  <r>
    <x v="7"/>
    <s v="Item_14_CEA"/>
    <x v="12"/>
  </r>
  <r>
    <x v="0"/>
    <s v="Item_1_PAT"/>
    <x v="6"/>
  </r>
  <r>
    <x v="5"/>
    <s v="Item_24_FUR"/>
    <x v="11"/>
  </r>
  <r>
    <x v="4"/>
    <s v="Item_14_FOOD"/>
    <x v="12"/>
  </r>
  <r>
    <x v="7"/>
    <s v="Item_6_CEA"/>
    <x v="4"/>
  </r>
  <r>
    <x v="7"/>
    <s v="Item_13_CEA"/>
    <x v="5"/>
  </r>
  <r>
    <x v="1"/>
    <s v="Unknown"/>
    <x v="14"/>
  </r>
  <r>
    <x v="5"/>
    <s v="Item_13_FUR"/>
    <x v="5"/>
  </r>
  <r>
    <x v="4"/>
    <s v="Item_4_FOOD"/>
    <x v="15"/>
  </r>
  <r>
    <x v="7"/>
    <s v="Item_19_CEA"/>
    <x v="21"/>
  </r>
  <r>
    <x v="3"/>
    <s v="Item_25_BEV"/>
    <x v="16"/>
  </r>
  <r>
    <x v="7"/>
    <s v="Item_17_CEA"/>
    <x v="1"/>
  </r>
  <r>
    <x v="6"/>
    <s v="Item_8_EHE"/>
    <x v="19"/>
  </r>
  <r>
    <x v="5"/>
    <s v="Item_25_FUR"/>
    <x v="16"/>
  </r>
  <r>
    <x v="5"/>
    <s v="Item_11_FUR"/>
    <x v="17"/>
  </r>
  <r>
    <x v="3"/>
    <s v="Item_15_BEV"/>
    <x v="22"/>
  </r>
  <r>
    <x v="0"/>
    <s v="Item_1_PAT"/>
    <x v="6"/>
  </r>
  <r>
    <x v="1"/>
    <s v="Item_17_MILK"/>
    <x v="1"/>
  </r>
  <r>
    <x v="5"/>
    <s v="Item_7_FUR"/>
    <x v="14"/>
  </r>
  <r>
    <x v="2"/>
    <s v="Item_10_BUT"/>
    <x v="0"/>
  </r>
  <r>
    <x v="1"/>
    <s v="Item_23_MILK"/>
    <x v="18"/>
  </r>
  <r>
    <x v="5"/>
    <s v="Item_15_FUR"/>
    <x v="22"/>
  </r>
  <r>
    <x v="2"/>
    <s v="Item_25_BUT"/>
    <x v="16"/>
  </r>
  <r>
    <x v="5"/>
    <s v="Item_25_FUR"/>
    <x v="16"/>
  </r>
  <r>
    <x v="2"/>
    <s v="Unknown"/>
    <x v="5"/>
  </r>
  <r>
    <x v="5"/>
    <s v="Item_3_FUR"/>
    <x v="9"/>
  </r>
  <r>
    <x v="3"/>
    <s v="Item_17_BEV"/>
    <x v="1"/>
  </r>
  <r>
    <x v="7"/>
    <s v="Item_25_CEA"/>
    <x v="16"/>
  </r>
  <r>
    <x v="2"/>
    <s v="Item_20_BUT"/>
    <x v="7"/>
  </r>
  <r>
    <x v="0"/>
    <s v="Item_25_PAT"/>
    <x v="16"/>
  </r>
  <r>
    <x v="7"/>
    <s v="Item_15_CEA"/>
    <x v="22"/>
  </r>
  <r>
    <x v="2"/>
    <s v="Item_21_BUT"/>
    <x v="13"/>
  </r>
  <r>
    <x v="2"/>
    <s v="Item_25_BUT"/>
    <x v="16"/>
  </r>
  <r>
    <x v="5"/>
    <s v="Unknown"/>
    <x v="1"/>
  </r>
  <r>
    <x v="4"/>
    <s v="Item_11_FOOD"/>
    <x v="17"/>
  </r>
  <r>
    <x v="7"/>
    <s v="Item_14_CEA"/>
    <x v="12"/>
  </r>
  <r>
    <x v="3"/>
    <s v="Item_11_BEV"/>
    <x v="17"/>
  </r>
  <r>
    <x v="5"/>
    <s v="Item_8_FUR"/>
    <x v="19"/>
  </r>
  <r>
    <x v="5"/>
    <s v="Item_21_FUR"/>
    <x v="13"/>
  </r>
  <r>
    <x v="0"/>
    <s v="Item_9_PAT"/>
    <x v="24"/>
  </r>
  <r>
    <x v="5"/>
    <s v="Item_8_FUR"/>
    <x v="19"/>
  </r>
  <r>
    <x v="4"/>
    <s v="Item_5_FOOD"/>
    <x v="20"/>
  </r>
  <r>
    <x v="7"/>
    <s v="Item_18_CEA"/>
    <x v="23"/>
  </r>
  <r>
    <x v="6"/>
    <s v="Item_1_EHE"/>
    <x v="6"/>
  </r>
  <r>
    <x v="7"/>
    <s v="Item_24_CEA"/>
    <x v="11"/>
  </r>
  <r>
    <x v="4"/>
    <s v="Unknown"/>
    <x v="5"/>
  </r>
  <r>
    <x v="6"/>
    <s v="Item_4_EHE"/>
    <x v="15"/>
  </r>
  <r>
    <x v="4"/>
    <s v="Unknown"/>
    <x v="10"/>
  </r>
  <r>
    <x v="0"/>
    <s v="Unknown"/>
    <x v="18"/>
  </r>
  <r>
    <x v="6"/>
    <s v="Item_2_EHE"/>
    <x v="10"/>
  </r>
  <r>
    <x v="4"/>
    <s v="Item_16_FOOD"/>
    <x v="3"/>
  </r>
  <r>
    <x v="1"/>
    <s v="Item_1_MILK"/>
    <x v="6"/>
  </r>
  <r>
    <x v="6"/>
    <s v="Item_20_EHE"/>
    <x v="7"/>
  </r>
  <r>
    <x v="2"/>
    <s v="Item_11_BUT"/>
    <x v="17"/>
  </r>
  <r>
    <x v="2"/>
    <s v="Item_23_BUT"/>
    <x v="18"/>
  </r>
  <r>
    <x v="0"/>
    <s v="Item_12_PAT"/>
    <x v="2"/>
  </r>
  <r>
    <x v="2"/>
    <s v="Item_5_BUT"/>
    <x v="20"/>
  </r>
  <r>
    <x v="7"/>
    <s v="Item_22_CEA"/>
    <x v="8"/>
  </r>
  <r>
    <x v="5"/>
    <s v="Item_20_FUR"/>
    <x v="7"/>
  </r>
  <r>
    <x v="5"/>
    <s v="Item_25_FUR"/>
    <x v="16"/>
  </r>
  <r>
    <x v="1"/>
    <s v="Item_18_MILK"/>
    <x v="23"/>
  </r>
  <r>
    <x v="2"/>
    <s v="Unknown"/>
    <x v="5"/>
  </r>
  <r>
    <x v="7"/>
    <s v="Item_5_CEA"/>
    <x v="20"/>
  </r>
  <r>
    <x v="4"/>
    <s v="Item_12_FOOD"/>
    <x v="2"/>
  </r>
  <r>
    <x v="3"/>
    <s v="Item_17_BEV"/>
    <x v="1"/>
  </r>
  <r>
    <x v="3"/>
    <s v="Item_1_BEV"/>
    <x v="6"/>
  </r>
  <r>
    <x v="7"/>
    <s v="Item_22_CEA"/>
    <x v="8"/>
  </r>
  <r>
    <x v="3"/>
    <s v="Item_22_BEV"/>
    <x v="8"/>
  </r>
  <r>
    <x v="1"/>
    <s v="Item_19_MILK"/>
    <x v="21"/>
  </r>
  <r>
    <x v="1"/>
    <s v="Item_13_MILK"/>
    <x v="5"/>
  </r>
  <r>
    <x v="0"/>
    <s v="Item_24_PAT"/>
    <x v="11"/>
  </r>
  <r>
    <x v="2"/>
    <s v="Item_17_BUT"/>
    <x v="1"/>
  </r>
  <r>
    <x v="1"/>
    <s v="Item_11_MILK"/>
    <x v="17"/>
  </r>
  <r>
    <x v="3"/>
    <s v="Item_12_BEV"/>
    <x v="2"/>
  </r>
  <r>
    <x v="4"/>
    <s v="Unknown"/>
    <x v="5"/>
  </r>
  <r>
    <x v="0"/>
    <s v="Item_8_PAT"/>
    <x v="19"/>
  </r>
  <r>
    <x v="3"/>
    <s v="Item_14_BEV"/>
    <x v="12"/>
  </r>
  <r>
    <x v="1"/>
    <s v="Item_16_MILK"/>
    <x v="3"/>
  </r>
  <r>
    <x v="5"/>
    <s v="Item_11_FUR"/>
    <x v="17"/>
  </r>
  <r>
    <x v="1"/>
    <s v="Item_1_MILK"/>
    <x v="6"/>
  </r>
  <r>
    <x v="7"/>
    <s v="Item_21_CEA"/>
    <x v="13"/>
  </r>
  <r>
    <x v="3"/>
    <s v="Unknown"/>
    <x v="10"/>
  </r>
  <r>
    <x v="3"/>
    <s v="Item_24_BEV"/>
    <x v="11"/>
  </r>
  <r>
    <x v="5"/>
    <s v="Item_6_FUR"/>
    <x v="4"/>
  </r>
  <r>
    <x v="0"/>
    <s v="Item_24_PAT"/>
    <x v="11"/>
  </r>
  <r>
    <x v="6"/>
    <s v="Item_23_EHE"/>
    <x v="18"/>
  </r>
  <r>
    <x v="4"/>
    <s v="Item_6_FOOD"/>
    <x v="4"/>
  </r>
  <r>
    <x v="7"/>
    <s v="Item_19_CEA"/>
    <x v="21"/>
  </r>
  <r>
    <x v="2"/>
    <s v="Item_19_BUT"/>
    <x v="21"/>
  </r>
  <r>
    <x v="3"/>
    <s v="Item_3_BEV"/>
    <x v="9"/>
  </r>
  <r>
    <x v="5"/>
    <s v="Item_10_FUR"/>
    <x v="0"/>
  </r>
  <r>
    <x v="7"/>
    <s v="Item_15_CEA"/>
    <x v="22"/>
  </r>
  <r>
    <x v="6"/>
    <s v="Item_9_EHE"/>
    <x v="24"/>
  </r>
  <r>
    <x v="3"/>
    <s v="Item_15_BEV"/>
    <x v="22"/>
  </r>
  <r>
    <x v="4"/>
    <s v="Item_25_FOOD"/>
    <x v="16"/>
  </r>
  <r>
    <x v="2"/>
    <s v="Item_24_BUT"/>
    <x v="11"/>
  </r>
  <r>
    <x v="0"/>
    <s v="Item_10_PAT"/>
    <x v="0"/>
  </r>
  <r>
    <x v="6"/>
    <s v="Item_23_EHE"/>
    <x v="18"/>
  </r>
  <r>
    <x v="3"/>
    <s v="Item_9_BEV"/>
    <x v="24"/>
  </r>
  <r>
    <x v="0"/>
    <s v="Item_9_PAT"/>
    <x v="24"/>
  </r>
  <r>
    <x v="2"/>
    <s v="Item_6_BUT"/>
    <x v="4"/>
  </r>
  <r>
    <x v="6"/>
    <s v="Item_6_EHE"/>
    <x v="4"/>
  </r>
  <r>
    <x v="4"/>
    <s v="Item_24_FOOD"/>
    <x v="11"/>
  </r>
  <r>
    <x v="4"/>
    <s v="Item_12_FOOD"/>
    <x v="2"/>
  </r>
  <r>
    <x v="6"/>
    <s v="Item_4_EHE"/>
    <x v="15"/>
  </r>
  <r>
    <x v="1"/>
    <s v="Unknown"/>
    <x v="5"/>
  </r>
  <r>
    <x v="7"/>
    <s v="Item_12_CEA"/>
    <x v="2"/>
  </r>
  <r>
    <x v="6"/>
    <s v="Item_11_EHE"/>
    <x v="17"/>
  </r>
  <r>
    <x v="7"/>
    <s v="Unknown"/>
    <x v="5"/>
  </r>
  <r>
    <x v="4"/>
    <s v="Item_21_FOOD"/>
    <x v="13"/>
  </r>
  <r>
    <x v="6"/>
    <s v="Item_23_EHE"/>
    <x v="18"/>
  </r>
  <r>
    <x v="2"/>
    <s v="Item_12_BUT"/>
    <x v="2"/>
  </r>
  <r>
    <x v="5"/>
    <s v="Item_6_FUR"/>
    <x v="4"/>
  </r>
  <r>
    <x v="0"/>
    <s v="Unknown"/>
    <x v="10"/>
  </r>
  <r>
    <x v="5"/>
    <s v="Item_5_FUR"/>
    <x v="20"/>
  </r>
  <r>
    <x v="4"/>
    <s v="Unknown"/>
    <x v="9"/>
  </r>
  <r>
    <x v="2"/>
    <s v="Item_15_BUT"/>
    <x v="22"/>
  </r>
  <r>
    <x v="0"/>
    <s v="Item_15_PAT"/>
    <x v="22"/>
  </r>
  <r>
    <x v="3"/>
    <s v="Item_14_BEV"/>
    <x v="12"/>
  </r>
  <r>
    <x v="2"/>
    <s v="Item_20_BUT"/>
    <x v="7"/>
  </r>
  <r>
    <x v="4"/>
    <s v="Item_7_FOOD"/>
    <x v="14"/>
  </r>
  <r>
    <x v="6"/>
    <s v="Item_2_EHE"/>
    <x v="10"/>
  </r>
  <r>
    <x v="5"/>
    <s v="Item_2_FUR"/>
    <x v="10"/>
  </r>
  <r>
    <x v="7"/>
    <s v="Item_21_CEA"/>
    <x v="13"/>
  </r>
  <r>
    <x v="7"/>
    <s v="Item_1_CEA"/>
    <x v="6"/>
  </r>
  <r>
    <x v="2"/>
    <s v="Item_20_BUT"/>
    <x v="7"/>
  </r>
  <r>
    <x v="1"/>
    <s v="Item_13_MILK"/>
    <x v="5"/>
  </r>
  <r>
    <x v="0"/>
    <s v="Unknown"/>
    <x v="3"/>
  </r>
  <r>
    <x v="0"/>
    <s v="Item_4_PAT"/>
    <x v="15"/>
  </r>
  <r>
    <x v="5"/>
    <s v="Item_24_FUR"/>
    <x v="11"/>
  </r>
  <r>
    <x v="1"/>
    <s v="Item_6_MILK"/>
    <x v="4"/>
  </r>
  <r>
    <x v="5"/>
    <s v="Item_1_FUR"/>
    <x v="6"/>
  </r>
  <r>
    <x v="3"/>
    <s v="Item_21_BEV"/>
    <x v="13"/>
  </r>
  <r>
    <x v="2"/>
    <s v="Item_23_BUT"/>
    <x v="18"/>
  </r>
  <r>
    <x v="3"/>
    <s v="Item_15_BEV"/>
    <x v="22"/>
  </r>
  <r>
    <x v="6"/>
    <s v="Item_18_EHE"/>
    <x v="23"/>
  </r>
  <r>
    <x v="2"/>
    <s v="Item_25_BUT"/>
    <x v="16"/>
  </r>
  <r>
    <x v="4"/>
    <s v="Item_3_FOOD"/>
    <x v="9"/>
  </r>
  <r>
    <x v="2"/>
    <s v="Item_21_BUT"/>
    <x v="13"/>
  </r>
  <r>
    <x v="7"/>
    <s v="Item_19_CEA"/>
    <x v="21"/>
  </r>
  <r>
    <x v="7"/>
    <s v="Item_9_CEA"/>
    <x v="24"/>
  </r>
  <r>
    <x v="2"/>
    <s v="Item_16_BUT"/>
    <x v="3"/>
  </r>
  <r>
    <x v="3"/>
    <s v="Item_12_BEV"/>
    <x v="2"/>
  </r>
  <r>
    <x v="6"/>
    <s v="Item_5_EHE"/>
    <x v="20"/>
  </r>
  <r>
    <x v="6"/>
    <s v="Item_5_EHE"/>
    <x v="20"/>
  </r>
  <r>
    <x v="2"/>
    <s v="Item_11_BUT"/>
    <x v="17"/>
  </r>
  <r>
    <x v="4"/>
    <s v="Item_14_FOOD"/>
    <x v="12"/>
  </r>
  <r>
    <x v="5"/>
    <s v="Item_15_FUR"/>
    <x v="22"/>
  </r>
  <r>
    <x v="0"/>
    <s v="Item_11_PAT"/>
    <x v="17"/>
  </r>
  <r>
    <x v="4"/>
    <s v="Item_11_FOOD"/>
    <x v="17"/>
  </r>
  <r>
    <x v="4"/>
    <s v="Item_1_FOOD"/>
    <x v="6"/>
  </r>
  <r>
    <x v="2"/>
    <s v="Item_22_BUT"/>
    <x v="8"/>
  </r>
  <r>
    <x v="5"/>
    <s v="Item_23_FUR"/>
    <x v="18"/>
  </r>
  <r>
    <x v="3"/>
    <s v="Item_4_BEV"/>
    <x v="15"/>
  </r>
  <r>
    <x v="7"/>
    <s v="Unknown"/>
    <x v="5"/>
  </r>
  <r>
    <x v="5"/>
    <s v="Item_15_FUR"/>
    <x v="22"/>
  </r>
  <r>
    <x v="4"/>
    <s v="Unknown"/>
    <x v="4"/>
  </r>
  <r>
    <x v="2"/>
    <s v="Item_13_BUT"/>
    <x v="5"/>
  </r>
  <r>
    <x v="1"/>
    <s v="Item_4_MILK"/>
    <x v="15"/>
  </r>
  <r>
    <x v="0"/>
    <s v="Item_11_PAT"/>
    <x v="17"/>
  </r>
  <r>
    <x v="1"/>
    <s v="Item_13_MILK"/>
    <x v="5"/>
  </r>
  <r>
    <x v="7"/>
    <s v="Item_17_CEA"/>
    <x v="1"/>
  </r>
  <r>
    <x v="1"/>
    <s v="Item_3_MILK"/>
    <x v="9"/>
  </r>
  <r>
    <x v="7"/>
    <s v="Item_6_CEA"/>
    <x v="4"/>
  </r>
  <r>
    <x v="0"/>
    <s v="Item_17_PAT"/>
    <x v="1"/>
  </r>
  <r>
    <x v="2"/>
    <s v="Item_3_BUT"/>
    <x v="9"/>
  </r>
  <r>
    <x v="1"/>
    <s v="Item_12_MILK"/>
    <x v="2"/>
  </r>
  <r>
    <x v="7"/>
    <s v="Item_17_CEA"/>
    <x v="1"/>
  </r>
  <r>
    <x v="7"/>
    <s v="Item_12_CEA"/>
    <x v="2"/>
  </r>
  <r>
    <x v="0"/>
    <s v="Item_16_PAT"/>
    <x v="3"/>
  </r>
  <r>
    <x v="5"/>
    <s v="Item_11_FUR"/>
    <x v="17"/>
  </r>
  <r>
    <x v="7"/>
    <s v="Item_2_CEA"/>
    <x v="10"/>
  </r>
  <r>
    <x v="1"/>
    <s v="Item_17_MILK"/>
    <x v="1"/>
  </r>
  <r>
    <x v="3"/>
    <s v="Item_12_BEV"/>
    <x v="2"/>
  </r>
  <r>
    <x v="7"/>
    <s v="Item_7_CEA"/>
    <x v="14"/>
  </r>
  <r>
    <x v="5"/>
    <s v="Item_7_FUR"/>
    <x v="14"/>
  </r>
  <r>
    <x v="1"/>
    <s v="Item_6_MILK"/>
    <x v="4"/>
  </r>
  <r>
    <x v="3"/>
    <s v="Item_14_BEV"/>
    <x v="12"/>
  </r>
  <r>
    <x v="7"/>
    <s v="Item_9_CEA"/>
    <x v="24"/>
  </r>
  <r>
    <x v="5"/>
    <s v="Item_2_FUR"/>
    <x v="10"/>
  </r>
  <r>
    <x v="7"/>
    <s v="Item_19_CEA"/>
    <x v="21"/>
  </r>
  <r>
    <x v="1"/>
    <s v="Item_23_MILK"/>
    <x v="18"/>
  </r>
  <r>
    <x v="2"/>
    <s v="Item_5_BUT"/>
    <x v="20"/>
  </r>
  <r>
    <x v="7"/>
    <s v="Item_12_CEA"/>
    <x v="2"/>
  </r>
  <r>
    <x v="6"/>
    <s v="Unknown"/>
    <x v="6"/>
  </r>
  <r>
    <x v="2"/>
    <s v="Item_12_BUT"/>
    <x v="2"/>
  </r>
  <r>
    <x v="5"/>
    <s v="Item_3_FUR"/>
    <x v="9"/>
  </r>
  <r>
    <x v="5"/>
    <s v="Unknown"/>
    <x v="5"/>
  </r>
  <r>
    <x v="3"/>
    <s v="Item_11_BEV"/>
    <x v="17"/>
  </r>
  <r>
    <x v="0"/>
    <s v="Item_7_PAT"/>
    <x v="14"/>
  </r>
  <r>
    <x v="1"/>
    <s v="Item_1_MILK"/>
    <x v="6"/>
  </r>
  <r>
    <x v="0"/>
    <s v="Item_2_PAT"/>
    <x v="10"/>
  </r>
  <r>
    <x v="3"/>
    <s v="Item_2_BEV"/>
    <x v="10"/>
  </r>
  <r>
    <x v="7"/>
    <s v="Item_5_CEA"/>
    <x v="20"/>
  </r>
  <r>
    <x v="6"/>
    <s v="Item_8_EHE"/>
    <x v="19"/>
  </r>
  <r>
    <x v="2"/>
    <s v="Item_4_BUT"/>
    <x v="15"/>
  </r>
  <r>
    <x v="3"/>
    <s v="Item_19_BEV"/>
    <x v="21"/>
  </r>
  <r>
    <x v="5"/>
    <s v="Item_11_FUR"/>
    <x v="17"/>
  </r>
  <r>
    <x v="0"/>
    <s v="Item_7_PAT"/>
    <x v="14"/>
  </r>
  <r>
    <x v="2"/>
    <s v="Item_13_BUT"/>
    <x v="5"/>
  </r>
  <r>
    <x v="3"/>
    <s v="Item_16_BEV"/>
    <x v="3"/>
  </r>
  <r>
    <x v="3"/>
    <s v="Item_20_BEV"/>
    <x v="7"/>
  </r>
  <r>
    <x v="4"/>
    <s v="Item_22_FOOD"/>
    <x v="8"/>
  </r>
  <r>
    <x v="0"/>
    <s v="Item_22_PAT"/>
    <x v="8"/>
  </r>
  <r>
    <x v="6"/>
    <s v="Item_15_EHE"/>
    <x v="22"/>
  </r>
  <r>
    <x v="4"/>
    <s v="Item_18_FOOD"/>
    <x v="23"/>
  </r>
  <r>
    <x v="7"/>
    <s v="Item_23_CEA"/>
    <x v="18"/>
  </r>
  <r>
    <x v="1"/>
    <s v="Item_3_MILK"/>
    <x v="9"/>
  </r>
  <r>
    <x v="3"/>
    <s v="Item_12_BEV"/>
    <x v="2"/>
  </r>
  <r>
    <x v="1"/>
    <s v="Item_4_MILK"/>
    <x v="15"/>
  </r>
  <r>
    <x v="1"/>
    <s v="Item_8_MILK"/>
    <x v="19"/>
  </r>
  <r>
    <x v="3"/>
    <s v="Item_25_BEV"/>
    <x v="16"/>
  </r>
  <r>
    <x v="4"/>
    <s v="Item_9_FOOD"/>
    <x v="24"/>
  </r>
  <r>
    <x v="0"/>
    <s v="Item_11_PAT"/>
    <x v="17"/>
  </r>
  <r>
    <x v="3"/>
    <s v="Item_7_BEV"/>
    <x v="14"/>
  </r>
  <r>
    <x v="2"/>
    <s v="Item_16_BUT"/>
    <x v="3"/>
  </r>
  <r>
    <x v="0"/>
    <s v="Item_20_PAT"/>
    <x v="7"/>
  </r>
  <r>
    <x v="5"/>
    <s v="Item_8_FUR"/>
    <x v="19"/>
  </r>
  <r>
    <x v="1"/>
    <s v="Item_1_MILK"/>
    <x v="6"/>
  </r>
  <r>
    <x v="4"/>
    <s v="Item_9_FOOD"/>
    <x v="24"/>
  </r>
  <r>
    <x v="5"/>
    <s v="Item_11_FUR"/>
    <x v="17"/>
  </r>
  <r>
    <x v="5"/>
    <s v="Item_10_FUR"/>
    <x v="0"/>
  </r>
  <r>
    <x v="6"/>
    <s v="Item_25_EHE"/>
    <x v="16"/>
  </r>
  <r>
    <x v="3"/>
    <s v="Item_20_BEV"/>
    <x v="7"/>
  </r>
  <r>
    <x v="1"/>
    <s v="Item_8_MILK"/>
    <x v="19"/>
  </r>
  <r>
    <x v="3"/>
    <s v="Item_18_BEV"/>
    <x v="23"/>
  </r>
  <r>
    <x v="4"/>
    <s v="Unknown"/>
    <x v="17"/>
  </r>
  <r>
    <x v="4"/>
    <s v="Item_17_FOOD"/>
    <x v="1"/>
  </r>
  <r>
    <x v="6"/>
    <s v="Item_12_EHE"/>
    <x v="2"/>
  </r>
  <r>
    <x v="3"/>
    <s v="Item_16_BEV"/>
    <x v="3"/>
  </r>
  <r>
    <x v="1"/>
    <s v="Item_16_MILK"/>
    <x v="3"/>
  </r>
  <r>
    <x v="5"/>
    <s v="Item_17_FUR"/>
    <x v="1"/>
  </r>
  <r>
    <x v="0"/>
    <s v="Item_11_PAT"/>
    <x v="17"/>
  </r>
  <r>
    <x v="2"/>
    <s v="Item_22_BUT"/>
    <x v="8"/>
  </r>
  <r>
    <x v="7"/>
    <s v="Item_22_CEA"/>
    <x v="8"/>
  </r>
  <r>
    <x v="1"/>
    <s v="Item_17_MILK"/>
    <x v="1"/>
  </r>
  <r>
    <x v="3"/>
    <s v="Item_16_BEV"/>
    <x v="3"/>
  </r>
  <r>
    <x v="2"/>
    <s v="Item_13_BUT"/>
    <x v="5"/>
  </r>
  <r>
    <x v="1"/>
    <s v="Item_24_MILK"/>
    <x v="11"/>
  </r>
  <r>
    <x v="0"/>
    <s v="Item_8_PAT"/>
    <x v="19"/>
  </r>
  <r>
    <x v="6"/>
    <s v="Item_4_EHE"/>
    <x v="15"/>
  </r>
  <r>
    <x v="2"/>
    <s v="Item_13_BUT"/>
    <x v="5"/>
  </r>
  <r>
    <x v="3"/>
    <s v="Item_19_BEV"/>
    <x v="21"/>
  </r>
  <r>
    <x v="5"/>
    <s v="Item_1_FUR"/>
    <x v="6"/>
  </r>
  <r>
    <x v="1"/>
    <s v="Item_24_MILK"/>
    <x v="11"/>
  </r>
  <r>
    <x v="4"/>
    <s v="Item_4_FOOD"/>
    <x v="15"/>
  </r>
  <r>
    <x v="1"/>
    <s v="Item_16_MILK"/>
    <x v="3"/>
  </r>
  <r>
    <x v="6"/>
    <s v="Item_7_EHE"/>
    <x v="14"/>
  </r>
  <r>
    <x v="0"/>
    <s v="Item_4_PAT"/>
    <x v="15"/>
  </r>
  <r>
    <x v="2"/>
    <s v="Item_15_BUT"/>
    <x v="22"/>
  </r>
  <r>
    <x v="3"/>
    <s v="Item_23_BEV"/>
    <x v="18"/>
  </r>
  <r>
    <x v="0"/>
    <s v="Item_12_PAT"/>
    <x v="2"/>
  </r>
  <r>
    <x v="2"/>
    <s v="Item_10_BUT"/>
    <x v="0"/>
  </r>
  <r>
    <x v="3"/>
    <s v="Item_4_BEV"/>
    <x v="15"/>
  </r>
  <r>
    <x v="4"/>
    <s v="Item_13_FOOD"/>
    <x v="5"/>
  </r>
  <r>
    <x v="4"/>
    <s v="Item_5_FOOD"/>
    <x v="20"/>
  </r>
  <r>
    <x v="0"/>
    <s v="Item_4_PAT"/>
    <x v="15"/>
  </r>
  <r>
    <x v="6"/>
    <s v="Item_8_EHE"/>
    <x v="19"/>
  </r>
  <r>
    <x v="6"/>
    <s v="Item_23_EHE"/>
    <x v="18"/>
  </r>
  <r>
    <x v="0"/>
    <s v="Unknown"/>
    <x v="24"/>
  </r>
  <r>
    <x v="6"/>
    <s v="Item_19_EHE"/>
    <x v="21"/>
  </r>
  <r>
    <x v="7"/>
    <s v="Unknown"/>
    <x v="1"/>
  </r>
  <r>
    <x v="1"/>
    <s v="Item_20_MILK"/>
    <x v="7"/>
  </r>
  <r>
    <x v="3"/>
    <s v="Item_17_BEV"/>
    <x v="1"/>
  </r>
  <r>
    <x v="0"/>
    <s v="Unknown"/>
    <x v="5"/>
  </r>
  <r>
    <x v="5"/>
    <s v="Item_24_FUR"/>
    <x v="11"/>
  </r>
  <r>
    <x v="1"/>
    <s v="Item_14_MILK"/>
    <x v="12"/>
  </r>
  <r>
    <x v="4"/>
    <s v="Item_25_FOOD"/>
    <x v="16"/>
  </r>
  <r>
    <x v="6"/>
    <s v="Item_11_EHE"/>
    <x v="17"/>
  </r>
  <r>
    <x v="4"/>
    <s v="Item_6_FOOD"/>
    <x v="4"/>
  </r>
  <r>
    <x v="6"/>
    <s v="Item_25_EHE"/>
    <x v="16"/>
  </r>
  <r>
    <x v="3"/>
    <s v="Item_25_BEV"/>
    <x v="16"/>
  </r>
  <r>
    <x v="3"/>
    <s v="Item_12_BEV"/>
    <x v="2"/>
  </r>
  <r>
    <x v="5"/>
    <s v="Item_1_FUR"/>
    <x v="6"/>
  </r>
  <r>
    <x v="6"/>
    <s v="Item_12_EHE"/>
    <x v="2"/>
  </r>
  <r>
    <x v="5"/>
    <s v="Item_14_FUR"/>
    <x v="12"/>
  </r>
  <r>
    <x v="1"/>
    <s v="Item_11_MILK"/>
    <x v="17"/>
  </r>
  <r>
    <x v="2"/>
    <s v="Unknown"/>
    <x v="5"/>
  </r>
  <r>
    <x v="3"/>
    <s v="Item_12_BEV"/>
    <x v="2"/>
  </r>
  <r>
    <x v="0"/>
    <s v="Item_18_PAT"/>
    <x v="23"/>
  </r>
  <r>
    <x v="0"/>
    <s v="Item_8_PAT"/>
    <x v="19"/>
  </r>
  <r>
    <x v="5"/>
    <s v="Item_18_FUR"/>
    <x v="23"/>
  </r>
  <r>
    <x v="4"/>
    <s v="Item_14_FOOD"/>
    <x v="12"/>
  </r>
  <r>
    <x v="0"/>
    <s v="Item_17_PAT"/>
    <x v="1"/>
  </r>
  <r>
    <x v="5"/>
    <s v="Item_15_FUR"/>
    <x v="22"/>
  </r>
  <r>
    <x v="2"/>
    <s v="Item_3_BUT"/>
    <x v="9"/>
  </r>
  <r>
    <x v="2"/>
    <s v="Item_3_BUT"/>
    <x v="9"/>
  </r>
  <r>
    <x v="2"/>
    <s v="Item_13_BUT"/>
    <x v="5"/>
  </r>
  <r>
    <x v="3"/>
    <s v="Item_25_BEV"/>
    <x v="16"/>
  </r>
  <r>
    <x v="7"/>
    <s v="Item_13_CEA"/>
    <x v="5"/>
  </r>
  <r>
    <x v="7"/>
    <s v="Item_5_CEA"/>
    <x v="20"/>
  </r>
  <r>
    <x v="6"/>
    <s v="Item_17_EHE"/>
    <x v="1"/>
  </r>
  <r>
    <x v="7"/>
    <s v="Item_18_CEA"/>
    <x v="23"/>
  </r>
  <r>
    <x v="7"/>
    <s v="Item_12_CEA"/>
    <x v="2"/>
  </r>
  <r>
    <x v="6"/>
    <s v="Item_20_EHE"/>
    <x v="7"/>
  </r>
  <r>
    <x v="6"/>
    <s v="Item_5_EHE"/>
    <x v="20"/>
  </r>
  <r>
    <x v="2"/>
    <s v="Unknown"/>
    <x v="14"/>
  </r>
  <r>
    <x v="0"/>
    <s v="Item_14_PAT"/>
    <x v="12"/>
  </r>
  <r>
    <x v="7"/>
    <s v="Item_17_CEA"/>
    <x v="1"/>
  </r>
  <r>
    <x v="6"/>
    <s v="Item_18_EHE"/>
    <x v="23"/>
  </r>
  <r>
    <x v="5"/>
    <s v="Item_10_FUR"/>
    <x v="0"/>
  </r>
  <r>
    <x v="5"/>
    <s v="Item_6_FUR"/>
    <x v="4"/>
  </r>
  <r>
    <x v="3"/>
    <s v="Item_11_BEV"/>
    <x v="17"/>
  </r>
  <r>
    <x v="6"/>
    <s v="Item_6_EHE"/>
    <x v="4"/>
  </r>
  <r>
    <x v="3"/>
    <s v="Item_21_BEV"/>
    <x v="13"/>
  </r>
  <r>
    <x v="5"/>
    <s v="Item_8_FUR"/>
    <x v="19"/>
  </r>
  <r>
    <x v="1"/>
    <s v="Item_19_MILK"/>
    <x v="21"/>
  </r>
  <r>
    <x v="3"/>
    <s v="Item_17_BEV"/>
    <x v="1"/>
  </r>
  <r>
    <x v="0"/>
    <s v="Item_15_PAT"/>
    <x v="22"/>
  </r>
  <r>
    <x v="0"/>
    <s v="Item_9_PAT"/>
    <x v="24"/>
  </r>
  <r>
    <x v="6"/>
    <s v="Item_11_EHE"/>
    <x v="17"/>
  </r>
  <r>
    <x v="6"/>
    <s v="Item_17_EHE"/>
    <x v="1"/>
  </r>
  <r>
    <x v="2"/>
    <s v="Unknown"/>
    <x v="5"/>
  </r>
  <r>
    <x v="1"/>
    <s v="Item_6_MILK"/>
    <x v="4"/>
  </r>
  <r>
    <x v="7"/>
    <s v="Unknown"/>
    <x v="8"/>
  </r>
  <r>
    <x v="2"/>
    <s v="Item_25_BUT"/>
    <x v="16"/>
  </r>
  <r>
    <x v="7"/>
    <s v="Item_19_CEA"/>
    <x v="21"/>
  </r>
  <r>
    <x v="0"/>
    <s v="Item_22_PAT"/>
    <x v="8"/>
  </r>
  <r>
    <x v="3"/>
    <s v="Item_22_BEV"/>
    <x v="8"/>
  </r>
  <r>
    <x v="2"/>
    <s v="Item_15_BUT"/>
    <x v="22"/>
  </r>
  <r>
    <x v="0"/>
    <s v="Item_3_PAT"/>
    <x v="9"/>
  </r>
  <r>
    <x v="0"/>
    <s v="Item_9_PAT"/>
    <x v="24"/>
  </r>
  <r>
    <x v="7"/>
    <s v="Item_18_CEA"/>
    <x v="23"/>
  </r>
  <r>
    <x v="0"/>
    <s v="Item_22_PAT"/>
    <x v="8"/>
  </r>
  <r>
    <x v="3"/>
    <s v="Item_18_BEV"/>
    <x v="23"/>
  </r>
  <r>
    <x v="7"/>
    <s v="Item_13_CEA"/>
    <x v="5"/>
  </r>
  <r>
    <x v="3"/>
    <s v="Item_23_BEV"/>
    <x v="18"/>
  </r>
  <r>
    <x v="6"/>
    <s v="Item_25_EHE"/>
    <x v="16"/>
  </r>
  <r>
    <x v="4"/>
    <s v="Item_12_FOOD"/>
    <x v="2"/>
  </r>
  <r>
    <x v="4"/>
    <s v="Item_10_FOOD"/>
    <x v="0"/>
  </r>
  <r>
    <x v="4"/>
    <s v="Item_18_FOOD"/>
    <x v="23"/>
  </r>
  <r>
    <x v="0"/>
    <s v="Item_13_PAT"/>
    <x v="5"/>
  </r>
  <r>
    <x v="6"/>
    <s v="Item_10_EHE"/>
    <x v="0"/>
  </r>
  <r>
    <x v="3"/>
    <s v="Item_16_BEV"/>
    <x v="3"/>
  </r>
  <r>
    <x v="4"/>
    <s v="Item_22_FOOD"/>
    <x v="8"/>
  </r>
  <r>
    <x v="6"/>
    <s v="Item_5_EHE"/>
    <x v="20"/>
  </r>
  <r>
    <x v="6"/>
    <s v="Item_20_EHE"/>
    <x v="7"/>
  </r>
  <r>
    <x v="1"/>
    <s v="Item_17_MILK"/>
    <x v="1"/>
  </r>
  <r>
    <x v="3"/>
    <s v="Item_19_BEV"/>
    <x v="21"/>
  </r>
  <r>
    <x v="4"/>
    <s v="Item_3_FOOD"/>
    <x v="9"/>
  </r>
  <r>
    <x v="3"/>
    <s v="Item_10_BEV"/>
    <x v="0"/>
  </r>
  <r>
    <x v="2"/>
    <s v="Item_20_BUT"/>
    <x v="7"/>
  </r>
  <r>
    <x v="7"/>
    <s v="Item_13_CEA"/>
    <x v="5"/>
  </r>
  <r>
    <x v="7"/>
    <s v="Item_13_CEA"/>
    <x v="5"/>
  </r>
  <r>
    <x v="0"/>
    <s v="Item_23_PAT"/>
    <x v="18"/>
  </r>
  <r>
    <x v="3"/>
    <s v="Item_16_BEV"/>
    <x v="3"/>
  </r>
  <r>
    <x v="0"/>
    <s v="Item_12_PAT"/>
    <x v="2"/>
  </r>
  <r>
    <x v="2"/>
    <s v="Item_3_BUT"/>
    <x v="9"/>
  </r>
  <r>
    <x v="7"/>
    <s v="Item_11_CEA"/>
    <x v="17"/>
  </r>
  <r>
    <x v="3"/>
    <s v="Item_2_BEV"/>
    <x v="10"/>
  </r>
  <r>
    <x v="4"/>
    <s v="Item_9_FOOD"/>
    <x v="24"/>
  </r>
  <r>
    <x v="5"/>
    <s v="Item_11_FUR"/>
    <x v="17"/>
  </r>
  <r>
    <x v="5"/>
    <s v="Item_2_FUR"/>
    <x v="10"/>
  </r>
  <r>
    <x v="2"/>
    <s v="Item_11_BUT"/>
    <x v="17"/>
  </r>
  <r>
    <x v="3"/>
    <s v="Item_14_BEV"/>
    <x v="12"/>
  </r>
  <r>
    <x v="4"/>
    <s v="Item_7_FOOD"/>
    <x v="14"/>
  </r>
  <r>
    <x v="5"/>
    <s v="Item_7_FUR"/>
    <x v="14"/>
  </r>
  <r>
    <x v="1"/>
    <s v="Item_19_MILK"/>
    <x v="21"/>
  </r>
  <r>
    <x v="6"/>
    <s v="Item_11_EHE"/>
    <x v="17"/>
  </r>
  <r>
    <x v="6"/>
    <s v="Item_9_EHE"/>
    <x v="24"/>
  </r>
  <r>
    <x v="3"/>
    <s v="Item_2_BEV"/>
    <x v="10"/>
  </r>
  <r>
    <x v="5"/>
    <s v="Item_9_FUR"/>
    <x v="24"/>
  </r>
  <r>
    <x v="5"/>
    <s v="Item_21_FUR"/>
    <x v="13"/>
  </r>
  <r>
    <x v="5"/>
    <s v="Item_23_FUR"/>
    <x v="18"/>
  </r>
  <r>
    <x v="0"/>
    <s v="Item_1_PAT"/>
    <x v="6"/>
  </r>
  <r>
    <x v="4"/>
    <s v="Item_5_FOOD"/>
    <x v="20"/>
  </r>
  <r>
    <x v="3"/>
    <s v="Unknown"/>
    <x v="11"/>
  </r>
  <r>
    <x v="6"/>
    <s v="Item_9_EHE"/>
    <x v="24"/>
  </r>
  <r>
    <x v="4"/>
    <s v="Item_11_FOOD"/>
    <x v="17"/>
  </r>
  <r>
    <x v="7"/>
    <s v="Item_18_CEA"/>
    <x v="23"/>
  </r>
  <r>
    <x v="7"/>
    <s v="Item_20_CEA"/>
    <x v="7"/>
  </r>
  <r>
    <x v="4"/>
    <s v="Item_6_FOOD"/>
    <x v="4"/>
  </r>
  <r>
    <x v="1"/>
    <s v="Item_19_MILK"/>
    <x v="21"/>
  </r>
  <r>
    <x v="7"/>
    <s v="Item_3_CEA"/>
    <x v="9"/>
  </r>
  <r>
    <x v="1"/>
    <s v="Item_16_MILK"/>
    <x v="3"/>
  </r>
  <r>
    <x v="1"/>
    <s v="Item_1_MILK"/>
    <x v="6"/>
  </r>
  <r>
    <x v="1"/>
    <s v="Item_2_MILK"/>
    <x v="10"/>
  </r>
  <r>
    <x v="0"/>
    <s v="Item_4_PAT"/>
    <x v="15"/>
  </r>
  <r>
    <x v="1"/>
    <s v="Item_8_MILK"/>
    <x v="19"/>
  </r>
  <r>
    <x v="0"/>
    <s v="Item_19_PAT"/>
    <x v="21"/>
  </r>
  <r>
    <x v="5"/>
    <s v="Item_11_FUR"/>
    <x v="17"/>
  </r>
  <r>
    <x v="3"/>
    <s v="Item_7_BEV"/>
    <x v="14"/>
  </r>
  <r>
    <x v="4"/>
    <s v="Item_17_FOOD"/>
    <x v="1"/>
  </r>
  <r>
    <x v="4"/>
    <s v="Item_3_FOOD"/>
    <x v="9"/>
  </r>
  <r>
    <x v="2"/>
    <s v="Item_5_BUT"/>
    <x v="20"/>
  </r>
  <r>
    <x v="2"/>
    <s v="Item_12_BUT"/>
    <x v="2"/>
  </r>
  <r>
    <x v="4"/>
    <s v="Unknown"/>
    <x v="5"/>
  </r>
  <r>
    <x v="6"/>
    <s v="Item_8_EHE"/>
    <x v="19"/>
  </r>
  <r>
    <x v="6"/>
    <s v="Item_18_EHE"/>
    <x v="23"/>
  </r>
  <r>
    <x v="1"/>
    <s v="Item_1_MILK"/>
    <x v="6"/>
  </r>
  <r>
    <x v="1"/>
    <s v="Item_6_MILK"/>
    <x v="4"/>
  </r>
  <r>
    <x v="2"/>
    <s v="Item_25_BUT"/>
    <x v="16"/>
  </r>
  <r>
    <x v="6"/>
    <s v="Item_25_EHE"/>
    <x v="16"/>
  </r>
  <r>
    <x v="1"/>
    <s v="Item_5_MILK"/>
    <x v="20"/>
  </r>
  <r>
    <x v="0"/>
    <s v="Item_1_PAT"/>
    <x v="6"/>
  </r>
  <r>
    <x v="7"/>
    <s v="Item_19_CEA"/>
    <x v="21"/>
  </r>
  <r>
    <x v="2"/>
    <s v="Item_15_BUT"/>
    <x v="22"/>
  </r>
  <r>
    <x v="5"/>
    <s v="Item_8_FUR"/>
    <x v="19"/>
  </r>
  <r>
    <x v="1"/>
    <s v="Unknown"/>
    <x v="5"/>
  </r>
  <r>
    <x v="4"/>
    <s v="Item_24_FOOD"/>
    <x v="11"/>
  </r>
  <r>
    <x v="0"/>
    <s v="Item_3_PAT"/>
    <x v="9"/>
  </r>
  <r>
    <x v="2"/>
    <s v="Item_15_BUT"/>
    <x v="22"/>
  </r>
  <r>
    <x v="3"/>
    <s v="Item_7_BEV"/>
    <x v="14"/>
  </r>
  <r>
    <x v="7"/>
    <s v="Item_7_CEA"/>
    <x v="14"/>
  </r>
  <r>
    <x v="2"/>
    <s v="Item_10_BUT"/>
    <x v="0"/>
  </r>
  <r>
    <x v="7"/>
    <s v="Item_22_CEA"/>
    <x v="8"/>
  </r>
  <r>
    <x v="5"/>
    <s v="Item_2_FUR"/>
    <x v="10"/>
  </r>
  <r>
    <x v="2"/>
    <s v="Unknown"/>
    <x v="18"/>
  </r>
  <r>
    <x v="6"/>
    <s v="Unknown"/>
    <x v="5"/>
  </r>
  <r>
    <x v="1"/>
    <s v="Item_8_MILK"/>
    <x v="19"/>
  </r>
  <r>
    <x v="5"/>
    <s v="Item_17_FUR"/>
    <x v="1"/>
  </r>
  <r>
    <x v="4"/>
    <s v="Item_5_FOOD"/>
    <x v="20"/>
  </r>
  <r>
    <x v="0"/>
    <s v="Unknown"/>
    <x v="5"/>
  </r>
  <r>
    <x v="2"/>
    <s v="Unknown"/>
    <x v="5"/>
  </r>
  <r>
    <x v="4"/>
    <s v="Item_18_FOOD"/>
    <x v="23"/>
  </r>
  <r>
    <x v="4"/>
    <s v="Unknown"/>
    <x v="5"/>
  </r>
  <r>
    <x v="0"/>
    <s v="Item_20_PAT"/>
    <x v="7"/>
  </r>
  <r>
    <x v="1"/>
    <s v="Item_12_MILK"/>
    <x v="2"/>
  </r>
  <r>
    <x v="7"/>
    <s v="Unknown"/>
    <x v="2"/>
  </r>
  <r>
    <x v="5"/>
    <s v="Item_16_FUR"/>
    <x v="3"/>
  </r>
  <r>
    <x v="3"/>
    <s v="Item_14_BEV"/>
    <x v="12"/>
  </r>
  <r>
    <x v="6"/>
    <s v="Item_6_EHE"/>
    <x v="4"/>
  </r>
  <r>
    <x v="1"/>
    <s v="Item_8_MILK"/>
    <x v="19"/>
  </r>
  <r>
    <x v="7"/>
    <s v="Unknown"/>
    <x v="5"/>
  </r>
  <r>
    <x v="1"/>
    <s v="Unknown"/>
    <x v="5"/>
  </r>
  <r>
    <x v="3"/>
    <s v="Item_22_BEV"/>
    <x v="8"/>
  </r>
  <r>
    <x v="0"/>
    <s v="Item_8_PAT"/>
    <x v="19"/>
  </r>
  <r>
    <x v="3"/>
    <s v="Item_2_BEV"/>
    <x v="10"/>
  </r>
  <r>
    <x v="2"/>
    <s v="Item_15_BUT"/>
    <x v="22"/>
  </r>
  <r>
    <x v="5"/>
    <s v="Item_4_FUR"/>
    <x v="15"/>
  </r>
  <r>
    <x v="4"/>
    <s v="Item_11_FOOD"/>
    <x v="17"/>
  </r>
  <r>
    <x v="0"/>
    <s v="Item_1_PAT"/>
    <x v="6"/>
  </r>
  <r>
    <x v="4"/>
    <s v="Item_17_FOOD"/>
    <x v="1"/>
  </r>
  <r>
    <x v="1"/>
    <s v="Unknown"/>
    <x v="4"/>
  </r>
  <r>
    <x v="2"/>
    <s v="Item_5_BUT"/>
    <x v="20"/>
  </r>
  <r>
    <x v="7"/>
    <s v="Item_14_CEA"/>
    <x v="12"/>
  </r>
  <r>
    <x v="4"/>
    <s v="Item_5_FOOD"/>
    <x v="20"/>
  </r>
  <r>
    <x v="0"/>
    <s v="Item_8_PAT"/>
    <x v="19"/>
  </r>
  <r>
    <x v="4"/>
    <s v="Item_20_FOOD"/>
    <x v="7"/>
  </r>
  <r>
    <x v="7"/>
    <s v="Item_14_CEA"/>
    <x v="12"/>
  </r>
  <r>
    <x v="2"/>
    <s v="Item_17_BUT"/>
    <x v="1"/>
  </r>
  <r>
    <x v="6"/>
    <s v="Item_8_EHE"/>
    <x v="19"/>
  </r>
  <r>
    <x v="7"/>
    <s v="Item_21_CEA"/>
    <x v="13"/>
  </r>
  <r>
    <x v="6"/>
    <s v="Unknown"/>
    <x v="5"/>
  </r>
  <r>
    <x v="1"/>
    <s v="Item_3_MILK"/>
    <x v="9"/>
  </r>
  <r>
    <x v="6"/>
    <s v="Unknown"/>
    <x v="21"/>
  </r>
  <r>
    <x v="7"/>
    <s v="Item_2_CEA"/>
    <x v="10"/>
  </r>
  <r>
    <x v="4"/>
    <s v="Item_11_FOOD"/>
    <x v="17"/>
  </r>
  <r>
    <x v="4"/>
    <s v="Unknown"/>
    <x v="19"/>
  </r>
  <r>
    <x v="3"/>
    <s v="Item_20_BEV"/>
    <x v="7"/>
  </r>
  <r>
    <x v="4"/>
    <s v="Item_13_FOOD"/>
    <x v="5"/>
  </r>
  <r>
    <x v="4"/>
    <s v="Item_21_FOOD"/>
    <x v="13"/>
  </r>
  <r>
    <x v="7"/>
    <s v="Item_23_CEA"/>
    <x v="18"/>
  </r>
  <r>
    <x v="5"/>
    <s v="Item_21_FUR"/>
    <x v="13"/>
  </r>
  <r>
    <x v="6"/>
    <s v="Item_10_EHE"/>
    <x v="0"/>
  </r>
  <r>
    <x v="5"/>
    <s v="Item_20_FUR"/>
    <x v="7"/>
  </r>
  <r>
    <x v="0"/>
    <s v="Item_20_PAT"/>
    <x v="7"/>
  </r>
  <r>
    <x v="4"/>
    <s v="Item_5_FOOD"/>
    <x v="20"/>
  </r>
  <r>
    <x v="2"/>
    <s v="Item_17_BUT"/>
    <x v="1"/>
  </r>
  <r>
    <x v="2"/>
    <s v="Item_12_BUT"/>
    <x v="2"/>
  </r>
  <r>
    <x v="5"/>
    <s v="Item_10_FUR"/>
    <x v="0"/>
  </r>
  <r>
    <x v="1"/>
    <s v="Item_23_MILK"/>
    <x v="18"/>
  </r>
  <r>
    <x v="0"/>
    <s v="Item_13_PAT"/>
    <x v="5"/>
  </r>
  <r>
    <x v="7"/>
    <s v="Item_2_CEA"/>
    <x v="10"/>
  </r>
  <r>
    <x v="0"/>
    <s v="Item_17_PAT"/>
    <x v="1"/>
  </r>
  <r>
    <x v="1"/>
    <s v="Unknown"/>
    <x v="5"/>
  </r>
  <r>
    <x v="6"/>
    <s v="Item_20_EHE"/>
    <x v="7"/>
  </r>
  <r>
    <x v="1"/>
    <s v="Item_13_MILK"/>
    <x v="5"/>
  </r>
  <r>
    <x v="3"/>
    <s v="Item_23_BEV"/>
    <x v="18"/>
  </r>
  <r>
    <x v="2"/>
    <s v="Item_12_BUT"/>
    <x v="2"/>
  </r>
  <r>
    <x v="1"/>
    <s v="Item_18_MILK"/>
    <x v="23"/>
  </r>
  <r>
    <x v="5"/>
    <s v="Item_11_FUR"/>
    <x v="17"/>
  </r>
  <r>
    <x v="5"/>
    <s v="Item_22_FUR"/>
    <x v="8"/>
  </r>
  <r>
    <x v="5"/>
    <s v="Item_5_FUR"/>
    <x v="20"/>
  </r>
  <r>
    <x v="6"/>
    <s v="Unknown"/>
    <x v="16"/>
  </r>
  <r>
    <x v="2"/>
    <s v="Item_20_BUT"/>
    <x v="7"/>
  </r>
  <r>
    <x v="0"/>
    <s v="Unknown"/>
    <x v="11"/>
  </r>
  <r>
    <x v="3"/>
    <s v="Item_18_BEV"/>
    <x v="23"/>
  </r>
  <r>
    <x v="7"/>
    <s v="Unknown"/>
    <x v="2"/>
  </r>
  <r>
    <x v="2"/>
    <s v="Item_25_BUT"/>
    <x v="16"/>
  </r>
  <r>
    <x v="0"/>
    <s v="Item_4_PAT"/>
    <x v="15"/>
  </r>
  <r>
    <x v="7"/>
    <s v="Item_8_CEA"/>
    <x v="19"/>
  </r>
  <r>
    <x v="1"/>
    <s v="Item_19_MILK"/>
    <x v="21"/>
  </r>
  <r>
    <x v="3"/>
    <s v="Item_24_BEV"/>
    <x v="11"/>
  </r>
  <r>
    <x v="1"/>
    <s v="Item_11_MILK"/>
    <x v="17"/>
  </r>
  <r>
    <x v="0"/>
    <s v="Item_11_PAT"/>
    <x v="17"/>
  </r>
  <r>
    <x v="7"/>
    <s v="Item_9_CEA"/>
    <x v="24"/>
  </r>
  <r>
    <x v="6"/>
    <s v="Unknown"/>
    <x v="5"/>
  </r>
  <r>
    <x v="0"/>
    <s v="Item_10_PAT"/>
    <x v="0"/>
  </r>
  <r>
    <x v="2"/>
    <s v="Item_16_BUT"/>
    <x v="3"/>
  </r>
  <r>
    <x v="2"/>
    <s v="Item_25_BUT"/>
    <x v="16"/>
  </r>
  <r>
    <x v="5"/>
    <s v="Item_11_FUR"/>
    <x v="17"/>
  </r>
  <r>
    <x v="3"/>
    <s v="Item_16_BEV"/>
    <x v="3"/>
  </r>
  <r>
    <x v="3"/>
    <s v="Item_24_BEV"/>
    <x v="11"/>
  </r>
  <r>
    <x v="4"/>
    <s v="Item_6_FOOD"/>
    <x v="4"/>
  </r>
  <r>
    <x v="1"/>
    <s v="Item_3_MILK"/>
    <x v="9"/>
  </r>
  <r>
    <x v="7"/>
    <s v="Item_20_CEA"/>
    <x v="7"/>
  </r>
  <r>
    <x v="3"/>
    <s v="Item_3_BEV"/>
    <x v="9"/>
  </r>
  <r>
    <x v="6"/>
    <s v="Item_3_EHE"/>
    <x v="9"/>
  </r>
  <r>
    <x v="0"/>
    <s v="Item_1_PAT"/>
    <x v="6"/>
  </r>
  <r>
    <x v="5"/>
    <s v="Item_5_FUR"/>
    <x v="20"/>
  </r>
  <r>
    <x v="1"/>
    <s v="Item_13_MILK"/>
    <x v="5"/>
  </r>
  <r>
    <x v="1"/>
    <s v="Item_24_MILK"/>
    <x v="11"/>
  </r>
  <r>
    <x v="4"/>
    <s v="Item_11_FOOD"/>
    <x v="17"/>
  </r>
  <r>
    <x v="6"/>
    <s v="Item_20_EHE"/>
    <x v="7"/>
  </r>
  <r>
    <x v="3"/>
    <s v="Item_24_BEV"/>
    <x v="11"/>
  </r>
  <r>
    <x v="0"/>
    <s v="Unknown"/>
    <x v="18"/>
  </r>
  <r>
    <x v="5"/>
    <s v="Item_24_FUR"/>
    <x v="11"/>
  </r>
  <r>
    <x v="6"/>
    <s v="Item_15_EHE"/>
    <x v="22"/>
  </r>
  <r>
    <x v="4"/>
    <s v="Item_10_FOOD"/>
    <x v="0"/>
  </r>
  <r>
    <x v="6"/>
    <s v="Item_5_EHE"/>
    <x v="20"/>
  </r>
  <r>
    <x v="1"/>
    <s v="Unknown"/>
    <x v="2"/>
  </r>
  <r>
    <x v="1"/>
    <s v="Item_15_MILK"/>
    <x v="22"/>
  </r>
  <r>
    <x v="4"/>
    <s v="Item_3_FOOD"/>
    <x v="9"/>
  </r>
  <r>
    <x v="0"/>
    <s v="Unknown"/>
    <x v="16"/>
  </r>
  <r>
    <x v="4"/>
    <s v="Item_18_FOOD"/>
    <x v="23"/>
  </r>
  <r>
    <x v="2"/>
    <s v="Item_11_BUT"/>
    <x v="17"/>
  </r>
  <r>
    <x v="5"/>
    <s v="Item_7_FUR"/>
    <x v="14"/>
  </r>
  <r>
    <x v="4"/>
    <s v="Item_22_FOOD"/>
    <x v="8"/>
  </r>
  <r>
    <x v="4"/>
    <s v="Item_15_FOOD"/>
    <x v="22"/>
  </r>
  <r>
    <x v="3"/>
    <s v="Item_7_BEV"/>
    <x v="14"/>
  </r>
  <r>
    <x v="1"/>
    <s v="Item_1_MILK"/>
    <x v="6"/>
  </r>
  <r>
    <x v="4"/>
    <s v="Item_7_FOOD"/>
    <x v="14"/>
  </r>
  <r>
    <x v="6"/>
    <s v="Item_23_EHE"/>
    <x v="18"/>
  </r>
  <r>
    <x v="5"/>
    <s v="Item_11_FUR"/>
    <x v="17"/>
  </r>
  <r>
    <x v="1"/>
    <s v="Item_3_MILK"/>
    <x v="9"/>
  </r>
  <r>
    <x v="0"/>
    <s v="Item_16_PAT"/>
    <x v="3"/>
  </r>
  <r>
    <x v="1"/>
    <s v="Item_11_MILK"/>
    <x v="17"/>
  </r>
  <r>
    <x v="1"/>
    <s v="Item_3_MILK"/>
    <x v="9"/>
  </r>
  <r>
    <x v="2"/>
    <s v="Item_15_BUT"/>
    <x v="22"/>
  </r>
  <r>
    <x v="3"/>
    <s v="Item_6_BEV"/>
    <x v="4"/>
  </r>
  <r>
    <x v="6"/>
    <s v="Item_16_EHE"/>
    <x v="3"/>
  </r>
  <r>
    <x v="4"/>
    <s v="Item_6_FOOD"/>
    <x v="4"/>
  </r>
  <r>
    <x v="6"/>
    <s v="Item_2_EHE"/>
    <x v="10"/>
  </r>
  <r>
    <x v="1"/>
    <s v="Item_11_MILK"/>
    <x v="17"/>
  </r>
  <r>
    <x v="3"/>
    <s v="Item_18_BEV"/>
    <x v="23"/>
  </r>
  <r>
    <x v="4"/>
    <s v="Item_8_FOOD"/>
    <x v="19"/>
  </r>
  <r>
    <x v="7"/>
    <s v="Item_21_CEA"/>
    <x v="13"/>
  </r>
  <r>
    <x v="6"/>
    <s v="Item_15_EHE"/>
    <x v="22"/>
  </r>
  <r>
    <x v="6"/>
    <s v="Item_9_EHE"/>
    <x v="24"/>
  </r>
  <r>
    <x v="5"/>
    <s v="Item_12_FUR"/>
    <x v="2"/>
  </r>
  <r>
    <x v="0"/>
    <s v="Item_20_PAT"/>
    <x v="7"/>
  </r>
  <r>
    <x v="5"/>
    <s v="Item_23_FUR"/>
    <x v="18"/>
  </r>
  <r>
    <x v="6"/>
    <s v="Item_21_EHE"/>
    <x v="13"/>
  </r>
  <r>
    <x v="1"/>
    <s v="Item_16_MILK"/>
    <x v="3"/>
  </r>
  <r>
    <x v="2"/>
    <s v="Item_20_BUT"/>
    <x v="7"/>
  </r>
  <r>
    <x v="5"/>
    <s v="Item_16_FUR"/>
    <x v="3"/>
  </r>
  <r>
    <x v="2"/>
    <s v="Unknown"/>
    <x v="5"/>
  </r>
  <r>
    <x v="4"/>
    <s v="Item_20_FOOD"/>
    <x v="7"/>
  </r>
  <r>
    <x v="4"/>
    <s v="Unknown"/>
    <x v="9"/>
  </r>
  <r>
    <x v="6"/>
    <s v="Unknown"/>
    <x v="5"/>
  </r>
  <r>
    <x v="0"/>
    <s v="Item_8_PAT"/>
    <x v="19"/>
  </r>
  <r>
    <x v="2"/>
    <s v="Item_6_BUT"/>
    <x v="4"/>
  </r>
  <r>
    <x v="2"/>
    <s v="Item_7_BUT"/>
    <x v="14"/>
  </r>
  <r>
    <x v="3"/>
    <s v="Item_2_BEV"/>
    <x v="10"/>
  </r>
  <r>
    <x v="4"/>
    <s v="Item_25_FOOD"/>
    <x v="16"/>
  </r>
  <r>
    <x v="0"/>
    <s v="Item_1_PAT"/>
    <x v="6"/>
  </r>
  <r>
    <x v="0"/>
    <s v="Item_3_PAT"/>
    <x v="9"/>
  </r>
  <r>
    <x v="7"/>
    <s v="Item_10_CEA"/>
    <x v="0"/>
  </r>
  <r>
    <x v="4"/>
    <s v="Item_13_FOOD"/>
    <x v="5"/>
  </r>
  <r>
    <x v="6"/>
    <s v="Item_6_EHE"/>
    <x v="4"/>
  </r>
  <r>
    <x v="4"/>
    <s v="Item_22_FOOD"/>
    <x v="8"/>
  </r>
  <r>
    <x v="1"/>
    <s v="Item_18_MILK"/>
    <x v="23"/>
  </r>
  <r>
    <x v="5"/>
    <s v="Item_5_FUR"/>
    <x v="20"/>
  </r>
  <r>
    <x v="0"/>
    <s v="Unknown"/>
    <x v="15"/>
  </r>
  <r>
    <x v="7"/>
    <s v="Item_15_CEA"/>
    <x v="22"/>
  </r>
  <r>
    <x v="6"/>
    <s v="Item_13_EHE"/>
    <x v="5"/>
  </r>
  <r>
    <x v="5"/>
    <s v="Item_25_FUR"/>
    <x v="16"/>
  </r>
  <r>
    <x v="6"/>
    <s v="Item_13_EHE"/>
    <x v="5"/>
  </r>
  <r>
    <x v="3"/>
    <s v="Item_2_BEV"/>
    <x v="10"/>
  </r>
  <r>
    <x v="2"/>
    <s v="Item_12_BUT"/>
    <x v="2"/>
  </r>
  <r>
    <x v="4"/>
    <s v="Item_11_FOOD"/>
    <x v="17"/>
  </r>
  <r>
    <x v="2"/>
    <s v="Item_23_BUT"/>
    <x v="18"/>
  </r>
  <r>
    <x v="3"/>
    <s v="Item_8_BEV"/>
    <x v="19"/>
  </r>
  <r>
    <x v="1"/>
    <s v="Item_4_MILK"/>
    <x v="15"/>
  </r>
  <r>
    <x v="5"/>
    <s v="Item_2_FUR"/>
    <x v="10"/>
  </r>
  <r>
    <x v="3"/>
    <s v="Item_25_BEV"/>
    <x v="16"/>
  </r>
  <r>
    <x v="2"/>
    <s v="Item_20_BUT"/>
    <x v="7"/>
  </r>
  <r>
    <x v="6"/>
    <s v="Item_8_EHE"/>
    <x v="19"/>
  </r>
  <r>
    <x v="7"/>
    <s v="Item_25_CEA"/>
    <x v="16"/>
  </r>
  <r>
    <x v="2"/>
    <s v="Item_4_BUT"/>
    <x v="15"/>
  </r>
  <r>
    <x v="5"/>
    <s v="Item_7_FUR"/>
    <x v="14"/>
  </r>
  <r>
    <x v="7"/>
    <s v="Item_21_CEA"/>
    <x v="13"/>
  </r>
  <r>
    <x v="0"/>
    <s v="Item_19_PAT"/>
    <x v="21"/>
  </r>
  <r>
    <x v="1"/>
    <s v="Item_20_MILK"/>
    <x v="7"/>
  </r>
  <r>
    <x v="1"/>
    <s v="Item_16_MILK"/>
    <x v="3"/>
  </r>
  <r>
    <x v="4"/>
    <s v="Unknown"/>
    <x v="5"/>
  </r>
  <r>
    <x v="7"/>
    <s v="Item_5_CEA"/>
    <x v="20"/>
  </r>
  <r>
    <x v="2"/>
    <s v="Item_15_BUT"/>
    <x v="22"/>
  </r>
  <r>
    <x v="3"/>
    <s v="Item_20_BEV"/>
    <x v="7"/>
  </r>
  <r>
    <x v="3"/>
    <s v="Item_4_BEV"/>
    <x v="15"/>
  </r>
  <r>
    <x v="6"/>
    <s v="Item_4_EHE"/>
    <x v="15"/>
  </r>
  <r>
    <x v="2"/>
    <s v="Item_5_BUT"/>
    <x v="20"/>
  </r>
  <r>
    <x v="4"/>
    <s v="Item_17_FOOD"/>
    <x v="1"/>
  </r>
  <r>
    <x v="2"/>
    <s v="Item_20_BUT"/>
    <x v="7"/>
  </r>
  <r>
    <x v="4"/>
    <s v="Item_19_FOOD"/>
    <x v="21"/>
  </r>
  <r>
    <x v="3"/>
    <s v="Item_12_BEV"/>
    <x v="2"/>
  </r>
  <r>
    <x v="4"/>
    <s v="Item_6_FOOD"/>
    <x v="4"/>
  </r>
  <r>
    <x v="0"/>
    <s v="Item_15_PAT"/>
    <x v="22"/>
  </r>
  <r>
    <x v="4"/>
    <s v="Item_23_FOOD"/>
    <x v="18"/>
  </r>
  <r>
    <x v="5"/>
    <s v="Item_23_FUR"/>
    <x v="18"/>
  </r>
  <r>
    <x v="1"/>
    <s v="Item_22_MILK"/>
    <x v="8"/>
  </r>
  <r>
    <x v="1"/>
    <s v="Item_17_MILK"/>
    <x v="1"/>
  </r>
  <r>
    <x v="3"/>
    <s v="Item_17_BEV"/>
    <x v="1"/>
  </r>
  <r>
    <x v="2"/>
    <s v="Item_23_BUT"/>
    <x v="18"/>
  </r>
  <r>
    <x v="2"/>
    <s v="Item_7_BUT"/>
    <x v="14"/>
  </r>
  <r>
    <x v="2"/>
    <s v="Unknown"/>
    <x v="5"/>
  </r>
  <r>
    <x v="5"/>
    <s v="Item_5_FUR"/>
    <x v="20"/>
  </r>
  <r>
    <x v="0"/>
    <s v="Item_12_PAT"/>
    <x v="2"/>
  </r>
  <r>
    <x v="2"/>
    <s v="Item_16_BUT"/>
    <x v="3"/>
  </r>
  <r>
    <x v="1"/>
    <s v="Unknown"/>
    <x v="17"/>
  </r>
  <r>
    <x v="7"/>
    <s v="Unknown"/>
    <x v="5"/>
  </r>
  <r>
    <x v="4"/>
    <s v="Item_20_FOOD"/>
    <x v="7"/>
  </r>
  <r>
    <x v="3"/>
    <s v="Item_9_BEV"/>
    <x v="24"/>
  </r>
  <r>
    <x v="4"/>
    <s v="Item_4_FOOD"/>
    <x v="15"/>
  </r>
  <r>
    <x v="7"/>
    <s v="Item_8_CEA"/>
    <x v="19"/>
  </r>
  <r>
    <x v="1"/>
    <s v="Item_6_MILK"/>
    <x v="4"/>
  </r>
  <r>
    <x v="4"/>
    <s v="Item_4_FOOD"/>
    <x v="15"/>
  </r>
  <r>
    <x v="6"/>
    <s v="Item_6_EHE"/>
    <x v="4"/>
  </r>
  <r>
    <x v="5"/>
    <s v="Unknown"/>
    <x v="19"/>
  </r>
  <r>
    <x v="3"/>
    <s v="Item_18_BEV"/>
    <x v="23"/>
  </r>
  <r>
    <x v="4"/>
    <s v="Item_4_FOOD"/>
    <x v="15"/>
  </r>
  <r>
    <x v="5"/>
    <s v="Item_15_FUR"/>
    <x v="22"/>
  </r>
  <r>
    <x v="2"/>
    <s v="Item_20_BUT"/>
    <x v="7"/>
  </r>
  <r>
    <x v="1"/>
    <s v="Item_19_MILK"/>
    <x v="21"/>
  </r>
  <r>
    <x v="0"/>
    <s v="Item_11_PAT"/>
    <x v="17"/>
  </r>
  <r>
    <x v="0"/>
    <s v="Item_7_PAT"/>
    <x v="14"/>
  </r>
  <r>
    <x v="6"/>
    <s v="Item_8_EHE"/>
    <x v="19"/>
  </r>
  <r>
    <x v="1"/>
    <s v="Item_19_MILK"/>
    <x v="21"/>
  </r>
  <r>
    <x v="2"/>
    <s v="Item_3_BUT"/>
    <x v="9"/>
  </r>
  <r>
    <x v="6"/>
    <s v="Item_22_EHE"/>
    <x v="8"/>
  </r>
  <r>
    <x v="0"/>
    <s v="Item_17_PAT"/>
    <x v="1"/>
  </r>
  <r>
    <x v="6"/>
    <s v="Item_11_EHE"/>
    <x v="17"/>
  </r>
  <r>
    <x v="1"/>
    <s v="Item_8_MILK"/>
    <x v="19"/>
  </r>
  <r>
    <x v="7"/>
    <s v="Item_25_CEA"/>
    <x v="16"/>
  </r>
  <r>
    <x v="4"/>
    <s v="Item_18_FOOD"/>
    <x v="23"/>
  </r>
  <r>
    <x v="2"/>
    <s v="Unknown"/>
    <x v="5"/>
  </r>
  <r>
    <x v="5"/>
    <s v="Item_3_FUR"/>
    <x v="9"/>
  </r>
  <r>
    <x v="6"/>
    <s v="Item_19_EHE"/>
    <x v="21"/>
  </r>
  <r>
    <x v="6"/>
    <s v="Item_1_EHE"/>
    <x v="6"/>
  </r>
  <r>
    <x v="1"/>
    <s v="Item_3_MILK"/>
    <x v="9"/>
  </r>
  <r>
    <x v="6"/>
    <s v="Item_25_EHE"/>
    <x v="16"/>
  </r>
  <r>
    <x v="3"/>
    <s v="Item_4_BEV"/>
    <x v="15"/>
  </r>
  <r>
    <x v="4"/>
    <s v="Item_10_FOOD"/>
    <x v="0"/>
  </r>
  <r>
    <x v="3"/>
    <s v="Item_21_BEV"/>
    <x v="13"/>
  </r>
  <r>
    <x v="0"/>
    <s v="Item_1_PAT"/>
    <x v="6"/>
  </r>
  <r>
    <x v="1"/>
    <s v="Item_4_MILK"/>
    <x v="15"/>
  </r>
  <r>
    <x v="5"/>
    <s v="Item_19_FUR"/>
    <x v="21"/>
  </r>
  <r>
    <x v="2"/>
    <s v="Unknown"/>
    <x v="5"/>
  </r>
  <r>
    <x v="5"/>
    <s v="Item_11_FUR"/>
    <x v="17"/>
  </r>
  <r>
    <x v="1"/>
    <s v="Item_22_MILK"/>
    <x v="8"/>
  </r>
  <r>
    <x v="4"/>
    <s v="Item_17_FOOD"/>
    <x v="1"/>
  </r>
  <r>
    <x v="5"/>
    <s v="Item_15_FUR"/>
    <x v="22"/>
  </r>
  <r>
    <x v="2"/>
    <s v="Item_15_BUT"/>
    <x v="22"/>
  </r>
  <r>
    <x v="0"/>
    <s v="Unknown"/>
    <x v="5"/>
  </r>
  <r>
    <x v="3"/>
    <s v="Item_5_BEV"/>
    <x v="20"/>
  </r>
  <r>
    <x v="0"/>
    <s v="Item_22_PAT"/>
    <x v="8"/>
  </r>
  <r>
    <x v="1"/>
    <s v="Item_16_MILK"/>
    <x v="3"/>
  </r>
  <r>
    <x v="7"/>
    <s v="Item_23_CEA"/>
    <x v="18"/>
  </r>
  <r>
    <x v="0"/>
    <s v="Item_10_PAT"/>
    <x v="0"/>
  </r>
  <r>
    <x v="7"/>
    <s v="Item_12_CEA"/>
    <x v="2"/>
  </r>
  <r>
    <x v="7"/>
    <s v="Item_20_CEA"/>
    <x v="7"/>
  </r>
  <r>
    <x v="2"/>
    <s v="Item_3_BUT"/>
    <x v="9"/>
  </r>
  <r>
    <x v="7"/>
    <s v="Item_19_CEA"/>
    <x v="21"/>
  </r>
  <r>
    <x v="4"/>
    <s v="Item_14_FOOD"/>
    <x v="12"/>
  </r>
  <r>
    <x v="4"/>
    <s v="Item_4_FOOD"/>
    <x v="15"/>
  </r>
  <r>
    <x v="7"/>
    <s v="Item_13_CEA"/>
    <x v="5"/>
  </r>
  <r>
    <x v="4"/>
    <s v="Item_24_FOOD"/>
    <x v="11"/>
  </r>
  <r>
    <x v="2"/>
    <s v="Item_4_BUT"/>
    <x v="15"/>
  </r>
  <r>
    <x v="6"/>
    <s v="Item_17_EHE"/>
    <x v="1"/>
  </r>
  <r>
    <x v="1"/>
    <s v="Item_3_MILK"/>
    <x v="9"/>
  </r>
  <r>
    <x v="3"/>
    <s v="Unknown"/>
    <x v="5"/>
  </r>
  <r>
    <x v="1"/>
    <s v="Item_3_MILK"/>
    <x v="9"/>
  </r>
  <r>
    <x v="1"/>
    <s v="Item_20_MILK"/>
    <x v="7"/>
  </r>
  <r>
    <x v="5"/>
    <s v="Item_2_FUR"/>
    <x v="10"/>
  </r>
  <r>
    <x v="7"/>
    <s v="Item_17_CEA"/>
    <x v="1"/>
  </r>
  <r>
    <x v="0"/>
    <s v="Item_12_PAT"/>
    <x v="2"/>
  </r>
  <r>
    <x v="4"/>
    <s v="Unknown"/>
    <x v="5"/>
  </r>
  <r>
    <x v="0"/>
    <s v="Item_2_PAT"/>
    <x v="10"/>
  </r>
  <r>
    <x v="5"/>
    <s v="Item_6_FUR"/>
    <x v="4"/>
  </r>
  <r>
    <x v="4"/>
    <s v="Item_13_FOOD"/>
    <x v="5"/>
  </r>
  <r>
    <x v="6"/>
    <s v="Item_17_EHE"/>
    <x v="1"/>
  </r>
  <r>
    <x v="5"/>
    <s v="Item_8_FUR"/>
    <x v="19"/>
  </r>
  <r>
    <x v="4"/>
    <s v="Item_25_FOOD"/>
    <x v="16"/>
  </r>
  <r>
    <x v="0"/>
    <s v="Item_12_PAT"/>
    <x v="2"/>
  </r>
  <r>
    <x v="5"/>
    <s v="Item_7_FUR"/>
    <x v="14"/>
  </r>
  <r>
    <x v="4"/>
    <s v="Item_4_FOOD"/>
    <x v="15"/>
  </r>
  <r>
    <x v="7"/>
    <s v="Item_13_CEA"/>
    <x v="5"/>
  </r>
  <r>
    <x v="7"/>
    <s v="Item_19_CEA"/>
    <x v="21"/>
  </r>
  <r>
    <x v="7"/>
    <s v="Item_1_CEA"/>
    <x v="6"/>
  </r>
  <r>
    <x v="0"/>
    <s v="Item_2_PAT"/>
    <x v="10"/>
  </r>
  <r>
    <x v="7"/>
    <s v="Unknown"/>
    <x v="5"/>
  </r>
  <r>
    <x v="0"/>
    <s v="Item_20_PAT"/>
    <x v="7"/>
  </r>
  <r>
    <x v="0"/>
    <s v="Item_5_PAT"/>
    <x v="20"/>
  </r>
  <r>
    <x v="0"/>
    <s v="Unknown"/>
    <x v="5"/>
  </r>
  <r>
    <x v="5"/>
    <s v="Item_17_FUR"/>
    <x v="1"/>
  </r>
  <r>
    <x v="6"/>
    <s v="Item_25_EHE"/>
    <x v="16"/>
  </r>
  <r>
    <x v="5"/>
    <s v="Item_2_FUR"/>
    <x v="10"/>
  </r>
  <r>
    <x v="5"/>
    <s v="Item_21_FUR"/>
    <x v="13"/>
  </r>
  <r>
    <x v="3"/>
    <s v="Item_2_BEV"/>
    <x v="10"/>
  </r>
  <r>
    <x v="2"/>
    <s v="Item_13_BUT"/>
    <x v="5"/>
  </r>
  <r>
    <x v="0"/>
    <s v="Item_17_PAT"/>
    <x v="1"/>
  </r>
  <r>
    <x v="7"/>
    <s v="Item_9_CEA"/>
    <x v="24"/>
  </r>
  <r>
    <x v="0"/>
    <s v="Item_17_PAT"/>
    <x v="1"/>
  </r>
  <r>
    <x v="6"/>
    <s v="Item_15_EHE"/>
    <x v="22"/>
  </r>
  <r>
    <x v="7"/>
    <s v="Item_5_CEA"/>
    <x v="20"/>
  </r>
  <r>
    <x v="4"/>
    <s v="Item_15_FOOD"/>
    <x v="22"/>
  </r>
  <r>
    <x v="6"/>
    <s v="Item_18_EHE"/>
    <x v="23"/>
  </r>
  <r>
    <x v="1"/>
    <s v="Item_11_MILK"/>
    <x v="17"/>
  </r>
  <r>
    <x v="1"/>
    <s v="Item_19_MILK"/>
    <x v="21"/>
  </r>
  <r>
    <x v="0"/>
    <s v="Item_7_PAT"/>
    <x v="14"/>
  </r>
  <r>
    <x v="0"/>
    <s v="Item_19_PAT"/>
    <x v="21"/>
  </r>
  <r>
    <x v="7"/>
    <s v="Item_16_CEA"/>
    <x v="3"/>
  </r>
  <r>
    <x v="0"/>
    <s v="Item_25_PAT"/>
    <x v="16"/>
  </r>
  <r>
    <x v="3"/>
    <s v="Item_4_BEV"/>
    <x v="15"/>
  </r>
  <r>
    <x v="4"/>
    <s v="Unknown"/>
    <x v="20"/>
  </r>
  <r>
    <x v="2"/>
    <s v="Item_3_BUT"/>
    <x v="9"/>
  </r>
  <r>
    <x v="7"/>
    <s v="Item_23_CEA"/>
    <x v="18"/>
  </r>
  <r>
    <x v="4"/>
    <s v="Item_15_FOOD"/>
    <x v="22"/>
  </r>
  <r>
    <x v="7"/>
    <s v="Item_5_CEA"/>
    <x v="20"/>
  </r>
  <r>
    <x v="3"/>
    <s v="Item_2_BEV"/>
    <x v="10"/>
  </r>
  <r>
    <x v="6"/>
    <s v="Item_17_EHE"/>
    <x v="1"/>
  </r>
  <r>
    <x v="3"/>
    <s v="Item_3_BEV"/>
    <x v="9"/>
  </r>
  <r>
    <x v="5"/>
    <s v="Item_20_FUR"/>
    <x v="7"/>
  </r>
  <r>
    <x v="4"/>
    <s v="Item_20_FOOD"/>
    <x v="7"/>
  </r>
  <r>
    <x v="6"/>
    <s v="Item_8_EHE"/>
    <x v="19"/>
  </r>
  <r>
    <x v="1"/>
    <s v="Item_6_MILK"/>
    <x v="4"/>
  </r>
  <r>
    <x v="6"/>
    <s v="Item_25_EHE"/>
    <x v="16"/>
  </r>
  <r>
    <x v="0"/>
    <s v="Item_17_PAT"/>
    <x v="1"/>
  </r>
  <r>
    <x v="1"/>
    <s v="Item_20_MILK"/>
    <x v="7"/>
  </r>
  <r>
    <x v="2"/>
    <s v="Unknown"/>
    <x v="5"/>
  </r>
  <r>
    <x v="5"/>
    <s v="Item_6_FUR"/>
    <x v="4"/>
  </r>
  <r>
    <x v="3"/>
    <s v="Item_11_BEV"/>
    <x v="17"/>
  </r>
  <r>
    <x v="6"/>
    <s v="Item_25_EHE"/>
    <x v="16"/>
  </r>
  <r>
    <x v="4"/>
    <s v="Item_11_FOOD"/>
    <x v="17"/>
  </r>
  <r>
    <x v="2"/>
    <s v="Item_8_BUT"/>
    <x v="19"/>
  </r>
  <r>
    <x v="5"/>
    <s v="Item_14_FUR"/>
    <x v="12"/>
  </r>
  <r>
    <x v="4"/>
    <s v="Item_17_FOOD"/>
    <x v="1"/>
  </r>
  <r>
    <x v="1"/>
    <s v="Item_12_MILK"/>
    <x v="2"/>
  </r>
  <r>
    <x v="4"/>
    <s v="Item_11_FOOD"/>
    <x v="17"/>
  </r>
  <r>
    <x v="2"/>
    <s v="Item_21_BUT"/>
    <x v="13"/>
  </r>
  <r>
    <x v="1"/>
    <s v="Item_23_MILK"/>
    <x v="18"/>
  </r>
  <r>
    <x v="6"/>
    <s v="Item_6_EHE"/>
    <x v="4"/>
  </r>
  <r>
    <x v="3"/>
    <s v="Item_17_BEV"/>
    <x v="1"/>
  </r>
  <r>
    <x v="1"/>
    <s v="Item_6_MILK"/>
    <x v="4"/>
  </r>
  <r>
    <x v="6"/>
    <s v="Item_20_EHE"/>
    <x v="7"/>
  </r>
  <r>
    <x v="1"/>
    <s v="Item_22_MILK"/>
    <x v="8"/>
  </r>
  <r>
    <x v="7"/>
    <s v="Item_21_CEA"/>
    <x v="13"/>
  </r>
  <r>
    <x v="4"/>
    <s v="Item_3_FOOD"/>
    <x v="9"/>
  </r>
  <r>
    <x v="4"/>
    <s v="Unknown"/>
    <x v="5"/>
  </r>
  <r>
    <x v="0"/>
    <s v="Item_9_PAT"/>
    <x v="24"/>
  </r>
  <r>
    <x v="5"/>
    <s v="Item_21_FUR"/>
    <x v="13"/>
  </r>
  <r>
    <x v="7"/>
    <s v="Item_15_CEA"/>
    <x v="22"/>
  </r>
  <r>
    <x v="5"/>
    <s v="Item_25_FUR"/>
    <x v="16"/>
  </r>
  <r>
    <x v="1"/>
    <s v="Item_1_MILK"/>
    <x v="6"/>
  </r>
  <r>
    <x v="5"/>
    <s v="Item_8_FUR"/>
    <x v="19"/>
  </r>
  <r>
    <x v="7"/>
    <s v="Item_11_CEA"/>
    <x v="17"/>
  </r>
  <r>
    <x v="7"/>
    <s v="Item_17_CEA"/>
    <x v="1"/>
  </r>
  <r>
    <x v="1"/>
    <s v="Item_4_MILK"/>
    <x v="15"/>
  </r>
  <r>
    <x v="1"/>
    <s v="Item_7_MILK"/>
    <x v="14"/>
  </r>
  <r>
    <x v="4"/>
    <s v="Item_20_FOOD"/>
    <x v="7"/>
  </r>
  <r>
    <x v="7"/>
    <s v="Item_16_CEA"/>
    <x v="3"/>
  </r>
  <r>
    <x v="1"/>
    <s v="Item_17_MILK"/>
    <x v="1"/>
  </r>
  <r>
    <x v="2"/>
    <s v="Item_18_BUT"/>
    <x v="23"/>
  </r>
  <r>
    <x v="2"/>
    <s v="Item_15_BUT"/>
    <x v="22"/>
  </r>
  <r>
    <x v="5"/>
    <s v="Item_23_FUR"/>
    <x v="18"/>
  </r>
  <r>
    <x v="1"/>
    <s v="Item_19_MILK"/>
    <x v="21"/>
  </r>
  <r>
    <x v="5"/>
    <s v="Item_4_FUR"/>
    <x v="15"/>
  </r>
  <r>
    <x v="2"/>
    <s v="Item_15_BUT"/>
    <x v="22"/>
  </r>
  <r>
    <x v="4"/>
    <s v="Item_19_FOOD"/>
    <x v="21"/>
  </r>
  <r>
    <x v="6"/>
    <s v="Item_5_EHE"/>
    <x v="20"/>
  </r>
  <r>
    <x v="0"/>
    <s v="Item_11_PAT"/>
    <x v="17"/>
  </r>
  <r>
    <x v="4"/>
    <s v="Item_17_FOOD"/>
    <x v="1"/>
  </r>
  <r>
    <x v="6"/>
    <s v="Item_17_EHE"/>
    <x v="1"/>
  </r>
  <r>
    <x v="1"/>
    <s v="Item_16_MILK"/>
    <x v="3"/>
  </r>
  <r>
    <x v="5"/>
    <s v="Item_14_FUR"/>
    <x v="12"/>
  </r>
  <r>
    <x v="0"/>
    <s v="Unknown"/>
    <x v="5"/>
  </r>
  <r>
    <x v="2"/>
    <s v="Item_18_BUT"/>
    <x v="23"/>
  </r>
  <r>
    <x v="2"/>
    <s v="Item_2_BUT"/>
    <x v="10"/>
  </r>
  <r>
    <x v="1"/>
    <s v="Item_19_MILK"/>
    <x v="21"/>
  </r>
  <r>
    <x v="4"/>
    <s v="Item_12_FOOD"/>
    <x v="2"/>
  </r>
  <r>
    <x v="4"/>
    <s v="Item_21_FOOD"/>
    <x v="13"/>
  </r>
  <r>
    <x v="1"/>
    <s v="Unknown"/>
    <x v="7"/>
  </r>
  <r>
    <x v="7"/>
    <s v="Item_19_CEA"/>
    <x v="21"/>
  </r>
  <r>
    <x v="3"/>
    <s v="Item_23_BEV"/>
    <x v="18"/>
  </r>
  <r>
    <x v="7"/>
    <s v="Item_14_CEA"/>
    <x v="12"/>
  </r>
  <r>
    <x v="2"/>
    <s v="Unknown"/>
    <x v="5"/>
  </r>
  <r>
    <x v="2"/>
    <s v="Item_2_BUT"/>
    <x v="10"/>
  </r>
  <r>
    <x v="6"/>
    <s v="Item_8_EHE"/>
    <x v="19"/>
  </r>
  <r>
    <x v="7"/>
    <s v="Item_2_CEA"/>
    <x v="10"/>
  </r>
  <r>
    <x v="0"/>
    <s v="Item_9_PAT"/>
    <x v="24"/>
  </r>
  <r>
    <x v="3"/>
    <s v="Item_16_BEV"/>
    <x v="3"/>
  </r>
  <r>
    <x v="4"/>
    <s v="Item_12_FOOD"/>
    <x v="2"/>
  </r>
  <r>
    <x v="4"/>
    <s v="Item_7_FOOD"/>
    <x v="14"/>
  </r>
  <r>
    <x v="5"/>
    <s v="Item_6_FUR"/>
    <x v="4"/>
  </r>
  <r>
    <x v="1"/>
    <s v="Item_1_MILK"/>
    <x v="6"/>
  </r>
  <r>
    <x v="4"/>
    <s v="Item_8_FOOD"/>
    <x v="19"/>
  </r>
  <r>
    <x v="5"/>
    <s v="Item_25_FUR"/>
    <x v="16"/>
  </r>
  <r>
    <x v="7"/>
    <s v="Item_10_CEA"/>
    <x v="0"/>
  </r>
  <r>
    <x v="3"/>
    <s v="Item_15_BEV"/>
    <x v="22"/>
  </r>
  <r>
    <x v="4"/>
    <s v="Item_4_FOOD"/>
    <x v="15"/>
  </r>
  <r>
    <x v="6"/>
    <s v="Item_19_EHE"/>
    <x v="21"/>
  </r>
  <r>
    <x v="0"/>
    <s v="Item_8_PAT"/>
    <x v="19"/>
  </r>
  <r>
    <x v="7"/>
    <s v="Item_20_CEA"/>
    <x v="7"/>
  </r>
  <r>
    <x v="0"/>
    <s v="Item_22_PAT"/>
    <x v="8"/>
  </r>
  <r>
    <x v="6"/>
    <s v="Item_15_EHE"/>
    <x v="22"/>
  </r>
  <r>
    <x v="3"/>
    <s v="Item_7_BEV"/>
    <x v="14"/>
  </r>
  <r>
    <x v="5"/>
    <s v="Item_2_FUR"/>
    <x v="10"/>
  </r>
  <r>
    <x v="5"/>
    <s v="Unknown"/>
    <x v="11"/>
  </r>
  <r>
    <x v="6"/>
    <s v="Unknown"/>
    <x v="5"/>
  </r>
  <r>
    <x v="6"/>
    <s v="Item_5_EHE"/>
    <x v="20"/>
  </r>
  <r>
    <x v="2"/>
    <s v="Item_12_BUT"/>
    <x v="2"/>
  </r>
  <r>
    <x v="3"/>
    <s v="Item_23_BEV"/>
    <x v="18"/>
  </r>
  <r>
    <x v="4"/>
    <s v="Item_24_FOOD"/>
    <x v="11"/>
  </r>
  <r>
    <x v="7"/>
    <s v="Item_22_CEA"/>
    <x v="8"/>
  </r>
  <r>
    <x v="6"/>
    <s v="Item_17_EHE"/>
    <x v="1"/>
  </r>
  <r>
    <x v="1"/>
    <s v="Item_23_MILK"/>
    <x v="18"/>
  </r>
  <r>
    <x v="7"/>
    <s v="Unknown"/>
    <x v="5"/>
  </r>
  <r>
    <x v="6"/>
    <s v="Item_23_EHE"/>
    <x v="18"/>
  </r>
  <r>
    <x v="7"/>
    <s v="Item_23_CEA"/>
    <x v="18"/>
  </r>
  <r>
    <x v="2"/>
    <s v="Item_16_BUT"/>
    <x v="3"/>
  </r>
  <r>
    <x v="2"/>
    <s v="Item_5_BUT"/>
    <x v="20"/>
  </r>
  <r>
    <x v="1"/>
    <s v="Item_11_MILK"/>
    <x v="17"/>
  </r>
  <r>
    <x v="2"/>
    <s v="Item_15_BUT"/>
    <x v="22"/>
  </r>
  <r>
    <x v="0"/>
    <s v="Unknown"/>
    <x v="5"/>
  </r>
  <r>
    <x v="7"/>
    <s v="Item_13_CEA"/>
    <x v="5"/>
  </r>
  <r>
    <x v="2"/>
    <s v="Item_2_BUT"/>
    <x v="10"/>
  </r>
  <r>
    <x v="0"/>
    <s v="Item_4_PAT"/>
    <x v="15"/>
  </r>
  <r>
    <x v="0"/>
    <s v="Item_9_PAT"/>
    <x v="24"/>
  </r>
  <r>
    <x v="0"/>
    <s v="Unknown"/>
    <x v="12"/>
  </r>
  <r>
    <x v="6"/>
    <s v="Item_23_EHE"/>
    <x v="18"/>
  </r>
  <r>
    <x v="0"/>
    <s v="Item_4_PAT"/>
    <x v="15"/>
  </r>
  <r>
    <x v="4"/>
    <s v="Item_5_FOOD"/>
    <x v="20"/>
  </r>
  <r>
    <x v="6"/>
    <s v="Item_9_EHE"/>
    <x v="24"/>
  </r>
  <r>
    <x v="3"/>
    <s v="Item_21_BEV"/>
    <x v="13"/>
  </r>
  <r>
    <x v="0"/>
    <s v="Item_17_PAT"/>
    <x v="1"/>
  </r>
  <r>
    <x v="6"/>
    <s v="Item_6_EHE"/>
    <x v="4"/>
  </r>
  <r>
    <x v="2"/>
    <s v="Item_9_BUT"/>
    <x v="24"/>
  </r>
  <r>
    <x v="7"/>
    <s v="Item_21_CEA"/>
    <x v="13"/>
  </r>
  <r>
    <x v="7"/>
    <s v="Item_1_CEA"/>
    <x v="6"/>
  </r>
  <r>
    <x v="7"/>
    <s v="Item_16_CEA"/>
    <x v="3"/>
  </r>
  <r>
    <x v="2"/>
    <s v="Item_4_BUT"/>
    <x v="15"/>
  </r>
  <r>
    <x v="1"/>
    <s v="Item_16_MILK"/>
    <x v="3"/>
  </r>
  <r>
    <x v="5"/>
    <s v="Item_19_FUR"/>
    <x v="21"/>
  </r>
  <r>
    <x v="7"/>
    <s v="Item_2_CEA"/>
    <x v="10"/>
  </r>
  <r>
    <x v="3"/>
    <s v="Item_14_BEV"/>
    <x v="12"/>
  </r>
  <r>
    <x v="4"/>
    <s v="Item_18_FOOD"/>
    <x v="23"/>
  </r>
  <r>
    <x v="4"/>
    <s v="Item_13_FOOD"/>
    <x v="5"/>
  </r>
  <r>
    <x v="2"/>
    <s v="Item_7_BUT"/>
    <x v="14"/>
  </r>
  <r>
    <x v="1"/>
    <s v="Unknown"/>
    <x v="23"/>
  </r>
  <r>
    <x v="1"/>
    <s v="Item_13_MILK"/>
    <x v="5"/>
  </r>
  <r>
    <x v="4"/>
    <s v="Item_25_FOOD"/>
    <x v="16"/>
  </r>
  <r>
    <x v="3"/>
    <s v="Item_20_BEV"/>
    <x v="7"/>
  </r>
  <r>
    <x v="0"/>
    <s v="Item_14_PAT"/>
    <x v="12"/>
  </r>
  <r>
    <x v="5"/>
    <s v="Item_6_FUR"/>
    <x v="4"/>
  </r>
  <r>
    <x v="5"/>
    <s v="Unknown"/>
    <x v="3"/>
  </r>
  <r>
    <x v="6"/>
    <s v="Item_8_EHE"/>
    <x v="19"/>
  </r>
  <r>
    <x v="4"/>
    <s v="Item_20_FOOD"/>
    <x v="7"/>
  </r>
  <r>
    <x v="1"/>
    <s v="Item_8_MILK"/>
    <x v="19"/>
  </r>
  <r>
    <x v="6"/>
    <s v="Item_21_EHE"/>
    <x v="13"/>
  </r>
  <r>
    <x v="3"/>
    <s v="Item_19_BEV"/>
    <x v="21"/>
  </r>
  <r>
    <x v="0"/>
    <s v="Item_25_PAT"/>
    <x v="16"/>
  </r>
  <r>
    <x v="5"/>
    <s v="Item_19_FUR"/>
    <x v="21"/>
  </r>
  <r>
    <x v="5"/>
    <s v="Item_24_FUR"/>
    <x v="11"/>
  </r>
  <r>
    <x v="0"/>
    <s v="Item_13_PAT"/>
    <x v="5"/>
  </r>
  <r>
    <x v="7"/>
    <s v="Item_12_CEA"/>
    <x v="2"/>
  </r>
  <r>
    <x v="6"/>
    <s v="Item_9_EHE"/>
    <x v="24"/>
  </r>
  <r>
    <x v="0"/>
    <s v="Item_15_PAT"/>
    <x v="22"/>
  </r>
  <r>
    <x v="6"/>
    <s v="Item_25_EHE"/>
    <x v="16"/>
  </r>
  <r>
    <x v="7"/>
    <s v="Item_5_CEA"/>
    <x v="20"/>
  </r>
  <r>
    <x v="5"/>
    <s v="Item_4_FUR"/>
    <x v="15"/>
  </r>
  <r>
    <x v="6"/>
    <s v="Item_23_EHE"/>
    <x v="18"/>
  </r>
  <r>
    <x v="4"/>
    <s v="Item_22_FOOD"/>
    <x v="8"/>
  </r>
  <r>
    <x v="7"/>
    <s v="Item_20_CEA"/>
    <x v="7"/>
  </r>
  <r>
    <x v="7"/>
    <s v="Item_20_CEA"/>
    <x v="7"/>
  </r>
  <r>
    <x v="1"/>
    <s v="Unknown"/>
    <x v="5"/>
  </r>
  <r>
    <x v="2"/>
    <s v="Item_13_BUT"/>
    <x v="5"/>
  </r>
  <r>
    <x v="2"/>
    <s v="Item_18_BUT"/>
    <x v="23"/>
  </r>
  <r>
    <x v="6"/>
    <s v="Item_23_EHE"/>
    <x v="18"/>
  </r>
  <r>
    <x v="3"/>
    <s v="Item_6_BEV"/>
    <x v="4"/>
  </r>
  <r>
    <x v="7"/>
    <s v="Item_7_CEA"/>
    <x v="14"/>
  </r>
  <r>
    <x v="2"/>
    <s v="Item_13_BUT"/>
    <x v="5"/>
  </r>
  <r>
    <x v="2"/>
    <s v="Item_5_BUT"/>
    <x v="20"/>
  </r>
  <r>
    <x v="0"/>
    <s v="Item_20_PAT"/>
    <x v="7"/>
  </r>
  <r>
    <x v="4"/>
    <s v="Item_5_FOOD"/>
    <x v="20"/>
  </r>
  <r>
    <x v="4"/>
    <s v="Item_6_FOOD"/>
    <x v="4"/>
  </r>
  <r>
    <x v="3"/>
    <s v="Unknown"/>
    <x v="2"/>
  </r>
  <r>
    <x v="3"/>
    <s v="Item_12_BEV"/>
    <x v="2"/>
  </r>
  <r>
    <x v="0"/>
    <s v="Item_7_PAT"/>
    <x v="14"/>
  </r>
  <r>
    <x v="6"/>
    <s v="Item_17_EHE"/>
    <x v="1"/>
  </r>
  <r>
    <x v="3"/>
    <s v="Item_11_BEV"/>
    <x v="17"/>
  </r>
  <r>
    <x v="4"/>
    <s v="Item_17_FOOD"/>
    <x v="1"/>
  </r>
  <r>
    <x v="7"/>
    <s v="Item_17_CEA"/>
    <x v="1"/>
  </r>
  <r>
    <x v="7"/>
    <s v="Item_6_CEA"/>
    <x v="4"/>
  </r>
  <r>
    <x v="2"/>
    <s v="Item_20_BUT"/>
    <x v="7"/>
  </r>
  <r>
    <x v="2"/>
    <s v="Item_2_BUT"/>
    <x v="10"/>
  </r>
  <r>
    <x v="1"/>
    <s v="Item_19_MILK"/>
    <x v="21"/>
  </r>
  <r>
    <x v="4"/>
    <s v="Item_12_FOOD"/>
    <x v="2"/>
  </r>
  <r>
    <x v="7"/>
    <s v="Item_19_CEA"/>
    <x v="21"/>
  </r>
  <r>
    <x v="4"/>
    <s v="Item_13_FOOD"/>
    <x v="5"/>
  </r>
  <r>
    <x v="5"/>
    <s v="Unknown"/>
    <x v="5"/>
  </r>
  <r>
    <x v="0"/>
    <s v="Item_18_PAT"/>
    <x v="23"/>
  </r>
  <r>
    <x v="3"/>
    <s v="Item_2_BEV"/>
    <x v="10"/>
  </r>
  <r>
    <x v="4"/>
    <s v="Item_22_FOOD"/>
    <x v="8"/>
  </r>
  <r>
    <x v="2"/>
    <s v="Item_17_BUT"/>
    <x v="1"/>
  </r>
  <r>
    <x v="1"/>
    <s v="Item_17_MILK"/>
    <x v="1"/>
  </r>
  <r>
    <x v="4"/>
    <s v="Item_8_FOOD"/>
    <x v="19"/>
  </r>
  <r>
    <x v="0"/>
    <s v="Item_9_PAT"/>
    <x v="24"/>
  </r>
  <r>
    <x v="5"/>
    <s v="Item_6_FUR"/>
    <x v="4"/>
  </r>
  <r>
    <x v="4"/>
    <s v="Item_12_FOOD"/>
    <x v="2"/>
  </r>
  <r>
    <x v="4"/>
    <s v="Item_1_FOOD"/>
    <x v="6"/>
  </r>
  <r>
    <x v="0"/>
    <s v="Item_17_PAT"/>
    <x v="1"/>
  </r>
  <r>
    <x v="3"/>
    <s v="Item_21_BEV"/>
    <x v="13"/>
  </r>
  <r>
    <x v="5"/>
    <s v="Item_11_FUR"/>
    <x v="17"/>
  </r>
  <r>
    <x v="7"/>
    <s v="Item_20_CEA"/>
    <x v="7"/>
  </r>
  <r>
    <x v="2"/>
    <s v="Item_2_BUT"/>
    <x v="10"/>
  </r>
  <r>
    <x v="3"/>
    <s v="Item_16_BEV"/>
    <x v="3"/>
  </r>
  <r>
    <x v="2"/>
    <s v="Item_15_BUT"/>
    <x v="22"/>
  </r>
  <r>
    <x v="7"/>
    <s v="Item_6_CEA"/>
    <x v="4"/>
  </r>
  <r>
    <x v="3"/>
    <s v="Item_21_BEV"/>
    <x v="13"/>
  </r>
  <r>
    <x v="5"/>
    <s v="Item_11_FUR"/>
    <x v="17"/>
  </r>
  <r>
    <x v="7"/>
    <s v="Item_13_CEA"/>
    <x v="5"/>
  </r>
  <r>
    <x v="3"/>
    <s v="Item_25_BEV"/>
    <x v="16"/>
  </r>
  <r>
    <x v="0"/>
    <s v="Item_9_PAT"/>
    <x v="24"/>
  </r>
  <r>
    <x v="5"/>
    <s v="Item_24_FUR"/>
    <x v="11"/>
  </r>
  <r>
    <x v="0"/>
    <s v="Item_17_PAT"/>
    <x v="1"/>
  </r>
  <r>
    <x v="5"/>
    <s v="Item_8_FUR"/>
    <x v="19"/>
  </r>
  <r>
    <x v="2"/>
    <s v="Item_16_BUT"/>
    <x v="3"/>
  </r>
  <r>
    <x v="5"/>
    <s v="Unknown"/>
    <x v="5"/>
  </r>
  <r>
    <x v="2"/>
    <s v="Item_8_BUT"/>
    <x v="19"/>
  </r>
  <r>
    <x v="3"/>
    <s v="Unknown"/>
    <x v="5"/>
  </r>
  <r>
    <x v="4"/>
    <s v="Item_18_FOOD"/>
    <x v="23"/>
  </r>
  <r>
    <x v="1"/>
    <s v="Item_5_MILK"/>
    <x v="20"/>
  </r>
  <r>
    <x v="4"/>
    <s v="Unknown"/>
    <x v="5"/>
  </r>
  <r>
    <x v="0"/>
    <s v="Item_14_PAT"/>
    <x v="12"/>
  </r>
  <r>
    <x v="4"/>
    <s v="Item_14_FOOD"/>
    <x v="12"/>
  </r>
  <r>
    <x v="6"/>
    <s v="Item_5_EHE"/>
    <x v="20"/>
  </r>
  <r>
    <x v="2"/>
    <s v="Item_25_BUT"/>
    <x v="16"/>
  </r>
  <r>
    <x v="4"/>
    <s v="Item_25_FOOD"/>
    <x v="16"/>
  </r>
  <r>
    <x v="0"/>
    <s v="Item_23_PAT"/>
    <x v="18"/>
  </r>
  <r>
    <x v="1"/>
    <s v="Item_6_MILK"/>
    <x v="4"/>
  </r>
  <r>
    <x v="7"/>
    <s v="Item_7_CEA"/>
    <x v="14"/>
  </r>
  <r>
    <x v="4"/>
    <s v="Item_25_FOOD"/>
    <x v="16"/>
  </r>
  <r>
    <x v="6"/>
    <s v="Item_5_EHE"/>
    <x v="20"/>
  </r>
  <r>
    <x v="1"/>
    <s v="Item_22_MILK"/>
    <x v="8"/>
  </r>
  <r>
    <x v="3"/>
    <s v="Item_22_BEV"/>
    <x v="8"/>
  </r>
  <r>
    <x v="1"/>
    <s v="Item_17_MILK"/>
    <x v="1"/>
  </r>
  <r>
    <x v="7"/>
    <s v="Item_9_CEA"/>
    <x v="24"/>
  </r>
  <r>
    <x v="7"/>
    <s v="Item_5_CEA"/>
    <x v="20"/>
  </r>
  <r>
    <x v="5"/>
    <s v="Item_1_FUR"/>
    <x v="6"/>
  </r>
  <r>
    <x v="5"/>
    <s v="Item_24_FUR"/>
    <x v="11"/>
  </r>
  <r>
    <x v="7"/>
    <s v="Item_18_CEA"/>
    <x v="23"/>
  </r>
  <r>
    <x v="7"/>
    <s v="Item_9_CEA"/>
    <x v="24"/>
  </r>
  <r>
    <x v="1"/>
    <s v="Item_12_MILK"/>
    <x v="2"/>
  </r>
  <r>
    <x v="5"/>
    <s v="Unknown"/>
    <x v="17"/>
  </r>
  <r>
    <x v="1"/>
    <s v="Item_20_MILK"/>
    <x v="7"/>
  </r>
  <r>
    <x v="4"/>
    <s v="Item_1_FOOD"/>
    <x v="6"/>
  </r>
  <r>
    <x v="1"/>
    <s v="Item_24_MILK"/>
    <x v="11"/>
  </r>
  <r>
    <x v="6"/>
    <s v="Item_22_EHE"/>
    <x v="8"/>
  </r>
  <r>
    <x v="6"/>
    <s v="Item_7_EHE"/>
    <x v="14"/>
  </r>
  <r>
    <x v="4"/>
    <s v="Item_14_FOOD"/>
    <x v="12"/>
  </r>
  <r>
    <x v="0"/>
    <s v="Item_7_PAT"/>
    <x v="14"/>
  </r>
  <r>
    <x v="4"/>
    <s v="Item_1_FOOD"/>
    <x v="6"/>
  </r>
  <r>
    <x v="2"/>
    <s v="Item_25_BUT"/>
    <x v="16"/>
  </r>
  <r>
    <x v="6"/>
    <s v="Item_23_EHE"/>
    <x v="18"/>
  </r>
  <r>
    <x v="7"/>
    <s v="Unknown"/>
    <x v="5"/>
  </r>
  <r>
    <x v="4"/>
    <s v="Item_9_FOOD"/>
    <x v="24"/>
  </r>
  <r>
    <x v="2"/>
    <s v="Item_12_BUT"/>
    <x v="2"/>
  </r>
  <r>
    <x v="6"/>
    <s v="Item_6_EHE"/>
    <x v="4"/>
  </r>
  <r>
    <x v="1"/>
    <s v="Item_19_MILK"/>
    <x v="21"/>
  </r>
  <r>
    <x v="4"/>
    <s v="Item_5_FOOD"/>
    <x v="20"/>
  </r>
  <r>
    <x v="5"/>
    <s v="Item_24_FUR"/>
    <x v="11"/>
  </r>
  <r>
    <x v="2"/>
    <s v="Item_18_BUT"/>
    <x v="23"/>
  </r>
  <r>
    <x v="1"/>
    <s v="Unknown"/>
    <x v="21"/>
  </r>
  <r>
    <x v="6"/>
    <s v="Item_24_EHE"/>
    <x v="11"/>
  </r>
  <r>
    <x v="4"/>
    <s v="Item_17_FOOD"/>
    <x v="1"/>
  </r>
  <r>
    <x v="2"/>
    <s v="Item_2_BUT"/>
    <x v="10"/>
  </r>
  <r>
    <x v="2"/>
    <s v="Item_12_BUT"/>
    <x v="2"/>
  </r>
  <r>
    <x v="0"/>
    <s v="Item_5_PAT"/>
    <x v="20"/>
  </r>
  <r>
    <x v="1"/>
    <s v="Item_19_MILK"/>
    <x v="21"/>
  </r>
  <r>
    <x v="6"/>
    <s v="Item_19_EHE"/>
    <x v="21"/>
  </r>
  <r>
    <x v="4"/>
    <s v="Item_14_FOOD"/>
    <x v="12"/>
  </r>
  <r>
    <x v="4"/>
    <s v="Item_18_FOOD"/>
    <x v="23"/>
  </r>
  <r>
    <x v="5"/>
    <s v="Unknown"/>
    <x v="5"/>
  </r>
  <r>
    <x v="0"/>
    <s v="Item_16_PAT"/>
    <x v="3"/>
  </r>
  <r>
    <x v="7"/>
    <s v="Item_22_CEA"/>
    <x v="8"/>
  </r>
  <r>
    <x v="6"/>
    <s v="Item_21_EHE"/>
    <x v="13"/>
  </r>
  <r>
    <x v="0"/>
    <s v="Item_12_PAT"/>
    <x v="2"/>
  </r>
  <r>
    <x v="6"/>
    <s v="Unknown"/>
    <x v="21"/>
  </r>
  <r>
    <x v="7"/>
    <s v="Item_23_CEA"/>
    <x v="18"/>
  </r>
  <r>
    <x v="6"/>
    <s v="Item_25_EHE"/>
    <x v="16"/>
  </r>
  <r>
    <x v="2"/>
    <s v="Item_12_BUT"/>
    <x v="2"/>
  </r>
  <r>
    <x v="0"/>
    <s v="Item_11_PAT"/>
    <x v="17"/>
  </r>
  <r>
    <x v="0"/>
    <s v="Item_23_PAT"/>
    <x v="18"/>
  </r>
  <r>
    <x v="4"/>
    <s v="Item_19_FOOD"/>
    <x v="21"/>
  </r>
  <r>
    <x v="2"/>
    <s v="Item_6_BUT"/>
    <x v="4"/>
  </r>
  <r>
    <x v="0"/>
    <s v="Item_14_PAT"/>
    <x v="12"/>
  </r>
  <r>
    <x v="7"/>
    <s v="Item_7_CEA"/>
    <x v="14"/>
  </r>
  <r>
    <x v="6"/>
    <s v="Item_9_EHE"/>
    <x v="24"/>
  </r>
  <r>
    <x v="5"/>
    <s v="Item_25_FUR"/>
    <x v="16"/>
  </r>
  <r>
    <x v="5"/>
    <s v="Item_3_FUR"/>
    <x v="9"/>
  </r>
  <r>
    <x v="4"/>
    <s v="Item_4_FOOD"/>
    <x v="15"/>
  </r>
  <r>
    <x v="6"/>
    <s v="Item_6_EHE"/>
    <x v="4"/>
  </r>
  <r>
    <x v="0"/>
    <s v="Item_12_PAT"/>
    <x v="2"/>
  </r>
  <r>
    <x v="7"/>
    <s v="Item_16_CEA"/>
    <x v="3"/>
  </r>
  <r>
    <x v="1"/>
    <s v="Item_22_MILK"/>
    <x v="8"/>
  </r>
  <r>
    <x v="2"/>
    <s v="Item_5_BUT"/>
    <x v="20"/>
  </r>
  <r>
    <x v="2"/>
    <s v="Unknown"/>
    <x v="5"/>
  </r>
  <r>
    <x v="3"/>
    <s v="Unknown"/>
    <x v="13"/>
  </r>
  <r>
    <x v="4"/>
    <s v="Item_5_FOOD"/>
    <x v="20"/>
  </r>
  <r>
    <x v="2"/>
    <s v="Item_17_BUT"/>
    <x v="1"/>
  </r>
  <r>
    <x v="3"/>
    <s v="Item_12_BEV"/>
    <x v="2"/>
  </r>
  <r>
    <x v="2"/>
    <s v="Item_17_BUT"/>
    <x v="1"/>
  </r>
  <r>
    <x v="4"/>
    <s v="Item_25_FOOD"/>
    <x v="16"/>
  </r>
  <r>
    <x v="0"/>
    <s v="Item_4_PAT"/>
    <x v="15"/>
  </r>
  <r>
    <x v="5"/>
    <s v="Unknown"/>
    <x v="16"/>
  </r>
  <r>
    <x v="7"/>
    <s v="Item_22_CEA"/>
    <x v="8"/>
  </r>
  <r>
    <x v="2"/>
    <s v="Item_15_BUT"/>
    <x v="22"/>
  </r>
  <r>
    <x v="4"/>
    <s v="Item_5_FOOD"/>
    <x v="20"/>
  </r>
  <r>
    <x v="2"/>
    <s v="Item_21_BUT"/>
    <x v="13"/>
  </r>
  <r>
    <x v="4"/>
    <s v="Item_22_FOOD"/>
    <x v="8"/>
  </r>
  <r>
    <x v="6"/>
    <s v="Unknown"/>
    <x v="22"/>
  </r>
  <r>
    <x v="3"/>
    <s v="Item_2_BEV"/>
    <x v="10"/>
  </r>
  <r>
    <x v="4"/>
    <s v="Unknown"/>
    <x v="5"/>
  </r>
  <r>
    <x v="1"/>
    <s v="Item_1_MILK"/>
    <x v="6"/>
  </r>
  <r>
    <x v="3"/>
    <s v="Unknown"/>
    <x v="7"/>
  </r>
  <r>
    <x v="4"/>
    <s v="Item_21_FOOD"/>
    <x v="13"/>
  </r>
  <r>
    <x v="5"/>
    <s v="Item_11_FUR"/>
    <x v="17"/>
  </r>
  <r>
    <x v="2"/>
    <s v="Item_18_BUT"/>
    <x v="23"/>
  </r>
  <r>
    <x v="3"/>
    <s v="Item_2_BEV"/>
    <x v="10"/>
  </r>
  <r>
    <x v="5"/>
    <s v="Item_9_FUR"/>
    <x v="24"/>
  </r>
  <r>
    <x v="4"/>
    <s v="Item_13_FOOD"/>
    <x v="5"/>
  </r>
  <r>
    <x v="2"/>
    <s v="Item_18_BUT"/>
    <x v="23"/>
  </r>
  <r>
    <x v="7"/>
    <s v="Item_23_CEA"/>
    <x v="18"/>
  </r>
  <r>
    <x v="3"/>
    <s v="Item_2_BEV"/>
    <x v="10"/>
  </r>
  <r>
    <x v="2"/>
    <s v="Item_1_BUT"/>
    <x v="6"/>
  </r>
  <r>
    <x v="5"/>
    <s v="Item_17_FUR"/>
    <x v="1"/>
  </r>
  <r>
    <x v="0"/>
    <s v="Item_4_PAT"/>
    <x v="15"/>
  </r>
  <r>
    <x v="2"/>
    <s v="Item_20_BUT"/>
    <x v="7"/>
  </r>
  <r>
    <x v="4"/>
    <s v="Item_25_FOOD"/>
    <x v="16"/>
  </r>
  <r>
    <x v="7"/>
    <s v="Unknown"/>
    <x v="5"/>
  </r>
  <r>
    <x v="3"/>
    <s v="Item_14_BEV"/>
    <x v="12"/>
  </r>
  <r>
    <x v="0"/>
    <s v="Unknown"/>
    <x v="7"/>
  </r>
  <r>
    <x v="1"/>
    <s v="Item_22_MILK"/>
    <x v="8"/>
  </r>
  <r>
    <x v="2"/>
    <s v="Item_5_BUT"/>
    <x v="20"/>
  </r>
  <r>
    <x v="3"/>
    <s v="Item_25_BEV"/>
    <x v="16"/>
  </r>
  <r>
    <x v="0"/>
    <s v="Item_10_PAT"/>
    <x v="0"/>
  </r>
  <r>
    <x v="4"/>
    <s v="Unknown"/>
    <x v="5"/>
  </r>
  <r>
    <x v="1"/>
    <s v="Item_13_MILK"/>
    <x v="5"/>
  </r>
  <r>
    <x v="1"/>
    <s v="Item_19_MILK"/>
    <x v="21"/>
  </r>
  <r>
    <x v="5"/>
    <s v="Item_11_FUR"/>
    <x v="17"/>
  </r>
  <r>
    <x v="1"/>
    <s v="Item_13_MILK"/>
    <x v="5"/>
  </r>
  <r>
    <x v="4"/>
    <s v="Item_9_FOOD"/>
    <x v="24"/>
  </r>
  <r>
    <x v="4"/>
    <s v="Item_13_FOOD"/>
    <x v="5"/>
  </r>
  <r>
    <x v="5"/>
    <s v="Unknown"/>
    <x v="5"/>
  </r>
  <r>
    <x v="1"/>
    <s v="Item_16_MILK"/>
    <x v="3"/>
  </r>
  <r>
    <x v="1"/>
    <s v="Item_21_MILK"/>
    <x v="13"/>
  </r>
  <r>
    <x v="0"/>
    <s v="Item_20_PAT"/>
    <x v="7"/>
  </r>
  <r>
    <x v="2"/>
    <s v="Item_20_BUT"/>
    <x v="7"/>
  </r>
  <r>
    <x v="1"/>
    <s v="Item_11_MILK"/>
    <x v="17"/>
  </r>
  <r>
    <x v="6"/>
    <s v="Item_8_EHE"/>
    <x v="19"/>
  </r>
  <r>
    <x v="4"/>
    <s v="Item_25_FOOD"/>
    <x v="16"/>
  </r>
  <r>
    <x v="1"/>
    <s v="Item_8_MILK"/>
    <x v="19"/>
  </r>
  <r>
    <x v="2"/>
    <s v="Item_4_BUT"/>
    <x v="15"/>
  </r>
  <r>
    <x v="3"/>
    <s v="Item_15_BEV"/>
    <x v="22"/>
  </r>
  <r>
    <x v="1"/>
    <s v="Item_22_MILK"/>
    <x v="8"/>
  </r>
  <r>
    <x v="4"/>
    <s v="Item_13_FOOD"/>
    <x v="5"/>
  </r>
  <r>
    <x v="6"/>
    <s v="Item_20_EHE"/>
    <x v="7"/>
  </r>
  <r>
    <x v="2"/>
    <s v="Item_22_BUT"/>
    <x v="8"/>
  </r>
  <r>
    <x v="3"/>
    <s v="Item_16_BEV"/>
    <x v="3"/>
  </r>
  <r>
    <x v="1"/>
    <s v="Unknown"/>
    <x v="5"/>
  </r>
  <r>
    <x v="1"/>
    <s v="Item_16_MILK"/>
    <x v="3"/>
  </r>
  <r>
    <x v="4"/>
    <s v="Item_14_FOOD"/>
    <x v="12"/>
  </r>
  <r>
    <x v="3"/>
    <s v="Unknown"/>
    <x v="5"/>
  </r>
  <r>
    <x v="2"/>
    <s v="Item_6_BUT"/>
    <x v="4"/>
  </r>
  <r>
    <x v="6"/>
    <s v="Unknown"/>
    <x v="5"/>
  </r>
  <r>
    <x v="2"/>
    <s v="Item_11_BUT"/>
    <x v="17"/>
  </r>
  <r>
    <x v="6"/>
    <s v="Item_4_EHE"/>
    <x v="15"/>
  </r>
  <r>
    <x v="7"/>
    <s v="Unknown"/>
    <x v="5"/>
  </r>
  <r>
    <x v="6"/>
    <s v="Item_15_EHE"/>
    <x v="22"/>
  </r>
  <r>
    <x v="6"/>
    <s v="Item_20_EHE"/>
    <x v="7"/>
  </r>
  <r>
    <x v="5"/>
    <s v="Item_23_FUR"/>
    <x v="18"/>
  </r>
  <r>
    <x v="5"/>
    <s v="Item_6_FUR"/>
    <x v="4"/>
  </r>
  <r>
    <x v="1"/>
    <s v="Item_8_MILK"/>
    <x v="19"/>
  </r>
  <r>
    <x v="0"/>
    <s v="Item_11_PAT"/>
    <x v="17"/>
  </r>
  <r>
    <x v="6"/>
    <s v="Item_20_EHE"/>
    <x v="7"/>
  </r>
  <r>
    <x v="0"/>
    <s v="Item_15_PAT"/>
    <x v="22"/>
  </r>
  <r>
    <x v="0"/>
    <s v="Item_14_PAT"/>
    <x v="12"/>
  </r>
  <r>
    <x v="1"/>
    <s v="Item_8_MILK"/>
    <x v="19"/>
  </r>
  <r>
    <x v="3"/>
    <s v="Item_1_BEV"/>
    <x v="6"/>
  </r>
  <r>
    <x v="6"/>
    <s v="Unknown"/>
    <x v="1"/>
  </r>
  <r>
    <x v="6"/>
    <s v="Item_6_EHE"/>
    <x v="4"/>
  </r>
  <r>
    <x v="0"/>
    <s v="Item_16_PAT"/>
    <x v="3"/>
  </r>
  <r>
    <x v="3"/>
    <s v="Item_20_BEV"/>
    <x v="7"/>
  </r>
  <r>
    <x v="5"/>
    <s v="Item_15_FUR"/>
    <x v="22"/>
  </r>
  <r>
    <x v="2"/>
    <s v="Item_3_BUT"/>
    <x v="9"/>
  </r>
  <r>
    <x v="1"/>
    <s v="Item_1_MILK"/>
    <x v="6"/>
  </r>
  <r>
    <x v="7"/>
    <s v="Item_12_CEA"/>
    <x v="2"/>
  </r>
  <r>
    <x v="0"/>
    <s v="Unknown"/>
    <x v="5"/>
  </r>
  <r>
    <x v="5"/>
    <s v="Item_8_FUR"/>
    <x v="19"/>
  </r>
  <r>
    <x v="1"/>
    <s v="Item_8_MILK"/>
    <x v="19"/>
  </r>
  <r>
    <x v="2"/>
    <s v="Item_6_BUT"/>
    <x v="4"/>
  </r>
  <r>
    <x v="0"/>
    <s v="Item_16_PAT"/>
    <x v="3"/>
  </r>
  <r>
    <x v="7"/>
    <s v="Item_22_CEA"/>
    <x v="8"/>
  </r>
  <r>
    <x v="4"/>
    <s v="Unknown"/>
    <x v="8"/>
  </r>
  <r>
    <x v="0"/>
    <s v="Item_7_PAT"/>
    <x v="14"/>
  </r>
  <r>
    <x v="3"/>
    <s v="Item_12_BEV"/>
    <x v="2"/>
  </r>
  <r>
    <x v="5"/>
    <s v="Item_4_FUR"/>
    <x v="15"/>
  </r>
  <r>
    <x v="7"/>
    <s v="Item_2_CEA"/>
    <x v="10"/>
  </r>
  <r>
    <x v="7"/>
    <s v="Item_25_CEA"/>
    <x v="16"/>
  </r>
  <r>
    <x v="0"/>
    <s v="Item_1_PAT"/>
    <x v="6"/>
  </r>
  <r>
    <x v="7"/>
    <s v="Item_13_CEA"/>
    <x v="5"/>
  </r>
  <r>
    <x v="5"/>
    <s v="Unknown"/>
    <x v="5"/>
  </r>
  <r>
    <x v="3"/>
    <s v="Item_9_BEV"/>
    <x v="24"/>
  </r>
  <r>
    <x v="6"/>
    <s v="Item_9_EHE"/>
    <x v="24"/>
  </r>
  <r>
    <x v="7"/>
    <s v="Item_20_CEA"/>
    <x v="7"/>
  </r>
  <r>
    <x v="3"/>
    <s v="Item_17_BEV"/>
    <x v="1"/>
  </r>
  <r>
    <x v="3"/>
    <s v="Item_3_BEV"/>
    <x v="9"/>
  </r>
  <r>
    <x v="0"/>
    <s v="Item_1_PAT"/>
    <x v="6"/>
  </r>
  <r>
    <x v="0"/>
    <s v="Item_2_PAT"/>
    <x v="10"/>
  </r>
  <r>
    <x v="0"/>
    <s v="Item_22_PAT"/>
    <x v="8"/>
  </r>
  <r>
    <x v="3"/>
    <s v="Item_11_BEV"/>
    <x v="17"/>
  </r>
  <r>
    <x v="4"/>
    <s v="Unknown"/>
    <x v="5"/>
  </r>
  <r>
    <x v="7"/>
    <s v="Item_10_CEA"/>
    <x v="0"/>
  </r>
  <r>
    <x v="0"/>
    <s v="Item_16_PAT"/>
    <x v="3"/>
  </r>
  <r>
    <x v="7"/>
    <s v="Item_12_CEA"/>
    <x v="2"/>
  </r>
  <r>
    <x v="0"/>
    <s v="Item_11_PAT"/>
    <x v="17"/>
  </r>
  <r>
    <x v="2"/>
    <s v="Item_24_BUT"/>
    <x v="11"/>
  </r>
  <r>
    <x v="5"/>
    <s v="Item_6_FUR"/>
    <x v="4"/>
  </r>
  <r>
    <x v="4"/>
    <s v="Item_11_FOOD"/>
    <x v="17"/>
  </r>
  <r>
    <x v="7"/>
    <s v="Item_12_CEA"/>
    <x v="2"/>
  </r>
  <r>
    <x v="7"/>
    <s v="Item_9_CEA"/>
    <x v="24"/>
  </r>
  <r>
    <x v="0"/>
    <s v="Item_18_PAT"/>
    <x v="23"/>
  </r>
  <r>
    <x v="2"/>
    <s v="Item_16_BUT"/>
    <x v="3"/>
  </r>
  <r>
    <x v="4"/>
    <s v="Item_13_FOOD"/>
    <x v="5"/>
  </r>
  <r>
    <x v="6"/>
    <s v="Unknown"/>
    <x v="5"/>
  </r>
  <r>
    <x v="0"/>
    <s v="Item_8_PAT"/>
    <x v="19"/>
  </r>
  <r>
    <x v="3"/>
    <s v="Item_16_BEV"/>
    <x v="3"/>
  </r>
  <r>
    <x v="6"/>
    <s v="Item_4_EHE"/>
    <x v="15"/>
  </r>
  <r>
    <x v="6"/>
    <s v="Item_15_EHE"/>
    <x v="22"/>
  </r>
  <r>
    <x v="4"/>
    <s v="Item_25_FOOD"/>
    <x v="16"/>
  </r>
  <r>
    <x v="2"/>
    <s v="Item_12_BUT"/>
    <x v="2"/>
  </r>
  <r>
    <x v="2"/>
    <s v="Item_11_BUT"/>
    <x v="17"/>
  </r>
  <r>
    <x v="1"/>
    <s v="Unknown"/>
    <x v="5"/>
  </r>
  <r>
    <x v="4"/>
    <s v="Item_20_FOOD"/>
    <x v="7"/>
  </r>
  <r>
    <x v="0"/>
    <s v="Item_12_PAT"/>
    <x v="2"/>
  </r>
  <r>
    <x v="6"/>
    <s v="Item_15_EHE"/>
    <x v="22"/>
  </r>
  <r>
    <x v="2"/>
    <s v="Item_15_BUT"/>
    <x v="22"/>
  </r>
  <r>
    <x v="0"/>
    <s v="Item_8_PAT"/>
    <x v="19"/>
  </r>
  <r>
    <x v="5"/>
    <s v="Item_2_FUR"/>
    <x v="10"/>
  </r>
  <r>
    <x v="7"/>
    <s v="Item_6_CEA"/>
    <x v="4"/>
  </r>
  <r>
    <x v="3"/>
    <s v="Item_10_BEV"/>
    <x v="0"/>
  </r>
  <r>
    <x v="7"/>
    <s v="Item_20_CEA"/>
    <x v="7"/>
  </r>
  <r>
    <x v="6"/>
    <s v="Item_1_EHE"/>
    <x v="6"/>
  </r>
  <r>
    <x v="7"/>
    <s v="Item_5_CEA"/>
    <x v="20"/>
  </r>
  <r>
    <x v="5"/>
    <s v="Item_2_FUR"/>
    <x v="10"/>
  </r>
  <r>
    <x v="7"/>
    <s v="Item_20_CEA"/>
    <x v="7"/>
  </r>
  <r>
    <x v="6"/>
    <s v="Item_17_EHE"/>
    <x v="1"/>
  </r>
  <r>
    <x v="5"/>
    <s v="Item_11_FUR"/>
    <x v="17"/>
  </r>
  <r>
    <x v="3"/>
    <s v="Item_15_BEV"/>
    <x v="22"/>
  </r>
  <r>
    <x v="5"/>
    <s v="Item_24_FUR"/>
    <x v="11"/>
  </r>
  <r>
    <x v="1"/>
    <s v="Item_1_MILK"/>
    <x v="6"/>
  </r>
  <r>
    <x v="0"/>
    <s v="Item_2_PAT"/>
    <x v="10"/>
  </r>
  <r>
    <x v="3"/>
    <s v="Item_18_BEV"/>
    <x v="23"/>
  </r>
  <r>
    <x v="7"/>
    <s v="Item_7_CEA"/>
    <x v="14"/>
  </r>
  <r>
    <x v="7"/>
    <s v="Item_25_CEA"/>
    <x v="16"/>
  </r>
  <r>
    <x v="1"/>
    <s v="Item_5_MILK"/>
    <x v="20"/>
  </r>
  <r>
    <x v="5"/>
    <s v="Item_5_FUR"/>
    <x v="20"/>
  </r>
  <r>
    <x v="3"/>
    <s v="Item_16_BEV"/>
    <x v="3"/>
  </r>
  <r>
    <x v="3"/>
    <s v="Item_11_BEV"/>
    <x v="17"/>
  </r>
  <r>
    <x v="6"/>
    <s v="Item_8_EHE"/>
    <x v="19"/>
  </r>
  <r>
    <x v="1"/>
    <s v="Item_20_MILK"/>
    <x v="7"/>
  </r>
  <r>
    <x v="0"/>
    <s v="Item_4_PAT"/>
    <x v="15"/>
  </r>
  <r>
    <x v="2"/>
    <s v="Item_24_BUT"/>
    <x v="11"/>
  </r>
  <r>
    <x v="4"/>
    <s v="Item_11_FOOD"/>
    <x v="17"/>
  </r>
  <r>
    <x v="1"/>
    <s v="Unknown"/>
    <x v="21"/>
  </r>
  <r>
    <x v="3"/>
    <s v="Item_10_BEV"/>
    <x v="0"/>
  </r>
  <r>
    <x v="0"/>
    <s v="Item_15_PAT"/>
    <x v="22"/>
  </r>
  <r>
    <x v="0"/>
    <s v="Unknown"/>
    <x v="16"/>
  </r>
  <r>
    <x v="7"/>
    <s v="Item_19_CEA"/>
    <x v="21"/>
  </r>
  <r>
    <x v="7"/>
    <s v="Item_5_CEA"/>
    <x v="20"/>
  </r>
  <r>
    <x v="5"/>
    <s v="Item_2_FUR"/>
    <x v="10"/>
  </r>
  <r>
    <x v="7"/>
    <s v="Item_16_CEA"/>
    <x v="3"/>
  </r>
  <r>
    <x v="0"/>
    <s v="Item_23_PAT"/>
    <x v="18"/>
  </r>
  <r>
    <x v="0"/>
    <s v="Item_24_PAT"/>
    <x v="11"/>
  </r>
  <r>
    <x v="7"/>
    <s v="Item_20_CEA"/>
    <x v="7"/>
  </r>
  <r>
    <x v="4"/>
    <s v="Item_18_FOOD"/>
    <x v="23"/>
  </r>
  <r>
    <x v="5"/>
    <s v="Item_15_FUR"/>
    <x v="22"/>
  </r>
  <r>
    <x v="5"/>
    <s v="Item_8_FUR"/>
    <x v="19"/>
  </r>
  <r>
    <x v="7"/>
    <s v="Item_16_CEA"/>
    <x v="3"/>
  </r>
  <r>
    <x v="5"/>
    <s v="Item_23_FUR"/>
    <x v="18"/>
  </r>
  <r>
    <x v="7"/>
    <s v="Item_22_CEA"/>
    <x v="8"/>
  </r>
  <r>
    <x v="7"/>
    <s v="Item_1_CEA"/>
    <x v="6"/>
  </r>
  <r>
    <x v="6"/>
    <s v="Item_25_EHE"/>
    <x v="16"/>
  </r>
  <r>
    <x v="4"/>
    <s v="Item_4_FOOD"/>
    <x v="15"/>
  </r>
  <r>
    <x v="3"/>
    <s v="Unknown"/>
    <x v="5"/>
  </r>
  <r>
    <x v="7"/>
    <s v="Unknown"/>
    <x v="5"/>
  </r>
  <r>
    <x v="5"/>
    <s v="Item_7_FUR"/>
    <x v="14"/>
  </r>
  <r>
    <x v="1"/>
    <s v="Item_5_MILK"/>
    <x v="20"/>
  </r>
  <r>
    <x v="4"/>
    <s v="Item_12_FOOD"/>
    <x v="2"/>
  </r>
  <r>
    <x v="0"/>
    <s v="Item_11_PAT"/>
    <x v="17"/>
  </r>
  <r>
    <x v="4"/>
    <s v="Item_21_FOOD"/>
    <x v="13"/>
  </r>
  <r>
    <x v="7"/>
    <s v="Item_5_CEA"/>
    <x v="20"/>
  </r>
  <r>
    <x v="4"/>
    <s v="Item_1_FOOD"/>
    <x v="6"/>
  </r>
  <r>
    <x v="4"/>
    <s v="Item_20_FOOD"/>
    <x v="7"/>
  </r>
  <r>
    <x v="0"/>
    <s v="Item_14_PAT"/>
    <x v="12"/>
  </r>
  <r>
    <x v="0"/>
    <s v="Item_17_PAT"/>
    <x v="1"/>
  </r>
  <r>
    <x v="3"/>
    <s v="Item_14_BEV"/>
    <x v="12"/>
  </r>
  <r>
    <x v="2"/>
    <s v="Item_11_BUT"/>
    <x v="17"/>
  </r>
  <r>
    <x v="3"/>
    <s v="Item_16_BEV"/>
    <x v="3"/>
  </r>
  <r>
    <x v="5"/>
    <s v="Unknown"/>
    <x v="5"/>
  </r>
  <r>
    <x v="6"/>
    <s v="Item_19_EHE"/>
    <x v="21"/>
  </r>
  <r>
    <x v="2"/>
    <s v="Item_25_BUT"/>
    <x v="16"/>
  </r>
  <r>
    <x v="3"/>
    <s v="Unknown"/>
    <x v="5"/>
  </r>
  <r>
    <x v="6"/>
    <s v="Item_8_EHE"/>
    <x v="19"/>
  </r>
  <r>
    <x v="6"/>
    <s v="Item_20_EHE"/>
    <x v="7"/>
  </r>
  <r>
    <x v="5"/>
    <s v="Item_24_FUR"/>
    <x v="11"/>
  </r>
  <r>
    <x v="1"/>
    <s v="Item_6_MILK"/>
    <x v="4"/>
  </r>
  <r>
    <x v="7"/>
    <s v="Item_15_CEA"/>
    <x v="22"/>
  </r>
  <r>
    <x v="1"/>
    <s v="Item_4_MILK"/>
    <x v="15"/>
  </r>
  <r>
    <x v="1"/>
    <s v="Item_1_MILK"/>
    <x v="6"/>
  </r>
  <r>
    <x v="4"/>
    <s v="Item_14_FOOD"/>
    <x v="12"/>
  </r>
  <r>
    <x v="0"/>
    <s v="Item_7_PAT"/>
    <x v="14"/>
  </r>
  <r>
    <x v="6"/>
    <s v="Item_2_EHE"/>
    <x v="10"/>
  </r>
  <r>
    <x v="3"/>
    <s v="Unknown"/>
    <x v="15"/>
  </r>
  <r>
    <x v="5"/>
    <s v="Unknown"/>
    <x v="16"/>
  </r>
  <r>
    <x v="1"/>
    <s v="Item_11_MILK"/>
    <x v="17"/>
  </r>
  <r>
    <x v="7"/>
    <s v="Item_7_CEA"/>
    <x v="14"/>
  </r>
  <r>
    <x v="5"/>
    <s v="Item_25_FUR"/>
    <x v="16"/>
  </r>
  <r>
    <x v="7"/>
    <s v="Item_15_CEA"/>
    <x v="22"/>
  </r>
  <r>
    <x v="2"/>
    <s v="Item_16_BUT"/>
    <x v="3"/>
  </r>
  <r>
    <x v="2"/>
    <s v="Item_6_BUT"/>
    <x v="4"/>
  </r>
  <r>
    <x v="7"/>
    <s v="Item_9_CEA"/>
    <x v="24"/>
  </r>
  <r>
    <x v="5"/>
    <s v="Item_5_FUR"/>
    <x v="20"/>
  </r>
  <r>
    <x v="5"/>
    <s v="Item_10_FUR"/>
    <x v="0"/>
  </r>
  <r>
    <x v="1"/>
    <s v="Item_16_MILK"/>
    <x v="3"/>
  </r>
  <r>
    <x v="2"/>
    <s v="Item_1_BUT"/>
    <x v="6"/>
  </r>
  <r>
    <x v="5"/>
    <s v="Item_25_FUR"/>
    <x v="16"/>
  </r>
  <r>
    <x v="7"/>
    <s v="Item_5_CEA"/>
    <x v="20"/>
  </r>
  <r>
    <x v="5"/>
    <s v="Item_4_FUR"/>
    <x v="15"/>
  </r>
  <r>
    <x v="7"/>
    <s v="Item_12_CEA"/>
    <x v="2"/>
  </r>
  <r>
    <x v="3"/>
    <s v="Unknown"/>
    <x v="5"/>
  </r>
  <r>
    <x v="7"/>
    <s v="Item_19_CEA"/>
    <x v="21"/>
  </r>
  <r>
    <x v="0"/>
    <s v="Item_9_PAT"/>
    <x v="24"/>
  </r>
  <r>
    <x v="3"/>
    <s v="Item_11_BEV"/>
    <x v="17"/>
  </r>
  <r>
    <x v="2"/>
    <s v="Unknown"/>
    <x v="5"/>
  </r>
  <r>
    <x v="4"/>
    <s v="Item_4_FOOD"/>
    <x v="15"/>
  </r>
  <r>
    <x v="2"/>
    <s v="Unknown"/>
    <x v="5"/>
  </r>
  <r>
    <x v="2"/>
    <s v="Unknown"/>
    <x v="17"/>
  </r>
  <r>
    <x v="2"/>
    <s v="Item_13_BUT"/>
    <x v="5"/>
  </r>
  <r>
    <x v="6"/>
    <s v="Item_23_EHE"/>
    <x v="18"/>
  </r>
  <r>
    <x v="0"/>
    <s v="Item_24_PAT"/>
    <x v="11"/>
  </r>
  <r>
    <x v="6"/>
    <s v="Item_19_EHE"/>
    <x v="21"/>
  </r>
  <r>
    <x v="4"/>
    <s v="Item_25_FOOD"/>
    <x v="16"/>
  </r>
  <r>
    <x v="3"/>
    <s v="Item_1_BEV"/>
    <x v="6"/>
  </r>
  <r>
    <x v="6"/>
    <s v="Unknown"/>
    <x v="5"/>
  </r>
  <r>
    <x v="5"/>
    <s v="Item_17_FUR"/>
    <x v="1"/>
  </r>
  <r>
    <x v="0"/>
    <s v="Item_15_PAT"/>
    <x v="22"/>
  </r>
  <r>
    <x v="7"/>
    <s v="Item_16_CEA"/>
    <x v="3"/>
  </r>
  <r>
    <x v="7"/>
    <s v="Item_6_CEA"/>
    <x v="4"/>
  </r>
  <r>
    <x v="0"/>
    <s v="Item_20_PAT"/>
    <x v="7"/>
  </r>
  <r>
    <x v="3"/>
    <s v="Item_20_BEV"/>
    <x v="7"/>
  </r>
  <r>
    <x v="0"/>
    <s v="Item_11_PAT"/>
    <x v="17"/>
  </r>
  <r>
    <x v="1"/>
    <s v="Item_18_MILK"/>
    <x v="23"/>
  </r>
  <r>
    <x v="4"/>
    <s v="Item_18_FOOD"/>
    <x v="23"/>
  </r>
  <r>
    <x v="4"/>
    <s v="Item_21_FOOD"/>
    <x v="13"/>
  </r>
  <r>
    <x v="1"/>
    <s v="Item_7_MILK"/>
    <x v="14"/>
  </r>
  <r>
    <x v="7"/>
    <s v="Item_6_CEA"/>
    <x v="4"/>
  </r>
  <r>
    <x v="0"/>
    <s v="Item_13_PAT"/>
    <x v="5"/>
  </r>
  <r>
    <x v="5"/>
    <s v="Item_20_FUR"/>
    <x v="7"/>
  </r>
  <r>
    <x v="5"/>
    <s v="Item_25_FUR"/>
    <x v="16"/>
  </r>
  <r>
    <x v="3"/>
    <s v="Item_11_BEV"/>
    <x v="17"/>
  </r>
  <r>
    <x v="5"/>
    <s v="Unknown"/>
    <x v="5"/>
  </r>
  <r>
    <x v="0"/>
    <s v="Item_9_PAT"/>
    <x v="24"/>
  </r>
  <r>
    <x v="4"/>
    <s v="Item_6_FOOD"/>
    <x v="4"/>
  </r>
  <r>
    <x v="7"/>
    <s v="Item_23_CEA"/>
    <x v="18"/>
  </r>
  <r>
    <x v="3"/>
    <s v="Item_17_BEV"/>
    <x v="1"/>
  </r>
  <r>
    <x v="1"/>
    <s v="Item_16_MILK"/>
    <x v="3"/>
  </r>
  <r>
    <x v="2"/>
    <s v="Item_8_BUT"/>
    <x v="19"/>
  </r>
  <r>
    <x v="5"/>
    <s v="Item_6_FUR"/>
    <x v="4"/>
  </r>
  <r>
    <x v="1"/>
    <s v="Item_25_MILK"/>
    <x v="16"/>
  </r>
  <r>
    <x v="3"/>
    <s v="Item_7_BEV"/>
    <x v="14"/>
  </r>
  <r>
    <x v="1"/>
    <s v="Item_2_MILK"/>
    <x v="10"/>
  </r>
  <r>
    <x v="6"/>
    <s v="Item_7_EHE"/>
    <x v="14"/>
  </r>
  <r>
    <x v="3"/>
    <s v="Item_1_BEV"/>
    <x v="6"/>
  </r>
  <r>
    <x v="6"/>
    <s v="Item_12_EHE"/>
    <x v="2"/>
  </r>
  <r>
    <x v="2"/>
    <s v="Item_16_BUT"/>
    <x v="3"/>
  </r>
  <r>
    <x v="2"/>
    <s v="Item_3_BUT"/>
    <x v="9"/>
  </r>
  <r>
    <x v="1"/>
    <s v="Item_11_MILK"/>
    <x v="17"/>
  </r>
  <r>
    <x v="3"/>
    <s v="Item_2_BEV"/>
    <x v="10"/>
  </r>
  <r>
    <x v="4"/>
    <s v="Item_10_FOOD"/>
    <x v="0"/>
  </r>
  <r>
    <x v="4"/>
    <s v="Item_25_FOOD"/>
    <x v="16"/>
  </r>
  <r>
    <x v="6"/>
    <s v="Item_17_EHE"/>
    <x v="1"/>
  </r>
  <r>
    <x v="2"/>
    <s v="Item_1_BUT"/>
    <x v="6"/>
  </r>
  <r>
    <x v="4"/>
    <s v="Item_25_FOOD"/>
    <x v="16"/>
  </r>
  <r>
    <x v="5"/>
    <s v="Item_15_FUR"/>
    <x v="22"/>
  </r>
  <r>
    <x v="4"/>
    <s v="Unknown"/>
    <x v="5"/>
  </r>
  <r>
    <x v="3"/>
    <s v="Item_24_BEV"/>
    <x v="11"/>
  </r>
  <r>
    <x v="6"/>
    <s v="Item_16_EHE"/>
    <x v="3"/>
  </r>
  <r>
    <x v="0"/>
    <s v="Unknown"/>
    <x v="19"/>
  </r>
  <r>
    <x v="0"/>
    <s v="Item_5_PAT"/>
    <x v="20"/>
  </r>
  <r>
    <x v="5"/>
    <s v="Item_6_FUR"/>
    <x v="4"/>
  </r>
  <r>
    <x v="3"/>
    <s v="Item_7_BEV"/>
    <x v="14"/>
  </r>
  <r>
    <x v="3"/>
    <s v="Item_8_BEV"/>
    <x v="19"/>
  </r>
  <r>
    <x v="0"/>
    <s v="Item_11_PAT"/>
    <x v="17"/>
  </r>
  <r>
    <x v="5"/>
    <s v="Item_12_FUR"/>
    <x v="2"/>
  </r>
  <r>
    <x v="3"/>
    <s v="Item_8_BEV"/>
    <x v="19"/>
  </r>
  <r>
    <x v="2"/>
    <s v="Item_18_BUT"/>
    <x v="23"/>
  </r>
  <r>
    <x v="5"/>
    <s v="Item_25_FUR"/>
    <x v="16"/>
  </r>
  <r>
    <x v="0"/>
    <s v="Item_14_PAT"/>
    <x v="12"/>
  </r>
  <r>
    <x v="3"/>
    <s v="Item_15_BEV"/>
    <x v="22"/>
  </r>
  <r>
    <x v="6"/>
    <s v="Item_16_EHE"/>
    <x v="3"/>
  </r>
  <r>
    <x v="0"/>
    <s v="Item_6_PAT"/>
    <x v="4"/>
  </r>
  <r>
    <x v="6"/>
    <s v="Item_7_EHE"/>
    <x v="14"/>
  </r>
  <r>
    <x v="3"/>
    <s v="Item_23_BEV"/>
    <x v="18"/>
  </r>
  <r>
    <x v="0"/>
    <s v="Item_20_PAT"/>
    <x v="7"/>
  </r>
  <r>
    <x v="1"/>
    <s v="Item_17_MILK"/>
    <x v="1"/>
  </r>
  <r>
    <x v="3"/>
    <s v="Item_17_BEV"/>
    <x v="1"/>
  </r>
  <r>
    <x v="0"/>
    <s v="Item_7_PAT"/>
    <x v="14"/>
  </r>
  <r>
    <x v="0"/>
    <s v="Item_6_PAT"/>
    <x v="4"/>
  </r>
  <r>
    <x v="6"/>
    <s v="Item_13_EHE"/>
    <x v="5"/>
  </r>
  <r>
    <x v="6"/>
    <s v="Item_5_EHE"/>
    <x v="20"/>
  </r>
  <r>
    <x v="1"/>
    <s v="Item_6_MILK"/>
    <x v="4"/>
  </r>
  <r>
    <x v="0"/>
    <s v="Unknown"/>
    <x v="5"/>
  </r>
  <r>
    <x v="6"/>
    <s v="Item_20_EHE"/>
    <x v="7"/>
  </r>
  <r>
    <x v="1"/>
    <s v="Item_3_MILK"/>
    <x v="9"/>
  </r>
  <r>
    <x v="3"/>
    <s v="Item_14_BEV"/>
    <x v="12"/>
  </r>
  <r>
    <x v="3"/>
    <s v="Item_7_BEV"/>
    <x v="14"/>
  </r>
  <r>
    <x v="2"/>
    <s v="Item_19_BUT"/>
    <x v="21"/>
  </r>
  <r>
    <x v="1"/>
    <s v="Item_3_MILK"/>
    <x v="9"/>
  </r>
  <r>
    <x v="4"/>
    <s v="Item_10_FOOD"/>
    <x v="0"/>
  </r>
  <r>
    <x v="2"/>
    <s v="Item_3_BUT"/>
    <x v="9"/>
  </r>
  <r>
    <x v="0"/>
    <s v="Item_20_PAT"/>
    <x v="7"/>
  </r>
  <r>
    <x v="3"/>
    <s v="Unknown"/>
    <x v="5"/>
  </r>
  <r>
    <x v="1"/>
    <s v="Item_3_MILK"/>
    <x v="9"/>
  </r>
  <r>
    <x v="7"/>
    <s v="Unknown"/>
    <x v="21"/>
  </r>
  <r>
    <x v="5"/>
    <s v="Item_23_FUR"/>
    <x v="18"/>
  </r>
  <r>
    <x v="2"/>
    <s v="Item_25_BUT"/>
    <x v="16"/>
  </r>
  <r>
    <x v="3"/>
    <s v="Item_20_BEV"/>
    <x v="7"/>
  </r>
  <r>
    <x v="6"/>
    <s v="Item_21_EHE"/>
    <x v="13"/>
  </r>
  <r>
    <x v="5"/>
    <s v="Item_5_FUR"/>
    <x v="20"/>
  </r>
  <r>
    <x v="2"/>
    <s v="Item_5_BUT"/>
    <x v="20"/>
  </r>
  <r>
    <x v="5"/>
    <s v="Item_1_FUR"/>
    <x v="6"/>
  </r>
  <r>
    <x v="7"/>
    <s v="Item_20_CEA"/>
    <x v="7"/>
  </r>
  <r>
    <x v="4"/>
    <s v="Item_24_FOOD"/>
    <x v="11"/>
  </r>
  <r>
    <x v="3"/>
    <s v="Item_11_BEV"/>
    <x v="17"/>
  </r>
  <r>
    <x v="1"/>
    <s v="Item_2_MILK"/>
    <x v="10"/>
  </r>
  <r>
    <x v="7"/>
    <s v="Item_8_CEA"/>
    <x v="19"/>
  </r>
  <r>
    <x v="6"/>
    <s v="Item_5_EHE"/>
    <x v="20"/>
  </r>
  <r>
    <x v="2"/>
    <s v="Item_16_BUT"/>
    <x v="3"/>
  </r>
  <r>
    <x v="1"/>
    <s v="Item_11_MILK"/>
    <x v="17"/>
  </r>
  <r>
    <x v="3"/>
    <s v="Item_3_BEV"/>
    <x v="9"/>
  </r>
  <r>
    <x v="1"/>
    <s v="Item_22_MILK"/>
    <x v="8"/>
  </r>
  <r>
    <x v="3"/>
    <s v="Item_8_BEV"/>
    <x v="19"/>
  </r>
  <r>
    <x v="0"/>
    <s v="Item_19_PAT"/>
    <x v="21"/>
  </r>
  <r>
    <x v="6"/>
    <s v="Item_15_EHE"/>
    <x v="22"/>
  </r>
  <r>
    <x v="3"/>
    <s v="Item_12_BEV"/>
    <x v="2"/>
  </r>
  <r>
    <x v="6"/>
    <s v="Unknown"/>
    <x v="24"/>
  </r>
  <r>
    <x v="5"/>
    <s v="Item_8_FUR"/>
    <x v="19"/>
  </r>
  <r>
    <x v="1"/>
    <s v="Item_22_MILK"/>
    <x v="8"/>
  </r>
  <r>
    <x v="2"/>
    <s v="Item_23_BUT"/>
    <x v="18"/>
  </r>
  <r>
    <x v="6"/>
    <s v="Item_8_EHE"/>
    <x v="19"/>
  </r>
  <r>
    <x v="5"/>
    <s v="Item_23_FUR"/>
    <x v="18"/>
  </r>
  <r>
    <x v="2"/>
    <s v="Item_6_BUT"/>
    <x v="4"/>
  </r>
  <r>
    <x v="1"/>
    <s v="Item_7_MILK"/>
    <x v="14"/>
  </r>
  <r>
    <x v="4"/>
    <s v="Item_18_FOOD"/>
    <x v="23"/>
  </r>
  <r>
    <x v="1"/>
    <s v="Item_17_MILK"/>
    <x v="1"/>
  </r>
  <r>
    <x v="0"/>
    <s v="Item_7_PAT"/>
    <x v="14"/>
  </r>
  <r>
    <x v="1"/>
    <s v="Item_11_MILK"/>
    <x v="17"/>
  </r>
  <r>
    <x v="4"/>
    <s v="Item_20_FOOD"/>
    <x v="7"/>
  </r>
  <r>
    <x v="3"/>
    <s v="Item_7_BEV"/>
    <x v="14"/>
  </r>
  <r>
    <x v="6"/>
    <s v="Unknown"/>
    <x v="3"/>
  </r>
  <r>
    <x v="5"/>
    <s v="Item_23_FUR"/>
    <x v="18"/>
  </r>
  <r>
    <x v="5"/>
    <s v="Item_21_FUR"/>
    <x v="13"/>
  </r>
  <r>
    <x v="3"/>
    <s v="Item_14_BEV"/>
    <x v="12"/>
  </r>
  <r>
    <x v="2"/>
    <s v="Item_23_BUT"/>
    <x v="18"/>
  </r>
  <r>
    <x v="0"/>
    <s v="Item_10_PAT"/>
    <x v="0"/>
  </r>
  <r>
    <x v="7"/>
    <s v="Item_11_CEA"/>
    <x v="17"/>
  </r>
  <r>
    <x v="7"/>
    <s v="Item_14_CEA"/>
    <x v="12"/>
  </r>
  <r>
    <x v="2"/>
    <s v="Item_7_BUT"/>
    <x v="14"/>
  </r>
  <r>
    <x v="7"/>
    <s v="Item_25_CEA"/>
    <x v="16"/>
  </r>
  <r>
    <x v="7"/>
    <s v="Unknown"/>
    <x v="24"/>
  </r>
  <r>
    <x v="1"/>
    <s v="Item_19_MILK"/>
    <x v="21"/>
  </r>
  <r>
    <x v="6"/>
    <s v="Item_19_EHE"/>
    <x v="21"/>
  </r>
  <r>
    <x v="5"/>
    <s v="Item_11_FUR"/>
    <x v="17"/>
  </r>
  <r>
    <x v="7"/>
    <s v="Item_12_CEA"/>
    <x v="2"/>
  </r>
  <r>
    <x v="0"/>
    <s v="Item_15_PAT"/>
    <x v="22"/>
  </r>
  <r>
    <x v="5"/>
    <s v="Unknown"/>
    <x v="5"/>
  </r>
  <r>
    <x v="6"/>
    <s v="Item_4_EHE"/>
    <x v="15"/>
  </r>
  <r>
    <x v="5"/>
    <s v="Item_2_FUR"/>
    <x v="10"/>
  </r>
  <r>
    <x v="7"/>
    <s v="Item_6_CEA"/>
    <x v="4"/>
  </r>
  <r>
    <x v="6"/>
    <s v="Item_19_EHE"/>
    <x v="21"/>
  </r>
  <r>
    <x v="0"/>
    <s v="Item_12_PAT"/>
    <x v="2"/>
  </r>
  <r>
    <x v="2"/>
    <s v="Unknown"/>
    <x v="9"/>
  </r>
  <r>
    <x v="3"/>
    <s v="Item_11_BEV"/>
    <x v="17"/>
  </r>
  <r>
    <x v="3"/>
    <s v="Unknown"/>
    <x v="5"/>
  </r>
  <r>
    <x v="4"/>
    <s v="Item_10_FOOD"/>
    <x v="0"/>
  </r>
  <r>
    <x v="0"/>
    <s v="Unknown"/>
    <x v="5"/>
  </r>
  <r>
    <x v="5"/>
    <s v="Item_20_FUR"/>
    <x v="7"/>
  </r>
  <r>
    <x v="2"/>
    <s v="Item_2_BUT"/>
    <x v="10"/>
  </r>
  <r>
    <x v="4"/>
    <s v="Item_25_FOOD"/>
    <x v="16"/>
  </r>
  <r>
    <x v="4"/>
    <s v="Item_11_FOOD"/>
    <x v="17"/>
  </r>
  <r>
    <x v="2"/>
    <s v="Item_23_BUT"/>
    <x v="18"/>
  </r>
  <r>
    <x v="3"/>
    <s v="Item_7_BEV"/>
    <x v="14"/>
  </r>
  <r>
    <x v="0"/>
    <s v="Item_6_PAT"/>
    <x v="4"/>
  </r>
  <r>
    <x v="5"/>
    <s v="Unknown"/>
    <x v="15"/>
  </r>
  <r>
    <x v="1"/>
    <s v="Item_11_MILK"/>
    <x v="17"/>
  </r>
  <r>
    <x v="0"/>
    <s v="Item_23_PAT"/>
    <x v="18"/>
  </r>
  <r>
    <x v="6"/>
    <s v="Unknown"/>
    <x v="5"/>
  </r>
  <r>
    <x v="1"/>
    <s v="Unknown"/>
    <x v="17"/>
  </r>
  <r>
    <x v="3"/>
    <s v="Unknown"/>
    <x v="5"/>
  </r>
  <r>
    <x v="6"/>
    <s v="Unknown"/>
    <x v="5"/>
  </r>
  <r>
    <x v="5"/>
    <s v="Item_16_FUR"/>
    <x v="3"/>
  </r>
  <r>
    <x v="1"/>
    <s v="Unknown"/>
    <x v="5"/>
  </r>
  <r>
    <x v="2"/>
    <s v="Item_12_BUT"/>
    <x v="2"/>
  </r>
  <r>
    <x v="6"/>
    <s v="Item_20_EHE"/>
    <x v="7"/>
  </r>
  <r>
    <x v="7"/>
    <s v="Item_12_CEA"/>
    <x v="2"/>
  </r>
  <r>
    <x v="1"/>
    <s v="Unknown"/>
    <x v="5"/>
  </r>
  <r>
    <x v="3"/>
    <s v="Item_16_BEV"/>
    <x v="3"/>
  </r>
  <r>
    <x v="4"/>
    <s v="Item_16_FOOD"/>
    <x v="3"/>
  </r>
  <r>
    <x v="0"/>
    <s v="Item_15_PAT"/>
    <x v="22"/>
  </r>
  <r>
    <x v="3"/>
    <s v="Item_21_BEV"/>
    <x v="13"/>
  </r>
  <r>
    <x v="0"/>
    <s v="Item_12_PAT"/>
    <x v="2"/>
  </r>
  <r>
    <x v="4"/>
    <s v="Item_11_FOOD"/>
    <x v="17"/>
  </r>
  <r>
    <x v="6"/>
    <s v="Item_8_EHE"/>
    <x v="19"/>
  </r>
  <r>
    <x v="1"/>
    <s v="Item_6_MILK"/>
    <x v="4"/>
  </r>
  <r>
    <x v="0"/>
    <s v="Item_20_PAT"/>
    <x v="7"/>
  </r>
  <r>
    <x v="7"/>
    <s v="Item_20_CEA"/>
    <x v="7"/>
  </r>
  <r>
    <x v="4"/>
    <s v="Item_3_FOOD"/>
    <x v="9"/>
  </r>
  <r>
    <x v="2"/>
    <s v="Item_13_BUT"/>
    <x v="5"/>
  </r>
  <r>
    <x v="3"/>
    <s v="Item_2_BEV"/>
    <x v="10"/>
  </r>
  <r>
    <x v="2"/>
    <s v="Item_25_BUT"/>
    <x v="16"/>
  </r>
  <r>
    <x v="0"/>
    <s v="Item_4_PAT"/>
    <x v="15"/>
  </r>
  <r>
    <x v="6"/>
    <s v="Item_4_EHE"/>
    <x v="15"/>
  </r>
  <r>
    <x v="1"/>
    <s v="Item_22_MILK"/>
    <x v="8"/>
  </r>
  <r>
    <x v="7"/>
    <s v="Item_15_CEA"/>
    <x v="22"/>
  </r>
  <r>
    <x v="1"/>
    <s v="Item_6_MILK"/>
    <x v="4"/>
  </r>
  <r>
    <x v="7"/>
    <s v="Item_13_CEA"/>
    <x v="5"/>
  </r>
  <r>
    <x v="4"/>
    <s v="Unknown"/>
    <x v="5"/>
  </r>
  <r>
    <x v="5"/>
    <s v="Item_1_FUR"/>
    <x v="6"/>
  </r>
  <r>
    <x v="4"/>
    <s v="Item_15_FOOD"/>
    <x v="22"/>
  </r>
  <r>
    <x v="7"/>
    <s v="Item_13_CEA"/>
    <x v="5"/>
  </r>
  <r>
    <x v="6"/>
    <s v="Item_16_EHE"/>
    <x v="3"/>
  </r>
  <r>
    <x v="0"/>
    <s v="Item_12_PAT"/>
    <x v="2"/>
  </r>
  <r>
    <x v="4"/>
    <s v="Item_20_FOOD"/>
    <x v="7"/>
  </r>
  <r>
    <x v="4"/>
    <s v="Item_2_FOOD"/>
    <x v="10"/>
  </r>
  <r>
    <x v="7"/>
    <s v="Item_5_CEA"/>
    <x v="20"/>
  </r>
  <r>
    <x v="4"/>
    <s v="Item_22_FOOD"/>
    <x v="8"/>
  </r>
  <r>
    <x v="2"/>
    <s v="Item_2_BUT"/>
    <x v="10"/>
  </r>
  <r>
    <x v="2"/>
    <s v="Item_6_BUT"/>
    <x v="4"/>
  </r>
  <r>
    <x v="2"/>
    <s v="Item_23_BUT"/>
    <x v="18"/>
  </r>
  <r>
    <x v="6"/>
    <s v="Item_15_EHE"/>
    <x v="22"/>
  </r>
  <r>
    <x v="3"/>
    <s v="Item_10_BEV"/>
    <x v="0"/>
  </r>
  <r>
    <x v="6"/>
    <s v="Item_25_EHE"/>
    <x v="16"/>
  </r>
  <r>
    <x v="6"/>
    <s v="Item_23_EHE"/>
    <x v="18"/>
  </r>
  <r>
    <x v="2"/>
    <s v="Item_24_BUT"/>
    <x v="11"/>
  </r>
  <r>
    <x v="4"/>
    <s v="Item_12_FOOD"/>
    <x v="2"/>
  </r>
  <r>
    <x v="5"/>
    <s v="Unknown"/>
    <x v="5"/>
  </r>
  <r>
    <x v="5"/>
    <s v="Item_25_FUR"/>
    <x v="16"/>
  </r>
  <r>
    <x v="0"/>
    <s v="Item_20_PAT"/>
    <x v="7"/>
  </r>
  <r>
    <x v="5"/>
    <s v="Item_8_FUR"/>
    <x v="19"/>
  </r>
  <r>
    <x v="3"/>
    <s v="Item_17_BEV"/>
    <x v="1"/>
  </r>
  <r>
    <x v="5"/>
    <s v="Item_20_FUR"/>
    <x v="7"/>
  </r>
  <r>
    <x v="6"/>
    <s v="Item_12_EHE"/>
    <x v="2"/>
  </r>
  <r>
    <x v="1"/>
    <s v="Item_13_MILK"/>
    <x v="5"/>
  </r>
  <r>
    <x v="2"/>
    <s v="Item_19_BUT"/>
    <x v="21"/>
  </r>
  <r>
    <x v="4"/>
    <s v="Item_9_FOOD"/>
    <x v="24"/>
  </r>
  <r>
    <x v="6"/>
    <s v="Item_22_EHE"/>
    <x v="8"/>
  </r>
  <r>
    <x v="2"/>
    <s v="Item_6_BUT"/>
    <x v="4"/>
  </r>
  <r>
    <x v="3"/>
    <s v="Item_25_BEV"/>
    <x v="16"/>
  </r>
  <r>
    <x v="1"/>
    <s v="Item_6_MILK"/>
    <x v="4"/>
  </r>
  <r>
    <x v="5"/>
    <s v="Item_23_FUR"/>
    <x v="18"/>
  </r>
  <r>
    <x v="2"/>
    <s v="Item_15_BUT"/>
    <x v="22"/>
  </r>
  <r>
    <x v="0"/>
    <s v="Item_18_PAT"/>
    <x v="23"/>
  </r>
  <r>
    <x v="6"/>
    <s v="Unknown"/>
    <x v="5"/>
  </r>
  <r>
    <x v="6"/>
    <s v="Item_6_EHE"/>
    <x v="4"/>
  </r>
  <r>
    <x v="4"/>
    <s v="Item_14_FOOD"/>
    <x v="12"/>
  </r>
  <r>
    <x v="7"/>
    <s v="Item_2_CEA"/>
    <x v="10"/>
  </r>
  <r>
    <x v="6"/>
    <s v="Item_10_EHE"/>
    <x v="0"/>
  </r>
  <r>
    <x v="0"/>
    <s v="Item_3_PAT"/>
    <x v="9"/>
  </r>
  <r>
    <x v="1"/>
    <s v="Item_23_MILK"/>
    <x v="18"/>
  </r>
  <r>
    <x v="0"/>
    <s v="Item_24_PAT"/>
    <x v="11"/>
  </r>
  <r>
    <x v="6"/>
    <s v="Item_20_EHE"/>
    <x v="7"/>
  </r>
  <r>
    <x v="6"/>
    <s v="Item_25_EHE"/>
    <x v="16"/>
  </r>
  <r>
    <x v="6"/>
    <s v="Unknown"/>
    <x v="20"/>
  </r>
  <r>
    <x v="3"/>
    <s v="Item_20_BEV"/>
    <x v="7"/>
  </r>
  <r>
    <x v="1"/>
    <s v="Item_13_MILK"/>
    <x v="5"/>
  </r>
  <r>
    <x v="5"/>
    <s v="Item_12_FUR"/>
    <x v="2"/>
  </r>
  <r>
    <x v="2"/>
    <s v="Item_13_BUT"/>
    <x v="5"/>
  </r>
  <r>
    <x v="4"/>
    <s v="Item_3_FOOD"/>
    <x v="9"/>
  </r>
  <r>
    <x v="1"/>
    <s v="Item_19_MILK"/>
    <x v="21"/>
  </r>
  <r>
    <x v="6"/>
    <s v="Item_24_EHE"/>
    <x v="11"/>
  </r>
  <r>
    <x v="7"/>
    <s v="Item_14_CEA"/>
    <x v="12"/>
  </r>
  <r>
    <x v="1"/>
    <s v="Item_17_MILK"/>
    <x v="1"/>
  </r>
  <r>
    <x v="5"/>
    <s v="Item_24_FUR"/>
    <x v="11"/>
  </r>
  <r>
    <x v="2"/>
    <s v="Item_21_BUT"/>
    <x v="13"/>
  </r>
  <r>
    <x v="7"/>
    <s v="Item_8_CEA"/>
    <x v="19"/>
  </r>
  <r>
    <x v="0"/>
    <s v="Item_17_PAT"/>
    <x v="1"/>
  </r>
  <r>
    <x v="5"/>
    <s v="Item_2_FUR"/>
    <x v="10"/>
  </r>
  <r>
    <x v="5"/>
    <s v="Item_20_FUR"/>
    <x v="7"/>
  </r>
  <r>
    <x v="7"/>
    <s v="Unknown"/>
    <x v="5"/>
  </r>
  <r>
    <x v="3"/>
    <s v="Item_12_BEV"/>
    <x v="2"/>
  </r>
  <r>
    <x v="0"/>
    <s v="Item_8_PAT"/>
    <x v="19"/>
  </r>
  <r>
    <x v="7"/>
    <s v="Item_7_CEA"/>
    <x v="14"/>
  </r>
  <r>
    <x v="1"/>
    <s v="Item_16_MILK"/>
    <x v="3"/>
  </r>
  <r>
    <x v="3"/>
    <s v="Item_5_BEV"/>
    <x v="20"/>
  </r>
  <r>
    <x v="2"/>
    <s v="Item_7_BUT"/>
    <x v="14"/>
  </r>
  <r>
    <x v="7"/>
    <s v="Item_19_CEA"/>
    <x v="21"/>
  </r>
  <r>
    <x v="1"/>
    <s v="Item_22_MILK"/>
    <x v="8"/>
  </r>
  <r>
    <x v="3"/>
    <s v="Item_16_BEV"/>
    <x v="3"/>
  </r>
  <r>
    <x v="7"/>
    <s v="Item_14_CEA"/>
    <x v="12"/>
  </r>
  <r>
    <x v="1"/>
    <s v="Item_18_MILK"/>
    <x v="23"/>
  </r>
  <r>
    <x v="4"/>
    <s v="Item_3_FOOD"/>
    <x v="9"/>
  </r>
  <r>
    <x v="3"/>
    <s v="Item_3_BEV"/>
    <x v="9"/>
  </r>
  <r>
    <x v="7"/>
    <s v="Unknown"/>
    <x v="7"/>
  </r>
  <r>
    <x v="0"/>
    <s v="Item_13_PAT"/>
    <x v="5"/>
  </r>
  <r>
    <x v="3"/>
    <s v="Item_9_BEV"/>
    <x v="24"/>
  </r>
  <r>
    <x v="3"/>
    <s v="Item_18_BEV"/>
    <x v="23"/>
  </r>
  <r>
    <x v="4"/>
    <s v="Item_5_FOOD"/>
    <x v="20"/>
  </r>
  <r>
    <x v="0"/>
    <s v="Unknown"/>
    <x v="17"/>
  </r>
  <r>
    <x v="3"/>
    <s v="Item_8_BEV"/>
    <x v="19"/>
  </r>
  <r>
    <x v="4"/>
    <s v="Item_20_FOOD"/>
    <x v="7"/>
  </r>
  <r>
    <x v="6"/>
    <s v="Item_2_EHE"/>
    <x v="10"/>
  </r>
  <r>
    <x v="0"/>
    <s v="Item_5_PAT"/>
    <x v="20"/>
  </r>
  <r>
    <x v="4"/>
    <s v="Item_13_FOOD"/>
    <x v="5"/>
  </r>
  <r>
    <x v="4"/>
    <s v="Item_13_FOOD"/>
    <x v="5"/>
  </r>
  <r>
    <x v="1"/>
    <s v="Item_22_MILK"/>
    <x v="8"/>
  </r>
  <r>
    <x v="4"/>
    <s v="Item_22_FOOD"/>
    <x v="8"/>
  </r>
  <r>
    <x v="5"/>
    <s v="Item_12_FUR"/>
    <x v="2"/>
  </r>
  <r>
    <x v="5"/>
    <s v="Item_15_FUR"/>
    <x v="22"/>
  </r>
  <r>
    <x v="7"/>
    <s v="Item_5_CEA"/>
    <x v="20"/>
  </r>
  <r>
    <x v="6"/>
    <s v="Item_9_EHE"/>
    <x v="24"/>
  </r>
  <r>
    <x v="4"/>
    <s v="Item_14_FOOD"/>
    <x v="12"/>
  </r>
  <r>
    <x v="4"/>
    <s v="Item_12_FOOD"/>
    <x v="2"/>
  </r>
  <r>
    <x v="3"/>
    <s v="Unknown"/>
    <x v="12"/>
  </r>
  <r>
    <x v="6"/>
    <s v="Unknown"/>
    <x v="7"/>
  </r>
  <r>
    <x v="7"/>
    <s v="Item_16_CEA"/>
    <x v="3"/>
  </r>
  <r>
    <x v="4"/>
    <s v="Item_14_FOOD"/>
    <x v="12"/>
  </r>
  <r>
    <x v="2"/>
    <s v="Item_8_BUT"/>
    <x v="19"/>
  </r>
  <r>
    <x v="0"/>
    <s v="Item_14_PAT"/>
    <x v="12"/>
  </r>
  <r>
    <x v="1"/>
    <s v="Item_4_MILK"/>
    <x v="15"/>
  </r>
  <r>
    <x v="1"/>
    <s v="Item_5_MILK"/>
    <x v="20"/>
  </r>
  <r>
    <x v="4"/>
    <s v="Unknown"/>
    <x v="5"/>
  </r>
  <r>
    <x v="7"/>
    <s v="Item_11_CEA"/>
    <x v="17"/>
  </r>
  <r>
    <x v="6"/>
    <s v="Item_20_EHE"/>
    <x v="7"/>
  </r>
  <r>
    <x v="5"/>
    <s v="Item_8_FUR"/>
    <x v="19"/>
  </r>
  <r>
    <x v="1"/>
    <s v="Item_25_MILK"/>
    <x v="16"/>
  </r>
  <r>
    <x v="5"/>
    <s v="Item_8_FUR"/>
    <x v="19"/>
  </r>
  <r>
    <x v="0"/>
    <s v="Item_14_PAT"/>
    <x v="12"/>
  </r>
  <r>
    <x v="7"/>
    <s v="Item_5_CEA"/>
    <x v="20"/>
  </r>
  <r>
    <x v="5"/>
    <s v="Item_2_FUR"/>
    <x v="10"/>
  </r>
  <r>
    <x v="3"/>
    <s v="Item_7_BEV"/>
    <x v="14"/>
  </r>
  <r>
    <x v="2"/>
    <s v="Item_18_BUT"/>
    <x v="23"/>
  </r>
  <r>
    <x v="5"/>
    <s v="Item_7_FUR"/>
    <x v="14"/>
  </r>
  <r>
    <x v="2"/>
    <s v="Item_6_BUT"/>
    <x v="4"/>
  </r>
  <r>
    <x v="6"/>
    <s v="Item_6_EHE"/>
    <x v="4"/>
  </r>
  <r>
    <x v="3"/>
    <s v="Item_2_BEV"/>
    <x v="10"/>
  </r>
  <r>
    <x v="5"/>
    <s v="Item_15_FUR"/>
    <x v="22"/>
  </r>
  <r>
    <x v="2"/>
    <s v="Item_7_BUT"/>
    <x v="14"/>
  </r>
  <r>
    <x v="6"/>
    <s v="Item_24_EHE"/>
    <x v="11"/>
  </r>
  <r>
    <x v="0"/>
    <s v="Item_23_PAT"/>
    <x v="18"/>
  </r>
  <r>
    <x v="1"/>
    <s v="Item_23_MILK"/>
    <x v="18"/>
  </r>
  <r>
    <x v="0"/>
    <s v="Item_11_PAT"/>
    <x v="17"/>
  </r>
  <r>
    <x v="4"/>
    <s v="Item_22_FOOD"/>
    <x v="8"/>
  </r>
  <r>
    <x v="1"/>
    <s v="Item_23_MILK"/>
    <x v="18"/>
  </r>
  <r>
    <x v="1"/>
    <s v="Item_16_MILK"/>
    <x v="3"/>
  </r>
  <r>
    <x v="6"/>
    <s v="Item_20_EHE"/>
    <x v="7"/>
  </r>
  <r>
    <x v="7"/>
    <s v="Item_2_CEA"/>
    <x v="10"/>
  </r>
  <r>
    <x v="5"/>
    <s v="Item_4_FUR"/>
    <x v="15"/>
  </r>
  <r>
    <x v="1"/>
    <s v="Unknown"/>
    <x v="4"/>
  </r>
  <r>
    <x v="0"/>
    <s v="Item_23_PAT"/>
    <x v="18"/>
  </r>
  <r>
    <x v="2"/>
    <s v="Item_21_BUT"/>
    <x v="13"/>
  </r>
  <r>
    <x v="6"/>
    <s v="Item_12_EHE"/>
    <x v="2"/>
  </r>
  <r>
    <x v="6"/>
    <s v="Item_11_EHE"/>
    <x v="17"/>
  </r>
  <r>
    <x v="5"/>
    <s v="Item_16_FUR"/>
    <x v="3"/>
  </r>
  <r>
    <x v="0"/>
    <s v="Item_13_PAT"/>
    <x v="5"/>
  </r>
  <r>
    <x v="1"/>
    <s v="Unknown"/>
    <x v="17"/>
  </r>
  <r>
    <x v="1"/>
    <s v="Item_16_MILK"/>
    <x v="3"/>
  </r>
  <r>
    <x v="7"/>
    <s v="Item_7_CEA"/>
    <x v="14"/>
  </r>
  <r>
    <x v="4"/>
    <s v="Item_9_FOOD"/>
    <x v="24"/>
  </r>
  <r>
    <x v="6"/>
    <s v="Item_8_EHE"/>
    <x v="19"/>
  </r>
  <r>
    <x v="6"/>
    <s v="Item_13_EHE"/>
    <x v="5"/>
  </r>
  <r>
    <x v="5"/>
    <s v="Item_5_FUR"/>
    <x v="20"/>
  </r>
  <r>
    <x v="0"/>
    <s v="Item_8_PAT"/>
    <x v="19"/>
  </r>
  <r>
    <x v="0"/>
    <s v="Item_12_PAT"/>
    <x v="2"/>
  </r>
  <r>
    <x v="6"/>
    <s v="Item_8_EHE"/>
    <x v="19"/>
  </r>
  <r>
    <x v="2"/>
    <s v="Item_21_BUT"/>
    <x v="13"/>
  </r>
  <r>
    <x v="7"/>
    <s v="Item_2_CEA"/>
    <x v="10"/>
  </r>
  <r>
    <x v="0"/>
    <s v="Item_19_PAT"/>
    <x v="21"/>
  </r>
  <r>
    <x v="1"/>
    <s v="Unknown"/>
    <x v="12"/>
  </r>
  <r>
    <x v="3"/>
    <s v="Item_15_BEV"/>
    <x v="22"/>
  </r>
  <r>
    <x v="6"/>
    <s v="Item_16_EHE"/>
    <x v="3"/>
  </r>
  <r>
    <x v="2"/>
    <s v="Item_5_BUT"/>
    <x v="20"/>
  </r>
  <r>
    <x v="5"/>
    <s v="Item_3_FUR"/>
    <x v="9"/>
  </r>
  <r>
    <x v="6"/>
    <s v="Unknown"/>
    <x v="7"/>
  </r>
  <r>
    <x v="1"/>
    <s v="Item_11_MILK"/>
    <x v="17"/>
  </r>
  <r>
    <x v="7"/>
    <s v="Item_12_CEA"/>
    <x v="2"/>
  </r>
  <r>
    <x v="2"/>
    <s v="Item_6_BUT"/>
    <x v="4"/>
  </r>
  <r>
    <x v="3"/>
    <s v="Item_23_BEV"/>
    <x v="18"/>
  </r>
  <r>
    <x v="5"/>
    <s v="Item_11_FUR"/>
    <x v="17"/>
  </r>
  <r>
    <x v="3"/>
    <s v="Item_15_BEV"/>
    <x v="22"/>
  </r>
  <r>
    <x v="5"/>
    <s v="Item_5_FUR"/>
    <x v="20"/>
  </r>
  <r>
    <x v="3"/>
    <s v="Item_18_BEV"/>
    <x v="23"/>
  </r>
  <r>
    <x v="5"/>
    <s v="Item_25_FUR"/>
    <x v="16"/>
  </r>
  <r>
    <x v="6"/>
    <s v="Unknown"/>
    <x v="5"/>
  </r>
  <r>
    <x v="1"/>
    <s v="Item_13_MILK"/>
    <x v="5"/>
  </r>
  <r>
    <x v="3"/>
    <s v="Item_11_BEV"/>
    <x v="17"/>
  </r>
  <r>
    <x v="0"/>
    <s v="Item_15_PAT"/>
    <x v="22"/>
  </r>
  <r>
    <x v="1"/>
    <s v="Item_6_MILK"/>
    <x v="4"/>
  </r>
  <r>
    <x v="5"/>
    <s v="Item_16_FUR"/>
    <x v="3"/>
  </r>
  <r>
    <x v="7"/>
    <s v="Unknown"/>
    <x v="20"/>
  </r>
  <r>
    <x v="1"/>
    <s v="Item_16_MILK"/>
    <x v="3"/>
  </r>
  <r>
    <x v="4"/>
    <s v="Item_17_FOOD"/>
    <x v="1"/>
  </r>
  <r>
    <x v="7"/>
    <s v="Item_25_CEA"/>
    <x v="16"/>
  </r>
  <r>
    <x v="2"/>
    <s v="Item_3_BUT"/>
    <x v="9"/>
  </r>
  <r>
    <x v="5"/>
    <s v="Item_12_FUR"/>
    <x v="2"/>
  </r>
  <r>
    <x v="6"/>
    <s v="Item_25_EHE"/>
    <x v="16"/>
  </r>
  <r>
    <x v="1"/>
    <s v="Unknown"/>
    <x v="18"/>
  </r>
  <r>
    <x v="3"/>
    <s v="Item_25_BEV"/>
    <x v="16"/>
  </r>
  <r>
    <x v="4"/>
    <s v="Item_12_FOOD"/>
    <x v="2"/>
  </r>
  <r>
    <x v="6"/>
    <s v="Item_2_EHE"/>
    <x v="10"/>
  </r>
  <r>
    <x v="1"/>
    <s v="Unknown"/>
    <x v="5"/>
  </r>
  <r>
    <x v="2"/>
    <s v="Item_20_BUT"/>
    <x v="7"/>
  </r>
  <r>
    <x v="0"/>
    <s v="Item_1_PAT"/>
    <x v="6"/>
  </r>
  <r>
    <x v="4"/>
    <s v="Unknown"/>
    <x v="20"/>
  </r>
  <r>
    <x v="6"/>
    <s v="Item_6_EHE"/>
    <x v="4"/>
  </r>
  <r>
    <x v="5"/>
    <s v="Item_14_FUR"/>
    <x v="12"/>
  </r>
  <r>
    <x v="3"/>
    <s v="Item_24_BEV"/>
    <x v="11"/>
  </r>
  <r>
    <x v="1"/>
    <s v="Item_23_MILK"/>
    <x v="18"/>
  </r>
  <r>
    <x v="4"/>
    <s v="Item_6_FOOD"/>
    <x v="4"/>
  </r>
  <r>
    <x v="3"/>
    <s v="Item_24_BEV"/>
    <x v="11"/>
  </r>
  <r>
    <x v="0"/>
    <s v="Item_19_PAT"/>
    <x v="21"/>
  </r>
  <r>
    <x v="6"/>
    <s v="Item_21_EHE"/>
    <x v="13"/>
  </r>
  <r>
    <x v="7"/>
    <s v="Item_10_CEA"/>
    <x v="0"/>
  </r>
  <r>
    <x v="4"/>
    <s v="Item_7_FOOD"/>
    <x v="14"/>
  </r>
  <r>
    <x v="2"/>
    <s v="Item_17_BUT"/>
    <x v="1"/>
  </r>
  <r>
    <x v="7"/>
    <s v="Item_15_CEA"/>
    <x v="22"/>
  </r>
  <r>
    <x v="6"/>
    <s v="Item_9_EHE"/>
    <x v="24"/>
  </r>
  <r>
    <x v="7"/>
    <s v="Item_13_CEA"/>
    <x v="5"/>
  </r>
  <r>
    <x v="4"/>
    <s v="Item_20_FOOD"/>
    <x v="7"/>
  </r>
  <r>
    <x v="3"/>
    <s v="Item_17_BEV"/>
    <x v="1"/>
  </r>
  <r>
    <x v="6"/>
    <s v="Item_17_EHE"/>
    <x v="1"/>
  </r>
  <r>
    <x v="2"/>
    <s v="Unknown"/>
    <x v="9"/>
  </r>
  <r>
    <x v="1"/>
    <s v="Item_22_MILK"/>
    <x v="8"/>
  </r>
  <r>
    <x v="0"/>
    <s v="Item_23_PAT"/>
    <x v="18"/>
  </r>
  <r>
    <x v="6"/>
    <s v="Item_8_EHE"/>
    <x v="19"/>
  </r>
  <r>
    <x v="0"/>
    <s v="Item_15_PAT"/>
    <x v="22"/>
  </r>
  <r>
    <x v="0"/>
    <s v="Item_25_PAT"/>
    <x v="16"/>
  </r>
  <r>
    <x v="3"/>
    <s v="Item_10_BEV"/>
    <x v="0"/>
  </r>
  <r>
    <x v="3"/>
    <s v="Item_16_BEV"/>
    <x v="3"/>
  </r>
  <r>
    <x v="4"/>
    <s v="Item_16_FOOD"/>
    <x v="3"/>
  </r>
  <r>
    <x v="5"/>
    <s v="Item_14_FUR"/>
    <x v="12"/>
  </r>
  <r>
    <x v="0"/>
    <s v="Item_16_PAT"/>
    <x v="3"/>
  </r>
  <r>
    <x v="4"/>
    <s v="Item_17_FOOD"/>
    <x v="1"/>
  </r>
  <r>
    <x v="2"/>
    <s v="Item_20_BUT"/>
    <x v="7"/>
  </r>
  <r>
    <x v="6"/>
    <s v="Item_22_EHE"/>
    <x v="8"/>
  </r>
  <r>
    <x v="0"/>
    <s v="Item_8_PAT"/>
    <x v="19"/>
  </r>
  <r>
    <x v="0"/>
    <s v="Item_25_PAT"/>
    <x v="16"/>
  </r>
  <r>
    <x v="2"/>
    <s v="Item_11_BUT"/>
    <x v="17"/>
  </r>
  <r>
    <x v="1"/>
    <s v="Item_16_MILK"/>
    <x v="3"/>
  </r>
  <r>
    <x v="7"/>
    <s v="Item_11_CEA"/>
    <x v="17"/>
  </r>
  <r>
    <x v="4"/>
    <s v="Item_24_FOOD"/>
    <x v="11"/>
  </r>
  <r>
    <x v="1"/>
    <s v="Item_8_MILK"/>
    <x v="19"/>
  </r>
  <r>
    <x v="7"/>
    <s v="Item_25_CEA"/>
    <x v="16"/>
  </r>
  <r>
    <x v="2"/>
    <s v="Item_22_BUT"/>
    <x v="8"/>
  </r>
  <r>
    <x v="1"/>
    <s v="Item_4_MILK"/>
    <x v="15"/>
  </r>
  <r>
    <x v="4"/>
    <s v="Item_25_FOOD"/>
    <x v="16"/>
  </r>
  <r>
    <x v="1"/>
    <s v="Unknown"/>
    <x v="17"/>
  </r>
  <r>
    <x v="1"/>
    <s v="Unknown"/>
    <x v="6"/>
  </r>
  <r>
    <x v="0"/>
    <s v="Item_20_PAT"/>
    <x v="7"/>
  </r>
  <r>
    <x v="1"/>
    <s v="Item_22_MILK"/>
    <x v="8"/>
  </r>
  <r>
    <x v="6"/>
    <s v="Item_11_EHE"/>
    <x v="17"/>
  </r>
  <r>
    <x v="6"/>
    <s v="Item_19_EHE"/>
    <x v="21"/>
  </r>
  <r>
    <x v="6"/>
    <s v="Item_22_EHE"/>
    <x v="8"/>
  </r>
  <r>
    <x v="4"/>
    <s v="Item_17_FOOD"/>
    <x v="1"/>
  </r>
  <r>
    <x v="6"/>
    <s v="Item_5_EHE"/>
    <x v="20"/>
  </r>
  <r>
    <x v="4"/>
    <s v="Item_6_FOOD"/>
    <x v="4"/>
  </r>
  <r>
    <x v="3"/>
    <s v="Item_24_BEV"/>
    <x v="11"/>
  </r>
  <r>
    <x v="6"/>
    <s v="Item_25_EHE"/>
    <x v="16"/>
  </r>
  <r>
    <x v="1"/>
    <s v="Item_22_MILK"/>
    <x v="8"/>
  </r>
  <r>
    <x v="2"/>
    <s v="Item_12_BUT"/>
    <x v="2"/>
  </r>
  <r>
    <x v="4"/>
    <s v="Item_12_FOOD"/>
    <x v="2"/>
  </r>
  <r>
    <x v="3"/>
    <s v="Item_20_BEV"/>
    <x v="7"/>
  </r>
  <r>
    <x v="0"/>
    <s v="Item_12_PAT"/>
    <x v="2"/>
  </r>
  <r>
    <x v="3"/>
    <s v="Item_4_BEV"/>
    <x v="15"/>
  </r>
  <r>
    <x v="1"/>
    <s v="Item_2_MILK"/>
    <x v="10"/>
  </r>
  <r>
    <x v="5"/>
    <s v="Item_8_FUR"/>
    <x v="19"/>
  </r>
  <r>
    <x v="3"/>
    <s v="Item_25_BEV"/>
    <x v="16"/>
  </r>
  <r>
    <x v="7"/>
    <s v="Item_17_CEA"/>
    <x v="1"/>
  </r>
  <r>
    <x v="4"/>
    <s v="Item_3_FOOD"/>
    <x v="9"/>
  </r>
  <r>
    <x v="4"/>
    <s v="Item_2_FOOD"/>
    <x v="10"/>
  </r>
  <r>
    <x v="6"/>
    <s v="Item_7_EHE"/>
    <x v="14"/>
  </r>
  <r>
    <x v="1"/>
    <s v="Item_1_MILK"/>
    <x v="6"/>
  </r>
  <r>
    <x v="7"/>
    <s v="Item_25_CEA"/>
    <x v="16"/>
  </r>
  <r>
    <x v="6"/>
    <s v="Item_6_EHE"/>
    <x v="4"/>
  </r>
  <r>
    <x v="6"/>
    <s v="Item_20_EHE"/>
    <x v="7"/>
  </r>
  <r>
    <x v="0"/>
    <s v="Item_7_PAT"/>
    <x v="14"/>
  </r>
  <r>
    <x v="6"/>
    <s v="Item_6_EHE"/>
    <x v="4"/>
  </r>
  <r>
    <x v="2"/>
    <s v="Item_6_BUT"/>
    <x v="4"/>
  </r>
  <r>
    <x v="3"/>
    <s v="Item_2_BEV"/>
    <x v="10"/>
  </r>
  <r>
    <x v="4"/>
    <s v="Item_17_FOOD"/>
    <x v="1"/>
  </r>
  <r>
    <x v="0"/>
    <s v="Item_24_PAT"/>
    <x v="11"/>
  </r>
  <r>
    <x v="5"/>
    <s v="Item_11_FUR"/>
    <x v="17"/>
  </r>
  <r>
    <x v="7"/>
    <s v="Item_23_CEA"/>
    <x v="18"/>
  </r>
  <r>
    <x v="3"/>
    <s v="Item_10_BEV"/>
    <x v="0"/>
  </r>
  <r>
    <x v="3"/>
    <s v="Item_12_BEV"/>
    <x v="2"/>
  </r>
  <r>
    <x v="6"/>
    <s v="Item_6_EHE"/>
    <x v="4"/>
  </r>
  <r>
    <x v="7"/>
    <s v="Unknown"/>
    <x v="5"/>
  </r>
  <r>
    <x v="1"/>
    <s v="Item_19_MILK"/>
    <x v="21"/>
  </r>
  <r>
    <x v="3"/>
    <s v="Item_8_BEV"/>
    <x v="19"/>
  </r>
  <r>
    <x v="6"/>
    <s v="Item_20_EHE"/>
    <x v="7"/>
  </r>
  <r>
    <x v="7"/>
    <s v="Item_22_CEA"/>
    <x v="8"/>
  </r>
  <r>
    <x v="1"/>
    <s v="Item_22_MILK"/>
    <x v="8"/>
  </r>
  <r>
    <x v="2"/>
    <s v="Item_6_BUT"/>
    <x v="4"/>
  </r>
  <r>
    <x v="5"/>
    <s v="Unknown"/>
    <x v="5"/>
  </r>
  <r>
    <x v="7"/>
    <s v="Item_12_CEA"/>
    <x v="2"/>
  </r>
  <r>
    <x v="5"/>
    <s v="Item_5_FUR"/>
    <x v="20"/>
  </r>
  <r>
    <x v="0"/>
    <s v="Item_4_PAT"/>
    <x v="15"/>
  </r>
  <r>
    <x v="6"/>
    <s v="Item_24_EHE"/>
    <x v="11"/>
  </r>
  <r>
    <x v="3"/>
    <s v="Item_16_BEV"/>
    <x v="3"/>
  </r>
  <r>
    <x v="2"/>
    <s v="Item_22_BUT"/>
    <x v="8"/>
  </r>
  <r>
    <x v="5"/>
    <s v="Item_17_FUR"/>
    <x v="1"/>
  </r>
  <r>
    <x v="4"/>
    <s v="Item_9_FOOD"/>
    <x v="24"/>
  </r>
  <r>
    <x v="7"/>
    <s v="Item_17_CEA"/>
    <x v="1"/>
  </r>
  <r>
    <x v="3"/>
    <s v="Item_25_BEV"/>
    <x v="16"/>
  </r>
  <r>
    <x v="3"/>
    <s v="Item_2_BEV"/>
    <x v="10"/>
  </r>
  <r>
    <x v="0"/>
    <s v="Item_4_PAT"/>
    <x v="15"/>
  </r>
  <r>
    <x v="6"/>
    <s v="Item_2_EHE"/>
    <x v="10"/>
  </r>
  <r>
    <x v="4"/>
    <s v="Unknown"/>
    <x v="11"/>
  </r>
  <r>
    <x v="5"/>
    <s v="Item_14_FUR"/>
    <x v="12"/>
  </r>
  <r>
    <x v="7"/>
    <s v="Unknown"/>
    <x v="3"/>
  </r>
  <r>
    <x v="2"/>
    <s v="Item_24_BUT"/>
    <x v="11"/>
  </r>
  <r>
    <x v="5"/>
    <s v="Item_15_FUR"/>
    <x v="22"/>
  </r>
  <r>
    <x v="2"/>
    <s v="Unknown"/>
    <x v="5"/>
  </r>
  <r>
    <x v="0"/>
    <s v="Item_22_PAT"/>
    <x v="8"/>
  </r>
  <r>
    <x v="1"/>
    <s v="Item_23_MILK"/>
    <x v="18"/>
  </r>
  <r>
    <x v="0"/>
    <s v="Unknown"/>
    <x v="4"/>
  </r>
  <r>
    <x v="7"/>
    <s v="Unknown"/>
    <x v="8"/>
  </r>
  <r>
    <x v="7"/>
    <s v="Item_11_CEA"/>
    <x v="17"/>
  </r>
  <r>
    <x v="6"/>
    <s v="Item_18_EHE"/>
    <x v="23"/>
  </r>
  <r>
    <x v="1"/>
    <s v="Item_17_MILK"/>
    <x v="1"/>
  </r>
  <r>
    <x v="2"/>
    <s v="Item_2_BUT"/>
    <x v="10"/>
  </r>
  <r>
    <x v="1"/>
    <s v="Item_3_MILK"/>
    <x v="9"/>
  </r>
  <r>
    <x v="1"/>
    <s v="Item_12_MILK"/>
    <x v="2"/>
  </r>
  <r>
    <x v="3"/>
    <s v="Item_11_BEV"/>
    <x v="17"/>
  </r>
  <r>
    <x v="7"/>
    <s v="Item_21_CEA"/>
    <x v="13"/>
  </r>
  <r>
    <x v="4"/>
    <s v="Item_2_FOOD"/>
    <x v="10"/>
  </r>
  <r>
    <x v="7"/>
    <s v="Item_2_CEA"/>
    <x v="10"/>
  </r>
  <r>
    <x v="4"/>
    <s v="Item_9_FOOD"/>
    <x v="24"/>
  </r>
  <r>
    <x v="0"/>
    <s v="Item_12_PAT"/>
    <x v="2"/>
  </r>
  <r>
    <x v="1"/>
    <s v="Item_4_MILK"/>
    <x v="15"/>
  </r>
  <r>
    <x v="7"/>
    <s v="Item_21_CEA"/>
    <x v="13"/>
  </r>
  <r>
    <x v="7"/>
    <s v="Item_15_CEA"/>
    <x v="22"/>
  </r>
  <r>
    <x v="0"/>
    <s v="Item_11_PAT"/>
    <x v="17"/>
  </r>
  <r>
    <x v="4"/>
    <s v="Unknown"/>
    <x v="8"/>
  </r>
  <r>
    <x v="0"/>
    <s v="Item_23_PAT"/>
    <x v="18"/>
  </r>
  <r>
    <x v="3"/>
    <s v="Item_16_BEV"/>
    <x v="3"/>
  </r>
  <r>
    <x v="6"/>
    <s v="Item_2_EHE"/>
    <x v="10"/>
  </r>
  <r>
    <x v="2"/>
    <s v="Item_15_BUT"/>
    <x v="22"/>
  </r>
  <r>
    <x v="5"/>
    <s v="Item_18_FUR"/>
    <x v="23"/>
  </r>
  <r>
    <x v="3"/>
    <s v="Item_16_BEV"/>
    <x v="3"/>
  </r>
  <r>
    <x v="7"/>
    <s v="Item_5_CEA"/>
    <x v="20"/>
  </r>
  <r>
    <x v="7"/>
    <s v="Item_19_CEA"/>
    <x v="21"/>
  </r>
  <r>
    <x v="7"/>
    <s v="Item_11_CEA"/>
    <x v="17"/>
  </r>
  <r>
    <x v="7"/>
    <s v="Item_25_CEA"/>
    <x v="16"/>
  </r>
  <r>
    <x v="1"/>
    <s v="Item_5_MILK"/>
    <x v="20"/>
  </r>
  <r>
    <x v="5"/>
    <s v="Item_22_FUR"/>
    <x v="8"/>
  </r>
  <r>
    <x v="3"/>
    <s v="Item_1_BEV"/>
    <x v="6"/>
  </r>
  <r>
    <x v="7"/>
    <s v="Item_21_CEA"/>
    <x v="13"/>
  </r>
  <r>
    <x v="3"/>
    <s v="Item_13_BEV"/>
    <x v="5"/>
  </r>
  <r>
    <x v="0"/>
    <s v="Item_6_PAT"/>
    <x v="4"/>
  </r>
  <r>
    <x v="2"/>
    <s v="Unknown"/>
    <x v="5"/>
  </r>
  <r>
    <x v="2"/>
    <s v="Item_7_BUT"/>
    <x v="14"/>
  </r>
  <r>
    <x v="0"/>
    <s v="Item_17_PAT"/>
    <x v="1"/>
  </r>
  <r>
    <x v="2"/>
    <s v="Unknown"/>
    <x v="5"/>
  </r>
  <r>
    <x v="6"/>
    <s v="Item_23_EHE"/>
    <x v="18"/>
  </r>
  <r>
    <x v="3"/>
    <s v="Item_8_BEV"/>
    <x v="19"/>
  </r>
  <r>
    <x v="0"/>
    <s v="Item_13_PAT"/>
    <x v="5"/>
  </r>
  <r>
    <x v="6"/>
    <s v="Item_23_EHE"/>
    <x v="18"/>
  </r>
  <r>
    <x v="4"/>
    <s v="Item_12_FOOD"/>
    <x v="2"/>
  </r>
  <r>
    <x v="3"/>
    <s v="Item_15_BEV"/>
    <x v="22"/>
  </r>
  <r>
    <x v="1"/>
    <s v="Item_13_MILK"/>
    <x v="5"/>
  </r>
  <r>
    <x v="5"/>
    <s v="Item_7_FUR"/>
    <x v="14"/>
  </r>
  <r>
    <x v="5"/>
    <s v="Item_24_FUR"/>
    <x v="11"/>
  </r>
  <r>
    <x v="1"/>
    <s v="Item_18_MILK"/>
    <x v="23"/>
  </r>
  <r>
    <x v="4"/>
    <s v="Item_13_FOOD"/>
    <x v="5"/>
  </r>
  <r>
    <x v="2"/>
    <s v="Item_24_BUT"/>
    <x v="11"/>
  </r>
  <r>
    <x v="3"/>
    <s v="Item_4_BEV"/>
    <x v="15"/>
  </r>
  <r>
    <x v="7"/>
    <s v="Item_2_CEA"/>
    <x v="10"/>
  </r>
  <r>
    <x v="5"/>
    <s v="Item_11_FUR"/>
    <x v="17"/>
  </r>
  <r>
    <x v="0"/>
    <s v="Unknown"/>
    <x v="12"/>
  </r>
  <r>
    <x v="3"/>
    <s v="Item_20_BEV"/>
    <x v="7"/>
  </r>
  <r>
    <x v="6"/>
    <s v="Item_12_EHE"/>
    <x v="2"/>
  </r>
  <r>
    <x v="1"/>
    <s v="Item_1_MILK"/>
    <x v="6"/>
  </r>
  <r>
    <x v="7"/>
    <s v="Item_15_CEA"/>
    <x v="22"/>
  </r>
  <r>
    <x v="7"/>
    <s v="Item_13_CEA"/>
    <x v="5"/>
  </r>
  <r>
    <x v="7"/>
    <s v="Item_9_CEA"/>
    <x v="24"/>
  </r>
  <r>
    <x v="7"/>
    <s v="Item_8_CEA"/>
    <x v="19"/>
  </r>
  <r>
    <x v="0"/>
    <s v="Item_17_PAT"/>
    <x v="1"/>
  </r>
  <r>
    <x v="3"/>
    <s v="Unknown"/>
    <x v="23"/>
  </r>
  <r>
    <x v="5"/>
    <s v="Item_3_FUR"/>
    <x v="9"/>
  </r>
  <r>
    <x v="7"/>
    <s v="Item_2_CEA"/>
    <x v="10"/>
  </r>
  <r>
    <x v="6"/>
    <s v="Item_19_EHE"/>
    <x v="21"/>
  </r>
  <r>
    <x v="1"/>
    <s v="Item_23_MILK"/>
    <x v="18"/>
  </r>
  <r>
    <x v="3"/>
    <s v="Item_6_BEV"/>
    <x v="4"/>
  </r>
  <r>
    <x v="3"/>
    <s v="Item_11_BEV"/>
    <x v="17"/>
  </r>
  <r>
    <x v="5"/>
    <s v="Item_1_FUR"/>
    <x v="6"/>
  </r>
  <r>
    <x v="1"/>
    <s v="Item_16_MILK"/>
    <x v="3"/>
  </r>
  <r>
    <x v="6"/>
    <s v="Item_9_EHE"/>
    <x v="24"/>
  </r>
  <r>
    <x v="4"/>
    <s v="Item_13_FOOD"/>
    <x v="5"/>
  </r>
  <r>
    <x v="1"/>
    <s v="Unknown"/>
    <x v="5"/>
  </r>
  <r>
    <x v="0"/>
    <s v="Item_13_PAT"/>
    <x v="5"/>
  </r>
  <r>
    <x v="1"/>
    <s v="Item_16_MILK"/>
    <x v="3"/>
  </r>
  <r>
    <x v="3"/>
    <s v="Item_17_BEV"/>
    <x v="1"/>
  </r>
  <r>
    <x v="3"/>
    <s v="Item_7_BEV"/>
    <x v="14"/>
  </r>
  <r>
    <x v="5"/>
    <s v="Item_5_FUR"/>
    <x v="20"/>
  </r>
  <r>
    <x v="7"/>
    <s v="Unknown"/>
    <x v="21"/>
  </r>
  <r>
    <x v="1"/>
    <s v="Item_22_MILK"/>
    <x v="8"/>
  </r>
  <r>
    <x v="6"/>
    <s v="Item_9_EHE"/>
    <x v="24"/>
  </r>
  <r>
    <x v="1"/>
    <s v="Item_18_MILK"/>
    <x v="23"/>
  </r>
  <r>
    <x v="7"/>
    <s v="Item_16_CEA"/>
    <x v="3"/>
  </r>
  <r>
    <x v="2"/>
    <s v="Item_7_BUT"/>
    <x v="14"/>
  </r>
  <r>
    <x v="6"/>
    <s v="Item_5_EHE"/>
    <x v="20"/>
  </r>
  <r>
    <x v="2"/>
    <s v="Item_19_BUT"/>
    <x v="21"/>
  </r>
  <r>
    <x v="7"/>
    <s v="Item_19_CEA"/>
    <x v="21"/>
  </r>
  <r>
    <x v="4"/>
    <s v="Item_14_FOOD"/>
    <x v="12"/>
  </r>
  <r>
    <x v="5"/>
    <s v="Unknown"/>
    <x v="4"/>
  </r>
  <r>
    <x v="0"/>
    <s v="Item_11_PAT"/>
    <x v="17"/>
  </r>
  <r>
    <x v="3"/>
    <s v="Item_3_BEV"/>
    <x v="9"/>
  </r>
  <r>
    <x v="3"/>
    <s v="Item_8_BEV"/>
    <x v="19"/>
  </r>
  <r>
    <x v="2"/>
    <s v="Item_19_BUT"/>
    <x v="21"/>
  </r>
  <r>
    <x v="7"/>
    <s v="Item_15_CEA"/>
    <x v="22"/>
  </r>
  <r>
    <x v="4"/>
    <s v="Item_4_FOOD"/>
    <x v="15"/>
  </r>
  <r>
    <x v="3"/>
    <s v="Item_14_BEV"/>
    <x v="12"/>
  </r>
  <r>
    <x v="1"/>
    <s v="Item_1_MILK"/>
    <x v="6"/>
  </r>
  <r>
    <x v="6"/>
    <s v="Item_23_EHE"/>
    <x v="18"/>
  </r>
  <r>
    <x v="2"/>
    <s v="Item_20_BUT"/>
    <x v="7"/>
  </r>
  <r>
    <x v="5"/>
    <s v="Item_6_FUR"/>
    <x v="4"/>
  </r>
  <r>
    <x v="0"/>
    <s v="Item_1_PAT"/>
    <x v="6"/>
  </r>
  <r>
    <x v="3"/>
    <s v="Item_23_BEV"/>
    <x v="18"/>
  </r>
  <r>
    <x v="3"/>
    <s v="Item_6_BEV"/>
    <x v="4"/>
  </r>
  <r>
    <x v="4"/>
    <s v="Item_24_FOOD"/>
    <x v="11"/>
  </r>
  <r>
    <x v="1"/>
    <s v="Item_7_MILK"/>
    <x v="14"/>
  </r>
  <r>
    <x v="5"/>
    <s v="Item_1_FUR"/>
    <x v="6"/>
  </r>
  <r>
    <x v="6"/>
    <s v="Item_12_EHE"/>
    <x v="2"/>
  </r>
  <r>
    <x v="0"/>
    <s v="Item_11_PAT"/>
    <x v="17"/>
  </r>
  <r>
    <x v="3"/>
    <s v="Item_16_BEV"/>
    <x v="3"/>
  </r>
  <r>
    <x v="3"/>
    <s v="Item_22_BEV"/>
    <x v="8"/>
  </r>
  <r>
    <x v="4"/>
    <s v="Item_9_FOOD"/>
    <x v="24"/>
  </r>
  <r>
    <x v="2"/>
    <s v="Item_18_BUT"/>
    <x v="23"/>
  </r>
  <r>
    <x v="2"/>
    <s v="Item_23_BUT"/>
    <x v="18"/>
  </r>
  <r>
    <x v="6"/>
    <s v="Item_4_EHE"/>
    <x v="15"/>
  </r>
  <r>
    <x v="3"/>
    <s v="Item_14_BEV"/>
    <x v="12"/>
  </r>
  <r>
    <x v="3"/>
    <s v="Item_12_BEV"/>
    <x v="2"/>
  </r>
  <r>
    <x v="3"/>
    <s v="Item_12_BEV"/>
    <x v="2"/>
  </r>
  <r>
    <x v="6"/>
    <s v="Item_22_EHE"/>
    <x v="8"/>
  </r>
  <r>
    <x v="4"/>
    <s v="Item_24_FOOD"/>
    <x v="11"/>
  </r>
  <r>
    <x v="3"/>
    <s v="Item_17_BEV"/>
    <x v="1"/>
  </r>
  <r>
    <x v="1"/>
    <s v="Item_21_MILK"/>
    <x v="13"/>
  </r>
  <r>
    <x v="7"/>
    <s v="Item_22_CEA"/>
    <x v="8"/>
  </r>
  <r>
    <x v="0"/>
    <s v="Item_12_PAT"/>
    <x v="2"/>
  </r>
  <r>
    <x v="4"/>
    <s v="Item_14_FOOD"/>
    <x v="12"/>
  </r>
  <r>
    <x v="7"/>
    <s v="Item_25_CEA"/>
    <x v="16"/>
  </r>
  <r>
    <x v="1"/>
    <s v="Item_8_MILK"/>
    <x v="19"/>
  </r>
  <r>
    <x v="7"/>
    <s v="Item_19_CEA"/>
    <x v="21"/>
  </r>
  <r>
    <x v="1"/>
    <s v="Item_5_MILK"/>
    <x v="20"/>
  </r>
  <r>
    <x v="6"/>
    <s v="Item_13_EHE"/>
    <x v="5"/>
  </r>
  <r>
    <x v="3"/>
    <s v="Item_6_BEV"/>
    <x v="4"/>
  </r>
  <r>
    <x v="2"/>
    <s v="Item_3_BUT"/>
    <x v="9"/>
  </r>
  <r>
    <x v="1"/>
    <s v="Item_3_MILK"/>
    <x v="9"/>
  </r>
  <r>
    <x v="4"/>
    <s v="Item_3_FOOD"/>
    <x v="9"/>
  </r>
  <r>
    <x v="3"/>
    <s v="Item_14_BEV"/>
    <x v="12"/>
  </r>
  <r>
    <x v="7"/>
    <s v="Unknown"/>
    <x v="5"/>
  </r>
  <r>
    <x v="2"/>
    <s v="Item_25_BUT"/>
    <x v="16"/>
  </r>
  <r>
    <x v="4"/>
    <s v="Item_17_FOOD"/>
    <x v="1"/>
  </r>
  <r>
    <x v="2"/>
    <s v="Item_2_BUT"/>
    <x v="10"/>
  </r>
  <r>
    <x v="2"/>
    <s v="Item_1_BUT"/>
    <x v="6"/>
  </r>
  <r>
    <x v="5"/>
    <s v="Unknown"/>
    <x v="11"/>
  </r>
  <r>
    <x v="2"/>
    <s v="Item_24_BUT"/>
    <x v="11"/>
  </r>
  <r>
    <x v="1"/>
    <s v="Item_19_MILK"/>
    <x v="21"/>
  </r>
  <r>
    <x v="3"/>
    <s v="Item_2_BEV"/>
    <x v="10"/>
  </r>
  <r>
    <x v="7"/>
    <s v="Item_14_CEA"/>
    <x v="12"/>
  </r>
  <r>
    <x v="1"/>
    <s v="Item_3_MILK"/>
    <x v="9"/>
  </r>
  <r>
    <x v="4"/>
    <s v="Item_3_FOOD"/>
    <x v="9"/>
  </r>
  <r>
    <x v="1"/>
    <s v="Item_3_MILK"/>
    <x v="9"/>
  </r>
  <r>
    <x v="4"/>
    <s v="Item_11_FOOD"/>
    <x v="17"/>
  </r>
  <r>
    <x v="7"/>
    <s v="Item_12_CEA"/>
    <x v="2"/>
  </r>
  <r>
    <x v="2"/>
    <s v="Item_8_BUT"/>
    <x v="19"/>
  </r>
  <r>
    <x v="0"/>
    <s v="Item_20_PAT"/>
    <x v="7"/>
  </r>
  <r>
    <x v="1"/>
    <s v="Item_7_MILK"/>
    <x v="14"/>
  </r>
  <r>
    <x v="5"/>
    <s v="Item_15_FUR"/>
    <x v="22"/>
  </r>
  <r>
    <x v="0"/>
    <s v="Unknown"/>
    <x v="5"/>
  </r>
  <r>
    <x v="5"/>
    <s v="Unknown"/>
    <x v="17"/>
  </r>
  <r>
    <x v="4"/>
    <s v="Item_12_FOOD"/>
    <x v="2"/>
  </r>
  <r>
    <x v="7"/>
    <s v="Item_15_CEA"/>
    <x v="22"/>
  </r>
  <r>
    <x v="7"/>
    <s v="Item_25_CEA"/>
    <x v="16"/>
  </r>
  <r>
    <x v="7"/>
    <s v="Item_21_CEA"/>
    <x v="13"/>
  </r>
  <r>
    <x v="0"/>
    <s v="Item_17_PAT"/>
    <x v="1"/>
  </r>
  <r>
    <x v="5"/>
    <s v="Item_2_FUR"/>
    <x v="10"/>
  </r>
  <r>
    <x v="5"/>
    <s v="Item_24_FUR"/>
    <x v="11"/>
  </r>
  <r>
    <x v="2"/>
    <s v="Item_5_BUT"/>
    <x v="20"/>
  </r>
  <r>
    <x v="1"/>
    <s v="Item_11_MILK"/>
    <x v="17"/>
  </r>
  <r>
    <x v="3"/>
    <s v="Item_7_BEV"/>
    <x v="14"/>
  </r>
  <r>
    <x v="7"/>
    <s v="Unknown"/>
    <x v="21"/>
  </r>
  <r>
    <x v="6"/>
    <s v="Item_18_EHE"/>
    <x v="23"/>
  </r>
  <r>
    <x v="3"/>
    <s v="Item_14_BEV"/>
    <x v="12"/>
  </r>
  <r>
    <x v="1"/>
    <s v="Item_23_MILK"/>
    <x v="18"/>
  </r>
  <r>
    <x v="1"/>
    <s v="Item_12_MILK"/>
    <x v="2"/>
  </r>
  <r>
    <x v="0"/>
    <s v="Item_15_PAT"/>
    <x v="22"/>
  </r>
  <r>
    <x v="1"/>
    <s v="Item_23_MILK"/>
    <x v="18"/>
  </r>
  <r>
    <x v="4"/>
    <s v="Item_4_FOOD"/>
    <x v="15"/>
  </r>
  <r>
    <x v="1"/>
    <s v="Item_11_MILK"/>
    <x v="17"/>
  </r>
  <r>
    <x v="0"/>
    <s v="Item_14_PAT"/>
    <x v="12"/>
  </r>
  <r>
    <x v="7"/>
    <s v="Item_2_CEA"/>
    <x v="10"/>
  </r>
  <r>
    <x v="0"/>
    <s v="Item_4_PAT"/>
    <x v="15"/>
  </r>
  <r>
    <x v="6"/>
    <s v="Item_22_EHE"/>
    <x v="8"/>
  </r>
  <r>
    <x v="5"/>
    <s v="Item_17_FUR"/>
    <x v="1"/>
  </r>
  <r>
    <x v="2"/>
    <s v="Item_25_BUT"/>
    <x v="16"/>
  </r>
  <r>
    <x v="2"/>
    <s v="Item_5_BUT"/>
    <x v="20"/>
  </r>
  <r>
    <x v="5"/>
    <s v="Item_2_FUR"/>
    <x v="10"/>
  </r>
  <r>
    <x v="5"/>
    <s v="Item_20_FUR"/>
    <x v="7"/>
  </r>
  <r>
    <x v="1"/>
    <s v="Item_17_MILK"/>
    <x v="1"/>
  </r>
  <r>
    <x v="3"/>
    <s v="Item_17_BEV"/>
    <x v="1"/>
  </r>
  <r>
    <x v="6"/>
    <s v="Item_22_EHE"/>
    <x v="8"/>
  </r>
  <r>
    <x v="7"/>
    <s v="Item_9_CEA"/>
    <x v="24"/>
  </r>
  <r>
    <x v="3"/>
    <s v="Item_2_BEV"/>
    <x v="10"/>
  </r>
  <r>
    <x v="7"/>
    <s v="Item_14_CEA"/>
    <x v="12"/>
  </r>
  <r>
    <x v="7"/>
    <s v="Item_15_CEA"/>
    <x v="22"/>
  </r>
  <r>
    <x v="2"/>
    <s v="Item_19_BUT"/>
    <x v="21"/>
  </r>
  <r>
    <x v="6"/>
    <s v="Item_18_EHE"/>
    <x v="23"/>
  </r>
  <r>
    <x v="7"/>
    <s v="Item_2_CEA"/>
    <x v="10"/>
  </r>
  <r>
    <x v="3"/>
    <s v="Item_8_BEV"/>
    <x v="19"/>
  </r>
  <r>
    <x v="0"/>
    <s v="Unknown"/>
    <x v="5"/>
  </r>
  <r>
    <x v="6"/>
    <s v="Item_1_EHE"/>
    <x v="6"/>
  </r>
  <r>
    <x v="0"/>
    <s v="Unknown"/>
    <x v="5"/>
  </r>
  <r>
    <x v="1"/>
    <s v="Item_20_MILK"/>
    <x v="7"/>
  </r>
  <r>
    <x v="6"/>
    <s v="Item_16_EHE"/>
    <x v="3"/>
  </r>
  <r>
    <x v="2"/>
    <s v="Item_23_BUT"/>
    <x v="18"/>
  </r>
  <r>
    <x v="7"/>
    <s v="Item_13_CEA"/>
    <x v="5"/>
  </r>
  <r>
    <x v="3"/>
    <s v="Item_16_BEV"/>
    <x v="3"/>
  </r>
  <r>
    <x v="1"/>
    <s v="Item_19_MILK"/>
    <x v="21"/>
  </r>
  <r>
    <x v="6"/>
    <s v="Item_17_EHE"/>
    <x v="1"/>
  </r>
  <r>
    <x v="2"/>
    <s v="Item_18_BUT"/>
    <x v="23"/>
  </r>
  <r>
    <x v="1"/>
    <s v="Item_16_MILK"/>
    <x v="3"/>
  </r>
  <r>
    <x v="0"/>
    <s v="Item_10_PAT"/>
    <x v="0"/>
  </r>
  <r>
    <x v="3"/>
    <s v="Item_4_BEV"/>
    <x v="15"/>
  </r>
  <r>
    <x v="7"/>
    <s v="Item_17_CEA"/>
    <x v="1"/>
  </r>
  <r>
    <x v="7"/>
    <s v="Item_7_CEA"/>
    <x v="14"/>
  </r>
  <r>
    <x v="1"/>
    <s v="Item_13_MILK"/>
    <x v="5"/>
  </r>
  <r>
    <x v="4"/>
    <s v="Item_5_FOOD"/>
    <x v="20"/>
  </r>
  <r>
    <x v="6"/>
    <s v="Item_12_EHE"/>
    <x v="2"/>
  </r>
  <r>
    <x v="1"/>
    <s v="Unknown"/>
    <x v="3"/>
  </r>
  <r>
    <x v="3"/>
    <s v="Unknown"/>
    <x v="24"/>
  </r>
  <r>
    <x v="7"/>
    <s v="Item_1_CEA"/>
    <x v="6"/>
  </r>
  <r>
    <x v="1"/>
    <s v="Item_6_MILK"/>
    <x v="4"/>
  </r>
  <r>
    <x v="0"/>
    <s v="Item_24_PAT"/>
    <x v="11"/>
  </r>
  <r>
    <x v="1"/>
    <s v="Item_17_MILK"/>
    <x v="1"/>
  </r>
  <r>
    <x v="2"/>
    <s v="Item_23_BUT"/>
    <x v="18"/>
  </r>
  <r>
    <x v="1"/>
    <s v="Item_5_MILK"/>
    <x v="20"/>
  </r>
  <r>
    <x v="5"/>
    <s v="Item_1_FUR"/>
    <x v="6"/>
  </r>
  <r>
    <x v="1"/>
    <s v="Unknown"/>
    <x v="5"/>
  </r>
  <r>
    <x v="1"/>
    <s v="Item_19_MILK"/>
    <x v="21"/>
  </r>
  <r>
    <x v="4"/>
    <s v="Item_9_FOOD"/>
    <x v="24"/>
  </r>
  <r>
    <x v="1"/>
    <s v="Item_7_MILK"/>
    <x v="14"/>
  </r>
  <r>
    <x v="6"/>
    <s v="Item_17_EHE"/>
    <x v="1"/>
  </r>
  <r>
    <x v="0"/>
    <s v="Item_8_PAT"/>
    <x v="19"/>
  </r>
  <r>
    <x v="1"/>
    <s v="Item_4_MILK"/>
    <x v="15"/>
  </r>
  <r>
    <x v="3"/>
    <s v="Item_14_BEV"/>
    <x v="12"/>
  </r>
  <r>
    <x v="6"/>
    <s v="Item_25_EHE"/>
    <x v="16"/>
  </r>
  <r>
    <x v="6"/>
    <s v="Unknown"/>
    <x v="22"/>
  </r>
  <r>
    <x v="0"/>
    <s v="Item_6_PAT"/>
    <x v="4"/>
  </r>
  <r>
    <x v="5"/>
    <s v="Item_6_FUR"/>
    <x v="4"/>
  </r>
  <r>
    <x v="5"/>
    <s v="Item_25_FUR"/>
    <x v="16"/>
  </r>
  <r>
    <x v="4"/>
    <s v="Unknown"/>
    <x v="11"/>
  </r>
  <r>
    <x v="5"/>
    <s v="Item_20_FUR"/>
    <x v="7"/>
  </r>
  <r>
    <x v="2"/>
    <s v="Item_19_BUT"/>
    <x v="21"/>
  </r>
  <r>
    <x v="4"/>
    <s v="Unknown"/>
    <x v="10"/>
  </r>
  <r>
    <x v="7"/>
    <s v="Item_9_CEA"/>
    <x v="24"/>
  </r>
  <r>
    <x v="6"/>
    <s v="Item_9_EHE"/>
    <x v="24"/>
  </r>
  <r>
    <x v="6"/>
    <s v="Item_12_EHE"/>
    <x v="2"/>
  </r>
  <r>
    <x v="1"/>
    <s v="Item_7_MILK"/>
    <x v="14"/>
  </r>
  <r>
    <x v="5"/>
    <s v="Item_6_FUR"/>
    <x v="4"/>
  </r>
  <r>
    <x v="4"/>
    <s v="Item_21_FOOD"/>
    <x v="13"/>
  </r>
  <r>
    <x v="2"/>
    <s v="Item_13_BUT"/>
    <x v="5"/>
  </r>
  <r>
    <x v="4"/>
    <s v="Unknown"/>
    <x v="20"/>
  </r>
  <r>
    <x v="4"/>
    <s v="Item_11_FOOD"/>
    <x v="17"/>
  </r>
  <r>
    <x v="6"/>
    <s v="Item_19_EHE"/>
    <x v="21"/>
  </r>
  <r>
    <x v="7"/>
    <s v="Item_19_CEA"/>
    <x v="21"/>
  </r>
  <r>
    <x v="4"/>
    <s v="Item_5_FOOD"/>
    <x v="20"/>
  </r>
  <r>
    <x v="3"/>
    <s v="Item_11_BEV"/>
    <x v="17"/>
  </r>
  <r>
    <x v="6"/>
    <s v="Item_25_EHE"/>
    <x v="16"/>
  </r>
  <r>
    <x v="5"/>
    <s v="Item_12_FUR"/>
    <x v="2"/>
  </r>
  <r>
    <x v="4"/>
    <s v="Unknown"/>
    <x v="5"/>
  </r>
  <r>
    <x v="7"/>
    <s v="Item_9_CEA"/>
    <x v="24"/>
  </r>
  <r>
    <x v="7"/>
    <s v="Item_14_CEA"/>
    <x v="12"/>
  </r>
  <r>
    <x v="2"/>
    <s v="Item_15_BUT"/>
    <x v="22"/>
  </r>
  <r>
    <x v="5"/>
    <s v="Item_3_FUR"/>
    <x v="9"/>
  </r>
  <r>
    <x v="0"/>
    <s v="Item_18_PAT"/>
    <x v="23"/>
  </r>
  <r>
    <x v="7"/>
    <s v="Item_15_CEA"/>
    <x v="22"/>
  </r>
  <r>
    <x v="1"/>
    <s v="Item_6_MILK"/>
    <x v="4"/>
  </r>
  <r>
    <x v="0"/>
    <s v="Unknown"/>
    <x v="5"/>
  </r>
  <r>
    <x v="5"/>
    <s v="Unknown"/>
    <x v="5"/>
  </r>
  <r>
    <x v="7"/>
    <s v="Item_6_CEA"/>
    <x v="4"/>
  </r>
  <r>
    <x v="7"/>
    <s v="Item_15_CEA"/>
    <x v="22"/>
  </r>
  <r>
    <x v="1"/>
    <s v="Item_8_MILK"/>
    <x v="19"/>
  </r>
  <r>
    <x v="4"/>
    <s v="Item_4_FOOD"/>
    <x v="15"/>
  </r>
  <r>
    <x v="6"/>
    <s v="Item_19_EHE"/>
    <x v="21"/>
  </r>
  <r>
    <x v="1"/>
    <s v="Item_23_MILK"/>
    <x v="18"/>
  </r>
  <r>
    <x v="3"/>
    <s v="Item_17_BEV"/>
    <x v="1"/>
  </r>
  <r>
    <x v="6"/>
    <s v="Item_21_EHE"/>
    <x v="13"/>
  </r>
  <r>
    <x v="1"/>
    <s v="Item_11_MILK"/>
    <x v="17"/>
  </r>
  <r>
    <x v="1"/>
    <s v="Item_14_MILK"/>
    <x v="12"/>
  </r>
  <r>
    <x v="3"/>
    <s v="Item_14_BEV"/>
    <x v="12"/>
  </r>
  <r>
    <x v="3"/>
    <s v="Item_1_BEV"/>
    <x v="6"/>
  </r>
  <r>
    <x v="6"/>
    <s v="Item_18_EHE"/>
    <x v="23"/>
  </r>
  <r>
    <x v="1"/>
    <s v="Item_1_MILK"/>
    <x v="6"/>
  </r>
  <r>
    <x v="3"/>
    <s v="Item_4_BEV"/>
    <x v="15"/>
  </r>
  <r>
    <x v="2"/>
    <s v="Item_18_BUT"/>
    <x v="23"/>
  </r>
  <r>
    <x v="2"/>
    <s v="Unknown"/>
    <x v="24"/>
  </r>
  <r>
    <x v="4"/>
    <s v="Item_4_FOOD"/>
    <x v="15"/>
  </r>
  <r>
    <x v="4"/>
    <s v="Unknown"/>
    <x v="5"/>
  </r>
  <r>
    <x v="6"/>
    <s v="Item_19_EHE"/>
    <x v="21"/>
  </r>
  <r>
    <x v="0"/>
    <s v="Item_11_PAT"/>
    <x v="17"/>
  </r>
  <r>
    <x v="6"/>
    <s v="Item_21_EHE"/>
    <x v="13"/>
  </r>
  <r>
    <x v="2"/>
    <s v="Item_7_BUT"/>
    <x v="14"/>
  </r>
  <r>
    <x v="4"/>
    <s v="Item_22_FOOD"/>
    <x v="8"/>
  </r>
  <r>
    <x v="5"/>
    <s v="Item_15_FUR"/>
    <x v="22"/>
  </r>
  <r>
    <x v="1"/>
    <s v="Item_23_MILK"/>
    <x v="18"/>
  </r>
  <r>
    <x v="3"/>
    <s v="Item_14_BEV"/>
    <x v="12"/>
  </r>
  <r>
    <x v="4"/>
    <s v="Item_11_FOOD"/>
    <x v="17"/>
  </r>
  <r>
    <x v="4"/>
    <s v="Item_13_FOOD"/>
    <x v="5"/>
  </r>
  <r>
    <x v="4"/>
    <s v="Item_6_FOOD"/>
    <x v="4"/>
  </r>
  <r>
    <x v="1"/>
    <s v="Item_11_MILK"/>
    <x v="17"/>
  </r>
  <r>
    <x v="4"/>
    <s v="Item_20_FOOD"/>
    <x v="7"/>
  </r>
  <r>
    <x v="5"/>
    <s v="Unknown"/>
    <x v="5"/>
  </r>
  <r>
    <x v="2"/>
    <s v="Item_25_BUT"/>
    <x v="16"/>
  </r>
  <r>
    <x v="2"/>
    <s v="Item_15_BUT"/>
    <x v="22"/>
  </r>
  <r>
    <x v="3"/>
    <s v="Item_14_BEV"/>
    <x v="12"/>
  </r>
  <r>
    <x v="6"/>
    <s v="Item_20_EHE"/>
    <x v="7"/>
  </r>
  <r>
    <x v="4"/>
    <s v="Item_10_FOOD"/>
    <x v="0"/>
  </r>
  <r>
    <x v="1"/>
    <s v="Item_4_MILK"/>
    <x v="15"/>
  </r>
  <r>
    <x v="7"/>
    <s v="Item_4_CEA"/>
    <x v="15"/>
  </r>
  <r>
    <x v="4"/>
    <s v="Item_22_FOOD"/>
    <x v="8"/>
  </r>
  <r>
    <x v="4"/>
    <s v="Item_5_FOOD"/>
    <x v="20"/>
  </r>
  <r>
    <x v="4"/>
    <s v="Item_13_FOOD"/>
    <x v="5"/>
  </r>
  <r>
    <x v="3"/>
    <s v="Item_19_BEV"/>
    <x v="21"/>
  </r>
  <r>
    <x v="2"/>
    <s v="Item_13_BUT"/>
    <x v="5"/>
  </r>
  <r>
    <x v="5"/>
    <s v="Item_17_FUR"/>
    <x v="1"/>
  </r>
  <r>
    <x v="4"/>
    <s v="Item_10_FOOD"/>
    <x v="0"/>
  </r>
  <r>
    <x v="2"/>
    <s v="Item_22_BUT"/>
    <x v="8"/>
  </r>
  <r>
    <x v="6"/>
    <s v="Item_6_EHE"/>
    <x v="4"/>
  </r>
  <r>
    <x v="3"/>
    <s v="Item_23_BEV"/>
    <x v="18"/>
  </r>
  <r>
    <x v="5"/>
    <s v="Item_11_FUR"/>
    <x v="17"/>
  </r>
  <r>
    <x v="1"/>
    <s v="Item_8_MILK"/>
    <x v="19"/>
  </r>
  <r>
    <x v="0"/>
    <s v="Item_23_PAT"/>
    <x v="18"/>
  </r>
  <r>
    <x v="2"/>
    <s v="Item_2_BUT"/>
    <x v="10"/>
  </r>
  <r>
    <x v="5"/>
    <s v="Item_11_FUR"/>
    <x v="17"/>
  </r>
  <r>
    <x v="7"/>
    <s v="Item_15_CEA"/>
    <x v="22"/>
  </r>
  <r>
    <x v="5"/>
    <s v="Item_11_FUR"/>
    <x v="17"/>
  </r>
  <r>
    <x v="0"/>
    <s v="Item_4_PAT"/>
    <x v="15"/>
  </r>
  <r>
    <x v="7"/>
    <s v="Item_11_CEA"/>
    <x v="17"/>
  </r>
  <r>
    <x v="4"/>
    <s v="Item_25_FOOD"/>
    <x v="16"/>
  </r>
  <r>
    <x v="0"/>
    <s v="Item_3_PAT"/>
    <x v="9"/>
  </r>
  <r>
    <x v="2"/>
    <s v="Item_15_BUT"/>
    <x v="22"/>
  </r>
  <r>
    <x v="4"/>
    <s v="Item_2_FOOD"/>
    <x v="10"/>
  </r>
  <r>
    <x v="3"/>
    <s v="Item_20_BEV"/>
    <x v="7"/>
  </r>
  <r>
    <x v="0"/>
    <s v="Item_15_PAT"/>
    <x v="22"/>
  </r>
  <r>
    <x v="0"/>
    <s v="Item_1_PAT"/>
    <x v="6"/>
  </r>
  <r>
    <x v="7"/>
    <s v="Item_7_CEA"/>
    <x v="14"/>
  </r>
  <r>
    <x v="7"/>
    <s v="Item_13_CEA"/>
    <x v="5"/>
  </r>
  <r>
    <x v="4"/>
    <s v="Item_13_FOOD"/>
    <x v="5"/>
  </r>
  <r>
    <x v="3"/>
    <s v="Item_20_BEV"/>
    <x v="7"/>
  </r>
  <r>
    <x v="5"/>
    <s v="Item_8_FUR"/>
    <x v="19"/>
  </r>
  <r>
    <x v="2"/>
    <s v="Item_7_BUT"/>
    <x v="14"/>
  </r>
  <r>
    <x v="5"/>
    <s v="Unknown"/>
    <x v="20"/>
  </r>
  <r>
    <x v="4"/>
    <s v="Item_21_FOOD"/>
    <x v="13"/>
  </r>
  <r>
    <x v="5"/>
    <s v="Item_21_FUR"/>
    <x v="13"/>
  </r>
  <r>
    <x v="7"/>
    <s v="Item_14_CEA"/>
    <x v="12"/>
  </r>
  <r>
    <x v="5"/>
    <s v="Item_1_FUR"/>
    <x v="6"/>
  </r>
  <r>
    <x v="2"/>
    <s v="Item_22_BUT"/>
    <x v="8"/>
  </r>
  <r>
    <x v="0"/>
    <s v="Item_17_PAT"/>
    <x v="1"/>
  </r>
  <r>
    <x v="1"/>
    <s v="Unknown"/>
    <x v="18"/>
  </r>
  <r>
    <x v="0"/>
    <s v="Item_20_PAT"/>
    <x v="7"/>
  </r>
  <r>
    <x v="2"/>
    <s v="Item_17_BUT"/>
    <x v="1"/>
  </r>
  <r>
    <x v="3"/>
    <s v="Item_24_BEV"/>
    <x v="11"/>
  </r>
  <r>
    <x v="2"/>
    <s v="Item_8_BUT"/>
    <x v="19"/>
  </r>
  <r>
    <x v="3"/>
    <s v="Unknown"/>
    <x v="5"/>
  </r>
  <r>
    <x v="5"/>
    <s v="Item_16_FUR"/>
    <x v="3"/>
  </r>
  <r>
    <x v="6"/>
    <s v="Item_20_EHE"/>
    <x v="7"/>
  </r>
  <r>
    <x v="1"/>
    <s v="Item_3_MILK"/>
    <x v="9"/>
  </r>
  <r>
    <x v="3"/>
    <s v="Item_17_BEV"/>
    <x v="1"/>
  </r>
  <r>
    <x v="7"/>
    <s v="Item_19_CEA"/>
    <x v="21"/>
  </r>
  <r>
    <x v="2"/>
    <s v="Unknown"/>
    <x v="10"/>
  </r>
  <r>
    <x v="0"/>
    <s v="Item_11_PAT"/>
    <x v="17"/>
  </r>
  <r>
    <x v="3"/>
    <s v="Item_15_BEV"/>
    <x v="22"/>
  </r>
  <r>
    <x v="2"/>
    <s v="Item_23_BUT"/>
    <x v="18"/>
  </r>
  <r>
    <x v="4"/>
    <s v="Item_10_FOOD"/>
    <x v="0"/>
  </r>
  <r>
    <x v="7"/>
    <s v="Item_16_CEA"/>
    <x v="3"/>
  </r>
  <r>
    <x v="6"/>
    <s v="Item_13_EHE"/>
    <x v="5"/>
  </r>
  <r>
    <x v="6"/>
    <s v="Item_5_EHE"/>
    <x v="20"/>
  </r>
  <r>
    <x v="6"/>
    <s v="Item_8_EHE"/>
    <x v="19"/>
  </r>
  <r>
    <x v="5"/>
    <s v="Item_8_FUR"/>
    <x v="19"/>
  </r>
  <r>
    <x v="1"/>
    <s v="Unknown"/>
    <x v="8"/>
  </r>
  <r>
    <x v="7"/>
    <s v="Item_22_CEA"/>
    <x v="8"/>
  </r>
  <r>
    <x v="1"/>
    <s v="Unknown"/>
    <x v="5"/>
  </r>
  <r>
    <x v="4"/>
    <s v="Item_25_FOOD"/>
    <x v="16"/>
  </r>
  <r>
    <x v="3"/>
    <s v="Item_15_BEV"/>
    <x v="22"/>
  </r>
  <r>
    <x v="6"/>
    <s v="Item_13_EHE"/>
    <x v="5"/>
  </r>
  <r>
    <x v="7"/>
    <s v="Item_11_CEA"/>
    <x v="17"/>
  </r>
  <r>
    <x v="3"/>
    <s v="Item_9_BEV"/>
    <x v="24"/>
  </r>
  <r>
    <x v="5"/>
    <s v="Item_16_FUR"/>
    <x v="3"/>
  </r>
  <r>
    <x v="7"/>
    <s v="Unknown"/>
    <x v="5"/>
  </r>
  <r>
    <x v="1"/>
    <s v="Item_3_MILK"/>
    <x v="9"/>
  </r>
  <r>
    <x v="0"/>
    <s v="Item_7_PAT"/>
    <x v="14"/>
  </r>
  <r>
    <x v="6"/>
    <s v="Item_6_EHE"/>
    <x v="4"/>
  </r>
  <r>
    <x v="2"/>
    <s v="Item_24_BUT"/>
    <x v="11"/>
  </r>
  <r>
    <x v="6"/>
    <s v="Item_25_EHE"/>
    <x v="16"/>
  </r>
  <r>
    <x v="0"/>
    <s v="Item_15_PAT"/>
    <x v="22"/>
  </r>
  <r>
    <x v="1"/>
    <s v="Item_24_MILK"/>
    <x v="11"/>
  </r>
  <r>
    <x v="0"/>
    <s v="Unknown"/>
    <x v="5"/>
  </r>
  <r>
    <x v="7"/>
    <s v="Item_12_CEA"/>
    <x v="2"/>
  </r>
  <r>
    <x v="4"/>
    <s v="Item_2_FOOD"/>
    <x v="10"/>
  </r>
  <r>
    <x v="6"/>
    <s v="Item_22_EHE"/>
    <x v="8"/>
  </r>
  <r>
    <x v="2"/>
    <s v="Item_25_BUT"/>
    <x v="16"/>
  </r>
  <r>
    <x v="1"/>
    <s v="Item_23_MILK"/>
    <x v="18"/>
  </r>
  <r>
    <x v="2"/>
    <s v="Item_11_BUT"/>
    <x v="17"/>
  </r>
  <r>
    <x v="2"/>
    <s v="Item_18_BUT"/>
    <x v="23"/>
  </r>
  <r>
    <x v="5"/>
    <s v="Item_25_FUR"/>
    <x v="16"/>
  </r>
  <r>
    <x v="2"/>
    <s v="Item_2_BUT"/>
    <x v="10"/>
  </r>
  <r>
    <x v="1"/>
    <s v="Item_20_MILK"/>
    <x v="7"/>
  </r>
  <r>
    <x v="5"/>
    <s v="Item_19_FUR"/>
    <x v="21"/>
  </r>
  <r>
    <x v="5"/>
    <s v="Item_14_FUR"/>
    <x v="12"/>
  </r>
  <r>
    <x v="7"/>
    <s v="Item_20_CEA"/>
    <x v="7"/>
  </r>
  <r>
    <x v="3"/>
    <s v="Item_15_BEV"/>
    <x v="22"/>
  </r>
  <r>
    <x v="1"/>
    <s v="Item_18_MILK"/>
    <x v="23"/>
  </r>
  <r>
    <x v="2"/>
    <s v="Item_18_BUT"/>
    <x v="23"/>
  </r>
  <r>
    <x v="3"/>
    <s v="Item_11_BEV"/>
    <x v="17"/>
  </r>
  <r>
    <x v="6"/>
    <s v="Item_21_EHE"/>
    <x v="13"/>
  </r>
  <r>
    <x v="1"/>
    <s v="Item_19_MILK"/>
    <x v="21"/>
  </r>
  <r>
    <x v="0"/>
    <s v="Item_23_PAT"/>
    <x v="18"/>
  </r>
  <r>
    <x v="3"/>
    <s v="Item_2_BEV"/>
    <x v="10"/>
  </r>
  <r>
    <x v="3"/>
    <s v="Item_3_BEV"/>
    <x v="9"/>
  </r>
  <r>
    <x v="1"/>
    <s v="Item_17_MILK"/>
    <x v="1"/>
  </r>
  <r>
    <x v="7"/>
    <s v="Item_17_CEA"/>
    <x v="1"/>
  </r>
  <r>
    <x v="2"/>
    <s v="Item_3_BUT"/>
    <x v="9"/>
  </r>
  <r>
    <x v="0"/>
    <s v="Item_6_PAT"/>
    <x v="4"/>
  </r>
  <r>
    <x v="4"/>
    <s v="Item_12_FOOD"/>
    <x v="2"/>
  </r>
  <r>
    <x v="7"/>
    <s v="Item_20_CEA"/>
    <x v="7"/>
  </r>
  <r>
    <x v="5"/>
    <s v="Item_25_FUR"/>
    <x v="16"/>
  </r>
  <r>
    <x v="6"/>
    <s v="Item_12_EHE"/>
    <x v="2"/>
  </r>
  <r>
    <x v="6"/>
    <s v="Item_11_EHE"/>
    <x v="17"/>
  </r>
  <r>
    <x v="2"/>
    <s v="Item_16_BUT"/>
    <x v="3"/>
  </r>
  <r>
    <x v="1"/>
    <s v="Unknown"/>
    <x v="5"/>
  </r>
  <r>
    <x v="3"/>
    <s v="Unknown"/>
    <x v="5"/>
  </r>
  <r>
    <x v="2"/>
    <s v="Item_12_BUT"/>
    <x v="2"/>
  </r>
  <r>
    <x v="7"/>
    <s v="Unknown"/>
    <x v="14"/>
  </r>
  <r>
    <x v="0"/>
    <s v="Item_3_PAT"/>
    <x v="9"/>
  </r>
  <r>
    <x v="5"/>
    <s v="Item_24_FUR"/>
    <x v="11"/>
  </r>
  <r>
    <x v="0"/>
    <s v="Item_22_PAT"/>
    <x v="8"/>
  </r>
  <r>
    <x v="7"/>
    <s v="Unknown"/>
    <x v="5"/>
  </r>
  <r>
    <x v="6"/>
    <s v="Item_6_EHE"/>
    <x v="4"/>
  </r>
  <r>
    <x v="3"/>
    <s v="Item_14_BEV"/>
    <x v="12"/>
  </r>
  <r>
    <x v="2"/>
    <s v="Item_22_BUT"/>
    <x v="8"/>
  </r>
  <r>
    <x v="0"/>
    <s v="Unknown"/>
    <x v="5"/>
  </r>
  <r>
    <x v="4"/>
    <s v="Unknown"/>
    <x v="5"/>
  </r>
  <r>
    <x v="2"/>
    <s v="Item_23_BUT"/>
    <x v="18"/>
  </r>
  <r>
    <x v="2"/>
    <s v="Unknown"/>
    <x v="1"/>
  </r>
  <r>
    <x v="3"/>
    <s v="Unknown"/>
    <x v="14"/>
  </r>
  <r>
    <x v="1"/>
    <s v="Unknown"/>
    <x v="5"/>
  </r>
  <r>
    <x v="1"/>
    <s v="Item_13_MILK"/>
    <x v="5"/>
  </r>
  <r>
    <x v="5"/>
    <s v="Item_23_FUR"/>
    <x v="18"/>
  </r>
  <r>
    <x v="0"/>
    <s v="Item_16_PAT"/>
    <x v="3"/>
  </r>
  <r>
    <x v="5"/>
    <s v="Item_5_FUR"/>
    <x v="20"/>
  </r>
  <r>
    <x v="1"/>
    <s v="Item_6_MILK"/>
    <x v="4"/>
  </r>
  <r>
    <x v="3"/>
    <s v="Item_14_BEV"/>
    <x v="12"/>
  </r>
  <r>
    <x v="3"/>
    <s v="Item_12_BEV"/>
    <x v="2"/>
  </r>
  <r>
    <x v="5"/>
    <s v="Item_20_FUR"/>
    <x v="7"/>
  </r>
  <r>
    <x v="4"/>
    <s v="Item_10_FOOD"/>
    <x v="0"/>
  </r>
  <r>
    <x v="4"/>
    <s v="Item_10_FOOD"/>
    <x v="0"/>
  </r>
  <r>
    <x v="7"/>
    <s v="Item_13_CEA"/>
    <x v="5"/>
  </r>
  <r>
    <x v="3"/>
    <s v="Item_4_BEV"/>
    <x v="15"/>
  </r>
  <r>
    <x v="7"/>
    <s v="Item_19_CEA"/>
    <x v="21"/>
  </r>
  <r>
    <x v="0"/>
    <s v="Item_17_PAT"/>
    <x v="1"/>
  </r>
  <r>
    <x v="1"/>
    <s v="Item_6_MILK"/>
    <x v="4"/>
  </r>
  <r>
    <x v="4"/>
    <s v="Item_18_FOOD"/>
    <x v="23"/>
  </r>
  <r>
    <x v="1"/>
    <s v="Item_13_MILK"/>
    <x v="5"/>
  </r>
  <r>
    <x v="7"/>
    <s v="Item_12_CEA"/>
    <x v="2"/>
  </r>
  <r>
    <x v="6"/>
    <s v="Item_8_EHE"/>
    <x v="19"/>
  </r>
  <r>
    <x v="2"/>
    <s v="Item_12_BUT"/>
    <x v="2"/>
  </r>
  <r>
    <x v="4"/>
    <s v="Item_4_FOOD"/>
    <x v="15"/>
  </r>
  <r>
    <x v="3"/>
    <s v="Item_20_BEV"/>
    <x v="7"/>
  </r>
  <r>
    <x v="6"/>
    <s v="Item_2_EHE"/>
    <x v="10"/>
  </r>
  <r>
    <x v="5"/>
    <s v="Item_17_FUR"/>
    <x v="1"/>
  </r>
  <r>
    <x v="1"/>
    <s v="Item_11_MILK"/>
    <x v="17"/>
  </r>
  <r>
    <x v="7"/>
    <s v="Item_2_CEA"/>
    <x v="10"/>
  </r>
  <r>
    <x v="3"/>
    <s v="Item_12_BEV"/>
    <x v="2"/>
  </r>
  <r>
    <x v="6"/>
    <s v="Item_4_EHE"/>
    <x v="15"/>
  </r>
  <r>
    <x v="6"/>
    <s v="Item_13_EHE"/>
    <x v="5"/>
  </r>
  <r>
    <x v="4"/>
    <s v="Item_6_FOOD"/>
    <x v="4"/>
  </r>
  <r>
    <x v="6"/>
    <s v="Item_13_EHE"/>
    <x v="5"/>
  </r>
  <r>
    <x v="6"/>
    <s v="Item_25_EHE"/>
    <x v="16"/>
  </r>
  <r>
    <x v="3"/>
    <s v="Unknown"/>
    <x v="5"/>
  </r>
  <r>
    <x v="5"/>
    <s v="Item_12_FUR"/>
    <x v="2"/>
  </r>
  <r>
    <x v="2"/>
    <s v="Item_18_BUT"/>
    <x v="23"/>
  </r>
  <r>
    <x v="4"/>
    <s v="Item_21_FOOD"/>
    <x v="13"/>
  </r>
  <r>
    <x v="7"/>
    <s v="Item_21_CEA"/>
    <x v="13"/>
  </r>
  <r>
    <x v="0"/>
    <s v="Item_15_PAT"/>
    <x v="22"/>
  </r>
  <r>
    <x v="1"/>
    <s v="Item_3_MILK"/>
    <x v="9"/>
  </r>
  <r>
    <x v="4"/>
    <s v="Item_11_FOOD"/>
    <x v="17"/>
  </r>
  <r>
    <x v="6"/>
    <s v="Item_13_EHE"/>
    <x v="5"/>
  </r>
  <r>
    <x v="6"/>
    <s v="Item_23_EHE"/>
    <x v="18"/>
  </r>
  <r>
    <x v="7"/>
    <s v="Unknown"/>
    <x v="21"/>
  </r>
  <r>
    <x v="3"/>
    <s v="Item_4_BEV"/>
    <x v="15"/>
  </r>
  <r>
    <x v="6"/>
    <s v="Item_25_EHE"/>
    <x v="16"/>
  </r>
  <r>
    <x v="7"/>
    <s v="Item_7_CEA"/>
    <x v="14"/>
  </r>
  <r>
    <x v="5"/>
    <s v="Unknown"/>
    <x v="17"/>
  </r>
  <r>
    <x v="5"/>
    <s v="Item_20_FUR"/>
    <x v="7"/>
  </r>
  <r>
    <x v="2"/>
    <s v="Item_25_BUT"/>
    <x v="16"/>
  </r>
  <r>
    <x v="2"/>
    <s v="Item_23_BUT"/>
    <x v="18"/>
  </r>
  <r>
    <x v="6"/>
    <s v="Item_15_EHE"/>
    <x v="22"/>
  </r>
  <r>
    <x v="2"/>
    <s v="Item_12_BUT"/>
    <x v="2"/>
  </r>
  <r>
    <x v="7"/>
    <s v="Unknown"/>
    <x v="22"/>
  </r>
  <r>
    <x v="3"/>
    <s v="Item_2_BEV"/>
    <x v="10"/>
  </r>
  <r>
    <x v="6"/>
    <s v="Item_20_EHE"/>
    <x v="7"/>
  </r>
  <r>
    <x v="6"/>
    <s v="Unknown"/>
    <x v="5"/>
  </r>
  <r>
    <x v="3"/>
    <s v="Item_11_BEV"/>
    <x v="17"/>
  </r>
  <r>
    <x v="6"/>
    <s v="Item_21_EHE"/>
    <x v="13"/>
  </r>
  <r>
    <x v="1"/>
    <s v="Item_19_MILK"/>
    <x v="21"/>
  </r>
  <r>
    <x v="2"/>
    <s v="Item_3_BUT"/>
    <x v="9"/>
  </r>
  <r>
    <x v="3"/>
    <s v="Item_8_BEV"/>
    <x v="19"/>
  </r>
  <r>
    <x v="0"/>
    <s v="Item_22_PAT"/>
    <x v="8"/>
  </r>
  <r>
    <x v="1"/>
    <s v="Item_7_MILK"/>
    <x v="14"/>
  </r>
  <r>
    <x v="6"/>
    <s v="Item_25_EHE"/>
    <x v="16"/>
  </r>
  <r>
    <x v="6"/>
    <s v="Unknown"/>
    <x v="5"/>
  </r>
  <r>
    <x v="2"/>
    <s v="Item_25_BUT"/>
    <x v="16"/>
  </r>
  <r>
    <x v="3"/>
    <s v="Item_6_BEV"/>
    <x v="4"/>
  </r>
  <r>
    <x v="2"/>
    <s v="Item_19_BUT"/>
    <x v="21"/>
  </r>
  <r>
    <x v="1"/>
    <s v="Item_7_MILK"/>
    <x v="14"/>
  </r>
  <r>
    <x v="7"/>
    <s v="Item_11_CEA"/>
    <x v="17"/>
  </r>
  <r>
    <x v="7"/>
    <s v="Item_15_CEA"/>
    <x v="22"/>
  </r>
  <r>
    <x v="7"/>
    <s v="Item_12_CEA"/>
    <x v="2"/>
  </r>
  <r>
    <x v="3"/>
    <s v="Item_11_BEV"/>
    <x v="17"/>
  </r>
  <r>
    <x v="3"/>
    <s v="Item_16_BEV"/>
    <x v="3"/>
  </r>
  <r>
    <x v="3"/>
    <s v="Item_11_BEV"/>
    <x v="17"/>
  </r>
  <r>
    <x v="4"/>
    <s v="Item_21_FOOD"/>
    <x v="13"/>
  </r>
  <r>
    <x v="0"/>
    <s v="Item_8_PAT"/>
    <x v="19"/>
  </r>
  <r>
    <x v="4"/>
    <s v="Item_4_FOOD"/>
    <x v="15"/>
  </r>
  <r>
    <x v="1"/>
    <s v="Item_16_MILK"/>
    <x v="3"/>
  </r>
  <r>
    <x v="2"/>
    <s v="Item_18_BUT"/>
    <x v="23"/>
  </r>
  <r>
    <x v="3"/>
    <s v="Item_4_BEV"/>
    <x v="15"/>
  </r>
  <r>
    <x v="7"/>
    <s v="Item_20_CEA"/>
    <x v="7"/>
  </r>
  <r>
    <x v="0"/>
    <s v="Unknown"/>
    <x v="11"/>
  </r>
  <r>
    <x v="7"/>
    <s v="Item_10_CEA"/>
    <x v="0"/>
  </r>
  <r>
    <x v="3"/>
    <s v="Item_9_BEV"/>
    <x v="24"/>
  </r>
  <r>
    <x v="4"/>
    <s v="Item_22_FOOD"/>
    <x v="8"/>
  </r>
  <r>
    <x v="0"/>
    <s v="Item_7_PAT"/>
    <x v="14"/>
  </r>
  <r>
    <x v="4"/>
    <s v="Item_3_FOOD"/>
    <x v="9"/>
  </r>
  <r>
    <x v="6"/>
    <s v="Unknown"/>
    <x v="5"/>
  </r>
  <r>
    <x v="5"/>
    <s v="Item_16_FUR"/>
    <x v="3"/>
  </r>
  <r>
    <x v="2"/>
    <s v="Item_20_BUT"/>
    <x v="7"/>
  </r>
  <r>
    <x v="5"/>
    <s v="Item_2_FUR"/>
    <x v="10"/>
  </r>
  <r>
    <x v="7"/>
    <s v="Unknown"/>
    <x v="5"/>
  </r>
  <r>
    <x v="7"/>
    <s v="Item_14_CEA"/>
    <x v="12"/>
  </r>
  <r>
    <x v="7"/>
    <s v="Item_11_CEA"/>
    <x v="17"/>
  </r>
  <r>
    <x v="3"/>
    <s v="Item_16_BEV"/>
    <x v="3"/>
  </r>
  <r>
    <x v="1"/>
    <s v="Unknown"/>
    <x v="1"/>
  </r>
  <r>
    <x v="4"/>
    <s v="Item_17_FOOD"/>
    <x v="1"/>
  </r>
  <r>
    <x v="4"/>
    <s v="Item_11_FOOD"/>
    <x v="17"/>
  </r>
  <r>
    <x v="5"/>
    <s v="Item_24_FUR"/>
    <x v="11"/>
  </r>
  <r>
    <x v="2"/>
    <s v="Item_13_BUT"/>
    <x v="5"/>
  </r>
  <r>
    <x v="3"/>
    <s v="Item_25_BEV"/>
    <x v="16"/>
  </r>
  <r>
    <x v="1"/>
    <s v="Item_17_MILK"/>
    <x v="1"/>
  </r>
  <r>
    <x v="0"/>
    <s v="Item_15_PAT"/>
    <x v="22"/>
  </r>
  <r>
    <x v="7"/>
    <s v="Item_18_CEA"/>
    <x v="23"/>
  </r>
  <r>
    <x v="1"/>
    <s v="Item_20_MILK"/>
    <x v="7"/>
  </r>
  <r>
    <x v="2"/>
    <s v="Item_2_BUT"/>
    <x v="10"/>
  </r>
  <r>
    <x v="5"/>
    <s v="Item_6_FUR"/>
    <x v="4"/>
  </r>
  <r>
    <x v="5"/>
    <s v="Item_6_FUR"/>
    <x v="4"/>
  </r>
  <r>
    <x v="6"/>
    <s v="Item_20_EHE"/>
    <x v="7"/>
  </r>
  <r>
    <x v="5"/>
    <s v="Item_5_FUR"/>
    <x v="20"/>
  </r>
  <r>
    <x v="4"/>
    <s v="Unknown"/>
    <x v="8"/>
  </r>
  <r>
    <x v="7"/>
    <s v="Item_25_CEA"/>
    <x v="16"/>
  </r>
  <r>
    <x v="7"/>
    <s v="Item_9_CEA"/>
    <x v="24"/>
  </r>
  <r>
    <x v="0"/>
    <s v="Item_12_PAT"/>
    <x v="2"/>
  </r>
  <r>
    <x v="6"/>
    <s v="Item_19_EHE"/>
    <x v="21"/>
  </r>
  <r>
    <x v="7"/>
    <s v="Item_10_CEA"/>
    <x v="0"/>
  </r>
  <r>
    <x v="5"/>
    <s v="Item_20_FUR"/>
    <x v="7"/>
  </r>
  <r>
    <x v="3"/>
    <s v="Item_4_BEV"/>
    <x v="15"/>
  </r>
  <r>
    <x v="4"/>
    <s v="Item_5_FOOD"/>
    <x v="20"/>
  </r>
  <r>
    <x v="6"/>
    <s v="Item_11_EHE"/>
    <x v="17"/>
  </r>
  <r>
    <x v="7"/>
    <s v="Unknown"/>
    <x v="5"/>
  </r>
  <r>
    <x v="4"/>
    <s v="Item_7_FOOD"/>
    <x v="14"/>
  </r>
  <r>
    <x v="6"/>
    <s v="Item_9_EHE"/>
    <x v="24"/>
  </r>
  <r>
    <x v="2"/>
    <s v="Item_13_BUT"/>
    <x v="5"/>
  </r>
  <r>
    <x v="5"/>
    <s v="Item_14_FUR"/>
    <x v="12"/>
  </r>
  <r>
    <x v="5"/>
    <s v="Item_10_FUR"/>
    <x v="0"/>
  </r>
  <r>
    <x v="7"/>
    <s v="Item_5_CEA"/>
    <x v="20"/>
  </r>
  <r>
    <x v="7"/>
    <s v="Item_12_CEA"/>
    <x v="2"/>
  </r>
  <r>
    <x v="7"/>
    <s v="Item_7_CEA"/>
    <x v="14"/>
  </r>
  <r>
    <x v="0"/>
    <s v="Item_11_PAT"/>
    <x v="17"/>
  </r>
  <r>
    <x v="5"/>
    <s v="Item_25_FUR"/>
    <x v="16"/>
  </r>
  <r>
    <x v="5"/>
    <s v="Item_5_FUR"/>
    <x v="20"/>
  </r>
  <r>
    <x v="4"/>
    <s v="Item_20_FOOD"/>
    <x v="7"/>
  </r>
  <r>
    <x v="7"/>
    <s v="Item_20_CEA"/>
    <x v="7"/>
  </r>
  <r>
    <x v="2"/>
    <s v="Item_11_BUT"/>
    <x v="17"/>
  </r>
  <r>
    <x v="2"/>
    <s v="Item_13_BUT"/>
    <x v="5"/>
  </r>
  <r>
    <x v="1"/>
    <s v="Item_13_MILK"/>
    <x v="5"/>
  </r>
  <r>
    <x v="4"/>
    <s v="Item_16_FOOD"/>
    <x v="3"/>
  </r>
  <r>
    <x v="7"/>
    <s v="Item_21_CEA"/>
    <x v="13"/>
  </r>
  <r>
    <x v="2"/>
    <s v="Item_19_BUT"/>
    <x v="21"/>
  </r>
  <r>
    <x v="1"/>
    <s v="Item_24_MILK"/>
    <x v="11"/>
  </r>
  <r>
    <x v="7"/>
    <s v="Item_10_CEA"/>
    <x v="0"/>
  </r>
  <r>
    <x v="0"/>
    <s v="Item_4_PAT"/>
    <x v="15"/>
  </r>
  <r>
    <x v="3"/>
    <s v="Item_16_BEV"/>
    <x v="3"/>
  </r>
  <r>
    <x v="4"/>
    <s v="Unknown"/>
    <x v="15"/>
  </r>
  <r>
    <x v="2"/>
    <s v="Unknown"/>
    <x v="5"/>
  </r>
  <r>
    <x v="5"/>
    <s v="Item_1_FUR"/>
    <x v="6"/>
  </r>
  <r>
    <x v="5"/>
    <s v="Item_11_FUR"/>
    <x v="17"/>
  </r>
  <r>
    <x v="3"/>
    <s v="Item_5_BEV"/>
    <x v="20"/>
  </r>
  <r>
    <x v="7"/>
    <s v="Item_22_CEA"/>
    <x v="8"/>
  </r>
  <r>
    <x v="6"/>
    <s v="Item_8_EHE"/>
    <x v="19"/>
  </r>
  <r>
    <x v="0"/>
    <s v="Item_16_PAT"/>
    <x v="3"/>
  </r>
  <r>
    <x v="3"/>
    <s v="Item_24_BEV"/>
    <x v="11"/>
  </r>
  <r>
    <x v="5"/>
    <s v="Item_3_FUR"/>
    <x v="9"/>
  </r>
  <r>
    <x v="1"/>
    <s v="Item_3_MILK"/>
    <x v="9"/>
  </r>
  <r>
    <x v="4"/>
    <s v="Item_6_FOOD"/>
    <x v="4"/>
  </r>
  <r>
    <x v="0"/>
    <s v="Item_3_PAT"/>
    <x v="9"/>
  </r>
  <r>
    <x v="4"/>
    <s v="Item_19_FOOD"/>
    <x v="21"/>
  </r>
  <r>
    <x v="6"/>
    <s v="Item_21_EHE"/>
    <x v="13"/>
  </r>
  <r>
    <x v="1"/>
    <s v="Item_13_MILK"/>
    <x v="5"/>
  </r>
  <r>
    <x v="6"/>
    <s v="Item_4_EHE"/>
    <x v="15"/>
  </r>
  <r>
    <x v="3"/>
    <s v="Item_9_BEV"/>
    <x v="24"/>
  </r>
  <r>
    <x v="6"/>
    <s v="Item_15_EHE"/>
    <x v="22"/>
  </r>
  <r>
    <x v="5"/>
    <s v="Item_11_FUR"/>
    <x v="17"/>
  </r>
  <r>
    <x v="4"/>
    <s v="Item_13_FOOD"/>
    <x v="5"/>
  </r>
  <r>
    <x v="2"/>
    <s v="Item_17_BUT"/>
    <x v="1"/>
  </r>
  <r>
    <x v="6"/>
    <s v="Item_8_EHE"/>
    <x v="19"/>
  </r>
  <r>
    <x v="3"/>
    <s v="Item_25_BEV"/>
    <x v="16"/>
  </r>
  <r>
    <x v="5"/>
    <s v="Item_24_FUR"/>
    <x v="11"/>
  </r>
  <r>
    <x v="7"/>
    <s v="Item_7_CEA"/>
    <x v="14"/>
  </r>
  <r>
    <x v="3"/>
    <s v="Item_19_BEV"/>
    <x v="21"/>
  </r>
  <r>
    <x v="3"/>
    <s v="Item_2_BEV"/>
    <x v="10"/>
  </r>
  <r>
    <x v="1"/>
    <s v="Item_17_MILK"/>
    <x v="1"/>
  </r>
  <r>
    <x v="1"/>
    <s v="Item_24_MILK"/>
    <x v="11"/>
  </r>
  <r>
    <x v="2"/>
    <s v="Unknown"/>
    <x v="12"/>
  </r>
  <r>
    <x v="2"/>
    <s v="Item_20_BUT"/>
    <x v="7"/>
  </r>
  <r>
    <x v="6"/>
    <s v="Item_20_EHE"/>
    <x v="7"/>
  </r>
  <r>
    <x v="7"/>
    <s v="Item_19_CEA"/>
    <x v="21"/>
  </r>
  <r>
    <x v="3"/>
    <s v="Unknown"/>
    <x v="5"/>
  </r>
  <r>
    <x v="7"/>
    <s v="Item_9_CEA"/>
    <x v="24"/>
  </r>
  <r>
    <x v="2"/>
    <s v="Item_20_BUT"/>
    <x v="7"/>
  </r>
  <r>
    <x v="0"/>
    <s v="Unknown"/>
    <x v="10"/>
  </r>
  <r>
    <x v="1"/>
    <s v="Item_10_MILK"/>
    <x v="0"/>
  </r>
  <r>
    <x v="4"/>
    <s v="Item_18_FOOD"/>
    <x v="23"/>
  </r>
  <r>
    <x v="1"/>
    <s v="Item_11_MILK"/>
    <x v="17"/>
  </r>
  <r>
    <x v="4"/>
    <s v="Item_20_FOOD"/>
    <x v="7"/>
  </r>
  <r>
    <x v="6"/>
    <s v="Item_9_EHE"/>
    <x v="24"/>
  </r>
  <r>
    <x v="4"/>
    <s v="Item_17_FOOD"/>
    <x v="1"/>
  </r>
  <r>
    <x v="2"/>
    <s v="Unknown"/>
    <x v="4"/>
  </r>
  <r>
    <x v="7"/>
    <s v="Item_12_CEA"/>
    <x v="2"/>
  </r>
  <r>
    <x v="5"/>
    <s v="Item_17_FUR"/>
    <x v="1"/>
  </r>
  <r>
    <x v="3"/>
    <s v="Item_4_BEV"/>
    <x v="15"/>
  </r>
  <r>
    <x v="6"/>
    <s v="Unknown"/>
    <x v="5"/>
  </r>
  <r>
    <x v="2"/>
    <s v="Item_5_BUT"/>
    <x v="20"/>
  </r>
  <r>
    <x v="3"/>
    <s v="Item_22_BEV"/>
    <x v="8"/>
  </r>
  <r>
    <x v="1"/>
    <s v="Item_3_MILK"/>
    <x v="9"/>
  </r>
  <r>
    <x v="5"/>
    <s v="Item_25_FUR"/>
    <x v="16"/>
  </r>
  <r>
    <x v="6"/>
    <s v="Item_1_EHE"/>
    <x v="6"/>
  </r>
  <r>
    <x v="0"/>
    <s v="Item_8_PAT"/>
    <x v="19"/>
  </r>
  <r>
    <x v="5"/>
    <s v="Item_24_FUR"/>
    <x v="11"/>
  </r>
  <r>
    <x v="0"/>
    <s v="Item_22_PAT"/>
    <x v="8"/>
  </r>
  <r>
    <x v="2"/>
    <s v="Item_12_BUT"/>
    <x v="2"/>
  </r>
  <r>
    <x v="3"/>
    <s v="Unknown"/>
    <x v="5"/>
  </r>
  <r>
    <x v="0"/>
    <s v="Item_12_PAT"/>
    <x v="2"/>
  </r>
  <r>
    <x v="2"/>
    <s v="Item_4_BUT"/>
    <x v="15"/>
  </r>
  <r>
    <x v="1"/>
    <s v="Item_11_MILK"/>
    <x v="17"/>
  </r>
  <r>
    <x v="2"/>
    <s v="Item_17_BUT"/>
    <x v="1"/>
  </r>
  <r>
    <x v="1"/>
    <s v="Item_4_MILK"/>
    <x v="15"/>
  </r>
  <r>
    <x v="3"/>
    <s v="Item_3_BEV"/>
    <x v="9"/>
  </r>
  <r>
    <x v="7"/>
    <s v="Item_14_CEA"/>
    <x v="12"/>
  </r>
  <r>
    <x v="3"/>
    <s v="Item_3_BEV"/>
    <x v="9"/>
  </r>
  <r>
    <x v="6"/>
    <s v="Item_25_EHE"/>
    <x v="16"/>
  </r>
  <r>
    <x v="7"/>
    <s v="Item_6_CEA"/>
    <x v="4"/>
  </r>
  <r>
    <x v="0"/>
    <s v="Item_8_PAT"/>
    <x v="19"/>
  </r>
  <r>
    <x v="1"/>
    <s v="Item_17_MILK"/>
    <x v="1"/>
  </r>
  <r>
    <x v="4"/>
    <s v="Item_18_FOOD"/>
    <x v="23"/>
  </r>
  <r>
    <x v="6"/>
    <s v="Item_13_EHE"/>
    <x v="5"/>
  </r>
  <r>
    <x v="0"/>
    <s v="Item_6_PAT"/>
    <x v="4"/>
  </r>
  <r>
    <x v="2"/>
    <s v="Item_15_BUT"/>
    <x v="22"/>
  </r>
  <r>
    <x v="7"/>
    <s v="Item_18_CEA"/>
    <x v="23"/>
  </r>
  <r>
    <x v="2"/>
    <s v="Item_18_BUT"/>
    <x v="23"/>
  </r>
  <r>
    <x v="1"/>
    <s v="Item_6_MILK"/>
    <x v="4"/>
  </r>
  <r>
    <x v="0"/>
    <s v="Item_11_PAT"/>
    <x v="17"/>
  </r>
  <r>
    <x v="1"/>
    <s v="Item_24_MILK"/>
    <x v="11"/>
  </r>
  <r>
    <x v="6"/>
    <s v="Item_7_EHE"/>
    <x v="14"/>
  </r>
  <r>
    <x v="7"/>
    <s v="Item_25_CEA"/>
    <x v="16"/>
  </r>
  <r>
    <x v="0"/>
    <s v="Item_12_PAT"/>
    <x v="2"/>
  </r>
  <r>
    <x v="7"/>
    <s v="Item_23_CEA"/>
    <x v="18"/>
  </r>
  <r>
    <x v="5"/>
    <s v="Item_23_FUR"/>
    <x v="18"/>
  </r>
  <r>
    <x v="2"/>
    <s v="Item_13_BUT"/>
    <x v="5"/>
  </r>
  <r>
    <x v="0"/>
    <s v="Item_15_PAT"/>
    <x v="22"/>
  </r>
  <r>
    <x v="0"/>
    <s v="Item_17_PAT"/>
    <x v="1"/>
  </r>
  <r>
    <x v="6"/>
    <s v="Item_5_EHE"/>
    <x v="20"/>
  </r>
  <r>
    <x v="3"/>
    <s v="Item_17_BEV"/>
    <x v="1"/>
  </r>
  <r>
    <x v="7"/>
    <s v="Item_14_CEA"/>
    <x v="12"/>
  </r>
  <r>
    <x v="3"/>
    <s v="Item_17_BEV"/>
    <x v="1"/>
  </r>
  <r>
    <x v="7"/>
    <s v="Item_5_CEA"/>
    <x v="20"/>
  </r>
  <r>
    <x v="5"/>
    <s v="Item_18_FUR"/>
    <x v="23"/>
  </r>
  <r>
    <x v="1"/>
    <s v="Item_8_MILK"/>
    <x v="19"/>
  </r>
  <r>
    <x v="0"/>
    <s v="Item_22_PAT"/>
    <x v="8"/>
  </r>
  <r>
    <x v="7"/>
    <s v="Item_18_CEA"/>
    <x v="23"/>
  </r>
  <r>
    <x v="3"/>
    <s v="Item_20_BEV"/>
    <x v="7"/>
  </r>
  <r>
    <x v="3"/>
    <s v="Item_16_BEV"/>
    <x v="3"/>
  </r>
  <r>
    <x v="6"/>
    <s v="Unknown"/>
    <x v="5"/>
  </r>
  <r>
    <x v="4"/>
    <s v="Unknown"/>
    <x v="5"/>
  </r>
  <r>
    <x v="0"/>
    <s v="Item_4_PAT"/>
    <x v="15"/>
  </r>
  <r>
    <x v="4"/>
    <s v="Item_9_FOOD"/>
    <x v="24"/>
  </r>
  <r>
    <x v="3"/>
    <s v="Item_19_BEV"/>
    <x v="21"/>
  </r>
  <r>
    <x v="5"/>
    <s v="Item_11_FUR"/>
    <x v="17"/>
  </r>
  <r>
    <x v="1"/>
    <s v="Unknown"/>
    <x v="3"/>
  </r>
  <r>
    <x v="0"/>
    <s v="Item_5_PAT"/>
    <x v="20"/>
  </r>
  <r>
    <x v="2"/>
    <s v="Item_22_BUT"/>
    <x v="8"/>
  </r>
  <r>
    <x v="6"/>
    <s v="Item_13_EHE"/>
    <x v="5"/>
  </r>
  <r>
    <x v="3"/>
    <s v="Item_15_BEV"/>
    <x v="22"/>
  </r>
  <r>
    <x v="3"/>
    <s v="Item_3_BEV"/>
    <x v="9"/>
  </r>
  <r>
    <x v="0"/>
    <s v="Item_7_PAT"/>
    <x v="14"/>
  </r>
  <r>
    <x v="7"/>
    <s v="Item_5_CEA"/>
    <x v="20"/>
  </r>
  <r>
    <x v="1"/>
    <s v="Item_18_MILK"/>
    <x v="23"/>
  </r>
  <r>
    <x v="2"/>
    <s v="Item_3_BUT"/>
    <x v="9"/>
  </r>
  <r>
    <x v="3"/>
    <s v="Item_23_BEV"/>
    <x v="18"/>
  </r>
  <r>
    <x v="4"/>
    <s v="Item_4_FOOD"/>
    <x v="15"/>
  </r>
  <r>
    <x v="7"/>
    <s v="Item_19_CEA"/>
    <x v="21"/>
  </r>
  <r>
    <x v="1"/>
    <s v="Item_16_MILK"/>
    <x v="3"/>
  </r>
  <r>
    <x v="5"/>
    <s v="Item_19_FUR"/>
    <x v="21"/>
  </r>
  <r>
    <x v="5"/>
    <s v="Item_21_FUR"/>
    <x v="13"/>
  </r>
  <r>
    <x v="0"/>
    <s v="Item_17_PAT"/>
    <x v="1"/>
  </r>
  <r>
    <x v="7"/>
    <s v="Unknown"/>
    <x v="13"/>
  </r>
  <r>
    <x v="7"/>
    <s v="Item_5_CEA"/>
    <x v="20"/>
  </r>
  <r>
    <x v="3"/>
    <s v="Item_14_BEV"/>
    <x v="12"/>
  </r>
  <r>
    <x v="7"/>
    <s v="Item_12_CEA"/>
    <x v="2"/>
  </r>
  <r>
    <x v="0"/>
    <s v="Item_7_PAT"/>
    <x v="14"/>
  </r>
  <r>
    <x v="7"/>
    <s v="Unknown"/>
    <x v="5"/>
  </r>
  <r>
    <x v="4"/>
    <s v="Item_25_FOOD"/>
    <x v="16"/>
  </r>
  <r>
    <x v="0"/>
    <s v="Item_1_PAT"/>
    <x v="6"/>
  </r>
  <r>
    <x v="4"/>
    <s v="Item_5_FOOD"/>
    <x v="20"/>
  </r>
  <r>
    <x v="1"/>
    <s v="Unknown"/>
    <x v="5"/>
  </r>
  <r>
    <x v="2"/>
    <s v="Item_3_BUT"/>
    <x v="9"/>
  </r>
  <r>
    <x v="7"/>
    <s v="Item_18_CEA"/>
    <x v="23"/>
  </r>
  <r>
    <x v="1"/>
    <s v="Item_21_MILK"/>
    <x v="13"/>
  </r>
  <r>
    <x v="4"/>
    <s v="Unknown"/>
    <x v="9"/>
  </r>
  <r>
    <x v="5"/>
    <s v="Item_5_FUR"/>
    <x v="20"/>
  </r>
  <r>
    <x v="1"/>
    <s v="Item_13_MILK"/>
    <x v="5"/>
  </r>
  <r>
    <x v="6"/>
    <s v="Item_6_EHE"/>
    <x v="4"/>
  </r>
  <r>
    <x v="1"/>
    <s v="Item_2_MILK"/>
    <x v="10"/>
  </r>
  <r>
    <x v="5"/>
    <s v="Item_15_FUR"/>
    <x v="22"/>
  </r>
  <r>
    <x v="6"/>
    <s v="Item_20_EHE"/>
    <x v="7"/>
  </r>
  <r>
    <x v="4"/>
    <s v="Item_14_FOOD"/>
    <x v="12"/>
  </r>
  <r>
    <x v="3"/>
    <s v="Item_10_BEV"/>
    <x v="0"/>
  </r>
  <r>
    <x v="4"/>
    <s v="Item_25_FOOD"/>
    <x v="16"/>
  </r>
  <r>
    <x v="0"/>
    <s v="Item_4_PAT"/>
    <x v="15"/>
  </r>
  <r>
    <x v="3"/>
    <s v="Item_7_BEV"/>
    <x v="14"/>
  </r>
  <r>
    <x v="6"/>
    <s v="Item_19_EHE"/>
    <x v="21"/>
  </r>
  <r>
    <x v="5"/>
    <s v="Item_5_FUR"/>
    <x v="20"/>
  </r>
  <r>
    <x v="7"/>
    <s v="Unknown"/>
    <x v="21"/>
  </r>
  <r>
    <x v="2"/>
    <s v="Item_7_BUT"/>
    <x v="14"/>
  </r>
  <r>
    <x v="5"/>
    <s v="Item_3_FUR"/>
    <x v="9"/>
  </r>
  <r>
    <x v="7"/>
    <s v="Item_5_CEA"/>
    <x v="20"/>
  </r>
  <r>
    <x v="7"/>
    <s v="Item_2_CEA"/>
    <x v="10"/>
  </r>
  <r>
    <x v="1"/>
    <s v="Item_2_MILK"/>
    <x v="10"/>
  </r>
  <r>
    <x v="7"/>
    <s v="Item_23_CEA"/>
    <x v="18"/>
  </r>
  <r>
    <x v="7"/>
    <s v="Item_19_CEA"/>
    <x v="21"/>
  </r>
  <r>
    <x v="6"/>
    <s v="Item_13_EHE"/>
    <x v="5"/>
  </r>
  <r>
    <x v="7"/>
    <s v="Item_5_CEA"/>
    <x v="20"/>
  </r>
  <r>
    <x v="6"/>
    <s v="Item_4_EHE"/>
    <x v="15"/>
  </r>
  <r>
    <x v="1"/>
    <s v="Item_12_MILK"/>
    <x v="2"/>
  </r>
  <r>
    <x v="4"/>
    <s v="Item_20_FOOD"/>
    <x v="7"/>
  </r>
  <r>
    <x v="0"/>
    <s v="Item_12_PAT"/>
    <x v="2"/>
  </r>
  <r>
    <x v="0"/>
    <s v="Item_7_PAT"/>
    <x v="14"/>
  </r>
  <r>
    <x v="0"/>
    <s v="Item_4_PAT"/>
    <x v="15"/>
  </r>
  <r>
    <x v="2"/>
    <s v="Item_16_BUT"/>
    <x v="3"/>
  </r>
  <r>
    <x v="7"/>
    <s v="Item_6_CEA"/>
    <x v="4"/>
  </r>
  <r>
    <x v="2"/>
    <s v="Item_1_BUT"/>
    <x v="6"/>
  </r>
  <r>
    <x v="7"/>
    <s v="Item_19_CEA"/>
    <x v="21"/>
  </r>
  <r>
    <x v="2"/>
    <s v="Item_13_BUT"/>
    <x v="5"/>
  </r>
  <r>
    <x v="7"/>
    <s v="Item_5_CEA"/>
    <x v="20"/>
  </r>
  <r>
    <x v="2"/>
    <s v="Item_2_BUT"/>
    <x v="10"/>
  </r>
  <r>
    <x v="5"/>
    <s v="Item_5_FUR"/>
    <x v="20"/>
  </r>
  <r>
    <x v="6"/>
    <s v="Item_6_EHE"/>
    <x v="4"/>
  </r>
  <r>
    <x v="6"/>
    <s v="Unknown"/>
    <x v="5"/>
  </r>
  <r>
    <x v="5"/>
    <s v="Unknown"/>
    <x v="5"/>
  </r>
  <r>
    <x v="3"/>
    <s v="Item_24_BEV"/>
    <x v="11"/>
  </r>
  <r>
    <x v="6"/>
    <s v="Unknown"/>
    <x v="6"/>
  </r>
  <r>
    <x v="2"/>
    <s v="Item_25_BUT"/>
    <x v="16"/>
  </r>
  <r>
    <x v="5"/>
    <s v="Item_2_FUR"/>
    <x v="10"/>
  </r>
  <r>
    <x v="6"/>
    <s v="Item_12_EHE"/>
    <x v="2"/>
  </r>
  <r>
    <x v="4"/>
    <s v="Item_1_FOOD"/>
    <x v="6"/>
  </r>
  <r>
    <x v="3"/>
    <s v="Item_24_BEV"/>
    <x v="11"/>
  </r>
  <r>
    <x v="0"/>
    <s v="Item_3_PAT"/>
    <x v="9"/>
  </r>
  <r>
    <x v="4"/>
    <s v="Item_14_FOOD"/>
    <x v="12"/>
  </r>
  <r>
    <x v="1"/>
    <s v="Item_7_MILK"/>
    <x v="14"/>
  </r>
  <r>
    <x v="5"/>
    <s v="Item_5_FUR"/>
    <x v="20"/>
  </r>
  <r>
    <x v="4"/>
    <s v="Unknown"/>
    <x v="23"/>
  </r>
  <r>
    <x v="6"/>
    <s v="Item_2_EHE"/>
    <x v="10"/>
  </r>
  <r>
    <x v="1"/>
    <s v="Item_19_MILK"/>
    <x v="21"/>
  </r>
  <r>
    <x v="5"/>
    <s v="Item_5_FUR"/>
    <x v="20"/>
  </r>
  <r>
    <x v="1"/>
    <s v="Item_16_MILK"/>
    <x v="3"/>
  </r>
  <r>
    <x v="5"/>
    <s v="Unknown"/>
    <x v="16"/>
  </r>
  <r>
    <x v="3"/>
    <s v="Item_24_BEV"/>
    <x v="11"/>
  </r>
  <r>
    <x v="6"/>
    <s v="Item_17_EHE"/>
    <x v="1"/>
  </r>
  <r>
    <x v="4"/>
    <s v="Item_14_FOOD"/>
    <x v="12"/>
  </r>
  <r>
    <x v="2"/>
    <s v="Item_15_BUT"/>
    <x v="22"/>
  </r>
  <r>
    <x v="1"/>
    <s v="Item_1_MILK"/>
    <x v="6"/>
  </r>
  <r>
    <x v="3"/>
    <s v="Item_11_BEV"/>
    <x v="17"/>
  </r>
  <r>
    <x v="3"/>
    <s v="Item_11_BEV"/>
    <x v="17"/>
  </r>
  <r>
    <x v="4"/>
    <s v="Item_12_FOOD"/>
    <x v="2"/>
  </r>
  <r>
    <x v="3"/>
    <s v="Item_22_BEV"/>
    <x v="8"/>
  </r>
  <r>
    <x v="7"/>
    <s v="Item_12_CEA"/>
    <x v="2"/>
  </r>
  <r>
    <x v="0"/>
    <s v="Item_20_PAT"/>
    <x v="7"/>
  </r>
  <r>
    <x v="7"/>
    <s v="Item_4_CEA"/>
    <x v="15"/>
  </r>
  <r>
    <x v="5"/>
    <s v="Item_4_FUR"/>
    <x v="15"/>
  </r>
  <r>
    <x v="0"/>
    <s v="Item_23_PAT"/>
    <x v="18"/>
  </r>
  <r>
    <x v="3"/>
    <s v="Item_2_BEV"/>
    <x v="10"/>
  </r>
  <r>
    <x v="5"/>
    <s v="Item_19_FUR"/>
    <x v="21"/>
  </r>
  <r>
    <x v="0"/>
    <s v="Item_12_PAT"/>
    <x v="2"/>
  </r>
  <r>
    <x v="2"/>
    <s v="Item_21_BUT"/>
    <x v="13"/>
  </r>
  <r>
    <x v="2"/>
    <s v="Item_23_BUT"/>
    <x v="18"/>
  </r>
  <r>
    <x v="2"/>
    <s v="Item_5_BUT"/>
    <x v="20"/>
  </r>
  <r>
    <x v="2"/>
    <s v="Item_22_BUT"/>
    <x v="8"/>
  </r>
  <r>
    <x v="2"/>
    <s v="Item_21_BUT"/>
    <x v="13"/>
  </r>
  <r>
    <x v="5"/>
    <s v="Unknown"/>
    <x v="5"/>
  </r>
  <r>
    <x v="5"/>
    <s v="Unknown"/>
    <x v="5"/>
  </r>
  <r>
    <x v="7"/>
    <s v="Item_18_CEA"/>
    <x v="23"/>
  </r>
  <r>
    <x v="1"/>
    <s v="Item_17_MILK"/>
    <x v="1"/>
  </r>
  <r>
    <x v="7"/>
    <s v="Item_18_CEA"/>
    <x v="23"/>
  </r>
  <r>
    <x v="1"/>
    <s v="Item_24_MILK"/>
    <x v="11"/>
  </r>
  <r>
    <x v="6"/>
    <s v="Item_4_EHE"/>
    <x v="15"/>
  </r>
  <r>
    <x v="4"/>
    <s v="Item_18_FOOD"/>
    <x v="23"/>
  </r>
  <r>
    <x v="7"/>
    <s v="Item_12_CEA"/>
    <x v="2"/>
  </r>
  <r>
    <x v="3"/>
    <s v="Item_1_BEV"/>
    <x v="6"/>
  </r>
  <r>
    <x v="0"/>
    <s v="Item_23_PAT"/>
    <x v="18"/>
  </r>
  <r>
    <x v="3"/>
    <s v="Item_1_BEV"/>
    <x v="6"/>
  </r>
  <r>
    <x v="0"/>
    <s v="Item_2_PAT"/>
    <x v="10"/>
  </r>
  <r>
    <x v="5"/>
    <s v="Item_23_FUR"/>
    <x v="18"/>
  </r>
  <r>
    <x v="1"/>
    <s v="Item_8_MILK"/>
    <x v="19"/>
  </r>
  <r>
    <x v="3"/>
    <s v="Unknown"/>
    <x v="5"/>
  </r>
  <r>
    <x v="0"/>
    <s v="Item_7_PAT"/>
    <x v="14"/>
  </r>
  <r>
    <x v="1"/>
    <s v="Item_8_MILK"/>
    <x v="19"/>
  </r>
  <r>
    <x v="1"/>
    <s v="Item_19_MILK"/>
    <x v="21"/>
  </r>
  <r>
    <x v="2"/>
    <s v="Item_2_BUT"/>
    <x v="10"/>
  </r>
  <r>
    <x v="7"/>
    <s v="Item_11_CEA"/>
    <x v="17"/>
  </r>
  <r>
    <x v="7"/>
    <s v="Item_25_CEA"/>
    <x v="16"/>
  </r>
  <r>
    <x v="5"/>
    <s v="Item_5_FUR"/>
    <x v="20"/>
  </r>
  <r>
    <x v="3"/>
    <s v="Item_1_BEV"/>
    <x v="6"/>
  </r>
  <r>
    <x v="3"/>
    <s v="Item_8_BEV"/>
    <x v="19"/>
  </r>
  <r>
    <x v="0"/>
    <s v="Unknown"/>
    <x v="12"/>
  </r>
  <r>
    <x v="7"/>
    <s v="Item_9_CEA"/>
    <x v="24"/>
  </r>
  <r>
    <x v="7"/>
    <s v="Item_19_CEA"/>
    <x v="21"/>
  </r>
  <r>
    <x v="1"/>
    <s v="Unknown"/>
    <x v="5"/>
  </r>
  <r>
    <x v="7"/>
    <s v="Item_7_CEA"/>
    <x v="14"/>
  </r>
  <r>
    <x v="2"/>
    <s v="Item_25_BUT"/>
    <x v="16"/>
  </r>
  <r>
    <x v="4"/>
    <s v="Item_10_FOOD"/>
    <x v="0"/>
  </r>
  <r>
    <x v="6"/>
    <s v="Item_15_EHE"/>
    <x v="22"/>
  </r>
  <r>
    <x v="0"/>
    <s v="Item_20_PAT"/>
    <x v="7"/>
  </r>
  <r>
    <x v="0"/>
    <s v="Item_23_PAT"/>
    <x v="18"/>
  </r>
  <r>
    <x v="4"/>
    <s v="Item_14_FOOD"/>
    <x v="12"/>
  </r>
  <r>
    <x v="6"/>
    <s v="Item_23_EHE"/>
    <x v="18"/>
  </r>
  <r>
    <x v="1"/>
    <s v="Item_3_MILK"/>
    <x v="9"/>
  </r>
  <r>
    <x v="3"/>
    <s v="Item_4_BEV"/>
    <x v="15"/>
  </r>
  <r>
    <x v="6"/>
    <s v="Item_1_EHE"/>
    <x v="6"/>
  </r>
  <r>
    <x v="7"/>
    <s v="Item_11_CEA"/>
    <x v="17"/>
  </r>
  <r>
    <x v="4"/>
    <s v="Item_10_FOOD"/>
    <x v="0"/>
  </r>
  <r>
    <x v="7"/>
    <s v="Item_8_CEA"/>
    <x v="19"/>
  </r>
  <r>
    <x v="5"/>
    <s v="Item_20_FUR"/>
    <x v="7"/>
  </r>
  <r>
    <x v="6"/>
    <s v="Item_10_EHE"/>
    <x v="0"/>
  </r>
  <r>
    <x v="7"/>
    <s v="Item_6_CEA"/>
    <x v="4"/>
  </r>
  <r>
    <x v="4"/>
    <s v="Item_25_FOOD"/>
    <x v="16"/>
  </r>
  <r>
    <x v="6"/>
    <s v="Item_2_EHE"/>
    <x v="10"/>
  </r>
  <r>
    <x v="4"/>
    <s v="Unknown"/>
    <x v="24"/>
  </r>
  <r>
    <x v="0"/>
    <s v="Unknown"/>
    <x v="5"/>
  </r>
  <r>
    <x v="7"/>
    <s v="Item_8_CEA"/>
    <x v="19"/>
  </r>
  <r>
    <x v="1"/>
    <s v="Item_17_MILK"/>
    <x v="1"/>
  </r>
  <r>
    <x v="5"/>
    <s v="Item_11_FUR"/>
    <x v="17"/>
  </r>
  <r>
    <x v="7"/>
    <s v="Item_10_CEA"/>
    <x v="0"/>
  </r>
  <r>
    <x v="6"/>
    <s v="Item_8_EHE"/>
    <x v="19"/>
  </r>
  <r>
    <x v="0"/>
    <s v="Item_23_PAT"/>
    <x v="18"/>
  </r>
  <r>
    <x v="6"/>
    <s v="Item_9_EHE"/>
    <x v="24"/>
  </r>
  <r>
    <x v="4"/>
    <s v="Item_20_FOOD"/>
    <x v="7"/>
  </r>
  <r>
    <x v="6"/>
    <s v="Item_19_EHE"/>
    <x v="21"/>
  </r>
  <r>
    <x v="2"/>
    <s v="Unknown"/>
    <x v="5"/>
  </r>
  <r>
    <x v="0"/>
    <s v="Item_11_PAT"/>
    <x v="17"/>
  </r>
  <r>
    <x v="0"/>
    <s v="Item_14_PAT"/>
    <x v="12"/>
  </r>
  <r>
    <x v="0"/>
    <s v="Item_13_PAT"/>
    <x v="5"/>
  </r>
  <r>
    <x v="2"/>
    <s v="Item_23_BUT"/>
    <x v="18"/>
  </r>
  <r>
    <x v="3"/>
    <s v="Item_19_BEV"/>
    <x v="21"/>
  </r>
  <r>
    <x v="2"/>
    <s v="Item_11_BUT"/>
    <x v="17"/>
  </r>
  <r>
    <x v="2"/>
    <s v="Item_16_BUT"/>
    <x v="3"/>
  </r>
  <r>
    <x v="2"/>
    <s v="Item_3_BUT"/>
    <x v="9"/>
  </r>
  <r>
    <x v="0"/>
    <s v="Item_23_PAT"/>
    <x v="18"/>
  </r>
  <r>
    <x v="1"/>
    <s v="Unknown"/>
    <x v="14"/>
  </r>
  <r>
    <x v="7"/>
    <s v="Item_13_CEA"/>
    <x v="5"/>
  </r>
  <r>
    <x v="7"/>
    <s v="Item_10_CEA"/>
    <x v="0"/>
  </r>
  <r>
    <x v="4"/>
    <s v="Item_24_FOOD"/>
    <x v="11"/>
  </r>
  <r>
    <x v="3"/>
    <s v="Item_20_BEV"/>
    <x v="7"/>
  </r>
  <r>
    <x v="5"/>
    <s v="Item_2_FUR"/>
    <x v="10"/>
  </r>
  <r>
    <x v="3"/>
    <s v="Unknown"/>
    <x v="5"/>
  </r>
  <r>
    <x v="4"/>
    <s v="Item_3_FOOD"/>
    <x v="9"/>
  </r>
  <r>
    <x v="7"/>
    <s v="Item_4_CEA"/>
    <x v="15"/>
  </r>
  <r>
    <x v="6"/>
    <s v="Item_16_EHE"/>
    <x v="3"/>
  </r>
  <r>
    <x v="0"/>
    <s v="Item_14_PAT"/>
    <x v="12"/>
  </r>
  <r>
    <x v="4"/>
    <s v="Item_17_FOOD"/>
    <x v="1"/>
  </r>
  <r>
    <x v="2"/>
    <s v="Item_25_BUT"/>
    <x v="16"/>
  </r>
  <r>
    <x v="6"/>
    <s v="Unknown"/>
    <x v="5"/>
  </r>
  <r>
    <x v="1"/>
    <s v="Item_13_MILK"/>
    <x v="5"/>
  </r>
  <r>
    <x v="0"/>
    <s v="Unknown"/>
    <x v="15"/>
  </r>
  <r>
    <x v="0"/>
    <s v="Item_15_PAT"/>
    <x v="22"/>
  </r>
  <r>
    <x v="3"/>
    <s v="Item_25_BEV"/>
    <x v="16"/>
  </r>
  <r>
    <x v="7"/>
    <s v="Item_3_CEA"/>
    <x v="9"/>
  </r>
  <r>
    <x v="6"/>
    <s v="Item_8_EHE"/>
    <x v="19"/>
  </r>
  <r>
    <x v="0"/>
    <s v="Unknown"/>
    <x v="1"/>
  </r>
  <r>
    <x v="2"/>
    <s v="Item_6_BUT"/>
    <x v="4"/>
  </r>
  <r>
    <x v="4"/>
    <s v="Item_24_FOOD"/>
    <x v="11"/>
  </r>
  <r>
    <x v="2"/>
    <s v="Item_6_BUT"/>
    <x v="4"/>
  </r>
  <r>
    <x v="5"/>
    <s v="Item_25_FUR"/>
    <x v="16"/>
  </r>
  <r>
    <x v="5"/>
    <s v="Item_16_FUR"/>
    <x v="3"/>
  </r>
  <r>
    <x v="7"/>
    <s v="Item_8_CEA"/>
    <x v="19"/>
  </r>
  <r>
    <x v="3"/>
    <s v="Item_25_BEV"/>
    <x v="16"/>
  </r>
  <r>
    <x v="2"/>
    <s v="Item_3_BUT"/>
    <x v="9"/>
  </r>
  <r>
    <x v="7"/>
    <s v="Item_5_CEA"/>
    <x v="20"/>
  </r>
  <r>
    <x v="1"/>
    <s v="Item_6_MILK"/>
    <x v="4"/>
  </r>
  <r>
    <x v="4"/>
    <s v="Item_20_FOOD"/>
    <x v="7"/>
  </r>
  <r>
    <x v="4"/>
    <s v="Item_21_FOOD"/>
    <x v="13"/>
  </r>
  <r>
    <x v="1"/>
    <s v="Item_12_MILK"/>
    <x v="2"/>
  </r>
  <r>
    <x v="0"/>
    <s v="Item_14_PAT"/>
    <x v="12"/>
  </r>
  <r>
    <x v="1"/>
    <s v="Item_7_MILK"/>
    <x v="14"/>
  </r>
  <r>
    <x v="7"/>
    <s v="Item_10_CEA"/>
    <x v="0"/>
  </r>
  <r>
    <x v="6"/>
    <s v="Item_25_EHE"/>
    <x v="16"/>
  </r>
  <r>
    <x v="6"/>
    <s v="Item_25_EHE"/>
    <x v="16"/>
  </r>
  <r>
    <x v="3"/>
    <s v="Item_15_BEV"/>
    <x v="22"/>
  </r>
  <r>
    <x v="0"/>
    <s v="Item_23_PAT"/>
    <x v="18"/>
  </r>
  <r>
    <x v="6"/>
    <s v="Item_19_EHE"/>
    <x v="21"/>
  </r>
  <r>
    <x v="6"/>
    <s v="Item_23_EHE"/>
    <x v="18"/>
  </r>
  <r>
    <x v="5"/>
    <s v="Item_20_FUR"/>
    <x v="7"/>
  </r>
  <r>
    <x v="0"/>
    <s v="Item_20_PAT"/>
    <x v="7"/>
  </r>
  <r>
    <x v="6"/>
    <s v="Item_25_EHE"/>
    <x v="16"/>
  </r>
  <r>
    <x v="2"/>
    <s v="Item_17_BUT"/>
    <x v="1"/>
  </r>
  <r>
    <x v="4"/>
    <s v="Item_16_FOOD"/>
    <x v="3"/>
  </r>
  <r>
    <x v="3"/>
    <s v="Item_14_BEV"/>
    <x v="12"/>
  </r>
  <r>
    <x v="4"/>
    <s v="Item_11_FOOD"/>
    <x v="17"/>
  </r>
  <r>
    <x v="7"/>
    <s v="Item_8_CEA"/>
    <x v="19"/>
  </r>
  <r>
    <x v="6"/>
    <s v="Item_17_EHE"/>
    <x v="1"/>
  </r>
  <r>
    <x v="2"/>
    <s v="Item_7_BUT"/>
    <x v="14"/>
  </r>
  <r>
    <x v="0"/>
    <s v="Item_7_PAT"/>
    <x v="14"/>
  </r>
  <r>
    <x v="6"/>
    <s v="Unknown"/>
    <x v="7"/>
  </r>
  <r>
    <x v="1"/>
    <s v="Item_13_MILK"/>
    <x v="5"/>
  </r>
  <r>
    <x v="5"/>
    <s v="Item_4_FUR"/>
    <x v="15"/>
  </r>
  <r>
    <x v="2"/>
    <s v="Item_8_BUT"/>
    <x v="19"/>
  </r>
  <r>
    <x v="1"/>
    <s v="Item_8_MILK"/>
    <x v="19"/>
  </r>
  <r>
    <x v="4"/>
    <s v="Item_16_FOOD"/>
    <x v="3"/>
  </r>
  <r>
    <x v="5"/>
    <s v="Item_5_FUR"/>
    <x v="20"/>
  </r>
  <r>
    <x v="4"/>
    <s v="Item_15_FOOD"/>
    <x v="22"/>
  </r>
  <r>
    <x v="2"/>
    <s v="Item_2_BUT"/>
    <x v="10"/>
  </r>
  <r>
    <x v="4"/>
    <s v="Item_4_FOOD"/>
    <x v="15"/>
  </r>
  <r>
    <x v="2"/>
    <s v="Item_25_BUT"/>
    <x v="16"/>
  </r>
  <r>
    <x v="1"/>
    <s v="Item_16_MILK"/>
    <x v="3"/>
  </r>
  <r>
    <x v="0"/>
    <s v="Item_19_PAT"/>
    <x v="21"/>
  </r>
  <r>
    <x v="6"/>
    <s v="Item_5_EHE"/>
    <x v="20"/>
  </r>
  <r>
    <x v="4"/>
    <s v="Unknown"/>
    <x v="15"/>
  </r>
  <r>
    <x v="6"/>
    <s v="Item_15_EHE"/>
    <x v="22"/>
  </r>
  <r>
    <x v="6"/>
    <s v="Item_13_EHE"/>
    <x v="5"/>
  </r>
  <r>
    <x v="0"/>
    <s v="Item_11_PAT"/>
    <x v="17"/>
  </r>
  <r>
    <x v="6"/>
    <s v="Item_9_EHE"/>
    <x v="24"/>
  </r>
  <r>
    <x v="0"/>
    <s v="Item_22_PAT"/>
    <x v="8"/>
  </r>
  <r>
    <x v="0"/>
    <s v="Item_23_PAT"/>
    <x v="18"/>
  </r>
  <r>
    <x v="5"/>
    <s v="Item_25_FUR"/>
    <x v="16"/>
  </r>
  <r>
    <x v="0"/>
    <s v="Item_23_PAT"/>
    <x v="18"/>
  </r>
  <r>
    <x v="3"/>
    <s v="Item_10_BEV"/>
    <x v="0"/>
  </r>
  <r>
    <x v="4"/>
    <s v="Item_3_FOOD"/>
    <x v="9"/>
  </r>
  <r>
    <x v="0"/>
    <s v="Item_20_PAT"/>
    <x v="7"/>
  </r>
  <r>
    <x v="1"/>
    <s v="Item_8_MILK"/>
    <x v="19"/>
  </r>
  <r>
    <x v="5"/>
    <s v="Item_5_FUR"/>
    <x v="20"/>
  </r>
  <r>
    <x v="2"/>
    <s v="Item_5_BUT"/>
    <x v="20"/>
  </r>
  <r>
    <x v="6"/>
    <s v="Item_24_EHE"/>
    <x v="11"/>
  </r>
  <r>
    <x v="1"/>
    <s v="Item_17_MILK"/>
    <x v="1"/>
  </r>
  <r>
    <x v="5"/>
    <s v="Item_5_FUR"/>
    <x v="20"/>
  </r>
  <r>
    <x v="3"/>
    <s v="Item_8_BEV"/>
    <x v="19"/>
  </r>
  <r>
    <x v="3"/>
    <s v="Item_22_BEV"/>
    <x v="8"/>
  </r>
  <r>
    <x v="5"/>
    <s v="Item_20_FUR"/>
    <x v="7"/>
  </r>
  <r>
    <x v="7"/>
    <s v="Item_7_CEA"/>
    <x v="14"/>
  </r>
  <r>
    <x v="3"/>
    <s v="Item_24_BEV"/>
    <x v="11"/>
  </r>
  <r>
    <x v="2"/>
    <s v="Unknown"/>
    <x v="15"/>
  </r>
  <r>
    <x v="2"/>
    <s v="Unknown"/>
    <x v="4"/>
  </r>
  <r>
    <x v="3"/>
    <s v="Item_1_BEV"/>
    <x v="6"/>
  </r>
  <r>
    <x v="2"/>
    <s v="Item_22_BUT"/>
    <x v="8"/>
  </r>
  <r>
    <x v="5"/>
    <s v="Item_25_FUR"/>
    <x v="16"/>
  </r>
  <r>
    <x v="5"/>
    <s v="Item_14_FUR"/>
    <x v="12"/>
  </r>
  <r>
    <x v="1"/>
    <s v="Item_19_MILK"/>
    <x v="21"/>
  </r>
  <r>
    <x v="1"/>
    <s v="Item_6_MILK"/>
    <x v="4"/>
  </r>
  <r>
    <x v="2"/>
    <s v="Item_20_BUT"/>
    <x v="7"/>
  </r>
  <r>
    <x v="6"/>
    <s v="Item_8_EHE"/>
    <x v="19"/>
  </r>
  <r>
    <x v="3"/>
    <s v="Item_24_BEV"/>
    <x v="11"/>
  </r>
  <r>
    <x v="6"/>
    <s v="Item_18_EHE"/>
    <x v="23"/>
  </r>
  <r>
    <x v="0"/>
    <s v="Item_17_PAT"/>
    <x v="1"/>
  </r>
  <r>
    <x v="7"/>
    <s v="Item_11_CEA"/>
    <x v="17"/>
  </r>
  <r>
    <x v="2"/>
    <s v="Item_7_BUT"/>
    <x v="14"/>
  </r>
  <r>
    <x v="7"/>
    <s v="Item_16_CEA"/>
    <x v="3"/>
  </r>
  <r>
    <x v="1"/>
    <s v="Unknown"/>
    <x v="21"/>
  </r>
  <r>
    <x v="4"/>
    <s v="Item_5_FOOD"/>
    <x v="20"/>
  </r>
  <r>
    <x v="1"/>
    <s v="Item_16_MILK"/>
    <x v="3"/>
  </r>
  <r>
    <x v="2"/>
    <s v="Item_13_BUT"/>
    <x v="5"/>
  </r>
  <r>
    <x v="3"/>
    <s v="Item_14_BEV"/>
    <x v="12"/>
  </r>
  <r>
    <x v="4"/>
    <s v="Item_9_FOOD"/>
    <x v="24"/>
  </r>
  <r>
    <x v="3"/>
    <s v="Item_2_BEV"/>
    <x v="10"/>
  </r>
  <r>
    <x v="1"/>
    <s v="Item_1_MILK"/>
    <x v="6"/>
  </r>
  <r>
    <x v="7"/>
    <s v="Item_19_CEA"/>
    <x v="21"/>
  </r>
  <r>
    <x v="0"/>
    <s v="Item_13_PAT"/>
    <x v="5"/>
  </r>
  <r>
    <x v="4"/>
    <s v="Item_5_FOOD"/>
    <x v="20"/>
  </r>
  <r>
    <x v="2"/>
    <s v="Item_16_BUT"/>
    <x v="3"/>
  </r>
  <r>
    <x v="1"/>
    <s v="Unknown"/>
    <x v="21"/>
  </r>
  <r>
    <x v="6"/>
    <s v="Item_4_EHE"/>
    <x v="15"/>
  </r>
  <r>
    <x v="1"/>
    <s v="Item_3_MILK"/>
    <x v="9"/>
  </r>
  <r>
    <x v="3"/>
    <s v="Item_4_BEV"/>
    <x v="15"/>
  </r>
  <r>
    <x v="1"/>
    <s v="Item_16_MILK"/>
    <x v="3"/>
  </r>
  <r>
    <x v="0"/>
    <s v="Item_25_PAT"/>
    <x v="16"/>
  </r>
  <r>
    <x v="6"/>
    <s v="Item_22_EHE"/>
    <x v="8"/>
  </r>
  <r>
    <x v="4"/>
    <s v="Item_16_FOOD"/>
    <x v="3"/>
  </r>
  <r>
    <x v="4"/>
    <s v="Item_24_FOOD"/>
    <x v="11"/>
  </r>
  <r>
    <x v="5"/>
    <s v="Item_3_FUR"/>
    <x v="9"/>
  </r>
  <r>
    <x v="2"/>
    <s v="Item_20_BUT"/>
    <x v="7"/>
  </r>
  <r>
    <x v="3"/>
    <s v="Unknown"/>
    <x v="12"/>
  </r>
  <r>
    <x v="1"/>
    <s v="Item_23_MILK"/>
    <x v="18"/>
  </r>
  <r>
    <x v="2"/>
    <s v="Item_15_BUT"/>
    <x v="22"/>
  </r>
  <r>
    <x v="2"/>
    <s v="Item_1_BUT"/>
    <x v="6"/>
  </r>
  <r>
    <x v="0"/>
    <s v="Item_10_PAT"/>
    <x v="0"/>
  </r>
  <r>
    <x v="6"/>
    <s v="Unknown"/>
    <x v="5"/>
  </r>
  <r>
    <x v="4"/>
    <s v="Item_22_FOOD"/>
    <x v="8"/>
  </r>
  <r>
    <x v="7"/>
    <s v="Item_25_CEA"/>
    <x v="16"/>
  </r>
  <r>
    <x v="6"/>
    <s v="Item_12_EHE"/>
    <x v="2"/>
  </r>
  <r>
    <x v="3"/>
    <s v="Item_22_BEV"/>
    <x v="8"/>
  </r>
  <r>
    <x v="2"/>
    <s v="Item_5_BUT"/>
    <x v="20"/>
  </r>
  <r>
    <x v="6"/>
    <s v="Item_4_EHE"/>
    <x v="15"/>
  </r>
  <r>
    <x v="0"/>
    <s v="Item_13_PAT"/>
    <x v="5"/>
  </r>
  <r>
    <x v="7"/>
    <s v="Item_6_CEA"/>
    <x v="4"/>
  </r>
  <r>
    <x v="3"/>
    <s v="Item_6_BEV"/>
    <x v="4"/>
  </r>
  <r>
    <x v="6"/>
    <s v="Item_2_EHE"/>
    <x v="10"/>
  </r>
  <r>
    <x v="4"/>
    <s v="Item_7_FOOD"/>
    <x v="14"/>
  </r>
  <r>
    <x v="1"/>
    <s v="Unknown"/>
    <x v="5"/>
  </r>
  <r>
    <x v="6"/>
    <s v="Unknown"/>
    <x v="7"/>
  </r>
  <r>
    <x v="2"/>
    <s v="Item_8_BUT"/>
    <x v="19"/>
  </r>
  <r>
    <x v="3"/>
    <s v="Item_12_BEV"/>
    <x v="2"/>
  </r>
  <r>
    <x v="1"/>
    <s v="Item_3_MILK"/>
    <x v="9"/>
  </r>
  <r>
    <x v="2"/>
    <s v="Item_17_BUT"/>
    <x v="1"/>
  </r>
  <r>
    <x v="6"/>
    <s v="Item_4_EHE"/>
    <x v="15"/>
  </r>
  <r>
    <x v="6"/>
    <s v="Item_8_EHE"/>
    <x v="19"/>
  </r>
  <r>
    <x v="5"/>
    <s v="Item_25_FUR"/>
    <x v="16"/>
  </r>
  <r>
    <x v="7"/>
    <s v="Item_16_CEA"/>
    <x v="3"/>
  </r>
  <r>
    <x v="2"/>
    <s v="Item_3_BUT"/>
    <x v="9"/>
  </r>
  <r>
    <x v="3"/>
    <s v="Item_25_BEV"/>
    <x v="16"/>
  </r>
  <r>
    <x v="6"/>
    <s v="Item_11_EHE"/>
    <x v="17"/>
  </r>
  <r>
    <x v="6"/>
    <s v="Item_23_EHE"/>
    <x v="18"/>
  </r>
  <r>
    <x v="6"/>
    <s v="Item_12_EHE"/>
    <x v="2"/>
  </r>
  <r>
    <x v="0"/>
    <s v="Item_6_PAT"/>
    <x v="4"/>
  </r>
  <r>
    <x v="6"/>
    <s v="Item_15_EHE"/>
    <x v="22"/>
  </r>
  <r>
    <x v="1"/>
    <s v="Item_21_MILK"/>
    <x v="13"/>
  </r>
  <r>
    <x v="3"/>
    <s v="Item_25_BEV"/>
    <x v="16"/>
  </r>
  <r>
    <x v="0"/>
    <s v="Item_20_PAT"/>
    <x v="7"/>
  </r>
  <r>
    <x v="3"/>
    <s v="Item_12_BEV"/>
    <x v="2"/>
  </r>
  <r>
    <x v="6"/>
    <s v="Item_17_EHE"/>
    <x v="1"/>
  </r>
  <r>
    <x v="7"/>
    <s v="Item_19_CEA"/>
    <x v="21"/>
  </r>
  <r>
    <x v="6"/>
    <s v="Item_8_EHE"/>
    <x v="19"/>
  </r>
  <r>
    <x v="1"/>
    <s v="Item_4_MILK"/>
    <x v="15"/>
  </r>
  <r>
    <x v="7"/>
    <s v="Item_21_CEA"/>
    <x v="13"/>
  </r>
  <r>
    <x v="3"/>
    <s v="Item_2_BEV"/>
    <x v="10"/>
  </r>
  <r>
    <x v="6"/>
    <s v="Unknown"/>
    <x v="5"/>
  </r>
  <r>
    <x v="5"/>
    <s v="Item_1_FUR"/>
    <x v="6"/>
  </r>
  <r>
    <x v="1"/>
    <s v="Unknown"/>
    <x v="5"/>
  </r>
  <r>
    <x v="2"/>
    <s v="Item_2_BUT"/>
    <x v="10"/>
  </r>
  <r>
    <x v="0"/>
    <s v="Item_20_PAT"/>
    <x v="7"/>
  </r>
  <r>
    <x v="2"/>
    <s v="Item_20_BUT"/>
    <x v="7"/>
  </r>
  <r>
    <x v="4"/>
    <s v="Unknown"/>
    <x v="5"/>
  </r>
  <r>
    <x v="2"/>
    <s v="Item_8_BUT"/>
    <x v="19"/>
  </r>
  <r>
    <x v="4"/>
    <s v="Item_25_FOOD"/>
    <x v="16"/>
  </r>
  <r>
    <x v="7"/>
    <s v="Item_4_CEA"/>
    <x v="15"/>
  </r>
  <r>
    <x v="0"/>
    <s v="Item_6_PAT"/>
    <x v="4"/>
  </r>
  <r>
    <x v="0"/>
    <s v="Item_7_PAT"/>
    <x v="14"/>
  </r>
  <r>
    <x v="1"/>
    <s v="Item_13_MILK"/>
    <x v="5"/>
  </r>
  <r>
    <x v="4"/>
    <s v="Item_25_FOOD"/>
    <x v="16"/>
  </r>
  <r>
    <x v="6"/>
    <s v="Item_15_EHE"/>
    <x v="22"/>
  </r>
  <r>
    <x v="3"/>
    <s v="Item_25_BEV"/>
    <x v="16"/>
  </r>
  <r>
    <x v="5"/>
    <s v="Item_18_FUR"/>
    <x v="23"/>
  </r>
  <r>
    <x v="0"/>
    <s v="Item_25_PAT"/>
    <x v="16"/>
  </r>
  <r>
    <x v="0"/>
    <s v="Item_6_PAT"/>
    <x v="4"/>
  </r>
  <r>
    <x v="5"/>
    <s v="Item_9_FUR"/>
    <x v="24"/>
  </r>
  <r>
    <x v="0"/>
    <s v="Item_24_PAT"/>
    <x v="11"/>
  </r>
  <r>
    <x v="7"/>
    <s v="Item_22_CEA"/>
    <x v="8"/>
  </r>
  <r>
    <x v="0"/>
    <s v="Item_20_PAT"/>
    <x v="7"/>
  </r>
  <r>
    <x v="3"/>
    <s v="Item_19_BEV"/>
    <x v="21"/>
  </r>
  <r>
    <x v="7"/>
    <s v="Item_23_CEA"/>
    <x v="18"/>
  </r>
  <r>
    <x v="5"/>
    <s v="Item_17_FUR"/>
    <x v="1"/>
  </r>
  <r>
    <x v="0"/>
    <s v="Item_5_PAT"/>
    <x v="20"/>
  </r>
  <r>
    <x v="4"/>
    <s v="Item_10_FOOD"/>
    <x v="0"/>
  </r>
  <r>
    <x v="6"/>
    <s v="Item_15_EHE"/>
    <x v="22"/>
  </r>
  <r>
    <x v="3"/>
    <s v="Item_9_BEV"/>
    <x v="24"/>
  </r>
  <r>
    <x v="5"/>
    <s v="Item_6_FUR"/>
    <x v="4"/>
  </r>
  <r>
    <x v="6"/>
    <s v="Item_2_EHE"/>
    <x v="10"/>
  </r>
  <r>
    <x v="6"/>
    <s v="Item_18_EHE"/>
    <x v="23"/>
  </r>
  <r>
    <x v="1"/>
    <s v="Item_4_MILK"/>
    <x v="15"/>
  </r>
  <r>
    <x v="2"/>
    <s v="Item_15_BUT"/>
    <x v="22"/>
  </r>
  <r>
    <x v="4"/>
    <s v="Item_23_FOOD"/>
    <x v="18"/>
  </r>
  <r>
    <x v="4"/>
    <s v="Item_20_FOOD"/>
    <x v="7"/>
  </r>
  <r>
    <x v="0"/>
    <s v="Unknown"/>
    <x v="1"/>
  </r>
  <r>
    <x v="1"/>
    <s v="Item_17_MILK"/>
    <x v="1"/>
  </r>
  <r>
    <x v="3"/>
    <s v="Item_24_BEV"/>
    <x v="11"/>
  </r>
  <r>
    <x v="2"/>
    <s v="Item_16_BUT"/>
    <x v="3"/>
  </r>
  <r>
    <x v="4"/>
    <s v="Item_23_FOOD"/>
    <x v="18"/>
  </r>
  <r>
    <x v="4"/>
    <s v="Item_5_FOOD"/>
    <x v="20"/>
  </r>
  <r>
    <x v="6"/>
    <s v="Item_15_EHE"/>
    <x v="22"/>
  </r>
  <r>
    <x v="3"/>
    <s v="Item_15_BEV"/>
    <x v="22"/>
  </r>
  <r>
    <x v="6"/>
    <s v="Item_21_EHE"/>
    <x v="13"/>
  </r>
  <r>
    <x v="6"/>
    <s v="Item_8_EHE"/>
    <x v="19"/>
  </r>
  <r>
    <x v="6"/>
    <s v="Unknown"/>
    <x v="10"/>
  </r>
  <r>
    <x v="5"/>
    <s v="Item_20_FUR"/>
    <x v="7"/>
  </r>
  <r>
    <x v="0"/>
    <s v="Item_9_PAT"/>
    <x v="24"/>
  </r>
  <r>
    <x v="0"/>
    <s v="Item_7_PAT"/>
    <x v="14"/>
  </r>
  <r>
    <x v="3"/>
    <s v="Item_21_BEV"/>
    <x v="13"/>
  </r>
  <r>
    <x v="1"/>
    <s v="Item_6_MILK"/>
    <x v="4"/>
  </r>
  <r>
    <x v="3"/>
    <s v="Item_14_BEV"/>
    <x v="12"/>
  </r>
  <r>
    <x v="7"/>
    <s v="Item_18_CEA"/>
    <x v="23"/>
  </r>
  <r>
    <x v="3"/>
    <s v="Item_19_BEV"/>
    <x v="21"/>
  </r>
  <r>
    <x v="4"/>
    <s v="Item_13_FOOD"/>
    <x v="5"/>
  </r>
  <r>
    <x v="7"/>
    <s v="Item_10_CEA"/>
    <x v="0"/>
  </r>
  <r>
    <x v="4"/>
    <s v="Item_20_FOOD"/>
    <x v="7"/>
  </r>
  <r>
    <x v="2"/>
    <s v="Item_3_BUT"/>
    <x v="9"/>
  </r>
  <r>
    <x v="7"/>
    <s v="Item_5_CEA"/>
    <x v="20"/>
  </r>
  <r>
    <x v="6"/>
    <s v="Item_23_EHE"/>
    <x v="18"/>
  </r>
  <r>
    <x v="0"/>
    <s v="Unknown"/>
    <x v="5"/>
  </r>
  <r>
    <x v="1"/>
    <s v="Item_1_MILK"/>
    <x v="6"/>
  </r>
  <r>
    <x v="6"/>
    <s v="Item_2_EHE"/>
    <x v="10"/>
  </r>
  <r>
    <x v="4"/>
    <s v="Item_21_FOOD"/>
    <x v="13"/>
  </r>
  <r>
    <x v="6"/>
    <s v="Item_8_EHE"/>
    <x v="19"/>
  </r>
  <r>
    <x v="7"/>
    <s v="Item_25_CEA"/>
    <x v="16"/>
  </r>
  <r>
    <x v="7"/>
    <s v="Item_17_CEA"/>
    <x v="1"/>
  </r>
  <r>
    <x v="3"/>
    <s v="Item_10_BEV"/>
    <x v="0"/>
  </r>
  <r>
    <x v="7"/>
    <s v="Item_10_CEA"/>
    <x v="0"/>
  </r>
  <r>
    <x v="6"/>
    <s v="Item_23_EHE"/>
    <x v="18"/>
  </r>
  <r>
    <x v="6"/>
    <s v="Item_17_EHE"/>
    <x v="1"/>
  </r>
  <r>
    <x v="1"/>
    <s v="Item_22_MILK"/>
    <x v="8"/>
  </r>
  <r>
    <x v="3"/>
    <s v="Item_20_BEV"/>
    <x v="7"/>
  </r>
  <r>
    <x v="4"/>
    <s v="Item_25_FOOD"/>
    <x v="16"/>
  </r>
  <r>
    <x v="0"/>
    <s v="Item_14_PAT"/>
    <x v="12"/>
  </r>
  <r>
    <x v="5"/>
    <s v="Item_20_FUR"/>
    <x v="7"/>
  </r>
  <r>
    <x v="3"/>
    <s v="Item_12_BEV"/>
    <x v="2"/>
  </r>
  <r>
    <x v="6"/>
    <s v="Unknown"/>
    <x v="14"/>
  </r>
  <r>
    <x v="4"/>
    <s v="Item_12_FOOD"/>
    <x v="2"/>
  </r>
  <r>
    <x v="2"/>
    <s v="Item_11_BUT"/>
    <x v="17"/>
  </r>
  <r>
    <x v="7"/>
    <s v="Item_11_CEA"/>
    <x v="17"/>
  </r>
  <r>
    <x v="2"/>
    <s v="Item_22_BUT"/>
    <x v="8"/>
  </r>
  <r>
    <x v="0"/>
    <s v="Item_4_PAT"/>
    <x v="15"/>
  </r>
  <r>
    <x v="1"/>
    <s v="Item_18_MILK"/>
    <x v="23"/>
  </r>
  <r>
    <x v="7"/>
    <s v="Item_10_CEA"/>
    <x v="0"/>
  </r>
  <r>
    <x v="6"/>
    <s v="Item_6_EHE"/>
    <x v="4"/>
  </r>
  <r>
    <x v="2"/>
    <s v="Item_2_BUT"/>
    <x v="10"/>
  </r>
  <r>
    <x v="1"/>
    <s v="Item_12_MILK"/>
    <x v="2"/>
  </r>
  <r>
    <x v="4"/>
    <s v="Item_14_FOOD"/>
    <x v="12"/>
  </r>
  <r>
    <x v="0"/>
    <s v="Unknown"/>
    <x v="11"/>
  </r>
  <r>
    <x v="6"/>
    <s v="Item_13_EHE"/>
    <x v="5"/>
  </r>
  <r>
    <x v="0"/>
    <s v="Item_25_PAT"/>
    <x v="16"/>
  </r>
  <r>
    <x v="7"/>
    <s v="Item_5_CEA"/>
    <x v="20"/>
  </r>
  <r>
    <x v="6"/>
    <s v="Item_19_EHE"/>
    <x v="21"/>
  </r>
  <r>
    <x v="7"/>
    <s v="Item_16_CEA"/>
    <x v="3"/>
  </r>
  <r>
    <x v="2"/>
    <s v="Item_13_BUT"/>
    <x v="5"/>
  </r>
  <r>
    <x v="6"/>
    <s v="Item_19_EHE"/>
    <x v="21"/>
  </r>
  <r>
    <x v="1"/>
    <s v="Item_11_MILK"/>
    <x v="17"/>
  </r>
  <r>
    <x v="0"/>
    <s v="Item_20_PAT"/>
    <x v="7"/>
  </r>
  <r>
    <x v="5"/>
    <s v="Item_25_FUR"/>
    <x v="16"/>
  </r>
  <r>
    <x v="0"/>
    <s v="Item_9_PAT"/>
    <x v="24"/>
  </r>
  <r>
    <x v="7"/>
    <s v="Item_15_CEA"/>
    <x v="22"/>
  </r>
  <r>
    <x v="1"/>
    <s v="Unknown"/>
    <x v="5"/>
  </r>
  <r>
    <x v="4"/>
    <s v="Item_23_FOOD"/>
    <x v="18"/>
  </r>
  <r>
    <x v="6"/>
    <s v="Item_9_EHE"/>
    <x v="24"/>
  </r>
  <r>
    <x v="3"/>
    <s v="Item_12_BEV"/>
    <x v="2"/>
  </r>
  <r>
    <x v="4"/>
    <s v="Item_1_FOOD"/>
    <x v="6"/>
  </r>
  <r>
    <x v="1"/>
    <s v="Unknown"/>
    <x v="15"/>
  </r>
  <r>
    <x v="7"/>
    <s v="Item_3_CEA"/>
    <x v="9"/>
  </r>
  <r>
    <x v="3"/>
    <s v="Item_10_BEV"/>
    <x v="0"/>
  </r>
  <r>
    <x v="2"/>
    <s v="Item_4_BUT"/>
    <x v="15"/>
  </r>
  <r>
    <x v="1"/>
    <s v="Unknown"/>
    <x v="5"/>
  </r>
  <r>
    <x v="6"/>
    <s v="Item_4_EHE"/>
    <x v="15"/>
  </r>
  <r>
    <x v="0"/>
    <s v="Item_13_PAT"/>
    <x v="5"/>
  </r>
  <r>
    <x v="5"/>
    <s v="Item_11_FUR"/>
    <x v="17"/>
  </r>
  <r>
    <x v="3"/>
    <s v="Item_2_BEV"/>
    <x v="10"/>
  </r>
  <r>
    <x v="5"/>
    <s v="Item_11_FUR"/>
    <x v="17"/>
  </r>
  <r>
    <x v="4"/>
    <s v="Item_9_FOOD"/>
    <x v="24"/>
  </r>
  <r>
    <x v="7"/>
    <s v="Item_19_CEA"/>
    <x v="21"/>
  </r>
  <r>
    <x v="2"/>
    <s v="Item_23_BUT"/>
    <x v="18"/>
  </r>
  <r>
    <x v="2"/>
    <s v="Item_13_BUT"/>
    <x v="5"/>
  </r>
  <r>
    <x v="1"/>
    <s v="Item_18_MILK"/>
    <x v="23"/>
  </r>
  <r>
    <x v="1"/>
    <s v="Item_4_MILK"/>
    <x v="15"/>
  </r>
  <r>
    <x v="5"/>
    <s v="Item_21_FUR"/>
    <x v="13"/>
  </r>
  <r>
    <x v="7"/>
    <s v="Item_20_CEA"/>
    <x v="7"/>
  </r>
  <r>
    <x v="0"/>
    <s v="Item_22_PAT"/>
    <x v="8"/>
  </r>
  <r>
    <x v="1"/>
    <s v="Item_21_MILK"/>
    <x v="13"/>
  </r>
  <r>
    <x v="2"/>
    <s v="Item_22_BUT"/>
    <x v="8"/>
  </r>
  <r>
    <x v="6"/>
    <s v="Item_5_EHE"/>
    <x v="20"/>
  </r>
  <r>
    <x v="7"/>
    <s v="Item_25_CEA"/>
    <x v="16"/>
  </r>
  <r>
    <x v="1"/>
    <s v="Item_15_MILK"/>
    <x v="22"/>
  </r>
  <r>
    <x v="0"/>
    <s v="Item_7_PAT"/>
    <x v="14"/>
  </r>
  <r>
    <x v="3"/>
    <s v="Item_3_BEV"/>
    <x v="9"/>
  </r>
  <r>
    <x v="6"/>
    <s v="Item_21_EHE"/>
    <x v="13"/>
  </r>
  <r>
    <x v="5"/>
    <s v="Item_21_FUR"/>
    <x v="13"/>
  </r>
  <r>
    <x v="1"/>
    <s v="Item_6_MILK"/>
    <x v="4"/>
  </r>
  <r>
    <x v="2"/>
    <s v="Item_16_BUT"/>
    <x v="3"/>
  </r>
  <r>
    <x v="4"/>
    <s v="Unknown"/>
    <x v="23"/>
  </r>
  <r>
    <x v="6"/>
    <s v="Unknown"/>
    <x v="2"/>
  </r>
  <r>
    <x v="2"/>
    <s v="Item_3_BUT"/>
    <x v="9"/>
  </r>
  <r>
    <x v="3"/>
    <s v="Item_18_BEV"/>
    <x v="23"/>
  </r>
  <r>
    <x v="5"/>
    <s v="Item_4_FUR"/>
    <x v="15"/>
  </r>
  <r>
    <x v="3"/>
    <s v="Item_14_BEV"/>
    <x v="12"/>
  </r>
  <r>
    <x v="1"/>
    <s v="Item_1_MILK"/>
    <x v="6"/>
  </r>
  <r>
    <x v="1"/>
    <s v="Item_7_MILK"/>
    <x v="14"/>
  </r>
  <r>
    <x v="0"/>
    <s v="Item_3_PAT"/>
    <x v="9"/>
  </r>
  <r>
    <x v="3"/>
    <s v="Item_18_BEV"/>
    <x v="23"/>
  </r>
  <r>
    <x v="1"/>
    <s v="Item_13_MILK"/>
    <x v="5"/>
  </r>
  <r>
    <x v="5"/>
    <s v="Item_25_FUR"/>
    <x v="16"/>
  </r>
  <r>
    <x v="0"/>
    <s v="Unknown"/>
    <x v="5"/>
  </r>
  <r>
    <x v="1"/>
    <s v="Item_3_MILK"/>
    <x v="9"/>
  </r>
  <r>
    <x v="7"/>
    <s v="Item_10_CEA"/>
    <x v="0"/>
  </r>
  <r>
    <x v="4"/>
    <s v="Item_20_FOOD"/>
    <x v="7"/>
  </r>
  <r>
    <x v="0"/>
    <s v="Item_17_PAT"/>
    <x v="1"/>
  </r>
  <r>
    <x v="6"/>
    <s v="Item_25_EHE"/>
    <x v="16"/>
  </r>
  <r>
    <x v="2"/>
    <s v="Item_23_BUT"/>
    <x v="18"/>
  </r>
  <r>
    <x v="4"/>
    <s v="Item_4_FOOD"/>
    <x v="15"/>
  </r>
  <r>
    <x v="1"/>
    <s v="Item_19_MILK"/>
    <x v="21"/>
  </r>
  <r>
    <x v="2"/>
    <s v="Item_13_BUT"/>
    <x v="5"/>
  </r>
  <r>
    <x v="6"/>
    <s v="Item_25_EHE"/>
    <x v="16"/>
  </r>
  <r>
    <x v="5"/>
    <s v="Item_6_FUR"/>
    <x v="4"/>
  </r>
  <r>
    <x v="7"/>
    <s v="Item_9_CEA"/>
    <x v="24"/>
  </r>
  <r>
    <x v="3"/>
    <s v="Item_2_BEV"/>
    <x v="10"/>
  </r>
  <r>
    <x v="4"/>
    <s v="Item_8_FOOD"/>
    <x v="19"/>
  </r>
  <r>
    <x v="3"/>
    <s v="Item_9_BEV"/>
    <x v="24"/>
  </r>
  <r>
    <x v="2"/>
    <s v="Item_22_BUT"/>
    <x v="8"/>
  </r>
  <r>
    <x v="1"/>
    <s v="Item_22_MILK"/>
    <x v="8"/>
  </r>
  <r>
    <x v="0"/>
    <s v="Item_16_PAT"/>
    <x v="3"/>
  </r>
  <r>
    <x v="1"/>
    <s v="Item_11_MILK"/>
    <x v="17"/>
  </r>
  <r>
    <x v="4"/>
    <s v="Item_5_FOOD"/>
    <x v="20"/>
  </r>
  <r>
    <x v="7"/>
    <s v="Item_10_CEA"/>
    <x v="0"/>
  </r>
  <r>
    <x v="5"/>
    <s v="Item_7_FUR"/>
    <x v="14"/>
  </r>
  <r>
    <x v="5"/>
    <s v="Item_5_FUR"/>
    <x v="20"/>
  </r>
  <r>
    <x v="3"/>
    <s v="Item_20_BEV"/>
    <x v="7"/>
  </r>
  <r>
    <x v="4"/>
    <s v="Item_21_FOOD"/>
    <x v="13"/>
  </r>
  <r>
    <x v="4"/>
    <s v="Item_14_FOOD"/>
    <x v="12"/>
  </r>
  <r>
    <x v="6"/>
    <s v="Item_12_EHE"/>
    <x v="2"/>
  </r>
  <r>
    <x v="0"/>
    <s v="Item_14_PAT"/>
    <x v="12"/>
  </r>
  <r>
    <x v="2"/>
    <s v="Item_2_BUT"/>
    <x v="10"/>
  </r>
  <r>
    <x v="3"/>
    <s v="Item_21_BEV"/>
    <x v="13"/>
  </r>
  <r>
    <x v="7"/>
    <s v="Item_9_CEA"/>
    <x v="24"/>
  </r>
  <r>
    <x v="7"/>
    <s v="Item_12_CEA"/>
    <x v="2"/>
  </r>
  <r>
    <x v="4"/>
    <s v="Item_21_FOOD"/>
    <x v="13"/>
  </r>
  <r>
    <x v="4"/>
    <s v="Item_10_FOOD"/>
    <x v="0"/>
  </r>
  <r>
    <x v="3"/>
    <s v="Unknown"/>
    <x v="5"/>
  </r>
  <r>
    <x v="3"/>
    <s v="Item_12_BEV"/>
    <x v="2"/>
  </r>
  <r>
    <x v="4"/>
    <s v="Item_8_FOOD"/>
    <x v="19"/>
  </r>
  <r>
    <x v="3"/>
    <s v="Item_8_BEV"/>
    <x v="19"/>
  </r>
  <r>
    <x v="4"/>
    <s v="Item_24_FOOD"/>
    <x v="11"/>
  </r>
  <r>
    <x v="5"/>
    <s v="Item_8_FUR"/>
    <x v="19"/>
  </r>
  <r>
    <x v="6"/>
    <s v="Item_14_EHE"/>
    <x v="12"/>
  </r>
  <r>
    <x v="7"/>
    <s v="Item_25_CEA"/>
    <x v="16"/>
  </r>
  <r>
    <x v="0"/>
    <s v="Item_8_PAT"/>
    <x v="19"/>
  </r>
  <r>
    <x v="4"/>
    <s v="Item_11_FOOD"/>
    <x v="17"/>
  </r>
  <r>
    <x v="3"/>
    <s v="Item_15_BEV"/>
    <x v="22"/>
  </r>
  <r>
    <x v="2"/>
    <s v="Item_15_BUT"/>
    <x v="22"/>
  </r>
  <r>
    <x v="7"/>
    <s v="Item_13_CEA"/>
    <x v="5"/>
  </r>
  <r>
    <x v="5"/>
    <s v="Item_25_FUR"/>
    <x v="16"/>
  </r>
  <r>
    <x v="4"/>
    <s v="Item_21_FOOD"/>
    <x v="13"/>
  </r>
  <r>
    <x v="1"/>
    <s v="Item_24_MILK"/>
    <x v="11"/>
  </r>
  <r>
    <x v="0"/>
    <s v="Item_12_PAT"/>
    <x v="2"/>
  </r>
  <r>
    <x v="5"/>
    <s v="Item_8_FUR"/>
    <x v="19"/>
  </r>
  <r>
    <x v="2"/>
    <s v="Item_1_BUT"/>
    <x v="6"/>
  </r>
  <r>
    <x v="1"/>
    <s v="Item_6_MILK"/>
    <x v="4"/>
  </r>
  <r>
    <x v="7"/>
    <s v="Item_7_CEA"/>
    <x v="14"/>
  </r>
  <r>
    <x v="7"/>
    <s v="Item_22_CEA"/>
    <x v="8"/>
  </r>
  <r>
    <x v="4"/>
    <s v="Unknown"/>
    <x v="8"/>
  </r>
  <r>
    <x v="7"/>
    <s v="Item_9_CEA"/>
    <x v="24"/>
  </r>
  <r>
    <x v="7"/>
    <s v="Item_16_CEA"/>
    <x v="3"/>
  </r>
  <r>
    <x v="4"/>
    <s v="Item_13_FOOD"/>
    <x v="5"/>
  </r>
  <r>
    <x v="7"/>
    <s v="Unknown"/>
    <x v="21"/>
  </r>
  <r>
    <x v="5"/>
    <s v="Item_15_FUR"/>
    <x v="22"/>
  </r>
  <r>
    <x v="2"/>
    <s v="Item_16_BUT"/>
    <x v="3"/>
  </r>
  <r>
    <x v="7"/>
    <s v="Item_14_CEA"/>
    <x v="12"/>
  </r>
  <r>
    <x v="3"/>
    <s v="Item_2_BEV"/>
    <x v="10"/>
  </r>
  <r>
    <x v="3"/>
    <s v="Unknown"/>
    <x v="5"/>
  </r>
  <r>
    <x v="0"/>
    <s v="Item_16_PAT"/>
    <x v="3"/>
  </r>
  <r>
    <x v="1"/>
    <s v="Item_18_MILK"/>
    <x v="23"/>
  </r>
  <r>
    <x v="6"/>
    <s v="Item_10_EHE"/>
    <x v="0"/>
  </r>
  <r>
    <x v="7"/>
    <s v="Item_23_CEA"/>
    <x v="18"/>
  </r>
  <r>
    <x v="3"/>
    <s v="Item_22_BEV"/>
    <x v="8"/>
  </r>
  <r>
    <x v="7"/>
    <s v="Item_15_CEA"/>
    <x v="22"/>
  </r>
  <r>
    <x v="2"/>
    <s v="Item_6_BUT"/>
    <x v="4"/>
  </r>
  <r>
    <x v="0"/>
    <s v="Item_16_PAT"/>
    <x v="3"/>
  </r>
  <r>
    <x v="0"/>
    <s v="Unknown"/>
    <x v="5"/>
  </r>
  <r>
    <x v="6"/>
    <s v="Item_12_EHE"/>
    <x v="2"/>
  </r>
  <r>
    <x v="1"/>
    <s v="Item_1_MILK"/>
    <x v="6"/>
  </r>
  <r>
    <x v="4"/>
    <s v="Item_25_FOOD"/>
    <x v="16"/>
  </r>
  <r>
    <x v="1"/>
    <s v="Item_13_MILK"/>
    <x v="5"/>
  </r>
  <r>
    <x v="7"/>
    <s v="Item_2_CEA"/>
    <x v="10"/>
  </r>
  <r>
    <x v="5"/>
    <s v="Item_21_FUR"/>
    <x v="13"/>
  </r>
  <r>
    <x v="7"/>
    <s v="Unknown"/>
    <x v="7"/>
  </r>
  <r>
    <x v="1"/>
    <s v="Item_19_MILK"/>
    <x v="21"/>
  </r>
  <r>
    <x v="6"/>
    <s v="Item_20_EHE"/>
    <x v="7"/>
  </r>
  <r>
    <x v="3"/>
    <s v="Item_3_BEV"/>
    <x v="9"/>
  </r>
  <r>
    <x v="6"/>
    <s v="Item_20_EHE"/>
    <x v="7"/>
  </r>
  <r>
    <x v="5"/>
    <s v="Item_8_FUR"/>
    <x v="19"/>
  </r>
  <r>
    <x v="6"/>
    <s v="Item_9_EHE"/>
    <x v="24"/>
  </r>
  <r>
    <x v="5"/>
    <s v="Item_6_FUR"/>
    <x v="4"/>
  </r>
  <r>
    <x v="7"/>
    <s v="Item_14_CEA"/>
    <x v="12"/>
  </r>
  <r>
    <x v="6"/>
    <s v="Item_11_EHE"/>
    <x v="17"/>
  </r>
  <r>
    <x v="7"/>
    <s v="Item_16_CEA"/>
    <x v="3"/>
  </r>
  <r>
    <x v="1"/>
    <s v="Unknown"/>
    <x v="5"/>
  </r>
  <r>
    <x v="4"/>
    <s v="Item_5_FOOD"/>
    <x v="20"/>
  </r>
  <r>
    <x v="5"/>
    <s v="Item_25_FUR"/>
    <x v="16"/>
  </r>
  <r>
    <x v="1"/>
    <s v="Item_1_MILK"/>
    <x v="6"/>
  </r>
  <r>
    <x v="5"/>
    <s v="Item_2_FUR"/>
    <x v="10"/>
  </r>
  <r>
    <x v="6"/>
    <s v="Item_25_EHE"/>
    <x v="16"/>
  </r>
  <r>
    <x v="0"/>
    <s v="Unknown"/>
    <x v="5"/>
  </r>
  <r>
    <x v="4"/>
    <s v="Item_17_FOOD"/>
    <x v="1"/>
  </r>
  <r>
    <x v="6"/>
    <s v="Item_10_EHE"/>
    <x v="0"/>
  </r>
  <r>
    <x v="2"/>
    <s v="Item_23_BUT"/>
    <x v="18"/>
  </r>
  <r>
    <x v="6"/>
    <s v="Item_13_EHE"/>
    <x v="5"/>
  </r>
  <r>
    <x v="4"/>
    <s v="Item_22_FOOD"/>
    <x v="8"/>
  </r>
  <r>
    <x v="0"/>
    <s v="Item_13_PAT"/>
    <x v="5"/>
  </r>
  <r>
    <x v="1"/>
    <s v="Item_10_MILK"/>
    <x v="0"/>
  </r>
  <r>
    <x v="6"/>
    <s v="Item_25_EHE"/>
    <x v="16"/>
  </r>
  <r>
    <x v="5"/>
    <s v="Item_4_FUR"/>
    <x v="15"/>
  </r>
  <r>
    <x v="4"/>
    <s v="Item_14_FOOD"/>
    <x v="12"/>
  </r>
  <r>
    <x v="4"/>
    <s v="Item_14_FOOD"/>
    <x v="12"/>
  </r>
  <r>
    <x v="3"/>
    <s v="Item_2_BEV"/>
    <x v="10"/>
  </r>
  <r>
    <x v="5"/>
    <s v="Item_24_FUR"/>
    <x v="11"/>
  </r>
  <r>
    <x v="5"/>
    <s v="Item_11_FUR"/>
    <x v="17"/>
  </r>
  <r>
    <x v="1"/>
    <s v="Item_11_MILK"/>
    <x v="17"/>
  </r>
  <r>
    <x v="6"/>
    <s v="Item_6_EHE"/>
    <x v="4"/>
  </r>
  <r>
    <x v="2"/>
    <s v="Item_21_BUT"/>
    <x v="13"/>
  </r>
  <r>
    <x v="5"/>
    <s v="Item_2_FUR"/>
    <x v="10"/>
  </r>
  <r>
    <x v="6"/>
    <s v="Item_5_EHE"/>
    <x v="20"/>
  </r>
  <r>
    <x v="6"/>
    <s v="Item_21_EHE"/>
    <x v="13"/>
  </r>
  <r>
    <x v="0"/>
    <s v="Item_20_PAT"/>
    <x v="7"/>
  </r>
  <r>
    <x v="7"/>
    <s v="Item_18_CEA"/>
    <x v="23"/>
  </r>
  <r>
    <x v="2"/>
    <s v="Item_6_BUT"/>
    <x v="4"/>
  </r>
  <r>
    <x v="3"/>
    <s v="Item_8_BEV"/>
    <x v="19"/>
  </r>
  <r>
    <x v="3"/>
    <s v="Item_3_BEV"/>
    <x v="9"/>
  </r>
  <r>
    <x v="4"/>
    <s v="Item_4_FOOD"/>
    <x v="15"/>
  </r>
  <r>
    <x v="4"/>
    <s v="Item_5_FOOD"/>
    <x v="20"/>
  </r>
  <r>
    <x v="2"/>
    <s v="Item_25_BUT"/>
    <x v="16"/>
  </r>
  <r>
    <x v="7"/>
    <s v="Item_3_CEA"/>
    <x v="9"/>
  </r>
  <r>
    <x v="6"/>
    <s v="Item_4_EHE"/>
    <x v="15"/>
  </r>
  <r>
    <x v="3"/>
    <s v="Item_14_BEV"/>
    <x v="12"/>
  </r>
  <r>
    <x v="6"/>
    <s v="Item_7_EHE"/>
    <x v="14"/>
  </r>
  <r>
    <x v="2"/>
    <s v="Item_20_BUT"/>
    <x v="7"/>
  </r>
  <r>
    <x v="0"/>
    <s v="Item_23_PAT"/>
    <x v="18"/>
  </r>
  <r>
    <x v="1"/>
    <s v="Item_1_MILK"/>
    <x v="6"/>
  </r>
  <r>
    <x v="3"/>
    <s v="Item_20_BEV"/>
    <x v="7"/>
  </r>
  <r>
    <x v="0"/>
    <s v="Item_24_PAT"/>
    <x v="11"/>
  </r>
  <r>
    <x v="1"/>
    <s v="Item_8_MILK"/>
    <x v="19"/>
  </r>
  <r>
    <x v="0"/>
    <s v="Item_11_PAT"/>
    <x v="17"/>
  </r>
  <r>
    <x v="0"/>
    <s v="Unknown"/>
    <x v="5"/>
  </r>
  <r>
    <x v="7"/>
    <s v="Item_9_CEA"/>
    <x v="24"/>
  </r>
  <r>
    <x v="7"/>
    <s v="Item_15_CEA"/>
    <x v="22"/>
  </r>
  <r>
    <x v="1"/>
    <s v="Unknown"/>
    <x v="5"/>
  </r>
  <r>
    <x v="1"/>
    <s v="Unknown"/>
    <x v="18"/>
  </r>
  <r>
    <x v="5"/>
    <s v="Item_21_FUR"/>
    <x v="13"/>
  </r>
  <r>
    <x v="6"/>
    <s v="Item_13_EHE"/>
    <x v="5"/>
  </r>
  <r>
    <x v="6"/>
    <s v="Item_15_EHE"/>
    <x v="22"/>
  </r>
  <r>
    <x v="2"/>
    <s v="Item_15_BUT"/>
    <x v="22"/>
  </r>
  <r>
    <x v="1"/>
    <s v="Item_11_MILK"/>
    <x v="17"/>
  </r>
  <r>
    <x v="7"/>
    <s v="Item_2_CEA"/>
    <x v="10"/>
  </r>
  <r>
    <x v="3"/>
    <s v="Item_3_BEV"/>
    <x v="9"/>
  </r>
  <r>
    <x v="3"/>
    <s v="Item_24_BEV"/>
    <x v="11"/>
  </r>
  <r>
    <x v="7"/>
    <s v="Item_14_CEA"/>
    <x v="12"/>
  </r>
  <r>
    <x v="1"/>
    <s v="Item_11_MILK"/>
    <x v="17"/>
  </r>
  <r>
    <x v="6"/>
    <s v="Item_20_EHE"/>
    <x v="7"/>
  </r>
  <r>
    <x v="6"/>
    <s v="Item_9_EHE"/>
    <x v="24"/>
  </r>
  <r>
    <x v="1"/>
    <s v="Unknown"/>
    <x v="5"/>
  </r>
  <r>
    <x v="6"/>
    <s v="Item_20_EHE"/>
    <x v="7"/>
  </r>
  <r>
    <x v="6"/>
    <s v="Item_6_EHE"/>
    <x v="4"/>
  </r>
  <r>
    <x v="3"/>
    <s v="Item_2_BEV"/>
    <x v="10"/>
  </r>
  <r>
    <x v="6"/>
    <s v="Unknown"/>
    <x v="5"/>
  </r>
  <r>
    <x v="0"/>
    <s v="Item_20_PAT"/>
    <x v="7"/>
  </r>
  <r>
    <x v="5"/>
    <s v="Item_15_FUR"/>
    <x v="22"/>
  </r>
  <r>
    <x v="2"/>
    <s v="Item_22_BUT"/>
    <x v="8"/>
  </r>
  <r>
    <x v="1"/>
    <s v="Item_13_MILK"/>
    <x v="5"/>
  </r>
  <r>
    <x v="5"/>
    <s v="Item_10_FUR"/>
    <x v="0"/>
  </r>
  <r>
    <x v="5"/>
    <s v="Item_11_FUR"/>
    <x v="17"/>
  </r>
  <r>
    <x v="5"/>
    <s v="Item_20_FUR"/>
    <x v="7"/>
  </r>
  <r>
    <x v="1"/>
    <s v="Item_4_MILK"/>
    <x v="15"/>
  </r>
  <r>
    <x v="0"/>
    <s v="Item_4_PAT"/>
    <x v="15"/>
  </r>
  <r>
    <x v="0"/>
    <s v="Item_2_PAT"/>
    <x v="10"/>
  </r>
  <r>
    <x v="5"/>
    <s v="Item_7_FUR"/>
    <x v="14"/>
  </r>
  <r>
    <x v="6"/>
    <s v="Item_1_EHE"/>
    <x v="6"/>
  </r>
  <r>
    <x v="1"/>
    <s v="Item_11_MILK"/>
    <x v="17"/>
  </r>
  <r>
    <x v="4"/>
    <s v="Item_12_FOOD"/>
    <x v="2"/>
  </r>
  <r>
    <x v="4"/>
    <s v="Item_7_FOOD"/>
    <x v="14"/>
  </r>
  <r>
    <x v="4"/>
    <s v="Item_5_FOOD"/>
    <x v="20"/>
  </r>
  <r>
    <x v="2"/>
    <s v="Item_12_BUT"/>
    <x v="2"/>
  </r>
  <r>
    <x v="1"/>
    <s v="Item_16_MILK"/>
    <x v="3"/>
  </r>
  <r>
    <x v="5"/>
    <s v="Unknown"/>
    <x v="7"/>
  </r>
  <r>
    <x v="5"/>
    <s v="Item_24_FUR"/>
    <x v="11"/>
  </r>
  <r>
    <x v="6"/>
    <s v="Item_21_EHE"/>
    <x v="13"/>
  </r>
  <r>
    <x v="6"/>
    <s v="Item_21_EHE"/>
    <x v="13"/>
  </r>
  <r>
    <x v="5"/>
    <s v="Item_17_FUR"/>
    <x v="1"/>
  </r>
  <r>
    <x v="5"/>
    <s v="Unknown"/>
    <x v="16"/>
  </r>
  <r>
    <x v="5"/>
    <s v="Unknown"/>
    <x v="5"/>
  </r>
  <r>
    <x v="3"/>
    <s v="Unknown"/>
    <x v="5"/>
  </r>
  <r>
    <x v="3"/>
    <s v="Item_18_BEV"/>
    <x v="23"/>
  </r>
  <r>
    <x v="3"/>
    <s v="Item_4_BEV"/>
    <x v="15"/>
  </r>
  <r>
    <x v="5"/>
    <s v="Unknown"/>
    <x v="22"/>
  </r>
  <r>
    <x v="1"/>
    <s v="Item_20_MILK"/>
    <x v="7"/>
  </r>
  <r>
    <x v="1"/>
    <s v="Item_7_MILK"/>
    <x v="14"/>
  </r>
  <r>
    <x v="3"/>
    <s v="Item_18_BEV"/>
    <x v="23"/>
  </r>
  <r>
    <x v="5"/>
    <s v="Item_25_FUR"/>
    <x v="16"/>
  </r>
  <r>
    <x v="0"/>
    <s v="Item_23_PAT"/>
    <x v="18"/>
  </r>
  <r>
    <x v="1"/>
    <s v="Item_7_MILK"/>
    <x v="14"/>
  </r>
  <r>
    <x v="3"/>
    <s v="Unknown"/>
    <x v="5"/>
  </r>
  <r>
    <x v="0"/>
    <s v="Item_4_PAT"/>
    <x v="15"/>
  </r>
  <r>
    <x v="0"/>
    <s v="Item_16_PAT"/>
    <x v="3"/>
  </r>
  <r>
    <x v="0"/>
    <s v="Item_4_PAT"/>
    <x v="15"/>
  </r>
  <r>
    <x v="2"/>
    <s v="Item_13_BUT"/>
    <x v="5"/>
  </r>
  <r>
    <x v="0"/>
    <s v="Item_14_PAT"/>
    <x v="12"/>
  </r>
  <r>
    <x v="0"/>
    <s v="Item_8_PAT"/>
    <x v="19"/>
  </r>
  <r>
    <x v="6"/>
    <s v="Item_4_EHE"/>
    <x v="15"/>
  </r>
  <r>
    <x v="3"/>
    <s v="Item_9_BEV"/>
    <x v="24"/>
  </r>
  <r>
    <x v="0"/>
    <s v="Item_12_PAT"/>
    <x v="2"/>
  </r>
  <r>
    <x v="7"/>
    <s v="Item_18_CEA"/>
    <x v="23"/>
  </r>
  <r>
    <x v="5"/>
    <s v="Item_20_FUR"/>
    <x v="7"/>
  </r>
  <r>
    <x v="2"/>
    <s v="Item_21_BUT"/>
    <x v="13"/>
  </r>
  <r>
    <x v="3"/>
    <s v="Item_20_BEV"/>
    <x v="7"/>
  </r>
  <r>
    <x v="1"/>
    <s v="Item_1_MILK"/>
    <x v="6"/>
  </r>
  <r>
    <x v="5"/>
    <s v="Item_8_FUR"/>
    <x v="19"/>
  </r>
  <r>
    <x v="6"/>
    <s v="Item_20_EHE"/>
    <x v="7"/>
  </r>
  <r>
    <x v="3"/>
    <s v="Item_18_BEV"/>
    <x v="23"/>
  </r>
  <r>
    <x v="3"/>
    <s v="Item_14_BEV"/>
    <x v="12"/>
  </r>
  <r>
    <x v="4"/>
    <s v="Item_10_FOOD"/>
    <x v="0"/>
  </r>
  <r>
    <x v="0"/>
    <s v="Item_15_PAT"/>
    <x v="22"/>
  </r>
  <r>
    <x v="4"/>
    <s v="Item_9_FOOD"/>
    <x v="24"/>
  </r>
  <r>
    <x v="5"/>
    <s v="Item_11_FUR"/>
    <x v="17"/>
  </r>
  <r>
    <x v="2"/>
    <s v="Unknown"/>
    <x v="5"/>
  </r>
  <r>
    <x v="0"/>
    <s v="Item_17_PAT"/>
    <x v="1"/>
  </r>
  <r>
    <x v="0"/>
    <s v="Item_4_PAT"/>
    <x v="15"/>
  </r>
  <r>
    <x v="7"/>
    <s v="Item_21_CEA"/>
    <x v="13"/>
  </r>
  <r>
    <x v="6"/>
    <s v="Item_5_EHE"/>
    <x v="20"/>
  </r>
  <r>
    <x v="7"/>
    <s v="Item_16_CEA"/>
    <x v="3"/>
  </r>
  <r>
    <x v="0"/>
    <s v="Item_20_PAT"/>
    <x v="7"/>
  </r>
  <r>
    <x v="0"/>
    <s v="Item_16_PAT"/>
    <x v="3"/>
  </r>
  <r>
    <x v="2"/>
    <s v="Item_3_BUT"/>
    <x v="9"/>
  </r>
  <r>
    <x v="0"/>
    <s v="Item_17_PAT"/>
    <x v="1"/>
  </r>
  <r>
    <x v="1"/>
    <s v="Item_21_MILK"/>
    <x v="13"/>
  </r>
  <r>
    <x v="0"/>
    <s v="Item_8_PAT"/>
    <x v="19"/>
  </r>
  <r>
    <x v="6"/>
    <s v="Item_8_EHE"/>
    <x v="19"/>
  </r>
  <r>
    <x v="2"/>
    <s v="Item_13_BUT"/>
    <x v="5"/>
  </r>
  <r>
    <x v="0"/>
    <s v="Item_25_PAT"/>
    <x v="16"/>
  </r>
  <r>
    <x v="6"/>
    <s v="Item_15_EHE"/>
    <x v="22"/>
  </r>
  <r>
    <x v="7"/>
    <s v="Item_10_CEA"/>
    <x v="0"/>
  </r>
  <r>
    <x v="1"/>
    <s v="Item_3_MILK"/>
    <x v="9"/>
  </r>
  <r>
    <x v="6"/>
    <s v="Item_15_EHE"/>
    <x v="22"/>
  </r>
  <r>
    <x v="2"/>
    <s v="Item_18_BUT"/>
    <x v="23"/>
  </r>
  <r>
    <x v="0"/>
    <s v="Item_11_PAT"/>
    <x v="17"/>
  </r>
  <r>
    <x v="7"/>
    <s v="Item_15_CEA"/>
    <x v="22"/>
  </r>
  <r>
    <x v="1"/>
    <s v="Item_19_MILK"/>
    <x v="21"/>
  </r>
  <r>
    <x v="3"/>
    <s v="Item_14_BEV"/>
    <x v="12"/>
  </r>
  <r>
    <x v="4"/>
    <s v="Unknown"/>
    <x v="5"/>
  </r>
  <r>
    <x v="1"/>
    <s v="Item_6_MILK"/>
    <x v="4"/>
  </r>
  <r>
    <x v="5"/>
    <s v="Item_10_FUR"/>
    <x v="0"/>
  </r>
  <r>
    <x v="4"/>
    <s v="Item_18_FOOD"/>
    <x v="23"/>
  </r>
  <r>
    <x v="4"/>
    <s v="Item_10_FOOD"/>
    <x v="0"/>
  </r>
  <r>
    <x v="7"/>
    <s v="Item_17_CEA"/>
    <x v="1"/>
  </r>
  <r>
    <x v="0"/>
    <s v="Unknown"/>
    <x v="5"/>
  </r>
  <r>
    <x v="4"/>
    <s v="Item_3_FOOD"/>
    <x v="9"/>
  </r>
  <r>
    <x v="1"/>
    <s v="Item_19_MILK"/>
    <x v="21"/>
  </r>
  <r>
    <x v="4"/>
    <s v="Item_5_FOOD"/>
    <x v="20"/>
  </r>
  <r>
    <x v="2"/>
    <s v="Item_25_BUT"/>
    <x v="16"/>
  </r>
  <r>
    <x v="0"/>
    <s v="Item_2_PAT"/>
    <x v="10"/>
  </r>
  <r>
    <x v="6"/>
    <s v="Item_23_EHE"/>
    <x v="18"/>
  </r>
  <r>
    <x v="6"/>
    <s v="Item_25_EHE"/>
    <x v="16"/>
  </r>
  <r>
    <x v="4"/>
    <s v="Item_21_FOOD"/>
    <x v="13"/>
  </r>
  <r>
    <x v="4"/>
    <s v="Item_22_FOOD"/>
    <x v="8"/>
  </r>
  <r>
    <x v="3"/>
    <s v="Item_2_BEV"/>
    <x v="10"/>
  </r>
  <r>
    <x v="5"/>
    <s v="Item_14_FUR"/>
    <x v="12"/>
  </r>
  <r>
    <x v="2"/>
    <s v="Item_16_BUT"/>
    <x v="3"/>
  </r>
  <r>
    <x v="4"/>
    <s v="Unknown"/>
    <x v="2"/>
  </r>
  <r>
    <x v="3"/>
    <s v="Unknown"/>
    <x v="5"/>
  </r>
  <r>
    <x v="1"/>
    <s v="Item_13_MILK"/>
    <x v="5"/>
  </r>
  <r>
    <x v="6"/>
    <s v="Unknown"/>
    <x v="21"/>
  </r>
  <r>
    <x v="5"/>
    <s v="Item_2_FUR"/>
    <x v="10"/>
  </r>
  <r>
    <x v="4"/>
    <s v="Item_4_FOOD"/>
    <x v="15"/>
  </r>
  <r>
    <x v="4"/>
    <s v="Item_1_FOOD"/>
    <x v="6"/>
  </r>
  <r>
    <x v="5"/>
    <s v="Item_15_FUR"/>
    <x v="22"/>
  </r>
  <r>
    <x v="3"/>
    <s v="Item_17_BEV"/>
    <x v="1"/>
  </r>
  <r>
    <x v="6"/>
    <s v="Item_9_EHE"/>
    <x v="24"/>
  </r>
  <r>
    <x v="2"/>
    <s v="Item_5_BUT"/>
    <x v="20"/>
  </r>
  <r>
    <x v="1"/>
    <s v="Item_11_MILK"/>
    <x v="17"/>
  </r>
  <r>
    <x v="5"/>
    <s v="Item_23_FUR"/>
    <x v="18"/>
  </r>
  <r>
    <x v="6"/>
    <s v="Item_21_EHE"/>
    <x v="13"/>
  </r>
  <r>
    <x v="0"/>
    <s v="Item_9_PAT"/>
    <x v="24"/>
  </r>
  <r>
    <x v="3"/>
    <s v="Unknown"/>
    <x v="5"/>
  </r>
  <r>
    <x v="0"/>
    <s v="Item_4_PAT"/>
    <x v="15"/>
  </r>
  <r>
    <x v="5"/>
    <s v="Unknown"/>
    <x v="5"/>
  </r>
  <r>
    <x v="0"/>
    <s v="Item_9_PAT"/>
    <x v="24"/>
  </r>
  <r>
    <x v="0"/>
    <s v="Unknown"/>
    <x v="5"/>
  </r>
  <r>
    <x v="1"/>
    <s v="Item_1_MILK"/>
    <x v="6"/>
  </r>
  <r>
    <x v="2"/>
    <s v="Item_3_BUT"/>
    <x v="9"/>
  </r>
  <r>
    <x v="2"/>
    <s v="Item_3_BUT"/>
    <x v="9"/>
  </r>
  <r>
    <x v="2"/>
    <s v="Item_16_BUT"/>
    <x v="3"/>
  </r>
  <r>
    <x v="4"/>
    <s v="Item_15_FOOD"/>
    <x v="22"/>
  </r>
  <r>
    <x v="1"/>
    <s v="Item_3_MILK"/>
    <x v="9"/>
  </r>
  <r>
    <x v="3"/>
    <s v="Item_2_BEV"/>
    <x v="10"/>
  </r>
  <r>
    <x v="6"/>
    <s v="Item_1_EHE"/>
    <x v="6"/>
  </r>
  <r>
    <x v="1"/>
    <s v="Item_11_MILK"/>
    <x v="17"/>
  </r>
  <r>
    <x v="5"/>
    <s v="Item_4_FUR"/>
    <x v="15"/>
  </r>
  <r>
    <x v="3"/>
    <s v="Item_25_BEV"/>
    <x v="16"/>
  </r>
  <r>
    <x v="6"/>
    <s v="Item_17_EHE"/>
    <x v="1"/>
  </r>
  <r>
    <x v="0"/>
    <s v="Item_9_PAT"/>
    <x v="24"/>
  </r>
  <r>
    <x v="3"/>
    <s v="Item_24_BEV"/>
    <x v="11"/>
  </r>
  <r>
    <x v="2"/>
    <s v="Item_3_BUT"/>
    <x v="9"/>
  </r>
  <r>
    <x v="3"/>
    <s v="Item_2_BEV"/>
    <x v="10"/>
  </r>
  <r>
    <x v="7"/>
    <s v="Item_2_CEA"/>
    <x v="10"/>
  </r>
  <r>
    <x v="5"/>
    <s v="Item_8_FUR"/>
    <x v="19"/>
  </r>
  <r>
    <x v="2"/>
    <s v="Item_11_BUT"/>
    <x v="17"/>
  </r>
  <r>
    <x v="6"/>
    <s v="Item_15_EHE"/>
    <x v="22"/>
  </r>
  <r>
    <x v="5"/>
    <s v="Item_16_FUR"/>
    <x v="3"/>
  </r>
  <r>
    <x v="7"/>
    <s v="Item_20_CEA"/>
    <x v="7"/>
  </r>
  <r>
    <x v="6"/>
    <s v="Item_9_EHE"/>
    <x v="24"/>
  </r>
  <r>
    <x v="5"/>
    <s v="Item_6_FUR"/>
    <x v="4"/>
  </r>
  <r>
    <x v="5"/>
    <s v="Item_15_FUR"/>
    <x v="22"/>
  </r>
  <r>
    <x v="6"/>
    <s v="Item_13_EHE"/>
    <x v="5"/>
  </r>
  <r>
    <x v="7"/>
    <s v="Item_22_CEA"/>
    <x v="8"/>
  </r>
  <r>
    <x v="5"/>
    <s v="Item_5_FUR"/>
    <x v="20"/>
  </r>
  <r>
    <x v="5"/>
    <s v="Item_5_FUR"/>
    <x v="20"/>
  </r>
  <r>
    <x v="2"/>
    <s v="Item_3_BUT"/>
    <x v="9"/>
  </r>
  <r>
    <x v="7"/>
    <s v="Item_21_CEA"/>
    <x v="13"/>
  </r>
  <r>
    <x v="1"/>
    <s v="Item_19_MILK"/>
    <x v="21"/>
  </r>
  <r>
    <x v="3"/>
    <s v="Item_24_BEV"/>
    <x v="11"/>
  </r>
  <r>
    <x v="2"/>
    <s v="Item_24_BUT"/>
    <x v="11"/>
  </r>
  <r>
    <x v="6"/>
    <s v="Item_1_EHE"/>
    <x v="6"/>
  </r>
  <r>
    <x v="5"/>
    <s v="Item_20_FUR"/>
    <x v="7"/>
  </r>
  <r>
    <x v="2"/>
    <s v="Item_15_BUT"/>
    <x v="22"/>
  </r>
  <r>
    <x v="3"/>
    <s v="Item_24_BEV"/>
    <x v="11"/>
  </r>
  <r>
    <x v="6"/>
    <s v="Item_25_EHE"/>
    <x v="16"/>
  </r>
  <r>
    <x v="6"/>
    <s v="Item_9_EHE"/>
    <x v="24"/>
  </r>
  <r>
    <x v="0"/>
    <s v="Unknown"/>
    <x v="14"/>
  </r>
  <r>
    <x v="6"/>
    <s v="Unknown"/>
    <x v="24"/>
  </r>
  <r>
    <x v="6"/>
    <s v="Item_4_EHE"/>
    <x v="15"/>
  </r>
  <r>
    <x v="1"/>
    <s v="Item_9_MILK"/>
    <x v="24"/>
  </r>
  <r>
    <x v="0"/>
    <s v="Item_2_PAT"/>
    <x v="10"/>
  </r>
  <r>
    <x v="7"/>
    <s v="Item_19_CEA"/>
    <x v="21"/>
  </r>
  <r>
    <x v="7"/>
    <s v="Unknown"/>
    <x v="5"/>
  </r>
  <r>
    <x v="4"/>
    <s v="Item_21_FOOD"/>
    <x v="13"/>
  </r>
  <r>
    <x v="7"/>
    <s v="Item_20_CEA"/>
    <x v="7"/>
  </r>
  <r>
    <x v="0"/>
    <s v="Item_13_PAT"/>
    <x v="5"/>
  </r>
  <r>
    <x v="2"/>
    <s v="Item_11_BUT"/>
    <x v="17"/>
  </r>
  <r>
    <x v="6"/>
    <s v="Unknown"/>
    <x v="22"/>
  </r>
  <r>
    <x v="7"/>
    <s v="Item_20_CEA"/>
    <x v="7"/>
  </r>
  <r>
    <x v="0"/>
    <s v="Item_18_PAT"/>
    <x v="23"/>
  </r>
  <r>
    <x v="2"/>
    <s v="Item_22_BUT"/>
    <x v="8"/>
  </r>
  <r>
    <x v="6"/>
    <s v="Item_22_EHE"/>
    <x v="8"/>
  </r>
  <r>
    <x v="2"/>
    <s v="Item_8_BUT"/>
    <x v="19"/>
  </r>
  <r>
    <x v="7"/>
    <s v="Item_12_CEA"/>
    <x v="2"/>
  </r>
  <r>
    <x v="6"/>
    <s v="Item_1_EHE"/>
    <x v="6"/>
  </r>
  <r>
    <x v="0"/>
    <s v="Item_10_PAT"/>
    <x v="0"/>
  </r>
  <r>
    <x v="2"/>
    <s v="Item_25_BUT"/>
    <x v="16"/>
  </r>
  <r>
    <x v="3"/>
    <s v="Item_17_BEV"/>
    <x v="1"/>
  </r>
  <r>
    <x v="4"/>
    <s v="Item_17_FOOD"/>
    <x v="1"/>
  </r>
  <r>
    <x v="7"/>
    <s v="Item_2_CEA"/>
    <x v="10"/>
  </r>
  <r>
    <x v="2"/>
    <s v="Item_8_BUT"/>
    <x v="19"/>
  </r>
  <r>
    <x v="5"/>
    <s v="Item_16_FUR"/>
    <x v="3"/>
  </r>
  <r>
    <x v="0"/>
    <s v="Item_9_PAT"/>
    <x v="24"/>
  </r>
  <r>
    <x v="7"/>
    <s v="Item_7_CEA"/>
    <x v="14"/>
  </r>
  <r>
    <x v="2"/>
    <s v="Item_22_BUT"/>
    <x v="8"/>
  </r>
  <r>
    <x v="4"/>
    <s v="Item_3_FOOD"/>
    <x v="9"/>
  </r>
  <r>
    <x v="0"/>
    <s v="Item_9_PAT"/>
    <x v="24"/>
  </r>
  <r>
    <x v="3"/>
    <s v="Item_14_BEV"/>
    <x v="12"/>
  </r>
  <r>
    <x v="0"/>
    <s v="Item_20_PAT"/>
    <x v="7"/>
  </r>
  <r>
    <x v="4"/>
    <s v="Item_12_FOOD"/>
    <x v="2"/>
  </r>
  <r>
    <x v="7"/>
    <s v="Item_16_CEA"/>
    <x v="3"/>
  </r>
  <r>
    <x v="5"/>
    <s v="Item_12_FUR"/>
    <x v="2"/>
  </r>
  <r>
    <x v="1"/>
    <s v="Item_7_MILK"/>
    <x v="14"/>
  </r>
  <r>
    <x v="5"/>
    <s v="Item_2_FUR"/>
    <x v="10"/>
  </r>
  <r>
    <x v="7"/>
    <s v="Item_2_CEA"/>
    <x v="10"/>
  </r>
  <r>
    <x v="2"/>
    <s v="Item_20_BUT"/>
    <x v="7"/>
  </r>
  <r>
    <x v="3"/>
    <s v="Item_14_BEV"/>
    <x v="12"/>
  </r>
  <r>
    <x v="5"/>
    <s v="Item_15_FUR"/>
    <x v="22"/>
  </r>
  <r>
    <x v="3"/>
    <s v="Item_21_BEV"/>
    <x v="13"/>
  </r>
  <r>
    <x v="0"/>
    <s v="Item_20_PAT"/>
    <x v="7"/>
  </r>
  <r>
    <x v="1"/>
    <s v="Item_20_MILK"/>
    <x v="7"/>
  </r>
  <r>
    <x v="3"/>
    <s v="Item_18_BEV"/>
    <x v="23"/>
  </r>
  <r>
    <x v="1"/>
    <s v="Item_19_MILK"/>
    <x v="21"/>
  </r>
  <r>
    <x v="3"/>
    <s v="Item_7_BEV"/>
    <x v="14"/>
  </r>
  <r>
    <x v="1"/>
    <s v="Item_2_MILK"/>
    <x v="10"/>
  </r>
  <r>
    <x v="5"/>
    <s v="Item_24_FUR"/>
    <x v="11"/>
  </r>
  <r>
    <x v="4"/>
    <s v="Item_12_FOOD"/>
    <x v="2"/>
  </r>
  <r>
    <x v="4"/>
    <s v="Item_18_FOOD"/>
    <x v="23"/>
  </r>
  <r>
    <x v="3"/>
    <s v="Item_14_BEV"/>
    <x v="12"/>
  </r>
  <r>
    <x v="0"/>
    <s v="Item_8_PAT"/>
    <x v="19"/>
  </r>
  <r>
    <x v="1"/>
    <s v="Item_16_MILK"/>
    <x v="3"/>
  </r>
  <r>
    <x v="5"/>
    <s v="Unknown"/>
    <x v="5"/>
  </r>
  <r>
    <x v="6"/>
    <s v="Unknown"/>
    <x v="5"/>
  </r>
  <r>
    <x v="5"/>
    <s v="Item_2_FUR"/>
    <x v="10"/>
  </r>
  <r>
    <x v="1"/>
    <s v="Item_23_MILK"/>
    <x v="18"/>
  </r>
  <r>
    <x v="2"/>
    <s v="Item_15_BUT"/>
    <x v="22"/>
  </r>
  <r>
    <x v="3"/>
    <s v="Item_18_BEV"/>
    <x v="23"/>
  </r>
  <r>
    <x v="2"/>
    <s v="Unknown"/>
    <x v="2"/>
  </r>
  <r>
    <x v="5"/>
    <s v="Item_20_FUR"/>
    <x v="7"/>
  </r>
  <r>
    <x v="1"/>
    <s v="Item_24_MILK"/>
    <x v="11"/>
  </r>
  <r>
    <x v="0"/>
    <s v="Item_9_PAT"/>
    <x v="24"/>
  </r>
  <r>
    <x v="1"/>
    <s v="Item_24_MILK"/>
    <x v="11"/>
  </r>
  <r>
    <x v="3"/>
    <s v="Item_4_BEV"/>
    <x v="15"/>
  </r>
  <r>
    <x v="5"/>
    <s v="Item_7_FUR"/>
    <x v="14"/>
  </r>
  <r>
    <x v="4"/>
    <s v="Item_18_FOOD"/>
    <x v="23"/>
  </r>
  <r>
    <x v="2"/>
    <s v="Item_18_BUT"/>
    <x v="23"/>
  </r>
  <r>
    <x v="3"/>
    <s v="Item_24_BEV"/>
    <x v="11"/>
  </r>
  <r>
    <x v="6"/>
    <s v="Item_25_EHE"/>
    <x v="16"/>
  </r>
  <r>
    <x v="6"/>
    <s v="Item_5_EHE"/>
    <x v="20"/>
  </r>
  <r>
    <x v="6"/>
    <s v="Item_9_EHE"/>
    <x v="24"/>
  </r>
  <r>
    <x v="1"/>
    <s v="Item_22_MILK"/>
    <x v="8"/>
  </r>
  <r>
    <x v="5"/>
    <s v="Unknown"/>
    <x v="5"/>
  </r>
  <r>
    <x v="1"/>
    <s v="Item_20_MILK"/>
    <x v="7"/>
  </r>
  <r>
    <x v="1"/>
    <s v="Item_20_MILK"/>
    <x v="7"/>
  </r>
  <r>
    <x v="7"/>
    <s v="Item_10_CEA"/>
    <x v="0"/>
  </r>
  <r>
    <x v="4"/>
    <s v="Unknown"/>
    <x v="15"/>
  </r>
  <r>
    <x v="0"/>
    <s v="Item_24_PAT"/>
    <x v="11"/>
  </r>
  <r>
    <x v="7"/>
    <s v="Item_19_CEA"/>
    <x v="21"/>
  </r>
  <r>
    <x v="6"/>
    <s v="Unknown"/>
    <x v="5"/>
  </r>
  <r>
    <x v="4"/>
    <s v="Unknown"/>
    <x v="5"/>
  </r>
  <r>
    <x v="0"/>
    <s v="Item_11_PAT"/>
    <x v="17"/>
  </r>
  <r>
    <x v="1"/>
    <s v="Item_8_MILK"/>
    <x v="19"/>
  </r>
  <r>
    <x v="7"/>
    <s v="Item_9_CEA"/>
    <x v="24"/>
  </r>
  <r>
    <x v="2"/>
    <s v="Item_23_BUT"/>
    <x v="18"/>
  </r>
  <r>
    <x v="3"/>
    <s v="Item_8_BEV"/>
    <x v="19"/>
  </r>
  <r>
    <x v="6"/>
    <s v="Item_18_EHE"/>
    <x v="23"/>
  </r>
  <r>
    <x v="4"/>
    <s v="Item_18_FOOD"/>
    <x v="23"/>
  </r>
  <r>
    <x v="1"/>
    <s v="Item_1_MILK"/>
    <x v="6"/>
  </r>
  <r>
    <x v="5"/>
    <s v="Item_24_FUR"/>
    <x v="11"/>
  </r>
  <r>
    <x v="6"/>
    <s v="Item_5_EHE"/>
    <x v="20"/>
  </r>
  <r>
    <x v="4"/>
    <s v="Item_13_FOOD"/>
    <x v="5"/>
  </r>
  <r>
    <x v="5"/>
    <s v="Unknown"/>
    <x v="5"/>
  </r>
  <r>
    <x v="7"/>
    <s v="Unknown"/>
    <x v="5"/>
  </r>
  <r>
    <x v="1"/>
    <s v="Item_3_MILK"/>
    <x v="9"/>
  </r>
  <r>
    <x v="5"/>
    <s v="Item_15_FUR"/>
    <x v="22"/>
  </r>
  <r>
    <x v="6"/>
    <s v="Item_12_EHE"/>
    <x v="2"/>
  </r>
  <r>
    <x v="2"/>
    <s v="Item_25_BUT"/>
    <x v="16"/>
  </r>
  <r>
    <x v="1"/>
    <s v="Item_11_MILK"/>
    <x v="17"/>
  </r>
  <r>
    <x v="1"/>
    <s v="Item_13_MILK"/>
    <x v="5"/>
  </r>
  <r>
    <x v="4"/>
    <s v="Item_18_FOOD"/>
    <x v="23"/>
  </r>
  <r>
    <x v="7"/>
    <s v="Item_10_CEA"/>
    <x v="0"/>
  </r>
  <r>
    <x v="2"/>
    <s v="Item_13_BUT"/>
    <x v="5"/>
  </r>
  <r>
    <x v="1"/>
    <s v="Unknown"/>
    <x v="5"/>
  </r>
  <r>
    <x v="7"/>
    <s v="Item_11_CEA"/>
    <x v="17"/>
  </r>
  <r>
    <x v="6"/>
    <s v="Item_25_EHE"/>
    <x v="16"/>
  </r>
  <r>
    <x v="2"/>
    <s v="Item_15_BUT"/>
    <x v="22"/>
  </r>
  <r>
    <x v="0"/>
    <s v="Item_21_PAT"/>
    <x v="13"/>
  </r>
  <r>
    <x v="2"/>
    <s v="Item_8_BUT"/>
    <x v="19"/>
  </r>
  <r>
    <x v="3"/>
    <s v="Item_16_BEV"/>
    <x v="3"/>
  </r>
  <r>
    <x v="7"/>
    <s v="Item_2_CEA"/>
    <x v="10"/>
  </r>
  <r>
    <x v="2"/>
    <s v="Item_25_BUT"/>
    <x v="16"/>
  </r>
  <r>
    <x v="0"/>
    <s v="Item_15_PAT"/>
    <x v="22"/>
  </r>
  <r>
    <x v="3"/>
    <s v="Item_20_BEV"/>
    <x v="7"/>
  </r>
  <r>
    <x v="7"/>
    <s v="Unknown"/>
    <x v="20"/>
  </r>
  <r>
    <x v="2"/>
    <s v="Item_21_BUT"/>
    <x v="13"/>
  </r>
  <r>
    <x v="2"/>
    <s v="Item_7_BUT"/>
    <x v="14"/>
  </r>
  <r>
    <x v="1"/>
    <s v="Item_1_MILK"/>
    <x v="6"/>
  </r>
  <r>
    <x v="5"/>
    <s v="Item_25_FUR"/>
    <x v="16"/>
  </r>
  <r>
    <x v="3"/>
    <s v="Item_12_BEV"/>
    <x v="2"/>
  </r>
  <r>
    <x v="3"/>
    <s v="Item_17_BEV"/>
    <x v="1"/>
  </r>
  <r>
    <x v="6"/>
    <s v="Item_25_EHE"/>
    <x v="16"/>
  </r>
  <r>
    <x v="1"/>
    <s v="Item_3_MILK"/>
    <x v="9"/>
  </r>
  <r>
    <x v="2"/>
    <s v="Item_6_BUT"/>
    <x v="4"/>
  </r>
  <r>
    <x v="5"/>
    <s v="Item_5_FUR"/>
    <x v="20"/>
  </r>
  <r>
    <x v="0"/>
    <s v="Item_6_PAT"/>
    <x v="4"/>
  </r>
  <r>
    <x v="1"/>
    <s v="Item_13_MILK"/>
    <x v="5"/>
  </r>
  <r>
    <x v="2"/>
    <s v="Unknown"/>
    <x v="5"/>
  </r>
  <r>
    <x v="1"/>
    <s v="Item_11_MILK"/>
    <x v="17"/>
  </r>
  <r>
    <x v="6"/>
    <s v="Item_6_EHE"/>
    <x v="4"/>
  </r>
  <r>
    <x v="5"/>
    <s v="Item_1_FUR"/>
    <x v="6"/>
  </r>
  <r>
    <x v="1"/>
    <s v="Item_16_MILK"/>
    <x v="3"/>
  </r>
  <r>
    <x v="2"/>
    <s v="Item_22_BUT"/>
    <x v="8"/>
  </r>
  <r>
    <x v="4"/>
    <s v="Item_18_FOOD"/>
    <x v="23"/>
  </r>
  <r>
    <x v="7"/>
    <s v="Item_10_CEA"/>
    <x v="0"/>
  </r>
  <r>
    <x v="0"/>
    <s v="Item_19_PAT"/>
    <x v="21"/>
  </r>
  <r>
    <x v="2"/>
    <s v="Item_8_BUT"/>
    <x v="19"/>
  </r>
  <r>
    <x v="0"/>
    <s v="Item_23_PAT"/>
    <x v="18"/>
  </r>
  <r>
    <x v="1"/>
    <s v="Item_25_MILK"/>
    <x v="16"/>
  </r>
  <r>
    <x v="6"/>
    <s v="Item_13_EHE"/>
    <x v="5"/>
  </r>
  <r>
    <x v="7"/>
    <s v="Item_16_CEA"/>
    <x v="3"/>
  </r>
  <r>
    <x v="1"/>
    <s v="Item_16_MILK"/>
    <x v="3"/>
  </r>
  <r>
    <x v="3"/>
    <s v="Unknown"/>
    <x v="5"/>
  </r>
  <r>
    <x v="3"/>
    <s v="Item_1_BEV"/>
    <x v="6"/>
  </r>
  <r>
    <x v="5"/>
    <s v="Item_2_FUR"/>
    <x v="10"/>
  </r>
  <r>
    <x v="0"/>
    <s v="Item_24_PAT"/>
    <x v="11"/>
  </r>
  <r>
    <x v="0"/>
    <s v="Item_15_PAT"/>
    <x v="22"/>
  </r>
  <r>
    <x v="7"/>
    <s v="Item_12_CEA"/>
    <x v="2"/>
  </r>
  <r>
    <x v="6"/>
    <s v="Item_11_EHE"/>
    <x v="17"/>
  </r>
  <r>
    <x v="5"/>
    <s v="Item_21_FUR"/>
    <x v="13"/>
  </r>
  <r>
    <x v="4"/>
    <s v="Item_18_FOOD"/>
    <x v="23"/>
  </r>
  <r>
    <x v="7"/>
    <s v="Item_18_CEA"/>
    <x v="23"/>
  </r>
  <r>
    <x v="6"/>
    <s v="Item_17_EHE"/>
    <x v="1"/>
  </r>
  <r>
    <x v="3"/>
    <s v="Item_16_BEV"/>
    <x v="3"/>
  </r>
  <r>
    <x v="2"/>
    <s v="Item_19_BUT"/>
    <x v="21"/>
  </r>
  <r>
    <x v="3"/>
    <s v="Item_25_BEV"/>
    <x v="16"/>
  </r>
  <r>
    <x v="2"/>
    <s v="Item_19_BUT"/>
    <x v="21"/>
  </r>
  <r>
    <x v="5"/>
    <s v="Item_24_FUR"/>
    <x v="11"/>
  </r>
  <r>
    <x v="6"/>
    <s v="Item_9_EHE"/>
    <x v="24"/>
  </r>
  <r>
    <x v="3"/>
    <s v="Item_15_BEV"/>
    <x v="22"/>
  </r>
  <r>
    <x v="3"/>
    <s v="Item_15_BEV"/>
    <x v="22"/>
  </r>
  <r>
    <x v="6"/>
    <s v="Item_25_EHE"/>
    <x v="16"/>
  </r>
  <r>
    <x v="5"/>
    <s v="Item_8_FUR"/>
    <x v="19"/>
  </r>
  <r>
    <x v="4"/>
    <s v="Item_7_FOOD"/>
    <x v="14"/>
  </r>
  <r>
    <x v="2"/>
    <s v="Item_19_BUT"/>
    <x v="21"/>
  </r>
  <r>
    <x v="1"/>
    <s v="Item_4_MILK"/>
    <x v="15"/>
  </r>
  <r>
    <x v="5"/>
    <s v="Item_21_FUR"/>
    <x v="13"/>
  </r>
  <r>
    <x v="3"/>
    <s v="Item_14_BEV"/>
    <x v="12"/>
  </r>
  <r>
    <x v="1"/>
    <s v="Item_7_MILK"/>
    <x v="14"/>
  </r>
  <r>
    <x v="3"/>
    <s v="Item_8_BEV"/>
    <x v="19"/>
  </r>
  <r>
    <x v="6"/>
    <s v="Item_5_EHE"/>
    <x v="20"/>
  </r>
  <r>
    <x v="2"/>
    <s v="Unknown"/>
    <x v="5"/>
  </r>
  <r>
    <x v="5"/>
    <s v="Item_23_FUR"/>
    <x v="18"/>
  </r>
  <r>
    <x v="4"/>
    <s v="Item_1_FOOD"/>
    <x v="6"/>
  </r>
  <r>
    <x v="0"/>
    <s v="Item_8_PAT"/>
    <x v="19"/>
  </r>
  <r>
    <x v="2"/>
    <s v="Item_10_BUT"/>
    <x v="0"/>
  </r>
  <r>
    <x v="7"/>
    <s v="Item_17_CEA"/>
    <x v="1"/>
  </r>
  <r>
    <x v="0"/>
    <s v="Item_16_PAT"/>
    <x v="3"/>
  </r>
  <r>
    <x v="3"/>
    <s v="Item_18_BEV"/>
    <x v="23"/>
  </r>
  <r>
    <x v="3"/>
    <s v="Item_14_BEV"/>
    <x v="12"/>
  </r>
  <r>
    <x v="5"/>
    <s v="Item_23_FUR"/>
    <x v="18"/>
  </r>
  <r>
    <x v="6"/>
    <s v="Item_17_EHE"/>
    <x v="1"/>
  </r>
  <r>
    <x v="4"/>
    <s v="Item_4_FOOD"/>
    <x v="15"/>
  </r>
  <r>
    <x v="5"/>
    <s v="Item_23_FUR"/>
    <x v="18"/>
  </r>
  <r>
    <x v="0"/>
    <s v="Item_6_PAT"/>
    <x v="4"/>
  </r>
  <r>
    <x v="7"/>
    <s v="Item_8_CEA"/>
    <x v="19"/>
  </r>
  <r>
    <x v="0"/>
    <s v="Item_4_PAT"/>
    <x v="15"/>
  </r>
  <r>
    <x v="4"/>
    <s v="Unknown"/>
    <x v="5"/>
  </r>
  <r>
    <x v="4"/>
    <s v="Item_17_FOOD"/>
    <x v="1"/>
  </r>
  <r>
    <x v="3"/>
    <s v="Item_16_BEV"/>
    <x v="3"/>
  </r>
  <r>
    <x v="0"/>
    <s v="Item_11_PAT"/>
    <x v="17"/>
  </r>
  <r>
    <x v="6"/>
    <s v="Item_9_EHE"/>
    <x v="24"/>
  </r>
  <r>
    <x v="2"/>
    <s v="Item_16_BUT"/>
    <x v="3"/>
  </r>
  <r>
    <x v="7"/>
    <s v="Item_3_CEA"/>
    <x v="9"/>
  </r>
  <r>
    <x v="1"/>
    <s v="Item_6_MILK"/>
    <x v="4"/>
  </r>
  <r>
    <x v="3"/>
    <s v="Item_2_BEV"/>
    <x v="10"/>
  </r>
  <r>
    <x v="3"/>
    <s v="Item_16_BEV"/>
    <x v="3"/>
  </r>
  <r>
    <x v="4"/>
    <s v="Item_4_FOOD"/>
    <x v="15"/>
  </r>
  <r>
    <x v="3"/>
    <s v="Item_15_BEV"/>
    <x v="22"/>
  </r>
  <r>
    <x v="5"/>
    <s v="Item_25_FUR"/>
    <x v="16"/>
  </r>
  <r>
    <x v="5"/>
    <s v="Item_14_FUR"/>
    <x v="12"/>
  </r>
  <r>
    <x v="7"/>
    <s v="Item_14_CEA"/>
    <x v="12"/>
  </r>
  <r>
    <x v="7"/>
    <s v="Item_9_CEA"/>
    <x v="24"/>
  </r>
  <r>
    <x v="3"/>
    <s v="Unknown"/>
    <x v="13"/>
  </r>
  <r>
    <x v="1"/>
    <s v="Item_11_MILK"/>
    <x v="17"/>
  </r>
  <r>
    <x v="5"/>
    <s v="Item_14_FUR"/>
    <x v="12"/>
  </r>
  <r>
    <x v="1"/>
    <s v="Item_16_MILK"/>
    <x v="3"/>
  </r>
  <r>
    <x v="0"/>
    <s v="Item_12_PAT"/>
    <x v="2"/>
  </r>
  <r>
    <x v="4"/>
    <s v="Item_25_FOOD"/>
    <x v="16"/>
  </r>
  <r>
    <x v="1"/>
    <s v="Item_17_MILK"/>
    <x v="1"/>
  </r>
  <r>
    <x v="1"/>
    <s v="Item_16_MILK"/>
    <x v="3"/>
  </r>
  <r>
    <x v="0"/>
    <s v="Item_22_PAT"/>
    <x v="8"/>
  </r>
  <r>
    <x v="4"/>
    <s v="Unknown"/>
    <x v="20"/>
  </r>
  <r>
    <x v="4"/>
    <s v="Item_13_FOOD"/>
    <x v="5"/>
  </r>
  <r>
    <x v="1"/>
    <s v="Item_16_MILK"/>
    <x v="3"/>
  </r>
  <r>
    <x v="0"/>
    <s v="Item_1_PAT"/>
    <x v="6"/>
  </r>
  <r>
    <x v="6"/>
    <s v="Item_24_EHE"/>
    <x v="11"/>
  </r>
  <r>
    <x v="2"/>
    <s v="Unknown"/>
    <x v="22"/>
  </r>
  <r>
    <x v="7"/>
    <s v="Item_22_CEA"/>
    <x v="8"/>
  </r>
  <r>
    <x v="2"/>
    <s v="Item_21_BUT"/>
    <x v="13"/>
  </r>
  <r>
    <x v="6"/>
    <s v="Item_8_EHE"/>
    <x v="19"/>
  </r>
  <r>
    <x v="5"/>
    <s v="Item_11_FUR"/>
    <x v="17"/>
  </r>
  <r>
    <x v="3"/>
    <s v="Item_21_BEV"/>
    <x v="13"/>
  </r>
  <r>
    <x v="7"/>
    <s v="Item_20_CEA"/>
    <x v="7"/>
  </r>
  <r>
    <x v="5"/>
    <s v="Item_23_FUR"/>
    <x v="18"/>
  </r>
  <r>
    <x v="0"/>
    <s v="Item_13_PAT"/>
    <x v="5"/>
  </r>
  <r>
    <x v="7"/>
    <s v="Item_18_CEA"/>
    <x v="23"/>
  </r>
  <r>
    <x v="3"/>
    <s v="Item_2_BEV"/>
    <x v="10"/>
  </r>
  <r>
    <x v="6"/>
    <s v="Unknown"/>
    <x v="5"/>
  </r>
  <r>
    <x v="0"/>
    <s v="Unknown"/>
    <x v="19"/>
  </r>
  <r>
    <x v="4"/>
    <s v="Item_12_FOOD"/>
    <x v="2"/>
  </r>
  <r>
    <x v="5"/>
    <s v="Item_24_FUR"/>
    <x v="11"/>
  </r>
  <r>
    <x v="4"/>
    <s v="Item_5_FOOD"/>
    <x v="20"/>
  </r>
  <r>
    <x v="0"/>
    <s v="Item_7_PAT"/>
    <x v="14"/>
  </r>
  <r>
    <x v="3"/>
    <s v="Item_7_BEV"/>
    <x v="14"/>
  </r>
  <r>
    <x v="3"/>
    <s v="Item_4_BEV"/>
    <x v="15"/>
  </r>
  <r>
    <x v="0"/>
    <s v="Item_23_PAT"/>
    <x v="18"/>
  </r>
  <r>
    <x v="4"/>
    <s v="Item_19_FOOD"/>
    <x v="21"/>
  </r>
  <r>
    <x v="3"/>
    <s v="Unknown"/>
    <x v="9"/>
  </r>
  <r>
    <x v="6"/>
    <s v="Item_13_EHE"/>
    <x v="5"/>
  </r>
  <r>
    <x v="3"/>
    <s v="Item_23_BEV"/>
    <x v="18"/>
  </r>
  <r>
    <x v="3"/>
    <s v="Item_24_BEV"/>
    <x v="11"/>
  </r>
  <r>
    <x v="4"/>
    <s v="Unknown"/>
    <x v="5"/>
  </r>
  <r>
    <x v="2"/>
    <s v="Item_16_BUT"/>
    <x v="3"/>
  </r>
  <r>
    <x v="0"/>
    <s v="Item_12_PAT"/>
    <x v="2"/>
  </r>
  <r>
    <x v="6"/>
    <s v="Item_4_EHE"/>
    <x v="15"/>
  </r>
  <r>
    <x v="0"/>
    <s v="Item_8_PAT"/>
    <x v="19"/>
  </r>
  <r>
    <x v="3"/>
    <s v="Item_3_BEV"/>
    <x v="9"/>
  </r>
  <r>
    <x v="0"/>
    <s v="Item_25_PAT"/>
    <x v="16"/>
  </r>
  <r>
    <x v="3"/>
    <s v="Item_7_BEV"/>
    <x v="14"/>
  </r>
  <r>
    <x v="7"/>
    <s v="Item_5_CEA"/>
    <x v="20"/>
  </r>
  <r>
    <x v="6"/>
    <s v="Item_21_EHE"/>
    <x v="13"/>
  </r>
  <r>
    <x v="6"/>
    <s v="Unknown"/>
    <x v="16"/>
  </r>
  <r>
    <x v="3"/>
    <s v="Item_4_BEV"/>
    <x v="15"/>
  </r>
  <r>
    <x v="0"/>
    <s v="Item_16_PAT"/>
    <x v="3"/>
  </r>
  <r>
    <x v="0"/>
    <s v="Item_17_PAT"/>
    <x v="1"/>
  </r>
  <r>
    <x v="1"/>
    <s v="Unknown"/>
    <x v="2"/>
  </r>
  <r>
    <x v="0"/>
    <s v="Item_1_PAT"/>
    <x v="6"/>
  </r>
  <r>
    <x v="4"/>
    <s v="Item_5_FOOD"/>
    <x v="20"/>
  </r>
  <r>
    <x v="3"/>
    <s v="Unknown"/>
    <x v="5"/>
  </r>
  <r>
    <x v="2"/>
    <s v="Item_12_BUT"/>
    <x v="2"/>
  </r>
  <r>
    <x v="1"/>
    <s v="Item_15_MILK"/>
    <x v="22"/>
  </r>
  <r>
    <x v="1"/>
    <s v="Item_17_MILK"/>
    <x v="1"/>
  </r>
  <r>
    <x v="7"/>
    <s v="Item_22_CEA"/>
    <x v="8"/>
  </r>
  <r>
    <x v="7"/>
    <s v="Item_8_CEA"/>
    <x v="19"/>
  </r>
  <r>
    <x v="1"/>
    <s v="Item_13_MILK"/>
    <x v="5"/>
  </r>
  <r>
    <x v="7"/>
    <s v="Unknown"/>
    <x v="5"/>
  </r>
  <r>
    <x v="4"/>
    <s v="Item_4_FOOD"/>
    <x v="15"/>
  </r>
  <r>
    <x v="6"/>
    <s v="Unknown"/>
    <x v="5"/>
  </r>
  <r>
    <x v="0"/>
    <s v="Item_16_PAT"/>
    <x v="3"/>
  </r>
  <r>
    <x v="7"/>
    <s v="Item_16_CEA"/>
    <x v="3"/>
  </r>
  <r>
    <x v="0"/>
    <s v="Item_6_PAT"/>
    <x v="4"/>
  </r>
  <r>
    <x v="5"/>
    <s v="Item_13_FUR"/>
    <x v="5"/>
  </r>
  <r>
    <x v="4"/>
    <s v="Item_3_FOOD"/>
    <x v="9"/>
  </r>
  <r>
    <x v="1"/>
    <s v="Item_11_MILK"/>
    <x v="17"/>
  </r>
  <r>
    <x v="0"/>
    <s v="Item_9_PAT"/>
    <x v="24"/>
  </r>
  <r>
    <x v="7"/>
    <s v="Item_16_CEA"/>
    <x v="3"/>
  </r>
  <r>
    <x v="5"/>
    <s v="Item_6_FUR"/>
    <x v="4"/>
  </r>
  <r>
    <x v="3"/>
    <s v="Item_12_BEV"/>
    <x v="2"/>
  </r>
  <r>
    <x v="2"/>
    <s v="Item_15_BUT"/>
    <x v="22"/>
  </r>
  <r>
    <x v="6"/>
    <s v="Item_13_EHE"/>
    <x v="5"/>
  </r>
  <r>
    <x v="5"/>
    <s v="Item_11_FUR"/>
    <x v="17"/>
  </r>
  <r>
    <x v="1"/>
    <s v="Item_24_MILK"/>
    <x v="11"/>
  </r>
  <r>
    <x v="1"/>
    <s v="Item_8_MILK"/>
    <x v="19"/>
  </r>
  <r>
    <x v="4"/>
    <s v="Item_2_FOOD"/>
    <x v="10"/>
  </r>
  <r>
    <x v="6"/>
    <s v="Item_10_EHE"/>
    <x v="0"/>
  </r>
  <r>
    <x v="5"/>
    <s v="Item_2_FUR"/>
    <x v="10"/>
  </r>
  <r>
    <x v="1"/>
    <s v="Item_16_MILK"/>
    <x v="3"/>
  </r>
  <r>
    <x v="6"/>
    <s v="Item_23_EHE"/>
    <x v="18"/>
  </r>
  <r>
    <x v="7"/>
    <s v="Item_20_CEA"/>
    <x v="7"/>
  </r>
  <r>
    <x v="0"/>
    <s v="Item_24_PAT"/>
    <x v="11"/>
  </r>
  <r>
    <x v="6"/>
    <s v="Item_20_EHE"/>
    <x v="7"/>
  </r>
  <r>
    <x v="5"/>
    <s v="Item_24_FUR"/>
    <x v="11"/>
  </r>
  <r>
    <x v="6"/>
    <s v="Item_15_EHE"/>
    <x v="22"/>
  </r>
  <r>
    <x v="6"/>
    <s v="Unknown"/>
    <x v="5"/>
  </r>
  <r>
    <x v="7"/>
    <s v="Item_22_CEA"/>
    <x v="8"/>
  </r>
  <r>
    <x v="0"/>
    <s v="Item_25_PAT"/>
    <x v="16"/>
  </r>
  <r>
    <x v="2"/>
    <s v="Item_2_BUT"/>
    <x v="10"/>
  </r>
  <r>
    <x v="4"/>
    <s v="Unknown"/>
    <x v="16"/>
  </r>
  <r>
    <x v="7"/>
    <s v="Item_20_CEA"/>
    <x v="7"/>
  </r>
  <r>
    <x v="7"/>
    <s v="Item_12_CEA"/>
    <x v="2"/>
  </r>
  <r>
    <x v="1"/>
    <s v="Item_7_MILK"/>
    <x v="14"/>
  </r>
  <r>
    <x v="1"/>
    <s v="Item_16_MILK"/>
    <x v="3"/>
  </r>
  <r>
    <x v="7"/>
    <s v="Item_2_CEA"/>
    <x v="10"/>
  </r>
  <r>
    <x v="5"/>
    <s v="Item_5_FUR"/>
    <x v="20"/>
  </r>
  <r>
    <x v="3"/>
    <s v="Item_11_BEV"/>
    <x v="17"/>
  </r>
  <r>
    <x v="7"/>
    <s v="Item_5_CEA"/>
    <x v="20"/>
  </r>
  <r>
    <x v="3"/>
    <s v="Item_18_BEV"/>
    <x v="23"/>
  </r>
  <r>
    <x v="5"/>
    <s v="Item_3_FUR"/>
    <x v="9"/>
  </r>
  <r>
    <x v="0"/>
    <s v="Item_10_PAT"/>
    <x v="0"/>
  </r>
  <r>
    <x v="5"/>
    <s v="Item_5_FUR"/>
    <x v="20"/>
  </r>
  <r>
    <x v="6"/>
    <s v="Item_11_EHE"/>
    <x v="17"/>
  </r>
  <r>
    <x v="7"/>
    <s v="Item_18_CEA"/>
    <x v="23"/>
  </r>
  <r>
    <x v="6"/>
    <s v="Item_9_EHE"/>
    <x v="24"/>
  </r>
  <r>
    <x v="6"/>
    <s v="Item_18_EHE"/>
    <x v="23"/>
  </r>
  <r>
    <x v="5"/>
    <s v="Unknown"/>
    <x v="5"/>
  </r>
  <r>
    <x v="0"/>
    <s v="Unknown"/>
    <x v="5"/>
  </r>
  <r>
    <x v="5"/>
    <s v="Item_11_FUR"/>
    <x v="17"/>
  </r>
  <r>
    <x v="3"/>
    <s v="Item_3_BEV"/>
    <x v="9"/>
  </r>
  <r>
    <x v="6"/>
    <s v="Item_2_EHE"/>
    <x v="10"/>
  </r>
  <r>
    <x v="0"/>
    <s v="Item_22_PAT"/>
    <x v="8"/>
  </r>
  <r>
    <x v="5"/>
    <s v="Item_8_FUR"/>
    <x v="19"/>
  </r>
  <r>
    <x v="0"/>
    <s v="Item_13_PAT"/>
    <x v="5"/>
  </r>
  <r>
    <x v="3"/>
    <s v="Item_1_BEV"/>
    <x v="6"/>
  </r>
  <r>
    <x v="6"/>
    <s v="Item_17_EHE"/>
    <x v="1"/>
  </r>
  <r>
    <x v="4"/>
    <s v="Unknown"/>
    <x v="20"/>
  </r>
  <r>
    <x v="6"/>
    <s v="Item_7_EHE"/>
    <x v="14"/>
  </r>
  <r>
    <x v="1"/>
    <s v="Item_19_MILK"/>
    <x v="21"/>
  </r>
  <r>
    <x v="7"/>
    <s v="Item_5_CEA"/>
    <x v="20"/>
  </r>
  <r>
    <x v="1"/>
    <s v="Item_8_MILK"/>
    <x v="19"/>
  </r>
  <r>
    <x v="1"/>
    <s v="Item_7_MILK"/>
    <x v="14"/>
  </r>
  <r>
    <x v="4"/>
    <s v="Item_21_FOOD"/>
    <x v="13"/>
  </r>
  <r>
    <x v="5"/>
    <s v="Item_5_FUR"/>
    <x v="20"/>
  </r>
  <r>
    <x v="3"/>
    <s v="Item_8_BEV"/>
    <x v="19"/>
  </r>
  <r>
    <x v="5"/>
    <s v="Item_15_FUR"/>
    <x v="22"/>
  </r>
  <r>
    <x v="1"/>
    <s v="Item_8_MILK"/>
    <x v="19"/>
  </r>
  <r>
    <x v="6"/>
    <s v="Item_23_EHE"/>
    <x v="18"/>
  </r>
  <r>
    <x v="5"/>
    <s v="Item_8_FUR"/>
    <x v="19"/>
  </r>
  <r>
    <x v="6"/>
    <s v="Item_1_EHE"/>
    <x v="6"/>
  </r>
  <r>
    <x v="5"/>
    <s v="Unknown"/>
    <x v="11"/>
  </r>
  <r>
    <x v="6"/>
    <s v="Item_19_EHE"/>
    <x v="21"/>
  </r>
  <r>
    <x v="7"/>
    <s v="Item_11_CEA"/>
    <x v="17"/>
  </r>
  <r>
    <x v="3"/>
    <s v="Item_25_BEV"/>
    <x v="16"/>
  </r>
  <r>
    <x v="1"/>
    <s v="Item_16_MILK"/>
    <x v="3"/>
  </r>
  <r>
    <x v="6"/>
    <s v="Item_21_EHE"/>
    <x v="13"/>
  </r>
  <r>
    <x v="0"/>
    <s v="Unknown"/>
    <x v="18"/>
  </r>
  <r>
    <x v="1"/>
    <s v="Unknown"/>
    <x v="8"/>
  </r>
  <r>
    <x v="4"/>
    <s v="Item_9_FOOD"/>
    <x v="24"/>
  </r>
  <r>
    <x v="6"/>
    <s v="Item_19_EHE"/>
    <x v="21"/>
  </r>
  <r>
    <x v="7"/>
    <s v="Item_14_CEA"/>
    <x v="12"/>
  </r>
  <r>
    <x v="3"/>
    <s v="Item_22_BEV"/>
    <x v="8"/>
  </r>
  <r>
    <x v="5"/>
    <s v="Item_10_FUR"/>
    <x v="0"/>
  </r>
  <r>
    <x v="6"/>
    <s v="Item_24_EHE"/>
    <x v="11"/>
  </r>
  <r>
    <x v="0"/>
    <s v="Item_22_PAT"/>
    <x v="8"/>
  </r>
  <r>
    <x v="2"/>
    <s v="Item_20_BUT"/>
    <x v="7"/>
  </r>
  <r>
    <x v="2"/>
    <s v="Unknown"/>
    <x v="2"/>
  </r>
  <r>
    <x v="5"/>
    <s v="Item_21_FUR"/>
    <x v="13"/>
  </r>
  <r>
    <x v="4"/>
    <s v="Item_18_FOOD"/>
    <x v="23"/>
  </r>
  <r>
    <x v="3"/>
    <s v="Item_1_BEV"/>
    <x v="6"/>
  </r>
  <r>
    <x v="2"/>
    <s v="Item_11_BUT"/>
    <x v="17"/>
  </r>
  <r>
    <x v="6"/>
    <s v="Item_15_EHE"/>
    <x v="22"/>
  </r>
  <r>
    <x v="0"/>
    <s v="Item_23_PAT"/>
    <x v="18"/>
  </r>
  <r>
    <x v="6"/>
    <s v="Item_23_EHE"/>
    <x v="18"/>
  </r>
  <r>
    <x v="5"/>
    <s v="Item_6_FUR"/>
    <x v="4"/>
  </r>
  <r>
    <x v="5"/>
    <s v="Unknown"/>
    <x v="5"/>
  </r>
  <r>
    <x v="7"/>
    <s v="Item_15_CEA"/>
    <x v="22"/>
  </r>
  <r>
    <x v="6"/>
    <s v="Item_10_EHE"/>
    <x v="0"/>
  </r>
  <r>
    <x v="5"/>
    <s v="Item_25_FUR"/>
    <x v="16"/>
  </r>
  <r>
    <x v="1"/>
    <s v="Item_16_MILK"/>
    <x v="3"/>
  </r>
  <r>
    <x v="7"/>
    <s v="Item_2_CEA"/>
    <x v="10"/>
  </r>
  <r>
    <x v="2"/>
    <s v="Item_15_BUT"/>
    <x v="22"/>
  </r>
  <r>
    <x v="1"/>
    <s v="Item_17_MILK"/>
    <x v="1"/>
  </r>
  <r>
    <x v="3"/>
    <s v="Item_9_BEV"/>
    <x v="24"/>
  </r>
  <r>
    <x v="6"/>
    <s v="Item_23_EHE"/>
    <x v="18"/>
  </r>
  <r>
    <x v="7"/>
    <s v="Item_14_CEA"/>
    <x v="12"/>
  </r>
  <r>
    <x v="1"/>
    <s v="Item_2_MILK"/>
    <x v="10"/>
  </r>
  <r>
    <x v="0"/>
    <s v="Item_14_PAT"/>
    <x v="12"/>
  </r>
  <r>
    <x v="2"/>
    <s v="Item_16_BUT"/>
    <x v="3"/>
  </r>
  <r>
    <x v="0"/>
    <s v="Item_9_PAT"/>
    <x v="24"/>
  </r>
  <r>
    <x v="4"/>
    <s v="Item_5_FOOD"/>
    <x v="20"/>
  </r>
  <r>
    <x v="3"/>
    <s v="Item_11_BEV"/>
    <x v="17"/>
  </r>
  <r>
    <x v="2"/>
    <s v="Item_22_BUT"/>
    <x v="8"/>
  </r>
  <r>
    <x v="7"/>
    <s v="Item_8_CEA"/>
    <x v="19"/>
  </r>
  <r>
    <x v="5"/>
    <s v="Item_2_FUR"/>
    <x v="10"/>
  </r>
  <r>
    <x v="6"/>
    <s v="Unknown"/>
    <x v="7"/>
  </r>
  <r>
    <x v="5"/>
    <s v="Item_16_FUR"/>
    <x v="3"/>
  </r>
  <r>
    <x v="6"/>
    <s v="Unknown"/>
    <x v="5"/>
  </r>
  <r>
    <x v="1"/>
    <s v="Item_11_MILK"/>
    <x v="17"/>
  </r>
  <r>
    <x v="2"/>
    <s v="Unknown"/>
    <x v="9"/>
  </r>
  <r>
    <x v="4"/>
    <s v="Item_20_FOOD"/>
    <x v="7"/>
  </r>
  <r>
    <x v="4"/>
    <s v="Item_20_FOOD"/>
    <x v="7"/>
  </r>
  <r>
    <x v="0"/>
    <s v="Unknown"/>
    <x v="16"/>
  </r>
  <r>
    <x v="3"/>
    <s v="Item_2_BEV"/>
    <x v="10"/>
  </r>
  <r>
    <x v="2"/>
    <s v="Item_24_BUT"/>
    <x v="11"/>
  </r>
  <r>
    <x v="5"/>
    <s v="Unknown"/>
    <x v="14"/>
  </r>
  <r>
    <x v="2"/>
    <s v="Unknown"/>
    <x v="10"/>
  </r>
  <r>
    <x v="0"/>
    <s v="Item_20_PAT"/>
    <x v="7"/>
  </r>
  <r>
    <x v="0"/>
    <s v="Item_12_PAT"/>
    <x v="2"/>
  </r>
  <r>
    <x v="4"/>
    <s v="Item_5_FOOD"/>
    <x v="20"/>
  </r>
  <r>
    <x v="0"/>
    <s v="Item_1_PAT"/>
    <x v="6"/>
  </r>
  <r>
    <x v="1"/>
    <s v="Item_20_MILK"/>
    <x v="7"/>
  </r>
  <r>
    <x v="7"/>
    <s v="Item_11_CEA"/>
    <x v="17"/>
  </r>
  <r>
    <x v="1"/>
    <s v="Item_1_MILK"/>
    <x v="6"/>
  </r>
  <r>
    <x v="4"/>
    <s v="Item_17_FOOD"/>
    <x v="1"/>
  </r>
  <r>
    <x v="1"/>
    <s v="Item_6_MILK"/>
    <x v="4"/>
  </r>
  <r>
    <x v="1"/>
    <s v="Item_13_MILK"/>
    <x v="5"/>
  </r>
  <r>
    <x v="7"/>
    <s v="Unknown"/>
    <x v="5"/>
  </r>
  <r>
    <x v="6"/>
    <s v="Item_11_EHE"/>
    <x v="17"/>
  </r>
  <r>
    <x v="1"/>
    <s v="Item_17_MILK"/>
    <x v="1"/>
  </r>
  <r>
    <x v="2"/>
    <s v="Item_8_BUT"/>
    <x v="19"/>
  </r>
  <r>
    <x v="4"/>
    <s v="Item_15_FOOD"/>
    <x v="22"/>
  </r>
  <r>
    <x v="1"/>
    <s v="Item_3_MILK"/>
    <x v="9"/>
  </r>
  <r>
    <x v="5"/>
    <s v="Item_19_FUR"/>
    <x v="21"/>
  </r>
  <r>
    <x v="0"/>
    <s v="Item_3_PAT"/>
    <x v="9"/>
  </r>
  <r>
    <x v="6"/>
    <s v="Item_15_EHE"/>
    <x v="22"/>
  </r>
  <r>
    <x v="1"/>
    <s v="Item_13_MILK"/>
    <x v="5"/>
  </r>
  <r>
    <x v="6"/>
    <s v="Item_19_EHE"/>
    <x v="21"/>
  </r>
  <r>
    <x v="3"/>
    <s v="Item_1_BEV"/>
    <x v="6"/>
  </r>
  <r>
    <x v="2"/>
    <s v="Item_25_BUT"/>
    <x v="16"/>
  </r>
  <r>
    <x v="4"/>
    <s v="Item_11_FOOD"/>
    <x v="17"/>
  </r>
  <r>
    <x v="2"/>
    <s v="Unknown"/>
    <x v="5"/>
  </r>
  <r>
    <x v="4"/>
    <s v="Item_15_FOOD"/>
    <x v="22"/>
  </r>
  <r>
    <x v="3"/>
    <s v="Item_20_BEV"/>
    <x v="7"/>
  </r>
  <r>
    <x v="1"/>
    <s v="Item_3_MILK"/>
    <x v="9"/>
  </r>
  <r>
    <x v="3"/>
    <s v="Unknown"/>
    <x v="12"/>
  </r>
  <r>
    <x v="5"/>
    <s v="Item_20_FUR"/>
    <x v="7"/>
  </r>
  <r>
    <x v="5"/>
    <s v="Item_15_FUR"/>
    <x v="22"/>
  </r>
  <r>
    <x v="7"/>
    <s v="Item_21_CEA"/>
    <x v="13"/>
  </r>
  <r>
    <x v="4"/>
    <s v="Item_9_FOOD"/>
    <x v="24"/>
  </r>
  <r>
    <x v="7"/>
    <s v="Item_20_CEA"/>
    <x v="7"/>
  </r>
  <r>
    <x v="3"/>
    <s v="Item_21_BEV"/>
    <x v="13"/>
  </r>
  <r>
    <x v="2"/>
    <s v="Item_16_BUT"/>
    <x v="3"/>
  </r>
  <r>
    <x v="2"/>
    <s v="Item_20_BUT"/>
    <x v="7"/>
  </r>
  <r>
    <x v="0"/>
    <s v="Item_20_PAT"/>
    <x v="7"/>
  </r>
  <r>
    <x v="1"/>
    <s v="Item_23_MILK"/>
    <x v="18"/>
  </r>
  <r>
    <x v="1"/>
    <s v="Item_11_MILK"/>
    <x v="17"/>
  </r>
  <r>
    <x v="0"/>
    <s v="Item_9_PAT"/>
    <x v="24"/>
  </r>
  <r>
    <x v="0"/>
    <s v="Item_4_PAT"/>
    <x v="15"/>
  </r>
  <r>
    <x v="5"/>
    <s v="Item_1_FUR"/>
    <x v="6"/>
  </r>
  <r>
    <x v="2"/>
    <s v="Item_2_BUT"/>
    <x v="10"/>
  </r>
  <r>
    <x v="4"/>
    <s v="Unknown"/>
    <x v="5"/>
  </r>
  <r>
    <x v="4"/>
    <s v="Item_13_FOOD"/>
    <x v="5"/>
  </r>
  <r>
    <x v="3"/>
    <s v="Item_18_BEV"/>
    <x v="23"/>
  </r>
  <r>
    <x v="3"/>
    <s v="Item_14_BEV"/>
    <x v="12"/>
  </r>
  <r>
    <x v="5"/>
    <s v="Item_11_FUR"/>
    <x v="17"/>
  </r>
  <r>
    <x v="6"/>
    <s v="Item_25_EHE"/>
    <x v="16"/>
  </r>
  <r>
    <x v="5"/>
    <s v="Item_19_FUR"/>
    <x v="21"/>
  </r>
  <r>
    <x v="4"/>
    <s v="Item_13_FOOD"/>
    <x v="5"/>
  </r>
  <r>
    <x v="6"/>
    <s v="Unknown"/>
    <x v="13"/>
  </r>
  <r>
    <x v="0"/>
    <s v="Item_23_PAT"/>
    <x v="18"/>
  </r>
  <r>
    <x v="5"/>
    <s v="Item_25_FUR"/>
    <x v="16"/>
  </r>
  <r>
    <x v="3"/>
    <s v="Item_7_BEV"/>
    <x v="14"/>
  </r>
  <r>
    <x v="1"/>
    <s v="Item_19_MILK"/>
    <x v="21"/>
  </r>
  <r>
    <x v="2"/>
    <s v="Item_15_BUT"/>
    <x v="22"/>
  </r>
  <r>
    <x v="4"/>
    <s v="Item_6_FOOD"/>
    <x v="4"/>
  </r>
  <r>
    <x v="7"/>
    <s v="Item_9_CEA"/>
    <x v="24"/>
  </r>
  <r>
    <x v="4"/>
    <s v="Unknown"/>
    <x v="6"/>
  </r>
  <r>
    <x v="5"/>
    <s v="Item_1_FUR"/>
    <x v="6"/>
  </r>
  <r>
    <x v="6"/>
    <s v="Item_20_EHE"/>
    <x v="7"/>
  </r>
  <r>
    <x v="4"/>
    <s v="Item_13_FOOD"/>
    <x v="5"/>
  </r>
  <r>
    <x v="5"/>
    <s v="Item_17_FUR"/>
    <x v="1"/>
  </r>
  <r>
    <x v="3"/>
    <s v="Item_20_BEV"/>
    <x v="7"/>
  </r>
  <r>
    <x v="3"/>
    <s v="Item_2_BEV"/>
    <x v="10"/>
  </r>
  <r>
    <x v="7"/>
    <s v="Item_11_CEA"/>
    <x v="17"/>
  </r>
  <r>
    <x v="4"/>
    <s v="Item_18_FOOD"/>
    <x v="23"/>
  </r>
  <r>
    <x v="0"/>
    <s v="Item_1_PAT"/>
    <x v="6"/>
  </r>
  <r>
    <x v="2"/>
    <s v="Item_5_BUT"/>
    <x v="20"/>
  </r>
  <r>
    <x v="2"/>
    <s v="Item_16_BUT"/>
    <x v="3"/>
  </r>
  <r>
    <x v="5"/>
    <s v="Item_24_FUR"/>
    <x v="11"/>
  </r>
  <r>
    <x v="5"/>
    <s v="Item_14_FUR"/>
    <x v="12"/>
  </r>
  <r>
    <x v="5"/>
    <s v="Item_12_FUR"/>
    <x v="2"/>
  </r>
  <r>
    <x v="2"/>
    <s v="Item_25_BUT"/>
    <x v="16"/>
  </r>
  <r>
    <x v="5"/>
    <s v="Item_6_FUR"/>
    <x v="4"/>
  </r>
  <r>
    <x v="7"/>
    <s v="Item_10_CEA"/>
    <x v="0"/>
  </r>
  <r>
    <x v="1"/>
    <s v="Item_19_MILK"/>
    <x v="21"/>
  </r>
  <r>
    <x v="4"/>
    <s v="Item_17_FOOD"/>
    <x v="1"/>
  </r>
  <r>
    <x v="5"/>
    <s v="Item_15_FUR"/>
    <x v="22"/>
  </r>
  <r>
    <x v="5"/>
    <s v="Item_11_FUR"/>
    <x v="17"/>
  </r>
  <r>
    <x v="6"/>
    <s v="Item_5_EHE"/>
    <x v="20"/>
  </r>
  <r>
    <x v="4"/>
    <s v="Item_14_FOOD"/>
    <x v="12"/>
  </r>
  <r>
    <x v="3"/>
    <s v="Item_12_BEV"/>
    <x v="2"/>
  </r>
  <r>
    <x v="1"/>
    <s v="Unknown"/>
    <x v="9"/>
  </r>
  <r>
    <x v="7"/>
    <s v="Item_15_CEA"/>
    <x v="22"/>
  </r>
  <r>
    <x v="4"/>
    <s v="Item_10_FOOD"/>
    <x v="0"/>
  </r>
  <r>
    <x v="4"/>
    <s v="Item_13_FOOD"/>
    <x v="5"/>
  </r>
  <r>
    <x v="3"/>
    <s v="Unknown"/>
    <x v="16"/>
  </r>
  <r>
    <x v="3"/>
    <s v="Item_25_BEV"/>
    <x v="16"/>
  </r>
  <r>
    <x v="1"/>
    <s v="Item_22_MILK"/>
    <x v="8"/>
  </r>
  <r>
    <x v="4"/>
    <s v="Item_21_FOOD"/>
    <x v="13"/>
  </r>
  <r>
    <x v="6"/>
    <s v="Item_12_EHE"/>
    <x v="2"/>
  </r>
  <r>
    <x v="7"/>
    <s v="Item_17_CEA"/>
    <x v="1"/>
  </r>
  <r>
    <x v="2"/>
    <s v="Unknown"/>
    <x v="7"/>
  </r>
  <r>
    <x v="0"/>
    <s v="Item_17_PAT"/>
    <x v="1"/>
  </r>
  <r>
    <x v="6"/>
    <s v="Unknown"/>
    <x v="1"/>
  </r>
  <r>
    <x v="7"/>
    <s v="Item_2_CEA"/>
    <x v="10"/>
  </r>
  <r>
    <x v="1"/>
    <s v="Item_1_MILK"/>
    <x v="6"/>
  </r>
  <r>
    <x v="2"/>
    <s v="Item_3_BUT"/>
    <x v="9"/>
  </r>
  <r>
    <x v="4"/>
    <s v="Item_4_FOOD"/>
    <x v="15"/>
  </r>
  <r>
    <x v="0"/>
    <s v="Item_1_PAT"/>
    <x v="6"/>
  </r>
  <r>
    <x v="0"/>
    <s v="Item_23_PAT"/>
    <x v="18"/>
  </r>
  <r>
    <x v="3"/>
    <s v="Item_2_BEV"/>
    <x v="10"/>
  </r>
  <r>
    <x v="2"/>
    <s v="Item_7_BUT"/>
    <x v="14"/>
  </r>
  <r>
    <x v="5"/>
    <s v="Item_7_FUR"/>
    <x v="14"/>
  </r>
  <r>
    <x v="4"/>
    <s v="Item_9_FOOD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6C98E-DFDF-114E-96CD-A86BE24270A3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ategories">
  <location ref="A3:B12" firstHeaderRow="1" firstDataRow="1" firstDataCol="1"/>
  <pivotFields count="3">
    <pivotField axis="axisRow"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showAll="0"/>
    <pivotField dataField="1" showAll="0">
      <items count="26">
        <item x="6"/>
        <item x="10"/>
        <item x="9"/>
        <item x="15"/>
        <item x="20"/>
        <item x="4"/>
        <item x="14"/>
        <item x="19"/>
        <item x="24"/>
        <item x="0"/>
        <item x="17"/>
        <item x="2"/>
        <item x="5"/>
        <item x="12"/>
        <item x="22"/>
        <item x="3"/>
        <item x="1"/>
        <item x="23"/>
        <item x="21"/>
        <item x="7"/>
        <item x="13"/>
        <item x="8"/>
        <item x="18"/>
        <item x="11"/>
        <item x="1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Price_Per_Unit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77E02D-DF4F-014F-A316-0945AF02D325}" name="Table245" displayName="Table245" ref="A1:XFD11972" totalsRowShown="0">
  <autoFilter ref="A1:XFD11972" xr:uid="{0051A3E3-CD7C-964E-8D58-2B43A1E63FC3}">
    <filterColumn colId="5">
      <filters>
        <filter val="1"/>
        <filter val="10"/>
        <filter val="2"/>
        <filter val="3"/>
        <filter val="4"/>
        <filter val="5"/>
        <filter val="6"/>
        <filter val="7"/>
        <filter val="8"/>
        <filter val="9"/>
      </filters>
    </filterColumn>
  </autoFilter>
  <tableColumns count="16384">
    <tableColumn id="1" xr3:uid="{1BDBB131-554D-544F-A8EB-B3BD06EF78A3}" name="Transaction_ID"/>
    <tableColumn id="2" xr3:uid="{88C3E656-7C93-504D-A583-E8A58181D3D9}" name="Customer_ID"/>
    <tableColumn id="3" xr3:uid="{F315E77B-B807-4244-AF0E-04EC312FC16C}" name="Category"/>
    <tableColumn id="4" xr3:uid="{47A7EF0A-DAD5-AC47-BDC6-BD31C210175A}" name="Item"/>
    <tableColumn id="5" xr3:uid="{8819BEE3-F34C-CB4A-8BEF-91F8DA428D9A}" name="Price_Per_Unit"/>
    <tableColumn id="6" xr3:uid="{165910B8-80E6-9349-900B-4C9E194032DA}" name="Quantity"/>
    <tableColumn id="7" xr3:uid="{355EB54E-A75F-F443-9E9D-3486BCAC77B5}" name="Total_Spent"/>
    <tableColumn id="8" xr3:uid="{6F70C329-8183-1243-BCA8-8CA5237DC3D4}" name="Payment_Method"/>
    <tableColumn id="9" xr3:uid="{01A2CD33-CBE5-7D4A-8055-A53A52FCD119}" name="Purchase_Location"/>
    <tableColumn id="10" xr3:uid="{8AA6EA4A-2D6F-A247-978A-4DB1383A0284}" name="Transaction_Date" dataDxfId="5"/>
    <tableColumn id="11" xr3:uid="{BA14BE30-9515-3F4F-ACCC-407BC350B2BF}" name="Discount_Applied"/>
    <tableColumn id="12" xr3:uid="{16F07293-C9D1-3F46-BAB8-0FA04B503EF4}" name="Day_of_Week"/>
    <tableColumn id="13" xr3:uid="{D76A7205-7F99-D547-84D7-7248F1E8722E}" name="Month"/>
    <tableColumn id="14" xr3:uid="{97ACB6E2-309D-D247-80A5-1BD7E681AECD}" name="Transaction_Percentage" dataDxfId="2">
      <calculatedColumnFormula>G2/SUMIF(B:B,B2,G:G)*100</calculatedColumnFormula>
    </tableColumn>
    <tableColumn id="15" xr3:uid="{1AB6224A-15BE-5341-A432-E81DFA176FC8}" name="Unique_Customers" dataDxfId="4"/>
    <tableColumn id="16" xr3:uid="{C0FA8BDD-A8E7-694D-AFB2-0F066E5D3B37}" name="Total Spending Per Customer" dataDxfId="3"/>
    <tableColumn id="17" xr3:uid="{0C48B455-7F82-3D44-83C5-90AAA65B8E0E}" name="Average_Cost_By_Category" dataDxfId="1">
      <calculatedColumnFormula>VLOOKUP(C2, Categories_Pivot_Table!A:B, 2, FALSE)</calculatedColumnFormula>
    </tableColumn>
    <tableColumn id="18" xr3:uid="{6BB415FF-F4F4-6E4D-9392-073795D870FA}" name="Discount:"/>
    <tableColumn id="19" xr3:uid="{0C6C20D1-6E28-2B41-90CC-66954116D400}" name="Total_Spent_Discount"/>
    <tableColumn id="20" xr3:uid="{7474A2A7-3D5D-184E-A74B-A9E99EEC4A14}" name="Year" dataDxfId="0">
      <calculatedColumnFormula>YEAR(J2)</calculatedColumnFormula>
    </tableColumn>
    <tableColumn id="21" xr3:uid="{2B97A3B8-FD77-8F4B-B440-6F5B425249E2}" name="Formulas Used"/>
    <tableColumn id="22" xr3:uid="{5388DD74-9F31-7045-9719-8B8D931E038C}" name="Column9"/>
    <tableColumn id="23" xr3:uid="{5C08A899-4057-EE42-BC71-6EBA71C611D5}" name="Column10"/>
    <tableColumn id="24" xr3:uid="{983B253E-0180-8640-A011-1773AE117FAE}" name="Column11"/>
    <tableColumn id="25" xr3:uid="{6995F849-19FB-FF46-8344-D4304E32DC61}" name="Column12"/>
    <tableColumn id="26" xr3:uid="{41637AAA-E426-5E47-8BFE-9CD0D3597E8B}" name="Column13"/>
    <tableColumn id="27" xr3:uid="{EE3A45B1-60EF-0C45-B924-103A34F04D13}" name="Column14"/>
    <tableColumn id="28" xr3:uid="{630887C6-8A3B-6449-9229-81388FF67222}" name="Column15"/>
    <tableColumn id="29" xr3:uid="{FD8F2CC2-4DB3-CF45-970A-6ADA837486FB}" name="Column16"/>
    <tableColumn id="30" xr3:uid="{EE10E742-AC95-8843-B644-2929B90F477E}" name="Column17"/>
    <tableColumn id="31" xr3:uid="{BEC47ED4-2EF8-DE4D-8308-72B852CE24F6}" name="Column18"/>
    <tableColumn id="32" xr3:uid="{27DADAB5-4CD5-7A47-B050-A08FC374FA06}" name="Column19"/>
    <tableColumn id="33" xr3:uid="{019C5954-CFC0-4148-AB66-0B56D0A10A5B}" name="Column20"/>
    <tableColumn id="34" xr3:uid="{7373E116-CF3E-5E43-BFB7-8509098F0835}" name="Column21"/>
    <tableColumn id="35" xr3:uid="{2DA06DF0-CB6A-6D4C-B7B9-055FAE86CBF8}" name="Column22"/>
    <tableColumn id="36" xr3:uid="{BB6BC638-896A-5B4B-9A65-3F8026881542}" name="Column23"/>
    <tableColumn id="37" xr3:uid="{7FA74173-48FF-1846-B2EE-D7EFC48C1D9F}" name="Column24"/>
    <tableColumn id="38" xr3:uid="{8E1767DD-2926-E44E-BBB3-4E811D1E4B0A}" name="Column25"/>
    <tableColumn id="39" xr3:uid="{BA98A3C9-F140-E440-9488-D2C47762B790}" name="Column26"/>
    <tableColumn id="40" xr3:uid="{8B5B4BAA-86A3-8A43-A610-05C806CEA35D}" name="Column27"/>
    <tableColumn id="41" xr3:uid="{83F25081-3724-494A-BBBA-841AD667F5B7}" name="Column28"/>
    <tableColumn id="42" xr3:uid="{B73F440C-E398-2C4B-901D-3429B7840F29}" name="Column29"/>
    <tableColumn id="43" xr3:uid="{26798A9F-9F81-AA45-9FBA-BF30DCB55140}" name="Column30"/>
    <tableColumn id="44" xr3:uid="{F0FA26B3-B3DA-854E-B722-975FA5CE0ECA}" name="Column31"/>
    <tableColumn id="45" xr3:uid="{99857AA1-6263-D64A-AE3E-19300ADD4A5D}" name="Column32"/>
    <tableColumn id="46" xr3:uid="{08701615-03F0-3D40-B49C-65C703C617EC}" name="Column33"/>
    <tableColumn id="47" xr3:uid="{A5CA33A1-8CAB-4B4F-A03B-768E4F793566}" name="Column34"/>
    <tableColumn id="48" xr3:uid="{67B4F48F-47BF-2149-B80D-A6473C793174}" name="Column35"/>
    <tableColumn id="49" xr3:uid="{3D38A4E6-D4E5-0447-931D-C9F700F7BB6F}" name="Column36"/>
    <tableColumn id="50" xr3:uid="{2EF798DE-9162-954A-B2AD-A94D0E783043}" name="Column37"/>
    <tableColumn id="51" xr3:uid="{ED6B9AA0-5CCD-6F43-8F38-5AE01A2B7527}" name="Column38"/>
    <tableColumn id="52" xr3:uid="{723A0432-F378-D648-B4BA-F57B4002DDEF}" name="Column39"/>
    <tableColumn id="53" xr3:uid="{AE4C32D7-D1E7-8842-9AC1-A1E6E00E02C4}" name="Column40"/>
    <tableColumn id="54" xr3:uid="{5B752CCE-3A3F-1A46-B01D-892934498A61}" name="Column41"/>
    <tableColumn id="55" xr3:uid="{82FAF1D5-250D-644D-9DB5-4FD0635586E4}" name="Column42"/>
    <tableColumn id="56" xr3:uid="{ABFC332A-616C-F146-9451-69F23B7A1B2F}" name="Column43"/>
    <tableColumn id="57" xr3:uid="{E9728576-4436-EC45-A6BB-67B450D27D11}" name="Column44"/>
    <tableColumn id="58" xr3:uid="{95511694-12D0-034B-ABAD-A9E70D5C4F7A}" name="Column45"/>
    <tableColumn id="59" xr3:uid="{1EEA22F2-9D67-2D43-B185-6D7863B0320E}" name="Column46"/>
    <tableColumn id="60" xr3:uid="{F9B5EDDA-7031-D540-A5F6-2611900D026C}" name="Column47"/>
    <tableColumn id="61" xr3:uid="{A17E1C01-BF48-F84C-80B2-7CF4FF9C04C8}" name="Column48"/>
    <tableColumn id="62" xr3:uid="{9569EA7D-1359-4D47-9DFE-2BBD1A7242F3}" name="Column49"/>
    <tableColumn id="63" xr3:uid="{ED9C5926-5EB4-764E-8D0E-D0C8564132B3}" name="Column50"/>
    <tableColumn id="64" xr3:uid="{16748058-E1A6-8D4F-93B5-5F8A6ADE6DF3}" name="Column51"/>
    <tableColumn id="65" xr3:uid="{7E89576C-09AE-2040-8C70-B02A16F31E91}" name="Column52"/>
    <tableColumn id="66" xr3:uid="{E427FA37-6418-D146-8A0E-321B873E9891}" name="Column53"/>
    <tableColumn id="67" xr3:uid="{90C5E478-17B4-864A-81AD-AC3C9CD8534C}" name="Column54"/>
    <tableColumn id="68" xr3:uid="{EA6C26F0-C9F1-734D-AD34-93C781D5CF15}" name="Column55"/>
    <tableColumn id="69" xr3:uid="{0CFDD061-1EFB-A64F-B37E-D279D7BD9BF9}" name="Column56"/>
    <tableColumn id="70" xr3:uid="{FEEA8609-967F-9743-B2ED-C0DB20263DF5}" name="Column57"/>
    <tableColumn id="71" xr3:uid="{FAD60B85-3577-654C-94D4-A40C8BD71E7C}" name="Column58"/>
    <tableColumn id="72" xr3:uid="{24A59268-46EA-204A-9093-31F28984EC6F}" name="Column59"/>
    <tableColumn id="73" xr3:uid="{60E233BC-2827-9E40-B297-1A8421AE14C0}" name="Column60"/>
    <tableColumn id="74" xr3:uid="{AF8F2869-4757-0347-A5CB-052D6A12F021}" name="Column61"/>
    <tableColumn id="75" xr3:uid="{2E45DD2A-8B20-8A4C-8FD1-AEC9308B61A9}" name="Column62"/>
    <tableColumn id="76" xr3:uid="{EF631B76-38BC-3443-AB4C-1666057317F2}" name="Column63"/>
    <tableColumn id="77" xr3:uid="{58F87929-F6DE-5043-A665-0459899EB021}" name="Column64"/>
    <tableColumn id="78" xr3:uid="{2913E0F0-5929-3F4E-AF74-A5D2D5D2C2F8}" name="Column65"/>
    <tableColumn id="79" xr3:uid="{69E59DAB-E25A-3243-866E-DC588FDBA116}" name="Column66"/>
    <tableColumn id="80" xr3:uid="{1E9F6F0E-3118-1643-8BAE-0AACD493FD26}" name="Column67"/>
    <tableColumn id="81" xr3:uid="{0856E9C5-C33E-7547-BA89-8F7B7DC374D8}" name="Column68"/>
    <tableColumn id="82" xr3:uid="{715694FB-9DE7-1544-AA20-B97CB4DEA1D7}" name="Column69"/>
    <tableColumn id="83" xr3:uid="{638F26DA-4575-6D42-B237-5605614F379C}" name="Column70"/>
    <tableColumn id="84" xr3:uid="{2CF9F9BA-2287-F340-9676-1662C353ECBE}" name="Column71"/>
    <tableColumn id="85" xr3:uid="{3F4A2C09-56D8-6147-A299-24B3D811CC43}" name="Column72"/>
    <tableColumn id="86" xr3:uid="{1C27504F-F512-3647-8FC7-078C43032D8F}" name="Column73"/>
    <tableColumn id="87" xr3:uid="{F223A110-DEA4-B34D-8436-AEDB48DAF9F7}" name="Column74"/>
    <tableColumn id="88" xr3:uid="{0AF24ACB-8072-BC47-A1CD-C37A53DA3884}" name="Column75"/>
    <tableColumn id="89" xr3:uid="{38AD43B0-E956-144A-8B48-DAA0B826F864}" name="Column76"/>
    <tableColumn id="90" xr3:uid="{C054400E-B80B-8C4A-8E20-C70538AAC8D4}" name="Column77"/>
    <tableColumn id="91" xr3:uid="{86C670FA-8413-2840-8E48-BCD619AE32E9}" name="Column78"/>
    <tableColumn id="92" xr3:uid="{0E64AC63-079C-1A43-ADC8-E099685E4C70}" name="Column79"/>
    <tableColumn id="93" xr3:uid="{77F32444-218D-5E4F-AB23-D9ACFA63606D}" name="Column80"/>
    <tableColumn id="94" xr3:uid="{4940EA6C-04EA-EA4F-91B5-7B3D2F54C21C}" name="Column81"/>
    <tableColumn id="95" xr3:uid="{C431D210-C1AE-2940-9E1E-2A0AFD2E657E}" name="Column82"/>
    <tableColumn id="96" xr3:uid="{BC197C69-B15D-F740-AA76-833DA85CAA5D}" name="Column83"/>
    <tableColumn id="97" xr3:uid="{F4B42A1F-DBB0-144A-A099-08438B4417D9}" name="Column84"/>
    <tableColumn id="98" xr3:uid="{05A628B8-9522-E148-92F6-9B585AA5C226}" name="Column85"/>
    <tableColumn id="99" xr3:uid="{5E142CAB-BA22-7B44-BF8A-FF63B706732A}" name="Column86"/>
    <tableColumn id="100" xr3:uid="{DFCA279E-BD51-6A4F-8855-DE125CF95595}" name="Column87"/>
    <tableColumn id="101" xr3:uid="{67446F13-20A1-4448-8713-0B1A581FB96D}" name="Column88"/>
    <tableColumn id="102" xr3:uid="{6A2E200D-A252-204A-9C53-39E60ECC0550}" name="Column89"/>
    <tableColumn id="103" xr3:uid="{79742A07-2967-6043-8CEC-52818CC99D58}" name="Column90"/>
    <tableColumn id="104" xr3:uid="{4BA557EE-8533-8745-B122-F0F05A254F54}" name="Column91"/>
    <tableColumn id="105" xr3:uid="{69002BA4-CF56-3248-A42F-F7C5C0300B1A}" name="Column92"/>
    <tableColumn id="106" xr3:uid="{655B9488-2914-C649-A8C7-E51F5F07C0D1}" name="Column93"/>
    <tableColumn id="107" xr3:uid="{495F7303-4687-DF4D-942E-881EE5C0B810}" name="Column94"/>
    <tableColumn id="108" xr3:uid="{0219DDE2-53A5-E64E-9B27-25B2FC15F5E4}" name="Column95"/>
    <tableColumn id="109" xr3:uid="{226240CA-8F12-8345-A94F-A68CFE1F55FE}" name="Column96"/>
    <tableColumn id="110" xr3:uid="{BDA02F9A-7082-7749-960B-3CF29B6F4E65}" name="Column97"/>
    <tableColumn id="111" xr3:uid="{FF2BBA3B-7AC8-D744-97F1-9B19A48D6BA2}" name="Column98"/>
    <tableColumn id="112" xr3:uid="{482C4E86-70BE-4542-966E-1CC792380BE4}" name="Column99"/>
    <tableColumn id="113" xr3:uid="{D1AA2E16-762C-B34B-9521-8D6A04DC1B55}" name="Column100"/>
    <tableColumn id="114" xr3:uid="{7256CBB3-523C-EB4D-B9ED-F2AE470308AD}" name="Column101"/>
    <tableColumn id="115" xr3:uid="{8C669D49-D13E-0F41-A8E4-B4DC6992CC48}" name="Column102"/>
    <tableColumn id="116" xr3:uid="{E3CA414A-02E6-F54B-8100-01E17915DDA9}" name="Column103"/>
    <tableColumn id="117" xr3:uid="{AC33E4B6-C432-D647-A74B-36C863E73F94}" name="Column104"/>
    <tableColumn id="118" xr3:uid="{178F58E7-6CDD-3F40-AF3C-3E8F63A2F760}" name="Column105"/>
    <tableColumn id="119" xr3:uid="{E0053A9F-1863-C74B-A78A-090962BD86AA}" name="Column106"/>
    <tableColumn id="120" xr3:uid="{4F53AED4-C085-C84C-BAB5-A9905BCB6CF0}" name="Column107"/>
    <tableColumn id="121" xr3:uid="{C6CEF447-D208-DA46-AA35-47C277C04887}" name="Column108"/>
    <tableColumn id="122" xr3:uid="{7CB49E46-B0B5-9A45-8171-20562960E140}" name="Column109"/>
    <tableColumn id="123" xr3:uid="{4FFD7537-6BED-BA42-958A-D951AC4B2CFF}" name="Column110"/>
    <tableColumn id="124" xr3:uid="{6510C010-B1AE-F64B-B8B2-74C629BDEA46}" name="Column111"/>
    <tableColumn id="125" xr3:uid="{C8127F43-D2D0-4F4F-A82C-A6FE602C8E93}" name="Column112"/>
    <tableColumn id="126" xr3:uid="{8CC2DB0E-8A13-CA49-843B-289372B9AE97}" name="Column113"/>
    <tableColumn id="127" xr3:uid="{D51B34C4-0166-DD41-89C4-1B22A82781A9}" name="Column114"/>
    <tableColumn id="128" xr3:uid="{CFAB16FF-1F56-B649-BAFD-674E47531039}" name="Column115"/>
    <tableColumn id="129" xr3:uid="{588477F2-C1F9-8548-8FA5-AD910EBA62C4}" name="Column116"/>
    <tableColumn id="130" xr3:uid="{4521F010-3B05-B347-A4D1-8A06F7A0569A}" name="Column117"/>
    <tableColumn id="131" xr3:uid="{ECA94BB6-6ED3-5244-9124-3FE1CB067600}" name="Column118"/>
    <tableColumn id="132" xr3:uid="{8C12FA16-0E30-BC45-8B76-36C43F8B72CA}" name="Column119"/>
    <tableColumn id="133" xr3:uid="{7AC7D36A-1EE8-644E-9431-2A88D763BAA0}" name="Column120"/>
    <tableColumn id="134" xr3:uid="{30670D5F-B73E-CF48-8E91-CA41314EC974}" name="Column121"/>
    <tableColumn id="135" xr3:uid="{7CEDAEEA-6202-1F49-8236-3CC0C2575EEF}" name="Column122"/>
    <tableColumn id="136" xr3:uid="{3B03C081-9E1F-A145-93FB-008680EFC8F3}" name="Column123"/>
    <tableColumn id="137" xr3:uid="{64F97F7B-83EA-1840-9A75-2C5616A5FCC8}" name="Column124"/>
    <tableColumn id="138" xr3:uid="{D8BF9289-641A-4448-B8E3-3FEFD92DE3C9}" name="Column125"/>
    <tableColumn id="139" xr3:uid="{F29829CF-1068-EA4C-ACA3-1A07BBF521C4}" name="Column126"/>
    <tableColumn id="140" xr3:uid="{20ED7D44-CB49-FE49-885F-1785872D032B}" name="Column127"/>
    <tableColumn id="141" xr3:uid="{720B768F-CC76-C742-A3BB-030C593CF6A6}" name="Column128"/>
    <tableColumn id="142" xr3:uid="{0989ECAC-52D2-D34D-9974-925C4EC2BDCE}" name="Column129"/>
    <tableColumn id="143" xr3:uid="{29847DE1-A5D4-AF4C-B5EB-99447490AA1F}" name="Column130"/>
    <tableColumn id="144" xr3:uid="{FEE56768-FB97-4048-BFEC-7A60BCC67AD6}" name="Column131"/>
    <tableColumn id="145" xr3:uid="{499668EB-1260-C944-9414-AAB0D420DCCE}" name="Column132"/>
    <tableColumn id="146" xr3:uid="{4CA7718F-B1D7-624A-B458-19E4C944B791}" name="Column133"/>
    <tableColumn id="147" xr3:uid="{04033054-FB62-8C40-AEB8-FAB3328F0504}" name="Column134"/>
    <tableColumn id="148" xr3:uid="{3C0C4EBF-BBF9-BF46-AA64-65D39C80621B}" name="Column135"/>
    <tableColumn id="149" xr3:uid="{6402D13E-FAEE-184A-BBE8-F8891EFC83B1}" name="Column136"/>
    <tableColumn id="150" xr3:uid="{51282EC8-B945-774D-9A28-0C5D2269C1C9}" name="Column137"/>
    <tableColumn id="151" xr3:uid="{83A6FDCF-69A7-2041-9EE8-D7BC5181A381}" name="Column138"/>
    <tableColumn id="152" xr3:uid="{1E1C3E0D-51DE-5840-8D6B-7D14A7945B4A}" name="Column139"/>
    <tableColumn id="153" xr3:uid="{D06625D7-BA88-514E-8185-C064FAAEDD3A}" name="Column140"/>
    <tableColumn id="154" xr3:uid="{9C0F8811-AA65-504C-9F3A-8336085356B8}" name="Column141"/>
    <tableColumn id="155" xr3:uid="{CEACDF0C-BA7A-A844-86FE-2EC5696EC2F0}" name="Column142"/>
    <tableColumn id="156" xr3:uid="{259DB940-6974-744D-935B-A1E2CB8607DC}" name="Column143"/>
    <tableColumn id="157" xr3:uid="{3AED03EC-5180-2D47-BF29-F5231323D9CA}" name="Column144"/>
    <tableColumn id="158" xr3:uid="{06689572-9980-3D4D-A45A-7D22176B5972}" name="Column145"/>
    <tableColumn id="159" xr3:uid="{BC79F802-96A6-A74A-AE3F-25A5AEBBBEF4}" name="Column146"/>
    <tableColumn id="160" xr3:uid="{AEEBB0FE-3315-B943-B00D-DB88620A0514}" name="Column147"/>
    <tableColumn id="161" xr3:uid="{0D1DE4ED-229A-3643-8FFB-A3DBBBC1AFED}" name="Column148"/>
    <tableColumn id="162" xr3:uid="{7BDE105B-A0E7-3444-831F-5EAD46D4EFCB}" name="Column149"/>
    <tableColumn id="163" xr3:uid="{3760A42A-8E78-5B48-852B-44FF9C8DBE2F}" name="Column150"/>
    <tableColumn id="164" xr3:uid="{E9784371-8941-FF45-8397-7473607DAAB1}" name="Column151"/>
    <tableColumn id="165" xr3:uid="{1AD20002-69D4-8A41-8484-88FBD170FD4E}" name="Column152"/>
    <tableColumn id="166" xr3:uid="{A392A495-4A1B-E148-8F6F-3779E7495D19}" name="Column153"/>
    <tableColumn id="167" xr3:uid="{6B2C93A6-41ED-1D45-B490-38FE5E313A55}" name="Column154"/>
    <tableColumn id="168" xr3:uid="{CF9C34FB-36AD-1A48-B6B6-635A00E41195}" name="Column155"/>
    <tableColumn id="169" xr3:uid="{1029BF0E-95E0-434D-8AE5-C53949761004}" name="Column156"/>
    <tableColumn id="170" xr3:uid="{A4523E38-FA9E-5849-8A59-F69A7F9B103D}" name="Column157"/>
    <tableColumn id="171" xr3:uid="{1066A261-CE02-F149-B6BC-B2C8B2D784C3}" name="Column158"/>
    <tableColumn id="172" xr3:uid="{5AD20CBE-B46B-CF49-88B6-44A052B2871A}" name="Column159"/>
    <tableColumn id="173" xr3:uid="{A6F22415-E84E-4842-AA19-C2FA921CF7FD}" name="Column160"/>
    <tableColumn id="174" xr3:uid="{29809A33-23DF-4240-9DD9-D97A6A12D3C7}" name="Column161"/>
    <tableColumn id="175" xr3:uid="{E5DFC58C-7993-9F4D-AE0E-186783C507B6}" name="Column162"/>
    <tableColumn id="176" xr3:uid="{74B9FEE4-D7D8-E943-BAEE-350C7996765F}" name="Column163"/>
    <tableColumn id="177" xr3:uid="{E707A84D-E19E-C545-B024-56911F088652}" name="Column164"/>
    <tableColumn id="178" xr3:uid="{E47473C8-94F8-2E4C-89BF-AA28A949EC4E}" name="Column165"/>
    <tableColumn id="179" xr3:uid="{E42613D6-B5FC-5D4F-B111-FC8110F9962A}" name="Column166"/>
    <tableColumn id="180" xr3:uid="{CDBA9CAD-2DF3-1D45-A881-CA12129B1C51}" name="Column167"/>
    <tableColumn id="181" xr3:uid="{57CC9CA0-F2C4-DD44-BBFD-5A11CC89950F}" name="Column168"/>
    <tableColumn id="182" xr3:uid="{937A5235-1710-EF42-9A70-655BCA12FC86}" name="Column169"/>
    <tableColumn id="183" xr3:uid="{F62E7122-2F6D-4B47-926C-53EF2E686715}" name="Column170"/>
    <tableColumn id="184" xr3:uid="{B9E0AC29-C835-5F44-B11A-294C5034B731}" name="Column171"/>
    <tableColumn id="185" xr3:uid="{A594ACEC-C41B-6F4F-B462-074C8A52C397}" name="Column172"/>
    <tableColumn id="186" xr3:uid="{07132D47-46F7-3840-9DDC-B837BFAB3E2E}" name="Column173"/>
    <tableColumn id="187" xr3:uid="{5BFDFB47-64CE-F04C-A55F-3059E70A8474}" name="Column174"/>
    <tableColumn id="188" xr3:uid="{BBA42F7F-D0A7-3B4E-B2EB-A236AE15CE29}" name="Column175"/>
    <tableColumn id="189" xr3:uid="{87CA75FE-FD2A-DB4D-B9AA-1104D8C51BD8}" name="Column176"/>
    <tableColumn id="190" xr3:uid="{B3576379-0363-244D-84C4-88DC08AAA562}" name="Column177"/>
    <tableColumn id="191" xr3:uid="{CFFF7959-E0D2-7748-9C03-9C6307BF4D30}" name="Column178"/>
    <tableColumn id="192" xr3:uid="{82E898E8-40A2-7C45-833D-CF3582C12DE9}" name="Column179"/>
    <tableColumn id="193" xr3:uid="{17A39CCB-9E97-424D-A2AA-36C9B9751054}" name="Column180"/>
    <tableColumn id="194" xr3:uid="{10C84319-064F-B246-89BF-C587C5DBA203}" name="Column181"/>
    <tableColumn id="195" xr3:uid="{6D15F362-9FB4-C845-A613-2B3175FA71DC}" name="Column182"/>
    <tableColumn id="196" xr3:uid="{23C97506-FAD2-E44B-B4FF-EBCF37E8D44F}" name="Column183"/>
    <tableColumn id="197" xr3:uid="{A965550A-41CC-534A-A0F9-510071945FCE}" name="Column184"/>
    <tableColumn id="198" xr3:uid="{69B719DA-6FAF-C346-8BE4-E1EFA29C230E}" name="Column185"/>
    <tableColumn id="199" xr3:uid="{0F9CCFDD-8BDC-E44D-ADA4-0B4F148B6D29}" name="Column186"/>
    <tableColumn id="200" xr3:uid="{14138FC0-DB1A-6947-A7F7-DDFFB6B02ADD}" name="Column187"/>
    <tableColumn id="201" xr3:uid="{24F922E2-F695-6247-9B4A-18AE48B09AFD}" name="Column188"/>
    <tableColumn id="202" xr3:uid="{E9B04E5C-5687-9B46-B7AC-3FBB13A5D61D}" name="Column189"/>
    <tableColumn id="203" xr3:uid="{0282FE92-222C-DA4A-8829-8242CB56BBB4}" name="Column190"/>
    <tableColumn id="204" xr3:uid="{C6BA3C56-0828-9540-8905-02F6BFC41CB9}" name="Column191"/>
    <tableColumn id="205" xr3:uid="{2F917F66-C4D1-6249-A15A-9A8D451AC463}" name="Column192"/>
    <tableColumn id="206" xr3:uid="{21DB8AFC-B9D5-3744-ACF1-B04EBFD8EBDB}" name="Column193"/>
    <tableColumn id="207" xr3:uid="{661F295C-9204-544D-A550-231D1C9CA169}" name="Column194"/>
    <tableColumn id="208" xr3:uid="{4FF3E538-BC67-D14E-8492-86728E5839B4}" name="Column195"/>
    <tableColumn id="209" xr3:uid="{D4D45A01-D5F7-3E42-B053-34EC6E79BE3E}" name="Column196"/>
    <tableColumn id="210" xr3:uid="{D220FF73-FC95-CE40-9E0D-A5ADAAD41C29}" name="Column197"/>
    <tableColumn id="211" xr3:uid="{1A18198A-E85D-324D-9157-B5BC68FAADD0}" name="Column198"/>
    <tableColumn id="212" xr3:uid="{D9C87B4C-7C9A-EB44-A0D5-A0B784D0A6AC}" name="Column199"/>
    <tableColumn id="213" xr3:uid="{BAB4F7AB-B73F-A246-9699-AF32FA226E72}" name="Column200"/>
    <tableColumn id="214" xr3:uid="{B9E03ED1-ED28-674B-A792-989390CFE558}" name="Column201"/>
    <tableColumn id="215" xr3:uid="{0DDCD442-68C0-5749-A7D8-6761EDE92332}" name="Column202"/>
    <tableColumn id="216" xr3:uid="{21EF919A-3CAE-0F4E-9D5E-0B42A226830B}" name="Column203"/>
    <tableColumn id="217" xr3:uid="{85796F9C-E3CF-BD4C-9FB0-875AF723E4B1}" name="Column204"/>
    <tableColumn id="218" xr3:uid="{814829A5-3A5C-344C-BCED-548D31DFBD74}" name="Column205"/>
    <tableColumn id="219" xr3:uid="{1CAC63F8-7CCD-8041-8D1C-7C533C74FC27}" name="Column206"/>
    <tableColumn id="220" xr3:uid="{42CA1271-C85B-9947-92D6-3B17CFA332E5}" name="Column207"/>
    <tableColumn id="221" xr3:uid="{3D1DCDCE-055B-FB44-A9F2-38F6B72D376D}" name="Column208"/>
    <tableColumn id="222" xr3:uid="{0FCBFB73-3A98-404D-8C56-517F6ECE414B}" name="Column209"/>
    <tableColumn id="223" xr3:uid="{44323237-50A9-BF4E-8C9A-F8B3ADBD7D54}" name="Column210"/>
    <tableColumn id="224" xr3:uid="{2DDC6F75-6C11-9945-A894-415478A9F664}" name="Column211"/>
    <tableColumn id="225" xr3:uid="{8B4EA7CB-1B23-DA47-B6D1-D69324A401A9}" name="Column212"/>
    <tableColumn id="226" xr3:uid="{E3113113-BDEB-0448-BC3D-D153DE612300}" name="Column213"/>
    <tableColumn id="227" xr3:uid="{D45D032C-1CBC-1D48-B860-EF3B1366923B}" name="Column214"/>
    <tableColumn id="228" xr3:uid="{FE38A996-26B8-D846-A04C-DF34552D17C2}" name="Column215"/>
    <tableColumn id="229" xr3:uid="{5BE71FA3-7189-234E-86C6-D015AA3D67C9}" name="Column216"/>
    <tableColumn id="230" xr3:uid="{D06AE3FF-E860-D041-A889-593DB494F4D3}" name="Column217"/>
    <tableColumn id="231" xr3:uid="{2918008C-B7DF-EE44-AC51-39ED0C8871A2}" name="Column218"/>
    <tableColumn id="232" xr3:uid="{0EBFF1C6-0480-9B41-ACC5-EAE6ACEDA63D}" name="Column219"/>
    <tableColumn id="233" xr3:uid="{0F4CC66B-5B4E-C645-9566-14F661126D86}" name="Column220"/>
    <tableColumn id="234" xr3:uid="{CF37B436-4813-E643-8C44-C921C413C37C}" name="Column221"/>
    <tableColumn id="235" xr3:uid="{417A6874-F14E-174A-8559-7011D3C55A5B}" name="Column222"/>
    <tableColumn id="236" xr3:uid="{8FA01D8F-4D85-DD4E-92CA-66F63DE7CB75}" name="Column223"/>
    <tableColumn id="237" xr3:uid="{14451681-BE20-BA4E-A300-33C35B0F997E}" name="Column224"/>
    <tableColumn id="238" xr3:uid="{9448A038-A2E3-234D-93EA-5E1AF6C044ED}" name="Column225"/>
    <tableColumn id="239" xr3:uid="{3B28E118-09E8-EC4D-8ADA-6E702181F91A}" name="Column226"/>
    <tableColumn id="240" xr3:uid="{E6FCCF07-15E7-8E49-BED3-C63962C76C2B}" name="Column227"/>
    <tableColumn id="241" xr3:uid="{D981AFE6-40F0-774A-B72D-0A4D8A1C4A9C}" name="Column228"/>
    <tableColumn id="242" xr3:uid="{1FB372C3-2B30-444D-9267-FA056CE0A2EC}" name="Column229"/>
    <tableColumn id="243" xr3:uid="{3EAB1408-6ED0-F54C-8C82-ADE4C5F51136}" name="Column230"/>
    <tableColumn id="244" xr3:uid="{DA1C18C1-79FD-384A-81F1-294CAB857B5D}" name="Column231"/>
    <tableColumn id="245" xr3:uid="{55CD87F6-6FB2-924B-A65E-07B4104A6C80}" name="Column232"/>
    <tableColumn id="246" xr3:uid="{903ADB85-E1BB-D343-A561-5FC45E211CC4}" name="Column233"/>
    <tableColumn id="247" xr3:uid="{0B3E4176-A7DF-664E-B766-DCF077A62373}" name="Column234"/>
    <tableColumn id="248" xr3:uid="{4273967D-7AEF-4A4C-B1E7-FFEC58C7BC4C}" name="Column235"/>
    <tableColumn id="249" xr3:uid="{0B5F7905-09A9-C448-B67F-6FF688C89BD6}" name="Column236"/>
    <tableColumn id="250" xr3:uid="{14C05466-0749-E24E-BBD1-A5EB336907A4}" name="Column237"/>
    <tableColumn id="251" xr3:uid="{A46493C9-26FB-004F-A668-F62901DAEC93}" name="Column238"/>
    <tableColumn id="252" xr3:uid="{E10E68CF-4938-E94E-BC6C-0B186D6F0D18}" name="Column239"/>
    <tableColumn id="253" xr3:uid="{C18EA58A-4038-3344-961E-F9391F58588B}" name="Column240"/>
    <tableColumn id="254" xr3:uid="{BD820DCB-2B15-5548-A4F7-2AE9EE6A7816}" name="Column241"/>
    <tableColumn id="255" xr3:uid="{E0F79BBA-9A17-9C49-B1AD-C3FEBF97A5D1}" name="Column242"/>
    <tableColumn id="256" xr3:uid="{6DDA97A3-1733-004C-9B70-95CB4ABFB968}" name="Column243"/>
    <tableColumn id="257" xr3:uid="{4A31EC3F-2C59-0243-9B68-32808A935B45}" name="Column244"/>
    <tableColumn id="258" xr3:uid="{AF55638F-F7B9-634E-AAC8-EE7BE50E11E8}" name="Column245"/>
    <tableColumn id="259" xr3:uid="{7199A502-CBA4-924E-A294-777649D7BE44}" name="Column246"/>
    <tableColumn id="260" xr3:uid="{D441F3E6-A10B-6640-AAD1-25E736822EB5}" name="Column247"/>
    <tableColumn id="261" xr3:uid="{50CF2AB0-8298-EA47-AF5B-A9A6F0B3D970}" name="Column248"/>
    <tableColumn id="262" xr3:uid="{26A696EE-344C-FB46-BFB8-6B2A322EF552}" name="Column249"/>
    <tableColumn id="263" xr3:uid="{2E00FA15-DAA5-0D46-9303-2F6A40304587}" name="Column250"/>
    <tableColumn id="264" xr3:uid="{91FA1D43-CA10-6443-BD09-50243E0D5302}" name="Column251"/>
    <tableColumn id="265" xr3:uid="{530F594A-EC07-DA47-85C5-0FE4D0AD4CF0}" name="Column252"/>
    <tableColumn id="266" xr3:uid="{30D090EE-8D8B-8D46-9F64-92229965392B}" name="Column253"/>
    <tableColumn id="267" xr3:uid="{4FD6D07C-7249-9E40-B26C-529667DB62A9}" name="Column254"/>
    <tableColumn id="268" xr3:uid="{A6A44628-9144-F94B-B47D-0159170BC660}" name="Column255"/>
    <tableColumn id="269" xr3:uid="{B7FA4EBC-4117-DA44-8654-BEB86CF842B0}" name="Column256"/>
    <tableColumn id="270" xr3:uid="{9BAF91F0-58B6-FE48-A0A1-DBF815364D1A}" name="Column257"/>
    <tableColumn id="271" xr3:uid="{EB63E40A-F91F-5549-9C21-FEFDE8FAF55F}" name="Column258"/>
    <tableColumn id="272" xr3:uid="{4A11A9C8-17A3-1E4D-88A2-D94F4F3FDB75}" name="Column259"/>
    <tableColumn id="273" xr3:uid="{AB2B5773-FCC0-CE47-B171-3564647BCDF5}" name="Column260"/>
    <tableColumn id="274" xr3:uid="{829901CE-8DD6-A046-B88F-C3CA6EE0FA5C}" name="Column261"/>
    <tableColumn id="275" xr3:uid="{9FC1E2C9-037D-4546-973D-A5D941AB8E9F}" name="Column262"/>
    <tableColumn id="276" xr3:uid="{73226F47-0D9F-B64A-A734-9B2F7B6E0800}" name="Column263"/>
    <tableColumn id="277" xr3:uid="{5235FAB8-4C52-A948-97AA-E452F59D6925}" name="Column264"/>
    <tableColumn id="278" xr3:uid="{09E17C2A-9DD5-2C4A-B070-113F0FFDC50E}" name="Column265"/>
    <tableColumn id="279" xr3:uid="{845AF597-7F67-FB4F-81AF-DF5FD6DA33DD}" name="Column266"/>
    <tableColumn id="280" xr3:uid="{B2124AF3-F24F-894D-8F02-E165F82979CF}" name="Column267"/>
    <tableColumn id="281" xr3:uid="{C56D251F-54A6-0B4C-82BF-4F93D9C55380}" name="Column268"/>
    <tableColumn id="282" xr3:uid="{35E142EB-61D3-B54F-9C8E-CA9A560A1CB1}" name="Column269"/>
    <tableColumn id="283" xr3:uid="{67DD7DBC-A95B-3B4E-A772-70EA97D80606}" name="Column270"/>
    <tableColumn id="284" xr3:uid="{E105A23B-FD1E-C646-BFCB-DAE157332A9D}" name="Column271"/>
    <tableColumn id="285" xr3:uid="{6AA78A3D-7E99-494A-86C3-0DA83A5BF3F2}" name="Column272"/>
    <tableColumn id="286" xr3:uid="{9A60652C-5E0C-1743-9F31-C484A1AD56D5}" name="Column273"/>
    <tableColumn id="287" xr3:uid="{87BF5C81-46B5-3D49-A6A0-E835C8443B71}" name="Column274"/>
    <tableColumn id="288" xr3:uid="{D6F4F170-4DAB-BE4D-ACFF-4C461BC99FB8}" name="Column275"/>
    <tableColumn id="289" xr3:uid="{168A2C9B-E3B3-514B-848C-E7145567EEF0}" name="Column276"/>
    <tableColumn id="290" xr3:uid="{2715D606-CBBF-2844-89AD-9F54324F82BA}" name="Column277"/>
    <tableColumn id="291" xr3:uid="{013C19EF-0405-324B-AC17-D43D0FE2E2E9}" name="Column278"/>
    <tableColumn id="292" xr3:uid="{918439A3-57B0-674C-8E4F-301F2F6B4367}" name="Column279"/>
    <tableColumn id="293" xr3:uid="{232EB8B8-D47A-AA4D-B0D4-F757B1D28584}" name="Column280"/>
    <tableColumn id="294" xr3:uid="{BFCD758E-7611-B248-A82E-249E8FC56BC2}" name="Column281"/>
    <tableColumn id="295" xr3:uid="{057FD68C-6AA6-674A-8CE0-FBFC503EA606}" name="Column282"/>
    <tableColumn id="296" xr3:uid="{14A7DE26-17C4-AB45-ACE1-00AFAA3B885B}" name="Column283"/>
    <tableColumn id="297" xr3:uid="{2F13F867-C566-F146-B467-F2D17189A930}" name="Column284"/>
    <tableColumn id="298" xr3:uid="{FDA70EC0-E18D-5747-A150-394E5FB239F6}" name="Column285"/>
    <tableColumn id="299" xr3:uid="{765E3854-38E2-0846-9D4A-DD92CAB5FE48}" name="Column286"/>
    <tableColumn id="300" xr3:uid="{099A2B4E-C24D-1C47-8E0E-BC5CBCBE137B}" name="Column287"/>
    <tableColumn id="301" xr3:uid="{49853CCB-C3F1-3E43-8E78-203FE4D494F9}" name="Column288"/>
    <tableColumn id="302" xr3:uid="{2F2E3249-D84A-CB41-8C58-76D7F0441687}" name="Column289"/>
    <tableColumn id="303" xr3:uid="{0CCCE2B4-CF48-B143-99A3-F49C9E702479}" name="Column290"/>
    <tableColumn id="304" xr3:uid="{4CBA39F8-AB12-8A41-B2E2-2934A95B5E0F}" name="Column291"/>
    <tableColumn id="305" xr3:uid="{EB5EE7DB-4D38-1F47-94D7-3E310807DD54}" name="Column292"/>
    <tableColumn id="306" xr3:uid="{84707927-A5F6-6E45-BF01-67B4FCEDBCDC}" name="Column293"/>
    <tableColumn id="307" xr3:uid="{8CCC856A-6829-8045-827B-73FC18CACC1D}" name="Column294"/>
    <tableColumn id="308" xr3:uid="{D4232612-0497-CC4E-91C5-A59F59B341CC}" name="Column295"/>
    <tableColumn id="309" xr3:uid="{0EF82E45-CD76-634D-8187-A794D8E5F030}" name="Column296"/>
    <tableColumn id="310" xr3:uid="{F3A6E0E7-200F-504F-AA78-2164EE17A7B5}" name="Column297"/>
    <tableColumn id="311" xr3:uid="{B4FFC199-6592-BC41-AFBA-9CD5993B428E}" name="Column298"/>
    <tableColumn id="312" xr3:uid="{A731F174-C856-6E45-ADEA-CD65686D8B9E}" name="Column299"/>
    <tableColumn id="313" xr3:uid="{133C8BD6-A28C-714F-B51A-6F9D94A34992}" name="Column300"/>
    <tableColumn id="314" xr3:uid="{12607EC9-1A6A-864F-9658-100F3D76334C}" name="Column301"/>
    <tableColumn id="315" xr3:uid="{CC7B57AB-BF99-EA45-8348-A4E4A89430E1}" name="Column302"/>
    <tableColumn id="316" xr3:uid="{93112B09-AC85-5E4E-9EC9-5BCA9574667B}" name="Column303"/>
    <tableColumn id="317" xr3:uid="{14379872-274A-C541-B226-0922E397D4DE}" name="Column304"/>
    <tableColumn id="318" xr3:uid="{2322C06F-0E3C-5A42-80F3-1008072CF4D6}" name="Column305"/>
    <tableColumn id="319" xr3:uid="{C8DB5442-5A56-3D4E-9662-A451346C5202}" name="Column306"/>
    <tableColumn id="320" xr3:uid="{1B2F8938-12DF-4441-8541-5FF9038F691A}" name="Column307"/>
    <tableColumn id="321" xr3:uid="{61FCF333-DF7C-C147-A10D-4D288C8CDE1A}" name="Column308"/>
    <tableColumn id="322" xr3:uid="{C5DF2526-95E2-1846-BD25-6CD6C126399D}" name="Column309"/>
    <tableColumn id="323" xr3:uid="{2C8B432A-2DD6-6B44-A859-8B02F248880C}" name="Column310"/>
    <tableColumn id="324" xr3:uid="{9E417679-B325-A041-87E2-E674906B768F}" name="Column311"/>
    <tableColumn id="325" xr3:uid="{DC5AF44C-8DB4-2E4B-AE74-BE5A911577A9}" name="Column312"/>
    <tableColumn id="326" xr3:uid="{B0E761DE-4473-6F48-8430-092ED0E80A94}" name="Column313"/>
    <tableColumn id="327" xr3:uid="{1DACCB50-2D92-1041-AB64-C2862CCF56DA}" name="Column314"/>
    <tableColumn id="328" xr3:uid="{50D70767-643C-0F45-9E06-0A8E4B03A2C6}" name="Column315"/>
    <tableColumn id="329" xr3:uid="{8EE5AD3B-8F42-5D4A-95F8-99656414F58E}" name="Column316"/>
    <tableColumn id="330" xr3:uid="{920F9754-176C-C649-9442-7BB2738BA013}" name="Column317"/>
    <tableColumn id="331" xr3:uid="{914EE480-6AD6-6841-B45D-093338C801EC}" name="Column318"/>
    <tableColumn id="332" xr3:uid="{D0034B93-EB72-EF48-B3A2-3D8BB1C91778}" name="Column319"/>
    <tableColumn id="333" xr3:uid="{685D2979-0561-E24E-BEE1-AAAF292A3EF9}" name="Column320"/>
    <tableColumn id="334" xr3:uid="{8A5C707F-F7B6-6C4B-9632-946460E00113}" name="Column321"/>
    <tableColumn id="335" xr3:uid="{23419451-50E7-FC4C-88A7-A5E70005EEEF}" name="Column322"/>
    <tableColumn id="336" xr3:uid="{BED838FF-9526-5B48-A05E-783987DBBAC0}" name="Column323"/>
    <tableColumn id="337" xr3:uid="{A3BE24AD-A050-AE47-B7C2-9A63D7A33E3B}" name="Column324"/>
    <tableColumn id="338" xr3:uid="{7DD2086F-2083-764A-B865-5D6680B46DAF}" name="Column325"/>
    <tableColumn id="339" xr3:uid="{F3DCE9EF-9685-DD49-AB17-CC83B375DDCE}" name="Column326"/>
    <tableColumn id="340" xr3:uid="{5D8B5A80-5B4F-F64E-BFD0-DD6703A1BB94}" name="Column327"/>
    <tableColumn id="341" xr3:uid="{5CC7D193-5D73-E741-BD6F-92A057DA3A2D}" name="Column328"/>
    <tableColumn id="342" xr3:uid="{A414F646-19D8-EF4E-8217-ACC5CC79539B}" name="Column329"/>
    <tableColumn id="343" xr3:uid="{B55A19D6-2FD7-2E42-AD88-3A7B506836CF}" name="Column330"/>
    <tableColumn id="344" xr3:uid="{7019B8B9-BC64-3543-9A2B-C27744370AD4}" name="Column331"/>
    <tableColumn id="345" xr3:uid="{FC822853-1805-DF49-8595-4D1F48BA6A7D}" name="Column332"/>
    <tableColumn id="346" xr3:uid="{09965044-1435-A74F-BAD4-E4F28505E67D}" name="Column333"/>
    <tableColumn id="347" xr3:uid="{E99770F2-1C76-5C47-AAC8-9C9C631456FC}" name="Column334"/>
    <tableColumn id="348" xr3:uid="{720744F1-56CA-AE41-A315-0A9D4DE2F307}" name="Column335"/>
    <tableColumn id="349" xr3:uid="{8BADDC98-7713-0F44-B6C0-7382E97FFA8E}" name="Column336"/>
    <tableColumn id="350" xr3:uid="{3C18175F-3284-994A-B14D-0A45B6E35B64}" name="Column337"/>
    <tableColumn id="351" xr3:uid="{774A67D9-9772-9D45-BA5D-196B86A0177A}" name="Column338"/>
    <tableColumn id="352" xr3:uid="{56F64E90-C592-D748-9979-27D3B009BA20}" name="Column339"/>
    <tableColumn id="353" xr3:uid="{AD1243FA-8B28-474E-A7D7-01FE642CECAB}" name="Column340"/>
    <tableColumn id="354" xr3:uid="{B8568298-C3F0-1F4F-B00E-4D8707F3D7AE}" name="Column341"/>
    <tableColumn id="355" xr3:uid="{8BBF8E08-E54C-4647-B9A7-E0CA32A3786E}" name="Column342"/>
    <tableColumn id="356" xr3:uid="{1D599EC3-81FD-924E-ADD6-6C3FFB840D77}" name="Column343"/>
    <tableColumn id="357" xr3:uid="{F75B5731-D61B-9242-92B5-3E05B68FF6B9}" name="Column344"/>
    <tableColumn id="358" xr3:uid="{6311E258-4680-F348-BA8D-F26EA1536084}" name="Column345"/>
    <tableColumn id="359" xr3:uid="{5A3ADE1A-FA73-C34F-B32A-7CD0CF42255D}" name="Column346"/>
    <tableColumn id="360" xr3:uid="{528E3CE6-EF63-1B41-BE51-AA5EE3A2B31C}" name="Column347"/>
    <tableColumn id="361" xr3:uid="{5948962D-3BBC-7C44-A6F1-FBAD42AB0F22}" name="Column348"/>
    <tableColumn id="362" xr3:uid="{2836FBFB-2923-D347-9F00-914C6082BD54}" name="Column349"/>
    <tableColumn id="363" xr3:uid="{85C39B37-C1AF-B748-A0CF-2A5CAF13833C}" name="Column350"/>
    <tableColumn id="364" xr3:uid="{027414E9-E5E4-4E48-9D90-54638405BAB6}" name="Column351"/>
    <tableColumn id="365" xr3:uid="{DFABE0CE-E23E-D54C-8E63-11DAC75E24DF}" name="Column352"/>
    <tableColumn id="366" xr3:uid="{907919E5-4130-F547-915E-BDC0C42E8C50}" name="Column353"/>
    <tableColumn id="367" xr3:uid="{D8E99A81-301A-584F-ABC9-CD11CBB0D821}" name="Column354"/>
    <tableColumn id="368" xr3:uid="{D0DC86E0-3C02-B24E-BC0B-F5D3B93027B4}" name="Column355"/>
    <tableColumn id="369" xr3:uid="{8A010799-4BEF-9A47-8173-54A85E142F8B}" name="Column356"/>
    <tableColumn id="370" xr3:uid="{436AB306-3310-A640-B66E-720803B9A51B}" name="Column357"/>
    <tableColumn id="371" xr3:uid="{A609EB7E-6756-0046-B659-CC32E533839E}" name="Column358"/>
    <tableColumn id="372" xr3:uid="{22077A83-558D-5D40-BDAF-9133C2F1BBB6}" name="Column359"/>
    <tableColumn id="373" xr3:uid="{06CB1B81-6A1C-144C-ACB2-27CA76EB74D9}" name="Column360"/>
    <tableColumn id="374" xr3:uid="{45CA5DFA-5C09-9B4F-9831-B4B166F47C66}" name="Column361"/>
    <tableColumn id="375" xr3:uid="{5E6485ED-904A-8644-A9DF-A6504942C5D1}" name="Column362"/>
    <tableColumn id="376" xr3:uid="{399F2E44-29F8-E84A-8B70-EBC3513EA585}" name="Column363"/>
    <tableColumn id="377" xr3:uid="{D15162A0-4934-7844-A343-EFD84B4F6508}" name="Column364"/>
    <tableColumn id="378" xr3:uid="{639253B8-BE53-A442-A9EE-7D0EAED5F08B}" name="Column365"/>
    <tableColumn id="379" xr3:uid="{BE9D0E0D-3663-4A47-8594-A0BB2D12BAB7}" name="Column366"/>
    <tableColumn id="380" xr3:uid="{55384BE6-17B1-4245-A2CB-A22C2C0722D6}" name="Column367"/>
    <tableColumn id="381" xr3:uid="{A1C08BBB-F0BE-CE4B-AEC6-5A7F0B58F955}" name="Column368"/>
    <tableColumn id="382" xr3:uid="{993D1F0F-9C9A-8D42-AAAD-94AA8FD0D5C8}" name="Column369"/>
    <tableColumn id="383" xr3:uid="{A4C34567-936A-894C-AB10-4BAEFFF9C0B1}" name="Column370"/>
    <tableColumn id="384" xr3:uid="{B463BA59-8278-4C4F-9442-3D8F075EA6D8}" name="Column371"/>
    <tableColumn id="385" xr3:uid="{0594E0B5-7E48-8F42-B876-68E315E45F9A}" name="Column372"/>
    <tableColumn id="386" xr3:uid="{4DC2A49C-E228-3F45-B3DB-6DC4C4833CCE}" name="Column373"/>
    <tableColumn id="387" xr3:uid="{EC8C76DC-DA43-0D48-A1B1-E422F80CA664}" name="Column374"/>
    <tableColumn id="388" xr3:uid="{9EA0AEC0-2841-B847-AA75-129AC48C5671}" name="Column375"/>
    <tableColumn id="389" xr3:uid="{830AF2C1-1177-B242-AB22-ADCCCE10F896}" name="Column376"/>
    <tableColumn id="390" xr3:uid="{62F4BAA1-7C74-7245-9846-5019274DE206}" name="Column377"/>
    <tableColumn id="391" xr3:uid="{11141B2D-449A-A148-AA24-C36EFAAFE7E0}" name="Column378"/>
    <tableColumn id="392" xr3:uid="{99802ED3-C421-3B43-8CD5-01D9AE599191}" name="Column379"/>
    <tableColumn id="393" xr3:uid="{07F33BDC-15E2-C142-A7A2-9682CEB2E09A}" name="Column380"/>
    <tableColumn id="394" xr3:uid="{A6ACECA0-EC99-504B-8B44-D8214580E277}" name="Column381"/>
    <tableColumn id="395" xr3:uid="{36F7AD21-CC12-EA40-B357-E29032FF4976}" name="Column382"/>
    <tableColumn id="396" xr3:uid="{B61A7198-B084-F941-80DD-C3676EF421FD}" name="Column383"/>
    <tableColumn id="397" xr3:uid="{FEA6C7CF-B998-ED40-881F-559FD44CE9D8}" name="Column384"/>
    <tableColumn id="398" xr3:uid="{1A55178C-BC39-F84E-94A3-0E8BD32854AA}" name="Column385"/>
    <tableColumn id="399" xr3:uid="{300A78A6-DFD9-7E43-A5F1-6EEC0D3F5C12}" name="Column386"/>
    <tableColumn id="400" xr3:uid="{BC6871D5-DFEC-2545-9560-B0DB5FEE15AF}" name="Column387"/>
    <tableColumn id="401" xr3:uid="{10992262-1766-1643-BCFB-8B0DBC364BF6}" name="Column388"/>
    <tableColumn id="402" xr3:uid="{F0D0DA6A-77B7-764E-B781-30A5CCC15BE9}" name="Column389"/>
    <tableColumn id="403" xr3:uid="{CE00E72C-D929-AB4A-A963-877DEA86350A}" name="Column390"/>
    <tableColumn id="404" xr3:uid="{D0279F07-A3EB-CB43-9574-AD8D1ABE0775}" name="Column391"/>
    <tableColumn id="405" xr3:uid="{91B5E39F-DA23-8244-B2DC-8F2B7E86169D}" name="Column392"/>
    <tableColumn id="406" xr3:uid="{8F3F1949-0B6B-884A-8B75-D616C721E01D}" name="Column393"/>
    <tableColumn id="407" xr3:uid="{3CDCD364-A27C-534B-94AC-2CDE36247E73}" name="Column394"/>
    <tableColumn id="408" xr3:uid="{7DC2F6BA-2FA2-A049-90E2-AC006E039E72}" name="Column395"/>
    <tableColumn id="409" xr3:uid="{B3DA0FEB-BD19-6B41-8EC5-3A20149AB114}" name="Column396"/>
    <tableColumn id="410" xr3:uid="{E3B45A67-48EE-8343-8700-1E1EFEBC779E}" name="Column397"/>
    <tableColumn id="411" xr3:uid="{54919DC8-9495-0F44-8069-6015870B4B7B}" name="Column398"/>
    <tableColumn id="412" xr3:uid="{10D7A598-49C2-2F40-AA4F-A46A9EB6F78D}" name="Column399"/>
    <tableColumn id="413" xr3:uid="{E30B18BB-EF90-BE4D-A815-90DC8947D194}" name="Column400"/>
    <tableColumn id="414" xr3:uid="{AFF38FB1-45CA-5A4C-8893-D8913DF2A538}" name="Column401"/>
    <tableColumn id="415" xr3:uid="{CE8A41C8-A2F9-0443-9EE0-CF16C279087F}" name="Column402"/>
    <tableColumn id="416" xr3:uid="{3DDD980B-2A25-3447-975B-62399B6E53ED}" name="Column403"/>
    <tableColumn id="417" xr3:uid="{6914D232-2102-B149-95CF-EAC1725467F1}" name="Column404"/>
    <tableColumn id="418" xr3:uid="{2E4B00DC-B879-2E40-87FE-EB4B0BF76248}" name="Column405"/>
    <tableColumn id="419" xr3:uid="{DCB74E02-324F-AD4D-AE70-2B6A81A10EA3}" name="Column406"/>
    <tableColumn id="420" xr3:uid="{B6770243-CFD9-7F47-B975-40EDAD291EEA}" name="Column407"/>
    <tableColumn id="421" xr3:uid="{9FB9FC6B-CFA1-794E-8C7C-733DDB7EB8B3}" name="Column408"/>
    <tableColumn id="422" xr3:uid="{ADC00C31-FE25-BE43-90E1-2123D08F84AA}" name="Column409"/>
    <tableColumn id="423" xr3:uid="{6A6C534F-413F-8D42-A189-A3894FAF76C9}" name="Column410"/>
    <tableColumn id="424" xr3:uid="{0B993DB6-2390-F94D-AD0C-3EF20CD45DFA}" name="Column411"/>
    <tableColumn id="425" xr3:uid="{002072E9-579D-0343-98BB-DE41E64581A8}" name="Column412"/>
    <tableColumn id="426" xr3:uid="{9D7334A5-937F-944C-8CC4-A36168AFD765}" name="Column413"/>
    <tableColumn id="427" xr3:uid="{D6E21964-5791-0F41-A307-D808DFCEBFC1}" name="Column414"/>
    <tableColumn id="428" xr3:uid="{F8694928-B3FD-3143-B69F-45BD73E3B789}" name="Column415"/>
    <tableColumn id="429" xr3:uid="{553D71C5-2945-4741-968C-B30E445FE12B}" name="Column416"/>
    <tableColumn id="430" xr3:uid="{9939AA99-DB94-EA44-9C4D-1D5228AD4EDF}" name="Column417"/>
    <tableColumn id="431" xr3:uid="{E8AF8AD4-3718-804F-8217-BDB6A84041B7}" name="Column418"/>
    <tableColumn id="432" xr3:uid="{F38E5923-CC18-BC46-B262-D4BA0A79444E}" name="Column419"/>
    <tableColumn id="433" xr3:uid="{A7DD2671-9EB6-F24C-944A-60E5B66F794B}" name="Column420"/>
    <tableColumn id="434" xr3:uid="{B8799650-BCF8-4C4A-9A18-EAD18394A2BE}" name="Column421"/>
    <tableColumn id="435" xr3:uid="{9D9B935D-7961-DE4D-8262-3D0577D54EB6}" name="Column422"/>
    <tableColumn id="436" xr3:uid="{CE679375-466B-4C4B-AE0C-074EECF50629}" name="Column423"/>
    <tableColumn id="437" xr3:uid="{A7DB1A3B-BB2B-EE49-93C7-ABBE1B6A65C2}" name="Column424"/>
    <tableColumn id="438" xr3:uid="{3FF12DD3-F35D-4845-B003-E5186966CD84}" name="Column425"/>
    <tableColumn id="439" xr3:uid="{D2F1F97E-06B8-0C42-B557-63ABCEEC8D74}" name="Column426"/>
    <tableColumn id="440" xr3:uid="{063B34F9-75CE-9144-8EEC-104BBC66FF39}" name="Column427"/>
    <tableColumn id="441" xr3:uid="{CDB45D3A-8394-954F-B7D4-BF336E077B4A}" name="Column428"/>
    <tableColumn id="442" xr3:uid="{DB313DE6-7E3D-7047-B108-B2819D0F46AF}" name="Column429"/>
    <tableColumn id="443" xr3:uid="{B4733A86-F7C3-0C47-A645-8BD8D8C22502}" name="Column430"/>
    <tableColumn id="444" xr3:uid="{EC44BE2D-661B-7647-84C2-C988933C3250}" name="Column431"/>
    <tableColumn id="445" xr3:uid="{36E9E666-8DE9-BB4C-B77F-630A29DC79F7}" name="Column432"/>
    <tableColumn id="446" xr3:uid="{D953354A-2030-4447-917A-DDB549FFD09C}" name="Column433"/>
    <tableColumn id="447" xr3:uid="{FEA85DFE-A601-F345-A5A2-0387A2AB5864}" name="Column434"/>
    <tableColumn id="448" xr3:uid="{A5ABD535-358C-B541-9BA8-67A361105EC2}" name="Column435"/>
    <tableColumn id="449" xr3:uid="{EE63EB6E-D392-3941-860C-CEC2DF09B6B0}" name="Column436"/>
    <tableColumn id="450" xr3:uid="{CCFDEC9C-24DC-DD48-9850-CBDD9135D85E}" name="Column437"/>
    <tableColumn id="451" xr3:uid="{2E76251F-D171-9545-B135-80C682841277}" name="Column438"/>
    <tableColumn id="452" xr3:uid="{F191FEBA-E69F-364E-A395-BF255F7578D5}" name="Column439"/>
    <tableColumn id="453" xr3:uid="{FEFBC7B0-2A07-6F4A-92A2-5E53DDE28982}" name="Column440"/>
    <tableColumn id="454" xr3:uid="{A1A2E969-CB33-944E-80F5-2D75647C4376}" name="Column441"/>
    <tableColumn id="455" xr3:uid="{3CBB34D0-EEC5-A545-960A-1413464CDB76}" name="Column442"/>
    <tableColumn id="456" xr3:uid="{0A471EFC-A2DD-8F4A-AE2D-5DEE24D35F2F}" name="Column443"/>
    <tableColumn id="457" xr3:uid="{EA375571-E4D9-F44B-A6F1-E3DF75CE91CB}" name="Column444"/>
    <tableColumn id="458" xr3:uid="{4DBD0495-0A05-9F48-AB8E-6FCA4DBB8F11}" name="Column445"/>
    <tableColumn id="459" xr3:uid="{5BEA1C63-37C6-C443-BB56-40EE883054DC}" name="Column446"/>
    <tableColumn id="460" xr3:uid="{46B67242-D390-3947-A5A8-951BF55B52F3}" name="Column447"/>
    <tableColumn id="461" xr3:uid="{71E7C40E-7C16-D14F-B429-1B959F1F9D8F}" name="Column448"/>
    <tableColumn id="462" xr3:uid="{8D7C1061-034D-B64C-9E74-3EFEFA938DC7}" name="Column449"/>
    <tableColumn id="463" xr3:uid="{6F276539-AC77-AC4A-9A7B-E74CD9E2EA3A}" name="Column450"/>
    <tableColumn id="464" xr3:uid="{AD47EFA5-C705-9F47-9734-E8203733A243}" name="Column451"/>
    <tableColumn id="465" xr3:uid="{48FCED04-5216-6B45-A20E-4704D006801E}" name="Column452"/>
    <tableColumn id="466" xr3:uid="{C2499B7C-A798-B147-8612-E2B65BC73F1F}" name="Column453"/>
    <tableColumn id="467" xr3:uid="{18CF4B7E-0BCE-694C-B988-3EA4670D3F6C}" name="Column454"/>
    <tableColumn id="468" xr3:uid="{783A0216-D20C-374C-96AC-3237BCFF102E}" name="Column455"/>
    <tableColumn id="469" xr3:uid="{7392358F-6212-1340-846C-D898EB020ACA}" name="Column456"/>
    <tableColumn id="470" xr3:uid="{B581346C-DB83-2D4B-AAAD-F732643A51CB}" name="Column457"/>
    <tableColumn id="471" xr3:uid="{F62C5E4C-46CF-4E44-B511-C12C5CD169B9}" name="Column458"/>
    <tableColumn id="472" xr3:uid="{E59EB995-FDA1-3C49-9CBA-23D70924BCDD}" name="Column459"/>
    <tableColumn id="473" xr3:uid="{C79A9724-4F8B-6D4C-A9AC-F0682D2E982A}" name="Column460"/>
    <tableColumn id="474" xr3:uid="{ECA854C1-689E-7A4B-8F12-925277583BD9}" name="Column461"/>
    <tableColumn id="475" xr3:uid="{BA9A5D61-2821-F44D-8C09-FFFCBEC23A67}" name="Column462"/>
    <tableColumn id="476" xr3:uid="{464AC5C5-82C4-2B46-9E86-B00DB58695AA}" name="Column463"/>
    <tableColumn id="477" xr3:uid="{005D3071-8E29-374B-A826-F3139718F31A}" name="Column464"/>
    <tableColumn id="478" xr3:uid="{7B1E3FC9-7563-7848-AC64-8AFD6B48BE28}" name="Column465"/>
    <tableColumn id="479" xr3:uid="{74EF1E77-7D69-7B49-9785-8E10D6EE9C0B}" name="Column466"/>
    <tableColumn id="480" xr3:uid="{AFD4E3D9-EDE7-9B43-B463-F71572D60BEC}" name="Column467"/>
    <tableColumn id="481" xr3:uid="{A7E38E1A-4FF8-3440-81A8-E395E7C1175D}" name="Column468"/>
    <tableColumn id="482" xr3:uid="{ED924237-287F-C74C-B361-519B465A6F2F}" name="Column469"/>
    <tableColumn id="483" xr3:uid="{7E6C7C55-AB56-7941-9EDC-B72257A82932}" name="Column470"/>
    <tableColumn id="484" xr3:uid="{FBE6AEB6-81EB-1F41-A870-E74F3037A85B}" name="Column471"/>
    <tableColumn id="485" xr3:uid="{5C1BB87A-821C-AA4D-A57C-78CDF57DA028}" name="Column472"/>
    <tableColumn id="486" xr3:uid="{02F72CB6-7C62-4042-8B34-3EC8C6BF23A6}" name="Column473"/>
    <tableColumn id="487" xr3:uid="{875DE92B-5303-1544-805A-47641AEB5998}" name="Column474"/>
    <tableColumn id="488" xr3:uid="{034DA7F2-C5BB-3A47-9187-B604693A601E}" name="Column475"/>
    <tableColumn id="489" xr3:uid="{141419AD-04A5-F648-84AF-44A6DDF224BC}" name="Column476"/>
    <tableColumn id="490" xr3:uid="{9D50C017-905E-C144-8FF4-694C44A36B24}" name="Column477"/>
    <tableColumn id="491" xr3:uid="{85254B3C-6946-4D42-9C83-CD8BD7B3607F}" name="Column478"/>
    <tableColumn id="492" xr3:uid="{5A679403-9655-7447-80FF-B182884C91B3}" name="Column479"/>
    <tableColumn id="493" xr3:uid="{8E701DB3-0E8E-8242-9AB4-C84022A75493}" name="Column480"/>
    <tableColumn id="494" xr3:uid="{A8C4F7B8-F81B-894E-89E4-06A3D1C99364}" name="Column481"/>
    <tableColumn id="495" xr3:uid="{16144520-4685-2E44-9FFB-C8C11A080B1B}" name="Column482"/>
    <tableColumn id="496" xr3:uid="{2135DEB7-494B-FA49-B89E-D470111CC6E3}" name="Column483"/>
    <tableColumn id="497" xr3:uid="{5C97FD31-9C03-0C46-A229-C16CC5B938BD}" name="Column484"/>
    <tableColumn id="498" xr3:uid="{C359BD11-CE1E-144A-A17E-DCCF190ED2BC}" name="Column485"/>
    <tableColumn id="499" xr3:uid="{9833A7B0-2413-694A-B742-004C0D906C37}" name="Column486"/>
    <tableColumn id="500" xr3:uid="{DF70FD89-D00C-D640-8100-6129E9EA666A}" name="Column487"/>
    <tableColumn id="501" xr3:uid="{C10098C6-2528-EC4C-81B0-559C6E3F76FC}" name="Column488"/>
    <tableColumn id="502" xr3:uid="{66A02C0D-63AB-4343-921F-ACA9F21C90B0}" name="Column489"/>
    <tableColumn id="503" xr3:uid="{98135CAE-1DBF-5941-A1CE-408E771BD11D}" name="Column490"/>
    <tableColumn id="504" xr3:uid="{64E3D5A6-664C-4144-8344-71C4FD65F39F}" name="Column491"/>
    <tableColumn id="505" xr3:uid="{F1664EEC-7195-4149-AF0A-3D3CDE9DE881}" name="Column492"/>
    <tableColumn id="506" xr3:uid="{C19BC910-305C-584C-AC6A-614963372EB7}" name="Column493"/>
    <tableColumn id="507" xr3:uid="{F9379908-034B-2D43-BF48-24F0947CD932}" name="Column494"/>
    <tableColumn id="508" xr3:uid="{D7AF0A77-9627-8847-B88B-C25C313E5C31}" name="Column495"/>
    <tableColumn id="509" xr3:uid="{3C98EFE2-BFE3-5C40-B1EF-9DA931D362F5}" name="Column496"/>
    <tableColumn id="510" xr3:uid="{9CA54A30-A061-3B47-AF36-5A87EB87F426}" name="Column497"/>
    <tableColumn id="511" xr3:uid="{EEFF3DE4-6075-2B42-AE3E-7A9C45F66EA7}" name="Column498"/>
    <tableColumn id="512" xr3:uid="{EE0C48ED-02D1-E34B-936C-DD659924D9AB}" name="Column499"/>
    <tableColumn id="513" xr3:uid="{C559EAE1-44F2-7D4A-8D28-974D6EF7CCC3}" name="Column500"/>
    <tableColumn id="514" xr3:uid="{C7BEBCD8-B873-5341-B570-3E6EA552B9DD}" name="Column501"/>
    <tableColumn id="515" xr3:uid="{7BB79E3B-E2AF-1A4A-BF94-941F0E8F7133}" name="Column502"/>
    <tableColumn id="516" xr3:uid="{23969417-E38E-0644-8189-4F03DCD455F6}" name="Column503"/>
    <tableColumn id="517" xr3:uid="{691B4E5B-3174-9A47-B85F-F185FA2EEF04}" name="Column504"/>
    <tableColumn id="518" xr3:uid="{A29E099B-35EA-3D4D-BAA1-8DF36F0904F2}" name="Column505"/>
    <tableColumn id="519" xr3:uid="{28039664-D12F-0A43-98FA-CA18A02295B2}" name="Column506"/>
    <tableColumn id="520" xr3:uid="{4CE1A68A-A4D7-0C4E-A543-7F9FA44DEB63}" name="Column507"/>
    <tableColumn id="521" xr3:uid="{1A334E07-8375-514E-880D-46B6479A8341}" name="Column508"/>
    <tableColumn id="522" xr3:uid="{587CB740-8795-BF4B-AC4D-B8E0C4F43776}" name="Column509"/>
    <tableColumn id="523" xr3:uid="{EECAD649-60B2-4647-864D-9DB14A6A1EF1}" name="Column510"/>
    <tableColumn id="524" xr3:uid="{B5490426-C3F3-2D43-AD12-5FAD97FA445C}" name="Column511"/>
    <tableColumn id="525" xr3:uid="{1FCC071A-A49A-BD4C-89EC-F451B6D712A7}" name="Column512"/>
    <tableColumn id="526" xr3:uid="{D193A792-4A4D-8642-957D-81CA376AA988}" name="Column513"/>
    <tableColumn id="527" xr3:uid="{BFC9E94E-3949-2649-80C6-041F363F1A15}" name="Column514"/>
    <tableColumn id="528" xr3:uid="{D31314BB-4AD9-7F4E-9774-194400B0CD90}" name="Column515"/>
    <tableColumn id="529" xr3:uid="{D3330AEF-F8F7-4E42-85E5-F40007F90B08}" name="Column516"/>
    <tableColumn id="530" xr3:uid="{5D27974F-1480-9746-912B-ECEFCB5344A4}" name="Column517"/>
    <tableColumn id="531" xr3:uid="{F84182B0-EFE4-D04F-9B5E-11FBE1AB79DE}" name="Column518"/>
    <tableColumn id="532" xr3:uid="{EB13EC54-6D62-8141-ADC3-9F235763DBE8}" name="Column519"/>
    <tableColumn id="533" xr3:uid="{515C18A7-50CF-9242-BEFB-1669C148A1F4}" name="Column520"/>
    <tableColumn id="534" xr3:uid="{4CD53901-A065-9F47-B19D-6442F7FAEC35}" name="Column521"/>
    <tableColumn id="535" xr3:uid="{22610120-2961-0E48-87B1-99FD5361DCBE}" name="Column522"/>
    <tableColumn id="536" xr3:uid="{CE663F53-2F38-0648-9CD5-78F55D584773}" name="Column523"/>
    <tableColumn id="537" xr3:uid="{73608F66-3748-1446-BE39-4FE60A28BDA9}" name="Column524"/>
    <tableColumn id="538" xr3:uid="{E1D83BC7-C183-7645-95CD-962ACA1774BF}" name="Column525"/>
    <tableColumn id="539" xr3:uid="{521DAB5F-66C6-5847-9EDE-97B6BBFAD20A}" name="Column526"/>
    <tableColumn id="540" xr3:uid="{6B4E1CD7-30B9-1B46-B9B5-CA9D929B2434}" name="Column527"/>
    <tableColumn id="541" xr3:uid="{9FDD45BF-022E-CC4D-9773-36B5896FBA5B}" name="Column528"/>
    <tableColumn id="542" xr3:uid="{542647B3-7BAA-4B45-A402-98349B73D98C}" name="Column529"/>
    <tableColumn id="543" xr3:uid="{6AF7B00A-80CC-E245-840B-A538F8BB5094}" name="Column530"/>
    <tableColumn id="544" xr3:uid="{75A57FBA-6988-8642-85F0-8B9419019492}" name="Column531"/>
    <tableColumn id="545" xr3:uid="{CC5AA757-A782-4641-9D64-5EDF2CDF13F1}" name="Column532"/>
    <tableColumn id="546" xr3:uid="{A5D1E85B-1F0C-DC46-838B-2D11ECF5F196}" name="Column533"/>
    <tableColumn id="547" xr3:uid="{ABE3A917-6BA2-8D48-8C3C-7BF443E331C5}" name="Column534"/>
    <tableColumn id="548" xr3:uid="{786B2768-3AF8-5D45-A0EB-E2985A639C38}" name="Column535"/>
    <tableColumn id="549" xr3:uid="{C1156413-7F6B-984B-B450-5875EABD46B5}" name="Column536"/>
    <tableColumn id="550" xr3:uid="{B10C3736-E175-5148-9F6D-36855F0FB044}" name="Column537"/>
    <tableColumn id="551" xr3:uid="{83829993-4E5D-044F-91FE-A43D8595CDA6}" name="Column538"/>
    <tableColumn id="552" xr3:uid="{AEA1E191-A4DC-5248-81A7-D9B8DED31DD9}" name="Column539"/>
    <tableColumn id="553" xr3:uid="{DE77CAE8-F06A-184C-9B14-D1855ACA9427}" name="Column540"/>
    <tableColumn id="554" xr3:uid="{93E980F3-7EF7-704E-A780-98981A362FAC}" name="Column541"/>
    <tableColumn id="555" xr3:uid="{349EA17E-5E0F-604B-A95A-D3C7F045230F}" name="Column542"/>
    <tableColumn id="556" xr3:uid="{7EDED148-5D99-3349-8349-5852373835D4}" name="Column543"/>
    <tableColumn id="557" xr3:uid="{32421C20-3AC8-204B-BE9A-B65E69C71AC5}" name="Column544"/>
    <tableColumn id="558" xr3:uid="{D3599890-8511-1747-BA20-9C06718D62DE}" name="Column545"/>
    <tableColumn id="559" xr3:uid="{68FE5F81-E817-054D-B904-931EAD85478A}" name="Column546"/>
    <tableColumn id="560" xr3:uid="{BA473E20-EE99-8148-A186-84B60A871704}" name="Column547"/>
    <tableColumn id="561" xr3:uid="{6D5AB3F5-91E6-AC45-96FD-33E83A5AC6F3}" name="Column548"/>
    <tableColumn id="562" xr3:uid="{73E5A5A0-64EC-B747-879A-8513C27485E4}" name="Column549"/>
    <tableColumn id="563" xr3:uid="{24DED0D2-29FA-EB4A-8F1C-D13A966AB127}" name="Column550"/>
    <tableColumn id="564" xr3:uid="{07367139-05D0-1842-BD53-751D826A3D42}" name="Column551"/>
    <tableColumn id="565" xr3:uid="{C6A7C0E9-4007-A24A-8C2C-026BAAE71692}" name="Column552"/>
    <tableColumn id="566" xr3:uid="{BA1216E5-4820-404F-BF0C-CCFE35A1982F}" name="Column553"/>
    <tableColumn id="567" xr3:uid="{0384E1B4-69FB-CC40-87AB-175955F44716}" name="Column554"/>
    <tableColumn id="568" xr3:uid="{40DE3348-F781-0A45-80A0-2AD16471C326}" name="Column555"/>
    <tableColumn id="569" xr3:uid="{1E1780DE-0B44-7A4D-A03C-FEC1BC2CFAE5}" name="Column556"/>
    <tableColumn id="570" xr3:uid="{CD80E437-394C-134F-8AA2-04AE61611157}" name="Column557"/>
    <tableColumn id="571" xr3:uid="{4F5D0AEA-83B2-2449-89D0-57B6F825F4C7}" name="Column558"/>
    <tableColumn id="572" xr3:uid="{70129521-E19F-3242-B2AC-B5BE2938C9F2}" name="Column559"/>
    <tableColumn id="573" xr3:uid="{4CEF0493-6383-9045-8BC3-BDC381439457}" name="Column560"/>
    <tableColumn id="574" xr3:uid="{8DC47FA7-5DAE-7445-B630-7F6DDF6BFD99}" name="Column561"/>
    <tableColumn id="575" xr3:uid="{9786234F-3E16-784E-BBAD-CC470D2957FE}" name="Column562"/>
    <tableColumn id="576" xr3:uid="{F2F60DF3-5E66-4446-BF55-811DD53A22BE}" name="Column563"/>
    <tableColumn id="577" xr3:uid="{B8416E9A-8C62-4D4D-A620-76BBD2BFA62A}" name="Column564"/>
    <tableColumn id="578" xr3:uid="{ABE86449-3C37-8D44-8E0A-79A7DDC72E41}" name="Column565"/>
    <tableColumn id="579" xr3:uid="{B9C730C8-FC92-4049-ABD9-2C3F28E728FA}" name="Column566"/>
    <tableColumn id="580" xr3:uid="{6876520E-5227-084B-B365-C9F1FFFFBDBD}" name="Column567"/>
    <tableColumn id="581" xr3:uid="{82275837-F98D-F947-A32C-A0335DD111AE}" name="Column568"/>
    <tableColumn id="582" xr3:uid="{7E2F9AD1-4FCA-0046-A748-7743D2D528CB}" name="Column569"/>
    <tableColumn id="583" xr3:uid="{7CC04FE4-E4C9-C343-AC06-B12E1E6D8A0E}" name="Column570"/>
    <tableColumn id="584" xr3:uid="{1E9AEAA7-BF1C-7441-94CD-35ECB69A65D2}" name="Column571"/>
    <tableColumn id="585" xr3:uid="{6FD1A125-459E-8446-B7C1-8D4B407D70A4}" name="Column572"/>
    <tableColumn id="586" xr3:uid="{2280E6D0-BF41-DD41-9C58-C6A65E689968}" name="Column573"/>
    <tableColumn id="587" xr3:uid="{7C73294E-CF54-F647-92B0-ADFF075B2C29}" name="Column574"/>
    <tableColumn id="588" xr3:uid="{EBEC3209-745A-0346-A532-5A24E404F73E}" name="Column575"/>
    <tableColumn id="589" xr3:uid="{D86D6269-986D-B44E-9371-BACD9DBA9EA8}" name="Column576"/>
    <tableColumn id="590" xr3:uid="{3F647DC9-7552-5C4F-A636-6487B8D1636B}" name="Column577"/>
    <tableColumn id="591" xr3:uid="{96E47B0F-2D0D-364D-970B-179FDE53AD9B}" name="Column578"/>
    <tableColumn id="592" xr3:uid="{AFD215A5-2C8D-544B-9E3A-BFB76CD14A06}" name="Column579"/>
    <tableColumn id="593" xr3:uid="{055ECD8B-CE65-9246-A540-8C7AB1F69D36}" name="Column580"/>
    <tableColumn id="594" xr3:uid="{FA3A3F99-C1CF-F146-81A5-E3F6729CCB67}" name="Column581"/>
    <tableColumn id="595" xr3:uid="{60F06197-4561-BF48-96AF-5E4DFC855D38}" name="Column582"/>
    <tableColumn id="596" xr3:uid="{A1BB8884-36DC-DA46-BF33-B4E6766B0125}" name="Column583"/>
    <tableColumn id="597" xr3:uid="{8D86C71D-0DE7-E647-AEA5-66B765B730FB}" name="Column584"/>
    <tableColumn id="598" xr3:uid="{7A1284FB-6447-864C-8ED3-8C4E48BAF529}" name="Column585"/>
    <tableColumn id="599" xr3:uid="{C0D10DD1-6690-364D-9803-90D49D1F2CF9}" name="Column586"/>
    <tableColumn id="600" xr3:uid="{6E3118C7-B4A8-B04A-B8D7-9D614D01C350}" name="Column587"/>
    <tableColumn id="601" xr3:uid="{483FF8BD-485A-114A-9A5B-A9234473290F}" name="Column588"/>
    <tableColumn id="602" xr3:uid="{88BA6D20-78CF-104D-93E0-DBD1D42E8C2F}" name="Column589"/>
    <tableColumn id="603" xr3:uid="{402B4BFB-0309-A849-B867-B10499B46C93}" name="Column590"/>
    <tableColumn id="604" xr3:uid="{D4DC3827-575A-8D4B-B9B2-C04533E55C2C}" name="Column591"/>
    <tableColumn id="605" xr3:uid="{1CEE5789-DE1C-F242-AE2D-03B4D43B2526}" name="Column592"/>
    <tableColumn id="606" xr3:uid="{5626F905-D7BC-D147-951A-3A6C09278B70}" name="Column593"/>
    <tableColumn id="607" xr3:uid="{CFAD66C3-243A-2549-9B49-647B4EA58CE0}" name="Column594"/>
    <tableColumn id="608" xr3:uid="{57CD9993-951E-F140-8C3B-E8FADED86DDC}" name="Column595"/>
    <tableColumn id="609" xr3:uid="{CC0A63EF-2CE3-2441-AE33-84E0451D7D7A}" name="Column596"/>
    <tableColumn id="610" xr3:uid="{73F92C82-016F-7C49-B097-D78A19CBE9FC}" name="Column597"/>
    <tableColumn id="611" xr3:uid="{480C067D-60E2-8D46-AE42-16A71A0295BE}" name="Column598"/>
    <tableColumn id="612" xr3:uid="{F95FBC8C-87CB-6446-9669-20E29C92BD61}" name="Column599"/>
    <tableColumn id="613" xr3:uid="{8B061B96-4881-6E4E-9DF1-6C8E9FB0A56A}" name="Column600"/>
    <tableColumn id="614" xr3:uid="{488B43D9-D03C-3144-A460-B0B785461E88}" name="Column601"/>
    <tableColumn id="615" xr3:uid="{402FCC50-F642-464D-BE8E-66603B91A255}" name="Column602"/>
    <tableColumn id="616" xr3:uid="{9A86FF4D-0D1E-0842-AD44-282D6AB583E6}" name="Column603"/>
    <tableColumn id="617" xr3:uid="{B10C62C1-3A9C-884B-BC9D-B67CA1486CCA}" name="Column604"/>
    <tableColumn id="618" xr3:uid="{CBDE5A84-3713-DE4A-9D93-D688ACEFF990}" name="Column605"/>
    <tableColumn id="619" xr3:uid="{C0976E84-62C1-C343-866D-A5C6A3EECFBF}" name="Column606"/>
    <tableColumn id="620" xr3:uid="{31D8043B-2F21-C640-9228-0FF45B74BC4D}" name="Column607"/>
    <tableColumn id="621" xr3:uid="{C97E105B-3C5E-FB49-A44B-4CA45793B593}" name="Column608"/>
    <tableColumn id="622" xr3:uid="{67D5CC0F-F488-EA45-A6A1-A1AD546514F8}" name="Column609"/>
    <tableColumn id="623" xr3:uid="{3F67BDDB-664C-0640-9899-88AC14C1F764}" name="Column610"/>
    <tableColumn id="624" xr3:uid="{044894FC-E81A-1942-80C5-C0A4B7711C51}" name="Column611"/>
    <tableColumn id="625" xr3:uid="{DA7EB368-118E-1C4A-83BD-F0CE3ADE7012}" name="Column612"/>
    <tableColumn id="626" xr3:uid="{857F7568-9E51-2A4A-B924-C8FE128CB4C1}" name="Column613"/>
    <tableColumn id="627" xr3:uid="{01F6FFB8-25BF-2A41-AC7C-1007812BBF92}" name="Column614"/>
    <tableColumn id="628" xr3:uid="{C6DAB211-05C8-4640-82EC-63CA5AFEA7B1}" name="Column615"/>
    <tableColumn id="629" xr3:uid="{AC8B6BEB-FA4D-DA4D-BE15-EF648B2B2606}" name="Column616"/>
    <tableColumn id="630" xr3:uid="{FD0A94C6-8CD1-BC48-B771-F6EC6FF7C5A6}" name="Column617"/>
    <tableColumn id="631" xr3:uid="{2DA8137C-BFA2-654C-9546-5F86EE0DCE32}" name="Column618"/>
    <tableColumn id="632" xr3:uid="{08CB9BD8-183A-044E-9399-BC10D3FF85C6}" name="Column619"/>
    <tableColumn id="633" xr3:uid="{66ABC6ED-411E-BC4E-8CEA-8E4BFA02D32A}" name="Column620"/>
    <tableColumn id="634" xr3:uid="{1D890676-5563-084D-89F5-88E24505753B}" name="Column621"/>
    <tableColumn id="635" xr3:uid="{CF2FF636-162E-BC4E-9D31-295C6AB8222E}" name="Column622"/>
    <tableColumn id="636" xr3:uid="{09A3A4C2-4546-564A-92FC-28E4E4539C08}" name="Column623"/>
    <tableColumn id="637" xr3:uid="{48B39192-5975-234E-8D2B-8A26D1366331}" name="Column624"/>
    <tableColumn id="638" xr3:uid="{61A1D170-1DAB-0C45-9258-1148B09A206A}" name="Column625"/>
    <tableColumn id="639" xr3:uid="{98945051-5E91-1943-9DC8-139A596F40FF}" name="Column626"/>
    <tableColumn id="640" xr3:uid="{FE97E62B-2131-3947-B979-34227C2D1046}" name="Column627"/>
    <tableColumn id="641" xr3:uid="{51EE3F26-C922-4343-BCBA-97117A643D88}" name="Column628"/>
    <tableColumn id="642" xr3:uid="{F2A0E562-7AA8-9944-AC40-C53FC6BF63C0}" name="Column629"/>
    <tableColumn id="643" xr3:uid="{5B4B4A5A-C41D-2440-9FD4-7D54EA71527E}" name="Column630"/>
    <tableColumn id="644" xr3:uid="{F8A2E3A3-F364-7841-ACB8-E5CB7235C925}" name="Column631"/>
    <tableColumn id="645" xr3:uid="{DADA6938-7A89-BE42-B2FE-3059F1689F20}" name="Column632"/>
    <tableColumn id="646" xr3:uid="{F5FCB9A0-9013-B147-9470-47944C00BE75}" name="Column633"/>
    <tableColumn id="647" xr3:uid="{3A828287-1EAF-4D4D-B083-961355BCBEA0}" name="Column634"/>
    <tableColumn id="648" xr3:uid="{27FFE7A0-0C8E-354A-A25A-1B6443F8DF71}" name="Column635"/>
    <tableColumn id="649" xr3:uid="{F4367FC1-70FC-9C40-AC55-6433A0C8148B}" name="Column636"/>
    <tableColumn id="650" xr3:uid="{6A89D5A1-EC8D-8F4D-93C9-FC5375D3B253}" name="Column637"/>
    <tableColumn id="651" xr3:uid="{3FA76ED9-137E-BB49-B178-C7761D1D9DEF}" name="Column638"/>
    <tableColumn id="652" xr3:uid="{DBCF7811-FC83-D448-996E-9116251B9059}" name="Column639"/>
    <tableColumn id="653" xr3:uid="{8A15AB66-A9D3-8E4D-BADA-B6FB8521AC9A}" name="Column640"/>
    <tableColumn id="654" xr3:uid="{2CDFCB94-3372-F540-8864-C2E30ACB04D2}" name="Column641"/>
    <tableColumn id="655" xr3:uid="{7B7E8115-AE7A-5941-961C-F6C553DA925A}" name="Column642"/>
    <tableColumn id="656" xr3:uid="{8A366EAD-0531-294A-979C-32F68E85F6C2}" name="Column643"/>
    <tableColumn id="657" xr3:uid="{26C2FE48-0762-E246-AEC2-BBF9E2F5B069}" name="Column644"/>
    <tableColumn id="658" xr3:uid="{75CDC671-71E2-3C4F-853F-1EC9C875F09C}" name="Column645"/>
    <tableColumn id="659" xr3:uid="{5B0A08C5-CF97-2343-8464-30ABE7E464D6}" name="Column646"/>
    <tableColumn id="660" xr3:uid="{B77C779F-6D8E-5E4C-BF54-B2525F5CE507}" name="Column647"/>
    <tableColumn id="661" xr3:uid="{18A7E10D-E16E-9D45-B80F-9A036774CFC7}" name="Column648"/>
    <tableColumn id="662" xr3:uid="{34FE426A-70EF-D846-99A2-67FE68412075}" name="Column649"/>
    <tableColumn id="663" xr3:uid="{8EBD420F-9D4F-AE4C-A184-DA7F0F1051DD}" name="Column650"/>
    <tableColumn id="664" xr3:uid="{31C87FB2-C8E4-9C4A-B1EC-E9FA34F9CCF6}" name="Column651"/>
    <tableColumn id="665" xr3:uid="{468E4ECE-6077-0E4F-B315-4AEFC07BB68B}" name="Column652"/>
    <tableColumn id="666" xr3:uid="{596479FB-D623-E348-A40B-8253E754589C}" name="Column653"/>
    <tableColumn id="667" xr3:uid="{7377CF63-DE3F-C649-8C94-3EB114DC23BE}" name="Column654"/>
    <tableColumn id="668" xr3:uid="{C796ADCD-C1A4-2348-A6DF-1C5177114802}" name="Column655"/>
    <tableColumn id="669" xr3:uid="{58F349BD-CB4E-4A4F-9D40-1E55395D1392}" name="Column656"/>
    <tableColumn id="670" xr3:uid="{7F039CB6-DE3A-2246-9838-8CE2289F6BC2}" name="Column657"/>
    <tableColumn id="671" xr3:uid="{C6D98049-1FD3-EB4C-BF35-94A72FE94102}" name="Column658"/>
    <tableColumn id="672" xr3:uid="{7A0E0780-7DEF-364E-9A15-4075A6249CBD}" name="Column659"/>
    <tableColumn id="673" xr3:uid="{3C30E834-FF2C-FE49-8DF1-F7F71C639659}" name="Column660"/>
    <tableColumn id="674" xr3:uid="{C77398C5-52D4-AC47-A61A-5CC9398DA8A6}" name="Column661"/>
    <tableColumn id="675" xr3:uid="{D84B1D96-449B-EC4D-A556-D7EFD7898F72}" name="Column662"/>
    <tableColumn id="676" xr3:uid="{5AFAF695-B0D4-154B-97FA-F35DD1987F84}" name="Column663"/>
    <tableColumn id="677" xr3:uid="{DE0B7778-E03A-C146-AD51-6CB18DB0E25E}" name="Column664"/>
    <tableColumn id="678" xr3:uid="{4A81F599-73BF-214E-A4DB-78BD7E7B48E7}" name="Column665"/>
    <tableColumn id="679" xr3:uid="{A4A05D1B-E8FB-664B-93A7-79885D0F998D}" name="Column666"/>
    <tableColumn id="680" xr3:uid="{8B3FE710-F816-FC4C-B9BB-16481A01075E}" name="Column667"/>
    <tableColumn id="681" xr3:uid="{C4CF03BB-CD33-184F-B895-1C7054E44A55}" name="Column668"/>
    <tableColumn id="682" xr3:uid="{C25DB6EB-AD71-9D49-BE6A-6819A77736BF}" name="Column669"/>
    <tableColumn id="683" xr3:uid="{3F63F4C6-9D2A-9648-B080-805BB6CD654F}" name="Column670"/>
    <tableColumn id="684" xr3:uid="{A0830AFC-825D-BA47-A03E-C758593C9F44}" name="Column671"/>
    <tableColumn id="685" xr3:uid="{4C20606A-8D43-A940-87AB-9C777AC6F5CE}" name="Column672"/>
    <tableColumn id="686" xr3:uid="{8E2A19B7-7075-9E4B-A30F-3A22CB75F98C}" name="Column673"/>
    <tableColumn id="687" xr3:uid="{8F01ED92-FEE1-2E43-BB24-C1181C11C832}" name="Column674"/>
    <tableColumn id="688" xr3:uid="{0E338F89-252F-EF42-A8E7-7B158BE51F9E}" name="Column675"/>
    <tableColumn id="689" xr3:uid="{20249081-6446-8E46-905F-AA616A3B2A0D}" name="Column676"/>
    <tableColumn id="690" xr3:uid="{9F521759-5962-BC47-B91D-1C9235A2B94A}" name="Column677"/>
    <tableColumn id="691" xr3:uid="{3A66DB05-A395-1143-B886-417E382009C9}" name="Column678"/>
    <tableColumn id="692" xr3:uid="{BD256AA8-C3C8-AC44-A640-B288CC5B4232}" name="Column679"/>
    <tableColumn id="693" xr3:uid="{BBF7E8CF-AD3D-974C-9FFF-568C128417FF}" name="Column680"/>
    <tableColumn id="694" xr3:uid="{69CFBD8D-13A0-7946-AE1A-9CA9D1BC90CB}" name="Column681"/>
    <tableColumn id="695" xr3:uid="{070B48BB-E7C5-DF4A-852F-F5D2216406A3}" name="Column682"/>
    <tableColumn id="696" xr3:uid="{E8E6FD04-5960-EE4E-B694-BBC1C71FD08D}" name="Column683"/>
    <tableColumn id="697" xr3:uid="{443ADA8A-F7D8-1A4F-8B2D-6DAB60B64856}" name="Column684"/>
    <tableColumn id="698" xr3:uid="{393108D8-CBBF-D44E-ACBE-763C4506C0EB}" name="Column685"/>
    <tableColumn id="699" xr3:uid="{764DEEF4-B9AC-E348-B2B7-CDFFABD6A053}" name="Column686"/>
    <tableColumn id="700" xr3:uid="{F8304D6A-74C2-B74E-A050-9C8C9647E2D1}" name="Column687"/>
    <tableColumn id="701" xr3:uid="{52312557-979B-7C4B-9A28-60099AC29CAD}" name="Column688"/>
    <tableColumn id="702" xr3:uid="{714BD295-9385-7045-832D-B639B9538156}" name="Column689"/>
    <tableColumn id="703" xr3:uid="{716846D0-10C6-C448-A50C-0B37F90DD715}" name="Column690"/>
    <tableColumn id="704" xr3:uid="{2344D64D-51CD-3742-892C-CCBB62196C89}" name="Column691"/>
    <tableColumn id="705" xr3:uid="{28EA52F5-4057-8643-843D-A3822BE627E5}" name="Column692"/>
    <tableColumn id="706" xr3:uid="{1CE3CBBC-C512-CE49-B1EE-EE89B38FFCBF}" name="Column693"/>
    <tableColumn id="707" xr3:uid="{C59527DC-5EB2-CC44-94D2-2073E014D05F}" name="Column694"/>
    <tableColumn id="708" xr3:uid="{4442BD64-2EEE-2643-B994-2B48A2063E95}" name="Column695"/>
    <tableColumn id="709" xr3:uid="{68804A34-EA77-784D-9440-11DBB8F174F2}" name="Column696"/>
    <tableColumn id="710" xr3:uid="{9F8A44CA-0C65-7947-BAF3-07306759605F}" name="Column697"/>
    <tableColumn id="711" xr3:uid="{9FAE2DB2-C669-E648-8FEA-BD282720EF30}" name="Column698"/>
    <tableColumn id="712" xr3:uid="{013B8B77-3C82-0C48-8E31-E9B7D02F9E8C}" name="Column699"/>
    <tableColumn id="713" xr3:uid="{131EFD1C-F1C9-4B44-A14C-AA7A8235BA2E}" name="Column700"/>
    <tableColumn id="714" xr3:uid="{6A1255F2-99BC-A94A-8FD8-9B2D69FAD95E}" name="Column701"/>
    <tableColumn id="715" xr3:uid="{EFB9550A-46E3-004E-B5D1-97C66261B2D7}" name="Column702"/>
    <tableColumn id="716" xr3:uid="{122B38C9-4AC3-3841-8CB9-CA32D26F56C9}" name="Column703"/>
    <tableColumn id="717" xr3:uid="{3BAFCC38-1D8D-8B41-8EF4-EC43A898EBE3}" name="Column704"/>
    <tableColumn id="718" xr3:uid="{84F5F75C-D964-4D4E-A918-90DF6E5F9E25}" name="Column705"/>
    <tableColumn id="719" xr3:uid="{F0274F94-4968-B949-9DE3-75E890D1315A}" name="Column706"/>
    <tableColumn id="720" xr3:uid="{74E4D8D1-52AB-2C4C-9BCA-BC6990DE6E07}" name="Column707"/>
    <tableColumn id="721" xr3:uid="{5B6A2F77-C1CC-2442-99B5-CA144F6BB34C}" name="Column708"/>
    <tableColumn id="722" xr3:uid="{1CF099D6-5EFA-8545-9A7A-19B8F0EB632B}" name="Column709"/>
    <tableColumn id="723" xr3:uid="{0CCBE6B9-0C95-2D48-A60B-03F242B51896}" name="Column710"/>
    <tableColumn id="724" xr3:uid="{D897740F-2775-3446-92FF-21A1A2975E9E}" name="Column711"/>
    <tableColumn id="725" xr3:uid="{AE60B658-C843-224F-BF63-B9FAC28D3E44}" name="Column712"/>
    <tableColumn id="726" xr3:uid="{4DA2C8B1-1AFD-544D-BB75-C96141EA2ECB}" name="Column713"/>
    <tableColumn id="727" xr3:uid="{02A22D73-CE88-664D-9B8F-5B18A15558C1}" name="Column714"/>
    <tableColumn id="728" xr3:uid="{7172C6B7-26A1-DC4E-B232-D375403BF5D0}" name="Column715"/>
    <tableColumn id="729" xr3:uid="{3E8D7F16-1EC5-594B-AE0C-F77753686F3B}" name="Column716"/>
    <tableColumn id="730" xr3:uid="{31BA9294-79EE-5A4E-85D1-9097EC9E996D}" name="Column717"/>
    <tableColumn id="731" xr3:uid="{AA4CA283-A855-E844-AA18-1CAF56EC88DA}" name="Column718"/>
    <tableColumn id="732" xr3:uid="{050CB031-DA4C-2D40-B35C-83D32BC84912}" name="Column719"/>
    <tableColumn id="733" xr3:uid="{C61B54C4-AA8B-8341-9900-647794EF9D05}" name="Column720"/>
    <tableColumn id="734" xr3:uid="{10A8501A-E439-BE48-99CE-05FDE385F43E}" name="Column721"/>
    <tableColumn id="735" xr3:uid="{DD0D556E-1D2A-4D4F-BF30-75306C21BD70}" name="Column722"/>
    <tableColumn id="736" xr3:uid="{FEEC7E5D-349B-E14F-8AA0-A9030F99B251}" name="Column723"/>
    <tableColumn id="737" xr3:uid="{DBE232B0-A53C-8446-BD1E-9DDD1F332937}" name="Column724"/>
    <tableColumn id="738" xr3:uid="{B0FED143-6C20-9440-B621-A7F874F850F6}" name="Column725"/>
    <tableColumn id="739" xr3:uid="{D368E0D7-C8F0-C24E-A57F-E3D4859F8895}" name="Column726"/>
    <tableColumn id="740" xr3:uid="{C4C1577A-50EC-1C48-B4D0-CEFC8017AB8E}" name="Column727"/>
    <tableColumn id="741" xr3:uid="{F47CA777-6A35-6243-818B-EFF593F6A4FD}" name="Column728"/>
    <tableColumn id="742" xr3:uid="{FE4BE0DC-BB22-934A-93E8-7EA122716325}" name="Column729"/>
    <tableColumn id="743" xr3:uid="{C64B1CF3-51A6-D049-82F6-7CA72436A45C}" name="Column730"/>
    <tableColumn id="744" xr3:uid="{1165B104-26E7-C141-AC48-355A0CA25505}" name="Column731"/>
    <tableColumn id="745" xr3:uid="{8D440EAD-2F2A-6548-A2AB-0B189FC4B078}" name="Column732"/>
    <tableColumn id="746" xr3:uid="{B27886B0-D391-F043-B768-342CEE703974}" name="Column733"/>
    <tableColumn id="747" xr3:uid="{AE2CCA30-7C38-6D47-9E99-19149B9FA1BB}" name="Column734"/>
    <tableColumn id="748" xr3:uid="{A75F4355-34F1-E441-ADED-C4B4E0871275}" name="Column735"/>
    <tableColumn id="749" xr3:uid="{55A717B5-64AB-424F-B3CF-D62D8BE5A266}" name="Column736"/>
    <tableColumn id="750" xr3:uid="{664704E5-A67B-B944-BF48-1A708561192A}" name="Column737"/>
    <tableColumn id="751" xr3:uid="{ADBE4A12-AFBE-D24B-88D5-02B6329EEEBB}" name="Column738"/>
    <tableColumn id="752" xr3:uid="{853FA99C-3248-2047-83D3-366F9D272861}" name="Column739"/>
    <tableColumn id="753" xr3:uid="{DA8AB88E-E907-D64C-B23F-1F9FD261311A}" name="Column740"/>
    <tableColumn id="754" xr3:uid="{59B4F1AD-2DD5-2747-B405-8142F5329087}" name="Column741"/>
    <tableColumn id="755" xr3:uid="{3ADB15A9-5C42-1D4F-8C3C-3E4FD0F6574E}" name="Column742"/>
    <tableColumn id="756" xr3:uid="{0DADAA06-F9FD-614E-BC7A-A34AA6C399B5}" name="Column743"/>
    <tableColumn id="757" xr3:uid="{06998A32-7925-874A-92EB-416DB95D250B}" name="Column744"/>
    <tableColumn id="758" xr3:uid="{399B5DC9-5146-9D4C-BDEA-77D1B8730AE0}" name="Column745"/>
    <tableColumn id="759" xr3:uid="{7A65BDE8-E55E-5E4E-9D4F-FC897291511A}" name="Column746"/>
    <tableColumn id="760" xr3:uid="{80CB77B0-4C1F-484D-842D-CC39E7BB38CE}" name="Column747"/>
    <tableColumn id="761" xr3:uid="{55AD8ADD-64A7-F24F-BB59-64CDEE16C058}" name="Column748"/>
    <tableColumn id="762" xr3:uid="{01688BBD-2B15-0F4A-96C2-1B41F2B587D3}" name="Column749"/>
    <tableColumn id="763" xr3:uid="{04D1D38E-C32C-E948-8A9B-B38C0292FCA7}" name="Column750"/>
    <tableColumn id="764" xr3:uid="{C1636BFB-D567-1C45-A37F-3A1A3DE9FC95}" name="Column751"/>
    <tableColumn id="765" xr3:uid="{905EE90C-1FB7-D145-B042-8A06C8775EE2}" name="Column752"/>
    <tableColumn id="766" xr3:uid="{FD461CDB-E8BA-EC43-9F36-E9018059C5B8}" name="Column753"/>
    <tableColumn id="767" xr3:uid="{98F4B0D8-2B0E-664B-A31C-49964D0C67AB}" name="Column754"/>
    <tableColumn id="768" xr3:uid="{F0A1D8DA-ADD1-DF45-B48E-B2ACD9760589}" name="Column755"/>
    <tableColumn id="769" xr3:uid="{047392BB-C057-5343-B540-625CEF393E5E}" name="Column756"/>
    <tableColumn id="770" xr3:uid="{0EAEA86F-60CC-694C-83D2-AD89A5232E0D}" name="Column757"/>
    <tableColumn id="771" xr3:uid="{698CC091-0E11-E24F-9BE1-CD2D108D4F06}" name="Column758"/>
    <tableColumn id="772" xr3:uid="{BA042ECF-98FC-7142-BDB0-0EE81A15EDE2}" name="Column759"/>
    <tableColumn id="773" xr3:uid="{CB2AF74E-3BAD-C94D-9844-C685E3862C0F}" name="Column760"/>
    <tableColumn id="774" xr3:uid="{35B7C146-67A5-084F-9892-A084294586FD}" name="Column761"/>
    <tableColumn id="775" xr3:uid="{70C216AA-07B5-4240-A1DE-9BCF264EDA27}" name="Column762"/>
    <tableColumn id="776" xr3:uid="{77F174AB-8514-1D4C-BED3-8B9AAB56D91B}" name="Column763"/>
    <tableColumn id="777" xr3:uid="{735CC398-47EB-4D48-8908-D7760960C185}" name="Column764"/>
    <tableColumn id="778" xr3:uid="{68D7F64E-CB65-FD46-A207-BEF2ECEBD9C0}" name="Column765"/>
    <tableColumn id="779" xr3:uid="{6BD7DBEA-00B2-3D4C-B1F9-D58BFC6685C7}" name="Column766"/>
    <tableColumn id="780" xr3:uid="{CFB35D0D-171B-FA48-9335-297A47B2290E}" name="Column767"/>
    <tableColumn id="781" xr3:uid="{2F52B65F-33E3-8B4C-9199-5EB27A14ADCC}" name="Column768"/>
    <tableColumn id="782" xr3:uid="{7245B6E6-5830-264A-B36B-F27B6F293BD1}" name="Column769"/>
    <tableColumn id="783" xr3:uid="{29584DDA-0C09-6F4F-9EC8-30AEE7968D53}" name="Column770"/>
    <tableColumn id="784" xr3:uid="{8E640FF0-8608-CF47-89F0-69E15EF69925}" name="Column771"/>
    <tableColumn id="785" xr3:uid="{C4939464-1474-CF44-931D-1979C2C69B83}" name="Column772"/>
    <tableColumn id="786" xr3:uid="{5798C2CD-76BB-DE4C-B324-1DE50590627E}" name="Column773"/>
    <tableColumn id="787" xr3:uid="{12024673-98DF-214E-952C-EAC3C23321CE}" name="Column774"/>
    <tableColumn id="788" xr3:uid="{CA487E8E-D7F3-5D47-8674-87D283FC1FC8}" name="Column775"/>
    <tableColumn id="789" xr3:uid="{F8452E6C-6819-CE4E-A785-4245EEDFCD63}" name="Column776"/>
    <tableColumn id="790" xr3:uid="{43EA1CB1-AD37-5D49-8C54-5DA68E71BFD0}" name="Column777"/>
    <tableColumn id="791" xr3:uid="{318F773F-EB44-6040-A094-11F606AC2994}" name="Column778"/>
    <tableColumn id="792" xr3:uid="{05E9622C-A1B8-B449-B52E-64B26C80FD0E}" name="Column779"/>
    <tableColumn id="793" xr3:uid="{1D2C09E1-3CD9-8C4F-9AE6-3A213FCFFE7D}" name="Column780"/>
    <tableColumn id="794" xr3:uid="{C39CF0BA-A9C4-5A46-A7A5-AF85FF0361DE}" name="Column781"/>
    <tableColumn id="795" xr3:uid="{0AB33291-EE3E-244C-AB9F-0AA3EEF80915}" name="Column782"/>
    <tableColumn id="796" xr3:uid="{548DB8CE-3F93-C54B-9E85-673E90A82C96}" name="Column783"/>
    <tableColumn id="797" xr3:uid="{E718FD44-F103-B340-B24B-EF4225F9E33E}" name="Column784"/>
    <tableColumn id="798" xr3:uid="{27AF7DAE-9CAF-B043-A6A7-A784A576960C}" name="Column785"/>
    <tableColumn id="799" xr3:uid="{C81E6CFE-BCE3-2C4C-B769-728A1821B379}" name="Column786"/>
    <tableColumn id="800" xr3:uid="{428D5617-BFAB-F94B-8C32-9C1E2331523A}" name="Column787"/>
    <tableColumn id="801" xr3:uid="{C492EED4-03E6-534A-9513-A9D0351B1234}" name="Column788"/>
    <tableColumn id="802" xr3:uid="{F19EBC8E-DF49-AA41-9348-3E64D82955A3}" name="Column789"/>
    <tableColumn id="803" xr3:uid="{96B3C9AD-07F6-C34D-A718-1A23919B6908}" name="Column790"/>
    <tableColumn id="804" xr3:uid="{3E111261-0C46-F14A-8668-E1279CF64291}" name="Column791"/>
    <tableColumn id="805" xr3:uid="{268FA569-E8A7-3349-9366-8614F9E40533}" name="Column792"/>
    <tableColumn id="806" xr3:uid="{A3AD3321-EF24-CA41-8F72-C0CE1F459B0B}" name="Column793"/>
    <tableColumn id="807" xr3:uid="{41E90D55-6E50-3147-89E3-B91C787CFCD0}" name="Column794"/>
    <tableColumn id="808" xr3:uid="{5191DABA-0167-704F-AC07-B9B5A8D77EAF}" name="Column795"/>
    <tableColumn id="809" xr3:uid="{C689B5CB-971A-D249-B6A0-599F6A81343B}" name="Column796"/>
    <tableColumn id="810" xr3:uid="{83CB892E-D824-1E47-B914-C69E6A768839}" name="Column797"/>
    <tableColumn id="811" xr3:uid="{79D3C572-84C8-9442-802E-8B513B8604AA}" name="Column798"/>
    <tableColumn id="812" xr3:uid="{070BE9D7-DC04-8347-8829-46386DA8A8E5}" name="Column799"/>
    <tableColumn id="813" xr3:uid="{AE1B1977-A5A1-1048-BD4A-B3BD4BE01463}" name="Column800"/>
    <tableColumn id="814" xr3:uid="{CD9BA8AA-7E15-F04D-A9CA-02FD6B83F06D}" name="Column801"/>
    <tableColumn id="815" xr3:uid="{82D666BA-A232-FD4F-B860-DB4DCA65B721}" name="Column802"/>
    <tableColumn id="816" xr3:uid="{92C5DD6F-A73F-3B45-8DF5-BD14825EBAC9}" name="Column803"/>
    <tableColumn id="817" xr3:uid="{08705E0F-B976-9147-A6AF-2F1BCA8749D4}" name="Column804"/>
    <tableColumn id="818" xr3:uid="{DBDCAB54-987C-654A-93B9-0C2B880E74D1}" name="Column805"/>
    <tableColumn id="819" xr3:uid="{BF46C05B-9D82-A94C-ABE8-7D402E2C3121}" name="Column806"/>
    <tableColumn id="820" xr3:uid="{92AB2FF2-637B-0547-AA17-99484EB82E30}" name="Column807"/>
    <tableColumn id="821" xr3:uid="{EB7EBE84-4D7B-C545-8315-9921AD6009FF}" name="Column808"/>
    <tableColumn id="822" xr3:uid="{97121CF2-3CF0-AB40-9493-E38DBC2F3716}" name="Column809"/>
    <tableColumn id="823" xr3:uid="{007761F6-3F63-1A40-ABB8-144BA993E768}" name="Column810"/>
    <tableColumn id="824" xr3:uid="{2D67B99A-CBF7-6742-879F-D7D95CFDE0FE}" name="Column811"/>
    <tableColumn id="825" xr3:uid="{D0EFAB92-03EE-F449-9BA6-8EBB209A398E}" name="Column812"/>
    <tableColumn id="826" xr3:uid="{52094248-D35D-1841-B06F-BE6818B47535}" name="Column813"/>
    <tableColumn id="827" xr3:uid="{047A409A-6FA0-5349-B2CE-F46C226A8491}" name="Column814"/>
    <tableColumn id="828" xr3:uid="{D8E3CD40-D9A1-E344-A0AF-647345F73C0E}" name="Column815"/>
    <tableColumn id="829" xr3:uid="{FD9E98EE-4613-8046-A941-4FCCF7A4E7DC}" name="Column816"/>
    <tableColumn id="830" xr3:uid="{1898AA21-21B5-9D40-BEC6-BB5FCD94294D}" name="Column817"/>
    <tableColumn id="831" xr3:uid="{04B8787C-3AC2-E04F-B02F-639111CFA1AE}" name="Column818"/>
    <tableColumn id="832" xr3:uid="{2A7BEDB1-5E9E-1946-BE5F-9CD92C8B984C}" name="Column819"/>
    <tableColumn id="833" xr3:uid="{31F53F28-C251-9C47-B99B-C8B520DF8709}" name="Column820"/>
    <tableColumn id="834" xr3:uid="{6DFA6443-195F-0D4B-92C8-7162C731AF46}" name="Column821"/>
    <tableColumn id="835" xr3:uid="{7809ECDF-9937-D543-A1A6-6D570D3AD950}" name="Column822"/>
    <tableColumn id="836" xr3:uid="{85C83567-3060-2E4A-A2D4-CDB58DDF7F2D}" name="Column823"/>
    <tableColumn id="837" xr3:uid="{1B02CBD8-EB57-5E45-8FEB-CAF171FA3572}" name="Column824"/>
    <tableColumn id="838" xr3:uid="{242F73B4-D018-0048-9F1B-3B6E30458019}" name="Column825"/>
    <tableColumn id="839" xr3:uid="{AF11D5FE-FFC0-1C40-BA1D-240E5DE89068}" name="Column826"/>
    <tableColumn id="840" xr3:uid="{17AA37BF-E259-054E-8153-2E0395520A92}" name="Column827"/>
    <tableColumn id="841" xr3:uid="{5ADABAE2-D48B-594C-809B-F1E48ABDA6A9}" name="Column828"/>
    <tableColumn id="842" xr3:uid="{36AB2FFB-0A21-DC40-A049-A09E0039BDB8}" name="Column829"/>
    <tableColumn id="843" xr3:uid="{A699DC81-CB82-F940-A8AD-8BB860036B35}" name="Column830"/>
    <tableColumn id="844" xr3:uid="{504C6838-0480-8D4B-AD45-3076FA861175}" name="Column831"/>
    <tableColumn id="845" xr3:uid="{F07E1B19-FF17-774E-B6BC-66147C802122}" name="Column832"/>
    <tableColumn id="846" xr3:uid="{7CB346BE-C347-2F48-9902-A0DDEDCE1FD3}" name="Column833"/>
    <tableColumn id="847" xr3:uid="{33D022A4-C696-824C-8E8C-08B9C39DB692}" name="Column834"/>
    <tableColumn id="848" xr3:uid="{82B862F5-DC96-0D42-BDB3-B11CE1B71065}" name="Column835"/>
    <tableColumn id="849" xr3:uid="{DBB7E333-DF4E-E142-A3D6-A5D62ED49528}" name="Column836"/>
    <tableColumn id="850" xr3:uid="{70EA4DC5-556E-0F40-BBA1-206713C0A022}" name="Column837"/>
    <tableColumn id="851" xr3:uid="{CC691F4A-F0A7-6540-B34D-F2F3FADF1FAD}" name="Column838"/>
    <tableColumn id="852" xr3:uid="{76042658-3F65-3447-A5D9-06A473918730}" name="Column839"/>
    <tableColumn id="853" xr3:uid="{C6F8AC62-4CBE-274A-A0C3-1144A9CD089C}" name="Column840"/>
    <tableColumn id="854" xr3:uid="{E5979E34-4745-9340-9E89-98532E6852CA}" name="Column841"/>
    <tableColumn id="855" xr3:uid="{BF40F0CA-A1F3-4442-A282-88E367C0C3FB}" name="Column842"/>
    <tableColumn id="856" xr3:uid="{5871F1CF-8EB5-8043-B8DD-825C3963C326}" name="Column843"/>
    <tableColumn id="857" xr3:uid="{5CA67B6B-6058-144E-BDB3-5F4AB2B03746}" name="Column844"/>
    <tableColumn id="858" xr3:uid="{BAC11E78-0C77-6141-8885-B4E19C6DFB6B}" name="Column845"/>
    <tableColumn id="859" xr3:uid="{7883C79A-65F1-5049-B438-E9D023015403}" name="Column846"/>
    <tableColumn id="860" xr3:uid="{AF58FC59-AE38-5E4C-915A-EC4302531C20}" name="Column847"/>
    <tableColumn id="861" xr3:uid="{8B850082-A906-0140-BE50-A4794C2911EB}" name="Column848"/>
    <tableColumn id="862" xr3:uid="{B849B358-08CB-474A-B397-0A9F4A4F1952}" name="Column849"/>
    <tableColumn id="863" xr3:uid="{9D632302-6E72-D446-966B-FA0FA2AFEDAB}" name="Column850"/>
    <tableColumn id="864" xr3:uid="{100611E8-78F7-C94E-852A-10F947583AE5}" name="Column851"/>
    <tableColumn id="865" xr3:uid="{DCA844F8-5661-8B43-B9F3-7AEFB141DC1E}" name="Column852"/>
    <tableColumn id="866" xr3:uid="{5CE97B7F-14BF-8945-9ED4-EABE8826F933}" name="Column853"/>
    <tableColumn id="867" xr3:uid="{C49A5ABA-DAC0-E643-B0F2-9877F2064BEA}" name="Column854"/>
    <tableColumn id="868" xr3:uid="{BA7C7CB7-5247-DF4C-8EEB-ACA5A30F1359}" name="Column855"/>
    <tableColumn id="869" xr3:uid="{10C32537-D5E4-254F-B6DE-FC8A9F217F07}" name="Column856"/>
    <tableColumn id="870" xr3:uid="{D804FF6C-3948-904E-BD5B-32798333DB39}" name="Column857"/>
    <tableColumn id="871" xr3:uid="{995A5DE5-F67C-5C4C-AB11-98ECB17AA0F7}" name="Column858"/>
    <tableColumn id="872" xr3:uid="{DAF03452-6AC2-3D46-A357-5B32DEDE0E33}" name="Column859"/>
    <tableColumn id="873" xr3:uid="{B9C2D7F5-1A7E-C949-85B0-07367AEED0A7}" name="Column860"/>
    <tableColumn id="874" xr3:uid="{68548391-61FD-934B-8AD3-E5E9CF7F551B}" name="Column861"/>
    <tableColumn id="875" xr3:uid="{7DE770AB-015A-7644-ACCA-F80C39A85AB6}" name="Column862"/>
    <tableColumn id="876" xr3:uid="{DECFEFEB-2171-594F-A93D-65D00A426893}" name="Column863"/>
    <tableColumn id="877" xr3:uid="{D434A05D-A66F-2B4F-B34A-19E91B528F12}" name="Column864"/>
    <tableColumn id="878" xr3:uid="{65997B6C-3C43-4946-A6FF-FBB350D6A20C}" name="Column865"/>
    <tableColumn id="879" xr3:uid="{877F5FA2-8BE3-144F-9A8F-31BC42A2B31D}" name="Column866"/>
    <tableColumn id="880" xr3:uid="{2FD1DBAC-DD0E-3C47-A992-7A2888782CB4}" name="Column867"/>
    <tableColumn id="881" xr3:uid="{E1909EB5-3A98-8D45-8A59-9BB7ACA480FB}" name="Column868"/>
    <tableColumn id="882" xr3:uid="{2321B57B-73A4-0F41-9E8B-AF8235252176}" name="Column869"/>
    <tableColumn id="883" xr3:uid="{7E5FC261-E712-3846-8712-C624BF333B41}" name="Column870"/>
    <tableColumn id="884" xr3:uid="{964EA550-E1F6-B14F-BEE2-6B931F653483}" name="Column871"/>
    <tableColumn id="885" xr3:uid="{F83DC3DF-71AB-1842-A9F5-E0F42C9CA1ED}" name="Column872"/>
    <tableColumn id="886" xr3:uid="{07E2797C-5A2F-0B46-B2D0-4706EAEC1038}" name="Column873"/>
    <tableColumn id="887" xr3:uid="{0F30229B-F94B-1541-8BC7-8CC30D24B9F7}" name="Column874"/>
    <tableColumn id="888" xr3:uid="{25792A76-0887-D541-B863-F4D99D098CC7}" name="Column875"/>
    <tableColumn id="889" xr3:uid="{216600FA-CEF5-6347-93FA-6878DB20FE82}" name="Column876"/>
    <tableColumn id="890" xr3:uid="{45301EAB-A7A9-DC45-8F25-FCBAE133689C}" name="Column877"/>
    <tableColumn id="891" xr3:uid="{7958A934-532C-2845-8317-8F26319104CB}" name="Column878"/>
    <tableColumn id="892" xr3:uid="{6442A91E-767E-D143-9020-7630B0FFA7CA}" name="Column879"/>
    <tableColumn id="893" xr3:uid="{0697FF40-585C-1A42-B0C3-5D03C96F7FFD}" name="Column880"/>
    <tableColumn id="894" xr3:uid="{8B6DD798-2855-7841-B3FA-5002BD4221BC}" name="Column881"/>
    <tableColumn id="895" xr3:uid="{16B1C9FA-104C-DF4B-B07E-9DCEE120D5FF}" name="Column882"/>
    <tableColumn id="896" xr3:uid="{EEF99A7B-86B9-1B41-B6B2-E1508BC4B35F}" name="Column883"/>
    <tableColumn id="897" xr3:uid="{F1C3F633-B5C7-FC41-BA58-99B12D45764B}" name="Column884"/>
    <tableColumn id="898" xr3:uid="{B8B9B23B-4BA4-1A48-B1A2-9AFFABF2BAE9}" name="Column885"/>
    <tableColumn id="899" xr3:uid="{F9D81AFF-30A5-FF49-ACAB-982C34BCBBE2}" name="Column886"/>
    <tableColumn id="900" xr3:uid="{C8C9290E-5BEE-184F-B909-D8CAC1F15C4C}" name="Column887"/>
    <tableColumn id="901" xr3:uid="{7A397A33-8395-E742-9227-1D99132E359F}" name="Column888"/>
    <tableColumn id="902" xr3:uid="{D98BF4CA-E8DF-7B4F-9820-425B072725A0}" name="Column889"/>
    <tableColumn id="903" xr3:uid="{32002176-FB60-CA4F-BBE3-B211909543D2}" name="Column890"/>
    <tableColumn id="904" xr3:uid="{D36CAC51-45B3-CD48-A876-5C1373AF5049}" name="Column891"/>
    <tableColumn id="905" xr3:uid="{F8C701EF-B888-334D-9E44-DA32E12F8614}" name="Column892"/>
    <tableColumn id="906" xr3:uid="{015914D7-A3E1-1041-80D4-3E54FE6FD9DD}" name="Column893"/>
    <tableColumn id="907" xr3:uid="{8340651E-085B-A840-A81A-1E706EB863BD}" name="Column894"/>
    <tableColumn id="908" xr3:uid="{F0A35148-57D7-B84B-B278-8A4FF86C7E13}" name="Column895"/>
    <tableColumn id="909" xr3:uid="{15648C08-71D4-8D48-AD00-4FED83B946E8}" name="Column896"/>
    <tableColumn id="910" xr3:uid="{6983C7D7-D1CD-5B40-A6A0-89E3FB21C216}" name="Column897"/>
    <tableColumn id="911" xr3:uid="{10A71F4B-BF95-4C48-B89E-C46C36C8637C}" name="Column898"/>
    <tableColumn id="912" xr3:uid="{525E1630-C6B4-5946-AE59-9B4E1B3BB232}" name="Column899"/>
    <tableColumn id="913" xr3:uid="{BEBBB847-AA43-804F-AEDB-DCA605111A35}" name="Column900"/>
    <tableColumn id="914" xr3:uid="{9F443B16-F568-E147-A860-840277B6F2FA}" name="Column901"/>
    <tableColumn id="915" xr3:uid="{BF538F15-9CFC-2847-8F5E-B3A858FE2CBF}" name="Column902"/>
    <tableColumn id="916" xr3:uid="{CEC4D0F5-A33C-6348-9430-064D57529E04}" name="Column903"/>
    <tableColumn id="917" xr3:uid="{BFE7EB37-0E48-4C40-882E-919AE8144E65}" name="Column904"/>
    <tableColumn id="918" xr3:uid="{AA100D3E-9714-D844-9E76-C3A42120CBAE}" name="Column905"/>
    <tableColumn id="919" xr3:uid="{0F36D000-B8E6-3340-A44B-D6C46583BC74}" name="Column906"/>
    <tableColumn id="920" xr3:uid="{68BFE8FC-58F3-024E-90A9-BAEDCB4F1BA5}" name="Column907"/>
    <tableColumn id="921" xr3:uid="{78DE0D7C-8763-DF42-A7CD-07B79E0BA52F}" name="Column908"/>
    <tableColumn id="922" xr3:uid="{88D440FA-8B8B-E342-9FBE-E924E3587736}" name="Column909"/>
    <tableColumn id="923" xr3:uid="{DEC0E726-C8D5-B947-9F42-27377DF0605F}" name="Column910"/>
    <tableColumn id="924" xr3:uid="{87B47C9E-63D4-8243-A33B-30D515453CCF}" name="Column911"/>
    <tableColumn id="925" xr3:uid="{AAE8B12E-BDB4-F846-965E-2C24B5671D6E}" name="Column912"/>
    <tableColumn id="926" xr3:uid="{B18D0A7B-7D9D-D74E-818B-65B249B89F85}" name="Column913"/>
    <tableColumn id="927" xr3:uid="{83B939DD-8984-5C4C-9AD5-637D66071F41}" name="Column914"/>
    <tableColumn id="928" xr3:uid="{C10044B5-A69A-7242-932A-33931468DA80}" name="Column915"/>
    <tableColumn id="929" xr3:uid="{A708985F-2A7A-D74D-BC21-070C5B96ABA9}" name="Column916"/>
    <tableColumn id="930" xr3:uid="{9F6DF7B3-4A4B-2C44-85FD-3B6AD5022A54}" name="Column917"/>
    <tableColumn id="931" xr3:uid="{B3BA6113-288C-4946-8A0C-C383678AE742}" name="Column918"/>
    <tableColumn id="932" xr3:uid="{326C1597-8754-9247-AEFB-BCCED8C489FA}" name="Column919"/>
    <tableColumn id="933" xr3:uid="{7660CF86-FCA4-9840-B6B2-7CD02FCA516B}" name="Column920"/>
    <tableColumn id="934" xr3:uid="{EDCB12EA-1CA0-9743-AC66-DA7E2CC4F4F2}" name="Column921"/>
    <tableColumn id="935" xr3:uid="{5C71C4CB-CD9F-1847-A52E-E06592EAC3C9}" name="Column922"/>
    <tableColumn id="936" xr3:uid="{748AD8B7-1D4A-634B-9468-2766FEB2CAD2}" name="Column923"/>
    <tableColumn id="937" xr3:uid="{CCCAC92C-F139-2C4A-94F1-053BE131709C}" name="Column924"/>
    <tableColumn id="938" xr3:uid="{649EDD8F-704F-1F4E-A9A8-DA95431D6950}" name="Column925"/>
    <tableColumn id="939" xr3:uid="{AE1DD411-EA7B-274A-9D76-073739D29B92}" name="Column926"/>
    <tableColumn id="940" xr3:uid="{41C61AD7-23AB-1248-92BF-90FFB907A358}" name="Column927"/>
    <tableColumn id="941" xr3:uid="{22ABCD38-F510-E146-882F-1C5F32CA5811}" name="Column928"/>
    <tableColumn id="942" xr3:uid="{8B6D9F97-5229-7F46-86CD-5F8ABD0DAADA}" name="Column929"/>
    <tableColumn id="943" xr3:uid="{263C1747-BE0A-E944-A175-6ED056C8EBC5}" name="Column930"/>
    <tableColumn id="944" xr3:uid="{2C333BD3-0BB5-124C-AA31-A87198578A61}" name="Column931"/>
    <tableColumn id="945" xr3:uid="{1B11B991-A39C-B747-9368-3865D69B93FB}" name="Column932"/>
    <tableColumn id="946" xr3:uid="{8B7D0BCA-037E-4E47-B4ED-E26B9DBEF821}" name="Column933"/>
    <tableColumn id="947" xr3:uid="{BB87DA2D-6C12-2249-A3BC-199D8AFC753B}" name="Column934"/>
    <tableColumn id="948" xr3:uid="{323823E8-17FC-C64D-B7CF-ABAB0F5BC994}" name="Column935"/>
    <tableColumn id="949" xr3:uid="{F9972775-D51F-9347-A2DB-639C3B8A228C}" name="Column936"/>
    <tableColumn id="950" xr3:uid="{CC35FBAD-664A-0F46-ACD0-A58F826793C0}" name="Column937"/>
    <tableColumn id="951" xr3:uid="{8E271AEB-B3A1-5245-AF32-D2CC7C2B7973}" name="Column938"/>
    <tableColumn id="952" xr3:uid="{9F2BD0C4-8249-E94F-A34E-315D31EC4437}" name="Column939"/>
    <tableColumn id="953" xr3:uid="{01A4A669-C8CA-6145-885F-0876B6ABDB8F}" name="Column940"/>
    <tableColumn id="954" xr3:uid="{B6EFFD44-D07D-554C-A808-50EEBA504DAC}" name="Column941"/>
    <tableColumn id="955" xr3:uid="{675A69D0-0B56-DF4D-A4EF-2E3508488560}" name="Column942"/>
    <tableColumn id="956" xr3:uid="{F29316D8-7F8B-2849-9381-275BE4ADE67B}" name="Column943"/>
    <tableColumn id="957" xr3:uid="{583991B0-D2E9-2948-AE5B-27C7BA97496A}" name="Column944"/>
    <tableColumn id="958" xr3:uid="{454020C8-CAD0-B744-802B-B1F5F3B2E0F8}" name="Column945"/>
    <tableColumn id="959" xr3:uid="{02ADD87E-43B1-0E42-AE1F-3EA1DF1E3C3B}" name="Column946"/>
    <tableColumn id="960" xr3:uid="{6464C4DC-6C3A-644A-9155-B58DF2A7B2D0}" name="Column947"/>
    <tableColumn id="961" xr3:uid="{2C4A5781-AED0-7B47-9B81-3FE2FE135424}" name="Column948"/>
    <tableColumn id="962" xr3:uid="{CCF5A48B-AFC9-714C-AEF6-33C196953660}" name="Column949"/>
    <tableColumn id="963" xr3:uid="{E0447E7D-8B7D-4347-AA42-9F0173D81461}" name="Column950"/>
    <tableColumn id="964" xr3:uid="{A3DAFA56-2365-4F4E-839F-D39B0362F2D1}" name="Column951"/>
    <tableColumn id="965" xr3:uid="{BEF65589-AA11-8341-8ECC-F97CEE2BED88}" name="Column952"/>
    <tableColumn id="966" xr3:uid="{C74E3022-9865-734B-99B6-9E3CD4275BB8}" name="Column953"/>
    <tableColumn id="967" xr3:uid="{55D10234-BF53-004F-9313-F96841BB1868}" name="Column954"/>
    <tableColumn id="968" xr3:uid="{0C930974-3A17-8B49-85ED-2FC89BA31735}" name="Column955"/>
    <tableColumn id="969" xr3:uid="{367E384A-C481-884A-870E-6813E23A5144}" name="Column956"/>
    <tableColumn id="970" xr3:uid="{6E5024CB-1C51-9444-ABF8-145033E317A2}" name="Column957"/>
    <tableColumn id="971" xr3:uid="{DB19A91D-0630-4348-80C9-E20EBE0EB709}" name="Column958"/>
    <tableColumn id="972" xr3:uid="{42FE79EB-B972-F743-9231-6279D395D99D}" name="Column959"/>
    <tableColumn id="973" xr3:uid="{84561517-EFC0-4548-87C5-388895A57774}" name="Column960"/>
    <tableColumn id="974" xr3:uid="{2EEFBA0F-A7FE-6844-974B-D09AC979D5F0}" name="Column961"/>
    <tableColumn id="975" xr3:uid="{171D95EE-8D56-AE43-B224-05121FF8AB06}" name="Column962"/>
    <tableColumn id="976" xr3:uid="{0D3CFD38-23D8-304C-B238-3A749FDDD6DC}" name="Column963"/>
    <tableColumn id="977" xr3:uid="{A54BE9CD-5EF2-2D44-8860-55378B169353}" name="Column964"/>
    <tableColumn id="978" xr3:uid="{4951CA8F-B9DA-554D-933D-6970DE1EA601}" name="Column965"/>
    <tableColumn id="979" xr3:uid="{F152D372-49D4-A749-8F4B-5804EF2DE406}" name="Column966"/>
    <tableColumn id="980" xr3:uid="{9AA35907-7864-E346-B79D-E1A3AB459F7A}" name="Column967"/>
    <tableColumn id="981" xr3:uid="{B125E3D8-7ADE-AE4F-B8E6-FA4FECEF1385}" name="Column968"/>
    <tableColumn id="982" xr3:uid="{A87B8DC8-8383-9948-B09E-0363829644DE}" name="Column969"/>
    <tableColumn id="983" xr3:uid="{38DAD15D-CA44-514A-95D5-4BC1628507A8}" name="Column970"/>
    <tableColumn id="984" xr3:uid="{8AC118C0-DB79-9744-87B9-DC212B6D0694}" name="Column971"/>
    <tableColumn id="985" xr3:uid="{8496CB4E-2B23-8C43-9726-4EE2483CAA1F}" name="Column972"/>
    <tableColumn id="986" xr3:uid="{CF4CDAA7-6798-2743-AFC1-94ED7568A1F2}" name="Column973"/>
    <tableColumn id="987" xr3:uid="{EDCE31DC-0E09-7E44-B61C-BCA4AF119BC9}" name="Column974"/>
    <tableColumn id="988" xr3:uid="{434094AE-BE90-4647-A11F-028204C9882D}" name="Column975"/>
    <tableColumn id="989" xr3:uid="{E57D63E3-57EE-7A4C-A6C5-4653DC31F022}" name="Column976"/>
    <tableColumn id="990" xr3:uid="{F649D773-2426-3947-8962-3645F4821C88}" name="Column977"/>
    <tableColumn id="991" xr3:uid="{D3BF3CB9-03E5-0C4E-98A1-4C4882D71D68}" name="Column978"/>
    <tableColumn id="992" xr3:uid="{3EE227CD-5F39-574B-A8AF-7C44E5FB1653}" name="Column979"/>
    <tableColumn id="993" xr3:uid="{D4A1FF58-7704-F444-885A-864945394BB6}" name="Column980"/>
    <tableColumn id="994" xr3:uid="{15C96FDF-6319-E546-A122-B433F69BB6DF}" name="Column981"/>
    <tableColumn id="995" xr3:uid="{2ADE5FEF-0D53-6A4F-AEC1-BC9F6373FA6A}" name="Column982"/>
    <tableColumn id="996" xr3:uid="{ADFB2708-63BB-6F46-8702-B1A50C6CF48A}" name="Column983"/>
    <tableColumn id="997" xr3:uid="{5DBE8284-5134-4346-87A0-101F834C6FF6}" name="Column984"/>
    <tableColumn id="998" xr3:uid="{AFB3FD0D-ADC3-624B-AED1-DC40217EDC0D}" name="Column985"/>
    <tableColumn id="999" xr3:uid="{6ABE0F53-C5C5-EA4C-A50E-3E2439C03D0C}" name="Column986"/>
    <tableColumn id="1000" xr3:uid="{0983901C-5861-E14B-B6FC-0E8330C484C6}" name="Column987"/>
    <tableColumn id="1001" xr3:uid="{309B876C-D76C-814B-9020-E8D50237C66B}" name="Column988"/>
    <tableColumn id="1002" xr3:uid="{47713316-EFB9-1445-82EA-DC42A552254D}" name="Column989"/>
    <tableColumn id="1003" xr3:uid="{9199381B-1296-394E-B648-A28274350E3E}" name="Column990"/>
    <tableColumn id="1004" xr3:uid="{CA8C62AB-0981-C74D-A9A9-561D874E8490}" name="Column991"/>
    <tableColumn id="1005" xr3:uid="{762A74B7-0BAB-F443-87D5-6D6FC16CE00D}" name="Column992"/>
    <tableColumn id="1006" xr3:uid="{1C48EEA6-A9A7-6843-9733-DF0750B4F6B3}" name="Column993"/>
    <tableColumn id="1007" xr3:uid="{36D2F889-F226-4B41-8301-546DFB85DD9E}" name="Column994"/>
    <tableColumn id="1008" xr3:uid="{D5035FEE-0D50-094F-B000-81FB07C7655E}" name="Column995"/>
    <tableColumn id="1009" xr3:uid="{3D638A9C-9BA2-7D43-B361-3B60A24B2232}" name="Column996"/>
    <tableColumn id="1010" xr3:uid="{F8D70253-092F-114D-9C9E-D823078C9443}" name="Column997"/>
    <tableColumn id="1011" xr3:uid="{EFFBC8D4-BD03-1742-96F7-BFEC6398EBF9}" name="Column998"/>
    <tableColumn id="1012" xr3:uid="{F7C9E6B6-4464-FB4F-B771-B9D65C9CACF8}" name="Column999"/>
    <tableColumn id="1013" xr3:uid="{26375422-1E80-494F-A071-C2066868EA7C}" name="Column1000"/>
    <tableColumn id="1014" xr3:uid="{8FB5FA21-B021-4549-8BD6-30A267DF30FA}" name="Column1001"/>
    <tableColumn id="1015" xr3:uid="{4348F852-B17F-924F-A834-0CD8903EF37C}" name="Column1002"/>
    <tableColumn id="1016" xr3:uid="{73307526-F02E-3542-884A-B7C4FCAD2CF3}" name="Column1003"/>
    <tableColumn id="1017" xr3:uid="{D47C7304-462B-F84F-808B-A1D595CB09F8}" name="Column1004"/>
    <tableColumn id="1018" xr3:uid="{3F4D8375-17AD-E641-A9C1-5DE27FE76704}" name="Column1005"/>
    <tableColumn id="1019" xr3:uid="{B2678751-0AA6-7046-A268-9DC5A22A75FA}" name="Column1006"/>
    <tableColumn id="1020" xr3:uid="{14EC0664-3E0B-3F48-ABC2-0841A03A0608}" name="Column1007"/>
    <tableColumn id="1021" xr3:uid="{298CDA8A-5921-4F48-B6E6-D5B235BA6277}" name="Column1008"/>
    <tableColumn id="1022" xr3:uid="{39BE7596-2025-9B43-B0D4-C84AB5D1ABF9}" name="Column1009"/>
    <tableColumn id="1023" xr3:uid="{0F90EC9B-9482-044F-A8E3-6472C5915A15}" name="Column1010"/>
    <tableColumn id="1024" xr3:uid="{054EC8AE-5D8B-2640-98B5-3238BA145C30}" name="Column1011"/>
    <tableColumn id="1025" xr3:uid="{240F6A30-B742-B24A-B5FF-6B9C73A3DA8E}" name="Column1012"/>
    <tableColumn id="1026" xr3:uid="{E734DD53-7B32-7944-AD45-995E6CFE32FB}" name="Column1013"/>
    <tableColumn id="1027" xr3:uid="{A9009E46-889F-5C48-8A1C-FA660CF2A6ED}" name="Column1014"/>
    <tableColumn id="1028" xr3:uid="{2196AE53-3A5C-FF41-B27F-8A612ED0FD86}" name="Column1015"/>
    <tableColumn id="1029" xr3:uid="{5B6536CC-FFC2-2A44-A636-91541227095B}" name="Column1016"/>
    <tableColumn id="1030" xr3:uid="{CD416C44-BD06-C149-858D-3EE40136FC74}" name="Column1017"/>
    <tableColumn id="1031" xr3:uid="{7E4CF7D1-A380-B948-AAEB-0F0C23BFC125}" name="Column1018"/>
    <tableColumn id="1032" xr3:uid="{72D81191-D360-3249-9613-22814032ACDD}" name="Column1019"/>
    <tableColumn id="1033" xr3:uid="{BF03C840-04A7-8747-81E9-4CC572D71478}" name="Column1020"/>
    <tableColumn id="1034" xr3:uid="{504D8F2B-974D-BF47-BEEC-34F6EC899457}" name="Column1021"/>
    <tableColumn id="1035" xr3:uid="{8EEFB2DE-B3DA-A34B-97BA-4C7FD63C409F}" name="Column1022"/>
    <tableColumn id="1036" xr3:uid="{8C65659B-9360-D64C-81DE-2C7FD6858259}" name="Column1023"/>
    <tableColumn id="1037" xr3:uid="{22E7B54E-FB81-4141-9944-25DFCDA90E67}" name="Column1024"/>
    <tableColumn id="1038" xr3:uid="{0EE104B8-A42C-4A45-8C42-A22605571328}" name="Column1025"/>
    <tableColumn id="1039" xr3:uid="{FF0F633B-C098-BD43-82F3-786522FB68D7}" name="Column1026"/>
    <tableColumn id="1040" xr3:uid="{CDDD41B4-442B-C348-88F5-E9EF8A1F969A}" name="Column1027"/>
    <tableColumn id="1041" xr3:uid="{6C625EE5-238C-E44A-8178-0A6FFD15DB0C}" name="Column1028"/>
    <tableColumn id="1042" xr3:uid="{F7A2D3E1-DCA3-5945-B22A-F6A5146EED09}" name="Column1029"/>
    <tableColumn id="1043" xr3:uid="{450FE07D-FA34-D84F-8B1B-97FAF099C0BB}" name="Column1030"/>
    <tableColumn id="1044" xr3:uid="{295C069E-3A5F-D84C-8CF3-415707D8480C}" name="Column1031"/>
    <tableColumn id="1045" xr3:uid="{05C71703-BBDD-CA48-BE3E-9061D75CB3CD}" name="Column1032"/>
    <tableColumn id="1046" xr3:uid="{3417BD8C-A47F-DF45-92D8-54482A661EB6}" name="Column1033"/>
    <tableColumn id="1047" xr3:uid="{212EF855-CB0A-C14D-B908-3D7E73733BEF}" name="Column1034"/>
    <tableColumn id="1048" xr3:uid="{3106DFCC-844B-094C-BD36-B49385B03A33}" name="Column1035"/>
    <tableColumn id="1049" xr3:uid="{93EC9250-7D1C-D540-87F1-6AFE5B7F5D6D}" name="Column1036"/>
    <tableColumn id="1050" xr3:uid="{F468693A-E476-A744-B212-9C0B645D5516}" name="Column1037"/>
    <tableColumn id="1051" xr3:uid="{D97101F1-5D60-C445-A973-534B46A3BE24}" name="Column1038"/>
    <tableColumn id="1052" xr3:uid="{6F3C233D-469B-4843-9CB8-AA7C00516216}" name="Column1039"/>
    <tableColumn id="1053" xr3:uid="{ACCE12B0-67A3-D94C-988F-179DB407950F}" name="Column1040"/>
    <tableColumn id="1054" xr3:uid="{8C4D9032-46D5-8545-81FC-D4A340EDC146}" name="Column1041"/>
    <tableColumn id="1055" xr3:uid="{DECFC5A3-0F43-5543-9578-6F38A546445C}" name="Column1042"/>
    <tableColumn id="1056" xr3:uid="{6A77E9E7-79D0-DE46-864A-E6D4EC912C98}" name="Column1043"/>
    <tableColumn id="1057" xr3:uid="{E7F23BF5-A886-F44C-9123-3D7BFEB35AC3}" name="Column1044"/>
    <tableColumn id="1058" xr3:uid="{E9AB26F1-CE53-634A-8136-D4263F9BA645}" name="Column1045"/>
    <tableColumn id="1059" xr3:uid="{0C840779-AD72-094A-B65F-6EC5A419AF72}" name="Column1046"/>
    <tableColumn id="1060" xr3:uid="{501314C5-728B-AF48-9301-8FCE8C6C06C5}" name="Column1047"/>
    <tableColumn id="1061" xr3:uid="{80A70A7B-6A77-7B4D-A65E-D8E5787F2F18}" name="Column1048"/>
    <tableColumn id="1062" xr3:uid="{EC4C1F50-2A52-5A48-8168-1824D208C58F}" name="Column1049"/>
    <tableColumn id="1063" xr3:uid="{7FC4935C-6CB9-2743-9B70-FC9699CD0C26}" name="Column1050"/>
    <tableColumn id="1064" xr3:uid="{204608CC-9CA5-EA4E-B3B9-A31E1A23E926}" name="Column1051"/>
    <tableColumn id="1065" xr3:uid="{A197398D-D7CE-FF40-B73A-7B148332F824}" name="Column1052"/>
    <tableColumn id="1066" xr3:uid="{20F891F9-AC45-464E-94F4-D2919BCD3E6C}" name="Column1053"/>
    <tableColumn id="1067" xr3:uid="{D69F4335-CCDD-DB46-BBCD-9A3483D84774}" name="Column1054"/>
    <tableColumn id="1068" xr3:uid="{BB590DB2-005F-1846-942D-3B69216E8371}" name="Column1055"/>
    <tableColumn id="1069" xr3:uid="{327EC243-F3E7-AF44-B2EF-C4A07CC2DAD8}" name="Column1056"/>
    <tableColumn id="1070" xr3:uid="{710EA6C9-BEF4-7746-A225-5488E9A6E6C5}" name="Column1057"/>
    <tableColumn id="1071" xr3:uid="{C762E053-A929-B246-9B82-103946C8079F}" name="Column1058"/>
    <tableColumn id="1072" xr3:uid="{3EF043FC-DF59-094A-8FC4-7FEDACD1C335}" name="Column1059"/>
    <tableColumn id="1073" xr3:uid="{3EC62A84-C9FC-5C4B-9FBC-D1C2668263AE}" name="Column1060"/>
    <tableColumn id="1074" xr3:uid="{10786BBC-BDCA-9443-AB88-A53EFEA3E56A}" name="Column1061"/>
    <tableColumn id="1075" xr3:uid="{630BF302-9BBF-1246-9136-CD910161826E}" name="Column1062"/>
    <tableColumn id="1076" xr3:uid="{DE20E080-5D42-D14D-9357-91E90AB4EE9C}" name="Column1063"/>
    <tableColumn id="1077" xr3:uid="{884DAC2B-893D-CE48-BCC1-0BEEE450B253}" name="Column1064"/>
    <tableColumn id="1078" xr3:uid="{9CB80BDD-AABA-2746-9278-86092EE985B3}" name="Column1065"/>
    <tableColumn id="1079" xr3:uid="{91488BAE-7AA1-7147-88FB-048B6805057E}" name="Column1066"/>
    <tableColumn id="1080" xr3:uid="{18FC349D-CFEF-6B4D-9BCA-9BDA783C95E3}" name="Column1067"/>
    <tableColumn id="1081" xr3:uid="{AC84C423-4446-6444-AFC1-9B68C4CE80F4}" name="Column1068"/>
    <tableColumn id="1082" xr3:uid="{FC458ECF-B650-524D-9ED8-6E99FE02D6F8}" name="Column1069"/>
    <tableColumn id="1083" xr3:uid="{39688477-46D8-AE40-88FD-52BA67E219F5}" name="Column1070"/>
    <tableColumn id="1084" xr3:uid="{92AE4F2E-57FE-234C-8F71-4F3F5A7EA9AC}" name="Column1071"/>
    <tableColumn id="1085" xr3:uid="{D5D3F5A7-A9B2-6942-B8FC-1D2648BFFD2E}" name="Column1072"/>
    <tableColumn id="1086" xr3:uid="{FF7DF076-6F73-D545-9613-7F9D0947E650}" name="Column1073"/>
    <tableColumn id="1087" xr3:uid="{97DAE3EB-0B1F-6740-825B-F74DC8228DDB}" name="Column1074"/>
    <tableColumn id="1088" xr3:uid="{1E5B2AA0-E60A-AB46-AA4E-C9F688D4DF19}" name="Column1075"/>
    <tableColumn id="1089" xr3:uid="{3AC91587-8A22-3549-A71B-AE6D3410465F}" name="Column1076"/>
    <tableColumn id="1090" xr3:uid="{4CBF2DAD-9825-4E4E-89FD-A2F70631A5F0}" name="Column1077"/>
    <tableColumn id="1091" xr3:uid="{97D545F4-0B73-004C-945E-A95EE213E23E}" name="Column1078"/>
    <tableColumn id="1092" xr3:uid="{3EDFECD5-73E0-8E4C-BF4A-7A8DF3E5997F}" name="Column1079"/>
    <tableColumn id="1093" xr3:uid="{84C20D21-2BF7-4144-A0CC-FAF89EE6D329}" name="Column1080"/>
    <tableColumn id="1094" xr3:uid="{76CCE1B6-98D2-D141-89DE-7F309F110CA2}" name="Column1081"/>
    <tableColumn id="1095" xr3:uid="{917B6EB3-1F32-1341-940F-E83649D091A4}" name="Column1082"/>
    <tableColumn id="1096" xr3:uid="{22A35C0A-4ADF-5D49-A4DB-52E5D4489374}" name="Column1083"/>
    <tableColumn id="1097" xr3:uid="{35AE74FF-3E49-2E4D-9E17-2B78EAA5DF27}" name="Column1084"/>
    <tableColumn id="1098" xr3:uid="{35E99186-9B19-A54A-A3E6-87E8001190D3}" name="Column1085"/>
    <tableColumn id="1099" xr3:uid="{9B199EFC-4C82-624E-93EE-72353AA954F5}" name="Column1086"/>
    <tableColumn id="1100" xr3:uid="{0F13CC47-4C8E-5B42-9B15-0AACDA391CF0}" name="Column1087"/>
    <tableColumn id="1101" xr3:uid="{A1EAD561-C6A7-AE45-AFF6-AFC606944E5A}" name="Column1088"/>
    <tableColumn id="1102" xr3:uid="{58551BBD-F003-584E-88D9-8464C35DAFEB}" name="Column1089"/>
    <tableColumn id="1103" xr3:uid="{03AB5BB2-D8CC-8748-BF90-68753125330D}" name="Column1090"/>
    <tableColumn id="1104" xr3:uid="{54DB0546-AAF0-F041-B201-A2C9C6A11E1C}" name="Column1091"/>
    <tableColumn id="1105" xr3:uid="{C06CDB6B-6D67-7641-BEC6-1319104A4939}" name="Column1092"/>
    <tableColumn id="1106" xr3:uid="{7C1A2BBD-637C-C545-8928-F385F200CFAB}" name="Column1093"/>
    <tableColumn id="1107" xr3:uid="{829B41FD-8138-2E43-B154-AB31F50A0092}" name="Column1094"/>
    <tableColumn id="1108" xr3:uid="{6F33972B-9B39-A942-9A4F-C54C589CF100}" name="Column1095"/>
    <tableColumn id="1109" xr3:uid="{889D6936-72E0-1543-8BCF-4285C50D9C87}" name="Column1096"/>
    <tableColumn id="1110" xr3:uid="{C2A40345-A50A-EE48-A081-C30623B2B42A}" name="Column1097"/>
    <tableColumn id="1111" xr3:uid="{9DA76D1B-9DCF-AE4A-956C-32D1A3E1DA05}" name="Column1098"/>
    <tableColumn id="1112" xr3:uid="{34871C7D-C74D-E945-821A-36D6307B2313}" name="Column1099"/>
    <tableColumn id="1113" xr3:uid="{6586A41A-D083-B046-BE1F-1DDD1C3EC35E}" name="Column1100"/>
    <tableColumn id="1114" xr3:uid="{ACFBC292-1E61-E149-948F-C8F3F0ECA8D0}" name="Column1101"/>
    <tableColumn id="1115" xr3:uid="{F2AF2BE2-DD26-6D45-8CB6-004073734270}" name="Column1102"/>
    <tableColumn id="1116" xr3:uid="{587CB54F-9FC1-3743-9A0E-CA29AEC5ADD9}" name="Column1103"/>
    <tableColumn id="1117" xr3:uid="{B6883F0B-DF11-9047-9F7F-FFC6E619459D}" name="Column1104"/>
    <tableColumn id="1118" xr3:uid="{2BA3D7EE-4976-124D-97F3-8D3E3045C258}" name="Column1105"/>
    <tableColumn id="1119" xr3:uid="{B31ABF52-CD07-124A-B8A3-0D25DBD58299}" name="Column1106"/>
    <tableColumn id="1120" xr3:uid="{72F38156-AAA6-944A-8A55-C5C427F50298}" name="Column1107"/>
    <tableColumn id="1121" xr3:uid="{B208435B-EA9C-0F43-80DD-9E02410C21A3}" name="Column1108"/>
    <tableColumn id="1122" xr3:uid="{5D1CFA7E-9BF9-9948-8D81-EA1C162C383E}" name="Column1109"/>
    <tableColumn id="1123" xr3:uid="{21092E2B-D07B-9B4D-B5BC-EEDC66C955A4}" name="Column1110"/>
    <tableColumn id="1124" xr3:uid="{DB7B0DD0-1390-C440-B142-368585209575}" name="Column1111"/>
    <tableColumn id="1125" xr3:uid="{1C5A3224-1F48-014C-A5AC-20D8023BBF79}" name="Column1112"/>
    <tableColumn id="1126" xr3:uid="{CEC39386-ED9F-B44D-B3F5-133029861BBA}" name="Column1113"/>
    <tableColumn id="1127" xr3:uid="{BE64BF31-E152-BA42-8167-AA4D6E8BF7C5}" name="Column1114"/>
    <tableColumn id="1128" xr3:uid="{834E7DFE-8D09-AB4F-BDDB-77A48B4FF0DD}" name="Column1115"/>
    <tableColumn id="1129" xr3:uid="{784E6480-3028-3547-BAA5-57062E80F68C}" name="Column1116"/>
    <tableColumn id="1130" xr3:uid="{DAD7A010-F161-4748-B88F-5A8A65C83C52}" name="Column1117"/>
    <tableColumn id="1131" xr3:uid="{B05292CF-1DE2-E642-B867-113F90153715}" name="Column1118"/>
    <tableColumn id="1132" xr3:uid="{0082D2ED-1B0C-904F-8BDD-9797E61620DC}" name="Column1119"/>
    <tableColumn id="1133" xr3:uid="{E3C44C26-8825-9248-85D7-8E177B5A4632}" name="Column1120"/>
    <tableColumn id="1134" xr3:uid="{66311D37-6E15-4142-9966-C2BB73858895}" name="Column1121"/>
    <tableColumn id="1135" xr3:uid="{4DBCD654-1E70-0243-8FA3-B07C1EBA4305}" name="Column1122"/>
    <tableColumn id="1136" xr3:uid="{A2720978-AA0E-4544-95C3-EE45921C7E18}" name="Column1123"/>
    <tableColumn id="1137" xr3:uid="{E9DE3F9F-A7AD-4041-9A1C-CDC8AA30344D}" name="Column1124"/>
    <tableColumn id="1138" xr3:uid="{AC750F0E-668C-6746-8672-52D50A9A97D2}" name="Column1125"/>
    <tableColumn id="1139" xr3:uid="{5C25A917-29CF-7248-A3E7-94CEFF2BB9F0}" name="Column1126"/>
    <tableColumn id="1140" xr3:uid="{025033F2-496A-2B49-A710-327346ADE317}" name="Column1127"/>
    <tableColumn id="1141" xr3:uid="{6EA0A96E-9AB0-0240-B564-8EEA67338549}" name="Column1128"/>
    <tableColumn id="1142" xr3:uid="{5E2545AF-13CB-2E45-9046-115BB7EFD889}" name="Column1129"/>
    <tableColumn id="1143" xr3:uid="{6693D9D1-F79C-6A4C-9E2A-F4AB1484660E}" name="Column1130"/>
    <tableColumn id="1144" xr3:uid="{037E9AF2-B5B1-524F-8DD0-310F0FD572D6}" name="Column1131"/>
    <tableColumn id="1145" xr3:uid="{7613B4DB-8323-7C4A-9C58-0121D611470F}" name="Column1132"/>
    <tableColumn id="1146" xr3:uid="{A9D0B1AD-E51E-7946-9492-011F60C410CE}" name="Column1133"/>
    <tableColumn id="1147" xr3:uid="{56C9D72D-8F1B-D74C-AA5D-30F9BADF3847}" name="Column1134"/>
    <tableColumn id="1148" xr3:uid="{8F47BE7B-7AD3-C146-854D-1733C1252243}" name="Column1135"/>
    <tableColumn id="1149" xr3:uid="{25D1209C-2CAB-C342-AC46-94CFD359C5E5}" name="Column1136"/>
    <tableColumn id="1150" xr3:uid="{540CE0C5-BC35-8C4E-B011-52AC0714D83F}" name="Column1137"/>
    <tableColumn id="1151" xr3:uid="{D6EEA29A-46C6-3D41-BF78-EF9B45381481}" name="Column1138"/>
    <tableColumn id="1152" xr3:uid="{6C28A724-DBA8-8146-A754-2540B1C77223}" name="Column1139"/>
    <tableColumn id="1153" xr3:uid="{18526891-7A95-A84C-AD1B-ADF4ED38FDCB}" name="Column1140"/>
    <tableColumn id="1154" xr3:uid="{21200B71-2BC3-CD4C-A767-09959E44ECFC}" name="Column1141"/>
    <tableColumn id="1155" xr3:uid="{F3653602-3F3E-3F44-AC99-798B8CFF5433}" name="Column1142"/>
    <tableColumn id="1156" xr3:uid="{8FCA5B08-5AD5-5144-9959-3812739E819C}" name="Column1143"/>
    <tableColumn id="1157" xr3:uid="{B5EAF515-9238-204A-B1EA-87D14542FB1F}" name="Column1144"/>
    <tableColumn id="1158" xr3:uid="{1EC0F629-C728-AE44-BEE2-A95BDF3A1F4B}" name="Column1145"/>
    <tableColumn id="1159" xr3:uid="{CB394E39-8C30-7047-A61E-1AEED578EF07}" name="Column1146"/>
    <tableColumn id="1160" xr3:uid="{40A3D86F-A2DE-8240-A508-293C8F09CBDE}" name="Column1147"/>
    <tableColumn id="1161" xr3:uid="{9156C05F-75DB-3248-BA02-5C309A806169}" name="Column1148"/>
    <tableColumn id="1162" xr3:uid="{C7FBA158-BB4E-354F-A6CB-C510B37F5CD6}" name="Column1149"/>
    <tableColumn id="1163" xr3:uid="{7739E27D-BC54-6947-A947-E7E38F4BD0BC}" name="Column1150"/>
    <tableColumn id="1164" xr3:uid="{5283DFA4-C102-D940-9AE2-77E77988ECD3}" name="Column1151"/>
    <tableColumn id="1165" xr3:uid="{509ECABC-384B-BB4B-A677-D52CF54D3E59}" name="Column1152"/>
    <tableColumn id="1166" xr3:uid="{38B8A386-84FF-7444-879F-FD1AA332E354}" name="Column1153"/>
    <tableColumn id="1167" xr3:uid="{EAFF201D-97ED-9648-B083-745139E5947E}" name="Column1154"/>
    <tableColumn id="1168" xr3:uid="{E7CD1F1A-D30C-1248-A9C3-A6A71574DC5C}" name="Column1155"/>
    <tableColumn id="1169" xr3:uid="{74988BF4-501E-5E49-8432-B72734F91F6A}" name="Column1156"/>
    <tableColumn id="1170" xr3:uid="{4D7082FC-45F3-8C43-B6D5-9F1B94A844C8}" name="Column1157"/>
    <tableColumn id="1171" xr3:uid="{612C7F88-49A8-E64C-A6A7-AE608A8185C7}" name="Column1158"/>
    <tableColumn id="1172" xr3:uid="{F05451A5-4498-7845-9003-0C65141BF59E}" name="Column1159"/>
    <tableColumn id="1173" xr3:uid="{F3F6DC88-4866-BF43-88A9-13B349DC7950}" name="Column1160"/>
    <tableColumn id="1174" xr3:uid="{E502FDBD-2756-4545-978E-4B82B0AA477F}" name="Column1161"/>
    <tableColumn id="1175" xr3:uid="{5EE02E61-BFB6-D249-9EC7-A89F7CC2DE2F}" name="Column1162"/>
    <tableColumn id="1176" xr3:uid="{55BC722D-8560-744E-B1B1-1F2007CA702C}" name="Column1163"/>
    <tableColumn id="1177" xr3:uid="{8BC13B3B-F35C-044E-B05A-F559FBDBE70B}" name="Column1164"/>
    <tableColumn id="1178" xr3:uid="{2AB38881-2E75-6D4B-BF74-DD9078CEE409}" name="Column1165"/>
    <tableColumn id="1179" xr3:uid="{955E22EF-F072-D249-8593-2D94418605E0}" name="Column1166"/>
    <tableColumn id="1180" xr3:uid="{D9E86FDC-4F5D-BD45-B80F-268076764FAD}" name="Column1167"/>
    <tableColumn id="1181" xr3:uid="{20DE4BBF-2D9D-2C43-A413-4A8B289E868D}" name="Column1168"/>
    <tableColumn id="1182" xr3:uid="{928ED7F4-4055-9A4B-AC37-E145AC7CFBD7}" name="Column1169"/>
    <tableColumn id="1183" xr3:uid="{D97A7C6B-EF29-0C4B-83AA-E5E24996450C}" name="Column1170"/>
    <tableColumn id="1184" xr3:uid="{F091840B-6781-F244-B8A6-E8ED8434BDA2}" name="Column1171"/>
    <tableColumn id="1185" xr3:uid="{E3D2765F-576F-0E43-9201-8713C9689329}" name="Column1172"/>
    <tableColumn id="1186" xr3:uid="{E7003C7C-633B-AB43-AC95-2A295CC263ED}" name="Column1173"/>
    <tableColumn id="1187" xr3:uid="{0E57431E-840E-9F47-8FAD-583D710A7089}" name="Column1174"/>
    <tableColumn id="1188" xr3:uid="{C55BFBDB-E924-0446-8950-C0463F084EB7}" name="Column1175"/>
    <tableColumn id="1189" xr3:uid="{C154F60A-1325-4345-93E5-4558AD75A947}" name="Column1176"/>
    <tableColumn id="1190" xr3:uid="{8543AE95-E57F-0C40-97D9-5CA67F2F9BAB}" name="Column1177"/>
    <tableColumn id="1191" xr3:uid="{1D5E2A19-4459-D44D-A537-22B54218907A}" name="Column1178"/>
    <tableColumn id="1192" xr3:uid="{6EB31009-2BCA-BB4E-8549-6FF4364381AD}" name="Column1179"/>
    <tableColumn id="1193" xr3:uid="{2D181E7E-6605-D44C-A43C-3BDBE2CBAA22}" name="Column1180"/>
    <tableColumn id="1194" xr3:uid="{A388B6A2-6F5B-E24A-925A-6E3D6A8E2A84}" name="Column1181"/>
    <tableColumn id="1195" xr3:uid="{30FF8617-09F7-9F4D-A327-23CFDF681D2A}" name="Column1182"/>
    <tableColumn id="1196" xr3:uid="{8055DA4D-EB29-FC48-83FB-6BE547869A7F}" name="Column1183"/>
    <tableColumn id="1197" xr3:uid="{BEBF1983-EAEB-4C4C-B562-D883D8291BE2}" name="Column1184"/>
    <tableColumn id="1198" xr3:uid="{798329C5-0D22-2A4A-B4C3-4FAE902D184D}" name="Column1185"/>
    <tableColumn id="1199" xr3:uid="{4688E26C-CAFA-E043-AD65-E76E39253656}" name="Column1186"/>
    <tableColumn id="1200" xr3:uid="{ADD98002-EE28-1643-8E11-0871674A3580}" name="Column1187"/>
    <tableColumn id="1201" xr3:uid="{3366807F-22AB-F74F-8279-88C7E0B07118}" name="Column1188"/>
    <tableColumn id="1202" xr3:uid="{DDC6E01D-2B52-244D-9423-7BD8658D5EAE}" name="Column1189"/>
    <tableColumn id="1203" xr3:uid="{59825872-62D3-3D4F-B5AF-F2DC4F7133A9}" name="Column1190"/>
    <tableColumn id="1204" xr3:uid="{241A3C8B-04F6-8643-838F-B2430AA86969}" name="Column1191"/>
    <tableColumn id="1205" xr3:uid="{BD6E18A8-7632-D640-A26E-06F55B47B191}" name="Column1192"/>
    <tableColumn id="1206" xr3:uid="{AADD71E6-844F-3147-BBE4-C848B9210B33}" name="Column1193"/>
    <tableColumn id="1207" xr3:uid="{BF474B5B-EC16-BF4A-A890-35B9F1DAA6D5}" name="Column1194"/>
    <tableColumn id="1208" xr3:uid="{0C51AE2A-5A6B-E74F-9249-73C9000003D9}" name="Column1195"/>
    <tableColumn id="1209" xr3:uid="{86BCB91C-73DB-234E-8FFD-8529AFBC0E9B}" name="Column1196"/>
    <tableColumn id="1210" xr3:uid="{EE819159-B69E-3B4B-8C5C-D1F7B7C4DFB7}" name="Column1197"/>
    <tableColumn id="1211" xr3:uid="{90386AEA-E55D-694D-8C5A-83995918A624}" name="Column1198"/>
    <tableColumn id="1212" xr3:uid="{A5482711-B112-6840-BD6B-AE11559BEAB3}" name="Column1199"/>
    <tableColumn id="1213" xr3:uid="{483ECF5E-C9CA-3C4E-90E6-5B27F004FFCF}" name="Column1200"/>
    <tableColumn id="1214" xr3:uid="{6C94D857-5CFF-8047-AD1C-898CC2B3E9CB}" name="Column1201"/>
    <tableColumn id="1215" xr3:uid="{BFCF0F88-7F34-8546-BA19-0964E7B236EF}" name="Column1202"/>
    <tableColumn id="1216" xr3:uid="{EA421860-82FC-1440-9B7E-D2790E3804B1}" name="Column1203"/>
    <tableColumn id="1217" xr3:uid="{33480090-5961-284A-8B9D-D28E3AA009BB}" name="Column1204"/>
    <tableColumn id="1218" xr3:uid="{796A7877-ACED-AD40-AAFB-390AD51D014E}" name="Column1205"/>
    <tableColumn id="1219" xr3:uid="{4841C499-C3C6-6944-97FC-277B71BF9940}" name="Column1206"/>
    <tableColumn id="1220" xr3:uid="{580DDC1F-003D-3845-93EA-EC6EB18552FC}" name="Column1207"/>
    <tableColumn id="1221" xr3:uid="{E8B0F0D0-A6E8-4B4E-85F4-84C449892062}" name="Column1208"/>
    <tableColumn id="1222" xr3:uid="{659183BC-6177-B74F-B304-754788F26CD7}" name="Column1209"/>
    <tableColumn id="1223" xr3:uid="{67B0D71B-2935-4C4D-BF8F-BCAEB884E98F}" name="Column1210"/>
    <tableColumn id="1224" xr3:uid="{D1F972BD-1081-7246-A37F-7C1964BCD5F2}" name="Column1211"/>
    <tableColumn id="1225" xr3:uid="{5181C7DA-DB66-F143-A31E-8E97E472C8AD}" name="Column1212"/>
    <tableColumn id="1226" xr3:uid="{BE6A60CF-5ACD-FD49-8B53-A5342D0B69BD}" name="Column1213"/>
    <tableColumn id="1227" xr3:uid="{B8AED3BD-AC4F-0247-967B-5111D6CB1293}" name="Column1214"/>
    <tableColumn id="1228" xr3:uid="{E66BFE79-9685-BA42-8072-975FFC3974C7}" name="Column1215"/>
    <tableColumn id="1229" xr3:uid="{DA7DB094-C658-B841-A8F0-0752A2DE3BE5}" name="Column1216"/>
    <tableColumn id="1230" xr3:uid="{E372AFB3-6A98-8F42-86FE-324CEE3FBBFE}" name="Column1217"/>
    <tableColumn id="1231" xr3:uid="{7E6E0455-BCDA-9B43-B49E-51763B50F221}" name="Column1218"/>
    <tableColumn id="1232" xr3:uid="{7A05F5BF-81D9-A142-BEAD-95525AA5A1F7}" name="Column1219"/>
    <tableColumn id="1233" xr3:uid="{87DB02AD-FF61-864D-9A34-26CD7B0389A0}" name="Column1220"/>
    <tableColumn id="1234" xr3:uid="{5DFC0D1B-9316-B34F-9D30-E85F274B0928}" name="Column1221"/>
    <tableColumn id="1235" xr3:uid="{55BBD072-F53E-154E-9786-C6BB08FC886B}" name="Column1222"/>
    <tableColumn id="1236" xr3:uid="{D05CA80F-9A6F-DB46-B808-5FA46DA832FA}" name="Column1223"/>
    <tableColumn id="1237" xr3:uid="{100736C4-3209-5246-A32A-8D0FEA67D74C}" name="Column1224"/>
    <tableColumn id="1238" xr3:uid="{44F9DA69-0868-0E4B-8215-B7CC71653285}" name="Column1225"/>
    <tableColumn id="1239" xr3:uid="{EDD1DD34-7951-834C-9FC3-448B6E8B6E61}" name="Column1226"/>
    <tableColumn id="1240" xr3:uid="{2F8B7E1B-FA3B-8A4D-AFC5-2E70CB6895BF}" name="Column1227"/>
    <tableColumn id="1241" xr3:uid="{65C0F77A-3C71-F142-8DC1-B26F8CF8E65C}" name="Column1228"/>
    <tableColumn id="1242" xr3:uid="{900B8BF5-A660-2648-949D-2B7AC4E93252}" name="Column1229"/>
    <tableColumn id="1243" xr3:uid="{EB869D99-9882-0544-B50B-CF7F3A9A1BC8}" name="Column1230"/>
    <tableColumn id="1244" xr3:uid="{0410E64B-076A-3D4A-892B-B43030FD4E35}" name="Column1231"/>
    <tableColumn id="1245" xr3:uid="{F22F2FDA-E86A-BC49-B0EB-324ADAD81BB0}" name="Column1232"/>
    <tableColumn id="1246" xr3:uid="{312EC6AE-AEB8-DA43-858E-B50F176D616D}" name="Column1233"/>
    <tableColumn id="1247" xr3:uid="{42E91B9C-23F9-CD4C-B610-AF4F94FFCAD9}" name="Column1234"/>
    <tableColumn id="1248" xr3:uid="{D009C42D-94F7-4941-A719-FCA6965EDD75}" name="Column1235"/>
    <tableColumn id="1249" xr3:uid="{ED44A8C0-6CE2-3F4F-8F6D-567E85F29C3C}" name="Column1236"/>
    <tableColumn id="1250" xr3:uid="{BE905DB1-FDF7-B244-8C91-CAA3C50B109D}" name="Column1237"/>
    <tableColumn id="1251" xr3:uid="{D8D6292A-A38E-CF43-9431-3F3AFFFB212A}" name="Column1238"/>
    <tableColumn id="1252" xr3:uid="{F2A48727-AD2E-7842-9806-57972E67287D}" name="Column1239"/>
    <tableColumn id="1253" xr3:uid="{3B95C6DF-3D95-CE45-991C-B09E31206C97}" name="Column1240"/>
    <tableColumn id="1254" xr3:uid="{5BC71161-A73A-B74C-8B29-3D6E539E85C5}" name="Column1241"/>
    <tableColumn id="1255" xr3:uid="{C9EDA70C-1886-6943-BD92-461E8026F972}" name="Column1242"/>
    <tableColumn id="1256" xr3:uid="{8FA05AED-1948-FF4C-91F2-972FD108E435}" name="Column1243"/>
    <tableColumn id="1257" xr3:uid="{30FC40A1-B3A4-DE40-A1CD-70393751F16C}" name="Column1244"/>
    <tableColumn id="1258" xr3:uid="{6F68873D-5025-524E-B92C-E8BC028684FB}" name="Column1245"/>
    <tableColumn id="1259" xr3:uid="{65158214-3FFE-2D40-A707-9A8CC569D205}" name="Column1246"/>
    <tableColumn id="1260" xr3:uid="{7565822A-DB04-1E46-8D47-2726D237BA5F}" name="Column1247"/>
    <tableColumn id="1261" xr3:uid="{94CAE672-2FA4-A14A-A2AD-0A08E475B953}" name="Column1248"/>
    <tableColumn id="1262" xr3:uid="{EBCBF446-0C5E-AE45-96DC-71D02AD5C99E}" name="Column1249"/>
    <tableColumn id="1263" xr3:uid="{0853CFCE-D6EA-CF4F-836B-38BBA18604A3}" name="Column1250"/>
    <tableColumn id="1264" xr3:uid="{95AF103E-7E93-0C4B-97C9-9C14D9BCB757}" name="Column1251"/>
    <tableColumn id="1265" xr3:uid="{228D3E1B-251E-0649-A274-B66F91F9AEB8}" name="Column1252"/>
    <tableColumn id="1266" xr3:uid="{8501611B-4E40-8446-B0FE-91FBE5A8E1DB}" name="Column1253"/>
    <tableColumn id="1267" xr3:uid="{35DE1FD8-6B37-934E-B00B-A76FF7ACE454}" name="Column1254"/>
    <tableColumn id="1268" xr3:uid="{FEF9CD41-28BA-2D4B-9B66-9F12B048FC8E}" name="Column1255"/>
    <tableColumn id="1269" xr3:uid="{B8A24919-59BF-F94C-A845-5FDF94ED75E6}" name="Column1256"/>
    <tableColumn id="1270" xr3:uid="{7ED47772-DE9F-2848-B9DB-D5C0D28F641B}" name="Column1257"/>
    <tableColumn id="1271" xr3:uid="{8E6EC7B7-507B-E249-A9BF-C73D339AB674}" name="Column1258"/>
    <tableColumn id="1272" xr3:uid="{048DEF1B-ED6D-9548-BF2A-27CF0628CCF3}" name="Column1259"/>
    <tableColumn id="1273" xr3:uid="{1F46125A-8E7A-8540-8364-B0F7A20B7D26}" name="Column1260"/>
    <tableColumn id="1274" xr3:uid="{91273D58-23A2-0641-B4A2-FF45D69B7C6D}" name="Column1261"/>
    <tableColumn id="1275" xr3:uid="{643D9A7E-905E-364C-B6F3-0B102F6FB56F}" name="Column1262"/>
    <tableColumn id="1276" xr3:uid="{A7483CCA-C5F2-FD49-9514-2B940530438D}" name="Column1263"/>
    <tableColumn id="1277" xr3:uid="{A0610246-D214-F143-BDEE-72701AF28256}" name="Column1264"/>
    <tableColumn id="1278" xr3:uid="{6394CC52-53D3-E04F-98D2-CE6013FA0BDE}" name="Column1265"/>
    <tableColumn id="1279" xr3:uid="{81359B09-5189-8745-8D32-005141D37381}" name="Column1266"/>
    <tableColumn id="1280" xr3:uid="{442BA0E4-E766-AB47-A9B8-5060BC8E38FB}" name="Column1267"/>
    <tableColumn id="1281" xr3:uid="{7F353F39-18CA-1A4D-80E8-A01127D2916A}" name="Column1268"/>
    <tableColumn id="1282" xr3:uid="{51F1F412-4CA0-1D48-8AD7-949F7DDD6845}" name="Column1269"/>
    <tableColumn id="1283" xr3:uid="{BB886882-F455-F841-9DE5-7E3E7A064CBC}" name="Column1270"/>
    <tableColumn id="1284" xr3:uid="{18900789-F371-8C40-B3C7-3A6D5D424211}" name="Column1271"/>
    <tableColumn id="1285" xr3:uid="{432AF8F5-5AD8-5545-B3CC-35142C60522A}" name="Column1272"/>
    <tableColumn id="1286" xr3:uid="{0231D2DA-5E35-A248-9CB5-A2C528F48211}" name="Column1273"/>
    <tableColumn id="1287" xr3:uid="{B4979C6B-61A1-2944-AD1B-CC475DE0A19A}" name="Column1274"/>
    <tableColumn id="1288" xr3:uid="{6F9AAEBF-E70E-4949-9454-ACA735AF9B99}" name="Column1275"/>
    <tableColumn id="1289" xr3:uid="{22ED0307-2B92-1245-A1B5-414F40967CED}" name="Column1276"/>
    <tableColumn id="1290" xr3:uid="{AEAC7F3D-B30D-2A41-9F2B-6FCCD3FE7DD6}" name="Column1277"/>
    <tableColumn id="1291" xr3:uid="{23B8879E-36D2-D243-A566-1AF6226AC927}" name="Column1278"/>
    <tableColumn id="1292" xr3:uid="{3D1BBD66-9376-0E47-A053-C0933475C6B7}" name="Column1279"/>
    <tableColumn id="1293" xr3:uid="{92CB910F-56F8-4541-92A1-AEE07320772D}" name="Column1280"/>
    <tableColumn id="1294" xr3:uid="{AB48A39C-9780-334D-B800-9948E1A43E02}" name="Column1281"/>
    <tableColumn id="1295" xr3:uid="{86F8DEFE-81E6-E84D-8621-7CF7ADDCF43A}" name="Column1282"/>
    <tableColumn id="1296" xr3:uid="{9FACAB0E-A348-4243-9D41-624597C771AD}" name="Column1283"/>
    <tableColumn id="1297" xr3:uid="{BF9D567B-22DD-E24D-88F7-EB2134A12CA0}" name="Column1284"/>
    <tableColumn id="1298" xr3:uid="{E6387868-EA3C-B143-B00E-155FF2259022}" name="Column1285"/>
    <tableColumn id="1299" xr3:uid="{B665E261-D8A8-9342-9319-2012D0688CD6}" name="Column1286"/>
    <tableColumn id="1300" xr3:uid="{B097B7B3-BC76-754C-9800-1D9F96880F36}" name="Column1287"/>
    <tableColumn id="1301" xr3:uid="{B5DDD458-0EF9-B949-8D85-ADBD123BD12E}" name="Column1288"/>
    <tableColumn id="1302" xr3:uid="{FB1154F0-BFC7-7D43-B762-FC5996CC4EBF}" name="Column1289"/>
    <tableColumn id="1303" xr3:uid="{B025EBE7-315F-4F42-BF38-6E48B922AFA1}" name="Column1290"/>
    <tableColumn id="1304" xr3:uid="{612451C0-37E8-2F4E-A2CA-911F0A1376A8}" name="Column1291"/>
    <tableColumn id="1305" xr3:uid="{FC88CF64-B9B6-9C41-A751-004E975405CF}" name="Column1292"/>
    <tableColumn id="1306" xr3:uid="{EB275E3F-BF82-9C41-9ECF-F6BE8DB716AC}" name="Column1293"/>
    <tableColumn id="1307" xr3:uid="{FD28B1A5-DB95-1447-9FE2-CC9ADFCEDC8F}" name="Column1294"/>
    <tableColumn id="1308" xr3:uid="{F890D93D-2F61-1A46-ADEA-C00FC90C2185}" name="Column1295"/>
    <tableColumn id="1309" xr3:uid="{99976561-BAA9-144B-9661-4CEDFE8A013A}" name="Column1296"/>
    <tableColumn id="1310" xr3:uid="{A24735F5-F4ED-9549-9EAD-F290DE6D9C12}" name="Column1297"/>
    <tableColumn id="1311" xr3:uid="{B63237F4-FD3E-CC4C-BFD5-AC4857F3164D}" name="Column1298"/>
    <tableColumn id="1312" xr3:uid="{E2754099-7FC1-824E-936F-05F90A0AAFD6}" name="Column1299"/>
    <tableColumn id="1313" xr3:uid="{681018DB-1610-2047-976C-B075EDB35F92}" name="Column1300"/>
    <tableColumn id="1314" xr3:uid="{0C3639FA-A0DE-F347-9AE4-0CBD98E3BBC8}" name="Column1301"/>
    <tableColumn id="1315" xr3:uid="{87E100D1-2007-8947-82DD-78B7F1CEDEDB}" name="Column1302"/>
    <tableColumn id="1316" xr3:uid="{49D13686-3B0B-2E4C-8D48-27B5DD7F3C77}" name="Column1303"/>
    <tableColumn id="1317" xr3:uid="{0943C311-E06B-484B-9615-FA012235B414}" name="Column1304"/>
    <tableColumn id="1318" xr3:uid="{EE5269A5-BBA1-3B4F-B8B5-516751851D56}" name="Column1305"/>
    <tableColumn id="1319" xr3:uid="{1079EEDA-0962-C04E-8848-B95570BFA0A8}" name="Column1306"/>
    <tableColumn id="1320" xr3:uid="{412C345B-BF14-634A-93D2-E89167F9B1E2}" name="Column1307"/>
    <tableColumn id="1321" xr3:uid="{E855B3B1-2778-D84C-B163-54F01BA176D1}" name="Column1308"/>
    <tableColumn id="1322" xr3:uid="{AEDEAD47-465C-374C-97D6-80D7FBAE1D5D}" name="Column1309"/>
    <tableColumn id="1323" xr3:uid="{F2F43468-497B-CC4F-9372-D13D2CBBA34D}" name="Column1310"/>
    <tableColumn id="1324" xr3:uid="{15459AC4-9B6F-DF45-BC94-5FCFA8FA2618}" name="Column1311"/>
    <tableColumn id="1325" xr3:uid="{367F090B-6865-C246-8EDE-FD7208D0872A}" name="Column1312"/>
    <tableColumn id="1326" xr3:uid="{DF383BCF-4F4D-AE48-90BA-78810A58C74E}" name="Column1313"/>
    <tableColumn id="1327" xr3:uid="{B618EDED-466E-FE4B-891F-62455AAFDBE9}" name="Column1314"/>
    <tableColumn id="1328" xr3:uid="{92620E38-D8C8-894B-9949-D39F6F9CAEF9}" name="Column1315"/>
    <tableColumn id="1329" xr3:uid="{79FEA85A-6B24-1148-BDF3-219FA7050455}" name="Column1316"/>
    <tableColumn id="1330" xr3:uid="{97D1672C-E796-8B4D-A5CB-B1EE4207A0C0}" name="Column1317"/>
    <tableColumn id="1331" xr3:uid="{F677E2C6-F80F-3E41-A02F-00077D12E3F6}" name="Column1318"/>
    <tableColumn id="1332" xr3:uid="{0783CB10-3DA3-454B-8ABB-03BDBACEB153}" name="Column1319"/>
    <tableColumn id="1333" xr3:uid="{1347AC7A-3887-2643-BC94-1FB640D31E02}" name="Column1320"/>
    <tableColumn id="1334" xr3:uid="{599981D0-8655-994B-B2D2-4632CBC966E6}" name="Column1321"/>
    <tableColumn id="1335" xr3:uid="{F2E8D093-CDCB-8345-99D7-0F17C6ECD44C}" name="Column1322"/>
    <tableColumn id="1336" xr3:uid="{3A256CC7-9525-E342-9E2E-24F464FC95BB}" name="Column1323"/>
    <tableColumn id="1337" xr3:uid="{62BEBE71-4DBC-2C47-8D6C-D4B77FDBC72C}" name="Column1324"/>
    <tableColumn id="1338" xr3:uid="{2206B0C2-6D42-7E4D-B4D7-B18149D9A971}" name="Column1325"/>
    <tableColumn id="1339" xr3:uid="{17076063-75EA-4C43-9532-FFB1424B7EF1}" name="Column1326"/>
    <tableColumn id="1340" xr3:uid="{5AC50026-9499-4447-A165-7E4E86D8E533}" name="Column1327"/>
    <tableColumn id="1341" xr3:uid="{AF8957F6-3B4E-0940-B096-8A74C1827D35}" name="Column1328"/>
    <tableColumn id="1342" xr3:uid="{BED61D6E-7B5A-FA42-826F-D0CA492FA21F}" name="Column1329"/>
    <tableColumn id="1343" xr3:uid="{BD1E0E40-445F-0742-85EA-341590DA562A}" name="Column1330"/>
    <tableColumn id="1344" xr3:uid="{D325B1AE-D01F-B94D-8175-6710E9EAAD2F}" name="Column1331"/>
    <tableColumn id="1345" xr3:uid="{BBFA0013-1A85-A54E-9931-E984D4CC178B}" name="Column1332"/>
    <tableColumn id="1346" xr3:uid="{F8B4F67D-E5E5-7F4A-A256-0FAA7E9E9EAF}" name="Column1333"/>
    <tableColumn id="1347" xr3:uid="{2EFF2C80-8819-7240-BD2D-193845E5AF52}" name="Column1334"/>
    <tableColumn id="1348" xr3:uid="{154F2BDA-86A0-174D-8A33-51D90AC6AFA1}" name="Column1335"/>
    <tableColumn id="1349" xr3:uid="{C193936A-E373-1D44-9EAF-F62E0582B8DC}" name="Column1336"/>
    <tableColumn id="1350" xr3:uid="{36E0DEFF-7587-DF4D-958A-E751B00C9366}" name="Column1337"/>
    <tableColumn id="1351" xr3:uid="{9345BC8F-302F-1C48-8AFD-CE9530AB4BAC}" name="Column1338"/>
    <tableColumn id="1352" xr3:uid="{615E2CC1-8A8B-0741-8703-E8C31190E1B1}" name="Column1339"/>
    <tableColumn id="1353" xr3:uid="{D6F78470-95B5-2543-B58D-358DFAF0EF77}" name="Column1340"/>
    <tableColumn id="1354" xr3:uid="{A0A74D60-779B-A749-A443-4B5CEA07D526}" name="Column1341"/>
    <tableColumn id="1355" xr3:uid="{3C90FC38-C06C-7E47-97C2-0FBFBE07536C}" name="Column1342"/>
    <tableColumn id="1356" xr3:uid="{FEA0CD29-FB45-8B41-B53E-211EA5E03FEC}" name="Column1343"/>
    <tableColumn id="1357" xr3:uid="{8B854AB6-F926-794C-A8BC-BACC3771F439}" name="Column1344"/>
    <tableColumn id="1358" xr3:uid="{A54DD900-05B3-BD4E-9B87-DBAE18C2D384}" name="Column1345"/>
    <tableColumn id="1359" xr3:uid="{22441A97-BC92-4C49-B004-35E8F7CC1495}" name="Column1346"/>
    <tableColumn id="1360" xr3:uid="{00AA20A4-5DB4-ED44-A506-63FE9709E36A}" name="Column1347"/>
    <tableColumn id="1361" xr3:uid="{820115DF-E402-5643-B969-F266A26E257C}" name="Column1348"/>
    <tableColumn id="1362" xr3:uid="{E536729E-62FE-834F-AE45-5B6AC05E1B09}" name="Column1349"/>
    <tableColumn id="1363" xr3:uid="{7B4ECB5F-4F2F-E645-8B66-40959FF45455}" name="Column1350"/>
    <tableColumn id="1364" xr3:uid="{DE74E9D1-C1B3-C84D-AC4B-C54035482C71}" name="Column1351"/>
    <tableColumn id="1365" xr3:uid="{A6BF73D4-941F-D346-A743-CE861E96DC9F}" name="Column1352"/>
    <tableColumn id="1366" xr3:uid="{A46D39B6-D28E-B348-89AF-A13AFC4723E9}" name="Column1353"/>
    <tableColumn id="1367" xr3:uid="{805E9D98-D625-E541-90AE-2AA370AE3A77}" name="Column1354"/>
    <tableColumn id="1368" xr3:uid="{6187F593-0A17-EF42-8C86-F72FD75D0567}" name="Column1355"/>
    <tableColumn id="1369" xr3:uid="{234489A3-BE31-4342-B149-DE26FFD0EEB9}" name="Column1356"/>
    <tableColumn id="1370" xr3:uid="{9F06E16A-8BD8-BD4F-B8DD-E75AE0DF052F}" name="Column1357"/>
    <tableColumn id="1371" xr3:uid="{A24D172F-F5F7-4E47-9D8E-6741707A0A85}" name="Column1358"/>
    <tableColumn id="1372" xr3:uid="{8689496F-C067-A34F-861B-D6F5FE9A42FB}" name="Column1359"/>
    <tableColumn id="1373" xr3:uid="{77AC0A59-BF34-9341-B4AD-08EC6FA7A661}" name="Column1360"/>
    <tableColumn id="1374" xr3:uid="{7EDA08FC-1FB5-7143-B7F2-EACC1635170F}" name="Column1361"/>
    <tableColumn id="1375" xr3:uid="{32762A0A-60A7-E441-915D-D27D6E569614}" name="Column1362"/>
    <tableColumn id="1376" xr3:uid="{B954E5D0-AFD1-C842-9203-93BE7C9F9B9B}" name="Column1363"/>
    <tableColumn id="1377" xr3:uid="{1F53AD02-5FC5-BB4D-8C59-ED1801349BAE}" name="Column1364"/>
    <tableColumn id="1378" xr3:uid="{4C0238D0-6548-9541-A283-3517D25E2181}" name="Column1365"/>
    <tableColumn id="1379" xr3:uid="{84D0A35A-8E66-BA46-8DA7-159C8BDF0C7C}" name="Column1366"/>
    <tableColumn id="1380" xr3:uid="{33CE1BD9-2C7E-DD49-B6E7-A60E911CF118}" name="Column1367"/>
    <tableColumn id="1381" xr3:uid="{4FAFA310-3ECA-5943-B52A-8BF99ECB3A73}" name="Column1368"/>
    <tableColumn id="1382" xr3:uid="{A0BB9BF1-EDCD-0245-9BBD-895AF5355F33}" name="Column1369"/>
    <tableColumn id="1383" xr3:uid="{1451634C-DACD-4C46-803F-2CEB7688DE8A}" name="Column1370"/>
    <tableColumn id="1384" xr3:uid="{2E27A1DC-AD4A-BC4D-A175-9FC2847927CB}" name="Column1371"/>
    <tableColumn id="1385" xr3:uid="{7914410D-0BF1-134E-A8B3-B7330BB0D169}" name="Column1372"/>
    <tableColumn id="1386" xr3:uid="{1FC401E8-085E-3945-85DB-11F08B4AD709}" name="Column1373"/>
    <tableColumn id="1387" xr3:uid="{50F4D0B6-0EAB-074B-91FF-D066BD23CA0D}" name="Column1374"/>
    <tableColumn id="1388" xr3:uid="{E2AA6163-A46D-274B-B9E1-D0409960BF81}" name="Column1375"/>
    <tableColumn id="1389" xr3:uid="{60ED57BE-51F8-A140-ABC0-AE1D04176351}" name="Column1376"/>
    <tableColumn id="1390" xr3:uid="{A456A51E-87B7-FA4D-B653-061BCCF7B5B5}" name="Column1377"/>
    <tableColumn id="1391" xr3:uid="{D4050AAA-28EC-BB4F-9E26-6C28872ECEA4}" name="Column1378"/>
    <tableColumn id="1392" xr3:uid="{83EF8B97-6CA6-9345-86CC-B1436CC7F29C}" name="Column1379"/>
    <tableColumn id="1393" xr3:uid="{19E94AC2-CD45-1F47-A930-1684CB494412}" name="Column1380"/>
    <tableColumn id="1394" xr3:uid="{EE8F1840-09E0-2841-8863-F7A521005F3D}" name="Column1381"/>
    <tableColumn id="1395" xr3:uid="{7BAEFD9F-1212-4D4D-A32A-5937CF2D7459}" name="Column1382"/>
    <tableColumn id="1396" xr3:uid="{6A9D0CA8-4607-4447-AF43-C853CAF3D014}" name="Column1383"/>
    <tableColumn id="1397" xr3:uid="{92C630D5-04E9-2546-8B21-BBC21B3A0C9C}" name="Column1384"/>
    <tableColumn id="1398" xr3:uid="{FF3293C5-84EE-9D4C-AC91-5B99A4AF3A8B}" name="Column1385"/>
    <tableColumn id="1399" xr3:uid="{3E52377A-806B-5D4A-9D92-F68E3600DFDB}" name="Column1386"/>
    <tableColumn id="1400" xr3:uid="{F68E5421-5BD7-654C-BD2E-D0652595D509}" name="Column1387"/>
    <tableColumn id="1401" xr3:uid="{1C30F00A-CCA1-DA49-9135-3EF2A4A90CCD}" name="Column1388"/>
    <tableColumn id="1402" xr3:uid="{67F70D41-324B-8B44-A071-09FDCA80A65B}" name="Column1389"/>
    <tableColumn id="1403" xr3:uid="{CB337821-D901-6A44-9EDB-FCE144D69408}" name="Column1390"/>
    <tableColumn id="1404" xr3:uid="{8DC52095-04ED-8A46-9ED2-C13A40E491FF}" name="Column1391"/>
    <tableColumn id="1405" xr3:uid="{9D0A8572-EBD2-2648-9EB2-FE8BFC7B8C11}" name="Column1392"/>
    <tableColumn id="1406" xr3:uid="{DBCCB509-7DD7-3244-8BA5-D2514A4395E1}" name="Column1393"/>
    <tableColumn id="1407" xr3:uid="{BA0DF2D5-F945-9A44-BE09-25E7E4F691E8}" name="Column1394"/>
    <tableColumn id="1408" xr3:uid="{27EE006D-7B2C-784F-A0BF-26367EF50E0E}" name="Column1395"/>
    <tableColumn id="1409" xr3:uid="{E7915CE6-F0E8-4341-889D-93ABA3B953FE}" name="Column1396"/>
    <tableColumn id="1410" xr3:uid="{CCE3D4FC-2D24-5C48-8183-DAFF3F074EB3}" name="Column1397"/>
    <tableColumn id="1411" xr3:uid="{63FFBF3C-F30C-2A46-810E-6979DD9EB196}" name="Column1398"/>
    <tableColumn id="1412" xr3:uid="{B6C13D12-C0D3-3046-8F7A-FF7A95FC429E}" name="Column1399"/>
    <tableColumn id="1413" xr3:uid="{0B131161-6F06-AB44-8F14-3F103D992854}" name="Column1400"/>
    <tableColumn id="1414" xr3:uid="{9B46AAA2-217B-4D4C-9867-0A1F49A86F92}" name="Column1401"/>
    <tableColumn id="1415" xr3:uid="{A5FD20E7-F7D1-4648-B334-C5778E2E6DF4}" name="Column1402"/>
    <tableColumn id="1416" xr3:uid="{9EC45986-ED50-B244-82E2-5F57CDA29162}" name="Column1403"/>
    <tableColumn id="1417" xr3:uid="{891A166F-73FC-2A49-8711-4D3F2956631E}" name="Column1404"/>
    <tableColumn id="1418" xr3:uid="{2A430C76-35DB-6B43-AE8F-C68346AFD070}" name="Column1405"/>
    <tableColumn id="1419" xr3:uid="{95FAFE82-416C-7E4C-BF7F-27C39561D04E}" name="Column1406"/>
    <tableColumn id="1420" xr3:uid="{C6406CD1-4646-A44B-A429-A48F67B2BEDB}" name="Column1407"/>
    <tableColumn id="1421" xr3:uid="{05F3712A-FE60-D94A-B76F-4B0A8DB385D5}" name="Column1408"/>
    <tableColumn id="1422" xr3:uid="{E1E53CAD-8032-F448-94FB-6AD7DABF5426}" name="Column1409"/>
    <tableColumn id="1423" xr3:uid="{F93E6F8D-0906-B041-82DB-8EB9CB15DA46}" name="Column1410"/>
    <tableColumn id="1424" xr3:uid="{FE3133E0-1FA5-9346-96CB-8B8B132CD46E}" name="Column1411"/>
    <tableColumn id="1425" xr3:uid="{367FF804-7E65-1C4F-8FC8-A319C14BC624}" name="Column1412"/>
    <tableColumn id="1426" xr3:uid="{4DD1BD4A-8874-7B41-98F6-1DA1EC30B825}" name="Column1413"/>
    <tableColumn id="1427" xr3:uid="{B8EF0E26-87CC-0843-ADC7-424AAC6FA07E}" name="Column1414"/>
    <tableColumn id="1428" xr3:uid="{B3D82F8B-F4A8-9642-AB2A-E3C5FB29C40B}" name="Column1415"/>
    <tableColumn id="1429" xr3:uid="{04D76EC2-FE9D-734B-9ADF-9A00CE70983C}" name="Column1416"/>
    <tableColumn id="1430" xr3:uid="{264A37BA-767F-D747-ABFB-88788B809D37}" name="Column1417"/>
    <tableColumn id="1431" xr3:uid="{17F94ABD-AB2F-B24F-AFDE-55C6225F2BCE}" name="Column1418"/>
    <tableColumn id="1432" xr3:uid="{DD7E94AE-DDDC-CC43-8743-0BC9A0639748}" name="Column1419"/>
    <tableColumn id="1433" xr3:uid="{28E14521-C7EA-C04E-9A24-61B0929D26F2}" name="Column1420"/>
    <tableColumn id="1434" xr3:uid="{6ED7D4E7-F482-8A45-931C-00B41B5C73ED}" name="Column1421"/>
    <tableColumn id="1435" xr3:uid="{D06504D4-34A7-B145-A845-2516B5A7BD2F}" name="Column1422"/>
    <tableColumn id="1436" xr3:uid="{7CD23539-BA96-1548-8C96-B4E4042287BA}" name="Column1423"/>
    <tableColumn id="1437" xr3:uid="{EBE0209C-DF57-7342-9BB4-056D4306470F}" name="Column1424"/>
    <tableColumn id="1438" xr3:uid="{9D15C67A-B1B6-5646-8977-A766F3B03320}" name="Column1425"/>
    <tableColumn id="1439" xr3:uid="{3B3E338F-6356-724D-800A-5002A846E3DA}" name="Column1426"/>
    <tableColumn id="1440" xr3:uid="{D85A1BCE-3CC3-DF4A-8624-FD701C97D01F}" name="Column1427"/>
    <tableColumn id="1441" xr3:uid="{E96136D7-6A7A-E04D-9A50-ABE4C1DDBC03}" name="Column1428"/>
    <tableColumn id="1442" xr3:uid="{0D9BC8A0-5E9A-E643-B8EB-867F9FEE3892}" name="Column1429"/>
    <tableColumn id="1443" xr3:uid="{46D19998-302F-1C48-8C0B-BBF08598C7D7}" name="Column1430"/>
    <tableColumn id="1444" xr3:uid="{EC0B9492-92B8-9045-B4CF-937099C75210}" name="Column1431"/>
    <tableColumn id="1445" xr3:uid="{4E58D530-7A2F-7847-923B-2E543257D128}" name="Column1432"/>
    <tableColumn id="1446" xr3:uid="{FCFE5F8E-3147-7345-B7D3-1D770337DB95}" name="Column1433"/>
    <tableColumn id="1447" xr3:uid="{A9597724-E3D3-DC46-9FAE-E312D302A15F}" name="Column1434"/>
    <tableColumn id="1448" xr3:uid="{DC2271A3-9635-4644-A89E-0B54F0A2480F}" name="Column1435"/>
    <tableColumn id="1449" xr3:uid="{C6CB49DD-548A-3E46-A24A-49A15571D019}" name="Column1436"/>
    <tableColumn id="1450" xr3:uid="{7C61E859-AA1C-9244-A51C-E6016D487624}" name="Column1437"/>
    <tableColumn id="1451" xr3:uid="{B32627A0-44E5-4F43-A772-5A67955E80EF}" name="Column1438"/>
    <tableColumn id="1452" xr3:uid="{79872CD5-25DF-3D47-8777-D7FF770439E0}" name="Column1439"/>
    <tableColumn id="1453" xr3:uid="{C362CDDE-C2DD-694B-800D-8B66B0BF81BF}" name="Column1440"/>
    <tableColumn id="1454" xr3:uid="{805DA1CF-61F2-0742-B0B0-E6D99C9E201F}" name="Column1441"/>
    <tableColumn id="1455" xr3:uid="{4B675202-1E7F-6B42-A786-BC083348625B}" name="Column1442"/>
    <tableColumn id="1456" xr3:uid="{545C7696-2C57-2448-ACA7-1ADFA7F2376D}" name="Column1443"/>
    <tableColumn id="1457" xr3:uid="{2B4A6459-AB5B-6A44-A457-8A036D33E9A3}" name="Column1444"/>
    <tableColumn id="1458" xr3:uid="{59733087-B9DA-504D-90E6-5AE336ED8E9C}" name="Column1445"/>
    <tableColumn id="1459" xr3:uid="{44A94C8D-D179-3B4F-A1A7-CE90B590B7CB}" name="Column1446"/>
    <tableColumn id="1460" xr3:uid="{5B34F16B-7FCA-C74A-8958-7840FD45F1AC}" name="Column1447"/>
    <tableColumn id="1461" xr3:uid="{30040B85-2D80-7B48-B059-5DAA52091340}" name="Column1448"/>
    <tableColumn id="1462" xr3:uid="{A83E1372-7389-9B46-9E9D-879E7CF72234}" name="Column1449"/>
    <tableColumn id="1463" xr3:uid="{636F9FF0-6EEB-9440-93D1-5255F23BC605}" name="Column1450"/>
    <tableColumn id="1464" xr3:uid="{8993251C-8A25-C84F-8DD2-5BA18F0C840A}" name="Column1451"/>
    <tableColumn id="1465" xr3:uid="{EFFA0465-872A-BE4A-8350-BCCF431B5C8C}" name="Column1452"/>
    <tableColumn id="1466" xr3:uid="{4040A78F-72B2-2540-B850-2506433B3848}" name="Column1453"/>
    <tableColumn id="1467" xr3:uid="{DD7A8BA5-88EE-274B-A84C-1D44EE1BB169}" name="Column1454"/>
    <tableColumn id="1468" xr3:uid="{012A4839-561C-9A48-9121-BC10676C0538}" name="Column1455"/>
    <tableColumn id="1469" xr3:uid="{B111460F-36E6-734B-855A-DD5C3061A438}" name="Column1456"/>
    <tableColumn id="1470" xr3:uid="{1094E41B-0C95-824E-B9E7-5F45C16A8572}" name="Column1457"/>
    <tableColumn id="1471" xr3:uid="{808FD70A-D0A6-294F-8A73-BD6F96C56DF9}" name="Column1458"/>
    <tableColumn id="1472" xr3:uid="{22C5AF6A-78E3-5A40-B0F6-2C8E8A8C4841}" name="Column1459"/>
    <tableColumn id="1473" xr3:uid="{A7ECCD55-47FD-2B47-AFD2-29C8E4918F0B}" name="Column1460"/>
    <tableColumn id="1474" xr3:uid="{5D3D57BE-0264-564F-914F-F4E0B9796C70}" name="Column1461"/>
    <tableColumn id="1475" xr3:uid="{23A5C6F2-64D8-2A4C-8CC4-8C8EF7D62BF2}" name="Column1462"/>
    <tableColumn id="1476" xr3:uid="{50E5F459-9B40-6E44-B5FA-D3488CAAA9F0}" name="Column1463"/>
    <tableColumn id="1477" xr3:uid="{03270D7E-C98C-3C4B-9E56-7B792688A9FA}" name="Column1464"/>
    <tableColumn id="1478" xr3:uid="{65E0AB03-AE07-9249-B71F-024282B17DE6}" name="Column1465"/>
    <tableColumn id="1479" xr3:uid="{57DD4340-7992-214A-8F27-07E864834190}" name="Column1466"/>
    <tableColumn id="1480" xr3:uid="{A66E627E-C89E-9241-BB79-36FE211F28B7}" name="Column1467"/>
    <tableColumn id="1481" xr3:uid="{5B7CD299-7D28-604B-A731-5259EFAECDE6}" name="Column1468"/>
    <tableColumn id="1482" xr3:uid="{10D2AD43-F74A-5F41-A6C0-04D8CDD366EC}" name="Column1469"/>
    <tableColumn id="1483" xr3:uid="{436F111D-44C5-AE4B-9B08-E9EFB2983C84}" name="Column1470"/>
    <tableColumn id="1484" xr3:uid="{4544A271-5CAA-CF4E-A63F-EF52DAEE645A}" name="Column1471"/>
    <tableColumn id="1485" xr3:uid="{A826C000-6D80-D140-A1A9-D0E406B82B4B}" name="Column1472"/>
    <tableColumn id="1486" xr3:uid="{21EE55B4-E690-1242-8316-5245BADD9ECE}" name="Column1473"/>
    <tableColumn id="1487" xr3:uid="{A1DF62C5-9DB4-2742-B1A9-98E1F8BEC8C6}" name="Column1474"/>
    <tableColumn id="1488" xr3:uid="{5A3A79C4-4DF3-2249-A48D-B3556698FE6A}" name="Column1475"/>
    <tableColumn id="1489" xr3:uid="{AA441D1D-019C-FD49-A0F3-B902BDD5AC73}" name="Column1476"/>
    <tableColumn id="1490" xr3:uid="{9F7A9B13-A070-9D49-9171-C4A8E4ACA209}" name="Column1477"/>
    <tableColumn id="1491" xr3:uid="{45231DCB-4B4C-0A47-82F6-CA41EF7C03B9}" name="Column1478"/>
    <tableColumn id="1492" xr3:uid="{80A2C3EB-F7CE-794A-8590-CA6F73C1E14A}" name="Column1479"/>
    <tableColumn id="1493" xr3:uid="{8469A136-B052-BD42-A6D0-7184E9CED479}" name="Column1480"/>
    <tableColumn id="1494" xr3:uid="{A21DA9AF-AD80-514F-B077-A688D5A55A83}" name="Column1481"/>
    <tableColumn id="1495" xr3:uid="{2A201D2F-D055-A845-B400-7B012608CC6E}" name="Column1482"/>
    <tableColumn id="1496" xr3:uid="{B90EE92F-C757-8E4C-8A9B-64EE094442F6}" name="Column1483"/>
    <tableColumn id="1497" xr3:uid="{E981560F-0A0B-BF46-B9F9-C984D7624BD6}" name="Column1484"/>
    <tableColumn id="1498" xr3:uid="{8BE584D5-9E33-9A40-A260-84C870D0FDEB}" name="Column1485"/>
    <tableColumn id="1499" xr3:uid="{AD3DD9F6-A04F-5047-96DF-17F77BC3D212}" name="Column1486"/>
    <tableColumn id="1500" xr3:uid="{489BA504-C18B-2F4F-99C9-23F3348A0358}" name="Column1487"/>
    <tableColumn id="1501" xr3:uid="{67982AFD-FB84-4446-B16A-2F47C5CA4AF5}" name="Column1488"/>
    <tableColumn id="1502" xr3:uid="{ACD7F857-1E54-764E-950E-DC85CD63F6AC}" name="Column1489"/>
    <tableColumn id="1503" xr3:uid="{EBC90D07-01B7-1847-84EC-2A62873ECBA8}" name="Column1490"/>
    <tableColumn id="1504" xr3:uid="{FA077B83-08C4-6846-A342-EAAE61CC60EA}" name="Column1491"/>
    <tableColumn id="1505" xr3:uid="{6D2AC02A-833B-3447-8F9D-DF09A8A13ACC}" name="Column1492"/>
    <tableColumn id="1506" xr3:uid="{2289D175-CCE8-5B4C-A32C-36C2B00C6FAE}" name="Column1493"/>
    <tableColumn id="1507" xr3:uid="{4FFC53F8-51AC-B349-8486-B653ABD1F7EC}" name="Column1494"/>
    <tableColumn id="1508" xr3:uid="{ACA7DAB8-F491-E649-84D0-23576EDC01BE}" name="Column1495"/>
    <tableColumn id="1509" xr3:uid="{405AE1B7-566C-0B43-9D9D-D040452725E8}" name="Column1496"/>
    <tableColumn id="1510" xr3:uid="{97D0A899-5465-F44F-88B9-76BF8E64007D}" name="Column1497"/>
    <tableColumn id="1511" xr3:uid="{E8AF1F43-846A-4F4E-A3C5-2FBA953D51B3}" name="Column1498"/>
    <tableColumn id="1512" xr3:uid="{638B4F9D-C5C2-354E-BB67-553624FDAEBD}" name="Column1499"/>
    <tableColumn id="1513" xr3:uid="{F55A350A-7E9A-634F-89C0-2EDBD8D49F88}" name="Column1500"/>
    <tableColumn id="1514" xr3:uid="{1080E17E-FAFA-1E48-8E14-B55E0EB8FB1A}" name="Column1501"/>
    <tableColumn id="1515" xr3:uid="{B31543B0-2FC2-6648-B667-3751A7ADD8E9}" name="Column1502"/>
    <tableColumn id="1516" xr3:uid="{5D10B7CA-17B6-5F49-9505-6B31FFE7B262}" name="Column1503"/>
    <tableColumn id="1517" xr3:uid="{B305738C-34D6-D44B-870C-2CA095D6324B}" name="Column1504"/>
    <tableColumn id="1518" xr3:uid="{759C477E-7E65-124B-8E66-88F8E6734152}" name="Column1505"/>
    <tableColumn id="1519" xr3:uid="{185A2947-6F88-CD48-9329-9D6EB3C7902A}" name="Column1506"/>
    <tableColumn id="1520" xr3:uid="{A354CEBB-B80A-9C4F-8E11-0189E722A919}" name="Column1507"/>
    <tableColumn id="1521" xr3:uid="{E3DE5AF7-8245-0D47-A2CF-E680D60BF06C}" name="Column1508"/>
    <tableColumn id="1522" xr3:uid="{0555D24B-EFBE-A24F-8291-F36EAD0F97D5}" name="Column1509"/>
    <tableColumn id="1523" xr3:uid="{05706A70-F594-0D42-9CFA-89E829EAE742}" name="Column1510"/>
    <tableColumn id="1524" xr3:uid="{CC9B9577-A316-BB4E-8CD2-4DB98B41C314}" name="Column1511"/>
    <tableColumn id="1525" xr3:uid="{80128B38-A185-E148-81FD-89B5E1DDF246}" name="Column1512"/>
    <tableColumn id="1526" xr3:uid="{A76ACE85-F55F-394F-A783-03DD9C768D89}" name="Column1513"/>
    <tableColumn id="1527" xr3:uid="{88EF107F-F31C-9F40-AFC4-1E1A6766ED3F}" name="Column1514"/>
    <tableColumn id="1528" xr3:uid="{C121D1DE-CAAE-964E-9DD7-6E55224A264B}" name="Column1515"/>
    <tableColumn id="1529" xr3:uid="{40A8D77A-8726-A945-B8CF-FB02558ABA23}" name="Column1516"/>
    <tableColumn id="1530" xr3:uid="{EFF8556A-2638-3F44-9E90-1403A0439297}" name="Column1517"/>
    <tableColumn id="1531" xr3:uid="{6A3354CF-5A0D-FB4F-8DCC-D492474E0D72}" name="Column1518"/>
    <tableColumn id="1532" xr3:uid="{77DE6DA5-1C67-AC4E-80ED-EC157D79C4CC}" name="Column1519"/>
    <tableColumn id="1533" xr3:uid="{53DD39AE-CAB8-9243-A5FC-DB7C22375C75}" name="Column1520"/>
    <tableColumn id="1534" xr3:uid="{17B20AD3-461E-E34A-8810-6F227D1533F6}" name="Column1521"/>
    <tableColumn id="1535" xr3:uid="{52BD505A-99F2-E04B-AEF1-D6A55407CFA2}" name="Column1522"/>
    <tableColumn id="1536" xr3:uid="{24F5914D-11BB-BB41-BE0E-3726D05E3189}" name="Column1523"/>
    <tableColumn id="1537" xr3:uid="{428D31CE-D3CE-B84C-97B3-8B042ACBDC19}" name="Column1524"/>
    <tableColumn id="1538" xr3:uid="{92054AFE-D360-2E4F-BA43-C7BE89D58172}" name="Column1525"/>
    <tableColumn id="1539" xr3:uid="{0B2375FE-DEF0-2C4C-AC22-515A972688E3}" name="Column1526"/>
    <tableColumn id="1540" xr3:uid="{CF684891-0B1F-AD4C-82BA-D63685E80BA9}" name="Column1527"/>
    <tableColumn id="1541" xr3:uid="{8E87862D-6042-4E4B-83B6-FCF08D18E823}" name="Column1528"/>
    <tableColumn id="1542" xr3:uid="{5D44F3BC-FBC4-184B-8810-0390122DA0D5}" name="Column1529"/>
    <tableColumn id="1543" xr3:uid="{B5D98C54-3357-C345-9FFD-FA2C050CBB10}" name="Column1530"/>
    <tableColumn id="1544" xr3:uid="{98E49A66-563A-CC47-9D52-D279910CB666}" name="Column1531"/>
    <tableColumn id="1545" xr3:uid="{1F2A8C5C-702B-FA47-9F3D-7077DB4709F8}" name="Column1532"/>
    <tableColumn id="1546" xr3:uid="{23BB816D-433F-844C-81B7-49B49F4AAD43}" name="Column1533"/>
    <tableColumn id="1547" xr3:uid="{B0FC0A30-0ACC-0C47-BB9A-66D9D983E173}" name="Column1534"/>
    <tableColumn id="1548" xr3:uid="{086E70FC-C83A-6145-B682-0C32A8FEF380}" name="Column1535"/>
    <tableColumn id="1549" xr3:uid="{CAD5193A-2C97-8C4D-AE1F-C5DF4C71D85D}" name="Column1536"/>
    <tableColumn id="1550" xr3:uid="{B66E6BC0-0897-4E4A-B3D7-AC9D6A592406}" name="Column1537"/>
    <tableColumn id="1551" xr3:uid="{FF58F6ED-6999-944A-8B06-DE249578B08C}" name="Column1538"/>
    <tableColumn id="1552" xr3:uid="{E6C3AF19-7134-0646-956D-8CC3B8E5ECA4}" name="Column1539"/>
    <tableColumn id="1553" xr3:uid="{26777918-780C-C149-A429-819FF34D3FF6}" name="Column1540"/>
    <tableColumn id="1554" xr3:uid="{DC897DEB-F0EC-A14D-AB58-2C0C5B1F46BB}" name="Column1541"/>
    <tableColumn id="1555" xr3:uid="{61B33AC0-0D60-6649-9C2C-3AE3F484ECF6}" name="Column1542"/>
    <tableColumn id="1556" xr3:uid="{A61BBDBF-42DE-0348-A61A-8C10E257F03F}" name="Column1543"/>
    <tableColumn id="1557" xr3:uid="{3CAA10D1-DBC5-4A41-B924-9C4129191A9B}" name="Column1544"/>
    <tableColumn id="1558" xr3:uid="{8E31F9B7-1F37-C145-9460-C17CC66C1334}" name="Column1545"/>
    <tableColumn id="1559" xr3:uid="{7D485E9D-A399-8549-95AE-A56A4B8850BD}" name="Column1546"/>
    <tableColumn id="1560" xr3:uid="{C56F904D-C164-4847-A0C9-61D5236AAB8F}" name="Column1547"/>
    <tableColumn id="1561" xr3:uid="{DAE88150-CAF1-B64F-8590-464940A2DE42}" name="Column1548"/>
    <tableColumn id="1562" xr3:uid="{852679E1-C048-B04E-91B3-F40EE55F015E}" name="Column1549"/>
    <tableColumn id="1563" xr3:uid="{851F1154-61E1-724E-8CB3-467DF10F21D7}" name="Column1550"/>
    <tableColumn id="1564" xr3:uid="{85B26C32-10B1-0548-85D7-8DBE9F6EE3A9}" name="Column1551"/>
    <tableColumn id="1565" xr3:uid="{2FF3E9E0-E47F-B941-B1AA-26C65177015E}" name="Column1552"/>
    <tableColumn id="1566" xr3:uid="{78819AE1-44C5-9A42-83DF-0C30F693A562}" name="Column1553"/>
    <tableColumn id="1567" xr3:uid="{4F5AE175-3469-9744-9216-BA5317151F69}" name="Column1554"/>
    <tableColumn id="1568" xr3:uid="{DF48AF9D-44DF-D040-96AC-DA45E28C410B}" name="Column1555"/>
    <tableColumn id="1569" xr3:uid="{4BADC3B8-5167-5941-855E-EDD433E7024C}" name="Column1556"/>
    <tableColumn id="1570" xr3:uid="{DFDA378F-B610-814A-AFAC-D8A42D5C2D9F}" name="Column1557"/>
    <tableColumn id="1571" xr3:uid="{98DC9919-BBE6-8545-A3B1-15DEE58A5770}" name="Column1558"/>
    <tableColumn id="1572" xr3:uid="{C44E5254-4775-9143-9749-EA249067BC26}" name="Column1559"/>
    <tableColumn id="1573" xr3:uid="{C0B1CEE3-63C4-874D-8B07-CD495CBFBCE8}" name="Column1560"/>
    <tableColumn id="1574" xr3:uid="{5F976A2D-B96C-0946-922C-F8AC617E1035}" name="Column1561"/>
    <tableColumn id="1575" xr3:uid="{08652744-7ED2-F147-9045-B2C4E914A8EC}" name="Column1562"/>
    <tableColumn id="1576" xr3:uid="{19D54493-ED4D-7342-8243-B145F0A38502}" name="Column1563"/>
    <tableColumn id="1577" xr3:uid="{3DE4EFB6-DCC5-5B47-9CEA-354AD8EFC65D}" name="Column1564"/>
    <tableColumn id="1578" xr3:uid="{7D9F1FFE-A53F-204C-9636-9FFA9195D1A6}" name="Column1565"/>
    <tableColumn id="1579" xr3:uid="{54CA1409-2EC4-4E4A-B518-AE9FC4A82447}" name="Column1566"/>
    <tableColumn id="1580" xr3:uid="{14571C11-8B09-7B43-9C50-930A07B1A0CA}" name="Column1567"/>
    <tableColumn id="1581" xr3:uid="{274EB854-C974-184F-9E28-8272164EA53D}" name="Column1568"/>
    <tableColumn id="1582" xr3:uid="{29F30232-2F71-8B48-910C-419DC2A857B1}" name="Column1569"/>
    <tableColumn id="1583" xr3:uid="{082AFFC1-B5DE-654C-AAEE-3569237DF229}" name="Column1570"/>
    <tableColumn id="1584" xr3:uid="{63B3C5D6-5DB9-ED4A-AC4E-F75DB6AF839C}" name="Column1571"/>
    <tableColumn id="1585" xr3:uid="{A83B2BA3-6E15-084F-B446-7F50B842C6B7}" name="Column1572"/>
    <tableColumn id="1586" xr3:uid="{02D0998D-0335-9A4D-90E9-B23297CF2EFE}" name="Column1573"/>
    <tableColumn id="1587" xr3:uid="{ED16FB07-4787-A540-91F7-300F5AD1F853}" name="Column1574"/>
    <tableColumn id="1588" xr3:uid="{19EC9F1E-2814-9542-9241-D61824ED0900}" name="Column1575"/>
    <tableColumn id="1589" xr3:uid="{718D0FE1-7E17-C746-8C66-B099CBF0ACC6}" name="Column1576"/>
    <tableColumn id="1590" xr3:uid="{A388334D-AA1C-4A44-89B8-81A8991377CE}" name="Column1577"/>
    <tableColumn id="1591" xr3:uid="{D9EFB5BF-3296-6549-B0B2-5BF01D9988FE}" name="Column1578"/>
    <tableColumn id="1592" xr3:uid="{11002FBC-ACA3-7445-9612-5825FFEEA703}" name="Column1579"/>
    <tableColumn id="1593" xr3:uid="{8CA857C4-B6E1-964D-BD5A-4F0CEECB3ED8}" name="Column1580"/>
    <tableColumn id="1594" xr3:uid="{8F435A4E-AE91-3948-B8EC-B71D7071D852}" name="Column1581"/>
    <tableColumn id="1595" xr3:uid="{18EC3DDF-2EF9-AC47-B04D-4EC10B813D5F}" name="Column1582"/>
    <tableColumn id="1596" xr3:uid="{976E6E8A-FDF6-B640-9D47-9EAA75822BEE}" name="Column1583"/>
    <tableColumn id="1597" xr3:uid="{5555EC6C-10D7-A749-8BEB-7149CDC69946}" name="Column1584"/>
    <tableColumn id="1598" xr3:uid="{DAA005C2-9985-9A46-AD37-7C864766FC8B}" name="Column1585"/>
    <tableColumn id="1599" xr3:uid="{2DC42DDC-F877-9045-B15C-AFED79B830B1}" name="Column1586"/>
    <tableColumn id="1600" xr3:uid="{01A9546B-3CF2-954C-9FF7-E5376B76C98D}" name="Column1587"/>
    <tableColumn id="1601" xr3:uid="{39342123-31F6-5742-B2F2-2E17FCEB234C}" name="Column1588"/>
    <tableColumn id="1602" xr3:uid="{37089800-EB0C-7D46-B544-0D8F9721BB5B}" name="Column1589"/>
    <tableColumn id="1603" xr3:uid="{E3DF372E-692D-8749-8E9D-6CE6A7981EA1}" name="Column1590"/>
    <tableColumn id="1604" xr3:uid="{EE1D9DE2-CAFD-834C-8FAF-AA179579EF98}" name="Column1591"/>
    <tableColumn id="1605" xr3:uid="{767FE5D5-1FB9-5542-BECD-634A02A85229}" name="Column1592"/>
    <tableColumn id="1606" xr3:uid="{9E3687C4-1738-464B-9751-F71E32DADB9E}" name="Column1593"/>
    <tableColumn id="1607" xr3:uid="{679E5DCA-F343-B644-9E76-681414066D89}" name="Column1594"/>
    <tableColumn id="1608" xr3:uid="{9A446C55-DB0A-A748-A600-5917D4E630A9}" name="Column1595"/>
    <tableColumn id="1609" xr3:uid="{061807A0-8DB3-F145-8DD0-FF3E2618CE4C}" name="Column1596"/>
    <tableColumn id="1610" xr3:uid="{319B8722-4BC6-C649-BBD7-63CBC0463DAE}" name="Column1597"/>
    <tableColumn id="1611" xr3:uid="{45C6F8B2-317E-D647-B395-F8237982CF13}" name="Column1598"/>
    <tableColumn id="1612" xr3:uid="{17E7A40A-3D40-2242-AB99-C51BF524B4AE}" name="Column1599"/>
    <tableColumn id="1613" xr3:uid="{3F3AAA3A-1A31-A640-8802-EC4258127A3E}" name="Column1600"/>
    <tableColumn id="1614" xr3:uid="{958A362C-39A2-3E48-8935-BD09D9A180A7}" name="Column1601"/>
    <tableColumn id="1615" xr3:uid="{898426CF-2AD0-B649-B7CE-E9879A8059D1}" name="Column1602"/>
    <tableColumn id="1616" xr3:uid="{E20B7534-577E-A940-B575-02E7BCEE9D82}" name="Column1603"/>
    <tableColumn id="1617" xr3:uid="{A8481F57-EE96-2245-BE13-C0417F81374E}" name="Column1604"/>
    <tableColumn id="1618" xr3:uid="{DBA47B47-B2D4-7E4A-91C9-5F9354F94B70}" name="Column1605"/>
    <tableColumn id="1619" xr3:uid="{E12BCA26-BDAA-FA4F-B1AC-6D26D6DD2C8C}" name="Column1606"/>
    <tableColumn id="1620" xr3:uid="{6E993543-51FA-B749-B6A9-19FF6B998EA2}" name="Column1607"/>
    <tableColumn id="1621" xr3:uid="{5E8E168B-BDEB-3447-88D8-AE60A6D917CE}" name="Column1608"/>
    <tableColumn id="1622" xr3:uid="{59983B2B-9016-9F4D-8BC8-E14C06D017F7}" name="Column1609"/>
    <tableColumn id="1623" xr3:uid="{CE2E58C1-59D0-2A47-8AA1-AF9E1D412300}" name="Column1610"/>
    <tableColumn id="1624" xr3:uid="{75214CCC-E132-504B-B677-E4AF4E79587A}" name="Column1611"/>
    <tableColumn id="1625" xr3:uid="{D5D7595D-697B-CE47-A4E9-124A732EDD86}" name="Column1612"/>
    <tableColumn id="1626" xr3:uid="{11829CC5-50C6-CC40-8773-E6AE742849CA}" name="Column1613"/>
    <tableColumn id="1627" xr3:uid="{BE5DEA8E-C7AB-B447-BA41-3B4AFE9E4358}" name="Column1614"/>
    <tableColumn id="1628" xr3:uid="{FB95FD50-D939-7B45-AF53-3581B61930E0}" name="Column1615"/>
    <tableColumn id="1629" xr3:uid="{A4B3B802-F98D-414B-B9BC-87CE1ED39F68}" name="Column1616"/>
    <tableColumn id="1630" xr3:uid="{A6B4FC75-B39D-9D4E-9408-CBB3B53D30AA}" name="Column1617"/>
    <tableColumn id="1631" xr3:uid="{2661A0FA-9391-B640-95ED-B1F872E73C04}" name="Column1618"/>
    <tableColumn id="1632" xr3:uid="{CC9FA463-715F-5B41-B155-3F7ED71AB061}" name="Column1619"/>
    <tableColumn id="1633" xr3:uid="{D2CFF63C-EEE7-3244-9DEB-1B4FBEE5EA38}" name="Column1620"/>
    <tableColumn id="1634" xr3:uid="{EFAD4A53-0527-3B40-8934-1D374FB11AE4}" name="Column1621"/>
    <tableColumn id="1635" xr3:uid="{82C96494-4E96-544A-A4A3-DC859A5607D0}" name="Column1622"/>
    <tableColumn id="1636" xr3:uid="{34149472-7B5F-5F4B-A9BC-12A95A28A57D}" name="Column1623"/>
    <tableColumn id="1637" xr3:uid="{DF51D254-A9D6-7B42-9995-C03B66244316}" name="Column1624"/>
    <tableColumn id="1638" xr3:uid="{45CDA0D8-2741-3249-880F-4399888127A3}" name="Column1625"/>
    <tableColumn id="1639" xr3:uid="{42672FBA-4E55-3A44-A9E9-9E69262FF4FC}" name="Column1626"/>
    <tableColumn id="1640" xr3:uid="{5531F583-ABDD-8C4C-AC4F-6414D3BDB8AA}" name="Column1627"/>
    <tableColumn id="1641" xr3:uid="{E962424A-BD08-9B49-BDCD-7BA700B88A81}" name="Column1628"/>
    <tableColumn id="1642" xr3:uid="{D6D7CA45-969F-5048-9ACD-59F16C765A8F}" name="Column1629"/>
    <tableColumn id="1643" xr3:uid="{0DD38F2F-A893-A246-9A41-513C8BDABBD5}" name="Column1630"/>
    <tableColumn id="1644" xr3:uid="{BB44987C-30EF-8A46-9F29-7F46DB214FBE}" name="Column1631"/>
    <tableColumn id="1645" xr3:uid="{5A478F60-FC12-C64A-B92B-02B88F6D5899}" name="Column1632"/>
    <tableColumn id="1646" xr3:uid="{F6D90204-C90A-D847-8C5E-B46AB491C682}" name="Column1633"/>
    <tableColumn id="1647" xr3:uid="{B472953C-856E-5645-B24B-71FC4EF35EA9}" name="Column1634"/>
    <tableColumn id="1648" xr3:uid="{3821D175-02D5-C048-BF62-FD67683C2162}" name="Column1635"/>
    <tableColumn id="1649" xr3:uid="{2A8A8F2F-EBB4-DE41-AB28-2BCF42357F81}" name="Column1636"/>
    <tableColumn id="1650" xr3:uid="{C904BD10-8356-734D-AE19-A6459720EE2D}" name="Column1637"/>
    <tableColumn id="1651" xr3:uid="{0A7EF9FE-5F32-2742-BA40-4258B11FFFBE}" name="Column1638"/>
    <tableColumn id="1652" xr3:uid="{3F5BE2DC-9ECA-8840-86A3-A34BAFE82E82}" name="Column1639"/>
    <tableColumn id="1653" xr3:uid="{A78F0FED-B7E4-0B4A-B4DD-175DCF51CBC6}" name="Column1640"/>
    <tableColumn id="1654" xr3:uid="{1AB59D53-6C10-4448-AAF6-9B0024E6D6F3}" name="Column1641"/>
    <tableColumn id="1655" xr3:uid="{1712C775-674C-BC4F-89A5-93F6542229C5}" name="Column1642"/>
    <tableColumn id="1656" xr3:uid="{F4B5ED13-4D47-3548-B01D-6B177E0C6BB0}" name="Column1643"/>
    <tableColumn id="1657" xr3:uid="{FFE470C8-8000-9D4B-A7BD-7970F8F6DFDF}" name="Column1644"/>
    <tableColumn id="1658" xr3:uid="{94D6B033-2135-BF4D-8810-8DEE1F34A837}" name="Column1645"/>
    <tableColumn id="1659" xr3:uid="{07FD3474-6B1C-5A4E-915B-DB7B1E7906D7}" name="Column1646"/>
    <tableColumn id="1660" xr3:uid="{78E54A7D-7A9C-4E43-82A5-B44CA92ED712}" name="Column1647"/>
    <tableColumn id="1661" xr3:uid="{DC029D7A-380B-E244-9A29-BE75DC342D2D}" name="Column1648"/>
    <tableColumn id="1662" xr3:uid="{2D72D2CE-DFEB-124D-9F06-152D13EFEFFA}" name="Column1649"/>
    <tableColumn id="1663" xr3:uid="{34A3B5F7-B089-6347-8645-31CB306BFC9D}" name="Column1650"/>
    <tableColumn id="1664" xr3:uid="{DB26C730-7409-0140-8809-C4699073945E}" name="Column1651"/>
    <tableColumn id="1665" xr3:uid="{8ED92A14-D59B-D541-B481-362D484A7E58}" name="Column1652"/>
    <tableColumn id="1666" xr3:uid="{D0B53488-74A9-7448-926A-D5C30CF40A73}" name="Column1653"/>
    <tableColumn id="1667" xr3:uid="{1B6D81E6-E7EC-0D48-8791-484615035CD7}" name="Column1654"/>
    <tableColumn id="1668" xr3:uid="{C937AD0A-0AA0-9346-ADB0-B98A3CC2E398}" name="Column1655"/>
    <tableColumn id="1669" xr3:uid="{16EAC23C-973F-3142-981C-08D69E8251A9}" name="Column1656"/>
    <tableColumn id="1670" xr3:uid="{784A74BC-9A86-A849-BB85-B0474E445429}" name="Column1657"/>
    <tableColumn id="1671" xr3:uid="{8DC1868F-1D4C-B34F-8D1E-56AD51191C6F}" name="Column1658"/>
    <tableColumn id="1672" xr3:uid="{2113B0A2-00EE-DA4E-9DDA-7B9B601B56B5}" name="Column1659"/>
    <tableColumn id="1673" xr3:uid="{79EB252D-59F2-2D4A-ACCA-E1B080439A96}" name="Column1660"/>
    <tableColumn id="1674" xr3:uid="{23051759-6F8F-234C-B9C9-F6443384E1EA}" name="Column1661"/>
    <tableColumn id="1675" xr3:uid="{B063806F-BCF9-9148-9F07-9061A9DE0F96}" name="Column1662"/>
    <tableColumn id="1676" xr3:uid="{2D4E31A2-4ECF-3F4F-83D2-00EB3438AA83}" name="Column1663"/>
    <tableColumn id="1677" xr3:uid="{759C38E9-FB98-9F46-AF23-48E90DD5C403}" name="Column1664"/>
    <tableColumn id="1678" xr3:uid="{A0462D51-C93A-064A-8F80-579F5D5A5A7B}" name="Column1665"/>
    <tableColumn id="1679" xr3:uid="{9DDFD810-0A75-F340-9E87-C4A3D6ED1BCD}" name="Column1666"/>
    <tableColumn id="1680" xr3:uid="{75B04F88-474F-C14E-8868-D3CD7473FC2D}" name="Column1667"/>
    <tableColumn id="1681" xr3:uid="{BC060A81-A56B-E54C-9C92-FCC0E9721497}" name="Column1668"/>
    <tableColumn id="1682" xr3:uid="{F78322CD-0A74-F242-B52F-27E6A9517F01}" name="Column1669"/>
    <tableColumn id="1683" xr3:uid="{8439F44D-B814-5C42-9641-2893132D6C91}" name="Column1670"/>
    <tableColumn id="1684" xr3:uid="{B081FF15-7C12-1645-BE71-1EC52B580D2B}" name="Column1671"/>
    <tableColumn id="1685" xr3:uid="{F93CDE98-F98B-F248-B443-268570A4B821}" name="Column1672"/>
    <tableColumn id="1686" xr3:uid="{3CF6BF1F-5067-C945-A6C7-6879CF4BECB1}" name="Column1673"/>
    <tableColumn id="1687" xr3:uid="{D429BF8A-7EC2-0A47-B463-28B4C8DFF4DF}" name="Column1674"/>
    <tableColumn id="1688" xr3:uid="{857D3CF7-E86A-5347-9D5B-F632805BE82F}" name="Column1675"/>
    <tableColumn id="1689" xr3:uid="{FCF9EA1B-3EBB-EA4F-B1F3-24F259543703}" name="Column1676"/>
    <tableColumn id="1690" xr3:uid="{1EA6D958-FDEB-6942-A185-0EE8EDCFF09C}" name="Column1677"/>
    <tableColumn id="1691" xr3:uid="{EFEA7A0F-96F0-6C47-BC23-835D2C8C24DD}" name="Column1678"/>
    <tableColumn id="1692" xr3:uid="{39DD02DC-02FD-774E-A42B-B2B27EC19F64}" name="Column1679"/>
    <tableColumn id="1693" xr3:uid="{01E30313-5317-484C-9B83-46B36F219F01}" name="Column1680"/>
    <tableColumn id="1694" xr3:uid="{B818E4A3-6DFC-364C-B9F6-E8668BBC6028}" name="Column1681"/>
    <tableColumn id="1695" xr3:uid="{9C2A03DC-62D6-8D4E-BA79-B67B8EDC82F2}" name="Column1682"/>
    <tableColumn id="1696" xr3:uid="{C3A430AB-6BF6-BB45-A828-0B185A157B13}" name="Column1683"/>
    <tableColumn id="1697" xr3:uid="{99961874-882F-B249-AB82-1DB9B158B4AC}" name="Column1684"/>
    <tableColumn id="1698" xr3:uid="{D94BE212-182C-9F45-BBCC-6FC00400A6A6}" name="Column1685"/>
    <tableColumn id="1699" xr3:uid="{2F94BB18-B6C7-D048-BED5-D4D9988DB46C}" name="Column1686"/>
    <tableColumn id="1700" xr3:uid="{1471CCDB-8488-9142-AA69-B86A9C5BA6EE}" name="Column1687"/>
    <tableColumn id="1701" xr3:uid="{3E2D1B01-016E-B741-A28F-7EE5667F1363}" name="Column1688"/>
    <tableColumn id="1702" xr3:uid="{D3270EEF-C87A-DD40-9B4C-B20BC9DBF2E7}" name="Column1689"/>
    <tableColumn id="1703" xr3:uid="{4BB33BC6-D231-7E43-9A34-C803B1917F97}" name="Column1690"/>
    <tableColumn id="1704" xr3:uid="{96ECCEDD-A773-7647-A791-FBB369957104}" name="Column1691"/>
    <tableColumn id="1705" xr3:uid="{9BBC3A06-F2B9-A845-82B6-DD71A5A198F1}" name="Column1692"/>
    <tableColumn id="1706" xr3:uid="{5CE7A3CC-55AF-D64E-8443-AA50490EF04A}" name="Column1693"/>
    <tableColumn id="1707" xr3:uid="{D9A39602-FD40-8D4C-B8FD-C49046CB3709}" name="Column1694"/>
    <tableColumn id="1708" xr3:uid="{C576463E-CB19-674E-8EF7-2FA5A0A3BAE4}" name="Column1695"/>
    <tableColumn id="1709" xr3:uid="{470A67B3-8C13-0940-B226-9371E49648FA}" name="Column1696"/>
    <tableColumn id="1710" xr3:uid="{8CFB8BFB-9FD5-1B4D-84B9-69623AF27B8E}" name="Column1697"/>
    <tableColumn id="1711" xr3:uid="{C81A5FCA-0087-8847-BEDD-105CEDA28980}" name="Column1698"/>
    <tableColumn id="1712" xr3:uid="{556F76C0-1D7C-8F46-A1EF-47E32EE84B62}" name="Column1699"/>
    <tableColumn id="1713" xr3:uid="{BB034AA4-9BF6-4D4F-B5BA-D345116610DB}" name="Column1700"/>
    <tableColumn id="1714" xr3:uid="{11BD589D-7B95-484C-9401-1D51DB896C28}" name="Column1701"/>
    <tableColumn id="1715" xr3:uid="{26DE4008-046B-CA47-AA58-FC2B35AC1A75}" name="Column1702"/>
    <tableColumn id="1716" xr3:uid="{08F8C873-D4D5-0A4E-9976-FB90BFC0B68E}" name="Column1703"/>
    <tableColumn id="1717" xr3:uid="{31D1258B-EB8F-9045-B3FF-31D8F7DBC262}" name="Column1704"/>
    <tableColumn id="1718" xr3:uid="{2966A523-CFBA-504C-B75B-C439D133D7D6}" name="Column1705"/>
    <tableColumn id="1719" xr3:uid="{57819360-4014-0345-A5CE-B6DF0DE3736E}" name="Column1706"/>
    <tableColumn id="1720" xr3:uid="{D04C4BAD-8AC6-5541-A1C7-1F3565EBC661}" name="Column1707"/>
    <tableColumn id="1721" xr3:uid="{234C6448-CB93-FF48-9416-71411277B488}" name="Column1708"/>
    <tableColumn id="1722" xr3:uid="{E31BE88C-7AA5-CF43-8B6D-A63844DE18DB}" name="Column1709"/>
    <tableColumn id="1723" xr3:uid="{F0FACCF3-36FE-1346-BADB-1B78D85E41C4}" name="Column1710"/>
    <tableColumn id="1724" xr3:uid="{6117BAD2-C237-9F43-9B44-264A60EF8973}" name="Column1711"/>
    <tableColumn id="1725" xr3:uid="{A41A9065-8175-6545-93A1-FEA91AF5AAB2}" name="Column1712"/>
    <tableColumn id="1726" xr3:uid="{A7E88178-551E-DE4A-B1B8-AAAA8E1412D3}" name="Column1713"/>
    <tableColumn id="1727" xr3:uid="{45133CA4-0FED-854A-8EFE-5B60B793702E}" name="Column1714"/>
    <tableColumn id="1728" xr3:uid="{5724A8D5-468A-DA47-BB45-DF8E879F78EE}" name="Column1715"/>
    <tableColumn id="1729" xr3:uid="{E24CE46E-91D5-484A-8E9C-4547273CC6D8}" name="Column1716"/>
    <tableColumn id="1730" xr3:uid="{B2AE907B-E42B-DC48-AFC8-3FEB2F7CADFB}" name="Column1717"/>
    <tableColumn id="1731" xr3:uid="{4AC0D3BB-966E-B248-9413-09C65874BE46}" name="Column1718"/>
    <tableColumn id="1732" xr3:uid="{167FE417-09D1-CE4C-B50F-2ECDDBC8B397}" name="Column1719"/>
    <tableColumn id="1733" xr3:uid="{CA75D2FE-686D-194C-B1D1-055A09AB2EC1}" name="Column1720"/>
    <tableColumn id="1734" xr3:uid="{DB044254-6EDE-AC45-8F35-EE18578F44E2}" name="Column1721"/>
    <tableColumn id="1735" xr3:uid="{71D0FC17-0B75-8A40-BCF5-B31DCD7EEAC6}" name="Column1722"/>
    <tableColumn id="1736" xr3:uid="{F4FB88E6-6605-F34D-8FDB-3992B494F390}" name="Column1723"/>
    <tableColumn id="1737" xr3:uid="{326166E3-A45D-B742-B928-8B9E25651484}" name="Column1724"/>
    <tableColumn id="1738" xr3:uid="{C37E4CAE-4C4F-E544-8236-36EF8DC59FFE}" name="Column1725"/>
    <tableColumn id="1739" xr3:uid="{DD3CDCF8-603B-0D41-B8C2-ABA340865DEC}" name="Column1726"/>
    <tableColumn id="1740" xr3:uid="{93FF5D35-D16F-C048-B25C-BD579EF101EB}" name="Column1727"/>
    <tableColumn id="1741" xr3:uid="{D1B7C557-8B1F-BB4C-B369-7F7DC387E9C7}" name="Column1728"/>
    <tableColumn id="1742" xr3:uid="{B42BDDF0-30C7-2C4E-8496-A1EB17ED3D70}" name="Column1729"/>
    <tableColumn id="1743" xr3:uid="{C91E6449-9246-9F43-A6E3-D5117C2094A6}" name="Column1730"/>
    <tableColumn id="1744" xr3:uid="{1429A3EC-2641-0048-99B7-152A0216F6D5}" name="Column1731"/>
    <tableColumn id="1745" xr3:uid="{486171A0-3D44-EC4B-9003-2B62BAA8FF9D}" name="Column1732"/>
    <tableColumn id="1746" xr3:uid="{48169AD4-E479-8540-9A0C-9CC7646B36FD}" name="Column1733"/>
    <tableColumn id="1747" xr3:uid="{79BA6DA9-498F-894C-BCC4-B6208FA21653}" name="Column1734"/>
    <tableColumn id="1748" xr3:uid="{5BEBA192-A56A-5442-A655-508FEE61A626}" name="Column1735"/>
    <tableColumn id="1749" xr3:uid="{A1C92818-40C5-1541-961E-7EC59BE5B75D}" name="Column1736"/>
    <tableColumn id="1750" xr3:uid="{80CD1382-FADC-B447-901B-114352458739}" name="Column1737"/>
    <tableColumn id="1751" xr3:uid="{960AFB69-E97B-EF44-BD5B-24B93AA04B37}" name="Column1738"/>
    <tableColumn id="1752" xr3:uid="{B785C4C7-05EB-9E4D-A454-1221DEE89919}" name="Column1739"/>
    <tableColumn id="1753" xr3:uid="{C3CACF3C-DCC5-8247-AABD-2C00EEE58F4B}" name="Column1740"/>
    <tableColumn id="1754" xr3:uid="{5E103C1B-CF87-6F45-BC62-1F7D4B4938A3}" name="Column1741"/>
    <tableColumn id="1755" xr3:uid="{1BF47F0C-0BB0-5F4B-9EA7-A6FD3ED21CD7}" name="Column1742"/>
    <tableColumn id="1756" xr3:uid="{5E83A28A-0153-274B-BC62-3E1A5BD480C4}" name="Column1743"/>
    <tableColumn id="1757" xr3:uid="{56365BFA-99AC-C64A-BD9A-FAAD078C2F00}" name="Column1744"/>
    <tableColumn id="1758" xr3:uid="{23DD77BA-F45A-E844-85B4-35F6E96916CD}" name="Column1745"/>
    <tableColumn id="1759" xr3:uid="{3B8660A5-2E2E-8F4F-A93D-E14521DEA6EB}" name="Column1746"/>
    <tableColumn id="1760" xr3:uid="{F84999E8-F2EA-9B49-A572-1249862F58FA}" name="Column1747"/>
    <tableColumn id="1761" xr3:uid="{79D62954-5EB4-DD44-9C5F-806DE2A086B0}" name="Column1748"/>
    <tableColumn id="1762" xr3:uid="{E207BE8D-60AF-FD46-B96D-CE211295C676}" name="Column1749"/>
    <tableColumn id="1763" xr3:uid="{27381B3A-7260-BA45-AF45-3FB5CADB7B58}" name="Column1750"/>
    <tableColumn id="1764" xr3:uid="{DD9B0A91-1FC5-0E4D-B697-C1DC849931F9}" name="Column1751"/>
    <tableColumn id="1765" xr3:uid="{3A393BA9-A351-6246-B8D3-34CE5589F6D7}" name="Column1752"/>
    <tableColumn id="1766" xr3:uid="{67013E14-D6E1-8F48-913C-85C945120062}" name="Column1753"/>
    <tableColumn id="1767" xr3:uid="{7C5C16A3-A0B4-3544-9676-C5CAB9873426}" name="Column1754"/>
    <tableColumn id="1768" xr3:uid="{AEE70EEB-3126-9F4C-A8FC-96AD47DB5FEC}" name="Column1755"/>
    <tableColumn id="1769" xr3:uid="{EBBBB050-91CD-C743-9709-5A6C449BA2A2}" name="Column1756"/>
    <tableColumn id="1770" xr3:uid="{42D52BBD-A229-C149-B21C-F7795732EE0E}" name="Column1757"/>
    <tableColumn id="1771" xr3:uid="{0444F3CE-062F-044E-9D9B-7CCE9BDE102F}" name="Column1758"/>
    <tableColumn id="1772" xr3:uid="{936BBB03-6066-BF4C-B4E7-AB791321D665}" name="Column1759"/>
    <tableColumn id="1773" xr3:uid="{18775BD8-92C8-CD49-BA03-787C0988981B}" name="Column1760"/>
    <tableColumn id="1774" xr3:uid="{7A5896AB-0BC7-5641-951C-4DEEF0477A85}" name="Column1761"/>
    <tableColumn id="1775" xr3:uid="{C543CD3E-2F87-1742-949D-8B0D78E916FB}" name="Column1762"/>
    <tableColumn id="1776" xr3:uid="{D75F57DF-C773-DB4C-AC38-63F69E858AA6}" name="Column1763"/>
    <tableColumn id="1777" xr3:uid="{FE741AFA-7004-7D43-BEC3-EECC038924EB}" name="Column1764"/>
    <tableColumn id="1778" xr3:uid="{655986AA-BDCE-DD40-B4E6-086E8995F2AC}" name="Column1765"/>
    <tableColumn id="1779" xr3:uid="{2EDF50E3-CD2B-6649-BBA5-F2496A1EF861}" name="Column1766"/>
    <tableColumn id="1780" xr3:uid="{6361C169-201C-D644-889F-5EEF55D0F795}" name="Column1767"/>
    <tableColumn id="1781" xr3:uid="{EC3D1B5A-1A00-994A-ABC3-7B09CCE793AC}" name="Column1768"/>
    <tableColumn id="1782" xr3:uid="{4035E5C9-E448-DC4D-85F4-7DAD4AE3A79C}" name="Column1769"/>
    <tableColumn id="1783" xr3:uid="{A110B5F2-2F84-E64F-BAD6-0259C852E3C4}" name="Column1770"/>
    <tableColumn id="1784" xr3:uid="{23EDDDD5-AB14-9740-A23B-FB7955A7AF02}" name="Column1771"/>
    <tableColumn id="1785" xr3:uid="{C255A864-90DB-4641-9E0E-FBAA0F060EC9}" name="Column1772"/>
    <tableColumn id="1786" xr3:uid="{07970E31-92A0-844D-AF4F-5B5C345F47EF}" name="Column1773"/>
    <tableColumn id="1787" xr3:uid="{E3142121-D12B-EE43-A0AB-08DE719D5ADF}" name="Column1774"/>
    <tableColumn id="1788" xr3:uid="{D904E708-5C4A-6643-BF50-5C648A5F1D76}" name="Column1775"/>
    <tableColumn id="1789" xr3:uid="{4D131981-DE71-9742-BC08-CAFF30A78755}" name="Column1776"/>
    <tableColumn id="1790" xr3:uid="{20014269-EBF3-9041-A5E9-9A665B513944}" name="Column1777"/>
    <tableColumn id="1791" xr3:uid="{BA98AB47-D358-194C-B51C-2DB7F7F4DC00}" name="Column1778"/>
    <tableColumn id="1792" xr3:uid="{443FE981-6518-034E-9EBC-D20A147EE30B}" name="Column1779"/>
    <tableColumn id="1793" xr3:uid="{C44695D1-FC86-8840-9CDD-39143D0CC22F}" name="Column1780"/>
    <tableColumn id="1794" xr3:uid="{2FEC239F-9FC9-1345-BF34-D97057CED599}" name="Column1781"/>
    <tableColumn id="1795" xr3:uid="{FFE32769-FFA4-DA49-9C82-AFB8E5278BBA}" name="Column1782"/>
    <tableColumn id="1796" xr3:uid="{D2C6E89F-F1B7-EC4A-BE49-6CD33DD9C1C9}" name="Column1783"/>
    <tableColumn id="1797" xr3:uid="{C1E77081-842D-824F-B575-EF1062B7ED5D}" name="Column1784"/>
    <tableColumn id="1798" xr3:uid="{FB644AA6-E450-EB47-ABD6-AB2E1794DB21}" name="Column1785"/>
    <tableColumn id="1799" xr3:uid="{CFADBA4E-672A-4C46-886D-1CE5C5C6BA4B}" name="Column1786"/>
    <tableColumn id="1800" xr3:uid="{4057C027-A9AA-3E4B-9793-3F0F1D9E942A}" name="Column1787"/>
    <tableColumn id="1801" xr3:uid="{6D68FA06-F60B-CD4D-8530-83B5CA6E2BC4}" name="Column1788"/>
    <tableColumn id="1802" xr3:uid="{29C325D3-6967-C24A-96D1-1EDC7A392CEB}" name="Column1789"/>
    <tableColumn id="1803" xr3:uid="{64581031-269A-8246-A8BC-63341F5102B7}" name="Column1790"/>
    <tableColumn id="1804" xr3:uid="{ED584E26-57AA-4C44-AD0C-A63041BD3FE3}" name="Column1791"/>
    <tableColumn id="1805" xr3:uid="{084F3488-C37A-E14A-842D-67D01CB32FFF}" name="Column1792"/>
    <tableColumn id="1806" xr3:uid="{C3BC672C-B307-604F-878E-44976BDFBD86}" name="Column1793"/>
    <tableColumn id="1807" xr3:uid="{70354B59-D853-4340-A76B-693FDCFC8A42}" name="Column1794"/>
    <tableColumn id="1808" xr3:uid="{C3EF1B13-32CE-FE4A-8C5A-56DD09F87883}" name="Column1795"/>
    <tableColumn id="1809" xr3:uid="{3AD54C8C-FE5A-B44D-8E17-ADD5410F670B}" name="Column1796"/>
    <tableColumn id="1810" xr3:uid="{2350F8D5-C241-B943-B8AE-C47298098A3F}" name="Column1797"/>
    <tableColumn id="1811" xr3:uid="{37755C96-4B9B-0D4F-B5CD-0773BD362B4C}" name="Column1798"/>
    <tableColumn id="1812" xr3:uid="{C513D9B1-6A69-9D47-AFD4-E3F58A8D116A}" name="Column1799"/>
    <tableColumn id="1813" xr3:uid="{38B58FE9-B807-8E4F-B9F0-4EDCA7C2AF15}" name="Column1800"/>
    <tableColumn id="1814" xr3:uid="{276FD06A-F8F8-4E4B-91D7-3A7A82CFF6BF}" name="Column1801"/>
    <tableColumn id="1815" xr3:uid="{361FF5D4-6004-FD42-9EC0-590DD7BFD4EE}" name="Column1802"/>
    <tableColumn id="1816" xr3:uid="{E0E64E0D-B725-F24F-988B-D1F81F3BCEDD}" name="Column1803"/>
    <tableColumn id="1817" xr3:uid="{48B5C0E6-463E-4448-9E5D-20D0E3537F55}" name="Column1804"/>
    <tableColumn id="1818" xr3:uid="{0FCA81B0-9706-DF4B-B219-0D2EA7E207C7}" name="Column1805"/>
    <tableColumn id="1819" xr3:uid="{908E2455-CD2A-9541-A32C-2C5DD2E5A955}" name="Column1806"/>
    <tableColumn id="1820" xr3:uid="{5BABE06F-3B66-9940-80D7-E9CCB539B177}" name="Column1807"/>
    <tableColumn id="1821" xr3:uid="{BEE3A69A-9E64-7348-A73E-7CDA2104A141}" name="Column1808"/>
    <tableColumn id="1822" xr3:uid="{1E561B7E-DE05-824E-B919-B6C12C3457B2}" name="Column1809"/>
    <tableColumn id="1823" xr3:uid="{95065582-6F5D-714E-8D17-F5E7CC070E9F}" name="Column1810"/>
    <tableColumn id="1824" xr3:uid="{4F2672F9-325D-2444-860B-68E38FAB1D48}" name="Column1811"/>
    <tableColumn id="1825" xr3:uid="{B7EC2831-89AF-4E45-BDD4-03BD9D55C720}" name="Column1812"/>
    <tableColumn id="1826" xr3:uid="{BF21A8A8-9575-FD46-8D8F-E0B02652D683}" name="Column1813"/>
    <tableColumn id="1827" xr3:uid="{9B73BFD9-FE96-EF4A-B9E8-7524061EACCA}" name="Column1814"/>
    <tableColumn id="1828" xr3:uid="{273380AF-1717-0F4B-883E-15AF7A06A6A9}" name="Column1815"/>
    <tableColumn id="1829" xr3:uid="{2F4294F3-2D2C-8743-921A-4A4598D7F578}" name="Column1816"/>
    <tableColumn id="1830" xr3:uid="{28E17847-4B9E-A147-9707-276FC9948E52}" name="Column1817"/>
    <tableColumn id="1831" xr3:uid="{A17207CD-AC5F-234E-8B5B-1DC284FAE5B0}" name="Column1818"/>
    <tableColumn id="1832" xr3:uid="{300E26E8-3B5A-7F42-9939-4F7F78E1E77B}" name="Column1819"/>
    <tableColumn id="1833" xr3:uid="{543EC8F1-56F7-4743-9F37-C39FC309F2F2}" name="Column1820"/>
    <tableColumn id="1834" xr3:uid="{0C6D1820-014F-1441-8946-24080D2EE855}" name="Column1821"/>
    <tableColumn id="1835" xr3:uid="{13BFEE4A-0D95-8A49-862A-ED34E1D62AEA}" name="Column1822"/>
    <tableColumn id="1836" xr3:uid="{B1E15075-FF45-CB47-A8D2-DB439BE4713A}" name="Column1823"/>
    <tableColumn id="1837" xr3:uid="{542B2B24-62B9-1E47-844C-0D6FB88B6EC9}" name="Column1824"/>
    <tableColumn id="1838" xr3:uid="{E3718DDB-BD95-CB4C-8AA4-C5EE1F248A18}" name="Column1825"/>
    <tableColumn id="1839" xr3:uid="{CF94589D-BD55-034C-AC37-385F416F85CC}" name="Column1826"/>
    <tableColumn id="1840" xr3:uid="{25D42427-9CAC-2B4F-9243-2C32A1F14E07}" name="Column1827"/>
    <tableColumn id="1841" xr3:uid="{59623F42-7C81-B040-B384-597FB7F5F0F7}" name="Column1828"/>
    <tableColumn id="1842" xr3:uid="{8ED0B666-9970-6C4D-B77D-5EEA24D4C256}" name="Column1829"/>
    <tableColumn id="1843" xr3:uid="{3008B965-DC8C-EF48-9F4F-D28583FE021D}" name="Column1830"/>
    <tableColumn id="1844" xr3:uid="{F3F0755A-E017-0549-A200-E039F014B70B}" name="Column1831"/>
    <tableColumn id="1845" xr3:uid="{4C26508C-221C-AD43-962C-DF0CA2324A58}" name="Column1832"/>
    <tableColumn id="1846" xr3:uid="{ED90E572-84F7-0B40-8D04-103F52069EFF}" name="Column1833"/>
    <tableColumn id="1847" xr3:uid="{958563AB-43FF-0F49-BEB0-378B6FF1DC9C}" name="Column1834"/>
    <tableColumn id="1848" xr3:uid="{A1DDF05F-36C4-3C42-8330-C26CB4E37F39}" name="Column1835"/>
    <tableColumn id="1849" xr3:uid="{09745070-F5C2-7D49-AFD2-2F655F348092}" name="Column1836"/>
    <tableColumn id="1850" xr3:uid="{BAB87B78-5B27-B944-9E38-FCFF6DDB7DE9}" name="Column1837"/>
    <tableColumn id="1851" xr3:uid="{922E6FC8-D577-594A-85E5-419E0A540CF8}" name="Column1838"/>
    <tableColumn id="1852" xr3:uid="{15FF4E22-CAFD-944D-9B81-5D7EACBD37C6}" name="Column1839"/>
    <tableColumn id="1853" xr3:uid="{91BD695E-7E70-1E49-8B67-DCD7ED20E462}" name="Column1840"/>
    <tableColumn id="1854" xr3:uid="{2BB5BAEB-B789-D740-91C8-123685D8E7F4}" name="Column1841"/>
    <tableColumn id="1855" xr3:uid="{97E2E8FD-5371-554B-BFFE-CA3616757C5C}" name="Column1842"/>
    <tableColumn id="1856" xr3:uid="{A8E4D33E-2797-004E-ADCF-2CA5DBDA3F73}" name="Column1843"/>
    <tableColumn id="1857" xr3:uid="{86C73BCD-7A0B-D14D-B594-D685F7F5BD05}" name="Column1844"/>
    <tableColumn id="1858" xr3:uid="{7D8444A4-8C1E-C546-AD6F-2EF7A9EDDF67}" name="Column1845"/>
    <tableColumn id="1859" xr3:uid="{97CDDFA6-897F-D343-BA74-0F97E9D03DD0}" name="Column1846"/>
    <tableColumn id="1860" xr3:uid="{C431B90C-BA04-464B-A022-065C84E7EB11}" name="Column1847"/>
    <tableColumn id="1861" xr3:uid="{47BAE6AE-0C4D-6D45-98F8-09722328527A}" name="Column1848"/>
    <tableColumn id="1862" xr3:uid="{62E96FB8-C770-E04A-8050-2A68130BCE10}" name="Column1849"/>
    <tableColumn id="1863" xr3:uid="{E5E0B47C-D74F-514F-ACD4-8B293AE6DACD}" name="Column1850"/>
    <tableColumn id="1864" xr3:uid="{9AFA9B56-3EA6-024B-B095-4226FFF0D7D2}" name="Column1851"/>
    <tableColumn id="1865" xr3:uid="{642647CB-A118-F747-8B5D-A759AFDC57B7}" name="Column1852"/>
    <tableColumn id="1866" xr3:uid="{34D2FCB3-2858-E34A-B4EF-B2C8505C60FD}" name="Column1853"/>
    <tableColumn id="1867" xr3:uid="{C88AA04C-9554-5243-A60A-6C4782960990}" name="Column1854"/>
    <tableColumn id="1868" xr3:uid="{295E545A-FCC1-CD48-B72C-E6EF0CDB2520}" name="Column1855"/>
    <tableColumn id="1869" xr3:uid="{D6B8667F-11F7-0840-8786-8542896F10B5}" name="Column1856"/>
    <tableColumn id="1870" xr3:uid="{8A1DDECD-0EAD-BE40-BE06-A5D073A4DE36}" name="Column1857"/>
    <tableColumn id="1871" xr3:uid="{5B70354B-CF94-3145-A3C5-C252662074B0}" name="Column1858"/>
    <tableColumn id="1872" xr3:uid="{5A500B18-AFEA-704D-88CC-EC566EED876C}" name="Column1859"/>
    <tableColumn id="1873" xr3:uid="{6DE144B4-11C8-9341-ACEF-BE66F99A8560}" name="Column1860"/>
    <tableColumn id="1874" xr3:uid="{A63E4D60-C28A-5C46-8B8E-6E5129A39C83}" name="Column1861"/>
    <tableColumn id="1875" xr3:uid="{CECA35F3-DCB7-384B-8F02-2A7A7E3A00D4}" name="Column1862"/>
    <tableColumn id="1876" xr3:uid="{59987AA7-0D3B-5149-B709-78D812D0EEE3}" name="Column1863"/>
    <tableColumn id="1877" xr3:uid="{245E8385-50AC-804E-A259-F52D028F93AA}" name="Column1864"/>
    <tableColumn id="1878" xr3:uid="{F1317BD8-68E3-9742-8808-703F63540E0B}" name="Column1865"/>
    <tableColumn id="1879" xr3:uid="{798E159E-8BA4-C341-918C-BE1309A7391E}" name="Column1866"/>
    <tableColumn id="1880" xr3:uid="{4D58DB56-F756-E841-A1B6-6D141CCBC2A2}" name="Column1867"/>
    <tableColumn id="1881" xr3:uid="{DCDCDC84-3A00-294B-8E79-C4E309ECDFD0}" name="Column1868"/>
    <tableColumn id="1882" xr3:uid="{92C29683-7E12-A744-918A-F4477558227F}" name="Column1869"/>
    <tableColumn id="1883" xr3:uid="{5C1EA421-99C6-2245-9FF0-1BD56D3E23F8}" name="Column1870"/>
    <tableColumn id="1884" xr3:uid="{A7F3EAEC-2512-484B-9BC1-C7AFDD05048A}" name="Column1871"/>
    <tableColumn id="1885" xr3:uid="{A2469F0B-DC7B-9842-A7C7-9685A3D42F45}" name="Column1872"/>
    <tableColumn id="1886" xr3:uid="{9726DC07-A4E6-F440-9325-444F349EC1B2}" name="Column1873"/>
    <tableColumn id="1887" xr3:uid="{9B910D9D-3CB7-4246-AB5B-B2AD4F1D93BD}" name="Column1874"/>
    <tableColumn id="1888" xr3:uid="{12D0B957-FA0C-8448-8474-08A84D62F0DB}" name="Column1875"/>
    <tableColumn id="1889" xr3:uid="{414614F0-2929-AC45-8427-A644D00F24B3}" name="Column1876"/>
    <tableColumn id="1890" xr3:uid="{8CC035DF-9C18-C44C-A4CB-66C2F0B90E3F}" name="Column1877"/>
    <tableColumn id="1891" xr3:uid="{52EC1C79-C52C-004A-A260-6D3C56C0E960}" name="Column1878"/>
    <tableColumn id="1892" xr3:uid="{5235EF09-AA2B-CB40-BC34-C7E44BB5D21A}" name="Column1879"/>
    <tableColumn id="1893" xr3:uid="{9506D2BF-211D-7C47-B550-5C5BCBECB65D}" name="Column1880"/>
    <tableColumn id="1894" xr3:uid="{5060E56F-9F28-714B-A401-770813DE959D}" name="Column1881"/>
    <tableColumn id="1895" xr3:uid="{A905BD21-3A9C-5F43-8994-C3FA2E0A75CE}" name="Column1882"/>
    <tableColumn id="1896" xr3:uid="{D8400ED8-99FB-A54B-BA3F-263C1A45E405}" name="Column1883"/>
    <tableColumn id="1897" xr3:uid="{3EC9FC40-CC9B-A34D-B523-E6A49DFD6E15}" name="Column1884"/>
    <tableColumn id="1898" xr3:uid="{C962B32F-CAB6-9E4E-B208-8FFEDDA1A9DF}" name="Column1885"/>
    <tableColumn id="1899" xr3:uid="{85207BFE-012D-E945-B30C-CBFD50662045}" name="Column1886"/>
    <tableColumn id="1900" xr3:uid="{410EAD4C-9A2A-3146-8CD5-310ADCF98A28}" name="Column1887"/>
    <tableColumn id="1901" xr3:uid="{A98E24E2-D392-9448-91EF-F05CAE6676ED}" name="Column1888"/>
    <tableColumn id="1902" xr3:uid="{8FC723FF-5DCE-4C4B-83B2-CADB331FD6F7}" name="Column1889"/>
    <tableColumn id="1903" xr3:uid="{E061D4DD-0353-FE41-BB4B-7C2752415B54}" name="Column1890"/>
    <tableColumn id="1904" xr3:uid="{BBF56E53-5854-5E4C-B11A-B9ECD57E0F82}" name="Column1891"/>
    <tableColumn id="1905" xr3:uid="{C27E893C-43C9-B644-B01F-3DD6E2483EE0}" name="Column1892"/>
    <tableColumn id="1906" xr3:uid="{F96FC993-D5B3-484D-89AD-1C99A9F126A6}" name="Column1893"/>
    <tableColumn id="1907" xr3:uid="{7CA4D0C5-E775-9F41-918A-939FF77A10B2}" name="Column1894"/>
    <tableColumn id="1908" xr3:uid="{3943BF5A-0678-1345-8D0D-E28AEEA19830}" name="Column1895"/>
    <tableColumn id="1909" xr3:uid="{01DD83A6-8259-6B4C-BAAD-73C2A6D4CFD7}" name="Column1896"/>
    <tableColumn id="1910" xr3:uid="{ED94030E-EAF2-8D4C-AFA5-B90510A291B3}" name="Column1897"/>
    <tableColumn id="1911" xr3:uid="{B4BF050B-F669-C242-A1A9-B7C3E85858BE}" name="Column1898"/>
    <tableColumn id="1912" xr3:uid="{D1C7C93F-88A6-9544-9AC0-C8C07E2CF986}" name="Column1899"/>
    <tableColumn id="1913" xr3:uid="{05D2FE63-1635-5E45-A4DB-B2846402FD57}" name="Column1900"/>
    <tableColumn id="1914" xr3:uid="{2EAA1468-AD0C-B74D-B02C-ADD6997D085B}" name="Column1901"/>
    <tableColumn id="1915" xr3:uid="{42BC1E64-B33B-0E42-A247-85335F0C0836}" name="Column1902"/>
    <tableColumn id="1916" xr3:uid="{B6E5B33A-A439-7240-8C03-078B7D671766}" name="Column1903"/>
    <tableColumn id="1917" xr3:uid="{C16D8901-1E07-0E42-BAAB-C9248CB38A2C}" name="Column1904"/>
    <tableColumn id="1918" xr3:uid="{7FE3FDD1-5BB6-2E46-9701-F773F6F740C7}" name="Column1905"/>
    <tableColumn id="1919" xr3:uid="{464AA7D6-EDE2-8346-96AC-D9FA457457B3}" name="Column1906"/>
    <tableColumn id="1920" xr3:uid="{A9F3A3BE-F2A1-F645-9E8F-8AECB4E42431}" name="Column1907"/>
    <tableColumn id="1921" xr3:uid="{6AFBB8E6-2E74-F04B-A3DA-8011900F433E}" name="Column1908"/>
    <tableColumn id="1922" xr3:uid="{ED8E013C-43DF-D54F-A6F4-BD5AAB80B977}" name="Column1909"/>
    <tableColumn id="1923" xr3:uid="{E47BA79D-864B-9544-90BE-5F2C2FC10699}" name="Column1910"/>
    <tableColumn id="1924" xr3:uid="{AAB1DA26-A105-8245-A169-107D6454D9DB}" name="Column1911"/>
    <tableColumn id="1925" xr3:uid="{4E52FE32-F39B-144A-925D-BE181757BE31}" name="Column1912"/>
    <tableColumn id="1926" xr3:uid="{F7AF7DFB-7236-114C-8358-4FF6D37E0392}" name="Column1913"/>
    <tableColumn id="1927" xr3:uid="{48AE02E5-8986-734D-B322-6DB3F8D5CD30}" name="Column1914"/>
    <tableColumn id="1928" xr3:uid="{65E1D0A0-64CD-5146-BEE5-3704301F047E}" name="Column1915"/>
    <tableColumn id="1929" xr3:uid="{6CFCA413-8CF3-B14E-A879-662B16CBCCE7}" name="Column1916"/>
    <tableColumn id="1930" xr3:uid="{D156338B-E955-4A4C-8612-113D1E5661CC}" name="Column1917"/>
    <tableColumn id="1931" xr3:uid="{47E4B577-2B9C-AC41-BDE2-2CE2BA8C0702}" name="Column1918"/>
    <tableColumn id="1932" xr3:uid="{52AC150F-0F83-D844-9E72-789A7C4B9152}" name="Column1919"/>
    <tableColumn id="1933" xr3:uid="{25BF6B47-2502-0842-AC30-4AAF61B4A28D}" name="Column1920"/>
    <tableColumn id="1934" xr3:uid="{BF785D92-9639-8B41-B504-2C51308EA848}" name="Column1921"/>
    <tableColumn id="1935" xr3:uid="{634FE2CB-7020-F646-9059-EB859B5BA6AA}" name="Column1922"/>
    <tableColumn id="1936" xr3:uid="{AD8DE76D-9083-4C40-8877-E0C6203B558B}" name="Column1923"/>
    <tableColumn id="1937" xr3:uid="{D3013EA1-252D-DC41-A0A9-7F70E89D6EEF}" name="Column1924"/>
    <tableColumn id="1938" xr3:uid="{3F039483-FF6A-4544-83CB-20BC8BE8B4E1}" name="Column1925"/>
    <tableColumn id="1939" xr3:uid="{FBB2FF59-DE60-6847-A42A-D5943934FDE2}" name="Column1926"/>
    <tableColumn id="1940" xr3:uid="{403DD264-706F-1748-B671-A3C25C2B0127}" name="Column1927"/>
    <tableColumn id="1941" xr3:uid="{FEB9189F-7314-2645-A5A7-1B502C07E9D8}" name="Column1928"/>
    <tableColumn id="1942" xr3:uid="{7758159C-EA04-3946-A8BE-5736C9D9782C}" name="Column1929"/>
    <tableColumn id="1943" xr3:uid="{1BD5971B-DA2B-B54E-A014-7E716628AB95}" name="Column1930"/>
    <tableColumn id="1944" xr3:uid="{DC5754FD-664D-D34D-A6D6-A12C9650AF0F}" name="Column1931"/>
    <tableColumn id="1945" xr3:uid="{EC60B5AA-FE8D-2041-94F3-24E2DDD6CF8F}" name="Column1932"/>
    <tableColumn id="1946" xr3:uid="{421E706E-D784-D744-B53E-3DF798AE7B11}" name="Column1933"/>
    <tableColumn id="1947" xr3:uid="{66E81CBC-B011-1F40-A8FF-D5EF39A491BB}" name="Column1934"/>
    <tableColumn id="1948" xr3:uid="{92F97BDC-7BF5-804B-9B22-3AA09B4532FF}" name="Column1935"/>
    <tableColumn id="1949" xr3:uid="{06DEE5EE-D652-6340-87F3-A3F3E1DEDFFF}" name="Column1936"/>
    <tableColumn id="1950" xr3:uid="{2B2B9607-A152-2841-8DA3-7E0290306BC7}" name="Column1937"/>
    <tableColumn id="1951" xr3:uid="{50369CC0-A093-7744-893C-7570A0B922FD}" name="Column1938"/>
    <tableColumn id="1952" xr3:uid="{0971894A-B64F-F645-A973-43ED9FA603C4}" name="Column1939"/>
    <tableColumn id="1953" xr3:uid="{4BFE7045-577A-7546-B866-6EB41ACFED6A}" name="Column1940"/>
    <tableColumn id="1954" xr3:uid="{30BE5E5B-0435-9F4D-847A-58F6EE663BA3}" name="Column1941"/>
    <tableColumn id="1955" xr3:uid="{597E111F-6106-8440-ACEE-F1A7ED64B375}" name="Column1942"/>
    <tableColumn id="1956" xr3:uid="{9AE97795-5D82-2044-94A8-115397380B73}" name="Column1943"/>
    <tableColumn id="1957" xr3:uid="{D9B6C321-4624-5C4E-9360-E48946E3D127}" name="Column1944"/>
    <tableColumn id="1958" xr3:uid="{783893AE-C573-C544-9FC5-67B8BA10446E}" name="Column1945"/>
    <tableColumn id="1959" xr3:uid="{50FC5E31-274A-2A4A-A93F-E440F2481CB2}" name="Column1946"/>
    <tableColumn id="1960" xr3:uid="{B5FC7266-6EC9-7945-8B0D-870582486EC9}" name="Column1947"/>
    <tableColumn id="1961" xr3:uid="{DF6ABF1B-C6E1-084B-BFC0-42AA1B0B54EB}" name="Column1948"/>
    <tableColumn id="1962" xr3:uid="{24686EB3-764C-EF4B-919C-1B212D286703}" name="Column1949"/>
    <tableColumn id="1963" xr3:uid="{098F0C32-EAAA-0048-8A69-5F8514AB08EA}" name="Column1950"/>
    <tableColumn id="1964" xr3:uid="{37B95194-A276-8F4F-B4E2-EB6EED8C1018}" name="Column1951"/>
    <tableColumn id="1965" xr3:uid="{4C66F4A6-3BE2-6A40-9913-624B7927E0C1}" name="Column1952"/>
    <tableColumn id="1966" xr3:uid="{CD4A83DF-ADEC-3345-990F-CB348393E2E3}" name="Column1953"/>
    <tableColumn id="1967" xr3:uid="{254C704F-1F96-6843-A94D-5D4F953647C8}" name="Column1954"/>
    <tableColumn id="1968" xr3:uid="{3D442A0F-B447-4A44-AD30-C7BAB0D8C873}" name="Column1955"/>
    <tableColumn id="1969" xr3:uid="{5207FAB2-7C28-3D4F-9E59-6C95FB6BED28}" name="Column1956"/>
    <tableColumn id="1970" xr3:uid="{17C6AB95-DCA1-1D47-B267-8F5BC74C1756}" name="Column1957"/>
    <tableColumn id="1971" xr3:uid="{E93D4995-9E62-5D4E-8AB1-AFF064CE2CCA}" name="Column1958"/>
    <tableColumn id="1972" xr3:uid="{A58115E3-C174-0B4A-B632-83F00BDAAF3D}" name="Column1959"/>
    <tableColumn id="1973" xr3:uid="{07BE87AB-8C1E-2743-99A2-42F5A09636D2}" name="Column1960"/>
    <tableColumn id="1974" xr3:uid="{23DDF5E9-5383-AF47-AE1B-A3D99690383B}" name="Column1961"/>
    <tableColumn id="1975" xr3:uid="{9320D96F-4178-7943-B341-8E8261AD175D}" name="Column1962"/>
    <tableColumn id="1976" xr3:uid="{F314E710-E988-7D4E-AB3E-B5EFD024C7C4}" name="Column1963"/>
    <tableColumn id="1977" xr3:uid="{8AC4267B-B7B9-A148-9F6A-8A043BA7F1DF}" name="Column1964"/>
    <tableColumn id="1978" xr3:uid="{217FA0E4-4455-0444-9C38-6A05E7DEE48F}" name="Column1965"/>
    <tableColumn id="1979" xr3:uid="{85AA0D69-7ECB-5D47-B798-B575D5925E3B}" name="Column1966"/>
    <tableColumn id="1980" xr3:uid="{4B803AAC-532F-2F42-9E02-8DBBF7EB0071}" name="Column1967"/>
    <tableColumn id="1981" xr3:uid="{85856BE2-5841-1545-A3E5-728723002B82}" name="Column1968"/>
    <tableColumn id="1982" xr3:uid="{84901027-168A-3A45-BC28-5EF2FFF75468}" name="Column1969"/>
    <tableColumn id="1983" xr3:uid="{DD4B06B8-C770-5540-B902-C00067C55520}" name="Column1970"/>
    <tableColumn id="1984" xr3:uid="{A0E63901-895C-074E-8303-8293235F33DD}" name="Column1971"/>
    <tableColumn id="1985" xr3:uid="{A74A59CC-1C12-6546-BAD7-14BE60CA7A88}" name="Column1972"/>
    <tableColumn id="1986" xr3:uid="{95F9E41F-3BA0-4948-AC12-44BD3753E0B6}" name="Column1973"/>
    <tableColumn id="1987" xr3:uid="{FA11E278-E12A-C449-9FA6-1F3A562548A6}" name="Column1974"/>
    <tableColumn id="1988" xr3:uid="{1AD5C631-175B-A341-B4B8-6524D628F35C}" name="Column1975"/>
    <tableColumn id="1989" xr3:uid="{3B038AA5-0C47-EF41-9290-34354D9AAD6C}" name="Column1976"/>
    <tableColumn id="1990" xr3:uid="{99EFD459-8C56-3B49-B4C4-1D36FA9C28BB}" name="Column1977"/>
    <tableColumn id="1991" xr3:uid="{95BF8DBE-BBAB-384E-ADBE-506E56360DF4}" name="Column1978"/>
    <tableColumn id="1992" xr3:uid="{E05CA371-D3CA-3840-B4E0-1AEAA774227B}" name="Column1979"/>
    <tableColumn id="1993" xr3:uid="{16B4F880-51A7-D141-8C08-115878F53F23}" name="Column1980"/>
    <tableColumn id="1994" xr3:uid="{1927AD69-77A1-C848-A5D2-F129663CF54A}" name="Column1981"/>
    <tableColumn id="1995" xr3:uid="{AB164FF4-C497-3348-BC7F-64295F5D74B3}" name="Column1982"/>
    <tableColumn id="1996" xr3:uid="{C707BD35-1784-2140-A992-9E0C7BF08775}" name="Column1983"/>
    <tableColumn id="1997" xr3:uid="{B499FFA0-85AB-604A-88B8-6463E40C09C3}" name="Column1984"/>
    <tableColumn id="1998" xr3:uid="{31CC2293-4264-C542-8FEB-6BA48910283A}" name="Column1985"/>
    <tableColumn id="1999" xr3:uid="{EC84A8D4-B95B-CA4D-8701-1B5C3937C720}" name="Column1986"/>
    <tableColumn id="2000" xr3:uid="{36677DB9-8729-B64E-8E25-9BBFC8C94438}" name="Column1987"/>
    <tableColumn id="2001" xr3:uid="{667B2A1E-39B8-F04B-99AC-66AFF8D5DFE0}" name="Column1988"/>
    <tableColumn id="2002" xr3:uid="{5173ABA9-289E-BD47-AE19-C2F097E9398E}" name="Column1989"/>
    <tableColumn id="2003" xr3:uid="{DB4414E9-FB27-AB47-B6D5-8345F3FF4BBC}" name="Column1990"/>
    <tableColumn id="2004" xr3:uid="{D3CAF763-DBC0-BB4B-8F8C-866CF8743A0B}" name="Column1991"/>
    <tableColumn id="2005" xr3:uid="{867D72DA-983F-7C47-AC9B-117151CCBA1C}" name="Column1992"/>
    <tableColumn id="2006" xr3:uid="{19F401F6-2432-1043-B595-A795CD152C5A}" name="Column1993"/>
    <tableColumn id="2007" xr3:uid="{1593C00B-748C-FC4A-BD01-8668EF58C5A1}" name="Column1994"/>
    <tableColumn id="2008" xr3:uid="{1AEA5C53-0138-1C48-A4C9-E70B3C58B82B}" name="Column1995"/>
    <tableColumn id="2009" xr3:uid="{22AAF1FF-9FE2-DB41-916E-0FA0B30B518B}" name="Column1996"/>
    <tableColumn id="2010" xr3:uid="{B68F5F51-8009-9341-9E03-6E8013226CB0}" name="Column1997"/>
    <tableColumn id="2011" xr3:uid="{9F44821B-AA33-514A-BFD4-23694AB43AD9}" name="Column1998"/>
    <tableColumn id="2012" xr3:uid="{CC80498E-2971-CB40-849A-50ECF7AA964B}" name="Column1999"/>
    <tableColumn id="2013" xr3:uid="{3C08B779-799A-A740-A2A3-76B1E42AD598}" name="Column2000"/>
    <tableColumn id="2014" xr3:uid="{F4CDEA61-B87C-044C-8C19-57E0FCCC3120}" name="Column2001"/>
    <tableColumn id="2015" xr3:uid="{E8518BA1-09DE-9A48-9948-0F0763D625EC}" name="Column2002"/>
    <tableColumn id="2016" xr3:uid="{390F9530-D7E6-304F-BF68-B4443FFD1BFD}" name="Column2003"/>
    <tableColumn id="2017" xr3:uid="{C872D1AB-EDB7-B849-B58D-EFD2A96A0404}" name="Column2004"/>
    <tableColumn id="2018" xr3:uid="{F71B3266-6704-2440-BBB3-0DB5BDA871D2}" name="Column2005"/>
    <tableColumn id="2019" xr3:uid="{AF799F4E-C698-9E4C-88C2-77B665548BB6}" name="Column2006"/>
    <tableColumn id="2020" xr3:uid="{2BFCC805-7033-1A4C-AD09-CF3C33C6CB52}" name="Column2007"/>
    <tableColumn id="2021" xr3:uid="{36DE0775-3410-5F4D-8F92-C08E41413855}" name="Column2008"/>
    <tableColumn id="2022" xr3:uid="{01FFB899-1BEA-8C49-9FA2-CB15B0BA3E62}" name="Column2009"/>
    <tableColumn id="2023" xr3:uid="{3CE41FA5-1942-6B4E-B07D-BF9B09E0C298}" name="Column2010"/>
    <tableColumn id="2024" xr3:uid="{4E1AFC5B-3022-F043-9268-D9A1570EC662}" name="Column2011"/>
    <tableColumn id="2025" xr3:uid="{C66BF56F-9497-2D40-9547-709BD4A5AC85}" name="Column2012"/>
    <tableColumn id="2026" xr3:uid="{37C99FF7-A746-C344-BE78-01D92671F1AD}" name="Column2013"/>
    <tableColumn id="2027" xr3:uid="{0C234468-58F0-FA42-96C1-A33821A7B172}" name="Column2014"/>
    <tableColumn id="2028" xr3:uid="{A1755256-2C75-6E41-B122-4AEE09204DA8}" name="Column2015"/>
    <tableColumn id="2029" xr3:uid="{ECFC5FE6-C908-A344-A1DD-8EBECC3F878A}" name="Column2016"/>
    <tableColumn id="2030" xr3:uid="{70E6701E-753A-4343-816A-5FB4FDC0998A}" name="Column2017"/>
    <tableColumn id="2031" xr3:uid="{680A5C7C-3683-3D44-958C-E843799A2BF3}" name="Column2018"/>
    <tableColumn id="2032" xr3:uid="{495379F5-FDC6-644D-9259-04F08390DF3D}" name="Column2019"/>
    <tableColumn id="2033" xr3:uid="{5139D655-85D3-0C4F-9115-96DDB6EC5E26}" name="Column2020"/>
    <tableColumn id="2034" xr3:uid="{B34488AB-7C11-5248-AECA-788859543EDD}" name="Column2021"/>
    <tableColumn id="2035" xr3:uid="{3225B0AA-87A3-974D-90BF-5273373A4BED}" name="Column2022"/>
    <tableColumn id="2036" xr3:uid="{8B0931C7-77F6-FF4D-BACA-64A5A8BBB784}" name="Column2023"/>
    <tableColumn id="2037" xr3:uid="{33C12854-3D1F-C745-9C66-57DCCA2AB981}" name="Column2024"/>
    <tableColumn id="2038" xr3:uid="{1FF37CC2-225A-6241-81E0-85034271F3A6}" name="Column2025"/>
    <tableColumn id="2039" xr3:uid="{3A891D61-E58A-AD4F-8A0F-699F53DE8497}" name="Column2026"/>
    <tableColumn id="2040" xr3:uid="{C00ABF6E-F3DC-614F-B40B-6FA0B3F80F89}" name="Column2027"/>
    <tableColumn id="2041" xr3:uid="{824EDD6E-9757-E54D-A2C1-2122215F985E}" name="Column2028"/>
    <tableColumn id="2042" xr3:uid="{14BD191F-3587-EB4C-99B2-617760B6D781}" name="Column2029"/>
    <tableColumn id="2043" xr3:uid="{359F3793-A5E9-9F46-BFA4-41514612D9B4}" name="Column2030"/>
    <tableColumn id="2044" xr3:uid="{550CAC0C-0AB3-5F43-A247-13AA54BD74EE}" name="Column2031"/>
    <tableColumn id="2045" xr3:uid="{8D2CB0E7-3187-7B4B-AB4A-D10B541BD3D4}" name="Column2032"/>
    <tableColumn id="2046" xr3:uid="{FE98D401-82AA-7A4A-835C-8BC1C484F033}" name="Column2033"/>
    <tableColumn id="2047" xr3:uid="{BBE7FE28-1B67-DD41-83EA-044D4E80B746}" name="Column2034"/>
    <tableColumn id="2048" xr3:uid="{0A45FBD1-4FD8-0742-A1F1-734270C295A1}" name="Column2035"/>
    <tableColumn id="2049" xr3:uid="{5BB3E7C1-BB80-9741-AFE8-8DAB3C534FDF}" name="Column2036"/>
    <tableColumn id="2050" xr3:uid="{B27AAA0D-8545-384B-BE2C-20B2CF58A1A0}" name="Column2037"/>
    <tableColumn id="2051" xr3:uid="{EDDFF1D5-BE97-B147-8753-BE2C059A807E}" name="Column2038"/>
    <tableColumn id="2052" xr3:uid="{B0CA4A42-4F76-A843-83BA-DAE1E0B2C833}" name="Column2039"/>
    <tableColumn id="2053" xr3:uid="{766BD8EF-7AD3-E840-ACCB-4935659CF606}" name="Column2040"/>
    <tableColumn id="2054" xr3:uid="{E2CBA721-4A40-224E-91D1-4526AEA4C9D1}" name="Column2041"/>
    <tableColumn id="2055" xr3:uid="{55F1BD1E-DC4F-7141-8F1E-7CE70242A870}" name="Column2042"/>
    <tableColumn id="2056" xr3:uid="{DD1B3F2C-099D-ED4D-997C-545FDD77EB2A}" name="Column2043"/>
    <tableColumn id="2057" xr3:uid="{B0416DBD-9985-FA4C-B8E8-1E07ECD36590}" name="Column2044"/>
    <tableColumn id="2058" xr3:uid="{00EB6977-8CC6-224B-9034-9A0F1E69C245}" name="Column2045"/>
    <tableColumn id="2059" xr3:uid="{376328DC-5373-9A45-BB9A-8933735D09FC}" name="Column2046"/>
    <tableColumn id="2060" xr3:uid="{7F4F0DD2-CAF5-B146-9339-FB57C18504F9}" name="Column2047"/>
    <tableColumn id="2061" xr3:uid="{B3F5950B-30F8-BD49-9FED-20271205C02D}" name="Column2048"/>
    <tableColumn id="2062" xr3:uid="{189435DE-1927-C14E-90CA-9A6B6ACFB806}" name="Column2049"/>
    <tableColumn id="2063" xr3:uid="{9A3ED248-983E-FA4B-99A6-A89EC2CFE5CB}" name="Column2050"/>
    <tableColumn id="2064" xr3:uid="{0C095B40-32D1-AC47-9970-2745974FC05D}" name="Column2051"/>
    <tableColumn id="2065" xr3:uid="{E44FF9D0-742E-AA46-A6A6-147A974DEA3B}" name="Column2052"/>
    <tableColumn id="2066" xr3:uid="{CC5DED3E-7337-5043-BF08-AE438A5CE9F4}" name="Column2053"/>
    <tableColumn id="2067" xr3:uid="{BE3CF2A0-AB10-6446-86D2-F0279290521C}" name="Column2054"/>
    <tableColumn id="2068" xr3:uid="{0C160EE3-242E-7541-A272-262523A77A39}" name="Column2055"/>
    <tableColumn id="2069" xr3:uid="{D426A23A-1E4E-8340-A8DA-D8B96970D645}" name="Column2056"/>
    <tableColumn id="2070" xr3:uid="{58857734-6540-8E49-8365-78DAA9758267}" name="Column2057"/>
    <tableColumn id="2071" xr3:uid="{91423350-14A2-444B-9019-34DFC6DA591E}" name="Column2058"/>
    <tableColumn id="2072" xr3:uid="{BEB1B193-3136-4E4B-9C37-BDFA75FE0720}" name="Column2059"/>
    <tableColumn id="2073" xr3:uid="{EAA717E2-2A90-6944-8545-0D3D9B2FCD9B}" name="Column2060"/>
    <tableColumn id="2074" xr3:uid="{FF6B86D6-BDB9-AA46-9E12-8DD454687C45}" name="Column2061"/>
    <tableColumn id="2075" xr3:uid="{486C4AB9-6C8C-424E-8146-038DC2C6BE5D}" name="Column2062"/>
    <tableColumn id="2076" xr3:uid="{FA995F15-5C13-804D-BD8C-53229EFB04EC}" name="Column2063"/>
    <tableColumn id="2077" xr3:uid="{8BAFD452-A030-5E4C-B7A8-9FB9F45763D7}" name="Column2064"/>
    <tableColumn id="2078" xr3:uid="{51323678-E8A4-944B-A62F-5319971FAF50}" name="Column2065"/>
    <tableColumn id="2079" xr3:uid="{3A6139B4-CED7-6E46-AE79-0F8140C9D48A}" name="Column2066"/>
    <tableColumn id="2080" xr3:uid="{E57146D2-CDD6-E74F-BC64-773B9F336891}" name="Column2067"/>
    <tableColumn id="2081" xr3:uid="{366AE1D1-D191-7C44-B868-CED7FFAE3459}" name="Column2068"/>
    <tableColumn id="2082" xr3:uid="{14E71EB5-7ED5-554F-8AB6-24D5E283550A}" name="Column2069"/>
    <tableColumn id="2083" xr3:uid="{65DD1FC2-156C-674F-A0FB-C32A68496923}" name="Column2070"/>
    <tableColumn id="2084" xr3:uid="{AA495AEE-A1B0-4440-B598-949F78FB2C72}" name="Column2071"/>
    <tableColumn id="2085" xr3:uid="{07A6073E-52B4-3149-A193-69CB028ADBAA}" name="Column2072"/>
    <tableColumn id="2086" xr3:uid="{1774D965-F0FD-5F4E-891D-52035C666C09}" name="Column2073"/>
    <tableColumn id="2087" xr3:uid="{7D16AE92-26C8-0248-BE38-5F7F36B5BF56}" name="Column2074"/>
    <tableColumn id="2088" xr3:uid="{55211357-DD8D-5D43-9918-21EE74A0C36F}" name="Column2075"/>
    <tableColumn id="2089" xr3:uid="{E38AD46C-1CA5-0646-A327-E32B2325E7F5}" name="Column2076"/>
    <tableColumn id="2090" xr3:uid="{3312D365-903F-2C4E-9044-0EF9D7AA22B8}" name="Column2077"/>
    <tableColumn id="2091" xr3:uid="{F19DF6ED-10B6-F04F-849F-D158EE93D3AF}" name="Column2078"/>
    <tableColumn id="2092" xr3:uid="{49255A72-138B-FA4E-B0E8-A073AC559D43}" name="Column2079"/>
    <tableColumn id="2093" xr3:uid="{ACD7408E-E7A1-0A48-A077-64A2B22B7DA8}" name="Column2080"/>
    <tableColumn id="2094" xr3:uid="{1C964854-154D-5842-916F-A77B811D5C1E}" name="Column2081"/>
    <tableColumn id="2095" xr3:uid="{CD80FFDF-6599-6D4D-93D4-AAD02542C2FF}" name="Column2082"/>
    <tableColumn id="2096" xr3:uid="{1BB8D9D2-641B-814E-90BA-08B1A5D5BE1F}" name="Column2083"/>
    <tableColumn id="2097" xr3:uid="{BC965BD4-137E-504D-8156-5120551B0C81}" name="Column2084"/>
    <tableColumn id="2098" xr3:uid="{02EA2647-8251-4743-93CA-71DD90E48BA8}" name="Column2085"/>
    <tableColumn id="2099" xr3:uid="{C6F7783B-293C-B74D-AB9B-85924534B281}" name="Column2086"/>
    <tableColumn id="2100" xr3:uid="{88A63DE9-6175-FA4F-B17C-7EF8B64199A7}" name="Column2087"/>
    <tableColumn id="2101" xr3:uid="{930D53A1-1258-664A-8104-B028F46CE66A}" name="Column2088"/>
    <tableColumn id="2102" xr3:uid="{DE5B8C9E-BAB6-5F42-BFCA-710AF67B90C5}" name="Column2089"/>
    <tableColumn id="2103" xr3:uid="{C43AACEE-922C-924B-9B11-9E339A95979C}" name="Column2090"/>
    <tableColumn id="2104" xr3:uid="{72FB8656-828B-7C44-879E-C500F4DF69C5}" name="Column2091"/>
    <tableColumn id="2105" xr3:uid="{9C7347B6-DD55-9941-B8CD-2EE82B5A2414}" name="Column2092"/>
    <tableColumn id="2106" xr3:uid="{AB87031F-3986-A54B-A973-2B7254C424AA}" name="Column2093"/>
    <tableColumn id="2107" xr3:uid="{990B6C0D-E089-5D4F-89EB-43C8C6542D6A}" name="Column2094"/>
    <tableColumn id="2108" xr3:uid="{C0162AB4-3B58-9A48-9968-63E78AD115ED}" name="Column2095"/>
    <tableColumn id="2109" xr3:uid="{8942C7B4-30C0-3F42-8826-E71A12BAC99F}" name="Column2096"/>
    <tableColumn id="2110" xr3:uid="{F65F2436-294E-1E40-A637-6F656F10B0AA}" name="Column2097"/>
    <tableColumn id="2111" xr3:uid="{59BEF776-DEAD-CD4F-9434-3502AE61A7BC}" name="Column2098"/>
    <tableColumn id="2112" xr3:uid="{C3C0CA89-ADD7-004B-A40B-32D6FA575F28}" name="Column2099"/>
    <tableColumn id="2113" xr3:uid="{3DB88B85-91D9-3C40-8588-F4033E48D274}" name="Column2100"/>
    <tableColumn id="2114" xr3:uid="{C739EE35-005E-5A44-B180-997738487A1D}" name="Column2101"/>
    <tableColumn id="2115" xr3:uid="{4591B380-7645-BF4A-964E-098E574F8E08}" name="Column2102"/>
    <tableColumn id="2116" xr3:uid="{FE1BE3D7-9DC7-E749-A1F5-FAC9B0050E96}" name="Column2103"/>
    <tableColumn id="2117" xr3:uid="{92472D11-07D2-AC41-A3A0-78A44F700C57}" name="Column2104"/>
    <tableColumn id="2118" xr3:uid="{B9FAD97D-CC95-1540-8756-A869562F0248}" name="Column2105"/>
    <tableColumn id="2119" xr3:uid="{AF6D3112-8190-7444-A4A7-82EA768AEA2E}" name="Column2106"/>
    <tableColumn id="2120" xr3:uid="{08D0FA42-A214-8F4A-8A56-6928F4CEA046}" name="Column2107"/>
    <tableColumn id="2121" xr3:uid="{63C2FEA5-85F1-FB47-94DD-9451EB4DD05F}" name="Column2108"/>
    <tableColumn id="2122" xr3:uid="{67F87F45-D6A4-1242-A0B1-C52972DB59AF}" name="Column2109"/>
    <tableColumn id="2123" xr3:uid="{7008F573-C5C2-144C-90D2-72FE350EDC7E}" name="Column2110"/>
    <tableColumn id="2124" xr3:uid="{F85F898F-9A33-2E49-BF14-6065EA9C450C}" name="Column2111"/>
    <tableColumn id="2125" xr3:uid="{66F05D75-3FA9-7248-AA3B-02915310E782}" name="Column2112"/>
    <tableColumn id="2126" xr3:uid="{6B5F8BFD-3F2C-B043-B7E1-46F3FB09F2A3}" name="Column2113"/>
    <tableColumn id="2127" xr3:uid="{5397B17A-7A45-1F48-8A3C-C80A4E0DC945}" name="Column2114"/>
    <tableColumn id="2128" xr3:uid="{3BD1CCFB-BEBB-3C40-92CE-042789BDA243}" name="Column2115"/>
    <tableColumn id="2129" xr3:uid="{38D48129-58C2-FF4C-B319-8FFE6F177AF7}" name="Column2116"/>
    <tableColumn id="2130" xr3:uid="{46CA7915-7CFB-4542-B615-61FDD8CBBC51}" name="Column2117"/>
    <tableColumn id="2131" xr3:uid="{047E9F4D-B187-E04E-B140-950952D652FD}" name="Column2118"/>
    <tableColumn id="2132" xr3:uid="{C962D0DE-010A-DA4F-8B82-33E5D33564BA}" name="Column2119"/>
    <tableColumn id="2133" xr3:uid="{1CDCF4F5-A1F7-354C-BD8F-2FA07281CBD7}" name="Column2120"/>
    <tableColumn id="2134" xr3:uid="{B7039F39-A34C-2D46-ADC7-F11DE9728F0E}" name="Column2121"/>
    <tableColumn id="2135" xr3:uid="{F18EC6A9-1C27-F141-9B2A-CD8F985028BC}" name="Column2122"/>
    <tableColumn id="2136" xr3:uid="{303B9AF2-51B0-8E4D-82CF-70AB79BB9AB8}" name="Column2123"/>
    <tableColumn id="2137" xr3:uid="{AF70989A-FF2D-7A4A-A3E3-725D92F525C5}" name="Column2124"/>
    <tableColumn id="2138" xr3:uid="{128293F8-F2C0-154D-9617-C7E69B5006E4}" name="Column2125"/>
    <tableColumn id="2139" xr3:uid="{3BD0B68E-E79D-B547-A1D5-E8EC2B1C3F99}" name="Column2126"/>
    <tableColumn id="2140" xr3:uid="{39F26271-642A-7D42-951E-C41C6C2C2F4B}" name="Column2127"/>
    <tableColumn id="2141" xr3:uid="{BD8613CF-8FF7-9E46-A307-EFB02795C9E8}" name="Column2128"/>
    <tableColumn id="2142" xr3:uid="{2C6B9AE4-DD27-6240-B580-DA65760A8E64}" name="Column2129"/>
    <tableColumn id="2143" xr3:uid="{09E23758-3311-224F-AFC7-BF11413D1831}" name="Column2130"/>
    <tableColumn id="2144" xr3:uid="{A8204B52-8C95-B046-AA90-990B463D110A}" name="Column2131"/>
    <tableColumn id="2145" xr3:uid="{448B6AD7-08DD-8C49-AA1F-E36936EC544B}" name="Column2132"/>
    <tableColumn id="2146" xr3:uid="{5B2F07DE-266B-574D-A906-CD063FD9C351}" name="Column2133"/>
    <tableColumn id="2147" xr3:uid="{50CD1D5E-F786-9F4A-9B8C-7DEEECF0DD17}" name="Column2134"/>
    <tableColumn id="2148" xr3:uid="{971C5977-F2A7-2045-BB55-7110048729DC}" name="Column2135"/>
    <tableColumn id="2149" xr3:uid="{793EC874-F245-AB4E-9345-4ECF61B8AF9F}" name="Column2136"/>
    <tableColumn id="2150" xr3:uid="{40997FD0-E821-CC47-9DB6-C72A5EA8044E}" name="Column2137"/>
    <tableColumn id="2151" xr3:uid="{83FFDD80-4289-A04E-B7CA-B09EADF9314B}" name="Column2138"/>
    <tableColumn id="2152" xr3:uid="{E8DFD08A-55A2-5A42-B6A1-3A57420B40A1}" name="Column2139"/>
    <tableColumn id="2153" xr3:uid="{5BC52AE8-D1E2-994E-A8AB-4200D3525481}" name="Column2140"/>
    <tableColumn id="2154" xr3:uid="{640020B3-110E-4341-A838-B3576EE68087}" name="Column2141"/>
    <tableColumn id="2155" xr3:uid="{6BAEA2E4-DD9C-414D-B016-FD4C3C08796A}" name="Column2142"/>
    <tableColumn id="2156" xr3:uid="{7561B48F-FB40-5A4D-AD7B-D5147973633C}" name="Column2143"/>
    <tableColumn id="2157" xr3:uid="{39BBEBC7-FB50-8149-86FF-03F96C71F565}" name="Column2144"/>
    <tableColumn id="2158" xr3:uid="{90ADEBC1-815B-2B47-97DF-81397E2EC0A6}" name="Column2145"/>
    <tableColumn id="2159" xr3:uid="{E1FBEFD0-72E2-494C-A669-B58068BD4266}" name="Column2146"/>
    <tableColumn id="2160" xr3:uid="{26832F84-BE0C-EC47-B1DF-AD58EE4AABA8}" name="Column2147"/>
    <tableColumn id="2161" xr3:uid="{AAD8E808-54CC-054F-8A90-B3F2ACF74300}" name="Column2148"/>
    <tableColumn id="2162" xr3:uid="{BCE316A1-4B3D-854E-9363-EBE952B766DB}" name="Column2149"/>
    <tableColumn id="2163" xr3:uid="{B0FB6840-AFFE-E549-BCDF-1A3C02D91FD7}" name="Column2150"/>
    <tableColumn id="2164" xr3:uid="{D2CC6B19-CAF6-B448-ACA7-AD60BF7D58AE}" name="Column2151"/>
    <tableColumn id="2165" xr3:uid="{81D81244-6A9A-264A-A228-54290AA7E40B}" name="Column2152"/>
    <tableColumn id="2166" xr3:uid="{A3861051-9FCE-2E45-B0A0-2046AFD1F693}" name="Column2153"/>
    <tableColumn id="2167" xr3:uid="{C83B0AA6-5E90-F342-B20C-38419FB4D263}" name="Column2154"/>
    <tableColumn id="2168" xr3:uid="{8AB35E60-D9FC-8749-A512-12FCC73FE0F9}" name="Column2155"/>
    <tableColumn id="2169" xr3:uid="{DBEA6F85-C9A8-2844-A930-DA91D476581F}" name="Column2156"/>
    <tableColumn id="2170" xr3:uid="{E3D6C5AD-315F-8D45-AEC3-B3116BD03239}" name="Column2157"/>
    <tableColumn id="2171" xr3:uid="{EBCA1D2D-8A82-8246-9DCB-E4FE1822DE46}" name="Column2158"/>
    <tableColumn id="2172" xr3:uid="{CC8CC8DB-F24C-C44C-AD59-981C6D95FECB}" name="Column2159"/>
    <tableColumn id="2173" xr3:uid="{66DB2E4E-226F-E34D-AF5B-63EC60307311}" name="Column2160"/>
    <tableColumn id="2174" xr3:uid="{EF90FA72-A182-094C-97C8-5554C12F3FA5}" name="Column2161"/>
    <tableColumn id="2175" xr3:uid="{DCE5F7CC-D4AE-A744-B8C3-A6FBB3DAC9F4}" name="Column2162"/>
    <tableColumn id="2176" xr3:uid="{5A034D5E-6087-244C-9BD9-19261E552E7C}" name="Column2163"/>
    <tableColumn id="2177" xr3:uid="{E7BF98DA-438D-AC41-98BD-81B8A9F420D3}" name="Column2164"/>
    <tableColumn id="2178" xr3:uid="{0B3DEEA0-3586-174F-A713-B6D2DEE8BA33}" name="Column2165"/>
    <tableColumn id="2179" xr3:uid="{D2C05AD7-1421-2749-BD4B-46CA4FFD8940}" name="Column2166"/>
    <tableColumn id="2180" xr3:uid="{2FF5EF87-F278-EB44-874B-5E810F5EF6BA}" name="Column2167"/>
    <tableColumn id="2181" xr3:uid="{93F73BA7-945C-3644-812F-2C66FC8A8886}" name="Column2168"/>
    <tableColumn id="2182" xr3:uid="{EEE6D207-6CD1-B344-8E4A-93E426396814}" name="Column2169"/>
    <tableColumn id="2183" xr3:uid="{0728C3F4-6AF4-C644-826E-054887D17513}" name="Column2170"/>
    <tableColumn id="2184" xr3:uid="{937AE8B5-C981-CF40-B2FC-25ADD47A683B}" name="Column2171"/>
    <tableColumn id="2185" xr3:uid="{A771EDA4-0BE9-8448-968F-AA5F4607FCAC}" name="Column2172"/>
    <tableColumn id="2186" xr3:uid="{5ABB0CDB-7D7A-0F4D-A88F-A7B4B14DA053}" name="Column2173"/>
    <tableColumn id="2187" xr3:uid="{33710D94-0589-E74E-8152-A5C3FB02CE44}" name="Column2174"/>
    <tableColumn id="2188" xr3:uid="{87A259F7-4BB8-4041-B68B-BEF2E020FA44}" name="Column2175"/>
    <tableColumn id="2189" xr3:uid="{32F9DB50-AD11-ED41-99CE-AA8815F1B5F5}" name="Column2176"/>
    <tableColumn id="2190" xr3:uid="{615CB195-8247-884A-B6B2-60B4B42ABD25}" name="Column2177"/>
    <tableColumn id="2191" xr3:uid="{6D767CDE-1171-B94F-8928-53C91118E4E9}" name="Column2178"/>
    <tableColumn id="2192" xr3:uid="{2618503D-CED3-8440-870F-FE358C07B43B}" name="Column2179"/>
    <tableColumn id="2193" xr3:uid="{9FA24A64-7C46-E44E-8246-B6EC280230B6}" name="Column2180"/>
    <tableColumn id="2194" xr3:uid="{FDFADFF5-B32A-B144-BD63-ABE1F2BE3635}" name="Column2181"/>
    <tableColumn id="2195" xr3:uid="{1A30D863-0F98-4F4D-9DE1-AF3FA3250CA0}" name="Column2182"/>
    <tableColumn id="2196" xr3:uid="{DEF4832A-7C65-5141-B5A3-31692B8BBEA5}" name="Column2183"/>
    <tableColumn id="2197" xr3:uid="{314AEE6F-5FC9-7F47-8F84-CDC0D14954E3}" name="Column2184"/>
    <tableColumn id="2198" xr3:uid="{9AA0A759-BEDA-FA4D-AA62-234087D9DCA4}" name="Column2185"/>
    <tableColumn id="2199" xr3:uid="{96DAC2B4-5728-864E-9A76-429526290586}" name="Column2186"/>
    <tableColumn id="2200" xr3:uid="{DAE56B83-F048-1A47-B5A0-A143388718CA}" name="Column2187"/>
    <tableColumn id="2201" xr3:uid="{8AF17FBE-9AB7-DA4D-849F-C08B76FE344A}" name="Column2188"/>
    <tableColumn id="2202" xr3:uid="{DA324DE3-AF18-BD46-BA7E-9A0C87881C49}" name="Column2189"/>
    <tableColumn id="2203" xr3:uid="{E1B38F07-BDE3-894D-B4B4-5A96166E92D8}" name="Column2190"/>
    <tableColumn id="2204" xr3:uid="{39B25354-A2C2-C540-9966-97284308444C}" name="Column2191"/>
    <tableColumn id="2205" xr3:uid="{23810458-127E-D343-BCBF-0E23C45BED13}" name="Column2192"/>
    <tableColumn id="2206" xr3:uid="{8F714CFD-9A43-734B-A3AE-F82C6CA9A1A9}" name="Column2193"/>
    <tableColumn id="2207" xr3:uid="{AF850FAF-ADA0-BE4C-9717-4AC28C776309}" name="Column2194"/>
    <tableColumn id="2208" xr3:uid="{5D2A304C-BA6A-F442-9B74-53A39AA24F53}" name="Column2195"/>
    <tableColumn id="2209" xr3:uid="{ABDF8716-64B2-3E4E-8C6A-B8E8B8B3B084}" name="Column2196"/>
    <tableColumn id="2210" xr3:uid="{B9EE00DA-98B9-0342-83C2-04AA2F0CC8F7}" name="Column2197"/>
    <tableColumn id="2211" xr3:uid="{EA9E9373-943C-EE46-8F75-AA895B2B1CBE}" name="Column2198"/>
    <tableColumn id="2212" xr3:uid="{08C82278-144F-EE4D-A214-02F59FFA86F1}" name="Column2199"/>
    <tableColumn id="2213" xr3:uid="{D0BB8DEF-8505-A548-AB8A-F6A0FEEB74B1}" name="Column2200"/>
    <tableColumn id="2214" xr3:uid="{B31BEC89-DDD9-B744-A2E9-C89CC24408E6}" name="Column2201"/>
    <tableColumn id="2215" xr3:uid="{01C8969C-634B-7940-B0AA-CE5CB2C5FB5E}" name="Column2202"/>
    <tableColumn id="2216" xr3:uid="{79A3148C-1108-E045-879A-CE0BD154473D}" name="Column2203"/>
    <tableColumn id="2217" xr3:uid="{59F221F9-851F-D143-8B94-864A34BF0607}" name="Column2204"/>
    <tableColumn id="2218" xr3:uid="{C78F4720-10BA-5A4E-A313-701C599164CB}" name="Column2205"/>
    <tableColumn id="2219" xr3:uid="{7D797EEE-D036-FD4F-8EB5-EB159FCF3A97}" name="Column2206"/>
    <tableColumn id="2220" xr3:uid="{3F42E241-9974-5A41-96AA-231B95E22F83}" name="Column2207"/>
    <tableColumn id="2221" xr3:uid="{496CABED-D89C-A94D-883B-56FDE8F07476}" name="Column2208"/>
    <tableColumn id="2222" xr3:uid="{1F970D66-9CA9-9F4C-A76F-2D6940E74B64}" name="Column2209"/>
    <tableColumn id="2223" xr3:uid="{36CB5958-1568-3C40-81EE-8E541483BFBF}" name="Column2210"/>
    <tableColumn id="2224" xr3:uid="{9833539B-BBC3-D146-A4CF-45B5E8A99C60}" name="Column2211"/>
    <tableColumn id="2225" xr3:uid="{2935683E-7610-4B40-8A85-3EE204EFA5C7}" name="Column2212"/>
    <tableColumn id="2226" xr3:uid="{32301E52-7030-D743-A62D-F27C9DE4EF19}" name="Column2213"/>
    <tableColumn id="2227" xr3:uid="{5658A95A-6D5D-7A42-97C4-ADE4E33A0A94}" name="Column2214"/>
    <tableColumn id="2228" xr3:uid="{2A0A49B3-6B51-F349-9DA0-EF6E6CA18DB5}" name="Column2215"/>
    <tableColumn id="2229" xr3:uid="{2E7CF8DC-41E0-3E43-AAA8-D42AE9F6D5FF}" name="Column2216"/>
    <tableColumn id="2230" xr3:uid="{5929EDCB-5B82-F348-BEAA-20CAC60A5668}" name="Column2217"/>
    <tableColumn id="2231" xr3:uid="{1453DC52-CC57-AF43-84F6-77AA789A7B9E}" name="Column2218"/>
    <tableColumn id="2232" xr3:uid="{6201E241-384E-2D4A-AA3F-0CA7E2F150FE}" name="Column2219"/>
    <tableColumn id="2233" xr3:uid="{BE90EEE1-7930-A94A-BAAC-94050724CA31}" name="Column2220"/>
    <tableColumn id="2234" xr3:uid="{67447B7A-B01F-4B46-9A84-010540EE889A}" name="Column2221"/>
    <tableColumn id="2235" xr3:uid="{C988020A-DA44-AE4A-B771-401041DF7BDA}" name="Column2222"/>
    <tableColumn id="2236" xr3:uid="{163CEB28-4D42-DF48-BCE9-FEBB8CEAA4DA}" name="Column2223"/>
    <tableColumn id="2237" xr3:uid="{C05EC738-F87A-E146-B305-0B15DDBF9A11}" name="Column2224"/>
    <tableColumn id="2238" xr3:uid="{E891BEBE-88D1-C84B-A563-ED6F1C0382FB}" name="Column2225"/>
    <tableColumn id="2239" xr3:uid="{8364753B-6D36-C44D-B053-4AA9F2BEC849}" name="Column2226"/>
    <tableColumn id="2240" xr3:uid="{2BD4F02A-9479-6A4B-A7F5-7A0E4342F59E}" name="Column2227"/>
    <tableColumn id="2241" xr3:uid="{8F6618D9-1391-2B42-A5ED-F3B64ACE5880}" name="Column2228"/>
    <tableColumn id="2242" xr3:uid="{8F6305C5-6329-1B4C-921C-6C3891AA919A}" name="Column2229"/>
    <tableColumn id="2243" xr3:uid="{116AD19F-5D0B-9144-AB7E-92A13CF726FE}" name="Column2230"/>
    <tableColumn id="2244" xr3:uid="{26098B71-03BC-1347-B3B3-A442B3967F7E}" name="Column2231"/>
    <tableColumn id="2245" xr3:uid="{458892B7-EF14-5F41-94F6-423C8AAC671E}" name="Column2232"/>
    <tableColumn id="2246" xr3:uid="{4575A757-B8A1-8D44-BEBB-6FB70E6B707C}" name="Column2233"/>
    <tableColumn id="2247" xr3:uid="{3E7F2480-5AC9-A348-B097-32FAD1CA916C}" name="Column2234"/>
    <tableColumn id="2248" xr3:uid="{7F25570F-F46F-3343-AD7D-8378C18565DD}" name="Column2235"/>
    <tableColumn id="2249" xr3:uid="{34A439C5-DADB-5140-BAE7-065F4775497D}" name="Column2236"/>
    <tableColumn id="2250" xr3:uid="{945FE183-93D4-994A-99F1-CAFF870D59B7}" name="Column2237"/>
    <tableColumn id="2251" xr3:uid="{1A268ADC-C2EC-E546-9D08-1C43ECECD0A4}" name="Column2238"/>
    <tableColumn id="2252" xr3:uid="{8C4FF382-4840-BD4C-A570-65BF4BA3444D}" name="Column2239"/>
    <tableColumn id="2253" xr3:uid="{8F8E8C64-5786-CD4E-B9DF-E2E37005D7A8}" name="Column2240"/>
    <tableColumn id="2254" xr3:uid="{8DC9E548-3FA9-2C43-A401-C7666B635E09}" name="Column2241"/>
    <tableColumn id="2255" xr3:uid="{D4A11E46-7D65-6845-98F3-5ABCDB378CD5}" name="Column2242"/>
    <tableColumn id="2256" xr3:uid="{1B2E929B-2545-3541-8B01-2F74565D81FB}" name="Column2243"/>
    <tableColumn id="2257" xr3:uid="{75CE7C39-EAD4-6F47-9369-C0F7F25DCA28}" name="Column2244"/>
    <tableColumn id="2258" xr3:uid="{5DCDEFF4-C74F-F94B-987B-F91EA3BB874B}" name="Column2245"/>
    <tableColumn id="2259" xr3:uid="{2EAE9AB9-C04C-174A-8ABA-BC3294D4BB14}" name="Column2246"/>
    <tableColumn id="2260" xr3:uid="{4661944F-CFD3-0C43-B3B4-B5015E3D1CA2}" name="Column2247"/>
    <tableColumn id="2261" xr3:uid="{BECFD588-4B6B-6E4A-8502-D5B60D299C0A}" name="Column2248"/>
    <tableColumn id="2262" xr3:uid="{1388BCAD-FDD1-8449-B663-D180751D05BA}" name="Column2249"/>
    <tableColumn id="2263" xr3:uid="{12396C03-019D-FE4D-B807-08F8FEA3CE9B}" name="Column2250"/>
    <tableColumn id="2264" xr3:uid="{CD3DCEC5-00E0-8A4C-8039-6E780B5D5AA1}" name="Column2251"/>
    <tableColumn id="2265" xr3:uid="{4531FAD4-3BF9-FF48-B65D-8AD939679174}" name="Column2252"/>
    <tableColumn id="2266" xr3:uid="{5E39B9E3-D273-7B4F-B21E-880355CCF7EB}" name="Column2253"/>
    <tableColumn id="2267" xr3:uid="{E0A07378-5784-9D42-8CBD-EDCCAD129301}" name="Column2254"/>
    <tableColumn id="2268" xr3:uid="{E8C12F7A-28D9-7F4E-9434-42DFE70E0B98}" name="Column2255"/>
    <tableColumn id="2269" xr3:uid="{5EDCF1A8-4693-1941-B2FC-1F5A79D9DF95}" name="Column2256"/>
    <tableColumn id="2270" xr3:uid="{AC632BF2-ABC4-BB40-BF1C-E46C84963D51}" name="Column2257"/>
    <tableColumn id="2271" xr3:uid="{5D4770EE-9920-9A4C-98E6-85A32C3F1226}" name="Column2258"/>
    <tableColumn id="2272" xr3:uid="{993844EB-25F1-724E-AFB7-5EEF90FE97AC}" name="Column2259"/>
    <tableColumn id="2273" xr3:uid="{8E88263F-15D3-DE4A-924D-CA3511FE3905}" name="Column2260"/>
    <tableColumn id="2274" xr3:uid="{DEE49A6A-E6AF-244E-AFF6-049492FB05D2}" name="Column2261"/>
    <tableColumn id="2275" xr3:uid="{62983633-6128-334E-B86E-D072CC09310C}" name="Column2262"/>
    <tableColumn id="2276" xr3:uid="{DDFD1FCD-D6C2-F241-ACE9-BEB873B86318}" name="Column2263"/>
    <tableColumn id="2277" xr3:uid="{89AA4CE4-7163-8E44-8D14-3D38302D96D3}" name="Column2264"/>
    <tableColumn id="2278" xr3:uid="{ED2B84F7-79AD-3345-8921-5E46490A985A}" name="Column2265"/>
    <tableColumn id="2279" xr3:uid="{1138ED0A-4312-D64A-B37A-2063092DE133}" name="Column2266"/>
    <tableColumn id="2280" xr3:uid="{645AC108-27F5-8442-8E67-9F509829907F}" name="Column2267"/>
    <tableColumn id="2281" xr3:uid="{9269F544-630D-BD43-9348-E9E5A8F8B70E}" name="Column2268"/>
    <tableColumn id="2282" xr3:uid="{F39ACB61-7C39-704C-9E49-1040835902EE}" name="Column2269"/>
    <tableColumn id="2283" xr3:uid="{B6675412-68A0-1B4E-84B5-DCDB88449126}" name="Column2270"/>
    <tableColumn id="2284" xr3:uid="{6255B0A8-4D0E-F146-ADA2-01D0E17984C3}" name="Column2271"/>
    <tableColumn id="2285" xr3:uid="{0CEBF11D-26A9-BA41-858D-D50958D47B2B}" name="Column2272"/>
    <tableColumn id="2286" xr3:uid="{417A394C-79B4-E443-932B-FD546B127DEF}" name="Column2273"/>
    <tableColumn id="2287" xr3:uid="{C4E38305-96F7-1C43-A297-71FEACD0DF77}" name="Column2274"/>
    <tableColumn id="2288" xr3:uid="{05F6F708-D974-7B46-92E9-C46607F93646}" name="Column2275"/>
    <tableColumn id="2289" xr3:uid="{A2A9778F-6FC8-CA4C-8E45-321F4DB8B048}" name="Column2276"/>
    <tableColumn id="2290" xr3:uid="{6FEA3941-8016-BA47-99F6-2EA335AA68C5}" name="Column2277"/>
    <tableColumn id="2291" xr3:uid="{2BAA0725-CDE3-B143-B598-34363EDE21F3}" name="Column2278"/>
    <tableColumn id="2292" xr3:uid="{89A5A38D-E60B-1143-95CD-98690FF6B4FB}" name="Column2279"/>
    <tableColumn id="2293" xr3:uid="{AD74F5D5-190F-984E-B3BA-7311157CD68F}" name="Column2280"/>
    <tableColumn id="2294" xr3:uid="{36D7272B-5D9A-6A4E-A4A1-3C83E1FC6F13}" name="Column2281"/>
    <tableColumn id="2295" xr3:uid="{AE62F776-9DD9-BE4C-AB43-5CCA98FA85D5}" name="Column2282"/>
    <tableColumn id="2296" xr3:uid="{4B313BD1-829B-0146-ADED-B3D922220FAA}" name="Column2283"/>
    <tableColumn id="2297" xr3:uid="{34E2DB76-64DD-A84E-A91A-200300969F03}" name="Column2284"/>
    <tableColumn id="2298" xr3:uid="{E52B912B-CFB2-794D-9E62-CBDACAD21865}" name="Column2285"/>
    <tableColumn id="2299" xr3:uid="{0F98C4FC-EB1D-FD4B-B31D-DB64ACA71596}" name="Column2286"/>
    <tableColumn id="2300" xr3:uid="{21867874-DB8E-4746-BC88-1397599FC05B}" name="Column2287"/>
    <tableColumn id="2301" xr3:uid="{29B015F3-E654-0546-9C24-0530F6F9C1A8}" name="Column2288"/>
    <tableColumn id="2302" xr3:uid="{8DE44348-5C6C-D845-95A1-0E92C478359A}" name="Column2289"/>
    <tableColumn id="2303" xr3:uid="{A44633BB-F8EF-8149-9B48-EEEFDC3916FB}" name="Column2290"/>
    <tableColumn id="2304" xr3:uid="{463AA52A-E887-9F4D-A590-5C5DF686198B}" name="Column2291"/>
    <tableColumn id="2305" xr3:uid="{DC84FC39-AF53-D74B-A78E-32FF79D814FB}" name="Column2292"/>
    <tableColumn id="2306" xr3:uid="{5EE46D44-F72F-1944-A63E-16ECF121C67C}" name="Column2293"/>
    <tableColumn id="2307" xr3:uid="{560AA70F-EDDE-CF46-9DB5-30E3623367E3}" name="Column2294"/>
    <tableColumn id="2308" xr3:uid="{3ABF064A-CF12-A54F-92FB-8A34097E44F9}" name="Column2295"/>
    <tableColumn id="2309" xr3:uid="{D34415F5-F501-2B46-AB5D-33525D603607}" name="Column2296"/>
    <tableColumn id="2310" xr3:uid="{92946C57-9077-FB49-A0A2-CD13304B56DD}" name="Column2297"/>
    <tableColumn id="2311" xr3:uid="{BE15275A-A5A2-2F46-B9A0-8087E543E5B3}" name="Column2298"/>
    <tableColumn id="2312" xr3:uid="{8FFC1991-454A-AD42-B72D-A432EB38F303}" name="Column2299"/>
    <tableColumn id="2313" xr3:uid="{EC4E2CEF-D83B-FE42-8076-06C959DA18AB}" name="Column2300"/>
    <tableColumn id="2314" xr3:uid="{3263CCCE-C394-B146-A37F-215549D846D4}" name="Column2301"/>
    <tableColumn id="2315" xr3:uid="{FA84B939-5515-9C49-AA01-867E7B504AB1}" name="Column2302"/>
    <tableColumn id="2316" xr3:uid="{808318DE-6E9F-C748-AA26-4D9C752238AE}" name="Column2303"/>
    <tableColumn id="2317" xr3:uid="{5200FDD2-EE5D-FD40-87C2-7BA98BE71040}" name="Column2304"/>
    <tableColumn id="2318" xr3:uid="{EA350466-AC0D-C94A-8B13-656CC1860FA8}" name="Column2305"/>
    <tableColumn id="2319" xr3:uid="{D8BE7445-ADBA-8941-85CA-A238E2B0752A}" name="Column2306"/>
    <tableColumn id="2320" xr3:uid="{F9557974-EF9A-774F-843D-FCF4D78A988B}" name="Column2307"/>
    <tableColumn id="2321" xr3:uid="{FF9E5C1A-FE24-524B-97CF-C19448BC7C2E}" name="Column2308"/>
    <tableColumn id="2322" xr3:uid="{8EE0AC18-4E12-644E-AD4D-0865A12945BB}" name="Column2309"/>
    <tableColumn id="2323" xr3:uid="{7770D667-F170-1046-84AC-FF60FB07EBFB}" name="Column2310"/>
    <tableColumn id="2324" xr3:uid="{1F1CC20E-B4EE-BF4E-9619-F70BF43F542B}" name="Column2311"/>
    <tableColumn id="2325" xr3:uid="{7FFFF29D-D94A-5748-8F1A-C6C347FB2256}" name="Column2312"/>
    <tableColumn id="2326" xr3:uid="{E8D38EE3-A59D-4C47-80BF-AD1A4346F220}" name="Column2313"/>
    <tableColumn id="2327" xr3:uid="{336C892F-BE1C-944E-BC8D-F22E017E7FA6}" name="Column2314"/>
    <tableColumn id="2328" xr3:uid="{949430B9-0A42-C148-8C16-19B82D774304}" name="Column2315"/>
    <tableColumn id="2329" xr3:uid="{60CF3C87-6934-AB4C-A469-5BD7C284DA77}" name="Column2316"/>
    <tableColumn id="2330" xr3:uid="{F5F92C80-977F-AE4A-89E1-1DD2C1784F79}" name="Column2317"/>
    <tableColumn id="2331" xr3:uid="{DE370659-D64D-0144-B495-A0D07DC5E79A}" name="Column2318"/>
    <tableColumn id="2332" xr3:uid="{CE2AFA05-B3E8-8243-89B5-B20B81FF9DBA}" name="Column2319"/>
    <tableColumn id="2333" xr3:uid="{A3239935-ED26-104B-8763-5461DE3A7E06}" name="Column2320"/>
    <tableColumn id="2334" xr3:uid="{26D28B3A-7925-EA40-9380-94F9D455C7C6}" name="Column2321"/>
    <tableColumn id="2335" xr3:uid="{13013282-3FDD-B742-A258-5808B66D679F}" name="Column2322"/>
    <tableColumn id="2336" xr3:uid="{F5C7A293-0A99-CC4D-A8D3-BB1399DB1557}" name="Column2323"/>
    <tableColumn id="2337" xr3:uid="{7C09624B-7723-5E4B-A3F7-1A2D4B937D87}" name="Column2324"/>
    <tableColumn id="2338" xr3:uid="{92AB57A1-C99D-CF4B-B589-41C8742C948B}" name="Column2325"/>
    <tableColumn id="2339" xr3:uid="{F3811971-7C71-534B-A993-7713B71619EF}" name="Column2326"/>
    <tableColumn id="2340" xr3:uid="{4265B67D-2CCE-EE42-9EA5-1E7E9F31D4AB}" name="Column2327"/>
    <tableColumn id="2341" xr3:uid="{DA59A7E4-A5D3-B647-B60B-CE4B8AA0209E}" name="Column2328"/>
    <tableColumn id="2342" xr3:uid="{84B84313-E681-AF47-9489-B98D83E0087B}" name="Column2329"/>
    <tableColumn id="2343" xr3:uid="{23415D23-E522-6049-8A15-DDC6098B860D}" name="Column2330"/>
    <tableColumn id="2344" xr3:uid="{315897DE-83AD-A24C-902F-CF8ED0F27708}" name="Column2331"/>
    <tableColumn id="2345" xr3:uid="{B6095AFC-81FD-D44E-A788-6F9354C5E72C}" name="Column2332"/>
    <tableColumn id="2346" xr3:uid="{46EEB99F-BE01-A245-AB86-0EB6C3E3518A}" name="Column2333"/>
    <tableColumn id="2347" xr3:uid="{2C93276A-0921-EC40-A465-114C13CB6343}" name="Column2334"/>
    <tableColumn id="2348" xr3:uid="{D2100BC7-F4C5-A144-828C-AC1B534C5B10}" name="Column2335"/>
    <tableColumn id="2349" xr3:uid="{5FD0269F-DACD-2D4D-BA2F-04A78BE35762}" name="Column2336"/>
    <tableColumn id="2350" xr3:uid="{B21104CB-2841-2646-B47C-3C5D34B47A9F}" name="Column2337"/>
    <tableColumn id="2351" xr3:uid="{BF0795A3-175E-5C42-B409-DC1185935B0A}" name="Column2338"/>
    <tableColumn id="2352" xr3:uid="{68BA10D9-07CB-094E-838C-B0E5AADCE8CD}" name="Column2339"/>
    <tableColumn id="2353" xr3:uid="{04113E87-67DA-DE47-9164-711F1F4AB52E}" name="Column2340"/>
    <tableColumn id="2354" xr3:uid="{79CCD694-90C7-1340-B45D-6FE6FD2C64AB}" name="Column2341"/>
    <tableColumn id="2355" xr3:uid="{AB97CB5B-582A-B843-BFF5-51D86D7AC3C3}" name="Column2342"/>
    <tableColumn id="2356" xr3:uid="{C2F545BF-4B5D-EF43-94C4-EBBF0ECC3429}" name="Column2343"/>
    <tableColumn id="2357" xr3:uid="{B9674E81-7210-7A42-8C3D-57F2F38AFD1A}" name="Column2344"/>
    <tableColumn id="2358" xr3:uid="{211F6A73-E1BF-5243-939E-0FC97B41D31A}" name="Column2345"/>
    <tableColumn id="2359" xr3:uid="{AF008886-98FF-B649-9B20-843098D72D4B}" name="Column2346"/>
    <tableColumn id="2360" xr3:uid="{05B96289-CC5A-D747-A99C-FD98F52C9D7A}" name="Column2347"/>
    <tableColumn id="2361" xr3:uid="{F9404412-92D3-7049-A506-FE6436672D44}" name="Column2348"/>
    <tableColumn id="2362" xr3:uid="{F368D10E-66A9-954C-A312-977FD89D6B0A}" name="Column2349"/>
    <tableColumn id="2363" xr3:uid="{DC1402D2-AFD6-B041-B6EB-E118ED13B1CE}" name="Column2350"/>
    <tableColumn id="2364" xr3:uid="{3AFF514A-CCB4-9243-85DA-0CDCBF76638E}" name="Column2351"/>
    <tableColumn id="2365" xr3:uid="{8454CF1E-4C53-9E44-B353-86C0530A1CCE}" name="Column2352"/>
    <tableColumn id="2366" xr3:uid="{97F23433-B936-F44A-A6EC-2E49625F26AE}" name="Column2353"/>
    <tableColumn id="2367" xr3:uid="{F7CE77B8-90BC-4241-9BDA-4B16413FBBDD}" name="Column2354"/>
    <tableColumn id="2368" xr3:uid="{B2C4EEF3-679B-8E42-86F6-AAE1C1C2E368}" name="Column2355"/>
    <tableColumn id="2369" xr3:uid="{25FE3728-0918-424B-8579-B0DB5A8126DF}" name="Column2356"/>
    <tableColumn id="2370" xr3:uid="{3194A1FF-55D3-9944-99F8-BAA399B2ACF5}" name="Column2357"/>
    <tableColumn id="2371" xr3:uid="{BD7D1C0E-9255-5C44-8D27-06F36DD488DA}" name="Column2358"/>
    <tableColumn id="2372" xr3:uid="{83BAFF6D-ED7F-1D4D-9BA4-532900093445}" name="Column2359"/>
    <tableColumn id="2373" xr3:uid="{8AE80D07-AE56-2D43-B95B-47B4E36E7A4E}" name="Column2360"/>
    <tableColumn id="2374" xr3:uid="{AA6A8543-E2F5-D649-9E1A-CD354F8AAB5B}" name="Column2361"/>
    <tableColumn id="2375" xr3:uid="{4B19C17A-8F30-9748-92BC-F4709E35D18D}" name="Column2362"/>
    <tableColumn id="2376" xr3:uid="{11A1C1D2-59E9-5E42-8A86-6EFF597843B4}" name="Column2363"/>
    <tableColumn id="2377" xr3:uid="{782C7A83-283F-1A4D-AE89-7BFD2C3805F5}" name="Column2364"/>
    <tableColumn id="2378" xr3:uid="{D97D8E02-37F0-944B-BA9A-9CAC96F5D4F0}" name="Column2365"/>
    <tableColumn id="2379" xr3:uid="{85FB25CD-7D16-DD4E-A13B-47687E3369D5}" name="Column2366"/>
    <tableColumn id="2380" xr3:uid="{A3F7D720-0E07-4A4D-80AC-ED25512F6A95}" name="Column2367"/>
    <tableColumn id="2381" xr3:uid="{0B05B1E3-57BC-9C47-97F1-4D7B3B57DFD6}" name="Column2368"/>
    <tableColumn id="2382" xr3:uid="{F8E46952-4F73-8143-86E0-2CAE06E025FF}" name="Column2369"/>
    <tableColumn id="2383" xr3:uid="{2B3ED4CA-CDEA-024A-ADEE-055692982012}" name="Column2370"/>
    <tableColumn id="2384" xr3:uid="{D8B7A2DA-DC6A-314C-85ED-69CC88FF66EA}" name="Column2371"/>
    <tableColumn id="2385" xr3:uid="{B35A2011-4F42-254C-BBD6-B64A7BA16FB3}" name="Column2372"/>
    <tableColumn id="2386" xr3:uid="{4EDA2850-47B6-864D-998E-8499FC68DE89}" name="Column2373"/>
    <tableColumn id="2387" xr3:uid="{E063C1C7-AD61-F548-A75B-F0842568B875}" name="Column2374"/>
    <tableColumn id="2388" xr3:uid="{4AD5BF78-7315-1E4E-9F78-D684A60EA6F5}" name="Column2375"/>
    <tableColumn id="2389" xr3:uid="{A594A34F-9F81-2A4C-90A4-44F4D9596FB2}" name="Column2376"/>
    <tableColumn id="2390" xr3:uid="{303CE1EE-8D66-4644-A755-48EF420B64D7}" name="Column2377"/>
    <tableColumn id="2391" xr3:uid="{0398D68A-2C70-5345-9888-0B59F33964AA}" name="Column2378"/>
    <tableColumn id="2392" xr3:uid="{5922F9A6-F52B-0144-8DC9-95B481F7133C}" name="Column2379"/>
    <tableColumn id="2393" xr3:uid="{A1960353-526D-EC4F-8FB4-011720B35118}" name="Column2380"/>
    <tableColumn id="2394" xr3:uid="{B7976ADA-3FFE-1643-B835-F9CA306E134B}" name="Column2381"/>
    <tableColumn id="2395" xr3:uid="{01C4294B-7811-4647-B151-60E7C58F66C3}" name="Column2382"/>
    <tableColumn id="2396" xr3:uid="{1D235DB4-C739-7945-8881-7D30600D9C91}" name="Column2383"/>
    <tableColumn id="2397" xr3:uid="{5CA7FF73-DD17-5F44-ACCF-7F3E14B76F78}" name="Column2384"/>
    <tableColumn id="2398" xr3:uid="{4B8268BD-24E0-6648-BCFC-BA156853B5C6}" name="Column2385"/>
    <tableColumn id="2399" xr3:uid="{16D9970A-69BB-B747-AE9B-754166E176AB}" name="Column2386"/>
    <tableColumn id="2400" xr3:uid="{D07C467D-264B-2241-8B29-2C3039FE48A0}" name="Column2387"/>
    <tableColumn id="2401" xr3:uid="{04696B29-64FD-2640-9E03-78FD6A91AAE2}" name="Column2388"/>
    <tableColumn id="2402" xr3:uid="{90764482-BA96-6241-AAEA-F94A4633A93C}" name="Column2389"/>
    <tableColumn id="2403" xr3:uid="{CA287E82-D62B-9F46-BB94-0DCF7D420590}" name="Column2390"/>
    <tableColumn id="2404" xr3:uid="{9FCF4BAA-F8A2-0141-8AA8-516CDA47EA85}" name="Column2391"/>
    <tableColumn id="2405" xr3:uid="{796A3968-D788-1149-9B0B-345E52A216F1}" name="Column2392"/>
    <tableColumn id="2406" xr3:uid="{538E1776-24C0-E644-85AE-DD60CC7F6E50}" name="Column2393"/>
    <tableColumn id="2407" xr3:uid="{6F749967-EAD3-874B-95CA-64666048153D}" name="Column2394"/>
    <tableColumn id="2408" xr3:uid="{CD7C7726-4FCD-EA40-9286-E709F7F07B08}" name="Column2395"/>
    <tableColumn id="2409" xr3:uid="{347185EA-AA19-944B-BE45-B75A58E28F8B}" name="Column2396"/>
    <tableColumn id="2410" xr3:uid="{B41EF91B-B391-8F4A-9CB3-F9063081BF60}" name="Column2397"/>
    <tableColumn id="2411" xr3:uid="{238C05CC-7D6A-8346-8240-822366AFB6BB}" name="Column2398"/>
    <tableColumn id="2412" xr3:uid="{75FE708B-26D7-624A-8977-99488B721B1E}" name="Column2399"/>
    <tableColumn id="2413" xr3:uid="{AAF8F2CB-0E25-3542-A801-CB263F4F1B19}" name="Column2400"/>
    <tableColumn id="2414" xr3:uid="{0EF12FBB-CE18-E44C-8AF7-73445914790D}" name="Column2401"/>
    <tableColumn id="2415" xr3:uid="{2651BE1A-93E1-EB41-A2FC-6506412D469E}" name="Column2402"/>
    <tableColumn id="2416" xr3:uid="{32F380A6-E7B5-AB4D-AC3E-C8F375C9842E}" name="Column2403"/>
    <tableColumn id="2417" xr3:uid="{B2AC47D3-FF3F-FC4D-91D0-BBCC4DE4BCA0}" name="Column2404"/>
    <tableColumn id="2418" xr3:uid="{C4D3700B-C5FF-7B4A-A347-F964AF26AA68}" name="Column2405"/>
    <tableColumn id="2419" xr3:uid="{E20917C3-B5E9-7C4C-BE15-FE35A032E7C6}" name="Column2406"/>
    <tableColumn id="2420" xr3:uid="{AB3259C3-ECF9-2F4D-A574-3635383A2ECB}" name="Column2407"/>
    <tableColumn id="2421" xr3:uid="{9ABA3679-CB53-2A4E-8EB1-254318C4D977}" name="Column2408"/>
    <tableColumn id="2422" xr3:uid="{FF7E731E-7EFA-834A-B895-C9C7D4B0DEB6}" name="Column2409"/>
    <tableColumn id="2423" xr3:uid="{5AB3AABC-0178-0B49-9C6E-16001695FCEB}" name="Column2410"/>
    <tableColumn id="2424" xr3:uid="{DFB3BF24-4D7A-6A49-9794-B01DF7E00E43}" name="Column2411"/>
    <tableColumn id="2425" xr3:uid="{B1CD42BB-A423-FC4B-A532-BC0FB252EC4C}" name="Column2412"/>
    <tableColumn id="2426" xr3:uid="{4191D1C8-1B5D-4943-90B1-C459CDF5271E}" name="Column2413"/>
    <tableColumn id="2427" xr3:uid="{B1C2F586-ED81-D549-986F-D35AFDBBFB47}" name="Column2414"/>
    <tableColumn id="2428" xr3:uid="{45243639-B6C7-374C-B365-CA07D1135CB7}" name="Column2415"/>
    <tableColumn id="2429" xr3:uid="{BE10C92A-5490-484F-BC92-80C6CF005E21}" name="Column2416"/>
    <tableColumn id="2430" xr3:uid="{5803A6FB-252A-154D-9EBB-5503CB22B581}" name="Column2417"/>
    <tableColumn id="2431" xr3:uid="{B4FA81C5-55EA-F140-8721-D35FA76E9040}" name="Column2418"/>
    <tableColumn id="2432" xr3:uid="{769A242C-C536-234E-8679-D57EBB75A5C4}" name="Column2419"/>
    <tableColumn id="2433" xr3:uid="{6FDE9816-BFA1-FD49-A9A7-FE5288E6451D}" name="Column2420"/>
    <tableColumn id="2434" xr3:uid="{0073169A-E0AF-7E41-95AD-9741DF196A4A}" name="Column2421"/>
    <tableColumn id="2435" xr3:uid="{1E3B51D5-3B46-BE41-90AB-B24FA52F07AD}" name="Column2422"/>
    <tableColumn id="2436" xr3:uid="{95AA2583-B8BC-C545-B832-0EE180439A60}" name="Column2423"/>
    <tableColumn id="2437" xr3:uid="{51E66292-B5B0-5C46-ACF7-50C94FC71A24}" name="Column2424"/>
    <tableColumn id="2438" xr3:uid="{10E06987-013A-C24A-B683-FFB188404080}" name="Column2425"/>
    <tableColumn id="2439" xr3:uid="{210EA65C-0979-0E4C-B680-6F16DA1DD00D}" name="Column2426"/>
    <tableColumn id="2440" xr3:uid="{EEDFE5B0-62D7-BD4A-979D-41492246ECB2}" name="Column2427"/>
    <tableColumn id="2441" xr3:uid="{DB967578-A121-3040-8053-CAF1B0CC92CA}" name="Column2428"/>
    <tableColumn id="2442" xr3:uid="{3C83BA67-8667-E341-993A-203926B044FE}" name="Column2429"/>
    <tableColumn id="2443" xr3:uid="{29E69371-F280-C74E-A261-AB5DEE514751}" name="Column2430"/>
    <tableColumn id="2444" xr3:uid="{76ADD219-7160-EE43-89E4-F92045B2BE2A}" name="Column2431"/>
    <tableColumn id="2445" xr3:uid="{A6D95DF5-D4D6-724D-A2C2-1991FCCF11E6}" name="Column2432"/>
    <tableColumn id="2446" xr3:uid="{5C516D6C-7CA0-6B46-9793-9990E1CDAD5C}" name="Column2433"/>
    <tableColumn id="2447" xr3:uid="{794DDE04-ACC5-B942-A5F6-A9D875B4BDE5}" name="Column2434"/>
    <tableColumn id="2448" xr3:uid="{885B72FA-06D0-E74A-B7CC-7AE9897497D4}" name="Column2435"/>
    <tableColumn id="2449" xr3:uid="{C7306937-24E4-5245-9FF1-FCF02866CB99}" name="Column2436"/>
    <tableColumn id="2450" xr3:uid="{59740EAC-DF3E-1A48-BE2C-B9EE5DC6D66E}" name="Column2437"/>
    <tableColumn id="2451" xr3:uid="{18603D18-14AF-9745-B6B6-D728778D16A2}" name="Column2438"/>
    <tableColumn id="2452" xr3:uid="{AE2EED46-D399-0A4A-962A-48A6C22C4F2F}" name="Column2439"/>
    <tableColumn id="2453" xr3:uid="{4FBBE785-BA7D-574D-BE41-50E4645F4782}" name="Column2440"/>
    <tableColumn id="2454" xr3:uid="{E8A51D43-9934-7A47-A569-A6A0487A7C10}" name="Column2441"/>
    <tableColumn id="2455" xr3:uid="{4DADF52A-2AB4-6A44-A63D-28186692E592}" name="Column2442"/>
    <tableColumn id="2456" xr3:uid="{BED8A47E-EDC3-854E-8D41-632720280F63}" name="Column2443"/>
    <tableColumn id="2457" xr3:uid="{45365E20-9540-9E44-962D-45BCB3D36484}" name="Column2444"/>
    <tableColumn id="2458" xr3:uid="{5234E1E6-EFAD-2643-ACD6-52B66B0D3BA5}" name="Column2445"/>
    <tableColumn id="2459" xr3:uid="{14B3B4BC-61E1-3B48-B4CF-B04ED946EF64}" name="Column2446"/>
    <tableColumn id="2460" xr3:uid="{7AC56FA4-287D-AF47-AF83-420E269B69EC}" name="Column2447"/>
    <tableColumn id="2461" xr3:uid="{CA6369AB-5655-9D42-97BD-260F0888D169}" name="Column2448"/>
    <tableColumn id="2462" xr3:uid="{29E015EF-84F8-4E4A-9740-758B25EAABC3}" name="Column2449"/>
    <tableColumn id="2463" xr3:uid="{FB149A7C-8A9B-DF42-B74D-FA5A1B374FFC}" name="Column2450"/>
    <tableColumn id="2464" xr3:uid="{436F9DFB-8C86-C548-86BD-17170BDABA26}" name="Column2451"/>
    <tableColumn id="2465" xr3:uid="{023A10C0-2C8B-6A49-BB74-13CE2603AD9D}" name="Column2452"/>
    <tableColumn id="2466" xr3:uid="{4CAE7A94-95A0-9541-B5FA-2F84C6918A74}" name="Column2453"/>
    <tableColumn id="2467" xr3:uid="{58BC78D7-710E-D647-9779-225EAFD84081}" name="Column2454"/>
    <tableColumn id="2468" xr3:uid="{BA805385-0CE4-1D4B-9C50-D0E1B8522536}" name="Column2455"/>
    <tableColumn id="2469" xr3:uid="{E24308D1-A57B-6C42-B3CB-6B06860BC3B7}" name="Column2456"/>
    <tableColumn id="2470" xr3:uid="{ADAD1954-0285-2144-9686-73892FC97D72}" name="Column2457"/>
    <tableColumn id="2471" xr3:uid="{DB3018F6-1795-7A46-8650-B74E2B9B1915}" name="Column2458"/>
    <tableColumn id="2472" xr3:uid="{3E1FF03C-4643-C944-8A54-EAA39EACC93C}" name="Column2459"/>
    <tableColumn id="2473" xr3:uid="{E6027ED3-3B5F-EA46-8C1A-AF062268D396}" name="Column2460"/>
    <tableColumn id="2474" xr3:uid="{2F36C0BA-40CC-5345-A2A8-42FC96B95B7D}" name="Column2461"/>
    <tableColumn id="2475" xr3:uid="{BEC5234B-9DAB-E64F-AD74-7D8DC486084C}" name="Column2462"/>
    <tableColumn id="2476" xr3:uid="{1EFF3F57-4267-804E-89BE-96DF775D66A7}" name="Column2463"/>
    <tableColumn id="2477" xr3:uid="{5CE28B8C-FC4E-6D4B-B3F4-1612BF886B50}" name="Column2464"/>
    <tableColumn id="2478" xr3:uid="{18F2D1A7-B4EA-FC45-BFA6-1D3874BB56BB}" name="Column2465"/>
    <tableColumn id="2479" xr3:uid="{C7F243D6-F657-9247-8DFA-559025E9B878}" name="Column2466"/>
    <tableColumn id="2480" xr3:uid="{BB028BC9-2DD6-9B4F-8459-35A3E622DF4F}" name="Column2467"/>
    <tableColumn id="2481" xr3:uid="{D92DA6FA-9D46-FB44-B35F-5573F348535B}" name="Column2468"/>
    <tableColumn id="2482" xr3:uid="{86D19AC5-B706-ED47-AF8F-2380A76A1052}" name="Column2469"/>
    <tableColumn id="2483" xr3:uid="{E788ECFC-4126-8747-84B2-ADF4CA93D6B5}" name="Column2470"/>
    <tableColumn id="2484" xr3:uid="{C586BC80-0809-0F4F-B83B-16CAD2B992D9}" name="Column2471"/>
    <tableColumn id="2485" xr3:uid="{7F58F73C-61E5-D141-8ECB-3EF991CE285D}" name="Column2472"/>
    <tableColumn id="2486" xr3:uid="{B857DC53-B8BE-D94B-960F-FCF2BF8C88FF}" name="Column2473"/>
    <tableColumn id="2487" xr3:uid="{5EE29827-B9EE-D54C-AA55-C633F3599A4A}" name="Column2474"/>
    <tableColumn id="2488" xr3:uid="{D0C1CA59-34B4-064A-9E8D-217609240EB4}" name="Column2475"/>
    <tableColumn id="2489" xr3:uid="{7754CADC-374B-2449-AFF4-76FE5F208188}" name="Column2476"/>
    <tableColumn id="2490" xr3:uid="{AE599BBE-56BB-C746-B8A5-491C8A4422BF}" name="Column2477"/>
    <tableColumn id="2491" xr3:uid="{C192A784-5A7B-F049-B684-C13B5C704397}" name="Column2478"/>
    <tableColumn id="2492" xr3:uid="{AE2417E6-A96D-304C-91A9-9A06F6A95773}" name="Column2479"/>
    <tableColumn id="2493" xr3:uid="{750F1400-29FA-B343-B5F9-A7720C5F7EFA}" name="Column2480"/>
    <tableColumn id="2494" xr3:uid="{358AA8C6-4AD2-2A46-9AA7-D0709568A093}" name="Column2481"/>
    <tableColumn id="2495" xr3:uid="{43C35458-F297-434D-A64D-FEE0E87CF992}" name="Column2482"/>
    <tableColumn id="2496" xr3:uid="{346BC452-48C6-1E4A-86A1-7BAE536F46B5}" name="Column2483"/>
    <tableColumn id="2497" xr3:uid="{E7BDD903-D91F-894F-B47E-8AB16401571E}" name="Column2484"/>
    <tableColumn id="2498" xr3:uid="{91CFDCB5-BDCC-3F49-ACAC-206B57B5EE30}" name="Column2485"/>
    <tableColumn id="2499" xr3:uid="{6D9A9E98-16FE-4041-95CC-8B840AEA5FB6}" name="Column2486"/>
    <tableColumn id="2500" xr3:uid="{7747AE96-53C2-564D-BEF7-DADCD6CD8A07}" name="Column2487"/>
    <tableColumn id="2501" xr3:uid="{D842E26F-74A4-A842-8F71-855868F299A3}" name="Column2488"/>
    <tableColumn id="2502" xr3:uid="{5721A3A3-CCAF-9141-B404-B273B9C08999}" name="Column2489"/>
    <tableColumn id="2503" xr3:uid="{722F4B04-3E85-804D-BB66-C92178261A36}" name="Column2490"/>
    <tableColumn id="2504" xr3:uid="{8536B1E8-627E-5447-B608-9634E8E17856}" name="Column2491"/>
    <tableColumn id="2505" xr3:uid="{3B3BDDD3-5F85-174D-BAA2-785B8377EB1A}" name="Column2492"/>
    <tableColumn id="2506" xr3:uid="{F18A73E3-EB12-454D-8085-A87C686A84C0}" name="Column2493"/>
    <tableColumn id="2507" xr3:uid="{23C9FE6D-8613-5E46-B3DF-78EB567671D5}" name="Column2494"/>
    <tableColumn id="2508" xr3:uid="{35DB7DCD-99D5-3843-966F-E9BD80F67967}" name="Column2495"/>
    <tableColumn id="2509" xr3:uid="{240D77CA-B570-A340-ACB0-198AC560B7E6}" name="Column2496"/>
    <tableColumn id="2510" xr3:uid="{F62C2893-7E74-A34C-99A1-A1EC7B7CE0CC}" name="Column2497"/>
    <tableColumn id="2511" xr3:uid="{47EF59D6-7F71-994E-BD6B-D805610CB2BC}" name="Column2498"/>
    <tableColumn id="2512" xr3:uid="{337EAFE7-DBBB-6B40-A1EC-44691BCF26D9}" name="Column2499"/>
    <tableColumn id="2513" xr3:uid="{8AD59A30-9201-3D46-B453-00EC24D484B8}" name="Column2500"/>
    <tableColumn id="2514" xr3:uid="{7867CBDB-1586-A548-A99E-811CCE3972D1}" name="Column2501"/>
    <tableColumn id="2515" xr3:uid="{61C34352-65ED-B24C-A881-8C71D3AA561D}" name="Column2502"/>
    <tableColumn id="2516" xr3:uid="{F1C426B7-FE30-0C4C-8C9E-DAE1B788FC70}" name="Column2503"/>
    <tableColumn id="2517" xr3:uid="{EEC03BF6-A11D-F448-9D2A-3F667B044557}" name="Column2504"/>
    <tableColumn id="2518" xr3:uid="{DDA93DEB-DBBD-EE48-9F79-4698F2CAA89E}" name="Column2505"/>
    <tableColumn id="2519" xr3:uid="{C114DAC3-CD44-624F-8B37-12CBE2F125A2}" name="Column2506"/>
    <tableColumn id="2520" xr3:uid="{05A96526-1BCD-4E41-9C51-E29573408D87}" name="Column2507"/>
    <tableColumn id="2521" xr3:uid="{96EFD01A-D3CB-4B42-A85B-37715A2FFFDC}" name="Column2508"/>
    <tableColumn id="2522" xr3:uid="{550E967A-D9CA-D246-8489-F1A62D6D0555}" name="Column2509"/>
    <tableColumn id="2523" xr3:uid="{A591A897-187B-4A4C-A42D-A9C3A399790F}" name="Column2510"/>
    <tableColumn id="2524" xr3:uid="{E363D668-4564-3348-81A1-409FC5A1C8DF}" name="Column2511"/>
    <tableColumn id="2525" xr3:uid="{46E79C22-FE81-214A-A854-67B31D7E10C0}" name="Column2512"/>
    <tableColumn id="2526" xr3:uid="{E21A2384-4F7A-2749-8A60-B522A155FB15}" name="Column2513"/>
    <tableColumn id="2527" xr3:uid="{89D087CB-DF4F-614E-971F-B129D90DB931}" name="Column2514"/>
    <tableColumn id="2528" xr3:uid="{66F6CDC3-AC04-944F-AD72-8B77158C8163}" name="Column2515"/>
    <tableColumn id="2529" xr3:uid="{C96738DD-D6A5-0141-8D03-27CA5180529E}" name="Column2516"/>
    <tableColumn id="2530" xr3:uid="{76CBC6B8-E9E2-5742-821D-21940D40DA58}" name="Column2517"/>
    <tableColumn id="2531" xr3:uid="{3F40FB45-3870-234B-A68F-58F8420B6FF8}" name="Column2518"/>
    <tableColumn id="2532" xr3:uid="{7B7860F6-2F02-7246-9314-99D36E519F12}" name="Column2519"/>
    <tableColumn id="2533" xr3:uid="{EF7A183C-3145-7E4A-9DCC-FEB3B68AEEAE}" name="Column2520"/>
    <tableColumn id="2534" xr3:uid="{980265B5-A562-4F41-AA84-718AB834DB53}" name="Column2521"/>
    <tableColumn id="2535" xr3:uid="{2338BEE4-D4EA-064B-B3D8-5F56DA0AB4D0}" name="Column2522"/>
    <tableColumn id="2536" xr3:uid="{5339D167-7F1C-1045-8DB2-B8CBCF6FF9F9}" name="Column2523"/>
    <tableColumn id="2537" xr3:uid="{E4D402BD-A0A7-4A4F-81E2-72E0307D11AE}" name="Column2524"/>
    <tableColumn id="2538" xr3:uid="{57CD0E0D-E2BD-A643-91D2-AC5FDF6B9E71}" name="Column2525"/>
    <tableColumn id="2539" xr3:uid="{EBC8B411-5A4C-254C-BBF3-CE9B9129C258}" name="Column2526"/>
    <tableColumn id="2540" xr3:uid="{263B9F73-E693-D940-A11C-6054F31E7BFB}" name="Column2527"/>
    <tableColumn id="2541" xr3:uid="{01E7C8DE-FF76-E14F-A809-FA0AF6AE4C3F}" name="Column2528"/>
    <tableColumn id="2542" xr3:uid="{F2847C47-418C-C640-A29D-03C3DB23EC78}" name="Column2529"/>
    <tableColumn id="2543" xr3:uid="{1EF7F084-F655-4E43-ABD3-949A8C303279}" name="Column2530"/>
    <tableColumn id="2544" xr3:uid="{06BDF9F7-FCEF-4C4B-B889-9C409ED054E4}" name="Column2531"/>
    <tableColumn id="2545" xr3:uid="{7E9783DA-F547-5245-AA9A-21BD61A813E8}" name="Column2532"/>
    <tableColumn id="2546" xr3:uid="{AD01C96B-230D-FE48-9BEE-E3100C0CB5A2}" name="Column2533"/>
    <tableColumn id="2547" xr3:uid="{F1C18C24-DF37-1C4B-AA41-84FB96705182}" name="Column2534"/>
    <tableColumn id="2548" xr3:uid="{A318AB7A-9B19-B741-AF22-9A316F4C19E3}" name="Column2535"/>
    <tableColumn id="2549" xr3:uid="{505888BD-25BC-CF40-AC52-BE4732F94D04}" name="Column2536"/>
    <tableColumn id="2550" xr3:uid="{71CB2DC4-66A5-0F47-8EE1-A8F9C695DA73}" name="Column2537"/>
    <tableColumn id="2551" xr3:uid="{C9857A34-3602-3D49-8B8B-44098886C9E4}" name="Column2538"/>
    <tableColumn id="2552" xr3:uid="{E25AD7CD-ABF9-724E-B2C3-B30110F71C00}" name="Column2539"/>
    <tableColumn id="2553" xr3:uid="{B92CD6E2-B76A-EC42-8B9E-6D4749122038}" name="Column2540"/>
    <tableColumn id="2554" xr3:uid="{7C64DBED-0032-FE48-B685-44565F745EC2}" name="Column2541"/>
    <tableColumn id="2555" xr3:uid="{02FEF4C6-1755-FD4C-A151-DCB600DE4A13}" name="Column2542"/>
    <tableColumn id="2556" xr3:uid="{A4ABB3D4-FA19-9D4D-9CDB-E6DD8400DB50}" name="Column2543"/>
    <tableColumn id="2557" xr3:uid="{B52083AA-89BF-EC4C-A728-A893184EED77}" name="Column2544"/>
    <tableColumn id="2558" xr3:uid="{4FE5581C-C640-6E4F-A273-AF42D195A77E}" name="Column2545"/>
    <tableColumn id="2559" xr3:uid="{4E7C0209-9FEC-F149-BC7E-3CFE785F0411}" name="Column2546"/>
    <tableColumn id="2560" xr3:uid="{A593B27F-B490-6341-9CA1-6AAB9B4D17D6}" name="Column2547"/>
    <tableColumn id="2561" xr3:uid="{F76F5035-3A03-B343-84AA-D512AC4A9209}" name="Column2548"/>
    <tableColumn id="2562" xr3:uid="{FB107EE2-F465-9C45-B222-B083C4C61189}" name="Column2549"/>
    <tableColumn id="2563" xr3:uid="{943758A4-9DB0-5B47-AB8D-0B56FAE6E082}" name="Column2550"/>
    <tableColumn id="2564" xr3:uid="{DC12547A-2F35-C843-A0D1-7B3CFC1110AC}" name="Column2551"/>
    <tableColumn id="2565" xr3:uid="{C1FB3309-D01D-4A42-9D63-1C7A3A367BD1}" name="Column2552"/>
    <tableColumn id="2566" xr3:uid="{AA1C47DA-FD5B-B943-BFE7-067508EAAC39}" name="Column2553"/>
    <tableColumn id="2567" xr3:uid="{DFDE97DC-9F21-2447-85F4-2168D8C3F66D}" name="Column2554"/>
    <tableColumn id="2568" xr3:uid="{F3E992E2-537E-1D42-912C-4D11186DE54A}" name="Column2555"/>
    <tableColumn id="2569" xr3:uid="{5CD771E3-9FDE-1948-B529-4F65CE48176D}" name="Column2556"/>
    <tableColumn id="2570" xr3:uid="{C17320B3-8987-0A47-8D59-E159291411D7}" name="Column2557"/>
    <tableColumn id="2571" xr3:uid="{D6693D37-9343-4B4A-A53D-F97D58C2072F}" name="Column2558"/>
    <tableColumn id="2572" xr3:uid="{1E6B9F82-EEBF-7C49-9ACF-72E0E7252C38}" name="Column2559"/>
    <tableColumn id="2573" xr3:uid="{DF9CAD80-48C8-8B40-A469-BE91B7813DA8}" name="Column2560"/>
    <tableColumn id="2574" xr3:uid="{7C2FA3C2-CB75-5D4B-A461-F1B33246B75A}" name="Column2561"/>
    <tableColumn id="2575" xr3:uid="{9C997A24-7A5A-174C-BDDA-C59DE6CA91D4}" name="Column2562"/>
    <tableColumn id="2576" xr3:uid="{D9A2CC8D-3408-6243-9F87-13F2F71E0A09}" name="Column2563"/>
    <tableColumn id="2577" xr3:uid="{78739199-9F08-CD48-B1DB-AB98BFC910BB}" name="Column2564"/>
    <tableColumn id="2578" xr3:uid="{83D901BD-3160-D949-963D-E584249254A3}" name="Column2565"/>
    <tableColumn id="2579" xr3:uid="{BE74F4B5-4B40-C640-A92B-01F3C88EBB4D}" name="Column2566"/>
    <tableColumn id="2580" xr3:uid="{E4F322B5-82E0-CA48-A4E1-A80E3DF777E6}" name="Column2567"/>
    <tableColumn id="2581" xr3:uid="{EC660297-D8A0-8541-AE96-E0F0C4D4AAA9}" name="Column2568"/>
    <tableColumn id="2582" xr3:uid="{467D2577-FA45-5946-8972-F36692A0617B}" name="Column2569"/>
    <tableColumn id="2583" xr3:uid="{B9E610A6-EF76-4046-9B28-9A711372CA26}" name="Column2570"/>
    <tableColumn id="2584" xr3:uid="{833FCE76-D4DE-E44C-AA3F-236CF9C20F7C}" name="Column2571"/>
    <tableColumn id="2585" xr3:uid="{F18E7D83-002C-C846-9CA2-B4672AD28DA9}" name="Column2572"/>
    <tableColumn id="2586" xr3:uid="{835315C1-4DA3-4943-84F1-DD6AA295A972}" name="Column2573"/>
    <tableColumn id="2587" xr3:uid="{043FBF86-6D54-174B-9181-3CD86F6CAE9D}" name="Column2574"/>
    <tableColumn id="2588" xr3:uid="{05DFA396-2C94-B942-927C-0089AC18DA01}" name="Column2575"/>
    <tableColumn id="2589" xr3:uid="{2D8EF178-EEBA-AD49-9D4E-849F6C010190}" name="Column2576"/>
    <tableColumn id="2590" xr3:uid="{74BA904F-A8FD-2A4E-8B85-D7B29C72B40D}" name="Column2577"/>
    <tableColumn id="2591" xr3:uid="{08A62812-4B95-9549-8CFB-EF1DB7144230}" name="Column2578"/>
    <tableColumn id="2592" xr3:uid="{6E4E6B10-1F47-2C4E-88BD-30240C40F935}" name="Column2579"/>
    <tableColumn id="2593" xr3:uid="{C3065D21-5FFE-9040-8B67-FA6E261D2C6E}" name="Column2580"/>
    <tableColumn id="2594" xr3:uid="{D258EA06-44D4-9E4B-8222-DFDC5F2C9D84}" name="Column2581"/>
    <tableColumn id="2595" xr3:uid="{FB5B2748-6813-9042-8566-E2815A9A6C16}" name="Column2582"/>
    <tableColumn id="2596" xr3:uid="{02240A35-9791-F743-8CFE-CCA2E459D023}" name="Column2583"/>
    <tableColumn id="2597" xr3:uid="{20FA0DDE-55FA-734C-A9F2-301FE239B970}" name="Column2584"/>
    <tableColumn id="2598" xr3:uid="{B855D5D2-34E1-6D42-9486-FFF56EE0EA76}" name="Column2585"/>
    <tableColumn id="2599" xr3:uid="{CFAEFAB1-6BC4-DA44-9A84-3FE97B5640C7}" name="Column2586"/>
    <tableColumn id="2600" xr3:uid="{02E459B2-B1EE-2E4D-A5EA-097C5B7F551C}" name="Column2587"/>
    <tableColumn id="2601" xr3:uid="{E67E585F-96B7-4146-914F-6F4542C05AEB}" name="Column2588"/>
    <tableColumn id="2602" xr3:uid="{02941BCA-3522-534B-83E8-5440E79917DE}" name="Column2589"/>
    <tableColumn id="2603" xr3:uid="{6C5258B1-0486-3A4D-A59A-33416567F7D0}" name="Column2590"/>
    <tableColumn id="2604" xr3:uid="{71D84559-C7A1-2E4A-84B0-737EB0691D6A}" name="Column2591"/>
    <tableColumn id="2605" xr3:uid="{80B69487-06C2-EF44-870D-DFBB43FE6496}" name="Column2592"/>
    <tableColumn id="2606" xr3:uid="{FF571312-75C9-B943-9BC3-009E41109B63}" name="Column2593"/>
    <tableColumn id="2607" xr3:uid="{FD248AC7-CEF6-EE4C-91DF-EB1AD5E2B56F}" name="Column2594"/>
    <tableColumn id="2608" xr3:uid="{85E135A5-8654-0B40-8E57-0F7D3CA6D062}" name="Column2595"/>
    <tableColumn id="2609" xr3:uid="{D88EC46B-48CD-0649-9623-146A511D7C25}" name="Column2596"/>
    <tableColumn id="2610" xr3:uid="{1280BDE2-71A4-2C42-A179-C5F1562DA836}" name="Column2597"/>
    <tableColumn id="2611" xr3:uid="{2E5828D1-204D-5C44-9EA7-445048B79086}" name="Column2598"/>
    <tableColumn id="2612" xr3:uid="{4246B763-ED46-EC43-8E28-8060337BA135}" name="Column2599"/>
    <tableColumn id="2613" xr3:uid="{44201747-A0F3-3D44-AD1E-2ED6E6F9CFFD}" name="Column2600"/>
    <tableColumn id="2614" xr3:uid="{756073E7-6251-AF46-ABEF-B1DCECCFF4CD}" name="Column2601"/>
    <tableColumn id="2615" xr3:uid="{21532DFC-CBE5-1B4C-B8EB-8E66CB88320F}" name="Column2602"/>
    <tableColumn id="2616" xr3:uid="{84901F43-F322-644B-89E8-B64C1636027F}" name="Column2603"/>
    <tableColumn id="2617" xr3:uid="{54E65748-9356-F942-B45C-D5A3259451CC}" name="Column2604"/>
    <tableColumn id="2618" xr3:uid="{44D4FB40-4CC2-0E48-B612-D5967F0194A6}" name="Column2605"/>
    <tableColumn id="2619" xr3:uid="{1D3B0437-9C5B-DF4C-AD1E-45DCDA8367E1}" name="Column2606"/>
    <tableColumn id="2620" xr3:uid="{2F5166A9-8FE7-184A-A66E-5727E8E5C205}" name="Column2607"/>
    <tableColumn id="2621" xr3:uid="{25AFB004-C338-9B4A-8C40-C10C4144F0B0}" name="Column2608"/>
    <tableColumn id="2622" xr3:uid="{560FCB38-5B2B-3147-876A-E29582AA0712}" name="Column2609"/>
    <tableColumn id="2623" xr3:uid="{D6496460-7AFE-EA47-96FC-6D3523EFB3C4}" name="Column2610"/>
    <tableColumn id="2624" xr3:uid="{EC91B0D6-7DD8-4B45-AAE7-CA376FE51A70}" name="Column2611"/>
    <tableColumn id="2625" xr3:uid="{66E3ADF6-418D-3142-8F14-3EE45F1DEA80}" name="Column2612"/>
    <tableColumn id="2626" xr3:uid="{0FBC70C5-E3F0-F943-B1B8-AD78631EEBFE}" name="Column2613"/>
    <tableColumn id="2627" xr3:uid="{C7D62C0C-44FF-C64D-BF23-71202BC35913}" name="Column2614"/>
    <tableColumn id="2628" xr3:uid="{32D750F0-FEEF-FE49-89A0-8C526DD17F97}" name="Column2615"/>
    <tableColumn id="2629" xr3:uid="{CE649D1E-74D1-EC4C-9B55-E19EB08949ED}" name="Column2616"/>
    <tableColumn id="2630" xr3:uid="{83923D94-DA02-2544-ADF6-2463062757AB}" name="Column2617"/>
    <tableColumn id="2631" xr3:uid="{F3E0AD4C-6584-FF45-A5BC-ADC18AA5308A}" name="Column2618"/>
    <tableColumn id="2632" xr3:uid="{B9518749-58E6-2F47-AF93-19C79C7D3217}" name="Column2619"/>
    <tableColumn id="2633" xr3:uid="{CB1AE931-0CD3-1C45-B496-B43CEA54AD17}" name="Column2620"/>
    <tableColumn id="2634" xr3:uid="{BEF6D606-6044-D343-AD2D-723AC6C2C5A9}" name="Column2621"/>
    <tableColumn id="2635" xr3:uid="{3B37643A-2685-3B4C-8FF1-C97025E88BAB}" name="Column2622"/>
    <tableColumn id="2636" xr3:uid="{0BE0726E-887C-944C-956F-5A5E180DBF1D}" name="Column2623"/>
    <tableColumn id="2637" xr3:uid="{CB83097F-018D-A847-A1D7-517C9144537C}" name="Column2624"/>
    <tableColumn id="2638" xr3:uid="{118257CC-D775-5848-BF53-EDE8810D4476}" name="Column2625"/>
    <tableColumn id="2639" xr3:uid="{8775C9D5-6BEA-134A-8803-D956B6F9FC2D}" name="Column2626"/>
    <tableColumn id="2640" xr3:uid="{973C5EC9-EBD4-3749-90B4-C21158A29C3B}" name="Column2627"/>
    <tableColumn id="2641" xr3:uid="{DD46738C-6D68-6040-9C33-72616F13C686}" name="Column2628"/>
    <tableColumn id="2642" xr3:uid="{D97500FE-C375-7C44-B760-75E9C8DC1A01}" name="Column2629"/>
    <tableColumn id="2643" xr3:uid="{04FE5843-BDF3-B24C-9976-0E9C67D480E0}" name="Column2630"/>
    <tableColumn id="2644" xr3:uid="{9E086E67-87F0-1040-8976-40C05CF232A5}" name="Column2631"/>
    <tableColumn id="2645" xr3:uid="{FB78DE1E-4189-9847-AE30-3CF259CFD367}" name="Column2632"/>
    <tableColumn id="2646" xr3:uid="{27BF6F20-2A75-D244-AEC1-1C62D267FFD9}" name="Column2633"/>
    <tableColumn id="2647" xr3:uid="{77A8866D-5C4F-E846-B5E2-E96F1CE17026}" name="Column2634"/>
    <tableColumn id="2648" xr3:uid="{021A53B7-0710-404D-91A0-2D65E15DD08D}" name="Column2635"/>
    <tableColumn id="2649" xr3:uid="{595B9F24-4B90-784E-BD48-291DF9A2A62C}" name="Column2636"/>
    <tableColumn id="2650" xr3:uid="{BEB5A388-C0F3-7D4C-9CDD-3F9D786AC937}" name="Column2637"/>
    <tableColumn id="2651" xr3:uid="{5472BD62-ECCA-4447-A119-29964C7ADF51}" name="Column2638"/>
    <tableColumn id="2652" xr3:uid="{90961CF1-9B60-0F45-AA1D-C6867781065C}" name="Column2639"/>
    <tableColumn id="2653" xr3:uid="{1E06105C-55AB-0849-9103-027186C83CBF}" name="Column2640"/>
    <tableColumn id="2654" xr3:uid="{6E6176F4-FDE5-1C42-BE03-DA7C7311FEB3}" name="Column2641"/>
    <tableColumn id="2655" xr3:uid="{52D88D19-A9AD-8E4D-BFA7-91CD6791D448}" name="Column2642"/>
    <tableColumn id="2656" xr3:uid="{3120AF33-9DA0-884B-8A5F-C32D02685A32}" name="Column2643"/>
    <tableColumn id="2657" xr3:uid="{823D159F-72DB-CA4A-982D-DB7143EBDA15}" name="Column2644"/>
    <tableColumn id="2658" xr3:uid="{3E0F9052-7111-1447-8E7E-0D9D31720F85}" name="Column2645"/>
    <tableColumn id="2659" xr3:uid="{A17870ED-3D1A-6445-A165-168D117C905D}" name="Column2646"/>
    <tableColumn id="2660" xr3:uid="{39C85882-4EBE-2F4E-A028-7C600458B00D}" name="Column2647"/>
    <tableColumn id="2661" xr3:uid="{8969B621-1617-384A-B767-13954333A6E9}" name="Column2648"/>
    <tableColumn id="2662" xr3:uid="{01A4E844-1726-FA4A-AC7E-CE8F6A52BA43}" name="Column2649"/>
    <tableColumn id="2663" xr3:uid="{0D18C7EB-7C2D-074D-90A6-0AA05401D2BA}" name="Column2650"/>
    <tableColumn id="2664" xr3:uid="{B654F29B-2010-EF4E-BADB-6C9E368E96E7}" name="Column2651"/>
    <tableColumn id="2665" xr3:uid="{6F319B06-A51E-2440-87F6-11A14BDF7E94}" name="Column2652"/>
    <tableColumn id="2666" xr3:uid="{2211B87E-AA8C-C349-B71C-67A5DA6887AD}" name="Column2653"/>
    <tableColumn id="2667" xr3:uid="{F9BF7995-FED2-3E4A-8401-BE1279C41112}" name="Column2654"/>
    <tableColumn id="2668" xr3:uid="{7DC2574B-6FB9-B24C-9AD2-27A591196F07}" name="Column2655"/>
    <tableColumn id="2669" xr3:uid="{38D313F3-8333-3240-AB72-822C7874C3D3}" name="Column2656"/>
    <tableColumn id="2670" xr3:uid="{3686D50D-451B-8740-BA60-61DEF2AA05A8}" name="Column2657"/>
    <tableColumn id="2671" xr3:uid="{F68E7A90-D774-7643-BA76-E68809EC4009}" name="Column2658"/>
    <tableColumn id="2672" xr3:uid="{FA4A41DC-2EB0-EA4E-BF70-584E8C92B45D}" name="Column2659"/>
    <tableColumn id="2673" xr3:uid="{0A6E3750-15C6-4744-9CD6-AB7061751C1D}" name="Column2660"/>
    <tableColumn id="2674" xr3:uid="{86D336F8-48A5-E447-BD45-EDCAC58B6252}" name="Column2661"/>
    <tableColumn id="2675" xr3:uid="{EF84C8A8-05EB-8E40-8A32-3FBEAF303BDB}" name="Column2662"/>
    <tableColumn id="2676" xr3:uid="{D7A44CF0-0B78-9C4F-84E6-2A83D2E986D2}" name="Column2663"/>
    <tableColumn id="2677" xr3:uid="{F6B0A388-3F7B-C043-B4B1-A902ABFD45D7}" name="Column2664"/>
    <tableColumn id="2678" xr3:uid="{C03F8FC5-95E3-B14E-AF1E-75EAC22DFFD3}" name="Column2665"/>
    <tableColumn id="2679" xr3:uid="{4C0777EE-D580-CF4A-B8AA-20DF4343623B}" name="Column2666"/>
    <tableColumn id="2680" xr3:uid="{FDD7E984-05ED-4644-9D59-018F39A62BFB}" name="Column2667"/>
    <tableColumn id="2681" xr3:uid="{B35A2253-87DF-264A-BEEF-41AC4C57F125}" name="Column2668"/>
    <tableColumn id="2682" xr3:uid="{5080A23D-DDE8-704A-A870-C23D35B8F412}" name="Column2669"/>
    <tableColumn id="2683" xr3:uid="{C54DCE8B-D1E9-754D-ABF7-E3A435A83F6E}" name="Column2670"/>
    <tableColumn id="2684" xr3:uid="{BE865F94-6F62-F842-9508-1F8AEF7F851A}" name="Column2671"/>
    <tableColumn id="2685" xr3:uid="{2F6DE39C-FD3E-4447-9CB2-E31EA3527B11}" name="Column2672"/>
    <tableColumn id="2686" xr3:uid="{FA48C8C3-A1C3-EB4A-853D-366844BBD746}" name="Column2673"/>
    <tableColumn id="2687" xr3:uid="{5552DCD2-FDEF-CD4C-8182-266AE5D0BA9F}" name="Column2674"/>
    <tableColumn id="2688" xr3:uid="{06BCB5A2-0D16-4945-AE3A-16A1A0D6A9E3}" name="Column2675"/>
    <tableColumn id="2689" xr3:uid="{7A582871-0BAE-6F44-BBC5-713A29DA1500}" name="Column2676"/>
    <tableColumn id="2690" xr3:uid="{D9FEC035-7237-224A-8CF5-B1B70CD6B0F7}" name="Column2677"/>
    <tableColumn id="2691" xr3:uid="{00169000-73C0-F344-B3D3-A16547814A32}" name="Column2678"/>
    <tableColumn id="2692" xr3:uid="{B70B3503-48B5-6D49-97AC-0E779176EB84}" name="Column2679"/>
    <tableColumn id="2693" xr3:uid="{FDB6F770-19EB-9442-A63F-87B3F23C8EC1}" name="Column2680"/>
    <tableColumn id="2694" xr3:uid="{105311C2-20DB-3B4B-BA5C-B6C65C9130F6}" name="Column2681"/>
    <tableColumn id="2695" xr3:uid="{E3762808-EA9D-5746-A235-510CFDA2EFC0}" name="Column2682"/>
    <tableColumn id="2696" xr3:uid="{0C310416-A393-F84D-BA20-623713FEFAA7}" name="Column2683"/>
    <tableColumn id="2697" xr3:uid="{54D533DC-854D-3A45-A20F-F9D3B50192CB}" name="Column2684"/>
    <tableColumn id="2698" xr3:uid="{AA10634D-C4BC-4A4A-A6D0-410991994FA6}" name="Column2685"/>
    <tableColumn id="2699" xr3:uid="{E1332882-AA04-FE4C-A515-673FA51DBDB2}" name="Column2686"/>
    <tableColumn id="2700" xr3:uid="{0E8B8DD8-CE69-2B4C-8C1B-E5D5701F1AC7}" name="Column2687"/>
    <tableColumn id="2701" xr3:uid="{4A9C6364-1BCA-AF44-B180-A0DB3B943B3D}" name="Column2688"/>
    <tableColumn id="2702" xr3:uid="{50CFC17B-5425-EF43-B6CD-1167B3DF916C}" name="Column2689"/>
    <tableColumn id="2703" xr3:uid="{DCDABE75-AEB0-2E49-A498-4D63D4BCC507}" name="Column2690"/>
    <tableColumn id="2704" xr3:uid="{5F151CC6-7526-8849-AA4F-986E9F75028D}" name="Column2691"/>
    <tableColumn id="2705" xr3:uid="{803D9FDC-C9CD-FF41-88DE-1A8409FAD1AF}" name="Column2692"/>
    <tableColumn id="2706" xr3:uid="{CAF73000-F3E3-FF4C-AABF-B19B744BF008}" name="Column2693"/>
    <tableColumn id="2707" xr3:uid="{25B308EF-73FC-EE4C-9A21-A7F10258C553}" name="Column2694"/>
    <tableColumn id="2708" xr3:uid="{9FA84396-2725-8442-B540-1F44971E3F79}" name="Column2695"/>
    <tableColumn id="2709" xr3:uid="{3D20F1D2-74B9-8749-9D39-C256887ABAAB}" name="Column2696"/>
    <tableColumn id="2710" xr3:uid="{A132927B-01B9-B641-BF62-13437684F202}" name="Column2697"/>
    <tableColumn id="2711" xr3:uid="{5CBF4709-061B-8C4B-A99C-A8B02CFFD787}" name="Column2698"/>
    <tableColumn id="2712" xr3:uid="{E998E606-5F30-DD42-8737-CA60DF4BBDE4}" name="Column2699"/>
    <tableColumn id="2713" xr3:uid="{507E8C68-82F8-654F-B363-25F8CA3442AE}" name="Column2700"/>
    <tableColumn id="2714" xr3:uid="{3544419D-DF6C-FE4F-9439-892E3D366830}" name="Column2701"/>
    <tableColumn id="2715" xr3:uid="{F61C4747-3C39-FD40-9E66-259C935F10A9}" name="Column2702"/>
    <tableColumn id="2716" xr3:uid="{BF34730B-B034-BB4E-B4FB-3948B3E717A8}" name="Column2703"/>
    <tableColumn id="2717" xr3:uid="{20741BDA-27C3-0747-81AE-8A72438FF87F}" name="Column2704"/>
    <tableColumn id="2718" xr3:uid="{DF6A2B62-3524-154F-AE50-FA24C738E26D}" name="Column2705"/>
    <tableColumn id="2719" xr3:uid="{16841CE9-05D9-1843-B7BB-DC1DA845F1BC}" name="Column2706"/>
    <tableColumn id="2720" xr3:uid="{2097600C-E0AE-B648-AA0B-7BD22BE816C5}" name="Column2707"/>
    <tableColumn id="2721" xr3:uid="{F050EC42-34C3-F240-BBB5-D967197BFA7E}" name="Column2708"/>
    <tableColumn id="2722" xr3:uid="{52D46125-FE38-264F-B189-FFD240355453}" name="Column2709"/>
    <tableColumn id="2723" xr3:uid="{C14AC7D6-6C32-5D4B-B9BE-9D3624EAA932}" name="Column2710"/>
    <tableColumn id="2724" xr3:uid="{50243921-21EA-B149-B8C0-32176F07C3AD}" name="Column2711"/>
    <tableColumn id="2725" xr3:uid="{22B8EFA2-1247-7941-A797-8BF44ECCBE7D}" name="Column2712"/>
    <tableColumn id="2726" xr3:uid="{093E1DEF-513F-6541-A4B0-33CBA1E99087}" name="Column2713"/>
    <tableColumn id="2727" xr3:uid="{0C84AF3A-19D8-B246-AD68-443237C17300}" name="Column2714"/>
    <tableColumn id="2728" xr3:uid="{D6799083-C6FE-224D-B613-1FED86C31DD5}" name="Column2715"/>
    <tableColumn id="2729" xr3:uid="{AA222294-62E4-F441-8B43-FED041399683}" name="Column2716"/>
    <tableColumn id="2730" xr3:uid="{404CF44E-AEF3-284D-9989-B62AB48EF21C}" name="Column2717"/>
    <tableColumn id="2731" xr3:uid="{DAC6CCA4-27A7-7D46-9AE1-6953C6074268}" name="Column2718"/>
    <tableColumn id="2732" xr3:uid="{367D7CF0-848C-AA41-877D-ACA9A41DC460}" name="Column2719"/>
    <tableColumn id="2733" xr3:uid="{84ED5DF0-5EE5-5245-A02B-08968E9B2F25}" name="Column2720"/>
    <tableColumn id="2734" xr3:uid="{E2F308E9-DE6E-094E-A9AB-BE5F25F8ECF9}" name="Column2721"/>
    <tableColumn id="2735" xr3:uid="{458D70F6-FECA-B44B-A08A-8C233BAF1A49}" name="Column2722"/>
    <tableColumn id="2736" xr3:uid="{9ECECAA8-605C-664F-8141-AB36C32CD236}" name="Column2723"/>
    <tableColumn id="2737" xr3:uid="{C9A4683E-F47C-7046-9722-BF24AC6B44CD}" name="Column2724"/>
    <tableColumn id="2738" xr3:uid="{F22DABD0-EE25-614C-B7B6-EF9400E4F3CC}" name="Column2725"/>
    <tableColumn id="2739" xr3:uid="{9A21112D-946D-284B-BFBA-7C466FE7BFA5}" name="Column2726"/>
    <tableColumn id="2740" xr3:uid="{EA4F4FEC-C95E-A843-8A0F-DF9695A8E3D6}" name="Column2727"/>
    <tableColumn id="2741" xr3:uid="{80AF0FDF-A783-364B-A48B-9FF83345407B}" name="Column2728"/>
    <tableColumn id="2742" xr3:uid="{76594510-4A3E-1743-8D11-E870548A00BC}" name="Column2729"/>
    <tableColumn id="2743" xr3:uid="{038EB507-66A1-CE45-B2EC-C73E10965835}" name="Column2730"/>
    <tableColumn id="2744" xr3:uid="{53F4CAE3-AD6A-494E-821F-C543EAFF0A77}" name="Column2731"/>
    <tableColumn id="2745" xr3:uid="{13D3F886-70A6-E640-9F30-434A9DC7DBCA}" name="Column2732"/>
    <tableColumn id="2746" xr3:uid="{655A1266-622B-694A-A1AC-D1DA590D5CAB}" name="Column2733"/>
    <tableColumn id="2747" xr3:uid="{F4A4696A-6A06-514E-8995-D3470E974014}" name="Column2734"/>
    <tableColumn id="2748" xr3:uid="{96943FE6-C337-1B48-9EB2-BD143C825D29}" name="Column2735"/>
    <tableColumn id="2749" xr3:uid="{83F1612A-4EA7-B34F-A288-61DBB6829B9E}" name="Column2736"/>
    <tableColumn id="2750" xr3:uid="{B5737093-EAF2-B346-9ECA-0496C5D93E6F}" name="Column2737"/>
    <tableColumn id="2751" xr3:uid="{33F15DBA-B3A1-4948-B726-65E75B6A80CC}" name="Column2738"/>
    <tableColumn id="2752" xr3:uid="{6BBCCA9F-05CA-3446-8B95-A3EB5202EB0F}" name="Column2739"/>
    <tableColumn id="2753" xr3:uid="{89394C7E-277C-384A-8C1F-5284F6B0A8CF}" name="Column2740"/>
    <tableColumn id="2754" xr3:uid="{D7F633B2-200E-1740-BDE3-CC5E5CF13F9B}" name="Column2741"/>
    <tableColumn id="2755" xr3:uid="{701FD412-DA77-2D44-986D-FC9C280471E9}" name="Column2742"/>
    <tableColumn id="2756" xr3:uid="{54AABA5B-FB74-DF46-9B54-1D3320F4085A}" name="Column2743"/>
    <tableColumn id="2757" xr3:uid="{9BF1BB1E-D31E-5940-9E34-0F268DFC79B3}" name="Column2744"/>
    <tableColumn id="2758" xr3:uid="{9028C6C8-8740-9741-BA72-7A9221ACE47A}" name="Column2745"/>
    <tableColumn id="2759" xr3:uid="{C77234C5-8320-BA4E-8689-44082C671DB8}" name="Column2746"/>
    <tableColumn id="2760" xr3:uid="{EFF5BCFC-8E99-3340-8FE9-FA3A534989BF}" name="Column2747"/>
    <tableColumn id="2761" xr3:uid="{1783EA6C-6CED-0B41-A7EA-36588D57564E}" name="Column2748"/>
    <tableColumn id="2762" xr3:uid="{686FA166-C38B-DB47-B7EF-2B3C81AB69D4}" name="Column2749"/>
    <tableColumn id="2763" xr3:uid="{54FD932E-070A-E84F-B6A1-DF6318AB834D}" name="Column2750"/>
    <tableColumn id="2764" xr3:uid="{130085D4-9CEA-9043-AB87-F4608F0472A0}" name="Column2751"/>
    <tableColumn id="2765" xr3:uid="{4F55C949-F7A6-7F48-9B3B-7F249D836BD9}" name="Column2752"/>
    <tableColumn id="2766" xr3:uid="{C070EC6F-60ED-A64E-938D-919A4E861352}" name="Column2753"/>
    <tableColumn id="2767" xr3:uid="{39276B58-BFD9-D345-9DFA-6BAFF0453828}" name="Column2754"/>
    <tableColumn id="2768" xr3:uid="{5077EC5A-0B65-6841-BEED-8F464D1C82BC}" name="Column2755"/>
    <tableColumn id="2769" xr3:uid="{51AA0041-6D75-604D-A135-B3DB635C3752}" name="Column2756"/>
    <tableColumn id="2770" xr3:uid="{CE77CD8B-83E4-3044-89E0-0214BA8B28B0}" name="Column2757"/>
    <tableColumn id="2771" xr3:uid="{892236AC-A06E-9C4C-8787-9A631630A11A}" name="Column2758"/>
    <tableColumn id="2772" xr3:uid="{CE83E30F-86C6-2142-AE50-D612F15F2B43}" name="Column2759"/>
    <tableColumn id="2773" xr3:uid="{666ECE18-ECDB-B242-8C2F-BA6F72043248}" name="Column2760"/>
    <tableColumn id="2774" xr3:uid="{97A43F09-C337-E84A-AF5C-B8DCB5B144C7}" name="Column2761"/>
    <tableColumn id="2775" xr3:uid="{26EB93EE-A863-FD4A-A575-4A20B3AF9807}" name="Column2762"/>
    <tableColumn id="2776" xr3:uid="{D62E3E94-07E1-964E-B21B-B0DBF9BBF5B7}" name="Column2763"/>
    <tableColumn id="2777" xr3:uid="{2ABE6386-C63A-5F4E-BDF5-B13E00CFC887}" name="Column2764"/>
    <tableColumn id="2778" xr3:uid="{FCBBF8E0-A534-024B-92AA-93C0C64A70FC}" name="Column2765"/>
    <tableColumn id="2779" xr3:uid="{188C6667-B9B0-BF4A-82A5-A6440297EE25}" name="Column2766"/>
    <tableColumn id="2780" xr3:uid="{D8D5E824-5514-E64E-A2D5-E95A75BD2D7A}" name="Column2767"/>
    <tableColumn id="2781" xr3:uid="{4756E5DE-2C0F-C74B-B8B4-C6302638D8AD}" name="Column2768"/>
    <tableColumn id="2782" xr3:uid="{FA977C1C-3E76-B344-9DCB-2C1FB63014DD}" name="Column2769"/>
    <tableColumn id="2783" xr3:uid="{7F3391B7-1348-5742-99B9-4B90742C1221}" name="Column2770"/>
    <tableColumn id="2784" xr3:uid="{B194D20D-EE1F-5645-8BD9-B8446567F4B4}" name="Column2771"/>
    <tableColumn id="2785" xr3:uid="{CC76DA62-EF6E-404B-8B80-7F23470CB45F}" name="Column2772"/>
    <tableColumn id="2786" xr3:uid="{BE437BC5-E644-FE48-B8EA-F07E76D3055B}" name="Column2773"/>
    <tableColumn id="2787" xr3:uid="{608DCB28-A8FD-4248-B26A-A83DD5DAACA5}" name="Column2774"/>
    <tableColumn id="2788" xr3:uid="{FA4A0FE3-481D-2940-B2D1-B26379225E27}" name="Column2775"/>
    <tableColumn id="2789" xr3:uid="{1A4A4A2E-D4B2-6346-A0AF-D3AD7A119FC8}" name="Column2776"/>
    <tableColumn id="2790" xr3:uid="{EADC1819-F2C1-5043-8372-74A2A5461931}" name="Column2777"/>
    <tableColumn id="2791" xr3:uid="{82C34678-5535-7D4A-B5B2-35C21B220AD5}" name="Column2778"/>
    <tableColumn id="2792" xr3:uid="{84D53CBC-F990-A345-BE15-943BAA5A7AEB}" name="Column2779"/>
    <tableColumn id="2793" xr3:uid="{00EFBE3E-A2FB-E545-A930-13232865AFF7}" name="Column2780"/>
    <tableColumn id="2794" xr3:uid="{4B851B76-7863-C043-8CB8-ABA2C0F175C9}" name="Column2781"/>
    <tableColumn id="2795" xr3:uid="{DDC04167-A451-4744-A025-5042C17F11DB}" name="Column2782"/>
    <tableColumn id="2796" xr3:uid="{09F6A2D3-C8E3-5D4E-833C-13FC4331CB5C}" name="Column2783"/>
    <tableColumn id="2797" xr3:uid="{BC7C7960-F4AF-6842-81B8-C7E79317303C}" name="Column2784"/>
    <tableColumn id="2798" xr3:uid="{5F82EBC3-FFAE-4D42-801C-41A48BC854E2}" name="Column2785"/>
    <tableColumn id="2799" xr3:uid="{C2EB9A74-E2CE-8A4F-9D28-C9FBDF90E88C}" name="Column2786"/>
    <tableColumn id="2800" xr3:uid="{B58457A1-2090-054B-AB73-A35619764825}" name="Column2787"/>
    <tableColumn id="2801" xr3:uid="{8E66B9A8-315F-E649-B913-EA69323A7C43}" name="Column2788"/>
    <tableColumn id="2802" xr3:uid="{2DBC132A-9E52-764A-B112-39BEA6528B6B}" name="Column2789"/>
    <tableColumn id="2803" xr3:uid="{084ECEBF-38FD-394F-949F-B03853C78BD0}" name="Column2790"/>
    <tableColumn id="2804" xr3:uid="{A770C056-4222-1043-882D-EBCC593C892E}" name="Column2791"/>
    <tableColumn id="2805" xr3:uid="{4E407133-2178-4D4D-A060-50E614B50B56}" name="Column2792"/>
    <tableColumn id="2806" xr3:uid="{4DB721AC-13AA-8F49-A9A4-43265F375592}" name="Column2793"/>
    <tableColumn id="2807" xr3:uid="{62620DED-797F-0743-AFA4-87E721DA1E74}" name="Column2794"/>
    <tableColumn id="2808" xr3:uid="{677946F5-149D-3349-83F5-B49178644E6E}" name="Column2795"/>
    <tableColumn id="2809" xr3:uid="{56B33243-E8CB-4A44-B9FD-72D4F0B48DAA}" name="Column2796"/>
    <tableColumn id="2810" xr3:uid="{41BF3D39-462E-A744-952D-E3E14131CD7B}" name="Column2797"/>
    <tableColumn id="2811" xr3:uid="{D45C249F-5434-4644-9BB2-24AEEF0A04E5}" name="Column2798"/>
    <tableColumn id="2812" xr3:uid="{780A1D97-7D12-C442-841E-FC4F7B90AC40}" name="Column2799"/>
    <tableColumn id="2813" xr3:uid="{F427BC0C-ABE6-4544-88E7-4BF364F546E6}" name="Column2800"/>
    <tableColumn id="2814" xr3:uid="{F9E240B6-439C-FF4A-8FFB-F65C7EDD95B8}" name="Column2801"/>
    <tableColumn id="2815" xr3:uid="{290B591A-81D5-2745-BD64-16E5D60F170A}" name="Column2802"/>
    <tableColumn id="2816" xr3:uid="{DB7CFEBF-4930-1440-A484-886BDA4E242E}" name="Column2803"/>
    <tableColumn id="2817" xr3:uid="{758FAE8F-D4C2-9947-876D-B763D24C0A81}" name="Column2804"/>
    <tableColumn id="2818" xr3:uid="{C3621CAB-51E2-D740-B920-E2B54D31EE52}" name="Column2805"/>
    <tableColumn id="2819" xr3:uid="{31F318D5-F864-764A-8903-0E9102AB127C}" name="Column2806"/>
    <tableColumn id="2820" xr3:uid="{39FF43A6-06CA-3A4C-978E-01B3C4AAFD14}" name="Column2807"/>
    <tableColumn id="2821" xr3:uid="{E0458184-F127-C74E-A5CE-F9253DF0DAAB}" name="Column2808"/>
    <tableColumn id="2822" xr3:uid="{AB040221-B085-5744-A023-53D586A45B95}" name="Column2809"/>
    <tableColumn id="2823" xr3:uid="{7B270487-D0B8-EB4A-A37A-F84CFD884035}" name="Column2810"/>
    <tableColumn id="2824" xr3:uid="{6FC49524-9ED5-5541-8D2D-C3A2F40A0E80}" name="Column2811"/>
    <tableColumn id="2825" xr3:uid="{DE043B61-616C-F14F-90D2-42A00890DE7C}" name="Column2812"/>
    <tableColumn id="2826" xr3:uid="{AC84F0E7-2A7D-9B4A-9E13-ABC6589643FC}" name="Column2813"/>
    <tableColumn id="2827" xr3:uid="{F88DF46C-D334-4E43-852D-60A6B25343EC}" name="Column2814"/>
    <tableColumn id="2828" xr3:uid="{C9D71D69-067F-5D44-B086-F8133A631F1B}" name="Column2815"/>
    <tableColumn id="2829" xr3:uid="{5C175063-6587-4940-9A86-D5EECA700A8D}" name="Column2816"/>
    <tableColumn id="2830" xr3:uid="{4241C2E8-889D-9842-9DF9-D3B93E7FAC3C}" name="Column2817"/>
    <tableColumn id="2831" xr3:uid="{8C1BBC43-F6BB-AF42-80E6-563C2786FBFD}" name="Column2818"/>
    <tableColumn id="2832" xr3:uid="{5E73176A-3FA1-5941-808B-C889A674FBE9}" name="Column2819"/>
    <tableColumn id="2833" xr3:uid="{4EBDBDDF-ABD0-9A4A-99F7-107986E76499}" name="Column2820"/>
    <tableColumn id="2834" xr3:uid="{37A80958-8517-A246-9ED6-1F692BCEE991}" name="Column2821"/>
    <tableColumn id="2835" xr3:uid="{4DF64806-CF1B-644C-B982-B77258902D77}" name="Column2822"/>
    <tableColumn id="2836" xr3:uid="{82CA02DB-13F6-9A46-858A-90695B704ED7}" name="Column2823"/>
    <tableColumn id="2837" xr3:uid="{E9A7A4D7-9E14-C149-A59E-1518B669436D}" name="Column2824"/>
    <tableColumn id="2838" xr3:uid="{735C5EEB-02C0-6A4D-8E91-1E65441F3547}" name="Column2825"/>
    <tableColumn id="2839" xr3:uid="{91E52E3E-CB36-BE4B-8C1C-CF97C43461EC}" name="Column2826"/>
    <tableColumn id="2840" xr3:uid="{67CAD890-0139-D441-9B41-FE03771EBCA2}" name="Column2827"/>
    <tableColumn id="2841" xr3:uid="{32C19D90-75FE-CE45-BA2C-EAE979DBE7F5}" name="Column2828"/>
    <tableColumn id="2842" xr3:uid="{DB0DF6C1-9747-B04B-851D-C2897ADF2B12}" name="Column2829"/>
    <tableColumn id="2843" xr3:uid="{41BE69CA-80F6-D049-99AE-9B93B660E25C}" name="Column2830"/>
    <tableColumn id="2844" xr3:uid="{CD8BE0E0-FB61-FA4A-9E61-BF5486258895}" name="Column2831"/>
    <tableColumn id="2845" xr3:uid="{64EB127A-DC46-C94F-9D53-AAFC811F2577}" name="Column2832"/>
    <tableColumn id="2846" xr3:uid="{25FEFAA4-8178-D449-87DE-6B3284F23D6B}" name="Column2833"/>
    <tableColumn id="2847" xr3:uid="{612020D2-063D-2844-9052-46E60C07AEDA}" name="Column2834"/>
    <tableColumn id="2848" xr3:uid="{969C2EFA-FE5D-2345-97B5-C60225B42A5A}" name="Column2835"/>
    <tableColumn id="2849" xr3:uid="{612EFED5-EAD2-2445-928F-6C31BEA361F7}" name="Column2836"/>
    <tableColumn id="2850" xr3:uid="{5A0B0E78-08C2-A844-B883-F16B1ADAA4C2}" name="Column2837"/>
    <tableColumn id="2851" xr3:uid="{74923CBE-2C51-794A-9E53-0E6562EC909A}" name="Column2838"/>
    <tableColumn id="2852" xr3:uid="{AB440495-400D-DB48-935C-20E722CA8FD7}" name="Column2839"/>
    <tableColumn id="2853" xr3:uid="{FABD4E57-0C10-4D43-941B-028336556491}" name="Column2840"/>
    <tableColumn id="2854" xr3:uid="{E5A70A04-D834-CA48-8970-E6A24A377908}" name="Column2841"/>
    <tableColumn id="2855" xr3:uid="{EE88DBEF-96A2-FF46-BD03-AB72CC774104}" name="Column2842"/>
    <tableColumn id="2856" xr3:uid="{867AE2C2-A863-3347-BCBD-CDF84A53CE9E}" name="Column2843"/>
    <tableColumn id="2857" xr3:uid="{2CA2F4AE-E581-CE45-9D81-9D60E4BA5971}" name="Column2844"/>
    <tableColumn id="2858" xr3:uid="{FB69ACC5-3887-3548-9EB0-C139ABFD2630}" name="Column2845"/>
    <tableColumn id="2859" xr3:uid="{2D23C6F3-FD6D-2240-BD64-32876356DD17}" name="Column2846"/>
    <tableColumn id="2860" xr3:uid="{E3D7911F-7A45-344B-854E-C9F3E7328DD1}" name="Column2847"/>
    <tableColumn id="2861" xr3:uid="{9BE825B4-D7AB-2549-B01B-7B3147900341}" name="Column2848"/>
    <tableColumn id="2862" xr3:uid="{57EE695D-C6E0-9049-BF92-BAE6AAE70309}" name="Column2849"/>
    <tableColumn id="2863" xr3:uid="{0237CBBE-4DD7-4F42-B20F-DD7CE1DE6682}" name="Column2850"/>
    <tableColumn id="2864" xr3:uid="{1F6955B3-C43C-3049-90C1-F15619C467F6}" name="Column2851"/>
    <tableColumn id="2865" xr3:uid="{0380ACB2-C3F5-F043-8354-A2C5AD010649}" name="Column2852"/>
    <tableColumn id="2866" xr3:uid="{8AA19898-B66B-A947-92D2-5CBCC3BD8E9C}" name="Column2853"/>
    <tableColumn id="2867" xr3:uid="{A118F64A-A5EC-424A-9390-08A4F78FCCB5}" name="Column2854"/>
    <tableColumn id="2868" xr3:uid="{361EFF52-13F6-C04F-B01A-6DC715BFBDA5}" name="Column2855"/>
    <tableColumn id="2869" xr3:uid="{1B52909C-5427-E44B-99D6-48BB907B3B9B}" name="Column2856"/>
    <tableColumn id="2870" xr3:uid="{2D21E673-2F5E-9647-94F6-4F273245DD7A}" name="Column2857"/>
    <tableColumn id="2871" xr3:uid="{6320B514-7A0F-5240-883E-053B3C2E4C1A}" name="Column2858"/>
    <tableColumn id="2872" xr3:uid="{533A9051-4B3B-AA4F-92B3-0E82BF1E1132}" name="Column2859"/>
    <tableColumn id="2873" xr3:uid="{6A835987-AFBB-9943-B2BB-B6370960D0D0}" name="Column2860"/>
    <tableColumn id="2874" xr3:uid="{EC7A8F00-A4B1-B64E-BD60-0D741648060E}" name="Column2861"/>
    <tableColumn id="2875" xr3:uid="{C6F3C095-6AF2-044F-B94C-F1AA5501EDCC}" name="Column2862"/>
    <tableColumn id="2876" xr3:uid="{7ACD8171-B12E-624B-A03C-DC4D4BE5EA87}" name="Column2863"/>
    <tableColumn id="2877" xr3:uid="{57B55922-7362-3E4D-9805-E27B90D29250}" name="Column2864"/>
    <tableColumn id="2878" xr3:uid="{61B1171D-B958-A844-BE64-B130B463DA3A}" name="Column2865"/>
    <tableColumn id="2879" xr3:uid="{E4BC9101-FA39-414A-A4A5-98713099FB2F}" name="Column2866"/>
    <tableColumn id="2880" xr3:uid="{3068235B-9466-C84F-B5C5-C017E01F3F26}" name="Column2867"/>
    <tableColumn id="2881" xr3:uid="{021F0CBA-7B4F-4E4D-AAB0-CCD384B5D741}" name="Column2868"/>
    <tableColumn id="2882" xr3:uid="{1C91B71A-B2D9-9942-83A8-BCCD97F932BA}" name="Column2869"/>
    <tableColumn id="2883" xr3:uid="{D741BA62-C9CB-164E-9431-38E923204928}" name="Column2870"/>
    <tableColumn id="2884" xr3:uid="{2FB4BD3F-5861-D249-815D-319E2AED41E9}" name="Column2871"/>
    <tableColumn id="2885" xr3:uid="{94378405-3314-644D-AF22-4577660C7F02}" name="Column2872"/>
    <tableColumn id="2886" xr3:uid="{3898CA6A-7889-C143-849B-E1D82F244B5E}" name="Column2873"/>
    <tableColumn id="2887" xr3:uid="{5A4C1C34-B0F5-F641-8C0B-77A84A9AFF45}" name="Column2874"/>
    <tableColumn id="2888" xr3:uid="{42DACAF0-AAB9-DA42-A29A-8D7421AE4CEE}" name="Column2875"/>
    <tableColumn id="2889" xr3:uid="{D5977531-6CD7-7B45-A69F-FDE269102EC8}" name="Column2876"/>
    <tableColumn id="2890" xr3:uid="{BBEF876A-A6BE-6547-8EEE-056FBF032B67}" name="Column2877"/>
    <tableColumn id="2891" xr3:uid="{24264DCF-C66F-434A-84E2-393BC7D76A93}" name="Column2878"/>
    <tableColumn id="2892" xr3:uid="{445A4113-C75A-1D42-840C-EA663A7621F1}" name="Column2879"/>
    <tableColumn id="2893" xr3:uid="{16C23597-4042-DF43-A86E-20B839D04EC1}" name="Column2880"/>
    <tableColumn id="2894" xr3:uid="{74A6A96F-760F-D84D-ACC3-78B1463D085D}" name="Column2881"/>
    <tableColumn id="2895" xr3:uid="{BB0F4A9D-3E0D-784A-BAAB-22ACC814B7D6}" name="Column2882"/>
    <tableColumn id="2896" xr3:uid="{8F4CD3DA-72D4-C348-915C-3183D345B1A1}" name="Column2883"/>
    <tableColumn id="2897" xr3:uid="{22F22B4F-7C23-EA42-B40E-23E2F8805780}" name="Column2884"/>
    <tableColumn id="2898" xr3:uid="{8FA97FC4-FDB6-E84F-89A8-EDF63D7CDD69}" name="Column2885"/>
    <tableColumn id="2899" xr3:uid="{CC42C190-E30E-CE48-BD36-2E4325A0FF80}" name="Column2886"/>
    <tableColumn id="2900" xr3:uid="{5F15D629-179E-964B-B64E-3FF8B951EA7F}" name="Column2887"/>
    <tableColumn id="2901" xr3:uid="{444069E7-910E-BC4E-BFD4-9B26A1BAAED6}" name="Column2888"/>
    <tableColumn id="2902" xr3:uid="{9A19CB34-2397-BE4C-B4DC-A6AB77ABB3D4}" name="Column2889"/>
    <tableColumn id="2903" xr3:uid="{1FEC1492-BFAA-8842-8145-F6D8D848058D}" name="Column2890"/>
    <tableColumn id="2904" xr3:uid="{4A40243E-AFF1-BA4C-95C1-9003D6C9302A}" name="Column2891"/>
    <tableColumn id="2905" xr3:uid="{C046F4A8-4836-114B-BB6A-177EA8F02FFA}" name="Column2892"/>
    <tableColumn id="2906" xr3:uid="{52DA7BAB-5B40-D942-AEDB-DEBEEBBA7D16}" name="Column2893"/>
    <tableColumn id="2907" xr3:uid="{D7786A03-3238-954B-94A9-896A7FD18811}" name="Column2894"/>
    <tableColumn id="2908" xr3:uid="{7753CE73-BAF0-5A49-A823-3883DCEEA8DE}" name="Column2895"/>
    <tableColumn id="2909" xr3:uid="{F04BC3F4-1898-814E-8FAB-468CE163A24C}" name="Column2896"/>
    <tableColumn id="2910" xr3:uid="{D5BACCE9-5D34-2C44-AA17-C8BBBD327670}" name="Column2897"/>
    <tableColumn id="2911" xr3:uid="{491A8323-262B-614D-A0CB-7E6E71DE55E4}" name="Column2898"/>
    <tableColumn id="2912" xr3:uid="{4FA5036A-CD3D-9C4A-B62F-A5386B1D05E8}" name="Column2899"/>
    <tableColumn id="2913" xr3:uid="{D213FB55-44E4-A74D-8C11-F7E10DFF2108}" name="Column2900"/>
    <tableColumn id="2914" xr3:uid="{282AF446-4259-3840-8D2F-5678BC2FAE75}" name="Column2901"/>
    <tableColumn id="2915" xr3:uid="{2DBA85FD-6AD3-0B44-B62B-67409612D773}" name="Column2902"/>
    <tableColumn id="2916" xr3:uid="{668AFE27-ABF9-844E-ADAC-276CCB004119}" name="Column2903"/>
    <tableColumn id="2917" xr3:uid="{06DF7438-7212-744A-8F2E-C3F6F3C2BD43}" name="Column2904"/>
    <tableColumn id="2918" xr3:uid="{EF1B7354-0206-CB4E-915E-C73AB590AF03}" name="Column2905"/>
    <tableColumn id="2919" xr3:uid="{3C00D95B-8BA5-244F-8274-C7F041C50453}" name="Column2906"/>
    <tableColumn id="2920" xr3:uid="{806B5B22-BF3B-1146-86C4-B21E376CAC9A}" name="Column2907"/>
    <tableColumn id="2921" xr3:uid="{26F319E2-9F3D-A04A-BF18-BD5042150FAF}" name="Column2908"/>
    <tableColumn id="2922" xr3:uid="{2726ACF4-9A25-374C-8BC5-5DB50B89A358}" name="Column2909"/>
    <tableColumn id="2923" xr3:uid="{4EAA3671-D911-164A-B9DA-55FB0C495306}" name="Column2910"/>
    <tableColumn id="2924" xr3:uid="{B62544DB-56C6-8749-9FC3-E351067EFA46}" name="Column2911"/>
    <tableColumn id="2925" xr3:uid="{98E5BCFD-4D91-8743-8A17-F796EF1E4ACF}" name="Column2912"/>
    <tableColumn id="2926" xr3:uid="{DB4FD626-4BFF-A84E-AB94-6BE316479699}" name="Column2913"/>
    <tableColumn id="2927" xr3:uid="{2C94D884-1871-984C-8C1D-5C160551E9B8}" name="Column2914"/>
    <tableColumn id="2928" xr3:uid="{C6E444C3-D858-8E4A-98C6-51A5021CE3A5}" name="Column2915"/>
    <tableColumn id="2929" xr3:uid="{6E2B8658-7A29-7D42-AFF4-CCF5F0A22C88}" name="Column2916"/>
    <tableColumn id="2930" xr3:uid="{E71E6C61-EBA0-7547-9969-8146A24A817B}" name="Column2917"/>
    <tableColumn id="2931" xr3:uid="{8A51E4FA-62A5-104D-83E9-E1913CDC6FFA}" name="Column2918"/>
    <tableColumn id="2932" xr3:uid="{BD8A8FEB-BF9F-C945-AC84-8D1752F8BEFC}" name="Column2919"/>
    <tableColumn id="2933" xr3:uid="{4AD81575-8FD2-1E43-96AC-7143BEA73ED5}" name="Column2920"/>
    <tableColumn id="2934" xr3:uid="{B4318C7C-B00E-E54F-BB27-6E9282BEFCA4}" name="Column2921"/>
    <tableColumn id="2935" xr3:uid="{F9797B49-B0C2-2847-8019-39C71C3B127D}" name="Column2922"/>
    <tableColumn id="2936" xr3:uid="{649F70E9-7747-DE48-AF96-4699B2C852EB}" name="Column2923"/>
    <tableColumn id="2937" xr3:uid="{C7C6DD7A-12BF-BB41-9BA0-0A4FE5A41D34}" name="Column2924"/>
    <tableColumn id="2938" xr3:uid="{90617FFE-7AFA-6545-8BCB-9C45E9560282}" name="Column2925"/>
    <tableColumn id="2939" xr3:uid="{2F530962-5F12-574F-863B-A138C019B1A7}" name="Column2926"/>
    <tableColumn id="2940" xr3:uid="{C4199E94-F29B-734E-9AF7-D508D2BAC8F4}" name="Column2927"/>
    <tableColumn id="2941" xr3:uid="{59CE50CD-E41F-204F-86DF-9E11E6506999}" name="Column2928"/>
    <tableColumn id="2942" xr3:uid="{183984FB-A56D-E04C-B007-8C1383C9AB11}" name="Column2929"/>
    <tableColumn id="2943" xr3:uid="{8AEBB474-9922-204E-9405-B0C3324838EC}" name="Column2930"/>
    <tableColumn id="2944" xr3:uid="{FC2BA154-FFA5-B941-97DB-F9B40DDE6C6D}" name="Column2931"/>
    <tableColumn id="2945" xr3:uid="{7B5BABC3-1DBF-C84A-A35A-0663F703F8EA}" name="Column2932"/>
    <tableColumn id="2946" xr3:uid="{F0BF3457-CE82-3E48-9B85-2978898FAEFD}" name="Column2933"/>
    <tableColumn id="2947" xr3:uid="{6E09CCDF-ED66-5E47-A528-A02BD934A675}" name="Column2934"/>
    <tableColumn id="2948" xr3:uid="{63058DCA-5380-C340-B884-D6221E0363C9}" name="Column2935"/>
    <tableColumn id="2949" xr3:uid="{78D24F46-47ED-0248-928E-B0AA8FB6D113}" name="Column2936"/>
    <tableColumn id="2950" xr3:uid="{9A67F8E9-DC5B-9448-AB56-6D74F1EE0739}" name="Column2937"/>
    <tableColumn id="2951" xr3:uid="{65EBD254-1DFA-7F4A-A99E-7CFCE1AC0BF6}" name="Column2938"/>
    <tableColumn id="2952" xr3:uid="{2A71BBE1-0392-1A4B-A003-8914C33E83D4}" name="Column2939"/>
    <tableColumn id="2953" xr3:uid="{ADDB8E0C-F3B7-BF45-92A3-DE131E6A83EC}" name="Column2940"/>
    <tableColumn id="2954" xr3:uid="{4D977A0C-9AB4-374F-97E5-992C700B1898}" name="Column2941"/>
    <tableColumn id="2955" xr3:uid="{454771A8-1C1D-A144-BE3E-9D12019BE283}" name="Column2942"/>
    <tableColumn id="2956" xr3:uid="{AD1B799B-7914-2D46-8D98-48709D02DE4F}" name="Column2943"/>
    <tableColumn id="2957" xr3:uid="{20F12D30-9FD1-644F-9733-9D4E162B2F04}" name="Column2944"/>
    <tableColumn id="2958" xr3:uid="{F698E47C-0D84-644A-B93C-E82D8E30781C}" name="Column2945"/>
    <tableColumn id="2959" xr3:uid="{548EE273-A3B8-274D-B93C-62BCA4C91AD0}" name="Column2946"/>
    <tableColumn id="2960" xr3:uid="{C266E041-96C8-E147-AFAF-3F978E583920}" name="Column2947"/>
    <tableColumn id="2961" xr3:uid="{E1183DAE-9526-0843-A56D-F3F4C6999B82}" name="Column2948"/>
    <tableColumn id="2962" xr3:uid="{35856235-4357-F44E-BD74-7A2D4AF2D761}" name="Column2949"/>
    <tableColumn id="2963" xr3:uid="{41071869-D547-B240-94C9-F07BB29CC6C5}" name="Column2950"/>
    <tableColumn id="2964" xr3:uid="{FD123ABE-43C4-E64A-975C-E6E639643BFE}" name="Column2951"/>
    <tableColumn id="2965" xr3:uid="{01CB0EE7-B420-0142-ABA4-ACB50E49EF2D}" name="Column2952"/>
    <tableColumn id="2966" xr3:uid="{ADB7D1DA-7148-314B-8E0F-5D95C676E4F0}" name="Column2953"/>
    <tableColumn id="2967" xr3:uid="{6117E45D-84D3-E243-86DE-90DF8F242BED}" name="Column2954"/>
    <tableColumn id="2968" xr3:uid="{D7CC218D-F2A4-7B42-A360-5399CCE645E4}" name="Column2955"/>
    <tableColumn id="2969" xr3:uid="{1E458908-6D5D-0D49-9BBD-AB559B963FDF}" name="Column2956"/>
    <tableColumn id="2970" xr3:uid="{A13B1602-BD09-B845-AAE0-1D907F36BC33}" name="Column2957"/>
    <tableColumn id="2971" xr3:uid="{7A493BFC-C267-8C41-9F9C-F9C8824CF488}" name="Column2958"/>
    <tableColumn id="2972" xr3:uid="{50A8CB20-8A93-7F4E-95EF-E1282D3A3F6D}" name="Column2959"/>
    <tableColumn id="2973" xr3:uid="{55DDA155-C503-EE42-AC79-57FDD59B07C3}" name="Column2960"/>
    <tableColumn id="2974" xr3:uid="{636AFBD8-BD1B-CC44-B1BF-57F5AC3F135B}" name="Column2961"/>
    <tableColumn id="2975" xr3:uid="{5B532E46-BD41-2B46-A090-AE3AC0456AEA}" name="Column2962"/>
    <tableColumn id="2976" xr3:uid="{BF434EF6-D5FA-FE40-BBD2-B72BECF0C590}" name="Column2963"/>
    <tableColumn id="2977" xr3:uid="{0EE9402C-B93B-A145-B49E-FF846A37BB81}" name="Column2964"/>
    <tableColumn id="2978" xr3:uid="{B20658C6-8CA6-7540-AA22-C6288719C394}" name="Column2965"/>
    <tableColumn id="2979" xr3:uid="{CAE84029-CD33-4541-BD7C-EFB14CF0E2CA}" name="Column2966"/>
    <tableColumn id="2980" xr3:uid="{20DC8B2D-027B-424F-8EFC-1FE0F2927105}" name="Column2967"/>
    <tableColumn id="2981" xr3:uid="{71B14AAA-2423-594E-8322-39F23650388A}" name="Column2968"/>
    <tableColumn id="2982" xr3:uid="{71732868-2184-AC4E-A005-F0BE2BD60660}" name="Column2969"/>
    <tableColumn id="2983" xr3:uid="{2AE12EEE-BA71-A34A-AC12-AE87EDAC70B9}" name="Column2970"/>
    <tableColumn id="2984" xr3:uid="{3DFF8B83-08E0-B44C-B993-2B66EF8F6AE1}" name="Column2971"/>
    <tableColumn id="2985" xr3:uid="{97852717-CE07-494B-B5FD-1388CE110C1F}" name="Column2972"/>
    <tableColumn id="2986" xr3:uid="{C23D4E4D-4A68-7B4A-8EE2-4E10F6289520}" name="Column2973"/>
    <tableColumn id="2987" xr3:uid="{1672C156-1ACE-5E44-BF17-488F42BB4E08}" name="Column2974"/>
    <tableColumn id="2988" xr3:uid="{387FD562-DEF3-7642-BA86-F6222893EF70}" name="Column2975"/>
    <tableColumn id="2989" xr3:uid="{EB94DE30-C6DD-5245-8EA6-E13FE85B5EF6}" name="Column2976"/>
    <tableColumn id="2990" xr3:uid="{CAB1CAC3-9864-7C42-A2ED-54EC1F7F5010}" name="Column2977"/>
    <tableColumn id="2991" xr3:uid="{EF5ADD46-134A-EA4F-9221-8E3B940DE89E}" name="Column2978"/>
    <tableColumn id="2992" xr3:uid="{1843220D-0896-E440-B69B-283C454B3BF9}" name="Column2979"/>
    <tableColumn id="2993" xr3:uid="{AAD43084-24F5-FF46-84E8-F9E6229E4D0C}" name="Column2980"/>
    <tableColumn id="2994" xr3:uid="{C77A219A-C7BC-FD4E-B09A-BF62CAADF66E}" name="Column2981"/>
    <tableColumn id="2995" xr3:uid="{7491325C-AFB6-8640-800F-A73CE33D5EA0}" name="Column2982"/>
    <tableColumn id="2996" xr3:uid="{26EB07DD-BD86-D242-ABD7-D71E03811C39}" name="Column2983"/>
    <tableColumn id="2997" xr3:uid="{0E9CFD06-3AB7-3C4E-AF5C-B618F70B24C9}" name="Column2984"/>
    <tableColumn id="2998" xr3:uid="{41F7E1AB-CB92-D14F-A230-E6D26D3212E0}" name="Column2985"/>
    <tableColumn id="2999" xr3:uid="{B39D248F-F05F-BD4B-8C51-045EC88FD3BC}" name="Column2986"/>
    <tableColumn id="3000" xr3:uid="{A85942E4-7822-5942-9673-E142C63B5240}" name="Column2987"/>
    <tableColumn id="3001" xr3:uid="{AF53B168-1ED6-1443-A573-30E6C1208B0B}" name="Column2988"/>
    <tableColumn id="3002" xr3:uid="{7DE766D3-04C4-1248-B7FB-9334C7852CB0}" name="Column2989"/>
    <tableColumn id="3003" xr3:uid="{24C6A985-A98C-424C-BE2B-B98E3386F3F1}" name="Column2990"/>
    <tableColumn id="3004" xr3:uid="{BB9889D2-07A3-8440-B9A0-8963AB7D8EE4}" name="Column2991"/>
    <tableColumn id="3005" xr3:uid="{E5DFB2D5-D5BD-854B-8EDF-7F51FDA3AF67}" name="Column2992"/>
    <tableColumn id="3006" xr3:uid="{537C816E-802A-5945-940D-6F918B0DD4A7}" name="Column2993"/>
    <tableColumn id="3007" xr3:uid="{AF432880-2387-AA40-8229-E447B8158A9F}" name="Column2994"/>
    <tableColumn id="3008" xr3:uid="{A7B8561C-DF31-C14D-A876-8D96418504A5}" name="Column2995"/>
    <tableColumn id="3009" xr3:uid="{BF730572-EB34-DD46-B0B4-369D73C5A06D}" name="Column2996"/>
    <tableColumn id="3010" xr3:uid="{DFAA2A01-62E6-DD49-AB76-E9E2261D54DB}" name="Column2997"/>
    <tableColumn id="3011" xr3:uid="{8353D672-6983-7D47-A0A4-0C74157AA8D3}" name="Column2998"/>
    <tableColumn id="3012" xr3:uid="{2FB89DD1-139B-E64D-848D-952629CE4245}" name="Column2999"/>
    <tableColumn id="3013" xr3:uid="{EA0A6206-69DA-524B-8FDE-1A2F0B0902D3}" name="Column3000"/>
    <tableColumn id="3014" xr3:uid="{0607E680-7B8C-4548-B0A8-45D49EFE7A25}" name="Column3001"/>
    <tableColumn id="3015" xr3:uid="{DD18884B-1F71-B24D-B168-1FDE572D51C8}" name="Column3002"/>
    <tableColumn id="3016" xr3:uid="{EF241B02-2764-D141-8D08-911C32412DFF}" name="Column3003"/>
    <tableColumn id="3017" xr3:uid="{8A8B8CED-B01A-2948-8B32-B8DC7209FEFA}" name="Column3004"/>
    <tableColumn id="3018" xr3:uid="{82514941-35CA-3F41-AE4A-DD21D25D2C4C}" name="Column3005"/>
    <tableColumn id="3019" xr3:uid="{1826291C-071D-FA45-A4A2-9866D8B6647A}" name="Column3006"/>
    <tableColumn id="3020" xr3:uid="{D64C2821-CDE4-3F46-95BA-3C2DC090F8C0}" name="Column3007"/>
    <tableColumn id="3021" xr3:uid="{D476967F-BAEC-4746-AA95-81913E76CB9B}" name="Column3008"/>
    <tableColumn id="3022" xr3:uid="{13360C1F-6E79-C04D-911A-F40280B67DCA}" name="Column3009"/>
    <tableColumn id="3023" xr3:uid="{773EE4EB-2DA9-F14C-B76D-B706BE0B42A8}" name="Column3010"/>
    <tableColumn id="3024" xr3:uid="{11FBF2C2-BF8E-1248-B333-9921BFAB36AC}" name="Column3011"/>
    <tableColumn id="3025" xr3:uid="{7B817E06-A301-0F40-8D9E-5C790ED69D92}" name="Column3012"/>
    <tableColumn id="3026" xr3:uid="{8FD01E98-9A13-8145-836A-9B9BAADFCF87}" name="Column3013"/>
    <tableColumn id="3027" xr3:uid="{D9FECD10-D427-1646-95CD-FDA8319B4917}" name="Column3014"/>
    <tableColumn id="3028" xr3:uid="{CC374C02-7F10-1147-BCBD-0258C4EC1B1D}" name="Column3015"/>
    <tableColumn id="3029" xr3:uid="{C8F1A3AB-A878-5D49-9FD6-D5FE1FF72376}" name="Column3016"/>
    <tableColumn id="3030" xr3:uid="{E8A81E7B-8C5B-364E-8EED-A16CFC902EF0}" name="Column3017"/>
    <tableColumn id="3031" xr3:uid="{D3CF1ECE-51F0-8947-B96C-15D48D55175C}" name="Column3018"/>
    <tableColumn id="3032" xr3:uid="{7735BA2D-EB88-3C48-927A-57FBC522C91A}" name="Column3019"/>
    <tableColumn id="3033" xr3:uid="{2E4800AA-9369-A14F-B414-1BD9737869B3}" name="Column3020"/>
    <tableColumn id="3034" xr3:uid="{BA588FA0-3157-D144-AEAA-15B7CE1939AC}" name="Column3021"/>
    <tableColumn id="3035" xr3:uid="{CD2D782E-52D3-C24C-8BFA-C1C63C6827CA}" name="Column3022"/>
    <tableColumn id="3036" xr3:uid="{4A2F40BA-F6AF-BE48-92F3-14E284803AF1}" name="Column3023"/>
    <tableColumn id="3037" xr3:uid="{E1458718-26D2-1349-AAB8-543B58F294C3}" name="Column3024"/>
    <tableColumn id="3038" xr3:uid="{2E910C7B-6A46-024C-90AE-CEA4BD722ED5}" name="Column3025"/>
    <tableColumn id="3039" xr3:uid="{5A6E08AE-0856-5346-9094-33CFA3EDB235}" name="Column3026"/>
    <tableColumn id="3040" xr3:uid="{AAEF3A50-BBAA-8F49-9041-C49D9FCF359B}" name="Column3027"/>
    <tableColumn id="3041" xr3:uid="{9A389310-44EA-E34B-AB6C-6AA95A1F30FE}" name="Column3028"/>
    <tableColumn id="3042" xr3:uid="{14F32662-7B79-9C4E-9425-83CBC3FCF727}" name="Column3029"/>
    <tableColumn id="3043" xr3:uid="{C24CF9BA-312F-554C-AA66-52BBFCC34C62}" name="Column3030"/>
    <tableColumn id="3044" xr3:uid="{66685F6D-776E-9E4A-B9E4-C73D1775D3A1}" name="Column3031"/>
    <tableColumn id="3045" xr3:uid="{393B4955-A0D6-A344-8112-96F5ABC8414B}" name="Column3032"/>
    <tableColumn id="3046" xr3:uid="{A647E072-213B-404F-807E-0134DE5BE56A}" name="Column3033"/>
    <tableColumn id="3047" xr3:uid="{4EB0DAE4-458D-4946-A31A-A74F2E1C710B}" name="Column3034"/>
    <tableColumn id="3048" xr3:uid="{8F8C08C7-7A7D-7644-A9D7-A9F224BC813B}" name="Column3035"/>
    <tableColumn id="3049" xr3:uid="{7938645D-2907-E342-BBCB-4BBF77E292A0}" name="Column3036"/>
    <tableColumn id="3050" xr3:uid="{97848447-15A1-BB45-94AD-DB8D7E22EF19}" name="Column3037"/>
    <tableColumn id="3051" xr3:uid="{D7126CE5-91A7-4646-B3B0-5CAE6C741809}" name="Column3038"/>
    <tableColumn id="3052" xr3:uid="{BC53229F-9A7A-F843-A1E0-78B1C116FB8B}" name="Column3039"/>
    <tableColumn id="3053" xr3:uid="{63E28F46-4AA8-4447-BD63-F4766D4BC568}" name="Column3040"/>
    <tableColumn id="3054" xr3:uid="{D8DD43C9-4DDB-054B-B3E3-2BEB8075E94C}" name="Column3041"/>
    <tableColumn id="3055" xr3:uid="{F3EBC09C-0D6E-974A-B313-6B82EAF41BD1}" name="Column3042"/>
    <tableColumn id="3056" xr3:uid="{C8209AA7-434A-0C46-8115-FA73A78CDD1E}" name="Column3043"/>
    <tableColumn id="3057" xr3:uid="{3EE4C5A6-CC97-CB4B-AF26-C24B348352AC}" name="Column3044"/>
    <tableColumn id="3058" xr3:uid="{EEC54213-B013-184F-B8CD-231E7657349F}" name="Column3045"/>
    <tableColumn id="3059" xr3:uid="{4AD48305-C60C-2440-B9BA-15251733F2E0}" name="Column3046"/>
    <tableColumn id="3060" xr3:uid="{997BD345-8B40-7549-8DEC-D162E5249BC6}" name="Column3047"/>
    <tableColumn id="3061" xr3:uid="{C7FCE8E0-D034-7448-85D5-FAE0FAF03ABD}" name="Column3048"/>
    <tableColumn id="3062" xr3:uid="{089FD170-B247-1E47-BCCA-EFEE0E01A996}" name="Column3049"/>
    <tableColumn id="3063" xr3:uid="{3D421BB6-22AA-DB47-86DE-C49E0A85AB5A}" name="Column3050"/>
    <tableColumn id="3064" xr3:uid="{C80A6751-1AAF-5442-9094-8A26164E5216}" name="Column3051"/>
    <tableColumn id="3065" xr3:uid="{BF20161A-32AC-BB40-8542-88DFDA0C898B}" name="Column3052"/>
    <tableColumn id="3066" xr3:uid="{CBC99DF2-A9EA-CD43-BAE9-5FEE2E984941}" name="Column3053"/>
    <tableColumn id="3067" xr3:uid="{DFFB5D55-3797-1546-BB57-A700062726F6}" name="Column3054"/>
    <tableColumn id="3068" xr3:uid="{1B56BCAF-CC89-EF4F-A840-83E671897E86}" name="Column3055"/>
    <tableColumn id="3069" xr3:uid="{2CE3A95D-71C4-E545-AD59-1A1942EDCA23}" name="Column3056"/>
    <tableColumn id="3070" xr3:uid="{5FC4C292-5205-1540-B44D-7FF7CCDBCE91}" name="Column3057"/>
    <tableColumn id="3071" xr3:uid="{C9C34EEA-9CF2-F847-9299-9E78FA276E2C}" name="Column3058"/>
    <tableColumn id="3072" xr3:uid="{0A007ED5-431F-8E41-B4A2-CF9A430E9551}" name="Column3059"/>
    <tableColumn id="3073" xr3:uid="{84F208B1-30BF-8A42-ABE0-27BFAF1EF4F0}" name="Column3060"/>
    <tableColumn id="3074" xr3:uid="{B7FB3103-30E9-9941-B859-F8C4B3B9C3E8}" name="Column3061"/>
    <tableColumn id="3075" xr3:uid="{2CBAC76C-EF10-5E4D-A282-330E3494D85C}" name="Column3062"/>
    <tableColumn id="3076" xr3:uid="{F072EF71-EFCB-0449-A099-4E08621D7B53}" name="Column3063"/>
    <tableColumn id="3077" xr3:uid="{9449E289-AC83-DF4E-872C-3A188E777E3F}" name="Column3064"/>
    <tableColumn id="3078" xr3:uid="{3F03E78A-BACC-0942-B64A-19856B7D70E2}" name="Column3065"/>
    <tableColumn id="3079" xr3:uid="{F82C7737-75BD-CE48-9FE9-9A64EDC0360C}" name="Column3066"/>
    <tableColumn id="3080" xr3:uid="{9F1A7327-0C16-4941-89DC-1974A4005925}" name="Column3067"/>
    <tableColumn id="3081" xr3:uid="{9995C957-8D27-F644-A16B-E73B7D219FBF}" name="Column3068"/>
    <tableColumn id="3082" xr3:uid="{4C9F631D-5EB2-6641-B3BB-AEF645ED1F3C}" name="Column3069"/>
    <tableColumn id="3083" xr3:uid="{63BA5B41-BEED-D34E-B1F7-A74530F443A2}" name="Column3070"/>
    <tableColumn id="3084" xr3:uid="{3C313F77-314C-B045-9301-2CC828BAAF6D}" name="Column3071"/>
    <tableColumn id="3085" xr3:uid="{0F75D0C6-3250-6544-AD3C-675ADC759864}" name="Column3072"/>
    <tableColumn id="3086" xr3:uid="{0E8894D2-2740-234A-BC3D-3758E84EEB3C}" name="Column3073"/>
    <tableColumn id="3087" xr3:uid="{EF6B23AF-AB9A-6448-8891-73EC7AC0E7F4}" name="Column3074"/>
    <tableColumn id="3088" xr3:uid="{97D5D0CB-70BD-4C4F-B444-FCF219F33FCC}" name="Column3075"/>
    <tableColumn id="3089" xr3:uid="{6473769D-2454-C442-870D-064C24B7626F}" name="Column3076"/>
    <tableColumn id="3090" xr3:uid="{9AC1F1C1-21BC-5640-9651-C3585C963BA7}" name="Column3077"/>
    <tableColumn id="3091" xr3:uid="{E0D6B717-2897-6B4E-AD35-AC9F3827240C}" name="Column3078"/>
    <tableColumn id="3092" xr3:uid="{9CB3230A-7271-324B-8213-6D046A8D99ED}" name="Column3079"/>
    <tableColumn id="3093" xr3:uid="{2179E4AE-7039-F246-B908-FA72C3E41102}" name="Column3080"/>
    <tableColumn id="3094" xr3:uid="{CCDA0DA5-AD9A-E64A-9005-C9B78E8D1E57}" name="Column3081"/>
    <tableColumn id="3095" xr3:uid="{D0E1CE1E-8DA7-F740-B321-8FECF2168F73}" name="Column3082"/>
    <tableColumn id="3096" xr3:uid="{54BDB3BC-A659-C746-BBD3-83355642FAA0}" name="Column3083"/>
    <tableColumn id="3097" xr3:uid="{4767C0CB-BACC-3545-8B42-6E56709A61A7}" name="Column3084"/>
    <tableColumn id="3098" xr3:uid="{803335EA-BEE5-E24C-B031-F1A5B43218FF}" name="Column3085"/>
    <tableColumn id="3099" xr3:uid="{8245413B-D18A-3C49-9EF6-954983E17D13}" name="Column3086"/>
    <tableColumn id="3100" xr3:uid="{46877AE0-2710-7540-984B-5B79DB34AA9B}" name="Column3087"/>
    <tableColumn id="3101" xr3:uid="{C616C137-9751-3640-B95F-84F640505BEE}" name="Column3088"/>
    <tableColumn id="3102" xr3:uid="{CB337A53-1BB5-754C-8991-9D0902CD4D90}" name="Column3089"/>
    <tableColumn id="3103" xr3:uid="{22E72D48-6123-1245-BF92-83DCFF57C405}" name="Column3090"/>
    <tableColumn id="3104" xr3:uid="{08493011-E969-B643-85AD-F940C954ED35}" name="Column3091"/>
    <tableColumn id="3105" xr3:uid="{0ECF2EB0-E4DF-6344-A2E9-CF22EB21FEAD}" name="Column3092"/>
    <tableColumn id="3106" xr3:uid="{F79D08A7-6846-D543-BFA2-1E4BC0AA5335}" name="Column3093"/>
    <tableColumn id="3107" xr3:uid="{0CC0F4EC-58A8-224E-BCF9-F8F9D543A4FE}" name="Column3094"/>
    <tableColumn id="3108" xr3:uid="{6C611D4F-89AE-D147-AF00-151E05B1E69A}" name="Column3095"/>
    <tableColumn id="3109" xr3:uid="{F902B5CE-341D-9C49-9887-636B73D1DF84}" name="Column3096"/>
    <tableColumn id="3110" xr3:uid="{E0D778CC-C5AE-4543-8809-5C3DE06EF609}" name="Column3097"/>
    <tableColumn id="3111" xr3:uid="{1E352B08-CB80-1644-824F-9DE769F66882}" name="Column3098"/>
    <tableColumn id="3112" xr3:uid="{DD89AF5B-C00B-7D4F-B7AF-E4A14946790B}" name="Column3099"/>
    <tableColumn id="3113" xr3:uid="{EA489291-FE65-3343-B504-70476554A8D8}" name="Column3100"/>
    <tableColumn id="3114" xr3:uid="{5B4C882C-463F-9344-9240-9B256C049433}" name="Column3101"/>
    <tableColumn id="3115" xr3:uid="{FF515EB4-3CC9-6447-A35F-D0C0DC0647EE}" name="Column3102"/>
    <tableColumn id="3116" xr3:uid="{702E30E1-D0B2-0441-8606-3D6BFAF0E01E}" name="Column3103"/>
    <tableColumn id="3117" xr3:uid="{0E148A03-51BF-2B48-9E45-AAE36226F97C}" name="Column3104"/>
    <tableColumn id="3118" xr3:uid="{E166DD50-D853-DB4E-AD89-6EF122BDF82D}" name="Column3105"/>
    <tableColumn id="3119" xr3:uid="{EEB763A6-D114-8F44-94C4-58EC72488132}" name="Column3106"/>
    <tableColumn id="3120" xr3:uid="{28FDE06F-C920-224E-9AA7-4C68676E7E88}" name="Column3107"/>
    <tableColumn id="3121" xr3:uid="{CDC38504-082E-9844-BADB-31ABFC2AE139}" name="Column3108"/>
    <tableColumn id="3122" xr3:uid="{03E070B2-EB7A-4945-9E88-52D708376515}" name="Column3109"/>
    <tableColumn id="3123" xr3:uid="{FEE24D88-738E-C148-A698-EF2BB6F622FA}" name="Column3110"/>
    <tableColumn id="3124" xr3:uid="{8BA172ED-6E02-C241-85A8-6FAEC3F582C1}" name="Column3111"/>
    <tableColumn id="3125" xr3:uid="{5A57E71C-1567-7540-90FE-390E7CBB9F36}" name="Column3112"/>
    <tableColumn id="3126" xr3:uid="{186AE814-10DC-BC41-A1F7-9A4272311196}" name="Column3113"/>
    <tableColumn id="3127" xr3:uid="{69CD6A62-7D2D-FB4F-8053-D5CFEC07DE15}" name="Column3114"/>
    <tableColumn id="3128" xr3:uid="{4CAB585A-6F53-2640-842D-80BBC482FAB4}" name="Column3115"/>
    <tableColumn id="3129" xr3:uid="{DF4A9135-E5E1-0441-86CD-045063AD77F8}" name="Column3116"/>
    <tableColumn id="3130" xr3:uid="{9E243AC0-35B7-BD4F-B585-F1D7F5D87E14}" name="Column3117"/>
    <tableColumn id="3131" xr3:uid="{40A07967-0B75-024A-AAE5-E52076CF9AD9}" name="Column3118"/>
    <tableColumn id="3132" xr3:uid="{41A1875A-6DDA-AE43-AB8E-2CCF2C5F8447}" name="Column3119"/>
    <tableColumn id="3133" xr3:uid="{60A3F8DA-9C09-E94A-A6B9-2BD0D96AA814}" name="Column3120"/>
    <tableColumn id="3134" xr3:uid="{7244CDA2-614E-174C-BE8A-C7833B5D8EF7}" name="Column3121"/>
    <tableColumn id="3135" xr3:uid="{4875305D-6D87-734E-B909-FCAB47F92B11}" name="Column3122"/>
    <tableColumn id="3136" xr3:uid="{156C006A-7CE7-F24D-B01E-99499F37FC1C}" name="Column3123"/>
    <tableColumn id="3137" xr3:uid="{1EE18195-E514-2E41-900E-4F30B3078637}" name="Column3124"/>
    <tableColumn id="3138" xr3:uid="{3A1A13C0-1E53-3049-8C4A-F97D3DA851E1}" name="Column3125"/>
    <tableColumn id="3139" xr3:uid="{9E7B85BD-AF15-9C40-8864-64E7CAF36AB9}" name="Column3126"/>
    <tableColumn id="3140" xr3:uid="{B78349F2-3A69-2E4F-BE48-9FECB9695EEC}" name="Column3127"/>
    <tableColumn id="3141" xr3:uid="{38C36AE7-FCAC-4F43-B5C7-7DE6136D45B4}" name="Column3128"/>
    <tableColumn id="3142" xr3:uid="{3E59A127-9BB5-7247-82AA-15AA0FBA5772}" name="Column3129"/>
    <tableColumn id="3143" xr3:uid="{4185AB76-863A-494B-84D9-5007879802E0}" name="Column3130"/>
    <tableColumn id="3144" xr3:uid="{D9676AC8-EB08-254D-8E75-D018DA4EE1F6}" name="Column3131"/>
    <tableColumn id="3145" xr3:uid="{5237F88E-4D0B-2C4F-B11B-35A9315203B8}" name="Column3132"/>
    <tableColumn id="3146" xr3:uid="{6CABE3EB-937E-0C48-9E14-7B546F86B0BD}" name="Column3133"/>
    <tableColumn id="3147" xr3:uid="{FA424BED-15AE-D24E-9740-BC1FB310CBC5}" name="Column3134"/>
    <tableColumn id="3148" xr3:uid="{7C6922FE-12B6-7540-BA8A-05A2DAA0342C}" name="Column3135"/>
    <tableColumn id="3149" xr3:uid="{5495F01C-1A97-9046-B8E2-6914DA0B15BA}" name="Column3136"/>
    <tableColumn id="3150" xr3:uid="{FC7D54A8-99B3-8D48-B4C8-BB95FA3EEEEA}" name="Column3137"/>
    <tableColumn id="3151" xr3:uid="{3CD81CFA-2F64-0E49-B9CE-E97862FC5118}" name="Column3138"/>
    <tableColumn id="3152" xr3:uid="{E2884042-1B13-C544-B27D-D06BA1F258E5}" name="Column3139"/>
    <tableColumn id="3153" xr3:uid="{6A60AF5B-137D-D849-A97E-E7B68CE5DAA1}" name="Column3140"/>
    <tableColumn id="3154" xr3:uid="{ABF56BEC-C9F2-AA44-B327-07B652039CF6}" name="Column3141"/>
    <tableColumn id="3155" xr3:uid="{5D404967-4667-6743-80CE-D9F7E8C708AC}" name="Column3142"/>
    <tableColumn id="3156" xr3:uid="{2BCCD0BE-5074-F74C-B0E2-3901539B195C}" name="Column3143"/>
    <tableColumn id="3157" xr3:uid="{A7117AB7-8EBE-834F-97D9-21500F22F9C8}" name="Column3144"/>
    <tableColumn id="3158" xr3:uid="{7A6177F9-4727-304F-9276-5B982E93EFBA}" name="Column3145"/>
    <tableColumn id="3159" xr3:uid="{6D5CF844-AF9B-874B-9048-E2778D5EF0AB}" name="Column3146"/>
    <tableColumn id="3160" xr3:uid="{8B7966A2-0633-2140-BF98-15D115E3A5AC}" name="Column3147"/>
    <tableColumn id="3161" xr3:uid="{24396C85-4611-7C4E-9C1A-77E30144F244}" name="Column3148"/>
    <tableColumn id="3162" xr3:uid="{D0E9CFB6-87B3-014A-89C0-C803A620A45F}" name="Column3149"/>
    <tableColumn id="3163" xr3:uid="{139BC532-8378-2847-94B3-23ED42150000}" name="Column3150"/>
    <tableColumn id="3164" xr3:uid="{BD8C050C-0D83-5845-BFFC-C43F83389DC0}" name="Column3151"/>
    <tableColumn id="3165" xr3:uid="{6E6885CD-6CB6-AA48-96A8-99CCC099282F}" name="Column3152"/>
    <tableColumn id="3166" xr3:uid="{773E5EAC-DB98-A542-AEF7-4192B98B08CC}" name="Column3153"/>
    <tableColumn id="3167" xr3:uid="{C72D4551-54FE-754D-8E45-7F746CCA1135}" name="Column3154"/>
    <tableColumn id="3168" xr3:uid="{F908DB96-F8F1-A246-B043-AAD2B9230484}" name="Column3155"/>
    <tableColumn id="3169" xr3:uid="{4C6A7F0B-30B8-6D48-9BCD-DFE0E7E6FD6C}" name="Column3156"/>
    <tableColumn id="3170" xr3:uid="{2D2D134B-4A9A-F040-9403-D2C151CF8B1A}" name="Column3157"/>
    <tableColumn id="3171" xr3:uid="{DEE3BB74-0A78-6045-825E-CF231E021AC1}" name="Column3158"/>
    <tableColumn id="3172" xr3:uid="{1ECA8209-BD58-A647-AE6E-09C10F025C24}" name="Column3159"/>
    <tableColumn id="3173" xr3:uid="{34EC855D-1901-6148-9C4C-8A391FAACADF}" name="Column3160"/>
    <tableColumn id="3174" xr3:uid="{1366517A-0A52-FF42-BB27-082BB9475FD8}" name="Column3161"/>
    <tableColumn id="3175" xr3:uid="{50BA024C-AB65-5B48-A20F-31D410F6A0F7}" name="Column3162"/>
    <tableColumn id="3176" xr3:uid="{6F2AC058-B51A-2440-8831-C1FBE174210C}" name="Column3163"/>
    <tableColumn id="3177" xr3:uid="{DD7BFCE2-71DB-6842-9840-7C4876DB170A}" name="Column3164"/>
    <tableColumn id="3178" xr3:uid="{60D8BB83-6411-BD42-AF36-B0978CA70DEB}" name="Column3165"/>
    <tableColumn id="3179" xr3:uid="{C6F3658C-ECB7-984E-8FA0-1BE57025422E}" name="Column3166"/>
    <tableColumn id="3180" xr3:uid="{BA80CBB8-03EE-4E4F-A05C-6642A0392D72}" name="Column3167"/>
    <tableColumn id="3181" xr3:uid="{0ACB4904-C90A-EC41-9A18-8862007DAB89}" name="Column3168"/>
    <tableColumn id="3182" xr3:uid="{B0685D4C-8B14-C945-9E04-112A5E6E60D7}" name="Column3169"/>
    <tableColumn id="3183" xr3:uid="{73C8DFA1-95FE-1841-B6C3-84F22A784FD0}" name="Column3170"/>
    <tableColumn id="3184" xr3:uid="{6E6A21B1-E5BB-694E-99F1-EF01A630521B}" name="Column3171"/>
    <tableColumn id="3185" xr3:uid="{2C70677A-0C4E-9643-A252-E0088516F0D3}" name="Column3172"/>
    <tableColumn id="3186" xr3:uid="{E5F97EA1-A7A3-2C40-95A5-91FACEED4D7C}" name="Column3173"/>
    <tableColumn id="3187" xr3:uid="{496465EC-D9B0-4949-9D51-2820D631F16B}" name="Column3174"/>
    <tableColumn id="3188" xr3:uid="{56031F8F-51D7-8C4D-B054-FAB0C2BFAB0F}" name="Column3175"/>
    <tableColumn id="3189" xr3:uid="{215C44BA-E548-4347-A7E6-719D0EB94B70}" name="Column3176"/>
    <tableColumn id="3190" xr3:uid="{558CFC80-3D76-124B-A35C-A5BEB00B4D6C}" name="Column3177"/>
    <tableColumn id="3191" xr3:uid="{44EC483B-F9BE-6E40-A6EE-982D8121E802}" name="Column3178"/>
    <tableColumn id="3192" xr3:uid="{06CCEDAD-A2EC-9348-9465-7CFA31C61964}" name="Column3179"/>
    <tableColumn id="3193" xr3:uid="{017DC885-3209-7B4E-92BA-EC43100A8564}" name="Column3180"/>
    <tableColumn id="3194" xr3:uid="{6CEE61DF-BF54-0243-93F7-BCCA10EE5861}" name="Column3181"/>
    <tableColumn id="3195" xr3:uid="{AD9BB844-999A-D046-A761-87D7984C6863}" name="Column3182"/>
    <tableColumn id="3196" xr3:uid="{B5698E9A-7277-F841-95D6-3454B20E1863}" name="Column3183"/>
    <tableColumn id="3197" xr3:uid="{DD0B0883-E4CA-474E-99F5-5DD4447B46C6}" name="Column3184"/>
    <tableColumn id="3198" xr3:uid="{CCC8BA0C-98D7-2549-B020-17594BD38D4B}" name="Column3185"/>
    <tableColumn id="3199" xr3:uid="{EFAE7C0C-6EA0-584F-9C04-0C356E189969}" name="Column3186"/>
    <tableColumn id="3200" xr3:uid="{4458144F-8084-CB45-91AE-EAE5A471BA3C}" name="Column3187"/>
    <tableColumn id="3201" xr3:uid="{EC323DFF-6C05-3040-A34E-92AFB6B9727A}" name="Column3188"/>
    <tableColumn id="3202" xr3:uid="{D71835D5-0E59-574C-890B-08C8094EE277}" name="Column3189"/>
    <tableColumn id="3203" xr3:uid="{E1E44602-B6B9-804C-85E9-DDB6CEAF46AC}" name="Column3190"/>
    <tableColumn id="3204" xr3:uid="{2D2CF48D-E058-5C47-B3BD-EB51FB3559FD}" name="Column3191"/>
    <tableColumn id="3205" xr3:uid="{59B90CD6-F1F9-BA44-87B6-89103C6AC6EC}" name="Column3192"/>
    <tableColumn id="3206" xr3:uid="{58282F2B-FAA9-7845-8A47-08E25C35F72C}" name="Column3193"/>
    <tableColumn id="3207" xr3:uid="{0CD64874-7199-FE4C-8C51-9D541FFC2A8D}" name="Column3194"/>
    <tableColumn id="3208" xr3:uid="{9DEAB6FD-38D4-634C-A6AF-F2498EC5B57A}" name="Column3195"/>
    <tableColumn id="3209" xr3:uid="{E54365EA-8570-624C-8A9F-6EF0B7F057C5}" name="Column3196"/>
    <tableColumn id="3210" xr3:uid="{E2625628-FE66-DD4D-8519-5C3D4D3034D4}" name="Column3197"/>
    <tableColumn id="3211" xr3:uid="{4CCCFC6F-C92A-694C-9607-9F216D53D341}" name="Column3198"/>
    <tableColumn id="3212" xr3:uid="{EEC530B9-ECCB-5346-9E36-977E807A19CF}" name="Column3199"/>
    <tableColumn id="3213" xr3:uid="{9D373981-E2CF-414D-A1BB-0EC20D6F7EE0}" name="Column3200"/>
    <tableColumn id="3214" xr3:uid="{A1661F05-5B29-6B49-8A62-60F7E342E0E5}" name="Column3201"/>
    <tableColumn id="3215" xr3:uid="{E2767C15-0336-BB4E-AABD-3A75C2724333}" name="Column3202"/>
    <tableColumn id="3216" xr3:uid="{B8AC0AF6-5C29-474F-ABDC-46EF2AC049FF}" name="Column3203"/>
    <tableColumn id="3217" xr3:uid="{D691CD7F-7524-424A-97A0-68A61723991A}" name="Column3204"/>
    <tableColumn id="3218" xr3:uid="{4BBBC2AB-FFE1-9743-BAF7-DE90372EA0ED}" name="Column3205"/>
    <tableColumn id="3219" xr3:uid="{2F2381AB-39E5-CE44-9E4C-907E4D33F5BD}" name="Column3206"/>
    <tableColumn id="3220" xr3:uid="{49E8CD95-DB89-544C-8864-8387D5466F04}" name="Column3207"/>
    <tableColumn id="3221" xr3:uid="{0F6BE5AB-1236-5043-B3B4-E49611DE52AF}" name="Column3208"/>
    <tableColumn id="3222" xr3:uid="{A5DA8FD7-E023-874C-9F49-FEDD101FDA43}" name="Column3209"/>
    <tableColumn id="3223" xr3:uid="{8F03F548-028A-3D4A-A08A-A522C048A71D}" name="Column3210"/>
    <tableColumn id="3224" xr3:uid="{E5ADC085-85D3-EE46-9EF4-7BA959346CE3}" name="Column3211"/>
    <tableColumn id="3225" xr3:uid="{4B068CAB-99B8-D040-BA28-56D8BAC9A9FF}" name="Column3212"/>
    <tableColumn id="3226" xr3:uid="{6B70FE4A-3C37-6144-B296-B260BAB1E188}" name="Column3213"/>
    <tableColumn id="3227" xr3:uid="{20B95DAD-AA62-0641-A98B-7132F44F01C3}" name="Column3214"/>
    <tableColumn id="3228" xr3:uid="{0B2C4728-6238-2E45-B2C8-C09545F3C95D}" name="Column3215"/>
    <tableColumn id="3229" xr3:uid="{2BE2A169-6B0D-1949-8751-E695B39E0BB5}" name="Column3216"/>
    <tableColumn id="3230" xr3:uid="{DC3DE0EB-1E91-F645-95EC-933193BB7701}" name="Column3217"/>
    <tableColumn id="3231" xr3:uid="{C7000745-449B-DA4F-838F-929B86A43E00}" name="Column3218"/>
    <tableColumn id="3232" xr3:uid="{7CB5BFE9-E07D-7244-A8DD-252B8CF041F2}" name="Column3219"/>
    <tableColumn id="3233" xr3:uid="{87E3F58A-232C-5E4A-99FF-30E9BC068FD9}" name="Column3220"/>
    <tableColumn id="3234" xr3:uid="{E817A418-F26F-8F4A-BF9C-B0311DD84B76}" name="Column3221"/>
    <tableColumn id="3235" xr3:uid="{C86A9B34-69B4-1647-8021-85BBD59D6AA7}" name="Column3222"/>
    <tableColumn id="3236" xr3:uid="{B6E2FD3F-9258-9844-8905-3367168B4DB3}" name="Column3223"/>
    <tableColumn id="3237" xr3:uid="{9852E211-F24A-A94B-AAC0-32AF82FE8CC8}" name="Column3224"/>
    <tableColumn id="3238" xr3:uid="{B2260128-B612-7E44-95C5-D978963BC643}" name="Column3225"/>
    <tableColumn id="3239" xr3:uid="{6AEE431C-5A05-9D47-9DA2-6265BE97D600}" name="Column3226"/>
    <tableColumn id="3240" xr3:uid="{00F3BE89-8795-0D4A-897A-C110A162C927}" name="Column3227"/>
    <tableColumn id="3241" xr3:uid="{0E8DE031-0A9A-A745-BFAE-6B7AD033416A}" name="Column3228"/>
    <tableColumn id="3242" xr3:uid="{D7DFE29E-FE8B-C941-93F0-C8BF2B2AADEE}" name="Column3229"/>
    <tableColumn id="3243" xr3:uid="{AE6B323C-F81A-274F-94B9-34FCFAAA3023}" name="Column3230"/>
    <tableColumn id="3244" xr3:uid="{96240B59-7811-154F-A8EA-CDD954781A50}" name="Column3231"/>
    <tableColumn id="3245" xr3:uid="{7701D0B0-B428-3E48-B6BB-39EB529AD4DB}" name="Column3232"/>
    <tableColumn id="3246" xr3:uid="{3E63B3E7-D409-E447-ABA6-2B60963CC6A2}" name="Column3233"/>
    <tableColumn id="3247" xr3:uid="{5877A078-5277-EC40-AD09-96D02757B453}" name="Column3234"/>
    <tableColumn id="3248" xr3:uid="{C6F86081-5180-6044-B8CF-5ACB5ADCF731}" name="Column3235"/>
    <tableColumn id="3249" xr3:uid="{00D8D254-D269-DA41-8A31-FA8B37C1C63D}" name="Column3236"/>
    <tableColumn id="3250" xr3:uid="{52DCA32B-8D73-CE40-AE68-7BC0A94C7101}" name="Column3237"/>
    <tableColumn id="3251" xr3:uid="{523CEEEC-79A1-E44D-B2D8-623756A9FD33}" name="Column3238"/>
    <tableColumn id="3252" xr3:uid="{0E4E21DF-8601-834D-A483-39EC8F324D9E}" name="Column3239"/>
    <tableColumn id="3253" xr3:uid="{E6B53C2D-F5B0-5D4A-8A94-C4BA337240AA}" name="Column3240"/>
    <tableColumn id="3254" xr3:uid="{9B640AD5-1EB9-E642-ADC0-BF994BA71EFF}" name="Column3241"/>
    <tableColumn id="3255" xr3:uid="{15B85598-5A50-CB4E-9B9E-0142BD4F2B9B}" name="Column3242"/>
    <tableColumn id="3256" xr3:uid="{3F654567-564F-1147-A59E-9F2BB3DF6947}" name="Column3243"/>
    <tableColumn id="3257" xr3:uid="{095DC65D-ED0D-BA46-8A31-9955EEE4E6B8}" name="Column3244"/>
    <tableColumn id="3258" xr3:uid="{DD967103-D8BA-7049-9CD4-FAF564CB6F94}" name="Column3245"/>
    <tableColumn id="3259" xr3:uid="{05904698-9C09-2B42-BA86-45E9BC750BC9}" name="Column3246"/>
    <tableColumn id="3260" xr3:uid="{22855B86-7FA0-C644-AE6A-F14CC94A8A18}" name="Column3247"/>
    <tableColumn id="3261" xr3:uid="{67B3AB9B-A718-F342-893C-7BBE02B7777F}" name="Column3248"/>
    <tableColumn id="3262" xr3:uid="{5AD7AF74-DD46-5D46-B68F-62BF97671571}" name="Column3249"/>
    <tableColumn id="3263" xr3:uid="{9A41D024-422D-EA47-A0AF-36A604AABFFE}" name="Column3250"/>
    <tableColumn id="3264" xr3:uid="{17D667D9-A777-D64E-8E9C-EF9C3B5DA31C}" name="Column3251"/>
    <tableColumn id="3265" xr3:uid="{B58F7906-0EB8-9D49-A4E3-C649022BD357}" name="Column3252"/>
    <tableColumn id="3266" xr3:uid="{CA528A89-A04A-5045-822E-21338F7D0C79}" name="Column3253"/>
    <tableColumn id="3267" xr3:uid="{285F26E4-2D60-4C45-8869-7CA217B13FEB}" name="Column3254"/>
    <tableColumn id="3268" xr3:uid="{8546B269-BF3C-CA4D-A270-5432F6121873}" name="Column3255"/>
    <tableColumn id="3269" xr3:uid="{810292D3-22E6-9D41-A5CE-44D9437B1347}" name="Column3256"/>
    <tableColumn id="3270" xr3:uid="{88051FB0-890B-404C-92FE-9D4DA8A2289D}" name="Column3257"/>
    <tableColumn id="3271" xr3:uid="{93FD6B1C-0D18-0542-B4E1-40743E4C1FC4}" name="Column3258"/>
    <tableColumn id="3272" xr3:uid="{DA9528B9-9005-AE40-B4C3-F642E2F9C47A}" name="Column3259"/>
    <tableColumn id="3273" xr3:uid="{C68A3955-D87A-B447-8758-7997D189547A}" name="Column3260"/>
    <tableColumn id="3274" xr3:uid="{FAA8F787-67E4-224C-A742-AF8305CAA78C}" name="Column3261"/>
    <tableColumn id="3275" xr3:uid="{9C1A00D7-7B6D-594E-B6EA-EF8B0E42A4B5}" name="Column3262"/>
    <tableColumn id="3276" xr3:uid="{1D412278-897D-DE45-AEDB-18A17D769F58}" name="Column3263"/>
    <tableColumn id="3277" xr3:uid="{5A1F424B-583C-DC42-9E67-929DA0337412}" name="Column3264"/>
    <tableColumn id="3278" xr3:uid="{7FB1D445-71DE-1B4D-A721-E1A27F7E6A2A}" name="Column3265"/>
    <tableColumn id="3279" xr3:uid="{54A6F89B-E0D1-104A-A103-E92C41EA682B}" name="Column3266"/>
    <tableColumn id="3280" xr3:uid="{07F3B3C7-0BE9-614C-AEF1-A95D837B197C}" name="Column3267"/>
    <tableColumn id="3281" xr3:uid="{8C894AD6-BB6F-1948-828E-C0C4CAD5AAFE}" name="Column3268"/>
    <tableColumn id="3282" xr3:uid="{5468961C-BEFC-CE47-8503-571E7FF2AECA}" name="Column3269"/>
    <tableColumn id="3283" xr3:uid="{9E35F971-70AB-904A-B387-605C051157AB}" name="Column3270"/>
    <tableColumn id="3284" xr3:uid="{AD0BF4F9-F8E9-3345-8E09-1A4B4B6F0F8D}" name="Column3271"/>
    <tableColumn id="3285" xr3:uid="{84E0E6C3-0E4D-0843-AC7C-6379655B5E2F}" name="Column3272"/>
    <tableColumn id="3286" xr3:uid="{6016774C-12C3-2443-82DC-6501C764C5E5}" name="Column3273"/>
    <tableColumn id="3287" xr3:uid="{8ABD1643-8D56-E04B-B529-E77374D05E00}" name="Column3274"/>
    <tableColumn id="3288" xr3:uid="{272F0E55-906C-4B42-81DE-99B6EC2AC11F}" name="Column3275"/>
    <tableColumn id="3289" xr3:uid="{ACE53A64-ED51-414F-AE1D-1FEF63B93BE0}" name="Column3276"/>
    <tableColumn id="3290" xr3:uid="{6D1DFF1E-C76A-5142-9611-C41097D7B4ED}" name="Column3277"/>
    <tableColumn id="3291" xr3:uid="{5BCEB802-429D-A140-9B68-8E03C2097723}" name="Column3278"/>
    <tableColumn id="3292" xr3:uid="{DF78596C-C3D0-ED48-A21F-64BA855ADA14}" name="Column3279"/>
    <tableColumn id="3293" xr3:uid="{D6358994-752D-1843-834A-C83ED06E8FD1}" name="Column3280"/>
    <tableColumn id="3294" xr3:uid="{C02D6251-C4DB-EB4F-9D79-F0F2E13DDA85}" name="Column3281"/>
    <tableColumn id="3295" xr3:uid="{32F02C49-C5EC-1640-B061-0CBAAC3E87BB}" name="Column3282"/>
    <tableColumn id="3296" xr3:uid="{E3AF968D-7B38-9F46-AC39-4D685EBB43A3}" name="Column3283"/>
    <tableColumn id="3297" xr3:uid="{E2B0C044-0608-3C45-A61D-2D67E63CC696}" name="Column3284"/>
    <tableColumn id="3298" xr3:uid="{465F8290-0AC5-774E-A68D-061B670406E7}" name="Column3285"/>
    <tableColumn id="3299" xr3:uid="{414D4DA1-8B91-0243-B0A9-13B0247A733B}" name="Column3286"/>
    <tableColumn id="3300" xr3:uid="{30291DFB-1F8B-204D-892E-BF2AFE1F1C9F}" name="Column3287"/>
    <tableColumn id="3301" xr3:uid="{10662B5C-99FE-0947-97C6-D66BC646DCF5}" name="Column3288"/>
    <tableColumn id="3302" xr3:uid="{B964B2CC-EF04-6D42-962A-F8A2DB96D6A8}" name="Column3289"/>
    <tableColumn id="3303" xr3:uid="{67C48C19-3771-E64B-A80A-E2A0B7954EF5}" name="Column3290"/>
    <tableColumn id="3304" xr3:uid="{FC288336-B2E1-B344-AFF2-3DB3FA0C155C}" name="Column3291"/>
    <tableColumn id="3305" xr3:uid="{28336C53-4F56-6F4D-8B52-FE059133F6AA}" name="Column3292"/>
    <tableColumn id="3306" xr3:uid="{23DCC5B5-CAEA-CD49-B185-4ACE351B5BB0}" name="Column3293"/>
    <tableColumn id="3307" xr3:uid="{23AF897B-B64F-7249-AD27-FF577686F4FC}" name="Column3294"/>
    <tableColumn id="3308" xr3:uid="{18C8459B-8118-3747-9E8C-A6D33CA6F6CB}" name="Column3295"/>
    <tableColumn id="3309" xr3:uid="{E406D783-A766-514A-9F4A-F7CF8FA39E75}" name="Column3296"/>
    <tableColumn id="3310" xr3:uid="{7DE030B9-8979-7F49-97C7-B5AE6266B50C}" name="Column3297"/>
    <tableColumn id="3311" xr3:uid="{B7B4A752-07CC-4940-97EF-4DD333364829}" name="Column3298"/>
    <tableColumn id="3312" xr3:uid="{57699C9E-F062-1344-8EAF-189FFF544B11}" name="Column3299"/>
    <tableColumn id="3313" xr3:uid="{1F5084C6-F474-4D42-A47B-2AD717D3B802}" name="Column3300"/>
    <tableColumn id="3314" xr3:uid="{787C5950-6EF2-4248-88B1-088B2365EF58}" name="Column3301"/>
    <tableColumn id="3315" xr3:uid="{A5F8C8D1-F987-804F-ACE4-53E1D41633F2}" name="Column3302"/>
    <tableColumn id="3316" xr3:uid="{90DE3507-0478-AD40-8B45-8AB1228BA4CC}" name="Column3303"/>
    <tableColumn id="3317" xr3:uid="{A38B02EE-68E2-6248-99E4-5E160FB5C430}" name="Column3304"/>
    <tableColumn id="3318" xr3:uid="{BD1C0ADE-D3A4-284D-97CA-8EFBFB9E24F7}" name="Column3305"/>
    <tableColumn id="3319" xr3:uid="{10AA49E1-29DC-4F43-9086-3A5C8895F6F3}" name="Column3306"/>
    <tableColumn id="3320" xr3:uid="{C219F9A0-6AFF-E84D-AC7A-4CCF23428A9C}" name="Column3307"/>
    <tableColumn id="3321" xr3:uid="{AE75FE53-D588-1B4F-A966-85B4AA227D24}" name="Column3308"/>
    <tableColumn id="3322" xr3:uid="{F044A33F-CE28-FF45-955E-44FA721F8FEE}" name="Column3309"/>
    <tableColumn id="3323" xr3:uid="{1AB87868-E330-C441-A8BE-A9EA1B437154}" name="Column3310"/>
    <tableColumn id="3324" xr3:uid="{CE20F1B5-DBD6-944B-9E12-1EA52B8A7AF3}" name="Column3311"/>
    <tableColumn id="3325" xr3:uid="{59779A5F-31B1-D34A-BC6B-41645EAF51F0}" name="Column3312"/>
    <tableColumn id="3326" xr3:uid="{4DC47D4D-8388-5F4F-A277-097AEF45C3DE}" name="Column3313"/>
    <tableColumn id="3327" xr3:uid="{F56C4397-284E-EB49-8542-6C7D57DCDF5A}" name="Column3314"/>
    <tableColumn id="3328" xr3:uid="{FC46BC73-D80E-6E40-97CA-490CF491159D}" name="Column3315"/>
    <tableColumn id="3329" xr3:uid="{C904D6A2-DDF3-8149-A43B-81EB3A4B6A2F}" name="Column3316"/>
    <tableColumn id="3330" xr3:uid="{18AD4A93-794A-6F4A-A1BB-01ACEFBF5E18}" name="Column3317"/>
    <tableColumn id="3331" xr3:uid="{544BD1AC-D0D1-5841-9F9A-3A67C38E3032}" name="Column3318"/>
    <tableColumn id="3332" xr3:uid="{3A394872-9884-8D45-A7B6-C73E5C02F092}" name="Column3319"/>
    <tableColumn id="3333" xr3:uid="{86049284-EF24-E44B-837B-B733D640CFBB}" name="Column3320"/>
    <tableColumn id="3334" xr3:uid="{F53CF3A9-79BC-1E4F-859A-E898A2D3C2B8}" name="Column3321"/>
    <tableColumn id="3335" xr3:uid="{2491D5EA-3A8A-0143-BEBC-C2EEBD0374C4}" name="Column3322"/>
    <tableColumn id="3336" xr3:uid="{BDB01CD2-86BE-3841-88A8-E2B812991495}" name="Column3323"/>
    <tableColumn id="3337" xr3:uid="{5EC3D637-99A1-564D-8916-518CEBD30AA9}" name="Column3324"/>
    <tableColumn id="3338" xr3:uid="{4D574EDE-53E2-574D-9FD3-58C9FFADCCA6}" name="Column3325"/>
    <tableColumn id="3339" xr3:uid="{7DDFE88E-B23F-E24B-9E64-B130B14C5D48}" name="Column3326"/>
    <tableColumn id="3340" xr3:uid="{8B49E7E8-0E5C-7D4B-85EE-FD3E294CBB5F}" name="Column3327"/>
    <tableColumn id="3341" xr3:uid="{70A879EA-DD25-F84D-9224-1F5301B62EB4}" name="Column3328"/>
    <tableColumn id="3342" xr3:uid="{4A8FEFF8-AA21-AF42-A773-EA00BFC82698}" name="Column3329"/>
    <tableColumn id="3343" xr3:uid="{A5890102-951E-4545-85C0-67C53FFE729C}" name="Column3330"/>
    <tableColumn id="3344" xr3:uid="{53666526-75ED-124F-9732-0C267064EF65}" name="Column3331"/>
    <tableColumn id="3345" xr3:uid="{AE66D44C-0F51-1B42-A55E-7F557744B84B}" name="Column3332"/>
    <tableColumn id="3346" xr3:uid="{1EC9F0AB-33F8-EB49-A841-DA075C77D650}" name="Column3333"/>
    <tableColumn id="3347" xr3:uid="{37876736-0331-6E46-95F4-51E4E4C979D6}" name="Column3334"/>
    <tableColumn id="3348" xr3:uid="{E905DB1F-51FC-F444-B357-0B14310C29A1}" name="Column3335"/>
    <tableColumn id="3349" xr3:uid="{1456F50F-5A3C-5A47-8DA9-C07A4235B5A9}" name="Column3336"/>
    <tableColumn id="3350" xr3:uid="{461AF53D-581E-CB48-A39E-42FF1A22F5E1}" name="Column3337"/>
    <tableColumn id="3351" xr3:uid="{084EFB09-C6A2-8B4B-828C-650940C40115}" name="Column3338"/>
    <tableColumn id="3352" xr3:uid="{1C74ECA6-0617-AB41-A420-E0CEBA213C9F}" name="Column3339"/>
    <tableColumn id="3353" xr3:uid="{5386FE54-27BA-B94E-BAA2-C7D7BA428421}" name="Column3340"/>
    <tableColumn id="3354" xr3:uid="{706F77FE-F440-2144-BA1B-D2F987B629B8}" name="Column3341"/>
    <tableColumn id="3355" xr3:uid="{8F543454-ABE9-614F-BBFE-A65D9EF30727}" name="Column3342"/>
    <tableColumn id="3356" xr3:uid="{FAAC8EDB-19B2-5A48-B995-D02F20910FAC}" name="Column3343"/>
    <tableColumn id="3357" xr3:uid="{E20E8810-AD99-0246-B529-CA76C2685902}" name="Column3344"/>
    <tableColumn id="3358" xr3:uid="{C2BBF8DE-7E71-D648-B75B-5A6C632A6CFD}" name="Column3345"/>
    <tableColumn id="3359" xr3:uid="{E0E3F537-80F1-C542-B099-12FC377FB2D5}" name="Column3346"/>
    <tableColumn id="3360" xr3:uid="{8FAC7AC8-FFFA-4B4E-A9C4-7D382AFB9062}" name="Column3347"/>
    <tableColumn id="3361" xr3:uid="{2756997B-CA22-EB40-A7B3-FF43877EBDC8}" name="Column3348"/>
    <tableColumn id="3362" xr3:uid="{B98002BD-D112-C540-A416-37413CA006D8}" name="Column3349"/>
    <tableColumn id="3363" xr3:uid="{EDE65C2B-5605-2D45-886A-72AE594D819A}" name="Column3350"/>
    <tableColumn id="3364" xr3:uid="{5762C04F-7CB7-F643-9725-86E995B69AB3}" name="Column3351"/>
    <tableColumn id="3365" xr3:uid="{6446876E-56E3-4049-959F-EAF952E072B7}" name="Column3352"/>
    <tableColumn id="3366" xr3:uid="{F0800D1A-A1C2-A343-811A-E011EF087878}" name="Column3353"/>
    <tableColumn id="3367" xr3:uid="{D6BE6896-50F1-B04C-AAB0-AC384484A18A}" name="Column3354"/>
    <tableColumn id="3368" xr3:uid="{C19E6A90-5D21-7346-A750-32954296F6B2}" name="Column3355"/>
    <tableColumn id="3369" xr3:uid="{D9D1C819-A03C-2F41-9FCF-2B1CE489CC9A}" name="Column3356"/>
    <tableColumn id="3370" xr3:uid="{9C830118-6FA5-6A43-BE99-2BF7B978203A}" name="Column3357"/>
    <tableColumn id="3371" xr3:uid="{B2D64FA9-C142-3245-81BB-0C0093C76F3E}" name="Column3358"/>
    <tableColumn id="3372" xr3:uid="{705E4C11-0C64-0448-9968-C5B6648137A8}" name="Column3359"/>
    <tableColumn id="3373" xr3:uid="{E57A5F6D-C83B-8648-9886-1063D8AF15F0}" name="Column3360"/>
    <tableColumn id="3374" xr3:uid="{1C8C4C7C-BFE0-A846-A881-4CD888FB372C}" name="Column3361"/>
    <tableColumn id="3375" xr3:uid="{7AE8129E-840F-7745-B221-150CACF1282C}" name="Column3362"/>
    <tableColumn id="3376" xr3:uid="{E5216C97-CCDF-AF4B-BEA0-0FB31559EF16}" name="Column3363"/>
    <tableColumn id="3377" xr3:uid="{5C1AD9F8-F00D-6346-934D-89F5A78C7114}" name="Column3364"/>
    <tableColumn id="3378" xr3:uid="{8E235F86-0783-C24F-ADF0-F329B6B07DB0}" name="Column3365"/>
    <tableColumn id="3379" xr3:uid="{8FCA5531-C9DC-0043-9BBC-98E7830EF9BE}" name="Column3366"/>
    <tableColumn id="3380" xr3:uid="{50555807-5CDA-6749-8A7E-2BC5B13ACC7B}" name="Column3367"/>
    <tableColumn id="3381" xr3:uid="{8AE0523B-3E93-9D44-BCC1-781790D36927}" name="Column3368"/>
    <tableColumn id="3382" xr3:uid="{A11DEA5F-A729-A143-8D84-61D0B9F63924}" name="Column3369"/>
    <tableColumn id="3383" xr3:uid="{30991AB8-763D-FF4A-94B0-681E78A2998E}" name="Column3370"/>
    <tableColumn id="3384" xr3:uid="{F3D89BB9-A9E1-F74A-9031-E91B8E504732}" name="Column3371"/>
    <tableColumn id="3385" xr3:uid="{38B98769-3B4E-D84F-B836-486193ECE426}" name="Column3372"/>
    <tableColumn id="3386" xr3:uid="{723B203A-2A03-A942-A8A0-D6388358EB46}" name="Column3373"/>
    <tableColumn id="3387" xr3:uid="{ADC38237-9D22-9441-A36B-A8ED737A4FB5}" name="Column3374"/>
    <tableColumn id="3388" xr3:uid="{06418CDD-4479-C04E-B1A7-71EC59DD1484}" name="Column3375"/>
    <tableColumn id="3389" xr3:uid="{1B029C69-3960-C341-960B-5CC81D3D88F0}" name="Column3376"/>
    <tableColumn id="3390" xr3:uid="{1EBE4640-D699-344D-AC8A-61CCD00C9737}" name="Column3377"/>
    <tableColumn id="3391" xr3:uid="{F6CBFAA1-CB65-E045-B167-DC2671B1C4E9}" name="Column3378"/>
    <tableColumn id="3392" xr3:uid="{60E3B5EB-09C1-764E-B0D7-4825A65A823D}" name="Column3379"/>
    <tableColumn id="3393" xr3:uid="{5DA7A1AE-BB1B-E545-8BDA-3064873D9A41}" name="Column3380"/>
    <tableColumn id="3394" xr3:uid="{F9D31B4C-DB9C-004F-86FF-C8D49701999A}" name="Column3381"/>
    <tableColumn id="3395" xr3:uid="{F4AF213F-4689-8144-A65B-4863A4B7DAEC}" name="Column3382"/>
    <tableColumn id="3396" xr3:uid="{2D0D3BF7-BCB3-A64E-9C4A-0BE165E9F952}" name="Column3383"/>
    <tableColumn id="3397" xr3:uid="{642FF129-951B-3B43-8424-1BC37BEC0591}" name="Column3384"/>
    <tableColumn id="3398" xr3:uid="{92301920-44B4-794A-9F72-84CB80EC6595}" name="Column3385"/>
    <tableColumn id="3399" xr3:uid="{1494BC6C-523D-0A49-97A1-7ABC86A7C9F1}" name="Column3386"/>
    <tableColumn id="3400" xr3:uid="{2B8D15CD-CC16-1848-A51B-EEE04670D1BE}" name="Column3387"/>
    <tableColumn id="3401" xr3:uid="{DB780AC0-BA58-2143-8ED7-FABCAD55B8B2}" name="Column3388"/>
    <tableColumn id="3402" xr3:uid="{EA9135B2-3E10-F14F-8676-0DA684786D4A}" name="Column3389"/>
    <tableColumn id="3403" xr3:uid="{F788DAE2-9128-5C49-BA9B-6CB12973204C}" name="Column3390"/>
    <tableColumn id="3404" xr3:uid="{0699D45D-E415-3743-B224-C6D81D013DB3}" name="Column3391"/>
    <tableColumn id="3405" xr3:uid="{8B5953C4-C0C6-C047-B29E-187850A1F9D2}" name="Column3392"/>
    <tableColumn id="3406" xr3:uid="{199DF969-3F62-7F4B-860B-DD792ED92707}" name="Column3393"/>
    <tableColumn id="3407" xr3:uid="{A53834F9-19C7-C445-AEA4-B26ADFEA6ACF}" name="Column3394"/>
    <tableColumn id="3408" xr3:uid="{AFC44E21-734E-184D-8837-BEF31DF2C6A6}" name="Column3395"/>
    <tableColumn id="3409" xr3:uid="{A64CBE88-0B95-DC4E-B00D-8A850E2895DF}" name="Column3396"/>
    <tableColumn id="3410" xr3:uid="{D6F33984-E905-F641-A250-05629883C2FC}" name="Column3397"/>
    <tableColumn id="3411" xr3:uid="{AF9929E6-6C6B-AF45-A553-DB39972CCC5E}" name="Column3398"/>
    <tableColumn id="3412" xr3:uid="{1F1E45F3-2498-814B-B1D2-106F7611B08E}" name="Column3399"/>
    <tableColumn id="3413" xr3:uid="{3ED8D62C-10CF-E641-B913-D9D956953230}" name="Column3400"/>
    <tableColumn id="3414" xr3:uid="{39EB5FDB-608C-A84D-9FD3-609DD3E76C63}" name="Column3401"/>
    <tableColumn id="3415" xr3:uid="{77A16C49-B91F-E24F-A505-065919EB0124}" name="Column3402"/>
    <tableColumn id="3416" xr3:uid="{797AA60C-F339-4E43-80D5-C2CCE1E0B736}" name="Column3403"/>
    <tableColumn id="3417" xr3:uid="{E0283C72-D77C-FA49-BE27-7D808FF374DA}" name="Column3404"/>
    <tableColumn id="3418" xr3:uid="{722D6712-29F4-6141-8D10-270C7FE0FA8E}" name="Column3405"/>
    <tableColumn id="3419" xr3:uid="{01331BF8-105C-1745-A270-D58379854DC1}" name="Column3406"/>
    <tableColumn id="3420" xr3:uid="{98D4DF0B-8B16-A54D-9953-4DE89D699552}" name="Column3407"/>
    <tableColumn id="3421" xr3:uid="{D124BD4B-F377-4D4D-B3D6-0CF9C1C5EA7B}" name="Column3408"/>
    <tableColumn id="3422" xr3:uid="{C4256080-6FFC-6542-B771-5C32AEFB43EA}" name="Column3409"/>
    <tableColumn id="3423" xr3:uid="{65E6B4F4-47DB-B043-AD74-5CF5F0A34495}" name="Column3410"/>
    <tableColumn id="3424" xr3:uid="{17D34E39-4297-B145-94C1-00BEFA008276}" name="Column3411"/>
    <tableColumn id="3425" xr3:uid="{84CCD273-D32F-1944-9605-7250118B97BB}" name="Column3412"/>
    <tableColumn id="3426" xr3:uid="{D45EE9FE-770B-7648-9E84-7FB951DF4C44}" name="Column3413"/>
    <tableColumn id="3427" xr3:uid="{33925D2C-901B-8748-B6B3-7D1F0887EFF6}" name="Column3414"/>
    <tableColumn id="3428" xr3:uid="{F4806AA9-A7C8-FB4C-A81E-7F795A4D9087}" name="Column3415"/>
    <tableColumn id="3429" xr3:uid="{74437D2E-77F2-1F48-924B-C42DCDD589DA}" name="Column3416"/>
    <tableColumn id="3430" xr3:uid="{1190CBCE-C84F-9144-AB11-BA7FF2993CAD}" name="Column3417"/>
    <tableColumn id="3431" xr3:uid="{BD9E13EB-3C80-554F-AF1C-4D3195C00122}" name="Column3418"/>
    <tableColumn id="3432" xr3:uid="{63D593AD-0927-AF40-A73A-8B476A66256B}" name="Column3419"/>
    <tableColumn id="3433" xr3:uid="{F574D93E-E1F1-EC44-BDEB-6765E3A60C09}" name="Column3420"/>
    <tableColumn id="3434" xr3:uid="{A9C475C7-0C11-6348-BD7A-DB4519C4B39D}" name="Column3421"/>
    <tableColumn id="3435" xr3:uid="{F579AFBC-D8D1-EE4C-9074-AB524D240CF1}" name="Column3422"/>
    <tableColumn id="3436" xr3:uid="{ADF7BCB3-7253-134C-B382-56BE171C24D8}" name="Column3423"/>
    <tableColumn id="3437" xr3:uid="{0E7B955C-088F-5647-874E-E07C7AEEF218}" name="Column3424"/>
    <tableColumn id="3438" xr3:uid="{7EDB211F-EE9F-B646-BBEE-CFA449B787ED}" name="Column3425"/>
    <tableColumn id="3439" xr3:uid="{FFEB6374-E990-3D40-AFCF-01A901D36F0C}" name="Column3426"/>
    <tableColumn id="3440" xr3:uid="{7CA15A08-B381-8443-9B1E-1AFC3F80A60E}" name="Column3427"/>
    <tableColumn id="3441" xr3:uid="{E293BD07-04D8-D94B-A540-0FBEEF9DA74F}" name="Column3428"/>
    <tableColumn id="3442" xr3:uid="{CF74BEC8-95D9-7046-B675-3FAC296239A9}" name="Column3429"/>
    <tableColumn id="3443" xr3:uid="{25BABA88-7BE2-0E4C-B92A-8F199EA580A3}" name="Column3430"/>
    <tableColumn id="3444" xr3:uid="{C1D9861D-43BC-AB43-B5A3-2E5FB47878CC}" name="Column3431"/>
    <tableColumn id="3445" xr3:uid="{F7D120BD-FBA2-0A41-B116-B8A8EB98809F}" name="Column3432"/>
    <tableColumn id="3446" xr3:uid="{125C86CD-85E7-CD45-8B83-F770CEE3876C}" name="Column3433"/>
    <tableColumn id="3447" xr3:uid="{31E21FFB-3D32-B545-AF73-CCF9F9FCC28C}" name="Column3434"/>
    <tableColumn id="3448" xr3:uid="{72EEB75E-AA45-5A41-9F37-C36A336D3542}" name="Column3435"/>
    <tableColumn id="3449" xr3:uid="{B86915B9-8423-FE4D-9B64-94084820D34D}" name="Column3436"/>
    <tableColumn id="3450" xr3:uid="{D52A1180-BA14-8144-9ED7-B3C7EEF21A30}" name="Column3437"/>
    <tableColumn id="3451" xr3:uid="{7CB7E84B-B922-7349-B550-ACE3C5BC7E6A}" name="Column3438"/>
    <tableColumn id="3452" xr3:uid="{A8077297-4F2A-9344-8D57-CB78B4850004}" name="Column3439"/>
    <tableColumn id="3453" xr3:uid="{605F0A5A-F6ED-3B43-BF7D-C63FC33710FC}" name="Column3440"/>
    <tableColumn id="3454" xr3:uid="{C6CCB314-2C5A-AE4A-B93A-0976C4D94038}" name="Column3441"/>
    <tableColumn id="3455" xr3:uid="{867466A4-F7BD-0F45-92C2-CB80005E61F3}" name="Column3442"/>
    <tableColumn id="3456" xr3:uid="{3E8F932B-EAC0-A040-A39B-E434E3470442}" name="Column3443"/>
    <tableColumn id="3457" xr3:uid="{515296E4-D882-CD49-A088-DE515758EEBB}" name="Column3444"/>
    <tableColumn id="3458" xr3:uid="{D9BD1CA3-4B9C-1C4D-82B1-17602167F913}" name="Column3445"/>
    <tableColumn id="3459" xr3:uid="{B83F3964-F685-0C4D-A8F5-C093D24ACF5C}" name="Column3446"/>
    <tableColumn id="3460" xr3:uid="{890D0D52-0BDF-C341-B562-9BC12B7FA0E9}" name="Column3447"/>
    <tableColumn id="3461" xr3:uid="{C029D595-1E25-DD44-9183-4C9FD5969D5B}" name="Column3448"/>
    <tableColumn id="3462" xr3:uid="{1D1B8829-C77D-CF4A-AA6A-B6DAF8B651DB}" name="Column3449"/>
    <tableColumn id="3463" xr3:uid="{AE9E71FD-CA7B-AB44-9390-CF72C9DFB0C6}" name="Column3450"/>
    <tableColumn id="3464" xr3:uid="{633E25E8-90DE-E044-AE05-6987127DA541}" name="Column3451"/>
    <tableColumn id="3465" xr3:uid="{E957B7C8-C97C-1A45-9D36-479E9FA20419}" name="Column3452"/>
    <tableColumn id="3466" xr3:uid="{6412E80B-D7DB-AF46-821E-C6C329AB994F}" name="Column3453"/>
    <tableColumn id="3467" xr3:uid="{DBD73B13-699B-DE49-81E3-5B3DD9AE31DD}" name="Column3454"/>
    <tableColumn id="3468" xr3:uid="{6DA79628-B697-8C42-81C4-E078B8A1D6FD}" name="Column3455"/>
    <tableColumn id="3469" xr3:uid="{EA3196AB-B585-314C-9891-99C7F7DFB620}" name="Column3456"/>
    <tableColumn id="3470" xr3:uid="{5B616B4B-2F47-344B-AE52-802D65D07D18}" name="Column3457"/>
    <tableColumn id="3471" xr3:uid="{A2A15203-5956-334A-8752-781356176E44}" name="Column3458"/>
    <tableColumn id="3472" xr3:uid="{038E416F-13F1-4D46-AADB-6356EB820A04}" name="Column3459"/>
    <tableColumn id="3473" xr3:uid="{F43EA82A-034A-5B4E-9D95-FA655E900546}" name="Column3460"/>
    <tableColumn id="3474" xr3:uid="{FD3F244A-DD21-7240-94EF-6468E8FD8FEC}" name="Column3461"/>
    <tableColumn id="3475" xr3:uid="{7AFC0FEC-CB2E-534D-80D0-F8E040081425}" name="Column3462"/>
    <tableColumn id="3476" xr3:uid="{5CAFE1FD-7526-4A46-9548-8F8977CC8790}" name="Column3463"/>
    <tableColumn id="3477" xr3:uid="{CE4187D2-2D85-1D4B-AAD1-9E88A2C74C7B}" name="Column3464"/>
    <tableColumn id="3478" xr3:uid="{E2156A2F-FA83-DC4C-B6F5-39B15B96A24E}" name="Column3465"/>
    <tableColumn id="3479" xr3:uid="{43B44932-8682-854C-9AEA-673A19EC94F1}" name="Column3466"/>
    <tableColumn id="3480" xr3:uid="{2026DD07-5FB2-104B-AE18-65E100BDC55B}" name="Column3467"/>
    <tableColumn id="3481" xr3:uid="{7755B14D-BBBC-8C46-B846-0FA41AC64626}" name="Column3468"/>
    <tableColumn id="3482" xr3:uid="{6501D0C6-FBE3-E94C-8233-3D592EA57624}" name="Column3469"/>
    <tableColumn id="3483" xr3:uid="{12E18A4B-4B0A-CF40-B04D-2AE8DABE52C2}" name="Column3470"/>
    <tableColumn id="3484" xr3:uid="{25B6DE43-8518-A747-811D-0DAADF98E56B}" name="Column3471"/>
    <tableColumn id="3485" xr3:uid="{3D319E74-4C6A-E842-8F16-630CA79991B1}" name="Column3472"/>
    <tableColumn id="3486" xr3:uid="{01B8C690-787F-D74A-9985-F143C4F6840E}" name="Column3473"/>
    <tableColumn id="3487" xr3:uid="{A1E19368-C524-A74B-8EE2-9E4302D29022}" name="Column3474"/>
    <tableColumn id="3488" xr3:uid="{8CB77B71-7679-F249-8C5F-569DF5094572}" name="Column3475"/>
    <tableColumn id="3489" xr3:uid="{9E604AA6-AC54-E940-8958-04A8F3366303}" name="Column3476"/>
    <tableColumn id="3490" xr3:uid="{62245D78-D08A-0D40-B855-29C21A2DB0DF}" name="Column3477"/>
    <tableColumn id="3491" xr3:uid="{7FF4B561-DFB2-A34C-A878-40850A9523A5}" name="Column3478"/>
    <tableColumn id="3492" xr3:uid="{AD174852-979D-8046-80FE-27BE6276C223}" name="Column3479"/>
    <tableColumn id="3493" xr3:uid="{7987ED56-D6EA-4F42-968F-B63DAE91C085}" name="Column3480"/>
    <tableColumn id="3494" xr3:uid="{86378E8F-7269-C14D-8CE7-87D97FFCF8D1}" name="Column3481"/>
    <tableColumn id="3495" xr3:uid="{902D779E-AB13-6F42-B070-8BAF0539FC8B}" name="Column3482"/>
    <tableColumn id="3496" xr3:uid="{B3499D1C-6DF5-8440-96BE-FAE62D1F0583}" name="Column3483"/>
    <tableColumn id="3497" xr3:uid="{36643138-91C3-CA46-A961-AD5414824D98}" name="Column3484"/>
    <tableColumn id="3498" xr3:uid="{821F9F69-F7AC-A144-9918-39C3001CE594}" name="Column3485"/>
    <tableColumn id="3499" xr3:uid="{CEDB6426-4DE9-C04B-87E1-C7A8AC78916E}" name="Column3486"/>
    <tableColumn id="3500" xr3:uid="{5EF0BEA3-525E-FD4E-BD3A-91F7BFA23E24}" name="Column3487"/>
    <tableColumn id="3501" xr3:uid="{BFA0F175-920E-0E46-952B-A0259D91B66D}" name="Column3488"/>
    <tableColumn id="3502" xr3:uid="{DA198BFF-18DF-4C45-9DEF-93C5E220EA66}" name="Column3489"/>
    <tableColumn id="3503" xr3:uid="{064E7B65-5DF9-0B4B-90CB-08A19920B859}" name="Column3490"/>
    <tableColumn id="3504" xr3:uid="{8C441981-8FCF-1348-B2A6-116E05120600}" name="Column3491"/>
    <tableColumn id="3505" xr3:uid="{36484DA1-B486-BA4A-82C0-328AF73916B3}" name="Column3492"/>
    <tableColumn id="3506" xr3:uid="{280DDC5C-F9CA-4041-AFC9-881A64FFE562}" name="Column3493"/>
    <tableColumn id="3507" xr3:uid="{9F50B029-E09D-DC48-865A-9D6F037B6EB9}" name="Column3494"/>
    <tableColumn id="3508" xr3:uid="{30F0B635-ADBE-164E-8B14-2EA75B0C8147}" name="Column3495"/>
    <tableColumn id="3509" xr3:uid="{5A2E5945-1EB0-1341-A19C-D676ADCB7B2E}" name="Column3496"/>
    <tableColumn id="3510" xr3:uid="{6BFF4F13-28DC-8146-A3E7-C669383B1D3C}" name="Column3497"/>
    <tableColumn id="3511" xr3:uid="{2588293A-5D6A-874B-90EE-43C88E286DE1}" name="Column3498"/>
    <tableColumn id="3512" xr3:uid="{35309DC7-3146-954C-85A0-24DC71AD1F0E}" name="Column3499"/>
    <tableColumn id="3513" xr3:uid="{505CB217-DD8F-144E-85E1-8E42CEC22C5C}" name="Column3500"/>
    <tableColumn id="3514" xr3:uid="{E337FC53-3DAD-B24C-8BED-5B0FB6C66A8D}" name="Column3501"/>
    <tableColumn id="3515" xr3:uid="{21F9CA95-2941-0F4E-8E4F-A6650727AF7C}" name="Column3502"/>
    <tableColumn id="3516" xr3:uid="{C8CDC06B-3C12-DB40-8F71-BD3B17559E50}" name="Column3503"/>
    <tableColumn id="3517" xr3:uid="{C362FBF6-9010-7048-BC59-1407400F88D5}" name="Column3504"/>
    <tableColumn id="3518" xr3:uid="{607A9BA6-49CD-E144-BBCD-5ACED74394B8}" name="Column3505"/>
    <tableColumn id="3519" xr3:uid="{9DFDF1FF-2662-F841-A79D-C0CDB2775CA9}" name="Column3506"/>
    <tableColumn id="3520" xr3:uid="{52ED0DC0-4DEF-A241-ACC9-7812878B0155}" name="Column3507"/>
    <tableColumn id="3521" xr3:uid="{612E167E-2D19-2C46-899B-B74A733ADF06}" name="Column3508"/>
    <tableColumn id="3522" xr3:uid="{01B65B27-23F4-924A-AF55-881B2ABE08DC}" name="Column3509"/>
    <tableColumn id="3523" xr3:uid="{BD8B7E56-D93B-F84A-8F74-EBDF2D443964}" name="Column3510"/>
    <tableColumn id="3524" xr3:uid="{1A35D6E3-2A91-D64D-A9AF-BFEE1E14BC7C}" name="Column3511"/>
    <tableColumn id="3525" xr3:uid="{B68E64AD-496D-8B40-8915-0EDFDDF92244}" name="Column3512"/>
    <tableColumn id="3526" xr3:uid="{A8853437-A34C-3349-A491-6D3000E6DA80}" name="Column3513"/>
    <tableColumn id="3527" xr3:uid="{861EF36D-184C-0E4C-A9B7-D832CEF8F5E2}" name="Column3514"/>
    <tableColumn id="3528" xr3:uid="{A42B6451-2308-6341-A4D6-61656041E349}" name="Column3515"/>
    <tableColumn id="3529" xr3:uid="{0FCDE5EE-4A38-304F-A285-EC5941AC1471}" name="Column3516"/>
    <tableColumn id="3530" xr3:uid="{7BCA60FA-E748-734A-B67C-B6CB6FA8C3F6}" name="Column3517"/>
    <tableColumn id="3531" xr3:uid="{6B41F3DD-3876-B040-ACC7-0DD67B9C20FB}" name="Column3518"/>
    <tableColumn id="3532" xr3:uid="{56B93A6A-D62F-4147-B516-84A049D551FD}" name="Column3519"/>
    <tableColumn id="3533" xr3:uid="{594F31CD-30FF-6749-B21F-4F502C911F11}" name="Column3520"/>
    <tableColumn id="3534" xr3:uid="{9CBF4B28-CD94-1543-87A8-0745FE2C212C}" name="Column3521"/>
    <tableColumn id="3535" xr3:uid="{816F248B-C926-B744-9ED4-4CCEB82C4F95}" name="Column3522"/>
    <tableColumn id="3536" xr3:uid="{B3F4CAED-1034-3649-8F8E-FCB28D9A9E9A}" name="Column3523"/>
    <tableColumn id="3537" xr3:uid="{0BD3056A-F822-C84D-8651-17FDAE0CF329}" name="Column3524"/>
    <tableColumn id="3538" xr3:uid="{05B275C6-9A55-694A-AF19-0DBFF242CF9B}" name="Column3525"/>
    <tableColumn id="3539" xr3:uid="{5E641273-8EFF-B94B-B8CB-51C9909736E6}" name="Column3526"/>
    <tableColumn id="3540" xr3:uid="{70B495E9-25B8-C145-ABF2-070E936F032C}" name="Column3527"/>
    <tableColumn id="3541" xr3:uid="{BBEBB00E-A418-504F-A273-C80185431CFB}" name="Column3528"/>
    <tableColumn id="3542" xr3:uid="{BED06BF1-9AE6-9545-9EBB-90FB0723D455}" name="Column3529"/>
    <tableColumn id="3543" xr3:uid="{B32E6EA8-6416-0347-9881-B0892681DAB0}" name="Column3530"/>
    <tableColumn id="3544" xr3:uid="{D665060B-B01D-C24F-87E6-A868DBC1ABF8}" name="Column3531"/>
    <tableColumn id="3545" xr3:uid="{6CA62F67-EA0B-E94A-9191-55CBE3A15B74}" name="Column3532"/>
    <tableColumn id="3546" xr3:uid="{7D25B397-91B7-D047-A3EB-4651904762BF}" name="Column3533"/>
    <tableColumn id="3547" xr3:uid="{57B14846-4375-8C4A-A309-5A7A3F8FDE0F}" name="Column3534"/>
    <tableColumn id="3548" xr3:uid="{25A07BFD-3C8D-1946-8FA4-AB677CA3631C}" name="Column3535"/>
    <tableColumn id="3549" xr3:uid="{A21DC79E-B8E9-1049-AB3F-93AD84F367AC}" name="Column3536"/>
    <tableColumn id="3550" xr3:uid="{8651E417-6D95-9549-B268-4EB8694DF9EB}" name="Column3537"/>
    <tableColumn id="3551" xr3:uid="{9B12DB9C-C220-B14B-A41D-94D0C3E07D4D}" name="Column3538"/>
    <tableColumn id="3552" xr3:uid="{E024DC6C-22F9-FD40-838D-7259BE9F750E}" name="Column3539"/>
    <tableColumn id="3553" xr3:uid="{A1D5B565-7334-1747-9735-84A6B3D8193B}" name="Column3540"/>
    <tableColumn id="3554" xr3:uid="{17247196-1AB3-4541-BD50-0E606CA60E2C}" name="Column3541"/>
    <tableColumn id="3555" xr3:uid="{C555C252-E8EE-DA44-A0B2-876C553A0803}" name="Column3542"/>
    <tableColumn id="3556" xr3:uid="{B9DEA80D-E303-3C40-8FC9-19F7B2E386FE}" name="Column3543"/>
    <tableColumn id="3557" xr3:uid="{85F31873-15DF-7049-AE7B-8672B7EF02F2}" name="Column3544"/>
    <tableColumn id="3558" xr3:uid="{231AA17E-22ED-A94B-A718-E25A6E874D21}" name="Column3545"/>
    <tableColumn id="3559" xr3:uid="{C7694323-04F2-0142-A0EC-CBA38936ACB7}" name="Column3546"/>
    <tableColumn id="3560" xr3:uid="{E79A9214-8D03-3040-B9B0-85DD27B76A17}" name="Column3547"/>
    <tableColumn id="3561" xr3:uid="{22021619-5B45-BA44-A238-1546E8344371}" name="Column3548"/>
    <tableColumn id="3562" xr3:uid="{D5FDCA6A-2198-B749-A24A-8C29B4E52054}" name="Column3549"/>
    <tableColumn id="3563" xr3:uid="{B0A61502-FCF5-FF45-98DF-679E91ECF5B1}" name="Column3550"/>
    <tableColumn id="3564" xr3:uid="{4A656978-49DA-AA4F-9B56-5428AFDD0D62}" name="Column3551"/>
    <tableColumn id="3565" xr3:uid="{D0645510-9447-6D4C-8ED7-83EE6C07FF1B}" name="Column3552"/>
    <tableColumn id="3566" xr3:uid="{C2297920-11DD-D842-B573-F8AEE1D66CD6}" name="Column3553"/>
    <tableColumn id="3567" xr3:uid="{070C7A56-30B7-7747-9CD0-52C2F93D71A2}" name="Column3554"/>
    <tableColumn id="3568" xr3:uid="{4636F4CB-D1D8-9B4B-A633-8CFC936F263C}" name="Column3555"/>
    <tableColumn id="3569" xr3:uid="{62D94706-A8A0-414D-9637-F3BA9AF6C881}" name="Column3556"/>
    <tableColumn id="3570" xr3:uid="{47444EF0-7291-0947-8366-0122EED013F5}" name="Column3557"/>
    <tableColumn id="3571" xr3:uid="{D61EF66E-E131-6448-BD10-4549E52528AC}" name="Column3558"/>
    <tableColumn id="3572" xr3:uid="{E8926B29-CD0D-4C41-B6A0-43BBA4AB468F}" name="Column3559"/>
    <tableColumn id="3573" xr3:uid="{7EBD4E1C-F8F2-F544-BC3C-E104540EAA59}" name="Column3560"/>
    <tableColumn id="3574" xr3:uid="{314F9E82-2DAC-4E4B-BBE3-37313781E4ED}" name="Column3561"/>
    <tableColumn id="3575" xr3:uid="{4BDB664F-8E95-DB44-AC4F-A567D94D0F27}" name="Column3562"/>
    <tableColumn id="3576" xr3:uid="{E2AD178C-6EE6-FD40-9152-4A2A3375EBE1}" name="Column3563"/>
    <tableColumn id="3577" xr3:uid="{FD35FB30-E352-FD44-972C-08A5C9BE0089}" name="Column3564"/>
    <tableColumn id="3578" xr3:uid="{2E3A32C0-0DF3-B040-9930-6210F62B6DC8}" name="Column3565"/>
    <tableColumn id="3579" xr3:uid="{ACAA36F3-4730-1E45-AFFB-32AE7CC439D0}" name="Column3566"/>
    <tableColumn id="3580" xr3:uid="{0DE86DCD-BFF7-8C4A-9AA6-9A9F8E3E31D0}" name="Column3567"/>
    <tableColumn id="3581" xr3:uid="{A827CF38-D68B-264F-BD25-C44ABB000204}" name="Column3568"/>
    <tableColumn id="3582" xr3:uid="{2757E948-A2DF-9841-BA2F-B74CDCA9A26A}" name="Column3569"/>
    <tableColumn id="3583" xr3:uid="{662E554B-7EBC-9140-AD07-4386AC6F91B5}" name="Column3570"/>
    <tableColumn id="3584" xr3:uid="{1D711F65-6E20-3C4F-A2DF-61C72E923D5A}" name="Column3571"/>
    <tableColumn id="3585" xr3:uid="{DD101D49-5A27-6A4B-A0D2-B2906F0F4914}" name="Column3572"/>
    <tableColumn id="3586" xr3:uid="{8959B6C7-5C5B-A847-807A-FA140EF46778}" name="Column3573"/>
    <tableColumn id="3587" xr3:uid="{9EDE2418-4C6B-EF41-8BFF-4F3664ED1C5F}" name="Column3574"/>
    <tableColumn id="3588" xr3:uid="{2D064C6E-1A4A-2345-8589-4FC912E39A10}" name="Column3575"/>
    <tableColumn id="3589" xr3:uid="{25EC5D46-A675-8448-ACC1-CD55E6B00236}" name="Column3576"/>
    <tableColumn id="3590" xr3:uid="{04A54127-3034-054D-A829-4D80966F9003}" name="Column3577"/>
    <tableColumn id="3591" xr3:uid="{EAE6912C-29A3-2A45-91CA-FFCB688AABED}" name="Column3578"/>
    <tableColumn id="3592" xr3:uid="{15498699-FAAC-264E-99E1-D95A4D05C4C9}" name="Column3579"/>
    <tableColumn id="3593" xr3:uid="{FA9F3E84-B621-7142-8DA6-01EAACC18D15}" name="Column3580"/>
    <tableColumn id="3594" xr3:uid="{C6368E66-A3D1-C94D-AD5C-51AAE07E34A5}" name="Column3581"/>
    <tableColumn id="3595" xr3:uid="{B1CAF952-0003-D649-9311-29EBEC0AB9EE}" name="Column3582"/>
    <tableColumn id="3596" xr3:uid="{22C6FD17-CFD6-8D45-B083-996A96951706}" name="Column3583"/>
    <tableColumn id="3597" xr3:uid="{C9B77919-1BC2-414F-9F04-88340066E645}" name="Column3584"/>
    <tableColumn id="3598" xr3:uid="{351DD034-97F5-B043-896A-2745FBA745C6}" name="Column3585"/>
    <tableColumn id="3599" xr3:uid="{D42A3A16-4B4A-DD48-9607-C1E704742BE1}" name="Column3586"/>
    <tableColumn id="3600" xr3:uid="{252909EF-F53B-EA43-93FA-91DFC0C95E09}" name="Column3587"/>
    <tableColumn id="3601" xr3:uid="{D7A8B120-8760-E342-BE03-B0B1DBF69B8C}" name="Column3588"/>
    <tableColumn id="3602" xr3:uid="{2394090D-2F5A-8B43-BE58-106E525DEAEB}" name="Column3589"/>
    <tableColumn id="3603" xr3:uid="{19322173-343E-6346-B35E-D9C6A43BE569}" name="Column3590"/>
    <tableColumn id="3604" xr3:uid="{8DDE4731-6827-0042-8A5E-EF9C51B7A3AA}" name="Column3591"/>
    <tableColumn id="3605" xr3:uid="{132BE666-0FB6-CE40-9C54-9930C66F4AB7}" name="Column3592"/>
    <tableColumn id="3606" xr3:uid="{D46DA466-DCCB-174A-B7EA-2E1528838C3A}" name="Column3593"/>
    <tableColumn id="3607" xr3:uid="{9CC16181-C7EF-3A4C-8F5C-151050FB22D3}" name="Column3594"/>
    <tableColumn id="3608" xr3:uid="{15DC7593-F24C-AD41-9666-F6CEDF5041FA}" name="Column3595"/>
    <tableColumn id="3609" xr3:uid="{72FFBCA8-761F-F846-BA8A-46FD3B6D704A}" name="Column3596"/>
    <tableColumn id="3610" xr3:uid="{CD100915-8CAA-4641-8A85-F7C4916E4CB0}" name="Column3597"/>
    <tableColumn id="3611" xr3:uid="{A8F66F6F-8173-C24A-A798-11E844F2CEF9}" name="Column3598"/>
    <tableColumn id="3612" xr3:uid="{B160FC67-1E0C-4B48-AB64-FC69DAA6D5A0}" name="Column3599"/>
    <tableColumn id="3613" xr3:uid="{4EA701BC-995A-C942-89CB-F68787DABDBE}" name="Column3600"/>
    <tableColumn id="3614" xr3:uid="{B0DBDF20-5FBE-E54A-8AAD-E5CC66B7CE53}" name="Column3601"/>
    <tableColumn id="3615" xr3:uid="{6157917E-84AB-2746-97A0-80659D559CF8}" name="Column3602"/>
    <tableColumn id="3616" xr3:uid="{10643F10-F2AB-D245-A1FB-95CC0DBD3E99}" name="Column3603"/>
    <tableColumn id="3617" xr3:uid="{D05ADE53-BA43-5143-9DFE-214517D99468}" name="Column3604"/>
    <tableColumn id="3618" xr3:uid="{7F8FAC49-7456-0746-B24F-B2837053F9B6}" name="Column3605"/>
    <tableColumn id="3619" xr3:uid="{AE895D30-0C78-DF44-848E-A6227A061498}" name="Column3606"/>
    <tableColumn id="3620" xr3:uid="{39937F40-9F83-CC4C-9600-3DCFD6AEC3C3}" name="Column3607"/>
    <tableColumn id="3621" xr3:uid="{89307488-5D7B-2048-8FA3-07E8A50560AA}" name="Column3608"/>
    <tableColumn id="3622" xr3:uid="{34B330FC-BB9C-D84B-93D4-46C27886FA62}" name="Column3609"/>
    <tableColumn id="3623" xr3:uid="{5F1EB665-25EA-5944-A3F3-AFBD246F57E6}" name="Column3610"/>
    <tableColumn id="3624" xr3:uid="{FABCA7B6-5749-4E4C-BD5A-4011DAF4B13D}" name="Column3611"/>
    <tableColumn id="3625" xr3:uid="{14ABA0BF-66B6-2142-97C7-351BD249D42E}" name="Column3612"/>
    <tableColumn id="3626" xr3:uid="{49C2B46D-20B1-754C-9D49-EC83F60833C1}" name="Column3613"/>
    <tableColumn id="3627" xr3:uid="{D00C8919-ECA3-A349-A4D8-B786C8F080B0}" name="Column3614"/>
    <tableColumn id="3628" xr3:uid="{199F557E-1AC0-4840-9062-F2B69D35BAF6}" name="Column3615"/>
    <tableColumn id="3629" xr3:uid="{30FD0BEF-A350-424F-A26C-DA3AEDAA1653}" name="Column3616"/>
    <tableColumn id="3630" xr3:uid="{1F98D8CB-46A4-3042-8AFA-37E739BA5248}" name="Column3617"/>
    <tableColumn id="3631" xr3:uid="{60E997BF-F129-4440-B029-8C3C2B4B1795}" name="Column3618"/>
    <tableColumn id="3632" xr3:uid="{822535F3-6B3F-2248-A2D5-6CBE12A3FC7A}" name="Column3619"/>
    <tableColumn id="3633" xr3:uid="{C7787021-7D50-5347-A860-40F64575813C}" name="Column3620"/>
    <tableColumn id="3634" xr3:uid="{804AED85-1AE9-0545-A5E9-C33B02B5F9CE}" name="Column3621"/>
    <tableColumn id="3635" xr3:uid="{DB7C2355-0DC7-614F-9D28-8AE8FFA791A0}" name="Column3622"/>
    <tableColumn id="3636" xr3:uid="{319BE70C-A955-FC48-8D1B-C9AA140AFA81}" name="Column3623"/>
    <tableColumn id="3637" xr3:uid="{D7392AA9-9FA6-3C4C-BF9D-F9B4788C765C}" name="Column3624"/>
    <tableColumn id="3638" xr3:uid="{166334F7-13FD-5F43-9DB8-11FF3DAB0D9B}" name="Column3625"/>
    <tableColumn id="3639" xr3:uid="{9B7267E8-F2F2-2744-BA1A-E7BF60E94712}" name="Column3626"/>
    <tableColumn id="3640" xr3:uid="{A74F102D-13CB-BA44-92E5-056346737791}" name="Column3627"/>
    <tableColumn id="3641" xr3:uid="{32873C10-79B3-EE40-A325-8309ADBD3695}" name="Column3628"/>
    <tableColumn id="3642" xr3:uid="{98769B85-E611-7B4D-8F67-9B58D05B931A}" name="Column3629"/>
    <tableColumn id="3643" xr3:uid="{E3BF935E-7EF4-C44D-8333-F19B8C846490}" name="Column3630"/>
    <tableColumn id="3644" xr3:uid="{F85E0FFB-10B5-C148-93CE-5EC3A1CBE011}" name="Column3631"/>
    <tableColumn id="3645" xr3:uid="{186BF89F-ECA8-AC4B-8104-93E0F32EABCD}" name="Column3632"/>
    <tableColumn id="3646" xr3:uid="{BEFCD95C-34AF-5040-84F3-503676A16961}" name="Column3633"/>
    <tableColumn id="3647" xr3:uid="{D16A6385-CE77-5C40-8D22-CE1C85295C04}" name="Column3634"/>
    <tableColumn id="3648" xr3:uid="{F4C75ECF-AD84-C648-8F9F-4D1266AF14EE}" name="Column3635"/>
    <tableColumn id="3649" xr3:uid="{094518C0-A546-E74F-B73B-7479A80CF6B6}" name="Column3636"/>
    <tableColumn id="3650" xr3:uid="{87504AC9-DAD8-AE40-8C83-F4626CD8280F}" name="Column3637"/>
    <tableColumn id="3651" xr3:uid="{EE1ED83B-2801-4C45-9732-EF2FFEA7CFA3}" name="Column3638"/>
    <tableColumn id="3652" xr3:uid="{172B8D65-DFC3-D845-8459-2194A666747D}" name="Column3639"/>
    <tableColumn id="3653" xr3:uid="{AB2F34D0-BE8F-DA46-9A03-758D3AD9AC1C}" name="Column3640"/>
    <tableColumn id="3654" xr3:uid="{665B1A14-0515-5346-ACD9-BE6C018379A0}" name="Column3641"/>
    <tableColumn id="3655" xr3:uid="{97751C21-2A0A-F541-ACED-7E86A0F20BA3}" name="Column3642"/>
    <tableColumn id="3656" xr3:uid="{BADBE897-77FF-1F49-BDB1-F2051915D215}" name="Column3643"/>
    <tableColumn id="3657" xr3:uid="{19D9983B-E826-2749-924B-305A2AC5EB6A}" name="Column3644"/>
    <tableColumn id="3658" xr3:uid="{26EAA7EA-9E52-274B-9EBD-084B3E49183B}" name="Column3645"/>
    <tableColumn id="3659" xr3:uid="{290AE9AE-67BF-624C-99DA-AFE1589E55A7}" name="Column3646"/>
    <tableColumn id="3660" xr3:uid="{E7D43163-39C0-F144-810D-0FF3CADF3645}" name="Column3647"/>
    <tableColumn id="3661" xr3:uid="{4F106509-A5C6-5349-A5B0-5C7DFA317869}" name="Column3648"/>
    <tableColumn id="3662" xr3:uid="{979F43E0-E450-EA4A-94C0-D9F5872E42B4}" name="Column3649"/>
    <tableColumn id="3663" xr3:uid="{8EEC874C-DE14-FE4B-B106-12D13A962266}" name="Column3650"/>
    <tableColumn id="3664" xr3:uid="{2FE40372-BD0B-C746-8096-38D4720A89A7}" name="Column3651"/>
    <tableColumn id="3665" xr3:uid="{CEB0785F-DB76-C441-B2C2-8B1C7ED96945}" name="Column3652"/>
    <tableColumn id="3666" xr3:uid="{6E1AB973-D92B-8B46-AB57-1DEF041122F9}" name="Column3653"/>
    <tableColumn id="3667" xr3:uid="{3E95CA1C-3881-9A46-AA1D-473E4815738B}" name="Column3654"/>
    <tableColumn id="3668" xr3:uid="{4677DBB1-921F-CC4A-96A9-5EA443487261}" name="Column3655"/>
    <tableColumn id="3669" xr3:uid="{C665DD4B-B4A8-E54B-A3C4-7C240254A79D}" name="Column3656"/>
    <tableColumn id="3670" xr3:uid="{D968A95D-49F7-1944-8DA0-F60A885BF4E1}" name="Column3657"/>
    <tableColumn id="3671" xr3:uid="{60DC3F14-84C1-8F4B-BAF0-2D58B5F5FC09}" name="Column3658"/>
    <tableColumn id="3672" xr3:uid="{65033548-D823-334A-B372-9542E849528A}" name="Column3659"/>
    <tableColumn id="3673" xr3:uid="{8FDCAEBC-DA2E-A24F-B3E1-6BDED2118802}" name="Column3660"/>
    <tableColumn id="3674" xr3:uid="{AAC76252-D240-6842-93F3-745169082C98}" name="Column3661"/>
    <tableColumn id="3675" xr3:uid="{F13D7F60-63B5-8340-9E47-23753926D374}" name="Column3662"/>
    <tableColumn id="3676" xr3:uid="{3FFC4622-E8AB-AB47-86B4-ADB19A7BEFDC}" name="Column3663"/>
    <tableColumn id="3677" xr3:uid="{5E0AE05F-2771-B740-BE19-389233BD34ED}" name="Column3664"/>
    <tableColumn id="3678" xr3:uid="{5B328544-8973-B14C-860C-D8D8486AFCE3}" name="Column3665"/>
    <tableColumn id="3679" xr3:uid="{3D5968A0-D495-B746-881E-1ED9CCAC3288}" name="Column3666"/>
    <tableColumn id="3680" xr3:uid="{62844949-99EC-144A-ADFE-F60ED66C40A7}" name="Column3667"/>
    <tableColumn id="3681" xr3:uid="{0F6C84B7-AA68-D344-A890-C01E79A6A20D}" name="Column3668"/>
    <tableColumn id="3682" xr3:uid="{3E894E23-F2CA-E64E-BEE0-D1296CAE6E2B}" name="Column3669"/>
    <tableColumn id="3683" xr3:uid="{3710EB27-36B7-2B40-9D8F-968447CB1BD0}" name="Column3670"/>
    <tableColumn id="3684" xr3:uid="{5ECDE5CD-EB35-274C-B664-473F3D93FBCD}" name="Column3671"/>
    <tableColumn id="3685" xr3:uid="{F8F5F05C-177A-C94D-A794-4CA91457D3B6}" name="Column3672"/>
    <tableColumn id="3686" xr3:uid="{7DB3BEB0-101F-7848-AD4D-A97222DE24D9}" name="Column3673"/>
    <tableColumn id="3687" xr3:uid="{2F16E7C9-41B1-AC4F-B2DF-7580D2F6605A}" name="Column3674"/>
    <tableColumn id="3688" xr3:uid="{78577A15-4F92-0345-B68B-31F9400B599E}" name="Column3675"/>
    <tableColumn id="3689" xr3:uid="{D251F51F-B710-B44F-A102-C453D0066C14}" name="Column3676"/>
    <tableColumn id="3690" xr3:uid="{161B96D6-C44E-C24D-AF02-7FBBB676A06C}" name="Column3677"/>
    <tableColumn id="3691" xr3:uid="{68CD5FB3-3728-7D48-81E5-ADFE4A40FA81}" name="Column3678"/>
    <tableColumn id="3692" xr3:uid="{EA2B7064-53F7-324B-B121-7C3ABCABB950}" name="Column3679"/>
    <tableColumn id="3693" xr3:uid="{97E47732-83D1-004B-A5C0-AE8886A427C7}" name="Column3680"/>
    <tableColumn id="3694" xr3:uid="{62ADC74D-95E6-394B-88FD-E515F9BB3F18}" name="Column3681"/>
    <tableColumn id="3695" xr3:uid="{3B9F10AF-737E-D441-846C-03779B89792D}" name="Column3682"/>
    <tableColumn id="3696" xr3:uid="{74847DDF-C15C-3C4B-BE78-24DFE777E487}" name="Column3683"/>
    <tableColumn id="3697" xr3:uid="{F10DEF81-51EE-714E-A789-B8DCEB3A8089}" name="Column3684"/>
    <tableColumn id="3698" xr3:uid="{0A8781EF-5096-8443-8DFD-E2AE6ED1F85D}" name="Column3685"/>
    <tableColumn id="3699" xr3:uid="{E15E53B7-FBFB-2747-861E-5A27B4EAD9F6}" name="Column3686"/>
    <tableColumn id="3700" xr3:uid="{E718C3BF-E9BD-0641-A078-6149B4AF8ADC}" name="Column3687"/>
    <tableColumn id="3701" xr3:uid="{95A2446A-5C63-E34E-BEFA-8A3993235FEC}" name="Column3688"/>
    <tableColumn id="3702" xr3:uid="{B608568F-487E-694A-A628-84F97C6DA9AD}" name="Column3689"/>
    <tableColumn id="3703" xr3:uid="{CE4C1D4A-6B47-0A43-BE8A-6628272E8F48}" name="Column3690"/>
    <tableColumn id="3704" xr3:uid="{D6E6C393-0053-0248-B126-95ECFE433165}" name="Column3691"/>
    <tableColumn id="3705" xr3:uid="{271FFE04-3926-7243-B03E-46FCDAFFF208}" name="Column3692"/>
    <tableColumn id="3706" xr3:uid="{E58C5196-1892-A441-9CC4-EA8397186DBD}" name="Column3693"/>
    <tableColumn id="3707" xr3:uid="{E72F942F-B98E-8D44-B323-5DE6BC0DC766}" name="Column3694"/>
    <tableColumn id="3708" xr3:uid="{74289206-7E84-294C-8232-9D5B67CB873E}" name="Column3695"/>
    <tableColumn id="3709" xr3:uid="{C339078A-6404-D54D-B11F-7D3F55D39E68}" name="Column3696"/>
    <tableColumn id="3710" xr3:uid="{B74D0680-0EF1-854E-AD89-792BF937A4FA}" name="Column3697"/>
    <tableColumn id="3711" xr3:uid="{50B0CE32-4B1D-F047-9481-AAA003EFF46B}" name="Column3698"/>
    <tableColumn id="3712" xr3:uid="{7159CA4E-DB9A-3E43-B19C-BDBAB727CDE9}" name="Column3699"/>
    <tableColumn id="3713" xr3:uid="{F7B7FE5F-EEB6-094B-AA57-758CB7D6D5AA}" name="Column3700"/>
    <tableColumn id="3714" xr3:uid="{5579656C-3341-2F44-9BAF-AB766BA7021B}" name="Column3701"/>
    <tableColumn id="3715" xr3:uid="{7B025108-BC60-804B-AE10-2DCDA304E248}" name="Column3702"/>
    <tableColumn id="3716" xr3:uid="{478443ED-36CA-D046-9E10-ACC37C4EFBEF}" name="Column3703"/>
    <tableColumn id="3717" xr3:uid="{DBB66F05-8A76-0E4F-B465-E6EAF5F6DB3A}" name="Column3704"/>
    <tableColumn id="3718" xr3:uid="{03283B58-3471-964E-8F2F-03F2AA522509}" name="Column3705"/>
    <tableColumn id="3719" xr3:uid="{4BE38CC0-A896-D446-98D6-4B37F469EE20}" name="Column3706"/>
    <tableColumn id="3720" xr3:uid="{B94ED072-1D8F-AA4E-8804-C3F6CED27CDE}" name="Column3707"/>
    <tableColumn id="3721" xr3:uid="{FA5D62B2-2264-954C-8789-F3FEA650BB42}" name="Column3708"/>
    <tableColumn id="3722" xr3:uid="{D4DEE5F4-FB65-1547-B23D-E56EB38D0763}" name="Column3709"/>
    <tableColumn id="3723" xr3:uid="{54AAAD88-1F94-4540-A402-F8A64E575BDB}" name="Column3710"/>
    <tableColumn id="3724" xr3:uid="{5A18EAE7-8A16-4444-83F0-2FC6B5C608C4}" name="Column3711"/>
    <tableColumn id="3725" xr3:uid="{C5663167-26CE-5447-B9BB-351C4BD57254}" name="Column3712"/>
    <tableColumn id="3726" xr3:uid="{E984D0BA-CE0E-3346-9401-21354476DC6E}" name="Column3713"/>
    <tableColumn id="3727" xr3:uid="{424A09DF-FA4D-0C47-92C7-58533A296657}" name="Column3714"/>
    <tableColumn id="3728" xr3:uid="{047E2481-1EB8-EF44-9F28-D2D97C7BCDF8}" name="Column3715"/>
    <tableColumn id="3729" xr3:uid="{319F1603-C588-084D-B685-6B6E444329E4}" name="Column3716"/>
    <tableColumn id="3730" xr3:uid="{7BC42AEF-C416-DD41-AA0D-218B6E4150D1}" name="Column3717"/>
    <tableColumn id="3731" xr3:uid="{CEE9C8B6-259B-2949-94E9-37C5E973FFC3}" name="Column3718"/>
    <tableColumn id="3732" xr3:uid="{F22D8698-EC07-F34F-BE00-B34CF98D7E18}" name="Column3719"/>
    <tableColumn id="3733" xr3:uid="{134B8283-EA6B-CC4D-8991-BEBA1E44709D}" name="Column3720"/>
    <tableColumn id="3734" xr3:uid="{A0B0EAC8-B75F-A745-8AEE-AF8963A64F09}" name="Column3721"/>
    <tableColumn id="3735" xr3:uid="{81EA5B91-5E56-1D4C-A9CA-B2B68CA12919}" name="Column3722"/>
    <tableColumn id="3736" xr3:uid="{FEBF3BCD-EF86-554E-9308-72F82BF27709}" name="Column3723"/>
    <tableColumn id="3737" xr3:uid="{F27F0732-B0EE-2A4C-A54F-7AD675D64D51}" name="Column3724"/>
    <tableColumn id="3738" xr3:uid="{1CCE2AAE-99BB-C546-A106-A1CAE7835932}" name="Column3725"/>
    <tableColumn id="3739" xr3:uid="{9B51745E-72D4-C044-BCEE-908F6AF68531}" name="Column3726"/>
    <tableColumn id="3740" xr3:uid="{EB15E282-FD17-0C40-B510-42E58500436B}" name="Column3727"/>
    <tableColumn id="3741" xr3:uid="{9A1BA8C5-F42F-0D47-B5BF-1074220470A0}" name="Column3728"/>
    <tableColumn id="3742" xr3:uid="{DAAC6DE5-E9D1-3245-A676-5E405A9C946B}" name="Column3729"/>
    <tableColumn id="3743" xr3:uid="{A3A3412C-438F-284C-AAD8-2C322382507C}" name="Column3730"/>
    <tableColumn id="3744" xr3:uid="{ACD983DD-05AF-1746-A402-BD07082494FF}" name="Column3731"/>
    <tableColumn id="3745" xr3:uid="{F505570C-8042-064E-90C4-640BFBFE07E8}" name="Column3732"/>
    <tableColumn id="3746" xr3:uid="{7BC595F4-279E-1F46-9756-B85443E54638}" name="Column3733"/>
    <tableColumn id="3747" xr3:uid="{4FCD1EB1-C25E-5943-A748-120196AD3605}" name="Column3734"/>
    <tableColumn id="3748" xr3:uid="{01C6C94B-5023-ED49-9EB2-9DFF8229E3A4}" name="Column3735"/>
    <tableColumn id="3749" xr3:uid="{D8739EAA-8FE7-EA4E-9D59-E3DA4CBC1501}" name="Column3736"/>
    <tableColumn id="3750" xr3:uid="{D0981085-D40D-C842-B4A7-BF0DE0438660}" name="Column3737"/>
    <tableColumn id="3751" xr3:uid="{223EAC57-18CE-D942-BD65-922FC0A60DF0}" name="Column3738"/>
    <tableColumn id="3752" xr3:uid="{34765E20-3DEE-ED4F-B58B-D4C31B0FC066}" name="Column3739"/>
    <tableColumn id="3753" xr3:uid="{5A23F34B-D7A0-6B45-AC4F-0176B4F0ECB7}" name="Column3740"/>
    <tableColumn id="3754" xr3:uid="{294671E5-FE9E-4244-BB17-DD40A2B95C75}" name="Column3741"/>
    <tableColumn id="3755" xr3:uid="{7FCD02ED-D659-9D42-B175-7DCB1B2D32B2}" name="Column3742"/>
    <tableColumn id="3756" xr3:uid="{DB9BFAB4-1E45-DA49-9876-A3D0475EF891}" name="Column3743"/>
    <tableColumn id="3757" xr3:uid="{49B2D6DA-E704-5E47-A6E8-64EE68FDB2AF}" name="Column3744"/>
    <tableColumn id="3758" xr3:uid="{57E21CEF-5A31-A24C-BE2D-B7595383C722}" name="Column3745"/>
    <tableColumn id="3759" xr3:uid="{B5225173-8604-174E-A019-53C4212B8F98}" name="Column3746"/>
    <tableColumn id="3760" xr3:uid="{D23033E3-E1E9-8247-893F-C91F26D46B67}" name="Column3747"/>
    <tableColumn id="3761" xr3:uid="{5DC8E60F-DFD6-0E4D-AECB-914DBAD41D32}" name="Column3748"/>
    <tableColumn id="3762" xr3:uid="{53E9A3BD-ED9A-FC4A-AED8-B899E4577955}" name="Column3749"/>
    <tableColumn id="3763" xr3:uid="{DB5E1BF5-9F82-264B-AA9C-03E216CD13BE}" name="Column3750"/>
    <tableColumn id="3764" xr3:uid="{5D2F3748-EC92-BC44-95F7-314E825DCD76}" name="Column3751"/>
    <tableColumn id="3765" xr3:uid="{5E8F02F0-6DBC-674D-8B51-B9DE9A6F0894}" name="Column3752"/>
    <tableColumn id="3766" xr3:uid="{BE3404F8-688A-F442-8ECE-AC9B673CFBE9}" name="Column3753"/>
    <tableColumn id="3767" xr3:uid="{97013498-FDBE-D349-8545-E7ED18DAC5BE}" name="Column3754"/>
    <tableColumn id="3768" xr3:uid="{223673BC-15D6-B54F-968F-2339F7EB657B}" name="Column3755"/>
    <tableColumn id="3769" xr3:uid="{B2CBBCBC-FF92-E947-B6F5-3EEE3B28EA6D}" name="Column3756"/>
    <tableColumn id="3770" xr3:uid="{F5C08B9B-A056-CE48-B7FC-23A37B835B96}" name="Column3757"/>
    <tableColumn id="3771" xr3:uid="{8FCA6845-3E90-E64D-B6F1-A3CCD347B31D}" name="Column3758"/>
    <tableColumn id="3772" xr3:uid="{60B615C8-7C35-CF4C-AC1F-69CFE19F05A3}" name="Column3759"/>
    <tableColumn id="3773" xr3:uid="{BBF88C3B-A14E-E54D-83D9-B9AA90B14915}" name="Column3760"/>
    <tableColumn id="3774" xr3:uid="{14581B3F-C152-7046-B45B-1AFE4536569A}" name="Column3761"/>
    <tableColumn id="3775" xr3:uid="{C23C7C87-08D5-F142-944D-675DCB6F12CC}" name="Column3762"/>
    <tableColumn id="3776" xr3:uid="{847E3527-6532-364C-B0C5-40A589D2FA38}" name="Column3763"/>
    <tableColumn id="3777" xr3:uid="{217385E9-6886-734E-B2DD-F882CD8B6205}" name="Column3764"/>
    <tableColumn id="3778" xr3:uid="{15075D77-8514-0540-9AC3-A12E2AA7194C}" name="Column3765"/>
    <tableColumn id="3779" xr3:uid="{4EB269D8-6EEF-C945-BCDA-34A641661D47}" name="Column3766"/>
    <tableColumn id="3780" xr3:uid="{485FBC9B-CBBE-BA4A-BEA6-B94407978F17}" name="Column3767"/>
    <tableColumn id="3781" xr3:uid="{6B07DF2D-495C-5B4E-8962-E97D14BDAD22}" name="Column3768"/>
    <tableColumn id="3782" xr3:uid="{CB467145-5767-804D-B2B6-35165219A27C}" name="Column3769"/>
    <tableColumn id="3783" xr3:uid="{245700B2-7D3E-A049-9418-948B04378FC6}" name="Column3770"/>
    <tableColumn id="3784" xr3:uid="{A9A1A57D-6E0E-EB4C-ACDB-958D532363D2}" name="Column3771"/>
    <tableColumn id="3785" xr3:uid="{AA913747-5234-944F-B241-E5972C019E39}" name="Column3772"/>
    <tableColumn id="3786" xr3:uid="{40132B29-94D3-3D41-A71B-211FE42F857E}" name="Column3773"/>
    <tableColumn id="3787" xr3:uid="{215F30C5-5B69-0940-A426-F27394B84B4F}" name="Column3774"/>
    <tableColumn id="3788" xr3:uid="{BB475D50-60AF-FA4C-B217-B65E7995EDDE}" name="Column3775"/>
    <tableColumn id="3789" xr3:uid="{FF3471E4-A4DB-444D-95AE-F5553EE80853}" name="Column3776"/>
    <tableColumn id="3790" xr3:uid="{20565231-072E-1B41-83EC-B3E8509D0BEE}" name="Column3777"/>
    <tableColumn id="3791" xr3:uid="{076BBE0E-76CF-8A41-8BC4-6BB22F006A54}" name="Column3778"/>
    <tableColumn id="3792" xr3:uid="{52221DF6-7A44-FA4A-A024-861322EFE4CD}" name="Column3779"/>
    <tableColumn id="3793" xr3:uid="{015270AA-E006-8A4A-B4C6-00B2DDA8A6B4}" name="Column3780"/>
    <tableColumn id="3794" xr3:uid="{A090C962-B0F5-E741-A345-60A6C998B2C0}" name="Column3781"/>
    <tableColumn id="3795" xr3:uid="{463C0CE2-8EE6-7F4A-9DC8-DA64510EB61D}" name="Column3782"/>
    <tableColumn id="3796" xr3:uid="{0F735D2A-6CD8-DB40-B21E-67AE66E66527}" name="Column3783"/>
    <tableColumn id="3797" xr3:uid="{2268A171-F0FE-DB43-90A6-23CF4F3CA382}" name="Column3784"/>
    <tableColumn id="3798" xr3:uid="{FB909F11-AC60-904E-829B-FC352CA06C38}" name="Column3785"/>
    <tableColumn id="3799" xr3:uid="{8E6F04C9-43E9-9642-BF36-A9E408AFF55C}" name="Column3786"/>
    <tableColumn id="3800" xr3:uid="{5C4E6922-5D25-4545-971E-1327703DEA6F}" name="Column3787"/>
    <tableColumn id="3801" xr3:uid="{95D9DBAD-8D59-BF41-B46A-9E4B5DD77C05}" name="Column3788"/>
    <tableColumn id="3802" xr3:uid="{0F2C15FB-914D-2A42-BF33-BD295C65439F}" name="Column3789"/>
    <tableColumn id="3803" xr3:uid="{3C62CF6D-D378-F640-BF7E-AED5F114481B}" name="Column3790"/>
    <tableColumn id="3804" xr3:uid="{C7E58048-BA97-A241-95DF-1C4CB38A6789}" name="Column3791"/>
    <tableColumn id="3805" xr3:uid="{AE63DE40-E161-664D-8364-4804D471B1BD}" name="Column3792"/>
    <tableColumn id="3806" xr3:uid="{2C46538C-B32A-2E40-B35C-C629A199C6F5}" name="Column3793"/>
    <tableColumn id="3807" xr3:uid="{4A917E71-9B07-3B4D-8AC8-4268A6D8B616}" name="Column3794"/>
    <tableColumn id="3808" xr3:uid="{6D848E62-9D45-3D4E-ACA3-D980CC70DE9E}" name="Column3795"/>
    <tableColumn id="3809" xr3:uid="{9730F7AB-CD19-BD48-AD20-BD5F7ED20AEC}" name="Column3796"/>
    <tableColumn id="3810" xr3:uid="{6305EDE0-0F31-5541-AE70-5FE555BA84FF}" name="Column3797"/>
    <tableColumn id="3811" xr3:uid="{20063918-656A-D44B-9E17-26F059105636}" name="Column3798"/>
    <tableColumn id="3812" xr3:uid="{8087FC71-FD24-FB47-AE2A-1636DB11CA1B}" name="Column3799"/>
    <tableColumn id="3813" xr3:uid="{562FB8EF-66B1-414D-A3BF-4B12C3551D98}" name="Column3800"/>
    <tableColumn id="3814" xr3:uid="{1BFA78F1-537B-B849-A7CC-7BC1AF1AB72D}" name="Column3801"/>
    <tableColumn id="3815" xr3:uid="{8CFD9FC3-05A2-7E40-BA3D-92EFDB6A00FE}" name="Column3802"/>
    <tableColumn id="3816" xr3:uid="{4BDC3400-1489-7843-AD7E-730A7FE86801}" name="Column3803"/>
    <tableColumn id="3817" xr3:uid="{ED679B6C-569C-044E-AB7E-61DFC206BE0D}" name="Column3804"/>
    <tableColumn id="3818" xr3:uid="{2DB6DC41-EF5D-0E4F-8F5F-449B58956EA3}" name="Column3805"/>
    <tableColumn id="3819" xr3:uid="{3030600A-9586-D34D-A70F-D2DBFBEC3B5B}" name="Column3806"/>
    <tableColumn id="3820" xr3:uid="{1697E1BC-69E1-D245-B27F-E54DDE0090BA}" name="Column3807"/>
    <tableColumn id="3821" xr3:uid="{333AAEB2-3D84-D64B-91C3-7438EE67EB32}" name="Column3808"/>
    <tableColumn id="3822" xr3:uid="{6A802924-A007-784F-89C2-7EA4373024A1}" name="Column3809"/>
    <tableColumn id="3823" xr3:uid="{EA40FE3F-FBC7-B043-B494-C6C0EBFCB7CD}" name="Column3810"/>
    <tableColumn id="3824" xr3:uid="{654E4B18-B599-5643-8008-36D2AB583C96}" name="Column3811"/>
    <tableColumn id="3825" xr3:uid="{454886FE-BAF2-9D46-B2CC-1E5DA013BAF9}" name="Column3812"/>
    <tableColumn id="3826" xr3:uid="{E28E8147-9FDD-8F49-AFCC-8667F3D72DF9}" name="Column3813"/>
    <tableColumn id="3827" xr3:uid="{8B72376F-B0D7-3F40-B25B-D1B16FDC7A48}" name="Column3814"/>
    <tableColumn id="3828" xr3:uid="{E407FCFC-2918-6244-B344-053EADB260F3}" name="Column3815"/>
    <tableColumn id="3829" xr3:uid="{6E5DD882-AA0A-694D-AF82-6E3A9F0205FD}" name="Column3816"/>
    <tableColumn id="3830" xr3:uid="{B9EF216F-229B-9945-8F9A-530D652E3E9E}" name="Column3817"/>
    <tableColumn id="3831" xr3:uid="{3A986D4E-AD5A-6146-B41A-673BA51D51F0}" name="Column3818"/>
    <tableColumn id="3832" xr3:uid="{F06D4D91-4607-884E-A15D-BEA2E4E15144}" name="Column3819"/>
    <tableColumn id="3833" xr3:uid="{A9F6E295-43D2-684F-95D1-97994AB9E832}" name="Column3820"/>
    <tableColumn id="3834" xr3:uid="{9FE766AD-7A97-0C48-B6E3-A1D06CBB187D}" name="Column3821"/>
    <tableColumn id="3835" xr3:uid="{765FBA82-2CA8-C249-B9A0-6FC0343DC377}" name="Column3822"/>
    <tableColumn id="3836" xr3:uid="{678285A7-39E1-934C-9A2E-9D30600E88E0}" name="Column3823"/>
    <tableColumn id="3837" xr3:uid="{0F3CA30A-9679-0A4F-BBE5-CC4669F3F3BC}" name="Column3824"/>
    <tableColumn id="3838" xr3:uid="{6A99645B-33B8-4748-83F0-CC14D8BB5395}" name="Column3825"/>
    <tableColumn id="3839" xr3:uid="{FD90D23F-FC21-4C47-97E7-E1FC06F51143}" name="Column3826"/>
    <tableColumn id="3840" xr3:uid="{0540B426-51A9-9549-8F9B-238A6F3EBB24}" name="Column3827"/>
    <tableColumn id="3841" xr3:uid="{6113BC20-5065-F946-A419-FE0172E51D63}" name="Column3828"/>
    <tableColumn id="3842" xr3:uid="{76BF3D04-3D55-9945-91B8-29615A310BEA}" name="Column3829"/>
    <tableColumn id="3843" xr3:uid="{DDAB1B56-1163-2F4E-B242-419C12B1A623}" name="Column3830"/>
    <tableColumn id="3844" xr3:uid="{E15F53B9-6DBE-A74D-8092-C490958B86B5}" name="Column3831"/>
    <tableColumn id="3845" xr3:uid="{6F3811B2-E289-7045-8F88-6765EBED7F72}" name="Column3832"/>
    <tableColumn id="3846" xr3:uid="{AB3BB7BD-F674-3B43-9E76-006CF17E1F3F}" name="Column3833"/>
    <tableColumn id="3847" xr3:uid="{80F06F20-2B18-0D4A-8D34-547576789DDF}" name="Column3834"/>
    <tableColumn id="3848" xr3:uid="{C6F5C0E9-3AB2-9A45-AE02-78B1960AFA37}" name="Column3835"/>
    <tableColumn id="3849" xr3:uid="{277872A6-29D7-5542-AD02-D46FB3D1B113}" name="Column3836"/>
    <tableColumn id="3850" xr3:uid="{2A69DAF2-2735-844D-8395-705CC2D59297}" name="Column3837"/>
    <tableColumn id="3851" xr3:uid="{0B0B4623-2CC1-8040-8C15-A6EA567C451E}" name="Column3838"/>
    <tableColumn id="3852" xr3:uid="{CD53CF78-34F9-644F-BF1C-4D0D89F490EA}" name="Column3839"/>
    <tableColumn id="3853" xr3:uid="{6AE44B1B-C4F0-AB4B-B009-7DA7A926AC99}" name="Column3840"/>
    <tableColumn id="3854" xr3:uid="{1D5CD811-ED20-8A45-88A8-C1A7A81E63C5}" name="Column3841"/>
    <tableColumn id="3855" xr3:uid="{94F602D2-D874-C042-9DFA-D27B91223E74}" name="Column3842"/>
    <tableColumn id="3856" xr3:uid="{31493BF9-3647-3849-A3D6-326191E5EB27}" name="Column3843"/>
    <tableColumn id="3857" xr3:uid="{A4358A67-E19C-A94E-8237-2A9DF2666B9F}" name="Column3844"/>
    <tableColumn id="3858" xr3:uid="{305E00CB-E95E-3341-87FC-CAE9880F5EE8}" name="Column3845"/>
    <tableColumn id="3859" xr3:uid="{046DF5CA-D839-CD46-8587-B98CE0947D51}" name="Column3846"/>
    <tableColumn id="3860" xr3:uid="{0D1722A4-D6AA-C24C-B18E-9E81CE5ABF48}" name="Column3847"/>
    <tableColumn id="3861" xr3:uid="{D24B18FB-4424-244C-8FA9-EFBDBB558483}" name="Column3848"/>
    <tableColumn id="3862" xr3:uid="{68E182DA-65AA-294D-B855-16989D782CD5}" name="Column3849"/>
    <tableColumn id="3863" xr3:uid="{CB52F26D-7252-A545-A55B-BAB9285EA833}" name="Column3850"/>
    <tableColumn id="3864" xr3:uid="{D87C98C9-78F1-9E42-8763-A3604B9F8427}" name="Column3851"/>
    <tableColumn id="3865" xr3:uid="{EFBCED56-63ED-E44E-8D22-F9F5CE3C6657}" name="Column3852"/>
    <tableColumn id="3866" xr3:uid="{EBFFC63F-349C-994A-B792-E2F6329C010A}" name="Column3853"/>
    <tableColumn id="3867" xr3:uid="{FE9849B6-8F4A-0D45-A666-5930719358A0}" name="Column3854"/>
    <tableColumn id="3868" xr3:uid="{2F018C52-D2F5-3349-A524-1D4F2CE06CC4}" name="Column3855"/>
    <tableColumn id="3869" xr3:uid="{A8FFE758-84BE-7943-85F4-3885E4561054}" name="Column3856"/>
    <tableColumn id="3870" xr3:uid="{4CA52CDB-A32E-5F48-B2B8-F23587BB9FEA}" name="Column3857"/>
    <tableColumn id="3871" xr3:uid="{BCB09F48-7CCD-6640-AB7D-227576FB473D}" name="Column3858"/>
    <tableColumn id="3872" xr3:uid="{7524BD98-BE4E-A14C-B21A-6204A8715D2F}" name="Column3859"/>
    <tableColumn id="3873" xr3:uid="{5408FD0D-EA3A-F144-A4B7-16FCF955845E}" name="Column3860"/>
    <tableColumn id="3874" xr3:uid="{3C597C11-1D00-EF47-A167-35DF9E33E0C5}" name="Column3861"/>
    <tableColumn id="3875" xr3:uid="{D3ADB985-A1DF-6F4B-B159-9ED36DB8F721}" name="Column3862"/>
    <tableColumn id="3876" xr3:uid="{35C0313D-BB24-B642-8CD6-10BD539A38C4}" name="Column3863"/>
    <tableColumn id="3877" xr3:uid="{550E3B14-634F-2648-A23E-B29C66F0EB67}" name="Column3864"/>
    <tableColumn id="3878" xr3:uid="{72FBCEDB-784D-6B44-8E9D-46A4F472D69B}" name="Column3865"/>
    <tableColumn id="3879" xr3:uid="{CF2482FF-EB48-D441-A4B6-A16FF1112FC1}" name="Column3866"/>
    <tableColumn id="3880" xr3:uid="{940D7EE2-EC81-E34C-9189-798B2EA0BF2C}" name="Column3867"/>
    <tableColumn id="3881" xr3:uid="{8D77E6F6-455B-EC4D-B882-97A0157F8CAB}" name="Column3868"/>
    <tableColumn id="3882" xr3:uid="{E9C5FA1B-3D90-0B4D-9A3E-A0DDD3260E31}" name="Column3869"/>
    <tableColumn id="3883" xr3:uid="{B8B6F48F-F624-5542-A5CD-083CA62B50B9}" name="Column3870"/>
    <tableColumn id="3884" xr3:uid="{CBB25B09-10B1-3E47-BE33-801EA129D960}" name="Column3871"/>
    <tableColumn id="3885" xr3:uid="{8A5E37E7-A9EF-A844-BBEE-7C28E183209D}" name="Column3872"/>
    <tableColumn id="3886" xr3:uid="{D0DEC8F7-4784-B349-AA52-577140609814}" name="Column3873"/>
    <tableColumn id="3887" xr3:uid="{28A067FB-FA51-F142-9272-0586C9688A92}" name="Column3874"/>
    <tableColumn id="3888" xr3:uid="{D65458BD-018C-684C-995F-DBB03EE0D730}" name="Column3875"/>
    <tableColumn id="3889" xr3:uid="{3B54A5BE-403C-BE4B-BE8A-F3C23A2E4076}" name="Column3876"/>
    <tableColumn id="3890" xr3:uid="{8A9B9387-D03B-6346-88AA-9602BAF6750E}" name="Column3877"/>
    <tableColumn id="3891" xr3:uid="{6A6DF79B-518E-7648-9C8D-B68D1F8C18BF}" name="Column3878"/>
    <tableColumn id="3892" xr3:uid="{60B67163-CBBD-2443-A5E0-86F91F884329}" name="Column3879"/>
    <tableColumn id="3893" xr3:uid="{D672A32E-886F-DE4B-9C22-50EEFD364F67}" name="Column3880"/>
    <tableColumn id="3894" xr3:uid="{D3530CAF-B422-9D4E-A6DB-59F296F8B073}" name="Column3881"/>
    <tableColumn id="3895" xr3:uid="{85177742-C3C9-274F-8C1E-FF4C4437CDA1}" name="Column3882"/>
    <tableColumn id="3896" xr3:uid="{A2A82901-BEE0-6148-940C-DC23FFA881BE}" name="Column3883"/>
    <tableColumn id="3897" xr3:uid="{1B2CBA5B-1BED-6C41-B2DD-F37C9C3DB60E}" name="Column3884"/>
    <tableColumn id="3898" xr3:uid="{3EA7F40D-7A36-BF4A-B1B5-0720B4657B89}" name="Column3885"/>
    <tableColumn id="3899" xr3:uid="{3E8ECB48-6D08-5C42-9189-5D672F5AAE4C}" name="Column3886"/>
    <tableColumn id="3900" xr3:uid="{141C04BA-8EEF-9148-BF8C-BFDB886610BE}" name="Column3887"/>
    <tableColumn id="3901" xr3:uid="{1A682155-21D9-F143-BBAD-3827E45D7A14}" name="Column3888"/>
    <tableColumn id="3902" xr3:uid="{5F53C830-D647-A44A-B743-863B56BB6BDF}" name="Column3889"/>
    <tableColumn id="3903" xr3:uid="{7234F420-B46D-0748-8489-04B5899C4671}" name="Column3890"/>
    <tableColumn id="3904" xr3:uid="{1D8A4837-7048-7649-8FAF-AC29FC563737}" name="Column3891"/>
    <tableColumn id="3905" xr3:uid="{EC14D5AA-EF66-2045-875F-998F13138F3F}" name="Column3892"/>
    <tableColumn id="3906" xr3:uid="{B7A12BC7-CF00-B346-99CC-F6F3D31E1851}" name="Column3893"/>
    <tableColumn id="3907" xr3:uid="{CCD0D3AF-AB74-704C-BAEC-59BE99334BA5}" name="Column3894"/>
    <tableColumn id="3908" xr3:uid="{FC09F236-79F5-EF49-BB55-F136E509DBC3}" name="Column3895"/>
    <tableColumn id="3909" xr3:uid="{A2B80832-23C2-7E46-8999-551069034CF3}" name="Column3896"/>
    <tableColumn id="3910" xr3:uid="{5159F698-61FA-3F46-8948-7EBC41445785}" name="Column3897"/>
    <tableColumn id="3911" xr3:uid="{25A3D8F2-B174-7A47-B980-B62328788821}" name="Column3898"/>
    <tableColumn id="3912" xr3:uid="{5EAFD4B4-788B-3B4D-8116-6AF094D09246}" name="Column3899"/>
    <tableColumn id="3913" xr3:uid="{5BAB7902-6D8E-1E49-B6A5-5A57E9F5FF13}" name="Column3900"/>
    <tableColumn id="3914" xr3:uid="{ECE875A0-45C8-2F4B-876C-D2318FED1D99}" name="Column3901"/>
    <tableColumn id="3915" xr3:uid="{6D085A0C-04DE-F24A-8EC2-44806AF16EBF}" name="Column3902"/>
    <tableColumn id="3916" xr3:uid="{0625F4A4-365B-8E4C-B64A-78A0B276A14F}" name="Column3903"/>
    <tableColumn id="3917" xr3:uid="{F8E5C20E-055E-E642-8C61-8C7C8E0AFC61}" name="Column3904"/>
    <tableColumn id="3918" xr3:uid="{CDC05984-8C3B-074A-ACEF-321FB33CEF21}" name="Column3905"/>
    <tableColumn id="3919" xr3:uid="{26F44D7A-2F87-CE4F-BBCE-8CA9B2B5630E}" name="Column3906"/>
    <tableColumn id="3920" xr3:uid="{1B576FE4-F6CA-EF4D-8A53-C3AC6DCDA8C9}" name="Column3907"/>
    <tableColumn id="3921" xr3:uid="{9FE6FCE4-5261-7C4F-B1E3-2B7D54870926}" name="Column3908"/>
    <tableColumn id="3922" xr3:uid="{14EA29E7-CC72-CD4F-A7F5-A57B06FF036C}" name="Column3909"/>
    <tableColumn id="3923" xr3:uid="{D1220FB6-B3D6-8147-A524-F392F96BC640}" name="Column3910"/>
    <tableColumn id="3924" xr3:uid="{EF5EEE99-B630-2846-9597-62131364366F}" name="Column3911"/>
    <tableColumn id="3925" xr3:uid="{08B72475-D8B4-0B40-9468-F80ED08468BA}" name="Column3912"/>
    <tableColumn id="3926" xr3:uid="{979F2207-9BF3-A84A-A1CD-3BA358AD0988}" name="Column3913"/>
    <tableColumn id="3927" xr3:uid="{5B2937A3-194D-774A-BFB3-B70877B23E0C}" name="Column3914"/>
    <tableColumn id="3928" xr3:uid="{847BA734-CD3F-3E42-8C7E-C0E2FA499A1E}" name="Column3915"/>
    <tableColumn id="3929" xr3:uid="{02794F3C-5083-8D4E-86E2-B5B58C687C5F}" name="Column3916"/>
    <tableColumn id="3930" xr3:uid="{CC1B597F-C1C4-C941-B964-7AF996607440}" name="Column3917"/>
    <tableColumn id="3931" xr3:uid="{16C29478-F8A6-6745-9E47-0087AD9B6866}" name="Column3918"/>
    <tableColumn id="3932" xr3:uid="{7EE89ECE-F1E2-A04D-8213-B939D3B2EED9}" name="Column3919"/>
    <tableColumn id="3933" xr3:uid="{0ED0F6D1-CB22-0A42-99CA-5279FF82E620}" name="Column3920"/>
    <tableColumn id="3934" xr3:uid="{86CCC1F5-F9FF-0848-AE31-5C1A12058BE7}" name="Column3921"/>
    <tableColumn id="3935" xr3:uid="{A880B13C-593D-6744-8A82-C8A0034C194A}" name="Column3922"/>
    <tableColumn id="3936" xr3:uid="{25E7A339-8995-2543-AF6B-B69AD477244C}" name="Column3923"/>
    <tableColumn id="3937" xr3:uid="{F7AAAE28-4839-164D-9EF8-6907AC98A640}" name="Column3924"/>
    <tableColumn id="3938" xr3:uid="{6F2C86F0-21D0-674D-A6F7-5B01530D48FD}" name="Column3925"/>
    <tableColumn id="3939" xr3:uid="{A62663DC-B3A8-4448-A554-80C589D72532}" name="Column3926"/>
    <tableColumn id="3940" xr3:uid="{FD888459-D312-5B45-A647-8BDB87401C9B}" name="Column3927"/>
    <tableColumn id="3941" xr3:uid="{A0BDED3C-F1D7-274E-91A0-AB74E290538E}" name="Column3928"/>
    <tableColumn id="3942" xr3:uid="{C468AD84-13CB-A046-8D0D-3AFB091C9594}" name="Column3929"/>
    <tableColumn id="3943" xr3:uid="{D958B5A3-66C6-724C-B6CE-AF163830B521}" name="Column3930"/>
    <tableColumn id="3944" xr3:uid="{28828F6B-7763-9645-8769-FC30ACD35E9D}" name="Column3931"/>
    <tableColumn id="3945" xr3:uid="{D233B9B4-3B7A-3C47-97F5-F5C2C1EDEE19}" name="Column3932"/>
    <tableColumn id="3946" xr3:uid="{BD157B5C-D5A5-0948-9FC2-ECB2799DDD95}" name="Column3933"/>
    <tableColumn id="3947" xr3:uid="{6C9687B8-7011-FA45-9883-57FB433E0F01}" name="Column3934"/>
    <tableColumn id="3948" xr3:uid="{9376FD97-C25A-5E4D-A952-A2DF43A5282D}" name="Column3935"/>
    <tableColumn id="3949" xr3:uid="{9E84D489-2513-4240-9F47-6F8B70474098}" name="Column3936"/>
    <tableColumn id="3950" xr3:uid="{33FA41D5-0F25-9046-99C9-E80D11E691F6}" name="Column3937"/>
    <tableColumn id="3951" xr3:uid="{C894BAB5-AED4-8940-B628-4B7892F87F8F}" name="Column3938"/>
    <tableColumn id="3952" xr3:uid="{8CE5CA79-5B31-B14B-A6EF-0B1D9D5C9DD1}" name="Column3939"/>
    <tableColumn id="3953" xr3:uid="{41A58047-9F21-C042-B7A4-5898C8133C96}" name="Column3940"/>
    <tableColumn id="3954" xr3:uid="{3119B150-BAE9-FD48-8FCC-FC118A21B877}" name="Column3941"/>
    <tableColumn id="3955" xr3:uid="{1CF88F68-CC13-5A44-8690-93E91DCE573D}" name="Column3942"/>
    <tableColumn id="3956" xr3:uid="{ABC97968-1D96-6A4A-BF3B-2604C26C08F9}" name="Column3943"/>
    <tableColumn id="3957" xr3:uid="{0064CD9D-7DAF-D841-BCEB-5A427777F77E}" name="Column3944"/>
    <tableColumn id="3958" xr3:uid="{AAEEA3A7-84E0-B349-8D71-B7A8F93E0C9F}" name="Column3945"/>
    <tableColumn id="3959" xr3:uid="{1DD17615-4730-FF45-9A7C-F6D15062A8A0}" name="Column3946"/>
    <tableColumn id="3960" xr3:uid="{FCC79002-44B5-074A-891D-BD2FFE04B006}" name="Column3947"/>
    <tableColumn id="3961" xr3:uid="{C97C30EA-3F03-8F43-90DB-681639E0F244}" name="Column3948"/>
    <tableColumn id="3962" xr3:uid="{843E37BD-BC69-E142-94E0-A6E01F363626}" name="Column3949"/>
    <tableColumn id="3963" xr3:uid="{832595DD-FE7B-3E41-B8A8-12CC5D9DB7F9}" name="Column3950"/>
    <tableColumn id="3964" xr3:uid="{2870BA78-CCFE-7742-9894-61B8ED096560}" name="Column3951"/>
    <tableColumn id="3965" xr3:uid="{F7DE55CF-A965-8142-ADE0-BE92505B6313}" name="Column3952"/>
    <tableColumn id="3966" xr3:uid="{5073087D-F235-0540-9FAD-7F74B6AA08D1}" name="Column3953"/>
    <tableColumn id="3967" xr3:uid="{D3C61AFE-40E5-804B-A300-EA509E69B812}" name="Column3954"/>
    <tableColumn id="3968" xr3:uid="{CF272709-09E3-574E-99E1-ADDAAA07060A}" name="Column3955"/>
    <tableColumn id="3969" xr3:uid="{E8E0DF86-3C46-4F48-8921-9B18024C78CC}" name="Column3956"/>
    <tableColumn id="3970" xr3:uid="{70F589C8-BC44-BA4E-91AC-1A90EF0E8318}" name="Column3957"/>
    <tableColumn id="3971" xr3:uid="{D255ED97-B112-1E49-84C6-156149B01A82}" name="Column3958"/>
    <tableColumn id="3972" xr3:uid="{A7C4B7A5-5C68-7F44-B318-B963D4D4565F}" name="Column3959"/>
    <tableColumn id="3973" xr3:uid="{D7393CBA-C88A-4C49-A2B1-1444827E1F19}" name="Column3960"/>
    <tableColumn id="3974" xr3:uid="{43BA0D46-7C44-F54F-94B1-C6EAFB37F7C0}" name="Column3961"/>
    <tableColumn id="3975" xr3:uid="{AC0D1416-204E-554B-8A9B-01C66CFCE7C4}" name="Column3962"/>
    <tableColumn id="3976" xr3:uid="{0141FC39-6F4D-7443-865D-F01C7A9742C2}" name="Column3963"/>
    <tableColumn id="3977" xr3:uid="{D3D7D890-F028-804C-92CD-34AE9E5B17CD}" name="Column3964"/>
    <tableColumn id="3978" xr3:uid="{BED99656-05FD-0647-A6FA-BCB36911A5ED}" name="Column3965"/>
    <tableColumn id="3979" xr3:uid="{CB823963-560C-6A46-82B9-FF204D11EEE4}" name="Column3966"/>
    <tableColumn id="3980" xr3:uid="{595A1C52-8058-584C-81EE-57C306862F35}" name="Column3967"/>
    <tableColumn id="3981" xr3:uid="{BBC94989-D0A9-DA4E-A50A-0CBAEF9231F8}" name="Column3968"/>
    <tableColumn id="3982" xr3:uid="{DAE18998-A104-234B-AE00-4344EB56D219}" name="Column3969"/>
    <tableColumn id="3983" xr3:uid="{4C6BF00A-517E-9845-9BEC-9EEC110B60FE}" name="Column3970"/>
    <tableColumn id="3984" xr3:uid="{6DFE61A1-D4FE-8D44-920E-5FF6F783A89A}" name="Column3971"/>
    <tableColumn id="3985" xr3:uid="{A399E6BC-C9C7-3541-90E4-287EBFC50A5E}" name="Column3972"/>
    <tableColumn id="3986" xr3:uid="{AD090251-E214-F54D-9C8F-A90C524E2290}" name="Column3973"/>
    <tableColumn id="3987" xr3:uid="{3A992C12-F951-C346-A921-D3683E094D5F}" name="Column3974"/>
    <tableColumn id="3988" xr3:uid="{6D20D2DA-3FAF-C14D-B58A-C23A4861E44B}" name="Column3975"/>
    <tableColumn id="3989" xr3:uid="{DA27970C-AE92-694D-827B-6B2F6B6A9209}" name="Column3976"/>
    <tableColumn id="3990" xr3:uid="{DF05AC5F-CF1D-0242-B0FF-8C167E667427}" name="Column3977"/>
    <tableColumn id="3991" xr3:uid="{F7D4240F-9EEC-274F-8854-7F6FA90BB834}" name="Column3978"/>
    <tableColumn id="3992" xr3:uid="{FECDAE2A-A30D-EE40-A274-00B7C560DC2F}" name="Column3979"/>
    <tableColumn id="3993" xr3:uid="{3982ECA8-97F1-4C42-A72B-C38384D26F9A}" name="Column3980"/>
    <tableColumn id="3994" xr3:uid="{FCC149ED-9E9B-5D4E-8E5C-E80891B2261C}" name="Column3981"/>
    <tableColumn id="3995" xr3:uid="{ACD7A8A0-4D1A-044E-8735-38E071CE973B}" name="Column3982"/>
    <tableColumn id="3996" xr3:uid="{53ED6E1D-AC50-2542-9AC1-578CC814BBE7}" name="Column3983"/>
    <tableColumn id="3997" xr3:uid="{FA1A927E-3935-714D-9282-F80A6DEEFBFB}" name="Column3984"/>
    <tableColumn id="3998" xr3:uid="{E4B6759A-1F3E-B64C-810E-24ED4C1377DB}" name="Column3985"/>
    <tableColumn id="3999" xr3:uid="{7856E0AF-4EF4-F945-ABF0-CAF92226E08C}" name="Column3986"/>
    <tableColumn id="4000" xr3:uid="{2B080017-425A-9247-9975-282A237F86DC}" name="Column3987"/>
    <tableColumn id="4001" xr3:uid="{405AFC30-04EC-834C-B95A-82FEC9C2F15B}" name="Column3988"/>
    <tableColumn id="4002" xr3:uid="{84575E12-E826-6C46-B1AB-465ABBAD6D3D}" name="Column3989"/>
    <tableColumn id="4003" xr3:uid="{E3E9C2FA-4BD7-CD40-BB78-54D9FD807499}" name="Column3990"/>
    <tableColumn id="4004" xr3:uid="{7DFB09FB-699B-814B-ACCE-30FF9EE7803F}" name="Column3991"/>
    <tableColumn id="4005" xr3:uid="{000A3745-DD37-5E44-91F9-7E1E08A6A9B8}" name="Column3992"/>
    <tableColumn id="4006" xr3:uid="{F811B65C-8356-E44F-84AC-793D6EFCBA97}" name="Column3993"/>
    <tableColumn id="4007" xr3:uid="{9D4094BC-6111-DB4E-A125-83A5B8E794B4}" name="Column3994"/>
    <tableColumn id="4008" xr3:uid="{91D3C2C2-7A01-BB44-8451-CFA573D1AFDB}" name="Column3995"/>
    <tableColumn id="4009" xr3:uid="{3A7FBC21-DAAE-0D4C-AA8C-8C4C72CA9951}" name="Column3996"/>
    <tableColumn id="4010" xr3:uid="{FDCD0BB3-C186-2443-B0D6-EF15CBDB51AC}" name="Column3997"/>
    <tableColumn id="4011" xr3:uid="{DD171281-7AFC-2049-89A7-5F23F3055031}" name="Column3998"/>
    <tableColumn id="4012" xr3:uid="{15723447-E75B-024E-B8AF-77A60A7F4734}" name="Column3999"/>
    <tableColumn id="4013" xr3:uid="{58168191-2EBF-444E-82A8-3A431D988826}" name="Column4000"/>
    <tableColumn id="4014" xr3:uid="{EB6F2AC8-835C-814C-B8D4-B4DC7B147392}" name="Column4001"/>
    <tableColumn id="4015" xr3:uid="{B4D3B37B-BCC2-4E4F-9902-88613CB14FE0}" name="Column4002"/>
    <tableColumn id="4016" xr3:uid="{74701669-816E-E945-9074-15975A66B788}" name="Column4003"/>
    <tableColumn id="4017" xr3:uid="{56D4E427-3E7D-D94F-85E4-EAD61427CA02}" name="Column4004"/>
    <tableColumn id="4018" xr3:uid="{29822A89-F26F-9948-ADDE-CA984E5976BD}" name="Column4005"/>
    <tableColumn id="4019" xr3:uid="{46FA36D0-E0F0-324E-B61F-984812D83C7B}" name="Column4006"/>
    <tableColumn id="4020" xr3:uid="{56743B58-B3A1-0846-BCDC-F980EEAD48BA}" name="Column4007"/>
    <tableColumn id="4021" xr3:uid="{E7F8D7A7-AF33-034C-950F-5C56C8D47A72}" name="Column4008"/>
    <tableColumn id="4022" xr3:uid="{59819DE4-EB2F-9E4A-A04F-BDEED581C834}" name="Column4009"/>
    <tableColumn id="4023" xr3:uid="{A0349819-8E52-5C42-A804-E9FFEA6EF283}" name="Column4010"/>
    <tableColumn id="4024" xr3:uid="{DCE56239-808E-2849-9F8C-8CD068364020}" name="Column4011"/>
    <tableColumn id="4025" xr3:uid="{32895BDF-6C34-FC4F-BC84-2CCDD6010DCE}" name="Column4012"/>
    <tableColumn id="4026" xr3:uid="{CB1659C1-CBBB-454D-855D-01E1266902E7}" name="Column4013"/>
    <tableColumn id="4027" xr3:uid="{BD342F2F-D1E1-1441-A08A-D4A0E95B56A6}" name="Column4014"/>
    <tableColumn id="4028" xr3:uid="{8618E5AD-603C-2A46-BA59-E3F4485D5708}" name="Column4015"/>
    <tableColumn id="4029" xr3:uid="{E8F7D0A2-A299-E045-A52D-1553C1FDD496}" name="Column4016"/>
    <tableColumn id="4030" xr3:uid="{33C384CA-F1DC-354B-B3CE-E83F5AC6EAA3}" name="Column4017"/>
    <tableColumn id="4031" xr3:uid="{A3868834-89E9-BE4E-B724-3AA4046991E8}" name="Column4018"/>
    <tableColumn id="4032" xr3:uid="{1DDFFA10-9708-8741-B54A-8D8C149EC61E}" name="Column4019"/>
    <tableColumn id="4033" xr3:uid="{8B88E51D-6FC8-3343-A4D0-7BF5F469D0BF}" name="Column4020"/>
    <tableColumn id="4034" xr3:uid="{AEECD750-C201-D242-B6EB-9A0834B60390}" name="Column4021"/>
    <tableColumn id="4035" xr3:uid="{65BA0E2D-EBD3-C441-B0EF-3E25818819AD}" name="Column4022"/>
    <tableColumn id="4036" xr3:uid="{0A2C11D4-3540-6045-9617-FACE8108DC4F}" name="Column4023"/>
    <tableColumn id="4037" xr3:uid="{F46F5E59-94F6-754A-9998-2C71E6092114}" name="Column4024"/>
    <tableColumn id="4038" xr3:uid="{3132E153-B15E-6542-8B7E-49DEE2034151}" name="Column4025"/>
    <tableColumn id="4039" xr3:uid="{C3CEF32F-38EA-8740-B152-864066F63B59}" name="Column4026"/>
    <tableColumn id="4040" xr3:uid="{E1CE335B-2D3E-AA4B-8D56-44B53D248906}" name="Column4027"/>
    <tableColumn id="4041" xr3:uid="{217CC65C-B086-7D4B-A280-28AD93297785}" name="Column4028"/>
    <tableColumn id="4042" xr3:uid="{24F0967E-ED79-2E44-83FB-9DC1162EA934}" name="Column4029"/>
    <tableColumn id="4043" xr3:uid="{BB9DF959-0C91-4B4B-AD1F-C11323568AE6}" name="Column4030"/>
    <tableColumn id="4044" xr3:uid="{67FB49A4-D351-464A-B3B3-179299B2293A}" name="Column4031"/>
    <tableColumn id="4045" xr3:uid="{96506801-4528-214D-8E62-4F9F5BA55E1F}" name="Column4032"/>
    <tableColumn id="4046" xr3:uid="{1D508E02-D19B-E141-8AA8-2FA486B71B22}" name="Column4033"/>
    <tableColumn id="4047" xr3:uid="{8B47EFD4-F55F-C54E-8A52-9793BF7A5A48}" name="Column4034"/>
    <tableColumn id="4048" xr3:uid="{1B5BE029-2B2F-7640-B1F7-C881F9D3FB0E}" name="Column4035"/>
    <tableColumn id="4049" xr3:uid="{81FC979E-DB83-B248-B411-AB04A65BBAF3}" name="Column4036"/>
    <tableColumn id="4050" xr3:uid="{16A75076-7DA3-DF4D-B64A-4B168F050061}" name="Column4037"/>
    <tableColumn id="4051" xr3:uid="{AF8B5A32-7D3C-774B-AC5D-E88BB0FD9537}" name="Column4038"/>
    <tableColumn id="4052" xr3:uid="{16706D27-584D-DA4F-AB2B-15871B3EC994}" name="Column4039"/>
    <tableColumn id="4053" xr3:uid="{58F144B9-61F8-F947-B1FB-DBDFEDFC8382}" name="Column4040"/>
    <tableColumn id="4054" xr3:uid="{D267146D-E263-144B-B903-391F2174AC56}" name="Column4041"/>
    <tableColumn id="4055" xr3:uid="{5AF32DBE-B429-C24C-BEEA-150CD49AE106}" name="Column4042"/>
    <tableColumn id="4056" xr3:uid="{5F0739E9-3D89-1846-AF1F-0DB89507249E}" name="Column4043"/>
    <tableColumn id="4057" xr3:uid="{E6683BFD-5406-384F-8A0D-D1D271181EE4}" name="Column4044"/>
    <tableColumn id="4058" xr3:uid="{B125728C-C125-7F4B-BA3D-C5DDF93F7800}" name="Column4045"/>
    <tableColumn id="4059" xr3:uid="{5FDBD2CC-25B9-3649-AA6B-4AB38FEED076}" name="Column4046"/>
    <tableColumn id="4060" xr3:uid="{5BDEFFFD-658F-3748-9BA4-5CC4DAAD4423}" name="Column4047"/>
    <tableColumn id="4061" xr3:uid="{F826CBD0-8D8D-F643-9099-3361B1DB1FC6}" name="Column4048"/>
    <tableColumn id="4062" xr3:uid="{1A383552-0344-634D-81A1-FB52FAF426E0}" name="Column4049"/>
    <tableColumn id="4063" xr3:uid="{357DB14F-A5F8-8D41-834E-912168624418}" name="Column4050"/>
    <tableColumn id="4064" xr3:uid="{7B77DA10-F4C7-1048-8023-E9170587A30E}" name="Column4051"/>
    <tableColumn id="4065" xr3:uid="{93228F5B-B83C-1B40-AB62-988A14D04C8B}" name="Column4052"/>
    <tableColumn id="4066" xr3:uid="{DCC95D3B-4526-6646-8615-822C7F90A123}" name="Column4053"/>
    <tableColumn id="4067" xr3:uid="{B0848360-BFCD-E440-9659-7C8C618F8431}" name="Column4054"/>
    <tableColumn id="4068" xr3:uid="{ECE5CD74-FD71-3949-96EE-3B1BBD3FA9AA}" name="Column4055"/>
    <tableColumn id="4069" xr3:uid="{595C1588-AAA7-D547-AB5C-C1281B6EAC67}" name="Column4056"/>
    <tableColumn id="4070" xr3:uid="{8C28D184-266D-EB45-9986-95D0A4A5A8E0}" name="Column4057"/>
    <tableColumn id="4071" xr3:uid="{6C1D601B-A972-7A4C-B9F5-48908C35B116}" name="Column4058"/>
    <tableColumn id="4072" xr3:uid="{5B6937DB-C9A4-F74E-8291-421514179ADB}" name="Column4059"/>
    <tableColumn id="4073" xr3:uid="{0D4952F2-C76F-B04F-A47B-307B0AD94CAC}" name="Column4060"/>
    <tableColumn id="4074" xr3:uid="{BD79C402-FAEC-A142-94E6-B3E745F95098}" name="Column4061"/>
    <tableColumn id="4075" xr3:uid="{3BEB0461-6967-CE4D-A9C6-2DFC0E502FEB}" name="Column4062"/>
    <tableColumn id="4076" xr3:uid="{E35CD6FE-F265-CA47-B2BB-4526830C8661}" name="Column4063"/>
    <tableColumn id="4077" xr3:uid="{59837424-43C7-8B4E-A372-B5FF53713132}" name="Column4064"/>
    <tableColumn id="4078" xr3:uid="{00F10F50-EDE1-7940-9FE4-4CF13E3588AA}" name="Column4065"/>
    <tableColumn id="4079" xr3:uid="{82B5F928-E177-F24C-B18F-480F1DF83847}" name="Column4066"/>
    <tableColumn id="4080" xr3:uid="{483A12D8-CFE4-4249-9455-A95FC52012B1}" name="Column4067"/>
    <tableColumn id="4081" xr3:uid="{A0B2D23C-6F10-4540-B30F-7E625F580ACC}" name="Column4068"/>
    <tableColumn id="4082" xr3:uid="{4818DE16-ED6A-4347-9E7F-22BD10ECE7CF}" name="Column4069"/>
    <tableColumn id="4083" xr3:uid="{F26D4F1E-C36D-4641-9462-1445DFC77679}" name="Column4070"/>
    <tableColumn id="4084" xr3:uid="{C1CE4127-9DF3-6347-8A6B-D45E45FC3BD8}" name="Column4071"/>
    <tableColumn id="4085" xr3:uid="{9585C376-DF4D-4742-B848-8C1010BF4CF2}" name="Column4072"/>
    <tableColumn id="4086" xr3:uid="{B1BEF4FC-0C1C-DB45-AFC2-4D464604ECF6}" name="Column4073"/>
    <tableColumn id="4087" xr3:uid="{DEF6EE3E-E12C-4A4C-B72A-570C3283D4A0}" name="Column4074"/>
    <tableColumn id="4088" xr3:uid="{070F75DC-337A-764B-AD09-37B1F07234F2}" name="Column4075"/>
    <tableColumn id="4089" xr3:uid="{15E6E147-D262-3C40-8E78-4FE98448D858}" name="Column4076"/>
    <tableColumn id="4090" xr3:uid="{3B3DF7D2-AB74-1048-B99E-DB0F09D94129}" name="Column4077"/>
    <tableColumn id="4091" xr3:uid="{4A1B85D5-9595-054C-AB91-7512852A7DEE}" name="Column4078"/>
    <tableColumn id="4092" xr3:uid="{0FC36DAF-D786-964A-95E6-71BC2C66C00A}" name="Column4079"/>
    <tableColumn id="4093" xr3:uid="{C9A8D0FD-1DF0-114D-861A-4D043DCA3F0B}" name="Column4080"/>
    <tableColumn id="4094" xr3:uid="{F0F71133-2EB2-134F-A1DC-5E77AFBD9126}" name="Column4081"/>
    <tableColumn id="4095" xr3:uid="{6939A325-B9D3-E043-81DD-53DDEAB2FE5C}" name="Column4082"/>
    <tableColumn id="4096" xr3:uid="{2442DC15-0305-AE43-9309-A7340A7C02F5}" name="Column4083"/>
    <tableColumn id="4097" xr3:uid="{DBDEC21F-42F3-1044-A305-B2F84A4050BA}" name="Column4084"/>
    <tableColumn id="4098" xr3:uid="{397B43B0-11AD-4745-9503-EB86E9F9F89E}" name="Column4085"/>
    <tableColumn id="4099" xr3:uid="{0BFD3521-5736-C142-8011-77AD87824E15}" name="Column4086"/>
    <tableColumn id="4100" xr3:uid="{F5AE025E-488A-534A-A23A-6E132259AD7A}" name="Column4087"/>
    <tableColumn id="4101" xr3:uid="{A6990129-6D09-AB43-9C3A-8FAFCF961290}" name="Column4088"/>
    <tableColumn id="4102" xr3:uid="{DD2CDBB8-C75F-F94A-9F53-035B79C557B1}" name="Column4089"/>
    <tableColumn id="4103" xr3:uid="{3F8F5F79-47EE-E54E-ABC5-5CB2D56F4D28}" name="Column4090"/>
    <tableColumn id="4104" xr3:uid="{1540DCF6-1B29-6C4C-B6A7-20834AEE70E4}" name="Column4091"/>
    <tableColumn id="4105" xr3:uid="{A119B9AB-4C1B-0B44-9F0C-055A5DE19569}" name="Column4092"/>
    <tableColumn id="4106" xr3:uid="{AF990EBD-FFC5-E047-B2DF-C1CD6B17B768}" name="Column4093"/>
    <tableColumn id="4107" xr3:uid="{968E752D-32CF-2944-A135-D36550E82D50}" name="Column4094"/>
    <tableColumn id="4108" xr3:uid="{C35ED781-0947-8F41-9AEC-F5D71EE2A2B0}" name="Column4095"/>
    <tableColumn id="4109" xr3:uid="{D2A1576E-059B-9341-BE25-C8B4CA4E9A15}" name="Column4096"/>
    <tableColumn id="4110" xr3:uid="{8B088B0C-E7CD-9F41-BE20-BB05BB3DCF8E}" name="Column4097"/>
    <tableColumn id="4111" xr3:uid="{159057A6-32FE-7E40-81C8-C4DDB34315C7}" name="Column4098"/>
    <tableColumn id="4112" xr3:uid="{175FB7FC-5310-264D-A7AB-A4A408CD00EE}" name="Column4099"/>
    <tableColumn id="4113" xr3:uid="{CB043F5D-ADE2-D34E-9223-2092996C84D3}" name="Column4100"/>
    <tableColumn id="4114" xr3:uid="{97D5F7BC-CDEA-244D-B830-3DE8658A0D75}" name="Column4101"/>
    <tableColumn id="4115" xr3:uid="{EF28A8EC-0833-1945-B4AC-4656678CEB1E}" name="Column4102"/>
    <tableColumn id="4116" xr3:uid="{43E28E14-FEE6-5443-897F-600379CC47AA}" name="Column4103"/>
    <tableColumn id="4117" xr3:uid="{C810A614-6C6B-1B42-8D49-D6820996C440}" name="Column4104"/>
    <tableColumn id="4118" xr3:uid="{59BDCF53-1EA7-9F47-A3B6-A809A3262A4D}" name="Column4105"/>
    <tableColumn id="4119" xr3:uid="{54F16C02-A5B2-7D42-916D-CFD047928E5D}" name="Column4106"/>
    <tableColumn id="4120" xr3:uid="{7AF52D06-9979-7548-98E1-3F7171A4348F}" name="Column4107"/>
    <tableColumn id="4121" xr3:uid="{08A37324-2333-5D48-B7F0-731B3793BA2F}" name="Column4108"/>
    <tableColumn id="4122" xr3:uid="{0954D932-D813-AF48-9CA8-1047258CA066}" name="Column4109"/>
    <tableColumn id="4123" xr3:uid="{0C05F2E3-5EAB-6946-AE89-7FAA75381292}" name="Column4110"/>
    <tableColumn id="4124" xr3:uid="{14AEC4BD-09E6-3948-A47F-486FDD50427E}" name="Column4111"/>
    <tableColumn id="4125" xr3:uid="{E8E76109-4C66-C645-8DA9-D0571C4C05AE}" name="Column4112"/>
    <tableColumn id="4126" xr3:uid="{AE632EAC-B377-9546-BE47-5D348D63654C}" name="Column4113"/>
    <tableColumn id="4127" xr3:uid="{B6FC22D6-514C-A348-B698-790B410A05B1}" name="Column4114"/>
    <tableColumn id="4128" xr3:uid="{F82E13C8-8605-2641-82A3-58E28D18A743}" name="Column4115"/>
    <tableColumn id="4129" xr3:uid="{1A8839FF-701E-884F-BEDF-CCEEE555DF5A}" name="Column4116"/>
    <tableColumn id="4130" xr3:uid="{0E7FF6F9-E13E-DD45-9CC7-2D5EE53EF0D5}" name="Column4117"/>
    <tableColumn id="4131" xr3:uid="{C699A696-CD70-D641-892C-D2F280FD8D34}" name="Column4118"/>
    <tableColumn id="4132" xr3:uid="{1A589222-71CB-E14D-8537-46A63C2AC27D}" name="Column4119"/>
    <tableColumn id="4133" xr3:uid="{8C1AF76B-9DCA-7F42-B420-4904259657AB}" name="Column4120"/>
    <tableColumn id="4134" xr3:uid="{B8CC6F93-A0A8-A94D-92DB-877F2355595A}" name="Column4121"/>
    <tableColumn id="4135" xr3:uid="{02932C89-AC5D-5448-B257-2D3C4416821F}" name="Column4122"/>
    <tableColumn id="4136" xr3:uid="{79463CB0-F090-204C-95D1-37498A5F59D0}" name="Column4123"/>
    <tableColumn id="4137" xr3:uid="{977FA42C-65BB-5949-9AFC-A01508050173}" name="Column4124"/>
    <tableColumn id="4138" xr3:uid="{E6402E72-D790-D241-8B5B-4AD5457B1CD9}" name="Column4125"/>
    <tableColumn id="4139" xr3:uid="{85FED0BD-F73E-2A4D-9DD6-EC3FF080C419}" name="Column4126"/>
    <tableColumn id="4140" xr3:uid="{02B2625F-599E-5346-8B1D-353009A94BDD}" name="Column4127"/>
    <tableColumn id="4141" xr3:uid="{B482A2C2-A776-D743-BB4E-9DF48B61118E}" name="Column4128"/>
    <tableColumn id="4142" xr3:uid="{53921CC1-38AE-9B43-A054-E08BB0212437}" name="Column4129"/>
    <tableColumn id="4143" xr3:uid="{8877B982-F0DF-6545-9850-3759175917DE}" name="Column4130"/>
    <tableColumn id="4144" xr3:uid="{A978C3C9-72BD-DC4A-BB25-500090E1FAB2}" name="Column4131"/>
    <tableColumn id="4145" xr3:uid="{A5C94973-57E6-054E-92A1-B921E62BB174}" name="Column4132"/>
    <tableColumn id="4146" xr3:uid="{8C3C4EF1-E396-5645-896A-FA09A8B0FA48}" name="Column4133"/>
    <tableColumn id="4147" xr3:uid="{57D6B3A9-5DF1-E944-B0F3-5623A3EA6FE1}" name="Column4134"/>
    <tableColumn id="4148" xr3:uid="{9159D44F-4FA9-384F-9EB0-456C992C4E5A}" name="Column4135"/>
    <tableColumn id="4149" xr3:uid="{A9828670-7AF9-4241-8985-374E8A748AA8}" name="Column4136"/>
    <tableColumn id="4150" xr3:uid="{3714E469-8AC3-5049-8B56-C539E67BF336}" name="Column4137"/>
    <tableColumn id="4151" xr3:uid="{4F377D63-B056-454F-896B-0AA413924E9E}" name="Column4138"/>
    <tableColumn id="4152" xr3:uid="{8B41D941-50B2-664F-AECD-39DD37B2177C}" name="Column4139"/>
    <tableColumn id="4153" xr3:uid="{B770ECFC-4E68-2144-AE8E-290E5B5080E5}" name="Column4140"/>
    <tableColumn id="4154" xr3:uid="{B2BED1D8-2C90-5E4C-8F8B-055164864FA8}" name="Column4141"/>
    <tableColumn id="4155" xr3:uid="{D6AE72FE-EACA-DE46-B6BA-66DAD5700EC7}" name="Column4142"/>
    <tableColumn id="4156" xr3:uid="{319AC6B6-30ED-0B49-87E7-C6B20BB1E9B1}" name="Column4143"/>
    <tableColumn id="4157" xr3:uid="{0A0DBF95-DE0E-BA41-9F2B-0EF82C09E223}" name="Column4144"/>
    <tableColumn id="4158" xr3:uid="{58DC5410-C744-A943-A083-ED82EA2E31BD}" name="Column4145"/>
    <tableColumn id="4159" xr3:uid="{6352CF6B-8D8C-9748-B018-8C2C53EF4ADF}" name="Column4146"/>
    <tableColumn id="4160" xr3:uid="{D2800F95-1F2C-3A48-9B9D-CDB92B32EB6F}" name="Column4147"/>
    <tableColumn id="4161" xr3:uid="{D00FF714-75D4-074D-8EDD-4FA91CDE984C}" name="Column4148"/>
    <tableColumn id="4162" xr3:uid="{31BD17E6-241E-D746-86A7-3CD9530E700C}" name="Column4149"/>
    <tableColumn id="4163" xr3:uid="{04A6C09E-EF9E-504A-95C8-89BD7063A947}" name="Column4150"/>
    <tableColumn id="4164" xr3:uid="{266D77D8-671A-0041-B19A-E3D13F7747E0}" name="Column4151"/>
    <tableColumn id="4165" xr3:uid="{28E66069-7E87-C749-BA24-B76F2C2389D2}" name="Column4152"/>
    <tableColumn id="4166" xr3:uid="{2A97B4FB-A4C6-414A-842B-5E7550072E8F}" name="Column4153"/>
    <tableColumn id="4167" xr3:uid="{F7D5F869-9B9C-E54A-8637-14B0AEC27FB1}" name="Column4154"/>
    <tableColumn id="4168" xr3:uid="{ECAF4E31-020B-4C42-B5B3-B926AC6C045B}" name="Column4155"/>
    <tableColumn id="4169" xr3:uid="{B87E463C-D9FE-B74A-83FD-FC2A2FF5F37B}" name="Column4156"/>
    <tableColumn id="4170" xr3:uid="{D325EEFA-29B0-0A4F-83C0-3CB2A9BD3662}" name="Column4157"/>
    <tableColumn id="4171" xr3:uid="{BC1DB46B-0AB2-C549-BCCD-019A89C7E82E}" name="Column4158"/>
    <tableColumn id="4172" xr3:uid="{581CD47E-95EE-C648-BBEA-0FE9E824DB2A}" name="Column4159"/>
    <tableColumn id="4173" xr3:uid="{CF6631A2-37AD-314F-A18C-D978624202B7}" name="Column4160"/>
    <tableColumn id="4174" xr3:uid="{147A5C97-70BA-5746-BA09-BCC6760D7B8A}" name="Column4161"/>
    <tableColumn id="4175" xr3:uid="{A2A0AEF0-928A-BE4A-833F-FE0D4AFCCC7D}" name="Column4162"/>
    <tableColumn id="4176" xr3:uid="{11A9483D-C0A3-2847-A3E8-8B86F6E396B5}" name="Column4163"/>
    <tableColumn id="4177" xr3:uid="{E1268A72-F98C-FD4F-88D6-5BDE0FBFB960}" name="Column4164"/>
    <tableColumn id="4178" xr3:uid="{599746E1-5D13-0049-8D44-34AA62624427}" name="Column4165"/>
    <tableColumn id="4179" xr3:uid="{C986DB4D-B59F-1440-817F-82453F5EFD76}" name="Column4166"/>
    <tableColumn id="4180" xr3:uid="{312A83B4-308D-4546-8848-23E55F90FD80}" name="Column4167"/>
    <tableColumn id="4181" xr3:uid="{01265361-893E-F446-BBD9-1A6037B563E7}" name="Column4168"/>
    <tableColumn id="4182" xr3:uid="{D31CC6BB-E37A-B84C-BBD5-FA89B6F36244}" name="Column4169"/>
    <tableColumn id="4183" xr3:uid="{6C255C50-8C23-5744-A52C-BE5D259935AA}" name="Column4170"/>
    <tableColumn id="4184" xr3:uid="{C7FF232B-14DF-FD4D-B188-B55FB994B3B8}" name="Column4171"/>
    <tableColumn id="4185" xr3:uid="{1C4A3380-69ED-2A4A-B0C9-49C3A8A56546}" name="Column4172"/>
    <tableColumn id="4186" xr3:uid="{261FF996-7A9D-554D-B106-FACF0E137E33}" name="Column4173"/>
    <tableColumn id="4187" xr3:uid="{F007603F-E8E3-3646-BB41-CFB30A39C1A4}" name="Column4174"/>
    <tableColumn id="4188" xr3:uid="{7E0DCF34-CD97-7645-AA7E-7607E6D58015}" name="Column4175"/>
    <tableColumn id="4189" xr3:uid="{B875FE9F-AF2D-4C41-BE4F-D5C213DE9172}" name="Column4176"/>
    <tableColumn id="4190" xr3:uid="{28E9DF3B-D3DE-F34C-B04B-A2B044825214}" name="Column4177"/>
    <tableColumn id="4191" xr3:uid="{D34D0D53-DAE2-0F4C-8A0A-44D88B68D124}" name="Column4178"/>
    <tableColumn id="4192" xr3:uid="{8890BBE6-3DBE-4B40-8AEF-1F62260A0625}" name="Column4179"/>
    <tableColumn id="4193" xr3:uid="{32BC80F2-19B5-EB40-9D0B-140B957CC847}" name="Column4180"/>
    <tableColumn id="4194" xr3:uid="{BEF556AE-38F3-7743-9477-6716BD4EBCC8}" name="Column4181"/>
    <tableColumn id="4195" xr3:uid="{FE4CCB4D-8AC4-8E43-AFC6-8948E9CD42F1}" name="Column4182"/>
    <tableColumn id="4196" xr3:uid="{00113B70-A000-D34E-B6D5-EC8CD74A10FC}" name="Column4183"/>
    <tableColumn id="4197" xr3:uid="{95A04645-339A-EE4F-9AD9-8A5D4B970DC3}" name="Column4184"/>
    <tableColumn id="4198" xr3:uid="{C2217486-A321-D34D-8250-C4F314848051}" name="Column4185"/>
    <tableColumn id="4199" xr3:uid="{95127C49-2F50-9C4A-A883-53C560C4863B}" name="Column4186"/>
    <tableColumn id="4200" xr3:uid="{DC4192A8-807D-9445-ABCF-97A2DAFADD3A}" name="Column4187"/>
    <tableColumn id="4201" xr3:uid="{8F802A5E-D87E-3340-9212-AA7123371892}" name="Column4188"/>
    <tableColumn id="4202" xr3:uid="{6B4D2059-90C3-B74E-A4DC-78B2861183DE}" name="Column4189"/>
    <tableColumn id="4203" xr3:uid="{D8A93779-B82A-0842-9606-A635EC459CE4}" name="Column4190"/>
    <tableColumn id="4204" xr3:uid="{BD99B565-CB59-C942-952A-5B91BB75776D}" name="Column4191"/>
    <tableColumn id="4205" xr3:uid="{3E381C70-6B22-E149-AEC6-4D4FD35B64C3}" name="Column4192"/>
    <tableColumn id="4206" xr3:uid="{AF8CC92A-5CB9-E948-9CE2-493F2FE5AC92}" name="Column4193"/>
    <tableColumn id="4207" xr3:uid="{D871F9D3-A3D9-5544-A7B3-1A74F13358F4}" name="Column4194"/>
    <tableColumn id="4208" xr3:uid="{AB433ECD-5873-2445-AC29-4C6677658A20}" name="Column4195"/>
    <tableColumn id="4209" xr3:uid="{E8337C18-272E-9B43-8F3E-7615F785CC15}" name="Column4196"/>
    <tableColumn id="4210" xr3:uid="{B78260C9-48F2-9344-A080-3E9A21ADC110}" name="Column4197"/>
    <tableColumn id="4211" xr3:uid="{BB70A41E-ADC4-C344-9366-0C71A29140F2}" name="Column4198"/>
    <tableColumn id="4212" xr3:uid="{B1E11E08-FE97-1846-A6CF-D99AB9DBA184}" name="Column4199"/>
    <tableColumn id="4213" xr3:uid="{EA304B75-31A0-C044-9342-F1C2E9E4F522}" name="Column4200"/>
    <tableColumn id="4214" xr3:uid="{5A1EE0EF-1BDA-5348-8B2F-B80D52DEE844}" name="Column4201"/>
    <tableColumn id="4215" xr3:uid="{86C6A878-1312-454A-A585-EAEF1091E82E}" name="Column4202"/>
    <tableColumn id="4216" xr3:uid="{704A7FD2-60D6-4444-B30D-B67600C90564}" name="Column4203"/>
    <tableColumn id="4217" xr3:uid="{1A922F7F-E264-4741-B4A6-E4D6768ED8AD}" name="Column4204"/>
    <tableColumn id="4218" xr3:uid="{A6C93EFE-DC2E-7C48-8F19-C8A690C37AB6}" name="Column4205"/>
    <tableColumn id="4219" xr3:uid="{CBDD2FB1-B09E-F948-8C8C-1A87339B204A}" name="Column4206"/>
    <tableColumn id="4220" xr3:uid="{0C3970E6-8A19-ED48-A70A-7F853CDF7912}" name="Column4207"/>
    <tableColumn id="4221" xr3:uid="{9B5CD9ED-6158-644D-9D84-99B10510EDC9}" name="Column4208"/>
    <tableColumn id="4222" xr3:uid="{84B04B9D-2487-7E42-A6B8-3D3FC65D5BB1}" name="Column4209"/>
    <tableColumn id="4223" xr3:uid="{84A00103-1D7E-1741-98AC-0B1919B00534}" name="Column4210"/>
    <tableColumn id="4224" xr3:uid="{065391EF-DB20-0F4F-AC40-EB667BD8A114}" name="Column4211"/>
    <tableColumn id="4225" xr3:uid="{3A02F8AB-FE74-754A-AFCD-B013810A6D5F}" name="Column4212"/>
    <tableColumn id="4226" xr3:uid="{D594E9E2-2924-0249-9EC2-36B9B83E02BF}" name="Column4213"/>
    <tableColumn id="4227" xr3:uid="{433EC853-A178-2F4B-BA99-0ADB8D8C4E4C}" name="Column4214"/>
    <tableColumn id="4228" xr3:uid="{658C5930-EDA8-3146-8D35-AA424ECC5080}" name="Column4215"/>
    <tableColumn id="4229" xr3:uid="{E38906C1-60BA-1745-A9BE-A4CEDFAE13E1}" name="Column4216"/>
    <tableColumn id="4230" xr3:uid="{0A64ACEB-575B-2842-B75D-3CF8599F6CF2}" name="Column4217"/>
    <tableColumn id="4231" xr3:uid="{50BCB63E-E4BC-574E-9214-39235D398628}" name="Column4218"/>
    <tableColumn id="4232" xr3:uid="{0A2EB577-D2CF-9D48-ADF0-1222E3910783}" name="Column4219"/>
    <tableColumn id="4233" xr3:uid="{18F49740-2935-A847-A155-E9F52EDCCFF5}" name="Column4220"/>
    <tableColumn id="4234" xr3:uid="{44D86D54-D005-5F44-A99B-70916D365EFF}" name="Column4221"/>
    <tableColumn id="4235" xr3:uid="{21DC0A0E-615D-2443-AD00-C87DC5575D0B}" name="Column4222"/>
    <tableColumn id="4236" xr3:uid="{FB6FCF89-9186-3047-BCFE-17791534ED84}" name="Column4223"/>
    <tableColumn id="4237" xr3:uid="{76761449-18E2-A047-B17C-701735243959}" name="Column4224"/>
    <tableColumn id="4238" xr3:uid="{8CEFF4B4-6C5A-A342-8CF7-88D2B39DA50B}" name="Column4225"/>
    <tableColumn id="4239" xr3:uid="{9827432C-B031-7D49-AE95-C60F5FDB2551}" name="Column4226"/>
    <tableColumn id="4240" xr3:uid="{87C61155-84A4-644B-BF52-E18EC0E11E80}" name="Column4227"/>
    <tableColumn id="4241" xr3:uid="{CA8676CE-78CA-1140-9D90-FD41E6E6A04A}" name="Column4228"/>
    <tableColumn id="4242" xr3:uid="{6A41EBB2-358E-C14D-972A-EC812C9F9759}" name="Column4229"/>
    <tableColumn id="4243" xr3:uid="{CC8A9FBE-C100-4146-B90F-214DB1223C81}" name="Column4230"/>
    <tableColumn id="4244" xr3:uid="{373676BA-E622-6146-8F6A-03DC6132D0BB}" name="Column4231"/>
    <tableColumn id="4245" xr3:uid="{78C669A0-8285-B44A-B8DF-18F9CAF92919}" name="Column4232"/>
    <tableColumn id="4246" xr3:uid="{87E5238C-38B1-A54E-8F7B-8192B887F6D3}" name="Column4233"/>
    <tableColumn id="4247" xr3:uid="{F9409E48-46C3-8D47-8F25-228C9CE52421}" name="Column4234"/>
    <tableColumn id="4248" xr3:uid="{F53DA7DB-36DF-FA43-9E8C-28575DA212A0}" name="Column4235"/>
    <tableColumn id="4249" xr3:uid="{53D6B849-9DCE-EB41-9E76-DC754D9931B0}" name="Column4236"/>
    <tableColumn id="4250" xr3:uid="{345F51AA-5198-CF4C-9A01-767C53FCB905}" name="Column4237"/>
    <tableColumn id="4251" xr3:uid="{E8F014ED-ECCF-FB4A-8AC5-3D9A197F50E4}" name="Column4238"/>
    <tableColumn id="4252" xr3:uid="{E5C50A6D-3A88-D74D-9CD2-D1B084F241AB}" name="Column4239"/>
    <tableColumn id="4253" xr3:uid="{611ADE48-7B34-9649-B90E-72A751426AE6}" name="Column4240"/>
    <tableColumn id="4254" xr3:uid="{F240C688-4E6D-2D40-9DFB-CC6A16D05E9B}" name="Column4241"/>
    <tableColumn id="4255" xr3:uid="{00010352-01B9-A048-94FB-68A9C9CE6FAC}" name="Column4242"/>
    <tableColumn id="4256" xr3:uid="{DB1FA787-D430-4246-B8C2-7F6A453D4E80}" name="Column4243"/>
    <tableColumn id="4257" xr3:uid="{827B079B-2075-994C-AED8-179C13A5025C}" name="Column4244"/>
    <tableColumn id="4258" xr3:uid="{981F5F28-5E8D-1845-A927-AEA5047C0C91}" name="Column4245"/>
    <tableColumn id="4259" xr3:uid="{385AC7B6-B9ED-BC45-888A-7B4CF42D59AC}" name="Column4246"/>
    <tableColumn id="4260" xr3:uid="{78239EE9-7735-464F-9DA2-C73ADD236A8A}" name="Column4247"/>
    <tableColumn id="4261" xr3:uid="{6081241F-B428-4041-9ECE-93C9F230B8C6}" name="Column4248"/>
    <tableColumn id="4262" xr3:uid="{11B20A5B-712A-904C-8A43-DDFE2B351E1D}" name="Column4249"/>
    <tableColumn id="4263" xr3:uid="{58E4407D-7A74-7A43-80ED-B17F9F5F7924}" name="Column4250"/>
    <tableColumn id="4264" xr3:uid="{0AC67025-DE5E-4447-A09D-74CDBAC31F5C}" name="Column4251"/>
    <tableColumn id="4265" xr3:uid="{E75366F0-ADD6-474C-87B2-384FDD02727C}" name="Column4252"/>
    <tableColumn id="4266" xr3:uid="{A27175AA-3BDD-7445-87D6-898799868F85}" name="Column4253"/>
    <tableColumn id="4267" xr3:uid="{618571F5-C6CA-3049-A5EF-0B13DE177A00}" name="Column4254"/>
    <tableColumn id="4268" xr3:uid="{7D669E7F-333D-A54B-9196-5E6F92B1AB66}" name="Column4255"/>
    <tableColumn id="4269" xr3:uid="{B82695F6-9AE5-194F-AFDB-6ECFC54A041E}" name="Column4256"/>
    <tableColumn id="4270" xr3:uid="{0D206E9B-7FC5-7448-9365-12D5D7F05201}" name="Column4257"/>
    <tableColumn id="4271" xr3:uid="{C363CEDA-AD51-B64E-9A55-81F7EE6346D0}" name="Column4258"/>
    <tableColumn id="4272" xr3:uid="{5DDDA72C-AE7A-A940-9C96-A4827EB04E9A}" name="Column4259"/>
    <tableColumn id="4273" xr3:uid="{2040B8D7-879B-ED40-A87B-CA6D4A6BE56B}" name="Column4260"/>
    <tableColumn id="4274" xr3:uid="{EE2082E9-FA82-8540-8AC1-43DD32E0350F}" name="Column4261"/>
    <tableColumn id="4275" xr3:uid="{77888757-11E7-1D44-965D-EF9F284A1D41}" name="Column4262"/>
    <tableColumn id="4276" xr3:uid="{DE9E4EB8-83CA-3A44-BA2F-52C85B461750}" name="Column4263"/>
    <tableColumn id="4277" xr3:uid="{6979D7C6-F32F-944C-B157-A12906D334D2}" name="Column4264"/>
    <tableColumn id="4278" xr3:uid="{241EB779-EB12-E34D-82B0-498DD3E7787D}" name="Column4265"/>
    <tableColumn id="4279" xr3:uid="{BBA380CA-FE86-9F45-B625-AB9506FEDA24}" name="Column4266"/>
    <tableColumn id="4280" xr3:uid="{A4035401-A375-824E-AC7B-19789CE7D6E1}" name="Column4267"/>
    <tableColumn id="4281" xr3:uid="{23CB8622-71D0-3545-9B71-50D435898441}" name="Column4268"/>
    <tableColumn id="4282" xr3:uid="{2A978595-BD23-DA4A-B441-5C5A2B1BD8F8}" name="Column4269"/>
    <tableColumn id="4283" xr3:uid="{938C4599-198F-BE48-A443-E1637A91062B}" name="Column4270"/>
    <tableColumn id="4284" xr3:uid="{2C285329-AD23-684F-84F7-9AC9F69676FE}" name="Column4271"/>
    <tableColumn id="4285" xr3:uid="{63DC89C6-063E-BB45-99A1-CA85A18AB8FC}" name="Column4272"/>
    <tableColumn id="4286" xr3:uid="{E1EEA13C-EBE3-984C-889F-DF17D59B7F22}" name="Column4273"/>
    <tableColumn id="4287" xr3:uid="{DB7AA2BE-D1A8-DD47-A2E1-F8C0B24BED46}" name="Column4274"/>
    <tableColumn id="4288" xr3:uid="{FD47E53A-E294-5B44-9045-FA9BF763B32A}" name="Column4275"/>
    <tableColumn id="4289" xr3:uid="{E50755B0-A329-6F48-AD97-D3D931806079}" name="Column4276"/>
    <tableColumn id="4290" xr3:uid="{F19BE0F2-440D-6244-83A6-4A2E126A7936}" name="Column4277"/>
    <tableColumn id="4291" xr3:uid="{07B0A5AA-85DF-1F4B-9B58-2E5417941C16}" name="Column4278"/>
    <tableColumn id="4292" xr3:uid="{8C68A43D-1FE5-BE42-8B8A-3F38E0C1EB9A}" name="Column4279"/>
    <tableColumn id="4293" xr3:uid="{40EEE7C2-2EE0-F241-ADD2-579DE04A0B8B}" name="Column4280"/>
    <tableColumn id="4294" xr3:uid="{99BFDB47-C332-584B-8DB6-6F2A6FCC7609}" name="Column4281"/>
    <tableColumn id="4295" xr3:uid="{5AC172CE-B8AF-BD4B-93C1-7088ACE4BF01}" name="Column4282"/>
    <tableColumn id="4296" xr3:uid="{6008D233-8727-0B43-BA59-CA4D00198DC5}" name="Column4283"/>
    <tableColumn id="4297" xr3:uid="{5D9DCE68-F71D-494C-998D-96E974440932}" name="Column4284"/>
    <tableColumn id="4298" xr3:uid="{D2D89CBF-292E-C349-A17D-0AEF2272DDBE}" name="Column4285"/>
    <tableColumn id="4299" xr3:uid="{A1D4CEC5-379F-5D43-85E3-3AA74779FC8A}" name="Column4286"/>
    <tableColumn id="4300" xr3:uid="{5FBF27B8-62FB-3946-9AC9-5F795857B942}" name="Column4287"/>
    <tableColumn id="4301" xr3:uid="{AE09BF31-4DA0-0344-9060-D39A98C34861}" name="Column4288"/>
    <tableColumn id="4302" xr3:uid="{24E75B9B-F0AD-0F44-B32F-D7C9B8C4E431}" name="Column4289"/>
    <tableColumn id="4303" xr3:uid="{E55176B0-5C70-B54A-91F0-03C26084A236}" name="Column4290"/>
    <tableColumn id="4304" xr3:uid="{CDEE12F0-5310-C748-9D0E-7A0CC50C7D7E}" name="Column4291"/>
    <tableColumn id="4305" xr3:uid="{9AA874FB-E0C6-4147-BD13-C2215F94F911}" name="Column4292"/>
    <tableColumn id="4306" xr3:uid="{0533512F-4B44-3A4B-8A31-41176A11F688}" name="Column4293"/>
    <tableColumn id="4307" xr3:uid="{82AB634B-8FBE-DB4C-A985-C134588AB9B5}" name="Column4294"/>
    <tableColumn id="4308" xr3:uid="{85CFD927-D527-4344-9313-75C2608508C6}" name="Column4295"/>
    <tableColumn id="4309" xr3:uid="{5E0347E5-23B0-2D42-93FF-9D7BD2D04388}" name="Column4296"/>
    <tableColumn id="4310" xr3:uid="{D4C2C76E-CA20-4F4B-85BE-D26BB5B42CEF}" name="Column4297"/>
    <tableColumn id="4311" xr3:uid="{DED2FE83-4EC6-1343-AE90-D563CA2FD632}" name="Column4298"/>
    <tableColumn id="4312" xr3:uid="{4BE3EF19-98A1-9540-81C8-4B94460ABE6D}" name="Column4299"/>
    <tableColumn id="4313" xr3:uid="{A54BFD37-4364-554D-B60F-B63D4A5F3D8F}" name="Column4300"/>
    <tableColumn id="4314" xr3:uid="{09A3BC9E-CEE2-D24A-861B-A7F1846604C5}" name="Column4301"/>
    <tableColumn id="4315" xr3:uid="{0FA90D9C-0350-DD49-9546-52754A1F5A71}" name="Column4302"/>
    <tableColumn id="4316" xr3:uid="{A3A38CD8-1BDD-3A4F-9448-BC70B25DCD52}" name="Column4303"/>
    <tableColumn id="4317" xr3:uid="{38C7D3C8-E254-BF49-ACF9-B959BC01A22E}" name="Column4304"/>
    <tableColumn id="4318" xr3:uid="{B5147A06-B249-EC4D-B7F6-42BF8934EB84}" name="Column4305"/>
    <tableColumn id="4319" xr3:uid="{D2F061DD-0727-2C4F-9B64-07F44009AF25}" name="Column4306"/>
    <tableColumn id="4320" xr3:uid="{6181B6FB-EDBD-0D4F-933A-E721814ED6AF}" name="Column4307"/>
    <tableColumn id="4321" xr3:uid="{F40B186A-0290-1540-BF21-A7A681026EB8}" name="Column4308"/>
    <tableColumn id="4322" xr3:uid="{DBCA5FF0-CF4D-764F-8690-959140E0EE8F}" name="Column4309"/>
    <tableColumn id="4323" xr3:uid="{42365EA2-3C8B-3942-8369-F18527BB84B4}" name="Column4310"/>
    <tableColumn id="4324" xr3:uid="{98C1C8C4-5B68-854B-9799-3779177C6026}" name="Column4311"/>
    <tableColumn id="4325" xr3:uid="{AD06643B-A267-EE44-A118-103E5B936351}" name="Column4312"/>
    <tableColumn id="4326" xr3:uid="{DE114A6A-55BA-D643-ABF1-F0FE8BAFC4B0}" name="Column4313"/>
    <tableColumn id="4327" xr3:uid="{03165A12-7BC8-3643-884B-7249AFBB960E}" name="Column4314"/>
    <tableColumn id="4328" xr3:uid="{14A644DC-6128-3D47-8B7B-238376FC730E}" name="Column4315"/>
    <tableColumn id="4329" xr3:uid="{C04B8850-7F06-7948-ABCF-E69F362A67E1}" name="Column4316"/>
    <tableColumn id="4330" xr3:uid="{973693EB-4C51-9D4C-AD1E-0B8F66C485F2}" name="Column4317"/>
    <tableColumn id="4331" xr3:uid="{8B9553E1-52D9-F54F-A953-9A593297235C}" name="Column4318"/>
    <tableColumn id="4332" xr3:uid="{7DFDAA90-0BBC-204E-B9A0-5278A343E7D3}" name="Column4319"/>
    <tableColumn id="4333" xr3:uid="{95B3E1B2-4AE0-3E4F-8A45-EEC47005F04A}" name="Column4320"/>
    <tableColumn id="4334" xr3:uid="{6C582AA2-CACA-7C43-B4BC-F8609D17297D}" name="Column4321"/>
    <tableColumn id="4335" xr3:uid="{F638F9A2-3166-EA45-BEBB-4B2279D8508B}" name="Column4322"/>
    <tableColumn id="4336" xr3:uid="{58DFD13C-4EF2-3A4D-838F-46BA603D2D6F}" name="Column4323"/>
    <tableColumn id="4337" xr3:uid="{50EDB339-2193-914F-8B3C-74EBF142882B}" name="Column4324"/>
    <tableColumn id="4338" xr3:uid="{A82C4C8F-2F59-524E-90F9-39121F18EA68}" name="Column4325"/>
    <tableColumn id="4339" xr3:uid="{CCD49768-4A18-3C4E-BE05-799BC32C2934}" name="Column4326"/>
    <tableColumn id="4340" xr3:uid="{2FB226C5-5359-7249-B10F-1F8F2C45E669}" name="Column4327"/>
    <tableColumn id="4341" xr3:uid="{2204216F-DF95-DD41-9D0C-71EA7BD05D31}" name="Column4328"/>
    <tableColumn id="4342" xr3:uid="{B204EC66-0D23-184B-896D-1D37736F5470}" name="Column4329"/>
    <tableColumn id="4343" xr3:uid="{009938B1-4A27-CF49-86CA-5658C499F4CE}" name="Column4330"/>
    <tableColumn id="4344" xr3:uid="{FBD40A27-3319-C54D-AFEE-F465AB54F470}" name="Column4331"/>
    <tableColumn id="4345" xr3:uid="{DB21B7DD-3794-6543-9D64-9011FFA7B3D6}" name="Column4332"/>
    <tableColumn id="4346" xr3:uid="{E0B94EA1-186B-D048-97ED-875B5A7E543F}" name="Column4333"/>
    <tableColumn id="4347" xr3:uid="{FF06502B-C771-FE43-BD26-D1CA4B8A9F5C}" name="Column4334"/>
    <tableColumn id="4348" xr3:uid="{65AAF780-43B3-6E4A-A843-E46591043A1C}" name="Column4335"/>
    <tableColumn id="4349" xr3:uid="{13E58329-1924-5E4E-BD64-E71759C0C425}" name="Column4336"/>
    <tableColumn id="4350" xr3:uid="{9C02530E-D67A-444D-B1B2-FE3EDA7F8C36}" name="Column4337"/>
    <tableColumn id="4351" xr3:uid="{B9076EF9-09C9-C443-8955-34AF4D733B48}" name="Column4338"/>
    <tableColumn id="4352" xr3:uid="{049571FC-C367-2D47-A08D-2A29ADA7CB5B}" name="Column4339"/>
    <tableColumn id="4353" xr3:uid="{EEA3BEDF-B5EF-CB4D-9996-1BEFD3DE90B7}" name="Column4340"/>
    <tableColumn id="4354" xr3:uid="{2F359C9F-B05C-554F-94D6-16FB81465DD5}" name="Column4341"/>
    <tableColumn id="4355" xr3:uid="{EA7C6859-24F3-7B48-B32D-755158632268}" name="Column4342"/>
    <tableColumn id="4356" xr3:uid="{83287E17-C91D-1642-999E-E0D9CD04219C}" name="Column4343"/>
    <tableColumn id="4357" xr3:uid="{A757D9F1-2ABF-3043-8044-915EE502254E}" name="Column4344"/>
    <tableColumn id="4358" xr3:uid="{D3E2F899-4E7F-9747-B13D-564DB25A8C3C}" name="Column4345"/>
    <tableColumn id="4359" xr3:uid="{B5F16A57-5518-C445-B223-155E1F74EBA9}" name="Column4346"/>
    <tableColumn id="4360" xr3:uid="{05BD4D4D-F79A-BF41-957C-235A774E1C02}" name="Column4347"/>
    <tableColumn id="4361" xr3:uid="{A3A782B5-A9C4-0A42-B4A7-8BEF715F4DB1}" name="Column4348"/>
    <tableColumn id="4362" xr3:uid="{D1EE5BAE-A8F5-7D41-90EE-4FD548B2B20F}" name="Column4349"/>
    <tableColumn id="4363" xr3:uid="{D2C03387-5DF0-8F49-8B79-68338EEAB7E7}" name="Column4350"/>
    <tableColumn id="4364" xr3:uid="{0CED26E8-5850-5E4B-BE72-BD6425C20EA2}" name="Column4351"/>
    <tableColumn id="4365" xr3:uid="{B13DFDF4-1FD1-6443-AC2A-6DFAADC63063}" name="Column4352"/>
    <tableColumn id="4366" xr3:uid="{6C955447-1FE0-D74A-B873-B7F0DD51FBFA}" name="Column4353"/>
    <tableColumn id="4367" xr3:uid="{3DDE23BC-0EDF-244A-AA33-2F4F2FD99B24}" name="Column4354"/>
    <tableColumn id="4368" xr3:uid="{CDF26F33-82F1-A84D-AA4F-67F605D929B5}" name="Column4355"/>
    <tableColumn id="4369" xr3:uid="{67683D29-086F-8346-A6FE-08119A13E3F5}" name="Column4356"/>
    <tableColumn id="4370" xr3:uid="{A0B9EFC1-B0B6-E042-B33D-B190790CC2F5}" name="Column4357"/>
    <tableColumn id="4371" xr3:uid="{5B7582A7-F323-FD45-8937-50F2E4CCE787}" name="Column4358"/>
    <tableColumn id="4372" xr3:uid="{77E136EB-0229-F044-8E74-06188AFDE2F4}" name="Column4359"/>
    <tableColumn id="4373" xr3:uid="{6913F0E8-F3EC-C748-93A6-39509805D60F}" name="Column4360"/>
    <tableColumn id="4374" xr3:uid="{079DA2D8-9109-4844-BEDE-C2C21199036F}" name="Column4361"/>
    <tableColumn id="4375" xr3:uid="{EF325771-5831-6941-8B78-25F07AD3B120}" name="Column4362"/>
    <tableColumn id="4376" xr3:uid="{877F324F-4E79-6946-BDD2-470A605623FE}" name="Column4363"/>
    <tableColumn id="4377" xr3:uid="{773F684C-3E9B-6A4E-8685-70B54AEE085E}" name="Column4364"/>
    <tableColumn id="4378" xr3:uid="{0FB7E04E-1051-304F-BC73-F9FD4CBA2EC5}" name="Column4365"/>
    <tableColumn id="4379" xr3:uid="{6FC74896-8710-A440-922A-9EF875607FC2}" name="Column4366"/>
    <tableColumn id="4380" xr3:uid="{9FB89634-7172-CC41-9798-2CCF12E6BB83}" name="Column4367"/>
    <tableColumn id="4381" xr3:uid="{D6FDBA14-13FD-A845-B25C-429A4466EEA1}" name="Column4368"/>
    <tableColumn id="4382" xr3:uid="{AAE2B051-DFAA-9946-B33E-5E863653C132}" name="Column4369"/>
    <tableColumn id="4383" xr3:uid="{0164CEA2-BD17-864A-91D3-73A7F4CBF525}" name="Column4370"/>
    <tableColumn id="4384" xr3:uid="{82EC5FD1-2011-0F4A-A29D-1B9AFC626A31}" name="Column4371"/>
    <tableColumn id="4385" xr3:uid="{BEE10D59-9608-724C-90C0-39375A9771E7}" name="Column4372"/>
    <tableColumn id="4386" xr3:uid="{9A6C7346-ADE1-DD45-9B48-F650B3B08E16}" name="Column4373"/>
    <tableColumn id="4387" xr3:uid="{05F19492-6A41-7B44-A5CC-244B2D079B75}" name="Column4374"/>
    <tableColumn id="4388" xr3:uid="{483753CD-02B9-7646-9C28-BB315881FAD5}" name="Column4375"/>
    <tableColumn id="4389" xr3:uid="{6BC93CB2-E82D-D742-A9A1-309C356D50AA}" name="Column4376"/>
    <tableColumn id="4390" xr3:uid="{F62C7BEE-C33E-7747-857E-EBEE9263A6BB}" name="Column4377"/>
    <tableColumn id="4391" xr3:uid="{4FFC570D-8478-8B42-B62C-FDF1252A189F}" name="Column4378"/>
    <tableColumn id="4392" xr3:uid="{4A940AB3-1829-C24A-8D16-587EF90FAC90}" name="Column4379"/>
    <tableColumn id="4393" xr3:uid="{F7DBC675-4F29-1144-938A-398D2BA0123B}" name="Column4380"/>
    <tableColumn id="4394" xr3:uid="{B52E8F8C-3157-9247-9BCA-B1A94ECC2B65}" name="Column4381"/>
    <tableColumn id="4395" xr3:uid="{69B55801-C61D-694A-B143-A828EDBF4787}" name="Column4382"/>
    <tableColumn id="4396" xr3:uid="{48B76529-DEB1-754C-ABC8-44C5C9C7D1B1}" name="Column4383"/>
    <tableColumn id="4397" xr3:uid="{E268A79B-0B3B-B640-8647-5CA8098B91A1}" name="Column4384"/>
    <tableColumn id="4398" xr3:uid="{4C25DF96-0231-1645-82BB-FF419B1DCFE8}" name="Column4385"/>
    <tableColumn id="4399" xr3:uid="{E59C95B6-1DD3-9F4A-9C74-F52010B2F82B}" name="Column4386"/>
    <tableColumn id="4400" xr3:uid="{DE98D89A-CE0F-DB41-B3D4-2BD992BE18A2}" name="Column4387"/>
    <tableColumn id="4401" xr3:uid="{B8F53076-365F-F94A-B1C7-67355C548CA6}" name="Column4388"/>
    <tableColumn id="4402" xr3:uid="{6FD4D1AA-4E59-9A4A-B5F0-742AC8F720F6}" name="Column4389"/>
    <tableColumn id="4403" xr3:uid="{A21670BA-FAFB-7645-A625-8378AA704DBB}" name="Column4390"/>
    <tableColumn id="4404" xr3:uid="{497A7C1E-1A68-AB43-A583-38FB74B2E1FF}" name="Column4391"/>
    <tableColumn id="4405" xr3:uid="{29EC09D4-7531-CB40-8315-873D7A7F426B}" name="Column4392"/>
    <tableColumn id="4406" xr3:uid="{F467C96F-3C7C-7943-A9F2-AC34860B0D4B}" name="Column4393"/>
    <tableColumn id="4407" xr3:uid="{58C1F540-07AB-D846-9BFF-D5429BAD4DE8}" name="Column4394"/>
    <tableColumn id="4408" xr3:uid="{1BC9EA42-7CAD-5A44-A7BC-1A646D9D12F2}" name="Column4395"/>
    <tableColumn id="4409" xr3:uid="{F2438194-4AEB-E74B-89FC-7B53CEC45039}" name="Column4396"/>
    <tableColumn id="4410" xr3:uid="{7A0959D2-2F5A-FB4F-BDA7-0E6791798E52}" name="Column4397"/>
    <tableColumn id="4411" xr3:uid="{C0CAD67B-21E4-3F46-88F9-462C8B3FFFDC}" name="Column4398"/>
    <tableColumn id="4412" xr3:uid="{36CA8B31-89CD-6C4E-9108-ADAFC285C9C9}" name="Column4399"/>
    <tableColumn id="4413" xr3:uid="{7EB865DE-C71E-344B-80D4-2601EDBD129E}" name="Column4400"/>
    <tableColumn id="4414" xr3:uid="{EA785023-6348-6440-9477-27457A29A17A}" name="Column4401"/>
    <tableColumn id="4415" xr3:uid="{4697F700-6616-0A44-83A8-CAEB77998C40}" name="Column4402"/>
    <tableColumn id="4416" xr3:uid="{5852D333-BD83-904A-B545-C713A0935C3A}" name="Column4403"/>
    <tableColumn id="4417" xr3:uid="{3B9B8634-1680-3247-A9B3-1D825A1EAC95}" name="Column4404"/>
    <tableColumn id="4418" xr3:uid="{605F6784-8CEC-7E4D-AD97-B9986210DCDF}" name="Column4405"/>
    <tableColumn id="4419" xr3:uid="{9B9E09B7-096F-6A46-B092-BDEE9E7BB7F1}" name="Column4406"/>
    <tableColumn id="4420" xr3:uid="{C851B69A-97A4-2E47-8CF0-34FE122A4D80}" name="Column4407"/>
    <tableColumn id="4421" xr3:uid="{6005BC5B-705A-5A4B-AE2B-152E98388430}" name="Column4408"/>
    <tableColumn id="4422" xr3:uid="{427C9095-072B-8F4C-9E97-7EECEB667D4B}" name="Column4409"/>
    <tableColumn id="4423" xr3:uid="{B8AC265C-779F-6C4D-8696-0A73974BE235}" name="Column4410"/>
    <tableColumn id="4424" xr3:uid="{B5CC0D70-DF36-0348-B44D-F572DCEABE85}" name="Column4411"/>
    <tableColumn id="4425" xr3:uid="{95E48EE5-03E2-D14B-81B7-60FC697335E2}" name="Column4412"/>
    <tableColumn id="4426" xr3:uid="{B4F1FBA8-3E96-D842-8EF0-057465A9D12F}" name="Column4413"/>
    <tableColumn id="4427" xr3:uid="{3A718D5D-27EE-DC4B-88F8-BC8E3BB966DA}" name="Column4414"/>
    <tableColumn id="4428" xr3:uid="{899BB151-AF72-7547-99A6-2B5989006928}" name="Column4415"/>
    <tableColumn id="4429" xr3:uid="{9181503A-9F06-4948-8B9F-111E2CB45B37}" name="Column4416"/>
    <tableColumn id="4430" xr3:uid="{9274C2F4-ABBD-8240-9024-2348379329F4}" name="Column4417"/>
    <tableColumn id="4431" xr3:uid="{53B5BEFF-85F6-4F47-A0E0-4F364783D263}" name="Column4418"/>
    <tableColumn id="4432" xr3:uid="{36677C25-891A-CF44-BFCA-60A540F90E52}" name="Column4419"/>
    <tableColumn id="4433" xr3:uid="{CE8D39DD-A96D-0A45-9AB6-9392057F71AA}" name="Column4420"/>
    <tableColumn id="4434" xr3:uid="{001E6437-CD20-B74F-A0EB-63881C4D0570}" name="Column4421"/>
    <tableColumn id="4435" xr3:uid="{ECCAB5E7-3AB8-5040-8078-A39B404CD951}" name="Column4422"/>
    <tableColumn id="4436" xr3:uid="{6073F5E8-6C00-F840-AB51-5785975C7602}" name="Column4423"/>
    <tableColumn id="4437" xr3:uid="{D1BA3072-453C-3542-A058-F4D8315166E3}" name="Column4424"/>
    <tableColumn id="4438" xr3:uid="{2756B877-6B03-424A-AC7F-469843CFA850}" name="Column4425"/>
    <tableColumn id="4439" xr3:uid="{FF3CB24C-9D77-214D-A968-42FBDF4687CD}" name="Column4426"/>
    <tableColumn id="4440" xr3:uid="{8A4E165B-87FA-E54A-8425-73D95C443C28}" name="Column4427"/>
    <tableColumn id="4441" xr3:uid="{684F4AA5-B848-6143-AF7C-AA86D6F45ACC}" name="Column4428"/>
    <tableColumn id="4442" xr3:uid="{F53703DC-1B7A-604B-BDD4-C59444507E15}" name="Column4429"/>
    <tableColumn id="4443" xr3:uid="{CE721F13-F9A4-7D47-BFE0-9534DF7B8767}" name="Column4430"/>
    <tableColumn id="4444" xr3:uid="{41BD281E-1729-0749-B744-C782520091D3}" name="Column4431"/>
    <tableColumn id="4445" xr3:uid="{80F76FCB-9204-4E46-A63C-32AA847359D2}" name="Column4432"/>
    <tableColumn id="4446" xr3:uid="{30F950C1-9342-024F-B6C2-82B44B18517C}" name="Column4433"/>
    <tableColumn id="4447" xr3:uid="{3EE30B66-E69B-E747-B8EB-D7C4B9AC066C}" name="Column4434"/>
    <tableColumn id="4448" xr3:uid="{F7EDBC40-104E-4F4B-BBA0-F44C26AEF068}" name="Column4435"/>
    <tableColumn id="4449" xr3:uid="{0E15316C-E953-1547-BFAF-07A50E7B3C5A}" name="Column4436"/>
    <tableColumn id="4450" xr3:uid="{C7FB6DB2-D1E2-8B4D-A35A-C2230C4ABDD4}" name="Column4437"/>
    <tableColumn id="4451" xr3:uid="{22D3E319-499E-9D45-9782-D71D5835B27C}" name="Column4438"/>
    <tableColumn id="4452" xr3:uid="{B97B52B2-8EAA-2B40-A2BC-3D1A645DD76F}" name="Column4439"/>
    <tableColumn id="4453" xr3:uid="{172BAF8F-7A5B-764D-BD61-FEB2468B38C6}" name="Column4440"/>
    <tableColumn id="4454" xr3:uid="{AAFFF963-E6D7-CE46-A47B-1A93DFC4B4D9}" name="Column4441"/>
    <tableColumn id="4455" xr3:uid="{FCD9EFC6-D2E0-254C-8153-7F70F70D8388}" name="Column4442"/>
    <tableColumn id="4456" xr3:uid="{D5E51988-D312-CE4D-B4C3-02DBD704493C}" name="Column4443"/>
    <tableColumn id="4457" xr3:uid="{37CBAC38-3ADA-9B40-BBA0-49D87AC45E3F}" name="Column4444"/>
    <tableColumn id="4458" xr3:uid="{1BD2AE44-BB19-3C43-BFD8-A2EE25838238}" name="Column4445"/>
    <tableColumn id="4459" xr3:uid="{76D07789-F727-8345-93A4-F4AB0491D1EE}" name="Column4446"/>
    <tableColumn id="4460" xr3:uid="{C7F8350D-42E3-9F4D-9AEC-339CDA81699C}" name="Column4447"/>
    <tableColumn id="4461" xr3:uid="{4E6E5ECE-0D17-0047-AF64-6C8F034A8D4F}" name="Column4448"/>
    <tableColumn id="4462" xr3:uid="{8E6823A9-6449-B541-A36E-D01C4AA635F9}" name="Column4449"/>
    <tableColumn id="4463" xr3:uid="{4A2B969B-F84A-9047-807D-5ECA242F2036}" name="Column4450"/>
    <tableColumn id="4464" xr3:uid="{4C9B19FE-17A2-B748-8505-F0B47C461A86}" name="Column4451"/>
    <tableColumn id="4465" xr3:uid="{AB9C511B-F4B6-4940-B044-4285F18AF5C2}" name="Column4452"/>
    <tableColumn id="4466" xr3:uid="{474E3A6E-6DAC-084E-B163-6CE8089A7F68}" name="Column4453"/>
    <tableColumn id="4467" xr3:uid="{EB2F22DE-C48B-F04B-8AEE-1733D63A6135}" name="Column4454"/>
    <tableColumn id="4468" xr3:uid="{352027F4-9998-2F4F-98B6-3E8F01B8A8B8}" name="Column4455"/>
    <tableColumn id="4469" xr3:uid="{629AA1C7-3546-EC47-893E-ED6A3B319C6D}" name="Column4456"/>
    <tableColumn id="4470" xr3:uid="{B844050F-34CE-0943-B9D5-40B56AD5A8EF}" name="Column4457"/>
    <tableColumn id="4471" xr3:uid="{0FC8F046-7172-084F-A2E0-C8EDBDDA58D8}" name="Column4458"/>
    <tableColumn id="4472" xr3:uid="{143A699F-2E9E-AB41-8C2A-64D96C52AF77}" name="Column4459"/>
    <tableColumn id="4473" xr3:uid="{36F21117-DFE7-7F4F-A54B-28CCD97CA879}" name="Column4460"/>
    <tableColumn id="4474" xr3:uid="{2C6F17DD-D651-104E-8BAC-75B591873F70}" name="Column4461"/>
    <tableColumn id="4475" xr3:uid="{8208CB59-6D1B-7E4D-9599-AB81603E3EB5}" name="Column4462"/>
    <tableColumn id="4476" xr3:uid="{5ACADD3C-4621-3F4A-BDF3-3793EB005FC9}" name="Column4463"/>
    <tableColumn id="4477" xr3:uid="{70C5624E-ED10-BE41-91CB-B12D2C079F65}" name="Column4464"/>
    <tableColumn id="4478" xr3:uid="{AB39CC67-2BBE-1248-ACEE-72DD14560D1C}" name="Column4465"/>
    <tableColumn id="4479" xr3:uid="{48A9C992-0594-9549-9585-7EA8B2BE31DB}" name="Column4466"/>
    <tableColumn id="4480" xr3:uid="{F205933A-A93C-0049-A349-78B6DA783C41}" name="Column4467"/>
    <tableColumn id="4481" xr3:uid="{9578746B-3ECD-8746-9229-5AA758A8E755}" name="Column4468"/>
    <tableColumn id="4482" xr3:uid="{6D1FEDA3-878C-6C48-94C9-6940D5DFA4AC}" name="Column4469"/>
    <tableColumn id="4483" xr3:uid="{A645421A-19BC-734D-8664-848030B4425E}" name="Column4470"/>
    <tableColumn id="4484" xr3:uid="{CEE71775-EF08-1242-A037-DADC17161B36}" name="Column4471"/>
    <tableColumn id="4485" xr3:uid="{B3038A70-F20F-F44D-8AAF-F0DB6E2D53C2}" name="Column4472"/>
    <tableColumn id="4486" xr3:uid="{BB2BB239-72F6-4545-95FF-35A068D24714}" name="Column4473"/>
    <tableColumn id="4487" xr3:uid="{70107F66-2878-974A-B3D2-9B9FFCCD31AC}" name="Column4474"/>
    <tableColumn id="4488" xr3:uid="{AA79458C-CA60-614A-A39B-C506F03CD747}" name="Column4475"/>
    <tableColumn id="4489" xr3:uid="{FBB24975-38C4-7240-9716-7488CE699990}" name="Column4476"/>
    <tableColumn id="4490" xr3:uid="{35FBF309-71DA-A64C-A3F0-FD6A226EACCC}" name="Column4477"/>
    <tableColumn id="4491" xr3:uid="{2913BB4F-E28B-9A4B-B45B-277EEA10C041}" name="Column4478"/>
    <tableColumn id="4492" xr3:uid="{1E6D5A4A-CBC2-AF49-A32D-03DC75FB0DA3}" name="Column4479"/>
    <tableColumn id="4493" xr3:uid="{B6E27801-39F4-FF42-A2F0-1E72AAD6C034}" name="Column4480"/>
    <tableColumn id="4494" xr3:uid="{3C738146-9357-1B47-BE2C-C826113BB7D0}" name="Column4481"/>
    <tableColumn id="4495" xr3:uid="{FA4E5879-E97C-0045-9E2E-5F4D8EBDBB3C}" name="Column4482"/>
    <tableColumn id="4496" xr3:uid="{3CCE2911-6026-AC41-89EB-319A208D9058}" name="Column4483"/>
    <tableColumn id="4497" xr3:uid="{0659B0B6-1B41-F843-BE92-C2F3BD43B3E3}" name="Column4484"/>
    <tableColumn id="4498" xr3:uid="{3175E516-C6E9-F34E-ADC8-D00F4C2DE16B}" name="Column4485"/>
    <tableColumn id="4499" xr3:uid="{7F2A77B5-633B-CC49-8543-C9DA6CF07235}" name="Column4486"/>
    <tableColumn id="4500" xr3:uid="{AA7B2334-1C80-A741-9CE3-4D5EA5CDD4A3}" name="Column4487"/>
    <tableColumn id="4501" xr3:uid="{E6A64740-20FC-4C4E-A778-73991FFEDA13}" name="Column4488"/>
    <tableColumn id="4502" xr3:uid="{BDC2BD90-10C3-724B-B8FB-01F868F30542}" name="Column4489"/>
    <tableColumn id="4503" xr3:uid="{B17502C6-326A-7248-BE52-1E15E9837283}" name="Column4490"/>
    <tableColumn id="4504" xr3:uid="{33CFF2D2-8BF0-1847-B2AB-12FFF021338E}" name="Column4491"/>
    <tableColumn id="4505" xr3:uid="{D814183B-6925-AB4D-AC1E-E350339F2BF1}" name="Column4492"/>
    <tableColumn id="4506" xr3:uid="{F4CAC004-5D3E-6247-9286-401B99F15306}" name="Column4493"/>
    <tableColumn id="4507" xr3:uid="{7A59DF2A-F89E-984C-8DC2-69687C74576E}" name="Column4494"/>
    <tableColumn id="4508" xr3:uid="{FCFC8B5F-5AB5-644A-8DB1-E20FE9970FA0}" name="Column4495"/>
    <tableColumn id="4509" xr3:uid="{07937E7F-6E42-E54F-8F5F-B6BF57E6F8C2}" name="Column4496"/>
    <tableColumn id="4510" xr3:uid="{5C73C0DA-9FDF-9246-BE43-7EC09C8BED69}" name="Column4497"/>
    <tableColumn id="4511" xr3:uid="{C2E2D6FB-976A-AB4C-89C3-E959AB270A5E}" name="Column4498"/>
    <tableColumn id="4512" xr3:uid="{27048D66-E382-8845-A31E-4F5BF89E71C7}" name="Column4499"/>
    <tableColumn id="4513" xr3:uid="{2401EF3A-23EE-3E46-AB32-3340D703A142}" name="Column4500"/>
    <tableColumn id="4514" xr3:uid="{79409FC1-DE5B-9447-B926-FCDC4EA9A4FD}" name="Column4501"/>
    <tableColumn id="4515" xr3:uid="{7F706CFF-73DB-504A-B9EB-AC75E358AE25}" name="Column4502"/>
    <tableColumn id="4516" xr3:uid="{74846CFF-A90E-C84C-BD0E-1368E4788153}" name="Column4503"/>
    <tableColumn id="4517" xr3:uid="{D6535E86-3C26-A64F-A298-074CDE22E1DA}" name="Column4504"/>
    <tableColumn id="4518" xr3:uid="{7D1EEE1B-6335-5541-A071-C97AF8ADF414}" name="Column4505"/>
    <tableColumn id="4519" xr3:uid="{18B324BB-BF1C-4D45-B0EF-ACC561C74BC7}" name="Column4506"/>
    <tableColumn id="4520" xr3:uid="{8E529081-5830-714A-980C-BB236233967C}" name="Column4507"/>
    <tableColumn id="4521" xr3:uid="{05509250-ED04-7D48-B584-53A178FE760D}" name="Column4508"/>
    <tableColumn id="4522" xr3:uid="{D752B778-4AB7-D84D-AB00-46AC774E0B87}" name="Column4509"/>
    <tableColumn id="4523" xr3:uid="{E5680517-3F33-8A49-8268-F9D11B284152}" name="Column4510"/>
    <tableColumn id="4524" xr3:uid="{67A5E44C-122D-1D49-AF78-FA434175A247}" name="Column4511"/>
    <tableColumn id="4525" xr3:uid="{C533DE7D-2ED6-4B49-B2C0-D96D4FB29C5C}" name="Column4512"/>
    <tableColumn id="4526" xr3:uid="{0C4223D8-3591-AD43-ACCA-B0988014F50B}" name="Column4513"/>
    <tableColumn id="4527" xr3:uid="{A20CCC28-D3C6-884C-86B3-FB5041FC60A0}" name="Column4514"/>
    <tableColumn id="4528" xr3:uid="{DB53A34E-7812-CF49-B3DB-5290522A8CBB}" name="Column4515"/>
    <tableColumn id="4529" xr3:uid="{D122F7E1-A226-0742-94F5-7863D0DBE04D}" name="Column4516"/>
    <tableColumn id="4530" xr3:uid="{4A494A31-D2DB-604D-9307-FE567AC7E898}" name="Column4517"/>
    <tableColumn id="4531" xr3:uid="{67D68FB3-731C-144B-B6E4-8238B969A031}" name="Column4518"/>
    <tableColumn id="4532" xr3:uid="{04D9461F-5A50-4847-9D37-C832F28A70AE}" name="Column4519"/>
    <tableColumn id="4533" xr3:uid="{FF968736-19D0-554A-8664-0E0875B274B5}" name="Column4520"/>
    <tableColumn id="4534" xr3:uid="{114F4F1F-04D2-1A4B-A711-989163D0B09A}" name="Column4521"/>
    <tableColumn id="4535" xr3:uid="{0389EDCC-0801-0047-B4F6-D779EB7C45CF}" name="Column4522"/>
    <tableColumn id="4536" xr3:uid="{053B010D-175D-1047-A36D-0D28A4C2592A}" name="Column4523"/>
    <tableColumn id="4537" xr3:uid="{E1392A8C-81B4-DF47-8494-CB93B0BFB771}" name="Column4524"/>
    <tableColumn id="4538" xr3:uid="{22EEAFBD-58B7-F946-A54A-26DCA2A20BDE}" name="Column4525"/>
    <tableColumn id="4539" xr3:uid="{746472A5-FEA7-1746-AA25-26998FDB2041}" name="Column4526"/>
    <tableColumn id="4540" xr3:uid="{742FFD64-51A9-0243-B8A9-28729C4D3F2D}" name="Column4527"/>
    <tableColumn id="4541" xr3:uid="{B6CCF247-7898-D046-86D4-C483D9EC9D43}" name="Column4528"/>
    <tableColumn id="4542" xr3:uid="{C5D45DA8-61A5-CB4D-B5F7-D2E1EB59084E}" name="Column4529"/>
    <tableColumn id="4543" xr3:uid="{15196C47-6765-8D4B-A8A0-7CCA0B1D8049}" name="Column4530"/>
    <tableColumn id="4544" xr3:uid="{13A6EFF7-B228-A546-A887-2A184E637D19}" name="Column4531"/>
    <tableColumn id="4545" xr3:uid="{1D84BD8F-82D3-B042-86AC-3FCF2A1D3668}" name="Column4532"/>
    <tableColumn id="4546" xr3:uid="{8C430E5B-E58A-9E43-871D-A14689EB950D}" name="Column4533"/>
    <tableColumn id="4547" xr3:uid="{949820CC-9F95-6946-9AEF-BCE828B2C286}" name="Column4534"/>
    <tableColumn id="4548" xr3:uid="{4F1DC5AB-E5CD-BE40-B95C-3DE07DEC469B}" name="Column4535"/>
    <tableColumn id="4549" xr3:uid="{4EAEB4E0-15A0-5642-BF95-71604315E89B}" name="Column4536"/>
    <tableColumn id="4550" xr3:uid="{97C6CBCA-FB18-3641-BE1B-E44F9B28C2EA}" name="Column4537"/>
    <tableColumn id="4551" xr3:uid="{7162DDF7-BD8F-0D42-B26B-9C51BD6D2891}" name="Column4538"/>
    <tableColumn id="4552" xr3:uid="{1B03BED7-BC03-7745-88B2-30AD2781B14C}" name="Column4539"/>
    <tableColumn id="4553" xr3:uid="{69567B38-7EE5-014D-A42B-370C399A2E4D}" name="Column4540"/>
    <tableColumn id="4554" xr3:uid="{163617E3-E88D-494E-8825-EC6C29C38D48}" name="Column4541"/>
    <tableColumn id="4555" xr3:uid="{828F56FF-84FA-D240-8076-7E94FCF27F3B}" name="Column4542"/>
    <tableColumn id="4556" xr3:uid="{6292853C-7844-B148-AF60-0EB593E57818}" name="Column4543"/>
    <tableColumn id="4557" xr3:uid="{DAD04DF5-6738-6548-AAF1-C038EFA13923}" name="Column4544"/>
    <tableColumn id="4558" xr3:uid="{8A3D2440-64F5-D14B-ADBA-03C85EAB496E}" name="Column4545"/>
    <tableColumn id="4559" xr3:uid="{59B7337F-DDCA-C740-9EB3-E9CA17B39B6C}" name="Column4546"/>
    <tableColumn id="4560" xr3:uid="{BBEADFF0-A709-C147-AF5E-A71FFBC43833}" name="Column4547"/>
    <tableColumn id="4561" xr3:uid="{9B0E9B2D-C3A7-DB46-992C-EB660A79B384}" name="Column4548"/>
    <tableColumn id="4562" xr3:uid="{D4C8FE09-1D2D-174F-BDAD-5B88B001C5CA}" name="Column4549"/>
    <tableColumn id="4563" xr3:uid="{2844AEE8-FE55-9A4A-89C1-DD89E50B1949}" name="Column4550"/>
    <tableColumn id="4564" xr3:uid="{5106DEFA-E77F-D742-96CE-EEEEC12B7845}" name="Column4551"/>
    <tableColumn id="4565" xr3:uid="{BFCF9F43-DA62-264C-AC3A-CE3C521E774D}" name="Column4552"/>
    <tableColumn id="4566" xr3:uid="{A7CA1540-7167-D640-A97D-2B2DADA01827}" name="Column4553"/>
    <tableColumn id="4567" xr3:uid="{E03E115E-D052-F54A-9537-AE5A7A39FB6F}" name="Column4554"/>
    <tableColumn id="4568" xr3:uid="{0299358B-D904-5942-B529-A0D8EB082057}" name="Column4555"/>
    <tableColumn id="4569" xr3:uid="{5F6660CC-BFC1-4040-935F-56C124815E8F}" name="Column4556"/>
    <tableColumn id="4570" xr3:uid="{F1BC7306-6889-7F49-BC67-A2CC0D4B1E29}" name="Column4557"/>
    <tableColumn id="4571" xr3:uid="{219A44F6-7C38-0840-A5D5-6336195DA9F6}" name="Column4558"/>
    <tableColumn id="4572" xr3:uid="{392497C5-7B95-8D41-A031-C404445679C9}" name="Column4559"/>
    <tableColumn id="4573" xr3:uid="{036E70FF-5A75-5D47-A3D7-E3AD6A003A7B}" name="Column4560"/>
    <tableColumn id="4574" xr3:uid="{A8C1D85A-CE29-4540-AE20-2BAE9C75EDF2}" name="Column4561"/>
    <tableColumn id="4575" xr3:uid="{2692171B-7D74-044B-A10A-CAB8B11F4DB1}" name="Column4562"/>
    <tableColumn id="4576" xr3:uid="{201EABC6-A42D-3B4F-A751-6BEAF5751A6F}" name="Column4563"/>
    <tableColumn id="4577" xr3:uid="{C409428E-0EED-994E-B6A8-25CAF5273258}" name="Column4564"/>
    <tableColumn id="4578" xr3:uid="{902D77DA-03E8-4246-8050-741A71AA3E4A}" name="Column4565"/>
    <tableColumn id="4579" xr3:uid="{F0CBD336-4ABD-6A46-9BA2-C2848AE52E53}" name="Column4566"/>
    <tableColumn id="4580" xr3:uid="{5A6C250A-6837-9F41-B990-F700B5E6CDC4}" name="Column4567"/>
    <tableColumn id="4581" xr3:uid="{BCCA4B37-9DA2-7646-ADE7-974BE1FE090F}" name="Column4568"/>
    <tableColumn id="4582" xr3:uid="{353C62CD-69F8-EB4F-8938-09DFE1DEC6AD}" name="Column4569"/>
    <tableColumn id="4583" xr3:uid="{B4F914B6-F10B-DE42-A74C-2BC61D1E638E}" name="Column4570"/>
    <tableColumn id="4584" xr3:uid="{278D3DA8-3248-C942-BAC2-5CCB755B9713}" name="Column4571"/>
    <tableColumn id="4585" xr3:uid="{2933D0BD-8725-3447-A5FB-53BB5B8BC37A}" name="Column4572"/>
    <tableColumn id="4586" xr3:uid="{951285F4-58C6-E046-943F-A2BA7B95E81C}" name="Column4573"/>
    <tableColumn id="4587" xr3:uid="{75841FCB-76CF-D448-BAD3-8891D9C13E70}" name="Column4574"/>
    <tableColumn id="4588" xr3:uid="{19B2549D-9D83-4441-B53D-3AD05D0A404E}" name="Column4575"/>
    <tableColumn id="4589" xr3:uid="{938A1E1E-912D-C94A-87E4-B2398FB92DED}" name="Column4576"/>
    <tableColumn id="4590" xr3:uid="{B78A356A-6D95-BD4B-A15E-D0F139019DC3}" name="Column4577"/>
    <tableColumn id="4591" xr3:uid="{1D5661F8-5F4A-D248-A213-8365A865F399}" name="Column4578"/>
    <tableColumn id="4592" xr3:uid="{1D052204-2D1A-B84F-BB31-28A3AD0C004D}" name="Column4579"/>
    <tableColumn id="4593" xr3:uid="{44DE6C28-4A8D-064F-944F-2FA226D35FCE}" name="Column4580"/>
    <tableColumn id="4594" xr3:uid="{4E5F02E9-EBFB-4D4B-BD4A-DE6E9F28DDEB}" name="Column4581"/>
    <tableColumn id="4595" xr3:uid="{EF69B7F0-85FF-E545-8331-6919C1C6FC90}" name="Column4582"/>
    <tableColumn id="4596" xr3:uid="{1075E546-46B9-9D4A-9B48-1D13F0FD25C1}" name="Column4583"/>
    <tableColumn id="4597" xr3:uid="{CD6D2728-5C7F-A74C-8855-EAE127283AAD}" name="Column4584"/>
    <tableColumn id="4598" xr3:uid="{94DAF4F4-8177-3E4E-915B-EB78782198F1}" name="Column4585"/>
    <tableColumn id="4599" xr3:uid="{D8477823-BC7F-F24B-AE6F-DC5EA7A5062B}" name="Column4586"/>
    <tableColumn id="4600" xr3:uid="{EC2A4BE8-68C8-104B-AC4A-2BB76D985275}" name="Column4587"/>
    <tableColumn id="4601" xr3:uid="{96A91915-6658-7F41-95CF-54392E2AC253}" name="Column4588"/>
    <tableColumn id="4602" xr3:uid="{D88C5C1A-2847-124B-B943-B18B0897718D}" name="Column4589"/>
    <tableColumn id="4603" xr3:uid="{723074C4-AE33-9B4E-96F7-1EE08CBC010A}" name="Column4590"/>
    <tableColumn id="4604" xr3:uid="{181EFEBE-19B3-A947-8BE7-7D04FC29C479}" name="Column4591"/>
    <tableColumn id="4605" xr3:uid="{3064F44F-AECD-2D45-9248-05D3C3ED8354}" name="Column4592"/>
    <tableColumn id="4606" xr3:uid="{CF54C485-61B6-494E-90EB-38D6830579E7}" name="Column4593"/>
    <tableColumn id="4607" xr3:uid="{F0DB6869-A043-2B46-99F2-10469110F6B0}" name="Column4594"/>
    <tableColumn id="4608" xr3:uid="{6445D9EF-34B1-304E-B15D-D730CC59A0BF}" name="Column4595"/>
    <tableColumn id="4609" xr3:uid="{A4F85C86-2E75-B240-9EDB-45739D87A11F}" name="Column4596"/>
    <tableColumn id="4610" xr3:uid="{302BEEAB-D728-504B-9576-8EED4D554680}" name="Column4597"/>
    <tableColumn id="4611" xr3:uid="{4AB7F6C6-D60C-EE4E-8023-3FE59DEADD30}" name="Column4598"/>
    <tableColumn id="4612" xr3:uid="{954BF56A-8BEB-CF4C-9E1A-D0FDDD830387}" name="Column4599"/>
    <tableColumn id="4613" xr3:uid="{CC688242-0D07-B947-94D0-CDD6390C40F5}" name="Column4600"/>
    <tableColumn id="4614" xr3:uid="{D4BAB61D-02AA-BC43-9162-98EC35904BAB}" name="Column4601"/>
    <tableColumn id="4615" xr3:uid="{B68ABFED-5B56-2E4E-AF7E-435F955A04AF}" name="Column4602"/>
    <tableColumn id="4616" xr3:uid="{C69C3553-A773-E544-9A6B-3E45CB904506}" name="Column4603"/>
    <tableColumn id="4617" xr3:uid="{CE10E320-0A98-A941-8FF9-DB1D3173651E}" name="Column4604"/>
    <tableColumn id="4618" xr3:uid="{83FC6FEA-CEA3-F94D-9F1E-1A4B5FB1AEC7}" name="Column4605"/>
    <tableColumn id="4619" xr3:uid="{535468EC-84C5-124E-9642-A2B7576860B0}" name="Column4606"/>
    <tableColumn id="4620" xr3:uid="{95D2BBE9-B016-2A40-9F2A-044EFEE140D7}" name="Column4607"/>
    <tableColumn id="4621" xr3:uid="{493E2627-05E4-E241-862F-50F7D23CDEFE}" name="Column4608"/>
    <tableColumn id="4622" xr3:uid="{A788DC32-595B-C644-B311-D996649B353D}" name="Column4609"/>
    <tableColumn id="4623" xr3:uid="{CCE8D0E3-0377-6D4C-ADBD-D40ACE174D8D}" name="Column4610"/>
    <tableColumn id="4624" xr3:uid="{AB065D3C-704F-A24C-808E-F070256BBEF8}" name="Column4611"/>
    <tableColumn id="4625" xr3:uid="{DF715907-EFF4-B04F-94E6-1662FFDB8B27}" name="Column4612"/>
    <tableColumn id="4626" xr3:uid="{80D4D742-0A4A-E340-8D00-9C9A33A5C663}" name="Column4613"/>
    <tableColumn id="4627" xr3:uid="{6DF42F37-7EBC-AF44-BC4C-31D244D2152D}" name="Column4614"/>
    <tableColumn id="4628" xr3:uid="{1795D054-AA10-6444-94FE-0CCAD66EA87A}" name="Column4615"/>
    <tableColumn id="4629" xr3:uid="{01E586C7-57B3-AF4D-928D-F4F8AA91202A}" name="Column4616"/>
    <tableColumn id="4630" xr3:uid="{3AAC325D-EBAB-5042-8370-D92D0C96B5A1}" name="Column4617"/>
    <tableColumn id="4631" xr3:uid="{E734D1EF-AF36-CC41-92F4-C68DC444F603}" name="Column4618"/>
    <tableColumn id="4632" xr3:uid="{7D8B9E8B-D582-E44B-9FE8-1BCDA959FA58}" name="Column4619"/>
    <tableColumn id="4633" xr3:uid="{B4A27357-3304-9844-9A07-1C0F4AE1D03E}" name="Column4620"/>
    <tableColumn id="4634" xr3:uid="{41DF7338-017B-A343-BEBB-0E0BB979063B}" name="Column4621"/>
    <tableColumn id="4635" xr3:uid="{A2E693A8-7D06-EA42-BF60-07F1BC320CC9}" name="Column4622"/>
    <tableColumn id="4636" xr3:uid="{2573492B-0611-4C49-A1C3-76F9AFCF0986}" name="Column4623"/>
    <tableColumn id="4637" xr3:uid="{2815BCF2-4569-8F48-87F1-47B44A8A88CE}" name="Column4624"/>
    <tableColumn id="4638" xr3:uid="{89708826-54F7-2E4B-80CC-653B7372E698}" name="Column4625"/>
    <tableColumn id="4639" xr3:uid="{689318B5-1321-AD41-885B-A171FF7B6E14}" name="Column4626"/>
    <tableColumn id="4640" xr3:uid="{2D108CD7-7685-7846-8F0C-BA2C213902DA}" name="Column4627"/>
    <tableColumn id="4641" xr3:uid="{5682A981-2756-F64E-AE29-6FC986ACA179}" name="Column4628"/>
    <tableColumn id="4642" xr3:uid="{1AC06D48-7A3A-E84D-8981-BF9D90A6FE6D}" name="Column4629"/>
    <tableColumn id="4643" xr3:uid="{169C20EE-6B78-454D-9F42-0B254142669D}" name="Column4630"/>
    <tableColumn id="4644" xr3:uid="{FA600A2E-22AD-834C-BC4D-837E342B4416}" name="Column4631"/>
    <tableColumn id="4645" xr3:uid="{671A6E21-ACDC-4243-A541-9463B99C8FEF}" name="Column4632"/>
    <tableColumn id="4646" xr3:uid="{6DE2F740-B6EC-664F-B2AF-34070FC6B9EC}" name="Column4633"/>
    <tableColumn id="4647" xr3:uid="{091DE268-BA38-3147-BDB2-C81AD8EA1184}" name="Column4634"/>
    <tableColumn id="4648" xr3:uid="{BEA312EB-0772-0148-AA81-CE5EA133F202}" name="Column4635"/>
    <tableColumn id="4649" xr3:uid="{56DD8759-B39C-644B-98AA-ADF161933D1B}" name="Column4636"/>
    <tableColumn id="4650" xr3:uid="{75E8184C-6A77-7E4D-822C-3005C0F239B7}" name="Column4637"/>
    <tableColumn id="4651" xr3:uid="{A6997E6E-005B-F44B-941C-08E1FFEB0A8C}" name="Column4638"/>
    <tableColumn id="4652" xr3:uid="{9A49FE0F-C272-804F-8060-E4BB87EB453B}" name="Column4639"/>
    <tableColumn id="4653" xr3:uid="{601DB555-D1A8-E346-B72E-D556D97F2F14}" name="Column4640"/>
    <tableColumn id="4654" xr3:uid="{6A043765-4C2F-7A4C-8EA6-50E8589E3FCB}" name="Column4641"/>
    <tableColumn id="4655" xr3:uid="{EEBF9625-ECF3-1C4A-944E-07531761D496}" name="Column4642"/>
    <tableColumn id="4656" xr3:uid="{ED577DAD-3C9E-C645-8DB6-F66905E02E8A}" name="Column4643"/>
    <tableColumn id="4657" xr3:uid="{AAAF2F03-E9A7-EF4E-9A32-6C4DE030A44C}" name="Column4644"/>
    <tableColumn id="4658" xr3:uid="{AED4D6CE-77B2-8E40-8924-13A0FBE1E5DB}" name="Column4645"/>
    <tableColumn id="4659" xr3:uid="{83B7FDD8-7AC3-B449-A56A-E37F50B52D46}" name="Column4646"/>
    <tableColumn id="4660" xr3:uid="{4F6BDEE8-536A-A442-AE0F-B94B4C532030}" name="Column4647"/>
    <tableColumn id="4661" xr3:uid="{54461E56-AE07-7C41-92B5-D305C2E1BB0C}" name="Column4648"/>
    <tableColumn id="4662" xr3:uid="{E87B3C15-E679-444B-BC22-A62A7A2E960F}" name="Column4649"/>
    <tableColumn id="4663" xr3:uid="{475A18A5-14CD-ED42-90E7-C42351066F1D}" name="Column4650"/>
    <tableColumn id="4664" xr3:uid="{01617065-0717-6D4C-AF35-EE3D217D79B4}" name="Column4651"/>
    <tableColumn id="4665" xr3:uid="{B172B79C-EBF3-FB48-A8E4-731D9188C326}" name="Column4652"/>
    <tableColumn id="4666" xr3:uid="{23CE4B06-1EAE-4746-8AA2-1AE974822AE9}" name="Column4653"/>
    <tableColumn id="4667" xr3:uid="{E39D6718-07F5-8F44-8239-C5108EC630E4}" name="Column4654"/>
    <tableColumn id="4668" xr3:uid="{BA482875-012F-3448-830E-84324F78F34C}" name="Column4655"/>
    <tableColumn id="4669" xr3:uid="{482A7F2F-E6A1-B44E-8AD5-3F2E6F537494}" name="Column4656"/>
    <tableColumn id="4670" xr3:uid="{7FA8B01C-8AFA-574A-945F-909E65320C57}" name="Column4657"/>
    <tableColumn id="4671" xr3:uid="{2DB29A61-35B8-4540-A577-37A9100E3A0A}" name="Column4658"/>
    <tableColumn id="4672" xr3:uid="{96E48499-148D-E747-917C-320D0C9C18F6}" name="Column4659"/>
    <tableColumn id="4673" xr3:uid="{9B85AF0F-42F0-C145-A286-A6B75C9BCE6A}" name="Column4660"/>
    <tableColumn id="4674" xr3:uid="{D8FD0562-CF32-4A4A-A1C5-3716FFC96732}" name="Column4661"/>
    <tableColumn id="4675" xr3:uid="{5B9985B3-E458-EB4E-91FB-299A8480F045}" name="Column4662"/>
    <tableColumn id="4676" xr3:uid="{50B457FE-3FFC-CD4F-893A-4F25BE61455C}" name="Column4663"/>
    <tableColumn id="4677" xr3:uid="{C447F715-C627-EF44-A7F5-17C4721714E5}" name="Column4664"/>
    <tableColumn id="4678" xr3:uid="{671620CF-05EB-8848-B212-16CBFE0928E0}" name="Column4665"/>
    <tableColumn id="4679" xr3:uid="{6C194ACD-3DE4-9448-9FFF-6BD908536DD9}" name="Column4666"/>
    <tableColumn id="4680" xr3:uid="{4F92D95A-A759-094E-BD16-7C89993BD382}" name="Column4667"/>
    <tableColumn id="4681" xr3:uid="{0EEDE325-C3B1-F04C-A220-4231472B4440}" name="Column4668"/>
    <tableColumn id="4682" xr3:uid="{1413BA06-1FDB-4B44-ADFC-579CFD6869F9}" name="Column4669"/>
    <tableColumn id="4683" xr3:uid="{43B5A013-9400-CA40-B717-269D51BF2EB6}" name="Column4670"/>
    <tableColumn id="4684" xr3:uid="{8E986409-081B-BA43-B1EB-85149E421063}" name="Column4671"/>
    <tableColumn id="4685" xr3:uid="{1C37D8E3-8491-5648-B65A-D0DD0C375A92}" name="Column4672"/>
    <tableColumn id="4686" xr3:uid="{D2BD3DD6-2309-664C-822F-0A9AF548B58A}" name="Column4673"/>
    <tableColumn id="4687" xr3:uid="{381D39B8-D2D8-4B45-8D06-06E22864B62B}" name="Column4674"/>
    <tableColumn id="4688" xr3:uid="{6BC73986-F370-4049-BCE9-CD30311572C6}" name="Column4675"/>
    <tableColumn id="4689" xr3:uid="{CFCE0DA6-837B-C842-9CE6-1847F0A86245}" name="Column4676"/>
    <tableColumn id="4690" xr3:uid="{A27E391B-5DB6-2C49-A1E8-860B821A04D0}" name="Column4677"/>
    <tableColumn id="4691" xr3:uid="{1354649F-E9B3-3344-BC24-4C04E1B3652D}" name="Column4678"/>
    <tableColumn id="4692" xr3:uid="{62833693-A579-9A4C-865C-50C000CCC491}" name="Column4679"/>
    <tableColumn id="4693" xr3:uid="{0911CE1B-BA21-F146-8F9D-58739D940BFB}" name="Column4680"/>
    <tableColumn id="4694" xr3:uid="{CABD4E36-A936-3A49-AB57-5805C69BB3C3}" name="Column4681"/>
    <tableColumn id="4695" xr3:uid="{54A915FB-B572-6446-BAAC-B3BC3D2E536E}" name="Column4682"/>
    <tableColumn id="4696" xr3:uid="{8096B70D-0A2A-9948-ACB9-2045328660EA}" name="Column4683"/>
    <tableColumn id="4697" xr3:uid="{D8CC9689-697B-FC4F-8549-E752B43E00CC}" name="Column4684"/>
    <tableColumn id="4698" xr3:uid="{42B1317A-A64D-0E46-B45D-4113452CF8C9}" name="Column4685"/>
    <tableColumn id="4699" xr3:uid="{8F851186-30F0-5642-BBDC-F4855F2C5CA1}" name="Column4686"/>
    <tableColumn id="4700" xr3:uid="{502C02B1-7F7E-8348-A173-494563AD5BD0}" name="Column4687"/>
    <tableColumn id="4701" xr3:uid="{E68996B5-937D-B04F-BCB2-9D180A9E7F77}" name="Column4688"/>
    <tableColumn id="4702" xr3:uid="{FF7B46AB-9F43-B64B-8B7E-DC501F1CC4C4}" name="Column4689"/>
    <tableColumn id="4703" xr3:uid="{329E60A4-667E-274E-BAB2-3ABA5DCC1C1D}" name="Column4690"/>
    <tableColumn id="4704" xr3:uid="{56966B53-35CE-3647-84BF-1C4861F32D9A}" name="Column4691"/>
    <tableColumn id="4705" xr3:uid="{5FB5B76B-AAA1-EB4F-AB8A-E6139134B1AC}" name="Column4692"/>
    <tableColumn id="4706" xr3:uid="{EDC97003-E58F-C448-84A8-8B391AFE5729}" name="Column4693"/>
    <tableColumn id="4707" xr3:uid="{6C566A4B-76D0-CF45-8975-5056FADDD485}" name="Column4694"/>
    <tableColumn id="4708" xr3:uid="{F20680F0-75BC-C946-91A5-720D513746FB}" name="Column4695"/>
    <tableColumn id="4709" xr3:uid="{C636258E-CB5C-AC47-B707-835DAE09A2C8}" name="Column4696"/>
    <tableColumn id="4710" xr3:uid="{0243793D-750A-A64E-A97E-9F5253D61835}" name="Column4697"/>
    <tableColumn id="4711" xr3:uid="{9C7B8365-1D2A-DE4C-B2A3-F62DEA5033E3}" name="Column4698"/>
    <tableColumn id="4712" xr3:uid="{5826EC93-B409-F244-813E-A40359551953}" name="Column4699"/>
    <tableColumn id="4713" xr3:uid="{29657DF1-7A1E-7F4B-BA6E-83F64B40174C}" name="Column4700"/>
    <tableColumn id="4714" xr3:uid="{84A23781-E415-0242-8B14-D6B3B81C2C4C}" name="Column4701"/>
    <tableColumn id="4715" xr3:uid="{16CAC73F-B5D8-BA41-9204-A2B7D758D470}" name="Column4702"/>
    <tableColumn id="4716" xr3:uid="{91BCD039-81AF-F841-92DA-0FADF4FC6690}" name="Column4703"/>
    <tableColumn id="4717" xr3:uid="{D0330AB1-6284-D349-8F29-1EF3411178E4}" name="Column4704"/>
    <tableColumn id="4718" xr3:uid="{63E94EDA-811E-734B-90B1-90FE465D46C9}" name="Column4705"/>
    <tableColumn id="4719" xr3:uid="{CFCF58D8-1BAD-EF41-BCED-4B876514D515}" name="Column4706"/>
    <tableColumn id="4720" xr3:uid="{BCE85C5C-6191-B54E-BAB6-5684C1E02C1C}" name="Column4707"/>
    <tableColumn id="4721" xr3:uid="{7D19DFEB-2532-394B-96EE-2F5A748C8C75}" name="Column4708"/>
    <tableColumn id="4722" xr3:uid="{E7B556BB-86AE-B649-B770-73DEBFD0A5E2}" name="Column4709"/>
    <tableColumn id="4723" xr3:uid="{D3DEF651-84AC-A541-8174-CACE301D10DF}" name="Column4710"/>
    <tableColumn id="4724" xr3:uid="{DFB7D523-4F25-7B41-BEDD-7EE8C276F997}" name="Column4711"/>
    <tableColumn id="4725" xr3:uid="{683C65B0-6842-EF49-BE8C-D188BEFC6DB5}" name="Column4712"/>
    <tableColumn id="4726" xr3:uid="{A616ED3A-BCD8-8E4D-BB05-61D10944FAD3}" name="Column4713"/>
    <tableColumn id="4727" xr3:uid="{E97F92B5-C90F-D942-869A-2603A5C91897}" name="Column4714"/>
    <tableColumn id="4728" xr3:uid="{C005B818-CE4F-C14D-A7D1-C41BC38E7EFC}" name="Column4715"/>
    <tableColumn id="4729" xr3:uid="{83CB1E94-ADEE-A844-9062-E3D1B4BE0773}" name="Column4716"/>
    <tableColumn id="4730" xr3:uid="{004ECC0F-C96F-DD46-9AB2-B6AAADBC7863}" name="Column4717"/>
    <tableColumn id="4731" xr3:uid="{8CBD3A1F-8ACC-6F42-BCA2-62AB9815288F}" name="Column4718"/>
    <tableColumn id="4732" xr3:uid="{2907C017-8E3D-184B-9773-8355F50558F1}" name="Column4719"/>
    <tableColumn id="4733" xr3:uid="{2F8A31A6-5A97-2E4B-BDA7-CBC27EAE74DD}" name="Column4720"/>
    <tableColumn id="4734" xr3:uid="{87C13D60-0E29-D446-B683-497BB97FB89C}" name="Column4721"/>
    <tableColumn id="4735" xr3:uid="{E0566B79-EC51-3D42-97BC-7DB0F649324E}" name="Column4722"/>
    <tableColumn id="4736" xr3:uid="{DAA1CC77-9052-C94B-9AF5-7968FA0505A7}" name="Column4723"/>
    <tableColumn id="4737" xr3:uid="{A1B73521-1E22-EE40-9E84-2353BA372DB9}" name="Column4724"/>
    <tableColumn id="4738" xr3:uid="{7543A4F1-0CE1-254C-83DC-C961A7B53C55}" name="Column4725"/>
    <tableColumn id="4739" xr3:uid="{1797F64A-DEA7-3044-BAC3-CDEC442FBBAD}" name="Column4726"/>
    <tableColumn id="4740" xr3:uid="{C8D94256-54AD-E844-9F77-28837927CB89}" name="Column4727"/>
    <tableColumn id="4741" xr3:uid="{5AFE48A7-5B79-DD4C-8116-D897CEE2F933}" name="Column4728"/>
    <tableColumn id="4742" xr3:uid="{C4299FD0-9E4F-D548-B643-DD384641B0C5}" name="Column4729"/>
    <tableColumn id="4743" xr3:uid="{A58BD191-9928-BB41-B3CA-295ABA678563}" name="Column4730"/>
    <tableColumn id="4744" xr3:uid="{BFC9A7DF-F2E6-B541-B334-51CEA70D4597}" name="Column4731"/>
    <tableColumn id="4745" xr3:uid="{14A2A84A-7D95-3345-9A7A-7A32E1A8AAB4}" name="Column4732"/>
    <tableColumn id="4746" xr3:uid="{9940820F-AE02-7242-8E70-EB4242A2839A}" name="Column4733"/>
    <tableColumn id="4747" xr3:uid="{1CB75416-04CF-5B47-8330-6D0F4BEFF4C4}" name="Column4734"/>
    <tableColumn id="4748" xr3:uid="{CB2D32A8-4CE5-634B-8441-F24C90395643}" name="Column4735"/>
    <tableColumn id="4749" xr3:uid="{303724BC-3410-BE4A-A1A4-C3AF95B401E5}" name="Column4736"/>
    <tableColumn id="4750" xr3:uid="{6CA6311D-5C3C-2E41-AD13-064F8224E73C}" name="Column4737"/>
    <tableColumn id="4751" xr3:uid="{61A61DBE-55B9-D641-8345-AED7ED156976}" name="Column4738"/>
    <tableColumn id="4752" xr3:uid="{DDCF6673-8E81-CE41-8ADC-877CA5150C6B}" name="Column4739"/>
    <tableColumn id="4753" xr3:uid="{1C580736-FDF6-BD4A-B563-5F1548F009B5}" name="Column4740"/>
    <tableColumn id="4754" xr3:uid="{72A691F5-D275-EE45-8972-9222288CAFAD}" name="Column4741"/>
    <tableColumn id="4755" xr3:uid="{237E79E3-09D2-3947-9309-0FE18E93E105}" name="Column4742"/>
    <tableColumn id="4756" xr3:uid="{D13AD4BE-783A-EE4F-BB60-103043C10405}" name="Column4743"/>
    <tableColumn id="4757" xr3:uid="{D4E13298-4FFE-CD4D-A18D-49DE9E6D8391}" name="Column4744"/>
    <tableColumn id="4758" xr3:uid="{F21125A7-4D74-E648-8ED4-7D9B73B21714}" name="Column4745"/>
    <tableColumn id="4759" xr3:uid="{B93EBF84-43B0-5A40-907C-2FCC4A744676}" name="Column4746"/>
    <tableColumn id="4760" xr3:uid="{7236F639-DD5A-4142-95DF-CDC68A1DB254}" name="Column4747"/>
    <tableColumn id="4761" xr3:uid="{9FF30117-9F66-0E4D-8485-78FDB9070501}" name="Column4748"/>
    <tableColumn id="4762" xr3:uid="{717EF6F2-EF68-994F-B039-7315A276A425}" name="Column4749"/>
    <tableColumn id="4763" xr3:uid="{D5252376-8C86-424D-901D-DCD5CD6E44E8}" name="Column4750"/>
    <tableColumn id="4764" xr3:uid="{65880FB4-DD5C-0042-880F-00D984D6860A}" name="Column4751"/>
    <tableColumn id="4765" xr3:uid="{AD8E3E52-C295-1B40-A5FD-5A9895C36535}" name="Column4752"/>
    <tableColumn id="4766" xr3:uid="{C3918A8F-A939-3246-820D-42C9127CADE9}" name="Column4753"/>
    <tableColumn id="4767" xr3:uid="{E6206678-A498-794C-A62A-AFF21C99D44B}" name="Column4754"/>
    <tableColumn id="4768" xr3:uid="{46959165-5B5F-DF4B-B66F-D851A2975E4F}" name="Column4755"/>
    <tableColumn id="4769" xr3:uid="{9E1D3CB1-7E28-AF4F-9242-782DF15E3CD4}" name="Column4756"/>
    <tableColumn id="4770" xr3:uid="{866715FE-4173-A84D-B336-A3398AB189E4}" name="Column4757"/>
    <tableColumn id="4771" xr3:uid="{DC481EC9-911B-5F41-A03D-507BDD4C00CF}" name="Column4758"/>
    <tableColumn id="4772" xr3:uid="{13B6AC9E-6931-C74C-A40F-2F57C403BC6A}" name="Column4759"/>
    <tableColumn id="4773" xr3:uid="{8F047536-D91B-CF45-9A9C-5A245BCED3FC}" name="Column4760"/>
    <tableColumn id="4774" xr3:uid="{CC8595EE-7DB1-6F41-AD48-1002CD60E659}" name="Column4761"/>
    <tableColumn id="4775" xr3:uid="{F86B5A21-E808-6946-906A-8B71A33B7B7A}" name="Column4762"/>
    <tableColumn id="4776" xr3:uid="{633AF93A-B36E-6048-A278-70D85DEA05C7}" name="Column4763"/>
    <tableColumn id="4777" xr3:uid="{337259C4-0673-D84C-8CBC-B45434E82D4C}" name="Column4764"/>
    <tableColumn id="4778" xr3:uid="{5B864405-20FF-A646-BF8A-6648537D1843}" name="Column4765"/>
    <tableColumn id="4779" xr3:uid="{73C2870A-8760-684F-9261-660BB15CE0A3}" name="Column4766"/>
    <tableColumn id="4780" xr3:uid="{70C3CC81-F8CE-AE45-A914-DCD2EE3CC27E}" name="Column4767"/>
    <tableColumn id="4781" xr3:uid="{33170AF5-89ED-BC47-AA30-94AF0DC5E924}" name="Column4768"/>
    <tableColumn id="4782" xr3:uid="{9B5920A6-A037-2A40-873C-2BDC4A9A61E2}" name="Column4769"/>
    <tableColumn id="4783" xr3:uid="{7FD81386-E3E7-BB40-BCD7-DDFFEEB3A6A0}" name="Column4770"/>
    <tableColumn id="4784" xr3:uid="{B5761589-5BD6-4C4C-A3BF-CC34053F3B54}" name="Column4771"/>
    <tableColumn id="4785" xr3:uid="{3FFF4D7F-BF49-9647-9597-C809758CF858}" name="Column4772"/>
    <tableColumn id="4786" xr3:uid="{7AE6523A-0742-514A-97BC-60D284F70B01}" name="Column4773"/>
    <tableColumn id="4787" xr3:uid="{FA808C0F-F49B-ED4D-A51F-F5304FD9FFF7}" name="Column4774"/>
    <tableColumn id="4788" xr3:uid="{B4AF8AD1-AF2E-974C-9825-D469A9172ADF}" name="Column4775"/>
    <tableColumn id="4789" xr3:uid="{BF2CF71D-8CFE-0A4F-A02B-20078E2B0120}" name="Column4776"/>
    <tableColumn id="4790" xr3:uid="{DE806459-7ABD-B04F-81B1-924548299B08}" name="Column4777"/>
    <tableColumn id="4791" xr3:uid="{ED6F8997-01C0-AA4D-A3DD-DA8DD97B6B05}" name="Column4778"/>
    <tableColumn id="4792" xr3:uid="{050A2C41-931E-6449-B752-C18359071542}" name="Column4779"/>
    <tableColumn id="4793" xr3:uid="{DF8E5283-9924-9447-A293-CB8FD74F2780}" name="Column4780"/>
    <tableColumn id="4794" xr3:uid="{8B9014CE-ABB5-0A41-B1A3-E988E4ABB8A5}" name="Column4781"/>
    <tableColumn id="4795" xr3:uid="{70F71651-C11A-C14C-8E5F-1E0ED6C6237E}" name="Column4782"/>
    <tableColumn id="4796" xr3:uid="{A17D8AE2-DC53-C74D-9FF1-50DAE30605BA}" name="Column4783"/>
    <tableColumn id="4797" xr3:uid="{B670804C-81EB-F342-99B3-8022B746ABFF}" name="Column4784"/>
    <tableColumn id="4798" xr3:uid="{C1D839AF-46D9-6843-88E6-17C050628FC8}" name="Column4785"/>
    <tableColumn id="4799" xr3:uid="{688DF145-1822-4E45-8702-2293CD2EC514}" name="Column4786"/>
    <tableColumn id="4800" xr3:uid="{EAD38F09-D46B-7248-80CE-92B36DB0679F}" name="Column4787"/>
    <tableColumn id="4801" xr3:uid="{754848A5-3E3A-2A40-B471-CC33F5293246}" name="Column4788"/>
    <tableColumn id="4802" xr3:uid="{09AA6E13-BC4A-144D-A859-06B4040B9D3A}" name="Column4789"/>
    <tableColumn id="4803" xr3:uid="{7E7B3B28-9F9A-7D43-89D3-C4A0BF9C6156}" name="Column4790"/>
    <tableColumn id="4804" xr3:uid="{6AE87969-9D6F-144E-9A4F-25C91F2E858F}" name="Column4791"/>
    <tableColumn id="4805" xr3:uid="{EBEC9BA3-91C8-E748-8D6C-86733837455E}" name="Column4792"/>
    <tableColumn id="4806" xr3:uid="{EE7156D3-3825-094D-8909-0C42F4BB7943}" name="Column4793"/>
    <tableColumn id="4807" xr3:uid="{996B2C73-E1D6-CB49-8D5B-ECFF6FAA1310}" name="Column4794"/>
    <tableColumn id="4808" xr3:uid="{0E6D6D0E-EED9-BE49-8DFC-A852D39CABAB}" name="Column4795"/>
    <tableColumn id="4809" xr3:uid="{1D08B5D4-735E-E34A-A2E3-299B02AAA930}" name="Column4796"/>
    <tableColumn id="4810" xr3:uid="{C55C66F9-3252-B944-BF90-1A3BB2BE400D}" name="Column4797"/>
    <tableColumn id="4811" xr3:uid="{0963D3D3-74D2-B541-A79D-FC07E9C3C609}" name="Column4798"/>
    <tableColumn id="4812" xr3:uid="{1936B800-3B55-7946-A9C6-0D81A40B27F6}" name="Column4799"/>
    <tableColumn id="4813" xr3:uid="{162E2F90-B7CA-BE4C-B2CF-4C119483CD46}" name="Column4800"/>
    <tableColumn id="4814" xr3:uid="{97F230B8-9447-FB4E-AF44-2269FA0E726F}" name="Column4801"/>
    <tableColumn id="4815" xr3:uid="{ED42AF70-F387-EB43-AA28-3B88C6A118F4}" name="Column4802"/>
    <tableColumn id="4816" xr3:uid="{1990ACE8-CAFE-8543-8AE8-B293E11F58D9}" name="Column4803"/>
    <tableColumn id="4817" xr3:uid="{6B9F4092-A8EE-9E43-AD5D-918D3D99CB50}" name="Column4804"/>
    <tableColumn id="4818" xr3:uid="{F341961B-FAA8-6D4D-9BA6-B0DEBC49AEE3}" name="Column4805"/>
    <tableColumn id="4819" xr3:uid="{B8DB08A8-B7CA-6B4C-98FD-BB90247D3C76}" name="Column4806"/>
    <tableColumn id="4820" xr3:uid="{362818C8-54AC-E845-8883-799A8BA8B8FE}" name="Column4807"/>
    <tableColumn id="4821" xr3:uid="{5C835571-D6F3-FC43-94C0-4BE7B2E35492}" name="Column4808"/>
    <tableColumn id="4822" xr3:uid="{CC3DF67D-854D-2644-910A-CB6961339D5C}" name="Column4809"/>
    <tableColumn id="4823" xr3:uid="{542024AB-26C1-AF4B-B09D-CDC0E755B160}" name="Column4810"/>
    <tableColumn id="4824" xr3:uid="{A772216F-95A6-DC4A-B435-78E88D5E269B}" name="Column4811"/>
    <tableColumn id="4825" xr3:uid="{347FCD88-BBB3-D749-81F3-41001DBD1529}" name="Column4812"/>
    <tableColumn id="4826" xr3:uid="{E4A211C4-835F-8844-9EA9-F00D59B5806D}" name="Column4813"/>
    <tableColumn id="4827" xr3:uid="{07152DF1-9DD8-D949-B2CE-A27F3DE0239C}" name="Column4814"/>
    <tableColumn id="4828" xr3:uid="{21437943-54E1-FE44-84DD-63665EA64B4A}" name="Column4815"/>
    <tableColumn id="4829" xr3:uid="{D9A83024-3834-6A47-B11F-4F2D2ED13E36}" name="Column4816"/>
    <tableColumn id="4830" xr3:uid="{023E03C6-1332-0B42-8C68-329D77D79258}" name="Column4817"/>
    <tableColumn id="4831" xr3:uid="{21ED3963-D476-6A41-9C1D-EEC1D383CCBD}" name="Column4818"/>
    <tableColumn id="4832" xr3:uid="{5F00EBFA-3360-234E-978F-49698078DD2A}" name="Column4819"/>
    <tableColumn id="4833" xr3:uid="{BFCF0F43-E13C-7E49-AC07-659CDD859C52}" name="Column4820"/>
    <tableColumn id="4834" xr3:uid="{D14E39AC-0078-9049-8335-9ABB70E8F255}" name="Column4821"/>
    <tableColumn id="4835" xr3:uid="{8377916E-C595-8043-AABD-29F3361AF9B0}" name="Column4822"/>
    <tableColumn id="4836" xr3:uid="{85154993-E88C-3841-ADE2-61B81967B701}" name="Column4823"/>
    <tableColumn id="4837" xr3:uid="{F16C052E-212C-0B43-BDCB-7F8A10B2833D}" name="Column4824"/>
    <tableColumn id="4838" xr3:uid="{4D324EB8-EC09-164E-9FAB-3E6829EB412B}" name="Column4825"/>
    <tableColumn id="4839" xr3:uid="{C1475C63-B033-C64C-9EE5-C95C9ADA961D}" name="Column4826"/>
    <tableColumn id="4840" xr3:uid="{45CE7AB7-F0C1-264C-989C-8757BD013246}" name="Column4827"/>
    <tableColumn id="4841" xr3:uid="{209F5655-5C02-FB4F-9636-CD86932A74D1}" name="Column4828"/>
    <tableColumn id="4842" xr3:uid="{E9531FE6-43B4-BE46-9EAE-B23D84502273}" name="Column4829"/>
    <tableColumn id="4843" xr3:uid="{C7149987-2470-024C-8893-A1AB3F278349}" name="Column4830"/>
    <tableColumn id="4844" xr3:uid="{90A1DEF5-97AB-A447-B6DA-03BF18E83FC1}" name="Column4831"/>
    <tableColumn id="4845" xr3:uid="{CCBEA3B1-35D1-FA41-9C96-ECFE324DEBD5}" name="Column4832"/>
    <tableColumn id="4846" xr3:uid="{9FB48CBE-E1F5-A24D-88C1-E5E97D578B7F}" name="Column4833"/>
    <tableColumn id="4847" xr3:uid="{FC821B3F-B32A-5446-8103-E8BBA87A69B5}" name="Column4834"/>
    <tableColumn id="4848" xr3:uid="{A7A0B286-BE73-6543-9262-B14119BEFA6B}" name="Column4835"/>
    <tableColumn id="4849" xr3:uid="{2DCFC8B1-9863-0C44-A72F-6FB58FAFA608}" name="Column4836"/>
    <tableColumn id="4850" xr3:uid="{B7E91587-F168-4A42-9C1E-C4D17F628EDE}" name="Column4837"/>
    <tableColumn id="4851" xr3:uid="{E776C5FB-987F-F345-8AEE-BBBB52BC191C}" name="Column4838"/>
    <tableColumn id="4852" xr3:uid="{1A41B6B1-9D53-5C47-A826-9D2990F496F3}" name="Column4839"/>
    <tableColumn id="4853" xr3:uid="{EACF36CA-059E-494A-B8BE-8F13B56479C6}" name="Column4840"/>
    <tableColumn id="4854" xr3:uid="{52070E8A-143D-D64C-ADAB-D9552767DDB0}" name="Column4841"/>
    <tableColumn id="4855" xr3:uid="{3CEA56C6-9F96-AA40-854B-541D8164FB24}" name="Column4842"/>
    <tableColumn id="4856" xr3:uid="{BA0B13E4-2A46-A94F-9E41-27B6E1189D2A}" name="Column4843"/>
    <tableColumn id="4857" xr3:uid="{D2387C46-1FA1-8049-8F63-D47D081142F2}" name="Column4844"/>
    <tableColumn id="4858" xr3:uid="{D103D275-1F16-4C4A-BB40-9D79E52CF677}" name="Column4845"/>
    <tableColumn id="4859" xr3:uid="{30B916D7-2ED0-AB44-87C5-A0E864156428}" name="Column4846"/>
    <tableColumn id="4860" xr3:uid="{21CA8430-E76C-8740-8535-9CC8633E7DE0}" name="Column4847"/>
    <tableColumn id="4861" xr3:uid="{01F510B5-0EC9-5043-B765-B0886CE007FB}" name="Column4848"/>
    <tableColumn id="4862" xr3:uid="{F77BB7D5-3193-8744-A446-A7C3B4F5A2B3}" name="Column4849"/>
    <tableColumn id="4863" xr3:uid="{B7CFD715-CB48-B142-9159-24E5BAD496DA}" name="Column4850"/>
    <tableColumn id="4864" xr3:uid="{25FBF516-5006-8C4C-9B69-E1A9FA121231}" name="Column4851"/>
    <tableColumn id="4865" xr3:uid="{D15638F9-DE50-AA41-BA19-08C250E61B23}" name="Column4852"/>
    <tableColumn id="4866" xr3:uid="{7E035DD3-94C1-624D-B366-7D7C94D897C8}" name="Column4853"/>
    <tableColumn id="4867" xr3:uid="{7866BE6D-1E55-4545-95EE-AEFE72EA9944}" name="Column4854"/>
    <tableColumn id="4868" xr3:uid="{8EE48E74-E677-DC41-8FD4-5413D0D49D07}" name="Column4855"/>
    <tableColumn id="4869" xr3:uid="{92A9D0D3-F105-3342-B06E-79A1F48C9025}" name="Column4856"/>
    <tableColumn id="4870" xr3:uid="{DE72D4EE-5729-3143-8B8F-BF2ECAE77A08}" name="Column4857"/>
    <tableColumn id="4871" xr3:uid="{149837A7-F545-CC4F-8B39-A3D6177C888C}" name="Column4858"/>
    <tableColumn id="4872" xr3:uid="{5B3CF83E-929E-C343-9DF5-F843F3DE6D55}" name="Column4859"/>
    <tableColumn id="4873" xr3:uid="{F8A217AA-BFCC-C846-BF97-C84D35B0DADF}" name="Column4860"/>
    <tableColumn id="4874" xr3:uid="{775AFF61-F318-4A4A-B465-0E95C85B2D75}" name="Column4861"/>
    <tableColumn id="4875" xr3:uid="{F0DC7C36-E47E-A442-8B5E-3B887AFAD351}" name="Column4862"/>
    <tableColumn id="4876" xr3:uid="{2BAB35E4-BF91-7A4B-A2A3-A79157CE6B83}" name="Column4863"/>
    <tableColumn id="4877" xr3:uid="{98C34BF7-3F1A-684F-A5EC-AA35DE45C5D9}" name="Column4864"/>
    <tableColumn id="4878" xr3:uid="{4351E201-A294-1A4F-838C-07C8E3BD9BA8}" name="Column4865"/>
    <tableColumn id="4879" xr3:uid="{13EA9A67-C3BF-4841-8EF3-65ABFBAAF13C}" name="Column4866"/>
    <tableColumn id="4880" xr3:uid="{66AC8D7F-7AF6-AB44-A6F7-601D650F0E1F}" name="Column4867"/>
    <tableColumn id="4881" xr3:uid="{4CC9CD90-BCEC-A34D-A3A1-A8F093F8BEED}" name="Column4868"/>
    <tableColumn id="4882" xr3:uid="{4C169F6E-6ECF-8E48-A83B-E18DE5987EEC}" name="Column4869"/>
    <tableColumn id="4883" xr3:uid="{D382FF9E-819B-4B4D-AE8B-904BE54EA4DC}" name="Column4870"/>
    <tableColumn id="4884" xr3:uid="{8381B72D-DCFF-9840-A5F7-991FE455911A}" name="Column4871"/>
    <tableColumn id="4885" xr3:uid="{2472E54D-4460-F944-A679-8AA15243B5F6}" name="Column4872"/>
    <tableColumn id="4886" xr3:uid="{9B7C6E34-58DC-F140-8331-5E449189184A}" name="Column4873"/>
    <tableColumn id="4887" xr3:uid="{DB04864D-838D-6342-B674-68C4409DE984}" name="Column4874"/>
    <tableColumn id="4888" xr3:uid="{B1CCCC6C-DEAA-FB44-8D24-C2F0BB83E329}" name="Column4875"/>
    <tableColumn id="4889" xr3:uid="{0169673D-8DF1-974C-9E82-0374DCB06A91}" name="Column4876"/>
    <tableColumn id="4890" xr3:uid="{44E15FE6-824D-AE48-A341-908B0F02D61A}" name="Column4877"/>
    <tableColumn id="4891" xr3:uid="{3157EF30-0789-2146-AE00-9877FA84DAC1}" name="Column4878"/>
    <tableColumn id="4892" xr3:uid="{B66068AB-C8FD-754C-BE05-ADBD16C3939E}" name="Column4879"/>
    <tableColumn id="4893" xr3:uid="{C5E1D337-B3E6-614F-B855-437BD91F07F2}" name="Column4880"/>
    <tableColumn id="4894" xr3:uid="{46859C29-EEBE-B24D-B314-0F6E6AB15975}" name="Column4881"/>
    <tableColumn id="4895" xr3:uid="{25C51B02-FD29-F64E-B73C-A95096175B1E}" name="Column4882"/>
    <tableColumn id="4896" xr3:uid="{B82D9B09-30A5-D54A-BD17-7FA3FF1BB74B}" name="Column4883"/>
    <tableColumn id="4897" xr3:uid="{C32974F6-A475-754B-90A2-2B5332A5E3FD}" name="Column4884"/>
    <tableColumn id="4898" xr3:uid="{63EC5213-12A5-DB44-BB65-A4616B3F6736}" name="Column4885"/>
    <tableColumn id="4899" xr3:uid="{DC31F3DF-EBB3-034A-82AD-BB5CDC4DBD1C}" name="Column4886"/>
    <tableColumn id="4900" xr3:uid="{4B18F78F-768B-CD4F-9788-21A7077B989A}" name="Column4887"/>
    <tableColumn id="4901" xr3:uid="{B8727C62-8C75-1141-B1D9-F951E636B1F4}" name="Column4888"/>
    <tableColumn id="4902" xr3:uid="{AE27C3F0-1D60-7941-A7CB-28EA952C03A5}" name="Column4889"/>
    <tableColumn id="4903" xr3:uid="{49582113-8C40-124A-8B81-F1065DFCB30F}" name="Column4890"/>
    <tableColumn id="4904" xr3:uid="{74B0CFCD-EA55-1A4F-98AA-C7724E7ED052}" name="Column4891"/>
    <tableColumn id="4905" xr3:uid="{593B6112-FA47-CE4C-B064-3C1D27FB1EC5}" name="Column4892"/>
    <tableColumn id="4906" xr3:uid="{3DB08F15-285E-9347-8908-BB8000D38E37}" name="Column4893"/>
    <tableColumn id="4907" xr3:uid="{46CF2855-96E7-734F-AF76-E17EC1111789}" name="Column4894"/>
    <tableColumn id="4908" xr3:uid="{6C222A2B-47E3-964D-847F-FC70F17B62E3}" name="Column4895"/>
    <tableColumn id="4909" xr3:uid="{2CFBB6CF-12D3-7645-AB80-CDF1132C4F43}" name="Column4896"/>
    <tableColumn id="4910" xr3:uid="{CFE9CE92-F224-374F-9A93-277E1E85249B}" name="Column4897"/>
    <tableColumn id="4911" xr3:uid="{1E86FEEE-1033-474A-AA04-9985BAC51CD2}" name="Column4898"/>
    <tableColumn id="4912" xr3:uid="{CD10C4BB-536E-B749-B187-4314AC3DDE8D}" name="Column4899"/>
    <tableColumn id="4913" xr3:uid="{38CFCA8B-28D0-D14E-996B-6F11F7592500}" name="Column4900"/>
    <tableColumn id="4914" xr3:uid="{A5D63358-122C-F943-B7DD-3AC38E94CB61}" name="Column4901"/>
    <tableColumn id="4915" xr3:uid="{CA2D6712-F9FF-4B48-9923-48654A94F695}" name="Column4902"/>
    <tableColumn id="4916" xr3:uid="{9930ADCF-1E80-4D4F-92B3-E6233788DB12}" name="Column4903"/>
    <tableColumn id="4917" xr3:uid="{4BBAD2A5-19AF-1740-8C27-53474C1DD31B}" name="Column4904"/>
    <tableColumn id="4918" xr3:uid="{5BE09C60-EEFD-FB43-A055-59D228C96A3F}" name="Column4905"/>
    <tableColumn id="4919" xr3:uid="{525851FD-3DA4-854D-AB41-F488A376F5C7}" name="Column4906"/>
    <tableColumn id="4920" xr3:uid="{E64E912C-A86F-6646-880D-294B3C8EA793}" name="Column4907"/>
    <tableColumn id="4921" xr3:uid="{CC12C350-3785-0E49-AFE8-63BF7465C392}" name="Column4908"/>
    <tableColumn id="4922" xr3:uid="{9C311B85-17C6-A94C-B76A-3D3D66B43057}" name="Column4909"/>
    <tableColumn id="4923" xr3:uid="{22A91F1B-3CE5-3B43-9580-5477B5D62964}" name="Column4910"/>
    <tableColumn id="4924" xr3:uid="{873E07BE-6031-9D4D-B1F7-29576FD278E0}" name="Column4911"/>
    <tableColumn id="4925" xr3:uid="{0001387D-8C45-3A44-B742-09EF4676C6D7}" name="Column4912"/>
    <tableColumn id="4926" xr3:uid="{27440AAE-275D-3B47-86E0-279AB036B60A}" name="Column4913"/>
    <tableColumn id="4927" xr3:uid="{6BE28306-4463-9A48-AF6B-C0CAA5403952}" name="Column4914"/>
    <tableColumn id="4928" xr3:uid="{70F312A4-3902-F246-ABB2-595D38615B4F}" name="Column4915"/>
    <tableColumn id="4929" xr3:uid="{5BE3AA67-A0DA-EA4B-85EB-6B84F14A8940}" name="Column4916"/>
    <tableColumn id="4930" xr3:uid="{C9068B30-9304-5147-9F74-380C9DE39EAB}" name="Column4917"/>
    <tableColumn id="4931" xr3:uid="{B07BAA3C-FCDB-6744-8B03-A87EED8B7554}" name="Column4918"/>
    <tableColumn id="4932" xr3:uid="{69F53A37-F6CF-624A-B560-5E54073AA160}" name="Column4919"/>
    <tableColumn id="4933" xr3:uid="{ED85FBAD-7F51-DE4B-BE6E-039C5557CEEE}" name="Column4920"/>
    <tableColumn id="4934" xr3:uid="{A928C381-2671-7B4A-ABB2-485CF0480022}" name="Column4921"/>
    <tableColumn id="4935" xr3:uid="{FB95CC3D-19F3-F247-BDBA-003F53A117F7}" name="Column4922"/>
    <tableColumn id="4936" xr3:uid="{E03C9390-722E-2446-87E9-FD75CA037B2B}" name="Column4923"/>
    <tableColumn id="4937" xr3:uid="{3B9AE419-700C-1B4F-B5C3-6CCACDC144DD}" name="Column4924"/>
    <tableColumn id="4938" xr3:uid="{24171A60-22D7-6548-84CD-23CD5DE7869D}" name="Column4925"/>
    <tableColumn id="4939" xr3:uid="{2D9180E4-7394-784F-B813-3F3B65E94422}" name="Column4926"/>
    <tableColumn id="4940" xr3:uid="{0A8ED9EE-19FB-5344-B095-2BD3B07D764A}" name="Column4927"/>
    <tableColumn id="4941" xr3:uid="{48FBF75E-85EF-8545-B8E2-5C8C56914F67}" name="Column4928"/>
    <tableColumn id="4942" xr3:uid="{86C0EAE5-EC4A-5748-A9E4-D14D81E800F9}" name="Column4929"/>
    <tableColumn id="4943" xr3:uid="{B9DE73F3-E3D9-0B40-AD9C-FE0A0D6C7C72}" name="Column4930"/>
    <tableColumn id="4944" xr3:uid="{3596532D-030B-F445-9951-B728D8A07708}" name="Column4931"/>
    <tableColumn id="4945" xr3:uid="{FB4554E9-F5CA-FC40-B943-C6AD778109C2}" name="Column4932"/>
    <tableColumn id="4946" xr3:uid="{8761A059-290F-5846-AA0D-7164512ED57A}" name="Column4933"/>
    <tableColumn id="4947" xr3:uid="{5146B931-C683-674D-89C7-72606A23942D}" name="Column4934"/>
    <tableColumn id="4948" xr3:uid="{01F41425-877E-AC4D-8400-E7AA423638F5}" name="Column4935"/>
    <tableColumn id="4949" xr3:uid="{40E59208-0744-C44B-8DD9-C3BF34A45E66}" name="Column4936"/>
    <tableColumn id="4950" xr3:uid="{C5BDF67D-FD5F-3149-AE53-DA753D22979D}" name="Column4937"/>
    <tableColumn id="4951" xr3:uid="{2F9406F3-D042-B24B-A8E9-BCA0B179B3E2}" name="Column4938"/>
    <tableColumn id="4952" xr3:uid="{7DA78B77-ED58-2144-B2CC-8B74ABE9E4E1}" name="Column4939"/>
    <tableColumn id="4953" xr3:uid="{302FD67A-BC9F-8149-B3A5-30227F4001F3}" name="Column4940"/>
    <tableColumn id="4954" xr3:uid="{A7A0551D-381A-9E48-ACC3-AAB5D93F2296}" name="Column4941"/>
    <tableColumn id="4955" xr3:uid="{68A67DCB-38BE-254D-BBE0-4274C8058F60}" name="Column4942"/>
    <tableColumn id="4956" xr3:uid="{73DBA2C2-B922-7845-AE1A-7DCDFE3ABF95}" name="Column4943"/>
    <tableColumn id="4957" xr3:uid="{1EA69853-3CEA-3644-BE70-11C7EA5083B1}" name="Column4944"/>
    <tableColumn id="4958" xr3:uid="{6FF5AA4B-A1C5-1442-8BEA-E9055299A3F2}" name="Column4945"/>
    <tableColumn id="4959" xr3:uid="{26981AF0-39A0-EA40-95C3-53CE14D3041E}" name="Column4946"/>
    <tableColumn id="4960" xr3:uid="{34DD3380-E97F-3D4B-90FF-3843ABDB44C1}" name="Column4947"/>
    <tableColumn id="4961" xr3:uid="{6140956E-D52C-F34C-B89B-785714FDE7BA}" name="Column4948"/>
    <tableColumn id="4962" xr3:uid="{4D453B86-C4EB-CB4D-9BA7-2685F9797E4A}" name="Column4949"/>
    <tableColumn id="4963" xr3:uid="{2C268505-7CDD-C84B-816E-F1ADFE539251}" name="Column4950"/>
    <tableColumn id="4964" xr3:uid="{CA0131DD-4FF2-ED46-8319-FC5DA6CB1FA2}" name="Column4951"/>
    <tableColumn id="4965" xr3:uid="{731970FD-1A8B-144E-94C3-6F7D892555E3}" name="Column4952"/>
    <tableColumn id="4966" xr3:uid="{B7CA40D1-5ACF-534C-A202-DBFB40831076}" name="Column4953"/>
    <tableColumn id="4967" xr3:uid="{9F40F5A0-7DC8-314F-AEA9-7BE1797B215D}" name="Column4954"/>
    <tableColumn id="4968" xr3:uid="{2931E29C-2966-4B48-872D-0AB2AC62B90E}" name="Column4955"/>
    <tableColumn id="4969" xr3:uid="{007CE03B-29BA-CC4E-BCD2-81A4FD0440FF}" name="Column4956"/>
    <tableColumn id="4970" xr3:uid="{7CFBE96C-95F7-5148-940F-8A4A9E66D13E}" name="Column4957"/>
    <tableColumn id="4971" xr3:uid="{40BB12B5-671F-864F-94C9-170450D30FD6}" name="Column4958"/>
    <tableColumn id="4972" xr3:uid="{DDC036E9-D2CD-8D4C-963E-9DA5BF9F88B4}" name="Column4959"/>
    <tableColumn id="4973" xr3:uid="{1C64717E-E256-B042-B95D-818116D04BFF}" name="Column4960"/>
    <tableColumn id="4974" xr3:uid="{1396EA05-182F-DB4E-AD12-5DED6A8385D8}" name="Column4961"/>
    <tableColumn id="4975" xr3:uid="{8E240AA5-9637-E847-B574-5B348E255A19}" name="Column4962"/>
    <tableColumn id="4976" xr3:uid="{B1F0B5D2-DAA3-1B4D-BD7E-0F7D9DF06C80}" name="Column4963"/>
    <tableColumn id="4977" xr3:uid="{52DE1579-F90D-B748-AC6C-F235EC2C533C}" name="Column4964"/>
    <tableColumn id="4978" xr3:uid="{D76085A3-24CE-E943-83D6-94B257894E38}" name="Column4965"/>
    <tableColumn id="4979" xr3:uid="{8B3DDBA3-9223-934A-A17D-E46CAD8ADF37}" name="Column4966"/>
    <tableColumn id="4980" xr3:uid="{17C8F682-D9E7-7A4F-9B3E-D618D3997EAC}" name="Column4967"/>
    <tableColumn id="4981" xr3:uid="{1E62479D-8AE4-2E4E-8F80-AC9738016198}" name="Column4968"/>
    <tableColumn id="4982" xr3:uid="{88BED442-59E6-7340-9925-C9858EE47984}" name="Column4969"/>
    <tableColumn id="4983" xr3:uid="{21029B78-6BEB-F34B-B47C-5E83CFCAECA0}" name="Column4970"/>
    <tableColumn id="4984" xr3:uid="{8F32D7F2-9B46-3145-879C-95C967803473}" name="Column4971"/>
    <tableColumn id="4985" xr3:uid="{9F02B949-5E8E-5E4A-B344-F7DEB88961AB}" name="Column4972"/>
    <tableColumn id="4986" xr3:uid="{31A222B1-C672-0840-844E-6EB9D53B02BC}" name="Column4973"/>
    <tableColumn id="4987" xr3:uid="{3CD329A1-8EB5-8A41-A638-CA24BB592B7D}" name="Column4974"/>
    <tableColumn id="4988" xr3:uid="{AE42F32E-5860-534F-B43C-4EC1D9A240BA}" name="Column4975"/>
    <tableColumn id="4989" xr3:uid="{F0090D17-159E-664B-8B76-42C72B1664B4}" name="Column4976"/>
    <tableColumn id="4990" xr3:uid="{790BA802-8733-0F4E-9386-C57BE37AABBC}" name="Column4977"/>
    <tableColumn id="4991" xr3:uid="{7F2E7626-4945-FD4E-85FB-9349A523511E}" name="Column4978"/>
    <tableColumn id="4992" xr3:uid="{0B0AF573-A290-984F-B577-53BCB1B3D262}" name="Column4979"/>
    <tableColumn id="4993" xr3:uid="{EB07AAA9-34F0-C848-BFA3-7FD9EC81596F}" name="Column4980"/>
    <tableColumn id="4994" xr3:uid="{2A936CE9-E973-6241-9E88-77AA6F7FFCC8}" name="Column4981"/>
    <tableColumn id="4995" xr3:uid="{75F1EB0F-B739-354C-A271-30407D57590E}" name="Column4982"/>
    <tableColumn id="4996" xr3:uid="{D3223CCC-8DA5-4645-A006-722449B86A11}" name="Column4983"/>
    <tableColumn id="4997" xr3:uid="{6BD3C03E-3165-C547-96CA-FF704404C91D}" name="Column4984"/>
    <tableColumn id="4998" xr3:uid="{97F0ED17-61BE-D441-AB19-ACDF42151DEC}" name="Column4985"/>
    <tableColumn id="4999" xr3:uid="{9E6FAB7D-9CF7-5349-A50B-F428A506750D}" name="Column4986"/>
    <tableColumn id="5000" xr3:uid="{291A14FD-72FD-CD41-BCA9-5DE31183C53B}" name="Column4987"/>
    <tableColumn id="5001" xr3:uid="{3219F5F7-5266-2842-B986-CAD41C9F42DF}" name="Column4988"/>
    <tableColumn id="5002" xr3:uid="{D9A8A44F-8F6B-7F4A-B0AA-25085EC75EA7}" name="Column4989"/>
    <tableColumn id="5003" xr3:uid="{244F6F5C-B53E-FD4C-A49A-D93C78D0B1A8}" name="Column4990"/>
    <tableColumn id="5004" xr3:uid="{35A7BDF0-11D4-5240-A5C0-A747DDE73958}" name="Column4991"/>
    <tableColumn id="5005" xr3:uid="{9E3418BE-5781-AB4A-B37B-1BCB75A53F9E}" name="Column4992"/>
    <tableColumn id="5006" xr3:uid="{D3064363-62DA-4A43-ABC1-6A89A98A9C83}" name="Column4993"/>
    <tableColumn id="5007" xr3:uid="{6D353ECE-C188-F847-9E63-341C5ACF2845}" name="Column4994"/>
    <tableColumn id="5008" xr3:uid="{044AA39C-A54B-BA4E-82B3-A51ED67500F3}" name="Column4995"/>
    <tableColumn id="5009" xr3:uid="{55FAD791-4DDC-F84E-B058-91A1D97D4C4C}" name="Column4996"/>
    <tableColumn id="5010" xr3:uid="{5B70EF14-60C7-5B40-9DA4-35775FCF11AF}" name="Column4997"/>
    <tableColumn id="5011" xr3:uid="{2CDAE4F4-6597-DC40-BA13-61EB45F6745B}" name="Column4998"/>
    <tableColumn id="5012" xr3:uid="{25113761-1BC4-3149-B829-8612BAE4E379}" name="Column4999"/>
    <tableColumn id="5013" xr3:uid="{4D254A45-6310-F24B-8AAA-6B7530932BA3}" name="Column5000"/>
    <tableColumn id="5014" xr3:uid="{BB1205D0-57D4-2646-AE1D-C99F185EAB11}" name="Column5001"/>
    <tableColumn id="5015" xr3:uid="{2BD62DD1-C723-3540-9C31-9562DCA3FAD1}" name="Column5002"/>
    <tableColumn id="5016" xr3:uid="{644B74D6-FEEC-F740-8193-D0FFE6801520}" name="Column5003"/>
    <tableColumn id="5017" xr3:uid="{29E094EA-CF7C-DA43-B705-11D0CE43418D}" name="Column5004"/>
    <tableColumn id="5018" xr3:uid="{E5401BC2-DB75-B44C-A9CE-7638D749F3BA}" name="Column5005"/>
    <tableColumn id="5019" xr3:uid="{CCF0ECBB-3DD1-F442-826E-156E09ADB31B}" name="Column5006"/>
    <tableColumn id="5020" xr3:uid="{EDF3160D-85FC-DF4E-9FE4-94AC1C54676D}" name="Column5007"/>
    <tableColumn id="5021" xr3:uid="{D9983D2C-3DC6-174F-AA0D-B4F8FF125208}" name="Column5008"/>
    <tableColumn id="5022" xr3:uid="{DE57E4DD-CB33-8041-9219-7A0F3C736BD1}" name="Column5009"/>
    <tableColumn id="5023" xr3:uid="{BCE29358-8072-F440-BCD2-33768A913132}" name="Column5010"/>
    <tableColumn id="5024" xr3:uid="{6D5CC899-425A-6647-8DBF-E7688A43C889}" name="Column5011"/>
    <tableColumn id="5025" xr3:uid="{2B1C9DC7-E0F0-6C42-89F0-77BA6AF38420}" name="Column5012"/>
    <tableColumn id="5026" xr3:uid="{B2BB9C38-3E3D-184D-962C-E021CABAFDC6}" name="Column5013"/>
    <tableColumn id="5027" xr3:uid="{AB2B0D53-A20B-B049-BECD-134B57076429}" name="Column5014"/>
    <tableColumn id="5028" xr3:uid="{C93CEC7F-0005-0049-BCAC-D4E730A44AED}" name="Column5015"/>
    <tableColumn id="5029" xr3:uid="{17372F5E-F518-1D48-B8B0-2EA9A10FD343}" name="Column5016"/>
    <tableColumn id="5030" xr3:uid="{3D4A0D2C-6A8E-CC4D-B4A2-F33820A8E2E4}" name="Column5017"/>
    <tableColumn id="5031" xr3:uid="{941973EB-5BD8-254F-A481-34A4EABECDAF}" name="Column5018"/>
    <tableColumn id="5032" xr3:uid="{BEB7969D-35C2-2C40-AAE9-E5E39B478F1E}" name="Column5019"/>
    <tableColumn id="5033" xr3:uid="{5A89813B-2B5C-6C42-931F-09D3703C85D0}" name="Column5020"/>
    <tableColumn id="5034" xr3:uid="{A0EDCE99-6CEC-5F4C-ADA9-45FB82D5A0FD}" name="Column5021"/>
    <tableColumn id="5035" xr3:uid="{A3A04BBE-5FDA-8446-A979-F031C9114F81}" name="Column5022"/>
    <tableColumn id="5036" xr3:uid="{93FB2F61-8AED-7543-B633-04B951469DB3}" name="Column5023"/>
    <tableColumn id="5037" xr3:uid="{309C261D-993C-DD4E-A4C5-CE93B0C05C17}" name="Column5024"/>
    <tableColumn id="5038" xr3:uid="{EBFA30EA-7A6E-7044-934E-B9C36FCD0906}" name="Column5025"/>
    <tableColumn id="5039" xr3:uid="{B602B64B-6DE8-5040-A957-2EC706865774}" name="Column5026"/>
    <tableColumn id="5040" xr3:uid="{D7DBCE7D-088D-6740-BFDC-EFAAABFBE8F9}" name="Column5027"/>
    <tableColumn id="5041" xr3:uid="{7A5FD517-FC89-0244-999E-FC70BF442201}" name="Column5028"/>
    <tableColumn id="5042" xr3:uid="{C187EFB6-03F0-2643-8BEC-09C9891BBA42}" name="Column5029"/>
    <tableColumn id="5043" xr3:uid="{FD1717CF-1757-FD42-AFCC-2019C4418CC4}" name="Column5030"/>
    <tableColumn id="5044" xr3:uid="{4A8974BE-8830-4F43-9677-F16713840748}" name="Column5031"/>
    <tableColumn id="5045" xr3:uid="{A9DFB5B1-FF0A-594A-8032-D37D4DD8F3BF}" name="Column5032"/>
    <tableColumn id="5046" xr3:uid="{5B06DE33-57DE-E643-9D62-BB0F5604EC72}" name="Column5033"/>
    <tableColumn id="5047" xr3:uid="{65288EAD-33C5-2846-8FB4-3314625E1283}" name="Column5034"/>
    <tableColumn id="5048" xr3:uid="{86E033A6-AD7E-4340-8EAF-1B94A6A085C0}" name="Column5035"/>
    <tableColumn id="5049" xr3:uid="{6950E059-605E-EE4D-83E1-3D806CECBDD3}" name="Column5036"/>
    <tableColumn id="5050" xr3:uid="{047933AF-4309-C045-B832-6BAFFB7B5461}" name="Column5037"/>
    <tableColumn id="5051" xr3:uid="{23A19766-2F1C-AA4C-A5BD-DEDD6711CC17}" name="Column5038"/>
    <tableColumn id="5052" xr3:uid="{FB08A298-2BDD-554A-AA73-1E44E1114A3F}" name="Column5039"/>
    <tableColumn id="5053" xr3:uid="{8FFD4A80-3FBB-1841-9514-A55257E3851A}" name="Column5040"/>
    <tableColumn id="5054" xr3:uid="{B7D4BBFA-9D02-CD4C-974E-7EFB14919FF7}" name="Column5041"/>
    <tableColumn id="5055" xr3:uid="{10D0BE9B-B960-3B4B-A763-30AF05CE4A73}" name="Column5042"/>
    <tableColumn id="5056" xr3:uid="{373C9710-7314-404D-9BB0-4CD1B1B8F6A3}" name="Column5043"/>
    <tableColumn id="5057" xr3:uid="{E1C371DB-58DF-304D-AC7C-0F6896228B32}" name="Column5044"/>
    <tableColumn id="5058" xr3:uid="{EC5D76BF-58E4-5440-992D-F73E2A1D47A8}" name="Column5045"/>
    <tableColumn id="5059" xr3:uid="{E405D9E6-CA5E-714A-A996-F209FF949E17}" name="Column5046"/>
    <tableColumn id="5060" xr3:uid="{C9B28039-D414-6341-A9B1-DAA5A676F062}" name="Column5047"/>
    <tableColumn id="5061" xr3:uid="{CC8C23B7-EFBF-BE4F-88A3-4240310B96A8}" name="Column5048"/>
    <tableColumn id="5062" xr3:uid="{08740306-5473-984B-B365-6B173FEB925B}" name="Column5049"/>
    <tableColumn id="5063" xr3:uid="{DA0C810C-7441-3141-B33F-FAABFC21E8DC}" name="Column5050"/>
    <tableColumn id="5064" xr3:uid="{4233FA0B-6603-AD4C-BD01-F5B5A884FFD5}" name="Column5051"/>
    <tableColumn id="5065" xr3:uid="{F5051EEB-3EC6-364E-89FD-7A751F9A2931}" name="Column5052"/>
    <tableColumn id="5066" xr3:uid="{1163D6CB-3C88-D848-A7AB-E0008FD476A7}" name="Column5053"/>
    <tableColumn id="5067" xr3:uid="{3BF4DFF0-188F-CE4C-AADF-A575384A40CF}" name="Column5054"/>
    <tableColumn id="5068" xr3:uid="{DE65F93B-0A29-4A4B-9BD7-E11DD43DCD7B}" name="Column5055"/>
    <tableColumn id="5069" xr3:uid="{51086C48-71CF-C445-AC1C-1B026260826E}" name="Column5056"/>
    <tableColumn id="5070" xr3:uid="{564EDA19-7289-8845-A1B4-ECD894A7633B}" name="Column5057"/>
    <tableColumn id="5071" xr3:uid="{3BDE04B2-89D4-1F42-AA1D-555BED03B873}" name="Column5058"/>
    <tableColumn id="5072" xr3:uid="{F95C48EF-47D1-E447-91C5-AA5F46D514F9}" name="Column5059"/>
    <tableColumn id="5073" xr3:uid="{65514C9B-B5F8-6B4B-8CC9-DEADF4B10307}" name="Column5060"/>
    <tableColumn id="5074" xr3:uid="{0DBF0730-E279-4E4C-9D18-8FC81002BDA0}" name="Column5061"/>
    <tableColumn id="5075" xr3:uid="{FDA59863-2742-614A-9FA8-3C2276A8B397}" name="Column5062"/>
    <tableColumn id="5076" xr3:uid="{0751918D-2529-004C-A42C-28FAB8B8573E}" name="Column5063"/>
    <tableColumn id="5077" xr3:uid="{C941B6A1-53F5-9544-BE9D-E522624063CF}" name="Column5064"/>
    <tableColumn id="5078" xr3:uid="{12E7E7A7-D24E-9941-84C8-C41968C9C11D}" name="Column5065"/>
    <tableColumn id="5079" xr3:uid="{96B2B825-7192-5940-814A-826322961E16}" name="Column5066"/>
    <tableColumn id="5080" xr3:uid="{8278B481-74CA-CC4A-9209-4CB1AC3DF807}" name="Column5067"/>
    <tableColumn id="5081" xr3:uid="{BC472FDE-A448-2343-B9B5-19CD323A8093}" name="Column5068"/>
    <tableColumn id="5082" xr3:uid="{89F43D82-6CD8-0746-BE12-375E11A61BC4}" name="Column5069"/>
    <tableColumn id="5083" xr3:uid="{13892407-5A5D-FF4E-8F08-E055B7FE0A26}" name="Column5070"/>
    <tableColumn id="5084" xr3:uid="{DAEEF55B-C06E-FC42-B96C-3978CD960619}" name="Column5071"/>
    <tableColumn id="5085" xr3:uid="{A62620BF-85A1-544C-AA99-10A5D428F285}" name="Column5072"/>
    <tableColumn id="5086" xr3:uid="{B5FE84FB-706D-C645-8DBD-22BA31B1357E}" name="Column5073"/>
    <tableColumn id="5087" xr3:uid="{399DCDB8-8EBA-9646-8560-FB2CAB0D4CAA}" name="Column5074"/>
    <tableColumn id="5088" xr3:uid="{41A69494-CA52-1445-8020-C26DE0FECDE9}" name="Column5075"/>
    <tableColumn id="5089" xr3:uid="{AE16C593-C42F-4047-A32D-954DD7724032}" name="Column5076"/>
    <tableColumn id="5090" xr3:uid="{7BD8D3F6-8312-7041-88D3-F58DE43E4FB9}" name="Column5077"/>
    <tableColumn id="5091" xr3:uid="{95F0AFD6-5DF9-A940-84F1-29F0F1700C7D}" name="Column5078"/>
    <tableColumn id="5092" xr3:uid="{168E32D4-BA1C-5F46-9D45-FE76DFAA20BA}" name="Column5079"/>
    <tableColumn id="5093" xr3:uid="{5D9EB558-E520-0342-85F4-1F1C9AA68DD6}" name="Column5080"/>
    <tableColumn id="5094" xr3:uid="{6C86F0C9-0F24-3944-B443-1D1BCA35DC31}" name="Column5081"/>
    <tableColumn id="5095" xr3:uid="{56615BDF-CDDA-8842-8939-935BC491B031}" name="Column5082"/>
    <tableColumn id="5096" xr3:uid="{25BC992C-9B45-6B41-9B3A-42175E366AE2}" name="Column5083"/>
    <tableColumn id="5097" xr3:uid="{D4EEC4CB-25B6-AA41-A14E-9811F7999D63}" name="Column5084"/>
    <tableColumn id="5098" xr3:uid="{7D631E8D-248B-6642-863D-0C69BC8555DB}" name="Column5085"/>
    <tableColumn id="5099" xr3:uid="{933DDA44-5C99-D146-85E4-6A8C90BE7289}" name="Column5086"/>
    <tableColumn id="5100" xr3:uid="{D1A08B70-C1B3-D848-AC09-1076A2C850EE}" name="Column5087"/>
    <tableColumn id="5101" xr3:uid="{203EBFBB-F42A-C847-B46F-C789AB996342}" name="Column5088"/>
    <tableColumn id="5102" xr3:uid="{217E8A48-40B1-2843-A01A-1022A9BB0D5B}" name="Column5089"/>
    <tableColumn id="5103" xr3:uid="{43C2B990-9A46-CE4D-BA43-9EC7C24214E7}" name="Column5090"/>
    <tableColumn id="5104" xr3:uid="{A96E5882-48B7-DD42-85E4-0E9A43B325C5}" name="Column5091"/>
    <tableColumn id="5105" xr3:uid="{8E867973-3542-3C4F-8781-1E64576FA1FB}" name="Column5092"/>
    <tableColumn id="5106" xr3:uid="{CF6ACBBE-D7DA-0C49-9B38-D8F1147B53D1}" name="Column5093"/>
    <tableColumn id="5107" xr3:uid="{BDE221B2-828C-E44B-8441-96682F3F49A3}" name="Column5094"/>
    <tableColumn id="5108" xr3:uid="{D6C65844-34AE-074C-A6D4-AE6838A42C44}" name="Column5095"/>
    <tableColumn id="5109" xr3:uid="{57510E62-8F58-754A-AB14-6855C9158A12}" name="Column5096"/>
    <tableColumn id="5110" xr3:uid="{50C709B8-3077-AF4D-850A-2612E37CEB56}" name="Column5097"/>
    <tableColumn id="5111" xr3:uid="{77883A64-DE24-724D-8730-435A88EC10D2}" name="Column5098"/>
    <tableColumn id="5112" xr3:uid="{3D0E0406-30F7-B049-8147-5B485FAF6E6F}" name="Column5099"/>
    <tableColumn id="5113" xr3:uid="{C582D0B4-CA9B-D646-A349-F950CC088A83}" name="Column5100"/>
    <tableColumn id="5114" xr3:uid="{51BD18CC-F219-E744-8891-E8AC90E1C79C}" name="Column5101"/>
    <tableColumn id="5115" xr3:uid="{DB37CAB8-8852-324F-BC62-792E74065B84}" name="Column5102"/>
    <tableColumn id="5116" xr3:uid="{B9BD691D-D9B7-1F4A-AA54-08DFDF507569}" name="Column5103"/>
    <tableColumn id="5117" xr3:uid="{2F8149AB-70D8-9949-ABB0-D254C745CE18}" name="Column5104"/>
    <tableColumn id="5118" xr3:uid="{6305DA2F-85D7-F147-ADA8-AF7B4F40A69E}" name="Column5105"/>
    <tableColumn id="5119" xr3:uid="{7B52F3F2-F37C-814C-BDF0-BC99D0F8E924}" name="Column5106"/>
    <tableColumn id="5120" xr3:uid="{6FFC383F-8494-6E40-B381-BD11D04A1C69}" name="Column5107"/>
    <tableColumn id="5121" xr3:uid="{18669229-EBA9-D547-91F3-494B691E9BA2}" name="Column5108"/>
    <tableColumn id="5122" xr3:uid="{25263F25-8375-1E4C-9544-B04913416DBA}" name="Column5109"/>
    <tableColumn id="5123" xr3:uid="{72B058CB-8125-9B45-8FFB-9572265804A0}" name="Column5110"/>
    <tableColumn id="5124" xr3:uid="{CEE995AF-BD78-F342-A360-617C1A76BEBA}" name="Column5111"/>
    <tableColumn id="5125" xr3:uid="{7124017F-B8A5-624C-8242-14E0781FC25E}" name="Column5112"/>
    <tableColumn id="5126" xr3:uid="{9203C806-6A51-FF4C-8CE9-A4F80C249878}" name="Column5113"/>
    <tableColumn id="5127" xr3:uid="{87FA677A-4115-8341-9630-F25D5ECB5C96}" name="Column5114"/>
    <tableColumn id="5128" xr3:uid="{250DCCFB-CADA-AD46-9AD2-D22FD5ADD112}" name="Column5115"/>
    <tableColumn id="5129" xr3:uid="{60C3E708-CCE5-0546-9656-FBC97B1167A8}" name="Column5116"/>
    <tableColumn id="5130" xr3:uid="{C7978127-E15D-2547-9A38-EB9A5FEA904D}" name="Column5117"/>
    <tableColumn id="5131" xr3:uid="{06FD92F7-A8AD-8046-8B05-1A8017F78A1A}" name="Column5118"/>
    <tableColumn id="5132" xr3:uid="{DEB917C8-5782-3748-9126-C313A3BFE33A}" name="Column5119"/>
    <tableColumn id="5133" xr3:uid="{C945137B-4B5A-3C46-807E-E4E0352D1388}" name="Column5120"/>
    <tableColumn id="5134" xr3:uid="{222ABD5E-2D9A-0445-BE05-8EF1966699A3}" name="Column5121"/>
    <tableColumn id="5135" xr3:uid="{9B2BBF3C-63EC-D445-886D-7F59E1FBAAD0}" name="Column5122"/>
    <tableColumn id="5136" xr3:uid="{57E0E96B-1B2E-7F48-B790-F7F53A5AFA3B}" name="Column5123"/>
    <tableColumn id="5137" xr3:uid="{151AC6FD-AA93-DF4C-9D72-BB38B61026DD}" name="Column5124"/>
    <tableColumn id="5138" xr3:uid="{0109C5E2-108A-E44D-BD47-8254788642DC}" name="Column5125"/>
    <tableColumn id="5139" xr3:uid="{4AE9F01B-3677-E244-B794-AEF85277D6AD}" name="Column5126"/>
    <tableColumn id="5140" xr3:uid="{520F9DE6-8499-5347-A805-BDA7FACE8C07}" name="Column5127"/>
    <tableColumn id="5141" xr3:uid="{0FF9F434-A44A-624F-AE45-A4E01280BE93}" name="Column5128"/>
    <tableColumn id="5142" xr3:uid="{85BD78FA-A90A-D74F-AAF7-F9EE2355BA7F}" name="Column5129"/>
    <tableColumn id="5143" xr3:uid="{DC9A4D49-49EE-284C-A212-C2819F4FF64D}" name="Column5130"/>
    <tableColumn id="5144" xr3:uid="{41196D33-EF50-CC4B-9102-05DB7CFBBA87}" name="Column5131"/>
    <tableColumn id="5145" xr3:uid="{AA924175-4846-3A46-95BF-F429BEC1B917}" name="Column5132"/>
    <tableColumn id="5146" xr3:uid="{26D24515-9D98-1F41-A8D7-371955A518E8}" name="Column5133"/>
    <tableColumn id="5147" xr3:uid="{5D621EE6-79F0-1A45-9BB6-775119AA1589}" name="Column5134"/>
    <tableColumn id="5148" xr3:uid="{6CAC91D0-4688-D940-A245-143FC6739131}" name="Column5135"/>
    <tableColumn id="5149" xr3:uid="{5CB045FE-5FD6-2746-8A37-78B2DE7F4352}" name="Column5136"/>
    <tableColumn id="5150" xr3:uid="{1A310361-65F8-4445-9898-D855E9CA85C5}" name="Column5137"/>
    <tableColumn id="5151" xr3:uid="{F045B3C6-5D4E-4843-8EE7-20C881D76C7C}" name="Column5138"/>
    <tableColumn id="5152" xr3:uid="{317EC91E-97A2-DE43-90EC-093E1BE38AAE}" name="Column5139"/>
    <tableColumn id="5153" xr3:uid="{9CD70336-A421-EA47-AA29-408CDC23A33C}" name="Column5140"/>
    <tableColumn id="5154" xr3:uid="{2EAEFD67-2B0B-CC49-BDD6-B0E064C5C677}" name="Column5141"/>
    <tableColumn id="5155" xr3:uid="{F9F15016-75E1-D840-B6A6-41B938C0BADE}" name="Column5142"/>
    <tableColumn id="5156" xr3:uid="{F972845D-DE1C-9B41-BEE0-9126F558FFAB}" name="Column5143"/>
    <tableColumn id="5157" xr3:uid="{FF21001C-1146-EB4C-BC7B-97762822BC2F}" name="Column5144"/>
    <tableColumn id="5158" xr3:uid="{5C498D32-B2B4-B149-BBB1-91D0932B3B0D}" name="Column5145"/>
    <tableColumn id="5159" xr3:uid="{9757C19D-5348-1149-BA62-61A9784A500E}" name="Column5146"/>
    <tableColumn id="5160" xr3:uid="{B479E2D8-722E-7647-A45B-AD54FFCD3A55}" name="Column5147"/>
    <tableColumn id="5161" xr3:uid="{47D74202-6EB5-5D4C-AAED-EF61C6CC6547}" name="Column5148"/>
    <tableColumn id="5162" xr3:uid="{7615677B-BD6B-1844-BA2A-CD0C65D1863B}" name="Column5149"/>
    <tableColumn id="5163" xr3:uid="{989656F2-EE13-3248-9146-6D8D38ECB3EE}" name="Column5150"/>
    <tableColumn id="5164" xr3:uid="{16ECFD57-9B05-0C4F-B6D9-E679C0463F90}" name="Column5151"/>
    <tableColumn id="5165" xr3:uid="{D5219C0D-960F-8A49-A6DE-7CE1562A849F}" name="Column5152"/>
    <tableColumn id="5166" xr3:uid="{E8AAFF1A-D1FC-C342-9E64-66D82D1EE531}" name="Column5153"/>
    <tableColumn id="5167" xr3:uid="{015F4D29-1E35-0B4B-BF8B-4DE6BA787861}" name="Column5154"/>
    <tableColumn id="5168" xr3:uid="{40D36756-4918-784D-B38F-FBD9CECC4CB8}" name="Column5155"/>
    <tableColumn id="5169" xr3:uid="{4702A3E5-DC48-9247-A6BD-113D26E62FA0}" name="Column5156"/>
    <tableColumn id="5170" xr3:uid="{414AEA81-236B-0845-AA1D-71812F8E850A}" name="Column5157"/>
    <tableColumn id="5171" xr3:uid="{8E91F4AB-861B-5B4C-BA92-C53441ADD965}" name="Column5158"/>
    <tableColumn id="5172" xr3:uid="{E62E5C59-642E-8E40-B49F-CFD44BA781A0}" name="Column5159"/>
    <tableColumn id="5173" xr3:uid="{5B4A6566-C377-1B46-9D0B-04BE2220A289}" name="Column5160"/>
    <tableColumn id="5174" xr3:uid="{7A2418C5-07DA-5749-A50D-AB2FC44A99BE}" name="Column5161"/>
    <tableColumn id="5175" xr3:uid="{E85CB510-DC43-5345-8161-8BF1213E97B1}" name="Column5162"/>
    <tableColumn id="5176" xr3:uid="{3B84B9CA-79E6-E449-9D49-3ACFEE5E69D2}" name="Column5163"/>
    <tableColumn id="5177" xr3:uid="{8E411E82-A200-D146-95BE-2DA2C62916FF}" name="Column5164"/>
    <tableColumn id="5178" xr3:uid="{54D21057-7F99-5D43-B1F5-4AFFCC6AF021}" name="Column5165"/>
    <tableColumn id="5179" xr3:uid="{69481505-6AA6-E844-880E-1E1936168157}" name="Column5166"/>
    <tableColumn id="5180" xr3:uid="{4B0035C2-30BF-8447-9327-95D0E7939A73}" name="Column5167"/>
    <tableColumn id="5181" xr3:uid="{043F978F-1B61-EA4C-9390-C7C7BC87CCD3}" name="Column5168"/>
    <tableColumn id="5182" xr3:uid="{D1D8B9AE-11FC-D045-9AF5-B7A9A46119FC}" name="Column5169"/>
    <tableColumn id="5183" xr3:uid="{DEF73180-AA5B-7544-B8ED-3C3C9A610A7E}" name="Column5170"/>
    <tableColumn id="5184" xr3:uid="{ADCC3171-87EB-B547-85A7-0B278566AAF7}" name="Column5171"/>
    <tableColumn id="5185" xr3:uid="{2AE97081-5C3E-794F-B5CE-A85636046668}" name="Column5172"/>
    <tableColumn id="5186" xr3:uid="{3017FBCA-E380-0949-A718-750378C36942}" name="Column5173"/>
    <tableColumn id="5187" xr3:uid="{6955BFC6-CA87-8E4B-A73E-C7AF712594D8}" name="Column5174"/>
    <tableColumn id="5188" xr3:uid="{7728E5E4-4BCD-A649-8DDB-E250F1C51224}" name="Column5175"/>
    <tableColumn id="5189" xr3:uid="{A06E3A65-7533-0142-97F2-81C34EAD9835}" name="Column5176"/>
    <tableColumn id="5190" xr3:uid="{2AC5102C-7D83-2C44-A17C-2F288E949F43}" name="Column5177"/>
    <tableColumn id="5191" xr3:uid="{399ABE6D-7F34-2442-8AB9-D13AACB9C4B4}" name="Column5178"/>
    <tableColumn id="5192" xr3:uid="{7B1836EC-D1DF-5446-9B38-753E8BDE7EF4}" name="Column5179"/>
    <tableColumn id="5193" xr3:uid="{85309F4C-34BC-264E-B558-C15ED4FF758B}" name="Column5180"/>
    <tableColumn id="5194" xr3:uid="{9C1B9675-DFD7-2648-B5FA-E1BD9244294D}" name="Column5181"/>
    <tableColumn id="5195" xr3:uid="{8E54C6A4-AD40-6242-93AA-CAD8FDB650D9}" name="Column5182"/>
    <tableColumn id="5196" xr3:uid="{841F0C55-1B5D-E742-BD8B-D3132E3888B1}" name="Column5183"/>
    <tableColumn id="5197" xr3:uid="{C2CE9E3A-47BA-CE44-A540-10AF2D3D6529}" name="Column5184"/>
    <tableColumn id="5198" xr3:uid="{8FB8FAF5-0E13-2F45-8F12-E158E9189E96}" name="Column5185"/>
    <tableColumn id="5199" xr3:uid="{9CF002B6-3938-F841-B94F-8E39BAA260AC}" name="Column5186"/>
    <tableColumn id="5200" xr3:uid="{266AF7CB-3D1E-2844-9DAE-E90349F2E36B}" name="Column5187"/>
    <tableColumn id="5201" xr3:uid="{81C31FD6-92FB-2D4E-85EA-139F26EC1A4E}" name="Column5188"/>
    <tableColumn id="5202" xr3:uid="{E0ACE26D-96B9-2A4D-A132-8211033AB807}" name="Column5189"/>
    <tableColumn id="5203" xr3:uid="{07719067-BBE4-B949-9D3E-550D5FA758FD}" name="Column5190"/>
    <tableColumn id="5204" xr3:uid="{31091C18-0A8B-6F4D-8DF7-55BDD295D3CD}" name="Column5191"/>
    <tableColumn id="5205" xr3:uid="{C2297D51-D247-A549-B937-7172D4152D80}" name="Column5192"/>
    <tableColumn id="5206" xr3:uid="{24AB1D6F-3309-2342-8688-C4BD4607E270}" name="Column5193"/>
    <tableColumn id="5207" xr3:uid="{0293A8B9-F69C-6344-9EA5-7D1C9A5A0929}" name="Column5194"/>
    <tableColumn id="5208" xr3:uid="{F31F5E00-2AAD-1443-9268-1340230340F6}" name="Column5195"/>
    <tableColumn id="5209" xr3:uid="{500521F6-6F85-1C48-AC46-8BAA74C17638}" name="Column5196"/>
    <tableColumn id="5210" xr3:uid="{6C8719ED-5787-CD42-8A75-3E25A07065C7}" name="Column5197"/>
    <tableColumn id="5211" xr3:uid="{2B7016F7-807B-1C44-91FA-221B755836DA}" name="Column5198"/>
    <tableColumn id="5212" xr3:uid="{35F0A79A-41C3-A24C-8401-F08A49F05207}" name="Column5199"/>
    <tableColumn id="5213" xr3:uid="{5F6ED7AA-20FB-A741-A2EF-B83B69C7B5E4}" name="Column5200"/>
    <tableColumn id="5214" xr3:uid="{4497B7DA-C190-1648-B5F2-2B632AEAF191}" name="Column5201"/>
    <tableColumn id="5215" xr3:uid="{0361AA52-51E3-9344-8972-47A7E9BCF8A0}" name="Column5202"/>
    <tableColumn id="5216" xr3:uid="{A9F95258-7B4E-CE46-8DC9-B264DE46E295}" name="Column5203"/>
    <tableColumn id="5217" xr3:uid="{19029CE7-BE3C-BF4E-A68E-8EF3FD19F5F0}" name="Column5204"/>
    <tableColumn id="5218" xr3:uid="{6EE244CC-DB08-E24A-9A4F-DED809E012E6}" name="Column5205"/>
    <tableColumn id="5219" xr3:uid="{7A07EDBC-F8C0-3447-8D9E-95C32F872EAB}" name="Column5206"/>
    <tableColumn id="5220" xr3:uid="{63D68D2D-12AF-4E42-9055-1E84662F92D2}" name="Column5207"/>
    <tableColumn id="5221" xr3:uid="{FFDC2812-9F74-F34D-A282-B97953E6BB4A}" name="Column5208"/>
    <tableColumn id="5222" xr3:uid="{09494769-8D9F-DB47-8380-910097C42B8F}" name="Column5209"/>
    <tableColumn id="5223" xr3:uid="{46FFF213-7009-BB49-98FD-E27ECEC3805A}" name="Column5210"/>
    <tableColumn id="5224" xr3:uid="{7EE9581F-EA9D-4B4F-97FE-5BA669511B5E}" name="Column5211"/>
    <tableColumn id="5225" xr3:uid="{A4DC0602-87AB-504C-BB31-75AFC4F3272E}" name="Column5212"/>
    <tableColumn id="5226" xr3:uid="{31DE0CEF-F804-5846-96AA-C2B5765EEC0C}" name="Column5213"/>
    <tableColumn id="5227" xr3:uid="{A1E88B0E-63E3-F849-9E31-CA98A14EF441}" name="Column5214"/>
    <tableColumn id="5228" xr3:uid="{53DBE873-5BF7-8449-8C8B-F4469164A61E}" name="Column5215"/>
    <tableColumn id="5229" xr3:uid="{6381E33F-1E60-C94E-B3BD-85F348F78691}" name="Column5216"/>
    <tableColumn id="5230" xr3:uid="{7D44532E-B184-B547-8AB7-272CB4CB252D}" name="Column5217"/>
    <tableColumn id="5231" xr3:uid="{A63B9D0B-E0FC-FF40-B4FB-35F8A0333739}" name="Column5218"/>
    <tableColumn id="5232" xr3:uid="{98355497-5E8B-A24F-BC76-6A25AADAD138}" name="Column5219"/>
    <tableColumn id="5233" xr3:uid="{7F6933EB-1B96-1E44-97AD-9BB5E653B0B4}" name="Column5220"/>
    <tableColumn id="5234" xr3:uid="{2C2365EE-D1C9-1642-B659-937E69C71EA1}" name="Column5221"/>
    <tableColumn id="5235" xr3:uid="{2F368BBD-9EF2-F740-A831-AD7AFAE9990A}" name="Column5222"/>
    <tableColumn id="5236" xr3:uid="{219BABD6-9233-E748-8BE9-E7993602FF05}" name="Column5223"/>
    <tableColumn id="5237" xr3:uid="{F588CAA7-D9FA-0C4E-BBC0-06BCC876B802}" name="Column5224"/>
    <tableColumn id="5238" xr3:uid="{E5610B0D-178D-644A-8A3C-914CB0CB79DF}" name="Column5225"/>
    <tableColumn id="5239" xr3:uid="{86643897-75FA-E547-85B9-F73A0D549D87}" name="Column5226"/>
    <tableColumn id="5240" xr3:uid="{7EF70D9F-9D61-FD43-99F1-56BE9A850B69}" name="Column5227"/>
    <tableColumn id="5241" xr3:uid="{CD9507D7-09D0-2340-B665-6BA6C39B7C10}" name="Column5228"/>
    <tableColumn id="5242" xr3:uid="{8B73A969-0627-0A4F-8420-67132BF2881B}" name="Column5229"/>
    <tableColumn id="5243" xr3:uid="{C489FECA-4452-2341-B715-59D0FC6B292F}" name="Column5230"/>
    <tableColumn id="5244" xr3:uid="{6351ECF4-08D0-3B4D-85D2-B625430EBD70}" name="Column5231"/>
    <tableColumn id="5245" xr3:uid="{A40ACD84-1EEC-364A-BC7E-E73A420B9AAD}" name="Column5232"/>
    <tableColumn id="5246" xr3:uid="{04AADF5E-ABB2-094D-BDA6-7747BDD4E9DA}" name="Column5233"/>
    <tableColumn id="5247" xr3:uid="{CA04B8A7-6CE1-9741-BA94-27EC0B09226F}" name="Column5234"/>
    <tableColumn id="5248" xr3:uid="{B3107346-71FE-2645-AAA0-E6FBBCDE72AA}" name="Column5235"/>
    <tableColumn id="5249" xr3:uid="{528B5AB4-8C30-6E43-920C-37AEC2038BA3}" name="Column5236"/>
    <tableColumn id="5250" xr3:uid="{93C9D62F-A42B-704B-AA0E-743DC90BBB07}" name="Column5237"/>
    <tableColumn id="5251" xr3:uid="{5AAFC271-0E10-B54D-9143-C75E42ACCC53}" name="Column5238"/>
    <tableColumn id="5252" xr3:uid="{A591E6C0-B347-D84F-8D25-4CE4AFF80CD6}" name="Column5239"/>
    <tableColumn id="5253" xr3:uid="{F99F3B99-BB31-BA4D-885D-6FF2B8AD776E}" name="Column5240"/>
    <tableColumn id="5254" xr3:uid="{D2095CB1-F0E1-9146-983C-F670457F0C98}" name="Column5241"/>
    <tableColumn id="5255" xr3:uid="{082D4A54-D686-AD48-95B7-C93BAC7E9DBE}" name="Column5242"/>
    <tableColumn id="5256" xr3:uid="{BFD17951-E5D1-454F-BC09-9E3239C0ECA4}" name="Column5243"/>
    <tableColumn id="5257" xr3:uid="{D305A62B-EAB4-0D4A-9C3B-38F98B54AAA1}" name="Column5244"/>
    <tableColumn id="5258" xr3:uid="{4ADA5228-BF77-2B4B-A544-EF7A76737049}" name="Column5245"/>
    <tableColumn id="5259" xr3:uid="{A91FB110-36E0-294D-AC0E-3E221D673535}" name="Column5246"/>
    <tableColumn id="5260" xr3:uid="{47A57095-0653-3440-8658-B24EB8A272F8}" name="Column5247"/>
    <tableColumn id="5261" xr3:uid="{7ADF81BA-5B54-614E-9E01-AD3A41C2F763}" name="Column5248"/>
    <tableColumn id="5262" xr3:uid="{5B989F89-B823-9C4B-AC0E-4ABEB83474B3}" name="Column5249"/>
    <tableColumn id="5263" xr3:uid="{3788B9A1-DD0B-B146-A91F-65C3C2A61144}" name="Column5250"/>
    <tableColumn id="5264" xr3:uid="{C71294BE-CF50-7B41-99C3-74A79ACBE102}" name="Column5251"/>
    <tableColumn id="5265" xr3:uid="{14A19F7D-9EAF-2C4A-9734-5A716DAF1527}" name="Column5252"/>
    <tableColumn id="5266" xr3:uid="{0F77FC5D-BB44-ED44-B0E5-08AFDF929589}" name="Column5253"/>
    <tableColumn id="5267" xr3:uid="{D9E74FD8-949E-244B-B39E-5ED1B09078AE}" name="Column5254"/>
    <tableColumn id="5268" xr3:uid="{814AA3F2-F884-7848-9266-79A950519FCB}" name="Column5255"/>
    <tableColumn id="5269" xr3:uid="{C9640296-58CD-6D44-9564-B556859210C7}" name="Column5256"/>
    <tableColumn id="5270" xr3:uid="{64155607-24D2-094C-B144-39C6E892E1D1}" name="Column5257"/>
    <tableColumn id="5271" xr3:uid="{7C32FE1A-F083-5A4E-94E1-504B0708367B}" name="Column5258"/>
    <tableColumn id="5272" xr3:uid="{3FB3F77A-FDF4-1F4A-AC8A-EEE5C94C9668}" name="Column5259"/>
    <tableColumn id="5273" xr3:uid="{861A5DFD-56CA-634B-A867-8A9E01D19535}" name="Column5260"/>
    <tableColumn id="5274" xr3:uid="{8E7A0CDF-CCF9-7C48-A61C-63AB909C9485}" name="Column5261"/>
    <tableColumn id="5275" xr3:uid="{91C8C3A0-CDBC-B342-A963-63406F9A8867}" name="Column5262"/>
    <tableColumn id="5276" xr3:uid="{65F2E913-34B6-EC4C-A866-1F8A37F3E00E}" name="Column5263"/>
    <tableColumn id="5277" xr3:uid="{7BCF5006-D0A4-3547-9261-8A4BE73B8C77}" name="Column5264"/>
    <tableColumn id="5278" xr3:uid="{43135D1D-82C4-8A4C-BBFD-479B2A2AE8F1}" name="Column5265"/>
    <tableColumn id="5279" xr3:uid="{AC726179-DA6D-2C41-9264-9F2C837359B8}" name="Column5266"/>
    <tableColumn id="5280" xr3:uid="{C830CD1A-E268-ED4A-8FC4-C2E137037504}" name="Column5267"/>
    <tableColumn id="5281" xr3:uid="{5A530D66-4E15-8049-95B6-28736BFA40CD}" name="Column5268"/>
    <tableColumn id="5282" xr3:uid="{33888455-0B2E-3149-98C1-F3C7AE4F4B8B}" name="Column5269"/>
    <tableColumn id="5283" xr3:uid="{8D638ED6-97A9-CA4B-AD1C-88002767C1A9}" name="Column5270"/>
    <tableColumn id="5284" xr3:uid="{6D39A90D-3308-4940-82B2-7DEAD451FFEF}" name="Column5271"/>
    <tableColumn id="5285" xr3:uid="{525124FF-275E-9D4C-9A98-BC25DB2C658C}" name="Column5272"/>
    <tableColumn id="5286" xr3:uid="{D905D506-CB74-9247-A1C0-8C6EFDA4D8E5}" name="Column5273"/>
    <tableColumn id="5287" xr3:uid="{99AC1BDF-9F84-DC4F-AEB1-B9501187174B}" name="Column5274"/>
    <tableColumn id="5288" xr3:uid="{B5DAD27F-2E8B-9249-B1A1-161C272CB8CE}" name="Column5275"/>
    <tableColumn id="5289" xr3:uid="{10476C6D-B3E5-6049-88C6-D77F76FD01DC}" name="Column5276"/>
    <tableColumn id="5290" xr3:uid="{F0EAC2AE-F6E7-A24E-B076-C3D57DAA71D1}" name="Column5277"/>
    <tableColumn id="5291" xr3:uid="{D0B28DD0-A711-AC4A-96A3-91037841F754}" name="Column5278"/>
    <tableColumn id="5292" xr3:uid="{56AD0582-9F35-1544-9746-1C46A4FB39A3}" name="Column5279"/>
    <tableColumn id="5293" xr3:uid="{259AD51A-805E-F147-8CFB-CFFAC67E02E5}" name="Column5280"/>
    <tableColumn id="5294" xr3:uid="{82621211-4CA8-D34D-B4A8-D439A02E8422}" name="Column5281"/>
    <tableColumn id="5295" xr3:uid="{D5435441-F5EE-AE4F-A8CF-8B396C6E90AC}" name="Column5282"/>
    <tableColumn id="5296" xr3:uid="{27782B6C-503F-EC48-8E7C-8FE511C77CEF}" name="Column5283"/>
    <tableColumn id="5297" xr3:uid="{09A0FC9D-DA22-C146-8309-432F4212F7BE}" name="Column5284"/>
    <tableColumn id="5298" xr3:uid="{C75EB1E9-D115-B345-A6EC-BB264735A688}" name="Column5285"/>
    <tableColumn id="5299" xr3:uid="{E35292AE-FA2F-E94F-BD3F-CF80417757E2}" name="Column5286"/>
    <tableColumn id="5300" xr3:uid="{60AFD25A-C960-3444-8D2E-753DF5105A3B}" name="Column5287"/>
    <tableColumn id="5301" xr3:uid="{922501BC-6B6B-4747-AD6B-361EFE609E92}" name="Column5288"/>
    <tableColumn id="5302" xr3:uid="{45180E5E-AB4A-BD4D-9916-E935A960D172}" name="Column5289"/>
    <tableColumn id="5303" xr3:uid="{53B5E3AC-EA7F-8540-9ABC-09402C0DC290}" name="Column5290"/>
    <tableColumn id="5304" xr3:uid="{37626FBA-7991-6945-ADA6-31B2ACDA24BD}" name="Column5291"/>
    <tableColumn id="5305" xr3:uid="{B2AC00E3-12B4-E14E-BB42-B41E57A90CFD}" name="Column5292"/>
    <tableColumn id="5306" xr3:uid="{8500C875-2B0C-934F-9232-C6029D2DE787}" name="Column5293"/>
    <tableColumn id="5307" xr3:uid="{B444C87F-A251-FF45-A0A4-963F9A0936C5}" name="Column5294"/>
    <tableColumn id="5308" xr3:uid="{F17A8647-43BD-A04B-A78B-24C6082C0A79}" name="Column5295"/>
    <tableColumn id="5309" xr3:uid="{CF17F3D8-85B7-794E-8918-F008D62FB22A}" name="Column5296"/>
    <tableColumn id="5310" xr3:uid="{46C0A835-7DA1-B141-9DD9-A07458DD11D7}" name="Column5297"/>
    <tableColumn id="5311" xr3:uid="{4D3328C2-D7C8-D64E-A7A3-0DE5060F69B0}" name="Column5298"/>
    <tableColumn id="5312" xr3:uid="{3356D468-ADB1-4648-AFFC-EA95642A3F58}" name="Column5299"/>
    <tableColumn id="5313" xr3:uid="{7DC687AB-BB00-1240-98C8-A87DBB37519F}" name="Column5300"/>
    <tableColumn id="5314" xr3:uid="{2CC6DF54-055F-0945-AB94-60B2ECB57C1F}" name="Column5301"/>
    <tableColumn id="5315" xr3:uid="{4861D55B-0487-A84D-8C49-9D604621F0A8}" name="Column5302"/>
    <tableColumn id="5316" xr3:uid="{11BC9B8A-C562-C348-9395-10F4A3BD9434}" name="Column5303"/>
    <tableColumn id="5317" xr3:uid="{9B4F07EA-D7A7-8E46-8C6E-4E9DD0AD2145}" name="Column5304"/>
    <tableColumn id="5318" xr3:uid="{B1FCA6D2-1652-3D46-A460-E2BA1C2C4C4F}" name="Column5305"/>
    <tableColumn id="5319" xr3:uid="{A5D08D93-76F9-5E44-8386-9EA37447FDA1}" name="Column5306"/>
    <tableColumn id="5320" xr3:uid="{296B3B23-0189-0241-8C18-3B432E40BF16}" name="Column5307"/>
    <tableColumn id="5321" xr3:uid="{D55334A9-E863-8849-9280-3263DAED2324}" name="Column5308"/>
    <tableColumn id="5322" xr3:uid="{4605F7D4-9F89-9F43-8D56-D76D188B0B86}" name="Column5309"/>
    <tableColumn id="5323" xr3:uid="{3786CBF1-137B-FD47-8278-4BA3E361EDF6}" name="Column5310"/>
    <tableColumn id="5324" xr3:uid="{165FD953-C0F0-304B-BB4A-9665FB40B181}" name="Column5311"/>
    <tableColumn id="5325" xr3:uid="{5AC6225C-F99E-4748-9741-781DBDC8C928}" name="Column5312"/>
    <tableColumn id="5326" xr3:uid="{8CD00582-7C82-FC4D-B041-E36347784371}" name="Column5313"/>
    <tableColumn id="5327" xr3:uid="{7BC57345-842F-AF4D-AFB8-4D4ACC072C63}" name="Column5314"/>
    <tableColumn id="5328" xr3:uid="{7F46275A-EF6D-874C-9E2F-5F419B0D0E12}" name="Column5315"/>
    <tableColumn id="5329" xr3:uid="{86F84F22-710C-354A-A3CA-AC2C50AB5E68}" name="Column5316"/>
    <tableColumn id="5330" xr3:uid="{8D4D495D-301A-7049-B997-14079B8EB856}" name="Column5317"/>
    <tableColumn id="5331" xr3:uid="{6CE5804E-C7A5-6D41-A1EE-0608838F9450}" name="Column5318"/>
    <tableColumn id="5332" xr3:uid="{1E1160DD-6B98-BC43-AA7B-33A6047C14E6}" name="Column5319"/>
    <tableColumn id="5333" xr3:uid="{E1E6F23C-EC9F-364F-AE1B-AA24BB752277}" name="Column5320"/>
    <tableColumn id="5334" xr3:uid="{24B3398C-1A18-0C4C-9BFC-73BBFBE9D154}" name="Column5321"/>
    <tableColumn id="5335" xr3:uid="{54507D3F-7C1B-B641-83C6-A4A8FAF8C346}" name="Column5322"/>
    <tableColumn id="5336" xr3:uid="{D21E7585-760F-7043-A7C0-35CC0237BC89}" name="Column5323"/>
    <tableColumn id="5337" xr3:uid="{FDFFFF71-D47D-0247-A818-02FEE7413A39}" name="Column5324"/>
    <tableColumn id="5338" xr3:uid="{70B9F176-0514-D549-843B-954FB117FE57}" name="Column5325"/>
    <tableColumn id="5339" xr3:uid="{E847CAB7-4B8E-3B45-981A-BDB5DDEABD3B}" name="Column5326"/>
    <tableColumn id="5340" xr3:uid="{D3B86727-6C7E-8345-ABBE-96064796D192}" name="Column5327"/>
    <tableColumn id="5341" xr3:uid="{181284EB-08A8-1349-81FE-C6D15AC2B30F}" name="Column5328"/>
    <tableColumn id="5342" xr3:uid="{D005AACE-C8B4-EF4B-94CA-282E07C6A1F9}" name="Column5329"/>
    <tableColumn id="5343" xr3:uid="{842A0C77-29A7-5148-ABDB-0F358F875997}" name="Column5330"/>
    <tableColumn id="5344" xr3:uid="{106D66F2-3CE3-5548-B2E0-19FA42FB49DF}" name="Column5331"/>
    <tableColumn id="5345" xr3:uid="{9EE09CBD-BDE5-DD44-B664-AE8A393035BC}" name="Column5332"/>
    <tableColumn id="5346" xr3:uid="{1A1BCFFB-7998-D842-890C-41AFBD595821}" name="Column5333"/>
    <tableColumn id="5347" xr3:uid="{5B18BF5E-2B64-1441-8ACF-380F0A0C81C2}" name="Column5334"/>
    <tableColumn id="5348" xr3:uid="{9DBED546-9AF9-484F-B1C9-C4F262FA597F}" name="Column5335"/>
    <tableColumn id="5349" xr3:uid="{ED4AA07F-975C-BB4E-8B8C-4C8C889ED1DB}" name="Column5336"/>
    <tableColumn id="5350" xr3:uid="{E7C4212C-693E-F441-A254-97C99803F4FA}" name="Column5337"/>
    <tableColumn id="5351" xr3:uid="{56CD5B3B-BECE-2543-A3AA-601722AD2BC9}" name="Column5338"/>
    <tableColumn id="5352" xr3:uid="{7B6938AA-0F3D-6143-B95C-624F0746E990}" name="Column5339"/>
    <tableColumn id="5353" xr3:uid="{F90B9BD6-1365-8545-B56B-B0E7BCB0E5DC}" name="Column5340"/>
    <tableColumn id="5354" xr3:uid="{7C239EBE-94A4-FD4B-946A-148FBDC26FD3}" name="Column5341"/>
    <tableColumn id="5355" xr3:uid="{C75E8D99-51BA-D54F-9E5B-DA0157768660}" name="Column5342"/>
    <tableColumn id="5356" xr3:uid="{B1BC6A04-1CA6-7147-961C-8ADB0FC36CA9}" name="Column5343"/>
    <tableColumn id="5357" xr3:uid="{33B8277A-E267-974E-B2FE-51216AFFA061}" name="Column5344"/>
    <tableColumn id="5358" xr3:uid="{DE7D5846-3C03-1A47-ADDD-F0E72E69E828}" name="Column5345"/>
    <tableColumn id="5359" xr3:uid="{B0746811-9027-DB47-AE56-5058943ADA68}" name="Column5346"/>
    <tableColumn id="5360" xr3:uid="{DE9BC887-61CA-FB43-BCCB-D77F08AD45F4}" name="Column5347"/>
    <tableColumn id="5361" xr3:uid="{E77F7B33-8168-D44B-A35C-ABB6F0C434B8}" name="Column5348"/>
    <tableColumn id="5362" xr3:uid="{624A75A8-19EE-054A-A582-3CBF7785EBEB}" name="Column5349"/>
    <tableColumn id="5363" xr3:uid="{DB8D2464-78C7-C14D-B645-52A161B1DBBC}" name="Column5350"/>
    <tableColumn id="5364" xr3:uid="{374706AF-0AF6-244A-AADC-6577A27C74FA}" name="Column5351"/>
    <tableColumn id="5365" xr3:uid="{3CF46DA2-F179-3047-8982-CA927A0E9E5D}" name="Column5352"/>
    <tableColumn id="5366" xr3:uid="{B8DCB917-3736-E14D-9031-4FA55B9B0148}" name="Column5353"/>
    <tableColumn id="5367" xr3:uid="{00913643-B763-BD41-A9CD-2CDCBA3D8BA4}" name="Column5354"/>
    <tableColumn id="5368" xr3:uid="{CF3DFBDA-1D37-6943-BD86-B7352BD86DFA}" name="Column5355"/>
    <tableColumn id="5369" xr3:uid="{EBB10E60-07E1-9A44-8578-7CE2B6FD4E31}" name="Column5356"/>
    <tableColumn id="5370" xr3:uid="{C6262F55-227B-D34D-911F-5F3BC96A47BE}" name="Column5357"/>
    <tableColumn id="5371" xr3:uid="{D85FE538-2EA5-044F-9A00-BAD4CF258E1D}" name="Column5358"/>
    <tableColumn id="5372" xr3:uid="{EEA96120-A50E-2047-AED1-418296598496}" name="Column5359"/>
    <tableColumn id="5373" xr3:uid="{0184436F-CAA4-8846-914B-A9D0E2C70186}" name="Column5360"/>
    <tableColumn id="5374" xr3:uid="{73E13A8C-7DEA-0246-A3D7-CCB6F9B8A98C}" name="Column5361"/>
    <tableColumn id="5375" xr3:uid="{B4CE4D2C-A524-7044-B6DE-46431CB35B1E}" name="Column5362"/>
    <tableColumn id="5376" xr3:uid="{690512A0-7FDA-3844-930D-6C5D7DE4E059}" name="Column5363"/>
    <tableColumn id="5377" xr3:uid="{A0B22C95-DEFF-EA46-B380-8ED13CD8D28D}" name="Column5364"/>
    <tableColumn id="5378" xr3:uid="{273BAD45-9F0A-EB4F-909C-799158934024}" name="Column5365"/>
    <tableColumn id="5379" xr3:uid="{CF74AED4-9250-F64E-AA18-953A23133F52}" name="Column5366"/>
    <tableColumn id="5380" xr3:uid="{822C1B84-8325-834C-8F3B-EC594D32661F}" name="Column5367"/>
    <tableColumn id="5381" xr3:uid="{BD3B2F72-A407-184C-8E3F-40EE52B75F3A}" name="Column5368"/>
    <tableColumn id="5382" xr3:uid="{3F5A877D-9D5D-9442-984A-196418B9163D}" name="Column5369"/>
    <tableColumn id="5383" xr3:uid="{28547A18-DD21-B248-938A-D72B4542A39F}" name="Column5370"/>
    <tableColumn id="5384" xr3:uid="{5358B9C7-0466-B34A-BFEF-EA0620D10FD4}" name="Column5371"/>
    <tableColumn id="5385" xr3:uid="{CD767879-BC6D-C74D-A3FE-8C3A8207839E}" name="Column5372"/>
    <tableColumn id="5386" xr3:uid="{0F45284A-1259-5645-AC7F-B4C9B90E83EA}" name="Column5373"/>
    <tableColumn id="5387" xr3:uid="{9BC5BAAB-1DA7-B848-98D7-4F6C7ED27ED8}" name="Column5374"/>
    <tableColumn id="5388" xr3:uid="{FFED38E7-BF9E-A146-AB2A-3C4159CF4CA9}" name="Column5375"/>
    <tableColumn id="5389" xr3:uid="{9686E4DF-89A1-B14F-AE91-FA4745F7FE78}" name="Column5376"/>
    <tableColumn id="5390" xr3:uid="{DE829ED3-A62D-7F48-818F-F04DF5F648F1}" name="Column5377"/>
    <tableColumn id="5391" xr3:uid="{8B912A5F-0660-6B4D-8BEB-435A44D2F33A}" name="Column5378"/>
    <tableColumn id="5392" xr3:uid="{8FE7316B-934E-E04F-83B3-87C03E8176D6}" name="Column5379"/>
    <tableColumn id="5393" xr3:uid="{70DF08DA-FB52-0A42-B03E-73FE83991AD2}" name="Column5380"/>
    <tableColumn id="5394" xr3:uid="{5FAD4917-2D70-4E47-8779-EED9DA3CE586}" name="Column5381"/>
    <tableColumn id="5395" xr3:uid="{C87700DC-BB7F-2740-A6C6-F8A803389D2B}" name="Column5382"/>
    <tableColumn id="5396" xr3:uid="{E3AC5D46-6C27-F142-8E69-DE6DD3EBE271}" name="Column5383"/>
    <tableColumn id="5397" xr3:uid="{D6607067-12B2-7F4F-A197-64E303DD4F2C}" name="Column5384"/>
    <tableColumn id="5398" xr3:uid="{C1223BAF-764E-2C41-9041-C3A786760BD6}" name="Column5385"/>
    <tableColumn id="5399" xr3:uid="{E71683FA-E7FD-8A48-97B0-45CEE7807967}" name="Column5386"/>
    <tableColumn id="5400" xr3:uid="{BF257F09-78F7-504F-8A14-4C9980C12A61}" name="Column5387"/>
    <tableColumn id="5401" xr3:uid="{1CD7638C-C004-7B4F-8B09-964CBF8847C8}" name="Column5388"/>
    <tableColumn id="5402" xr3:uid="{E29FA5B2-079F-D64E-85D6-CC93512A904C}" name="Column5389"/>
    <tableColumn id="5403" xr3:uid="{870D746E-9971-B14B-BB11-9D98FC6E3011}" name="Column5390"/>
    <tableColumn id="5404" xr3:uid="{CFCB01D5-74EF-F14B-83B3-CE05273B6F72}" name="Column5391"/>
    <tableColumn id="5405" xr3:uid="{F1717744-6214-954F-AE1A-06FCF767E1AC}" name="Column5392"/>
    <tableColumn id="5406" xr3:uid="{E0B64D74-C044-204D-A370-DAEB5D80925D}" name="Column5393"/>
    <tableColumn id="5407" xr3:uid="{1C69CEC3-14DD-BF45-8043-FDADFC926F90}" name="Column5394"/>
    <tableColumn id="5408" xr3:uid="{F79F9008-ADDB-8A46-8275-51B8A8A60196}" name="Column5395"/>
    <tableColumn id="5409" xr3:uid="{5E3FDA28-93DF-7941-A273-A963CE670CEA}" name="Column5396"/>
    <tableColumn id="5410" xr3:uid="{8713BAC6-E7A9-574D-8651-301E32248BEA}" name="Column5397"/>
    <tableColumn id="5411" xr3:uid="{55B86C3E-C6F5-C14B-A2A4-6C5BD3CA9B0D}" name="Column5398"/>
    <tableColumn id="5412" xr3:uid="{EE855DED-584A-C348-AC95-E9B449DDF111}" name="Column5399"/>
    <tableColumn id="5413" xr3:uid="{C492715F-4E64-EB48-96B4-E4159A788686}" name="Column5400"/>
    <tableColumn id="5414" xr3:uid="{80503A6E-1B19-5241-96A9-6836D8E3279E}" name="Column5401"/>
    <tableColumn id="5415" xr3:uid="{12B54E93-ABA7-DC4F-90E2-BCC8176E90FA}" name="Column5402"/>
    <tableColumn id="5416" xr3:uid="{3FF968BA-CBB9-574F-81A2-22D87C371C5B}" name="Column5403"/>
    <tableColumn id="5417" xr3:uid="{2764688C-77FC-CC4F-B5E9-AB33FDED550A}" name="Column5404"/>
    <tableColumn id="5418" xr3:uid="{8A256CC1-50F3-4643-B69D-1E171FCB240F}" name="Column5405"/>
    <tableColumn id="5419" xr3:uid="{C4A7391F-F825-C24D-83C5-FFF0808E307C}" name="Column5406"/>
    <tableColumn id="5420" xr3:uid="{53C8E9EC-CFB6-8D4E-80BC-6ECAE6420B8A}" name="Column5407"/>
    <tableColumn id="5421" xr3:uid="{EC76A903-59D5-2147-8B72-ACD519DC44AF}" name="Column5408"/>
    <tableColumn id="5422" xr3:uid="{EAA430E8-2295-5D43-AB27-EFA01BF3060C}" name="Column5409"/>
    <tableColumn id="5423" xr3:uid="{6C2322B5-FC46-F54B-BBA9-77A5C0EF091B}" name="Column5410"/>
    <tableColumn id="5424" xr3:uid="{741DD16D-D131-C24C-8908-ADE2CBA3F7D1}" name="Column5411"/>
    <tableColumn id="5425" xr3:uid="{50C8CFDD-FCF6-7A47-9255-130F9006F4B5}" name="Column5412"/>
    <tableColumn id="5426" xr3:uid="{6A5E91CD-0918-8444-AE2E-D9E2CD5D74B7}" name="Column5413"/>
    <tableColumn id="5427" xr3:uid="{FF3459B9-AF95-4241-B470-1601E985F388}" name="Column5414"/>
    <tableColumn id="5428" xr3:uid="{70A518D7-0E0B-8349-8317-D83E6DCDC8BE}" name="Column5415"/>
    <tableColumn id="5429" xr3:uid="{33DE8044-4AF6-B847-A91C-2EA9AA806C0F}" name="Column5416"/>
    <tableColumn id="5430" xr3:uid="{59E41868-5FB1-DD44-8B87-DD48C935E0EB}" name="Column5417"/>
    <tableColumn id="5431" xr3:uid="{57C108BA-D950-2C41-9FFC-DA5C7254AEEF}" name="Column5418"/>
    <tableColumn id="5432" xr3:uid="{F23DCDD4-8882-CF4C-ACC2-574E653E56A6}" name="Column5419"/>
    <tableColumn id="5433" xr3:uid="{AD2680DC-E2F4-2B42-955E-B89AA057511F}" name="Column5420"/>
    <tableColumn id="5434" xr3:uid="{B0914B14-82C4-3745-A294-6868ADAB7259}" name="Column5421"/>
    <tableColumn id="5435" xr3:uid="{F943D8D8-78D8-854C-A680-AE83A4B3566F}" name="Column5422"/>
    <tableColumn id="5436" xr3:uid="{79A01B76-288A-7949-B080-6FC87AF89FE1}" name="Column5423"/>
    <tableColumn id="5437" xr3:uid="{F558BB34-5E5E-0F4D-B4AA-E6FDD1227FA8}" name="Column5424"/>
    <tableColumn id="5438" xr3:uid="{3870103B-ED28-B94E-914A-AAB4B69E464E}" name="Column5425"/>
    <tableColumn id="5439" xr3:uid="{CB6E079A-AB94-F447-8463-91B864C6C192}" name="Column5426"/>
    <tableColumn id="5440" xr3:uid="{A0F3D98E-5092-7F42-BCBE-7EEE033E3D5F}" name="Column5427"/>
    <tableColumn id="5441" xr3:uid="{41251625-C8EB-2940-96D4-013EDA0F6875}" name="Column5428"/>
    <tableColumn id="5442" xr3:uid="{B0D508B2-DE6D-8E49-8BFC-43724C9436B6}" name="Column5429"/>
    <tableColumn id="5443" xr3:uid="{FC7F355D-489F-A747-8008-2A2ACF63733C}" name="Column5430"/>
    <tableColumn id="5444" xr3:uid="{62514F5D-BF21-A347-99A1-8F7FF578C623}" name="Column5431"/>
    <tableColumn id="5445" xr3:uid="{75C41580-7A89-1C4F-A2E9-96472BB181BC}" name="Column5432"/>
    <tableColumn id="5446" xr3:uid="{E828D756-0E74-6041-93D9-760491C3CFCB}" name="Column5433"/>
    <tableColumn id="5447" xr3:uid="{1CFACA25-7775-5D46-A954-78D866C2DC18}" name="Column5434"/>
    <tableColumn id="5448" xr3:uid="{A365CDB8-15E7-BE4A-8838-88DE47286BE6}" name="Column5435"/>
    <tableColumn id="5449" xr3:uid="{AA51FA1B-17BE-784E-B17A-06C81EE6BC86}" name="Column5436"/>
    <tableColumn id="5450" xr3:uid="{E03DCDB8-A13D-AE4E-8683-2EA5B070881E}" name="Column5437"/>
    <tableColumn id="5451" xr3:uid="{440A8A8A-468C-A540-9526-D37FA7541FF9}" name="Column5438"/>
    <tableColumn id="5452" xr3:uid="{61156812-0705-AD48-8AE0-F3F1F8F2CDFB}" name="Column5439"/>
    <tableColumn id="5453" xr3:uid="{C9215482-F340-194E-8219-9BB2A8B41188}" name="Column5440"/>
    <tableColumn id="5454" xr3:uid="{11D481A1-ABE5-3049-A9F1-C8A56696BD67}" name="Column5441"/>
    <tableColumn id="5455" xr3:uid="{5EE2C7F0-BA10-FA4E-BDD2-42F998CE0A3A}" name="Column5442"/>
    <tableColumn id="5456" xr3:uid="{D0A813E5-B79B-044C-AC5C-DA84907B9679}" name="Column5443"/>
    <tableColumn id="5457" xr3:uid="{7EF87A72-35DF-EC4A-BDD5-11BABA3D8278}" name="Column5444"/>
    <tableColumn id="5458" xr3:uid="{E8739061-FD9E-5942-BD0A-43B998F2F305}" name="Column5445"/>
    <tableColumn id="5459" xr3:uid="{FA2F59A0-5F80-3443-BCA7-4758CCEC0692}" name="Column5446"/>
    <tableColumn id="5460" xr3:uid="{8084FD20-AB18-B344-A4A4-28811A8163CD}" name="Column5447"/>
    <tableColumn id="5461" xr3:uid="{E7C5C9B2-3B61-EC48-B680-AF2F504BC39A}" name="Column5448"/>
    <tableColumn id="5462" xr3:uid="{3DAB7C52-4FDA-A246-8DC9-803FC24E1B9F}" name="Column5449"/>
    <tableColumn id="5463" xr3:uid="{51889FE3-3C69-D841-88EC-C012E6DB194F}" name="Column5450"/>
    <tableColumn id="5464" xr3:uid="{728C5B2A-8506-E042-A6AA-147F70292C0F}" name="Column5451"/>
    <tableColumn id="5465" xr3:uid="{8478FE1F-D06D-E140-9BB2-28BBF0D5D27A}" name="Column5452"/>
    <tableColumn id="5466" xr3:uid="{6C6D54A5-D1A9-2A4C-8680-85FCFBD2B764}" name="Column5453"/>
    <tableColumn id="5467" xr3:uid="{0D38349D-DB0A-FF49-9F09-9A80BC37161B}" name="Column5454"/>
    <tableColumn id="5468" xr3:uid="{40FCBF6F-78D5-BA48-8CC0-67AA0EE2127C}" name="Column5455"/>
    <tableColumn id="5469" xr3:uid="{154409F8-DB3B-FB45-8F8C-828826E1A6B7}" name="Column5456"/>
    <tableColumn id="5470" xr3:uid="{43AF2704-93CB-BC42-B7D5-D4EC5D1A3107}" name="Column5457"/>
    <tableColumn id="5471" xr3:uid="{41868A11-550A-294F-AF90-AA3E5C373311}" name="Column5458"/>
    <tableColumn id="5472" xr3:uid="{224CDE04-CB1A-544E-98AE-D7FF5CC01C05}" name="Column5459"/>
    <tableColumn id="5473" xr3:uid="{1F8A6874-BD96-1449-9098-AA1A0D811D5F}" name="Column5460"/>
    <tableColumn id="5474" xr3:uid="{72B64272-8CA6-EA49-B6D4-F21DAD4B0CDC}" name="Column5461"/>
    <tableColumn id="5475" xr3:uid="{93C5D682-3F88-5143-9E25-6C8F919AF136}" name="Column5462"/>
    <tableColumn id="5476" xr3:uid="{51D8FCB2-AADE-F949-A52D-ECA6EF5FDF03}" name="Column5463"/>
    <tableColumn id="5477" xr3:uid="{F2B390FB-A18C-D344-910B-165A8C5CD504}" name="Column5464"/>
    <tableColumn id="5478" xr3:uid="{148990F4-98C1-2246-A7DF-0DF301D73C78}" name="Column5465"/>
    <tableColumn id="5479" xr3:uid="{C73E17B9-AE33-BD4D-809C-2CC01FC16A24}" name="Column5466"/>
    <tableColumn id="5480" xr3:uid="{0A973A6E-6554-E74A-93C0-C9D9BCEFECD8}" name="Column5467"/>
    <tableColumn id="5481" xr3:uid="{0BD6781D-F28D-5D47-B01D-6623D7D38748}" name="Column5468"/>
    <tableColumn id="5482" xr3:uid="{A132E894-E68E-5B42-9730-67AFBA281CC6}" name="Column5469"/>
    <tableColumn id="5483" xr3:uid="{61DB75F6-457A-D14D-BBE0-1C0026A34ED5}" name="Column5470"/>
    <tableColumn id="5484" xr3:uid="{B31F7E5E-C9CC-D049-BFFC-CA2352959693}" name="Column5471"/>
    <tableColumn id="5485" xr3:uid="{4108A21B-7787-7D4D-BD87-9C28A261A272}" name="Column5472"/>
    <tableColumn id="5486" xr3:uid="{F8B6F3B3-4050-3540-8569-23CFAF109E85}" name="Column5473"/>
    <tableColumn id="5487" xr3:uid="{1D14835C-21CB-5948-833D-8271EB254B98}" name="Column5474"/>
    <tableColumn id="5488" xr3:uid="{2640DAA7-5EEB-2249-806B-4C3C5E80EEB0}" name="Column5475"/>
    <tableColumn id="5489" xr3:uid="{E56EB22D-9C52-EC4B-A05A-B16D9DEE54B1}" name="Column5476"/>
    <tableColumn id="5490" xr3:uid="{E4EB624C-D40D-9044-8C2B-EB14177BDC3A}" name="Column5477"/>
    <tableColumn id="5491" xr3:uid="{B0822AF5-A241-2B49-A7D6-4CB0DDD35E3B}" name="Column5478"/>
    <tableColumn id="5492" xr3:uid="{02D1F35C-D728-D540-9A79-43BBA878AAEC}" name="Column5479"/>
    <tableColumn id="5493" xr3:uid="{0B4F03D1-174A-D74C-9482-5048F81C7A11}" name="Column5480"/>
    <tableColumn id="5494" xr3:uid="{1C1D1CFF-D0FB-E745-A893-078F9C8FCF1D}" name="Column5481"/>
    <tableColumn id="5495" xr3:uid="{7D7977D5-CAE2-FC43-A899-0804E33CCA7E}" name="Column5482"/>
    <tableColumn id="5496" xr3:uid="{AE3D6880-33D9-534C-9F86-488CEF36F69A}" name="Column5483"/>
    <tableColumn id="5497" xr3:uid="{F0D964AB-5958-314F-9CFD-BA63D8CFFA8F}" name="Column5484"/>
    <tableColumn id="5498" xr3:uid="{B2BADDDB-170D-5541-B265-FD46AD1AACB5}" name="Column5485"/>
    <tableColumn id="5499" xr3:uid="{DD1A9C22-BE04-F344-ABDA-B794704AB3B1}" name="Column5486"/>
    <tableColumn id="5500" xr3:uid="{9484B36E-7D53-574F-BFD6-B5CEC25E951A}" name="Column5487"/>
    <tableColumn id="5501" xr3:uid="{6F41112A-8F50-1F48-8867-4CE7979CD0FB}" name="Column5488"/>
    <tableColumn id="5502" xr3:uid="{653D1984-8AEF-DF4B-9163-CF3C09E21BF6}" name="Column5489"/>
    <tableColumn id="5503" xr3:uid="{A557D74D-7F31-8E41-AC39-3097C7F5535A}" name="Column5490"/>
    <tableColumn id="5504" xr3:uid="{CBE544A1-7F18-8D4F-9C24-F26C68A5535A}" name="Column5491"/>
    <tableColumn id="5505" xr3:uid="{75008B3F-141B-3341-BA3F-101D9C4C0BD0}" name="Column5492"/>
    <tableColumn id="5506" xr3:uid="{E498B07D-1D87-244E-964A-B00FD0A7A904}" name="Column5493"/>
    <tableColumn id="5507" xr3:uid="{9737734B-85C5-DE45-9A93-EC13B04957EF}" name="Column5494"/>
    <tableColumn id="5508" xr3:uid="{B40F912F-71F7-164B-A3FB-59A8786064A8}" name="Column5495"/>
    <tableColumn id="5509" xr3:uid="{A35DA108-4A04-154C-9144-82BBF2BC0143}" name="Column5496"/>
    <tableColumn id="5510" xr3:uid="{EB703752-F3F9-824C-81DC-8010843973E9}" name="Column5497"/>
    <tableColumn id="5511" xr3:uid="{7786B0C4-E60C-564C-98F6-D11967C0322C}" name="Column5498"/>
    <tableColumn id="5512" xr3:uid="{0789A5E4-3FB1-EB46-912B-EE98F3F0F581}" name="Column5499"/>
    <tableColumn id="5513" xr3:uid="{449857E2-98F3-BA4B-ABC0-31139FDC1B5A}" name="Column5500"/>
    <tableColumn id="5514" xr3:uid="{4909CE5F-6EA8-1E42-8B7F-1394C385472C}" name="Column5501"/>
    <tableColumn id="5515" xr3:uid="{EB4A4D3D-78FF-D147-8E10-6F8D103198C0}" name="Column5502"/>
    <tableColumn id="5516" xr3:uid="{75F93AAC-60BD-0B45-9FA9-E9F010E5FABB}" name="Column5503"/>
    <tableColumn id="5517" xr3:uid="{5F0EA0A0-0731-824D-9676-B46A59981EB8}" name="Column5504"/>
    <tableColumn id="5518" xr3:uid="{FFF3EE98-8629-B442-86D0-5E57FA07994B}" name="Column5505"/>
    <tableColumn id="5519" xr3:uid="{A588C001-2F98-454E-93EA-813E47FA48C9}" name="Column5506"/>
    <tableColumn id="5520" xr3:uid="{90CFB256-42FF-C74D-A0D3-934B613E9BEF}" name="Column5507"/>
    <tableColumn id="5521" xr3:uid="{70FC59B7-9861-B943-A3EC-F98382134250}" name="Column5508"/>
    <tableColumn id="5522" xr3:uid="{122F3837-9B35-1F4B-B77E-35FD28BF78A1}" name="Column5509"/>
    <tableColumn id="5523" xr3:uid="{1F65741D-FB1E-A84B-984C-44824FEC7164}" name="Column5510"/>
    <tableColumn id="5524" xr3:uid="{9C40655B-92CE-F043-A273-A87203BF6F3D}" name="Column5511"/>
    <tableColumn id="5525" xr3:uid="{A61036C7-24DE-B44C-B191-618D9CAABFB3}" name="Column5512"/>
    <tableColumn id="5526" xr3:uid="{C61F219D-6558-8A4A-B18D-AD43BEB8805F}" name="Column5513"/>
    <tableColumn id="5527" xr3:uid="{44C4D77B-5D07-7D45-8D59-135B868AA305}" name="Column5514"/>
    <tableColumn id="5528" xr3:uid="{2DA16077-5631-2B47-B510-0EBF39642B48}" name="Column5515"/>
    <tableColumn id="5529" xr3:uid="{3E1E999B-1B21-B540-950E-6C3C8584517C}" name="Column5516"/>
    <tableColumn id="5530" xr3:uid="{E9C35AEB-B798-1745-B46F-AAB7C3151FA8}" name="Column5517"/>
    <tableColumn id="5531" xr3:uid="{618B9664-6328-B549-83D8-C76E23DCB71B}" name="Column5518"/>
    <tableColumn id="5532" xr3:uid="{1327A617-135D-244F-BEB3-86CAC2C1C047}" name="Column5519"/>
    <tableColumn id="5533" xr3:uid="{54F790BF-DB70-B940-8929-04F872C45D63}" name="Column5520"/>
    <tableColumn id="5534" xr3:uid="{33CDEB8E-B1BE-8F44-B0F5-AD475D6E7726}" name="Column5521"/>
    <tableColumn id="5535" xr3:uid="{47106C31-9364-384D-BCBF-399E17D5C8D3}" name="Column5522"/>
    <tableColumn id="5536" xr3:uid="{05ED9023-31BF-AB4C-B67C-6715ECD13FFC}" name="Column5523"/>
    <tableColumn id="5537" xr3:uid="{F4CF8262-F13A-6E49-A222-ACFAB825454B}" name="Column5524"/>
    <tableColumn id="5538" xr3:uid="{191CDA77-5D82-0847-8EEF-6DABD8FC89B1}" name="Column5525"/>
    <tableColumn id="5539" xr3:uid="{809B061D-C298-6242-B04A-C1D42AC53555}" name="Column5526"/>
    <tableColumn id="5540" xr3:uid="{7BAC77A6-4559-2B41-9131-EAC6113570A9}" name="Column5527"/>
    <tableColumn id="5541" xr3:uid="{584D4AA6-F7A5-DD4B-9BE0-0D32FA844D70}" name="Column5528"/>
    <tableColumn id="5542" xr3:uid="{516CEE0D-1BD9-854A-B050-98420F93D7CC}" name="Column5529"/>
    <tableColumn id="5543" xr3:uid="{1ACB80C0-68BB-C545-86D2-A3989C173BEB}" name="Column5530"/>
    <tableColumn id="5544" xr3:uid="{75BEAE88-ACE1-8643-ACD9-8AEF3716669E}" name="Column5531"/>
    <tableColumn id="5545" xr3:uid="{F76CDC6F-0B60-3B4B-B43C-20D4D781A87B}" name="Column5532"/>
    <tableColumn id="5546" xr3:uid="{95F460F6-95F1-EC49-BF0B-9E386D60C434}" name="Column5533"/>
    <tableColumn id="5547" xr3:uid="{5D281D75-3C1A-E342-BBF3-6BDEEA0C868E}" name="Column5534"/>
    <tableColumn id="5548" xr3:uid="{28B2F816-9946-8447-B8DC-3109DBE9347C}" name="Column5535"/>
    <tableColumn id="5549" xr3:uid="{0E432DE4-807B-DA41-B26E-926CE9388DFF}" name="Column5536"/>
    <tableColumn id="5550" xr3:uid="{11F8F10E-0755-BD4F-84A4-C83358052E9A}" name="Column5537"/>
    <tableColumn id="5551" xr3:uid="{F2563C80-05B9-0248-A2A6-EA08188B0717}" name="Column5538"/>
    <tableColumn id="5552" xr3:uid="{7461D815-5D8D-D644-9BC5-AEA3F9F7218A}" name="Column5539"/>
    <tableColumn id="5553" xr3:uid="{92E61D5C-EF66-864C-ABF4-9E38F2A1C8BC}" name="Column5540"/>
    <tableColumn id="5554" xr3:uid="{E90A4F3B-97D4-5C47-8947-AF6DDCA6728D}" name="Column5541"/>
    <tableColumn id="5555" xr3:uid="{79D707F9-1830-F045-8751-2F0C4D570944}" name="Column5542"/>
    <tableColumn id="5556" xr3:uid="{80162D97-C602-274D-B234-30B8C542B20D}" name="Column5543"/>
    <tableColumn id="5557" xr3:uid="{5CBF314F-99F0-134C-B739-03A148D6B23D}" name="Column5544"/>
    <tableColumn id="5558" xr3:uid="{03B0E315-D42C-B642-B8DD-6D45704E8E56}" name="Column5545"/>
    <tableColumn id="5559" xr3:uid="{0FB0427E-4B09-6B4B-A3D0-FE8B6EB09452}" name="Column5546"/>
    <tableColumn id="5560" xr3:uid="{1E450876-FD4E-3F47-A346-3E8EE5BD194B}" name="Column5547"/>
    <tableColumn id="5561" xr3:uid="{0A95AB19-8354-D64D-946E-8B7DE0EFBC37}" name="Column5548"/>
    <tableColumn id="5562" xr3:uid="{2591703C-9AF0-AB40-8F51-27EB947D333C}" name="Column5549"/>
    <tableColumn id="5563" xr3:uid="{B09FF8F2-D8CE-AD42-BF0A-0EA23B8286F5}" name="Column5550"/>
    <tableColumn id="5564" xr3:uid="{FE5E33D5-CC6D-0541-B000-C621A50ABA61}" name="Column5551"/>
    <tableColumn id="5565" xr3:uid="{B446017D-E3B9-F74E-9891-5B9BAB8727AD}" name="Column5552"/>
    <tableColumn id="5566" xr3:uid="{D9857662-C6C6-2448-A471-19C3D6784ADB}" name="Column5553"/>
    <tableColumn id="5567" xr3:uid="{56A31F3E-E74D-C647-8CB2-777B821763B9}" name="Column5554"/>
    <tableColumn id="5568" xr3:uid="{2FA82569-621B-1143-9AB8-CAA5524FF712}" name="Column5555"/>
    <tableColumn id="5569" xr3:uid="{AAB8E417-37D5-3D4B-814B-6AA6707C2FB6}" name="Column5556"/>
    <tableColumn id="5570" xr3:uid="{2B449FAD-55B4-F342-BB5D-D94B5B7EE63E}" name="Column5557"/>
    <tableColumn id="5571" xr3:uid="{A6D92910-A62B-3E41-BB8B-CD990E40A039}" name="Column5558"/>
    <tableColumn id="5572" xr3:uid="{28EFA76F-60A9-6547-A0ED-63A4EF3359A5}" name="Column5559"/>
    <tableColumn id="5573" xr3:uid="{CE8DC0FB-4A7D-FD4A-8490-578C932A9301}" name="Column5560"/>
    <tableColumn id="5574" xr3:uid="{3C018F04-0114-5346-8D05-A4439DAD64D8}" name="Column5561"/>
    <tableColumn id="5575" xr3:uid="{DA264EFD-50E1-B045-BC35-626E49A91A44}" name="Column5562"/>
    <tableColumn id="5576" xr3:uid="{5B6C5CD2-B5CF-9F49-952E-49E41CB7B097}" name="Column5563"/>
    <tableColumn id="5577" xr3:uid="{2E4F872D-F5BD-454F-9F89-3F97570E13B5}" name="Column5564"/>
    <tableColumn id="5578" xr3:uid="{AF9A222E-F636-0F47-B528-158B657CB274}" name="Column5565"/>
    <tableColumn id="5579" xr3:uid="{FC22622D-DD0F-0B40-AA22-EB971A2710AD}" name="Column5566"/>
    <tableColumn id="5580" xr3:uid="{50399BB9-2381-F24E-BB5C-3C00B99BDB28}" name="Column5567"/>
    <tableColumn id="5581" xr3:uid="{B87F4210-1F96-8146-AD6D-6D9A3E55783A}" name="Column5568"/>
    <tableColumn id="5582" xr3:uid="{A32BFDEF-E5AE-6845-B03A-FB828058DA35}" name="Column5569"/>
    <tableColumn id="5583" xr3:uid="{708639FA-242D-FF41-B513-25F70A505B29}" name="Column5570"/>
    <tableColumn id="5584" xr3:uid="{39C974C8-A7EF-BC49-B9B2-12B85B3B7177}" name="Column5571"/>
    <tableColumn id="5585" xr3:uid="{FC7EAE8A-B14B-5B40-BB7A-4FF0092B284C}" name="Column5572"/>
    <tableColumn id="5586" xr3:uid="{2954A53F-CCBC-D947-AC18-AFD8FB2C3FA9}" name="Column5573"/>
    <tableColumn id="5587" xr3:uid="{E350435F-CCE7-4B47-8B27-6017C0A5B1D5}" name="Column5574"/>
    <tableColumn id="5588" xr3:uid="{276A4292-FACB-8140-BE2F-33578E301818}" name="Column5575"/>
    <tableColumn id="5589" xr3:uid="{EDA5249E-88A0-4842-BF40-330CB20262CE}" name="Column5576"/>
    <tableColumn id="5590" xr3:uid="{C213305C-113F-174A-B0D2-3BF913B1F0A4}" name="Column5577"/>
    <tableColumn id="5591" xr3:uid="{1376F2DA-0320-4745-8E66-8221BD7DB986}" name="Column5578"/>
    <tableColumn id="5592" xr3:uid="{3F51FFCB-9CD3-EB40-95D0-D919CB1292D7}" name="Column5579"/>
    <tableColumn id="5593" xr3:uid="{A98A755F-F28F-D646-B959-C52FDD27C739}" name="Column5580"/>
    <tableColumn id="5594" xr3:uid="{9CACB94D-3AED-1A40-96D2-D08A4BC97208}" name="Column5581"/>
    <tableColumn id="5595" xr3:uid="{3F62784A-014A-EB4E-A11B-1B5694F96B72}" name="Column5582"/>
    <tableColumn id="5596" xr3:uid="{9C42210A-823A-674C-8CAA-9EEC8E1E1A39}" name="Column5583"/>
    <tableColumn id="5597" xr3:uid="{ACD791DA-550D-B94B-8144-D952DA953678}" name="Column5584"/>
    <tableColumn id="5598" xr3:uid="{14CE114F-C244-F246-9A31-F9F7F1FDB339}" name="Column5585"/>
    <tableColumn id="5599" xr3:uid="{E98852FC-6A1B-F949-886F-4E2522B89C4A}" name="Column5586"/>
    <tableColumn id="5600" xr3:uid="{AD787A25-7EBA-8A4A-AAB1-FC676F779AB0}" name="Column5587"/>
    <tableColumn id="5601" xr3:uid="{33BED061-B1ED-094D-94DC-AC5DB08DC9E6}" name="Column5588"/>
    <tableColumn id="5602" xr3:uid="{535708EF-FEB8-5B4C-A812-B63800661494}" name="Column5589"/>
    <tableColumn id="5603" xr3:uid="{F659BBDD-BF3E-D741-90E8-74147A3D1099}" name="Column5590"/>
    <tableColumn id="5604" xr3:uid="{682FBE06-247A-7747-A210-2727E8A4615F}" name="Column5591"/>
    <tableColumn id="5605" xr3:uid="{E666FA1B-2430-5C47-A909-C1A141BC89BB}" name="Column5592"/>
    <tableColumn id="5606" xr3:uid="{5CAE0BE1-CEF3-0049-86BF-36BEDAB6E7C3}" name="Column5593"/>
    <tableColumn id="5607" xr3:uid="{D2E2E5C8-C26F-D348-81FD-88D6A2D8AD6B}" name="Column5594"/>
    <tableColumn id="5608" xr3:uid="{DECC7E87-44DE-B64C-AE39-9FB497A06CA8}" name="Column5595"/>
    <tableColumn id="5609" xr3:uid="{B9E34ADC-0F04-8648-B907-3FBE8978A362}" name="Column5596"/>
    <tableColumn id="5610" xr3:uid="{7C840C14-BAE6-8743-BC79-93E8B6A2A253}" name="Column5597"/>
    <tableColumn id="5611" xr3:uid="{F7C42F83-05A1-994D-95D3-58D9C826EA4E}" name="Column5598"/>
    <tableColumn id="5612" xr3:uid="{8DE8D90B-DFBE-B442-BB85-FBDCFF8979C7}" name="Column5599"/>
    <tableColumn id="5613" xr3:uid="{F6731D47-50E0-D441-9E95-87A3330636EF}" name="Column5600"/>
    <tableColumn id="5614" xr3:uid="{4C617FDB-F295-9E46-8E1C-0FAFEE9A1ACC}" name="Column5601"/>
    <tableColumn id="5615" xr3:uid="{5133CE09-F8A3-FE4C-BEDC-CB20D4313062}" name="Column5602"/>
    <tableColumn id="5616" xr3:uid="{B9105E2B-B5C0-9E4E-AEA4-568F110A80FB}" name="Column5603"/>
    <tableColumn id="5617" xr3:uid="{7E48F47F-DF66-B94B-AE4D-3A0B67D4EE52}" name="Column5604"/>
    <tableColumn id="5618" xr3:uid="{404C9A35-636E-F843-B8D3-4184E6B41BF1}" name="Column5605"/>
    <tableColumn id="5619" xr3:uid="{059A6C8E-0276-7745-BAFA-5674E4830541}" name="Column5606"/>
    <tableColumn id="5620" xr3:uid="{D0FAFE32-AFEB-814D-9393-C5DB93C32D3A}" name="Column5607"/>
    <tableColumn id="5621" xr3:uid="{15E45D57-C718-554E-A215-1125782AC176}" name="Column5608"/>
    <tableColumn id="5622" xr3:uid="{76C20A35-20A5-A64F-94A1-D8083AF268FC}" name="Column5609"/>
    <tableColumn id="5623" xr3:uid="{68AA404D-933B-C44D-B488-7054356C4115}" name="Column5610"/>
    <tableColumn id="5624" xr3:uid="{DDB55A85-BD81-CA40-956E-FB7CAC09AE4D}" name="Column5611"/>
    <tableColumn id="5625" xr3:uid="{762329FC-9C55-C14D-B162-CB7FDBC6DBC2}" name="Column5612"/>
    <tableColumn id="5626" xr3:uid="{2C145FAE-6B18-194C-BA29-45186A873F86}" name="Column5613"/>
    <tableColumn id="5627" xr3:uid="{2392E674-1C6B-D74D-95F4-ABD76A82CADA}" name="Column5614"/>
    <tableColumn id="5628" xr3:uid="{C90A2B59-2BDB-4048-A3F2-C3B578CA52A6}" name="Column5615"/>
    <tableColumn id="5629" xr3:uid="{FF273897-7C41-ED49-9053-4597F0CEE165}" name="Column5616"/>
    <tableColumn id="5630" xr3:uid="{40174D62-7116-124E-AC25-84D3D1FE8DBE}" name="Column5617"/>
    <tableColumn id="5631" xr3:uid="{62F3D78D-14F3-8546-814B-8E5B0F77A0E2}" name="Column5618"/>
    <tableColumn id="5632" xr3:uid="{53654022-2DD5-F24A-9237-84D1BD5F9C65}" name="Column5619"/>
    <tableColumn id="5633" xr3:uid="{C78E8596-5583-234C-8A42-17D10E99E38C}" name="Column5620"/>
    <tableColumn id="5634" xr3:uid="{15236CC9-0D21-A84F-8499-71979AF16A1A}" name="Column5621"/>
    <tableColumn id="5635" xr3:uid="{258E54CF-90FD-DE4C-BB49-E4FA36DE1EEF}" name="Column5622"/>
    <tableColumn id="5636" xr3:uid="{85A57E7C-FCA0-1447-81AB-39794AF6061E}" name="Column5623"/>
    <tableColumn id="5637" xr3:uid="{CBA43F83-74F3-3B4F-9DD6-2978E19DD23F}" name="Column5624"/>
    <tableColumn id="5638" xr3:uid="{161C2F46-F10A-E841-82FC-AB09693A45AE}" name="Column5625"/>
    <tableColumn id="5639" xr3:uid="{5D6B3B98-B470-A84E-A444-1F5D35271BFA}" name="Column5626"/>
    <tableColumn id="5640" xr3:uid="{57F4C0AB-35E0-2D4D-AB62-20CDDD0647ED}" name="Column5627"/>
    <tableColumn id="5641" xr3:uid="{33D0E0A9-9BE7-5946-AD0C-8562AB98C94D}" name="Column5628"/>
    <tableColumn id="5642" xr3:uid="{C9E8C622-4C86-BE48-AC53-DAB64FB5EF4B}" name="Column5629"/>
    <tableColumn id="5643" xr3:uid="{F239916D-5369-F849-8D25-B2B5162B15E6}" name="Column5630"/>
    <tableColumn id="5644" xr3:uid="{B3C62EB3-ADBC-E746-A63C-3BFEB91AB9EB}" name="Column5631"/>
    <tableColumn id="5645" xr3:uid="{9FFEDF19-D30A-AC40-B643-26675ADC5409}" name="Column5632"/>
    <tableColumn id="5646" xr3:uid="{D18982B6-56DC-9E41-A3B9-203187259B26}" name="Column5633"/>
    <tableColumn id="5647" xr3:uid="{65D43BE8-1E8A-414B-B75B-5564EE8291C9}" name="Column5634"/>
    <tableColumn id="5648" xr3:uid="{78A5C28E-8E0F-5C47-9E34-C3256F3D0A19}" name="Column5635"/>
    <tableColumn id="5649" xr3:uid="{E6B051B9-DCF2-F149-A6C6-E3E606E6A728}" name="Column5636"/>
    <tableColumn id="5650" xr3:uid="{9333D6D0-DFE5-DE43-A51F-001EC0FCEA39}" name="Column5637"/>
    <tableColumn id="5651" xr3:uid="{DD46C8A9-1B0B-3945-BB27-32F1A44CA077}" name="Column5638"/>
    <tableColumn id="5652" xr3:uid="{1CF74B6E-2BE7-0C48-975C-4920F3BFB43D}" name="Column5639"/>
    <tableColumn id="5653" xr3:uid="{34517BE5-ADC0-AB4B-883C-55ADE31D5CA7}" name="Column5640"/>
    <tableColumn id="5654" xr3:uid="{D81A9D5A-3789-0A4B-A1AD-CF35C228C521}" name="Column5641"/>
    <tableColumn id="5655" xr3:uid="{B1F3F160-6B2A-3144-8A61-24EAD507D0EA}" name="Column5642"/>
    <tableColumn id="5656" xr3:uid="{330F902B-18B0-1040-BC1D-1105A60023B6}" name="Column5643"/>
    <tableColumn id="5657" xr3:uid="{EE43B903-6C42-F646-8662-0587A3F93FB9}" name="Column5644"/>
    <tableColumn id="5658" xr3:uid="{17F67CB9-A4FB-074F-91A2-DC2486DD74C3}" name="Column5645"/>
    <tableColumn id="5659" xr3:uid="{7A941D34-D964-9943-AF5E-927BC9E4E2A7}" name="Column5646"/>
    <tableColumn id="5660" xr3:uid="{3C95990E-E3DC-744A-AA33-79049F2AA2C3}" name="Column5647"/>
    <tableColumn id="5661" xr3:uid="{A6D233E9-4C91-B541-B75B-D49B2ACD7E84}" name="Column5648"/>
    <tableColumn id="5662" xr3:uid="{2C5CDE6A-C78D-9746-AD55-42B1FD4E83C3}" name="Column5649"/>
    <tableColumn id="5663" xr3:uid="{97734747-757B-0F45-AC9C-8AAE975E1BE8}" name="Column5650"/>
    <tableColumn id="5664" xr3:uid="{F0B2994E-5BBE-864C-B27A-2BC6088289A9}" name="Column5651"/>
    <tableColumn id="5665" xr3:uid="{906047DC-F7C4-8447-966F-A19621FD1418}" name="Column5652"/>
    <tableColumn id="5666" xr3:uid="{5A9FA27D-BB89-944E-BBB9-FB535A00DED2}" name="Column5653"/>
    <tableColumn id="5667" xr3:uid="{16205382-E05E-6047-AEB8-A43D9BCF3CAD}" name="Column5654"/>
    <tableColumn id="5668" xr3:uid="{0E185B20-055E-924E-9973-B713EB588733}" name="Column5655"/>
    <tableColumn id="5669" xr3:uid="{F125825F-0D74-594D-902C-306BCAC554C9}" name="Column5656"/>
    <tableColumn id="5670" xr3:uid="{9F398C83-6C97-6448-BF66-C7CA773C7688}" name="Column5657"/>
    <tableColumn id="5671" xr3:uid="{001F3356-B8D1-8D4C-87AF-5C17F7788253}" name="Column5658"/>
    <tableColumn id="5672" xr3:uid="{C9F1D4F7-CB00-2845-A927-1E3F0BC779AF}" name="Column5659"/>
    <tableColumn id="5673" xr3:uid="{125CC900-4D4D-B74B-9220-72821257038E}" name="Column5660"/>
    <tableColumn id="5674" xr3:uid="{C18D3F4A-E96D-F742-8938-D90539B9632C}" name="Column5661"/>
    <tableColumn id="5675" xr3:uid="{43BE16AB-DFBF-AA46-9A06-BDAD189E898A}" name="Column5662"/>
    <tableColumn id="5676" xr3:uid="{761B7D67-85C9-5A4F-A4DB-A049A602295D}" name="Column5663"/>
    <tableColumn id="5677" xr3:uid="{196BD8DD-BC2E-B744-860D-302CE8C517D3}" name="Column5664"/>
    <tableColumn id="5678" xr3:uid="{E92CA24C-FC71-4A40-8BE8-85BF4E08F89D}" name="Column5665"/>
    <tableColumn id="5679" xr3:uid="{9282FD6C-02E4-E041-9EB4-B7F8B47B3BE5}" name="Column5666"/>
    <tableColumn id="5680" xr3:uid="{AB3D6974-0BE2-824D-AB22-4E9F6350467E}" name="Column5667"/>
    <tableColumn id="5681" xr3:uid="{3E2700DC-2FAA-1442-AEF1-3A485CC0410D}" name="Column5668"/>
    <tableColumn id="5682" xr3:uid="{486325CC-30FD-944A-9317-E883AD5015C5}" name="Column5669"/>
    <tableColumn id="5683" xr3:uid="{DDCE3F8B-6985-C84D-BEF9-D318890E0B3E}" name="Column5670"/>
    <tableColumn id="5684" xr3:uid="{98364A1F-9DC7-6F4B-B156-86202C960422}" name="Column5671"/>
    <tableColumn id="5685" xr3:uid="{928557D2-9D0B-CD46-AADE-1647127A0FF3}" name="Column5672"/>
    <tableColumn id="5686" xr3:uid="{A17D54E0-15D0-334A-A5F5-A56ACFFF49A1}" name="Column5673"/>
    <tableColumn id="5687" xr3:uid="{D3F386D0-2C56-8341-9E20-322CA824A5B5}" name="Column5674"/>
    <tableColumn id="5688" xr3:uid="{0D30A454-66B5-BD4C-BBEF-286E22D9E8DE}" name="Column5675"/>
    <tableColumn id="5689" xr3:uid="{4E7FB542-A027-7D40-B1AD-F77C3F931A80}" name="Column5676"/>
    <tableColumn id="5690" xr3:uid="{0F1BF027-6C85-4045-80CF-0FFC1D5A87DF}" name="Column5677"/>
    <tableColumn id="5691" xr3:uid="{121CA639-8075-8B47-86DE-1D84082DD9F7}" name="Column5678"/>
    <tableColumn id="5692" xr3:uid="{76210382-5EEF-594F-A413-8905B85E1AA7}" name="Column5679"/>
    <tableColumn id="5693" xr3:uid="{84214734-00FD-614B-9716-8F3AE64F81E9}" name="Column5680"/>
    <tableColumn id="5694" xr3:uid="{1C496498-DBF2-684B-94CD-F06D3AA96B6A}" name="Column5681"/>
    <tableColumn id="5695" xr3:uid="{2F519C7C-554C-6B41-AAFE-7C46617B860D}" name="Column5682"/>
    <tableColumn id="5696" xr3:uid="{F4D3F50E-8394-9949-8C16-F3501D1718A8}" name="Column5683"/>
    <tableColumn id="5697" xr3:uid="{B575A8D1-D283-8E49-A414-E1DB60F87D36}" name="Column5684"/>
    <tableColumn id="5698" xr3:uid="{0EA368BF-34F8-9D43-8253-A89A119EE8A7}" name="Column5685"/>
    <tableColumn id="5699" xr3:uid="{BC28A912-BDEC-D64B-9421-56355DF5F424}" name="Column5686"/>
    <tableColumn id="5700" xr3:uid="{154E90CE-E112-844E-AA2E-82F4E01D41CF}" name="Column5687"/>
    <tableColumn id="5701" xr3:uid="{4146A6D7-495A-1540-BB3D-6D3004890F15}" name="Column5688"/>
    <tableColumn id="5702" xr3:uid="{22153249-658D-5346-B7B6-1A691EA580EE}" name="Column5689"/>
    <tableColumn id="5703" xr3:uid="{9C402257-93E0-B84D-963C-EA1714C42423}" name="Column5690"/>
    <tableColumn id="5704" xr3:uid="{CC397317-BDCB-C84E-BDC3-8330EC8BC384}" name="Column5691"/>
    <tableColumn id="5705" xr3:uid="{A43D7E1B-61AD-6E42-9569-F4042D668E36}" name="Column5692"/>
    <tableColumn id="5706" xr3:uid="{E268BA71-8418-7545-8D8B-A9C93EBAB71A}" name="Column5693"/>
    <tableColumn id="5707" xr3:uid="{E6F70B1D-5433-464C-81B5-4DC487E3C938}" name="Column5694"/>
    <tableColumn id="5708" xr3:uid="{355DD1D1-BF4F-7341-8327-4C498230B16D}" name="Column5695"/>
    <tableColumn id="5709" xr3:uid="{F01BD333-6F15-E44E-AF48-FBBDAB8D1C5D}" name="Column5696"/>
    <tableColumn id="5710" xr3:uid="{34089977-A448-E94D-A0BF-2E3921AEACD9}" name="Column5697"/>
    <tableColumn id="5711" xr3:uid="{8A489A90-30D2-B945-A035-28D04A5338DB}" name="Column5698"/>
    <tableColumn id="5712" xr3:uid="{CE5C0E4E-FD7E-7747-9E1A-3320B7B5D1A0}" name="Column5699"/>
    <tableColumn id="5713" xr3:uid="{DCA1373C-ADCC-084C-A337-3F3CCC603CB4}" name="Column5700"/>
    <tableColumn id="5714" xr3:uid="{83DC335F-01B7-1F46-80B7-7EFC39678975}" name="Column5701"/>
    <tableColumn id="5715" xr3:uid="{4097EA77-8B65-6943-A580-C8332CB56461}" name="Column5702"/>
    <tableColumn id="5716" xr3:uid="{E010C81D-B026-A848-89ED-396050ABF8EE}" name="Column5703"/>
    <tableColumn id="5717" xr3:uid="{378A6C64-DE2E-3D47-BDBB-638912A784C4}" name="Column5704"/>
    <tableColumn id="5718" xr3:uid="{E62CD459-EB63-2141-98F4-49BEF5B83967}" name="Column5705"/>
    <tableColumn id="5719" xr3:uid="{582C7749-F9AD-A241-AC8C-CFC9C583AEDB}" name="Column5706"/>
    <tableColumn id="5720" xr3:uid="{CADD8BCC-BE6E-4A4D-935A-E09BAEA1D67A}" name="Column5707"/>
    <tableColumn id="5721" xr3:uid="{BCE87B53-6052-454C-8FB1-D581767346A3}" name="Column5708"/>
    <tableColumn id="5722" xr3:uid="{1C7FD748-F6DC-A74A-9090-7C023E86AA16}" name="Column5709"/>
    <tableColumn id="5723" xr3:uid="{F5E9F4A7-943F-EE47-805D-A49A5121B32D}" name="Column5710"/>
    <tableColumn id="5724" xr3:uid="{245E56A1-4484-6341-AF82-33C5ABD6C49C}" name="Column5711"/>
    <tableColumn id="5725" xr3:uid="{A5E91871-3DC0-4742-9F13-6B42418EEF29}" name="Column5712"/>
    <tableColumn id="5726" xr3:uid="{40854D34-A60D-8048-BB05-9F0F512C887D}" name="Column5713"/>
    <tableColumn id="5727" xr3:uid="{5595B8F4-47FF-1944-A2EC-C02C98C59A76}" name="Column5714"/>
    <tableColumn id="5728" xr3:uid="{DA184033-AC06-BE47-9093-AFE03A373881}" name="Column5715"/>
    <tableColumn id="5729" xr3:uid="{E5C67286-6066-0D4B-A715-F8BEEF80DFED}" name="Column5716"/>
    <tableColumn id="5730" xr3:uid="{2F4DB99E-9ED3-7B41-BFD3-8C54C1A8B953}" name="Column5717"/>
    <tableColumn id="5731" xr3:uid="{2E27235E-CAA7-A74E-AD0B-211BB7CA4140}" name="Column5718"/>
    <tableColumn id="5732" xr3:uid="{1BF384FF-73AC-974A-A7A9-B7C2B968D611}" name="Column5719"/>
    <tableColumn id="5733" xr3:uid="{4333B936-E9CA-8141-8838-6784BD950B2D}" name="Column5720"/>
    <tableColumn id="5734" xr3:uid="{6438C349-78E5-9B42-A919-F3053C496D4B}" name="Column5721"/>
    <tableColumn id="5735" xr3:uid="{9FD3E184-11B0-A74D-9C19-F2C9D17529A4}" name="Column5722"/>
    <tableColumn id="5736" xr3:uid="{5B656F3A-197D-D841-9D57-745C98B833A7}" name="Column5723"/>
    <tableColumn id="5737" xr3:uid="{F9EF302A-6CD1-924C-AF9D-0E368D6C6D9A}" name="Column5724"/>
    <tableColumn id="5738" xr3:uid="{F8BF6744-9B2A-E64C-8928-65D07EC68981}" name="Column5725"/>
    <tableColumn id="5739" xr3:uid="{8BFEED17-26A5-B74E-8D36-A41C64F93B0E}" name="Column5726"/>
    <tableColumn id="5740" xr3:uid="{476CDA88-7A1E-644C-B815-8D917458AA8E}" name="Column5727"/>
    <tableColumn id="5741" xr3:uid="{2D0689E5-BE1C-5543-A21C-430E9A33D6CE}" name="Column5728"/>
    <tableColumn id="5742" xr3:uid="{05D4A37A-0240-C946-BEBD-872D48CD7F02}" name="Column5729"/>
    <tableColumn id="5743" xr3:uid="{A5921938-4076-A644-9ADF-98D45F4DDF50}" name="Column5730"/>
    <tableColumn id="5744" xr3:uid="{DAC89AAE-8DFC-124F-84C9-813F67B014CF}" name="Column5731"/>
    <tableColumn id="5745" xr3:uid="{CC54086A-BE45-9D45-9690-31EC9B23B052}" name="Column5732"/>
    <tableColumn id="5746" xr3:uid="{66583A36-B3E8-DF4C-8905-097A6F97F56C}" name="Column5733"/>
    <tableColumn id="5747" xr3:uid="{77BF4DA1-5680-ED45-B435-556B92E4FF9E}" name="Column5734"/>
    <tableColumn id="5748" xr3:uid="{ABA90D98-582E-8840-894E-EA9D167F9279}" name="Column5735"/>
    <tableColumn id="5749" xr3:uid="{ED95D38B-9662-E54C-BE01-E6B15611596F}" name="Column5736"/>
    <tableColumn id="5750" xr3:uid="{62AC456E-C04F-3F4A-B1FF-64F9D2C5FFCD}" name="Column5737"/>
    <tableColumn id="5751" xr3:uid="{C2EFE0AE-D65E-534D-B9C3-5E2850CBCC1D}" name="Column5738"/>
    <tableColumn id="5752" xr3:uid="{6380CDD4-5699-C845-ABC4-CD4448C4AB4E}" name="Column5739"/>
    <tableColumn id="5753" xr3:uid="{D479EE5F-582D-1C44-A300-D24AFC6896E8}" name="Column5740"/>
    <tableColumn id="5754" xr3:uid="{9C8BB4F6-56B7-364E-8E31-D427CEC0B14F}" name="Column5741"/>
    <tableColumn id="5755" xr3:uid="{9F4A92C7-9B39-1D40-8A50-8CFA94EB4128}" name="Column5742"/>
    <tableColumn id="5756" xr3:uid="{42338562-1587-644C-BA8D-B067FDF3EC28}" name="Column5743"/>
    <tableColumn id="5757" xr3:uid="{6B359A57-3A1F-2E4C-89F9-C8FBDA102EAD}" name="Column5744"/>
    <tableColumn id="5758" xr3:uid="{DF435BF2-CB20-D14E-BC29-239D4396BC8C}" name="Column5745"/>
    <tableColumn id="5759" xr3:uid="{F6B62DFD-DE30-5140-9426-54670BE6AE7B}" name="Column5746"/>
    <tableColumn id="5760" xr3:uid="{A16EBBAF-1DDD-F946-8098-F11671C95390}" name="Column5747"/>
    <tableColumn id="5761" xr3:uid="{DAD70120-AFB0-3F42-8058-5FBCF6809BF8}" name="Column5748"/>
    <tableColumn id="5762" xr3:uid="{AB238044-6784-1B44-A710-C5FBF047889F}" name="Column5749"/>
    <tableColumn id="5763" xr3:uid="{FFD8C365-A0CF-3B49-A9C8-CBF5791053C7}" name="Column5750"/>
    <tableColumn id="5764" xr3:uid="{F4FDF67E-01C4-AE48-8130-FBBA572F6645}" name="Column5751"/>
    <tableColumn id="5765" xr3:uid="{0DF67038-D16F-6446-99F2-DFC62B0B3C82}" name="Column5752"/>
    <tableColumn id="5766" xr3:uid="{1874F3F8-447F-C24B-A98C-76479D5FC098}" name="Column5753"/>
    <tableColumn id="5767" xr3:uid="{472B7C52-7CCD-B04B-92A8-3B3AA38AF8E9}" name="Column5754"/>
    <tableColumn id="5768" xr3:uid="{6BD47F8A-84D4-DE4C-BBB7-7B1D813A4408}" name="Column5755"/>
    <tableColumn id="5769" xr3:uid="{383C67E4-A9AF-7544-9C29-942837ECCA19}" name="Column5756"/>
    <tableColumn id="5770" xr3:uid="{A0CB1B2A-47C6-BA4D-871D-B082D6D70226}" name="Column5757"/>
    <tableColumn id="5771" xr3:uid="{E12C7A6B-67EC-C54C-A76E-35F02D5D1445}" name="Column5758"/>
    <tableColumn id="5772" xr3:uid="{3FD348A2-306C-684F-9A67-EEC096554076}" name="Column5759"/>
    <tableColumn id="5773" xr3:uid="{922C9D7A-F4E3-284E-A8DC-8FD3D904EC86}" name="Column5760"/>
    <tableColumn id="5774" xr3:uid="{FA0177A7-D701-094F-85B3-9F1FF9DFAE65}" name="Column5761"/>
    <tableColumn id="5775" xr3:uid="{6978517E-8297-2442-9046-587DF451E5D8}" name="Column5762"/>
    <tableColumn id="5776" xr3:uid="{3B0EE533-216F-6040-A76B-1E9428BAD439}" name="Column5763"/>
    <tableColumn id="5777" xr3:uid="{167AF485-38CC-4A48-B75D-044622A0E2BA}" name="Column5764"/>
    <tableColumn id="5778" xr3:uid="{0EE9E0AF-3DAF-8F4C-85D5-92CDA9A45A3A}" name="Column5765"/>
    <tableColumn id="5779" xr3:uid="{A4405AC3-F1BD-0041-9F4E-258E04A75A5B}" name="Column5766"/>
    <tableColumn id="5780" xr3:uid="{3D880671-B89D-F34E-8EA9-A77C67AD39F9}" name="Column5767"/>
    <tableColumn id="5781" xr3:uid="{B8CB64B5-9285-BD4A-A89E-4B15070CC2CA}" name="Column5768"/>
    <tableColumn id="5782" xr3:uid="{C7C47621-0DD3-6741-8F05-E59BFFE6B015}" name="Column5769"/>
    <tableColumn id="5783" xr3:uid="{DC9D7E87-FDA0-364B-897C-551D7D7BCF1F}" name="Column5770"/>
    <tableColumn id="5784" xr3:uid="{05E6752C-ADC2-3943-837A-AFD4C4468C7A}" name="Column5771"/>
    <tableColumn id="5785" xr3:uid="{D698A1D3-D01D-F347-B9E6-3FC65C2D0EDA}" name="Column5772"/>
    <tableColumn id="5786" xr3:uid="{3739985E-B3E2-634E-B6DC-4A9650E85200}" name="Column5773"/>
    <tableColumn id="5787" xr3:uid="{D75AA7D7-4B95-8646-B814-E99DC63786A9}" name="Column5774"/>
    <tableColumn id="5788" xr3:uid="{72EED3AA-AF1C-9844-AED2-37202FC9FDB6}" name="Column5775"/>
    <tableColumn id="5789" xr3:uid="{D6E5893E-373C-8C47-95A2-582339446728}" name="Column5776"/>
    <tableColumn id="5790" xr3:uid="{4286EB8D-5939-3A41-BFAA-070C77C57008}" name="Column5777"/>
    <tableColumn id="5791" xr3:uid="{3C94B8EB-2756-F546-A439-A6C2E0AD30AD}" name="Column5778"/>
    <tableColumn id="5792" xr3:uid="{D780E9E6-1F60-9343-866A-5C3FDC8005C8}" name="Column5779"/>
    <tableColumn id="5793" xr3:uid="{7454BDDB-E7E9-B148-A309-7E0A8330E2BB}" name="Column5780"/>
    <tableColumn id="5794" xr3:uid="{2E2D73E5-026F-B34B-8C17-655B6B494B05}" name="Column5781"/>
    <tableColumn id="5795" xr3:uid="{4568F5BA-BBC5-B34E-9FB9-A0C983526C55}" name="Column5782"/>
    <tableColumn id="5796" xr3:uid="{8339DA32-77F9-0B47-9F47-8DBE42B27877}" name="Column5783"/>
    <tableColumn id="5797" xr3:uid="{A8FCEACF-A086-4444-A779-5F9781E148E9}" name="Column5784"/>
    <tableColumn id="5798" xr3:uid="{7C5A4503-FAB7-6B43-AEBB-46E7FAEB3BB4}" name="Column5785"/>
    <tableColumn id="5799" xr3:uid="{E541DDEB-9BF4-C241-8D52-C1C59E2A909E}" name="Column5786"/>
    <tableColumn id="5800" xr3:uid="{5A5306CA-0370-DB44-B0E7-E7EC13EA6769}" name="Column5787"/>
    <tableColumn id="5801" xr3:uid="{CEA335AB-99A5-4C43-82D9-59DFB4B5FABD}" name="Column5788"/>
    <tableColumn id="5802" xr3:uid="{72F4C3C8-2B70-8745-88A3-79E880AB0F25}" name="Column5789"/>
    <tableColumn id="5803" xr3:uid="{C30F888A-1C1C-5547-832C-D195B4B2E3D3}" name="Column5790"/>
    <tableColumn id="5804" xr3:uid="{6DA6CEDB-3AF3-DD47-9DDD-D5E123378DD2}" name="Column5791"/>
    <tableColumn id="5805" xr3:uid="{00057211-DE74-7A40-86F6-F3D4240B4475}" name="Column5792"/>
    <tableColumn id="5806" xr3:uid="{56159A12-90FD-8647-AFED-8FE6A2A3FA72}" name="Column5793"/>
    <tableColumn id="5807" xr3:uid="{A172B5B2-C815-5B4B-97D9-9FFCFD13B25F}" name="Column5794"/>
    <tableColumn id="5808" xr3:uid="{E1FBEE4A-4B11-6644-8732-AC36E45B9A2D}" name="Column5795"/>
    <tableColumn id="5809" xr3:uid="{64AB975E-5E1A-D546-9D7E-C931AF6FFEC6}" name="Column5796"/>
    <tableColumn id="5810" xr3:uid="{A5706D67-6F3A-8D40-9A71-5265B0E661DF}" name="Column5797"/>
    <tableColumn id="5811" xr3:uid="{45551E4C-64B4-3D40-8E0F-E5F169B983F1}" name="Column5798"/>
    <tableColumn id="5812" xr3:uid="{310A2A17-2238-2943-9A73-FAF0843FAB0E}" name="Column5799"/>
    <tableColumn id="5813" xr3:uid="{B4FA90C0-E46A-4341-ABA0-1B6AB27DE2CD}" name="Column5800"/>
    <tableColumn id="5814" xr3:uid="{B4D0F785-E492-3E44-9E2D-DEAC02AC9A91}" name="Column5801"/>
    <tableColumn id="5815" xr3:uid="{C40748E4-2988-EF49-817C-5591B4B78DFD}" name="Column5802"/>
    <tableColumn id="5816" xr3:uid="{B24613AC-06CD-D245-9DEA-7AB0D329FF5C}" name="Column5803"/>
    <tableColumn id="5817" xr3:uid="{6A299558-DE42-4243-A804-5E5F34891392}" name="Column5804"/>
    <tableColumn id="5818" xr3:uid="{344BF4BF-BE64-8F4F-9349-89D38549785A}" name="Column5805"/>
    <tableColumn id="5819" xr3:uid="{D395B2C1-315E-1947-9993-D7F01694D497}" name="Column5806"/>
    <tableColumn id="5820" xr3:uid="{6744D232-1D07-354C-A309-F9C5CB5C9D6F}" name="Column5807"/>
    <tableColumn id="5821" xr3:uid="{487F2E2D-2BD3-324A-836A-29D2434497CC}" name="Column5808"/>
    <tableColumn id="5822" xr3:uid="{95B245CF-C4AB-244B-8FAA-F543DEE0A4CC}" name="Column5809"/>
    <tableColumn id="5823" xr3:uid="{9EBE7299-596B-2543-B0EF-AF50330AE5E5}" name="Column5810"/>
    <tableColumn id="5824" xr3:uid="{76E6D382-6D7E-A345-B2EF-DEB22FD73E04}" name="Column5811"/>
    <tableColumn id="5825" xr3:uid="{65C47FB3-CCBB-484E-A87D-D00F79198B08}" name="Column5812"/>
    <tableColumn id="5826" xr3:uid="{7CCB6191-9365-F641-B2D4-D9DC1FFDF4ED}" name="Column5813"/>
    <tableColumn id="5827" xr3:uid="{CF010A8A-FEB7-FF4E-B9EA-5E0F1BF8C7F3}" name="Column5814"/>
    <tableColumn id="5828" xr3:uid="{B5C33CF5-F5CE-6941-BE36-96873FDA6902}" name="Column5815"/>
    <tableColumn id="5829" xr3:uid="{0CD16E4E-85C6-1F4F-BDA1-DDA71FB49D80}" name="Column5816"/>
    <tableColumn id="5830" xr3:uid="{73331F91-F4CC-0C4A-8114-55F7963C4357}" name="Column5817"/>
    <tableColumn id="5831" xr3:uid="{41C914AF-1AEF-9749-B42D-739FC8866447}" name="Column5818"/>
    <tableColumn id="5832" xr3:uid="{2B61A41E-5E0D-0F4B-B939-C712FC42B0F1}" name="Column5819"/>
    <tableColumn id="5833" xr3:uid="{A63A0FBF-1EAE-6B48-B1C8-4690E8FB2874}" name="Column5820"/>
    <tableColumn id="5834" xr3:uid="{D74FD49A-ACAF-3448-A557-B51A868F03CF}" name="Column5821"/>
    <tableColumn id="5835" xr3:uid="{86BD4378-F3CE-404A-BA27-DD2C3EC12A50}" name="Column5822"/>
    <tableColumn id="5836" xr3:uid="{832520FB-8220-A448-B679-2E6C490E9738}" name="Column5823"/>
    <tableColumn id="5837" xr3:uid="{1D1358FB-F0E6-BF47-B933-35F4E261B5B3}" name="Column5824"/>
    <tableColumn id="5838" xr3:uid="{4631DC3A-9A05-A943-8EEC-7141F60D28C1}" name="Column5825"/>
    <tableColumn id="5839" xr3:uid="{9BE26B91-14DD-1D4B-84AA-0000EFBCDF04}" name="Column5826"/>
    <tableColumn id="5840" xr3:uid="{B24620D9-D4E1-7D49-BCBB-8F825ABDED47}" name="Column5827"/>
    <tableColumn id="5841" xr3:uid="{BF7A2215-73B1-CC46-B03C-479C784F45A2}" name="Column5828"/>
    <tableColumn id="5842" xr3:uid="{BE2BA1FA-9DE0-B748-8604-29EC76C9C0A6}" name="Column5829"/>
    <tableColumn id="5843" xr3:uid="{93FACAD8-74EF-A34B-B8D7-D86BA938A57D}" name="Column5830"/>
    <tableColumn id="5844" xr3:uid="{36294DF5-9FFC-F245-A232-4890A7395D15}" name="Column5831"/>
    <tableColumn id="5845" xr3:uid="{A0264758-0CA1-CD42-9D19-A88E38CC41C0}" name="Column5832"/>
    <tableColumn id="5846" xr3:uid="{F7EDA939-ECA2-A345-B5EA-E47C47B1716B}" name="Column5833"/>
    <tableColumn id="5847" xr3:uid="{121231C3-2679-3E47-90EC-93C0330EFAC1}" name="Column5834"/>
    <tableColumn id="5848" xr3:uid="{BA489C8D-12F9-3D4B-A86C-6B1E3DE72586}" name="Column5835"/>
    <tableColumn id="5849" xr3:uid="{11937587-90F4-7049-90B6-DCDBEEFEEF41}" name="Column5836"/>
    <tableColumn id="5850" xr3:uid="{93819E3F-B3C6-7643-A1EB-DD94A36787B7}" name="Column5837"/>
    <tableColumn id="5851" xr3:uid="{B809F92B-DAD6-0046-9814-06726AA44245}" name="Column5838"/>
    <tableColumn id="5852" xr3:uid="{CFB81CC8-FE59-614E-9FEB-92E2C3B84670}" name="Column5839"/>
    <tableColumn id="5853" xr3:uid="{21C5CB84-AF36-D248-A91E-9D04E21D8348}" name="Column5840"/>
    <tableColumn id="5854" xr3:uid="{95618226-F3B6-7A44-826E-CDD2859839E3}" name="Column5841"/>
    <tableColumn id="5855" xr3:uid="{5AA47C1C-2EB6-8A4C-A2DE-20288EB22785}" name="Column5842"/>
    <tableColumn id="5856" xr3:uid="{E2C47D19-2B20-1548-A316-06799BCC6A37}" name="Column5843"/>
    <tableColumn id="5857" xr3:uid="{5F3A1D12-5DCC-2E40-A715-6ACF3436C4DB}" name="Column5844"/>
    <tableColumn id="5858" xr3:uid="{2408D53B-F9B8-9043-BAE0-A0BC62A565CC}" name="Column5845"/>
    <tableColumn id="5859" xr3:uid="{0A31A64C-415F-DD4E-940B-D65A107FE667}" name="Column5846"/>
    <tableColumn id="5860" xr3:uid="{B6C73F2A-2EC5-A04C-9780-7FC1D7E697A4}" name="Column5847"/>
    <tableColumn id="5861" xr3:uid="{A3B3A9E2-54D2-1546-B6C7-6851A12512F1}" name="Column5848"/>
    <tableColumn id="5862" xr3:uid="{8BAC9931-7ECB-9848-B0B3-808F31FAA651}" name="Column5849"/>
    <tableColumn id="5863" xr3:uid="{B057E163-AEA3-5440-8B89-8F064A8922B8}" name="Column5850"/>
    <tableColumn id="5864" xr3:uid="{8EEAB6CF-B147-C34D-B373-36879795EF9E}" name="Column5851"/>
    <tableColumn id="5865" xr3:uid="{884C5412-4055-9549-8199-90A4CCCBCED3}" name="Column5852"/>
    <tableColumn id="5866" xr3:uid="{877D7D26-FF29-EB44-A6F2-73A68D2DFED1}" name="Column5853"/>
    <tableColumn id="5867" xr3:uid="{7711A686-7ECB-474E-A53F-13B41AB64C09}" name="Column5854"/>
    <tableColumn id="5868" xr3:uid="{6FCB40FB-422A-B749-A9E9-CD28A0A1F297}" name="Column5855"/>
    <tableColumn id="5869" xr3:uid="{6A0D0872-7E37-914B-9B3F-AC9360060C72}" name="Column5856"/>
    <tableColumn id="5870" xr3:uid="{C62A85BA-338B-B94A-BDF8-CFED0F75C8D4}" name="Column5857"/>
    <tableColumn id="5871" xr3:uid="{1FFE335A-BF39-F341-BC27-7B8C00B43C86}" name="Column5858"/>
    <tableColumn id="5872" xr3:uid="{1D4CA98D-07A2-2045-8E0A-382DC5948EF3}" name="Column5859"/>
    <tableColumn id="5873" xr3:uid="{59DECDB6-E685-B84E-A70D-B71A4C2E4941}" name="Column5860"/>
    <tableColumn id="5874" xr3:uid="{310D4F97-916C-4C45-9F82-49AADA53C458}" name="Column5861"/>
    <tableColumn id="5875" xr3:uid="{BCA67A47-8E8C-6D43-A0FF-C58E0EFA8E74}" name="Column5862"/>
    <tableColumn id="5876" xr3:uid="{27AA1F78-3C1D-5A4E-B1F9-43BB15CBB680}" name="Column5863"/>
    <tableColumn id="5877" xr3:uid="{8C02F4A7-ACC9-AC4D-9F89-C612B0CAD1F8}" name="Column5864"/>
    <tableColumn id="5878" xr3:uid="{65EF66A0-D609-824A-8653-52E63EF8CC89}" name="Column5865"/>
    <tableColumn id="5879" xr3:uid="{31492E29-7952-F045-903E-3B8F7D4327AC}" name="Column5866"/>
    <tableColumn id="5880" xr3:uid="{9EB1F2BE-6AB2-2E45-AC9F-EEBD1EED43CC}" name="Column5867"/>
    <tableColumn id="5881" xr3:uid="{AB18E637-95E4-F74D-AE36-C93B991DFAEF}" name="Column5868"/>
    <tableColumn id="5882" xr3:uid="{ECA0A3BB-556B-994F-8C5E-071367491D79}" name="Column5869"/>
    <tableColumn id="5883" xr3:uid="{916B97CD-CAE4-EC44-8D47-653338130EE6}" name="Column5870"/>
    <tableColumn id="5884" xr3:uid="{2D2F3546-31D6-D445-8454-235C6C3EC954}" name="Column5871"/>
    <tableColumn id="5885" xr3:uid="{8F108656-884B-8F4F-A546-8A03CB3AC8CD}" name="Column5872"/>
    <tableColumn id="5886" xr3:uid="{A6693A46-BAC2-6A42-A91E-B80DBE9089F2}" name="Column5873"/>
    <tableColumn id="5887" xr3:uid="{B98E0C0E-141B-9545-B5AC-D2269D2A3D0A}" name="Column5874"/>
    <tableColumn id="5888" xr3:uid="{14029159-1E2B-FB41-87FD-0E7DDA8FB27D}" name="Column5875"/>
    <tableColumn id="5889" xr3:uid="{360705B3-E802-9D46-8309-5A7E3513F9B2}" name="Column5876"/>
    <tableColumn id="5890" xr3:uid="{6A6E4636-A0A4-6548-8CFD-5B30B15650C5}" name="Column5877"/>
    <tableColumn id="5891" xr3:uid="{BB020775-4E73-7548-8857-ABF00B666979}" name="Column5878"/>
    <tableColumn id="5892" xr3:uid="{9A7F4E39-70AD-9F4C-85BE-6A34D151729A}" name="Column5879"/>
    <tableColumn id="5893" xr3:uid="{5055AE5C-73FF-1F49-AE51-579EDDF3C912}" name="Column5880"/>
    <tableColumn id="5894" xr3:uid="{4825081F-D31A-9240-B958-3295A8A893F6}" name="Column5881"/>
    <tableColumn id="5895" xr3:uid="{8FFA5E63-7405-1741-BB0A-90876EABA503}" name="Column5882"/>
    <tableColumn id="5896" xr3:uid="{6F9BCB9B-D7B0-A945-963A-9BC2820CA1EE}" name="Column5883"/>
    <tableColumn id="5897" xr3:uid="{B47E075C-A141-0247-B38F-5568874FA46F}" name="Column5884"/>
    <tableColumn id="5898" xr3:uid="{139F755D-FC7F-0E4A-965E-030489F67BA3}" name="Column5885"/>
    <tableColumn id="5899" xr3:uid="{DEF3B75E-4EA7-3C47-BAC8-1AC9ADE12C26}" name="Column5886"/>
    <tableColumn id="5900" xr3:uid="{D7644E03-0A2D-4047-8C9A-ADA4CB51997B}" name="Column5887"/>
    <tableColumn id="5901" xr3:uid="{95E0DDA1-5043-C84B-9AAA-6BCA2C57A187}" name="Column5888"/>
    <tableColumn id="5902" xr3:uid="{B0CAF32B-8805-3E44-B565-0A9211C2D444}" name="Column5889"/>
    <tableColumn id="5903" xr3:uid="{E6FC2099-D0A1-C847-A622-A6CD735CCB79}" name="Column5890"/>
    <tableColumn id="5904" xr3:uid="{4E5B861C-954E-6946-A3AC-2F8F450BE1E6}" name="Column5891"/>
    <tableColumn id="5905" xr3:uid="{66DD165D-17DD-4D4C-849D-90FE3F4E6523}" name="Column5892"/>
    <tableColumn id="5906" xr3:uid="{99BF9FEF-6552-4F4A-9510-88DBD6581B24}" name="Column5893"/>
    <tableColumn id="5907" xr3:uid="{6DF8C0B9-8CCE-0146-8F45-BFF0CA3077B3}" name="Column5894"/>
    <tableColumn id="5908" xr3:uid="{51F9EDD1-70C8-6A47-A160-2CB682E16707}" name="Column5895"/>
    <tableColumn id="5909" xr3:uid="{DDAF7FC1-AB9C-DA4C-9289-2A4ACB55E772}" name="Column5896"/>
    <tableColumn id="5910" xr3:uid="{A589C6A8-709F-B241-BC68-E6C248C6A933}" name="Column5897"/>
    <tableColumn id="5911" xr3:uid="{170DD5C3-C3DC-3A41-AE20-825EC03ACE36}" name="Column5898"/>
    <tableColumn id="5912" xr3:uid="{B4947DCF-3287-A742-9FA4-F9E5E178906E}" name="Column5899"/>
    <tableColumn id="5913" xr3:uid="{0755B054-87B9-6846-B5AE-942CEDE7B377}" name="Column5900"/>
    <tableColumn id="5914" xr3:uid="{CC141926-9E61-DD42-A451-618431D7D23A}" name="Column5901"/>
    <tableColumn id="5915" xr3:uid="{10D4B651-6BFB-964D-AB76-953A29058388}" name="Column5902"/>
    <tableColumn id="5916" xr3:uid="{1E4090BA-940F-D94C-B1B0-64F871DE166F}" name="Column5903"/>
    <tableColumn id="5917" xr3:uid="{CC7DC87B-487F-6B40-95C5-8610A3960EB7}" name="Column5904"/>
    <tableColumn id="5918" xr3:uid="{95DAEB0B-70C7-1041-BC4B-915AA37A85A3}" name="Column5905"/>
    <tableColumn id="5919" xr3:uid="{D5E1D6A1-40E1-914B-A8D6-A74002C160D5}" name="Column5906"/>
    <tableColumn id="5920" xr3:uid="{DB8BEC74-E660-DB43-908C-32300DCB1D72}" name="Column5907"/>
    <tableColumn id="5921" xr3:uid="{D4ADD739-ED8D-6045-A0A5-41CC5EA95B54}" name="Column5908"/>
    <tableColumn id="5922" xr3:uid="{15DB370F-B82B-D949-831A-3977FBD5E5DD}" name="Column5909"/>
    <tableColumn id="5923" xr3:uid="{3D08EC67-B38F-F647-BE04-71E663A1A3CE}" name="Column5910"/>
    <tableColumn id="5924" xr3:uid="{B43B664B-048C-AF4A-BF9B-77473F4A0684}" name="Column5911"/>
    <tableColumn id="5925" xr3:uid="{70E273A6-1597-924B-85D2-AE248FD54C1C}" name="Column5912"/>
    <tableColumn id="5926" xr3:uid="{A0530C8D-E2D5-7E4B-99A1-96293B111102}" name="Column5913"/>
    <tableColumn id="5927" xr3:uid="{F68163B5-5111-0648-B51A-C75888A3A7DD}" name="Column5914"/>
    <tableColumn id="5928" xr3:uid="{EB0A85C1-F8DC-AB49-9013-D5D09C908569}" name="Column5915"/>
    <tableColumn id="5929" xr3:uid="{4C9AC8FE-3D73-CB41-8218-BAB195615371}" name="Column5916"/>
    <tableColumn id="5930" xr3:uid="{7B72E9A4-FA89-364A-B876-14235B3C8336}" name="Column5917"/>
    <tableColumn id="5931" xr3:uid="{86FC5A81-CAD3-774F-8F3D-0BA1F7282711}" name="Column5918"/>
    <tableColumn id="5932" xr3:uid="{371C0EC5-4C26-A549-BEF0-4F866F719607}" name="Column5919"/>
    <tableColumn id="5933" xr3:uid="{0B2D1647-24DD-B449-9270-6B990F9AB917}" name="Column5920"/>
    <tableColumn id="5934" xr3:uid="{57B41897-8C37-B94D-A87F-DE3E8301E743}" name="Column5921"/>
    <tableColumn id="5935" xr3:uid="{0CF6CA22-C8EC-8C42-B8A1-67B0400907D0}" name="Column5922"/>
    <tableColumn id="5936" xr3:uid="{C9C6CEE1-3B86-6249-9338-D78DBD854194}" name="Column5923"/>
    <tableColumn id="5937" xr3:uid="{6C1785EE-7BB5-C64B-9404-CB1816BAB6E1}" name="Column5924"/>
    <tableColumn id="5938" xr3:uid="{AA14E185-05BE-9245-9A51-1C1C2B8F358F}" name="Column5925"/>
    <tableColumn id="5939" xr3:uid="{EDB18979-137E-2540-8566-CB3079DFD9C6}" name="Column5926"/>
    <tableColumn id="5940" xr3:uid="{9DEC2770-801E-C444-A0B0-73DD56DE5763}" name="Column5927"/>
    <tableColumn id="5941" xr3:uid="{37BE7985-FAE5-3541-8A7A-FDC5B7A565FC}" name="Column5928"/>
    <tableColumn id="5942" xr3:uid="{11CD318B-6B1A-BB4B-8F99-B6D2E0BA45D3}" name="Column5929"/>
    <tableColumn id="5943" xr3:uid="{97AC01FD-B059-F74A-8062-28ADC9AF0C0D}" name="Column5930"/>
    <tableColumn id="5944" xr3:uid="{53231072-8622-C24E-877A-0B1BC3EB8D1A}" name="Column5931"/>
    <tableColumn id="5945" xr3:uid="{B5CFB933-C711-BD47-AA13-A30E9210105C}" name="Column5932"/>
    <tableColumn id="5946" xr3:uid="{91AF104A-79C4-DD44-BCAC-D441D6617F7E}" name="Column5933"/>
    <tableColumn id="5947" xr3:uid="{712DF5E6-D1B7-784F-B392-0F2C88D7D868}" name="Column5934"/>
    <tableColumn id="5948" xr3:uid="{BBCA8CA4-EF1D-F642-8DA5-49E947FACA37}" name="Column5935"/>
    <tableColumn id="5949" xr3:uid="{596AB661-76D5-AE42-B59A-482DD4C8B65C}" name="Column5936"/>
    <tableColumn id="5950" xr3:uid="{0936235C-019A-A443-ABA5-DD90501A6FC7}" name="Column5937"/>
    <tableColumn id="5951" xr3:uid="{471983BB-63E7-F944-A115-A792964D9F8D}" name="Column5938"/>
    <tableColumn id="5952" xr3:uid="{7BDF8F5A-3AB7-3943-9890-A441BA8D3A2E}" name="Column5939"/>
    <tableColumn id="5953" xr3:uid="{A3E23AC1-1499-B348-A7B6-4AFD3902F7E8}" name="Column5940"/>
    <tableColumn id="5954" xr3:uid="{B315F27E-4AB1-0E4C-BF39-0402E36E9A25}" name="Column5941"/>
    <tableColumn id="5955" xr3:uid="{FC356073-0E3D-EC44-AEA0-F51E2C692664}" name="Column5942"/>
    <tableColumn id="5956" xr3:uid="{2488E2B4-2B39-2040-BCA9-56C59A10748B}" name="Column5943"/>
    <tableColumn id="5957" xr3:uid="{567CF5E0-3CCE-F146-9FC3-50D1ED779C51}" name="Column5944"/>
    <tableColumn id="5958" xr3:uid="{85ECBC25-0249-8F40-8BE1-9BB8A9071299}" name="Column5945"/>
    <tableColumn id="5959" xr3:uid="{AEF0FB23-8985-6149-BD0B-12C6AB6F1194}" name="Column5946"/>
    <tableColumn id="5960" xr3:uid="{4D5FB4D3-0CF7-9046-B7E4-0D7EACDFCF7B}" name="Column5947"/>
    <tableColumn id="5961" xr3:uid="{2396BA35-27C1-764F-B82F-A1DDBC36FD0D}" name="Column5948"/>
    <tableColumn id="5962" xr3:uid="{38A96877-F81C-7648-9D91-898C6CA5BD1E}" name="Column5949"/>
    <tableColumn id="5963" xr3:uid="{636A1749-6BC9-734A-B1CA-DECBC94518CB}" name="Column5950"/>
    <tableColumn id="5964" xr3:uid="{53A6CB2A-7EBE-084C-A8D2-5A0F27F76F52}" name="Column5951"/>
    <tableColumn id="5965" xr3:uid="{B346CAF1-266C-8E4F-A3EE-D735B6ECAA11}" name="Column5952"/>
    <tableColumn id="5966" xr3:uid="{22BA306B-C5EB-434D-A811-F4FDAE7DA959}" name="Column5953"/>
    <tableColumn id="5967" xr3:uid="{6A1D821B-C4EA-1647-9262-7CF453CF3C28}" name="Column5954"/>
    <tableColumn id="5968" xr3:uid="{9F9122BE-28BC-7444-8648-53C2F6F7ACFB}" name="Column5955"/>
    <tableColumn id="5969" xr3:uid="{66BCC3E9-D639-CE41-B35E-12F63A0E3313}" name="Column5956"/>
    <tableColumn id="5970" xr3:uid="{1ACFDABA-BE9A-3E4A-90A4-7AFABB1C227F}" name="Column5957"/>
    <tableColumn id="5971" xr3:uid="{D319D7FF-D4BD-3C47-856F-12AD1C04885B}" name="Column5958"/>
    <tableColumn id="5972" xr3:uid="{11D0D54C-FF41-9240-9665-B08519B7E429}" name="Column5959"/>
    <tableColumn id="5973" xr3:uid="{BD91C587-6A3E-0645-BBAE-979C3031F1E1}" name="Column5960"/>
    <tableColumn id="5974" xr3:uid="{4679FF3F-8A25-B84C-BEDF-3FC9371A3AB1}" name="Column5961"/>
    <tableColumn id="5975" xr3:uid="{A400F1A4-8C75-A54C-B253-27A87F78A02D}" name="Column5962"/>
    <tableColumn id="5976" xr3:uid="{481A8F87-F74F-A64C-9D5C-36A24E52628D}" name="Column5963"/>
    <tableColumn id="5977" xr3:uid="{73DF17FE-5E3E-7845-B8FC-A70B7CBDF198}" name="Column5964"/>
    <tableColumn id="5978" xr3:uid="{AB846739-6F40-574F-BFB1-CE2935C0F9D7}" name="Column5965"/>
    <tableColumn id="5979" xr3:uid="{1D71E58A-944A-0B4A-829B-214E555FE413}" name="Column5966"/>
    <tableColumn id="5980" xr3:uid="{3F097D38-BD2A-844D-A969-11FE3F86CD54}" name="Column5967"/>
    <tableColumn id="5981" xr3:uid="{6C68A970-BAE1-FD4F-88EC-477950C6C6F1}" name="Column5968"/>
    <tableColumn id="5982" xr3:uid="{F5B28DD7-5862-6B41-B2DF-A01B26B8F5EE}" name="Column5969"/>
    <tableColumn id="5983" xr3:uid="{20CC3298-BA80-664C-B69A-402C08210ECF}" name="Column5970"/>
    <tableColumn id="5984" xr3:uid="{2625248F-9A8B-9443-B435-7F115754353A}" name="Column5971"/>
    <tableColumn id="5985" xr3:uid="{7931A241-A567-BD42-85D8-0C3FAF477D45}" name="Column5972"/>
    <tableColumn id="5986" xr3:uid="{3F816D68-CD42-7A4F-8A0E-ACC0862B5ED0}" name="Column5973"/>
    <tableColumn id="5987" xr3:uid="{69540CC3-FE7D-FF4A-8A2D-02F35345B954}" name="Column5974"/>
    <tableColumn id="5988" xr3:uid="{D3836D63-4B64-814C-B9B4-C7B118872B7F}" name="Column5975"/>
    <tableColumn id="5989" xr3:uid="{A6BBE3CC-7E98-FE49-984D-087031575137}" name="Column5976"/>
    <tableColumn id="5990" xr3:uid="{F010F148-1447-9B47-BF7A-5756EA7F820B}" name="Column5977"/>
    <tableColumn id="5991" xr3:uid="{98089B27-0EF7-544C-9494-FCEC651088E1}" name="Column5978"/>
    <tableColumn id="5992" xr3:uid="{F696EA65-6DF5-634F-B945-8AD99B61B9F0}" name="Column5979"/>
    <tableColumn id="5993" xr3:uid="{7B2F7EB5-7096-0F4B-91C9-9FCAB1A0E926}" name="Column5980"/>
    <tableColumn id="5994" xr3:uid="{A8C138CB-EBEE-5B47-9F48-E84C1251C94A}" name="Column5981"/>
    <tableColumn id="5995" xr3:uid="{464DAD83-BAAD-9E4A-9D96-B265497ED8B0}" name="Column5982"/>
    <tableColumn id="5996" xr3:uid="{D2B14470-3546-3644-BE80-8AE75EE24DDF}" name="Column5983"/>
    <tableColumn id="5997" xr3:uid="{EC9B2903-7053-BB43-9DA3-4619F483D633}" name="Column5984"/>
    <tableColumn id="5998" xr3:uid="{134126B9-4BF3-FE48-B461-33E8D0469BC6}" name="Column5985"/>
    <tableColumn id="5999" xr3:uid="{E04E0868-3DE6-474B-82DE-AC341BF488CA}" name="Column5986"/>
    <tableColumn id="6000" xr3:uid="{E8FBE832-317A-CB4B-95EF-9FDBC272DEA7}" name="Column5987"/>
    <tableColumn id="6001" xr3:uid="{A6C2B436-892C-F748-8935-7A0719081FD8}" name="Column5988"/>
    <tableColumn id="6002" xr3:uid="{DA4669E7-409E-4C4F-BF98-D49BA71C1FE3}" name="Column5989"/>
    <tableColumn id="6003" xr3:uid="{E45FA095-B378-2841-B08D-CF65FAAA54CF}" name="Column5990"/>
    <tableColumn id="6004" xr3:uid="{D825E778-DB7D-164E-9F89-980F44ADE7B9}" name="Column5991"/>
    <tableColumn id="6005" xr3:uid="{B9D6C9EC-9CB4-2B48-8DC2-396502118E16}" name="Column5992"/>
    <tableColumn id="6006" xr3:uid="{C459A9DD-9793-A049-9E21-21ED36A18994}" name="Column5993"/>
    <tableColumn id="6007" xr3:uid="{9C288D7A-F6AE-CD4A-8519-AC68EC9876B4}" name="Column5994"/>
    <tableColumn id="6008" xr3:uid="{1E877696-3BAA-C94C-9AEE-76FF7F90094F}" name="Column5995"/>
    <tableColumn id="6009" xr3:uid="{9245DC08-1D9A-8E49-8954-71FFE6D1FFC0}" name="Column5996"/>
    <tableColumn id="6010" xr3:uid="{D0D16837-B51B-4040-A423-50DB25EDCC5B}" name="Column5997"/>
    <tableColumn id="6011" xr3:uid="{46308475-6917-4F43-9535-38862193E04B}" name="Column5998"/>
    <tableColumn id="6012" xr3:uid="{E057F177-545B-DE42-89ED-284DC6F08E1B}" name="Column5999"/>
    <tableColumn id="6013" xr3:uid="{BAE13C3A-766D-E543-AA36-C45F3BC6C107}" name="Column6000"/>
    <tableColumn id="6014" xr3:uid="{69C7EC4B-3ACB-634C-93D5-5CC016250816}" name="Column6001"/>
    <tableColumn id="6015" xr3:uid="{9ED3E9F4-EBEC-3D4A-9E10-BF8688DF6FC4}" name="Column6002"/>
    <tableColumn id="6016" xr3:uid="{EAABA6D3-CF17-B84B-8D21-363FBB25A659}" name="Column6003"/>
    <tableColumn id="6017" xr3:uid="{9E0B1A0E-C371-EE4F-B744-F9EBF1295866}" name="Column6004"/>
    <tableColumn id="6018" xr3:uid="{871DB4F2-F4CB-0F42-AF78-0CE24157BF9E}" name="Column6005"/>
    <tableColumn id="6019" xr3:uid="{D7ED5DCA-DFB2-EF4D-9D0D-E522D0F098D3}" name="Column6006"/>
    <tableColumn id="6020" xr3:uid="{EB2F671E-C956-4544-9E7E-81F47EA0A0D3}" name="Column6007"/>
    <tableColumn id="6021" xr3:uid="{28C51CCF-33AE-2347-90F4-FEDE867B8EB6}" name="Column6008"/>
    <tableColumn id="6022" xr3:uid="{98266CBE-51F9-AE43-9B0A-CBEEB97C4B46}" name="Column6009"/>
    <tableColumn id="6023" xr3:uid="{78C2DF0D-A701-C049-9AF8-A4779744F61F}" name="Column6010"/>
    <tableColumn id="6024" xr3:uid="{D11EB415-1CDA-C14F-AD3D-2BFCFBD3FC5E}" name="Column6011"/>
    <tableColumn id="6025" xr3:uid="{76234C77-E79D-F94B-A0A5-1BC32DE1DDBE}" name="Column6012"/>
    <tableColumn id="6026" xr3:uid="{B4124686-C270-FC44-BA91-E50BC378162A}" name="Column6013"/>
    <tableColumn id="6027" xr3:uid="{3A22BF84-2955-E641-9F11-C6619D241188}" name="Column6014"/>
    <tableColumn id="6028" xr3:uid="{5010E384-A979-2041-BB87-E11F97913B8C}" name="Column6015"/>
    <tableColumn id="6029" xr3:uid="{341074FA-FC1A-FF41-988F-52D61F3CDEC2}" name="Column6016"/>
    <tableColumn id="6030" xr3:uid="{67DB2671-84CC-6C49-AAE1-B4950574AE9F}" name="Column6017"/>
    <tableColumn id="6031" xr3:uid="{CBE6E715-0500-C643-85E5-320BDD93D8DC}" name="Column6018"/>
    <tableColumn id="6032" xr3:uid="{C6A80189-33F3-7B4C-983A-8EC59D87C580}" name="Column6019"/>
    <tableColumn id="6033" xr3:uid="{750EC943-2CFB-C740-84D7-AC1DB9161AF8}" name="Column6020"/>
    <tableColumn id="6034" xr3:uid="{E611C542-24CE-DB41-ACF3-837B6D0F40D5}" name="Column6021"/>
    <tableColumn id="6035" xr3:uid="{2802624A-D481-9948-A5DB-C769C4E4F115}" name="Column6022"/>
    <tableColumn id="6036" xr3:uid="{B94BFAA2-22B5-7245-91C2-E09991539536}" name="Column6023"/>
    <tableColumn id="6037" xr3:uid="{763547DD-5CB6-044C-9C86-55475758B649}" name="Column6024"/>
    <tableColumn id="6038" xr3:uid="{992BF9A7-A69F-1343-9B04-A0237A5C6176}" name="Column6025"/>
    <tableColumn id="6039" xr3:uid="{457CE283-FF67-CD4F-9E42-CC3125609F5F}" name="Column6026"/>
    <tableColumn id="6040" xr3:uid="{ED6022F0-D131-784F-8E19-DEE520231A13}" name="Column6027"/>
    <tableColumn id="6041" xr3:uid="{4C544EF6-6455-A148-8B49-1687171D502D}" name="Column6028"/>
    <tableColumn id="6042" xr3:uid="{19A365E7-87A0-FD4D-BA95-C581FC11037D}" name="Column6029"/>
    <tableColumn id="6043" xr3:uid="{DDE34066-8AEA-DB44-A46A-90FF75F8F487}" name="Column6030"/>
    <tableColumn id="6044" xr3:uid="{63E884B0-BA2F-9C4A-80F0-73C3257401F9}" name="Column6031"/>
    <tableColumn id="6045" xr3:uid="{781FEF59-C677-E040-9D10-41C20EDB6B7E}" name="Column6032"/>
    <tableColumn id="6046" xr3:uid="{69881DDB-F4EC-514F-9ACF-13A6464BB776}" name="Column6033"/>
    <tableColumn id="6047" xr3:uid="{B48E96EF-5855-6A46-B207-AAEB273383FD}" name="Column6034"/>
    <tableColumn id="6048" xr3:uid="{4885919E-8D36-6648-A092-D99D62F7FCC6}" name="Column6035"/>
    <tableColumn id="6049" xr3:uid="{5D661551-6F56-904F-AAB1-B891A02F8072}" name="Column6036"/>
    <tableColumn id="6050" xr3:uid="{654704E4-6C60-9D41-B4CD-1CED2D352AB1}" name="Column6037"/>
    <tableColumn id="6051" xr3:uid="{C3592217-4E15-BB48-AE13-E4842C8E97D8}" name="Column6038"/>
    <tableColumn id="6052" xr3:uid="{65911E3C-3316-8F46-BA9F-C3D331179400}" name="Column6039"/>
    <tableColumn id="6053" xr3:uid="{31BCFD43-B585-9648-A10D-D813B39DBFF9}" name="Column6040"/>
    <tableColumn id="6054" xr3:uid="{3AC458F3-8076-FD46-A358-07E04A28F3D0}" name="Column6041"/>
    <tableColumn id="6055" xr3:uid="{E5B3343D-3B61-F645-AD62-E84C7AD2BEF1}" name="Column6042"/>
    <tableColumn id="6056" xr3:uid="{E0282B73-B24F-C647-83B5-809E0D996A80}" name="Column6043"/>
    <tableColumn id="6057" xr3:uid="{BB39852E-C50A-1445-89D6-EFD9CA94A17E}" name="Column6044"/>
    <tableColumn id="6058" xr3:uid="{1D114C35-6972-2843-BD8D-154808E5C57B}" name="Column6045"/>
    <tableColumn id="6059" xr3:uid="{0DF2FE0E-2CA0-C549-9773-9241A8E4EBF1}" name="Column6046"/>
    <tableColumn id="6060" xr3:uid="{C6CAEB80-1D73-9D48-B4DE-EDF32EED152A}" name="Column6047"/>
    <tableColumn id="6061" xr3:uid="{CEC51A8B-983C-5B42-8C3A-432DF00BBC40}" name="Column6048"/>
    <tableColumn id="6062" xr3:uid="{FE1B8378-7AD0-1E4B-8557-D59E0C4AF48A}" name="Column6049"/>
    <tableColumn id="6063" xr3:uid="{09EE1FC4-C145-E846-B28B-198A2D044CB3}" name="Column6050"/>
    <tableColumn id="6064" xr3:uid="{738C61BA-6EC9-B744-B97F-F3C1EDC92647}" name="Column6051"/>
    <tableColumn id="6065" xr3:uid="{585375A4-87AD-1A45-9A3E-4E882A0231F1}" name="Column6052"/>
    <tableColumn id="6066" xr3:uid="{647D8306-7D08-C84F-9726-3606A4E7C3F7}" name="Column6053"/>
    <tableColumn id="6067" xr3:uid="{ABFB717B-E52F-5F44-9821-EF7F0D5C03B3}" name="Column6054"/>
    <tableColumn id="6068" xr3:uid="{3519E33B-DD63-6140-BCEF-CF0A30135BD0}" name="Column6055"/>
    <tableColumn id="6069" xr3:uid="{01922B5A-02C3-4F43-BF29-3AC0705FEA5B}" name="Column6056"/>
    <tableColumn id="6070" xr3:uid="{C7AD984D-F1AA-594F-A91A-0DAB5C5AC7FE}" name="Column6057"/>
    <tableColumn id="6071" xr3:uid="{FBA6BC7C-6A8E-3E43-B8AB-A7E5170B2410}" name="Column6058"/>
    <tableColumn id="6072" xr3:uid="{9BED0730-3925-6745-85DD-76126FE705A5}" name="Column6059"/>
    <tableColumn id="6073" xr3:uid="{0E1A1ADB-BEBE-964B-99A5-CBDA2C06ADBF}" name="Column6060"/>
    <tableColumn id="6074" xr3:uid="{59E38175-381C-104F-9D11-69E5076EE8BE}" name="Column6061"/>
    <tableColumn id="6075" xr3:uid="{4FBD3478-69F5-264F-8C9A-F2BE18303E97}" name="Column6062"/>
    <tableColumn id="6076" xr3:uid="{4518BC2D-F548-AD4E-BBEF-F06122066B19}" name="Column6063"/>
    <tableColumn id="6077" xr3:uid="{0E8D674D-DC05-A541-A684-FBA47B924794}" name="Column6064"/>
    <tableColumn id="6078" xr3:uid="{55E961D1-E1A8-7A4A-90CC-808206553622}" name="Column6065"/>
    <tableColumn id="6079" xr3:uid="{6B32D3ED-E181-7141-9A2E-702566050686}" name="Column6066"/>
    <tableColumn id="6080" xr3:uid="{1228DC40-BFB1-8A43-895B-6372A0C720F7}" name="Column6067"/>
    <tableColumn id="6081" xr3:uid="{FF9BD273-AABA-0941-91B1-974E8182E4FA}" name="Column6068"/>
    <tableColumn id="6082" xr3:uid="{91D830BB-F624-9246-BD39-07360C684549}" name="Column6069"/>
    <tableColumn id="6083" xr3:uid="{7331E5B3-7543-6D40-AAFB-B9C2E85C4B7C}" name="Column6070"/>
    <tableColumn id="6084" xr3:uid="{76D5808E-CC29-414C-8743-33AB53ECFB68}" name="Column6071"/>
    <tableColumn id="6085" xr3:uid="{C67AD3F6-FFBC-4248-8A8C-56FC4DC19A9E}" name="Column6072"/>
    <tableColumn id="6086" xr3:uid="{7EBC6D49-DD8B-5646-93C7-933131804F98}" name="Column6073"/>
    <tableColumn id="6087" xr3:uid="{75B20506-0890-9844-A7F3-D20371F6232F}" name="Column6074"/>
    <tableColumn id="6088" xr3:uid="{17EBFED8-C2AE-9643-B6B3-4735C296BD2E}" name="Column6075"/>
    <tableColumn id="6089" xr3:uid="{F50A5A74-5C7C-904D-B099-0188147E9BBA}" name="Column6076"/>
    <tableColumn id="6090" xr3:uid="{96819008-8034-464C-9758-E389BF14B497}" name="Column6077"/>
    <tableColumn id="6091" xr3:uid="{CF1F9C0C-D90B-C744-A4AC-97273EF981C1}" name="Column6078"/>
    <tableColumn id="6092" xr3:uid="{518F0134-543C-5340-8B1C-371A819E1062}" name="Column6079"/>
    <tableColumn id="6093" xr3:uid="{D2C334A6-883F-C547-9231-6167E15491AC}" name="Column6080"/>
    <tableColumn id="6094" xr3:uid="{819CB615-3A87-224B-B4F2-5A2B643DA5E5}" name="Column6081"/>
    <tableColumn id="6095" xr3:uid="{7C5263FC-AAFB-6641-8757-B9056A6A9B3A}" name="Column6082"/>
    <tableColumn id="6096" xr3:uid="{710B3C33-0612-FC43-B781-29B230150FB0}" name="Column6083"/>
    <tableColumn id="6097" xr3:uid="{B7302D81-686F-BE47-886B-A22123096FD5}" name="Column6084"/>
    <tableColumn id="6098" xr3:uid="{793652A2-9EAB-134C-AE62-FD288ACE763C}" name="Column6085"/>
    <tableColumn id="6099" xr3:uid="{546D869D-C532-AD45-A9A1-642D2A2483C8}" name="Column6086"/>
    <tableColumn id="6100" xr3:uid="{E8E22DDB-B64E-154F-AC87-7CACAE8F2084}" name="Column6087"/>
    <tableColumn id="6101" xr3:uid="{023E04A1-9AD9-7C44-B80E-9F157A8A1276}" name="Column6088"/>
    <tableColumn id="6102" xr3:uid="{6F41CF52-3B0D-4349-8A6E-AB4844002367}" name="Column6089"/>
    <tableColumn id="6103" xr3:uid="{CBB4BFF0-E25B-6C4C-8328-74666318FE4C}" name="Column6090"/>
    <tableColumn id="6104" xr3:uid="{DB4F725C-F08B-714D-AD6E-82CE852BECEC}" name="Column6091"/>
    <tableColumn id="6105" xr3:uid="{07ABD8AA-438B-5B4D-906E-6692C744E37C}" name="Column6092"/>
    <tableColumn id="6106" xr3:uid="{AABA95A3-D2CD-8B48-8633-B540433CA8DA}" name="Column6093"/>
    <tableColumn id="6107" xr3:uid="{ECDC2DA8-F12D-9F43-86C8-0D38014823EB}" name="Column6094"/>
    <tableColumn id="6108" xr3:uid="{382226D7-2FF8-AD44-83D4-7B8F3B08A240}" name="Column6095"/>
    <tableColumn id="6109" xr3:uid="{EE8AD62D-37D0-A94B-B063-5AE41BDBCA53}" name="Column6096"/>
    <tableColumn id="6110" xr3:uid="{5BBB7B73-0688-0841-99E2-CDA1AA552082}" name="Column6097"/>
    <tableColumn id="6111" xr3:uid="{B88F1FF1-AF66-9C49-BC24-ABBCF172F257}" name="Column6098"/>
    <tableColumn id="6112" xr3:uid="{83D99776-617A-E240-A4DE-B5741FDE2E6E}" name="Column6099"/>
    <tableColumn id="6113" xr3:uid="{C75DE639-8B24-EC41-913E-07D451F261A9}" name="Column6100"/>
    <tableColumn id="6114" xr3:uid="{359346D8-B11F-4F42-8174-5FA91C985836}" name="Column6101"/>
    <tableColumn id="6115" xr3:uid="{CB7C09D5-BBA2-A84C-9C6D-DAA7ADA71EFB}" name="Column6102"/>
    <tableColumn id="6116" xr3:uid="{2DFB3B26-C946-054E-BE50-89539AF2AF5E}" name="Column6103"/>
    <tableColumn id="6117" xr3:uid="{593990DA-7807-734C-B955-663959C3D4E3}" name="Column6104"/>
    <tableColumn id="6118" xr3:uid="{7E89AD5B-22AE-EE4A-BBE1-C71C35B0165A}" name="Column6105"/>
    <tableColumn id="6119" xr3:uid="{7CBDB880-0CA5-4945-BB2F-5D9CF4D4BF6E}" name="Column6106"/>
    <tableColumn id="6120" xr3:uid="{142BE8BA-9D9C-5E44-A610-741FCC5628C6}" name="Column6107"/>
    <tableColumn id="6121" xr3:uid="{B638DB1D-591E-5045-BC8C-EEE97A19EAEF}" name="Column6108"/>
    <tableColumn id="6122" xr3:uid="{57AAAAA2-47FA-BE46-8EBC-1B2356DF6C0E}" name="Column6109"/>
    <tableColumn id="6123" xr3:uid="{D6083ADA-88FB-E04B-BAB3-9044AA10E47B}" name="Column6110"/>
    <tableColumn id="6124" xr3:uid="{44D46FEC-01F5-AD49-A7E7-EDA50E5A872E}" name="Column6111"/>
    <tableColumn id="6125" xr3:uid="{0CBABF03-41BE-884C-B1A1-3B9C98F388A6}" name="Column6112"/>
    <tableColumn id="6126" xr3:uid="{663BFF1E-5553-654D-8EDA-58821A9C2358}" name="Column6113"/>
    <tableColumn id="6127" xr3:uid="{22B9D144-2271-0640-BDD3-75C94F325213}" name="Column6114"/>
    <tableColumn id="6128" xr3:uid="{CDE1526C-002B-164D-BC5A-F55105C19B27}" name="Column6115"/>
    <tableColumn id="6129" xr3:uid="{347B69CC-B1DE-E24B-9894-1DF58D82F5FE}" name="Column6116"/>
    <tableColumn id="6130" xr3:uid="{A3848F6C-36F4-FA40-A60A-11F29AB80537}" name="Column6117"/>
    <tableColumn id="6131" xr3:uid="{EC8EA724-5042-7C4A-AF44-2E6FDA90A88C}" name="Column6118"/>
    <tableColumn id="6132" xr3:uid="{B36B64ED-D54B-EF48-B26A-65A8D41907B3}" name="Column6119"/>
    <tableColumn id="6133" xr3:uid="{0D7DD2A8-167F-0D4C-AF1C-54E1CC9BD53E}" name="Column6120"/>
    <tableColumn id="6134" xr3:uid="{BACD8DA2-CC34-FE40-BFB6-54D7918524BE}" name="Column6121"/>
    <tableColumn id="6135" xr3:uid="{93DBD08D-C568-CC46-BFCC-8287556A6571}" name="Column6122"/>
    <tableColumn id="6136" xr3:uid="{6610E47A-AAB3-304C-AC07-04091F3E6E40}" name="Column6123"/>
    <tableColumn id="6137" xr3:uid="{C9BDB618-5565-414E-879C-02DD564B921C}" name="Column6124"/>
    <tableColumn id="6138" xr3:uid="{B4014FBB-E4C8-4F42-80F9-120666C91544}" name="Column6125"/>
    <tableColumn id="6139" xr3:uid="{6F2F7C39-C24D-2742-8AB5-CB7097053F64}" name="Column6126"/>
    <tableColumn id="6140" xr3:uid="{390E5789-E2E9-3B4C-9C2B-295C4AD46409}" name="Column6127"/>
    <tableColumn id="6141" xr3:uid="{A6A61676-C184-304B-8136-040BE418CD7C}" name="Column6128"/>
    <tableColumn id="6142" xr3:uid="{B0A820B7-48C1-CA4B-A69C-DF397391D2C8}" name="Column6129"/>
    <tableColumn id="6143" xr3:uid="{971E4B07-3029-CB4C-9C0C-AA9DE35A0249}" name="Column6130"/>
    <tableColumn id="6144" xr3:uid="{FC1BDFAC-D94C-944F-A557-588358A039AC}" name="Column6131"/>
    <tableColumn id="6145" xr3:uid="{54979E6B-EDD1-634C-B4E0-BACB1663ADAF}" name="Column6132"/>
    <tableColumn id="6146" xr3:uid="{DC21EEE6-E9BC-9E4E-B4CF-A61540B6B146}" name="Column6133"/>
    <tableColumn id="6147" xr3:uid="{A855305D-AF10-B345-BFB8-9717BCDBA609}" name="Column6134"/>
    <tableColumn id="6148" xr3:uid="{95474580-7525-AC44-AD44-2748DD3D68CF}" name="Column6135"/>
    <tableColumn id="6149" xr3:uid="{7D1065C6-A5AB-2743-91BE-E38A017346EA}" name="Column6136"/>
    <tableColumn id="6150" xr3:uid="{95C58484-4C3C-434E-9B7C-53B96492ECF5}" name="Column6137"/>
    <tableColumn id="6151" xr3:uid="{E7883239-AC32-ED4C-986A-9B4FBA5B4A75}" name="Column6138"/>
    <tableColumn id="6152" xr3:uid="{CFBCA770-D06D-3842-BDF6-4E885724C5DA}" name="Column6139"/>
    <tableColumn id="6153" xr3:uid="{6D81A147-956E-CE4E-B7F9-D8354B09EC4B}" name="Column6140"/>
    <tableColumn id="6154" xr3:uid="{A7ED4691-B00B-EF42-9E2F-B6DFFAC7B48F}" name="Column6141"/>
    <tableColumn id="6155" xr3:uid="{8B515173-58E0-404B-9347-2452D5AD7014}" name="Column6142"/>
    <tableColumn id="6156" xr3:uid="{D3BA47D0-9337-4848-8097-8DDF60E5F36E}" name="Column6143"/>
    <tableColumn id="6157" xr3:uid="{FDF37C2F-FC6E-9645-994C-9AD573916C87}" name="Column6144"/>
    <tableColumn id="6158" xr3:uid="{F3F15CD6-57F8-B849-9BCA-E2C3B34A8D74}" name="Column6145"/>
    <tableColumn id="6159" xr3:uid="{F3461228-5C03-784A-893A-91B53527BF2D}" name="Column6146"/>
    <tableColumn id="6160" xr3:uid="{EE5ADF45-B7C2-DD46-BD8B-C48C7D955455}" name="Column6147"/>
    <tableColumn id="6161" xr3:uid="{A3CCED85-53C4-DF4D-A371-033B75D82B82}" name="Column6148"/>
    <tableColumn id="6162" xr3:uid="{D654F6C7-7DA3-9B4B-9C3E-944CF420DA4C}" name="Column6149"/>
    <tableColumn id="6163" xr3:uid="{4D2C8898-60F6-8741-AC3B-08DA7A3A5E7A}" name="Column6150"/>
    <tableColumn id="6164" xr3:uid="{8BFDC984-431E-D441-9B32-8B0ACD4A747C}" name="Column6151"/>
    <tableColumn id="6165" xr3:uid="{08E7913F-09D7-C944-9AB1-BEF946BFE11C}" name="Column6152"/>
    <tableColumn id="6166" xr3:uid="{2B284DAF-CA47-8C40-B44A-6EA32293BD36}" name="Column6153"/>
    <tableColumn id="6167" xr3:uid="{48930D49-05F9-3140-86A2-DFA0EEC936D0}" name="Column6154"/>
    <tableColumn id="6168" xr3:uid="{CD53BB4E-38D5-5343-A4D9-EDE4DF03410B}" name="Column6155"/>
    <tableColumn id="6169" xr3:uid="{83B57851-72BC-0440-8692-D78B4171D33F}" name="Column6156"/>
    <tableColumn id="6170" xr3:uid="{FE18B737-B5C2-8B4E-A3CB-8561BC6746A4}" name="Column6157"/>
    <tableColumn id="6171" xr3:uid="{FE9F1BCB-27E4-B24D-961E-F97A2A7EBAF3}" name="Column6158"/>
    <tableColumn id="6172" xr3:uid="{7E7AD8FF-E7BD-9F4C-ACD7-AB98F94B8C62}" name="Column6159"/>
    <tableColumn id="6173" xr3:uid="{792907EC-20E8-074C-A1FC-18E845BB7388}" name="Column6160"/>
    <tableColumn id="6174" xr3:uid="{9920DD3F-4BEF-8C43-AC7D-DED9A134FC93}" name="Column6161"/>
    <tableColumn id="6175" xr3:uid="{5788413B-517D-7346-915E-F2E1CF4997CD}" name="Column6162"/>
    <tableColumn id="6176" xr3:uid="{5ABDDD0A-69AC-9840-A8A0-F0CDF02EFED9}" name="Column6163"/>
    <tableColumn id="6177" xr3:uid="{FA9F9DB4-0994-6543-AF07-AA120C2A1573}" name="Column6164"/>
    <tableColumn id="6178" xr3:uid="{07110A65-4888-8D45-BF7B-9C88F49929D0}" name="Column6165"/>
    <tableColumn id="6179" xr3:uid="{2411A6AC-0DD4-754B-825F-3A81D9F126C6}" name="Column6166"/>
    <tableColumn id="6180" xr3:uid="{7560C35E-549E-B64A-97AC-ADA9A98C2309}" name="Column6167"/>
    <tableColumn id="6181" xr3:uid="{11DD08F0-DCAD-4F48-A29B-5F388EE5A59D}" name="Column6168"/>
    <tableColumn id="6182" xr3:uid="{44AD5FE6-5327-FD45-BF75-7F850F1921B8}" name="Column6169"/>
    <tableColumn id="6183" xr3:uid="{B469A28F-7BB8-964D-81A1-2FE88BA80670}" name="Column6170"/>
    <tableColumn id="6184" xr3:uid="{CAD43694-8545-7D40-A54D-BCBDC7992C57}" name="Column6171"/>
    <tableColumn id="6185" xr3:uid="{BE79FF98-4526-3146-8AE6-C1989301D862}" name="Column6172"/>
    <tableColumn id="6186" xr3:uid="{6D758E83-7196-5E4D-932F-A2636F94B28B}" name="Column6173"/>
    <tableColumn id="6187" xr3:uid="{7C92EF50-98E1-4644-B4ED-AC60EBE6D677}" name="Column6174"/>
    <tableColumn id="6188" xr3:uid="{8B4519F4-1273-E446-B200-ECBFD34933F3}" name="Column6175"/>
    <tableColumn id="6189" xr3:uid="{976E9136-9DBB-374D-B678-17859CCFCE86}" name="Column6176"/>
    <tableColumn id="6190" xr3:uid="{CFA893BC-2B52-7F45-9FCB-95FDE5899E62}" name="Column6177"/>
    <tableColumn id="6191" xr3:uid="{197811AC-C80C-FC45-B555-F5EF872AF57A}" name="Column6178"/>
    <tableColumn id="6192" xr3:uid="{E2E77893-0087-5248-8C7F-FAFC4316841C}" name="Column6179"/>
    <tableColumn id="6193" xr3:uid="{F0207FA0-94F6-2B4F-AFE7-EBAB6CEE6C0D}" name="Column6180"/>
    <tableColumn id="6194" xr3:uid="{1C42212F-38DE-7047-95CF-282B78B6442A}" name="Column6181"/>
    <tableColumn id="6195" xr3:uid="{4DA44293-981F-C042-BC73-C28B6083F393}" name="Column6182"/>
    <tableColumn id="6196" xr3:uid="{184BB399-4B7F-854F-9C98-5ABB21B675FC}" name="Column6183"/>
    <tableColumn id="6197" xr3:uid="{4F82C336-D9C0-964A-8552-28077D19901D}" name="Column6184"/>
    <tableColumn id="6198" xr3:uid="{2B7C7CCE-00C9-684D-9762-EF864B9F2374}" name="Column6185"/>
    <tableColumn id="6199" xr3:uid="{EC877981-DC53-2D49-A64E-A585F01D75B2}" name="Column6186"/>
    <tableColumn id="6200" xr3:uid="{2464FDA0-9A0F-DD4B-9D8C-9E01ED0D474D}" name="Column6187"/>
    <tableColumn id="6201" xr3:uid="{4617898F-7735-D74F-A3C3-399A123A861F}" name="Column6188"/>
    <tableColumn id="6202" xr3:uid="{7CD9DFCB-EF4F-CC4B-90E7-2E0F4BD52A74}" name="Column6189"/>
    <tableColumn id="6203" xr3:uid="{E7216CB7-988F-8342-9968-67137E75C5FF}" name="Column6190"/>
    <tableColumn id="6204" xr3:uid="{583C3264-8BD1-AF40-83A1-4166CB69A746}" name="Column6191"/>
    <tableColumn id="6205" xr3:uid="{CDDF8271-83AA-A64F-B7C0-E9EEDE67A9F0}" name="Column6192"/>
    <tableColumn id="6206" xr3:uid="{04C2E264-F826-8844-BD39-F75F7FFC23AE}" name="Column6193"/>
    <tableColumn id="6207" xr3:uid="{6A46396D-F9BB-4743-84BF-ED04F960A194}" name="Column6194"/>
    <tableColumn id="6208" xr3:uid="{8A19721E-487B-CF46-9CE4-8D36C232DC9B}" name="Column6195"/>
    <tableColumn id="6209" xr3:uid="{F2183D42-5252-CE46-A147-A55408B07257}" name="Column6196"/>
    <tableColumn id="6210" xr3:uid="{642E2E1A-439F-544F-A493-38523EABB809}" name="Column6197"/>
    <tableColumn id="6211" xr3:uid="{6314F64F-80EA-DC49-9886-A4ECDC955FCD}" name="Column6198"/>
    <tableColumn id="6212" xr3:uid="{07344356-C1FB-EE4B-AE46-133BD801A2EE}" name="Column6199"/>
    <tableColumn id="6213" xr3:uid="{E687586C-D566-1D42-BF1D-86B565B9047D}" name="Column6200"/>
    <tableColumn id="6214" xr3:uid="{902B0704-C9A0-8B44-816E-C5C1EE24DD7B}" name="Column6201"/>
    <tableColumn id="6215" xr3:uid="{0B9C111F-E64C-E549-90B2-1B8F81CBE8DB}" name="Column6202"/>
    <tableColumn id="6216" xr3:uid="{30ABA4DA-C2D5-9C4A-AB23-A997761ACD9E}" name="Column6203"/>
    <tableColumn id="6217" xr3:uid="{78590B3B-0C6D-E442-A16E-1A8514BD9844}" name="Column6204"/>
    <tableColumn id="6218" xr3:uid="{5391C8A5-50A9-6048-A1F4-338E2BE6EB38}" name="Column6205"/>
    <tableColumn id="6219" xr3:uid="{F46A3FA8-4B12-614F-8C2B-44575FCC4468}" name="Column6206"/>
    <tableColumn id="6220" xr3:uid="{50C8AF9F-E752-8D4B-8CDA-2913372BD02A}" name="Column6207"/>
    <tableColumn id="6221" xr3:uid="{D421E4CB-CFD2-0B48-8E75-5D3D221D55B8}" name="Column6208"/>
    <tableColumn id="6222" xr3:uid="{D119DB56-FD13-E84D-B42E-C42A0D5EA9FC}" name="Column6209"/>
    <tableColumn id="6223" xr3:uid="{94529B23-44F9-F440-B071-810F84F88C60}" name="Column6210"/>
    <tableColumn id="6224" xr3:uid="{5DF6E31C-6B8E-A141-8A3F-9785835F8D9A}" name="Column6211"/>
    <tableColumn id="6225" xr3:uid="{24A840CA-5C7C-244A-AA50-375AC02E61CB}" name="Column6212"/>
    <tableColumn id="6226" xr3:uid="{A383BBC9-9DF1-E448-9F52-7FBC42995EE9}" name="Column6213"/>
    <tableColumn id="6227" xr3:uid="{EE9FBD0C-ECEA-F842-AD6C-DD67EBFAAD5D}" name="Column6214"/>
    <tableColumn id="6228" xr3:uid="{B052EFC5-1239-A54F-BB2F-92FE7E0B8818}" name="Column6215"/>
    <tableColumn id="6229" xr3:uid="{FD88BFA7-D411-844B-B583-3E58EACBC69D}" name="Column6216"/>
    <tableColumn id="6230" xr3:uid="{C75D8D03-F833-3745-BA3B-8CCAE3BF958F}" name="Column6217"/>
    <tableColumn id="6231" xr3:uid="{86C7D4C7-3275-FF4C-8F1C-F089C883B0F6}" name="Column6218"/>
    <tableColumn id="6232" xr3:uid="{E0AADB43-2B5C-3B47-A131-97048ACDBF46}" name="Column6219"/>
    <tableColumn id="6233" xr3:uid="{FC8F3171-1C9D-4848-9747-185F41F5ED07}" name="Column6220"/>
    <tableColumn id="6234" xr3:uid="{E4D71B6B-656C-5842-9450-34BD5F0AD915}" name="Column6221"/>
    <tableColumn id="6235" xr3:uid="{1413BB04-85BE-9647-9F2B-D16D3627DA65}" name="Column6222"/>
    <tableColumn id="6236" xr3:uid="{CC8BFAB3-E4CF-B345-9B4A-A54551C07CDF}" name="Column6223"/>
    <tableColumn id="6237" xr3:uid="{69545F8C-3996-194D-96B8-A0ED47BE3F34}" name="Column6224"/>
    <tableColumn id="6238" xr3:uid="{CF19DD55-60C7-8540-9EC9-AAEC8401A21A}" name="Column6225"/>
    <tableColumn id="6239" xr3:uid="{BBA1B9F5-4C3C-BF41-9C4B-2E7AC8B4E409}" name="Column6226"/>
    <tableColumn id="6240" xr3:uid="{DB6127EA-BE9B-F047-AABD-03C1D1421908}" name="Column6227"/>
    <tableColumn id="6241" xr3:uid="{09C26E32-209E-D14A-A654-44DB3239BD70}" name="Column6228"/>
    <tableColumn id="6242" xr3:uid="{21BE2986-043B-F14D-9A84-E302DB6CD647}" name="Column6229"/>
    <tableColumn id="6243" xr3:uid="{30598C0F-985A-4845-BCEC-65C6003D0312}" name="Column6230"/>
    <tableColumn id="6244" xr3:uid="{8512EFD9-4E90-274F-89BA-E8E982C07CC9}" name="Column6231"/>
    <tableColumn id="6245" xr3:uid="{9934401C-D5D5-1E4A-8C6E-F2C3ADD7BEE6}" name="Column6232"/>
    <tableColumn id="6246" xr3:uid="{01681B8D-5D50-ED40-8EF1-815B11B30E26}" name="Column6233"/>
    <tableColumn id="6247" xr3:uid="{892DF72D-D679-CA4B-B18C-CFE412366F9C}" name="Column6234"/>
    <tableColumn id="6248" xr3:uid="{CDF85840-2627-0E49-AFDC-2123997E0D38}" name="Column6235"/>
    <tableColumn id="6249" xr3:uid="{2DCE81BD-38C0-B347-90B6-06B6ACF813F0}" name="Column6236"/>
    <tableColumn id="6250" xr3:uid="{85945042-DB83-614D-A6BF-D706DA7B9438}" name="Column6237"/>
    <tableColumn id="6251" xr3:uid="{8C8DF983-DD7A-0240-9FD8-4AD3C0456F3A}" name="Column6238"/>
    <tableColumn id="6252" xr3:uid="{878D1821-E92D-B343-B76B-91CCE80C424B}" name="Column6239"/>
    <tableColumn id="6253" xr3:uid="{ED4AA206-FA9F-6742-97DC-91F7F1DA4FC9}" name="Column6240"/>
    <tableColumn id="6254" xr3:uid="{168A9A15-292B-0443-8A6E-0715A987D9FC}" name="Column6241"/>
    <tableColumn id="6255" xr3:uid="{C46CE2A6-BE6E-9F4A-80A6-F6377A40409F}" name="Column6242"/>
    <tableColumn id="6256" xr3:uid="{6A3B9036-46EA-DC4B-8015-A138142E5BDB}" name="Column6243"/>
    <tableColumn id="6257" xr3:uid="{EBB955A3-E5C9-2E47-B7F7-63352C5CD1AC}" name="Column6244"/>
    <tableColumn id="6258" xr3:uid="{4CB6AAEB-D704-564D-85D5-B8BEE0ECBF4F}" name="Column6245"/>
    <tableColumn id="6259" xr3:uid="{55BF6197-FA93-5344-8D53-EF45D2249379}" name="Column6246"/>
    <tableColumn id="6260" xr3:uid="{B8D2837B-1697-C641-A403-EA5A5B6BCCE5}" name="Column6247"/>
    <tableColumn id="6261" xr3:uid="{93C5A261-0E41-9045-BEBA-B8CB14FBE6BF}" name="Column6248"/>
    <tableColumn id="6262" xr3:uid="{05449B3A-13C3-8F47-B3F9-AFF6B37CD72B}" name="Column6249"/>
    <tableColumn id="6263" xr3:uid="{BA260018-5034-A044-AB17-AE6C00B40D23}" name="Column6250"/>
    <tableColumn id="6264" xr3:uid="{52B9F9E0-6D8B-C049-B06B-4C6ACBA8097F}" name="Column6251"/>
    <tableColumn id="6265" xr3:uid="{4EF171D0-920D-004F-8FDF-656AF9CFB9EB}" name="Column6252"/>
    <tableColumn id="6266" xr3:uid="{D91F25FB-085B-7C45-8C83-19642F6B4236}" name="Column6253"/>
    <tableColumn id="6267" xr3:uid="{72AC979F-759C-ED4A-942F-5B5A2F9494E4}" name="Column6254"/>
    <tableColumn id="6268" xr3:uid="{EF2A2797-A069-C249-A3B5-40F6594F181C}" name="Column6255"/>
    <tableColumn id="6269" xr3:uid="{B5C9FF1C-EC54-A148-A9E1-5AF9299399EF}" name="Column6256"/>
    <tableColumn id="6270" xr3:uid="{729696B8-09C7-3C48-8846-AE9AE679E55F}" name="Column6257"/>
    <tableColumn id="6271" xr3:uid="{AE73EDF8-98FE-5E48-8EF6-347E4BFB0E3D}" name="Column6258"/>
    <tableColumn id="6272" xr3:uid="{0D730E55-8E9A-8C4B-A1E7-D8D52EF37E99}" name="Column6259"/>
    <tableColumn id="6273" xr3:uid="{140D7D6F-2E51-E94B-BA0B-6A53D8EA643E}" name="Column6260"/>
    <tableColumn id="6274" xr3:uid="{8F38C27F-475D-9C46-AE22-13632EC4FBD6}" name="Column6261"/>
    <tableColumn id="6275" xr3:uid="{2A31B90F-691B-1B42-890A-406585136AD8}" name="Column6262"/>
    <tableColumn id="6276" xr3:uid="{2609AB97-5CF6-3E43-8015-9E81634011F3}" name="Column6263"/>
    <tableColumn id="6277" xr3:uid="{F492C882-8CE5-9D4A-AE61-23261CBC5912}" name="Column6264"/>
    <tableColumn id="6278" xr3:uid="{4CC98710-A447-E749-ACA3-FAC12628845F}" name="Column6265"/>
    <tableColumn id="6279" xr3:uid="{A6E7FB25-F3A4-4142-B2C2-088ADC45E0BC}" name="Column6266"/>
    <tableColumn id="6280" xr3:uid="{ED8331B2-3FA3-914B-AD36-83299C8BF9EC}" name="Column6267"/>
    <tableColumn id="6281" xr3:uid="{3BA2165B-BCF9-DA4F-B174-7736BEF54E43}" name="Column6268"/>
    <tableColumn id="6282" xr3:uid="{63EEF920-A3BA-F348-8322-36EE99C53BF2}" name="Column6269"/>
    <tableColumn id="6283" xr3:uid="{EF85E441-C62C-D341-BA11-79C4C4A4EAF6}" name="Column6270"/>
    <tableColumn id="6284" xr3:uid="{F1DA7C9C-98C1-1E44-BC94-951FB082D980}" name="Column6271"/>
    <tableColumn id="6285" xr3:uid="{C1030A4E-D54B-C54D-B072-381AE1F17FDC}" name="Column6272"/>
    <tableColumn id="6286" xr3:uid="{BF372368-5E56-8246-BE6C-AAFEC7D67695}" name="Column6273"/>
    <tableColumn id="6287" xr3:uid="{488D89A3-6531-0941-A619-812ABA3DE5DA}" name="Column6274"/>
    <tableColumn id="6288" xr3:uid="{9DF3AA3F-EDE4-C841-9D94-366755D3EC82}" name="Column6275"/>
    <tableColumn id="6289" xr3:uid="{BAB06D25-E260-1145-BB12-9584D5AF4151}" name="Column6276"/>
    <tableColumn id="6290" xr3:uid="{7B530402-F3A6-3E4F-A185-AE02A4A60BF5}" name="Column6277"/>
    <tableColumn id="6291" xr3:uid="{033EE965-0A56-3848-A1B3-E3637DB46A64}" name="Column6278"/>
    <tableColumn id="6292" xr3:uid="{1A13AB00-0CBB-6546-B6CB-92AAA2F0CCD5}" name="Column6279"/>
    <tableColumn id="6293" xr3:uid="{968346A3-E6D6-7940-8819-0BF800AAF4A5}" name="Column6280"/>
    <tableColumn id="6294" xr3:uid="{6D31BF77-B7DA-654B-B1A2-C89E33D9B248}" name="Column6281"/>
    <tableColumn id="6295" xr3:uid="{6373B889-205E-4E45-9AE7-3D675AA5B353}" name="Column6282"/>
    <tableColumn id="6296" xr3:uid="{4A4B4FD1-E3F0-D246-A605-6BFA595F96E3}" name="Column6283"/>
    <tableColumn id="6297" xr3:uid="{3E5BD070-E371-2E4F-94ED-091ADCF18478}" name="Column6284"/>
    <tableColumn id="6298" xr3:uid="{39F6298F-8A2D-B94D-8E58-810F6462338C}" name="Column6285"/>
    <tableColumn id="6299" xr3:uid="{0036EA79-EBF0-0A49-BB84-BEC73A508570}" name="Column6286"/>
    <tableColumn id="6300" xr3:uid="{A632AE45-57A2-2D47-9F2D-1593EA5992EB}" name="Column6287"/>
    <tableColumn id="6301" xr3:uid="{AAFBD88F-72D3-D84C-A6A3-7689FFC5CCEB}" name="Column6288"/>
    <tableColumn id="6302" xr3:uid="{D9879714-A515-E446-90A5-E77C6E512838}" name="Column6289"/>
    <tableColumn id="6303" xr3:uid="{FA4A6863-EFB6-4545-92E2-827CDE5ADCE7}" name="Column6290"/>
    <tableColumn id="6304" xr3:uid="{F05208A8-39A1-714C-AD65-7BC780F393D3}" name="Column6291"/>
    <tableColumn id="6305" xr3:uid="{265BB9FA-C771-0E44-BB5F-80253430A736}" name="Column6292"/>
    <tableColumn id="6306" xr3:uid="{7882EEE9-0688-754B-B690-C47F2CB1CA87}" name="Column6293"/>
    <tableColumn id="6307" xr3:uid="{F85F2B9B-B105-2648-A783-6E4F60BB41C3}" name="Column6294"/>
    <tableColumn id="6308" xr3:uid="{C7634B57-14D0-844A-9B0A-5BF77626A2BF}" name="Column6295"/>
    <tableColumn id="6309" xr3:uid="{C43B7D5B-0890-934F-ACDD-88DEB26E1FD4}" name="Column6296"/>
    <tableColumn id="6310" xr3:uid="{81C0289A-CAB5-8442-B833-7F3FFABFC663}" name="Column6297"/>
    <tableColumn id="6311" xr3:uid="{4EB37B46-E577-7D4A-8D6A-FB34C3CFA1AF}" name="Column6298"/>
    <tableColumn id="6312" xr3:uid="{9C1161A6-2D2F-1745-91F2-10B61819D28A}" name="Column6299"/>
    <tableColumn id="6313" xr3:uid="{4A714BDE-B57E-CD43-A4D7-56E20C81BF83}" name="Column6300"/>
    <tableColumn id="6314" xr3:uid="{B7C97BE5-E47C-024A-B15E-E293303DC667}" name="Column6301"/>
    <tableColumn id="6315" xr3:uid="{9BBE1CBE-43D8-864A-B3A1-CD4F46E39A86}" name="Column6302"/>
    <tableColumn id="6316" xr3:uid="{3EDD70A9-40CC-E34A-8E20-CA3577FA5098}" name="Column6303"/>
    <tableColumn id="6317" xr3:uid="{AD0AC91B-49CB-4D4A-85A5-6D37C2C6A6A5}" name="Column6304"/>
    <tableColumn id="6318" xr3:uid="{D3BC2E6B-A52E-8F4A-B6BB-F692A49CFED7}" name="Column6305"/>
    <tableColumn id="6319" xr3:uid="{612A74AE-DBD2-9D43-BFB7-C64FE1E272BA}" name="Column6306"/>
    <tableColumn id="6320" xr3:uid="{16A3B8E3-6E7F-D34C-8CF6-9279AB731F9A}" name="Column6307"/>
    <tableColumn id="6321" xr3:uid="{CE7AB552-EBAC-EF47-A521-90C563CC04B2}" name="Column6308"/>
    <tableColumn id="6322" xr3:uid="{AE35907B-F452-A64C-BC81-902AA97E9518}" name="Column6309"/>
    <tableColumn id="6323" xr3:uid="{B3CE073A-5FD1-2945-A542-54843EE18543}" name="Column6310"/>
    <tableColumn id="6324" xr3:uid="{03022D40-C5BD-A74F-B6CD-06A202331C83}" name="Column6311"/>
    <tableColumn id="6325" xr3:uid="{5BA15C93-252B-AA4B-9448-188233C0D1D5}" name="Column6312"/>
    <tableColumn id="6326" xr3:uid="{9FE1799C-FD6F-6640-8990-CC8022AEDEF5}" name="Column6313"/>
    <tableColumn id="6327" xr3:uid="{E8C55B34-9207-B24B-9614-14B2610CE2BF}" name="Column6314"/>
    <tableColumn id="6328" xr3:uid="{1B1F2838-7074-D84E-AC70-8E6A37AD301C}" name="Column6315"/>
    <tableColumn id="6329" xr3:uid="{615EF699-AA83-FC4A-9160-FBD6976ADF99}" name="Column6316"/>
    <tableColumn id="6330" xr3:uid="{0D42BE38-BD0C-744E-8186-0A9F5340749D}" name="Column6317"/>
    <tableColumn id="6331" xr3:uid="{E7F07F6C-F0C0-7342-9A10-ED9DFBC77E57}" name="Column6318"/>
    <tableColumn id="6332" xr3:uid="{4F10D375-4BC1-6944-B8A8-77591D972CE7}" name="Column6319"/>
    <tableColumn id="6333" xr3:uid="{4997004E-D7BD-D844-A3D5-205B5B52E587}" name="Column6320"/>
    <tableColumn id="6334" xr3:uid="{A409305A-FDDE-7742-BBEF-C3ABA3D36662}" name="Column6321"/>
    <tableColumn id="6335" xr3:uid="{965CA71E-538E-8646-A389-7B49C3E1526B}" name="Column6322"/>
    <tableColumn id="6336" xr3:uid="{A7EEF15B-B456-4141-A067-129A30F30D77}" name="Column6323"/>
    <tableColumn id="6337" xr3:uid="{51AA2D4B-02D2-8B44-B17C-68FBC7977F8D}" name="Column6324"/>
    <tableColumn id="6338" xr3:uid="{806E3828-08DC-0548-A401-897A5A67BE5B}" name="Column6325"/>
    <tableColumn id="6339" xr3:uid="{491A819E-4FDD-8E40-9FBD-A205B1075E7B}" name="Column6326"/>
    <tableColumn id="6340" xr3:uid="{BF7C8B78-B039-EB4F-8812-EE21558EF859}" name="Column6327"/>
    <tableColumn id="6341" xr3:uid="{879B2F6A-EC97-0249-9E64-B387A57308B7}" name="Column6328"/>
    <tableColumn id="6342" xr3:uid="{6C57654D-04F6-C442-9BD2-82CBDC2747F2}" name="Column6329"/>
    <tableColumn id="6343" xr3:uid="{6E248176-CBC8-604C-AC15-FD92D2E26E3D}" name="Column6330"/>
    <tableColumn id="6344" xr3:uid="{7731CEB4-6395-434A-A6BC-3048597C0825}" name="Column6331"/>
    <tableColumn id="6345" xr3:uid="{7434389B-A9CF-2E4E-8454-7BBB8066EECB}" name="Column6332"/>
    <tableColumn id="6346" xr3:uid="{2E45888A-977E-A140-99FF-BD29D6A46DCD}" name="Column6333"/>
    <tableColumn id="6347" xr3:uid="{7F91A10C-F137-C148-A1F3-8EA4D50E3B86}" name="Column6334"/>
    <tableColumn id="6348" xr3:uid="{C7F7C70D-5F11-1942-9101-1D830294A50B}" name="Column6335"/>
    <tableColumn id="6349" xr3:uid="{ED3FB169-1F7C-2E4B-B73D-EE48ECEED43A}" name="Column6336"/>
    <tableColumn id="6350" xr3:uid="{22BC7B90-1AED-D04D-8B69-42D000DBDDD9}" name="Column6337"/>
    <tableColumn id="6351" xr3:uid="{B22F9F90-206C-9149-8244-25C9A3C3C4C1}" name="Column6338"/>
    <tableColumn id="6352" xr3:uid="{31A4D9E1-5916-364F-AEEA-B5FED74CE76A}" name="Column6339"/>
    <tableColumn id="6353" xr3:uid="{797B7750-C6EC-6942-94E9-42A016F86F09}" name="Column6340"/>
    <tableColumn id="6354" xr3:uid="{5AC4A705-1546-A149-A4FC-345D0429C4A2}" name="Column6341"/>
    <tableColumn id="6355" xr3:uid="{06C877BE-F3E3-274B-8CF6-E71087218148}" name="Column6342"/>
    <tableColumn id="6356" xr3:uid="{C1BB6369-93B9-794C-940E-EBC052438BD0}" name="Column6343"/>
    <tableColumn id="6357" xr3:uid="{C177D89F-9716-464E-B026-BE80A3204F1E}" name="Column6344"/>
    <tableColumn id="6358" xr3:uid="{A6D21469-F54E-5D4B-8200-666F6E9DD8FD}" name="Column6345"/>
    <tableColumn id="6359" xr3:uid="{E2882F53-23D8-A243-BF6C-99D72591E43A}" name="Column6346"/>
    <tableColumn id="6360" xr3:uid="{C35EB42F-9736-3B4B-A4A2-F80178AEA29E}" name="Column6347"/>
    <tableColumn id="6361" xr3:uid="{C0BF9C3D-C787-4342-AA9E-3A4D7584BC84}" name="Column6348"/>
    <tableColumn id="6362" xr3:uid="{D88651C6-7A3A-5D4D-8694-84846854F652}" name="Column6349"/>
    <tableColumn id="6363" xr3:uid="{2D2EACCA-A35D-9E4A-BFA3-14AFA00157D2}" name="Column6350"/>
    <tableColumn id="6364" xr3:uid="{DB10F9D5-7597-D54E-8673-1C6C2D08E9C8}" name="Column6351"/>
    <tableColumn id="6365" xr3:uid="{DEA42D3D-5275-4744-B43B-6F4185505E51}" name="Column6352"/>
    <tableColumn id="6366" xr3:uid="{9C00F49D-F131-0741-81EF-F2FFB115F6BF}" name="Column6353"/>
    <tableColumn id="6367" xr3:uid="{6C11C2E9-916C-7942-B5F1-28665E701A24}" name="Column6354"/>
    <tableColumn id="6368" xr3:uid="{65E5EF28-AA31-E94E-89CE-71F820400BA8}" name="Column6355"/>
    <tableColumn id="6369" xr3:uid="{D119FDF9-C823-6C45-B600-47EF63D609C4}" name="Column6356"/>
    <tableColumn id="6370" xr3:uid="{3B6F72EC-6C36-6E42-B744-3269668C37E3}" name="Column6357"/>
    <tableColumn id="6371" xr3:uid="{762B0EF0-C439-BE41-9CDF-4C70542285B6}" name="Column6358"/>
    <tableColumn id="6372" xr3:uid="{8609664F-9E25-FF4E-B26D-8438ED10B75D}" name="Column6359"/>
    <tableColumn id="6373" xr3:uid="{5D42D738-49D1-BB4A-9BAF-693FC6D000D0}" name="Column6360"/>
    <tableColumn id="6374" xr3:uid="{EBED1751-AA71-EA4E-95F7-4791F210E910}" name="Column6361"/>
    <tableColumn id="6375" xr3:uid="{E744C1F9-D842-5845-8B26-87AFB8836BB9}" name="Column6362"/>
    <tableColumn id="6376" xr3:uid="{325BECD6-0F55-E741-9318-4D04D0A9D0EB}" name="Column6363"/>
    <tableColumn id="6377" xr3:uid="{65CB5D79-7BBD-CA4B-ABCA-45B77725F11F}" name="Column6364"/>
    <tableColumn id="6378" xr3:uid="{7DA5DCCB-00D3-EA49-B5A2-0BC4BBA4D02B}" name="Column6365"/>
    <tableColumn id="6379" xr3:uid="{CF44FBCF-2F39-F84C-A901-BA6EAD83F356}" name="Column6366"/>
    <tableColumn id="6380" xr3:uid="{4E59B061-1667-884D-B232-C3A93D558818}" name="Column6367"/>
    <tableColumn id="6381" xr3:uid="{BC10C226-3EAA-3543-A157-F53859F7EA69}" name="Column6368"/>
    <tableColumn id="6382" xr3:uid="{D07502B9-69A7-5247-8A12-888EEE43343F}" name="Column6369"/>
    <tableColumn id="6383" xr3:uid="{03C4578C-07FE-1949-8BB8-C679E13EC5FA}" name="Column6370"/>
    <tableColumn id="6384" xr3:uid="{CD6983A0-33ED-5E4C-87E1-2C0143A620A8}" name="Column6371"/>
    <tableColumn id="6385" xr3:uid="{84263084-DA8A-8847-B1A2-DAE131EA69AB}" name="Column6372"/>
    <tableColumn id="6386" xr3:uid="{EC3C0545-ACDC-5D4B-8324-1F6CEDA587BD}" name="Column6373"/>
    <tableColumn id="6387" xr3:uid="{CC2A8260-D6CB-6F41-9728-DB1AF652915A}" name="Column6374"/>
    <tableColumn id="6388" xr3:uid="{A1C0734B-51BE-E448-91A3-5CA7C6345188}" name="Column6375"/>
    <tableColumn id="6389" xr3:uid="{4AC5D584-0C57-134D-A09C-98463AEED342}" name="Column6376"/>
    <tableColumn id="6390" xr3:uid="{A283FC08-591E-4149-90E4-D801B131F54B}" name="Column6377"/>
    <tableColumn id="6391" xr3:uid="{2E7E4DD5-B288-7642-9BBD-A9DB1815EB94}" name="Column6378"/>
    <tableColumn id="6392" xr3:uid="{A25743BC-1C98-5943-A33F-FDBFC44FAF3B}" name="Column6379"/>
    <tableColumn id="6393" xr3:uid="{74CF2494-3030-D940-862D-27BD0CBFCEB8}" name="Column6380"/>
    <tableColumn id="6394" xr3:uid="{3CCE6DFC-6FCB-8849-BC03-11A43E2483D5}" name="Column6381"/>
    <tableColumn id="6395" xr3:uid="{E7C01BAA-72FF-BD4F-8D6E-4F44EDC7DCA4}" name="Column6382"/>
    <tableColumn id="6396" xr3:uid="{076F5CCD-E129-FE47-8249-8C8311129970}" name="Column6383"/>
    <tableColumn id="6397" xr3:uid="{E2A2C040-6A2F-514A-8ADF-4FA60D71B594}" name="Column6384"/>
    <tableColumn id="6398" xr3:uid="{830202FE-A088-3344-A40A-84FFC89B59D2}" name="Column6385"/>
    <tableColumn id="6399" xr3:uid="{EAC522A5-CF00-5140-B91B-8691A08EA207}" name="Column6386"/>
    <tableColumn id="6400" xr3:uid="{445F1822-3453-4644-998A-2CEC576BA871}" name="Column6387"/>
    <tableColumn id="6401" xr3:uid="{63923E08-9DB2-B742-861B-DE434C18D77D}" name="Column6388"/>
    <tableColumn id="6402" xr3:uid="{AB3C8A8F-8379-A043-A646-CF27899E9615}" name="Column6389"/>
    <tableColumn id="6403" xr3:uid="{D104FAB3-0E3C-6245-8261-E2EC2BEA1633}" name="Column6390"/>
    <tableColumn id="6404" xr3:uid="{C66731F2-94AE-1144-9858-AE7804833CBF}" name="Column6391"/>
    <tableColumn id="6405" xr3:uid="{C66BA170-0EAE-124E-96FF-13EA33F1BF56}" name="Column6392"/>
    <tableColumn id="6406" xr3:uid="{59641B81-E63D-964B-BA56-A025F45E8110}" name="Column6393"/>
    <tableColumn id="6407" xr3:uid="{A5C1C3C8-60E4-C34E-9840-0D53A48DCB83}" name="Column6394"/>
    <tableColumn id="6408" xr3:uid="{8239FA3E-6F3D-EF49-8DD2-8FE51BEB8809}" name="Column6395"/>
    <tableColumn id="6409" xr3:uid="{7E5E49DB-D36F-E748-BF5C-073D29119FEA}" name="Column6396"/>
    <tableColumn id="6410" xr3:uid="{5051AFC1-F73A-3C44-9CA9-035619CCC967}" name="Column6397"/>
    <tableColumn id="6411" xr3:uid="{4A863CF0-7E18-C747-86A8-7310B4EC8BC3}" name="Column6398"/>
    <tableColumn id="6412" xr3:uid="{0DC4F447-0F52-1740-A683-BD3B13CE078E}" name="Column6399"/>
    <tableColumn id="6413" xr3:uid="{303FEF72-DA2D-D840-8616-A38C52CB59AA}" name="Column6400"/>
    <tableColumn id="6414" xr3:uid="{5677D19B-4E9F-F64A-9243-F2B4A0C0FC78}" name="Column6401"/>
    <tableColumn id="6415" xr3:uid="{5BE8AC87-DCF3-214E-9E98-04AC49906A0D}" name="Column6402"/>
    <tableColumn id="6416" xr3:uid="{4F0DC994-5D3D-AA4B-8F99-60C8E33A9F2F}" name="Column6403"/>
    <tableColumn id="6417" xr3:uid="{3D97EA7E-3E31-FF45-8FEB-73D2B10265E0}" name="Column6404"/>
    <tableColumn id="6418" xr3:uid="{914B55FC-A991-8A4D-BD37-B8BDACF9880C}" name="Column6405"/>
    <tableColumn id="6419" xr3:uid="{B99D254C-0EFC-4445-AB18-792F72FBCB7D}" name="Column6406"/>
    <tableColumn id="6420" xr3:uid="{F6B3224E-FABD-0B43-B686-18C8D1BEF7FF}" name="Column6407"/>
    <tableColumn id="6421" xr3:uid="{4C0CEC19-3693-3042-A17A-A306CE4322EC}" name="Column6408"/>
    <tableColumn id="6422" xr3:uid="{CF88BCB8-8919-BC45-BE6C-BD4C7C1D4275}" name="Column6409"/>
    <tableColumn id="6423" xr3:uid="{D220360A-C2B0-1043-8DE2-C10649BD570D}" name="Column6410"/>
    <tableColumn id="6424" xr3:uid="{811E9A84-C90D-C243-A3EF-4D711B4E1B4D}" name="Column6411"/>
    <tableColumn id="6425" xr3:uid="{02F06F12-2BDF-1F43-9599-0E23900B450B}" name="Column6412"/>
    <tableColumn id="6426" xr3:uid="{71C0652A-8BCD-874E-8FAB-04F46A0649AA}" name="Column6413"/>
    <tableColumn id="6427" xr3:uid="{5A34056D-611C-4B4D-8B84-1B5F01CCB4BC}" name="Column6414"/>
    <tableColumn id="6428" xr3:uid="{A29D844E-4122-A148-A94A-F5363B780E3C}" name="Column6415"/>
    <tableColumn id="6429" xr3:uid="{B1F0DC17-DB9F-294D-889B-CD8E7CEE785E}" name="Column6416"/>
    <tableColumn id="6430" xr3:uid="{FE460F83-943F-E148-B60F-D5B3BF4E423D}" name="Column6417"/>
    <tableColumn id="6431" xr3:uid="{552A2D31-9878-2C46-88B5-C8AF37D9D315}" name="Column6418"/>
    <tableColumn id="6432" xr3:uid="{0DD9A66C-8EB0-3046-888A-AC44CD3BAA08}" name="Column6419"/>
    <tableColumn id="6433" xr3:uid="{E28F7A3D-046A-5444-8758-02B80C7333C5}" name="Column6420"/>
    <tableColumn id="6434" xr3:uid="{A5CC2505-562E-F944-A015-F512FF932886}" name="Column6421"/>
    <tableColumn id="6435" xr3:uid="{BFB3516E-939A-034B-9874-77ABAAFCA324}" name="Column6422"/>
    <tableColumn id="6436" xr3:uid="{2CA50213-5BBA-4E42-AEEB-8FEB10654525}" name="Column6423"/>
    <tableColumn id="6437" xr3:uid="{F556B705-B3BE-CF44-93B8-091B0644578A}" name="Column6424"/>
    <tableColumn id="6438" xr3:uid="{1340F43F-2C87-BE42-BE22-8E25472A57AB}" name="Column6425"/>
    <tableColumn id="6439" xr3:uid="{C3941FC4-FBFE-7A48-88B0-2B4E6913F12F}" name="Column6426"/>
    <tableColumn id="6440" xr3:uid="{3628D534-80F7-8444-BA4C-C1EC16F6AAF5}" name="Column6427"/>
    <tableColumn id="6441" xr3:uid="{91A04E6C-29AD-8B4E-A76D-2CDBDC2F5576}" name="Column6428"/>
    <tableColumn id="6442" xr3:uid="{D88E36CD-186B-E94F-A521-CABF83FCB93B}" name="Column6429"/>
    <tableColumn id="6443" xr3:uid="{18FEBC90-040B-BB4F-A1CE-14572E943F6B}" name="Column6430"/>
    <tableColumn id="6444" xr3:uid="{79879104-976C-C040-8D4B-7A7F1BC8B857}" name="Column6431"/>
    <tableColumn id="6445" xr3:uid="{501B62DE-2197-1442-9B24-BB9C9613CA0E}" name="Column6432"/>
    <tableColumn id="6446" xr3:uid="{6D721A69-D077-0A4D-BE33-1060B01FBCA6}" name="Column6433"/>
    <tableColumn id="6447" xr3:uid="{B13B87AF-82B4-7E42-8B43-0D5A403159D9}" name="Column6434"/>
    <tableColumn id="6448" xr3:uid="{225CB1EF-08BB-774A-8CE3-A3D6367921A5}" name="Column6435"/>
    <tableColumn id="6449" xr3:uid="{23A15C66-0705-1D4E-A6C5-6F557B0C83D4}" name="Column6436"/>
    <tableColumn id="6450" xr3:uid="{59CE66B4-B246-3D4C-B5C9-B93AAE367AF6}" name="Column6437"/>
    <tableColumn id="6451" xr3:uid="{10AC1345-1BE7-A04E-9022-E08F78A6C8E3}" name="Column6438"/>
    <tableColumn id="6452" xr3:uid="{1F13C611-3BCD-9546-8BDF-1720D488C292}" name="Column6439"/>
    <tableColumn id="6453" xr3:uid="{898F9CB4-B1F3-4645-8E6B-84361F16EF03}" name="Column6440"/>
    <tableColumn id="6454" xr3:uid="{8940EC06-8054-6F4C-941B-ACA2B0385D07}" name="Column6441"/>
    <tableColumn id="6455" xr3:uid="{C316FF76-8F75-C34D-978F-F6E20E186F0B}" name="Column6442"/>
    <tableColumn id="6456" xr3:uid="{1B15FDF9-91C4-AD48-A4B5-357F8017F750}" name="Column6443"/>
    <tableColumn id="6457" xr3:uid="{EAB247C1-B30D-214A-819C-250EF9D52086}" name="Column6444"/>
    <tableColumn id="6458" xr3:uid="{DBA7403B-E800-3A4F-98ED-D36479FC5914}" name="Column6445"/>
    <tableColumn id="6459" xr3:uid="{5BB926BA-CA29-E144-B950-07A0DBC652A8}" name="Column6446"/>
    <tableColumn id="6460" xr3:uid="{6D8BD4C1-49BB-214D-8EBF-D692B84599B9}" name="Column6447"/>
    <tableColumn id="6461" xr3:uid="{CAE90AE5-837C-C943-850B-3E91BEC4CAD8}" name="Column6448"/>
    <tableColumn id="6462" xr3:uid="{60084724-01A1-344A-B78E-386EB8A7D974}" name="Column6449"/>
    <tableColumn id="6463" xr3:uid="{498EABAA-F3DB-294D-9322-08CBEEEC4699}" name="Column6450"/>
    <tableColumn id="6464" xr3:uid="{6EA6E52C-FED6-3B4C-A918-35864354A18B}" name="Column6451"/>
    <tableColumn id="6465" xr3:uid="{0A4443D5-504C-504F-A003-61EEDAFFBEBD}" name="Column6452"/>
    <tableColumn id="6466" xr3:uid="{5DA5F5F9-1C69-674C-BDC3-3EC043E269D2}" name="Column6453"/>
    <tableColumn id="6467" xr3:uid="{60A0315B-FC27-CE4A-AE2C-EA9300360F42}" name="Column6454"/>
    <tableColumn id="6468" xr3:uid="{BD7796BD-80B8-1340-852F-391888CDCCF4}" name="Column6455"/>
    <tableColumn id="6469" xr3:uid="{FD683F21-2603-3249-B55C-55E0CA6D3C08}" name="Column6456"/>
    <tableColumn id="6470" xr3:uid="{E01EBD81-A0A8-094B-883F-ABB2C18B33D8}" name="Column6457"/>
    <tableColumn id="6471" xr3:uid="{2815E7E1-3E0A-F64C-A9B0-9C3284B0642C}" name="Column6458"/>
    <tableColumn id="6472" xr3:uid="{08611D42-61D1-6343-8CE7-E1EC66CC76C5}" name="Column6459"/>
    <tableColumn id="6473" xr3:uid="{5C6A3D10-00A1-1C4C-A0C1-32440E6CF20B}" name="Column6460"/>
    <tableColumn id="6474" xr3:uid="{F01A20F1-02A3-F54C-864F-11AEF344BDC0}" name="Column6461"/>
    <tableColumn id="6475" xr3:uid="{976E62AC-3935-654B-9A1F-CBC22548E11C}" name="Column6462"/>
    <tableColumn id="6476" xr3:uid="{DB600F63-EBF8-B94C-81C9-D543323E4913}" name="Column6463"/>
    <tableColumn id="6477" xr3:uid="{05E4F5DC-45C5-864E-918B-454FFAE96C89}" name="Column6464"/>
    <tableColumn id="6478" xr3:uid="{0FA1776D-08F9-EA42-A3CC-9422B540ABA7}" name="Column6465"/>
    <tableColumn id="6479" xr3:uid="{E59DAE49-E23B-5947-9259-EC07AA4FC3E0}" name="Column6466"/>
    <tableColumn id="6480" xr3:uid="{FAB28CEF-D1A1-BC4A-BA7A-A68B268837F3}" name="Column6467"/>
    <tableColumn id="6481" xr3:uid="{45578E41-ED81-5F49-BA25-0067BE59FA27}" name="Column6468"/>
    <tableColumn id="6482" xr3:uid="{03DCC47A-5CDB-B344-A768-B51474D77543}" name="Column6469"/>
    <tableColumn id="6483" xr3:uid="{913F0EC6-8FDA-C74E-A188-61295519234B}" name="Column6470"/>
    <tableColumn id="6484" xr3:uid="{9EFF58E6-7402-7A46-A69D-13BC3B4FD8D2}" name="Column6471"/>
    <tableColumn id="6485" xr3:uid="{7780607C-F109-BE43-B732-F487276D997F}" name="Column6472"/>
    <tableColumn id="6486" xr3:uid="{592F2E6C-E58B-BF4F-B180-75817640AB33}" name="Column6473"/>
    <tableColumn id="6487" xr3:uid="{1183DB04-DF2B-F746-82F2-6CD96AD69751}" name="Column6474"/>
    <tableColumn id="6488" xr3:uid="{A6624F0C-CC4F-1541-8935-45F971A5E561}" name="Column6475"/>
    <tableColumn id="6489" xr3:uid="{D2C880C3-AAD4-3E46-8080-CF93CDDE2F8A}" name="Column6476"/>
    <tableColumn id="6490" xr3:uid="{366055E2-3666-5446-B694-CACB7E012D04}" name="Column6477"/>
    <tableColumn id="6491" xr3:uid="{2FE7A322-6B4E-E742-9C60-9B4A069620F9}" name="Column6478"/>
    <tableColumn id="6492" xr3:uid="{F80D3CBE-C1B1-3149-9112-F01645DA01FE}" name="Column6479"/>
    <tableColumn id="6493" xr3:uid="{CE1F8EED-5E17-9F4F-98E2-ADA4F65EB0FE}" name="Column6480"/>
    <tableColumn id="6494" xr3:uid="{26C7EB75-A92F-F14B-9A0F-E4EA073DB5A5}" name="Column6481"/>
    <tableColumn id="6495" xr3:uid="{061D28ED-371F-0E4A-8D37-58CE8A0B7D8A}" name="Column6482"/>
    <tableColumn id="6496" xr3:uid="{566CB9D7-FFEE-BD42-B6C3-FD6445C2ECA5}" name="Column6483"/>
    <tableColumn id="6497" xr3:uid="{E8B813DB-1AB9-6548-B6DE-0BE7099D29AD}" name="Column6484"/>
    <tableColumn id="6498" xr3:uid="{C68F54D2-C75D-7A4B-BBA1-36CA827CAD6F}" name="Column6485"/>
    <tableColumn id="6499" xr3:uid="{D83EC7A2-9D8C-B549-A193-7D30366D3B76}" name="Column6486"/>
    <tableColumn id="6500" xr3:uid="{7FB40DDF-27D0-6A44-9837-0E710258CB51}" name="Column6487"/>
    <tableColumn id="6501" xr3:uid="{1EE8C7EA-A74D-B644-B1F7-929B3A807821}" name="Column6488"/>
    <tableColumn id="6502" xr3:uid="{1380494B-9F88-7B48-91D9-EC912E297155}" name="Column6489"/>
    <tableColumn id="6503" xr3:uid="{ED6C891C-127E-2C46-9C14-CA7D17F0C858}" name="Column6490"/>
    <tableColumn id="6504" xr3:uid="{3C3960E8-66E1-FC46-9C79-D2E7A3E96DDF}" name="Column6491"/>
    <tableColumn id="6505" xr3:uid="{D722A68D-3FB5-694B-974E-A91E1EEFB076}" name="Column6492"/>
    <tableColumn id="6506" xr3:uid="{5B940395-E448-FE48-B2FA-2685C58DEBE3}" name="Column6493"/>
    <tableColumn id="6507" xr3:uid="{9FF6430F-4018-6F4C-A798-509F562AB64B}" name="Column6494"/>
    <tableColumn id="6508" xr3:uid="{567F94A0-C994-9543-BAB6-D658CCDCF3E6}" name="Column6495"/>
    <tableColumn id="6509" xr3:uid="{AC60C53F-EB40-EB43-97D8-1161E036DDA2}" name="Column6496"/>
    <tableColumn id="6510" xr3:uid="{4E3A91E3-C3FB-C448-AC47-CF421BB0B262}" name="Column6497"/>
    <tableColumn id="6511" xr3:uid="{EE26DA0A-03F4-5B41-BC93-9A63B3CB3B6E}" name="Column6498"/>
    <tableColumn id="6512" xr3:uid="{14020968-9D86-3847-BA08-11DE26DD0309}" name="Column6499"/>
    <tableColumn id="6513" xr3:uid="{85087F4E-613B-2A42-9F11-3ECC4C649F46}" name="Column6500"/>
    <tableColumn id="6514" xr3:uid="{A5C94B4C-4F64-8C46-A15C-D03879C9EA86}" name="Column6501"/>
    <tableColumn id="6515" xr3:uid="{181553B9-FB9C-CC48-A948-24A3E2F47AEE}" name="Column6502"/>
    <tableColumn id="6516" xr3:uid="{942C7507-5181-4140-AAFE-9AEE94F6A44B}" name="Column6503"/>
    <tableColumn id="6517" xr3:uid="{B022ECF9-D32D-AB4D-8B1A-32950D3CEDF7}" name="Column6504"/>
    <tableColumn id="6518" xr3:uid="{E87E884D-A12A-C94B-8728-0AE61F6CC0CD}" name="Column6505"/>
    <tableColumn id="6519" xr3:uid="{DC8435D9-4ABF-5E4D-B28A-A1427BC377E2}" name="Column6506"/>
    <tableColumn id="6520" xr3:uid="{22BAF2A3-E656-F644-9190-0B70A2DD565E}" name="Column6507"/>
    <tableColumn id="6521" xr3:uid="{6C305184-AEDE-F444-8E22-5A0C6C64051C}" name="Column6508"/>
    <tableColumn id="6522" xr3:uid="{B62CF5EA-9D3C-C04A-84D2-1B60BAD485C1}" name="Column6509"/>
    <tableColumn id="6523" xr3:uid="{27A01FE6-08AC-8545-BDF5-60BE9C2E65AE}" name="Column6510"/>
    <tableColumn id="6524" xr3:uid="{0AFD8AE9-5AD8-134E-9B79-99076CC73200}" name="Column6511"/>
    <tableColumn id="6525" xr3:uid="{05288112-7FC5-B24C-904E-A1F3CDFAFF5E}" name="Column6512"/>
    <tableColumn id="6526" xr3:uid="{C3783FD9-CCF0-A340-8387-D46F58039579}" name="Column6513"/>
    <tableColumn id="6527" xr3:uid="{73A210AF-7C11-B948-A3C4-86304D2DA39E}" name="Column6514"/>
    <tableColumn id="6528" xr3:uid="{92664D2C-8DE7-8E46-943D-69AF9B204728}" name="Column6515"/>
    <tableColumn id="6529" xr3:uid="{8CFAE525-2599-C04E-B97D-D304EBF6552E}" name="Column6516"/>
    <tableColumn id="6530" xr3:uid="{43BB8AFE-6EAC-7249-90EB-AA05AF3F50C0}" name="Column6517"/>
    <tableColumn id="6531" xr3:uid="{E2B541EC-64FE-D842-919A-DF05BA2B385A}" name="Column6518"/>
    <tableColumn id="6532" xr3:uid="{21D874D7-717C-2B47-8EF3-A484EB9F87FA}" name="Column6519"/>
    <tableColumn id="6533" xr3:uid="{E1A89BF1-4DE5-2047-B93C-7A2CC8D6B0A7}" name="Column6520"/>
    <tableColumn id="6534" xr3:uid="{BC67ABD3-1F53-8540-9D6D-5A0E3E2920A2}" name="Column6521"/>
    <tableColumn id="6535" xr3:uid="{A6B98437-FFED-DF46-AB0D-E724F93A2E52}" name="Column6522"/>
    <tableColumn id="6536" xr3:uid="{2910DD58-B804-564B-9BA8-276A51732C5E}" name="Column6523"/>
    <tableColumn id="6537" xr3:uid="{E703EC74-FE51-4446-868C-300F31FCD5EE}" name="Column6524"/>
    <tableColumn id="6538" xr3:uid="{0AF966BA-2849-8A44-8A80-81296CD7E8C3}" name="Column6525"/>
    <tableColumn id="6539" xr3:uid="{C8630A57-FEFB-EA43-8256-008647EFC4AC}" name="Column6526"/>
    <tableColumn id="6540" xr3:uid="{F05CE6ED-EFF3-BF4F-B3D1-3CD5530CB239}" name="Column6527"/>
    <tableColumn id="6541" xr3:uid="{B26A0B66-F841-A24F-9F61-877A5815CD13}" name="Column6528"/>
    <tableColumn id="6542" xr3:uid="{5107EE62-C3F3-2842-BC47-B9F5A9A8EC05}" name="Column6529"/>
    <tableColumn id="6543" xr3:uid="{301D2135-6F31-274B-805B-94D2722C576B}" name="Column6530"/>
    <tableColumn id="6544" xr3:uid="{9562BCFD-D858-154B-84AF-8129F8C8B271}" name="Column6531"/>
    <tableColumn id="6545" xr3:uid="{D02ECA1C-3AA9-D14D-8B15-0EAEF4C90FF4}" name="Column6532"/>
    <tableColumn id="6546" xr3:uid="{F850B0C9-9931-B140-9A64-0E90B2B20D56}" name="Column6533"/>
    <tableColumn id="6547" xr3:uid="{95D54B9D-E45C-AC4D-B2EC-956590713BF1}" name="Column6534"/>
    <tableColumn id="6548" xr3:uid="{7F5DCEAF-FA09-1749-9246-C42A52566DF0}" name="Column6535"/>
    <tableColumn id="6549" xr3:uid="{93A95AEB-13AD-6E49-9771-897498B7AABB}" name="Column6536"/>
    <tableColumn id="6550" xr3:uid="{1032B91D-2DCC-3649-B697-AC24F58981A0}" name="Column6537"/>
    <tableColumn id="6551" xr3:uid="{4395339B-9FAC-564F-96F6-90C588396319}" name="Column6538"/>
    <tableColumn id="6552" xr3:uid="{51B09175-D3DF-1844-B8BB-BC1C80BCDB22}" name="Column6539"/>
    <tableColumn id="6553" xr3:uid="{068894A5-460A-A445-891F-F95174235357}" name="Column6540"/>
    <tableColumn id="6554" xr3:uid="{2229C3F2-FB93-DA47-B0A3-41B8B73F0505}" name="Column6541"/>
    <tableColumn id="6555" xr3:uid="{885A2754-D572-1143-932D-6ED371001E31}" name="Column6542"/>
    <tableColumn id="6556" xr3:uid="{DA8E7E38-5E15-3947-A9C2-02C5507CD9AC}" name="Column6543"/>
    <tableColumn id="6557" xr3:uid="{AB4271B2-DCD9-B24C-A260-07F0CBAD4409}" name="Column6544"/>
    <tableColumn id="6558" xr3:uid="{1974F308-4814-F940-B2D8-02157FD4C4F4}" name="Column6545"/>
    <tableColumn id="6559" xr3:uid="{326B673C-22AC-1643-A573-FFE4C8840CD8}" name="Column6546"/>
    <tableColumn id="6560" xr3:uid="{0238E6E8-EFB5-F146-BAD3-FFA229008F2A}" name="Column6547"/>
    <tableColumn id="6561" xr3:uid="{D8646280-E757-6A4B-90ED-62AA7D24C4D0}" name="Column6548"/>
    <tableColumn id="6562" xr3:uid="{F7860EFB-8705-794D-B688-7DEDD494D0D6}" name="Column6549"/>
    <tableColumn id="6563" xr3:uid="{30C14EE5-33B0-0740-919D-D8DD632B7D16}" name="Column6550"/>
    <tableColumn id="6564" xr3:uid="{7A52F150-69E6-5C45-870D-2E522370503C}" name="Column6551"/>
    <tableColumn id="6565" xr3:uid="{4BD5F3D9-3833-7C4D-94B9-F5A0AA475650}" name="Column6552"/>
    <tableColumn id="6566" xr3:uid="{D994FE1C-EE65-A247-9F1D-8AAFB8993071}" name="Column6553"/>
    <tableColumn id="6567" xr3:uid="{8C2CD181-A983-7F4A-8147-4882BE1F8750}" name="Column6554"/>
    <tableColumn id="6568" xr3:uid="{B9FBD817-ACBE-9D42-B542-00A7B21173C5}" name="Column6555"/>
    <tableColumn id="6569" xr3:uid="{202B45EB-BC58-6D42-B75B-F35DAAA6D0F3}" name="Column6556"/>
    <tableColumn id="6570" xr3:uid="{E3DB7E07-6E3B-9942-90AB-F40F285A5D1A}" name="Column6557"/>
    <tableColumn id="6571" xr3:uid="{0DA33D19-A390-2849-A76C-26EB248D78A6}" name="Column6558"/>
    <tableColumn id="6572" xr3:uid="{A0D4FD03-838C-2E49-90BD-E72EAD59F254}" name="Column6559"/>
    <tableColumn id="6573" xr3:uid="{5B575D92-B0F8-1949-94C5-2A34139F89B9}" name="Column6560"/>
    <tableColumn id="6574" xr3:uid="{D0A6BC87-C0CC-E144-8C7C-F96DAC99C10A}" name="Column6561"/>
    <tableColumn id="6575" xr3:uid="{3F017B0D-785A-3A4F-8200-D87D110D7F72}" name="Column6562"/>
    <tableColumn id="6576" xr3:uid="{2D0E9EA4-AFC7-E544-B48D-15D266DE8022}" name="Column6563"/>
    <tableColumn id="6577" xr3:uid="{987A8257-97DA-FB43-9C42-6F4FBE8F7300}" name="Column6564"/>
    <tableColumn id="6578" xr3:uid="{A22B5FBD-5421-F64F-8B65-84C228FD9AC6}" name="Column6565"/>
    <tableColumn id="6579" xr3:uid="{267EC3FF-3974-8641-A11F-43409F70D901}" name="Column6566"/>
    <tableColumn id="6580" xr3:uid="{7BEE1ACC-A53A-314D-BB1D-722ABACB9C38}" name="Column6567"/>
    <tableColumn id="6581" xr3:uid="{AA25A698-53F5-0D4C-91D6-4F40DE48B391}" name="Column6568"/>
    <tableColumn id="6582" xr3:uid="{4B434F76-6972-5A47-ACA5-609F8BCB80B8}" name="Column6569"/>
    <tableColumn id="6583" xr3:uid="{92610267-A2C3-3246-8798-9864D6CC4E21}" name="Column6570"/>
    <tableColumn id="6584" xr3:uid="{3A267A23-9EFE-1C43-8166-ED9B518DB10F}" name="Column6571"/>
    <tableColumn id="6585" xr3:uid="{6862BEB4-0EA5-3341-85C6-26C8F43AE98B}" name="Column6572"/>
    <tableColumn id="6586" xr3:uid="{5DE6AA7C-6966-2340-AE1B-9B6B061FC79E}" name="Column6573"/>
    <tableColumn id="6587" xr3:uid="{06DD2000-FB99-9A46-93C6-426240996060}" name="Column6574"/>
    <tableColumn id="6588" xr3:uid="{1BA6FBE2-D0E4-2C41-9A3B-4B52B7342F99}" name="Column6575"/>
    <tableColumn id="6589" xr3:uid="{61FD2D8D-B1AB-B34F-A813-CEB3F859D9D2}" name="Column6576"/>
    <tableColumn id="6590" xr3:uid="{F5BD7996-F1ED-E647-8FBC-2F71EC54CCEE}" name="Column6577"/>
    <tableColumn id="6591" xr3:uid="{F2F47D7D-C680-DD4D-82C6-86B497D53084}" name="Column6578"/>
    <tableColumn id="6592" xr3:uid="{92661C98-9CDE-1543-9E56-5632CC307CA5}" name="Column6579"/>
    <tableColumn id="6593" xr3:uid="{3B7D73DE-7E1D-7144-B2AF-A7405496391C}" name="Column6580"/>
    <tableColumn id="6594" xr3:uid="{BE16312F-F1B5-8A4A-AE65-9731B03E97CB}" name="Column6581"/>
    <tableColumn id="6595" xr3:uid="{8028F506-8B2E-3E44-AAB0-35DF98FF2E86}" name="Column6582"/>
    <tableColumn id="6596" xr3:uid="{084E4563-F09B-884C-910B-67BEFB0A0756}" name="Column6583"/>
    <tableColumn id="6597" xr3:uid="{FD176EF2-12B4-9244-B43A-0AACF7A0082A}" name="Column6584"/>
    <tableColumn id="6598" xr3:uid="{9BEC1DA2-B013-F142-A005-64C74C4D00FD}" name="Column6585"/>
    <tableColumn id="6599" xr3:uid="{A2A491C0-EAE7-6E44-BC4C-3AE3E3CF0EDD}" name="Column6586"/>
    <tableColumn id="6600" xr3:uid="{25290882-CD96-9D43-9045-D4D2525CFBF9}" name="Column6587"/>
    <tableColumn id="6601" xr3:uid="{0C13D347-1256-644F-A6F4-1939B507822E}" name="Column6588"/>
    <tableColumn id="6602" xr3:uid="{41454E32-5CAA-B246-9C3A-FD314A71CB87}" name="Column6589"/>
    <tableColumn id="6603" xr3:uid="{8A0B31EF-1CEB-C94A-A863-F644A8298794}" name="Column6590"/>
    <tableColumn id="6604" xr3:uid="{DD06F8B4-9ED1-F946-A31B-A677516075B4}" name="Column6591"/>
    <tableColumn id="6605" xr3:uid="{815826B8-20E6-9547-A42C-1991315C13B9}" name="Column6592"/>
    <tableColumn id="6606" xr3:uid="{35F17BAA-BE24-2B4D-B3D1-2C4004CE9894}" name="Column6593"/>
    <tableColumn id="6607" xr3:uid="{FC49831B-18B0-A743-891F-3BFB7B77649A}" name="Column6594"/>
    <tableColumn id="6608" xr3:uid="{D33AF553-E221-1F46-80C5-CBDC93C0754A}" name="Column6595"/>
    <tableColumn id="6609" xr3:uid="{645B4662-8468-E344-AE31-43DD075AF1C0}" name="Column6596"/>
    <tableColumn id="6610" xr3:uid="{55558E84-610D-8742-B6E3-0707F3D4581F}" name="Column6597"/>
    <tableColumn id="6611" xr3:uid="{A40D878A-E992-0B41-901A-8DB0EAF8A3C1}" name="Column6598"/>
    <tableColumn id="6612" xr3:uid="{04D9EF19-97D0-A840-AE63-5F3350C60B2B}" name="Column6599"/>
    <tableColumn id="6613" xr3:uid="{ECF76E29-96EC-9E47-BDC3-57A08F229638}" name="Column6600"/>
    <tableColumn id="6614" xr3:uid="{44CDA518-6A2B-8B49-9E0C-CB8A657FD148}" name="Column6601"/>
    <tableColumn id="6615" xr3:uid="{E709E2A6-5807-9143-BF8B-C0A178C8245A}" name="Column6602"/>
    <tableColumn id="6616" xr3:uid="{F783C9FB-8764-194E-A86E-BE51DEB3DE3D}" name="Column6603"/>
    <tableColumn id="6617" xr3:uid="{982F51D9-A6DB-EA43-91D1-556EF10F4D47}" name="Column6604"/>
    <tableColumn id="6618" xr3:uid="{A47FB042-B74A-AF4E-9E94-7D42FE4F57B1}" name="Column6605"/>
    <tableColumn id="6619" xr3:uid="{DD80CF25-34E8-504C-BC96-C2A64DA6EEE4}" name="Column6606"/>
    <tableColumn id="6620" xr3:uid="{6EB934E9-632E-9347-A4DD-21C22C3A3624}" name="Column6607"/>
    <tableColumn id="6621" xr3:uid="{AF9F8F97-2A46-984B-B6DC-DBA4C109908F}" name="Column6608"/>
    <tableColumn id="6622" xr3:uid="{FA05881F-6F7D-2A46-90C0-47815658D266}" name="Column6609"/>
    <tableColumn id="6623" xr3:uid="{59C57EC2-8C20-BE4D-AE42-FF82878F1618}" name="Column6610"/>
    <tableColumn id="6624" xr3:uid="{8A6FEAEE-9DFC-EF41-BABD-0A2406EB8315}" name="Column6611"/>
    <tableColumn id="6625" xr3:uid="{FFCD3C60-5D4E-6249-B01A-5E82D0B95C2D}" name="Column6612"/>
    <tableColumn id="6626" xr3:uid="{BF3BAB61-579D-ED49-A8CA-5459D756BC3A}" name="Column6613"/>
    <tableColumn id="6627" xr3:uid="{BD7960EF-D21F-8F4A-8C94-24D142846E25}" name="Column6614"/>
    <tableColumn id="6628" xr3:uid="{EE39E96F-DB22-0647-8D3F-373DA0452CF2}" name="Column6615"/>
    <tableColumn id="6629" xr3:uid="{D7941987-FB7B-6742-AFC3-C0F384A6B88B}" name="Column6616"/>
    <tableColumn id="6630" xr3:uid="{ED304361-D5F9-2A46-A6DF-CB6EAEF99349}" name="Column6617"/>
    <tableColumn id="6631" xr3:uid="{22E6386F-F593-2546-8568-C3EFCE071603}" name="Column6618"/>
    <tableColumn id="6632" xr3:uid="{2E4EC04A-689B-5D46-BC30-A90FBC9FE778}" name="Column6619"/>
    <tableColumn id="6633" xr3:uid="{8826037E-2F16-F741-B9BC-046DBAF95B19}" name="Column6620"/>
    <tableColumn id="6634" xr3:uid="{82B74419-423A-9F4C-8BA7-6C7FBE1709E9}" name="Column6621"/>
    <tableColumn id="6635" xr3:uid="{F4689A93-12DE-7E4E-B8AE-CD5358D10D41}" name="Column6622"/>
    <tableColumn id="6636" xr3:uid="{DF44706E-B3E2-974B-BA67-F89709818AE1}" name="Column6623"/>
    <tableColumn id="6637" xr3:uid="{D7B527CA-F5A2-B540-8985-8398D069E0BD}" name="Column6624"/>
    <tableColumn id="6638" xr3:uid="{7722044C-EB25-F04A-9582-6AF9100202E0}" name="Column6625"/>
    <tableColumn id="6639" xr3:uid="{E38E4CD6-C56F-7C4D-97F4-0647A57CF14A}" name="Column6626"/>
    <tableColumn id="6640" xr3:uid="{F658EE04-7BD3-184C-979C-FF509EEF2BBA}" name="Column6627"/>
    <tableColumn id="6641" xr3:uid="{E294FE83-C36F-7C44-9BBE-F909183B63EC}" name="Column6628"/>
    <tableColumn id="6642" xr3:uid="{224FBFD2-15EC-EF4B-89EA-6EA7992B9A5A}" name="Column6629"/>
    <tableColumn id="6643" xr3:uid="{84074A5B-A3F9-8E45-8C26-31C4A6ECE549}" name="Column6630"/>
    <tableColumn id="6644" xr3:uid="{DE59B833-77A0-BB41-A550-9EFAF7DF13B3}" name="Column6631"/>
    <tableColumn id="6645" xr3:uid="{E0756A22-D1A1-3D48-B5E7-70AFC911376B}" name="Column6632"/>
    <tableColumn id="6646" xr3:uid="{094326CA-2555-EF42-BA3D-450FB000C0FD}" name="Column6633"/>
    <tableColumn id="6647" xr3:uid="{3AA512EB-3162-7541-98FD-61762B20EB4E}" name="Column6634"/>
    <tableColumn id="6648" xr3:uid="{83038D64-0FE2-3548-B6AC-9300F46048BE}" name="Column6635"/>
    <tableColumn id="6649" xr3:uid="{FBD176F0-4660-9849-BA57-7037CE035CD7}" name="Column6636"/>
    <tableColumn id="6650" xr3:uid="{2557911E-7C4C-6647-9F01-ADA1463A1423}" name="Column6637"/>
    <tableColumn id="6651" xr3:uid="{BFD612D1-7814-D145-A0DC-6BDD4F8B9D26}" name="Column6638"/>
    <tableColumn id="6652" xr3:uid="{7B004EAF-B4BD-B548-AF1E-2EF02C7657F1}" name="Column6639"/>
    <tableColumn id="6653" xr3:uid="{7F78BB26-3DC1-5642-A0E1-0E5C8B0C6BCB}" name="Column6640"/>
    <tableColumn id="6654" xr3:uid="{D3AAC3A7-4DC6-6844-89D0-761B3AAB82AB}" name="Column6641"/>
    <tableColumn id="6655" xr3:uid="{ED3E43DF-0373-D54C-A588-59D4B3F821AE}" name="Column6642"/>
    <tableColumn id="6656" xr3:uid="{92A0A5C3-E94E-7143-AAF9-5D1312FBD929}" name="Column6643"/>
    <tableColumn id="6657" xr3:uid="{04C7DBB8-5FA4-DA46-BAEC-53DD801D455D}" name="Column6644"/>
    <tableColumn id="6658" xr3:uid="{DA5F8010-C4D8-9049-9CB0-05D7642EB480}" name="Column6645"/>
    <tableColumn id="6659" xr3:uid="{78522B51-E1F7-3441-8D25-6F03661A95C2}" name="Column6646"/>
    <tableColumn id="6660" xr3:uid="{5C6A289F-3FE9-2745-A810-DF66853FDA46}" name="Column6647"/>
    <tableColumn id="6661" xr3:uid="{84CDACEA-A8F9-304F-9C6D-51B702F3C94F}" name="Column6648"/>
    <tableColumn id="6662" xr3:uid="{A21B7EE2-9469-9845-91A1-5DB0F41D68B1}" name="Column6649"/>
    <tableColumn id="6663" xr3:uid="{347FF0E0-930F-C54C-9ECB-783F971D50CC}" name="Column6650"/>
    <tableColumn id="6664" xr3:uid="{F8DC2E9A-AFBC-EB4A-90E6-951364A5F434}" name="Column6651"/>
    <tableColumn id="6665" xr3:uid="{26AEF3BC-95F9-624F-A7E2-F65D398CCDBA}" name="Column6652"/>
    <tableColumn id="6666" xr3:uid="{FBEC9D1D-8A60-6D4D-B839-E66EF218BA16}" name="Column6653"/>
    <tableColumn id="6667" xr3:uid="{912A561E-5531-7846-B8A6-8B9517892F97}" name="Column6654"/>
    <tableColumn id="6668" xr3:uid="{69CECC7C-C229-7249-865E-AD47999FB42E}" name="Column6655"/>
    <tableColumn id="6669" xr3:uid="{8EED2879-B9AA-DA4A-A41C-8ACB927C92D4}" name="Column6656"/>
    <tableColumn id="6670" xr3:uid="{EAE9D2B8-66B1-9F47-A852-359DAADFECF5}" name="Column6657"/>
    <tableColumn id="6671" xr3:uid="{61879D92-6AEB-3D42-8D2C-5BE4DEE64A8B}" name="Column6658"/>
    <tableColumn id="6672" xr3:uid="{B04A443E-E7DB-6A42-A137-6C072B1AD047}" name="Column6659"/>
    <tableColumn id="6673" xr3:uid="{106DAAB7-CE0A-7940-957C-0BB65D05BF96}" name="Column6660"/>
    <tableColumn id="6674" xr3:uid="{AD20A8DE-E78A-C84D-8ECA-6547E0E441A5}" name="Column6661"/>
    <tableColumn id="6675" xr3:uid="{E88E11E4-4775-2147-BE0D-D41609343A41}" name="Column6662"/>
    <tableColumn id="6676" xr3:uid="{4BB898E4-8E97-9945-8184-CBD9226B5731}" name="Column6663"/>
    <tableColumn id="6677" xr3:uid="{0CC155ED-067C-5941-B265-8888B43735AD}" name="Column6664"/>
    <tableColumn id="6678" xr3:uid="{70578767-AEA9-9F4D-A652-86009CE3C881}" name="Column6665"/>
    <tableColumn id="6679" xr3:uid="{BC8EA4CF-CAD0-A841-B880-E0ABAFCA52C6}" name="Column6666"/>
    <tableColumn id="6680" xr3:uid="{B72726DF-4294-254D-9082-EAAA20A0683C}" name="Column6667"/>
    <tableColumn id="6681" xr3:uid="{8231771D-31E6-B84F-BC07-4F9F36986C59}" name="Column6668"/>
    <tableColumn id="6682" xr3:uid="{9E2CD516-5F87-D84F-B6A0-93DE836EC2D7}" name="Column6669"/>
    <tableColumn id="6683" xr3:uid="{70AE4DD8-D4F1-D342-91BE-7B74010519D9}" name="Column6670"/>
    <tableColumn id="6684" xr3:uid="{88A1F29E-B327-784B-B951-F04F9A7C101E}" name="Column6671"/>
    <tableColumn id="6685" xr3:uid="{8BDA935A-F45E-3940-83C0-35C953360191}" name="Column6672"/>
    <tableColumn id="6686" xr3:uid="{A8D510E5-3CE8-8F4D-AB1A-B035F9754F19}" name="Column6673"/>
    <tableColumn id="6687" xr3:uid="{BC0734A8-6CCF-A44B-99BD-82AB60E64578}" name="Column6674"/>
    <tableColumn id="6688" xr3:uid="{95E85D14-F64E-4E4E-8380-4EF46DCB26A3}" name="Column6675"/>
    <tableColumn id="6689" xr3:uid="{2A03B748-4DE4-3444-A102-B96A52AB6788}" name="Column6676"/>
    <tableColumn id="6690" xr3:uid="{2E766FDC-2A16-B643-A3D6-C28E0C41C3C9}" name="Column6677"/>
    <tableColumn id="6691" xr3:uid="{BF3333E5-134A-D84A-8112-819ED0E98E96}" name="Column6678"/>
    <tableColumn id="6692" xr3:uid="{FB408926-A854-144A-8C4D-DF930C5DE112}" name="Column6679"/>
    <tableColumn id="6693" xr3:uid="{6A30D2C2-3802-B848-B47A-A7C066D17FE9}" name="Column6680"/>
    <tableColumn id="6694" xr3:uid="{741B8B1C-8436-334E-8190-2BAFB83259E0}" name="Column6681"/>
    <tableColumn id="6695" xr3:uid="{868ACD4E-BBD2-B140-9473-485BA06942DC}" name="Column6682"/>
    <tableColumn id="6696" xr3:uid="{B976B007-F7F7-C54F-8354-4D9B8303102B}" name="Column6683"/>
    <tableColumn id="6697" xr3:uid="{2ED538A3-3606-BE4A-B1F7-2877BA7AD720}" name="Column6684"/>
    <tableColumn id="6698" xr3:uid="{42638A6D-D5A6-3348-8F71-FE37A0049FEB}" name="Column6685"/>
    <tableColumn id="6699" xr3:uid="{FA4FF271-925C-164A-A476-2240CAAC4CD3}" name="Column6686"/>
    <tableColumn id="6700" xr3:uid="{A9E573DF-46DB-CE48-9F25-4997EFA5EB6D}" name="Column6687"/>
    <tableColumn id="6701" xr3:uid="{9666EED8-4979-D144-978C-F10A02F79944}" name="Column6688"/>
    <tableColumn id="6702" xr3:uid="{AFFEC459-18CA-4A48-8BAE-4A20D89C112D}" name="Column6689"/>
    <tableColumn id="6703" xr3:uid="{836A99E0-F449-2548-8B26-AC7D03897C2A}" name="Column6690"/>
    <tableColumn id="6704" xr3:uid="{7D2634D7-2675-6742-81E7-AA8D0CCEEEB1}" name="Column6691"/>
    <tableColumn id="6705" xr3:uid="{CE5BD056-3DF8-8E48-85A7-EF2FC011FD40}" name="Column6692"/>
    <tableColumn id="6706" xr3:uid="{F9A2AF11-7AD4-1F4D-A13B-21BD9302183D}" name="Column6693"/>
    <tableColumn id="6707" xr3:uid="{3F5926A1-4238-F044-BECD-FE1ACCD1955D}" name="Column6694"/>
    <tableColumn id="6708" xr3:uid="{DF649FAD-64CE-6C43-9FD4-F0CFA3240250}" name="Column6695"/>
    <tableColumn id="6709" xr3:uid="{DC4100A2-C7F3-D74F-8E47-871263AC91E5}" name="Column6696"/>
    <tableColumn id="6710" xr3:uid="{B751E25D-45C5-E641-B27E-6952EA9D4210}" name="Column6697"/>
    <tableColumn id="6711" xr3:uid="{F0355269-3620-734A-B51F-95F6D952386B}" name="Column6698"/>
    <tableColumn id="6712" xr3:uid="{1CC75FD1-BFE9-1A4D-AF5E-A2A3CD119E34}" name="Column6699"/>
    <tableColumn id="6713" xr3:uid="{9E4A74E9-2BDF-EB45-A880-FD746BC771FE}" name="Column6700"/>
    <tableColumn id="6714" xr3:uid="{235C1076-9E34-5748-B67E-3E00C0CAD15B}" name="Column6701"/>
    <tableColumn id="6715" xr3:uid="{D1D25B0C-E676-1447-9ED7-71D4027B1ACD}" name="Column6702"/>
    <tableColumn id="6716" xr3:uid="{C23677FD-D8AA-AC40-AAFF-3362580DBD14}" name="Column6703"/>
    <tableColumn id="6717" xr3:uid="{B5078071-A2EE-C54C-98E3-03C468585CE3}" name="Column6704"/>
    <tableColumn id="6718" xr3:uid="{390F682B-6476-D247-9AB1-DA60018042FB}" name="Column6705"/>
    <tableColumn id="6719" xr3:uid="{49214D3D-18B1-FF41-97EB-05EDC1DF4D83}" name="Column6706"/>
    <tableColumn id="6720" xr3:uid="{048A5138-4D0F-C947-AB64-281C09DE9301}" name="Column6707"/>
    <tableColumn id="6721" xr3:uid="{EE12B221-8767-AC4F-AFC7-D733F00E749B}" name="Column6708"/>
    <tableColumn id="6722" xr3:uid="{ADE2DBB2-6249-C74B-8596-86C0DFF98FE0}" name="Column6709"/>
    <tableColumn id="6723" xr3:uid="{D6FE33D1-22E0-FE4E-A159-90CA75BF6DA5}" name="Column6710"/>
    <tableColumn id="6724" xr3:uid="{368DF342-6F2E-6B4D-8947-0E1CEDBBE728}" name="Column6711"/>
    <tableColumn id="6725" xr3:uid="{86BCC650-60FD-454C-90FC-E6A71A3AC16D}" name="Column6712"/>
    <tableColumn id="6726" xr3:uid="{30EE13AD-61F1-A747-98A6-9F86FC841D24}" name="Column6713"/>
    <tableColumn id="6727" xr3:uid="{18369F82-EA36-A74B-A521-A5553DF6BD3C}" name="Column6714"/>
    <tableColumn id="6728" xr3:uid="{C17A040D-8E4D-E54C-8F62-81F0EB551110}" name="Column6715"/>
    <tableColumn id="6729" xr3:uid="{1CF80219-DB3D-F349-9396-8FF54861C525}" name="Column6716"/>
    <tableColumn id="6730" xr3:uid="{0B4DE867-B317-E343-99D9-00724782AC6D}" name="Column6717"/>
    <tableColumn id="6731" xr3:uid="{40DE3CB3-233A-C243-BC6D-03918D087F57}" name="Column6718"/>
    <tableColumn id="6732" xr3:uid="{53F0F661-BD64-DD4C-8152-6762D0758E43}" name="Column6719"/>
    <tableColumn id="6733" xr3:uid="{05887B75-D7BB-2440-9BBF-1EC80B023B1F}" name="Column6720"/>
    <tableColumn id="6734" xr3:uid="{3E3437A3-F43B-BF41-813D-746C1275656D}" name="Column6721"/>
    <tableColumn id="6735" xr3:uid="{CE1C2FD3-666D-0347-B6E3-96496FE556E1}" name="Column6722"/>
    <tableColumn id="6736" xr3:uid="{A281FE59-C84C-564A-B79E-64CEADBCB4D9}" name="Column6723"/>
    <tableColumn id="6737" xr3:uid="{936F5732-74E6-9D43-814F-346CBD7A9837}" name="Column6724"/>
    <tableColumn id="6738" xr3:uid="{6906C3D9-629E-834E-8283-9BE576CDBCC6}" name="Column6725"/>
    <tableColumn id="6739" xr3:uid="{60150EAD-5A03-C54B-B334-2B0EB2FA43FE}" name="Column6726"/>
    <tableColumn id="6740" xr3:uid="{6A1AC4EA-71F9-4140-92D0-5AE68729FFD2}" name="Column6727"/>
    <tableColumn id="6741" xr3:uid="{896A251F-B89B-BB49-908F-77F3C9C92370}" name="Column6728"/>
    <tableColumn id="6742" xr3:uid="{222C2AC5-932F-844D-90C9-DCA16994956F}" name="Column6729"/>
    <tableColumn id="6743" xr3:uid="{64319936-B22C-AB4E-8E24-34B596C7263A}" name="Column6730"/>
    <tableColumn id="6744" xr3:uid="{9FD76E60-DE05-9A4B-A31F-01B39C535E7E}" name="Column6731"/>
    <tableColumn id="6745" xr3:uid="{F1B4FE16-F426-E140-AE2A-196CF8443B22}" name="Column6732"/>
    <tableColumn id="6746" xr3:uid="{C7DF27DC-D840-684A-A496-BA55F712C8AF}" name="Column6733"/>
    <tableColumn id="6747" xr3:uid="{E3701FDF-23A0-8843-AA50-185075C13C4F}" name="Column6734"/>
    <tableColumn id="6748" xr3:uid="{2233529D-1523-6E4F-A481-301340A7009F}" name="Column6735"/>
    <tableColumn id="6749" xr3:uid="{21B25142-742D-B443-834A-C6129AA0D6A4}" name="Column6736"/>
    <tableColumn id="6750" xr3:uid="{BC2D231B-EB9C-304B-9B01-8E4A438AB412}" name="Column6737"/>
    <tableColumn id="6751" xr3:uid="{B7782DE9-97A8-3B4B-B0F1-7997684487E9}" name="Column6738"/>
    <tableColumn id="6752" xr3:uid="{37224B76-928A-0E44-8651-C3B8B224290E}" name="Column6739"/>
    <tableColumn id="6753" xr3:uid="{D3DE734C-D95B-FE47-96F7-38F41C5D2DB6}" name="Column6740"/>
    <tableColumn id="6754" xr3:uid="{990AFEC7-A626-3049-A723-AAFDE17F25E5}" name="Column6741"/>
    <tableColumn id="6755" xr3:uid="{3E3C5798-19EA-E94B-8498-6473E5DA2821}" name="Column6742"/>
    <tableColumn id="6756" xr3:uid="{678E5BDA-CAA3-FB47-9644-C0F62BDD6D4C}" name="Column6743"/>
    <tableColumn id="6757" xr3:uid="{58E90011-6119-C94C-9902-6C8A9FFA2ABB}" name="Column6744"/>
    <tableColumn id="6758" xr3:uid="{7D77CBE7-30F0-5E4B-B913-C46454DE9D44}" name="Column6745"/>
    <tableColumn id="6759" xr3:uid="{A3B25C05-8963-AB47-9D0D-581076E15A48}" name="Column6746"/>
    <tableColumn id="6760" xr3:uid="{D584E6E0-3DF3-7745-8372-6DF2CE99AAC1}" name="Column6747"/>
    <tableColumn id="6761" xr3:uid="{B62C30AF-3C8B-DF4C-AB1E-AA0CC6A4D6CD}" name="Column6748"/>
    <tableColumn id="6762" xr3:uid="{49078FEA-13BA-424B-8463-5291EC59C528}" name="Column6749"/>
    <tableColumn id="6763" xr3:uid="{826D4D6A-3B50-7F42-BE21-E79F55EF97FD}" name="Column6750"/>
    <tableColumn id="6764" xr3:uid="{E99F0C4C-C9C9-784B-9099-46F71F5C7BFE}" name="Column6751"/>
    <tableColumn id="6765" xr3:uid="{7A7B5A80-EF0C-B64E-936A-47609D6FA132}" name="Column6752"/>
    <tableColumn id="6766" xr3:uid="{2F60D855-2E6D-1649-8251-98EE2C582C35}" name="Column6753"/>
    <tableColumn id="6767" xr3:uid="{E8E159A1-80E1-BC49-B324-1BEA087F09D6}" name="Column6754"/>
    <tableColumn id="6768" xr3:uid="{79CEB770-A05A-4C4E-8C60-496E051F1A5F}" name="Column6755"/>
    <tableColumn id="6769" xr3:uid="{53B4B6CC-D3DC-1143-9A82-B52BDD2AC5F8}" name="Column6756"/>
    <tableColumn id="6770" xr3:uid="{0FA8571D-954A-1041-828B-3417F059E994}" name="Column6757"/>
    <tableColumn id="6771" xr3:uid="{2C2C6473-FFE1-3341-B899-DF53AB084E14}" name="Column6758"/>
    <tableColumn id="6772" xr3:uid="{ED408963-2365-C94A-8934-6B60B2C4EF62}" name="Column6759"/>
    <tableColumn id="6773" xr3:uid="{9E07B2BE-35C8-BB4B-B77E-A3D07D5148EC}" name="Column6760"/>
    <tableColumn id="6774" xr3:uid="{3453D158-1EBE-2745-B248-848D6DA6E8FE}" name="Column6761"/>
    <tableColumn id="6775" xr3:uid="{EC671138-4648-D24C-95BE-831C1BDB4A48}" name="Column6762"/>
    <tableColumn id="6776" xr3:uid="{DE15D945-20C5-0D4F-9865-D925B7B626C8}" name="Column6763"/>
    <tableColumn id="6777" xr3:uid="{0C726444-256D-5749-8076-4415A77B2ABF}" name="Column6764"/>
    <tableColumn id="6778" xr3:uid="{CEE4A8D8-2EAA-8A40-A185-B14E8969C892}" name="Column6765"/>
    <tableColumn id="6779" xr3:uid="{C7221BE0-D312-C04E-8002-F71D60328E1B}" name="Column6766"/>
    <tableColumn id="6780" xr3:uid="{346E6D01-9EA6-5D4F-8FC0-DB12A3B1DAA0}" name="Column6767"/>
    <tableColumn id="6781" xr3:uid="{D22C636B-85F7-EA4B-92BC-E07BA2F61D1C}" name="Column6768"/>
    <tableColumn id="6782" xr3:uid="{FCDECD94-AC0E-EB43-86FA-EC13A837CB24}" name="Column6769"/>
    <tableColumn id="6783" xr3:uid="{6DD26284-722C-714A-A3DA-253EBF8D80A3}" name="Column6770"/>
    <tableColumn id="6784" xr3:uid="{FB174964-E43E-C140-AE96-25F56261618E}" name="Column6771"/>
    <tableColumn id="6785" xr3:uid="{9F449D00-51AE-A646-8F90-B08C69D33222}" name="Column6772"/>
    <tableColumn id="6786" xr3:uid="{865C298A-26E8-B644-B743-2FCD6B47C6D5}" name="Column6773"/>
    <tableColumn id="6787" xr3:uid="{D7C6D12C-9C7B-6E46-BE17-94D34216E113}" name="Column6774"/>
    <tableColumn id="6788" xr3:uid="{1EBC2955-5E77-5246-9FCB-748C6BFD2AE1}" name="Column6775"/>
    <tableColumn id="6789" xr3:uid="{F8693F6D-2368-E14A-91CB-5C091C3520D1}" name="Column6776"/>
    <tableColumn id="6790" xr3:uid="{7AA8CA54-3248-074B-8543-F181BDED9AD4}" name="Column6777"/>
    <tableColumn id="6791" xr3:uid="{8EFC5E98-FD81-D243-9B7C-3814A48A2DF0}" name="Column6778"/>
    <tableColumn id="6792" xr3:uid="{CD0AEABE-CBD6-604F-8B28-DD59E2E9B3C3}" name="Column6779"/>
    <tableColumn id="6793" xr3:uid="{27945B1D-FB3C-9646-B6DA-70A7CEF2B9D4}" name="Column6780"/>
    <tableColumn id="6794" xr3:uid="{7D41B31C-FD8E-D941-98CE-30EE6F4237F1}" name="Column6781"/>
    <tableColumn id="6795" xr3:uid="{F791EB07-CDFB-DC49-8C39-056951DBF1AD}" name="Column6782"/>
    <tableColumn id="6796" xr3:uid="{58D319AB-FD4D-374C-91B1-36AA3FD9152D}" name="Column6783"/>
    <tableColumn id="6797" xr3:uid="{B6F6C2E8-BE70-F647-93AF-27F9D6E00E7B}" name="Column6784"/>
    <tableColumn id="6798" xr3:uid="{3FC7463D-53C9-7E48-83B0-6957EC9A53AC}" name="Column6785"/>
    <tableColumn id="6799" xr3:uid="{7BA1E393-A739-B346-BFF3-E7FBF673954F}" name="Column6786"/>
    <tableColumn id="6800" xr3:uid="{8EFF65AC-C873-F546-A2B4-D53578062EAD}" name="Column6787"/>
    <tableColumn id="6801" xr3:uid="{548CED78-DB97-A74E-A432-2FB1EB6BFD37}" name="Column6788"/>
    <tableColumn id="6802" xr3:uid="{B0A2D401-C256-7442-B18C-89AAC7DA6A61}" name="Column6789"/>
    <tableColumn id="6803" xr3:uid="{DA6DAC0C-12E7-1F44-9658-AB4743C6DDCE}" name="Column6790"/>
    <tableColumn id="6804" xr3:uid="{7F311888-F487-8D4B-A838-2A4B7BB4458C}" name="Column6791"/>
    <tableColumn id="6805" xr3:uid="{8E976CE6-9BF0-BC45-A411-5D66FA101958}" name="Column6792"/>
    <tableColumn id="6806" xr3:uid="{79EDC709-268E-D94F-A577-47F62BFC7016}" name="Column6793"/>
    <tableColumn id="6807" xr3:uid="{0A917578-1B10-794D-9BCD-94FC869D0D4A}" name="Column6794"/>
    <tableColumn id="6808" xr3:uid="{47ED72FA-8E18-2D41-A229-A20096E48736}" name="Column6795"/>
    <tableColumn id="6809" xr3:uid="{34014014-739E-3D4A-8CA5-050F832094B4}" name="Column6796"/>
    <tableColumn id="6810" xr3:uid="{59C20230-3EC4-6645-A655-496079EDD931}" name="Column6797"/>
    <tableColumn id="6811" xr3:uid="{E2BC991F-3458-C047-97BE-735C8B7396CE}" name="Column6798"/>
    <tableColumn id="6812" xr3:uid="{EEA83580-3E9A-8947-8E80-843EA843AE59}" name="Column6799"/>
    <tableColumn id="6813" xr3:uid="{686C272D-7A25-2C41-82F9-ADFA2A584902}" name="Column6800"/>
    <tableColumn id="6814" xr3:uid="{F5C79335-266F-2649-943D-80EF249D938A}" name="Column6801"/>
    <tableColumn id="6815" xr3:uid="{E05C31D2-2C92-A246-90D9-2F012DD6A008}" name="Column6802"/>
    <tableColumn id="6816" xr3:uid="{7BD95D36-1C1F-FD4D-BA59-20A41150C379}" name="Column6803"/>
    <tableColumn id="6817" xr3:uid="{4089A230-4BC0-6B45-A8CD-9ECDB30232A2}" name="Column6804"/>
    <tableColumn id="6818" xr3:uid="{045ECE44-A1AF-2E42-A346-93DD1B0117FB}" name="Column6805"/>
    <tableColumn id="6819" xr3:uid="{7BA3DE4E-C476-2748-8DEB-74FAED3859C5}" name="Column6806"/>
    <tableColumn id="6820" xr3:uid="{D7DBB3DA-32E1-914A-AC99-3FFAA6F7AC74}" name="Column6807"/>
    <tableColumn id="6821" xr3:uid="{B153E46C-37C7-FE40-8E60-C17991A88CFD}" name="Column6808"/>
    <tableColumn id="6822" xr3:uid="{5611934A-9B12-1343-8EB2-AEECAF57B582}" name="Column6809"/>
    <tableColumn id="6823" xr3:uid="{4AC72A1C-E354-3941-BEA7-328C450A10F4}" name="Column6810"/>
    <tableColumn id="6824" xr3:uid="{FC8685D4-78A8-784D-A88C-A459C83AC2F5}" name="Column6811"/>
    <tableColumn id="6825" xr3:uid="{A6338223-FDD0-8544-BEEF-7A3B1C41C63F}" name="Column6812"/>
    <tableColumn id="6826" xr3:uid="{64111C7C-6090-034E-8061-0769264249CB}" name="Column6813"/>
    <tableColumn id="6827" xr3:uid="{88165712-44B3-BD49-8906-C72602FCD167}" name="Column6814"/>
    <tableColumn id="6828" xr3:uid="{9384378F-5D17-9A43-A664-47BD6A3D13CE}" name="Column6815"/>
    <tableColumn id="6829" xr3:uid="{E67C7A2C-A8D4-644D-B8B0-9F66B48D1E81}" name="Column6816"/>
    <tableColumn id="6830" xr3:uid="{E7E631E2-C3E1-9A4F-B03F-372F8442B1AF}" name="Column6817"/>
    <tableColumn id="6831" xr3:uid="{8970D5A6-0527-C049-A691-30CF63D8CCCF}" name="Column6818"/>
    <tableColumn id="6832" xr3:uid="{611CBDB3-B207-8A43-87B0-67521E7DB904}" name="Column6819"/>
    <tableColumn id="6833" xr3:uid="{B4B173A3-1AD6-2249-9FD8-918AFA900EF3}" name="Column6820"/>
    <tableColumn id="6834" xr3:uid="{2767E198-3446-314E-AAD7-38167C09FD3D}" name="Column6821"/>
    <tableColumn id="6835" xr3:uid="{B1BE161A-E579-A14D-94EA-5184481B1E56}" name="Column6822"/>
    <tableColumn id="6836" xr3:uid="{5C196A5C-DFC1-ED4C-8541-D4CB0F378B9C}" name="Column6823"/>
    <tableColumn id="6837" xr3:uid="{C18AF1FC-DEDA-AA4D-B250-440F23BA8E83}" name="Column6824"/>
    <tableColumn id="6838" xr3:uid="{5D579174-FAD0-7D45-B828-8819094FD6E6}" name="Column6825"/>
    <tableColumn id="6839" xr3:uid="{4BB0943E-6FDD-8D43-A08C-C5938E0E7C10}" name="Column6826"/>
    <tableColumn id="6840" xr3:uid="{BC49134B-E765-0244-BEAC-2B3AB5FBA386}" name="Column6827"/>
    <tableColumn id="6841" xr3:uid="{8B4DE621-8B7F-EA43-83AE-ED36F6C1A75F}" name="Column6828"/>
    <tableColumn id="6842" xr3:uid="{D7D4123F-4C03-7D47-8833-49BF81D18A3A}" name="Column6829"/>
    <tableColumn id="6843" xr3:uid="{7EDE0A83-BC8E-C94A-8092-3B5AC7207D0D}" name="Column6830"/>
    <tableColumn id="6844" xr3:uid="{F59D166F-C43D-5D40-8EC1-FAF79A572C17}" name="Column6831"/>
    <tableColumn id="6845" xr3:uid="{BD1188ED-4789-FB4F-B3B1-263C59B4039F}" name="Column6832"/>
    <tableColumn id="6846" xr3:uid="{B8A3E04A-2DDF-514B-82B6-4D7CD9B22E5F}" name="Column6833"/>
    <tableColumn id="6847" xr3:uid="{05621C0C-CC2E-4442-B6B2-C22E1B2FDD8E}" name="Column6834"/>
    <tableColumn id="6848" xr3:uid="{B7FF64B5-5E21-0247-A530-1D0BDCA4B7D9}" name="Column6835"/>
    <tableColumn id="6849" xr3:uid="{772D1DC4-E3FF-9049-B06C-56B33FD11F82}" name="Column6836"/>
    <tableColumn id="6850" xr3:uid="{39B8785C-5B88-8945-8E4B-B6DB92797D0F}" name="Column6837"/>
    <tableColumn id="6851" xr3:uid="{2512D42F-2B43-3449-BFA4-F26EFE3E2DB2}" name="Column6838"/>
    <tableColumn id="6852" xr3:uid="{C11D2827-AA87-654B-A538-E70A5BC90003}" name="Column6839"/>
    <tableColumn id="6853" xr3:uid="{3485A790-B791-FF42-9D0F-1EA5BA68119A}" name="Column6840"/>
    <tableColumn id="6854" xr3:uid="{F12B2666-17CE-8942-A6A6-0C36193601D0}" name="Column6841"/>
    <tableColumn id="6855" xr3:uid="{4FF9E719-3329-6B4E-B380-5D1AEB208B7D}" name="Column6842"/>
    <tableColumn id="6856" xr3:uid="{877EA1F4-6084-F244-B231-E97645C8BCE5}" name="Column6843"/>
    <tableColumn id="6857" xr3:uid="{227B1B7B-065E-BE46-BB14-18EA0652FD4F}" name="Column6844"/>
    <tableColumn id="6858" xr3:uid="{284012A9-5308-054E-8735-0F5932B8826F}" name="Column6845"/>
    <tableColumn id="6859" xr3:uid="{A2A5030C-CDEC-014F-8CC9-1EA57E71F089}" name="Column6846"/>
    <tableColumn id="6860" xr3:uid="{5681C477-53FF-1C48-B794-82E6CB3B0DD8}" name="Column6847"/>
    <tableColumn id="6861" xr3:uid="{A40BF677-9964-2E4A-9EC1-9730BFB0604F}" name="Column6848"/>
    <tableColumn id="6862" xr3:uid="{5F9B29BD-6F63-FD43-AAE3-57DFFE1D9CF7}" name="Column6849"/>
    <tableColumn id="6863" xr3:uid="{D9F42AFF-E7A5-EF44-BB71-39ECC0F8ED9A}" name="Column6850"/>
    <tableColumn id="6864" xr3:uid="{285BAAB0-A926-9B40-95A3-6888BD8F0073}" name="Column6851"/>
    <tableColumn id="6865" xr3:uid="{4505C099-38E0-C847-BBB7-9A3024BCE5E3}" name="Column6852"/>
    <tableColumn id="6866" xr3:uid="{F62DBA63-2A5A-A044-BDCE-73A60F2D24CA}" name="Column6853"/>
    <tableColumn id="6867" xr3:uid="{73982F5C-7737-B642-8C60-9F8CE5B577B1}" name="Column6854"/>
    <tableColumn id="6868" xr3:uid="{C5FD099E-7D7C-A347-AEA4-C314A7E1A90A}" name="Column6855"/>
    <tableColumn id="6869" xr3:uid="{605865FE-D2AA-3349-816B-4651BEF592E1}" name="Column6856"/>
    <tableColumn id="6870" xr3:uid="{203F42A7-ACF5-844F-B512-42CB9E616B1E}" name="Column6857"/>
    <tableColumn id="6871" xr3:uid="{AF75B545-83C8-F245-9EAF-A9ED7EBD4850}" name="Column6858"/>
    <tableColumn id="6872" xr3:uid="{0802174A-F722-904F-8B91-216FC5D0FB23}" name="Column6859"/>
    <tableColumn id="6873" xr3:uid="{77A67F1A-301A-7143-A481-71A084FAEB77}" name="Column6860"/>
    <tableColumn id="6874" xr3:uid="{30AF3007-DEFD-7B40-A266-04943C670494}" name="Column6861"/>
    <tableColumn id="6875" xr3:uid="{9045BB50-F43A-E94A-B8F5-8E20E5A22213}" name="Column6862"/>
    <tableColumn id="6876" xr3:uid="{782DEE64-4A25-1A43-B7C7-62A32BBE7C1A}" name="Column6863"/>
    <tableColumn id="6877" xr3:uid="{C47A679A-9866-A141-8CBE-9310B5881747}" name="Column6864"/>
    <tableColumn id="6878" xr3:uid="{0DC1F831-7187-6946-AED8-21813BB036D2}" name="Column6865"/>
    <tableColumn id="6879" xr3:uid="{DA3906A8-36DA-2342-BA42-34FF98F1C83B}" name="Column6866"/>
    <tableColumn id="6880" xr3:uid="{A3A47F6A-1875-8B4C-8FB8-6AA57E26BAF6}" name="Column6867"/>
    <tableColumn id="6881" xr3:uid="{FFF085EB-0697-6941-90EC-BE4A8C330308}" name="Column6868"/>
    <tableColumn id="6882" xr3:uid="{CC7720AD-43D7-184B-A42F-0E0F016B2A62}" name="Column6869"/>
    <tableColumn id="6883" xr3:uid="{E8ECFDF9-4DF0-F547-95C5-BE315058560C}" name="Column6870"/>
    <tableColumn id="6884" xr3:uid="{01283768-55F8-6B49-A837-8D991FD385E3}" name="Column6871"/>
    <tableColumn id="6885" xr3:uid="{3E32495F-EC4C-0D45-84B0-C8A1B01317F6}" name="Column6872"/>
    <tableColumn id="6886" xr3:uid="{E2B78A2D-9C86-4949-B270-0B7974EBF4CA}" name="Column6873"/>
    <tableColumn id="6887" xr3:uid="{C118D0EB-64CE-F743-9A98-81464B6BAF80}" name="Column6874"/>
    <tableColumn id="6888" xr3:uid="{3C74056B-9E9E-8545-B1F0-8C2DE33431EE}" name="Column6875"/>
    <tableColumn id="6889" xr3:uid="{CF59C35B-ADC6-994C-BA24-4A5D58F64D42}" name="Column6876"/>
    <tableColumn id="6890" xr3:uid="{ED31E55E-6C4D-C344-95E6-DD0757A11CB0}" name="Column6877"/>
    <tableColumn id="6891" xr3:uid="{976CDFB2-22C1-2541-B415-87FC2828750B}" name="Column6878"/>
    <tableColumn id="6892" xr3:uid="{C5A944ED-0673-1E47-9682-4CFE8A7C169A}" name="Column6879"/>
    <tableColumn id="6893" xr3:uid="{5319C042-CA97-5D4E-9653-0A422514E5EF}" name="Column6880"/>
    <tableColumn id="6894" xr3:uid="{F0320283-0BCB-0C46-8FBF-6B13FD6C5528}" name="Column6881"/>
    <tableColumn id="6895" xr3:uid="{1D8C9DC1-F50A-3747-99B4-2DEB11DA95FA}" name="Column6882"/>
    <tableColumn id="6896" xr3:uid="{C9BF027B-D08F-B14B-85F4-A67E57F16867}" name="Column6883"/>
    <tableColumn id="6897" xr3:uid="{2B2364C6-17B3-C04E-A84B-976F242C08AE}" name="Column6884"/>
    <tableColumn id="6898" xr3:uid="{0DBDEF9A-9538-9F4F-827C-21B18DAC0225}" name="Column6885"/>
    <tableColumn id="6899" xr3:uid="{07C15C72-B81E-E447-A5B0-2BA57C5F615C}" name="Column6886"/>
    <tableColumn id="6900" xr3:uid="{72546C91-F493-C443-BE93-240FAC299262}" name="Column6887"/>
    <tableColumn id="6901" xr3:uid="{829FBC25-FE1B-2640-98DC-422C2DCA2D76}" name="Column6888"/>
    <tableColumn id="6902" xr3:uid="{18BC59A9-4950-4B47-B4B5-EB903798F6ED}" name="Column6889"/>
    <tableColumn id="6903" xr3:uid="{C8D8067A-8B0E-D64A-A7CC-7470202C48D2}" name="Column6890"/>
    <tableColumn id="6904" xr3:uid="{945A92F4-1B35-B84E-B1B0-3E50D7CAB934}" name="Column6891"/>
    <tableColumn id="6905" xr3:uid="{85F65CAC-447B-114E-8D0B-74DF26523D19}" name="Column6892"/>
    <tableColumn id="6906" xr3:uid="{06A570E5-D948-2648-9FCF-13EE69DF5A24}" name="Column6893"/>
    <tableColumn id="6907" xr3:uid="{77CD9D21-55C9-AE43-B5E7-84EADFFC0FA3}" name="Column6894"/>
    <tableColumn id="6908" xr3:uid="{FB9F6D3D-FF69-414F-997E-50183469327D}" name="Column6895"/>
    <tableColumn id="6909" xr3:uid="{30CDF28E-A916-9E4E-972F-DF28964BC43A}" name="Column6896"/>
    <tableColumn id="6910" xr3:uid="{D4FD8184-00EB-4941-AB3D-E75E40324AB4}" name="Column6897"/>
    <tableColumn id="6911" xr3:uid="{0FD4E636-1285-7747-AA30-7DF6C6ECD2BC}" name="Column6898"/>
    <tableColumn id="6912" xr3:uid="{D25037EA-169B-384F-BC01-7B4EBD33518D}" name="Column6899"/>
    <tableColumn id="6913" xr3:uid="{924C12AE-69D2-DE48-9A5F-3DA90A1DD82B}" name="Column6900"/>
    <tableColumn id="6914" xr3:uid="{4C5C9C79-D068-D24B-90D8-680009AFEE50}" name="Column6901"/>
    <tableColumn id="6915" xr3:uid="{9E87FA05-4CD6-0941-909F-008E5D2FD7CA}" name="Column6902"/>
    <tableColumn id="6916" xr3:uid="{E35C88D9-0910-384A-A682-113BA6EB6843}" name="Column6903"/>
    <tableColumn id="6917" xr3:uid="{1E1ACA5C-D10D-B949-B334-1FA0B749AFF6}" name="Column6904"/>
    <tableColumn id="6918" xr3:uid="{EE3C6B6D-4E1A-034C-9BBA-9B29681A76C6}" name="Column6905"/>
    <tableColumn id="6919" xr3:uid="{73D93534-DDF0-0E4C-BD68-9EFAAEFB186F}" name="Column6906"/>
    <tableColumn id="6920" xr3:uid="{F3462550-BF20-A440-AF8D-542000AFADC6}" name="Column6907"/>
    <tableColumn id="6921" xr3:uid="{10FCE163-BE5B-AE43-BF23-23547A701C22}" name="Column6908"/>
    <tableColumn id="6922" xr3:uid="{C22ACD9A-BF62-C940-964B-992E65340037}" name="Column6909"/>
    <tableColumn id="6923" xr3:uid="{E32E69BC-4379-A94D-AA86-C6EC242B59C8}" name="Column6910"/>
    <tableColumn id="6924" xr3:uid="{6C71545A-5034-CA4F-85B5-3C91C2C9E5F7}" name="Column6911"/>
    <tableColumn id="6925" xr3:uid="{C5E4DC14-126A-A145-AA67-D19D516348F6}" name="Column6912"/>
    <tableColumn id="6926" xr3:uid="{D1889E7D-95DA-2640-883F-D1CD19A716D4}" name="Column6913"/>
    <tableColumn id="6927" xr3:uid="{E4C5C98A-52D9-C042-8F45-E3183F80C570}" name="Column6914"/>
    <tableColumn id="6928" xr3:uid="{E6E575B8-F6DC-CF44-9D44-8A81430CAC87}" name="Column6915"/>
    <tableColumn id="6929" xr3:uid="{0ADF792A-BDAE-0A45-8B66-9D012E902487}" name="Column6916"/>
    <tableColumn id="6930" xr3:uid="{A05569B2-8810-8440-B076-150CB2F59160}" name="Column6917"/>
    <tableColumn id="6931" xr3:uid="{CA56398F-E8AB-9B42-9122-EC0C9897C35C}" name="Column6918"/>
    <tableColumn id="6932" xr3:uid="{0E79398A-E92A-7E4A-B5D7-865F9865AFB8}" name="Column6919"/>
    <tableColumn id="6933" xr3:uid="{8B65D62A-23B9-D54A-96FA-0AE4563D2D52}" name="Column6920"/>
    <tableColumn id="6934" xr3:uid="{5F4A8860-82DD-8543-A267-77A364C1EA29}" name="Column6921"/>
    <tableColumn id="6935" xr3:uid="{AE0446A9-EE34-1B49-9B32-67FFD77D780A}" name="Column6922"/>
    <tableColumn id="6936" xr3:uid="{01FB37C5-4463-B94C-A500-6AA37BFDC235}" name="Column6923"/>
    <tableColumn id="6937" xr3:uid="{BA19F3A8-2D84-344A-A8F9-3D36D9BCFCBD}" name="Column6924"/>
    <tableColumn id="6938" xr3:uid="{F53D5BD5-F107-0F48-883E-95D232DE4374}" name="Column6925"/>
    <tableColumn id="6939" xr3:uid="{9E07F40E-A56E-4E48-8A30-5B237D1D6FE7}" name="Column6926"/>
    <tableColumn id="6940" xr3:uid="{8179EE75-004A-724E-BC0E-53065B4535AA}" name="Column6927"/>
    <tableColumn id="6941" xr3:uid="{A5F9992E-0639-5043-9FD5-625DB996B720}" name="Column6928"/>
    <tableColumn id="6942" xr3:uid="{41DDE1E9-AD23-D04B-A2E0-27149D81929B}" name="Column6929"/>
    <tableColumn id="6943" xr3:uid="{BC020FA3-C641-4847-AFFE-BD9CA6F81D87}" name="Column6930"/>
    <tableColumn id="6944" xr3:uid="{80E7F50D-B1F0-1343-A006-8929CAE3B5F1}" name="Column6931"/>
    <tableColumn id="6945" xr3:uid="{B055790F-ED4B-E248-B68E-821F38112879}" name="Column6932"/>
    <tableColumn id="6946" xr3:uid="{BFEEAE3E-5321-3544-8867-A86419DD5595}" name="Column6933"/>
    <tableColumn id="6947" xr3:uid="{029F98C6-1A7D-DF4C-A8AB-6EEBF4FA80AE}" name="Column6934"/>
    <tableColumn id="6948" xr3:uid="{64D41259-CB55-6440-BBA8-B6F857C6DE57}" name="Column6935"/>
    <tableColumn id="6949" xr3:uid="{D8CA2647-A1A7-4444-8C55-7BF42CCE03E6}" name="Column6936"/>
    <tableColumn id="6950" xr3:uid="{18417008-7EC9-7544-A0FD-BF9C212CBD6D}" name="Column6937"/>
    <tableColumn id="6951" xr3:uid="{95A41CAB-2701-AE4B-870A-5144FDA733EE}" name="Column6938"/>
    <tableColumn id="6952" xr3:uid="{035822C5-8DAD-D246-93D5-F145557DE76E}" name="Column6939"/>
    <tableColumn id="6953" xr3:uid="{EC2C1777-E03D-9B45-80DE-A29C4DF51B6F}" name="Column6940"/>
    <tableColumn id="6954" xr3:uid="{77DBFF0D-E8F0-1540-848E-F144A5257746}" name="Column6941"/>
    <tableColumn id="6955" xr3:uid="{33D78CB3-01AE-9C4D-83A0-0F0A3D3CB5C1}" name="Column6942"/>
    <tableColumn id="6956" xr3:uid="{D7C0081F-4016-5747-9A41-F635328D1A1D}" name="Column6943"/>
    <tableColumn id="6957" xr3:uid="{819560FA-5508-9745-AD9B-7F94F443E6D3}" name="Column6944"/>
    <tableColumn id="6958" xr3:uid="{28FB8511-E932-1546-A6A2-8A5DA3DF2168}" name="Column6945"/>
    <tableColumn id="6959" xr3:uid="{B5025A6F-17AE-EF46-B9DE-1C9E6321D0DC}" name="Column6946"/>
    <tableColumn id="6960" xr3:uid="{D692274F-ED16-D540-A410-1DF7BEAE895C}" name="Column6947"/>
    <tableColumn id="6961" xr3:uid="{72C219ED-89C5-424C-A149-29C84B500514}" name="Column6948"/>
    <tableColumn id="6962" xr3:uid="{D845FA35-A3BD-0744-A5A6-029D8B751972}" name="Column6949"/>
    <tableColumn id="6963" xr3:uid="{E614E5BE-18F9-2A47-8E81-78022EF08973}" name="Column6950"/>
    <tableColumn id="6964" xr3:uid="{8ACCE390-446D-544E-8C8F-5EE9F82EAF33}" name="Column6951"/>
    <tableColumn id="6965" xr3:uid="{9022BB07-7871-9946-89CF-044CFE02C093}" name="Column6952"/>
    <tableColumn id="6966" xr3:uid="{1C0C5CEF-9AE7-0542-991F-8EE59471ACE5}" name="Column6953"/>
    <tableColumn id="6967" xr3:uid="{C71F94F5-D6E5-8E4A-B886-E9DF4FD072DF}" name="Column6954"/>
    <tableColumn id="6968" xr3:uid="{A34F6243-9081-DA46-8B9E-4096BC5840C4}" name="Column6955"/>
    <tableColumn id="6969" xr3:uid="{FC7D70B9-AC04-5444-9145-3674FA4210A1}" name="Column6956"/>
    <tableColumn id="6970" xr3:uid="{9E39F335-8F98-B848-8F84-37D00671F701}" name="Column6957"/>
    <tableColumn id="6971" xr3:uid="{47179720-A768-6340-A5B5-5DEDEA59A4AD}" name="Column6958"/>
    <tableColumn id="6972" xr3:uid="{FD5E5E9B-445D-B640-84ED-71F404F796A2}" name="Column6959"/>
    <tableColumn id="6973" xr3:uid="{6442A893-6F38-EF48-A5DC-BD52656A2E48}" name="Column6960"/>
    <tableColumn id="6974" xr3:uid="{768055AE-4DA8-754C-9450-FBD3EEF0C55F}" name="Column6961"/>
    <tableColumn id="6975" xr3:uid="{BA89B48E-9D73-284E-A74A-34D9980E328F}" name="Column6962"/>
    <tableColumn id="6976" xr3:uid="{FA1900F3-164A-094E-98D4-B0005F46939A}" name="Column6963"/>
    <tableColumn id="6977" xr3:uid="{CC6DDFAD-F957-E44A-A7CF-2E558C851B1A}" name="Column6964"/>
    <tableColumn id="6978" xr3:uid="{C2D6F0F5-1599-324F-83B9-4D547B025C62}" name="Column6965"/>
    <tableColumn id="6979" xr3:uid="{A94F19B4-DB7B-CD4B-9A80-365690D45012}" name="Column6966"/>
    <tableColumn id="6980" xr3:uid="{4B48E97A-607F-4644-A3A0-4B015885DFDB}" name="Column6967"/>
    <tableColumn id="6981" xr3:uid="{01099E99-7378-204A-B530-4C793CE5CD02}" name="Column6968"/>
    <tableColumn id="6982" xr3:uid="{CE5A6F13-B5B5-BF4F-A9DE-339656220A6F}" name="Column6969"/>
    <tableColumn id="6983" xr3:uid="{5CD6C429-D63A-B24F-A29F-F0675186F025}" name="Column6970"/>
    <tableColumn id="6984" xr3:uid="{B42BE572-8399-314D-95C2-542BB9938DCF}" name="Column6971"/>
    <tableColumn id="6985" xr3:uid="{91DAB82D-6A85-8F44-9100-C5C59F29D93A}" name="Column6972"/>
    <tableColumn id="6986" xr3:uid="{4AEF8D9E-792C-6348-95E5-76D75B544125}" name="Column6973"/>
    <tableColumn id="6987" xr3:uid="{950A9D8B-95FC-3E4B-ADB9-290652CE11CA}" name="Column6974"/>
    <tableColumn id="6988" xr3:uid="{F0524742-E283-7A49-8E71-F20C70CFED16}" name="Column6975"/>
    <tableColumn id="6989" xr3:uid="{EF984FC3-6827-974C-B777-5AE44168976A}" name="Column6976"/>
    <tableColumn id="6990" xr3:uid="{1A8F050D-1D88-E848-9138-1028C92FF66C}" name="Column6977"/>
    <tableColumn id="6991" xr3:uid="{BDF41846-BF7A-C94C-8F9B-D7F0574EC399}" name="Column6978"/>
    <tableColumn id="6992" xr3:uid="{09A07AF6-DF23-8C44-8CE3-0A319128F057}" name="Column6979"/>
    <tableColumn id="6993" xr3:uid="{EB41A917-70E3-CD42-81AB-06447B342DD5}" name="Column6980"/>
    <tableColumn id="6994" xr3:uid="{A78D1889-3561-AB4E-A8F3-02BBF7664DF0}" name="Column6981"/>
    <tableColumn id="6995" xr3:uid="{3ABEABC1-82D7-8B49-AE43-B9B1E9EDA50A}" name="Column6982"/>
    <tableColumn id="6996" xr3:uid="{7DC24541-A583-3349-9B64-791FC00A6155}" name="Column6983"/>
    <tableColumn id="6997" xr3:uid="{C551CCD3-EB8B-F843-A6D8-5AF155814817}" name="Column6984"/>
    <tableColumn id="6998" xr3:uid="{198D4DB5-7C93-284E-94B2-78C59133F6A1}" name="Column6985"/>
    <tableColumn id="6999" xr3:uid="{F8E767F2-02A9-794A-9776-C9F7CBC6230B}" name="Column6986"/>
    <tableColumn id="7000" xr3:uid="{6E26D9AE-FC21-B94F-99C0-2DC64416926B}" name="Column6987"/>
    <tableColumn id="7001" xr3:uid="{8DA4890D-71AF-E949-8A48-8469638B713A}" name="Column6988"/>
    <tableColumn id="7002" xr3:uid="{33109D69-5A04-0F44-BF1F-120B512364A6}" name="Column6989"/>
    <tableColumn id="7003" xr3:uid="{58206834-A00E-EB48-ABF1-38205BC8552B}" name="Column6990"/>
    <tableColumn id="7004" xr3:uid="{79C2DA4B-D876-AD40-8699-F52401AA2245}" name="Column6991"/>
    <tableColumn id="7005" xr3:uid="{BAA5229B-9D96-E54C-97B8-97268F8CD6DD}" name="Column6992"/>
    <tableColumn id="7006" xr3:uid="{E53E0DB4-667F-2E43-B655-468A860E974C}" name="Column6993"/>
    <tableColumn id="7007" xr3:uid="{5749CFDA-3612-9749-8BFA-3036147BE6E8}" name="Column6994"/>
    <tableColumn id="7008" xr3:uid="{2B38BB4E-7F11-004D-8B58-E79B314C1604}" name="Column6995"/>
    <tableColumn id="7009" xr3:uid="{F23AC9DE-3857-3A45-B98A-E2C9C5D1C3D1}" name="Column6996"/>
    <tableColumn id="7010" xr3:uid="{14847978-65DD-A944-9E0C-3E89B6746ADB}" name="Column6997"/>
    <tableColumn id="7011" xr3:uid="{63774729-416C-0647-BC41-669400AF63E5}" name="Column6998"/>
    <tableColumn id="7012" xr3:uid="{3993C85F-ADB2-E840-AF24-39E662AD0E90}" name="Column6999"/>
    <tableColumn id="7013" xr3:uid="{8B7DB8B0-17A7-FF4B-8644-D0913D154CD5}" name="Column7000"/>
    <tableColumn id="7014" xr3:uid="{705CC181-E6B3-4E49-967E-6A2E908FE18C}" name="Column7001"/>
    <tableColumn id="7015" xr3:uid="{5138529D-5E2F-E442-ADAB-99ABFDDDEF4D}" name="Column7002"/>
    <tableColumn id="7016" xr3:uid="{F4D46152-6712-B94A-A356-8C9C6D686345}" name="Column7003"/>
    <tableColumn id="7017" xr3:uid="{340C8155-8283-DC46-8554-F3E304117879}" name="Column7004"/>
    <tableColumn id="7018" xr3:uid="{53589DE2-8265-A344-99BC-37DE76BA909C}" name="Column7005"/>
    <tableColumn id="7019" xr3:uid="{BCA114AF-7E3A-F24D-9089-8F91C643E631}" name="Column7006"/>
    <tableColumn id="7020" xr3:uid="{333644A7-006E-D440-A250-89FF72567653}" name="Column7007"/>
    <tableColumn id="7021" xr3:uid="{E8CAAC5F-D221-3648-B857-381E9976E6C1}" name="Column7008"/>
    <tableColumn id="7022" xr3:uid="{58294C96-A528-2147-B4F6-3B6C45F08F88}" name="Column7009"/>
    <tableColumn id="7023" xr3:uid="{3A4D71FF-733A-D346-A929-D9EC9105B6D2}" name="Column7010"/>
    <tableColumn id="7024" xr3:uid="{8521A7A1-ED35-184D-9CA1-84EEDEFAE834}" name="Column7011"/>
    <tableColumn id="7025" xr3:uid="{836AFDF9-CE61-B14B-B13A-0B8DA045FEB0}" name="Column7012"/>
    <tableColumn id="7026" xr3:uid="{FDBE8D64-FA24-4D40-9415-07D4B6E2E77C}" name="Column7013"/>
    <tableColumn id="7027" xr3:uid="{6928653A-8F69-B841-AEE6-13305BD1FA74}" name="Column7014"/>
    <tableColumn id="7028" xr3:uid="{D1529F14-1D4A-F94E-AA6A-D28FE5DE813D}" name="Column7015"/>
    <tableColumn id="7029" xr3:uid="{F4E891E6-1F12-5E45-BBE8-075543DBA089}" name="Column7016"/>
    <tableColumn id="7030" xr3:uid="{C83BAD37-4494-5048-95B8-B63FA458AE25}" name="Column7017"/>
    <tableColumn id="7031" xr3:uid="{8E1FE9ED-CE8A-AE44-866F-C0FF53F76781}" name="Column7018"/>
    <tableColumn id="7032" xr3:uid="{F18D92C6-5B83-E141-BC46-A0BE3BA394D7}" name="Column7019"/>
    <tableColumn id="7033" xr3:uid="{6DCFE7FF-0207-A44E-85E8-A70C9E945501}" name="Column7020"/>
    <tableColumn id="7034" xr3:uid="{C13ADE4E-7AA5-0245-A8EF-3EF3F64B252E}" name="Column7021"/>
    <tableColumn id="7035" xr3:uid="{0DD0E167-7FBB-F940-9101-6C782347BDCC}" name="Column7022"/>
    <tableColumn id="7036" xr3:uid="{219F663E-5C59-284A-87E7-0454BF1A05C5}" name="Column7023"/>
    <tableColumn id="7037" xr3:uid="{E584A8BF-3AFE-8D43-A83C-2F4C2318C86B}" name="Column7024"/>
    <tableColumn id="7038" xr3:uid="{39040DE7-F643-FA4A-AEF1-91C05ADD81A9}" name="Column7025"/>
    <tableColumn id="7039" xr3:uid="{423F38BE-F47B-AD43-A0C0-2B83556EEDFD}" name="Column7026"/>
    <tableColumn id="7040" xr3:uid="{77FC4B30-7864-E54E-8EF9-DD63490981E8}" name="Column7027"/>
    <tableColumn id="7041" xr3:uid="{B7603F5F-B1F3-B742-BD25-FF7A5F016BB5}" name="Column7028"/>
    <tableColumn id="7042" xr3:uid="{3E16674D-FF40-8944-997C-7AF3238AB8FD}" name="Column7029"/>
    <tableColumn id="7043" xr3:uid="{D8EAE273-F64B-E243-B533-B9A6A6A1BA91}" name="Column7030"/>
    <tableColumn id="7044" xr3:uid="{1DF9243B-4E3A-074D-9660-13DC7C17F656}" name="Column7031"/>
    <tableColumn id="7045" xr3:uid="{ED0A72C0-DF89-3442-88E0-90A8B79F7AA9}" name="Column7032"/>
    <tableColumn id="7046" xr3:uid="{8C971F3A-E2AC-2B4A-8CA2-C924F30B2B98}" name="Column7033"/>
    <tableColumn id="7047" xr3:uid="{8B2B84A0-4A10-274B-9A95-9C74D41D2361}" name="Column7034"/>
    <tableColumn id="7048" xr3:uid="{57F011E8-0DF0-CC4D-8378-7A04C84798CA}" name="Column7035"/>
    <tableColumn id="7049" xr3:uid="{CC2A6C49-A58F-514C-BE2B-50100A2BD961}" name="Column7036"/>
    <tableColumn id="7050" xr3:uid="{F7077921-451E-7C42-B6C1-F5E4146069E1}" name="Column7037"/>
    <tableColumn id="7051" xr3:uid="{E4D244FF-4668-804F-83AC-7A6257C2CE32}" name="Column7038"/>
    <tableColumn id="7052" xr3:uid="{8EB7092C-9A69-E547-8FB3-F55875CFBE12}" name="Column7039"/>
    <tableColumn id="7053" xr3:uid="{555F29B7-0E2E-FC4A-9136-3D17C461BF33}" name="Column7040"/>
    <tableColumn id="7054" xr3:uid="{7C191547-C3B7-C547-8893-0F418AF0A938}" name="Column7041"/>
    <tableColumn id="7055" xr3:uid="{5CD16C90-56DF-4648-8A7D-6B1ED96B6BF2}" name="Column7042"/>
    <tableColumn id="7056" xr3:uid="{574289D0-ED80-EE45-9B6E-6DE727717B32}" name="Column7043"/>
    <tableColumn id="7057" xr3:uid="{35A7AA37-5690-E94D-874A-09D779CA5491}" name="Column7044"/>
    <tableColumn id="7058" xr3:uid="{A3015DD1-7212-B94A-A2E3-2CD796DA6676}" name="Column7045"/>
    <tableColumn id="7059" xr3:uid="{39A18C96-2407-B949-BFEA-49C8B3B63692}" name="Column7046"/>
    <tableColumn id="7060" xr3:uid="{79A2D05E-7CC0-FA49-8088-766A9EA9A8F3}" name="Column7047"/>
    <tableColumn id="7061" xr3:uid="{8EB08F2C-D485-9846-9FB3-7E2BF09894BA}" name="Column7048"/>
    <tableColumn id="7062" xr3:uid="{9C7679FA-883E-2C41-A365-2F87E4CF079B}" name="Column7049"/>
    <tableColumn id="7063" xr3:uid="{076157A8-ED3C-A649-9321-0A110330203C}" name="Column7050"/>
    <tableColumn id="7064" xr3:uid="{019314D0-97D4-D143-ABB0-EC2EA7ED3654}" name="Column7051"/>
    <tableColumn id="7065" xr3:uid="{267F1C81-E0C8-8F48-B8A3-DD79F5EDEE50}" name="Column7052"/>
    <tableColumn id="7066" xr3:uid="{503032A2-13DB-2040-90BA-D43952AEA044}" name="Column7053"/>
    <tableColumn id="7067" xr3:uid="{62093906-C91C-2A46-8CBF-C07FB962B8B0}" name="Column7054"/>
    <tableColumn id="7068" xr3:uid="{FAB781A9-C82A-7A49-9A00-33ABAD880CE6}" name="Column7055"/>
    <tableColumn id="7069" xr3:uid="{095E2646-FCF6-7049-9ABE-DBACE3D1577B}" name="Column7056"/>
    <tableColumn id="7070" xr3:uid="{F2C023E3-B157-C04A-AC9A-4131A2733448}" name="Column7057"/>
    <tableColumn id="7071" xr3:uid="{857468E4-0C5B-9346-B12E-4716B3BE3028}" name="Column7058"/>
    <tableColumn id="7072" xr3:uid="{AF746AC6-3EAA-FA47-AD60-FB6F7976619A}" name="Column7059"/>
    <tableColumn id="7073" xr3:uid="{30494727-5FFC-D04E-B71E-58093E6701CE}" name="Column7060"/>
    <tableColumn id="7074" xr3:uid="{0A411F35-2F31-444C-9D00-C1A711AFF7E7}" name="Column7061"/>
    <tableColumn id="7075" xr3:uid="{E92DAD9E-AC9C-E446-9BDA-370C080B0591}" name="Column7062"/>
    <tableColumn id="7076" xr3:uid="{43E9436E-0B8D-294E-9A07-503E46955D1E}" name="Column7063"/>
    <tableColumn id="7077" xr3:uid="{2A9C8DBB-595A-124F-B69B-C5F9EB28A595}" name="Column7064"/>
    <tableColumn id="7078" xr3:uid="{52EB6A0F-07A3-EB40-906C-04672BAA21A9}" name="Column7065"/>
    <tableColumn id="7079" xr3:uid="{12B76010-2AD1-0848-8F0B-2F8C91BD8538}" name="Column7066"/>
    <tableColumn id="7080" xr3:uid="{3B3A6D08-33C1-A04F-AD1F-111F62C8FE3D}" name="Column7067"/>
    <tableColumn id="7081" xr3:uid="{4B4DDFC0-CC9D-2147-A025-E5DBFF0EA248}" name="Column7068"/>
    <tableColumn id="7082" xr3:uid="{F5799E9F-A83E-5B4D-B600-413484C413D9}" name="Column7069"/>
    <tableColumn id="7083" xr3:uid="{B38C30E6-F08E-F644-A318-32925AABE50B}" name="Column7070"/>
    <tableColumn id="7084" xr3:uid="{E9F44A41-4D98-3C4B-BE9B-66670238E11A}" name="Column7071"/>
    <tableColumn id="7085" xr3:uid="{F63A9A9A-C2C6-174B-8F80-8C6F3384E428}" name="Column7072"/>
    <tableColumn id="7086" xr3:uid="{4F332EC0-A63D-4E44-A398-74F580C78332}" name="Column7073"/>
    <tableColumn id="7087" xr3:uid="{4507151B-0291-4448-9F65-1C0E44103441}" name="Column7074"/>
    <tableColumn id="7088" xr3:uid="{CFDE00CC-E580-B84E-B6C0-85BFFA8B9ED2}" name="Column7075"/>
    <tableColumn id="7089" xr3:uid="{850A42A4-4B8C-264F-BC19-218962D61B9A}" name="Column7076"/>
    <tableColumn id="7090" xr3:uid="{7660834A-E031-7647-8F90-0BEA0943B4C8}" name="Column7077"/>
    <tableColumn id="7091" xr3:uid="{B9C0C776-7C63-8A49-90C4-9FDB766C701C}" name="Column7078"/>
    <tableColumn id="7092" xr3:uid="{B69276E6-0E8D-4C4A-AA78-5FE67E7E22D0}" name="Column7079"/>
    <tableColumn id="7093" xr3:uid="{D271CC3E-3270-494D-BBEC-AE2DFBFC888E}" name="Column7080"/>
    <tableColumn id="7094" xr3:uid="{4CADD90A-0488-8043-A7B8-679907DD0306}" name="Column7081"/>
    <tableColumn id="7095" xr3:uid="{D4A9BB8D-0835-7B46-B81C-FCF1945BEAE5}" name="Column7082"/>
    <tableColumn id="7096" xr3:uid="{03ED8915-77B0-2B40-96B1-5CEE2C31D124}" name="Column7083"/>
    <tableColumn id="7097" xr3:uid="{449576F4-4DF6-4E4A-BDB7-05D9D7BED3E9}" name="Column7084"/>
    <tableColumn id="7098" xr3:uid="{F066FEA6-9758-B54E-9795-5FDCAD867610}" name="Column7085"/>
    <tableColumn id="7099" xr3:uid="{884DF152-3ED4-FA49-AD05-BD335B8E1640}" name="Column7086"/>
    <tableColumn id="7100" xr3:uid="{749DABF2-8C1F-1D4D-961E-4AC5F1A63B26}" name="Column7087"/>
    <tableColumn id="7101" xr3:uid="{06F31A37-57F6-0740-8B3D-5C49D6F4961E}" name="Column7088"/>
    <tableColumn id="7102" xr3:uid="{576FDFA2-88DA-874F-9975-C34F38980E58}" name="Column7089"/>
    <tableColumn id="7103" xr3:uid="{1296B6F6-0D79-944B-8075-B35BC994A016}" name="Column7090"/>
    <tableColumn id="7104" xr3:uid="{E9477916-727D-8E40-B542-FC08CF2DCD44}" name="Column7091"/>
    <tableColumn id="7105" xr3:uid="{D14E7CF5-A7CD-F94A-9F34-E11C5895BB60}" name="Column7092"/>
    <tableColumn id="7106" xr3:uid="{BA98BAE2-DC2B-6A47-898F-81C2F0C7A7C4}" name="Column7093"/>
    <tableColumn id="7107" xr3:uid="{1A1DA588-FC57-2F4E-A85D-6ED760108C0B}" name="Column7094"/>
    <tableColumn id="7108" xr3:uid="{08EC7B48-9836-8C47-9795-28AFE7F08508}" name="Column7095"/>
    <tableColumn id="7109" xr3:uid="{82A873FE-263A-154A-BD57-C79F2A06E90C}" name="Column7096"/>
    <tableColumn id="7110" xr3:uid="{80B95BAC-6200-A349-BB04-B809539B2D66}" name="Column7097"/>
    <tableColumn id="7111" xr3:uid="{B687B8DD-4C08-C64F-91AB-7CE3D1613D50}" name="Column7098"/>
    <tableColumn id="7112" xr3:uid="{CB487B11-817C-3C4B-ACDD-716387F93DB8}" name="Column7099"/>
    <tableColumn id="7113" xr3:uid="{C86CE1F4-2C13-5145-AC29-BBAF6DD9430E}" name="Column7100"/>
    <tableColumn id="7114" xr3:uid="{3CDB91FC-A585-FA4F-A8A7-DCED55DB2CB6}" name="Column7101"/>
    <tableColumn id="7115" xr3:uid="{8260A10D-0AD8-654C-AAA4-10B54F1798AE}" name="Column7102"/>
    <tableColumn id="7116" xr3:uid="{1E5E3B57-CA48-8A47-BF3A-F65B1D8B48B4}" name="Column7103"/>
    <tableColumn id="7117" xr3:uid="{BF6F8348-A86C-1646-BC5B-F1F9CE9D3ACB}" name="Column7104"/>
    <tableColumn id="7118" xr3:uid="{7F5923B5-F477-5443-AFBA-360980BCD6C4}" name="Column7105"/>
    <tableColumn id="7119" xr3:uid="{09C62ABA-5E74-0444-8F9F-64579FF81D74}" name="Column7106"/>
    <tableColumn id="7120" xr3:uid="{848010DA-16FD-2541-9BC3-534AD8EA8387}" name="Column7107"/>
    <tableColumn id="7121" xr3:uid="{ABB87618-CD0E-754F-9C64-E8FFBEE9F04D}" name="Column7108"/>
    <tableColumn id="7122" xr3:uid="{4D0E1146-E460-F44D-A976-EB2236502760}" name="Column7109"/>
    <tableColumn id="7123" xr3:uid="{E9CCA59A-C40C-3F42-A612-F8613ECA9AB5}" name="Column7110"/>
    <tableColumn id="7124" xr3:uid="{0E5F9DD6-7F13-A14D-9918-812D21EAA367}" name="Column7111"/>
    <tableColumn id="7125" xr3:uid="{96CF5508-702D-E64C-91B9-B720C5C30C00}" name="Column7112"/>
    <tableColumn id="7126" xr3:uid="{9999823C-5427-D344-BC1F-DCE259480585}" name="Column7113"/>
    <tableColumn id="7127" xr3:uid="{910D207E-B946-F44A-9773-EF7B895B7AEF}" name="Column7114"/>
    <tableColumn id="7128" xr3:uid="{56C61511-632C-3C49-9519-5C47B96FDAE3}" name="Column7115"/>
    <tableColumn id="7129" xr3:uid="{05A79232-337A-0640-A926-1A21CDB6F3FE}" name="Column7116"/>
    <tableColumn id="7130" xr3:uid="{859293FB-7357-E24B-A968-013AC77B0F18}" name="Column7117"/>
    <tableColumn id="7131" xr3:uid="{11922B14-9FC6-B343-9F1C-C804846D882D}" name="Column7118"/>
    <tableColumn id="7132" xr3:uid="{7092D1F2-68CB-B84A-930B-D5303948408F}" name="Column7119"/>
    <tableColumn id="7133" xr3:uid="{5E3015B0-35EF-9449-AAA5-DF5BE4185272}" name="Column7120"/>
    <tableColumn id="7134" xr3:uid="{5806D384-748C-684A-BD31-0FF18F6BA69B}" name="Column7121"/>
    <tableColumn id="7135" xr3:uid="{F0EEC084-FED4-574A-8077-4191C6C56589}" name="Column7122"/>
    <tableColumn id="7136" xr3:uid="{05C2F3E9-BE82-5D4D-ACAE-904CA2E672DE}" name="Column7123"/>
    <tableColumn id="7137" xr3:uid="{B7F8FDB1-5AB2-704B-AF58-C3B933797432}" name="Column7124"/>
    <tableColumn id="7138" xr3:uid="{78C14AE2-3A86-B549-ABA5-C1B72FACCBAD}" name="Column7125"/>
    <tableColumn id="7139" xr3:uid="{B874F8AA-9B6F-6145-BFFB-6DE35E106E79}" name="Column7126"/>
    <tableColumn id="7140" xr3:uid="{A832EA66-B7EB-8E4B-A186-2DF39E852EDB}" name="Column7127"/>
    <tableColumn id="7141" xr3:uid="{BCB28A96-3360-F74C-9D9D-EBE9C8A1FB16}" name="Column7128"/>
    <tableColumn id="7142" xr3:uid="{753A4B25-A9C1-5847-B0A6-B06E77453552}" name="Column7129"/>
    <tableColumn id="7143" xr3:uid="{8D036EC1-E896-2C4A-B9DB-0CB0A11CDA70}" name="Column7130"/>
    <tableColumn id="7144" xr3:uid="{D036CE1F-EBFB-0746-8560-FF758EFDD583}" name="Column7131"/>
    <tableColumn id="7145" xr3:uid="{00FA01E0-1235-B846-96E9-65A63417B2AF}" name="Column7132"/>
    <tableColumn id="7146" xr3:uid="{AAE1A937-E2E5-B843-A534-B830F61C0229}" name="Column7133"/>
    <tableColumn id="7147" xr3:uid="{FD57E762-A4B5-6143-AAA2-2D7851BFABB7}" name="Column7134"/>
    <tableColumn id="7148" xr3:uid="{FC0F3E0C-37B8-6E48-904A-E30E86606839}" name="Column7135"/>
    <tableColumn id="7149" xr3:uid="{3E15953C-A4C8-864E-89AA-08EB033BA097}" name="Column7136"/>
    <tableColumn id="7150" xr3:uid="{8D6226E6-6169-4F43-86DE-D21CE5531A0A}" name="Column7137"/>
    <tableColumn id="7151" xr3:uid="{B8B6786D-F731-D948-9A8B-6013FDADFE01}" name="Column7138"/>
    <tableColumn id="7152" xr3:uid="{57F79809-B8AF-9C42-A70B-33DE30469012}" name="Column7139"/>
    <tableColumn id="7153" xr3:uid="{00D5244D-E992-F04C-AB03-941BD93C518F}" name="Column7140"/>
    <tableColumn id="7154" xr3:uid="{E296D8A3-DCC3-0E45-9DE6-A9184C22765B}" name="Column7141"/>
    <tableColumn id="7155" xr3:uid="{2DC234AE-C488-1C43-B3F1-F43F3DCBF422}" name="Column7142"/>
    <tableColumn id="7156" xr3:uid="{251D609B-8AF5-AB4D-8530-DFEB68451AA2}" name="Column7143"/>
    <tableColumn id="7157" xr3:uid="{C6AB4132-206B-1C40-AACC-304859D81AB8}" name="Column7144"/>
    <tableColumn id="7158" xr3:uid="{4D48058F-05FF-794A-A4FA-5DC4ABAFB861}" name="Column7145"/>
    <tableColumn id="7159" xr3:uid="{F24D26D8-140F-D040-B4D3-04D65CE383C4}" name="Column7146"/>
    <tableColumn id="7160" xr3:uid="{42DD649E-4DB7-B14E-A0F1-824EB955ACBF}" name="Column7147"/>
    <tableColumn id="7161" xr3:uid="{AE814211-E6F1-C547-AE1B-42C4E8FE6791}" name="Column7148"/>
    <tableColumn id="7162" xr3:uid="{D600311B-9201-F04A-956A-103A1ECBAF96}" name="Column7149"/>
    <tableColumn id="7163" xr3:uid="{C27FF737-116F-D145-A616-CE4E7F6240CA}" name="Column7150"/>
    <tableColumn id="7164" xr3:uid="{FE372E63-E616-C24F-8924-513D5BE074B4}" name="Column7151"/>
    <tableColumn id="7165" xr3:uid="{693E7B6A-4D06-6A4B-B61C-23E8930C9379}" name="Column7152"/>
    <tableColumn id="7166" xr3:uid="{AACDD80F-DC5F-ED48-97E6-FC4C9F91EA7A}" name="Column7153"/>
    <tableColumn id="7167" xr3:uid="{18F102BD-B074-2245-A253-622826005055}" name="Column7154"/>
    <tableColumn id="7168" xr3:uid="{ADEE1477-AAEE-2247-85F3-CDF51F97E46E}" name="Column7155"/>
    <tableColumn id="7169" xr3:uid="{1E8A978D-9FE9-704D-A556-7C82DCC6CF7E}" name="Column7156"/>
    <tableColumn id="7170" xr3:uid="{4E1763D4-CA9D-4547-8D84-22420B9AF582}" name="Column7157"/>
    <tableColumn id="7171" xr3:uid="{6E6CA214-73CE-D045-A32B-445530122A6E}" name="Column7158"/>
    <tableColumn id="7172" xr3:uid="{0F65B576-44D5-8940-8332-9E0F646E3260}" name="Column7159"/>
    <tableColumn id="7173" xr3:uid="{817518DB-6E09-1C45-B91D-332E2D626D74}" name="Column7160"/>
    <tableColumn id="7174" xr3:uid="{F536C267-74D3-5740-8EC2-B15D37A7E7D3}" name="Column7161"/>
    <tableColumn id="7175" xr3:uid="{119DB7D1-52A9-F947-80CA-6FCD6F0E1D8B}" name="Column7162"/>
    <tableColumn id="7176" xr3:uid="{6DEEEECF-0E6A-5D40-B44B-D18AF78DF2D9}" name="Column7163"/>
    <tableColumn id="7177" xr3:uid="{122E82D0-338F-334F-BCFA-E623ED828031}" name="Column7164"/>
    <tableColumn id="7178" xr3:uid="{D6AFC5DE-F90A-BF43-9209-6F2025018020}" name="Column7165"/>
    <tableColumn id="7179" xr3:uid="{6E9DF897-6E79-A246-A21D-44DA348D324C}" name="Column7166"/>
    <tableColumn id="7180" xr3:uid="{8D9C68EF-5033-6144-A9F7-AA577932C53A}" name="Column7167"/>
    <tableColumn id="7181" xr3:uid="{6E8FC7A2-E93F-4341-AF00-25D83538CEE9}" name="Column7168"/>
    <tableColumn id="7182" xr3:uid="{8B80AB2C-0B5B-4F4F-A5E8-52B049E9B123}" name="Column7169"/>
    <tableColumn id="7183" xr3:uid="{3F5593FC-AF47-8241-80AC-21372BF77E80}" name="Column7170"/>
    <tableColumn id="7184" xr3:uid="{33430ECF-E45D-1E4C-94A5-17787B58B6E8}" name="Column7171"/>
    <tableColumn id="7185" xr3:uid="{2C1A1E78-48A2-8C4F-98F6-7B55E1C7C374}" name="Column7172"/>
    <tableColumn id="7186" xr3:uid="{2A3151E5-4B6A-BE46-B238-CFF332F69AE7}" name="Column7173"/>
    <tableColumn id="7187" xr3:uid="{CEAAAB8C-DB75-394F-9BC8-8B128DC4CEB6}" name="Column7174"/>
    <tableColumn id="7188" xr3:uid="{31367607-0D95-3546-A1FB-CD3F9EAF4E27}" name="Column7175"/>
    <tableColumn id="7189" xr3:uid="{A033CCF2-F1AF-994D-A908-0CFCBC208228}" name="Column7176"/>
    <tableColumn id="7190" xr3:uid="{5536AEDD-CF91-7A42-A71D-9D8E59C16963}" name="Column7177"/>
    <tableColumn id="7191" xr3:uid="{CF1AA13D-6A2C-AB46-A63A-089DE520A9B2}" name="Column7178"/>
    <tableColumn id="7192" xr3:uid="{2AB7395E-B519-AE46-9E68-CB9514183160}" name="Column7179"/>
    <tableColumn id="7193" xr3:uid="{1042CB6B-69B6-AF48-BFFD-DBD1C0901F1B}" name="Column7180"/>
    <tableColumn id="7194" xr3:uid="{047C993A-882A-F84B-9DDA-D686C39743C2}" name="Column7181"/>
    <tableColumn id="7195" xr3:uid="{7D11F33B-A948-B74A-B3B0-0CBB3684F42D}" name="Column7182"/>
    <tableColumn id="7196" xr3:uid="{B502DF82-9B26-B34C-9720-353C53B7B367}" name="Column7183"/>
    <tableColumn id="7197" xr3:uid="{9F9A01DC-3863-FB42-A725-7F813EA33CE2}" name="Column7184"/>
    <tableColumn id="7198" xr3:uid="{C3B5ACFA-6175-C149-88EF-82D7186C24CE}" name="Column7185"/>
    <tableColumn id="7199" xr3:uid="{7CFF5964-A849-1E49-A288-1B41F541022E}" name="Column7186"/>
    <tableColumn id="7200" xr3:uid="{834E105B-7093-0B4B-996C-CF1C3AE7383C}" name="Column7187"/>
    <tableColumn id="7201" xr3:uid="{0651E96C-A4C6-E647-892C-3DD09384C278}" name="Column7188"/>
    <tableColumn id="7202" xr3:uid="{E20A5048-6307-5441-BAA0-05680FABDDC4}" name="Column7189"/>
    <tableColumn id="7203" xr3:uid="{7D51A783-5510-1D48-9F55-076E4F25BE54}" name="Column7190"/>
    <tableColumn id="7204" xr3:uid="{AFB5D223-C434-2447-A944-B0EEC1A7397F}" name="Column7191"/>
    <tableColumn id="7205" xr3:uid="{6984DBD8-3785-314D-99A8-622058F5436F}" name="Column7192"/>
    <tableColumn id="7206" xr3:uid="{78C6219A-B493-BD48-B801-46732E4E6354}" name="Column7193"/>
    <tableColumn id="7207" xr3:uid="{59591040-3ED5-2B4C-BB56-0B5CAEDFED08}" name="Column7194"/>
    <tableColumn id="7208" xr3:uid="{7E620014-4117-AD40-B9EE-CA491573A2A0}" name="Column7195"/>
    <tableColumn id="7209" xr3:uid="{0B58A5ED-0C98-FE44-945E-415636AE7C64}" name="Column7196"/>
    <tableColumn id="7210" xr3:uid="{649B22F0-C32A-1742-AA27-E54E3D272928}" name="Column7197"/>
    <tableColumn id="7211" xr3:uid="{10180706-E7D8-5E49-90BC-8FBD720860CF}" name="Column7198"/>
    <tableColumn id="7212" xr3:uid="{38D39BCA-0F52-F440-9063-8F1373F548B6}" name="Column7199"/>
    <tableColumn id="7213" xr3:uid="{1BE40657-46EE-D944-AFAE-3CD25DA42642}" name="Column7200"/>
    <tableColumn id="7214" xr3:uid="{0832AFE0-30F6-FB4D-A466-FBC5B879596C}" name="Column7201"/>
    <tableColumn id="7215" xr3:uid="{52FEF322-4BA3-804C-B047-21641CC0BAD1}" name="Column7202"/>
    <tableColumn id="7216" xr3:uid="{3AD558E7-7D2B-1642-BFC5-5E69F3006E14}" name="Column7203"/>
    <tableColumn id="7217" xr3:uid="{76532FF7-EC8C-DF43-82CA-606C05FC85E1}" name="Column7204"/>
    <tableColumn id="7218" xr3:uid="{4863CAFA-376E-504C-AAC5-668BF96F3E3D}" name="Column7205"/>
    <tableColumn id="7219" xr3:uid="{C81B1FC7-014E-3941-9622-F75DDF17CF64}" name="Column7206"/>
    <tableColumn id="7220" xr3:uid="{218990D8-27B3-D142-87F4-F04740209461}" name="Column7207"/>
    <tableColumn id="7221" xr3:uid="{1B7CB58F-FBB2-B443-82C3-7D29D998A27E}" name="Column7208"/>
    <tableColumn id="7222" xr3:uid="{8B3BFA0A-853A-8F48-A0C1-02926F870D0C}" name="Column7209"/>
    <tableColumn id="7223" xr3:uid="{6C00B338-C5D0-4849-AF21-A69065C8E2F0}" name="Column7210"/>
    <tableColumn id="7224" xr3:uid="{7FC551C6-C2E9-D34E-8DE8-6A39B17F8030}" name="Column7211"/>
    <tableColumn id="7225" xr3:uid="{B82CF794-39F7-3741-97B7-1DDBE3D32DC0}" name="Column7212"/>
    <tableColumn id="7226" xr3:uid="{2ADD4D95-77C4-2A4C-B2FE-5DCEFA09726D}" name="Column7213"/>
    <tableColumn id="7227" xr3:uid="{CF05BC51-03AC-9E4A-A101-1F70751979D2}" name="Column7214"/>
    <tableColumn id="7228" xr3:uid="{030665D0-5A66-AF4E-A17F-0AF22D24835E}" name="Column7215"/>
    <tableColumn id="7229" xr3:uid="{D49D5133-62E7-AF49-B19C-254A4CE877BB}" name="Column7216"/>
    <tableColumn id="7230" xr3:uid="{15BE25B4-32A0-5D44-8D65-ABBD60B499DF}" name="Column7217"/>
    <tableColumn id="7231" xr3:uid="{73A618F8-416A-5E4D-A727-76BBD127B4F9}" name="Column7218"/>
    <tableColumn id="7232" xr3:uid="{E7F82DAC-EBE1-2243-B280-F6C7A52B0377}" name="Column7219"/>
    <tableColumn id="7233" xr3:uid="{050F789C-56F3-F443-8ADD-E7340B23FFBB}" name="Column7220"/>
    <tableColumn id="7234" xr3:uid="{DB110633-C0AF-6043-879E-9D103492C6E0}" name="Column7221"/>
    <tableColumn id="7235" xr3:uid="{B17E8AC0-30F9-EE4C-8CBB-A3706B1251DF}" name="Column7222"/>
    <tableColumn id="7236" xr3:uid="{2253026D-DE07-5048-AE58-0EB21E0C5107}" name="Column7223"/>
    <tableColumn id="7237" xr3:uid="{8BD06072-C02C-5F44-8CB6-2C83011F86CD}" name="Column7224"/>
    <tableColumn id="7238" xr3:uid="{2E31E799-9466-054C-A541-4D864BCE93AB}" name="Column7225"/>
    <tableColumn id="7239" xr3:uid="{F167C2DB-8778-4644-AD75-D574CBAC66B5}" name="Column7226"/>
    <tableColumn id="7240" xr3:uid="{41226046-798A-C04E-8500-A8781A590B88}" name="Column7227"/>
    <tableColumn id="7241" xr3:uid="{5C8530EA-4489-5249-B82A-AD364BF52DE5}" name="Column7228"/>
    <tableColumn id="7242" xr3:uid="{56DC85CB-1E6E-0D43-AAF6-68409EDE633E}" name="Column7229"/>
    <tableColumn id="7243" xr3:uid="{8E850657-9687-A547-AC7A-7E7161521BD2}" name="Column7230"/>
    <tableColumn id="7244" xr3:uid="{09826435-CCB6-244E-BA07-FF0577B8E6C9}" name="Column7231"/>
    <tableColumn id="7245" xr3:uid="{2DC88774-E42B-454F-B556-1BED9735E7C2}" name="Column7232"/>
    <tableColumn id="7246" xr3:uid="{DADAA3E7-7F48-7040-BA8C-02D31A59E64F}" name="Column7233"/>
    <tableColumn id="7247" xr3:uid="{1E6E9DBF-F55E-F14A-A30B-31EEC5846CCC}" name="Column7234"/>
    <tableColumn id="7248" xr3:uid="{1C431CD8-6254-0746-B037-7DF18519E744}" name="Column7235"/>
    <tableColumn id="7249" xr3:uid="{9FEFBD7D-5687-2346-89F0-0EDE3A5ADB88}" name="Column7236"/>
    <tableColumn id="7250" xr3:uid="{E8F785F6-5B82-2A47-A759-0DD9F3885E91}" name="Column7237"/>
    <tableColumn id="7251" xr3:uid="{42946389-3FC0-CE46-A52A-B652B7FA7722}" name="Column7238"/>
    <tableColumn id="7252" xr3:uid="{CD83F3D8-4041-8943-8528-90CA006B02D8}" name="Column7239"/>
    <tableColumn id="7253" xr3:uid="{893177ED-1CA2-BF4A-AD56-4BDBCDBA1ABE}" name="Column7240"/>
    <tableColumn id="7254" xr3:uid="{02DA9925-23EA-2B4A-8F9A-A6BFC64DA3A2}" name="Column7241"/>
    <tableColumn id="7255" xr3:uid="{A7CD1F3C-9E76-FC44-B7EE-5E746FED9DC1}" name="Column7242"/>
    <tableColumn id="7256" xr3:uid="{679CAC34-EB54-A84D-AC78-104D1C86CDF5}" name="Column7243"/>
    <tableColumn id="7257" xr3:uid="{E95EF37E-7594-0740-A767-66B558B527AD}" name="Column7244"/>
    <tableColumn id="7258" xr3:uid="{FD7E850D-FCFA-C44C-A7A8-A71591BBA7DC}" name="Column7245"/>
    <tableColumn id="7259" xr3:uid="{B0E77CDD-33EC-D346-8CA2-4572B2E99B65}" name="Column7246"/>
    <tableColumn id="7260" xr3:uid="{442BDE2A-C320-8849-82D2-994467A0646D}" name="Column7247"/>
    <tableColumn id="7261" xr3:uid="{8EE306D1-533F-6840-B6EC-404A5986C6F9}" name="Column7248"/>
    <tableColumn id="7262" xr3:uid="{0D7C25A3-DB0B-7740-8492-BFF44B70E409}" name="Column7249"/>
    <tableColumn id="7263" xr3:uid="{28DB4EFA-E5A2-0441-A004-54BAE5CAC19A}" name="Column7250"/>
    <tableColumn id="7264" xr3:uid="{0C7E7320-A5A4-F246-BCA5-156D78C85E38}" name="Column7251"/>
    <tableColumn id="7265" xr3:uid="{CF8D96D6-A6A5-F94E-B060-4CE277504B3A}" name="Column7252"/>
    <tableColumn id="7266" xr3:uid="{51197868-C3CD-D846-991A-5A3511F0701B}" name="Column7253"/>
    <tableColumn id="7267" xr3:uid="{4E0A85AD-9C4E-7046-AB52-749DDD2F9750}" name="Column7254"/>
    <tableColumn id="7268" xr3:uid="{C4887733-71FD-D945-8464-9C05684B9CC6}" name="Column7255"/>
    <tableColumn id="7269" xr3:uid="{972D2972-9DBE-D84D-B061-CF3E7A2535C0}" name="Column7256"/>
    <tableColumn id="7270" xr3:uid="{7764970A-855E-534A-AFBC-7CED685625A8}" name="Column7257"/>
    <tableColumn id="7271" xr3:uid="{9F162CBE-ABF3-ED43-AAAD-033E7F832D58}" name="Column7258"/>
    <tableColumn id="7272" xr3:uid="{E7503498-82E5-9748-8CBE-3E8BDA3F08F8}" name="Column7259"/>
    <tableColumn id="7273" xr3:uid="{27D7F2FC-2F87-DE42-B688-2E4E125B19A7}" name="Column7260"/>
    <tableColumn id="7274" xr3:uid="{61C09BF4-1C9E-8D4A-A989-94B94BF6B64F}" name="Column7261"/>
    <tableColumn id="7275" xr3:uid="{86D8CBDA-6C4D-3449-A7B9-BAD22C1EEA36}" name="Column7262"/>
    <tableColumn id="7276" xr3:uid="{52DBE52E-A95F-D643-929E-490C9A088BAC}" name="Column7263"/>
    <tableColumn id="7277" xr3:uid="{D242198E-0B69-1547-BC35-32ECF79271DC}" name="Column7264"/>
    <tableColumn id="7278" xr3:uid="{948BCEB4-899E-D74A-ADED-2E810CF57176}" name="Column7265"/>
    <tableColumn id="7279" xr3:uid="{261AEC63-FDF6-934C-9300-9021AC4BED3C}" name="Column7266"/>
    <tableColumn id="7280" xr3:uid="{C11BE281-BA09-744C-8FCC-AB36B482848B}" name="Column7267"/>
    <tableColumn id="7281" xr3:uid="{C58FC966-36A2-6D40-A800-D02041B36803}" name="Column7268"/>
    <tableColumn id="7282" xr3:uid="{7EC43C3A-96CB-2046-A078-C24CEFA71C10}" name="Column7269"/>
    <tableColumn id="7283" xr3:uid="{7AE10B8B-9C0D-BF47-ACD9-838BFB3E9583}" name="Column7270"/>
    <tableColumn id="7284" xr3:uid="{F42381E2-03C7-E44C-A1B1-5E60B8C29A27}" name="Column7271"/>
    <tableColumn id="7285" xr3:uid="{9626A449-DD25-AE49-8E32-CF87ACEC0E7F}" name="Column7272"/>
    <tableColumn id="7286" xr3:uid="{449E4F5E-708C-414B-AEE6-FA7C8C4071DB}" name="Column7273"/>
    <tableColumn id="7287" xr3:uid="{1A949053-AAC8-064D-AC56-0DD167B82ED4}" name="Column7274"/>
    <tableColumn id="7288" xr3:uid="{2C381994-18FF-F244-BD53-BCF99B03B7D9}" name="Column7275"/>
    <tableColumn id="7289" xr3:uid="{D4AE6977-CB00-D343-8746-0D3D0A40FF1E}" name="Column7276"/>
    <tableColumn id="7290" xr3:uid="{00DBEF56-CC1B-854C-AB1D-BF158F426191}" name="Column7277"/>
    <tableColumn id="7291" xr3:uid="{03E0890F-7D68-734D-B432-B59E2E6C6A12}" name="Column7278"/>
    <tableColumn id="7292" xr3:uid="{DEEC8A14-DD58-DD48-B6D3-E5073EB728DB}" name="Column7279"/>
    <tableColumn id="7293" xr3:uid="{7BA831DB-7ACA-F14D-A23C-59B19368D0B5}" name="Column7280"/>
    <tableColumn id="7294" xr3:uid="{A82B9C54-15BC-A441-AB2E-F625DE0450C4}" name="Column7281"/>
    <tableColumn id="7295" xr3:uid="{FC711AA1-C468-BE4C-8807-DACF09FF48BA}" name="Column7282"/>
    <tableColumn id="7296" xr3:uid="{06128A83-672B-854E-AEE3-D751F9A86C50}" name="Column7283"/>
    <tableColumn id="7297" xr3:uid="{4F53076B-8579-B44E-8649-C445A0E18402}" name="Column7284"/>
    <tableColumn id="7298" xr3:uid="{BC34943D-7B49-3745-B4CB-35EC3BB39C6F}" name="Column7285"/>
    <tableColumn id="7299" xr3:uid="{677DE51A-CFDC-D044-85D1-2BB730036AF0}" name="Column7286"/>
    <tableColumn id="7300" xr3:uid="{232D3F5A-05FD-F54B-9998-53F9BD1B5022}" name="Column7287"/>
    <tableColumn id="7301" xr3:uid="{C1488011-B22F-EA44-8EAE-1507050ABFD5}" name="Column7288"/>
    <tableColumn id="7302" xr3:uid="{82D344D4-D063-DD47-A4E9-03F60CF51ADE}" name="Column7289"/>
    <tableColumn id="7303" xr3:uid="{C2DABF3C-400C-7742-975B-5E8AFB16FD9D}" name="Column7290"/>
    <tableColumn id="7304" xr3:uid="{DE290802-8144-9948-AC53-296498BB9FEA}" name="Column7291"/>
    <tableColumn id="7305" xr3:uid="{C08937F3-F5C5-DA46-91DD-1628C100EC22}" name="Column7292"/>
    <tableColumn id="7306" xr3:uid="{DF40187D-1D5F-3A4C-B582-CDD8772DE937}" name="Column7293"/>
    <tableColumn id="7307" xr3:uid="{B0AF5C4A-B8AF-584C-964A-8D020C467511}" name="Column7294"/>
    <tableColumn id="7308" xr3:uid="{3BCE4EED-5B59-A543-99B1-27181FB9D77A}" name="Column7295"/>
    <tableColumn id="7309" xr3:uid="{3B85AD48-85B2-9D47-B058-6C0AFF727199}" name="Column7296"/>
    <tableColumn id="7310" xr3:uid="{2D7020BB-B285-194F-958E-F6B6633B11C1}" name="Column7297"/>
    <tableColumn id="7311" xr3:uid="{7D060D7C-45AB-174C-A8D1-FE445BB41372}" name="Column7298"/>
    <tableColumn id="7312" xr3:uid="{1B405094-AB86-7E49-898A-A177F38C62D5}" name="Column7299"/>
    <tableColumn id="7313" xr3:uid="{681BC5B1-7E86-D64D-BA98-6F4946E9E413}" name="Column7300"/>
    <tableColumn id="7314" xr3:uid="{7DD11076-E31B-624E-9C6E-94674366D1A7}" name="Column7301"/>
    <tableColumn id="7315" xr3:uid="{56C505B8-734C-BD4A-8120-F78F9A1D54D2}" name="Column7302"/>
    <tableColumn id="7316" xr3:uid="{B2147843-F28F-5A42-9A7F-E2A87C838A2A}" name="Column7303"/>
    <tableColumn id="7317" xr3:uid="{88A426A0-17C2-054E-ADF2-88C12D864330}" name="Column7304"/>
    <tableColumn id="7318" xr3:uid="{027F01EB-62B0-8449-8BD3-3C45DFF874BA}" name="Column7305"/>
    <tableColumn id="7319" xr3:uid="{215F95D2-BD6B-1740-855C-27C06150BE2E}" name="Column7306"/>
    <tableColumn id="7320" xr3:uid="{6E1F1A63-153B-944C-A3F4-4C0825B3F922}" name="Column7307"/>
    <tableColumn id="7321" xr3:uid="{27BD9CF2-ED7E-504F-A62A-E382FC8465F7}" name="Column7308"/>
    <tableColumn id="7322" xr3:uid="{99AFC875-EB17-554C-8655-35A274DB2216}" name="Column7309"/>
    <tableColumn id="7323" xr3:uid="{D86DB111-1F83-8347-A8B1-E135F8F75D13}" name="Column7310"/>
    <tableColumn id="7324" xr3:uid="{6D902E87-B9DB-1447-A0C9-5F85B20F7A3F}" name="Column7311"/>
    <tableColumn id="7325" xr3:uid="{300B6D7C-107B-8D48-B73E-9D49878D1FF1}" name="Column7312"/>
    <tableColumn id="7326" xr3:uid="{F8BC7699-D4F8-F04B-8F0A-676482A16A73}" name="Column7313"/>
    <tableColumn id="7327" xr3:uid="{BFCA12F4-1FAA-9C45-8F05-90A4E6CC9586}" name="Column7314"/>
    <tableColumn id="7328" xr3:uid="{96855E50-3BF3-FB49-AFCE-BEF7D19EC96A}" name="Column7315"/>
    <tableColumn id="7329" xr3:uid="{1F7FC44C-B1E3-824D-880D-77AC858A6A9D}" name="Column7316"/>
    <tableColumn id="7330" xr3:uid="{006283CD-361B-C44B-B57C-796B96C2649C}" name="Column7317"/>
    <tableColumn id="7331" xr3:uid="{0251AD69-B057-CE49-9F84-92D6EA96B5CA}" name="Column7318"/>
    <tableColumn id="7332" xr3:uid="{AFCE6A3E-4113-A945-8411-69B096A08138}" name="Column7319"/>
    <tableColumn id="7333" xr3:uid="{2A19990D-59FA-E040-89ED-BA866E3BFC54}" name="Column7320"/>
    <tableColumn id="7334" xr3:uid="{E28E1B7E-F21C-854F-88A7-4B9D6440B849}" name="Column7321"/>
    <tableColumn id="7335" xr3:uid="{3D63D0B4-D299-864C-A889-931C8931E6AC}" name="Column7322"/>
    <tableColumn id="7336" xr3:uid="{617D72E1-CEDC-E04D-8E73-B7E95566E8FD}" name="Column7323"/>
    <tableColumn id="7337" xr3:uid="{2597B803-E285-6E49-A638-B5A34EA41FC6}" name="Column7324"/>
    <tableColumn id="7338" xr3:uid="{086EF7D3-6F95-514E-977C-C8479F5A2C67}" name="Column7325"/>
    <tableColumn id="7339" xr3:uid="{C1617A6D-BE83-BB4F-B62D-50C21A767487}" name="Column7326"/>
    <tableColumn id="7340" xr3:uid="{126E4BD0-3522-3F4D-ABA7-4B0E02C3C364}" name="Column7327"/>
    <tableColumn id="7341" xr3:uid="{81D5563A-0FAD-C54E-AFA5-B0883AAA9B8D}" name="Column7328"/>
    <tableColumn id="7342" xr3:uid="{A9E118BB-6DD7-6A4B-8817-6C9BDF5FEAE4}" name="Column7329"/>
    <tableColumn id="7343" xr3:uid="{9B4879E4-F3B9-234F-8474-5A369B92C866}" name="Column7330"/>
    <tableColumn id="7344" xr3:uid="{4846C672-7CF5-2245-8727-55739083E4D8}" name="Column7331"/>
    <tableColumn id="7345" xr3:uid="{C4397ECB-FDA4-964F-8E38-11AB72136469}" name="Column7332"/>
    <tableColumn id="7346" xr3:uid="{E09E571A-E6CC-4849-9E51-5AC3C05A09E5}" name="Column7333"/>
    <tableColumn id="7347" xr3:uid="{7F7A0FAA-6E9E-EC42-9E9F-AA8B6785222A}" name="Column7334"/>
    <tableColumn id="7348" xr3:uid="{A2B4FDA4-8C3C-1B42-B3EB-84F2AB2460A0}" name="Column7335"/>
    <tableColumn id="7349" xr3:uid="{1D19E26B-46D2-AC4A-B5B8-2BD4BF0DC5A3}" name="Column7336"/>
    <tableColumn id="7350" xr3:uid="{2867FE88-241F-1B44-B930-6744E69A7F2C}" name="Column7337"/>
    <tableColumn id="7351" xr3:uid="{2094B940-45B8-9C40-99C6-4790E269D4A5}" name="Column7338"/>
    <tableColumn id="7352" xr3:uid="{0BE3979A-E745-FF44-8697-626BA9445AA7}" name="Column7339"/>
    <tableColumn id="7353" xr3:uid="{51FFDC37-BE92-2948-8B64-4FD5090D9199}" name="Column7340"/>
    <tableColumn id="7354" xr3:uid="{2549C020-9378-8344-8D12-FB81BB1F9924}" name="Column7341"/>
    <tableColumn id="7355" xr3:uid="{2450F7FF-DCBD-0B43-90AB-5F3AD127BEEA}" name="Column7342"/>
    <tableColumn id="7356" xr3:uid="{F4D627FB-EAE5-6449-8484-9C412C7F55DA}" name="Column7343"/>
    <tableColumn id="7357" xr3:uid="{C645B788-124E-3046-8274-D75A66F01316}" name="Column7344"/>
    <tableColumn id="7358" xr3:uid="{68208D85-43AB-6744-A3B3-43EBDB186950}" name="Column7345"/>
    <tableColumn id="7359" xr3:uid="{C6DE3007-668B-1743-8BA3-38003D6E4BE2}" name="Column7346"/>
    <tableColumn id="7360" xr3:uid="{2C007C94-C705-FD4C-86A6-7AD009F03B12}" name="Column7347"/>
    <tableColumn id="7361" xr3:uid="{EFE272A3-C435-8F4F-B50B-9FB94EDBD359}" name="Column7348"/>
    <tableColumn id="7362" xr3:uid="{6D339899-6431-2A48-A849-9D5B5F34E15F}" name="Column7349"/>
    <tableColumn id="7363" xr3:uid="{6C2C362E-DEEC-F245-A46D-972A26E26DEE}" name="Column7350"/>
    <tableColumn id="7364" xr3:uid="{141C6CFA-7F7F-9447-8BB0-0AD6D25EB522}" name="Column7351"/>
    <tableColumn id="7365" xr3:uid="{421ECC77-74A4-854F-BD0A-8BB8DF0A463E}" name="Column7352"/>
    <tableColumn id="7366" xr3:uid="{1C5E51AA-EDEB-0647-AF08-5561155766E3}" name="Column7353"/>
    <tableColumn id="7367" xr3:uid="{B9A041CE-4FF5-FB4C-85AA-5252DB98D7D7}" name="Column7354"/>
    <tableColumn id="7368" xr3:uid="{A55357FD-EAB7-7445-8121-72789CD332D4}" name="Column7355"/>
    <tableColumn id="7369" xr3:uid="{F52C58BA-5CD0-B04F-B5DA-A24F67F73ADC}" name="Column7356"/>
    <tableColumn id="7370" xr3:uid="{B7D259EC-9C19-6B4E-8525-920973F3BBC6}" name="Column7357"/>
    <tableColumn id="7371" xr3:uid="{9AF03068-128B-0B46-BD68-819BFAC4119D}" name="Column7358"/>
    <tableColumn id="7372" xr3:uid="{176E1D61-731C-3F4F-A48A-6EC839CFB19D}" name="Column7359"/>
    <tableColumn id="7373" xr3:uid="{F2921FAA-89EA-A544-BAB4-8CA69B22B890}" name="Column7360"/>
    <tableColumn id="7374" xr3:uid="{3CC69B46-A151-4B40-8B8E-4511E442CC3E}" name="Column7361"/>
    <tableColumn id="7375" xr3:uid="{7622E800-024A-694E-B32E-B5F57F20E301}" name="Column7362"/>
    <tableColumn id="7376" xr3:uid="{A412B37E-2366-E045-AC58-3E63E6ACDB2E}" name="Column7363"/>
    <tableColumn id="7377" xr3:uid="{448C1CC9-54D6-DC41-B2F1-F6E6A076F9D3}" name="Column7364"/>
    <tableColumn id="7378" xr3:uid="{3E4F5C44-933B-A741-8D8A-351B87D900A8}" name="Column7365"/>
    <tableColumn id="7379" xr3:uid="{CDD2FCD2-E72B-5E42-8561-C15F9EC84356}" name="Column7366"/>
    <tableColumn id="7380" xr3:uid="{93F375E6-695A-5C40-A268-C15D4FC56C01}" name="Column7367"/>
    <tableColumn id="7381" xr3:uid="{E71F3351-FB6D-7A43-AAC2-7C5403282E0A}" name="Column7368"/>
    <tableColumn id="7382" xr3:uid="{ECF467F9-BFF8-0E45-B046-D79DA1599BFE}" name="Column7369"/>
    <tableColumn id="7383" xr3:uid="{556CC53A-5AE7-1B49-AB1D-56F8CEB27A72}" name="Column7370"/>
    <tableColumn id="7384" xr3:uid="{EDEEAE48-3344-164B-987C-F19B7FAEB00C}" name="Column7371"/>
    <tableColumn id="7385" xr3:uid="{2B82B358-66B2-AF4E-8905-9D3FCAF8D6AE}" name="Column7372"/>
    <tableColumn id="7386" xr3:uid="{91A27A3A-5A43-3548-909D-5920E1E2D5FD}" name="Column7373"/>
    <tableColumn id="7387" xr3:uid="{BAF806CB-23B8-BE49-BBC5-163453A5129A}" name="Column7374"/>
    <tableColumn id="7388" xr3:uid="{9F0AB011-F867-5E43-981F-1DA826FD10EB}" name="Column7375"/>
    <tableColumn id="7389" xr3:uid="{CF2CE4C1-B85F-CF48-BFC7-D890E530911B}" name="Column7376"/>
    <tableColumn id="7390" xr3:uid="{AC8C9AD8-2F29-6847-9C06-15A35210526B}" name="Column7377"/>
    <tableColumn id="7391" xr3:uid="{9B365302-0243-DA45-8FE6-152DDECD388A}" name="Column7378"/>
    <tableColumn id="7392" xr3:uid="{DDF2AF3D-BB99-5347-96CC-1510731ED1BC}" name="Column7379"/>
    <tableColumn id="7393" xr3:uid="{D65F02D9-AF0A-3A4E-A0FC-6707C78460B2}" name="Column7380"/>
    <tableColumn id="7394" xr3:uid="{8EC0A2A4-6A2A-8F4E-9961-7B3A07A14EE7}" name="Column7381"/>
    <tableColumn id="7395" xr3:uid="{4368459D-347E-4148-954D-64A470AE5504}" name="Column7382"/>
    <tableColumn id="7396" xr3:uid="{8841A133-AEB1-1845-A070-AEF1E4A86B53}" name="Column7383"/>
    <tableColumn id="7397" xr3:uid="{32344E99-5C63-C540-9505-D9409CD08EC7}" name="Column7384"/>
    <tableColumn id="7398" xr3:uid="{4E0CA992-7492-9742-9540-5C7E2BA018E1}" name="Column7385"/>
    <tableColumn id="7399" xr3:uid="{539BAFFD-669E-F74D-A6A6-09730D07EA53}" name="Column7386"/>
    <tableColumn id="7400" xr3:uid="{CDD53E0D-7879-B84C-BD30-8CBEEB664ED0}" name="Column7387"/>
    <tableColumn id="7401" xr3:uid="{EAC432BC-8E41-A042-B4FC-6A40113D0844}" name="Column7388"/>
    <tableColumn id="7402" xr3:uid="{A5817209-E235-BB4C-B92A-471EAA525C25}" name="Column7389"/>
    <tableColumn id="7403" xr3:uid="{8C01AF17-D047-D64D-AAD9-90A99C2C5E69}" name="Column7390"/>
    <tableColumn id="7404" xr3:uid="{8FE1DD5C-69A2-3144-896A-608C4E640F79}" name="Column7391"/>
    <tableColumn id="7405" xr3:uid="{64008374-6028-5C40-9605-DBE9C9E48FD8}" name="Column7392"/>
    <tableColumn id="7406" xr3:uid="{E3D412B8-7FA9-ED4A-AD4C-24DEE912AA36}" name="Column7393"/>
    <tableColumn id="7407" xr3:uid="{289B05E4-EDBE-2746-A276-23F4346F2803}" name="Column7394"/>
    <tableColumn id="7408" xr3:uid="{4CB0EE94-A3F2-D944-81CB-7902D9CD3378}" name="Column7395"/>
    <tableColumn id="7409" xr3:uid="{9EF8456B-87EA-8D4C-B2FA-290F7EFA65EE}" name="Column7396"/>
    <tableColumn id="7410" xr3:uid="{5827584C-7B16-9F4A-BAC6-C45C553B3A07}" name="Column7397"/>
    <tableColumn id="7411" xr3:uid="{2155F74A-76ED-CB48-AD09-18B072C5F695}" name="Column7398"/>
    <tableColumn id="7412" xr3:uid="{1E113B98-ABE2-B044-9E1B-8516709D49F5}" name="Column7399"/>
    <tableColumn id="7413" xr3:uid="{086077DD-BEFD-A741-B215-B86DB87D01DF}" name="Column7400"/>
    <tableColumn id="7414" xr3:uid="{87529C69-F819-8842-B296-F9C0A96B5007}" name="Column7401"/>
    <tableColumn id="7415" xr3:uid="{0ED5A9EA-9829-3D4D-8850-904E2289CAEA}" name="Column7402"/>
    <tableColumn id="7416" xr3:uid="{C1032B55-E3E3-1442-8711-DA1F71A87EDC}" name="Column7403"/>
    <tableColumn id="7417" xr3:uid="{0775280D-3678-924F-A8E7-D18516899093}" name="Column7404"/>
    <tableColumn id="7418" xr3:uid="{BBC6D8AF-5405-1844-BB78-9AE1959236BD}" name="Column7405"/>
    <tableColumn id="7419" xr3:uid="{0EA60541-FA16-9941-BC4A-9C32F8829C54}" name="Column7406"/>
    <tableColumn id="7420" xr3:uid="{BF6FAB8D-A1AB-9B42-8FC4-65181197467B}" name="Column7407"/>
    <tableColumn id="7421" xr3:uid="{1769D9B5-4F55-0446-BAD5-B95B4AA61BD2}" name="Column7408"/>
    <tableColumn id="7422" xr3:uid="{3CBB46CD-A3A2-3140-91EC-3D2CE45A3D35}" name="Column7409"/>
    <tableColumn id="7423" xr3:uid="{3C71443D-A4B0-454D-8ED1-5162F004F50D}" name="Column7410"/>
    <tableColumn id="7424" xr3:uid="{DBA6DCDC-3E87-E847-B461-7F31B54FD47B}" name="Column7411"/>
    <tableColumn id="7425" xr3:uid="{64E58073-5983-4C48-B64B-D95D7BD2DB74}" name="Column7412"/>
    <tableColumn id="7426" xr3:uid="{4AC01144-4CCD-5143-894E-4E1829056DC0}" name="Column7413"/>
    <tableColumn id="7427" xr3:uid="{0FAEBA21-7DEE-DE48-BCD3-2468213B3743}" name="Column7414"/>
    <tableColumn id="7428" xr3:uid="{3DDD5A15-A407-D44B-8A6F-926B1BF278F0}" name="Column7415"/>
    <tableColumn id="7429" xr3:uid="{EF4D46AB-897A-1F44-90AE-599565FD9B2E}" name="Column7416"/>
    <tableColumn id="7430" xr3:uid="{DC61CC2A-1DE6-EC49-990C-ED8C254D5E95}" name="Column7417"/>
    <tableColumn id="7431" xr3:uid="{0F22605F-8FB2-6D49-B84C-805118DB52F9}" name="Column7418"/>
    <tableColumn id="7432" xr3:uid="{BCD8297C-95CD-5F48-8D9E-0DA810059560}" name="Column7419"/>
    <tableColumn id="7433" xr3:uid="{DA1B1199-6DB0-E240-85CB-A20592FD9414}" name="Column7420"/>
    <tableColumn id="7434" xr3:uid="{0CF61ECD-915C-B944-BCE4-D0728FE3554F}" name="Column7421"/>
    <tableColumn id="7435" xr3:uid="{77CE1CB8-F98F-5643-94C8-B5F0162E6744}" name="Column7422"/>
    <tableColumn id="7436" xr3:uid="{B1D5792D-3215-DC45-98BE-B109E7B74456}" name="Column7423"/>
    <tableColumn id="7437" xr3:uid="{3983F83E-CCD1-924C-85F7-FF80886DB8B0}" name="Column7424"/>
    <tableColumn id="7438" xr3:uid="{43157AD0-DA1D-3B45-8334-51D815D44BAC}" name="Column7425"/>
    <tableColumn id="7439" xr3:uid="{05BDD15C-426F-874D-AAE8-7206DC934641}" name="Column7426"/>
    <tableColumn id="7440" xr3:uid="{1576E111-5C72-B643-BB2D-033855D0D00F}" name="Column7427"/>
    <tableColumn id="7441" xr3:uid="{ED8660FC-C2A9-4F44-A89D-34688ACD2BCF}" name="Column7428"/>
    <tableColumn id="7442" xr3:uid="{1A6BE3E8-16CA-C546-9946-D1B84C6FC4BB}" name="Column7429"/>
    <tableColumn id="7443" xr3:uid="{9F246392-7C4C-4A48-9775-24156B2D901B}" name="Column7430"/>
    <tableColumn id="7444" xr3:uid="{826CF8CC-73E7-DA43-982F-D8386DEC8672}" name="Column7431"/>
    <tableColumn id="7445" xr3:uid="{E24B5887-4137-F249-A824-B0D75832F375}" name="Column7432"/>
    <tableColumn id="7446" xr3:uid="{82248CB0-0676-1E4A-A872-520A5E64B38F}" name="Column7433"/>
    <tableColumn id="7447" xr3:uid="{5D83CD58-B83F-F84F-8D83-FDAE2A40D1C9}" name="Column7434"/>
    <tableColumn id="7448" xr3:uid="{790ED7AD-744A-AE42-8B0A-082238B2F730}" name="Column7435"/>
    <tableColumn id="7449" xr3:uid="{CF0AF5F0-DD7D-6847-A9F0-55468018C7ED}" name="Column7436"/>
    <tableColumn id="7450" xr3:uid="{508A99F8-46A4-9C49-A78F-D403CCD5BF51}" name="Column7437"/>
    <tableColumn id="7451" xr3:uid="{3155332C-6CFD-3441-A282-EC9BF76D9731}" name="Column7438"/>
    <tableColumn id="7452" xr3:uid="{43B0E317-E30D-0C4B-BB60-087A4D92FC74}" name="Column7439"/>
    <tableColumn id="7453" xr3:uid="{F2968CD3-D1C4-DB41-BDDB-98778A7901C7}" name="Column7440"/>
    <tableColumn id="7454" xr3:uid="{DDEA9DFB-5D7B-FA4D-B435-6D312D3D470C}" name="Column7441"/>
    <tableColumn id="7455" xr3:uid="{C8A6BAA1-597E-E641-85AE-F4B2FEE3A6FA}" name="Column7442"/>
    <tableColumn id="7456" xr3:uid="{DE942694-5D9F-9C42-AE1C-C2D658400761}" name="Column7443"/>
    <tableColumn id="7457" xr3:uid="{2D9FCEED-4B59-2A4A-BBDF-942285AA511F}" name="Column7444"/>
    <tableColumn id="7458" xr3:uid="{702363A0-6E23-1F4E-B44E-8D67A79B760C}" name="Column7445"/>
    <tableColumn id="7459" xr3:uid="{19AF6E15-5B01-274E-9817-B61A8E10CE30}" name="Column7446"/>
    <tableColumn id="7460" xr3:uid="{9B9CF095-2C59-994E-B07C-3DA9740F9246}" name="Column7447"/>
    <tableColumn id="7461" xr3:uid="{3B06906E-C4E4-9247-9908-0CECE71E0235}" name="Column7448"/>
    <tableColumn id="7462" xr3:uid="{948AA674-8607-2948-997D-FE3A7833F6E7}" name="Column7449"/>
    <tableColumn id="7463" xr3:uid="{23523FB1-255E-7B41-B3BF-E44C1973B561}" name="Column7450"/>
    <tableColumn id="7464" xr3:uid="{9460103E-7003-354C-8005-648E8AA84731}" name="Column7451"/>
    <tableColumn id="7465" xr3:uid="{D82858D0-53F5-E84B-9188-8B224566A356}" name="Column7452"/>
    <tableColumn id="7466" xr3:uid="{183822DD-26BA-DA49-8CB4-48FB6383C7B6}" name="Column7453"/>
    <tableColumn id="7467" xr3:uid="{0C51B179-E5DA-454F-92D3-32B7628D2D76}" name="Column7454"/>
    <tableColumn id="7468" xr3:uid="{324D6E39-3609-AC4D-9DDD-B5DCA0FAEE4B}" name="Column7455"/>
    <tableColumn id="7469" xr3:uid="{92DB9B10-172B-A24F-A711-D626385B5FAA}" name="Column7456"/>
    <tableColumn id="7470" xr3:uid="{2EECC010-76AB-B248-A5FD-5A5B5178C862}" name="Column7457"/>
    <tableColumn id="7471" xr3:uid="{85252D4B-C913-724E-B871-150656A06BFD}" name="Column7458"/>
    <tableColumn id="7472" xr3:uid="{0C67A39B-F7AF-7F4C-9029-5FBFCA6DBA36}" name="Column7459"/>
    <tableColumn id="7473" xr3:uid="{8F57E549-CB01-B54B-B557-46F4AFB00974}" name="Column7460"/>
    <tableColumn id="7474" xr3:uid="{BBD6A21B-968A-644C-B1BD-8DCBFEF9A19C}" name="Column7461"/>
    <tableColumn id="7475" xr3:uid="{21A0E662-26C7-7E41-B17C-74D966203FE9}" name="Column7462"/>
    <tableColumn id="7476" xr3:uid="{BCAB50B6-960E-E743-8D5E-E02947E4195C}" name="Column7463"/>
    <tableColumn id="7477" xr3:uid="{8C7051A2-A4AE-5045-A4F8-2733DEFAB55E}" name="Column7464"/>
    <tableColumn id="7478" xr3:uid="{F8DB4780-4244-7A4E-87C9-F3E0AB3AEC28}" name="Column7465"/>
    <tableColumn id="7479" xr3:uid="{1F196168-14B6-E447-8C0F-8DA78C7BB1EF}" name="Column7466"/>
    <tableColumn id="7480" xr3:uid="{A27E18DF-07B7-5F46-B587-59B17F958562}" name="Column7467"/>
    <tableColumn id="7481" xr3:uid="{796CEDAB-4CCC-D744-930A-AAF6776B0A66}" name="Column7468"/>
    <tableColumn id="7482" xr3:uid="{1BDE6951-9B53-9448-9F10-FC22339F271C}" name="Column7469"/>
    <tableColumn id="7483" xr3:uid="{6DF8177A-5ACD-1546-9F57-1B1DCFE39161}" name="Column7470"/>
    <tableColumn id="7484" xr3:uid="{C22552F0-EC92-7E43-823C-C12C97F650C5}" name="Column7471"/>
    <tableColumn id="7485" xr3:uid="{FC95B225-8214-2141-969A-C0928DFE33C8}" name="Column7472"/>
    <tableColumn id="7486" xr3:uid="{3ACA517D-B057-F94D-B399-02F0367DF62D}" name="Column7473"/>
    <tableColumn id="7487" xr3:uid="{6631D235-411B-5D46-ADB9-D24A513BE47D}" name="Column7474"/>
    <tableColumn id="7488" xr3:uid="{7FA2D912-9336-FF4D-B62F-6973AB3AEAA9}" name="Column7475"/>
    <tableColumn id="7489" xr3:uid="{D3DAD520-5A50-904D-8C77-0166104CA6FD}" name="Column7476"/>
    <tableColumn id="7490" xr3:uid="{F3A59DA6-3587-B144-86DC-602F09F39A0D}" name="Column7477"/>
    <tableColumn id="7491" xr3:uid="{D957C57F-DAB7-DE46-957A-28F3B756FBCD}" name="Column7478"/>
    <tableColumn id="7492" xr3:uid="{09241969-8521-4342-996A-406827AE3FE0}" name="Column7479"/>
    <tableColumn id="7493" xr3:uid="{0E338EDB-3A4A-2549-B75B-3D4C032D619F}" name="Column7480"/>
    <tableColumn id="7494" xr3:uid="{6C74782F-3A31-2943-AAE0-CE8E9AB3B1CD}" name="Column7481"/>
    <tableColumn id="7495" xr3:uid="{A4D839B2-7C5B-9546-B1B8-1B99EE6EA89C}" name="Column7482"/>
    <tableColumn id="7496" xr3:uid="{D4DE16BC-A949-A544-BFA8-C8DE73114983}" name="Column7483"/>
    <tableColumn id="7497" xr3:uid="{EAAD9D68-8D3B-1145-857C-BBB2E7C838FA}" name="Column7484"/>
    <tableColumn id="7498" xr3:uid="{D30D9376-43E7-0448-892F-2B743DB7DE4D}" name="Column7485"/>
    <tableColumn id="7499" xr3:uid="{8FC95632-F47B-7348-B98A-A41141CC0989}" name="Column7486"/>
    <tableColumn id="7500" xr3:uid="{125013E0-2D09-5648-BDEA-69D8EB7A7BED}" name="Column7487"/>
    <tableColumn id="7501" xr3:uid="{599F9F67-E59F-1A42-BBDB-1FF9444D77DE}" name="Column7488"/>
    <tableColumn id="7502" xr3:uid="{089675D8-CD29-3B44-96E9-DA37E9F8CA0B}" name="Column7489"/>
    <tableColumn id="7503" xr3:uid="{9C45DF7A-925F-424D-BE76-CA4F2707ED38}" name="Column7490"/>
    <tableColumn id="7504" xr3:uid="{461394F2-878A-3947-99E9-920921BAFE02}" name="Column7491"/>
    <tableColumn id="7505" xr3:uid="{DB283A24-DAC8-FF45-AD97-825941C66B78}" name="Column7492"/>
    <tableColumn id="7506" xr3:uid="{AB8171C6-E104-8241-977B-DF5DBE811AEE}" name="Column7493"/>
    <tableColumn id="7507" xr3:uid="{63C8EF2C-5539-9446-8D06-5B2958358B5E}" name="Column7494"/>
    <tableColumn id="7508" xr3:uid="{09F105F5-205D-054F-A45B-BA62DB96252A}" name="Column7495"/>
    <tableColumn id="7509" xr3:uid="{62A49563-D2E0-454A-8B85-C5EC9FC9FB90}" name="Column7496"/>
    <tableColumn id="7510" xr3:uid="{D4798814-00A2-854F-A432-F2AC8CA2DBA3}" name="Column7497"/>
    <tableColumn id="7511" xr3:uid="{BF8F8D34-7F27-F04C-8631-C3601A9982D0}" name="Column7498"/>
    <tableColumn id="7512" xr3:uid="{F2C70A66-BB4D-8D4E-9A5B-EC5046EDE543}" name="Column7499"/>
    <tableColumn id="7513" xr3:uid="{1BA5C3B6-181D-E446-AC3E-737AD68BFF6C}" name="Column7500"/>
    <tableColumn id="7514" xr3:uid="{269017C4-9575-9B46-BCFD-235FB958CD48}" name="Column7501"/>
    <tableColumn id="7515" xr3:uid="{5F11177D-A7B6-1149-80D7-6520CFC0F0DC}" name="Column7502"/>
    <tableColumn id="7516" xr3:uid="{6ECA3B44-D0DE-6840-B9AB-9CEAA7B5897D}" name="Column7503"/>
    <tableColumn id="7517" xr3:uid="{C870DBB5-5405-FB4D-8E4A-F4207684C7C7}" name="Column7504"/>
    <tableColumn id="7518" xr3:uid="{BCF6BAE1-78A4-E941-B6D7-8624684B2BFC}" name="Column7505"/>
    <tableColumn id="7519" xr3:uid="{223BFA4F-D0CF-874C-91B1-691DFE62D83B}" name="Column7506"/>
    <tableColumn id="7520" xr3:uid="{CFB5C487-8B35-1F4E-9AC9-6251B3B25853}" name="Column7507"/>
    <tableColumn id="7521" xr3:uid="{05A5E167-E878-BA41-8940-3A6F4BEBC5D3}" name="Column7508"/>
    <tableColumn id="7522" xr3:uid="{B3715162-3AC8-304D-9BC0-DBA74251BAEF}" name="Column7509"/>
    <tableColumn id="7523" xr3:uid="{0BA14304-C614-4F41-9172-2992046CCB0B}" name="Column7510"/>
    <tableColumn id="7524" xr3:uid="{374DFE59-35FB-E144-B19F-1B7EA0C596CC}" name="Column7511"/>
    <tableColumn id="7525" xr3:uid="{E8F38963-3BB1-BA48-996E-256D583592CB}" name="Column7512"/>
    <tableColumn id="7526" xr3:uid="{48FCB95A-831A-A444-8D8A-0E364F244067}" name="Column7513"/>
    <tableColumn id="7527" xr3:uid="{0A56D1CD-34E3-7D4A-8117-40931F27B12D}" name="Column7514"/>
    <tableColumn id="7528" xr3:uid="{69C0826F-6DD1-C640-B4AC-598C1D47183B}" name="Column7515"/>
    <tableColumn id="7529" xr3:uid="{3639471C-DF8D-8B43-AD14-2B99C8E73154}" name="Column7516"/>
    <tableColumn id="7530" xr3:uid="{82B5717F-A0BB-CE4F-9517-C0B725F36C71}" name="Column7517"/>
    <tableColumn id="7531" xr3:uid="{986814FE-8523-1D47-93D0-B8A5BEBB4BD7}" name="Column7518"/>
    <tableColumn id="7532" xr3:uid="{03FE137F-4C1C-AD41-81CD-5E07A1E058BA}" name="Column7519"/>
    <tableColumn id="7533" xr3:uid="{2DDFEC83-41E8-8944-88AB-2D172CA331E7}" name="Column7520"/>
    <tableColumn id="7534" xr3:uid="{B3366AFB-892E-8E4E-97EE-A353E1475DEA}" name="Column7521"/>
    <tableColumn id="7535" xr3:uid="{A9C4C187-001F-4C45-BC60-7FB4D1E39772}" name="Column7522"/>
    <tableColumn id="7536" xr3:uid="{06AC2C25-F717-6F48-9F8D-BF08BD09A74F}" name="Column7523"/>
    <tableColumn id="7537" xr3:uid="{A912DECF-1BE3-FC48-BB1C-0AA9E738BBF5}" name="Column7524"/>
    <tableColumn id="7538" xr3:uid="{A4BA6E35-1BB5-1E47-8F2C-88952ADC9AA2}" name="Column7525"/>
    <tableColumn id="7539" xr3:uid="{57891E8C-3641-7A47-B5F6-977D6F5E5F4A}" name="Column7526"/>
    <tableColumn id="7540" xr3:uid="{D92EED8B-056F-E949-A7D5-AF985CEB9C99}" name="Column7527"/>
    <tableColumn id="7541" xr3:uid="{017AA64B-6FC2-FC4E-90EF-A301650CA93A}" name="Column7528"/>
    <tableColumn id="7542" xr3:uid="{39ACCD80-6CF3-6A4E-8647-965EE405778C}" name="Column7529"/>
    <tableColumn id="7543" xr3:uid="{2CD0ACAB-EBCC-4B4C-9A5F-37D4C052B5CC}" name="Column7530"/>
    <tableColumn id="7544" xr3:uid="{F6E5529C-35C6-8F4B-AFED-E28D40DE1131}" name="Column7531"/>
    <tableColumn id="7545" xr3:uid="{AB3E3127-FC3C-6C4B-95AF-2AB7149F0B2C}" name="Column7532"/>
    <tableColumn id="7546" xr3:uid="{7800BA53-BB42-5D44-A33A-76FA39E611F9}" name="Column7533"/>
    <tableColumn id="7547" xr3:uid="{6FFB46FC-6DC9-C64F-86ED-CEF9133D21A0}" name="Column7534"/>
    <tableColumn id="7548" xr3:uid="{9A939109-22BB-B344-8260-DAEEB8C44F2E}" name="Column7535"/>
    <tableColumn id="7549" xr3:uid="{4930443A-1E7F-5D4E-80D7-85BBFC94B094}" name="Column7536"/>
    <tableColumn id="7550" xr3:uid="{0FA400EC-1C93-7246-A1CC-18E47680867D}" name="Column7537"/>
    <tableColumn id="7551" xr3:uid="{FE7D0DF4-CE9E-7247-945D-D866832B0AD6}" name="Column7538"/>
    <tableColumn id="7552" xr3:uid="{94097847-4741-964C-B737-C01F7C97AD99}" name="Column7539"/>
    <tableColumn id="7553" xr3:uid="{6F870899-CFFD-8A47-A396-719F8FBA6717}" name="Column7540"/>
    <tableColumn id="7554" xr3:uid="{E542AF63-422C-AB47-AE12-491D7DFA3DE6}" name="Column7541"/>
    <tableColumn id="7555" xr3:uid="{733A4821-E752-7240-BE2E-0C1FFECEEBB0}" name="Column7542"/>
    <tableColumn id="7556" xr3:uid="{FFE00CF8-A84D-4348-8B0F-3223510FFBB0}" name="Column7543"/>
    <tableColumn id="7557" xr3:uid="{F575F653-E0A1-4042-8157-973C695E84F3}" name="Column7544"/>
    <tableColumn id="7558" xr3:uid="{972C8C49-A398-174B-8BFB-C8C7822232B4}" name="Column7545"/>
    <tableColumn id="7559" xr3:uid="{198983E6-3E84-994C-A9B1-F8A4FB36ECD8}" name="Column7546"/>
    <tableColumn id="7560" xr3:uid="{8217E82E-8F67-AF41-A9DC-11BF8E23B4D5}" name="Column7547"/>
    <tableColumn id="7561" xr3:uid="{D72BE9CC-302F-1B46-B957-B56344410161}" name="Column7548"/>
    <tableColumn id="7562" xr3:uid="{7C04B5B6-4061-5B42-AC5A-BE410BF4C72F}" name="Column7549"/>
    <tableColumn id="7563" xr3:uid="{710D8C75-BAE0-6C41-87EB-0DE68FFC0002}" name="Column7550"/>
    <tableColumn id="7564" xr3:uid="{DD07DE4C-ACFA-3A48-9EB0-88658CF20709}" name="Column7551"/>
    <tableColumn id="7565" xr3:uid="{BECBDE95-B05A-F64A-9FF7-9655CA603A83}" name="Column7552"/>
    <tableColumn id="7566" xr3:uid="{E0060ABE-4792-DB49-9AED-FE99C220D23B}" name="Column7553"/>
    <tableColumn id="7567" xr3:uid="{08A7DC89-F8D1-B741-A8B7-69D8A650EFE6}" name="Column7554"/>
    <tableColumn id="7568" xr3:uid="{72B8C3E0-62D2-5940-81D0-011BBA344549}" name="Column7555"/>
    <tableColumn id="7569" xr3:uid="{80263BAB-56FF-7C4A-80EE-4BEA0A65E00A}" name="Column7556"/>
    <tableColumn id="7570" xr3:uid="{F33F3313-EF42-3B46-AC58-86AA37560497}" name="Column7557"/>
    <tableColumn id="7571" xr3:uid="{87351AA4-532B-0947-9666-5B4F928DF6B6}" name="Column7558"/>
    <tableColumn id="7572" xr3:uid="{DACB820A-4C28-A243-BCB2-45DF0AF661B7}" name="Column7559"/>
    <tableColumn id="7573" xr3:uid="{4F6B496C-92D6-8E40-A857-5892B9F23C7F}" name="Column7560"/>
    <tableColumn id="7574" xr3:uid="{BB21A7C2-A27B-C34C-A40D-8064DF0F670A}" name="Column7561"/>
    <tableColumn id="7575" xr3:uid="{92138354-403E-8046-8F47-D5C6915BA70F}" name="Column7562"/>
    <tableColumn id="7576" xr3:uid="{CC5A4809-B5AE-8142-A3D7-3C8E4CAC288C}" name="Column7563"/>
    <tableColumn id="7577" xr3:uid="{7D9D2E69-B0AC-254C-8F83-65BDAE032F58}" name="Column7564"/>
    <tableColumn id="7578" xr3:uid="{6A1F48B5-D719-914A-A55A-3EB415A4A245}" name="Column7565"/>
    <tableColumn id="7579" xr3:uid="{36608C8D-F2C2-7346-9ED8-A0553060C185}" name="Column7566"/>
    <tableColumn id="7580" xr3:uid="{B66008DA-A50A-9947-BE9F-4AFA123E67C7}" name="Column7567"/>
    <tableColumn id="7581" xr3:uid="{AC8D3484-7553-7C4B-9595-C8EC665248C5}" name="Column7568"/>
    <tableColumn id="7582" xr3:uid="{799CD920-A1E7-7B41-AC91-E7205144A8A8}" name="Column7569"/>
    <tableColumn id="7583" xr3:uid="{11C56255-C468-BD44-926D-B2A0D32177F5}" name="Column7570"/>
    <tableColumn id="7584" xr3:uid="{AC28F0FB-897C-8645-94D2-2DC43894532B}" name="Column7571"/>
    <tableColumn id="7585" xr3:uid="{43B87EEC-C595-9342-ADDB-7BA43FD5752A}" name="Column7572"/>
    <tableColumn id="7586" xr3:uid="{CDB50769-7A96-EA4D-9BB0-B0B70DD83EC9}" name="Column7573"/>
    <tableColumn id="7587" xr3:uid="{76BA182C-6C9C-634C-9BBD-BDF3FB2607F3}" name="Column7574"/>
    <tableColumn id="7588" xr3:uid="{AE4EA1A7-C626-7E42-803F-3FE847604AC1}" name="Column7575"/>
    <tableColumn id="7589" xr3:uid="{2B0B6D98-FEF8-3F45-9BBA-EC646C271F24}" name="Column7576"/>
    <tableColumn id="7590" xr3:uid="{29F19FDB-F5AE-7845-9C4A-613CB7529283}" name="Column7577"/>
    <tableColumn id="7591" xr3:uid="{C30B597D-841D-D24E-9E7C-B93B0EA00289}" name="Column7578"/>
    <tableColumn id="7592" xr3:uid="{633C5468-9943-0045-B5DE-2B77595ED686}" name="Column7579"/>
    <tableColumn id="7593" xr3:uid="{A7363714-4F92-F245-8764-71A7040AE67A}" name="Column7580"/>
    <tableColumn id="7594" xr3:uid="{3D896075-E2F6-A042-9214-B885D1DB40C5}" name="Column7581"/>
    <tableColumn id="7595" xr3:uid="{2B9AD7E6-BE29-F647-9125-8DCAE70C5694}" name="Column7582"/>
    <tableColumn id="7596" xr3:uid="{092159F3-F76F-0C4B-B86E-9DCF58A6A342}" name="Column7583"/>
    <tableColumn id="7597" xr3:uid="{D46F8FC4-1BC8-EB49-8297-B1126EB696AC}" name="Column7584"/>
    <tableColumn id="7598" xr3:uid="{B6F9B1B6-49E2-354E-B732-46D1FE5B5152}" name="Column7585"/>
    <tableColumn id="7599" xr3:uid="{A1F0B40C-5E30-AB4A-B36B-2214066EFBAC}" name="Column7586"/>
    <tableColumn id="7600" xr3:uid="{47CD4284-30D7-B141-9AA9-12A40D3496F4}" name="Column7587"/>
    <tableColumn id="7601" xr3:uid="{5A92926D-EDF7-0044-821C-E4284D99FCB6}" name="Column7588"/>
    <tableColumn id="7602" xr3:uid="{844A0B68-F807-5E43-B5A1-4795A3EF7C2D}" name="Column7589"/>
    <tableColumn id="7603" xr3:uid="{874A7891-8B36-924E-8330-B1D5A5CB0F2A}" name="Column7590"/>
    <tableColumn id="7604" xr3:uid="{272E0854-861E-0343-BD13-BA2E04D19271}" name="Column7591"/>
    <tableColumn id="7605" xr3:uid="{BE80284F-EB8B-5545-B27E-689CA87AEF7D}" name="Column7592"/>
    <tableColumn id="7606" xr3:uid="{FD3C0E27-164E-E943-A413-5545568C36C5}" name="Column7593"/>
    <tableColumn id="7607" xr3:uid="{4CD576E0-8D26-7A4E-8FCE-C80BA2C27EF2}" name="Column7594"/>
    <tableColumn id="7608" xr3:uid="{7B9F654E-7239-B347-ADDF-75E082AD1B31}" name="Column7595"/>
    <tableColumn id="7609" xr3:uid="{F6EBE464-DCFB-0948-A38A-539B263B170A}" name="Column7596"/>
    <tableColumn id="7610" xr3:uid="{F96B1FF8-152B-D141-929D-5C3008670E9A}" name="Column7597"/>
    <tableColumn id="7611" xr3:uid="{DAF71787-4EE5-D340-B9BA-576C18B74F1B}" name="Column7598"/>
    <tableColumn id="7612" xr3:uid="{A0360171-94FB-E740-BA52-1F18ACAAECAF}" name="Column7599"/>
    <tableColumn id="7613" xr3:uid="{9467797C-4D34-084D-93E8-E2792412B61F}" name="Column7600"/>
    <tableColumn id="7614" xr3:uid="{85824AF2-CA57-9444-9986-CEF09DDC9377}" name="Column7601"/>
    <tableColumn id="7615" xr3:uid="{4A0D7031-7E70-9C40-A2E5-71C203B32B83}" name="Column7602"/>
    <tableColumn id="7616" xr3:uid="{C9C600E4-54B4-354A-A765-EC684F55DD8F}" name="Column7603"/>
    <tableColumn id="7617" xr3:uid="{78C6E201-E22C-CD46-A9B6-A2E96EF1D3F7}" name="Column7604"/>
    <tableColumn id="7618" xr3:uid="{1CB218B4-3496-8846-A1CE-530CD32890F6}" name="Column7605"/>
    <tableColumn id="7619" xr3:uid="{37356510-1EA0-D141-8FF9-7AC710C22440}" name="Column7606"/>
    <tableColumn id="7620" xr3:uid="{28D68411-CA51-8E45-A041-58620C88636D}" name="Column7607"/>
    <tableColumn id="7621" xr3:uid="{067C6EE7-DF5B-6149-BB0B-40F49F17D815}" name="Column7608"/>
    <tableColumn id="7622" xr3:uid="{084B9195-1783-4049-9691-2C6A0EEB7418}" name="Column7609"/>
    <tableColumn id="7623" xr3:uid="{A7D92F0B-744B-504A-A553-94986930965E}" name="Column7610"/>
    <tableColumn id="7624" xr3:uid="{9149545A-5D41-E748-ACBA-7A718EC8167A}" name="Column7611"/>
    <tableColumn id="7625" xr3:uid="{6EB8DBA8-E7D4-6147-9FBC-20936FB1C2FB}" name="Column7612"/>
    <tableColumn id="7626" xr3:uid="{DF6E234E-BC98-3743-A5C3-4AAD945FD2CA}" name="Column7613"/>
    <tableColumn id="7627" xr3:uid="{A1369BCA-91C0-3842-8D5F-85BBE565CBDB}" name="Column7614"/>
    <tableColumn id="7628" xr3:uid="{F2199B69-6028-C647-A5B6-9EE25269F364}" name="Column7615"/>
    <tableColumn id="7629" xr3:uid="{3CD5828D-11DD-5448-AEB1-D980963BE9A1}" name="Column7616"/>
    <tableColumn id="7630" xr3:uid="{9E3F1725-D9EE-DC44-88ED-7905AC12372E}" name="Column7617"/>
    <tableColumn id="7631" xr3:uid="{C1A635D8-F74E-A945-A439-21EE81B221AD}" name="Column7618"/>
    <tableColumn id="7632" xr3:uid="{AB7F7FAF-3954-0240-BC54-6C41710B0752}" name="Column7619"/>
    <tableColumn id="7633" xr3:uid="{7D85C15E-AB80-6347-9810-9D3903BA5AA5}" name="Column7620"/>
    <tableColumn id="7634" xr3:uid="{1F569DF3-4C57-014E-A287-74E44C39988D}" name="Column7621"/>
    <tableColumn id="7635" xr3:uid="{F87BC40E-B7C6-8548-92CB-6A102CB3E95F}" name="Column7622"/>
    <tableColumn id="7636" xr3:uid="{413A89EA-7CF3-E940-805B-4B222BDEA763}" name="Column7623"/>
    <tableColumn id="7637" xr3:uid="{7F3C5440-6325-8241-868C-6042ED060931}" name="Column7624"/>
    <tableColumn id="7638" xr3:uid="{6C693570-6B7C-154E-B2A9-4524270FBE84}" name="Column7625"/>
    <tableColumn id="7639" xr3:uid="{E641A891-5BDE-E941-8140-98D9C6778205}" name="Column7626"/>
    <tableColumn id="7640" xr3:uid="{CCE893B4-F84B-2545-AEAE-C43C0CE4CCCA}" name="Column7627"/>
    <tableColumn id="7641" xr3:uid="{9D212914-51F9-BC4E-89DB-A1540C46BC6D}" name="Column7628"/>
    <tableColumn id="7642" xr3:uid="{3340FAF5-851E-2F46-A68C-C59BB98C440A}" name="Column7629"/>
    <tableColumn id="7643" xr3:uid="{7262F781-936F-AF48-84AC-FA5122C40FD2}" name="Column7630"/>
    <tableColumn id="7644" xr3:uid="{A7C1E312-E1F3-2540-9FFB-FA15C604614F}" name="Column7631"/>
    <tableColumn id="7645" xr3:uid="{E1D819F2-9071-2E4D-A511-D46B05DC2F88}" name="Column7632"/>
    <tableColumn id="7646" xr3:uid="{E8865926-0F0C-4440-A885-937D9B4CC147}" name="Column7633"/>
    <tableColumn id="7647" xr3:uid="{5074E941-3D80-D648-81A6-DE16FC8300CB}" name="Column7634"/>
    <tableColumn id="7648" xr3:uid="{F1C16EBB-65BE-9248-8C57-67E2237A5749}" name="Column7635"/>
    <tableColumn id="7649" xr3:uid="{AA76F1D9-276C-9341-86CF-C03F96BA61C4}" name="Column7636"/>
    <tableColumn id="7650" xr3:uid="{631A4177-A9E4-A64F-8DBD-DAF365AD5301}" name="Column7637"/>
    <tableColumn id="7651" xr3:uid="{E14159CE-85EC-7244-82F1-2C9968018F2A}" name="Column7638"/>
    <tableColumn id="7652" xr3:uid="{08FFD23D-DB5D-0E4A-A433-E3674AE94E25}" name="Column7639"/>
    <tableColumn id="7653" xr3:uid="{65C99015-8677-4649-8641-00B0AD4BCE7D}" name="Column7640"/>
    <tableColumn id="7654" xr3:uid="{F6203927-CAA6-B442-8EAF-91BE787DA730}" name="Column7641"/>
    <tableColumn id="7655" xr3:uid="{B655AF12-53B5-4342-B6C1-2956EE087F44}" name="Column7642"/>
    <tableColumn id="7656" xr3:uid="{2C1E94E4-1F97-0D41-BD40-DFF3096B28B4}" name="Column7643"/>
    <tableColumn id="7657" xr3:uid="{1C611E37-0D9E-8F43-818C-BBAC92B4173A}" name="Column7644"/>
    <tableColumn id="7658" xr3:uid="{6FEBD5BA-ACB5-3B40-A824-6CF758033C76}" name="Column7645"/>
    <tableColumn id="7659" xr3:uid="{5F5A3715-1B0B-D546-ABF3-3E9AF2E145CC}" name="Column7646"/>
    <tableColumn id="7660" xr3:uid="{FF7FCD7D-90DA-A84E-8EE9-BEF8D6D52F31}" name="Column7647"/>
    <tableColumn id="7661" xr3:uid="{BD648852-35D7-BC4E-A1DB-04EFE50D2D52}" name="Column7648"/>
    <tableColumn id="7662" xr3:uid="{D8D56D0B-32B5-8642-BCEE-A5E3AFAF7E68}" name="Column7649"/>
    <tableColumn id="7663" xr3:uid="{0A5923B2-5FBF-9B43-9BD7-3C7A2239EB9F}" name="Column7650"/>
    <tableColumn id="7664" xr3:uid="{AA183BED-E22E-8C4F-9444-90A6E9FE7E1A}" name="Column7651"/>
    <tableColumn id="7665" xr3:uid="{23EE8505-8DC7-F549-85F2-2D41DB588538}" name="Column7652"/>
    <tableColumn id="7666" xr3:uid="{AED598CF-A895-6440-99B0-DE945B39AF3E}" name="Column7653"/>
    <tableColumn id="7667" xr3:uid="{9D85E2EF-B40F-994E-B37F-88AC87117838}" name="Column7654"/>
    <tableColumn id="7668" xr3:uid="{9195F8C0-904B-4D40-823B-D08236976E24}" name="Column7655"/>
    <tableColumn id="7669" xr3:uid="{88E80000-B550-D640-8D75-39C83108B941}" name="Column7656"/>
    <tableColumn id="7670" xr3:uid="{ACC9B50B-AA2B-7147-B3A0-A6EF01A2A4F4}" name="Column7657"/>
    <tableColumn id="7671" xr3:uid="{6A071EE8-D579-E142-9827-5EDB0C8F5F89}" name="Column7658"/>
    <tableColumn id="7672" xr3:uid="{0A1C80A7-F875-5148-BF76-0E2C62C0DCEB}" name="Column7659"/>
    <tableColumn id="7673" xr3:uid="{8F4BDC54-6F38-7240-8C04-59188744CE77}" name="Column7660"/>
    <tableColumn id="7674" xr3:uid="{B2ACB2D3-0CAF-5E45-837C-6E722CC98562}" name="Column7661"/>
    <tableColumn id="7675" xr3:uid="{2EFEA12B-1737-6E41-AAEF-61AE0E7F934B}" name="Column7662"/>
    <tableColumn id="7676" xr3:uid="{D21E38A1-14D6-5B43-84DF-620BBBDE998A}" name="Column7663"/>
    <tableColumn id="7677" xr3:uid="{A3A53CD4-A9B2-6447-9A44-809BFF54039E}" name="Column7664"/>
    <tableColumn id="7678" xr3:uid="{58F48CC6-BA2D-7F4A-B2D5-DB1C5B1EE408}" name="Column7665"/>
    <tableColumn id="7679" xr3:uid="{9940D307-4650-734A-98EA-C5FB7F43B2A1}" name="Column7666"/>
    <tableColumn id="7680" xr3:uid="{16C4095E-D422-4F45-B0D0-138C2CDC6DCF}" name="Column7667"/>
    <tableColumn id="7681" xr3:uid="{DA4A632A-C75A-E74B-A21F-FF967BC8F96A}" name="Column7668"/>
    <tableColumn id="7682" xr3:uid="{0E06B6B1-AEC2-1B46-95FD-4C175CF147B1}" name="Column7669"/>
    <tableColumn id="7683" xr3:uid="{B8F6CA14-37FF-BA49-8757-5A82ADA6F420}" name="Column7670"/>
    <tableColumn id="7684" xr3:uid="{7CAE7AC9-0359-B349-B001-9835F7ADBA20}" name="Column7671"/>
    <tableColumn id="7685" xr3:uid="{06227E09-8537-B544-9D50-0484E33FBE1D}" name="Column7672"/>
    <tableColumn id="7686" xr3:uid="{ABC9EF3C-B98A-8D4F-B13B-E4E77930A64D}" name="Column7673"/>
    <tableColumn id="7687" xr3:uid="{9200043B-9B0C-2F49-B4F6-408B10D675C2}" name="Column7674"/>
    <tableColumn id="7688" xr3:uid="{8D9E977D-7911-C34A-A7AC-248C9947B9CE}" name="Column7675"/>
    <tableColumn id="7689" xr3:uid="{3784F54F-397D-DB44-8281-91DD6019D316}" name="Column7676"/>
    <tableColumn id="7690" xr3:uid="{C820BB22-75AB-944E-9C62-D61CEE73CC60}" name="Column7677"/>
    <tableColumn id="7691" xr3:uid="{D1819E59-9B3A-6E47-9027-BA27839DBCCB}" name="Column7678"/>
    <tableColumn id="7692" xr3:uid="{33A63967-3325-2E46-AF94-3C0D40F2C201}" name="Column7679"/>
    <tableColumn id="7693" xr3:uid="{CD6F2EB6-A631-8149-8070-65744301BBF5}" name="Column7680"/>
    <tableColumn id="7694" xr3:uid="{BBE9657A-BE15-FE42-8B39-1893FF125165}" name="Column7681"/>
    <tableColumn id="7695" xr3:uid="{22841BEA-1AB7-9945-8896-05D49E0FCA04}" name="Column7682"/>
    <tableColumn id="7696" xr3:uid="{51735AE0-322E-524B-9C71-B498C10A64BD}" name="Column7683"/>
    <tableColumn id="7697" xr3:uid="{3F686BA4-A244-5B45-9DB3-DFBD0C12BAA8}" name="Column7684"/>
    <tableColumn id="7698" xr3:uid="{E0C4BDA1-78D5-4547-8E30-EF4914468F08}" name="Column7685"/>
    <tableColumn id="7699" xr3:uid="{955FA51E-619F-F249-BFF3-53C1CF4280AF}" name="Column7686"/>
    <tableColumn id="7700" xr3:uid="{8D9B4DE7-ECDB-4D44-BB65-4C1F296F4EC5}" name="Column7687"/>
    <tableColumn id="7701" xr3:uid="{968F9B34-7A8E-F44E-91EE-637863A6E549}" name="Column7688"/>
    <tableColumn id="7702" xr3:uid="{FF1EDCB6-107D-0341-81E5-153A3BA2F1A1}" name="Column7689"/>
    <tableColumn id="7703" xr3:uid="{48ED6E28-6A0D-AB46-9062-2D665D37E027}" name="Column7690"/>
    <tableColumn id="7704" xr3:uid="{61C4848E-7165-A34D-80E3-035F7CB2CE75}" name="Column7691"/>
    <tableColumn id="7705" xr3:uid="{6D7ADEB3-136A-DB4F-8F0A-11409E4F5386}" name="Column7692"/>
    <tableColumn id="7706" xr3:uid="{E8E76CBB-E0E3-7749-8B94-1EA7935316A2}" name="Column7693"/>
    <tableColumn id="7707" xr3:uid="{F88B3526-7C4D-DD48-A4DD-E7D46937ED67}" name="Column7694"/>
    <tableColumn id="7708" xr3:uid="{441F0FE0-5253-4041-9BC6-7D348B56FD37}" name="Column7695"/>
    <tableColumn id="7709" xr3:uid="{CB9FFE69-4490-4046-BF08-00C8D12EE141}" name="Column7696"/>
    <tableColumn id="7710" xr3:uid="{E6886795-A9E0-3E4C-B82A-EF0CDB6DAABD}" name="Column7697"/>
    <tableColumn id="7711" xr3:uid="{FCA4CBDC-3FB5-214E-B9A3-3E417EEAC25D}" name="Column7698"/>
    <tableColumn id="7712" xr3:uid="{CFC51D1A-17CD-C34E-8ADC-07E8E181886E}" name="Column7699"/>
    <tableColumn id="7713" xr3:uid="{A45E6F54-9D36-AB4A-8CBB-4C2C8D9EBC2E}" name="Column7700"/>
    <tableColumn id="7714" xr3:uid="{519C9929-832B-3543-92E9-66CFEAAC997E}" name="Column7701"/>
    <tableColumn id="7715" xr3:uid="{19B33AB6-2A59-734C-8F0F-E2F88C730781}" name="Column7702"/>
    <tableColumn id="7716" xr3:uid="{23C386C5-AD77-814F-9D91-B1972CF0BDDC}" name="Column7703"/>
    <tableColumn id="7717" xr3:uid="{CB8BA170-1F91-4A40-8FED-66B0CAAD8CB5}" name="Column7704"/>
    <tableColumn id="7718" xr3:uid="{A850A46D-676A-7C43-B9FA-3B165659C15F}" name="Column7705"/>
    <tableColumn id="7719" xr3:uid="{98DB4397-C041-094B-B358-44C6D7B94A24}" name="Column7706"/>
    <tableColumn id="7720" xr3:uid="{7222E942-0FD5-A04F-9500-762AD526E851}" name="Column7707"/>
    <tableColumn id="7721" xr3:uid="{E6DC81E7-8674-5844-8757-595CA236725C}" name="Column7708"/>
    <tableColumn id="7722" xr3:uid="{1B1992BD-F307-C34A-B0F4-6B6ADE3737DC}" name="Column7709"/>
    <tableColumn id="7723" xr3:uid="{D6D042E6-01AC-D74A-9127-0B68F575815E}" name="Column7710"/>
    <tableColumn id="7724" xr3:uid="{64EF1A46-457F-E44E-928D-23E3C9C44C4E}" name="Column7711"/>
    <tableColumn id="7725" xr3:uid="{1392FFEF-9F1A-474F-A17A-6C1E66AD9ACA}" name="Column7712"/>
    <tableColumn id="7726" xr3:uid="{B44AAE47-3BF3-D640-9D23-5EB605FF9AAC}" name="Column7713"/>
    <tableColumn id="7727" xr3:uid="{5F4140CA-466F-FC4B-8670-96798A19962B}" name="Column7714"/>
    <tableColumn id="7728" xr3:uid="{A076AA7F-975E-A148-8311-E47127B0CBAB}" name="Column7715"/>
    <tableColumn id="7729" xr3:uid="{029DB2FF-112A-804E-A1AD-F6D96259E6CD}" name="Column7716"/>
    <tableColumn id="7730" xr3:uid="{6E1F98E8-30AC-3D41-A9EC-E2FD8C9113D8}" name="Column7717"/>
    <tableColumn id="7731" xr3:uid="{A34B0377-E323-9E4D-920D-2436739C44EE}" name="Column7718"/>
    <tableColumn id="7732" xr3:uid="{C0C73072-76D5-A34C-A762-D97CD1C51AD1}" name="Column7719"/>
    <tableColumn id="7733" xr3:uid="{C61FFE67-8F44-7949-B682-F72844551321}" name="Column7720"/>
    <tableColumn id="7734" xr3:uid="{A7718C62-A597-B445-94E2-9E6693A281C9}" name="Column7721"/>
    <tableColumn id="7735" xr3:uid="{017E43D7-9A02-A54C-BBF7-87C15945E81D}" name="Column7722"/>
    <tableColumn id="7736" xr3:uid="{6A437892-31EC-8741-B49D-DD9DEBCA9A8C}" name="Column7723"/>
    <tableColumn id="7737" xr3:uid="{7F096370-F5EC-884C-A014-541736FD3A12}" name="Column7724"/>
    <tableColumn id="7738" xr3:uid="{02A58F77-0887-8645-9329-76B8699786AE}" name="Column7725"/>
    <tableColumn id="7739" xr3:uid="{0A4D2C9F-7F63-D140-8516-7ABD7FCC6E1B}" name="Column7726"/>
    <tableColumn id="7740" xr3:uid="{883AB8B6-6822-6A4B-A367-3382E868C645}" name="Column7727"/>
    <tableColumn id="7741" xr3:uid="{DF4BDC92-55E5-2E4A-A0A5-7E2D86025E33}" name="Column7728"/>
    <tableColumn id="7742" xr3:uid="{ADFC5800-9F0F-E343-ADF7-E4DC03ED3BB2}" name="Column7729"/>
    <tableColumn id="7743" xr3:uid="{9C04917E-315A-BC4C-9476-95483F07FE88}" name="Column7730"/>
    <tableColumn id="7744" xr3:uid="{530ABEB4-0FBD-8E42-B395-74FDFCD1A26D}" name="Column7731"/>
    <tableColumn id="7745" xr3:uid="{A62E3AC9-E5DA-2F48-963E-E9657DBC8794}" name="Column7732"/>
    <tableColumn id="7746" xr3:uid="{391B84A5-B91B-5049-9BE1-0EE49251CD02}" name="Column7733"/>
    <tableColumn id="7747" xr3:uid="{06B0480C-A9C3-964D-9640-CF757978DC35}" name="Column7734"/>
    <tableColumn id="7748" xr3:uid="{F0A2F284-88A5-7944-B6AE-62321C62763A}" name="Column7735"/>
    <tableColumn id="7749" xr3:uid="{60D40CB2-90FD-304B-8CCA-87F9F229E990}" name="Column7736"/>
    <tableColumn id="7750" xr3:uid="{86746A95-D79A-BD48-8A5F-254CA42B3C0B}" name="Column7737"/>
    <tableColumn id="7751" xr3:uid="{960F5E7C-53D7-5140-A9D0-C0299ADA522D}" name="Column7738"/>
    <tableColumn id="7752" xr3:uid="{7D1E7FF0-B038-5A49-A7C1-9A18FE24F15A}" name="Column7739"/>
    <tableColumn id="7753" xr3:uid="{0439C8FF-296D-1A46-A894-049210ED6BCA}" name="Column7740"/>
    <tableColumn id="7754" xr3:uid="{87EB4C7D-8A7B-484D-9775-EC4DF2A8F5C0}" name="Column7741"/>
    <tableColumn id="7755" xr3:uid="{956C26A2-D142-134B-91E4-34A26BACE5E8}" name="Column7742"/>
    <tableColumn id="7756" xr3:uid="{8DEC468B-A1F8-744E-AF63-1A72FC9ACE23}" name="Column7743"/>
    <tableColumn id="7757" xr3:uid="{602AD780-DDBC-7C46-A044-A3F1C48FB43D}" name="Column7744"/>
    <tableColumn id="7758" xr3:uid="{52349D74-EB01-9C4E-979B-B03736B06826}" name="Column7745"/>
    <tableColumn id="7759" xr3:uid="{D0FED443-55CF-9241-942F-42EFD2A7DE2B}" name="Column7746"/>
    <tableColumn id="7760" xr3:uid="{A16B58FA-4010-3445-8D1C-3D9D0A380A4C}" name="Column7747"/>
    <tableColumn id="7761" xr3:uid="{43A52505-6808-934A-AB0A-99E672D82FEB}" name="Column7748"/>
    <tableColumn id="7762" xr3:uid="{0B9B30E3-35A6-9D44-9763-C01081653B45}" name="Column7749"/>
    <tableColumn id="7763" xr3:uid="{394B1375-BE0E-6C4F-B949-8228FC1E6A67}" name="Column7750"/>
    <tableColumn id="7764" xr3:uid="{468B72B8-A23A-BC41-9798-AACD540376C8}" name="Column7751"/>
    <tableColumn id="7765" xr3:uid="{927DBB7A-38B8-BF4F-B62A-60C3CA00F938}" name="Column7752"/>
    <tableColumn id="7766" xr3:uid="{521367F3-889C-7E4B-AC9C-ED4FF36886DB}" name="Column7753"/>
    <tableColumn id="7767" xr3:uid="{415ECECF-5C55-4F45-8A75-439AF0E58B8C}" name="Column7754"/>
    <tableColumn id="7768" xr3:uid="{D6E6C29E-B8BC-2640-9A45-34831B5489CC}" name="Column7755"/>
    <tableColumn id="7769" xr3:uid="{BAB64E0B-B5B4-4741-B997-B29BC3DFD43C}" name="Column7756"/>
    <tableColumn id="7770" xr3:uid="{2E137182-819A-2646-9C74-06B652A8C7AD}" name="Column7757"/>
    <tableColumn id="7771" xr3:uid="{DD18F111-4F82-824C-9600-37006226F2B7}" name="Column7758"/>
    <tableColumn id="7772" xr3:uid="{6D99A144-59EA-E941-8C44-52675818147A}" name="Column7759"/>
    <tableColumn id="7773" xr3:uid="{7DA3FD0E-C1C6-E64B-A0A6-672D3540EB74}" name="Column7760"/>
    <tableColumn id="7774" xr3:uid="{0A64BCBF-C4E4-8947-8C0E-4198524EEE60}" name="Column7761"/>
    <tableColumn id="7775" xr3:uid="{DF515FA0-0DF7-2647-BE25-597DCE7E0C6D}" name="Column7762"/>
    <tableColumn id="7776" xr3:uid="{534363E8-70F1-4348-93C3-712078ADC4B4}" name="Column7763"/>
    <tableColumn id="7777" xr3:uid="{33D7427D-187F-A541-87BD-401E479C9B4C}" name="Column7764"/>
    <tableColumn id="7778" xr3:uid="{E19921AB-C0EA-824A-A1CE-9DF69A644CCD}" name="Column7765"/>
    <tableColumn id="7779" xr3:uid="{2BDAFA1B-6720-894D-B37F-D293D766F812}" name="Column7766"/>
    <tableColumn id="7780" xr3:uid="{A4B345E6-7A58-E04D-BE60-EF9108693F0A}" name="Column7767"/>
    <tableColumn id="7781" xr3:uid="{1965E59C-C0D6-7740-9575-D672A75D8BED}" name="Column7768"/>
    <tableColumn id="7782" xr3:uid="{7B2D4AAF-472C-3846-9554-8A66C68BA01A}" name="Column7769"/>
    <tableColumn id="7783" xr3:uid="{25F34280-1F54-A542-87E2-D4B64950256D}" name="Column7770"/>
    <tableColumn id="7784" xr3:uid="{272FAD9A-A18A-DF4E-9FA2-28F590221414}" name="Column7771"/>
    <tableColumn id="7785" xr3:uid="{647DE3E7-1306-9246-9309-43E0DCF639D8}" name="Column7772"/>
    <tableColumn id="7786" xr3:uid="{718BF75A-AA3C-BC49-9D27-B47F1AA83A8F}" name="Column7773"/>
    <tableColumn id="7787" xr3:uid="{DF2A6740-0571-C04E-9FC0-36D875EA6D82}" name="Column7774"/>
    <tableColumn id="7788" xr3:uid="{BC97C384-9177-D441-9ED9-31C556FD8688}" name="Column7775"/>
    <tableColumn id="7789" xr3:uid="{496ADDA6-E795-6841-9CFA-0AFF6A018494}" name="Column7776"/>
    <tableColumn id="7790" xr3:uid="{F9949A4F-D63D-E644-8301-A1F09D0D940F}" name="Column7777"/>
    <tableColumn id="7791" xr3:uid="{551EEBA9-8B22-524B-BC79-706F3D94A269}" name="Column7778"/>
    <tableColumn id="7792" xr3:uid="{E69C21DE-3341-2A4D-8A9C-1AE493BEFACF}" name="Column7779"/>
    <tableColumn id="7793" xr3:uid="{5476E85F-BF17-CD4C-B60F-B7FFABCEF1AE}" name="Column7780"/>
    <tableColumn id="7794" xr3:uid="{6E3C6C4C-6C79-0847-B8D6-714D2956EBA0}" name="Column7781"/>
    <tableColumn id="7795" xr3:uid="{5E602236-D328-8B42-80C9-53D68ABCC057}" name="Column7782"/>
    <tableColumn id="7796" xr3:uid="{C127CD6B-EAFE-824A-B071-4E82D580C081}" name="Column7783"/>
    <tableColumn id="7797" xr3:uid="{3C4BEA57-72EE-AE44-9713-481434B0EF55}" name="Column7784"/>
    <tableColumn id="7798" xr3:uid="{34A9AA23-9F5A-7241-BDB4-2635C65043C7}" name="Column7785"/>
    <tableColumn id="7799" xr3:uid="{8BDCC11F-D9F9-A345-B82C-64C8AAAE7586}" name="Column7786"/>
    <tableColumn id="7800" xr3:uid="{4181DB28-18B6-034F-9897-5F2F0BADB034}" name="Column7787"/>
    <tableColumn id="7801" xr3:uid="{33248A6A-4E1C-9A4B-9011-CFCC679A3AFC}" name="Column7788"/>
    <tableColumn id="7802" xr3:uid="{BF61B17D-812D-F940-8317-201EAB3FA7C7}" name="Column7789"/>
    <tableColumn id="7803" xr3:uid="{2E2F4C39-C98F-F244-B8B6-9AED667E9BE5}" name="Column7790"/>
    <tableColumn id="7804" xr3:uid="{BB059118-40E2-EC4E-A23F-0462C7B12006}" name="Column7791"/>
    <tableColumn id="7805" xr3:uid="{47436DEE-ED00-FD42-8653-71606B6A9715}" name="Column7792"/>
    <tableColumn id="7806" xr3:uid="{6BD6076E-057C-C646-B95C-605F1AD7BE04}" name="Column7793"/>
    <tableColumn id="7807" xr3:uid="{9FDF76AB-A76B-1D45-90FD-A17AC3686F52}" name="Column7794"/>
    <tableColumn id="7808" xr3:uid="{F98906C0-8F14-AA41-BF3E-FD7B60D19434}" name="Column7795"/>
    <tableColumn id="7809" xr3:uid="{268201A2-D3EA-3245-BC74-44AC78D426E6}" name="Column7796"/>
    <tableColumn id="7810" xr3:uid="{7EBEAF92-4DEC-064F-80F3-E6D4255FAF67}" name="Column7797"/>
    <tableColumn id="7811" xr3:uid="{CAD846C7-41B8-354E-A7D9-BA860885AE0F}" name="Column7798"/>
    <tableColumn id="7812" xr3:uid="{456EED5D-5BE7-0F40-A896-00C0A1BEC9F7}" name="Column7799"/>
    <tableColumn id="7813" xr3:uid="{0A073466-4BDA-5043-9F74-466200BB7536}" name="Column7800"/>
    <tableColumn id="7814" xr3:uid="{7B204722-04AC-5148-9BA2-45651047385D}" name="Column7801"/>
    <tableColumn id="7815" xr3:uid="{723D9231-AAA3-164E-8CC1-2FC170298ECF}" name="Column7802"/>
    <tableColumn id="7816" xr3:uid="{6B8D58AC-28B0-3840-B7EE-2FC8E6A3F637}" name="Column7803"/>
    <tableColumn id="7817" xr3:uid="{1B519D19-B42B-B241-BF67-53017D526DBF}" name="Column7804"/>
    <tableColumn id="7818" xr3:uid="{A563B854-9103-704D-AA2E-460E6BEEC860}" name="Column7805"/>
    <tableColumn id="7819" xr3:uid="{CF58CFFC-CBB3-0B4A-AFFE-ABCFD22860CE}" name="Column7806"/>
    <tableColumn id="7820" xr3:uid="{718539FE-1599-244A-BB30-07FA0082EA05}" name="Column7807"/>
    <tableColumn id="7821" xr3:uid="{8F65714C-2B2D-8041-AE6C-A56AF548BE91}" name="Column7808"/>
    <tableColumn id="7822" xr3:uid="{02E695C2-1FA1-6942-84CC-E25EF32156E2}" name="Column7809"/>
    <tableColumn id="7823" xr3:uid="{3C0BAD4C-C91E-6B4B-B191-039116850059}" name="Column7810"/>
    <tableColumn id="7824" xr3:uid="{12DC4B56-E2DD-3B46-8905-09A987B7F22E}" name="Column7811"/>
    <tableColumn id="7825" xr3:uid="{6CC07AF8-8BF8-F44C-B23F-51631B419215}" name="Column7812"/>
    <tableColumn id="7826" xr3:uid="{128241A4-5D9C-B44B-8729-B517F6E988C3}" name="Column7813"/>
    <tableColumn id="7827" xr3:uid="{96F980A5-41CC-894F-B195-5899A4C6FE8F}" name="Column7814"/>
    <tableColumn id="7828" xr3:uid="{27E7880B-6AA5-1E41-BE27-783E8A563A94}" name="Column7815"/>
    <tableColumn id="7829" xr3:uid="{9F43E1A0-E221-4F47-A1E3-4961204A6018}" name="Column7816"/>
    <tableColumn id="7830" xr3:uid="{A2BA0BFB-0897-6943-9E6F-6243324D6471}" name="Column7817"/>
    <tableColumn id="7831" xr3:uid="{345466E9-D1A1-9043-AC9A-69526F45BEBB}" name="Column7818"/>
    <tableColumn id="7832" xr3:uid="{1473977F-3E13-8C42-8776-952CC5EECFCF}" name="Column7819"/>
    <tableColumn id="7833" xr3:uid="{0A47216D-5EB5-CB4F-9954-C18B8BF6C492}" name="Column7820"/>
    <tableColumn id="7834" xr3:uid="{772AD63E-68F2-1643-8DA6-70D873BB5CDC}" name="Column7821"/>
    <tableColumn id="7835" xr3:uid="{735EEF6B-5EDD-3D44-B7C9-94EF830B3EFA}" name="Column7822"/>
    <tableColumn id="7836" xr3:uid="{6F7225E7-B085-F343-9063-165E4956942D}" name="Column7823"/>
    <tableColumn id="7837" xr3:uid="{CA04CC19-8D1B-EF4F-942E-6B0D238081FA}" name="Column7824"/>
    <tableColumn id="7838" xr3:uid="{668DE1A0-5DBA-1A43-8F35-F03BECA2091C}" name="Column7825"/>
    <tableColumn id="7839" xr3:uid="{DA98C6E6-5793-E549-B5D1-768489429489}" name="Column7826"/>
    <tableColumn id="7840" xr3:uid="{8E889DDA-925E-C44A-AF6C-41DD66C7FA9C}" name="Column7827"/>
    <tableColumn id="7841" xr3:uid="{12D3F8B8-888C-B546-B46C-AFB284A53C9B}" name="Column7828"/>
    <tableColumn id="7842" xr3:uid="{EEF0626D-A8C6-4E4B-8D66-6F754D3C3130}" name="Column7829"/>
    <tableColumn id="7843" xr3:uid="{6EBF768F-D68D-C34D-9C9B-A670094D10D9}" name="Column7830"/>
    <tableColumn id="7844" xr3:uid="{F1A14D85-D1B7-B64C-8E22-3DCDA6E711AE}" name="Column7831"/>
    <tableColumn id="7845" xr3:uid="{83248FAA-DA4B-494E-9567-1B4B1D1EF445}" name="Column7832"/>
    <tableColumn id="7846" xr3:uid="{35DBB588-C5AE-3047-985D-17DE7E6772D7}" name="Column7833"/>
    <tableColumn id="7847" xr3:uid="{AC2F5607-2ED4-7340-9242-B13690AA4C59}" name="Column7834"/>
    <tableColumn id="7848" xr3:uid="{8CD7FEA7-9560-A041-B5A9-D1089F87FF05}" name="Column7835"/>
    <tableColumn id="7849" xr3:uid="{8C986937-3C24-BB47-BCEE-3A6775FD1387}" name="Column7836"/>
    <tableColumn id="7850" xr3:uid="{BB8F2C66-F948-B540-84AD-6470893ECD9F}" name="Column7837"/>
    <tableColumn id="7851" xr3:uid="{BCDFA681-A744-FE4E-9C9A-DF881E71F5D2}" name="Column7838"/>
    <tableColumn id="7852" xr3:uid="{8BC702DA-8995-7B4D-BDF6-2F6637CA3B99}" name="Column7839"/>
    <tableColumn id="7853" xr3:uid="{24447BCA-A57B-544A-B626-8BB6DA5C810A}" name="Column7840"/>
    <tableColumn id="7854" xr3:uid="{3AD3EFE3-335D-F44D-8BF2-7950A603CB0A}" name="Column7841"/>
    <tableColumn id="7855" xr3:uid="{D6694150-9C5A-7341-A905-F762CB879015}" name="Column7842"/>
    <tableColumn id="7856" xr3:uid="{4ED237CE-09C4-C441-A2FB-49F322DCB287}" name="Column7843"/>
    <tableColumn id="7857" xr3:uid="{302DA4D8-6E6B-2E42-A041-6D8E669A1955}" name="Column7844"/>
    <tableColumn id="7858" xr3:uid="{93104163-74D7-BF4B-8C63-F28B2A08571E}" name="Column7845"/>
    <tableColumn id="7859" xr3:uid="{6FF3D43D-C5C8-034B-8151-7ED3A510B030}" name="Column7846"/>
    <tableColumn id="7860" xr3:uid="{CA7006A2-D234-824C-8425-355BFB67BC59}" name="Column7847"/>
    <tableColumn id="7861" xr3:uid="{685EEC04-04A2-534D-A504-5A8DE671C3B8}" name="Column7848"/>
    <tableColumn id="7862" xr3:uid="{6C4DC42B-07E5-7548-B0D3-A709B122AB5E}" name="Column7849"/>
    <tableColumn id="7863" xr3:uid="{9B19AE52-838E-0643-BBA8-D8596B71CF59}" name="Column7850"/>
    <tableColumn id="7864" xr3:uid="{04605A81-9B1D-8B44-B2B4-5A13EBC9E02B}" name="Column7851"/>
    <tableColumn id="7865" xr3:uid="{D067BB69-8570-284C-BF79-0F7871DED212}" name="Column7852"/>
    <tableColumn id="7866" xr3:uid="{07516F0D-B47F-214B-A247-307929DBC934}" name="Column7853"/>
    <tableColumn id="7867" xr3:uid="{FF899E12-62ED-7949-A298-F8C8636F02D4}" name="Column7854"/>
    <tableColumn id="7868" xr3:uid="{9FC03343-F4B9-E74C-924C-CA40EC0D5D80}" name="Column7855"/>
    <tableColumn id="7869" xr3:uid="{89D8D88B-8B85-8F4B-B39A-B00EED0137FE}" name="Column7856"/>
    <tableColumn id="7870" xr3:uid="{159D9A4C-DDBF-1347-99A1-4BEBF909B9C0}" name="Column7857"/>
    <tableColumn id="7871" xr3:uid="{07ADA064-B2D4-5347-9B3D-DE0937205999}" name="Column7858"/>
    <tableColumn id="7872" xr3:uid="{B92A8D04-F5E1-E645-B045-0B3095343F33}" name="Column7859"/>
    <tableColumn id="7873" xr3:uid="{83A7FB5A-8670-A047-9074-8C3E2D8B917B}" name="Column7860"/>
    <tableColumn id="7874" xr3:uid="{C57FDB5A-E8E0-B547-9736-FA72205CC57C}" name="Column7861"/>
    <tableColumn id="7875" xr3:uid="{0FBF765F-1BBB-C846-B2B4-5B2E25122165}" name="Column7862"/>
    <tableColumn id="7876" xr3:uid="{8DC04F65-0F41-0349-BCED-7BB04409F2F7}" name="Column7863"/>
    <tableColumn id="7877" xr3:uid="{7F4B456F-0F07-874B-9319-F255420421F6}" name="Column7864"/>
    <tableColumn id="7878" xr3:uid="{ECD496DD-FD65-7A4B-89C6-A193454C4D61}" name="Column7865"/>
    <tableColumn id="7879" xr3:uid="{EDBF5A1A-A804-F24C-B959-3F1671101772}" name="Column7866"/>
    <tableColumn id="7880" xr3:uid="{5EC46E35-0037-D54A-BDB7-D2D2E7B0819F}" name="Column7867"/>
    <tableColumn id="7881" xr3:uid="{2E25B57D-1EA2-5348-AC59-CC304196621F}" name="Column7868"/>
    <tableColumn id="7882" xr3:uid="{86A61FE7-FFE9-5E43-9B9A-7075ED208E5D}" name="Column7869"/>
    <tableColumn id="7883" xr3:uid="{A2B0DA03-D7AB-704D-B503-0D1073EC3F2D}" name="Column7870"/>
    <tableColumn id="7884" xr3:uid="{72E6CA79-9C8C-0D44-A8C0-87105E06FA2D}" name="Column7871"/>
    <tableColumn id="7885" xr3:uid="{3F62FBDB-6595-134D-BD24-088B7FA979E3}" name="Column7872"/>
    <tableColumn id="7886" xr3:uid="{CB3EFE12-8A2C-5F4F-9CFD-4DCC15433E6C}" name="Column7873"/>
    <tableColumn id="7887" xr3:uid="{F72CBE62-BFD5-5249-B89E-7E812DF54044}" name="Column7874"/>
    <tableColumn id="7888" xr3:uid="{3B1F7D7E-1A60-7044-A3BA-F3128507D3D2}" name="Column7875"/>
    <tableColumn id="7889" xr3:uid="{3E450149-B6E9-C446-A12A-642CB9579F2F}" name="Column7876"/>
    <tableColumn id="7890" xr3:uid="{7BD59372-A93A-9B4A-9AF1-3EFAD2B21BA2}" name="Column7877"/>
    <tableColumn id="7891" xr3:uid="{FEBE3D71-D06C-684B-992C-A436CD596BA8}" name="Column7878"/>
    <tableColumn id="7892" xr3:uid="{AA8EDCBD-7FD6-4945-A781-95C72C71A66C}" name="Column7879"/>
    <tableColumn id="7893" xr3:uid="{7C794F91-2894-8549-9655-B3DB0954D8BB}" name="Column7880"/>
    <tableColumn id="7894" xr3:uid="{951578A8-C453-7143-9567-80C0381A8B6F}" name="Column7881"/>
    <tableColumn id="7895" xr3:uid="{9A5A57EF-272E-6E43-8EF1-9DC947362149}" name="Column7882"/>
    <tableColumn id="7896" xr3:uid="{B1A95D72-829C-8B47-9D0F-E5EBE6296AD2}" name="Column7883"/>
    <tableColumn id="7897" xr3:uid="{96247525-9934-CC44-BDF6-BA033B6893C1}" name="Column7884"/>
    <tableColumn id="7898" xr3:uid="{A5895CED-8A50-3144-953A-D25398ED5E88}" name="Column7885"/>
    <tableColumn id="7899" xr3:uid="{0282E923-CC23-6943-B13B-60AD3AF42C69}" name="Column7886"/>
    <tableColumn id="7900" xr3:uid="{1BBF4E17-702A-424A-A30B-BD8A3265BCBB}" name="Column7887"/>
    <tableColumn id="7901" xr3:uid="{B0F5B070-9787-4141-9CA2-6ECCB0FFC403}" name="Column7888"/>
    <tableColumn id="7902" xr3:uid="{67238E41-6D5B-9442-8F59-634D04EC9E0A}" name="Column7889"/>
    <tableColumn id="7903" xr3:uid="{B42B6B5F-8D19-B34A-A2A9-46F9C0130DF2}" name="Column7890"/>
    <tableColumn id="7904" xr3:uid="{C78C70AE-EE06-F94D-A402-0E3921180F5C}" name="Column7891"/>
    <tableColumn id="7905" xr3:uid="{E7C33A34-14EE-A643-9D8F-D7A0B552DD08}" name="Column7892"/>
    <tableColumn id="7906" xr3:uid="{CA07DF92-F4F8-3547-9D41-BFB47410EE02}" name="Column7893"/>
    <tableColumn id="7907" xr3:uid="{AFA00FEE-C4EE-554C-BBD1-A2BF8778F0F2}" name="Column7894"/>
    <tableColumn id="7908" xr3:uid="{4FA8F610-4483-FA4C-8180-7E897F1C4C6D}" name="Column7895"/>
    <tableColumn id="7909" xr3:uid="{C2706101-3E08-4149-915D-97C7FA32C018}" name="Column7896"/>
    <tableColumn id="7910" xr3:uid="{FF8B037E-7A18-BC4C-B11F-A7FCB7D7EFF5}" name="Column7897"/>
    <tableColumn id="7911" xr3:uid="{7F50C1DF-B17F-864E-95BD-78CBA30C7F6A}" name="Column7898"/>
    <tableColumn id="7912" xr3:uid="{F620B2B3-E444-5649-9D57-C47DAF5200C5}" name="Column7899"/>
    <tableColumn id="7913" xr3:uid="{5001CC3A-CFE9-FB43-A51F-28C3C52B5F29}" name="Column7900"/>
    <tableColumn id="7914" xr3:uid="{9D775B55-69C1-6B4F-B416-CD5918C59FB2}" name="Column7901"/>
    <tableColumn id="7915" xr3:uid="{302F4B9F-5DA3-154B-88C6-A78AAEEC3F21}" name="Column7902"/>
    <tableColumn id="7916" xr3:uid="{378C12D3-FD34-1041-A477-E71AD9811A52}" name="Column7903"/>
    <tableColumn id="7917" xr3:uid="{7D9EB5C8-C100-9D46-B4E3-FDDE80641C1C}" name="Column7904"/>
    <tableColumn id="7918" xr3:uid="{D834A7F1-FE19-254F-A615-DBD6D4187061}" name="Column7905"/>
    <tableColumn id="7919" xr3:uid="{D9D05E48-2EC7-5E49-B7A6-7AE3185893A9}" name="Column7906"/>
    <tableColumn id="7920" xr3:uid="{DBDEFEC2-D74C-EB47-83D6-6495EC958713}" name="Column7907"/>
    <tableColumn id="7921" xr3:uid="{ABAB9F06-BF18-C947-AB83-51F72F88BDA5}" name="Column7908"/>
    <tableColumn id="7922" xr3:uid="{4F08481B-F214-0C4E-BCE1-4A97AE813142}" name="Column7909"/>
    <tableColumn id="7923" xr3:uid="{89995C79-BF07-C44E-B041-474B69DCEFD0}" name="Column7910"/>
    <tableColumn id="7924" xr3:uid="{05785FF6-7A09-2A44-B0E2-2E9C8DDC610F}" name="Column7911"/>
    <tableColumn id="7925" xr3:uid="{4973C373-570E-7240-9CEC-22926DF3E25C}" name="Column7912"/>
    <tableColumn id="7926" xr3:uid="{5A9602BE-446F-AE4E-9B3A-AE505E8DD455}" name="Column7913"/>
    <tableColumn id="7927" xr3:uid="{0E03674F-9165-D342-9BF0-83DD63E40C6A}" name="Column7914"/>
    <tableColumn id="7928" xr3:uid="{5D8E6BA8-1BF5-AD4F-8ADF-8A9AE66C31DC}" name="Column7915"/>
    <tableColumn id="7929" xr3:uid="{9102505C-F5C9-454D-A457-74AFB163BAAA}" name="Column7916"/>
    <tableColumn id="7930" xr3:uid="{D6BA8DA9-81FE-254D-AD1F-2C90352E298C}" name="Column7917"/>
    <tableColumn id="7931" xr3:uid="{1D499A95-5036-B64D-9FCB-A42A181DA56A}" name="Column7918"/>
    <tableColumn id="7932" xr3:uid="{0A284DAB-AB85-7845-A564-4EC2AE74EB82}" name="Column7919"/>
    <tableColumn id="7933" xr3:uid="{07146BC0-B6CE-714D-8DF7-D674B1C47477}" name="Column7920"/>
    <tableColumn id="7934" xr3:uid="{C90CE62C-319D-2047-870A-80A6E689D66B}" name="Column7921"/>
    <tableColumn id="7935" xr3:uid="{2DD0644C-0FF6-DE48-9B41-3522475CA6DF}" name="Column7922"/>
    <tableColumn id="7936" xr3:uid="{9669E90D-1A4A-554B-B6F4-9A45E4869ED5}" name="Column7923"/>
    <tableColumn id="7937" xr3:uid="{87F298B3-B4FB-0841-A37B-53E65AC9B948}" name="Column7924"/>
    <tableColumn id="7938" xr3:uid="{7E3C90FD-D139-D342-9307-208A41A4505A}" name="Column7925"/>
    <tableColumn id="7939" xr3:uid="{A01EE3E3-BFF8-D94E-9D1F-38CADC98CCEB}" name="Column7926"/>
    <tableColumn id="7940" xr3:uid="{5BC572DB-D8F1-B442-86BE-A414E6D5A963}" name="Column7927"/>
    <tableColumn id="7941" xr3:uid="{8B9BD55D-CF74-F944-9168-4D52101A2613}" name="Column7928"/>
    <tableColumn id="7942" xr3:uid="{0CBE3A3B-155B-4B41-9BD1-554739B82579}" name="Column7929"/>
    <tableColumn id="7943" xr3:uid="{FB2803D8-4844-D443-A4D8-E77F85B01962}" name="Column7930"/>
    <tableColumn id="7944" xr3:uid="{D0977B53-921F-D64A-8804-F60529CFD190}" name="Column7931"/>
    <tableColumn id="7945" xr3:uid="{53BDEE21-24C2-054C-93A0-A784AC88553B}" name="Column7932"/>
    <tableColumn id="7946" xr3:uid="{CA4D10C4-5178-8C40-8230-7576AB60F8F6}" name="Column7933"/>
    <tableColumn id="7947" xr3:uid="{64B326E6-A460-8945-9790-807469E70C22}" name="Column7934"/>
    <tableColumn id="7948" xr3:uid="{3ACBEE57-241E-2F4C-B745-192779870C06}" name="Column7935"/>
    <tableColumn id="7949" xr3:uid="{702D603E-3295-5749-B962-0CFFEB1E4931}" name="Column7936"/>
    <tableColumn id="7950" xr3:uid="{BCE44B71-48D7-5F46-ADE1-C3E5E9FB1F19}" name="Column7937"/>
    <tableColumn id="7951" xr3:uid="{0D0F8793-9376-B545-B6C7-88A41282632A}" name="Column7938"/>
    <tableColumn id="7952" xr3:uid="{A49BC611-B11B-F74E-AAF0-478FAC12C1F4}" name="Column7939"/>
    <tableColumn id="7953" xr3:uid="{F007B79E-0B62-334D-996B-D2432459E4FF}" name="Column7940"/>
    <tableColumn id="7954" xr3:uid="{AB9E755E-D829-7E4B-913C-5EF5D5B5ECD1}" name="Column7941"/>
    <tableColumn id="7955" xr3:uid="{82027277-4DEC-DC47-B121-ADFBBE812086}" name="Column7942"/>
    <tableColumn id="7956" xr3:uid="{0B39AF0C-5C3C-D543-949C-7E5861DBB12B}" name="Column7943"/>
    <tableColumn id="7957" xr3:uid="{D376B204-3D13-A34E-AEEA-0960D15F9356}" name="Column7944"/>
    <tableColumn id="7958" xr3:uid="{49CD650C-AD3E-1945-BB4C-5FF224F8E6D0}" name="Column7945"/>
    <tableColumn id="7959" xr3:uid="{8A5887E1-F369-0E42-B0D0-BA421689886A}" name="Column7946"/>
    <tableColumn id="7960" xr3:uid="{DBCE0486-D5D7-0444-9D6C-7B1B2CDF613E}" name="Column7947"/>
    <tableColumn id="7961" xr3:uid="{3FAEFD83-9E44-6A4F-844B-F732D3ECAD5B}" name="Column7948"/>
    <tableColumn id="7962" xr3:uid="{7B71F5F9-3B95-464E-B328-B2475F427076}" name="Column7949"/>
    <tableColumn id="7963" xr3:uid="{3EE8CFD3-12F1-7543-8C4F-21798335E35B}" name="Column7950"/>
    <tableColumn id="7964" xr3:uid="{5CD2003E-1F70-9241-ADA7-DD9AB81A80E2}" name="Column7951"/>
    <tableColumn id="7965" xr3:uid="{605D8CC6-970D-744C-B06B-F63A6BD5FDD4}" name="Column7952"/>
    <tableColumn id="7966" xr3:uid="{E7A3A3C1-C3DE-6A47-9009-094EC974588B}" name="Column7953"/>
    <tableColumn id="7967" xr3:uid="{650BE410-27C3-564E-8D31-EA475B43EEB7}" name="Column7954"/>
    <tableColumn id="7968" xr3:uid="{96D4E625-3532-C546-BEBA-88BA523F610D}" name="Column7955"/>
    <tableColumn id="7969" xr3:uid="{44F7B935-5D1C-2543-BDEC-9A618910CE2C}" name="Column7956"/>
    <tableColumn id="7970" xr3:uid="{C5FB0FDE-8668-1845-BD6A-BD087D4B4C4E}" name="Column7957"/>
    <tableColumn id="7971" xr3:uid="{CF127345-C5F0-3B49-B58A-E39950495F45}" name="Column7958"/>
    <tableColumn id="7972" xr3:uid="{56695DF4-17DA-3649-8A42-6A149B75A871}" name="Column7959"/>
    <tableColumn id="7973" xr3:uid="{858956A1-9FDD-5C4A-B96E-C351615340A1}" name="Column7960"/>
    <tableColumn id="7974" xr3:uid="{DC2005F9-5E50-AF4C-A7A2-E4EEDB2375EE}" name="Column7961"/>
    <tableColumn id="7975" xr3:uid="{30B8C9BD-9A7E-3949-B227-8732798E9086}" name="Column7962"/>
    <tableColumn id="7976" xr3:uid="{C1F8AB22-91B6-0544-8FFB-9E21E10EE5F6}" name="Column7963"/>
    <tableColumn id="7977" xr3:uid="{3FCFE625-B3B6-B448-B052-B457F36DCC8C}" name="Column7964"/>
    <tableColumn id="7978" xr3:uid="{A4D7F5EC-A51A-4B41-B03C-47CC13F587F6}" name="Column7965"/>
    <tableColumn id="7979" xr3:uid="{1BAFD4C6-74EE-7444-BD3A-8E9523144922}" name="Column7966"/>
    <tableColumn id="7980" xr3:uid="{2091D49A-D30B-3744-822E-ECCFB4BA407B}" name="Column7967"/>
    <tableColumn id="7981" xr3:uid="{5A1B58B7-A782-5242-9A4E-2850BF2936E9}" name="Column7968"/>
    <tableColumn id="7982" xr3:uid="{BECAB2BF-A567-AF44-BD68-63DEFF6272C5}" name="Column7969"/>
    <tableColumn id="7983" xr3:uid="{DB843487-75D7-404E-85C0-86114014B25A}" name="Column7970"/>
    <tableColumn id="7984" xr3:uid="{ABB64D7B-A404-854B-8942-D02BA813A676}" name="Column7971"/>
    <tableColumn id="7985" xr3:uid="{15B1D61E-3B87-3140-8A17-DAFC5DC13CDB}" name="Column7972"/>
    <tableColumn id="7986" xr3:uid="{A26D4329-0BAD-CF46-B986-B89045F0C783}" name="Column7973"/>
    <tableColumn id="7987" xr3:uid="{A8138640-0A05-7B4C-9C6B-9166098F3FC2}" name="Column7974"/>
    <tableColumn id="7988" xr3:uid="{3751DEC2-FEFE-6242-BE7C-58BCA55C8128}" name="Column7975"/>
    <tableColumn id="7989" xr3:uid="{71021326-A87A-6048-97F9-B259DB508D4C}" name="Column7976"/>
    <tableColumn id="7990" xr3:uid="{E562C287-6CE0-224B-B472-9334C8A9BB37}" name="Column7977"/>
    <tableColumn id="7991" xr3:uid="{D87279E4-ACB6-2245-939F-3002BCD1F19E}" name="Column7978"/>
    <tableColumn id="7992" xr3:uid="{19B1F897-9870-CB48-9FB4-EAD1D2085B15}" name="Column7979"/>
    <tableColumn id="7993" xr3:uid="{362E328C-195E-FE4B-A330-2D782A702CBD}" name="Column7980"/>
    <tableColumn id="7994" xr3:uid="{7D72B71C-A17C-BA45-B95F-264709FDA5AC}" name="Column7981"/>
    <tableColumn id="7995" xr3:uid="{E49F85C6-3FAC-DC4A-9FB5-7FFC29C715F8}" name="Column7982"/>
    <tableColumn id="7996" xr3:uid="{AFA8CB2E-3E49-8A4E-8C8D-A692F4B9E52B}" name="Column7983"/>
    <tableColumn id="7997" xr3:uid="{600E999F-3E2F-4E46-A0FB-95EB5042BE42}" name="Column7984"/>
    <tableColumn id="7998" xr3:uid="{B8C7053A-AD66-814B-9F49-8C0E394730FC}" name="Column7985"/>
    <tableColumn id="7999" xr3:uid="{0D5D4859-B5DB-484B-A0CB-6F15F75392A0}" name="Column7986"/>
    <tableColumn id="8000" xr3:uid="{CCA9F988-5134-634C-955C-40692812B4F0}" name="Column7987"/>
    <tableColumn id="8001" xr3:uid="{9F68ED11-A526-E643-A6DB-B7063C4AB755}" name="Column7988"/>
    <tableColumn id="8002" xr3:uid="{E05F433B-E805-0746-A9FC-5ADD2C034DF2}" name="Column7989"/>
    <tableColumn id="8003" xr3:uid="{0EC2914F-359B-5843-8204-3C8790C8FD28}" name="Column7990"/>
    <tableColumn id="8004" xr3:uid="{F9447F02-8660-0B44-8C2C-6FC541C46FA5}" name="Column7991"/>
    <tableColumn id="8005" xr3:uid="{4BB0B8D5-3E9E-FE4F-AC25-0919FE15BCE9}" name="Column7992"/>
    <tableColumn id="8006" xr3:uid="{8D72823E-C340-EF42-A870-F5D3321A7185}" name="Column7993"/>
    <tableColumn id="8007" xr3:uid="{66B8BEFE-5198-7F4B-9740-53C266DDCAE3}" name="Column7994"/>
    <tableColumn id="8008" xr3:uid="{2D3E1333-3CE6-4E41-8B26-2826195813D6}" name="Column7995"/>
    <tableColumn id="8009" xr3:uid="{459072AC-F878-BB4E-96AD-05CB7D715D84}" name="Column7996"/>
    <tableColumn id="8010" xr3:uid="{8B826122-3BA4-D248-A631-DDF8BC2AEB19}" name="Column7997"/>
    <tableColumn id="8011" xr3:uid="{834833EF-FF92-9749-8013-7DB038ABCD4F}" name="Column7998"/>
    <tableColumn id="8012" xr3:uid="{D3562AF0-0FE8-854D-8E42-E0D10488374E}" name="Column7999"/>
    <tableColumn id="8013" xr3:uid="{4948D089-34CB-274C-AED1-8AFC7B60157F}" name="Column8000"/>
    <tableColumn id="8014" xr3:uid="{97AD57D7-34E1-EA49-8468-AA0CCE65A3C0}" name="Column8001"/>
    <tableColumn id="8015" xr3:uid="{300A72AD-FEEC-3F41-A9C4-4C4FD21A241E}" name="Column8002"/>
    <tableColumn id="8016" xr3:uid="{F5DAC984-DFA0-1C4E-AB4E-0880D134657C}" name="Column8003"/>
    <tableColumn id="8017" xr3:uid="{B6312617-DCBF-D547-9C72-A727A7E2E57E}" name="Column8004"/>
    <tableColumn id="8018" xr3:uid="{624134A3-5973-644E-A59A-9FAE7ADFDD58}" name="Column8005"/>
    <tableColumn id="8019" xr3:uid="{DBE4731B-0249-CD49-AC86-5E975959207B}" name="Column8006"/>
    <tableColumn id="8020" xr3:uid="{EB17D383-2615-C141-8587-91761B00AC63}" name="Column8007"/>
    <tableColumn id="8021" xr3:uid="{5490EA84-F935-9448-939B-C3748C0A71E8}" name="Column8008"/>
    <tableColumn id="8022" xr3:uid="{95E65755-C496-0040-8F60-23FF9C0E7241}" name="Column8009"/>
    <tableColumn id="8023" xr3:uid="{CBF3CE66-3DAE-6647-98F4-EFDBDE99D075}" name="Column8010"/>
    <tableColumn id="8024" xr3:uid="{190DC975-95DE-8944-A2FD-B42ACFEC63BD}" name="Column8011"/>
    <tableColumn id="8025" xr3:uid="{EB38856B-C967-AC41-89D2-7581853CF978}" name="Column8012"/>
    <tableColumn id="8026" xr3:uid="{807B8BCF-8447-964F-9A18-DE5BD01AEF1B}" name="Column8013"/>
    <tableColumn id="8027" xr3:uid="{61C2293D-2339-6845-841E-A178B61CA3FF}" name="Column8014"/>
    <tableColumn id="8028" xr3:uid="{D8FDF3E2-7C6A-B34D-A7D3-436A5F997C9D}" name="Column8015"/>
    <tableColumn id="8029" xr3:uid="{ED4C4E67-E0DE-7942-B802-DA4BDF1936B9}" name="Column8016"/>
    <tableColumn id="8030" xr3:uid="{FC6E9E30-0D10-B34B-B977-8DA99061D56D}" name="Column8017"/>
    <tableColumn id="8031" xr3:uid="{F41CFC3C-5BC2-3643-A2B0-6DAF3ABB1B85}" name="Column8018"/>
    <tableColumn id="8032" xr3:uid="{2DE3C9A3-F24B-4C43-95EE-E90965924C0D}" name="Column8019"/>
    <tableColumn id="8033" xr3:uid="{EFBCBA35-1739-F344-A078-DC87B3F8BFBC}" name="Column8020"/>
    <tableColumn id="8034" xr3:uid="{820D7697-5CEC-6A48-8933-40AAE2BEABC2}" name="Column8021"/>
    <tableColumn id="8035" xr3:uid="{57822DAF-4A29-3348-A7A7-E5790DFC896F}" name="Column8022"/>
    <tableColumn id="8036" xr3:uid="{6BD2DF3E-F0BA-7B4A-B1EF-336B22F4032D}" name="Column8023"/>
    <tableColumn id="8037" xr3:uid="{A6CE2BD6-84FA-C04C-9EA9-80899277477B}" name="Column8024"/>
    <tableColumn id="8038" xr3:uid="{00CEAC38-6BDE-DE45-83D9-0FBF9B7BD710}" name="Column8025"/>
    <tableColumn id="8039" xr3:uid="{A05C5E20-B106-784B-838C-6B80AE74AE28}" name="Column8026"/>
    <tableColumn id="8040" xr3:uid="{38D02501-128C-B248-9664-4A57824330E5}" name="Column8027"/>
    <tableColumn id="8041" xr3:uid="{B5ED56F4-9EC2-004F-801A-C6ED093BBC7B}" name="Column8028"/>
    <tableColumn id="8042" xr3:uid="{A066B3F4-A3CD-7840-9E48-9118844B06D9}" name="Column8029"/>
    <tableColumn id="8043" xr3:uid="{FF8BEF56-6AB4-A342-98CE-5C504CC2D8C1}" name="Column8030"/>
    <tableColumn id="8044" xr3:uid="{54C88C73-744B-F840-874E-6E7E535319DB}" name="Column8031"/>
    <tableColumn id="8045" xr3:uid="{AB8A78FC-4120-3743-A920-0321A74FDBA2}" name="Column8032"/>
    <tableColumn id="8046" xr3:uid="{015E57C9-DA40-C342-8F40-F26467FD61C4}" name="Column8033"/>
    <tableColumn id="8047" xr3:uid="{0577D40C-5EEA-3C44-85CB-BFB682FAD40B}" name="Column8034"/>
    <tableColumn id="8048" xr3:uid="{6528B197-EC8F-0749-B924-3489A7B7E931}" name="Column8035"/>
    <tableColumn id="8049" xr3:uid="{14E0EE70-846A-9A4B-801E-2FDB9AA0A22C}" name="Column8036"/>
    <tableColumn id="8050" xr3:uid="{B4896ADB-1BB1-974B-8101-60AF118CCE6D}" name="Column8037"/>
    <tableColumn id="8051" xr3:uid="{83DDBAD1-512B-E943-942D-D177A98D700D}" name="Column8038"/>
    <tableColumn id="8052" xr3:uid="{91A8D5C8-C1EF-504E-8EF8-7FA0D816864B}" name="Column8039"/>
    <tableColumn id="8053" xr3:uid="{FA3F47C6-8BB1-5A42-8436-DC5C9334FBE7}" name="Column8040"/>
    <tableColumn id="8054" xr3:uid="{4DE1BD44-4F90-2D47-9FDD-DA0A1FB0CF57}" name="Column8041"/>
    <tableColumn id="8055" xr3:uid="{5612A44E-713F-EB47-8E16-F39069BDCC8C}" name="Column8042"/>
    <tableColumn id="8056" xr3:uid="{C3493BA5-775A-BC4A-A853-B20104F440A9}" name="Column8043"/>
    <tableColumn id="8057" xr3:uid="{DB69A824-AB77-0E42-BF7C-25268E3C328B}" name="Column8044"/>
    <tableColumn id="8058" xr3:uid="{E1EC2F27-E419-994A-83F1-562677869060}" name="Column8045"/>
    <tableColumn id="8059" xr3:uid="{334D46C6-F072-824B-8804-D542BCD140F3}" name="Column8046"/>
    <tableColumn id="8060" xr3:uid="{D3AB4848-9FD3-9944-9DA3-08859D67B368}" name="Column8047"/>
    <tableColumn id="8061" xr3:uid="{6ECAC498-0395-6A4F-B370-5B597E9A1CA9}" name="Column8048"/>
    <tableColumn id="8062" xr3:uid="{09289278-8A78-1D43-8DDE-93F1067A1379}" name="Column8049"/>
    <tableColumn id="8063" xr3:uid="{F4C20BE8-4EFC-4F48-B775-4CAE73291164}" name="Column8050"/>
    <tableColumn id="8064" xr3:uid="{2F96BDCB-4A51-0D4D-A5C8-49D043D155FC}" name="Column8051"/>
    <tableColumn id="8065" xr3:uid="{3E6B31A5-BBA8-5449-B943-D406AD40CC5B}" name="Column8052"/>
    <tableColumn id="8066" xr3:uid="{2E134A11-18E6-454C-92A6-F03C4172F15F}" name="Column8053"/>
    <tableColumn id="8067" xr3:uid="{03FC659D-564D-364A-9D30-AD7DDC22B407}" name="Column8054"/>
    <tableColumn id="8068" xr3:uid="{18283382-777E-2441-BEFF-89A3E8D44812}" name="Column8055"/>
    <tableColumn id="8069" xr3:uid="{139F221C-2770-814F-8A8E-4C5AA887EEE9}" name="Column8056"/>
    <tableColumn id="8070" xr3:uid="{D237058A-C261-AF42-9A18-C4715B63B441}" name="Column8057"/>
    <tableColumn id="8071" xr3:uid="{E98F6B60-4153-1245-B43E-DF0B73DF9438}" name="Column8058"/>
    <tableColumn id="8072" xr3:uid="{E3970855-4B8D-E547-ADFE-7CD69CD285A8}" name="Column8059"/>
    <tableColumn id="8073" xr3:uid="{C9A9CDB4-96AB-CC44-BF08-DBD0CCD03FFA}" name="Column8060"/>
    <tableColumn id="8074" xr3:uid="{F4181775-26D7-FE4E-B21C-85584E312A10}" name="Column8061"/>
    <tableColumn id="8075" xr3:uid="{2DE8981F-F32F-0442-A9D4-60AE9139CCF5}" name="Column8062"/>
    <tableColumn id="8076" xr3:uid="{E722E354-3A80-A242-A9A6-1B176AFCCBAD}" name="Column8063"/>
    <tableColumn id="8077" xr3:uid="{E6B34ED1-9F21-B44E-A98D-4B34DD06A6B2}" name="Column8064"/>
    <tableColumn id="8078" xr3:uid="{D03E51B9-AEF3-CA40-A261-2C6147DAC296}" name="Column8065"/>
    <tableColumn id="8079" xr3:uid="{26723186-2C58-A545-A067-7E5088EE2A1D}" name="Column8066"/>
    <tableColumn id="8080" xr3:uid="{DABA9D14-BE66-784B-B6D1-DB4594A77216}" name="Column8067"/>
    <tableColumn id="8081" xr3:uid="{B6E6CC7C-5F49-4B4E-BF7C-A670DFF52253}" name="Column8068"/>
    <tableColumn id="8082" xr3:uid="{65083F6D-C560-4E43-9F28-E45FDB5A9C3B}" name="Column8069"/>
    <tableColumn id="8083" xr3:uid="{7DE7AAD9-CF3D-3349-B445-4C51954871C9}" name="Column8070"/>
    <tableColumn id="8084" xr3:uid="{108190A3-10CB-4048-8004-D711E6E42742}" name="Column8071"/>
    <tableColumn id="8085" xr3:uid="{822F015B-30FD-564D-AFED-560ADA53AAD7}" name="Column8072"/>
    <tableColumn id="8086" xr3:uid="{C0138B08-7B9F-474D-9040-98B5A3E69A78}" name="Column8073"/>
    <tableColumn id="8087" xr3:uid="{4BD99370-5464-6146-B9AA-E6AA4FCE9A1B}" name="Column8074"/>
    <tableColumn id="8088" xr3:uid="{1738B1A2-BD79-754B-98D8-F3B9C0AE2298}" name="Column8075"/>
    <tableColumn id="8089" xr3:uid="{D22E51C0-B0C2-7443-8984-6BFA340C2B69}" name="Column8076"/>
    <tableColumn id="8090" xr3:uid="{C805C526-63B3-764E-8BEF-32D6D2187E8C}" name="Column8077"/>
    <tableColumn id="8091" xr3:uid="{42440730-AF8F-934D-B168-7A6B03CFBCC9}" name="Column8078"/>
    <tableColumn id="8092" xr3:uid="{8CDD7DC4-00F2-D649-8172-D9EC84441553}" name="Column8079"/>
    <tableColumn id="8093" xr3:uid="{767EFC17-546F-DE43-85AE-C99A4BB5A46D}" name="Column8080"/>
    <tableColumn id="8094" xr3:uid="{282487AA-CA46-4D41-9465-3C1891F8BFDA}" name="Column8081"/>
    <tableColumn id="8095" xr3:uid="{73F9BD79-4D7C-A847-B61A-D30FD9B986B4}" name="Column8082"/>
    <tableColumn id="8096" xr3:uid="{BDA6CB2A-AA39-8C41-BBA9-3835B4FCF790}" name="Column8083"/>
    <tableColumn id="8097" xr3:uid="{A0B099F7-4E05-774A-B4AF-D05FB542671E}" name="Column8084"/>
    <tableColumn id="8098" xr3:uid="{4B7E2B37-138A-A84F-BF2C-6079A4374207}" name="Column8085"/>
    <tableColumn id="8099" xr3:uid="{B0D7343C-E309-AC4F-98B1-4C57AE249CCA}" name="Column8086"/>
    <tableColumn id="8100" xr3:uid="{3AFDD109-57A8-7C4E-BE2E-AFCDA8EAFA97}" name="Column8087"/>
    <tableColumn id="8101" xr3:uid="{CD1A29B2-DFC6-5A4F-A86F-30CB50B117ED}" name="Column8088"/>
    <tableColumn id="8102" xr3:uid="{10A40EF0-434B-1F4E-AC3F-84E300D2F85D}" name="Column8089"/>
    <tableColumn id="8103" xr3:uid="{746BED3F-F26C-D247-84BB-5FABF5534694}" name="Column8090"/>
    <tableColumn id="8104" xr3:uid="{513C20FF-93F1-1747-BA33-998CB2E73EA4}" name="Column8091"/>
    <tableColumn id="8105" xr3:uid="{3A4DFB8B-FA73-5544-AF0E-75A722522FDC}" name="Column8092"/>
    <tableColumn id="8106" xr3:uid="{F8676DF5-8760-F649-AF17-D7FF7F728DC7}" name="Column8093"/>
    <tableColumn id="8107" xr3:uid="{0B1058F5-CF65-2945-A59A-6E022126970B}" name="Column8094"/>
    <tableColumn id="8108" xr3:uid="{29B5972A-504D-1A45-8244-21A5383D3863}" name="Column8095"/>
    <tableColumn id="8109" xr3:uid="{4B0BB663-7C76-CF45-9D6C-C6B8B7C1501D}" name="Column8096"/>
    <tableColumn id="8110" xr3:uid="{5B9EA837-53B3-1645-B6B2-02B5AB424733}" name="Column8097"/>
    <tableColumn id="8111" xr3:uid="{669A5344-3EC7-C741-A148-A5699FDC89F6}" name="Column8098"/>
    <tableColumn id="8112" xr3:uid="{1E36F20C-752C-5449-9788-47C2F64BA190}" name="Column8099"/>
    <tableColumn id="8113" xr3:uid="{19F29CC9-3F74-524D-A1BA-830B04BC02AE}" name="Column8100"/>
    <tableColumn id="8114" xr3:uid="{05187EFE-8BA1-014D-9CCC-A0BC21741E3A}" name="Column8101"/>
    <tableColumn id="8115" xr3:uid="{BEDDFC78-AEA0-F742-AFC0-4C079C935227}" name="Column8102"/>
    <tableColumn id="8116" xr3:uid="{02204175-0E71-EA4A-A181-B2DAA5F5F091}" name="Column8103"/>
    <tableColumn id="8117" xr3:uid="{273BB0C9-C019-EB45-B574-FC46BBC02025}" name="Column8104"/>
    <tableColumn id="8118" xr3:uid="{EDA416E6-0C13-324E-B784-3C94ACDF28F6}" name="Column8105"/>
    <tableColumn id="8119" xr3:uid="{A60859C2-5AF7-E241-B14F-32447DB7556E}" name="Column8106"/>
    <tableColumn id="8120" xr3:uid="{08BADD6F-4011-0D49-B33D-4A8FAE3852C9}" name="Column8107"/>
    <tableColumn id="8121" xr3:uid="{75BC9B61-4020-8C45-B4E6-6F1AEB2D0FA0}" name="Column8108"/>
    <tableColumn id="8122" xr3:uid="{AD1C8282-BC45-5143-B5FD-6E974F5DBD7B}" name="Column8109"/>
    <tableColumn id="8123" xr3:uid="{4D7B8217-E553-5A46-811C-66467EFEC46B}" name="Column8110"/>
    <tableColumn id="8124" xr3:uid="{BDB59F45-FEEE-EA44-A976-085129EC933C}" name="Column8111"/>
    <tableColumn id="8125" xr3:uid="{B27A12D1-CC07-C64C-B4D8-84578FC4F4B8}" name="Column8112"/>
    <tableColumn id="8126" xr3:uid="{6DE669A4-19E4-9E46-8266-26A697AD75A2}" name="Column8113"/>
    <tableColumn id="8127" xr3:uid="{5A3873A1-86D2-5C4A-BEF8-84279232DF45}" name="Column8114"/>
    <tableColumn id="8128" xr3:uid="{E783D124-049A-764C-A4A6-2C3FC634B087}" name="Column8115"/>
    <tableColumn id="8129" xr3:uid="{20A3921F-D1A8-674A-AC47-BCCD61B5C687}" name="Column8116"/>
    <tableColumn id="8130" xr3:uid="{34612527-568B-7F49-A5E4-8741ED2DFA2F}" name="Column8117"/>
    <tableColumn id="8131" xr3:uid="{58132BA5-3D06-2540-BC05-22E8C8C91F82}" name="Column8118"/>
    <tableColumn id="8132" xr3:uid="{D3A84EC6-066F-994A-891A-6485C03E9CC4}" name="Column8119"/>
    <tableColumn id="8133" xr3:uid="{D595D465-EC43-3B42-96CF-03E7553D608A}" name="Column8120"/>
    <tableColumn id="8134" xr3:uid="{8A676DB7-4E89-E840-82BC-269A598A0CAF}" name="Column8121"/>
    <tableColumn id="8135" xr3:uid="{51A37AB9-917B-7049-856E-3D107110E656}" name="Column8122"/>
    <tableColumn id="8136" xr3:uid="{B31DE7F5-C901-0741-825D-47C8D4B48C1B}" name="Column8123"/>
    <tableColumn id="8137" xr3:uid="{29E6A5BB-4B86-BE43-B1DC-296997292AB4}" name="Column8124"/>
    <tableColumn id="8138" xr3:uid="{C5654346-9F44-ED43-8352-B8877271DF7F}" name="Column8125"/>
    <tableColumn id="8139" xr3:uid="{61D047F1-A4BE-1B4D-ABDC-2675AB1E12EC}" name="Column8126"/>
    <tableColumn id="8140" xr3:uid="{45410EE3-33E0-2B40-9A7E-AA25AA2D163D}" name="Column8127"/>
    <tableColumn id="8141" xr3:uid="{D5DA3878-FFB8-6A43-B9CD-842DD18299FC}" name="Column8128"/>
    <tableColumn id="8142" xr3:uid="{264D57A9-7BFB-184C-9D73-9095B015A23F}" name="Column8129"/>
    <tableColumn id="8143" xr3:uid="{3F838772-E3CA-A647-AE1C-E735B9EC65FD}" name="Column8130"/>
    <tableColumn id="8144" xr3:uid="{2E84893D-3DF8-DF49-A1FA-247064A9AB1F}" name="Column8131"/>
    <tableColumn id="8145" xr3:uid="{0A01A9E9-DB4F-4048-BDD6-C030B18253F6}" name="Column8132"/>
    <tableColumn id="8146" xr3:uid="{0FC51A3D-0AE6-2C47-AA8B-6CC5009A4581}" name="Column8133"/>
    <tableColumn id="8147" xr3:uid="{027A2284-F5E4-B541-86DF-3F17497ED6CA}" name="Column8134"/>
    <tableColumn id="8148" xr3:uid="{A71789A8-A0F5-0C49-8F62-43302F76EAC6}" name="Column8135"/>
    <tableColumn id="8149" xr3:uid="{2B00E1E0-23C9-C946-B0D4-9234F846B150}" name="Column8136"/>
    <tableColumn id="8150" xr3:uid="{D74ED4F0-6B36-B14E-9806-7A56EA512E1C}" name="Column8137"/>
    <tableColumn id="8151" xr3:uid="{F61288B0-1178-7143-B9F4-2C1AD835CB51}" name="Column8138"/>
    <tableColumn id="8152" xr3:uid="{910A9890-F0C8-CA4A-BCFD-E1F7EBA27552}" name="Column8139"/>
    <tableColumn id="8153" xr3:uid="{4D0577AC-2A9D-AA44-9EA8-DD64A6FCEC0B}" name="Column8140"/>
    <tableColumn id="8154" xr3:uid="{EED1CABA-4587-E146-A3E0-F69261296F02}" name="Column8141"/>
    <tableColumn id="8155" xr3:uid="{C07F3D6E-5B0C-6F4D-A608-3D1E186AE179}" name="Column8142"/>
    <tableColumn id="8156" xr3:uid="{3708CCA7-A509-F640-BDC1-000C588E8162}" name="Column8143"/>
    <tableColumn id="8157" xr3:uid="{8CBD7817-7673-054B-B08D-46FBF8AB83F2}" name="Column8144"/>
    <tableColumn id="8158" xr3:uid="{39516E8A-E805-BF4E-9664-2E7B3BC0110F}" name="Column8145"/>
    <tableColumn id="8159" xr3:uid="{04E3EC66-9DC8-554D-87EB-15E382CC3089}" name="Column8146"/>
    <tableColumn id="8160" xr3:uid="{E04F129B-305F-7043-B997-AEB71FD49D00}" name="Column8147"/>
    <tableColumn id="8161" xr3:uid="{4B15F291-1A99-4E44-90EC-200B4FBA3D95}" name="Column8148"/>
    <tableColumn id="8162" xr3:uid="{AF4FEA71-D830-0A4B-87C4-82F8C25AA276}" name="Column8149"/>
    <tableColumn id="8163" xr3:uid="{79B4DDB9-CBBE-7C4D-91D7-9A112B3749E2}" name="Column8150"/>
    <tableColumn id="8164" xr3:uid="{2BEA9BDE-E4AD-014C-AD40-8E3E202C9C98}" name="Column8151"/>
    <tableColumn id="8165" xr3:uid="{0AE5AFF1-4350-BC43-94C2-C73038081AC2}" name="Column8152"/>
    <tableColumn id="8166" xr3:uid="{F06B4CB8-0C62-D440-BEFD-4CDF4FC2C1B0}" name="Column8153"/>
    <tableColumn id="8167" xr3:uid="{9E265DCB-A65A-DB45-B6F0-2A93D5CEE4BA}" name="Column8154"/>
    <tableColumn id="8168" xr3:uid="{A2A8FA00-3EB2-1442-8219-FB8A6E5C07DA}" name="Column8155"/>
    <tableColumn id="8169" xr3:uid="{FC675FA2-C4EC-F743-8C1C-A441CF1E38C9}" name="Column8156"/>
    <tableColumn id="8170" xr3:uid="{4B3D71F5-5DE1-1C42-A42A-582CC9BB54DE}" name="Column8157"/>
    <tableColumn id="8171" xr3:uid="{F8BA9E3A-C6CF-8844-B57A-40AC05F7982D}" name="Column8158"/>
    <tableColumn id="8172" xr3:uid="{07B09AAE-9AC4-B744-98DE-2C7ADC8E3001}" name="Column8159"/>
    <tableColumn id="8173" xr3:uid="{AB1B554E-FCC8-1A4C-AFE8-FABE3168E00D}" name="Column8160"/>
    <tableColumn id="8174" xr3:uid="{F477AD54-5232-6545-B4D8-5E37C1474554}" name="Column8161"/>
    <tableColumn id="8175" xr3:uid="{CF557D0C-ED4C-9444-BE1F-C4E1B436696A}" name="Column8162"/>
    <tableColumn id="8176" xr3:uid="{9EDA836A-A780-2A4C-8BDC-B207E5733B94}" name="Column8163"/>
    <tableColumn id="8177" xr3:uid="{8A166E18-3E94-3E49-AD69-1D89650BDBC5}" name="Column8164"/>
    <tableColumn id="8178" xr3:uid="{4B1BEC88-F189-584D-A869-D089174EA414}" name="Column8165"/>
    <tableColumn id="8179" xr3:uid="{5ADA3EA8-B47E-B94E-80EB-0205761F46FD}" name="Column8166"/>
    <tableColumn id="8180" xr3:uid="{E9264457-43A4-CB48-9C95-E7BCB7AFEE78}" name="Column8167"/>
    <tableColumn id="8181" xr3:uid="{1543A046-5FA6-7E47-9234-F91A80F27D21}" name="Column8168"/>
    <tableColumn id="8182" xr3:uid="{F9C1BF9B-5FE5-6B41-954B-39839710888F}" name="Column8169"/>
    <tableColumn id="8183" xr3:uid="{6FB39125-F97C-BA44-A8C0-D553E9972F52}" name="Column8170"/>
    <tableColumn id="8184" xr3:uid="{5414619E-A6B9-1542-A9B6-739A37A7D8D4}" name="Column8171"/>
    <tableColumn id="8185" xr3:uid="{54C5FDC5-66A7-5541-B4A9-B6F70A21C3F6}" name="Column8172"/>
    <tableColumn id="8186" xr3:uid="{F17AA8EB-19AF-7C4C-8A8A-FB5A0F266955}" name="Column8173"/>
    <tableColumn id="8187" xr3:uid="{977E77B3-97A6-B04C-B81D-551127536059}" name="Column8174"/>
    <tableColumn id="8188" xr3:uid="{82225432-8DA0-1C41-A746-EFA538EC2B2B}" name="Column8175"/>
    <tableColumn id="8189" xr3:uid="{EF0AB88C-8332-2041-92B3-7511525963D4}" name="Column8176"/>
    <tableColumn id="8190" xr3:uid="{B480BC39-CFC3-C748-A11F-6878D0AACB63}" name="Column8177"/>
    <tableColumn id="8191" xr3:uid="{DEE8A6CD-FD0E-8443-B49B-E08C675C5DFE}" name="Column8178"/>
    <tableColumn id="8192" xr3:uid="{61A495E7-1540-2140-9D95-16F7A9683D06}" name="Column8179"/>
    <tableColumn id="8193" xr3:uid="{6D3D52CA-C8C9-3942-9411-4A31E0CB2BC6}" name="Column8180"/>
    <tableColumn id="8194" xr3:uid="{DA7C71F8-ED8A-0844-97B2-DAA4C3EB0E16}" name="Column8181"/>
    <tableColumn id="8195" xr3:uid="{EACD2BC1-30B3-5F41-AB01-D6747AFDC07F}" name="Column8182"/>
    <tableColumn id="8196" xr3:uid="{150951D9-2FBC-BB4C-AE06-EA36109B7F8D}" name="Column8183"/>
    <tableColumn id="8197" xr3:uid="{4DA1A13B-1987-8747-B348-E7915EE85CF0}" name="Column8184"/>
    <tableColumn id="8198" xr3:uid="{6215F89B-933E-A14B-A012-1C23D8E2127B}" name="Column8185"/>
    <tableColumn id="8199" xr3:uid="{7E17AF3D-CC75-8E40-83C5-EE2A68C0288B}" name="Column8186"/>
    <tableColumn id="8200" xr3:uid="{DE70079A-1A97-824F-98F0-43E23324BE6E}" name="Column8187"/>
    <tableColumn id="8201" xr3:uid="{9C91D622-1D16-5741-AB2F-44A8F682A12F}" name="Column8188"/>
    <tableColumn id="8202" xr3:uid="{8D72714E-C468-CA41-AA50-D6EDA19A1CFB}" name="Column8189"/>
    <tableColumn id="8203" xr3:uid="{71A0D704-4BA2-B345-88CA-779C8686861C}" name="Column8190"/>
    <tableColumn id="8204" xr3:uid="{2E9CCA9C-0D37-F347-86EF-7FFBD8048BF6}" name="Column8191"/>
    <tableColumn id="8205" xr3:uid="{951C0B18-15EF-D844-864D-33AFBD683DDB}" name="Column8192"/>
    <tableColumn id="8206" xr3:uid="{BDC50A1E-7C69-E347-96E9-5105CB0B847B}" name="Column8193"/>
    <tableColumn id="8207" xr3:uid="{FAE6DB91-8612-F042-9EFB-F359679DE790}" name="Column8194"/>
    <tableColumn id="8208" xr3:uid="{53A61775-B221-2748-B331-08CDA2023F0B}" name="Column8195"/>
    <tableColumn id="8209" xr3:uid="{17EAADDB-B677-1C42-B629-501CBBDC0090}" name="Column8196"/>
    <tableColumn id="8210" xr3:uid="{F46E73ED-4F57-D445-BC9B-DC8D717744CE}" name="Column8197"/>
    <tableColumn id="8211" xr3:uid="{3C5D455B-D2F6-7746-BF81-E7FCEE201B19}" name="Column8198"/>
    <tableColumn id="8212" xr3:uid="{857BFAC9-061C-3C44-99B5-DA287827D299}" name="Column8199"/>
    <tableColumn id="8213" xr3:uid="{CE129B3C-B481-4847-9D49-989D0FC0BFFA}" name="Column8200"/>
    <tableColumn id="8214" xr3:uid="{4B3F7FE1-FE03-D046-B02E-769FFB1CA3EC}" name="Column8201"/>
    <tableColumn id="8215" xr3:uid="{8CE33202-38B6-1947-91E0-13FC3A122E80}" name="Column8202"/>
    <tableColumn id="8216" xr3:uid="{F7CA406C-07A4-9D40-AF9D-4FBE90B7D87A}" name="Column8203"/>
    <tableColumn id="8217" xr3:uid="{D9414DDA-B1E0-9442-B98D-4B685CD1C47F}" name="Column8204"/>
    <tableColumn id="8218" xr3:uid="{4D85F833-1C26-8A45-92E4-B1C00070FB1F}" name="Column8205"/>
    <tableColumn id="8219" xr3:uid="{CC162855-7BFB-8743-9299-8DF13627EC12}" name="Column8206"/>
    <tableColumn id="8220" xr3:uid="{D99C2F8B-E63A-0B40-BA15-A7185202874F}" name="Column8207"/>
    <tableColumn id="8221" xr3:uid="{B9D41782-B23C-5345-B772-0772C45A9022}" name="Column8208"/>
    <tableColumn id="8222" xr3:uid="{29E83C1F-9A50-614A-B33B-6EB2EC23AAD5}" name="Column8209"/>
    <tableColumn id="8223" xr3:uid="{A8E24138-8DED-A745-9902-6C138F9591B2}" name="Column8210"/>
    <tableColumn id="8224" xr3:uid="{B3F78089-CF8E-D54E-9615-B06FEB2ABB62}" name="Column8211"/>
    <tableColumn id="8225" xr3:uid="{C644E31E-C62A-0548-BAEB-F2D26041E8C7}" name="Column8212"/>
    <tableColumn id="8226" xr3:uid="{4EE2BBB9-7CBE-DB42-B5AA-BCF4CB7AE2D2}" name="Column8213"/>
    <tableColumn id="8227" xr3:uid="{7669DCEC-E4ED-0447-BE5E-55013DDA2760}" name="Column8214"/>
    <tableColumn id="8228" xr3:uid="{CAB49FF3-AF5B-9442-9287-67A4D4590772}" name="Column8215"/>
    <tableColumn id="8229" xr3:uid="{5EE49DF7-DDDF-FF43-9B0F-B177667A8A5A}" name="Column8216"/>
    <tableColumn id="8230" xr3:uid="{6E80BA34-8CDB-D24C-B59E-4131BB0AA5F2}" name="Column8217"/>
    <tableColumn id="8231" xr3:uid="{4DB2CDFC-C844-1742-A5A7-014F0F564034}" name="Column8218"/>
    <tableColumn id="8232" xr3:uid="{E1FD3D6B-BB91-BE43-94F0-C5329CA0333C}" name="Column8219"/>
    <tableColumn id="8233" xr3:uid="{69D7BA25-B0EA-8240-A1A2-BD61F6CE6E1B}" name="Column8220"/>
    <tableColumn id="8234" xr3:uid="{1C0E4ABF-69FD-7D44-8F96-0D71E118BA41}" name="Column8221"/>
    <tableColumn id="8235" xr3:uid="{3B5B670A-EFAC-5546-B511-30D1F4CEBDDB}" name="Column8222"/>
    <tableColumn id="8236" xr3:uid="{0C36CAAB-15F9-D84B-BB53-0CE42B3CBFF5}" name="Column8223"/>
    <tableColumn id="8237" xr3:uid="{61BD8B87-3A74-A240-904D-D6D06A0DD738}" name="Column8224"/>
    <tableColumn id="8238" xr3:uid="{D539A067-3FB4-8E4D-9152-B15346D4818E}" name="Column8225"/>
    <tableColumn id="8239" xr3:uid="{FC329AEE-0FEE-3345-83F5-39182A5057D5}" name="Column8226"/>
    <tableColumn id="8240" xr3:uid="{3DF9BDA2-6410-A143-A4F7-9229F4468B1B}" name="Column8227"/>
    <tableColumn id="8241" xr3:uid="{FD4D7A93-463F-8242-8268-8486160B253A}" name="Column8228"/>
    <tableColumn id="8242" xr3:uid="{44775125-D549-3B45-B694-F53C30512617}" name="Column8229"/>
    <tableColumn id="8243" xr3:uid="{65FDC2D3-153A-3648-AE17-2682F6BE3AA4}" name="Column8230"/>
    <tableColumn id="8244" xr3:uid="{5BA5F6B9-C212-6043-8DDE-12F5BB5ADDFC}" name="Column8231"/>
    <tableColumn id="8245" xr3:uid="{A91BF648-29E6-2F47-A3DD-0317355AB206}" name="Column8232"/>
    <tableColumn id="8246" xr3:uid="{7871A0F8-EDAC-2C41-B6D7-5274C17C3317}" name="Column8233"/>
    <tableColumn id="8247" xr3:uid="{8B35DA32-FA36-8B4D-B321-F35F7BF51CB1}" name="Column8234"/>
    <tableColumn id="8248" xr3:uid="{1BCC04CD-E473-AD45-A3B2-92E683282DA3}" name="Column8235"/>
    <tableColumn id="8249" xr3:uid="{CECFFDE8-0069-B746-9D35-B6B03A147D84}" name="Column8236"/>
    <tableColumn id="8250" xr3:uid="{A102491E-02F4-634B-9E94-8CE13F69AA73}" name="Column8237"/>
    <tableColumn id="8251" xr3:uid="{0F301257-AA8C-B142-BFFB-26F0AE01F12A}" name="Column8238"/>
    <tableColumn id="8252" xr3:uid="{4521CFC6-73AB-6C4D-98C4-D7E8D15C198A}" name="Column8239"/>
    <tableColumn id="8253" xr3:uid="{9ACD7142-FDDF-5140-88B6-534187895EC4}" name="Column8240"/>
    <tableColumn id="8254" xr3:uid="{C43FC823-B9F1-5045-A33C-A32E454DAD27}" name="Column8241"/>
    <tableColumn id="8255" xr3:uid="{DE650255-85C2-F34C-BC6B-09B8A4962253}" name="Column8242"/>
    <tableColumn id="8256" xr3:uid="{9AF63ECA-A8B3-8146-AB51-98F4863E6A23}" name="Column8243"/>
    <tableColumn id="8257" xr3:uid="{921C140E-DC13-3E4E-96A0-4F89FA2F3D2B}" name="Column8244"/>
    <tableColumn id="8258" xr3:uid="{A7CB8CFC-B4D1-2849-B0C6-4C19E66C1850}" name="Column8245"/>
    <tableColumn id="8259" xr3:uid="{BA3D2BC2-B103-0D43-B866-4F6B0990E973}" name="Column8246"/>
    <tableColumn id="8260" xr3:uid="{31BBE2CA-2DE2-AE44-A612-451863C62A97}" name="Column8247"/>
    <tableColumn id="8261" xr3:uid="{B53A0F16-B558-2F4A-8525-2944FD2E1543}" name="Column8248"/>
    <tableColumn id="8262" xr3:uid="{426FF91E-255E-EA4C-A864-C459BF87C8A3}" name="Column8249"/>
    <tableColumn id="8263" xr3:uid="{2A4D4D2F-A0E7-1F46-A54A-AD1F49D25B37}" name="Column8250"/>
    <tableColumn id="8264" xr3:uid="{525AC800-2B42-4745-AB21-C28C7BF9E089}" name="Column8251"/>
    <tableColumn id="8265" xr3:uid="{2A40C327-D14C-A94D-83F0-AA41FB894230}" name="Column8252"/>
    <tableColumn id="8266" xr3:uid="{5039A5AC-621A-A84D-AC4A-6110CC68505D}" name="Column8253"/>
    <tableColumn id="8267" xr3:uid="{5F1445FF-0B28-A44B-8BBA-653C514187C6}" name="Column8254"/>
    <tableColumn id="8268" xr3:uid="{A4EB5770-B1FA-D249-BC1D-95EB3CF2E07C}" name="Column8255"/>
    <tableColumn id="8269" xr3:uid="{48A2E976-2608-DF4E-B4A5-2539FD4E9FBC}" name="Column8256"/>
    <tableColumn id="8270" xr3:uid="{4E76D868-AB8E-7647-949C-6C87FF27AA6A}" name="Column8257"/>
    <tableColumn id="8271" xr3:uid="{3819FE71-4B2A-7D41-ACEE-D56D912BCB45}" name="Column8258"/>
    <tableColumn id="8272" xr3:uid="{212385F9-8EE7-D745-A3FB-C7AEBB9B7F74}" name="Column8259"/>
    <tableColumn id="8273" xr3:uid="{E290CE71-2F22-C047-9A51-AFC016145AC9}" name="Column8260"/>
    <tableColumn id="8274" xr3:uid="{EC63CB9F-16AD-8646-B4A8-87C8090ED10C}" name="Column8261"/>
    <tableColumn id="8275" xr3:uid="{723F38F1-2E95-F546-8EF9-B41680D94085}" name="Column8262"/>
    <tableColumn id="8276" xr3:uid="{7E44812F-EC15-0245-9194-09F252B20F6B}" name="Column8263"/>
    <tableColumn id="8277" xr3:uid="{BBA52B52-780D-8F44-A70C-E1A457BFFF99}" name="Column8264"/>
    <tableColumn id="8278" xr3:uid="{D478DB46-2FE4-544C-B7AA-76DB3F0A9CE8}" name="Column8265"/>
    <tableColumn id="8279" xr3:uid="{777F4CBB-7159-7547-B807-F4DEEE3118F8}" name="Column8266"/>
    <tableColumn id="8280" xr3:uid="{6EB68DBB-7D21-0449-890A-6EFA6A23FA5E}" name="Column8267"/>
    <tableColumn id="8281" xr3:uid="{0CC8FD0E-44A6-414C-8BB1-9281C01E2163}" name="Column8268"/>
    <tableColumn id="8282" xr3:uid="{FB5D7585-AD26-B343-BC50-56B4263FF37A}" name="Column8269"/>
    <tableColumn id="8283" xr3:uid="{C2A8E6F9-A706-E34E-A21E-D547B0F6473A}" name="Column8270"/>
    <tableColumn id="8284" xr3:uid="{52E61EE8-BF2C-4943-88F4-292AD7201498}" name="Column8271"/>
    <tableColumn id="8285" xr3:uid="{85F289E5-A957-0649-8F01-7CA76606B703}" name="Column8272"/>
    <tableColumn id="8286" xr3:uid="{8112BDC1-3013-8A4D-9D72-6048AB2C0965}" name="Column8273"/>
    <tableColumn id="8287" xr3:uid="{7EE8ECE0-4CA8-C849-B373-6273FB66494E}" name="Column8274"/>
    <tableColumn id="8288" xr3:uid="{24D6B616-475F-3545-B832-FB3B1BB5F3F3}" name="Column8275"/>
    <tableColumn id="8289" xr3:uid="{5A388EDA-1364-A640-8369-D24C609DC4EE}" name="Column8276"/>
    <tableColumn id="8290" xr3:uid="{13EC4514-F27A-7B47-AC05-A722F003853F}" name="Column8277"/>
    <tableColumn id="8291" xr3:uid="{21EDD0BD-270C-7546-A829-238779C49115}" name="Column8278"/>
    <tableColumn id="8292" xr3:uid="{53DF3711-C5B8-D74A-98F9-350C91C56AE7}" name="Column8279"/>
    <tableColumn id="8293" xr3:uid="{C30A1EE5-888C-0C44-8798-8CBAC884C850}" name="Column8280"/>
    <tableColumn id="8294" xr3:uid="{4CF7CD17-7AD8-5647-A8E3-D152C7338C2D}" name="Column8281"/>
    <tableColumn id="8295" xr3:uid="{B9086F72-BD38-CE41-833E-321F59DDD128}" name="Column8282"/>
    <tableColumn id="8296" xr3:uid="{9CB57DBA-CAB2-414E-B20C-8A6326BBBCCE}" name="Column8283"/>
    <tableColumn id="8297" xr3:uid="{7A31ECB8-5ED2-9C4D-8BEA-0738FF5F48BD}" name="Column8284"/>
    <tableColumn id="8298" xr3:uid="{C42E8BC5-9361-2B4F-9279-354E27D5B92B}" name="Column8285"/>
    <tableColumn id="8299" xr3:uid="{16435E5F-F8EB-2A4A-A665-B2F53710FBF2}" name="Column8286"/>
    <tableColumn id="8300" xr3:uid="{D59A46C3-8412-204D-93BE-BB8E0CDFFC47}" name="Column8287"/>
    <tableColumn id="8301" xr3:uid="{771CA49D-55AF-1148-A284-4E8A3BC2494B}" name="Column8288"/>
    <tableColumn id="8302" xr3:uid="{999B9C62-8F1C-E749-B62F-6C319B9A87C1}" name="Column8289"/>
    <tableColumn id="8303" xr3:uid="{2306AFB5-C67A-734B-8594-DBABB0CE8AE4}" name="Column8290"/>
    <tableColumn id="8304" xr3:uid="{BADE4B62-4380-594F-B1F6-247B41B11E8C}" name="Column8291"/>
    <tableColumn id="8305" xr3:uid="{C615CDF7-4B4F-2C4A-896B-EAA55AE03BB3}" name="Column8292"/>
    <tableColumn id="8306" xr3:uid="{B757922B-4210-C44B-AC71-7D5EA9F3EB16}" name="Column8293"/>
    <tableColumn id="8307" xr3:uid="{FBACD8A9-997F-ED42-BAE1-C367E82F7DFC}" name="Column8294"/>
    <tableColumn id="8308" xr3:uid="{8179C244-B851-F048-BCCE-0D54A0448B72}" name="Column8295"/>
    <tableColumn id="8309" xr3:uid="{4D9D5C9E-BD9B-7D48-BC7E-BC58FFB5CC42}" name="Column8296"/>
    <tableColumn id="8310" xr3:uid="{8D1E1E4C-25E0-DD4C-8631-33CC6F5219C5}" name="Column8297"/>
    <tableColumn id="8311" xr3:uid="{46D0B449-B3A4-5243-B316-80779A7AECE3}" name="Column8298"/>
    <tableColumn id="8312" xr3:uid="{0A9417A4-78FC-0C4F-BDAC-667AE9DCA3E6}" name="Column8299"/>
    <tableColumn id="8313" xr3:uid="{BED84F0E-D035-B048-9437-A68BD308962E}" name="Column8300"/>
    <tableColumn id="8314" xr3:uid="{225EBCFD-506F-9C4C-BB8C-9984CEC90072}" name="Column8301"/>
    <tableColumn id="8315" xr3:uid="{D2A701DB-1244-5047-B8B8-FDEBDFF7C1BB}" name="Column8302"/>
    <tableColumn id="8316" xr3:uid="{8763C4BD-24DD-B847-9906-F83D72DC2C17}" name="Column8303"/>
    <tableColumn id="8317" xr3:uid="{DB6A2A36-0063-5841-BFDE-FD2A0F020874}" name="Column8304"/>
    <tableColumn id="8318" xr3:uid="{4AD05068-5AE8-D141-92CB-2BF6B6C85054}" name="Column8305"/>
    <tableColumn id="8319" xr3:uid="{29B6708E-B2B3-CC47-B265-C204BC539A46}" name="Column8306"/>
    <tableColumn id="8320" xr3:uid="{4EC6D33F-242B-A94B-B777-B8E670992978}" name="Column8307"/>
    <tableColumn id="8321" xr3:uid="{551BB612-0AC3-6643-85CB-A2BB3651E0DC}" name="Column8308"/>
    <tableColumn id="8322" xr3:uid="{F527F251-A1F6-0B41-A06F-DC0CBA66B61B}" name="Column8309"/>
    <tableColumn id="8323" xr3:uid="{99EECA43-4133-7546-8A50-D0E761EF53AA}" name="Column8310"/>
    <tableColumn id="8324" xr3:uid="{13DC3C56-97F0-4544-A2D1-B9AD30EA4E7B}" name="Column8311"/>
    <tableColumn id="8325" xr3:uid="{ED4E76DD-4153-694A-9C13-EDF095A7F27C}" name="Column8312"/>
    <tableColumn id="8326" xr3:uid="{74F3339D-D631-8141-A0B4-F8497C5D3E76}" name="Column8313"/>
    <tableColumn id="8327" xr3:uid="{41C4C1F3-44A5-2340-9DFC-44F6D6DF74AA}" name="Column8314"/>
    <tableColumn id="8328" xr3:uid="{9B1BF5F5-744B-D042-BF1A-27C4B60ED651}" name="Column8315"/>
    <tableColumn id="8329" xr3:uid="{1C630CBC-66CF-8447-9D47-7E0EFEF4655F}" name="Column8316"/>
    <tableColumn id="8330" xr3:uid="{7D40C1BE-59E3-BB4A-91D4-E4C8ACD5DE5C}" name="Column8317"/>
    <tableColumn id="8331" xr3:uid="{35FEF2A9-8438-FE4D-A48C-16BF682406B1}" name="Column8318"/>
    <tableColumn id="8332" xr3:uid="{49325034-19CF-BF48-826C-E2C849ECC207}" name="Column8319"/>
    <tableColumn id="8333" xr3:uid="{5205CD9E-73D9-6B49-8440-AD0965D7C6E5}" name="Column8320"/>
    <tableColumn id="8334" xr3:uid="{4E7161B6-5C84-974C-A4B2-A33EBF617F9A}" name="Column8321"/>
    <tableColumn id="8335" xr3:uid="{367B43CA-3C49-594E-B2DB-0202ADFDC0A7}" name="Column8322"/>
    <tableColumn id="8336" xr3:uid="{1F31EDCE-D72D-1B41-AEBE-F0C6EE3483D0}" name="Column8323"/>
    <tableColumn id="8337" xr3:uid="{8C64D7A2-355F-F248-8C05-96C967D2A2E4}" name="Column8324"/>
    <tableColumn id="8338" xr3:uid="{B67F68F5-26A3-5548-A905-2D306EEA1B01}" name="Column8325"/>
    <tableColumn id="8339" xr3:uid="{D499D2C6-88DB-AD46-8D11-5F72D36D92BC}" name="Column8326"/>
    <tableColumn id="8340" xr3:uid="{F26ED4CC-C366-B248-8501-D8282E704A02}" name="Column8327"/>
    <tableColumn id="8341" xr3:uid="{2CAC8DCF-4E43-4D46-98EC-E80C5709B49F}" name="Column8328"/>
    <tableColumn id="8342" xr3:uid="{964EF1FA-D6CE-6D4B-AABA-63853FEA3DB3}" name="Column8329"/>
    <tableColumn id="8343" xr3:uid="{A07AA026-9071-EE48-8C07-ACB83F5FF68A}" name="Column8330"/>
    <tableColumn id="8344" xr3:uid="{2C5D12C8-1BEE-CA4F-A027-304E7C0C1B44}" name="Column8331"/>
    <tableColumn id="8345" xr3:uid="{37C4661F-75CD-7D49-885B-CD17E95872FC}" name="Column8332"/>
    <tableColumn id="8346" xr3:uid="{E4EA7C59-CF1F-DB4A-947F-67081566A78A}" name="Column8333"/>
    <tableColumn id="8347" xr3:uid="{05A5E314-8611-9449-93D3-98E63B41A203}" name="Column8334"/>
    <tableColumn id="8348" xr3:uid="{90061E9B-39DD-9140-9F97-F34A57182E82}" name="Column8335"/>
    <tableColumn id="8349" xr3:uid="{CFB702B0-9CFD-5E4C-8170-EDA5D73BD965}" name="Column8336"/>
    <tableColumn id="8350" xr3:uid="{1A02BD84-73A2-7045-8D07-99B97DDF8BE8}" name="Column8337"/>
    <tableColumn id="8351" xr3:uid="{4DDAB279-47FC-BD48-8A28-3A601F744B51}" name="Column8338"/>
    <tableColumn id="8352" xr3:uid="{706122AE-B911-064B-AE74-F6681780D5AC}" name="Column8339"/>
    <tableColumn id="8353" xr3:uid="{D5D1F161-6519-C342-A6E4-6560608A7607}" name="Column8340"/>
    <tableColumn id="8354" xr3:uid="{99DA70DD-A7D4-CF4C-A2D0-3152E8BA2399}" name="Column8341"/>
    <tableColumn id="8355" xr3:uid="{DB7DD47F-ACB3-0F48-8C05-A728EA5F424D}" name="Column8342"/>
    <tableColumn id="8356" xr3:uid="{3D15E659-C315-D849-8431-2A41576ABF4F}" name="Column8343"/>
    <tableColumn id="8357" xr3:uid="{85037387-FF43-E847-A844-D187BA186822}" name="Column8344"/>
    <tableColumn id="8358" xr3:uid="{90D266B7-D2D2-F64B-B5E0-9339FAC5AAE4}" name="Column8345"/>
    <tableColumn id="8359" xr3:uid="{D62FF0DC-ACE7-6E4F-95E6-BBF4BAB94EAA}" name="Column8346"/>
    <tableColumn id="8360" xr3:uid="{868DE814-48FA-3649-B9CB-1E0685313186}" name="Column8347"/>
    <tableColumn id="8361" xr3:uid="{7744C6B8-D10D-2A45-8C7B-BE152CADF237}" name="Column8348"/>
    <tableColumn id="8362" xr3:uid="{9B00E729-7B4E-7449-BAD2-88241862D038}" name="Column8349"/>
    <tableColumn id="8363" xr3:uid="{A606D660-3EAC-2A45-8AF4-0CD8F76BB54D}" name="Column8350"/>
    <tableColumn id="8364" xr3:uid="{8E9630FE-4BB5-2C4E-9B23-4C36697C51E4}" name="Column8351"/>
    <tableColumn id="8365" xr3:uid="{D6358596-D583-364F-82F7-03EA2D6ABC5D}" name="Column8352"/>
    <tableColumn id="8366" xr3:uid="{A9C59FE1-DEF4-B24C-AEE2-F37D582E12C0}" name="Column8353"/>
    <tableColumn id="8367" xr3:uid="{7F9D2A5A-6BCF-9F46-8BB2-53A6C17BE796}" name="Column8354"/>
    <tableColumn id="8368" xr3:uid="{1437E5F2-A7BC-924C-8B9F-F2C700C9B32B}" name="Column8355"/>
    <tableColumn id="8369" xr3:uid="{B3F8A40A-6A36-C141-B242-4E0EE976F20E}" name="Column8356"/>
    <tableColumn id="8370" xr3:uid="{FA051DF1-3800-8F42-B51E-D8F932F74BF3}" name="Column8357"/>
    <tableColumn id="8371" xr3:uid="{C8842E44-5534-B048-A630-B43C1D5AB2D3}" name="Column8358"/>
    <tableColumn id="8372" xr3:uid="{04CBB295-AB33-7345-A1EB-2EED940E4B09}" name="Column8359"/>
    <tableColumn id="8373" xr3:uid="{A34526BC-0331-E04C-901A-835F17AB126A}" name="Column8360"/>
    <tableColumn id="8374" xr3:uid="{F45001F3-589D-D845-BA90-6207929DD8CE}" name="Column8361"/>
    <tableColumn id="8375" xr3:uid="{07B9EB35-1A91-FA4A-A75A-B6E4C533758A}" name="Column8362"/>
    <tableColumn id="8376" xr3:uid="{952BA1A2-AAC7-8F44-9A3F-3250ACFA4001}" name="Column8363"/>
    <tableColumn id="8377" xr3:uid="{FCD3FFEA-FC2B-3846-803D-6F89F65B0E79}" name="Column8364"/>
    <tableColumn id="8378" xr3:uid="{8DB330D8-AD96-FC45-BC44-A2BFC819A50F}" name="Column8365"/>
    <tableColumn id="8379" xr3:uid="{F9FA4A49-E134-CC49-9E7A-5C046CE463E5}" name="Column8366"/>
    <tableColumn id="8380" xr3:uid="{6704BC72-A40E-5643-B04D-DA86E9422A8A}" name="Column8367"/>
    <tableColumn id="8381" xr3:uid="{B4AA4F91-1CC6-F64F-9F8D-795F51A5E2AC}" name="Column8368"/>
    <tableColumn id="8382" xr3:uid="{61B1373C-75E8-0645-84B0-040D94ECBC78}" name="Column8369"/>
    <tableColumn id="8383" xr3:uid="{3CC14843-477B-734C-89FB-7718D823A605}" name="Column8370"/>
    <tableColumn id="8384" xr3:uid="{2BC527DA-330E-7248-960C-C57F7974E959}" name="Column8371"/>
    <tableColumn id="8385" xr3:uid="{40242DE2-250A-E947-98A1-F969EC8E88C2}" name="Column8372"/>
    <tableColumn id="8386" xr3:uid="{42A50539-4EF8-C142-8EFD-9AC512D07015}" name="Column8373"/>
    <tableColumn id="8387" xr3:uid="{E35FF2FB-77A1-AD40-8292-BC2B08940B22}" name="Column8374"/>
    <tableColumn id="8388" xr3:uid="{1C0A4DD1-3293-3C44-A906-2D1E0FB785E9}" name="Column8375"/>
    <tableColumn id="8389" xr3:uid="{AADC0D90-6055-5845-86C1-623C43E8F78C}" name="Column8376"/>
    <tableColumn id="8390" xr3:uid="{689B5C8B-F138-4545-82BA-5A72F8BF7AED}" name="Column8377"/>
    <tableColumn id="8391" xr3:uid="{917B24FB-6E16-654A-B7D9-CA8BA024BA4B}" name="Column8378"/>
    <tableColumn id="8392" xr3:uid="{B95E1F1B-DFE1-9C44-99B2-9C88E6426422}" name="Column8379"/>
    <tableColumn id="8393" xr3:uid="{906B247F-A726-D042-9C17-B016F91CB3A2}" name="Column8380"/>
    <tableColumn id="8394" xr3:uid="{DEC61AD6-1E44-7B40-B713-58195331574C}" name="Column8381"/>
    <tableColumn id="8395" xr3:uid="{F9CC7952-54C7-5B4D-AA33-8D49AF5BCC2E}" name="Column8382"/>
    <tableColumn id="8396" xr3:uid="{144CE9AC-6FDE-0746-B429-27C2C5EA6505}" name="Column8383"/>
    <tableColumn id="8397" xr3:uid="{BD1CD0E8-CE5A-0142-91AB-F0A23810B18F}" name="Column8384"/>
    <tableColumn id="8398" xr3:uid="{08AA2328-C970-C745-A022-F8C2188ECDC1}" name="Column8385"/>
    <tableColumn id="8399" xr3:uid="{6D9507C9-F148-D646-947C-19BD33D3E453}" name="Column8386"/>
    <tableColumn id="8400" xr3:uid="{F3DEEC09-DFA1-7446-B841-A1B08535103C}" name="Column8387"/>
    <tableColumn id="8401" xr3:uid="{7E410BD0-BF08-0D41-B08E-857874560DE7}" name="Column8388"/>
    <tableColumn id="8402" xr3:uid="{7C4596F9-E0B8-8847-91DF-E65F6C3A3A78}" name="Column8389"/>
    <tableColumn id="8403" xr3:uid="{B989D500-8EA6-1C41-8292-A6C9F2B86C90}" name="Column8390"/>
    <tableColumn id="8404" xr3:uid="{61386AA0-BE21-BE48-BB77-AE63373C57A2}" name="Column8391"/>
    <tableColumn id="8405" xr3:uid="{7846A54E-8BD4-134A-951B-591F853A93CD}" name="Column8392"/>
    <tableColumn id="8406" xr3:uid="{676459B8-3C53-6B46-BA12-A00BDF605519}" name="Column8393"/>
    <tableColumn id="8407" xr3:uid="{DF7B72C3-0578-9F41-B615-1D020A1D159F}" name="Column8394"/>
    <tableColumn id="8408" xr3:uid="{C5BD1C37-DCEE-4247-BC31-B13DA250120B}" name="Column8395"/>
    <tableColumn id="8409" xr3:uid="{AADCAF57-3CF3-2048-8ECE-74749353F031}" name="Column8396"/>
    <tableColumn id="8410" xr3:uid="{EDF629A4-DE73-9149-A02C-056FC80510C0}" name="Column8397"/>
    <tableColumn id="8411" xr3:uid="{B733C4B6-7F52-E245-AA73-45D6D7CDB8E2}" name="Column8398"/>
    <tableColumn id="8412" xr3:uid="{750AE6EF-5633-7240-9424-84B5ABE1761B}" name="Column8399"/>
    <tableColumn id="8413" xr3:uid="{4E1DB27E-ED0D-CB42-9AB4-F54589F7131F}" name="Column8400"/>
    <tableColumn id="8414" xr3:uid="{DFE0F375-5B5B-5547-B788-3455391632A4}" name="Column8401"/>
    <tableColumn id="8415" xr3:uid="{F8343E22-62E9-EE4C-B592-6CD010DD375D}" name="Column8402"/>
    <tableColumn id="8416" xr3:uid="{10CA2B9A-7DD4-774F-9A49-D607A5E91D8C}" name="Column8403"/>
    <tableColumn id="8417" xr3:uid="{41BB7BFE-8D39-AF4E-80DA-AD927698727C}" name="Column8404"/>
    <tableColumn id="8418" xr3:uid="{5141570C-E118-E64B-89AB-55B784534C2C}" name="Column8405"/>
    <tableColumn id="8419" xr3:uid="{FFC12E7B-8525-C844-8CF7-FBEF79DB6BE4}" name="Column8406"/>
    <tableColumn id="8420" xr3:uid="{0177AEDF-2CDB-2148-BAF7-EE68DD7B92B4}" name="Column8407"/>
    <tableColumn id="8421" xr3:uid="{ABB0776B-12EF-CE4F-87CC-12E5733E9BBF}" name="Column8408"/>
    <tableColumn id="8422" xr3:uid="{E82E28AD-9979-6A48-8D30-B85B2F667361}" name="Column8409"/>
    <tableColumn id="8423" xr3:uid="{8ACE5761-509B-E046-A3DF-AEB84B92A171}" name="Column8410"/>
    <tableColumn id="8424" xr3:uid="{C448C3F2-67CE-DE42-9596-4E6F70F26B85}" name="Column8411"/>
    <tableColumn id="8425" xr3:uid="{E3D76DA8-09BA-D24F-B674-948242DB91EF}" name="Column8412"/>
    <tableColumn id="8426" xr3:uid="{2D5D3E14-6B33-C54E-9F4E-C69BD6128630}" name="Column8413"/>
    <tableColumn id="8427" xr3:uid="{EA2A17FA-05A5-8140-A664-13DE84125FB4}" name="Column8414"/>
    <tableColumn id="8428" xr3:uid="{934ADBD4-74B7-314C-8B5F-B543C3FFDEC2}" name="Column8415"/>
    <tableColumn id="8429" xr3:uid="{B8EC3686-7115-004B-9E42-78121F9E1748}" name="Column8416"/>
    <tableColumn id="8430" xr3:uid="{EE64D2E6-54D0-224F-A0BD-97166C899C4A}" name="Column8417"/>
    <tableColumn id="8431" xr3:uid="{D4B068CA-2D2E-0C42-A522-C836FAE7D135}" name="Column8418"/>
    <tableColumn id="8432" xr3:uid="{142C87D8-5A58-3341-9C2B-80AB04A46444}" name="Column8419"/>
    <tableColumn id="8433" xr3:uid="{0E3205D7-3046-A043-9A54-DFC43EB77D62}" name="Column8420"/>
    <tableColumn id="8434" xr3:uid="{8CD0CE6C-30D9-F042-9698-0020E7B7B967}" name="Column8421"/>
    <tableColumn id="8435" xr3:uid="{E2D49FC7-C4D9-7648-A416-979F6126CB2C}" name="Column8422"/>
    <tableColumn id="8436" xr3:uid="{C030350F-F3C2-924F-A2DB-4D539C06D857}" name="Column8423"/>
    <tableColumn id="8437" xr3:uid="{D89D529E-0BDB-B648-BC84-B2CD54ABD437}" name="Column8424"/>
    <tableColumn id="8438" xr3:uid="{8B8DCB8E-DD26-0F4E-8747-AE9D8F13AB1D}" name="Column8425"/>
    <tableColumn id="8439" xr3:uid="{7EB37493-7404-7748-99BB-3D14C4BB604A}" name="Column8426"/>
    <tableColumn id="8440" xr3:uid="{E128714C-847A-9149-9911-FC87AB2CA8AD}" name="Column8427"/>
    <tableColumn id="8441" xr3:uid="{36D192A3-E69C-4D4B-9CD2-BB5D9B03CD0E}" name="Column8428"/>
    <tableColumn id="8442" xr3:uid="{D82EA308-0911-0046-A214-6B69322E5EE3}" name="Column8429"/>
    <tableColumn id="8443" xr3:uid="{2061B638-C481-E744-BDC7-97ECA958FE4E}" name="Column8430"/>
    <tableColumn id="8444" xr3:uid="{C411D239-B4F1-8247-9841-2523CEE1E93C}" name="Column8431"/>
    <tableColumn id="8445" xr3:uid="{F1EA812C-16B2-014F-9F0F-DE7C0C18F63C}" name="Column8432"/>
    <tableColumn id="8446" xr3:uid="{362189E5-0FA6-C249-9B6F-39C4BF31E484}" name="Column8433"/>
    <tableColumn id="8447" xr3:uid="{DA0DC942-FAEA-F44B-ADD2-B669815B610B}" name="Column8434"/>
    <tableColumn id="8448" xr3:uid="{2B5F1B02-FA12-0D46-9E66-D4EE70CBEF70}" name="Column8435"/>
    <tableColumn id="8449" xr3:uid="{6292E6B3-2854-084B-89B4-2010F52BE2A4}" name="Column8436"/>
    <tableColumn id="8450" xr3:uid="{E9A0D867-F1DF-9743-93C4-08CE59BEB4DC}" name="Column8437"/>
    <tableColumn id="8451" xr3:uid="{D850B1AF-5B67-BE49-BD9E-93D5A5B02E3D}" name="Column8438"/>
    <tableColumn id="8452" xr3:uid="{8505BB18-A78F-2740-ACAF-3CCC0576E6E0}" name="Column8439"/>
    <tableColumn id="8453" xr3:uid="{B286992D-C3A6-014F-AAF4-55F6B64E2887}" name="Column8440"/>
    <tableColumn id="8454" xr3:uid="{9FA14847-C29D-8A48-A8FB-74C8BA97B7AC}" name="Column8441"/>
    <tableColumn id="8455" xr3:uid="{CF7EEAFF-7259-B44D-8146-DB49748CAE70}" name="Column8442"/>
    <tableColumn id="8456" xr3:uid="{596D497F-ED49-3F40-8860-720B64150961}" name="Column8443"/>
    <tableColumn id="8457" xr3:uid="{40C517F7-2B4E-A147-AB18-CA150EB1574B}" name="Column8444"/>
    <tableColumn id="8458" xr3:uid="{1503B733-5C33-234C-8C27-058B446CCFE5}" name="Column8445"/>
    <tableColumn id="8459" xr3:uid="{8D24B439-5990-594B-8676-0F4A86F98680}" name="Column8446"/>
    <tableColumn id="8460" xr3:uid="{84D0B3DE-EFD8-A64A-8931-09D07E704305}" name="Column8447"/>
    <tableColumn id="8461" xr3:uid="{BD831E2A-6C21-FF4F-9322-A0B1A7DC5B9A}" name="Column8448"/>
    <tableColumn id="8462" xr3:uid="{285D4B63-A873-4F47-884F-5291CD1A7436}" name="Column8449"/>
    <tableColumn id="8463" xr3:uid="{D77F67CF-7A71-2744-9C8B-B37BF1D864A5}" name="Column8450"/>
    <tableColumn id="8464" xr3:uid="{B75606E4-C9BF-E24F-A3CE-D80D6D7FCC59}" name="Column8451"/>
    <tableColumn id="8465" xr3:uid="{83045689-C5AB-B247-AB07-8B4834D64539}" name="Column8452"/>
    <tableColumn id="8466" xr3:uid="{518F3DAB-455A-0F42-AFF7-F89496F6BFCA}" name="Column8453"/>
    <tableColumn id="8467" xr3:uid="{3DB3057D-DFB0-5741-805B-196CD625E303}" name="Column8454"/>
    <tableColumn id="8468" xr3:uid="{14C63475-E408-F844-97BD-108CCDAE4E70}" name="Column8455"/>
    <tableColumn id="8469" xr3:uid="{9193D340-45C5-0C46-A921-358B15C3439D}" name="Column8456"/>
    <tableColumn id="8470" xr3:uid="{E1E796B6-FDF4-3B40-A14D-52A83F3AEFC5}" name="Column8457"/>
    <tableColumn id="8471" xr3:uid="{34DA54A7-B404-054A-A455-9534952B83E6}" name="Column8458"/>
    <tableColumn id="8472" xr3:uid="{61F09CE8-D1CE-CB4F-BD1A-88F4F016E6B0}" name="Column8459"/>
    <tableColumn id="8473" xr3:uid="{894A3790-9EA4-294C-93BB-3926FC1F377B}" name="Column8460"/>
    <tableColumn id="8474" xr3:uid="{B1DAE017-404F-654D-BF67-9F36A91E003E}" name="Column8461"/>
    <tableColumn id="8475" xr3:uid="{2EDCF614-2750-974E-BF22-81E0ACBAA06B}" name="Column8462"/>
    <tableColumn id="8476" xr3:uid="{6C3F09E3-03A8-0A46-85B9-FEDEE3135F05}" name="Column8463"/>
    <tableColumn id="8477" xr3:uid="{FDDA0D50-4E94-9243-AA38-B4B74D12599D}" name="Column8464"/>
    <tableColumn id="8478" xr3:uid="{5FD6470E-7D56-AD4E-8B39-A41F08BC9C54}" name="Column8465"/>
    <tableColumn id="8479" xr3:uid="{2BCF8677-57E3-4144-8830-D091ACCE72DE}" name="Column8466"/>
    <tableColumn id="8480" xr3:uid="{09F0C9E5-94CD-094C-99B1-EA5171023105}" name="Column8467"/>
    <tableColumn id="8481" xr3:uid="{474834A7-22F0-7C49-9FE3-809F7C40F191}" name="Column8468"/>
    <tableColumn id="8482" xr3:uid="{8A1A5780-3EA8-EA45-A554-A0EA35B505F6}" name="Column8469"/>
    <tableColumn id="8483" xr3:uid="{496E1606-8AC6-2C48-BDA1-0243271774BD}" name="Column8470"/>
    <tableColumn id="8484" xr3:uid="{9E4D85B9-49A4-544E-8504-B03E43DEEEEF}" name="Column8471"/>
    <tableColumn id="8485" xr3:uid="{DC0F63E6-9728-2142-9B61-70A571FDCA79}" name="Column8472"/>
    <tableColumn id="8486" xr3:uid="{A0EC6596-EFCF-5945-9481-03F7CFA5E159}" name="Column8473"/>
    <tableColumn id="8487" xr3:uid="{4C16AC3C-59CC-B345-A915-BE2F725D0B65}" name="Column8474"/>
    <tableColumn id="8488" xr3:uid="{A45AAA17-2F93-B04E-8CB6-51802B566FE8}" name="Column8475"/>
    <tableColumn id="8489" xr3:uid="{F1A33E60-A9CB-3E40-AACF-E77A021D36CE}" name="Column8476"/>
    <tableColumn id="8490" xr3:uid="{F1CBB750-3933-A14B-901B-CA3EFB285765}" name="Column8477"/>
    <tableColumn id="8491" xr3:uid="{AD703EDE-2AE0-9546-ACB8-22F5EB56C795}" name="Column8478"/>
    <tableColumn id="8492" xr3:uid="{C2EFB4B9-2EAA-F04C-8253-5746EF0E7FED}" name="Column8479"/>
    <tableColumn id="8493" xr3:uid="{4224EBD8-CF5D-2D48-942C-26790632908D}" name="Column8480"/>
    <tableColumn id="8494" xr3:uid="{155E54B8-CF23-FF43-8C0C-5297954009BE}" name="Column8481"/>
    <tableColumn id="8495" xr3:uid="{68E93098-4F39-4948-A4F8-606D08EE6675}" name="Column8482"/>
    <tableColumn id="8496" xr3:uid="{A79D0D29-EF05-A04F-8CCB-40482A1ADD2A}" name="Column8483"/>
    <tableColumn id="8497" xr3:uid="{4A31ABD4-ABDD-074B-A77D-6A29F6D8EE4C}" name="Column8484"/>
    <tableColumn id="8498" xr3:uid="{1FB48BBE-A909-1641-BB1B-F233607ADB8F}" name="Column8485"/>
    <tableColumn id="8499" xr3:uid="{FCF59316-693F-704C-990F-06228BA81047}" name="Column8486"/>
    <tableColumn id="8500" xr3:uid="{1F65B808-6CC1-714D-A25F-1BFEE60310C3}" name="Column8487"/>
    <tableColumn id="8501" xr3:uid="{6E7B74DF-E456-E84E-BACC-B901ACDC0C65}" name="Column8488"/>
    <tableColumn id="8502" xr3:uid="{8D8A31A3-48A5-E64A-80FD-B262BAFA7614}" name="Column8489"/>
    <tableColumn id="8503" xr3:uid="{A6D420CE-B35B-014E-A121-54FDD9229B68}" name="Column8490"/>
    <tableColumn id="8504" xr3:uid="{AF0830F8-642D-A945-B3CB-18DA661ED690}" name="Column8491"/>
    <tableColumn id="8505" xr3:uid="{6CDE005B-0D5A-D349-A91A-EB7BE7BBB871}" name="Column8492"/>
    <tableColumn id="8506" xr3:uid="{17F78B91-12B3-9C49-8E0E-E24451C7CFCA}" name="Column8493"/>
    <tableColumn id="8507" xr3:uid="{B40B2DF9-FB4C-F647-BE92-8DC0A3F707BA}" name="Column8494"/>
    <tableColumn id="8508" xr3:uid="{08833B04-48A6-414A-BD7B-255C7C7B2314}" name="Column8495"/>
    <tableColumn id="8509" xr3:uid="{FD5EE95B-7409-2E49-9136-346D4A600AC4}" name="Column8496"/>
    <tableColumn id="8510" xr3:uid="{42D81BFF-5AB3-4F4B-96EC-7231DD1C4FF2}" name="Column8497"/>
    <tableColumn id="8511" xr3:uid="{DDC9E3BA-5C94-D944-B921-6F96841B2605}" name="Column8498"/>
    <tableColumn id="8512" xr3:uid="{A899F90C-3099-0F49-AC7E-F49F97E3065B}" name="Column8499"/>
    <tableColumn id="8513" xr3:uid="{BA56742C-54CF-1548-8565-7C36BA33A011}" name="Column8500"/>
    <tableColumn id="8514" xr3:uid="{4394799F-4F0E-6549-A3C6-A29D9B02DE42}" name="Column8501"/>
    <tableColumn id="8515" xr3:uid="{752B759E-3F5B-9848-B898-5C6496DDB3C1}" name="Column8502"/>
    <tableColumn id="8516" xr3:uid="{EBC4549C-9ABA-6140-ABD7-299A955BCD9D}" name="Column8503"/>
    <tableColumn id="8517" xr3:uid="{39DC0193-67C4-0C4A-BB59-C863A24C3A20}" name="Column8504"/>
    <tableColumn id="8518" xr3:uid="{B28267B8-FC7A-8644-96AE-B17B54367E5D}" name="Column8505"/>
    <tableColumn id="8519" xr3:uid="{7636C582-5456-5649-B2C9-0CC76EFFCFBC}" name="Column8506"/>
    <tableColumn id="8520" xr3:uid="{540257ED-9B23-5D41-A92A-48F2BC146AEF}" name="Column8507"/>
    <tableColumn id="8521" xr3:uid="{A29A767D-D869-364D-8431-B3CA299A5A68}" name="Column8508"/>
    <tableColumn id="8522" xr3:uid="{20637071-5E80-E745-885A-CCD094D3015F}" name="Column8509"/>
    <tableColumn id="8523" xr3:uid="{0693A263-23FB-C44B-9B09-335980B28643}" name="Column8510"/>
    <tableColumn id="8524" xr3:uid="{ABF62FBA-3272-1643-A733-EDEB7F8BB5E4}" name="Column8511"/>
    <tableColumn id="8525" xr3:uid="{4FF0020F-1C5A-6A4F-87C3-D7492896A7F8}" name="Column8512"/>
    <tableColumn id="8526" xr3:uid="{ED33641F-43A9-E648-857F-5D0B5F6BCD8F}" name="Column8513"/>
    <tableColumn id="8527" xr3:uid="{697F2651-BA71-6B40-8A15-DFE6B05D30B3}" name="Column8514"/>
    <tableColumn id="8528" xr3:uid="{EB2F7160-8105-C545-9571-6AFED54F1A3F}" name="Column8515"/>
    <tableColumn id="8529" xr3:uid="{2FC4DD85-D448-E843-91E4-E47BDFACF37E}" name="Column8516"/>
    <tableColumn id="8530" xr3:uid="{437DE725-CEEA-A942-931E-689F0C69D530}" name="Column8517"/>
    <tableColumn id="8531" xr3:uid="{93FC855E-4D17-6346-9CC0-9EBA0E3DA2F2}" name="Column8518"/>
    <tableColumn id="8532" xr3:uid="{2DBC8987-6A4D-914D-9ABD-81A6CA95C2B7}" name="Column8519"/>
    <tableColumn id="8533" xr3:uid="{094C49F6-AD46-C143-AC1D-B2AF81211E59}" name="Column8520"/>
    <tableColumn id="8534" xr3:uid="{E544BB09-AA57-4C4F-B7C8-23A8D264DDE2}" name="Column8521"/>
    <tableColumn id="8535" xr3:uid="{E0B8F163-5850-1641-BE2B-6D869BF40FB7}" name="Column8522"/>
    <tableColumn id="8536" xr3:uid="{F4747E3E-19BD-CF42-AC7D-AC7ECC3557CD}" name="Column8523"/>
    <tableColumn id="8537" xr3:uid="{E619B642-877A-3041-AF9A-B260538670F8}" name="Column8524"/>
    <tableColumn id="8538" xr3:uid="{A62F5C93-EDB5-FC46-9653-7E4A128BE1B6}" name="Column8525"/>
    <tableColumn id="8539" xr3:uid="{C2B2CE72-793F-4A4E-9DBD-4FD3C323D5F8}" name="Column8526"/>
    <tableColumn id="8540" xr3:uid="{0B05D004-079C-224F-B9C7-398C022C1178}" name="Column8527"/>
    <tableColumn id="8541" xr3:uid="{37E2962A-D0DE-7349-9DF6-18913DAD5303}" name="Column8528"/>
    <tableColumn id="8542" xr3:uid="{5DBF9FB4-985A-8F46-A857-68FD57478107}" name="Column8529"/>
    <tableColumn id="8543" xr3:uid="{B05F6C9D-84EA-2A4A-B484-2B67CA0064C1}" name="Column8530"/>
    <tableColumn id="8544" xr3:uid="{A9C4A183-BB7C-9D42-83C7-3F524025EC46}" name="Column8531"/>
    <tableColumn id="8545" xr3:uid="{DC591B90-2AEC-A243-9EE1-029ACD85D12A}" name="Column8532"/>
    <tableColumn id="8546" xr3:uid="{20552539-8FEB-C44D-BBE9-AB53D21F1DDC}" name="Column8533"/>
    <tableColumn id="8547" xr3:uid="{4150EFAD-1B55-E747-9A06-8BDD817DD8C7}" name="Column8534"/>
    <tableColumn id="8548" xr3:uid="{B2E30C42-A121-3C4F-BD9B-CCEE3174F092}" name="Column8535"/>
    <tableColumn id="8549" xr3:uid="{651441B5-A0B8-DD4C-8D40-364D81B1139A}" name="Column8536"/>
    <tableColumn id="8550" xr3:uid="{7CC28283-8C53-9142-89F2-F58A67D75D9C}" name="Column8537"/>
    <tableColumn id="8551" xr3:uid="{2E79CA02-DEE2-094D-99EB-969B603289CB}" name="Column8538"/>
    <tableColumn id="8552" xr3:uid="{DF2629E0-B01D-B348-BE35-D16B15FCF2B0}" name="Column8539"/>
    <tableColumn id="8553" xr3:uid="{C86DE1FB-6C48-9047-9861-95F73D560CF3}" name="Column8540"/>
    <tableColumn id="8554" xr3:uid="{D8563175-7AD4-2E41-AA37-6BC5867CB5AA}" name="Column8541"/>
    <tableColumn id="8555" xr3:uid="{2547F1C5-34BD-E144-BBEB-2D26D0C0AFA8}" name="Column8542"/>
    <tableColumn id="8556" xr3:uid="{AAD18203-7817-9F45-A4CE-9F347BF29153}" name="Column8543"/>
    <tableColumn id="8557" xr3:uid="{93612F8B-4F62-2745-900D-7BD133442775}" name="Column8544"/>
    <tableColumn id="8558" xr3:uid="{44627D69-896F-5549-B81A-CDBA1F860D57}" name="Column8545"/>
    <tableColumn id="8559" xr3:uid="{8E50C249-489F-4848-BDBD-EA7031B19879}" name="Column8546"/>
    <tableColumn id="8560" xr3:uid="{3CF8DCC7-D5A5-8447-A506-F690EDF3F31E}" name="Column8547"/>
    <tableColumn id="8561" xr3:uid="{42917BF3-80B2-7F46-8923-CEFDB4B2972F}" name="Column8548"/>
    <tableColumn id="8562" xr3:uid="{EA7BF891-B675-284C-AF6E-FD74A15AD269}" name="Column8549"/>
    <tableColumn id="8563" xr3:uid="{293B7AEA-694F-504F-A87A-7F59EFC4BCB0}" name="Column8550"/>
    <tableColumn id="8564" xr3:uid="{DB9B4D94-B00D-014E-9049-8219EE2F3F30}" name="Column8551"/>
    <tableColumn id="8565" xr3:uid="{6FD8B645-94F0-7549-83C5-4C131CB2F65D}" name="Column8552"/>
    <tableColumn id="8566" xr3:uid="{AF30EFD5-E9B2-344B-87BF-DC2B7E0F8043}" name="Column8553"/>
    <tableColumn id="8567" xr3:uid="{81CCFB25-C723-A746-A5F8-5B4DA640F848}" name="Column8554"/>
    <tableColumn id="8568" xr3:uid="{E244C4D8-1842-D84E-9CB4-ACDCB88D3B86}" name="Column8555"/>
    <tableColumn id="8569" xr3:uid="{E21AC3C5-619F-E349-9621-00357FEF0F24}" name="Column8556"/>
    <tableColumn id="8570" xr3:uid="{8382D6B4-4574-4C46-8852-337F94CF08F7}" name="Column8557"/>
    <tableColumn id="8571" xr3:uid="{FA1ACC44-AB25-FE44-B71E-191B276AFFE4}" name="Column8558"/>
    <tableColumn id="8572" xr3:uid="{AF6842B9-BE33-D248-A5AB-827E168A3D5B}" name="Column8559"/>
    <tableColumn id="8573" xr3:uid="{A4D6DE2D-645D-3D43-B1A2-46C07EB50D56}" name="Column8560"/>
    <tableColumn id="8574" xr3:uid="{D18A81DC-65EC-B642-8152-62F6E316D351}" name="Column8561"/>
    <tableColumn id="8575" xr3:uid="{9D1A4C82-784E-6C42-9C42-A46E7C934E6C}" name="Column8562"/>
    <tableColumn id="8576" xr3:uid="{9F2AA5D6-789E-1342-BE68-AECAFB1FFAAB}" name="Column8563"/>
    <tableColumn id="8577" xr3:uid="{BB3CE28C-CF88-534E-92DF-EAF92053E343}" name="Column8564"/>
    <tableColumn id="8578" xr3:uid="{2B48CA24-BDDE-BD44-946A-9B8D7200BBF6}" name="Column8565"/>
    <tableColumn id="8579" xr3:uid="{C1833A4E-13D2-9044-93A6-E60CD27C7198}" name="Column8566"/>
    <tableColumn id="8580" xr3:uid="{CAD0ED50-7AE3-794D-9019-2C8DF3F8B9F6}" name="Column8567"/>
    <tableColumn id="8581" xr3:uid="{7A9F5B95-9F6E-FE45-A3BD-283D5E881703}" name="Column8568"/>
    <tableColumn id="8582" xr3:uid="{B459F052-6393-1E46-818E-520B043B2B3B}" name="Column8569"/>
    <tableColumn id="8583" xr3:uid="{826304DC-9CA2-3E48-B8AE-DF0C20966FB5}" name="Column8570"/>
    <tableColumn id="8584" xr3:uid="{1CAAD6BD-E07F-1640-B364-4800C20111C4}" name="Column8571"/>
    <tableColumn id="8585" xr3:uid="{882FDABB-1E9C-2C4F-9646-B5A7B4A2F8E6}" name="Column8572"/>
    <tableColumn id="8586" xr3:uid="{CC90CE9D-C52F-3E4D-AD36-2D11BC5EE588}" name="Column8573"/>
    <tableColumn id="8587" xr3:uid="{D928C499-8497-DD43-B80D-1878ABFB61D2}" name="Column8574"/>
    <tableColumn id="8588" xr3:uid="{610AB88E-24B4-B74C-BF01-303C8B69B9E9}" name="Column8575"/>
    <tableColumn id="8589" xr3:uid="{4E2E8831-D975-2D4C-B7CA-3F72BE7867B3}" name="Column8576"/>
    <tableColumn id="8590" xr3:uid="{EBBFCF38-7A0B-1B4B-8910-61B505B63323}" name="Column8577"/>
    <tableColumn id="8591" xr3:uid="{658388B7-A49B-B44D-B62A-362590EA69EB}" name="Column8578"/>
    <tableColumn id="8592" xr3:uid="{BE5C828B-68F3-854F-817A-F3954B458A71}" name="Column8579"/>
    <tableColumn id="8593" xr3:uid="{FBAAC290-41CA-AF4D-BDD7-E25A6FE44DCF}" name="Column8580"/>
    <tableColumn id="8594" xr3:uid="{2084FAD2-DBF8-F84C-8293-7F6455BFBD9A}" name="Column8581"/>
    <tableColumn id="8595" xr3:uid="{E6586D57-E198-2049-9094-0E351134646A}" name="Column8582"/>
    <tableColumn id="8596" xr3:uid="{6BD8CF60-5FB6-C44A-82FC-30A30E76F34A}" name="Column8583"/>
    <tableColumn id="8597" xr3:uid="{B5F59203-3F5F-3642-86CA-54DE89AE6A93}" name="Column8584"/>
    <tableColumn id="8598" xr3:uid="{F835258E-9C42-0C48-BD74-42F86E9B6B55}" name="Column8585"/>
    <tableColumn id="8599" xr3:uid="{96C3ACEC-DF49-6A4D-8EFB-108133B02B3D}" name="Column8586"/>
    <tableColumn id="8600" xr3:uid="{F4558DA9-7E4E-054E-A69B-50124E30277F}" name="Column8587"/>
    <tableColumn id="8601" xr3:uid="{34C10C32-4919-BA4C-A363-E890888E9005}" name="Column8588"/>
    <tableColumn id="8602" xr3:uid="{BCB12B31-F14B-1A40-85F1-4E4DE2E0DF55}" name="Column8589"/>
    <tableColumn id="8603" xr3:uid="{68B4DE3B-DA7E-F941-AB0B-7178F775CDF9}" name="Column8590"/>
    <tableColumn id="8604" xr3:uid="{3E7F2B73-9951-C74C-BDAD-86F649F6FEAF}" name="Column8591"/>
    <tableColumn id="8605" xr3:uid="{D4D22337-8ABF-B741-AF6D-7AEFF5259071}" name="Column8592"/>
    <tableColumn id="8606" xr3:uid="{1C5F1DC8-43E2-A344-B957-92D9CCDCB677}" name="Column8593"/>
    <tableColumn id="8607" xr3:uid="{56BD523A-C3FC-954B-B456-650B0E008B10}" name="Column8594"/>
    <tableColumn id="8608" xr3:uid="{4390BC48-8026-C74C-A971-11C6061E3B82}" name="Column8595"/>
    <tableColumn id="8609" xr3:uid="{55841095-4E4A-DA46-9867-50A390DF9F9A}" name="Column8596"/>
    <tableColumn id="8610" xr3:uid="{4A96FF32-CA17-5C47-9009-8CB71B656AC2}" name="Column8597"/>
    <tableColumn id="8611" xr3:uid="{7BFB5285-D4D9-EC41-AFB1-CED888880C30}" name="Column8598"/>
    <tableColumn id="8612" xr3:uid="{2168092D-84CD-6D48-B77A-507041763C93}" name="Column8599"/>
    <tableColumn id="8613" xr3:uid="{8033AD33-051D-2B40-A31F-99361908D491}" name="Column8600"/>
    <tableColumn id="8614" xr3:uid="{DA80532B-8BF3-7049-B4A5-AA63E6F03955}" name="Column8601"/>
    <tableColumn id="8615" xr3:uid="{467AD451-C030-FD47-846A-81108540C038}" name="Column8602"/>
    <tableColumn id="8616" xr3:uid="{0905241F-FB3D-C244-9F57-AE25523B2363}" name="Column8603"/>
    <tableColumn id="8617" xr3:uid="{DCA36882-CA22-294E-9F9B-D998198D10A2}" name="Column8604"/>
    <tableColumn id="8618" xr3:uid="{046FDD93-13A4-AD46-B39A-1CC97A77E365}" name="Column8605"/>
    <tableColumn id="8619" xr3:uid="{6D1A1D9E-4428-C342-B158-F1E272A94980}" name="Column8606"/>
    <tableColumn id="8620" xr3:uid="{0832DB19-29D8-BB4A-96CA-E466E2F558B9}" name="Column8607"/>
    <tableColumn id="8621" xr3:uid="{153418ED-9097-7147-8FD0-469BDB63DFD8}" name="Column8608"/>
    <tableColumn id="8622" xr3:uid="{016F437E-1DCC-A147-BA7F-DB1F95FFA2BE}" name="Column8609"/>
    <tableColumn id="8623" xr3:uid="{ADF42C71-C3BB-0440-9315-202623C89222}" name="Column8610"/>
    <tableColumn id="8624" xr3:uid="{D8D966C4-1FB0-8E45-B876-B9975ECCF72D}" name="Column8611"/>
    <tableColumn id="8625" xr3:uid="{4BB10EC9-FF83-DF40-9347-E8C7B7973166}" name="Column8612"/>
    <tableColumn id="8626" xr3:uid="{99B3FF4C-51C3-4B4E-83E9-BBD8287679FE}" name="Column8613"/>
    <tableColumn id="8627" xr3:uid="{7C4036FE-48E3-D641-9D63-F702B04BE93D}" name="Column8614"/>
    <tableColumn id="8628" xr3:uid="{55B80C27-EFFD-A84B-9FC8-FB12F471D6AB}" name="Column8615"/>
    <tableColumn id="8629" xr3:uid="{D49AED7D-112D-834C-B3B7-1C48D5D0BDC5}" name="Column8616"/>
    <tableColumn id="8630" xr3:uid="{B329B506-6682-814E-9B1D-F5F6BE8F123E}" name="Column8617"/>
    <tableColumn id="8631" xr3:uid="{80710327-D965-1B43-8275-9CE955C08109}" name="Column8618"/>
    <tableColumn id="8632" xr3:uid="{F9CA940B-8158-4247-840A-72AB7D5E7A93}" name="Column8619"/>
    <tableColumn id="8633" xr3:uid="{4DE1CFF5-2316-A74A-9A57-5F77DCBA1CA7}" name="Column8620"/>
    <tableColumn id="8634" xr3:uid="{0EAC8E18-AF92-8D49-942F-45761FB5934E}" name="Column8621"/>
    <tableColumn id="8635" xr3:uid="{A077EE29-C494-C644-83C3-A0C6C9BB7E52}" name="Column8622"/>
    <tableColumn id="8636" xr3:uid="{66B5E4B1-D8DC-E347-9F83-29D6AE0D4BCC}" name="Column8623"/>
    <tableColumn id="8637" xr3:uid="{14F26B04-8560-D649-AFB2-8C7CA5FD5AAE}" name="Column8624"/>
    <tableColumn id="8638" xr3:uid="{3C21E13F-6DFD-C345-BE8D-C38A00A56CD9}" name="Column8625"/>
    <tableColumn id="8639" xr3:uid="{9AB15EDC-9415-4048-9AA4-2F7C05D861C3}" name="Column8626"/>
    <tableColumn id="8640" xr3:uid="{4DD4F4E4-989E-C544-AB83-4FC4CB4A1432}" name="Column8627"/>
    <tableColumn id="8641" xr3:uid="{595D4F15-6830-CD4E-894F-4486EAA74846}" name="Column8628"/>
    <tableColumn id="8642" xr3:uid="{AFD11ED2-4A29-134D-9A37-1C7F2697718F}" name="Column8629"/>
    <tableColumn id="8643" xr3:uid="{DBB17191-6CCF-C141-974C-50AA2CB9FA7C}" name="Column8630"/>
    <tableColumn id="8644" xr3:uid="{33F0CA54-1840-8444-93E3-7A9584558C68}" name="Column8631"/>
    <tableColumn id="8645" xr3:uid="{D3354183-A580-6849-98AF-210DCFFCC09C}" name="Column8632"/>
    <tableColumn id="8646" xr3:uid="{123DB942-C049-F944-A661-3C8C3B3D1F8D}" name="Column8633"/>
    <tableColumn id="8647" xr3:uid="{412FC051-852F-CF48-B772-73B68AC3328E}" name="Column8634"/>
    <tableColumn id="8648" xr3:uid="{34E27F04-3D78-0D45-B6A3-653239DF2CA8}" name="Column8635"/>
    <tableColumn id="8649" xr3:uid="{7DD0ADF8-39AA-D345-BA57-9553C37B434B}" name="Column8636"/>
    <tableColumn id="8650" xr3:uid="{A1A8764B-325F-9E44-B8C2-55899B127E2A}" name="Column8637"/>
    <tableColumn id="8651" xr3:uid="{EA15664E-7FAF-7544-AB2D-FA41F42B485D}" name="Column8638"/>
    <tableColumn id="8652" xr3:uid="{6F260ADF-0317-1542-A0A5-6EE71F2F2E76}" name="Column8639"/>
    <tableColumn id="8653" xr3:uid="{4EA76887-FB47-BC4F-A8D6-E26A06527D50}" name="Column8640"/>
    <tableColumn id="8654" xr3:uid="{6C3A85D0-52AA-074D-BC16-C7AD194FC235}" name="Column8641"/>
    <tableColumn id="8655" xr3:uid="{0B300EEC-30F0-0B43-96ED-93B4C7A5D268}" name="Column8642"/>
    <tableColumn id="8656" xr3:uid="{DA4AC9FB-FF74-E24B-8242-AAF9FEA2D4D5}" name="Column8643"/>
    <tableColumn id="8657" xr3:uid="{5555627D-6C6F-ED42-B01D-D956C76A82C7}" name="Column8644"/>
    <tableColumn id="8658" xr3:uid="{C467284B-A93A-0B40-8370-FA8B9D570C79}" name="Column8645"/>
    <tableColumn id="8659" xr3:uid="{EFC27B9E-5AD0-424B-A237-8FF751B75AAB}" name="Column8646"/>
    <tableColumn id="8660" xr3:uid="{F4B411EA-CBA9-3443-975E-B619D02DF3F6}" name="Column8647"/>
    <tableColumn id="8661" xr3:uid="{5AC147BB-3F79-7A43-B6F7-C2150542742D}" name="Column8648"/>
    <tableColumn id="8662" xr3:uid="{47585B96-B112-7C48-AE43-D95A024CB888}" name="Column8649"/>
    <tableColumn id="8663" xr3:uid="{ABD7ABEE-ECF7-0449-9549-19C5A292AC49}" name="Column8650"/>
    <tableColumn id="8664" xr3:uid="{46AB4222-1B16-FC4E-BE62-66834C6550D6}" name="Column8651"/>
    <tableColumn id="8665" xr3:uid="{065CC139-C6F0-C342-8F7D-DF5FF0D5E2C3}" name="Column8652"/>
    <tableColumn id="8666" xr3:uid="{1B4DD328-3CC9-0B4D-9A60-96754B4A77BB}" name="Column8653"/>
    <tableColumn id="8667" xr3:uid="{279915D1-3295-C447-8556-48475362BED9}" name="Column8654"/>
    <tableColumn id="8668" xr3:uid="{98F727E9-7EB2-6845-BD4B-447951A58D74}" name="Column8655"/>
    <tableColumn id="8669" xr3:uid="{F7F3E35F-0927-DC48-A19E-9B172CDDBE7D}" name="Column8656"/>
    <tableColumn id="8670" xr3:uid="{5304FBCE-C866-A24F-93D4-C7A30BAB69A0}" name="Column8657"/>
    <tableColumn id="8671" xr3:uid="{FC1ECCB9-9FCD-BC45-823F-775EB14CA2CC}" name="Column8658"/>
    <tableColumn id="8672" xr3:uid="{5A2475C2-A9CF-2747-9F10-60C0EE792F79}" name="Column8659"/>
    <tableColumn id="8673" xr3:uid="{EC9B26FA-84CA-0041-93AD-D6F3294F7D22}" name="Column8660"/>
    <tableColumn id="8674" xr3:uid="{0BB3941A-7DC2-6744-AFC1-F6A0E8A0AD0D}" name="Column8661"/>
    <tableColumn id="8675" xr3:uid="{E116673C-707A-8E44-BA7B-6BC53AB5DFC5}" name="Column8662"/>
    <tableColumn id="8676" xr3:uid="{6211B74B-C0B3-F248-AD65-4563B986FB6C}" name="Column8663"/>
    <tableColumn id="8677" xr3:uid="{AEFAC6B5-DFBA-DB43-AE25-4B432D275F77}" name="Column8664"/>
    <tableColumn id="8678" xr3:uid="{AA21A5A2-39DF-1D48-AB63-B3F0350FA95A}" name="Column8665"/>
    <tableColumn id="8679" xr3:uid="{49EF3FB4-BFCA-A24F-9092-2DF76AE096AC}" name="Column8666"/>
    <tableColumn id="8680" xr3:uid="{53C37677-11A2-3149-9023-E6D853EA3C0D}" name="Column8667"/>
    <tableColumn id="8681" xr3:uid="{B936E7CD-0C0A-7E4F-8B8A-26DFDF165842}" name="Column8668"/>
    <tableColumn id="8682" xr3:uid="{45961859-DB80-9E49-9D6D-4A235C0C61F2}" name="Column8669"/>
    <tableColumn id="8683" xr3:uid="{4C149A7B-C520-DF41-B654-E00400F72252}" name="Column8670"/>
    <tableColumn id="8684" xr3:uid="{10C55442-685D-B249-976D-CE4C6DBE358A}" name="Column8671"/>
    <tableColumn id="8685" xr3:uid="{DEABC4BF-4EE2-4746-977E-B88A76B16ECE}" name="Column8672"/>
    <tableColumn id="8686" xr3:uid="{B37F5F07-75BF-1542-AEFD-97EC6B6CE581}" name="Column8673"/>
    <tableColumn id="8687" xr3:uid="{D2CA93C5-189B-434B-A358-D681EA79B948}" name="Column8674"/>
    <tableColumn id="8688" xr3:uid="{F1B5FC3F-05F3-BC4A-B8ED-28BBC5A1EF74}" name="Column8675"/>
    <tableColumn id="8689" xr3:uid="{DCC67CF4-947E-F54F-AB77-C311EAF9E263}" name="Column8676"/>
    <tableColumn id="8690" xr3:uid="{45633CED-2727-E342-B3DB-39648692E1D2}" name="Column8677"/>
    <tableColumn id="8691" xr3:uid="{683640E4-F404-DD42-9175-0B4711256FAE}" name="Column8678"/>
    <tableColumn id="8692" xr3:uid="{A2799042-641F-5341-BB89-56E93625B0B6}" name="Column8679"/>
    <tableColumn id="8693" xr3:uid="{08C0154E-FA32-1B4E-8F5E-F60038B8050E}" name="Column8680"/>
    <tableColumn id="8694" xr3:uid="{E63FA757-23C8-664F-A9DC-1817E44255B3}" name="Column8681"/>
    <tableColumn id="8695" xr3:uid="{1F73EF44-E213-C44E-9591-3EAA69D8A1E3}" name="Column8682"/>
    <tableColumn id="8696" xr3:uid="{9BC8EFDE-2939-144E-9963-C6181A6BBF70}" name="Column8683"/>
    <tableColumn id="8697" xr3:uid="{09843E9C-E87A-484C-A15F-EC7618E48069}" name="Column8684"/>
    <tableColumn id="8698" xr3:uid="{54995C88-3A47-7243-A846-86C9E49CAB53}" name="Column8685"/>
    <tableColumn id="8699" xr3:uid="{D5FFECB4-3B26-8D4B-A601-73D719FFB784}" name="Column8686"/>
    <tableColumn id="8700" xr3:uid="{97DF9750-F92E-7348-9A79-804EFFAE5EED}" name="Column8687"/>
    <tableColumn id="8701" xr3:uid="{7E8F456A-B63E-7547-B985-A7EE9447EC09}" name="Column8688"/>
    <tableColumn id="8702" xr3:uid="{160EBB39-2613-F146-B958-26FD151AF6FB}" name="Column8689"/>
    <tableColumn id="8703" xr3:uid="{C9FF2911-548E-F94A-BBD5-1CF59BBDBAAF}" name="Column8690"/>
    <tableColumn id="8704" xr3:uid="{38E85414-0DE2-DC4D-ADBE-4FCA9F2B0A3E}" name="Column8691"/>
    <tableColumn id="8705" xr3:uid="{D94DD571-2DE4-9940-A486-55FE13EC8196}" name="Column8692"/>
    <tableColumn id="8706" xr3:uid="{290CB09A-9A9C-484C-AD29-4D0AECFF346E}" name="Column8693"/>
    <tableColumn id="8707" xr3:uid="{E60EB72F-C0D6-E54C-AF32-F83E1ADC6690}" name="Column8694"/>
    <tableColumn id="8708" xr3:uid="{F6900A00-A9F0-E34B-BE57-021E99A4C95D}" name="Column8695"/>
    <tableColumn id="8709" xr3:uid="{7401BCEB-1FB2-6F49-9966-4B181C3AB2BA}" name="Column8696"/>
    <tableColumn id="8710" xr3:uid="{4D52D0A3-71D8-BC4E-920A-80654BB270B6}" name="Column8697"/>
    <tableColumn id="8711" xr3:uid="{9EE45988-50AB-8743-B309-F4E4DDF6091C}" name="Column8698"/>
    <tableColumn id="8712" xr3:uid="{5D7BB55D-0821-3C43-A5A4-8A5CCE1B6DA1}" name="Column8699"/>
    <tableColumn id="8713" xr3:uid="{AB4022B1-026D-C24B-A7F1-FFFE3D280314}" name="Column8700"/>
    <tableColumn id="8714" xr3:uid="{E49DEE6F-172E-1D4E-86A4-4384C10B5ED9}" name="Column8701"/>
    <tableColumn id="8715" xr3:uid="{15060DAA-E324-0B48-8F06-40BE2EC11B02}" name="Column8702"/>
    <tableColumn id="8716" xr3:uid="{1662F4A6-0B6F-674C-809F-11DC286343C5}" name="Column8703"/>
    <tableColumn id="8717" xr3:uid="{3F30CC2D-1886-ED49-955E-F590F45DC07F}" name="Column8704"/>
    <tableColumn id="8718" xr3:uid="{03FEDD7B-EADE-6D41-B38E-18AC56E15BAB}" name="Column8705"/>
    <tableColumn id="8719" xr3:uid="{8ED5E3F0-03FC-6D4E-B91D-C81F10418A2C}" name="Column8706"/>
    <tableColumn id="8720" xr3:uid="{8C4C1F23-F840-7047-9932-D803D8FAF0FB}" name="Column8707"/>
    <tableColumn id="8721" xr3:uid="{04D99E68-D7DB-9B4C-9A81-CEA4EC008967}" name="Column8708"/>
    <tableColumn id="8722" xr3:uid="{32A22B8B-9D62-9849-8D40-68BD7896B376}" name="Column8709"/>
    <tableColumn id="8723" xr3:uid="{1E716A73-2C55-9245-8F09-A4EE52878EC6}" name="Column8710"/>
    <tableColumn id="8724" xr3:uid="{B4F90EC0-9336-7142-BB77-A8EB4568265D}" name="Column8711"/>
    <tableColumn id="8725" xr3:uid="{C3536EA3-6AEE-BC48-81E8-E6E79A068FA3}" name="Column8712"/>
    <tableColumn id="8726" xr3:uid="{85235BCD-4C10-6A4C-BBFE-B76B99D5169B}" name="Column8713"/>
    <tableColumn id="8727" xr3:uid="{D81B7047-6D24-EA40-8B1A-FDDA7B7EBF0D}" name="Column8714"/>
    <tableColumn id="8728" xr3:uid="{E8DB7CC7-B179-FC48-BCB5-B5351D8ACABE}" name="Column8715"/>
    <tableColumn id="8729" xr3:uid="{73D6357E-70C9-8C42-B7D7-F158603F2675}" name="Column8716"/>
    <tableColumn id="8730" xr3:uid="{D4C9BEFD-836A-6F44-9E34-6AC73BD05E45}" name="Column8717"/>
    <tableColumn id="8731" xr3:uid="{071EA9C6-876D-D24E-BD1B-F35A3F7F972F}" name="Column8718"/>
    <tableColumn id="8732" xr3:uid="{C01360D0-D51B-B647-BCD0-BBD5C7F20091}" name="Column8719"/>
    <tableColumn id="8733" xr3:uid="{FDA13796-37F5-D245-9E58-DC128C17CCCF}" name="Column8720"/>
    <tableColumn id="8734" xr3:uid="{7AC8FA63-5287-AA43-9B73-9675AC6644DF}" name="Column8721"/>
    <tableColumn id="8735" xr3:uid="{1E525D6C-36F2-D843-B595-B06D310A918D}" name="Column8722"/>
    <tableColumn id="8736" xr3:uid="{D910826E-E541-5C49-AF4A-11213C28BCE0}" name="Column8723"/>
    <tableColumn id="8737" xr3:uid="{8A29E6B0-22AF-7642-BCC5-B9B5F5824956}" name="Column8724"/>
    <tableColumn id="8738" xr3:uid="{A47DAA62-4F39-FA43-8513-00BBC3CE6593}" name="Column8725"/>
    <tableColumn id="8739" xr3:uid="{9C600F01-4A91-5A40-9BAC-F0933D6D6308}" name="Column8726"/>
    <tableColumn id="8740" xr3:uid="{28E36809-346D-1545-9B7E-D9FEB540590E}" name="Column8727"/>
    <tableColumn id="8741" xr3:uid="{E209BDEE-E932-5442-B155-A505E926F2E0}" name="Column8728"/>
    <tableColumn id="8742" xr3:uid="{962E6EAA-4874-AB43-B205-28097361417D}" name="Column8729"/>
    <tableColumn id="8743" xr3:uid="{B26AE009-F80D-B146-9EF1-D51CDF3EA86B}" name="Column8730"/>
    <tableColumn id="8744" xr3:uid="{BBE7390A-753F-554D-9FD4-56F824774FD1}" name="Column8731"/>
    <tableColumn id="8745" xr3:uid="{984A719C-B21F-FF4C-95C2-3432D0F87A9B}" name="Column8732"/>
    <tableColumn id="8746" xr3:uid="{2B50E28F-E17F-684A-9078-6DF070CFE32E}" name="Column8733"/>
    <tableColumn id="8747" xr3:uid="{526A91A4-A3B6-4A4E-BDCE-C4CB3E09882A}" name="Column8734"/>
    <tableColumn id="8748" xr3:uid="{39E7B38C-730F-854F-A229-A6FBCAE4FD12}" name="Column8735"/>
    <tableColumn id="8749" xr3:uid="{7CDCB688-F82E-E242-AC24-22DED69B9D51}" name="Column8736"/>
    <tableColumn id="8750" xr3:uid="{06177829-2C02-DC4F-8E49-57A75E9DB00B}" name="Column8737"/>
    <tableColumn id="8751" xr3:uid="{960D4D1E-3657-A54C-801A-1B49577012F3}" name="Column8738"/>
    <tableColumn id="8752" xr3:uid="{B3BDC253-50D3-3647-8A11-C7C72CF404E0}" name="Column8739"/>
    <tableColumn id="8753" xr3:uid="{58C70868-7265-084E-94B3-A284E41DDC18}" name="Column8740"/>
    <tableColumn id="8754" xr3:uid="{2D07E03C-7008-E140-8F9F-23D8AF8C20B6}" name="Column8741"/>
    <tableColumn id="8755" xr3:uid="{2D39BE51-910F-8349-8B8B-5DE62C3C5897}" name="Column8742"/>
    <tableColumn id="8756" xr3:uid="{E9BE3F99-6465-7C46-BC41-CB9272D02EFC}" name="Column8743"/>
    <tableColumn id="8757" xr3:uid="{C4204CCD-22FD-7E45-A09B-676380DF8C01}" name="Column8744"/>
    <tableColumn id="8758" xr3:uid="{05AACE9F-02A4-484E-ABFA-15FEC29BF21B}" name="Column8745"/>
    <tableColumn id="8759" xr3:uid="{A6BD1BB2-E529-8B4A-B339-0F9A83288133}" name="Column8746"/>
    <tableColumn id="8760" xr3:uid="{AC0F6485-8896-814A-812D-F8E13466C967}" name="Column8747"/>
    <tableColumn id="8761" xr3:uid="{B95CCCA3-EBCE-A24F-A859-F73B95076CBC}" name="Column8748"/>
    <tableColumn id="8762" xr3:uid="{AA85DC68-DE53-824E-8825-C490F2F06925}" name="Column8749"/>
    <tableColumn id="8763" xr3:uid="{69A9239E-4931-EB47-9E79-3C6844280BA2}" name="Column8750"/>
    <tableColumn id="8764" xr3:uid="{DC77D6DD-8063-D04C-83A8-73CD7BBCABAE}" name="Column8751"/>
    <tableColumn id="8765" xr3:uid="{8AADD76C-0F4F-DA47-9C52-5E975B723519}" name="Column8752"/>
    <tableColumn id="8766" xr3:uid="{F307EE30-D333-D84E-8E94-FC8D0B165558}" name="Column8753"/>
    <tableColumn id="8767" xr3:uid="{5B35CDDA-B7B1-FC45-B777-02E46CC70F43}" name="Column8754"/>
    <tableColumn id="8768" xr3:uid="{B8528FE0-5FD5-FE4A-A342-416DAA0A1899}" name="Column8755"/>
    <tableColumn id="8769" xr3:uid="{48EBC1D3-90DE-C842-9AAA-26CA5452447C}" name="Column8756"/>
    <tableColumn id="8770" xr3:uid="{D4C56128-C7B8-BD4F-9313-CB64E62FA8B3}" name="Column8757"/>
    <tableColumn id="8771" xr3:uid="{316745D7-E26E-C24F-8897-33DE67715DDE}" name="Column8758"/>
    <tableColumn id="8772" xr3:uid="{198E323F-385D-0242-AF00-562F95AEB9B2}" name="Column8759"/>
    <tableColumn id="8773" xr3:uid="{38F12D34-E0C1-3440-AC3E-A4475B2BD54C}" name="Column8760"/>
    <tableColumn id="8774" xr3:uid="{1F72B0F1-A006-3B4B-9D9E-08118DA50295}" name="Column8761"/>
    <tableColumn id="8775" xr3:uid="{9F6EEDFF-5B7A-1F4F-BBC1-BDD31FAFE172}" name="Column8762"/>
    <tableColumn id="8776" xr3:uid="{2422CA65-E942-4742-88EB-EFE2A7C7A9CB}" name="Column8763"/>
    <tableColumn id="8777" xr3:uid="{FA6F5B91-D8F9-E644-B41F-D04375DBD841}" name="Column8764"/>
    <tableColumn id="8778" xr3:uid="{4B049E2D-B717-2A40-8151-FFD8A12BAE90}" name="Column8765"/>
    <tableColumn id="8779" xr3:uid="{8764BBE2-3342-A247-BFF2-424D46EA4EEC}" name="Column8766"/>
    <tableColumn id="8780" xr3:uid="{7EE25024-0209-3548-896A-98458CC5D6EC}" name="Column8767"/>
    <tableColumn id="8781" xr3:uid="{4467CEA1-BC89-924A-8773-729B7EFE2C56}" name="Column8768"/>
    <tableColumn id="8782" xr3:uid="{63F10DA5-E87B-694D-BB25-10DA74427E1E}" name="Column8769"/>
    <tableColumn id="8783" xr3:uid="{8778C9E4-DB2D-034C-BF4E-CDF6210D5E22}" name="Column8770"/>
    <tableColumn id="8784" xr3:uid="{4E089AAE-74C1-944D-8447-2322937B7B58}" name="Column8771"/>
    <tableColumn id="8785" xr3:uid="{5BC67D2F-4FDE-DF41-A745-E03A11E48C16}" name="Column8772"/>
    <tableColumn id="8786" xr3:uid="{D12E3194-FA13-E642-ABF9-4F1EEDE6A31A}" name="Column8773"/>
    <tableColumn id="8787" xr3:uid="{A7A7D465-1E12-2D43-BC22-34ECF4F7EA92}" name="Column8774"/>
    <tableColumn id="8788" xr3:uid="{9A8FBB24-3C4C-0241-B150-81C3A51289A4}" name="Column8775"/>
    <tableColumn id="8789" xr3:uid="{31FF8053-FF0A-B145-AE0B-EAEB3109912C}" name="Column8776"/>
    <tableColumn id="8790" xr3:uid="{33C607BC-0AAD-854A-B277-BD3D4FDA44EB}" name="Column8777"/>
    <tableColumn id="8791" xr3:uid="{5DF1EC2B-CF15-1A47-BAFB-3E3E989FD87A}" name="Column8778"/>
    <tableColumn id="8792" xr3:uid="{6D544F1E-CB0D-F740-9E56-628E64960383}" name="Column8779"/>
    <tableColumn id="8793" xr3:uid="{752B92C7-6287-504A-83CB-8F5DEE253A8B}" name="Column8780"/>
    <tableColumn id="8794" xr3:uid="{01C3882F-C008-4042-9207-45740EE08482}" name="Column8781"/>
    <tableColumn id="8795" xr3:uid="{2629A558-0288-EF4F-92CC-C619C4622455}" name="Column8782"/>
    <tableColumn id="8796" xr3:uid="{892AD5F1-A862-294C-85F2-AA203982322A}" name="Column8783"/>
    <tableColumn id="8797" xr3:uid="{9A09B385-203E-F64D-8C7C-95F6A4B62C00}" name="Column8784"/>
    <tableColumn id="8798" xr3:uid="{F76382F3-D485-E747-B45A-34C12E4C6034}" name="Column8785"/>
    <tableColumn id="8799" xr3:uid="{7BBC84E8-C3CE-5E48-8733-EFE3D4C19367}" name="Column8786"/>
    <tableColumn id="8800" xr3:uid="{E341E6BF-7550-9E4A-A10D-E94FBD3481F9}" name="Column8787"/>
    <tableColumn id="8801" xr3:uid="{5F0155C8-0569-514B-9F02-63ADD371AB55}" name="Column8788"/>
    <tableColumn id="8802" xr3:uid="{D7F75DEA-E0F3-DD4F-B972-ECE30C2198D2}" name="Column8789"/>
    <tableColumn id="8803" xr3:uid="{40ACE38B-D0CE-104B-A61C-AACAB13B3139}" name="Column8790"/>
    <tableColumn id="8804" xr3:uid="{DD9191B0-8B52-E041-BAAA-2A823E5050A9}" name="Column8791"/>
    <tableColumn id="8805" xr3:uid="{4A575764-3997-0940-8EBB-0A9CF549B350}" name="Column8792"/>
    <tableColumn id="8806" xr3:uid="{DC76DA91-41B7-D044-8B3D-4B9F50ABC8EC}" name="Column8793"/>
    <tableColumn id="8807" xr3:uid="{B8D097FD-B422-DC41-BC7E-98EA8C2F7E5B}" name="Column8794"/>
    <tableColumn id="8808" xr3:uid="{703A8953-FCC7-AC40-98E5-5DAD15B2E825}" name="Column8795"/>
    <tableColumn id="8809" xr3:uid="{7356CC80-935B-874C-AF27-D3DA85A66E0F}" name="Column8796"/>
    <tableColumn id="8810" xr3:uid="{BBB26B74-7AF2-274E-A7F3-8A54C39C0DAF}" name="Column8797"/>
    <tableColumn id="8811" xr3:uid="{D2B3BDBA-DB14-954D-8CD5-B0C3EDCA24CA}" name="Column8798"/>
    <tableColumn id="8812" xr3:uid="{F285998F-FC05-0D43-8058-3766B91CC906}" name="Column8799"/>
    <tableColumn id="8813" xr3:uid="{01259769-7D2F-454D-A6C7-438BE1602708}" name="Column8800"/>
    <tableColumn id="8814" xr3:uid="{EE98CEBE-00CD-994B-94FE-3D96CE44997E}" name="Column8801"/>
    <tableColumn id="8815" xr3:uid="{E7FC7276-BB3C-1A4B-BFAC-59A51211D9EF}" name="Column8802"/>
    <tableColumn id="8816" xr3:uid="{B7781E6D-8B79-ED46-B450-9A13D0381EAD}" name="Column8803"/>
    <tableColumn id="8817" xr3:uid="{6A04B95B-D318-9E47-8F19-8D29EBC06ECA}" name="Column8804"/>
    <tableColumn id="8818" xr3:uid="{F123B7D0-9B21-4341-B333-5756DBD57B8C}" name="Column8805"/>
    <tableColumn id="8819" xr3:uid="{85492982-EB1F-804A-AD18-ABD41CCF8871}" name="Column8806"/>
    <tableColumn id="8820" xr3:uid="{9479B6FE-5E45-F74F-A2BB-766CC585F05D}" name="Column8807"/>
    <tableColumn id="8821" xr3:uid="{0C694FA6-EB25-4F44-82F3-6C838335E21B}" name="Column8808"/>
    <tableColumn id="8822" xr3:uid="{E3F818B3-DB5A-BB42-B098-6C81E975EC13}" name="Column8809"/>
    <tableColumn id="8823" xr3:uid="{667F3FE1-7D31-2D47-B78A-59CBDF2207D1}" name="Column8810"/>
    <tableColumn id="8824" xr3:uid="{E7488E3C-8966-644C-84CB-AEF27FAF38A9}" name="Column8811"/>
    <tableColumn id="8825" xr3:uid="{BD21354D-E648-6B49-A143-891925C17591}" name="Column8812"/>
    <tableColumn id="8826" xr3:uid="{B7A7AAAA-CFB3-5148-9E01-61A0194B16EB}" name="Column8813"/>
    <tableColumn id="8827" xr3:uid="{88074149-8812-6842-9EDB-8C39C0A0B289}" name="Column8814"/>
    <tableColumn id="8828" xr3:uid="{848B19FF-D82F-E940-86A0-148EA5B06F5B}" name="Column8815"/>
    <tableColumn id="8829" xr3:uid="{EEEEA472-2980-CA47-88CF-ADA89C2F0F42}" name="Column8816"/>
    <tableColumn id="8830" xr3:uid="{99191DE6-2708-2140-8FC6-CC978B903BC0}" name="Column8817"/>
    <tableColumn id="8831" xr3:uid="{85631C36-25DF-224D-84F4-A0653775FEE2}" name="Column8818"/>
    <tableColumn id="8832" xr3:uid="{50704131-04B5-B441-824A-355D4106A9CF}" name="Column8819"/>
    <tableColumn id="8833" xr3:uid="{29CD3205-CB2B-2F41-9C75-6C7EDE136119}" name="Column8820"/>
    <tableColumn id="8834" xr3:uid="{A0B0A12B-ED98-CD41-9E5F-003FDFDFC220}" name="Column8821"/>
    <tableColumn id="8835" xr3:uid="{2BB392BC-FBF8-1A4D-91AB-6018DED96652}" name="Column8822"/>
    <tableColumn id="8836" xr3:uid="{82968B04-735A-8246-8784-FC447E18E68B}" name="Column8823"/>
    <tableColumn id="8837" xr3:uid="{1402BE66-6777-8449-942A-C23DE5C18191}" name="Column8824"/>
    <tableColumn id="8838" xr3:uid="{D5462F92-DA00-2940-86D4-42582ED74C11}" name="Column8825"/>
    <tableColumn id="8839" xr3:uid="{5D249CE7-8AFB-E948-B73F-572602130C63}" name="Column8826"/>
    <tableColumn id="8840" xr3:uid="{0E94AC99-C654-1640-ACFA-9DD55D4C39A6}" name="Column8827"/>
    <tableColumn id="8841" xr3:uid="{D2975B32-38FB-CF4E-9168-07B82713CF2E}" name="Column8828"/>
    <tableColumn id="8842" xr3:uid="{EB7AB762-0190-A343-8CEB-60D288CD350E}" name="Column8829"/>
    <tableColumn id="8843" xr3:uid="{14FAE074-4FAB-C848-917E-DD56A1DEA1FA}" name="Column8830"/>
    <tableColumn id="8844" xr3:uid="{ABBFC063-6CCB-7E4D-8569-44D8042E4579}" name="Column8831"/>
    <tableColumn id="8845" xr3:uid="{2E8C2997-CE35-C548-BC38-2F11B240C639}" name="Column8832"/>
    <tableColumn id="8846" xr3:uid="{F7655F76-2DF2-6F4A-A14E-D4C9AD61AD6F}" name="Column8833"/>
    <tableColumn id="8847" xr3:uid="{7DFDE2D2-5C2A-7D4E-AB2A-A6ED29D89580}" name="Column8834"/>
    <tableColumn id="8848" xr3:uid="{4593ACFB-5651-3844-B255-5343C0E60849}" name="Column8835"/>
    <tableColumn id="8849" xr3:uid="{A909AF40-DC51-6A49-ADDD-095F9DEEEDBE}" name="Column8836"/>
    <tableColumn id="8850" xr3:uid="{13C29507-76E4-B24B-9450-D7C2FF273D7A}" name="Column8837"/>
    <tableColumn id="8851" xr3:uid="{D086D5D6-3C49-6A4F-9B82-5DFDA2EFD36D}" name="Column8838"/>
    <tableColumn id="8852" xr3:uid="{5CE2E99C-E3F2-2D49-9048-C0B91799A4F1}" name="Column8839"/>
    <tableColumn id="8853" xr3:uid="{1038D618-10F1-CA4F-AF7E-4097925207A2}" name="Column8840"/>
    <tableColumn id="8854" xr3:uid="{809F42D2-F340-FC45-80C9-7493C5BE3B92}" name="Column8841"/>
    <tableColumn id="8855" xr3:uid="{3BA16E6D-6244-1146-B97B-80393A85C607}" name="Column8842"/>
    <tableColumn id="8856" xr3:uid="{8B9CC0B9-964D-2949-A3DC-A61BE1ED6C6A}" name="Column8843"/>
    <tableColumn id="8857" xr3:uid="{71327FF1-1E64-1045-97CC-14307239B7FF}" name="Column8844"/>
    <tableColumn id="8858" xr3:uid="{17B13B3F-4F14-F341-9CC7-26D1745269E8}" name="Column8845"/>
    <tableColumn id="8859" xr3:uid="{C3306B86-415C-0D41-AE9F-19DEB07F1653}" name="Column8846"/>
    <tableColumn id="8860" xr3:uid="{E5ECA9ED-253B-8143-8F23-E19EEA8DA51C}" name="Column8847"/>
    <tableColumn id="8861" xr3:uid="{3AF656FF-111D-B849-A129-9BE107082CB3}" name="Column8848"/>
    <tableColumn id="8862" xr3:uid="{1289B96A-1017-F349-ABE1-376A9E81A508}" name="Column8849"/>
    <tableColumn id="8863" xr3:uid="{06171109-6500-8047-9581-147FDA0F239E}" name="Column8850"/>
    <tableColumn id="8864" xr3:uid="{FFBEF94D-9728-994B-B9DC-E42215066009}" name="Column8851"/>
    <tableColumn id="8865" xr3:uid="{ACF3E9CA-B06B-5E4D-8D72-2138ECAE05A0}" name="Column8852"/>
    <tableColumn id="8866" xr3:uid="{6398F461-2810-C448-9F6E-571729CBD1D7}" name="Column8853"/>
    <tableColumn id="8867" xr3:uid="{4693FC69-A1B3-6B43-9245-D5BD62AC66A3}" name="Column8854"/>
    <tableColumn id="8868" xr3:uid="{A1B6BEA4-153B-BE4B-B1D9-B2F540FFEC9A}" name="Column8855"/>
    <tableColumn id="8869" xr3:uid="{E66DBCAD-1347-A541-9159-3106291A3CE0}" name="Column8856"/>
    <tableColumn id="8870" xr3:uid="{74BA887C-58DF-1541-B756-A2CB6180943E}" name="Column8857"/>
    <tableColumn id="8871" xr3:uid="{DF4DE021-823E-0248-855C-591EDDE06C46}" name="Column8858"/>
    <tableColumn id="8872" xr3:uid="{EA6A53C4-C5B2-A94A-8B02-5712E51364DE}" name="Column8859"/>
    <tableColumn id="8873" xr3:uid="{C119FA5C-8CFE-084F-9310-552C6295BF8F}" name="Column8860"/>
    <tableColumn id="8874" xr3:uid="{2D384605-7FF7-5041-8BBA-0E147D954C9F}" name="Column8861"/>
    <tableColumn id="8875" xr3:uid="{A4EF8632-052D-EE4A-9169-7E4664796EC9}" name="Column8862"/>
    <tableColumn id="8876" xr3:uid="{4FE6DACC-A93E-8248-82AF-A24ACBBADCEB}" name="Column8863"/>
    <tableColumn id="8877" xr3:uid="{B2F6C18E-FF3B-464F-919B-76400662275A}" name="Column8864"/>
    <tableColumn id="8878" xr3:uid="{BA319F83-8603-BF4B-B433-49AC9D4B7FB3}" name="Column8865"/>
    <tableColumn id="8879" xr3:uid="{FB5DAD66-0A6A-3D42-A1B5-38C12CFF3366}" name="Column8866"/>
    <tableColumn id="8880" xr3:uid="{58C986CB-1F59-F240-AE80-55C3C40321E7}" name="Column8867"/>
    <tableColumn id="8881" xr3:uid="{D2444F89-1E55-2D41-8948-A533CC82A374}" name="Column8868"/>
    <tableColumn id="8882" xr3:uid="{319F5C11-0C5C-D94B-BB87-9E6865BB1FD4}" name="Column8869"/>
    <tableColumn id="8883" xr3:uid="{4D4E0BA4-74C7-3E48-A473-C1529928DB5C}" name="Column8870"/>
    <tableColumn id="8884" xr3:uid="{31750664-8686-2749-A729-2B335EBE27AF}" name="Column8871"/>
    <tableColumn id="8885" xr3:uid="{A1E70F3A-E1A9-B24E-9646-2C9FBB88822D}" name="Column8872"/>
    <tableColumn id="8886" xr3:uid="{AC750623-AA26-EE43-88CD-7F5BD63069C2}" name="Column8873"/>
    <tableColumn id="8887" xr3:uid="{1F6820BF-76D2-B544-93E1-18FF48D9DA58}" name="Column8874"/>
    <tableColumn id="8888" xr3:uid="{FB2ECE01-F3A9-1A40-833C-651C834042A8}" name="Column8875"/>
    <tableColumn id="8889" xr3:uid="{24C93770-3F8F-D149-8E01-93928BC78637}" name="Column8876"/>
    <tableColumn id="8890" xr3:uid="{489F7046-B6D4-DE4D-95C4-5515C3555D87}" name="Column8877"/>
    <tableColumn id="8891" xr3:uid="{F16FAB7F-0CB0-C24F-B509-B544CCC44D21}" name="Column8878"/>
    <tableColumn id="8892" xr3:uid="{83AD3952-325F-4843-A699-CBAEB1016C73}" name="Column8879"/>
    <tableColumn id="8893" xr3:uid="{C850C9A8-4B11-CE49-97AA-2BF937D24FA7}" name="Column8880"/>
    <tableColumn id="8894" xr3:uid="{3941A29D-4CCC-C44D-B7BB-28371356EE49}" name="Column8881"/>
    <tableColumn id="8895" xr3:uid="{01F08787-CED7-7241-A910-EF83984B6EFB}" name="Column8882"/>
    <tableColumn id="8896" xr3:uid="{66C9BF04-62C9-9842-91AA-52A8BABA7D93}" name="Column8883"/>
    <tableColumn id="8897" xr3:uid="{8AE75EBE-0135-B44D-B0F2-BA175C53FDA1}" name="Column8884"/>
    <tableColumn id="8898" xr3:uid="{4FAD65BD-EAF4-4848-9E28-60D2B17264BB}" name="Column8885"/>
    <tableColumn id="8899" xr3:uid="{2E2D1B0B-4712-3D4F-B1AA-92A138936423}" name="Column8886"/>
    <tableColumn id="8900" xr3:uid="{3FA88AB4-8882-A142-B51C-0A023B57A9E0}" name="Column8887"/>
    <tableColumn id="8901" xr3:uid="{67827B11-F077-E141-8D9F-6FE91E6664ED}" name="Column8888"/>
    <tableColumn id="8902" xr3:uid="{D171574C-6596-C14D-8870-3C2CF3C855C6}" name="Column8889"/>
    <tableColumn id="8903" xr3:uid="{86650962-6C73-3342-AC13-EACD88D49E88}" name="Column8890"/>
    <tableColumn id="8904" xr3:uid="{1A9BC61A-7C4B-844C-A6E2-75A8EC987473}" name="Column8891"/>
    <tableColumn id="8905" xr3:uid="{1C7E94A3-CB8F-1D43-8293-BDC32750532F}" name="Column8892"/>
    <tableColumn id="8906" xr3:uid="{2CC3E6A1-07E1-7943-BE5A-87005A62096E}" name="Column8893"/>
    <tableColumn id="8907" xr3:uid="{621AA81F-0230-C545-864C-5E6B659F23B7}" name="Column8894"/>
    <tableColumn id="8908" xr3:uid="{05762CC8-4A2D-D748-9583-AA2516447F1A}" name="Column8895"/>
    <tableColumn id="8909" xr3:uid="{73E1B85E-3DBA-E144-9D31-3C2ED92C9816}" name="Column8896"/>
    <tableColumn id="8910" xr3:uid="{403EEB25-C4E8-6749-A75C-0C5AA070DDE9}" name="Column8897"/>
    <tableColumn id="8911" xr3:uid="{090FDC05-B804-C341-8E0D-368A0360B8B3}" name="Column8898"/>
    <tableColumn id="8912" xr3:uid="{8E122AF9-AD3E-3444-AAEE-BCE4EED01490}" name="Column8899"/>
    <tableColumn id="8913" xr3:uid="{994FE36B-FDED-834F-8286-99EDE31EC872}" name="Column8900"/>
    <tableColumn id="8914" xr3:uid="{A825E033-324D-D946-8ABB-99A22FBDA167}" name="Column8901"/>
    <tableColumn id="8915" xr3:uid="{E33AEA44-33DA-D646-B30A-38CAAF889CE2}" name="Column8902"/>
    <tableColumn id="8916" xr3:uid="{95DDD403-ADB1-7E43-B533-3501AF8A68D6}" name="Column8903"/>
    <tableColumn id="8917" xr3:uid="{9D7658EC-8D13-0C4F-A52F-684B28B1499A}" name="Column8904"/>
    <tableColumn id="8918" xr3:uid="{EB8AE462-6ED8-3B41-9CEB-BD79A7EDA8A3}" name="Column8905"/>
    <tableColumn id="8919" xr3:uid="{2B10EC7D-2601-DD45-8633-FCD54FDB4036}" name="Column8906"/>
    <tableColumn id="8920" xr3:uid="{4A8E06DB-99CC-5949-BFC8-24573BA3B388}" name="Column8907"/>
    <tableColumn id="8921" xr3:uid="{D9063EA1-BED6-5A47-BAA2-86550D18875A}" name="Column8908"/>
    <tableColumn id="8922" xr3:uid="{ADBF11ED-D18D-2C41-8A54-EB9BC792D8CE}" name="Column8909"/>
    <tableColumn id="8923" xr3:uid="{4EB4152E-1C73-AF4A-9168-E05753D8B4B7}" name="Column8910"/>
    <tableColumn id="8924" xr3:uid="{72F79815-634F-4944-8A9D-130C0998802A}" name="Column8911"/>
    <tableColumn id="8925" xr3:uid="{45BDBCB7-2933-9142-8C91-73AD8240F746}" name="Column8912"/>
    <tableColumn id="8926" xr3:uid="{148A43D5-A7AC-2642-B67F-35BC54BAF786}" name="Column8913"/>
    <tableColumn id="8927" xr3:uid="{90D45F93-DC09-DC42-9149-834441EE1C3D}" name="Column8914"/>
    <tableColumn id="8928" xr3:uid="{7CB2FA3E-1B70-B048-810B-2C9BB0F7BEF7}" name="Column8915"/>
    <tableColumn id="8929" xr3:uid="{2F8C8D69-7724-EF47-8A84-31A04AE323A2}" name="Column8916"/>
    <tableColumn id="8930" xr3:uid="{816DB158-171B-EA45-89F8-6188E88C0126}" name="Column8917"/>
    <tableColumn id="8931" xr3:uid="{9A8E38FD-06CB-FA4F-A278-A7D13CEFF84C}" name="Column8918"/>
    <tableColumn id="8932" xr3:uid="{E8D61FB0-C36B-8E42-B0FE-2F18F337221B}" name="Column8919"/>
    <tableColumn id="8933" xr3:uid="{965B3C7D-46C9-0643-A33E-77556AE50459}" name="Column8920"/>
    <tableColumn id="8934" xr3:uid="{C9CAD86B-01D2-B84B-A436-D0AE214F0A3D}" name="Column8921"/>
    <tableColumn id="8935" xr3:uid="{93181CF9-4540-ED4B-A2F8-59A6347AD65E}" name="Column8922"/>
    <tableColumn id="8936" xr3:uid="{26308035-9AF3-CA44-85B1-78A36BE6A802}" name="Column8923"/>
    <tableColumn id="8937" xr3:uid="{0EE42EB3-C393-DC48-A878-AE8E255CC7B4}" name="Column8924"/>
    <tableColumn id="8938" xr3:uid="{CAC29B6E-0531-7149-BFCA-530348AB811E}" name="Column8925"/>
    <tableColumn id="8939" xr3:uid="{395EB08C-81D1-1A49-B542-D4184498466B}" name="Column8926"/>
    <tableColumn id="8940" xr3:uid="{019E261E-C12D-BA46-AE95-F7243070B011}" name="Column8927"/>
    <tableColumn id="8941" xr3:uid="{C0A74A8D-7362-AA45-9675-82744901C79B}" name="Column8928"/>
    <tableColumn id="8942" xr3:uid="{C532D511-56C0-5D45-8A92-ABA3357F3111}" name="Column8929"/>
    <tableColumn id="8943" xr3:uid="{91A7B24D-92C0-BB4B-8516-E7DFCC1CE3F3}" name="Column8930"/>
    <tableColumn id="8944" xr3:uid="{1E06C0B7-2253-A646-9B1F-4330456F4F32}" name="Column8931"/>
    <tableColumn id="8945" xr3:uid="{9BCB2BD9-17AF-1243-BA90-7F4552CBB887}" name="Column8932"/>
    <tableColumn id="8946" xr3:uid="{A37AC915-6800-1543-9056-CD0367701D21}" name="Column8933"/>
    <tableColumn id="8947" xr3:uid="{A9F5C5C3-0A38-794A-BA37-126DC777862E}" name="Column8934"/>
    <tableColumn id="8948" xr3:uid="{33C4CB1F-A4A8-174A-84D0-5C12EE065DE0}" name="Column8935"/>
    <tableColumn id="8949" xr3:uid="{C9722584-F164-484A-8A47-B2EB95A5E9ED}" name="Column8936"/>
    <tableColumn id="8950" xr3:uid="{3BE61B04-26F5-E246-AA93-B974C02A2CC4}" name="Column8937"/>
    <tableColumn id="8951" xr3:uid="{4999223F-3D50-3347-A3F0-01F14CEFB273}" name="Column8938"/>
    <tableColumn id="8952" xr3:uid="{3D0E7036-73BC-AD4D-B894-C07D250B4C47}" name="Column8939"/>
    <tableColumn id="8953" xr3:uid="{0F3C3CA2-4182-7546-A578-EB7AB1CE3F7F}" name="Column8940"/>
    <tableColumn id="8954" xr3:uid="{56F19C5B-FB8B-6444-BA4B-AA84204A8F20}" name="Column8941"/>
    <tableColumn id="8955" xr3:uid="{492F1701-7A86-7D45-8586-E50A36CC074A}" name="Column8942"/>
    <tableColumn id="8956" xr3:uid="{CA3DCBC4-2A98-EA4A-ACDD-F6E7F8D616C2}" name="Column8943"/>
    <tableColumn id="8957" xr3:uid="{548BDFAC-8650-294D-8390-6BA60CC69EE8}" name="Column8944"/>
    <tableColumn id="8958" xr3:uid="{C502E81E-E116-1F48-B0DC-00E8512442EA}" name="Column8945"/>
    <tableColumn id="8959" xr3:uid="{FF7B1CCC-7297-4441-B7BA-C3BCA7711BC4}" name="Column8946"/>
    <tableColumn id="8960" xr3:uid="{D698F424-CA94-7040-B120-F6617A984FE5}" name="Column8947"/>
    <tableColumn id="8961" xr3:uid="{B3B0357F-5821-AF40-800D-BE586D5575E8}" name="Column8948"/>
    <tableColumn id="8962" xr3:uid="{7F9D1BBC-B524-D941-8313-311997AB84BE}" name="Column8949"/>
    <tableColumn id="8963" xr3:uid="{1806868A-4C4B-3E4C-B3BA-17DFBF546C88}" name="Column8950"/>
    <tableColumn id="8964" xr3:uid="{35FB42BF-FFFD-CC4D-AA91-7304E5C0D828}" name="Column8951"/>
    <tableColumn id="8965" xr3:uid="{3CC5D92F-2082-6E45-9575-A749F03C0E7E}" name="Column8952"/>
    <tableColumn id="8966" xr3:uid="{14AF5B72-4D41-1C47-8EFD-8B5BBCCF6E17}" name="Column8953"/>
    <tableColumn id="8967" xr3:uid="{178E4155-4BE4-BB43-BE04-3CCE17BDCA68}" name="Column8954"/>
    <tableColumn id="8968" xr3:uid="{A77C4FB9-BFE6-E04D-9444-7807A539C5C6}" name="Column8955"/>
    <tableColumn id="8969" xr3:uid="{1E91833B-3F27-5B40-971B-60856F9ECD2D}" name="Column8956"/>
    <tableColumn id="8970" xr3:uid="{26B5C69E-5178-C349-8A34-C25DB5241374}" name="Column8957"/>
    <tableColumn id="8971" xr3:uid="{CC5495D8-D674-114C-BB72-50A16D09DB7F}" name="Column8958"/>
    <tableColumn id="8972" xr3:uid="{18696928-3E7C-7346-86EB-BEF77C00EC01}" name="Column8959"/>
    <tableColumn id="8973" xr3:uid="{787A4FF8-6AE8-354A-9245-CC7C0B61D0C8}" name="Column8960"/>
    <tableColumn id="8974" xr3:uid="{E268ABE5-7118-B04A-97A1-12772FE4BBF9}" name="Column8961"/>
    <tableColumn id="8975" xr3:uid="{7EBB573F-3684-5E49-8AB3-486DAC4883E7}" name="Column8962"/>
    <tableColumn id="8976" xr3:uid="{17144C70-4409-7443-9626-309B13801829}" name="Column8963"/>
    <tableColumn id="8977" xr3:uid="{1E3F8CB4-41BA-9E44-BB66-5B212660CDBA}" name="Column8964"/>
    <tableColumn id="8978" xr3:uid="{902F68A9-9CE0-544F-9A1E-753BC049FBE6}" name="Column8965"/>
    <tableColumn id="8979" xr3:uid="{E8C4749B-032E-634B-9F31-446E50DD7693}" name="Column8966"/>
    <tableColumn id="8980" xr3:uid="{9AFD4704-E5FC-D74B-B144-863724719D9A}" name="Column8967"/>
    <tableColumn id="8981" xr3:uid="{0E4BD3BA-C3DE-014A-AB72-3C581908A0E5}" name="Column8968"/>
    <tableColumn id="8982" xr3:uid="{5DEB0C90-FDCB-5A45-9F8C-A87998B2E326}" name="Column8969"/>
    <tableColumn id="8983" xr3:uid="{10882766-E14F-6447-A460-4969EA3EAC45}" name="Column8970"/>
    <tableColumn id="8984" xr3:uid="{5BE11DD3-CC27-BE46-A890-4916177C817E}" name="Column8971"/>
    <tableColumn id="8985" xr3:uid="{77EBC197-5A4D-984D-9E1C-DEF24296E8EC}" name="Column8972"/>
    <tableColumn id="8986" xr3:uid="{180B83A1-EC3B-F249-8DE0-2F90804C6F18}" name="Column8973"/>
    <tableColumn id="8987" xr3:uid="{D96C9E26-4A91-BE4F-83DA-E3662CBA7C1A}" name="Column8974"/>
    <tableColumn id="8988" xr3:uid="{81549997-48C3-5642-95B3-731A62B6115E}" name="Column8975"/>
    <tableColumn id="8989" xr3:uid="{9DF31FC7-D516-C242-94E1-C9C7050C08FB}" name="Column8976"/>
    <tableColumn id="8990" xr3:uid="{85E69CB0-6543-9D47-BCE3-EC753AFBF061}" name="Column8977"/>
    <tableColumn id="8991" xr3:uid="{1C923A50-91EE-9949-873C-929751BB8163}" name="Column8978"/>
    <tableColumn id="8992" xr3:uid="{B55347E3-8D31-FA41-B637-C2A2D75ECEDE}" name="Column8979"/>
    <tableColumn id="8993" xr3:uid="{D58058CD-CE1B-B94B-890A-5E74401A4452}" name="Column8980"/>
    <tableColumn id="8994" xr3:uid="{88229E01-0B49-3F43-8BAD-14C6600AFD43}" name="Column8981"/>
    <tableColumn id="8995" xr3:uid="{26AD7B04-0505-8A41-9D4E-58AE4FD9C58F}" name="Column8982"/>
    <tableColumn id="8996" xr3:uid="{E034EA7D-3926-194A-BFAB-1989592475CA}" name="Column8983"/>
    <tableColumn id="8997" xr3:uid="{9B79C819-CEFA-0B4D-A3E5-F852BBD37A4D}" name="Column8984"/>
    <tableColumn id="8998" xr3:uid="{25F83889-A40A-A74F-8F76-BC1A231CA00A}" name="Column8985"/>
    <tableColumn id="8999" xr3:uid="{8FF74B0B-454C-5640-BB1B-7FEC4A5F7036}" name="Column8986"/>
    <tableColumn id="9000" xr3:uid="{3F1D72DB-A5AD-4640-A7CC-ECB4A2C37744}" name="Column8987"/>
    <tableColumn id="9001" xr3:uid="{2BEAF1FB-6FD3-7041-AE6B-98A5CA33DE30}" name="Column8988"/>
    <tableColumn id="9002" xr3:uid="{0B616F0E-3DF3-084D-BDCF-29730AEA359D}" name="Column8989"/>
    <tableColumn id="9003" xr3:uid="{B4E0E199-FDC9-1444-96B8-DE70F1EA5D68}" name="Column8990"/>
    <tableColumn id="9004" xr3:uid="{EF20AA35-C32A-5146-8CE3-A06FC450CCE5}" name="Column8991"/>
    <tableColumn id="9005" xr3:uid="{60DA886E-7103-DB4D-BC1C-F58852ACA514}" name="Column8992"/>
    <tableColumn id="9006" xr3:uid="{789EBCED-4F9E-3741-8864-EDE859A3F7B6}" name="Column8993"/>
    <tableColumn id="9007" xr3:uid="{63A2A327-C2DC-024E-852B-4E3417903E1D}" name="Column8994"/>
    <tableColumn id="9008" xr3:uid="{0D187A76-18E4-834E-9D8E-4012A5449A35}" name="Column8995"/>
    <tableColumn id="9009" xr3:uid="{36BB1EBB-3DBA-F740-BA66-3F9570461BE7}" name="Column8996"/>
    <tableColumn id="9010" xr3:uid="{E8E9FC82-E0E7-754B-B156-2CE2C320A690}" name="Column8997"/>
    <tableColumn id="9011" xr3:uid="{3A707E40-758B-464F-B1D0-85BED1BE266D}" name="Column8998"/>
    <tableColumn id="9012" xr3:uid="{8C7D832C-FF6F-1240-9BB6-05AFDCBAC28D}" name="Column8999"/>
    <tableColumn id="9013" xr3:uid="{EB0BBA98-E926-904F-8236-9A47AB4E8748}" name="Column9000"/>
    <tableColumn id="9014" xr3:uid="{E5F7BC38-B552-F341-81AA-3FDA36308FA3}" name="Column9001"/>
    <tableColumn id="9015" xr3:uid="{4CAE4498-A721-7D45-A5A8-8D1C241B6FDA}" name="Column9002"/>
    <tableColumn id="9016" xr3:uid="{237EBDDC-C42B-834D-9949-982D839FAC26}" name="Column9003"/>
    <tableColumn id="9017" xr3:uid="{D49A74E9-3E09-1543-9EDB-A6959F051A57}" name="Column9004"/>
    <tableColumn id="9018" xr3:uid="{7403F666-8622-3F41-8330-BF67EF1276F0}" name="Column9005"/>
    <tableColumn id="9019" xr3:uid="{8F00E674-E3A0-164A-BCF2-6D8908AE473D}" name="Column9006"/>
    <tableColumn id="9020" xr3:uid="{49E2367F-7A19-B341-9214-DF52359F3985}" name="Column9007"/>
    <tableColumn id="9021" xr3:uid="{F710AF3E-512F-F545-958A-9C57D498F685}" name="Column9008"/>
    <tableColumn id="9022" xr3:uid="{0A0DC2A0-8333-EE46-8A64-E4FF2ADB13DD}" name="Column9009"/>
    <tableColumn id="9023" xr3:uid="{008C03EB-466B-9F46-8C34-B6EFD4412A96}" name="Column9010"/>
    <tableColumn id="9024" xr3:uid="{6C915F38-B5BC-924B-A4ED-8BDFB8453D82}" name="Column9011"/>
    <tableColumn id="9025" xr3:uid="{F77CF40A-3314-4949-B098-9B5FD1911E5D}" name="Column9012"/>
    <tableColumn id="9026" xr3:uid="{74BFE9E2-75E0-4A48-A0DC-C892C653256E}" name="Column9013"/>
    <tableColumn id="9027" xr3:uid="{CEF19DCC-8E48-0043-A60D-44B29BC776BF}" name="Column9014"/>
    <tableColumn id="9028" xr3:uid="{74E75FC6-19B3-E745-9C22-77AEF2D2074F}" name="Column9015"/>
    <tableColumn id="9029" xr3:uid="{B81D0884-A90A-BF47-BEFA-E0BDDCC6B775}" name="Column9016"/>
    <tableColumn id="9030" xr3:uid="{D7BE6DF3-9AF6-B943-8ECB-01A3426DC1B8}" name="Column9017"/>
    <tableColumn id="9031" xr3:uid="{4B46DFC1-9437-864C-98C5-1585D2CEF134}" name="Column9018"/>
    <tableColumn id="9032" xr3:uid="{C3CEA0F0-DDF8-A449-B99B-0C63EDF14680}" name="Column9019"/>
    <tableColumn id="9033" xr3:uid="{43B35A2A-147B-B749-8750-C4C4A78B461F}" name="Column9020"/>
    <tableColumn id="9034" xr3:uid="{CC00946E-9533-BD41-AAA0-3C88D58372B7}" name="Column9021"/>
    <tableColumn id="9035" xr3:uid="{85AA1065-31CA-D94F-9988-48E7D41A4797}" name="Column9022"/>
    <tableColumn id="9036" xr3:uid="{6B98F8C9-565D-964B-B491-08DA7828EAA2}" name="Column9023"/>
    <tableColumn id="9037" xr3:uid="{27DFEBD3-BAEA-E44B-958C-D9271A55DFDE}" name="Column9024"/>
    <tableColumn id="9038" xr3:uid="{4DC914CB-9A17-C048-8221-1ACD9CD8EDA8}" name="Column9025"/>
    <tableColumn id="9039" xr3:uid="{F47A6933-221D-944A-8083-1A6E5DACCD2C}" name="Column9026"/>
    <tableColumn id="9040" xr3:uid="{3BD70C34-7C9F-3948-8782-FD147A75EA5A}" name="Column9027"/>
    <tableColumn id="9041" xr3:uid="{71828645-0FE6-A34B-817D-2A41D4A79DFF}" name="Column9028"/>
    <tableColumn id="9042" xr3:uid="{EF21CC9D-78A6-234C-B387-36DA0D6A1C01}" name="Column9029"/>
    <tableColumn id="9043" xr3:uid="{0189BC35-525A-7E49-9B65-267A2D06C2B1}" name="Column9030"/>
    <tableColumn id="9044" xr3:uid="{DD50D9F6-835A-4941-AA4E-1C6965EA0DAF}" name="Column9031"/>
    <tableColumn id="9045" xr3:uid="{9CAEC7CC-179E-4E42-8491-5843324804FD}" name="Column9032"/>
    <tableColumn id="9046" xr3:uid="{B6AD8190-4717-1D41-AA9D-D3976F73C716}" name="Column9033"/>
    <tableColumn id="9047" xr3:uid="{5B396432-53B5-FA46-BF97-E19A8FE83480}" name="Column9034"/>
    <tableColumn id="9048" xr3:uid="{78858A56-5174-B24E-BF10-D6A4087A6095}" name="Column9035"/>
    <tableColumn id="9049" xr3:uid="{48A2FF2F-C865-C74C-9ED2-EE9A5535F914}" name="Column9036"/>
    <tableColumn id="9050" xr3:uid="{0DAEA435-6F33-EC40-9358-6FEACDE7CFA9}" name="Column9037"/>
    <tableColumn id="9051" xr3:uid="{8514CA13-2FE3-1442-90BA-F84E5E09D3BF}" name="Column9038"/>
    <tableColumn id="9052" xr3:uid="{90378E9E-E320-DF49-8F84-D633439414BD}" name="Column9039"/>
    <tableColumn id="9053" xr3:uid="{2082EA7E-F578-A44D-AE8E-C1251FD29814}" name="Column9040"/>
    <tableColumn id="9054" xr3:uid="{1675D59A-30F5-954A-B108-6FDD2E35B6E0}" name="Column9041"/>
    <tableColumn id="9055" xr3:uid="{432B954C-3374-F54B-B1D4-2A9E094B2979}" name="Column9042"/>
    <tableColumn id="9056" xr3:uid="{3583B74C-D82D-6A44-AD90-9A40B5FB4804}" name="Column9043"/>
    <tableColumn id="9057" xr3:uid="{B274BCF0-2CCF-3144-97C9-9D9B9E89D8FD}" name="Column9044"/>
    <tableColumn id="9058" xr3:uid="{85C46EC1-828D-3E40-A545-A4117EC31A24}" name="Column9045"/>
    <tableColumn id="9059" xr3:uid="{78D1DF71-F910-6943-874C-0AB5E3C3862A}" name="Column9046"/>
    <tableColumn id="9060" xr3:uid="{593324D9-0FBB-E94F-B9AD-53FB1F558515}" name="Column9047"/>
    <tableColumn id="9061" xr3:uid="{3F4FDCAA-8E55-924B-B294-8DCAAD106F31}" name="Column9048"/>
    <tableColumn id="9062" xr3:uid="{F0ACD312-680F-994A-B1B5-A13F689CB53E}" name="Column9049"/>
    <tableColumn id="9063" xr3:uid="{C02BE31E-B4A6-EF43-86E0-0B22F988D270}" name="Column9050"/>
    <tableColumn id="9064" xr3:uid="{1ED3F54C-341B-714B-A55A-D45BEC49581C}" name="Column9051"/>
    <tableColumn id="9065" xr3:uid="{3109C520-3B56-894A-847F-94BE24FC3544}" name="Column9052"/>
    <tableColumn id="9066" xr3:uid="{6AA4CF69-FB52-DC45-ABA6-4B42B4FA262E}" name="Column9053"/>
    <tableColumn id="9067" xr3:uid="{D453387C-00E8-D747-A6C8-5B89F1FEB279}" name="Column9054"/>
    <tableColumn id="9068" xr3:uid="{44511284-DCF2-9F47-A53C-CD6C0CC52DA2}" name="Column9055"/>
    <tableColumn id="9069" xr3:uid="{023C0218-A863-8142-B05A-FDBD7EE8CD2E}" name="Column9056"/>
    <tableColumn id="9070" xr3:uid="{3298A07F-B556-1B42-9F60-8E65481BA30C}" name="Column9057"/>
    <tableColumn id="9071" xr3:uid="{1741E898-439D-E64E-AB90-717B0722362F}" name="Column9058"/>
    <tableColumn id="9072" xr3:uid="{2D76E96A-BBD4-C346-A217-BF65B2F4668E}" name="Column9059"/>
    <tableColumn id="9073" xr3:uid="{C050247C-2670-5449-B554-2A446CA28A34}" name="Column9060"/>
    <tableColumn id="9074" xr3:uid="{D92F6445-5F20-994C-8FFB-5B03D45A9111}" name="Column9061"/>
    <tableColumn id="9075" xr3:uid="{09790507-58FF-0843-B47B-16AECAA52406}" name="Column9062"/>
    <tableColumn id="9076" xr3:uid="{15E555B9-75AC-6B4E-896B-0A97A22B99BD}" name="Column9063"/>
    <tableColumn id="9077" xr3:uid="{29CF8634-5725-0047-8D94-C4361068873C}" name="Column9064"/>
    <tableColumn id="9078" xr3:uid="{2C97EF42-641D-324A-9E15-9BF771AE9001}" name="Column9065"/>
    <tableColumn id="9079" xr3:uid="{96D116B6-037D-4D44-9E49-EB4AB1E83E99}" name="Column9066"/>
    <tableColumn id="9080" xr3:uid="{EFFE30E9-44DE-1C4E-80CF-0F8722B12B9E}" name="Column9067"/>
    <tableColumn id="9081" xr3:uid="{486FF8BF-E47F-FB46-8E6C-F47AB9824587}" name="Column9068"/>
    <tableColumn id="9082" xr3:uid="{A9650203-4185-924B-9946-511B0AB1AA4A}" name="Column9069"/>
    <tableColumn id="9083" xr3:uid="{5632B03D-D3AC-5F49-A422-7FBD9DEF3660}" name="Column9070"/>
    <tableColumn id="9084" xr3:uid="{76F6B330-B597-0E4D-B8E1-39C7A31B2463}" name="Column9071"/>
    <tableColumn id="9085" xr3:uid="{55DED6B2-1AB8-1B44-B9E6-CD00755A4557}" name="Column9072"/>
    <tableColumn id="9086" xr3:uid="{61DB4565-F360-464D-B005-8ED5DF6FCD49}" name="Column9073"/>
    <tableColumn id="9087" xr3:uid="{70967CB1-3A52-F14F-90C9-37A7D4963EFB}" name="Column9074"/>
    <tableColumn id="9088" xr3:uid="{6C92E0D5-6D6B-E641-B989-8B68F82EAE0D}" name="Column9075"/>
    <tableColumn id="9089" xr3:uid="{DB090C26-AE44-BA47-AC1E-B1F4749AAE5D}" name="Column9076"/>
    <tableColumn id="9090" xr3:uid="{F68992E1-1F5C-8F40-A978-59DEB533AE56}" name="Column9077"/>
    <tableColumn id="9091" xr3:uid="{9D0655D0-000C-5446-83B2-6E550C4E3892}" name="Column9078"/>
    <tableColumn id="9092" xr3:uid="{211834B7-8014-7E4F-A9DB-AE25C2050773}" name="Column9079"/>
    <tableColumn id="9093" xr3:uid="{B90088FA-4B76-2C45-B54D-DACB09DA861C}" name="Column9080"/>
    <tableColumn id="9094" xr3:uid="{71710AA1-CCA6-D240-BF3D-7EBA89F086D6}" name="Column9081"/>
    <tableColumn id="9095" xr3:uid="{D54571D9-8FC9-0245-9FAE-213E74F64CFD}" name="Column9082"/>
    <tableColumn id="9096" xr3:uid="{12B12ED9-8DDA-904B-B69C-094054942DEF}" name="Column9083"/>
    <tableColumn id="9097" xr3:uid="{AACD66A7-2BC3-0540-BEE9-0D3B5B010220}" name="Column9084"/>
    <tableColumn id="9098" xr3:uid="{557CFE4B-1FD3-8E4D-84B0-C79E0A845C15}" name="Column9085"/>
    <tableColumn id="9099" xr3:uid="{BAB65128-DEE2-1441-A0FD-D9D3C6DE39E8}" name="Column9086"/>
    <tableColumn id="9100" xr3:uid="{6D6A3692-CC3B-D843-9A97-93728CB8C7A6}" name="Column9087"/>
    <tableColumn id="9101" xr3:uid="{E2E44069-BBAF-254C-AA1B-4E3D4AF189E3}" name="Column9088"/>
    <tableColumn id="9102" xr3:uid="{671B5D4F-F85F-5540-A327-52D761177A88}" name="Column9089"/>
    <tableColumn id="9103" xr3:uid="{A928647A-0CDF-C242-87CF-4A63214BFD2B}" name="Column9090"/>
    <tableColumn id="9104" xr3:uid="{41DA58A7-BDE8-AC46-B51B-2215C1CB75A0}" name="Column9091"/>
    <tableColumn id="9105" xr3:uid="{C7B53007-547A-5C43-9E7F-283CED8AEE68}" name="Column9092"/>
    <tableColumn id="9106" xr3:uid="{9B98A2AF-9A84-9B4D-8DEA-BECB7AAF8B23}" name="Column9093"/>
    <tableColumn id="9107" xr3:uid="{C7BAE867-FBA8-B147-82CA-E02FF24045D9}" name="Column9094"/>
    <tableColumn id="9108" xr3:uid="{625F9874-50F7-E241-851E-063F70B4B2BA}" name="Column9095"/>
    <tableColumn id="9109" xr3:uid="{0ED48264-F930-F143-B864-B5A71532A471}" name="Column9096"/>
    <tableColumn id="9110" xr3:uid="{28D5F808-F11F-654F-8805-09691158F6BA}" name="Column9097"/>
    <tableColumn id="9111" xr3:uid="{11E865D4-7D56-4C40-911A-C1B704E887A4}" name="Column9098"/>
    <tableColumn id="9112" xr3:uid="{47EEB355-29F8-A944-894A-E98358AD3752}" name="Column9099"/>
    <tableColumn id="9113" xr3:uid="{5A8DFDCD-9319-2B41-9458-97FAC885F163}" name="Column9100"/>
    <tableColumn id="9114" xr3:uid="{1E44B59E-5505-D744-8996-E5F8068651AC}" name="Column9101"/>
    <tableColumn id="9115" xr3:uid="{4B89F18F-C62C-5B46-9BC2-388046356431}" name="Column9102"/>
    <tableColumn id="9116" xr3:uid="{25575DEE-BD2B-4448-ABB3-3DE192881129}" name="Column9103"/>
    <tableColumn id="9117" xr3:uid="{841A0CD7-AA03-4646-81D2-DF7DFFC59FC2}" name="Column9104"/>
    <tableColumn id="9118" xr3:uid="{18F106C0-EAFD-A34D-9A58-10C8933EB8E8}" name="Column9105"/>
    <tableColumn id="9119" xr3:uid="{F9219804-BF46-3F4E-9300-260BEA9F13EB}" name="Column9106"/>
    <tableColumn id="9120" xr3:uid="{632F1BE5-D640-1C4F-BA94-486C4E90F669}" name="Column9107"/>
    <tableColumn id="9121" xr3:uid="{166CA626-ED41-674B-BBBD-F9D88DC0A05F}" name="Column9108"/>
    <tableColumn id="9122" xr3:uid="{D9C585F8-AEFC-5A41-B3C4-02C722F61A28}" name="Column9109"/>
    <tableColumn id="9123" xr3:uid="{7E04E71A-8EC3-0944-97B7-64D6446C602D}" name="Column9110"/>
    <tableColumn id="9124" xr3:uid="{60A27919-4F38-5544-890A-C3B7048A4A42}" name="Column9111"/>
    <tableColumn id="9125" xr3:uid="{957A73E4-C732-D640-9FB8-E95C26291481}" name="Column9112"/>
    <tableColumn id="9126" xr3:uid="{DDE484F1-E297-9F41-A290-B3555FAB04D3}" name="Column9113"/>
    <tableColumn id="9127" xr3:uid="{73B5CE7C-FAE2-454B-AC26-966433C4B9C3}" name="Column9114"/>
    <tableColumn id="9128" xr3:uid="{EF074881-9E84-454A-BB11-93AB5ED16335}" name="Column9115"/>
    <tableColumn id="9129" xr3:uid="{14BE59BC-3598-8340-B0DF-EBE375A2D128}" name="Column9116"/>
    <tableColumn id="9130" xr3:uid="{18233D50-39F4-CA4A-90E2-F33DE9F9D7C6}" name="Column9117"/>
    <tableColumn id="9131" xr3:uid="{51010C16-50BC-464A-90C0-205D83F691EF}" name="Column9118"/>
    <tableColumn id="9132" xr3:uid="{1436E8E2-C028-4149-8C88-4BB178A188D1}" name="Column9119"/>
    <tableColumn id="9133" xr3:uid="{0EBB1868-F756-D54C-BEF9-DA36DED5AB6F}" name="Column9120"/>
    <tableColumn id="9134" xr3:uid="{04007DF0-D9BA-D747-8B7D-A81FCBAD4F16}" name="Column9121"/>
    <tableColumn id="9135" xr3:uid="{36E0FBE2-F010-2148-8220-A1E38E033939}" name="Column9122"/>
    <tableColumn id="9136" xr3:uid="{F8BF5F11-6720-DC42-828E-57EA29532209}" name="Column9123"/>
    <tableColumn id="9137" xr3:uid="{E57BB151-15B4-184C-8381-4D134C725A23}" name="Column9124"/>
    <tableColumn id="9138" xr3:uid="{7CB93458-B32A-B74C-BF4F-66A2C8A63639}" name="Column9125"/>
    <tableColumn id="9139" xr3:uid="{5DDB0F26-4F26-2941-857F-172D88B0A38D}" name="Column9126"/>
    <tableColumn id="9140" xr3:uid="{9658B2BD-54C3-284C-A4AA-94C8B22CC33D}" name="Column9127"/>
    <tableColumn id="9141" xr3:uid="{15C8D500-6990-6F4A-92F8-DE13D492CBE1}" name="Column9128"/>
    <tableColumn id="9142" xr3:uid="{A1115862-01EE-0E43-AEED-6013370DAA2B}" name="Column9129"/>
    <tableColumn id="9143" xr3:uid="{AF4DF81B-1492-2542-974E-9E0960B09FFB}" name="Column9130"/>
    <tableColumn id="9144" xr3:uid="{A9E233B8-F1E1-E34B-B2C1-0BD89E2183FA}" name="Column9131"/>
    <tableColumn id="9145" xr3:uid="{423E4F50-2CED-1E46-87B8-EBEE3EFF0C77}" name="Column9132"/>
    <tableColumn id="9146" xr3:uid="{DC420100-0505-C24C-B055-0819AE37EC21}" name="Column9133"/>
    <tableColumn id="9147" xr3:uid="{C52A6BB0-C40B-AA4E-873B-6155CE0E8758}" name="Column9134"/>
    <tableColumn id="9148" xr3:uid="{E96A0DC4-7760-E74D-8B3D-4F8B63AA6EE5}" name="Column9135"/>
    <tableColumn id="9149" xr3:uid="{3835E48D-86E3-2140-B0BD-1872FF1CA584}" name="Column9136"/>
    <tableColumn id="9150" xr3:uid="{71E46152-C6F0-AF4F-9616-086F0ADFA3FA}" name="Column9137"/>
    <tableColumn id="9151" xr3:uid="{1D76CFAD-5021-8041-BDD9-04E04497E75C}" name="Column9138"/>
    <tableColumn id="9152" xr3:uid="{E84D4F0F-6731-964E-92CD-3561455F8648}" name="Column9139"/>
    <tableColumn id="9153" xr3:uid="{28FB76DE-4F0F-6542-9602-EB519CE02E41}" name="Column9140"/>
    <tableColumn id="9154" xr3:uid="{32D45444-4057-6843-A8B5-B4F9A5AC79C4}" name="Column9141"/>
    <tableColumn id="9155" xr3:uid="{CE594060-10CE-6344-A9F8-B3D0E6F20347}" name="Column9142"/>
    <tableColumn id="9156" xr3:uid="{410FBE0C-9E63-E549-82D3-F322DE6F284B}" name="Column9143"/>
    <tableColumn id="9157" xr3:uid="{580538AA-7856-6144-8D25-A1B4BAC7DEC0}" name="Column9144"/>
    <tableColumn id="9158" xr3:uid="{1C5B196B-1C0B-214C-9E6F-3A577E0F4902}" name="Column9145"/>
    <tableColumn id="9159" xr3:uid="{7C0FA96A-8433-E544-A261-D1B19A381A85}" name="Column9146"/>
    <tableColumn id="9160" xr3:uid="{390AD991-A193-9447-8A89-154CC5C189F6}" name="Column9147"/>
    <tableColumn id="9161" xr3:uid="{CA389E4B-F434-BE41-9901-3372D343F603}" name="Column9148"/>
    <tableColumn id="9162" xr3:uid="{1D3D5025-1335-8942-87D0-1F6B1116C1FF}" name="Column9149"/>
    <tableColumn id="9163" xr3:uid="{B61F43AE-A770-214F-BD0B-294434FF3BEA}" name="Column9150"/>
    <tableColumn id="9164" xr3:uid="{27143774-7ED9-BF4B-9EBB-B98B3B083B72}" name="Column9151"/>
    <tableColumn id="9165" xr3:uid="{F66A796E-7E7F-5545-BEA1-4089D40EB5E9}" name="Column9152"/>
    <tableColumn id="9166" xr3:uid="{EA919738-D033-7A46-8667-142C8A1C705C}" name="Column9153"/>
    <tableColumn id="9167" xr3:uid="{2E2830DB-9C10-5948-912A-29B3D13031A3}" name="Column9154"/>
    <tableColumn id="9168" xr3:uid="{53912E2A-2545-8F4E-BCE9-EDFC0BF3E5C6}" name="Column9155"/>
    <tableColumn id="9169" xr3:uid="{2E9CBE35-E6E2-8248-88CE-B958C0E48079}" name="Column9156"/>
    <tableColumn id="9170" xr3:uid="{C3416506-9E65-E749-A46E-85587DE6F407}" name="Column9157"/>
    <tableColumn id="9171" xr3:uid="{B4FABCEA-1C56-3B46-BB8E-10616F45237E}" name="Column9158"/>
    <tableColumn id="9172" xr3:uid="{1F0AE0F0-62CF-CE44-9E3D-1FACD2EBC624}" name="Column9159"/>
    <tableColumn id="9173" xr3:uid="{470D7DC4-28E6-B74F-A858-9AF88C04AE12}" name="Column9160"/>
    <tableColumn id="9174" xr3:uid="{CFCC64A2-0590-E342-9E97-8D280B768DE4}" name="Column9161"/>
    <tableColumn id="9175" xr3:uid="{7647CBA5-D0ED-9843-BC83-94B5BE482E74}" name="Column9162"/>
    <tableColumn id="9176" xr3:uid="{2F1AC987-43C3-CC4B-A089-2FBF357F5E01}" name="Column9163"/>
    <tableColumn id="9177" xr3:uid="{B013273E-AAF3-344C-B12B-B360C4E057D4}" name="Column9164"/>
    <tableColumn id="9178" xr3:uid="{F543A280-27BD-7F4E-9945-73C0F7781154}" name="Column9165"/>
    <tableColumn id="9179" xr3:uid="{8651A2D1-11C6-434C-8A46-BF94617B494F}" name="Column9166"/>
    <tableColumn id="9180" xr3:uid="{D2B3271E-565E-B14E-B073-1297293679CC}" name="Column9167"/>
    <tableColumn id="9181" xr3:uid="{D55F1AD8-62CF-5247-99D8-56CB2F92FB44}" name="Column9168"/>
    <tableColumn id="9182" xr3:uid="{E20646DE-9DF8-B24E-A4A0-1BE45CF8B541}" name="Column9169"/>
    <tableColumn id="9183" xr3:uid="{A75B2F03-92B3-1A4D-97FC-2322E381B86E}" name="Column9170"/>
    <tableColumn id="9184" xr3:uid="{5CA782AE-471A-1F44-B9F9-2817E2BCE7BA}" name="Column9171"/>
    <tableColumn id="9185" xr3:uid="{62C2E4F3-E6F8-D342-973B-30D5452EF1DC}" name="Column9172"/>
    <tableColumn id="9186" xr3:uid="{3A9987F0-197C-0449-BAD3-13D9DF94AF9B}" name="Column9173"/>
    <tableColumn id="9187" xr3:uid="{67E169D3-2C91-0240-913E-69009EB045D0}" name="Column9174"/>
    <tableColumn id="9188" xr3:uid="{21C8D519-80FE-1246-ADD3-F2805E7FFA6F}" name="Column9175"/>
    <tableColumn id="9189" xr3:uid="{31408099-78C3-CC4D-AAE4-14FF0B827642}" name="Column9176"/>
    <tableColumn id="9190" xr3:uid="{269A9124-B612-7844-9394-0A7500C85C19}" name="Column9177"/>
    <tableColumn id="9191" xr3:uid="{98B98C93-3481-CC4F-815A-00E5A6C75E90}" name="Column9178"/>
    <tableColumn id="9192" xr3:uid="{E13D0BF3-CEB6-AB42-90E8-14F3CB420E06}" name="Column9179"/>
    <tableColumn id="9193" xr3:uid="{26B75DD1-5571-2F47-8E6E-1208C75C7A8B}" name="Column9180"/>
    <tableColumn id="9194" xr3:uid="{BD24EE30-B264-B443-8538-EEF770ED7728}" name="Column9181"/>
    <tableColumn id="9195" xr3:uid="{55E73F4C-9C15-144C-B625-4AD9E761B62C}" name="Column9182"/>
    <tableColumn id="9196" xr3:uid="{BCE45E0C-869E-9C44-8173-72E5483F0011}" name="Column9183"/>
    <tableColumn id="9197" xr3:uid="{48E25F03-A88A-2742-8005-876B2E082998}" name="Column9184"/>
    <tableColumn id="9198" xr3:uid="{FC139203-B99C-E143-AAE9-D971782AA7D6}" name="Column9185"/>
    <tableColumn id="9199" xr3:uid="{F6FF7D01-2DE5-A141-AAE4-26814858EDC0}" name="Column9186"/>
    <tableColumn id="9200" xr3:uid="{72B1723C-6471-A04F-ADF1-ED42501A0E2E}" name="Column9187"/>
    <tableColumn id="9201" xr3:uid="{BACE3C98-F096-9248-90F8-146406E3286E}" name="Column9188"/>
    <tableColumn id="9202" xr3:uid="{5057783D-5EA0-1641-8FAD-9A496010D2DB}" name="Column9189"/>
    <tableColumn id="9203" xr3:uid="{FC1D05EC-27B7-DA4B-95E8-A9DA92F8D917}" name="Column9190"/>
    <tableColumn id="9204" xr3:uid="{AB04C5ED-A81C-2A48-9A1D-7C3D204E3C22}" name="Column9191"/>
    <tableColumn id="9205" xr3:uid="{A5F330D2-2E91-524B-9F09-FD975AD45AAD}" name="Column9192"/>
    <tableColumn id="9206" xr3:uid="{2EC12F25-1108-C54D-A51E-344386E1ED54}" name="Column9193"/>
    <tableColumn id="9207" xr3:uid="{F4FFA645-7F1C-5A43-BD14-48AEE43C3718}" name="Column9194"/>
    <tableColumn id="9208" xr3:uid="{7F276966-EB87-8D4E-BD30-9028ED7C6709}" name="Column9195"/>
    <tableColumn id="9209" xr3:uid="{EF915FFF-2260-E24A-AE31-91A2E9C3C1D2}" name="Column9196"/>
    <tableColumn id="9210" xr3:uid="{4B5D0224-ED19-9D49-B5F7-DBE7FBFE3DF8}" name="Column9197"/>
    <tableColumn id="9211" xr3:uid="{35707260-0B87-A44D-ABBB-7E48F81572A4}" name="Column9198"/>
    <tableColumn id="9212" xr3:uid="{96FB27B0-9D24-6940-AED2-6BF7FCFDBED7}" name="Column9199"/>
    <tableColumn id="9213" xr3:uid="{9F05DED9-4032-B04B-8EF3-C32D406C5902}" name="Column9200"/>
    <tableColumn id="9214" xr3:uid="{B0E3459E-496B-4E4F-9E81-769769D0A5F2}" name="Column9201"/>
    <tableColumn id="9215" xr3:uid="{F93A99A7-E419-434E-A1A5-16CEE2847C4F}" name="Column9202"/>
    <tableColumn id="9216" xr3:uid="{F76115C8-6CC6-F348-9E1F-0B60EADB5D89}" name="Column9203"/>
    <tableColumn id="9217" xr3:uid="{47537CD4-C078-474B-8ABB-64B26F407FFC}" name="Column9204"/>
    <tableColumn id="9218" xr3:uid="{B0F27FE3-B950-B141-BEF3-692B41B0A2E9}" name="Column9205"/>
    <tableColumn id="9219" xr3:uid="{92630DDA-DDC6-E142-A475-5E441056A8E4}" name="Column9206"/>
    <tableColumn id="9220" xr3:uid="{F5A43F3B-F43E-9D41-A96F-AB40BDC7AF71}" name="Column9207"/>
    <tableColumn id="9221" xr3:uid="{43DA3010-4EE2-7044-A70A-FA18AE046CA2}" name="Column9208"/>
    <tableColumn id="9222" xr3:uid="{F3A2DD55-7A3B-7A42-9F06-62BBD440BC73}" name="Column9209"/>
    <tableColumn id="9223" xr3:uid="{5022FC6F-E585-B644-ABAC-56C7A99087E8}" name="Column9210"/>
    <tableColumn id="9224" xr3:uid="{0DC969A7-94F1-4B47-8DDE-9659C56DF5EC}" name="Column9211"/>
    <tableColumn id="9225" xr3:uid="{DFE1960D-9465-E746-85C7-83DDA8BF641E}" name="Column9212"/>
    <tableColumn id="9226" xr3:uid="{F0D6F1B5-B851-6047-AB13-E5AA9B94014E}" name="Column9213"/>
    <tableColumn id="9227" xr3:uid="{C9879DA2-7A2C-A541-8EBF-DB8D5E539A11}" name="Column9214"/>
    <tableColumn id="9228" xr3:uid="{FC4004AA-CBC2-514E-88DD-0146D05690EB}" name="Column9215"/>
    <tableColumn id="9229" xr3:uid="{3C529C7F-33EA-CE48-B30A-A8384B801508}" name="Column9216"/>
    <tableColumn id="9230" xr3:uid="{1625A39B-6885-334A-B2F2-AF975E3BE9B7}" name="Column9217"/>
    <tableColumn id="9231" xr3:uid="{153FA2C9-84B3-F048-A0D7-B7F858D9809A}" name="Column9218"/>
    <tableColumn id="9232" xr3:uid="{F33D7344-C0CB-C748-B812-7C74B03AA9C4}" name="Column9219"/>
    <tableColumn id="9233" xr3:uid="{97472765-331C-7D40-82D5-99A236137D6C}" name="Column9220"/>
    <tableColumn id="9234" xr3:uid="{9DE64E5C-9476-584C-9BC3-82643740C5BD}" name="Column9221"/>
    <tableColumn id="9235" xr3:uid="{2DC269AE-971B-FC4C-8628-F836269C98B6}" name="Column9222"/>
    <tableColumn id="9236" xr3:uid="{A41FCF81-5AF9-7B45-8E31-BCECA207A346}" name="Column9223"/>
    <tableColumn id="9237" xr3:uid="{303613D0-8EB2-664D-99F7-F0CF4639A918}" name="Column9224"/>
    <tableColumn id="9238" xr3:uid="{29F7CEF2-4253-944A-A2A5-AABE6329316C}" name="Column9225"/>
    <tableColumn id="9239" xr3:uid="{EF14419E-BE49-DC4D-99FD-A7FEB229C688}" name="Column9226"/>
    <tableColumn id="9240" xr3:uid="{3BF43070-175B-AE41-B32D-0D105E7A4892}" name="Column9227"/>
    <tableColumn id="9241" xr3:uid="{1BE3F827-C65B-F344-99B1-33D674B60585}" name="Column9228"/>
    <tableColumn id="9242" xr3:uid="{1EBCA076-05C4-D747-854D-EE41547B3C65}" name="Column9229"/>
    <tableColumn id="9243" xr3:uid="{8A4366A6-56AF-6C4F-A072-4EA1E98DB76C}" name="Column9230"/>
    <tableColumn id="9244" xr3:uid="{2C1E419B-7059-1340-8966-16996BC1E846}" name="Column9231"/>
    <tableColumn id="9245" xr3:uid="{54F97911-A26A-C24C-844E-44AB02D5620B}" name="Column9232"/>
    <tableColumn id="9246" xr3:uid="{AFD0C27E-29C4-1645-A70F-D30EFE770567}" name="Column9233"/>
    <tableColumn id="9247" xr3:uid="{A297A499-0C53-7444-9572-A566DC28E3C8}" name="Column9234"/>
    <tableColumn id="9248" xr3:uid="{8375FB26-E852-B045-9B39-0EBAC250539B}" name="Column9235"/>
    <tableColumn id="9249" xr3:uid="{90B4CF1F-119C-174B-9560-2D47EA96B484}" name="Column9236"/>
    <tableColumn id="9250" xr3:uid="{90F3BB8B-A095-7144-8548-36A939AC7286}" name="Column9237"/>
    <tableColumn id="9251" xr3:uid="{85A3E758-0C5A-9040-9087-232B337C9A4D}" name="Column9238"/>
    <tableColumn id="9252" xr3:uid="{3A8C0D2F-43B3-E042-8B2B-F38348192DFF}" name="Column9239"/>
    <tableColumn id="9253" xr3:uid="{7B6089A0-7FD3-6E46-A083-62BE8E6C3201}" name="Column9240"/>
    <tableColumn id="9254" xr3:uid="{B2668596-55D1-4D4D-8425-EB74126459FB}" name="Column9241"/>
    <tableColumn id="9255" xr3:uid="{166E522C-FDCE-3940-B017-BEC619EDC273}" name="Column9242"/>
    <tableColumn id="9256" xr3:uid="{C15D5D81-CCC3-2840-BB87-27A91EE3A827}" name="Column9243"/>
    <tableColumn id="9257" xr3:uid="{7EEB3E8D-0B97-0A4E-B872-C2C8C3E7F830}" name="Column9244"/>
    <tableColumn id="9258" xr3:uid="{99937978-5E5C-484F-A22C-1809C1CEE58C}" name="Column9245"/>
    <tableColumn id="9259" xr3:uid="{0067DF75-CADA-9F40-9BB9-E8D9476D4664}" name="Column9246"/>
    <tableColumn id="9260" xr3:uid="{09894C90-8630-A942-923D-1904FA8B219D}" name="Column9247"/>
    <tableColumn id="9261" xr3:uid="{8BD17FC7-F009-8D41-A3F9-B7FC51E9BB9F}" name="Column9248"/>
    <tableColumn id="9262" xr3:uid="{16801322-3C9C-A945-BA7A-1B69AFB5E92D}" name="Column9249"/>
    <tableColumn id="9263" xr3:uid="{C4F16875-3F77-474A-9F13-E7E9CF008EFD}" name="Column9250"/>
    <tableColumn id="9264" xr3:uid="{D5497157-A85E-E842-BB14-0CC8E3899621}" name="Column9251"/>
    <tableColumn id="9265" xr3:uid="{68324634-50F5-7444-98AF-50B7A33A3EAD}" name="Column9252"/>
    <tableColumn id="9266" xr3:uid="{E919CA9F-F71B-C74E-9CF4-A029501233F0}" name="Column9253"/>
    <tableColumn id="9267" xr3:uid="{64091AC9-A7F8-BB40-B88E-FB52AD6290E6}" name="Column9254"/>
    <tableColumn id="9268" xr3:uid="{EA572616-83F0-134C-9CF3-93629BAC568D}" name="Column9255"/>
    <tableColumn id="9269" xr3:uid="{EB7C9D0D-E1F8-AD41-81FD-2AF7F9281BFC}" name="Column9256"/>
    <tableColumn id="9270" xr3:uid="{DD561FA3-38B3-C64E-9E80-7F95483714C4}" name="Column9257"/>
    <tableColumn id="9271" xr3:uid="{5EC0C3C7-2584-0342-9B62-47E7C1CEE326}" name="Column9258"/>
    <tableColumn id="9272" xr3:uid="{087B54DA-7993-0E46-BEAF-C196F58F39DD}" name="Column9259"/>
    <tableColumn id="9273" xr3:uid="{1E83F9A9-EA94-DC44-BB13-F1D18F7869CE}" name="Column9260"/>
    <tableColumn id="9274" xr3:uid="{082998B1-AB7C-DB4C-8F74-E1335785D540}" name="Column9261"/>
    <tableColumn id="9275" xr3:uid="{6872677C-0B73-5B45-A792-290BDDCEE8FB}" name="Column9262"/>
    <tableColumn id="9276" xr3:uid="{84CBC7B7-219E-1044-8D59-8CBAA533D218}" name="Column9263"/>
    <tableColumn id="9277" xr3:uid="{3F47AC4A-67E0-4545-B8BE-153661C1A4FD}" name="Column9264"/>
    <tableColumn id="9278" xr3:uid="{FD46EA4C-884E-1641-917E-272C5D9DF883}" name="Column9265"/>
    <tableColumn id="9279" xr3:uid="{68E63BF8-5F09-8642-B79B-F8AA70F8ACDC}" name="Column9266"/>
    <tableColumn id="9280" xr3:uid="{F867CBF8-A19A-6045-9E6E-A4E746F6855E}" name="Column9267"/>
    <tableColumn id="9281" xr3:uid="{F676813B-12E0-6D49-AE58-9F816ED589EC}" name="Column9268"/>
    <tableColumn id="9282" xr3:uid="{39FBD950-BC5B-A04E-8FDC-0BB8B923AA5C}" name="Column9269"/>
    <tableColumn id="9283" xr3:uid="{50DDEFF4-4539-A347-84B6-D8CF14A2B455}" name="Column9270"/>
    <tableColumn id="9284" xr3:uid="{E2B0208C-F64B-0D4C-872D-52B5C4C3965F}" name="Column9271"/>
    <tableColumn id="9285" xr3:uid="{D3079254-2252-2C48-A6B1-3B72B9AD0EEC}" name="Column9272"/>
    <tableColumn id="9286" xr3:uid="{B45DFAED-2F85-3B43-9AD3-CA4A5E0C1F7E}" name="Column9273"/>
    <tableColumn id="9287" xr3:uid="{F76D820D-FB16-324E-B87B-1F8A8F7565BB}" name="Column9274"/>
    <tableColumn id="9288" xr3:uid="{E6329255-1FC3-B247-83F4-6EF564137310}" name="Column9275"/>
    <tableColumn id="9289" xr3:uid="{FBE7BCF8-BA7D-EF45-9A5D-42AE1C737CA5}" name="Column9276"/>
    <tableColumn id="9290" xr3:uid="{9BA8E631-D89E-264A-A32A-A1A82326EAB6}" name="Column9277"/>
    <tableColumn id="9291" xr3:uid="{BD6D3A8C-BFD0-0442-84A2-47FA26FDB4A6}" name="Column9278"/>
    <tableColumn id="9292" xr3:uid="{96DBD747-F732-E24C-AEC6-267A3B7BD6ED}" name="Column9279"/>
    <tableColumn id="9293" xr3:uid="{34E2DB17-97A1-DD4C-AA24-C881126B49E1}" name="Column9280"/>
    <tableColumn id="9294" xr3:uid="{B9042425-C00A-4F40-A3BA-B8BD58E0128F}" name="Column9281"/>
    <tableColumn id="9295" xr3:uid="{07AE2386-FABF-2F49-AA7B-B129E1287EA9}" name="Column9282"/>
    <tableColumn id="9296" xr3:uid="{94A5306B-677F-D04A-8792-CD6567B54FD3}" name="Column9283"/>
    <tableColumn id="9297" xr3:uid="{77153A1C-C407-A148-BCF7-20B92DD00345}" name="Column9284"/>
    <tableColumn id="9298" xr3:uid="{B10F352B-4FEA-3642-AF49-1B02D6D1576F}" name="Column9285"/>
    <tableColumn id="9299" xr3:uid="{D2B02764-A2FA-174A-90D4-B8274E8D8A61}" name="Column9286"/>
    <tableColumn id="9300" xr3:uid="{20321605-A590-914D-94E4-CD3828C926E1}" name="Column9287"/>
    <tableColumn id="9301" xr3:uid="{F4E865AA-54C0-BD49-9B13-4420A52F3DAF}" name="Column9288"/>
    <tableColumn id="9302" xr3:uid="{0AE604F4-A85D-AB4E-B3D8-7567B4EA3DC2}" name="Column9289"/>
    <tableColumn id="9303" xr3:uid="{32AE97BD-EEE0-0E47-808E-65D01BCB4036}" name="Column9290"/>
    <tableColumn id="9304" xr3:uid="{DA441DCD-207A-C748-B6DB-D0DB37A95290}" name="Column9291"/>
    <tableColumn id="9305" xr3:uid="{C7B85DDC-601E-824C-8A41-E53E488D6ECD}" name="Column9292"/>
    <tableColumn id="9306" xr3:uid="{4FCACCC7-A802-9047-9434-3EE14ADF5622}" name="Column9293"/>
    <tableColumn id="9307" xr3:uid="{F722FE2E-13ED-5840-AE6E-8DD30AF80A8D}" name="Column9294"/>
    <tableColumn id="9308" xr3:uid="{A893B919-D62C-0943-B454-2A0BE32B0F0F}" name="Column9295"/>
    <tableColumn id="9309" xr3:uid="{B308C98A-3FBD-0F48-9340-AE73D8D46988}" name="Column9296"/>
    <tableColumn id="9310" xr3:uid="{88B0AC4B-C6EE-6546-B798-3D606476955C}" name="Column9297"/>
    <tableColumn id="9311" xr3:uid="{F3F2C333-D9D0-7943-9ECF-2B335BF3ED53}" name="Column9298"/>
    <tableColumn id="9312" xr3:uid="{B8291808-A54B-E047-B15E-8D92846CC1A6}" name="Column9299"/>
    <tableColumn id="9313" xr3:uid="{FE4198B9-CDC1-8F4C-BF2D-E26E79C9E8CA}" name="Column9300"/>
    <tableColumn id="9314" xr3:uid="{BB5F40AA-1C14-2544-A2A0-4DEE53AA18C1}" name="Column9301"/>
    <tableColumn id="9315" xr3:uid="{48C03779-7421-0E4C-AA0B-95AEA3E9091E}" name="Column9302"/>
    <tableColumn id="9316" xr3:uid="{3F91C275-B013-7E41-AB43-596B03D1CB6B}" name="Column9303"/>
    <tableColumn id="9317" xr3:uid="{57DB2DD8-2531-0943-BCA0-A80556D375E3}" name="Column9304"/>
    <tableColumn id="9318" xr3:uid="{1BC8EDA1-8183-A448-9EE0-E760D89D3AD5}" name="Column9305"/>
    <tableColumn id="9319" xr3:uid="{95F8D924-72C9-4948-9940-F94E223529D5}" name="Column9306"/>
    <tableColumn id="9320" xr3:uid="{F150CFF8-9013-044B-BFC9-05385B707F3F}" name="Column9307"/>
    <tableColumn id="9321" xr3:uid="{67842EB7-5218-CC43-9F26-878D58847A7B}" name="Column9308"/>
    <tableColumn id="9322" xr3:uid="{2AB5E0DB-4AE1-8640-8A79-067C869986A4}" name="Column9309"/>
    <tableColumn id="9323" xr3:uid="{2BBA8E71-9317-6742-93E7-BD4CB322B01B}" name="Column9310"/>
    <tableColumn id="9324" xr3:uid="{F8E8AE1E-BF0F-CD49-8D48-A1D2B93214BD}" name="Column9311"/>
    <tableColumn id="9325" xr3:uid="{63382CDE-6D77-004E-B5F3-9AC0D597D33A}" name="Column9312"/>
    <tableColumn id="9326" xr3:uid="{415AA57F-3EF5-6F45-A88C-493F9A81CD03}" name="Column9313"/>
    <tableColumn id="9327" xr3:uid="{F45E0E66-9D9E-A840-A2B9-7D215677BA1D}" name="Column9314"/>
    <tableColumn id="9328" xr3:uid="{A0D00A46-7723-0042-8A0B-81708070C718}" name="Column9315"/>
    <tableColumn id="9329" xr3:uid="{E3A2C564-11D6-BD4C-BF20-6B9EF4BFFD0A}" name="Column9316"/>
    <tableColumn id="9330" xr3:uid="{3C83C367-B119-F84C-BF97-D8AECDEA36A9}" name="Column9317"/>
    <tableColumn id="9331" xr3:uid="{19A57454-5738-0B4A-8710-CAF571197FE4}" name="Column9318"/>
    <tableColumn id="9332" xr3:uid="{DBEC1C38-26FC-C54E-AD56-1C9F452F7305}" name="Column9319"/>
    <tableColumn id="9333" xr3:uid="{61948276-D698-7F47-B760-1871510BBA42}" name="Column9320"/>
    <tableColumn id="9334" xr3:uid="{0BBBD71E-E5B4-5D4A-9B46-C2030EFA8E7D}" name="Column9321"/>
    <tableColumn id="9335" xr3:uid="{BCB5C0F8-EEEB-F047-A04A-25238B4FC746}" name="Column9322"/>
    <tableColumn id="9336" xr3:uid="{C4399E5B-CFE6-7045-8323-3CF5C6E0F1BF}" name="Column9323"/>
    <tableColumn id="9337" xr3:uid="{4BAAF360-99D8-2D47-8BD8-42EEA7A3B403}" name="Column9324"/>
    <tableColumn id="9338" xr3:uid="{E6D4A270-F58A-054A-A62A-E62018699E15}" name="Column9325"/>
    <tableColumn id="9339" xr3:uid="{EDED5E94-DC83-B043-8353-6A05BFC7B331}" name="Column9326"/>
    <tableColumn id="9340" xr3:uid="{FC0C5F77-1888-114F-8FC8-9D18429971FD}" name="Column9327"/>
    <tableColumn id="9341" xr3:uid="{EA576708-6E4A-0C4D-AD69-B56879A6E9E6}" name="Column9328"/>
    <tableColumn id="9342" xr3:uid="{CB2B6ED0-F901-2A4B-94D2-5EA61667C5CE}" name="Column9329"/>
    <tableColumn id="9343" xr3:uid="{3B6F7E77-8BCF-BD4C-990D-C9169E71649C}" name="Column9330"/>
    <tableColumn id="9344" xr3:uid="{AB707500-3B69-BD46-ABE5-9808B536D0FD}" name="Column9331"/>
    <tableColumn id="9345" xr3:uid="{15245860-FE20-3944-B213-2BC45C7A7C1B}" name="Column9332"/>
    <tableColumn id="9346" xr3:uid="{3800E5EF-0076-E948-88DE-50393A58006C}" name="Column9333"/>
    <tableColumn id="9347" xr3:uid="{21036728-607F-1943-9CEF-0D5BD0A12A0D}" name="Column9334"/>
    <tableColumn id="9348" xr3:uid="{7343B45C-3643-0045-8F91-1E658D4A32AF}" name="Column9335"/>
    <tableColumn id="9349" xr3:uid="{834C584C-3B68-A141-BA27-40174252793E}" name="Column9336"/>
    <tableColumn id="9350" xr3:uid="{FACF9A8A-2B71-4A4A-BE66-D0288B78E84A}" name="Column9337"/>
    <tableColumn id="9351" xr3:uid="{76B72102-86E3-9141-AD09-349E1F5679AC}" name="Column9338"/>
    <tableColumn id="9352" xr3:uid="{5E3DF1F7-11E4-9145-A7C0-DE92F0BAEEC0}" name="Column9339"/>
    <tableColumn id="9353" xr3:uid="{A2D1F5C8-5369-394D-B6E4-B6A476012E84}" name="Column9340"/>
    <tableColumn id="9354" xr3:uid="{C16A6737-69F0-B442-B298-E8C4F59DCD65}" name="Column9341"/>
    <tableColumn id="9355" xr3:uid="{FC944DC8-BB31-044C-9D01-5E44F32E39FD}" name="Column9342"/>
    <tableColumn id="9356" xr3:uid="{856A9068-B4CD-BD43-9401-1E86B6259F86}" name="Column9343"/>
    <tableColumn id="9357" xr3:uid="{D0F85E94-2983-4948-9A00-061502C7A46F}" name="Column9344"/>
    <tableColumn id="9358" xr3:uid="{42C72C78-20C7-6D46-98FA-BB50778C90D7}" name="Column9345"/>
    <tableColumn id="9359" xr3:uid="{F8A96963-C515-2141-AF40-B0F0EE8DC41D}" name="Column9346"/>
    <tableColumn id="9360" xr3:uid="{E42993AE-F6B9-2144-BD8D-73E7C43B5809}" name="Column9347"/>
    <tableColumn id="9361" xr3:uid="{1E6C2E5E-C6A1-B341-8D2C-4758F01A1D93}" name="Column9348"/>
    <tableColumn id="9362" xr3:uid="{280192B7-0C88-E14D-ADC6-FFC10CAF92CC}" name="Column9349"/>
    <tableColumn id="9363" xr3:uid="{01B6B714-62C9-8D46-8F48-A4D3821E84C6}" name="Column9350"/>
    <tableColumn id="9364" xr3:uid="{E5707128-18CD-4C47-9FB0-64E525CDEBB5}" name="Column9351"/>
    <tableColumn id="9365" xr3:uid="{18CAA28A-EE06-0B40-9FCB-D87915A01073}" name="Column9352"/>
    <tableColumn id="9366" xr3:uid="{47258960-53BF-2C46-98E4-F2AAFBD6D7AB}" name="Column9353"/>
    <tableColumn id="9367" xr3:uid="{6661CFEE-4479-FD4F-8711-DABE2757668A}" name="Column9354"/>
    <tableColumn id="9368" xr3:uid="{43A4B7C7-EE15-044E-B759-B901B1E208BE}" name="Column9355"/>
    <tableColumn id="9369" xr3:uid="{65CE56A0-91A9-E240-B859-E55F42ABA694}" name="Column9356"/>
    <tableColumn id="9370" xr3:uid="{B55F3B9E-5B02-3B40-BEF7-98A8EC5E906D}" name="Column9357"/>
    <tableColumn id="9371" xr3:uid="{3DFC28CE-7187-6D44-86EE-5F858597F15C}" name="Column9358"/>
    <tableColumn id="9372" xr3:uid="{1461B0BC-B4C4-0345-8FF9-5B49D4F53983}" name="Column9359"/>
    <tableColumn id="9373" xr3:uid="{6A6007C9-B856-E444-AF84-2B6C986E3DEC}" name="Column9360"/>
    <tableColumn id="9374" xr3:uid="{C430A682-26F8-334B-9ED8-9E163850F44D}" name="Column9361"/>
    <tableColumn id="9375" xr3:uid="{B1856D63-6EB3-274D-B958-BBB8DBCDB6BC}" name="Column9362"/>
    <tableColumn id="9376" xr3:uid="{5E5A17D8-54D5-ED4E-96E1-D64BCCE9423E}" name="Column9363"/>
    <tableColumn id="9377" xr3:uid="{76BC101C-2491-064B-B6F5-8C9B3847CFCC}" name="Column9364"/>
    <tableColumn id="9378" xr3:uid="{C1AE68F3-9A86-C147-BE9E-F61729575DA7}" name="Column9365"/>
    <tableColumn id="9379" xr3:uid="{4F537300-13EF-3A47-8A7E-44440BCDDA4C}" name="Column9366"/>
    <tableColumn id="9380" xr3:uid="{388CA80F-C227-BE40-92B7-2B065815BF80}" name="Column9367"/>
    <tableColumn id="9381" xr3:uid="{D9E6B4E3-90BB-7E46-A3ED-FDE644C76410}" name="Column9368"/>
    <tableColumn id="9382" xr3:uid="{ADED1607-5E43-D946-8354-0BFCAB80C7A0}" name="Column9369"/>
    <tableColumn id="9383" xr3:uid="{0516BCF3-3D93-EF45-B75A-856976C0754F}" name="Column9370"/>
    <tableColumn id="9384" xr3:uid="{F88782BA-AD13-1F43-80B3-7ED34681233F}" name="Column9371"/>
    <tableColumn id="9385" xr3:uid="{F7E06118-FE03-B346-8057-EC95305CA4B2}" name="Column9372"/>
    <tableColumn id="9386" xr3:uid="{591D6B2C-1876-6C40-A6C5-54F9E31B49AD}" name="Column9373"/>
    <tableColumn id="9387" xr3:uid="{FFB2FF9E-7365-B34E-B74A-089926EE2E2A}" name="Column9374"/>
    <tableColumn id="9388" xr3:uid="{11318CFB-ECB4-F54A-BCAA-C4BD206A0028}" name="Column9375"/>
    <tableColumn id="9389" xr3:uid="{9A25EB01-B5D1-BA4C-B8FD-7EB01F963883}" name="Column9376"/>
    <tableColumn id="9390" xr3:uid="{C1787052-5864-6B47-8348-72224BA7F7DA}" name="Column9377"/>
    <tableColumn id="9391" xr3:uid="{97885A0C-1EE7-054A-A38D-A4F83C00E1CD}" name="Column9378"/>
    <tableColumn id="9392" xr3:uid="{5D2F1290-638F-324F-897A-C5FD4759C471}" name="Column9379"/>
    <tableColumn id="9393" xr3:uid="{4CF42318-EBB7-8440-92D6-B2BA51E44DAC}" name="Column9380"/>
    <tableColumn id="9394" xr3:uid="{587C7C1F-22AB-2A44-950F-04F10842DBF4}" name="Column9381"/>
    <tableColumn id="9395" xr3:uid="{2872BEA5-DFDF-ED47-B272-7858FD8F81DA}" name="Column9382"/>
    <tableColumn id="9396" xr3:uid="{8E6DEA59-5912-D640-8E24-B10B67ED8F01}" name="Column9383"/>
    <tableColumn id="9397" xr3:uid="{C3F05756-E69A-9C4B-B369-1C5372DBE780}" name="Column9384"/>
    <tableColumn id="9398" xr3:uid="{1DC5EA31-77C4-D549-BAFF-97BDACDAFF1E}" name="Column9385"/>
    <tableColumn id="9399" xr3:uid="{E0E145C4-DDD2-284C-8C84-904426560358}" name="Column9386"/>
    <tableColumn id="9400" xr3:uid="{E603FB2C-B2A7-1647-91EC-41455AAB8EF3}" name="Column9387"/>
    <tableColumn id="9401" xr3:uid="{2ED56744-4B3E-4747-AEAB-25915FDB02F3}" name="Column9388"/>
    <tableColumn id="9402" xr3:uid="{651C8249-5C77-8E40-A67D-9ACCA6D37EF7}" name="Column9389"/>
    <tableColumn id="9403" xr3:uid="{4DD1701C-8AE5-7C43-B9A7-83B49DA814A7}" name="Column9390"/>
    <tableColumn id="9404" xr3:uid="{777386CF-BE1F-FB46-B963-1CCCD47193C5}" name="Column9391"/>
    <tableColumn id="9405" xr3:uid="{BB68491D-6B7F-5149-B661-5B303DBEF445}" name="Column9392"/>
    <tableColumn id="9406" xr3:uid="{30BD73AC-55B8-4B45-AD50-35500929651D}" name="Column9393"/>
    <tableColumn id="9407" xr3:uid="{67C099CF-24FA-9B47-A84B-5F7EBD4DB030}" name="Column9394"/>
    <tableColumn id="9408" xr3:uid="{2B0B0733-1B2C-9241-9320-1A8A4D7A18A5}" name="Column9395"/>
    <tableColumn id="9409" xr3:uid="{7A7D9523-F325-4647-89FB-93318A9330A4}" name="Column9396"/>
    <tableColumn id="9410" xr3:uid="{371AC015-FEEA-2F44-A88E-2B122F3333CD}" name="Column9397"/>
    <tableColumn id="9411" xr3:uid="{4EBEAAB0-65F6-7343-A57A-FCF2E490F7F3}" name="Column9398"/>
    <tableColumn id="9412" xr3:uid="{7EDAD3DB-C684-1F4E-8BF3-CB768D13AF9B}" name="Column9399"/>
    <tableColumn id="9413" xr3:uid="{44B3CACB-6330-5342-8DF9-D86A0D50C18C}" name="Column9400"/>
    <tableColumn id="9414" xr3:uid="{477DD6C4-319B-C740-9F10-59A6B847B532}" name="Column9401"/>
    <tableColumn id="9415" xr3:uid="{25F49182-5675-9A4B-A1F7-B71DCD3B69EA}" name="Column9402"/>
    <tableColumn id="9416" xr3:uid="{BD469F1E-34A2-F346-96B4-432500E91747}" name="Column9403"/>
    <tableColumn id="9417" xr3:uid="{4522A7E4-215A-244F-9C4D-A5FA7CD86FE1}" name="Column9404"/>
    <tableColumn id="9418" xr3:uid="{F8931A7C-E57C-D547-9D9C-59E0BFCB4118}" name="Column9405"/>
    <tableColumn id="9419" xr3:uid="{2E20E2E7-7E9D-1E4C-B9BC-AD2670313BBC}" name="Column9406"/>
    <tableColumn id="9420" xr3:uid="{71839117-5C68-8549-9617-271DDE8010E9}" name="Column9407"/>
    <tableColumn id="9421" xr3:uid="{22927FC7-4D60-EB49-BD14-6CE7FA65F925}" name="Column9408"/>
    <tableColumn id="9422" xr3:uid="{A1BA6EC2-1092-7D44-B58A-622B79E07A17}" name="Column9409"/>
    <tableColumn id="9423" xr3:uid="{6FDF586A-80FA-BF43-9797-A61D84FF4A1F}" name="Column9410"/>
    <tableColumn id="9424" xr3:uid="{7BC4E006-33AE-274B-BB0C-918086CB0CA4}" name="Column9411"/>
    <tableColumn id="9425" xr3:uid="{3353E43F-919C-7546-A5D5-0222502B3105}" name="Column9412"/>
    <tableColumn id="9426" xr3:uid="{B69C6C0C-AF3D-5943-88D7-3E86428CA814}" name="Column9413"/>
    <tableColumn id="9427" xr3:uid="{C76B0442-AC29-814C-80AE-C76965E4EA74}" name="Column9414"/>
    <tableColumn id="9428" xr3:uid="{C126CA60-84A1-014E-BBE4-2F6A99ACAF05}" name="Column9415"/>
    <tableColumn id="9429" xr3:uid="{31F3F854-839D-2D4A-B39C-0AE8B7B4BB1A}" name="Column9416"/>
    <tableColumn id="9430" xr3:uid="{8A4284F3-E615-3842-854B-721E57FB19BD}" name="Column9417"/>
    <tableColumn id="9431" xr3:uid="{AAAB19EF-129A-3C4D-8F54-C3090D2DEAAA}" name="Column9418"/>
    <tableColumn id="9432" xr3:uid="{F8B5DEDF-B3F7-E64B-8BAA-AF30A333FE46}" name="Column9419"/>
    <tableColumn id="9433" xr3:uid="{6228A905-D9E7-AB4C-807D-79346B154CC5}" name="Column9420"/>
    <tableColumn id="9434" xr3:uid="{D82557BA-D9A1-EA40-86B3-DC73E0982CE5}" name="Column9421"/>
    <tableColumn id="9435" xr3:uid="{42518F26-30C6-CB42-A76B-FE0D51B27F32}" name="Column9422"/>
    <tableColumn id="9436" xr3:uid="{BF32F076-773C-F448-B0BB-18FED7BE9178}" name="Column9423"/>
    <tableColumn id="9437" xr3:uid="{7CBB1562-37C1-9C46-AA44-5B56F9BEBA53}" name="Column9424"/>
    <tableColumn id="9438" xr3:uid="{117E57D5-9E08-C043-9EE9-8F95727010C8}" name="Column9425"/>
    <tableColumn id="9439" xr3:uid="{E6BF9CDE-BD32-DE41-980B-498522729262}" name="Column9426"/>
    <tableColumn id="9440" xr3:uid="{DF038B5A-7619-B64D-B614-C17B67A37563}" name="Column9427"/>
    <tableColumn id="9441" xr3:uid="{105248F0-A3F6-9C4D-90D0-DE15AEEDA216}" name="Column9428"/>
    <tableColumn id="9442" xr3:uid="{B87C7404-8863-314E-A4A4-7ABE7E71FF59}" name="Column9429"/>
    <tableColumn id="9443" xr3:uid="{CA6A3239-994E-EC4C-A4E1-6049282D65FD}" name="Column9430"/>
    <tableColumn id="9444" xr3:uid="{CAFE27E0-763C-364A-B475-FB16C128E0CF}" name="Column9431"/>
    <tableColumn id="9445" xr3:uid="{35794B00-8EFD-C547-B578-8B0CB08CB3AF}" name="Column9432"/>
    <tableColumn id="9446" xr3:uid="{75A23188-F974-C242-9C83-82243475CDE6}" name="Column9433"/>
    <tableColumn id="9447" xr3:uid="{FF1F1C82-688F-5B4F-A71A-0057AE434ADA}" name="Column9434"/>
    <tableColumn id="9448" xr3:uid="{D629CE47-3C00-0D43-B08C-5B60AAC16851}" name="Column9435"/>
    <tableColumn id="9449" xr3:uid="{FE8968BF-445C-BC49-B95A-D502AD5A3B72}" name="Column9436"/>
    <tableColumn id="9450" xr3:uid="{469E0BA7-A810-B547-91B9-FD6C3B3C6805}" name="Column9437"/>
    <tableColumn id="9451" xr3:uid="{5BD47408-DDDC-774E-845B-7070BFF6DA1E}" name="Column9438"/>
    <tableColumn id="9452" xr3:uid="{888777A7-743F-6348-9213-F77255FF4B10}" name="Column9439"/>
    <tableColumn id="9453" xr3:uid="{7D9B175C-AFED-344B-9DB8-8FF9017BE030}" name="Column9440"/>
    <tableColumn id="9454" xr3:uid="{F6E42611-5748-9B47-A1D1-7634E42D5B9F}" name="Column9441"/>
    <tableColumn id="9455" xr3:uid="{B3BA5C8D-362E-9340-8E76-1A3B1648AF6A}" name="Column9442"/>
    <tableColumn id="9456" xr3:uid="{9D714A64-FC87-A549-8058-758EE4F0F13B}" name="Column9443"/>
    <tableColumn id="9457" xr3:uid="{574D03C2-F532-8342-B2DD-7CA34D547D46}" name="Column9444"/>
    <tableColumn id="9458" xr3:uid="{38D7519E-F783-F343-9CAC-6612B87E4243}" name="Column9445"/>
    <tableColumn id="9459" xr3:uid="{9C3F8DEB-FA7F-5241-BBAA-0001A57947DC}" name="Column9446"/>
    <tableColumn id="9460" xr3:uid="{68BFA986-3ED4-D546-91CF-0CF6354B406B}" name="Column9447"/>
    <tableColumn id="9461" xr3:uid="{6B4FC166-2D86-F04A-9E29-A1E8EB806759}" name="Column9448"/>
    <tableColumn id="9462" xr3:uid="{2D93DD55-63F6-CB4C-8D5C-19480A0601B9}" name="Column9449"/>
    <tableColumn id="9463" xr3:uid="{1B293BF4-8300-FC40-B467-85FBCF9FA53F}" name="Column9450"/>
    <tableColumn id="9464" xr3:uid="{A7016299-BC57-464F-8833-A70BD7438FC6}" name="Column9451"/>
    <tableColumn id="9465" xr3:uid="{9D6E29B7-1773-2044-9D7D-3DBB838E35B7}" name="Column9452"/>
    <tableColumn id="9466" xr3:uid="{878B0260-16DE-AE4F-89E8-BD829C63A9D1}" name="Column9453"/>
    <tableColumn id="9467" xr3:uid="{13D9A699-FD49-1B4B-BA20-B7418B1B66FA}" name="Column9454"/>
    <tableColumn id="9468" xr3:uid="{F06AC3E8-BFD6-864A-93CA-E1B58F8E23C9}" name="Column9455"/>
    <tableColumn id="9469" xr3:uid="{108EEFB0-5146-0A48-9A8E-AB0E6938E934}" name="Column9456"/>
    <tableColumn id="9470" xr3:uid="{F81EB8A5-5EFB-3545-880F-D046E6183C56}" name="Column9457"/>
    <tableColumn id="9471" xr3:uid="{D1AAB44F-798B-4F45-B097-D21FF9452CFD}" name="Column9458"/>
    <tableColumn id="9472" xr3:uid="{DC08F936-D963-B045-B735-3003648EF340}" name="Column9459"/>
    <tableColumn id="9473" xr3:uid="{A87BAB7E-71B6-FC47-98ED-1A7BD0ED0094}" name="Column9460"/>
    <tableColumn id="9474" xr3:uid="{C72F61E4-8641-3348-92FA-F4047EF14DA0}" name="Column9461"/>
    <tableColumn id="9475" xr3:uid="{D2E38276-C9BE-1246-90C1-F8E46F003CDB}" name="Column9462"/>
    <tableColumn id="9476" xr3:uid="{1D061BF3-F46F-9C4C-8472-709C8B7C8854}" name="Column9463"/>
    <tableColumn id="9477" xr3:uid="{C637BA43-EF0B-394C-AE6A-23A2C44B9B9A}" name="Column9464"/>
    <tableColumn id="9478" xr3:uid="{FA66EB38-CBCB-0E46-8DFD-9E217B91FC2C}" name="Column9465"/>
    <tableColumn id="9479" xr3:uid="{A289F93B-5096-9D45-9248-4ABCFCB699B5}" name="Column9466"/>
    <tableColumn id="9480" xr3:uid="{7C82093A-4572-F945-807F-2B17203991C5}" name="Column9467"/>
    <tableColumn id="9481" xr3:uid="{5D358929-E80A-6C42-A1BC-FA8F2B0991CE}" name="Column9468"/>
    <tableColumn id="9482" xr3:uid="{921860A1-3459-FF4B-AE1D-110B0DCFC42C}" name="Column9469"/>
    <tableColumn id="9483" xr3:uid="{6F6368ED-A00A-5A4E-B0A0-152B1610D763}" name="Column9470"/>
    <tableColumn id="9484" xr3:uid="{C74498F4-AFF5-8748-B7B6-1BDA575BDFD2}" name="Column9471"/>
    <tableColumn id="9485" xr3:uid="{7C776424-FB77-6A49-A886-C1F240E265AB}" name="Column9472"/>
    <tableColumn id="9486" xr3:uid="{206B442F-C23E-E641-B6ED-13099859EC77}" name="Column9473"/>
    <tableColumn id="9487" xr3:uid="{34F3623F-AB9F-5B40-827D-EE2EAE617A31}" name="Column9474"/>
    <tableColumn id="9488" xr3:uid="{74CE904E-7778-1A47-93F6-73BFDD5CE0E6}" name="Column9475"/>
    <tableColumn id="9489" xr3:uid="{8868DB22-9026-2642-A538-A1BFF54449F0}" name="Column9476"/>
    <tableColumn id="9490" xr3:uid="{0A801E59-FB65-6F40-9ECF-728810116A1F}" name="Column9477"/>
    <tableColumn id="9491" xr3:uid="{9B417615-735A-9244-89C3-9CD9045AB37F}" name="Column9478"/>
    <tableColumn id="9492" xr3:uid="{8761208F-AD47-A64D-8C1D-FCF0FFFD2DA5}" name="Column9479"/>
    <tableColumn id="9493" xr3:uid="{952525B8-13FC-384E-95BC-A31E70EA13D1}" name="Column9480"/>
    <tableColumn id="9494" xr3:uid="{40398562-B745-C84B-B86B-E0564E208AB8}" name="Column9481"/>
    <tableColumn id="9495" xr3:uid="{AB31E908-D917-DC49-8A4A-E4D987A1DEC9}" name="Column9482"/>
    <tableColumn id="9496" xr3:uid="{0DED1A00-9728-8446-A450-584BC936ABCC}" name="Column9483"/>
    <tableColumn id="9497" xr3:uid="{E9F8DE47-9016-D24C-AC06-54B90F73782E}" name="Column9484"/>
    <tableColumn id="9498" xr3:uid="{90349CD1-B5A2-3F4C-AA62-BEB1DCF02478}" name="Column9485"/>
    <tableColumn id="9499" xr3:uid="{72C4DA32-7282-D441-A156-4D890B87A4FE}" name="Column9486"/>
    <tableColumn id="9500" xr3:uid="{16781456-D006-A54E-B99A-FB1510A137D9}" name="Column9487"/>
    <tableColumn id="9501" xr3:uid="{B168397A-9F9C-9445-9096-E463A093EBC3}" name="Column9488"/>
    <tableColumn id="9502" xr3:uid="{83D87573-A4E9-5C4D-ADCB-A881CF291D92}" name="Column9489"/>
    <tableColumn id="9503" xr3:uid="{51963DBA-45BB-2743-9437-530B48516A65}" name="Column9490"/>
    <tableColumn id="9504" xr3:uid="{239FE4F8-67A6-9C41-9113-C66D2946E2C9}" name="Column9491"/>
    <tableColumn id="9505" xr3:uid="{CBEFE10D-B473-9448-BEF1-291FFC172A10}" name="Column9492"/>
    <tableColumn id="9506" xr3:uid="{C1CCD8B5-C33F-0647-84BA-787B7D20AA55}" name="Column9493"/>
    <tableColumn id="9507" xr3:uid="{88731480-9D2E-5049-BA0C-0245F467F513}" name="Column9494"/>
    <tableColumn id="9508" xr3:uid="{E5C16F66-5FA1-5E44-B497-38AAA26803C3}" name="Column9495"/>
    <tableColumn id="9509" xr3:uid="{78013C28-A742-734B-818F-599F8FF84DE2}" name="Column9496"/>
    <tableColumn id="9510" xr3:uid="{E82AFABA-76E8-A74F-9840-534DB1EB0D07}" name="Column9497"/>
    <tableColumn id="9511" xr3:uid="{110EE7FC-CD92-794C-B597-2447306A2DA5}" name="Column9498"/>
    <tableColumn id="9512" xr3:uid="{5258A6FB-9F04-EB49-895A-E4C1DA075D75}" name="Column9499"/>
    <tableColumn id="9513" xr3:uid="{08F663D7-9DE7-9F42-81A6-9ECD2D1EB76E}" name="Column9500"/>
    <tableColumn id="9514" xr3:uid="{3D159640-AC87-D942-A902-85D2E2D00A9E}" name="Column9501"/>
    <tableColumn id="9515" xr3:uid="{31B009BA-55DA-C349-8597-47D9D4497435}" name="Column9502"/>
    <tableColumn id="9516" xr3:uid="{F5B5A2FD-D36F-A042-8FEF-85D84BBCD082}" name="Column9503"/>
    <tableColumn id="9517" xr3:uid="{D43469FB-8228-7B4A-9840-762967754F35}" name="Column9504"/>
    <tableColumn id="9518" xr3:uid="{D439D834-48F0-9141-9E1E-C8AFB3488499}" name="Column9505"/>
    <tableColumn id="9519" xr3:uid="{0F2A78D3-2842-9440-AFCC-20BF50BEE6E7}" name="Column9506"/>
    <tableColumn id="9520" xr3:uid="{60A784C2-B46E-2A4A-B18D-3E846C655021}" name="Column9507"/>
    <tableColumn id="9521" xr3:uid="{967FC4A8-A1C2-BF42-9AD7-734A96841BC6}" name="Column9508"/>
    <tableColumn id="9522" xr3:uid="{9C177DE1-0C19-9847-9965-A0A69B1D9BB6}" name="Column9509"/>
    <tableColumn id="9523" xr3:uid="{8FFA2F4B-A8BE-C347-8B4B-8635800F8C8F}" name="Column9510"/>
    <tableColumn id="9524" xr3:uid="{AB4C9FB1-AEBC-2D4B-BFE9-C7D86C3280D9}" name="Column9511"/>
    <tableColumn id="9525" xr3:uid="{A25787B4-D7F4-DD4C-80C8-93E0BA43A890}" name="Column9512"/>
    <tableColumn id="9526" xr3:uid="{BC947C86-EDF2-9640-92CB-9E9414D47FF5}" name="Column9513"/>
    <tableColumn id="9527" xr3:uid="{53F9FA57-74E2-5D47-9BE2-808A1C05F511}" name="Column9514"/>
    <tableColumn id="9528" xr3:uid="{8F2C6D25-4B55-8D4F-93B3-A79C07AA4988}" name="Column9515"/>
    <tableColumn id="9529" xr3:uid="{AF4A79F4-52C5-A84A-AE2D-9F5770CC91B4}" name="Column9516"/>
    <tableColumn id="9530" xr3:uid="{3A2AE66E-8BC7-EE48-A5E3-52F28DB04A83}" name="Column9517"/>
    <tableColumn id="9531" xr3:uid="{B7A5D4F8-B861-BB4B-B6CD-A50D8EB7F8E0}" name="Column9518"/>
    <tableColumn id="9532" xr3:uid="{A3E38806-0470-B94D-BEA8-93F0F3970689}" name="Column9519"/>
    <tableColumn id="9533" xr3:uid="{EA9BA9A7-DBB3-CC4C-82FB-9DB08CCDC9A5}" name="Column9520"/>
    <tableColumn id="9534" xr3:uid="{7FBE9FC8-58EE-3242-83FE-4A354E31F0D8}" name="Column9521"/>
    <tableColumn id="9535" xr3:uid="{8340D57E-0880-9E4C-BA3F-087CA2DC6B91}" name="Column9522"/>
    <tableColumn id="9536" xr3:uid="{7DD3AF63-C583-FF4A-A578-A89491D55140}" name="Column9523"/>
    <tableColumn id="9537" xr3:uid="{C7007851-846B-1C46-8F62-3B1077DB0E68}" name="Column9524"/>
    <tableColumn id="9538" xr3:uid="{5673D07C-7FE8-4349-BBB0-F44CDA3776E3}" name="Column9525"/>
    <tableColumn id="9539" xr3:uid="{2D1C981C-2D62-134A-A213-579F6E8663CD}" name="Column9526"/>
    <tableColumn id="9540" xr3:uid="{EC479915-C956-4649-9282-C177B1197A01}" name="Column9527"/>
    <tableColumn id="9541" xr3:uid="{1D7CD791-5B95-6941-949C-73E71428E0DC}" name="Column9528"/>
    <tableColumn id="9542" xr3:uid="{AD294831-6B37-814D-9DE5-DD36DEFF59EE}" name="Column9529"/>
    <tableColumn id="9543" xr3:uid="{EFDC0DCF-C134-B14D-BC12-0F408AE8E075}" name="Column9530"/>
    <tableColumn id="9544" xr3:uid="{F2F2AA77-4AF9-BA4D-870D-AB78EA302034}" name="Column9531"/>
    <tableColumn id="9545" xr3:uid="{EA3ABA36-C4B2-4141-81BB-09DBAF4D4730}" name="Column9532"/>
    <tableColumn id="9546" xr3:uid="{B5AAE7F8-CD4C-4444-9C22-5C5E8AACA154}" name="Column9533"/>
    <tableColumn id="9547" xr3:uid="{2319A585-83E5-4E40-B2BD-A168C2B49A6B}" name="Column9534"/>
    <tableColumn id="9548" xr3:uid="{FFDB2564-C4E3-2C4F-8F4A-D5F3E0AA3F8E}" name="Column9535"/>
    <tableColumn id="9549" xr3:uid="{8B8A0821-6754-D140-9ECB-E2E7C9F394BF}" name="Column9536"/>
    <tableColumn id="9550" xr3:uid="{C0E903E2-402A-2641-85DB-30ECE8D46ED7}" name="Column9537"/>
    <tableColumn id="9551" xr3:uid="{FD9937C5-B55B-9744-8383-4593D4F7396E}" name="Column9538"/>
    <tableColumn id="9552" xr3:uid="{BD33478C-4686-434A-B742-2231E26028C1}" name="Column9539"/>
    <tableColumn id="9553" xr3:uid="{E15A66C8-66DC-EB42-9BA2-D312B55C224E}" name="Column9540"/>
    <tableColumn id="9554" xr3:uid="{BAA675B8-A5C2-A840-97EF-23324D70B6C1}" name="Column9541"/>
    <tableColumn id="9555" xr3:uid="{375DBA0D-5731-BC4B-A204-FE6D763358A0}" name="Column9542"/>
    <tableColumn id="9556" xr3:uid="{DD53093A-0F42-694A-B343-5D0735027FD6}" name="Column9543"/>
    <tableColumn id="9557" xr3:uid="{0659CC6B-029C-E845-9FB2-38AA5A1D47F1}" name="Column9544"/>
    <tableColumn id="9558" xr3:uid="{4211611E-C762-FE4C-8BCF-A80F12A3FCCD}" name="Column9545"/>
    <tableColumn id="9559" xr3:uid="{17351836-6D2A-934C-943A-E20DCB0131E6}" name="Column9546"/>
    <tableColumn id="9560" xr3:uid="{4F81AF79-46AD-FD4F-95FD-96B6206EAA79}" name="Column9547"/>
    <tableColumn id="9561" xr3:uid="{BC769E13-E794-BD4F-B7E6-36E89A611925}" name="Column9548"/>
    <tableColumn id="9562" xr3:uid="{5B3B724E-5387-8540-9BD0-623CFBA13EE7}" name="Column9549"/>
    <tableColumn id="9563" xr3:uid="{D8079D51-B978-4A42-B61E-652F8A9E310B}" name="Column9550"/>
    <tableColumn id="9564" xr3:uid="{1F8DE518-8FF8-7145-BB82-0225F4D144C2}" name="Column9551"/>
    <tableColumn id="9565" xr3:uid="{B0A035B0-498F-A94F-8B37-5C00D849B641}" name="Column9552"/>
    <tableColumn id="9566" xr3:uid="{F52F61A9-D9E3-E545-B6C5-FC3E63941F64}" name="Column9553"/>
    <tableColumn id="9567" xr3:uid="{54C44547-D095-D24A-8DC7-16399A58F9FF}" name="Column9554"/>
    <tableColumn id="9568" xr3:uid="{88D2295E-9D2E-0547-95C3-3832CE674658}" name="Column9555"/>
    <tableColumn id="9569" xr3:uid="{675330E6-E224-FF4A-A441-0E50C72F1635}" name="Column9556"/>
    <tableColumn id="9570" xr3:uid="{B5B27102-6A26-6F44-913E-017C6BBE3650}" name="Column9557"/>
    <tableColumn id="9571" xr3:uid="{C100F38B-55A8-D54A-A82F-63E1E21454D4}" name="Column9558"/>
    <tableColumn id="9572" xr3:uid="{0CAFC336-0D7D-0846-86AD-6E6DBDB54098}" name="Column9559"/>
    <tableColumn id="9573" xr3:uid="{59A0AF09-EA3E-4A41-9582-D80C5A58ADF4}" name="Column9560"/>
    <tableColumn id="9574" xr3:uid="{85B5F8F9-6CCB-144D-A0F8-E12734786926}" name="Column9561"/>
    <tableColumn id="9575" xr3:uid="{286AB6AF-346B-9B43-95BF-FD79019B6311}" name="Column9562"/>
    <tableColumn id="9576" xr3:uid="{74AC7CCE-5F8F-B842-95C6-D69003C2170E}" name="Column9563"/>
    <tableColumn id="9577" xr3:uid="{7BB2415D-9B17-5647-9D60-D430A4138EA6}" name="Column9564"/>
    <tableColumn id="9578" xr3:uid="{14F41C56-C6BA-9C43-B658-B188DD0D17C3}" name="Column9565"/>
    <tableColumn id="9579" xr3:uid="{9F7DA524-5DA0-914F-92A2-57D3C6818D8A}" name="Column9566"/>
    <tableColumn id="9580" xr3:uid="{4794BDA0-8EA2-A645-962A-9F0E7BF9D5B5}" name="Column9567"/>
    <tableColumn id="9581" xr3:uid="{58582956-08D9-F542-9A74-1CDCCC296AF4}" name="Column9568"/>
    <tableColumn id="9582" xr3:uid="{3B3DE8BF-8389-A94C-B1B0-1C6ECA5AED9A}" name="Column9569"/>
    <tableColumn id="9583" xr3:uid="{A4652979-7910-AA49-8740-42324187902E}" name="Column9570"/>
    <tableColumn id="9584" xr3:uid="{083A26AE-A8A5-554D-9D63-812205EE5A20}" name="Column9571"/>
    <tableColumn id="9585" xr3:uid="{F48FF581-B513-6F48-A969-B5E832EC04A3}" name="Column9572"/>
    <tableColumn id="9586" xr3:uid="{82D8DAFD-BA34-4D4A-91FF-78FD73431E04}" name="Column9573"/>
    <tableColumn id="9587" xr3:uid="{193DD0C5-605A-924A-8E97-2EFA0754A8D2}" name="Column9574"/>
    <tableColumn id="9588" xr3:uid="{E2B7B91A-D62E-364E-9EF5-E8C75EB15B97}" name="Column9575"/>
    <tableColumn id="9589" xr3:uid="{6BBDD40D-B1AD-DA49-8A63-BE1C9F76D035}" name="Column9576"/>
    <tableColumn id="9590" xr3:uid="{874CB342-5D76-9748-BAD2-FDC5E1C74586}" name="Column9577"/>
    <tableColumn id="9591" xr3:uid="{3DACE9FC-597C-9446-8E82-9D9B5159D0E2}" name="Column9578"/>
    <tableColumn id="9592" xr3:uid="{67AA7B69-1AB3-FA4D-827D-19201B0BDB35}" name="Column9579"/>
    <tableColumn id="9593" xr3:uid="{6AE7A91C-B634-0544-B4F2-6C7C1F3BE67F}" name="Column9580"/>
    <tableColumn id="9594" xr3:uid="{753A4351-23DE-744F-B9C3-B6FB09644B82}" name="Column9581"/>
    <tableColumn id="9595" xr3:uid="{D23F64EE-C387-A34A-9BBF-24E3BC24BB78}" name="Column9582"/>
    <tableColumn id="9596" xr3:uid="{B3D79259-AB45-C84F-9F58-8602A11F6F22}" name="Column9583"/>
    <tableColumn id="9597" xr3:uid="{FF744179-C8BA-D948-ABA0-C232636FFB12}" name="Column9584"/>
    <tableColumn id="9598" xr3:uid="{751E8822-D28A-514A-98CF-024661827DA9}" name="Column9585"/>
    <tableColumn id="9599" xr3:uid="{16491E8E-7772-DA42-B6E7-DC06ED766122}" name="Column9586"/>
    <tableColumn id="9600" xr3:uid="{1CB3A714-FF37-BF45-A367-DA43826FD68D}" name="Column9587"/>
    <tableColumn id="9601" xr3:uid="{D535C149-83F7-F840-8889-265B0F64A7A4}" name="Column9588"/>
    <tableColumn id="9602" xr3:uid="{4AAF8E33-CC16-624B-B203-25FD541B356A}" name="Column9589"/>
    <tableColumn id="9603" xr3:uid="{99B770E7-B81B-5649-A440-317CEE45FB87}" name="Column9590"/>
    <tableColumn id="9604" xr3:uid="{904F21F0-AB77-B642-8873-0151E2E06800}" name="Column9591"/>
    <tableColumn id="9605" xr3:uid="{62B9A86F-9E2E-7744-90F2-132789F7A49B}" name="Column9592"/>
    <tableColumn id="9606" xr3:uid="{DB0765B5-2789-584E-A4CE-32C67E0711BF}" name="Column9593"/>
    <tableColumn id="9607" xr3:uid="{360A1A2F-70DC-6A4D-A9DC-B73D4E922B79}" name="Column9594"/>
    <tableColumn id="9608" xr3:uid="{3934F8CE-33BA-8341-8A03-CF86098F79CE}" name="Column9595"/>
    <tableColumn id="9609" xr3:uid="{A7F5A137-31A3-D946-A699-5144456854C8}" name="Column9596"/>
    <tableColumn id="9610" xr3:uid="{ED8B2EE4-1120-624D-94AC-EA20405AD395}" name="Column9597"/>
    <tableColumn id="9611" xr3:uid="{B964CC8B-B3F1-A948-B467-60BC73B60720}" name="Column9598"/>
    <tableColumn id="9612" xr3:uid="{30B41D4A-D6F9-4143-9640-2C8E2D5A5AF5}" name="Column9599"/>
    <tableColumn id="9613" xr3:uid="{8DF3E766-55D0-4F4A-B2DA-8823A96B0530}" name="Column9600"/>
    <tableColumn id="9614" xr3:uid="{522BED76-4F9E-0F49-AB78-543E5430269A}" name="Column9601"/>
    <tableColumn id="9615" xr3:uid="{F69F6030-BAE6-3549-BD23-0BB8796473F0}" name="Column9602"/>
    <tableColumn id="9616" xr3:uid="{5D6BFCA0-1813-6443-8971-CE9C9614EC7B}" name="Column9603"/>
    <tableColumn id="9617" xr3:uid="{19C2F58B-8AAF-BE4F-AC79-513E90BA76B1}" name="Column9604"/>
    <tableColumn id="9618" xr3:uid="{311419E7-79D9-B341-AE92-209634350A7F}" name="Column9605"/>
    <tableColumn id="9619" xr3:uid="{6BF100F0-7D04-0443-8962-E41CECDF2899}" name="Column9606"/>
    <tableColumn id="9620" xr3:uid="{48AC6A8B-17DC-E845-A47E-DDDDCC3E3649}" name="Column9607"/>
    <tableColumn id="9621" xr3:uid="{E157A7EC-A45A-A94A-A502-04B59148CAAA}" name="Column9608"/>
    <tableColumn id="9622" xr3:uid="{7FCC5E84-90B7-7A48-870C-DE67A23C3319}" name="Column9609"/>
    <tableColumn id="9623" xr3:uid="{9C213696-CA5B-D64A-9C79-1D92A25F4FF3}" name="Column9610"/>
    <tableColumn id="9624" xr3:uid="{6518FDA0-56F9-1548-B412-EAD11D386A6A}" name="Column9611"/>
    <tableColumn id="9625" xr3:uid="{BAE36F76-50B1-4B4B-B8E1-E53697C06BA2}" name="Column9612"/>
    <tableColumn id="9626" xr3:uid="{D8CF1235-F2B6-244E-92F3-344C3ED6B55F}" name="Column9613"/>
    <tableColumn id="9627" xr3:uid="{E2DC392E-9D45-AD4E-8185-CC40A27DBBBD}" name="Column9614"/>
    <tableColumn id="9628" xr3:uid="{CC36A070-DB14-8E46-9ABF-E57C37264CF6}" name="Column9615"/>
    <tableColumn id="9629" xr3:uid="{4CDD0504-91F7-F54D-81E9-E4F97039A3E6}" name="Column9616"/>
    <tableColumn id="9630" xr3:uid="{E00AF54C-1AE6-6448-BEA7-083CFE58947B}" name="Column9617"/>
    <tableColumn id="9631" xr3:uid="{F4FDA34B-7962-1E4C-AE53-A8AB14855F6C}" name="Column9618"/>
    <tableColumn id="9632" xr3:uid="{7D2D3136-5979-A446-A185-18C28B672360}" name="Column9619"/>
    <tableColumn id="9633" xr3:uid="{570CA54D-C70B-D24C-92E4-2F5FB7D1C4A3}" name="Column9620"/>
    <tableColumn id="9634" xr3:uid="{3011E4F7-DF80-FF42-A039-362ED69F5C9E}" name="Column9621"/>
    <tableColumn id="9635" xr3:uid="{AF5B6041-FE4F-FA40-93A6-E4F5591602AE}" name="Column9622"/>
    <tableColumn id="9636" xr3:uid="{B2F53A53-9FE3-F140-A8E9-B05EBCCD712A}" name="Column9623"/>
    <tableColumn id="9637" xr3:uid="{F8603CB6-0E3C-CC41-88CF-7A3B4CC53CCE}" name="Column9624"/>
    <tableColumn id="9638" xr3:uid="{A7BB7184-E204-7543-AAA3-EB8C076F8775}" name="Column9625"/>
    <tableColumn id="9639" xr3:uid="{B1771335-30C4-5946-9ABA-2000792B190B}" name="Column9626"/>
    <tableColumn id="9640" xr3:uid="{369C25CD-7716-B544-A46D-D5F31747F7C9}" name="Column9627"/>
    <tableColumn id="9641" xr3:uid="{4673979E-5A9E-324C-BB2C-FD34E16318DA}" name="Column9628"/>
    <tableColumn id="9642" xr3:uid="{DDF9B4F1-076B-0D46-A847-4935F3477F40}" name="Column9629"/>
    <tableColumn id="9643" xr3:uid="{8AD3FD71-AC0B-7B42-AA8F-0A864D169206}" name="Column9630"/>
    <tableColumn id="9644" xr3:uid="{4C14B369-EEF6-B74A-B33D-DF69EFB3F401}" name="Column9631"/>
    <tableColumn id="9645" xr3:uid="{538134B8-BB46-C148-BAE4-0784C466B3AA}" name="Column9632"/>
    <tableColumn id="9646" xr3:uid="{7D21658E-637B-A743-A2EE-954FEC5BF72D}" name="Column9633"/>
    <tableColumn id="9647" xr3:uid="{91FC06A5-D7CA-114F-BE5D-F7BFC559198C}" name="Column9634"/>
    <tableColumn id="9648" xr3:uid="{F86B6B5A-0597-244D-B190-13061DA22F89}" name="Column9635"/>
    <tableColumn id="9649" xr3:uid="{D1F4D937-D294-374B-8E10-D524277F3895}" name="Column9636"/>
    <tableColumn id="9650" xr3:uid="{B82C799C-A774-C742-9D99-63280C89C574}" name="Column9637"/>
    <tableColumn id="9651" xr3:uid="{832A5EE6-897D-2947-A0F3-E0339CA0898D}" name="Column9638"/>
    <tableColumn id="9652" xr3:uid="{D8CF8432-8190-AF4F-92FD-8A5EF8994B52}" name="Column9639"/>
    <tableColumn id="9653" xr3:uid="{A49B7E73-0FC8-D745-A019-1E0A5F103A4F}" name="Column9640"/>
    <tableColumn id="9654" xr3:uid="{F7B2FE3D-22F7-124D-9656-81A599E37763}" name="Column9641"/>
    <tableColumn id="9655" xr3:uid="{0EAA6975-DDF6-5140-9D45-A72395DBCF15}" name="Column9642"/>
    <tableColumn id="9656" xr3:uid="{23F4A116-85B2-1E48-B3B6-DAEE3623760D}" name="Column9643"/>
    <tableColumn id="9657" xr3:uid="{91C96F09-2076-7E4F-9E9F-E3852545F500}" name="Column9644"/>
    <tableColumn id="9658" xr3:uid="{CCE26119-6CB9-4C4C-9002-9922D03EE475}" name="Column9645"/>
    <tableColumn id="9659" xr3:uid="{9203F3E3-BFD1-E346-B0FA-718EBD575006}" name="Column9646"/>
    <tableColumn id="9660" xr3:uid="{B0B87F60-5E3D-4E44-81C1-2ACDE7F92E75}" name="Column9647"/>
    <tableColumn id="9661" xr3:uid="{0A73ABFA-88C3-F146-BD23-2087BBECB5CC}" name="Column9648"/>
    <tableColumn id="9662" xr3:uid="{5B1CA975-B7B9-4248-B86B-36331384C7FC}" name="Column9649"/>
    <tableColumn id="9663" xr3:uid="{F2867B4A-7667-2542-8477-46BCB9B5BB9D}" name="Column9650"/>
    <tableColumn id="9664" xr3:uid="{2A6BC7C0-A8D7-5140-BF13-4E9CA776DBCE}" name="Column9651"/>
    <tableColumn id="9665" xr3:uid="{0DB507AF-2086-B24E-9EAC-96CFE1C7B84C}" name="Column9652"/>
    <tableColumn id="9666" xr3:uid="{07367721-2B88-4344-8309-8CD268DCE972}" name="Column9653"/>
    <tableColumn id="9667" xr3:uid="{6BC5560D-FC17-F649-9CCE-06D56FABCB7E}" name="Column9654"/>
    <tableColumn id="9668" xr3:uid="{AD3AEE08-3286-A040-A1E5-1616FBF5794F}" name="Column9655"/>
    <tableColumn id="9669" xr3:uid="{9B6F6E9C-1E13-1B40-B6E2-63924A010144}" name="Column9656"/>
    <tableColumn id="9670" xr3:uid="{F7E6EFF6-58F4-A349-8BD1-78E2F2CC57C6}" name="Column9657"/>
    <tableColumn id="9671" xr3:uid="{77224EA4-549E-2B40-8D51-1214643D0F97}" name="Column9658"/>
    <tableColumn id="9672" xr3:uid="{FDE6A61D-1BEF-0A40-BF6E-47770FE7198A}" name="Column9659"/>
    <tableColumn id="9673" xr3:uid="{F6D1406A-DCF0-404D-ADA8-59EFF8B21762}" name="Column9660"/>
    <tableColumn id="9674" xr3:uid="{3A6272C4-74A6-B045-BC4E-4A70BF83BD86}" name="Column9661"/>
    <tableColumn id="9675" xr3:uid="{5A5D00CD-732A-1B47-A693-26B6E12316CF}" name="Column9662"/>
    <tableColumn id="9676" xr3:uid="{14C20285-BF4D-3347-942A-3D2F7337024A}" name="Column9663"/>
    <tableColumn id="9677" xr3:uid="{3D77E853-B8E7-2F42-A3C3-9FDEE7451FCB}" name="Column9664"/>
    <tableColumn id="9678" xr3:uid="{380A132B-304C-CC4D-96F6-775FCCFD0DA1}" name="Column9665"/>
    <tableColumn id="9679" xr3:uid="{A00588AA-FE7D-6442-A4A5-19F7A8A73BA4}" name="Column9666"/>
    <tableColumn id="9680" xr3:uid="{B7B6A35E-D2F7-7A47-9E66-F98EA379510B}" name="Column9667"/>
    <tableColumn id="9681" xr3:uid="{6F92B444-5B63-CE41-8D7B-859AFFCAFCBC}" name="Column9668"/>
    <tableColumn id="9682" xr3:uid="{7097D273-C69C-CE4F-A986-58A4A0C91689}" name="Column9669"/>
    <tableColumn id="9683" xr3:uid="{F1E14B91-7561-0D46-AFB6-F691A416014A}" name="Column9670"/>
    <tableColumn id="9684" xr3:uid="{75127B74-BB82-3748-B0CC-AADF0930A530}" name="Column9671"/>
    <tableColumn id="9685" xr3:uid="{91A93EED-0394-B948-9322-23B627494ED0}" name="Column9672"/>
    <tableColumn id="9686" xr3:uid="{2FB2707C-2D91-AF40-9E3B-A4D9612C8478}" name="Column9673"/>
    <tableColumn id="9687" xr3:uid="{D96C6E9E-4965-2747-B01E-D3AAA408C8B6}" name="Column9674"/>
    <tableColumn id="9688" xr3:uid="{6AF0B1DE-4A58-7344-8023-C67EFA07E2A6}" name="Column9675"/>
    <tableColumn id="9689" xr3:uid="{86618767-1833-8C44-94AD-15977A2E3260}" name="Column9676"/>
    <tableColumn id="9690" xr3:uid="{514A5E60-F4F5-A644-80DB-FBEA543A0E4C}" name="Column9677"/>
    <tableColumn id="9691" xr3:uid="{E8E33E96-09C1-2544-BF0C-8EA77F400EAF}" name="Column9678"/>
    <tableColumn id="9692" xr3:uid="{C839FA9D-CD8D-164E-B278-E539FC6F8ADB}" name="Column9679"/>
    <tableColumn id="9693" xr3:uid="{C2857977-4173-C74A-9FC9-CEA941D0D01A}" name="Column9680"/>
    <tableColumn id="9694" xr3:uid="{8D48B98C-690F-1643-896B-A1C33049E7E8}" name="Column9681"/>
    <tableColumn id="9695" xr3:uid="{74B1F9AB-1605-084B-A47F-36573FD0D381}" name="Column9682"/>
    <tableColumn id="9696" xr3:uid="{02B0F942-8A22-784A-9BD7-D0C710A78568}" name="Column9683"/>
    <tableColumn id="9697" xr3:uid="{6F6BC0F3-AB18-0943-A3CD-D76387D9C075}" name="Column9684"/>
    <tableColumn id="9698" xr3:uid="{91EB5556-8D77-8846-B3E0-22889BACBCF3}" name="Column9685"/>
    <tableColumn id="9699" xr3:uid="{B9BCE51A-7C6E-4547-8AD7-779DC7DA47D0}" name="Column9686"/>
    <tableColumn id="9700" xr3:uid="{3ED0BBA4-64A1-FB4F-A52D-50EF57C1D229}" name="Column9687"/>
    <tableColumn id="9701" xr3:uid="{C9CB481B-1C2C-4043-84CA-C20A966CC709}" name="Column9688"/>
    <tableColumn id="9702" xr3:uid="{DDDF9E27-DFDC-3B45-A997-71EEF1EBC920}" name="Column9689"/>
    <tableColumn id="9703" xr3:uid="{280DB53B-5F93-4C48-9E7F-3B5539A9790C}" name="Column9690"/>
    <tableColumn id="9704" xr3:uid="{75AD6F00-7F05-1448-8F5F-BD29350569E9}" name="Column9691"/>
    <tableColumn id="9705" xr3:uid="{5595EDDB-6BB8-2140-B435-E9B5A782C741}" name="Column9692"/>
    <tableColumn id="9706" xr3:uid="{902A572A-42C6-D54F-8F58-78BFBA9D45AD}" name="Column9693"/>
    <tableColumn id="9707" xr3:uid="{0A3CCED9-8123-6D48-900F-F3CB5764D39A}" name="Column9694"/>
    <tableColumn id="9708" xr3:uid="{43186AFC-AF73-6F45-A4EA-D60AC68C3A93}" name="Column9695"/>
    <tableColumn id="9709" xr3:uid="{5E5672A7-ACA5-0949-A2CD-D60031A979E1}" name="Column9696"/>
    <tableColumn id="9710" xr3:uid="{FACAC55D-4DE5-7A48-AA2F-679E1DBB9636}" name="Column9697"/>
    <tableColumn id="9711" xr3:uid="{FC43EDF7-8F5F-BF4A-AD1A-E9A07234DA6E}" name="Column9698"/>
    <tableColumn id="9712" xr3:uid="{4446899C-6927-D043-868B-11332819CCBE}" name="Column9699"/>
    <tableColumn id="9713" xr3:uid="{A751DCDC-8A7B-1E44-A16A-458747441B01}" name="Column9700"/>
    <tableColumn id="9714" xr3:uid="{04FDC4A2-12D3-324F-AED3-F5351003DCD6}" name="Column9701"/>
    <tableColumn id="9715" xr3:uid="{EAE48BD4-EC7B-6649-A201-7EEA5A5567E5}" name="Column9702"/>
    <tableColumn id="9716" xr3:uid="{8124D683-3F11-D547-BA5E-163DE3D8C74A}" name="Column9703"/>
    <tableColumn id="9717" xr3:uid="{72AFD5AF-AB9C-9343-A5C3-5AA864AB3A2F}" name="Column9704"/>
    <tableColumn id="9718" xr3:uid="{C07FC5A7-0D25-A449-A571-93E45E26BC0A}" name="Column9705"/>
    <tableColumn id="9719" xr3:uid="{C0EAE178-7AE1-F24B-A1B6-D0D29AF10230}" name="Column9706"/>
    <tableColumn id="9720" xr3:uid="{054EB822-5539-0044-9AAE-F3DDC2510100}" name="Column9707"/>
    <tableColumn id="9721" xr3:uid="{568DD6CE-316E-8247-B630-6B6A3D6997B0}" name="Column9708"/>
    <tableColumn id="9722" xr3:uid="{E204F621-90F5-4346-BF9C-C54DFB3CBC5C}" name="Column9709"/>
    <tableColumn id="9723" xr3:uid="{0A39F1A9-D031-4646-9F16-5228848DF2BC}" name="Column9710"/>
    <tableColumn id="9724" xr3:uid="{F515B081-318F-E24A-BA5E-109B0AC59945}" name="Column9711"/>
    <tableColumn id="9725" xr3:uid="{1DC8F132-D3FD-D145-85CA-254DF96B2386}" name="Column9712"/>
    <tableColumn id="9726" xr3:uid="{72240666-7A14-834E-9403-E20C5EA64F16}" name="Column9713"/>
    <tableColumn id="9727" xr3:uid="{D6616CAF-D69A-4F4F-A13B-9A5E52832AC2}" name="Column9714"/>
    <tableColumn id="9728" xr3:uid="{A3D9718F-DDEB-EF4B-B022-C7B123E6B56A}" name="Column9715"/>
    <tableColumn id="9729" xr3:uid="{7D0D51F5-A618-C94D-A9B7-5327B4EAD0CE}" name="Column9716"/>
    <tableColumn id="9730" xr3:uid="{0821DFEF-3666-F142-863D-3BC503047A2E}" name="Column9717"/>
    <tableColumn id="9731" xr3:uid="{F4C88AE4-3CF9-5549-9FFE-19D4566AB7CE}" name="Column9718"/>
    <tableColumn id="9732" xr3:uid="{DC809283-EA80-4246-9419-29DF8F81BB49}" name="Column9719"/>
    <tableColumn id="9733" xr3:uid="{95D4CD72-C1E2-9345-B590-6C08C7D3E900}" name="Column9720"/>
    <tableColumn id="9734" xr3:uid="{DFD07FE8-4259-1E4C-8028-C17BB146FA5E}" name="Column9721"/>
    <tableColumn id="9735" xr3:uid="{E571EE1F-28ED-344B-A753-D11DC82938A5}" name="Column9722"/>
    <tableColumn id="9736" xr3:uid="{ECFE368B-D074-2D45-9F71-4C74F6747E93}" name="Column9723"/>
    <tableColumn id="9737" xr3:uid="{B5425528-E2EC-F04D-9DD8-79B0ABDB5249}" name="Column9724"/>
    <tableColumn id="9738" xr3:uid="{0FDBCD41-9A74-6247-B211-B26AF2743B2C}" name="Column9725"/>
    <tableColumn id="9739" xr3:uid="{6F42125C-FFD3-8E4E-BABE-C375E57DC740}" name="Column9726"/>
    <tableColumn id="9740" xr3:uid="{B77793A5-0E92-E544-A7E2-F173065CCCF3}" name="Column9727"/>
    <tableColumn id="9741" xr3:uid="{41CE9090-59E0-4F41-A3A3-AECD1473CAD0}" name="Column9728"/>
    <tableColumn id="9742" xr3:uid="{A65487F4-ECB2-374D-962D-C8387841D3D6}" name="Column9729"/>
    <tableColumn id="9743" xr3:uid="{1E8C7106-86FB-F34A-80EB-50788257C659}" name="Column9730"/>
    <tableColumn id="9744" xr3:uid="{9D9ED7DB-EE07-024E-8844-586F33C3337A}" name="Column9731"/>
    <tableColumn id="9745" xr3:uid="{1BA8EDC4-456F-934D-84E5-C4F0E37F3D40}" name="Column9732"/>
    <tableColumn id="9746" xr3:uid="{EC2254A3-3317-7D43-AA90-3E49C3FA9971}" name="Column9733"/>
    <tableColumn id="9747" xr3:uid="{BC849419-7CF4-9D4D-8554-2ED36F52D9F3}" name="Column9734"/>
    <tableColumn id="9748" xr3:uid="{35CC3D5C-6493-7F4B-B807-D0DA73F7DC4C}" name="Column9735"/>
    <tableColumn id="9749" xr3:uid="{3F69487A-55B8-0044-9318-D081D646F669}" name="Column9736"/>
    <tableColumn id="9750" xr3:uid="{80A437DA-51C0-F84B-9BAC-292903F3BE3A}" name="Column9737"/>
    <tableColumn id="9751" xr3:uid="{52F4787A-299F-9845-8553-A45A8FAD3F58}" name="Column9738"/>
    <tableColumn id="9752" xr3:uid="{3E13C6C9-5896-2144-BC3D-98B12113B2C8}" name="Column9739"/>
    <tableColumn id="9753" xr3:uid="{590365D7-761C-DA4F-93CD-30525BB9CEC4}" name="Column9740"/>
    <tableColumn id="9754" xr3:uid="{F5F3EF9B-86A2-1D49-8233-3C4722D63363}" name="Column9741"/>
    <tableColumn id="9755" xr3:uid="{A76F6A17-910B-1A46-9C7F-A603EA73AD8B}" name="Column9742"/>
    <tableColumn id="9756" xr3:uid="{4C7CE072-84E6-3A45-918D-3C2B4D8B791E}" name="Column9743"/>
    <tableColumn id="9757" xr3:uid="{C1D25536-A1CF-2E4E-8B2D-DB1E0C17D887}" name="Column9744"/>
    <tableColumn id="9758" xr3:uid="{C1480F1E-5AFA-0841-B517-5BEF655278CF}" name="Column9745"/>
    <tableColumn id="9759" xr3:uid="{709C4342-303F-854A-85EF-E05D876E0D0B}" name="Column9746"/>
    <tableColumn id="9760" xr3:uid="{D62699D6-9844-BA45-8DDA-DB105525CF37}" name="Column9747"/>
    <tableColumn id="9761" xr3:uid="{D48BD5A5-81C4-4C49-8D15-19F5CB193118}" name="Column9748"/>
    <tableColumn id="9762" xr3:uid="{EF4D8AFB-E602-A24C-97BA-9404C8C37D10}" name="Column9749"/>
    <tableColumn id="9763" xr3:uid="{63B47486-FC79-E740-91C5-107A53665650}" name="Column9750"/>
    <tableColumn id="9764" xr3:uid="{36039B4E-ACEB-F346-B77B-5E54741BDD0B}" name="Column9751"/>
    <tableColumn id="9765" xr3:uid="{6684C366-1A76-B54A-8719-491881F12F71}" name="Column9752"/>
    <tableColumn id="9766" xr3:uid="{DD6C1AF8-715A-9446-9130-BDEF2CEE441C}" name="Column9753"/>
    <tableColumn id="9767" xr3:uid="{4DA92D3B-EA94-8F46-BEEA-96E576499AF3}" name="Column9754"/>
    <tableColumn id="9768" xr3:uid="{31767023-FBFF-9246-B5EF-43692D684F20}" name="Column9755"/>
    <tableColumn id="9769" xr3:uid="{A403298B-26BF-AC4C-8207-0F974221EFAF}" name="Column9756"/>
    <tableColumn id="9770" xr3:uid="{512653EA-E41B-264E-8D86-8A92323A6262}" name="Column9757"/>
    <tableColumn id="9771" xr3:uid="{57E4752E-E498-7143-8712-A83A96B00746}" name="Column9758"/>
    <tableColumn id="9772" xr3:uid="{B96FD7A9-3CEC-6544-BB4A-ACF55D193658}" name="Column9759"/>
    <tableColumn id="9773" xr3:uid="{6C46EDF0-3C9C-E144-868D-ABC313024B99}" name="Column9760"/>
    <tableColumn id="9774" xr3:uid="{D1F592A4-1082-CE4C-9543-CF1F762DD191}" name="Column9761"/>
    <tableColumn id="9775" xr3:uid="{88F93D31-67B7-0849-933D-09041E5804DF}" name="Column9762"/>
    <tableColumn id="9776" xr3:uid="{34B4DFEF-4839-EA4D-BDC7-F17BC1BFB554}" name="Column9763"/>
    <tableColumn id="9777" xr3:uid="{A79FFA2D-0EA6-984D-8BF6-DCF61ED8D192}" name="Column9764"/>
    <tableColumn id="9778" xr3:uid="{58A9456F-10EA-D143-BC62-395B0DBEB942}" name="Column9765"/>
    <tableColumn id="9779" xr3:uid="{936C8FBA-DFCF-C043-90A4-9B0147A94BB2}" name="Column9766"/>
    <tableColumn id="9780" xr3:uid="{307F7708-95A4-C744-84F5-D3ECBEA7BB14}" name="Column9767"/>
    <tableColumn id="9781" xr3:uid="{5A88F422-7140-B44D-B6BD-2A9160B868FF}" name="Column9768"/>
    <tableColumn id="9782" xr3:uid="{BD72A983-6E18-4449-A97E-42874F3F104F}" name="Column9769"/>
    <tableColumn id="9783" xr3:uid="{D5F4DA6E-278A-3549-B1B8-15D89DDB0075}" name="Column9770"/>
    <tableColumn id="9784" xr3:uid="{EEABC41F-DF83-8E4D-95DD-EF0C0A7A4F26}" name="Column9771"/>
    <tableColumn id="9785" xr3:uid="{D0618023-06BC-994B-9093-A5C21C9B37F7}" name="Column9772"/>
    <tableColumn id="9786" xr3:uid="{E57AB376-9A43-1A4D-A588-8894B1D57DB2}" name="Column9773"/>
    <tableColumn id="9787" xr3:uid="{758FA47E-FF1B-F14F-B892-999660C6EA45}" name="Column9774"/>
    <tableColumn id="9788" xr3:uid="{7A6CDCE4-815A-0C41-8AC8-5232B75BFA56}" name="Column9775"/>
    <tableColumn id="9789" xr3:uid="{56D29935-B1EF-DA48-A689-9B1185F78680}" name="Column9776"/>
    <tableColumn id="9790" xr3:uid="{A5B9986E-0A11-0A46-B611-2F7A9BFC6469}" name="Column9777"/>
    <tableColumn id="9791" xr3:uid="{8DB71A3F-E2A5-F148-8071-CB14C7582AE7}" name="Column9778"/>
    <tableColumn id="9792" xr3:uid="{7CD1A024-0BBF-C64B-85A1-211358E47F51}" name="Column9779"/>
    <tableColumn id="9793" xr3:uid="{EEDF769C-F917-A84F-89CF-6CCFBD3A33DF}" name="Column9780"/>
    <tableColumn id="9794" xr3:uid="{442FD26E-8C57-3A43-907F-86B3DD013681}" name="Column9781"/>
    <tableColumn id="9795" xr3:uid="{4E2AE8F6-4122-A340-AD45-1330D9564778}" name="Column9782"/>
    <tableColumn id="9796" xr3:uid="{DAD1CEB2-AC84-C44E-B088-74DEA71CACB0}" name="Column9783"/>
    <tableColumn id="9797" xr3:uid="{055569CD-94B4-BA4D-A4A4-36C22CE7EC69}" name="Column9784"/>
    <tableColumn id="9798" xr3:uid="{41496D91-3C56-AA48-9608-79307FAD65BB}" name="Column9785"/>
    <tableColumn id="9799" xr3:uid="{F44C1791-D4ED-F44C-8154-115CC8BFACEE}" name="Column9786"/>
    <tableColumn id="9800" xr3:uid="{8574B7DE-BEB6-E34A-9C67-B50FF551A54A}" name="Column9787"/>
    <tableColumn id="9801" xr3:uid="{14AAE574-76E5-724A-927D-DA6746851CD9}" name="Column9788"/>
    <tableColumn id="9802" xr3:uid="{30A1CCE9-4CA2-354D-9DC6-2593FE837A6B}" name="Column9789"/>
    <tableColumn id="9803" xr3:uid="{6E12B52C-5FC2-4541-8C52-CB654E1B97BB}" name="Column9790"/>
    <tableColumn id="9804" xr3:uid="{9A5F0D82-F30E-2D4A-9657-39A9B25E4208}" name="Column9791"/>
    <tableColumn id="9805" xr3:uid="{16870F34-8482-6C41-8F8E-BEEE78DB41A6}" name="Column9792"/>
    <tableColumn id="9806" xr3:uid="{1D859C16-CFA9-C14F-888E-0DCC1E4B8C98}" name="Column9793"/>
    <tableColumn id="9807" xr3:uid="{3126AFE6-6B8B-8140-958E-BFEF8F2AB396}" name="Column9794"/>
    <tableColumn id="9808" xr3:uid="{55AA1FD4-334D-B344-AF4A-A05A78CF2820}" name="Column9795"/>
    <tableColumn id="9809" xr3:uid="{9286EBD3-CC92-5248-AE60-49EA0A6DADD3}" name="Column9796"/>
    <tableColumn id="9810" xr3:uid="{054A7623-52B4-C04D-AC72-8C67A39A579E}" name="Column9797"/>
    <tableColumn id="9811" xr3:uid="{22E2E4DC-42D3-2F4F-934B-4685E31A3356}" name="Column9798"/>
    <tableColumn id="9812" xr3:uid="{AA7EBE2A-CEBB-7D48-8F3B-0793B9FF16CB}" name="Column9799"/>
    <tableColumn id="9813" xr3:uid="{FEA60EF0-CC5C-0146-A27A-F35955CD2BB5}" name="Column9800"/>
    <tableColumn id="9814" xr3:uid="{05A67611-F56C-DD4A-82F5-43973182414F}" name="Column9801"/>
    <tableColumn id="9815" xr3:uid="{FC295188-5AAF-4849-8939-D7C58B5D3177}" name="Column9802"/>
    <tableColumn id="9816" xr3:uid="{C75E060B-4A5E-CD43-B47A-17723595D3C7}" name="Column9803"/>
    <tableColumn id="9817" xr3:uid="{2F7CB140-33E2-324C-AC0B-A007F3296D83}" name="Column9804"/>
    <tableColumn id="9818" xr3:uid="{BB5C40AC-D62A-8C46-85A8-11ECA058B292}" name="Column9805"/>
    <tableColumn id="9819" xr3:uid="{C7E38093-1D23-4444-AFD0-9995A4CEF656}" name="Column9806"/>
    <tableColumn id="9820" xr3:uid="{C0F4DC05-B93B-0745-B5FB-FEAB41335EA6}" name="Column9807"/>
    <tableColumn id="9821" xr3:uid="{5320FDB2-23A3-E347-82FC-DDE1C34B0332}" name="Column9808"/>
    <tableColumn id="9822" xr3:uid="{D966BF9A-A998-D54A-B1CD-0B9546C2936F}" name="Column9809"/>
    <tableColumn id="9823" xr3:uid="{560AEFEF-6546-484B-94DE-DDC1FB2C0C76}" name="Column9810"/>
    <tableColumn id="9824" xr3:uid="{8CD5BCB5-4179-1848-9B0E-3154EEA5A9D9}" name="Column9811"/>
    <tableColumn id="9825" xr3:uid="{AD24D7BB-6007-834B-85B3-4AC036A3934B}" name="Column9812"/>
    <tableColumn id="9826" xr3:uid="{3A32F673-CC86-D143-AFCB-04A2FDB0BD71}" name="Column9813"/>
    <tableColumn id="9827" xr3:uid="{48B16AE7-8F78-B944-8083-A8F173AEC37F}" name="Column9814"/>
    <tableColumn id="9828" xr3:uid="{F745A7FC-397D-D844-9DBE-CBC7C36AF95A}" name="Column9815"/>
    <tableColumn id="9829" xr3:uid="{DD6106FF-D680-354B-9D37-DD4255723F8F}" name="Column9816"/>
    <tableColumn id="9830" xr3:uid="{78E586C4-973A-574D-8792-491E1252151B}" name="Column9817"/>
    <tableColumn id="9831" xr3:uid="{DDF1870A-3493-E34A-943E-01D34200E5D8}" name="Column9818"/>
    <tableColumn id="9832" xr3:uid="{21C31BEA-9AA9-E54D-A6C6-405714DFF33D}" name="Column9819"/>
    <tableColumn id="9833" xr3:uid="{98F9F832-A3CE-B048-99A0-4F9144F2D218}" name="Column9820"/>
    <tableColumn id="9834" xr3:uid="{9C024DD7-E966-BB4A-BA1A-1171814E9BB5}" name="Column9821"/>
    <tableColumn id="9835" xr3:uid="{B0AE36CB-D03C-A347-982B-159530E26C7D}" name="Column9822"/>
    <tableColumn id="9836" xr3:uid="{A337C7E2-77A8-E040-952C-187E41A9382D}" name="Column9823"/>
    <tableColumn id="9837" xr3:uid="{2DCC97EF-4FE2-CE49-B707-6B9F1980C010}" name="Column9824"/>
    <tableColumn id="9838" xr3:uid="{A3C81041-3FBF-E04D-9DF0-D5DEE3BCA506}" name="Column9825"/>
    <tableColumn id="9839" xr3:uid="{84768E28-047B-BA48-AA37-93ED72FA1F40}" name="Column9826"/>
    <tableColumn id="9840" xr3:uid="{A53FBD33-6BB3-2846-A2F7-486B7FE8B874}" name="Column9827"/>
    <tableColumn id="9841" xr3:uid="{AC8BD447-C260-CC45-9DC7-72B21AFAA38B}" name="Column9828"/>
    <tableColumn id="9842" xr3:uid="{729397F0-B909-E34C-94C3-760F38AE0346}" name="Column9829"/>
    <tableColumn id="9843" xr3:uid="{51360548-592E-A740-BE35-A6A6F241144F}" name="Column9830"/>
    <tableColumn id="9844" xr3:uid="{13A3B3BC-D350-9242-B4DB-90AA60A72687}" name="Column9831"/>
    <tableColumn id="9845" xr3:uid="{F6443244-77AB-DC43-9C2B-233B804AC733}" name="Column9832"/>
    <tableColumn id="9846" xr3:uid="{65FE63BA-0E29-374A-9734-DF45158F224C}" name="Column9833"/>
    <tableColumn id="9847" xr3:uid="{06667C75-406E-004F-9E34-8E1B162FFF77}" name="Column9834"/>
    <tableColumn id="9848" xr3:uid="{3DDBA915-15B4-1C4F-B868-16E4972F9227}" name="Column9835"/>
    <tableColumn id="9849" xr3:uid="{507294E1-605A-734B-8F38-A7154FF0C49C}" name="Column9836"/>
    <tableColumn id="9850" xr3:uid="{7319C2D8-5F78-B444-AFFA-2CE2C32FB7DA}" name="Column9837"/>
    <tableColumn id="9851" xr3:uid="{F2DF3E71-3090-E44B-8CF7-3D292345C962}" name="Column9838"/>
    <tableColumn id="9852" xr3:uid="{B021F290-F1E6-5E44-9647-1CBEFBFB1CB9}" name="Column9839"/>
    <tableColumn id="9853" xr3:uid="{53C8C82F-ADAC-0E4C-8E1A-29B4AE41E081}" name="Column9840"/>
    <tableColumn id="9854" xr3:uid="{F51D894D-8A6D-4F45-A75C-1AFA90E66C36}" name="Column9841"/>
    <tableColumn id="9855" xr3:uid="{5B35F9A8-8F97-5F45-B17E-D1E0B88DA945}" name="Column9842"/>
    <tableColumn id="9856" xr3:uid="{D455DD33-E417-144E-A469-C5A27CC04B62}" name="Column9843"/>
    <tableColumn id="9857" xr3:uid="{5D2A5819-6DB2-5B4E-B2C8-91FAC15E4D41}" name="Column9844"/>
    <tableColumn id="9858" xr3:uid="{E0D282F5-F35C-484E-B613-0A6AD69541B4}" name="Column9845"/>
    <tableColumn id="9859" xr3:uid="{36BA6470-11A0-B54B-9F2E-4C928C61A04D}" name="Column9846"/>
    <tableColumn id="9860" xr3:uid="{1B5CE413-C711-9D43-B657-6F83A17BD347}" name="Column9847"/>
    <tableColumn id="9861" xr3:uid="{D3B247B2-B3E4-4441-B6F8-FEF9F4FC8537}" name="Column9848"/>
    <tableColumn id="9862" xr3:uid="{BF8B5D5E-B577-C34F-8730-92F22D4DD137}" name="Column9849"/>
    <tableColumn id="9863" xr3:uid="{3BA51FEC-738B-BD47-959B-16187021256F}" name="Column9850"/>
    <tableColumn id="9864" xr3:uid="{69A65C56-A91A-DB4B-B059-710C1826B26A}" name="Column9851"/>
    <tableColumn id="9865" xr3:uid="{842F8B66-F7E1-D24C-A34F-BB9FC7B0954B}" name="Column9852"/>
    <tableColumn id="9866" xr3:uid="{BB140A13-DA99-8B45-803B-83C7D392F9B5}" name="Column9853"/>
    <tableColumn id="9867" xr3:uid="{954EDA66-B37C-C84B-9D6E-83178D4DFB98}" name="Column9854"/>
    <tableColumn id="9868" xr3:uid="{2A69246E-1CB7-9640-9306-D3CBDF769810}" name="Column9855"/>
    <tableColumn id="9869" xr3:uid="{85C4E616-2EDD-FC4D-B6A9-6BE5EAE1D296}" name="Column9856"/>
    <tableColumn id="9870" xr3:uid="{58D01F23-CBCD-3F41-B251-BF4C89431D9D}" name="Column9857"/>
    <tableColumn id="9871" xr3:uid="{4D90B493-8324-8547-9A35-884F552A3F4E}" name="Column9858"/>
    <tableColumn id="9872" xr3:uid="{E750A470-E1A8-CD4E-A572-1B4B23997DD0}" name="Column9859"/>
    <tableColumn id="9873" xr3:uid="{27A93343-B24E-E746-9647-CF90DCB7A0DD}" name="Column9860"/>
    <tableColumn id="9874" xr3:uid="{73EFB2F6-F6CC-8B43-9A9B-A047B293FA1C}" name="Column9861"/>
    <tableColumn id="9875" xr3:uid="{46AB9E17-FD5D-8A45-AECB-1F2E7249C327}" name="Column9862"/>
    <tableColumn id="9876" xr3:uid="{B6C17FD4-B15B-4744-B311-1F88B5423AF9}" name="Column9863"/>
    <tableColumn id="9877" xr3:uid="{A71C8DF1-7D1F-1E43-8701-A79BB183CC1D}" name="Column9864"/>
    <tableColumn id="9878" xr3:uid="{5D93B7C6-1263-C143-95FA-F50D0EB27F07}" name="Column9865"/>
    <tableColumn id="9879" xr3:uid="{563D97AE-688B-AA41-BDB0-903CBDDB71E5}" name="Column9866"/>
    <tableColumn id="9880" xr3:uid="{C09313EB-3725-8343-BDA7-F6A500A3D432}" name="Column9867"/>
    <tableColumn id="9881" xr3:uid="{07B01F48-5E1D-4046-9784-7AA13D00C48F}" name="Column9868"/>
    <tableColumn id="9882" xr3:uid="{BAE46292-5561-B04E-B656-E8691EAC1516}" name="Column9869"/>
    <tableColumn id="9883" xr3:uid="{99471128-A3A0-C94F-95CD-F9CF80481561}" name="Column9870"/>
    <tableColumn id="9884" xr3:uid="{8A9FAADF-CB8C-C644-9B1E-CCD1517BAFA6}" name="Column9871"/>
    <tableColumn id="9885" xr3:uid="{A89BB30F-3807-2247-8705-DC2BD647A972}" name="Column9872"/>
    <tableColumn id="9886" xr3:uid="{0A9C7915-64B5-4946-AC9A-F075C1362822}" name="Column9873"/>
    <tableColumn id="9887" xr3:uid="{1D5D9CFE-1A3B-AA4D-A713-74E49E63F427}" name="Column9874"/>
    <tableColumn id="9888" xr3:uid="{2D888680-CE5A-5644-B3A5-0A2A072CEF0F}" name="Column9875"/>
    <tableColumn id="9889" xr3:uid="{9A891D6F-CBC6-1A4D-BCC7-6553745DE33B}" name="Column9876"/>
    <tableColumn id="9890" xr3:uid="{3F918C0E-E816-FB49-A9C6-2C7D6C19009E}" name="Column9877"/>
    <tableColumn id="9891" xr3:uid="{E064F36F-B9EF-0643-B5BA-5594B5557557}" name="Column9878"/>
    <tableColumn id="9892" xr3:uid="{196682C9-9E25-9F43-8469-60C9723C6F69}" name="Column9879"/>
    <tableColumn id="9893" xr3:uid="{F10D12D6-2BDD-9245-8853-AAE2216CFAA9}" name="Column9880"/>
    <tableColumn id="9894" xr3:uid="{F9EE06E0-D5B8-924E-B000-4FA8B520D90C}" name="Column9881"/>
    <tableColumn id="9895" xr3:uid="{61C809C6-15B8-D447-947C-ACCBEB2BB621}" name="Column9882"/>
    <tableColumn id="9896" xr3:uid="{33750F66-12A9-AB43-9463-8CCCDD6A10FD}" name="Column9883"/>
    <tableColumn id="9897" xr3:uid="{BD85221E-B1B2-D44F-A778-E05D34770C71}" name="Column9884"/>
    <tableColumn id="9898" xr3:uid="{3D488EA0-A171-C242-BC18-06FC35A60CCC}" name="Column9885"/>
    <tableColumn id="9899" xr3:uid="{CD0D0279-8338-3C4D-84D2-73FFC5D70E4C}" name="Column9886"/>
    <tableColumn id="9900" xr3:uid="{476A1AFA-3F3E-1849-803B-4B6510F739DF}" name="Column9887"/>
    <tableColumn id="9901" xr3:uid="{B52E40EB-CC7D-174A-9A5A-A2AF15BD3F1C}" name="Column9888"/>
    <tableColumn id="9902" xr3:uid="{B7EECD07-A6F5-7D4E-B384-9EB58B58EC4A}" name="Column9889"/>
    <tableColumn id="9903" xr3:uid="{1CBB5C66-9A74-884F-8326-059B32511939}" name="Column9890"/>
    <tableColumn id="9904" xr3:uid="{066FB240-6874-F34B-990D-279D78F24D21}" name="Column9891"/>
    <tableColumn id="9905" xr3:uid="{EC14C224-DDA6-2541-AC91-78366E9F6C70}" name="Column9892"/>
    <tableColumn id="9906" xr3:uid="{91360E00-9C73-CE42-9C48-F29F9B4DEF9D}" name="Column9893"/>
    <tableColumn id="9907" xr3:uid="{9D42E725-D7C4-E74D-ACD2-8E1121F9A5C1}" name="Column9894"/>
    <tableColumn id="9908" xr3:uid="{18D8BBBF-D238-6844-811D-70C7F8F48168}" name="Column9895"/>
    <tableColumn id="9909" xr3:uid="{48A7CAB7-895F-FF45-9CA1-79228ACA5EC3}" name="Column9896"/>
    <tableColumn id="9910" xr3:uid="{11BE7B02-2C3C-B445-95DB-90DBFB84D891}" name="Column9897"/>
    <tableColumn id="9911" xr3:uid="{E4CAE000-F32A-A547-9B78-9EF96A3E11A6}" name="Column9898"/>
    <tableColumn id="9912" xr3:uid="{81661639-4C38-2840-8ACC-6C15009F1837}" name="Column9899"/>
    <tableColumn id="9913" xr3:uid="{24E174DA-86C2-FD42-8807-4D7BCE570357}" name="Column9900"/>
    <tableColumn id="9914" xr3:uid="{B0A7C431-A7A3-5E42-975A-7FDFA8F936D3}" name="Column9901"/>
    <tableColumn id="9915" xr3:uid="{A77E2D46-CA4E-3641-8BD1-F1F57B75D4BC}" name="Column9902"/>
    <tableColumn id="9916" xr3:uid="{52CAEF89-9060-D54E-B8FF-4CAC0209AB89}" name="Column9903"/>
    <tableColumn id="9917" xr3:uid="{F75BAE03-F43D-8344-AE95-A580F04E7E67}" name="Column9904"/>
    <tableColumn id="9918" xr3:uid="{51A87EE6-5FA3-C947-82A2-D5AF0D09C7A9}" name="Column9905"/>
    <tableColumn id="9919" xr3:uid="{14358466-87D6-1747-BB69-10E4F07B0976}" name="Column9906"/>
    <tableColumn id="9920" xr3:uid="{4737850F-257B-4849-A104-25A2D7AA318B}" name="Column9907"/>
    <tableColumn id="9921" xr3:uid="{6882EBC2-9085-E44B-A392-273C9019A568}" name="Column9908"/>
    <tableColumn id="9922" xr3:uid="{86EF35AC-C818-C649-89AD-9F550116503C}" name="Column9909"/>
    <tableColumn id="9923" xr3:uid="{721DC5BC-598E-044A-AE36-4E84377230C9}" name="Column9910"/>
    <tableColumn id="9924" xr3:uid="{277E83F9-7CEA-5C47-AF50-531C24B33B8F}" name="Column9911"/>
    <tableColumn id="9925" xr3:uid="{910BFCFB-0188-A84B-BE0C-0FD06CA86FBE}" name="Column9912"/>
    <tableColumn id="9926" xr3:uid="{082B2631-4B93-744D-A2BC-7FAA87611EB8}" name="Column9913"/>
    <tableColumn id="9927" xr3:uid="{DB7EEB17-4BCD-5347-9324-9E3472C44160}" name="Column9914"/>
    <tableColumn id="9928" xr3:uid="{6DC12C18-269F-7448-A028-784EBAC3607D}" name="Column9915"/>
    <tableColumn id="9929" xr3:uid="{91ECAD55-A2B3-274A-9D2D-4AA2EE653204}" name="Column9916"/>
    <tableColumn id="9930" xr3:uid="{A3040E42-9513-5C43-A978-E780CED638D8}" name="Column9917"/>
    <tableColumn id="9931" xr3:uid="{FF8D2805-30A9-354C-83D6-E6CE3E4EC150}" name="Column9918"/>
    <tableColumn id="9932" xr3:uid="{ECE91706-7AA3-5A46-946A-1DB3AF203BF0}" name="Column9919"/>
    <tableColumn id="9933" xr3:uid="{ED51678B-E1EF-284D-9352-F2146811C18E}" name="Column9920"/>
    <tableColumn id="9934" xr3:uid="{597B1635-D382-5A43-970A-008CA8DA12B0}" name="Column9921"/>
    <tableColumn id="9935" xr3:uid="{2238E410-2C5D-CA47-83FD-EE6129DAA408}" name="Column9922"/>
    <tableColumn id="9936" xr3:uid="{145BC901-18C3-F24D-B10A-1F3291990A3C}" name="Column9923"/>
    <tableColumn id="9937" xr3:uid="{6DEDC4C7-8DD1-E649-9A51-D4061F024A1C}" name="Column9924"/>
    <tableColumn id="9938" xr3:uid="{CD697287-8948-E643-83FC-01AD2C310542}" name="Column9925"/>
    <tableColumn id="9939" xr3:uid="{334345EB-9052-464E-857A-C0CA29AAD08E}" name="Column9926"/>
    <tableColumn id="9940" xr3:uid="{E086A9F9-9BBC-8B4E-89C6-F3304A4C90B3}" name="Column9927"/>
    <tableColumn id="9941" xr3:uid="{59A4490E-ADD0-374F-A982-943B5DD84D57}" name="Column9928"/>
    <tableColumn id="9942" xr3:uid="{A395E262-B9F6-7A46-BA63-F576C9EC909F}" name="Column9929"/>
    <tableColumn id="9943" xr3:uid="{D96A69E8-D655-E84D-AECD-CBB64C1FAA88}" name="Column9930"/>
    <tableColumn id="9944" xr3:uid="{5F51D6D5-305D-7642-B084-883E403751EA}" name="Column9931"/>
    <tableColumn id="9945" xr3:uid="{7A6B2CA6-F664-1E4F-A17C-A2A5F56D67F4}" name="Column9932"/>
    <tableColumn id="9946" xr3:uid="{90DE6465-8CEC-0342-A623-D996A960E6CB}" name="Column9933"/>
    <tableColumn id="9947" xr3:uid="{FA623E26-1685-9C4E-91F2-24EAB6457CFD}" name="Column9934"/>
    <tableColumn id="9948" xr3:uid="{21920F51-A669-D340-A6D8-A2766F87E682}" name="Column9935"/>
    <tableColumn id="9949" xr3:uid="{9091B643-CAF6-2D43-BE32-6E9855E0F8F4}" name="Column9936"/>
    <tableColumn id="9950" xr3:uid="{457DA735-5D02-FB41-8913-3D040F1C89CA}" name="Column9937"/>
    <tableColumn id="9951" xr3:uid="{441A8D8B-947C-8F44-BD49-E196201AA2F5}" name="Column9938"/>
    <tableColumn id="9952" xr3:uid="{1B61084B-0875-534D-80BC-894A7DAF43E3}" name="Column9939"/>
    <tableColumn id="9953" xr3:uid="{94DCE8E5-F8AB-A847-A176-951842D12E45}" name="Column9940"/>
    <tableColumn id="9954" xr3:uid="{B7B028A1-AEB9-4D43-93C0-9F61468C43FA}" name="Column9941"/>
    <tableColumn id="9955" xr3:uid="{A72F6D59-E8B1-B042-9DF7-252B19FC609F}" name="Column9942"/>
    <tableColumn id="9956" xr3:uid="{163EB328-4C2C-BF47-9FFC-FBA744AA2AD3}" name="Column9943"/>
    <tableColumn id="9957" xr3:uid="{743EEC0A-852A-3843-88D5-380580071A57}" name="Column9944"/>
    <tableColumn id="9958" xr3:uid="{38D1216A-2030-F340-A7B9-6864654B7C06}" name="Column9945"/>
    <tableColumn id="9959" xr3:uid="{5E1E0321-3D30-6144-8340-0746F43A3234}" name="Column9946"/>
    <tableColumn id="9960" xr3:uid="{7DA349F3-4AD3-734F-8521-EE9130013922}" name="Column9947"/>
    <tableColumn id="9961" xr3:uid="{ECDD3A9E-0FC1-164B-8E37-D75FE1C9C3F4}" name="Column9948"/>
    <tableColumn id="9962" xr3:uid="{A60B7CA0-3FD9-A64B-99A0-82DD8A21334C}" name="Column9949"/>
    <tableColumn id="9963" xr3:uid="{9E9491FD-E947-F94D-A968-42C6B86D70E0}" name="Column9950"/>
    <tableColumn id="9964" xr3:uid="{1611B7DB-EEBB-9441-AC54-843BC17B3683}" name="Column9951"/>
    <tableColumn id="9965" xr3:uid="{EDD67651-6F51-2F41-BB19-C55288B1F2FB}" name="Column9952"/>
    <tableColumn id="9966" xr3:uid="{AB9FFFBB-FC01-9448-AE92-FFF43422387D}" name="Column9953"/>
    <tableColumn id="9967" xr3:uid="{92809F7F-2CA7-064F-8DFC-04139A70B96E}" name="Column9954"/>
    <tableColumn id="9968" xr3:uid="{467734A5-F72D-554F-B1C4-E469064B79F5}" name="Column9955"/>
    <tableColumn id="9969" xr3:uid="{29022ECE-840B-314A-ACDD-C2E3C206D4E1}" name="Column9956"/>
    <tableColumn id="9970" xr3:uid="{E7AA76C9-2BA7-C845-B329-068F5088C59A}" name="Column9957"/>
    <tableColumn id="9971" xr3:uid="{AC2E299C-2348-4144-AC65-DE93517F4AA4}" name="Column9958"/>
    <tableColumn id="9972" xr3:uid="{F3BFFFBF-6357-354D-8E9C-9E33AB4BEE3C}" name="Column9959"/>
    <tableColumn id="9973" xr3:uid="{21C1EAF8-B282-0242-995E-2533A507E82D}" name="Column9960"/>
    <tableColumn id="9974" xr3:uid="{C3D189D5-DCB2-4347-A3EA-8A3BD69772A6}" name="Column9961"/>
    <tableColumn id="9975" xr3:uid="{3F39D78B-0AF6-604A-A831-6D051806A9C0}" name="Column9962"/>
    <tableColumn id="9976" xr3:uid="{AE7EA03A-2936-4C4F-9692-474F8DAF0686}" name="Column9963"/>
    <tableColumn id="9977" xr3:uid="{30778C9F-A87D-B941-8E37-FD1DCA4E5A23}" name="Column9964"/>
    <tableColumn id="9978" xr3:uid="{BF081A60-2C22-0D46-A52E-A69146662F36}" name="Column9965"/>
    <tableColumn id="9979" xr3:uid="{BED2B4C5-8B7D-924A-A493-FB78EA00AE63}" name="Column9966"/>
    <tableColumn id="9980" xr3:uid="{333500B8-E9FA-B743-8700-BE94DD30E885}" name="Column9967"/>
    <tableColumn id="9981" xr3:uid="{1F147113-3D09-5748-8EDC-FC98E8B743AE}" name="Column9968"/>
    <tableColumn id="9982" xr3:uid="{DB59C04A-254D-3D40-BA3B-694E662F6067}" name="Column9969"/>
    <tableColumn id="9983" xr3:uid="{80A26178-C307-5846-80CC-049B36F3AAEF}" name="Column9970"/>
    <tableColumn id="9984" xr3:uid="{51D4EDCC-A38F-EC47-8F71-198357EC9C76}" name="Column9971"/>
    <tableColumn id="9985" xr3:uid="{0F903757-D7AF-114C-A3A2-0E4B4CDD8FE2}" name="Column9972"/>
    <tableColumn id="9986" xr3:uid="{02F1D941-D0A1-C341-911F-2FB457BD5AD3}" name="Column9973"/>
    <tableColumn id="9987" xr3:uid="{B66A670C-D26E-2049-B07E-15D3D7B07823}" name="Column9974"/>
    <tableColumn id="9988" xr3:uid="{E338BEF0-3597-1443-B441-B8C71FB29DC5}" name="Column9975"/>
    <tableColumn id="9989" xr3:uid="{FDAA4537-0962-E44C-AEC4-1966C38FBB11}" name="Column9976"/>
    <tableColumn id="9990" xr3:uid="{E363C0A7-7FE5-CF42-B78C-72F39242003D}" name="Column9977"/>
    <tableColumn id="9991" xr3:uid="{016178F1-690B-7243-8CF0-F2AF4225A385}" name="Column9978"/>
    <tableColumn id="9992" xr3:uid="{6FAF11FC-AB87-F343-9459-554301225FF1}" name="Column9979"/>
    <tableColumn id="9993" xr3:uid="{80C5FB8D-E898-704E-8898-4A8FF2CCB256}" name="Column9980"/>
    <tableColumn id="9994" xr3:uid="{B3807FCB-556F-2449-A174-79B6D371DA56}" name="Column9981"/>
    <tableColumn id="9995" xr3:uid="{568932E5-DB0A-6145-AE64-0D5D6A16A775}" name="Column9982"/>
    <tableColumn id="9996" xr3:uid="{775E4BEE-BCA3-7B4E-BFAB-92F187855B05}" name="Column9983"/>
    <tableColumn id="9997" xr3:uid="{39BEC240-27D8-0C42-A233-1CAC64DB3C75}" name="Column9984"/>
    <tableColumn id="9998" xr3:uid="{0E90AB3B-7DCD-164F-BFDA-3EDDCA4C5651}" name="Column9985"/>
    <tableColumn id="9999" xr3:uid="{7C0EB880-D780-4843-99A5-F5E0EEBC02A1}" name="Column9986"/>
    <tableColumn id="10000" xr3:uid="{EA88E2BC-752D-3C48-91F1-EA2381D5A7F4}" name="Column9987"/>
    <tableColumn id="10001" xr3:uid="{7C64A84B-1AAB-1D41-8D0D-8E5041EAFF85}" name="Column9988"/>
    <tableColumn id="10002" xr3:uid="{53CCD8FF-AE9C-0C42-807B-59265CE8C6CB}" name="Column9989"/>
    <tableColumn id="10003" xr3:uid="{CCA52B37-2642-DA49-999C-9915BCD5099D}" name="Column9990"/>
    <tableColumn id="10004" xr3:uid="{1CA6459E-C5CD-DF4A-8BF1-179E27E450FE}" name="Column9991"/>
    <tableColumn id="10005" xr3:uid="{998B6FF9-0B91-AD4A-86E8-70CEB873B142}" name="Column9992"/>
    <tableColumn id="10006" xr3:uid="{7CCF6611-0A36-9744-A68D-F8C5D1BE314E}" name="Column9993"/>
    <tableColumn id="10007" xr3:uid="{2EE29798-C0B3-4046-809E-A2B11452F54B}" name="Column9994"/>
    <tableColumn id="10008" xr3:uid="{44ADB585-3B31-824F-AFA1-9329EB3108D6}" name="Column9995"/>
    <tableColumn id="10009" xr3:uid="{A6C95C5F-9B80-2C4D-8575-47B8098D3C5A}" name="Column9996"/>
    <tableColumn id="10010" xr3:uid="{6F9694DD-7294-9640-8937-062C06210B31}" name="Column9997"/>
    <tableColumn id="10011" xr3:uid="{051297B5-8DAB-3141-A6DE-065BA371936B}" name="Column9998"/>
    <tableColumn id="10012" xr3:uid="{22B70C86-5683-7644-9112-CC4FF6A07106}" name="Column9999"/>
    <tableColumn id="10013" xr3:uid="{B40DA3D0-4AE8-5646-95B4-DA4AAA364BC9}" name="Column10000"/>
    <tableColumn id="10014" xr3:uid="{196AC927-CCA5-804C-9B91-6D4835747DDB}" name="Column10001"/>
    <tableColumn id="10015" xr3:uid="{18923859-298D-1245-9D40-C7980054476C}" name="Column10002"/>
    <tableColumn id="10016" xr3:uid="{1F7602EB-7D8B-E24A-8121-B5153CF86001}" name="Column10003"/>
    <tableColumn id="10017" xr3:uid="{141B7ADB-90C2-1A4A-905C-481B5196B935}" name="Column10004"/>
    <tableColumn id="10018" xr3:uid="{58AFB622-5A7D-B347-967B-0B9902C50EA6}" name="Column10005"/>
    <tableColumn id="10019" xr3:uid="{9B59E7F2-CB44-0B4F-8AD4-E591D89230EF}" name="Column10006"/>
    <tableColumn id="10020" xr3:uid="{3AF89859-F01E-F34B-B69F-F23D49AF5B1E}" name="Column10007"/>
    <tableColumn id="10021" xr3:uid="{A0C0ECB4-5C7F-EA4B-A551-C987FE4936DD}" name="Column10008"/>
    <tableColumn id="10022" xr3:uid="{084FC697-F159-8B45-9A99-4ADC797FE950}" name="Column10009"/>
    <tableColumn id="10023" xr3:uid="{DEB13883-7D0E-D44B-BC29-13B2A080A162}" name="Column10010"/>
    <tableColumn id="10024" xr3:uid="{944ED3AF-EB9C-524A-BD3F-E9D7E672B1D7}" name="Column10011"/>
    <tableColumn id="10025" xr3:uid="{2343FF1A-43F5-0846-9FBE-16A211F0D358}" name="Column10012"/>
    <tableColumn id="10026" xr3:uid="{3EB915CA-1E57-0E45-A8FC-1F6030E7D1BC}" name="Column10013"/>
    <tableColumn id="10027" xr3:uid="{38D6CDE9-B0AB-5549-BCE9-15C4E8443E99}" name="Column10014"/>
    <tableColumn id="10028" xr3:uid="{BD4B102D-3E4A-8149-98BA-B5EC4BB51D64}" name="Column10015"/>
    <tableColumn id="10029" xr3:uid="{8C48B16C-91F2-B342-861D-CAAC09AE71A3}" name="Column10016"/>
    <tableColumn id="10030" xr3:uid="{BB8C1A20-BD4C-1942-BB84-561E68887A14}" name="Column10017"/>
    <tableColumn id="10031" xr3:uid="{2C7D90EB-722A-414E-965A-68F1E2070F74}" name="Column10018"/>
    <tableColumn id="10032" xr3:uid="{5005CBE9-31AC-1947-9C30-74BEA6B3FCE5}" name="Column10019"/>
    <tableColumn id="10033" xr3:uid="{0459350E-EF4F-1240-9D0A-50124D522BA4}" name="Column10020"/>
    <tableColumn id="10034" xr3:uid="{9ACCBC80-23B6-E94D-99C5-249112CE7D82}" name="Column10021"/>
    <tableColumn id="10035" xr3:uid="{0A659009-BC45-BE42-9C51-17E8773F2D15}" name="Column10022"/>
    <tableColumn id="10036" xr3:uid="{2BE7ED7F-9B47-474F-ACBB-DD015240084B}" name="Column10023"/>
    <tableColumn id="10037" xr3:uid="{FB10BF5C-9CBB-8243-98A7-51F50EB9C36E}" name="Column10024"/>
    <tableColumn id="10038" xr3:uid="{769F7F93-4D19-A046-9FC5-7FD4679106E2}" name="Column10025"/>
    <tableColumn id="10039" xr3:uid="{23B56D52-93E9-784B-87D0-FB12D4944809}" name="Column10026"/>
    <tableColumn id="10040" xr3:uid="{C6D48D41-BB4C-524D-AC90-A388E5D9A312}" name="Column10027"/>
    <tableColumn id="10041" xr3:uid="{2B1910BC-CE57-034C-9933-1FEF9C76280F}" name="Column10028"/>
    <tableColumn id="10042" xr3:uid="{1C7F8AA1-DC5A-4847-93AA-6BFC0489D457}" name="Column10029"/>
    <tableColumn id="10043" xr3:uid="{EE84576D-EE07-5049-A0C3-FE81E68200C0}" name="Column10030"/>
    <tableColumn id="10044" xr3:uid="{98DAED7B-3555-114F-9BFE-A18569705490}" name="Column10031"/>
    <tableColumn id="10045" xr3:uid="{55263DBA-A557-D94D-8C55-11ACD832081F}" name="Column10032"/>
    <tableColumn id="10046" xr3:uid="{D3F2451A-D61A-A644-9C72-5F3AB574FECB}" name="Column10033"/>
    <tableColumn id="10047" xr3:uid="{CC4D8347-FF38-C042-BD9F-EBE415ADF831}" name="Column10034"/>
    <tableColumn id="10048" xr3:uid="{86BA00D0-A2BF-A246-B233-AFFB61485A0E}" name="Column10035"/>
    <tableColumn id="10049" xr3:uid="{C0466FFD-9AA0-C547-B2AF-279507A69122}" name="Column10036"/>
    <tableColumn id="10050" xr3:uid="{142EDDCF-DC21-AF41-83FD-2BAB24B6BB4F}" name="Column10037"/>
    <tableColumn id="10051" xr3:uid="{781D539A-562B-6642-BF1A-F90C9FE52476}" name="Column10038"/>
    <tableColumn id="10052" xr3:uid="{ACC62395-600A-CD4D-A05E-6FD8F18A4080}" name="Column10039"/>
    <tableColumn id="10053" xr3:uid="{71AD50AB-B0C3-7840-8A8A-9D3531182796}" name="Column10040"/>
    <tableColumn id="10054" xr3:uid="{1E0E490A-1E8D-2B4D-A032-C80B48C1384E}" name="Column10041"/>
    <tableColumn id="10055" xr3:uid="{125A3114-C2CC-B149-9456-34A0126AC720}" name="Column10042"/>
    <tableColumn id="10056" xr3:uid="{5581043D-C6ED-744F-A15F-7FE4B021E5A3}" name="Column10043"/>
    <tableColumn id="10057" xr3:uid="{B64B44DF-C86A-3641-83DC-E077A3E50FC2}" name="Column10044"/>
    <tableColumn id="10058" xr3:uid="{0A0C33DF-A0E9-2846-A867-5F60DA141FF8}" name="Column10045"/>
    <tableColumn id="10059" xr3:uid="{F8F6F7C9-594C-C641-AB7C-CB8CDEAD82DB}" name="Column10046"/>
    <tableColumn id="10060" xr3:uid="{C42D875E-D07E-264E-B984-28EBD9BDAF23}" name="Column10047"/>
    <tableColumn id="10061" xr3:uid="{EADCEB20-ACE9-9247-B302-A0DDCFBD56C6}" name="Column10048"/>
    <tableColumn id="10062" xr3:uid="{FD46FA41-0DE3-6E4E-ABCE-82C5FB6DCE8F}" name="Column10049"/>
    <tableColumn id="10063" xr3:uid="{8A08AFB2-533E-9145-8C74-D79D8666BA6B}" name="Column10050"/>
    <tableColumn id="10064" xr3:uid="{79101D43-55C8-B446-9320-5B2040FD3E64}" name="Column10051"/>
    <tableColumn id="10065" xr3:uid="{529B2917-475F-324C-91DD-F3B712D1011A}" name="Column10052"/>
    <tableColumn id="10066" xr3:uid="{97F3CA90-8673-6943-9FB1-F1AA25C8479E}" name="Column10053"/>
    <tableColumn id="10067" xr3:uid="{416878E2-2E38-2944-82C6-2C8F76B97C5F}" name="Column10054"/>
    <tableColumn id="10068" xr3:uid="{DFB9E96A-1E48-F946-9EB5-5B967E4682F4}" name="Column10055"/>
    <tableColumn id="10069" xr3:uid="{14BEC255-C256-4D4C-844B-FA1CF0B31754}" name="Column10056"/>
    <tableColumn id="10070" xr3:uid="{AFB8AE3C-1BB6-2A42-84C0-427784AE3671}" name="Column10057"/>
    <tableColumn id="10071" xr3:uid="{3A4914C9-850D-4A4E-9683-8A3AA235ADA9}" name="Column10058"/>
    <tableColumn id="10072" xr3:uid="{81CCB14C-A8B0-BE42-94B3-EDBBEA64C5D6}" name="Column10059"/>
    <tableColumn id="10073" xr3:uid="{C6340800-BFD4-1840-BE89-2DF318B2B210}" name="Column10060"/>
    <tableColumn id="10074" xr3:uid="{BDFE33BC-640A-EB42-B840-F3296D6C6922}" name="Column10061"/>
    <tableColumn id="10075" xr3:uid="{EB6D0279-D126-224C-AEDA-C07F72F19DC8}" name="Column10062"/>
    <tableColumn id="10076" xr3:uid="{79E86220-EFF0-5847-AA60-7075DBD4859D}" name="Column10063"/>
    <tableColumn id="10077" xr3:uid="{2CBAC5C0-B3D1-DF40-B7F8-6286294304A2}" name="Column10064"/>
    <tableColumn id="10078" xr3:uid="{B7BF3FEB-9914-FF4B-892A-D519F3A10AB1}" name="Column10065"/>
    <tableColumn id="10079" xr3:uid="{44C44022-2B43-BA48-AD05-6889D86BDEE5}" name="Column10066"/>
    <tableColumn id="10080" xr3:uid="{6DCF8532-699F-3D4A-94B2-4C12435F3674}" name="Column10067"/>
    <tableColumn id="10081" xr3:uid="{B539694E-7A53-A34B-8AEB-3BF136F183E9}" name="Column10068"/>
    <tableColumn id="10082" xr3:uid="{A6543B5F-C8A0-AE42-AE3F-16A1992FFAEB}" name="Column10069"/>
    <tableColumn id="10083" xr3:uid="{69815881-9685-5543-AC76-7362BBA584CD}" name="Column10070"/>
    <tableColumn id="10084" xr3:uid="{0AFC28AA-8BA2-A84D-B70E-812E0A823561}" name="Column10071"/>
    <tableColumn id="10085" xr3:uid="{1A65E587-1832-494F-9DE3-7DF721E861A5}" name="Column10072"/>
    <tableColumn id="10086" xr3:uid="{3CDB35AF-63BE-EF44-91D1-16568E5EC345}" name="Column10073"/>
    <tableColumn id="10087" xr3:uid="{F3596B58-8211-484B-88B3-8E832C36F6EA}" name="Column10074"/>
    <tableColumn id="10088" xr3:uid="{AC67996D-FDE7-4C4D-977F-2AA9B8386506}" name="Column10075"/>
    <tableColumn id="10089" xr3:uid="{DA637EE3-7659-094C-9F54-EFC082AB9D78}" name="Column10076"/>
    <tableColumn id="10090" xr3:uid="{71874C5A-82C1-0A41-BEF0-B81A31DF98C5}" name="Column10077"/>
    <tableColumn id="10091" xr3:uid="{18B272EE-4D7E-814F-A145-26316E2503A3}" name="Column10078"/>
    <tableColumn id="10092" xr3:uid="{ABB7B359-97A7-CF40-9B76-5CAD49CCA45F}" name="Column10079"/>
    <tableColumn id="10093" xr3:uid="{107780AA-5D8F-EB4E-A3C7-5FB6A9D92AA3}" name="Column10080"/>
    <tableColumn id="10094" xr3:uid="{BAE2705B-C739-3F4F-86C2-FF96854A919E}" name="Column10081"/>
    <tableColumn id="10095" xr3:uid="{8211DA49-6C98-3C43-AADF-0EBA53757AA8}" name="Column10082"/>
    <tableColumn id="10096" xr3:uid="{D762AEE8-4455-DB4E-8090-096619E89F60}" name="Column10083"/>
    <tableColumn id="10097" xr3:uid="{55B969AD-7DF9-EA4A-AB95-1A5065759DA8}" name="Column10084"/>
    <tableColumn id="10098" xr3:uid="{4C8BC8C6-45EE-8E41-9C1E-D728C7C73FB6}" name="Column10085"/>
    <tableColumn id="10099" xr3:uid="{03B19CC8-6C4F-DC4C-A406-E16C65AAD5B1}" name="Column10086"/>
    <tableColumn id="10100" xr3:uid="{19745D22-8B06-7749-9235-B9452E5F6D83}" name="Column10087"/>
    <tableColumn id="10101" xr3:uid="{1A66DAA0-1F9D-7E49-A9ED-90A72CB7B5FC}" name="Column10088"/>
    <tableColumn id="10102" xr3:uid="{0EEC9538-E11B-6542-A5EC-BE0C78FF8642}" name="Column10089"/>
    <tableColumn id="10103" xr3:uid="{A16E7447-9DF5-3D4D-9B2D-DD614BE44002}" name="Column10090"/>
    <tableColumn id="10104" xr3:uid="{1BA0F475-175F-E34C-8F10-9ACCEC781FB7}" name="Column10091"/>
    <tableColumn id="10105" xr3:uid="{B37E2D6B-BBB0-244E-9C06-417F2EDB8C8E}" name="Column10092"/>
    <tableColumn id="10106" xr3:uid="{606196A3-08BA-8C48-89E8-98FE93B2AB53}" name="Column10093"/>
    <tableColumn id="10107" xr3:uid="{9449C707-E999-4E42-8891-F79C25D95A8F}" name="Column10094"/>
    <tableColumn id="10108" xr3:uid="{E9E01057-6CAF-F94F-B6CA-98D0806C095A}" name="Column10095"/>
    <tableColumn id="10109" xr3:uid="{6E690612-8D41-DF45-856D-7E8E6E55271F}" name="Column10096"/>
    <tableColumn id="10110" xr3:uid="{592113F6-1804-8D47-8CE0-6D57D74081D3}" name="Column10097"/>
    <tableColumn id="10111" xr3:uid="{83DDC375-FA36-1A49-8C59-B33332B35EDA}" name="Column10098"/>
    <tableColumn id="10112" xr3:uid="{07210B15-0884-6846-9E5F-CA0B886CCDE6}" name="Column10099"/>
    <tableColumn id="10113" xr3:uid="{724AB422-CF0A-3140-84CA-B25B58B7DC49}" name="Column10100"/>
    <tableColumn id="10114" xr3:uid="{84631268-B044-F946-BF90-E4C7F7650621}" name="Column10101"/>
    <tableColumn id="10115" xr3:uid="{A0676DA4-115A-0945-B8FA-12029B3C13B0}" name="Column10102"/>
    <tableColumn id="10116" xr3:uid="{67106571-F2B0-B343-BDB9-8B9BFE449F7D}" name="Column10103"/>
    <tableColumn id="10117" xr3:uid="{73E81F7C-DC0F-224C-B92E-0EC970E26BB4}" name="Column10104"/>
    <tableColumn id="10118" xr3:uid="{1AF55F24-7B6B-0843-A45F-136EA4B95044}" name="Column10105"/>
    <tableColumn id="10119" xr3:uid="{17F5D75B-EC04-A24A-A6FB-89B3D468CA12}" name="Column10106"/>
    <tableColumn id="10120" xr3:uid="{2C852ED5-8BEA-5747-903D-C4F68F74C8D0}" name="Column10107"/>
    <tableColumn id="10121" xr3:uid="{E15260EC-06C3-3144-9325-994A02B2E808}" name="Column10108"/>
    <tableColumn id="10122" xr3:uid="{8B717682-D406-BA46-BED0-E41C042C55A0}" name="Column10109"/>
    <tableColumn id="10123" xr3:uid="{55FF0752-5C32-9D44-9DB1-69086A4CB4BD}" name="Column10110"/>
    <tableColumn id="10124" xr3:uid="{27412941-A967-E74F-837D-156E1E94FE09}" name="Column10111"/>
    <tableColumn id="10125" xr3:uid="{F84A316F-F1D1-9646-814E-CA0D14AF0D4C}" name="Column10112"/>
    <tableColumn id="10126" xr3:uid="{30F861D9-0D99-AF46-967D-265166CE523A}" name="Column10113"/>
    <tableColumn id="10127" xr3:uid="{0AF7C66E-8F7E-234A-B78A-1ACDA3AA52DB}" name="Column10114"/>
    <tableColumn id="10128" xr3:uid="{F6878688-E1E4-3849-9C3B-3DFF267D77E8}" name="Column10115"/>
    <tableColumn id="10129" xr3:uid="{6B81413D-3B99-9B4D-9385-D28204AD11E1}" name="Column10116"/>
    <tableColumn id="10130" xr3:uid="{F14A2E99-5069-6E44-A572-0F884BAEF9A8}" name="Column10117"/>
    <tableColumn id="10131" xr3:uid="{5B663C6D-4072-3E4A-9E0E-223A664FC184}" name="Column10118"/>
    <tableColumn id="10132" xr3:uid="{253AC9DE-C7DC-B345-981A-D5AA8E3310B1}" name="Column10119"/>
    <tableColumn id="10133" xr3:uid="{F2899966-74C8-654E-96F8-B2DD23CAD9A7}" name="Column10120"/>
    <tableColumn id="10134" xr3:uid="{5313B7D4-D8F7-1148-9356-84F5FF9A0D72}" name="Column10121"/>
    <tableColumn id="10135" xr3:uid="{B211D93D-0D2D-1347-AF92-4FD783B31BF8}" name="Column10122"/>
    <tableColumn id="10136" xr3:uid="{783A44C6-C687-2946-A1EE-33B823BDEC1E}" name="Column10123"/>
    <tableColumn id="10137" xr3:uid="{C2C04433-9EF1-CF41-AAC6-5DB78312D505}" name="Column10124"/>
    <tableColumn id="10138" xr3:uid="{061F2E1A-6176-5247-A739-65B2F6F7B2C8}" name="Column10125"/>
    <tableColumn id="10139" xr3:uid="{6CE1E65B-E6E3-294A-9BC6-5595AEDF4DCF}" name="Column10126"/>
    <tableColumn id="10140" xr3:uid="{C91C07D8-B8B6-D844-B9B4-79765743ACA0}" name="Column10127"/>
    <tableColumn id="10141" xr3:uid="{20E4EA94-7019-F346-A6C0-410A1DA6909F}" name="Column10128"/>
    <tableColumn id="10142" xr3:uid="{D2807420-F5EE-7A4B-BFC2-1FF65D0CEBA1}" name="Column10129"/>
    <tableColumn id="10143" xr3:uid="{92CF3638-DDE2-CC4E-8D41-F60026B48B79}" name="Column10130"/>
    <tableColumn id="10144" xr3:uid="{18C1215A-7EE2-584A-B6DE-4E72558460C1}" name="Column10131"/>
    <tableColumn id="10145" xr3:uid="{967CABE3-889B-DB46-BA59-C6A08C666E17}" name="Column10132"/>
    <tableColumn id="10146" xr3:uid="{7D610999-9A5F-5642-91D8-524905A08919}" name="Column10133"/>
    <tableColumn id="10147" xr3:uid="{3998FC56-9AED-BE4A-948A-97E3E120EE69}" name="Column10134"/>
    <tableColumn id="10148" xr3:uid="{42645913-BC0F-334D-9A3E-D6BB48D47BF2}" name="Column10135"/>
    <tableColumn id="10149" xr3:uid="{D40154CF-02DE-7747-BC7E-FE15C7E59246}" name="Column10136"/>
    <tableColumn id="10150" xr3:uid="{E1361633-F6A2-074E-A3DF-B2CD3303581A}" name="Column10137"/>
    <tableColumn id="10151" xr3:uid="{B849C688-49B4-824A-B059-29E20C566415}" name="Column10138"/>
    <tableColumn id="10152" xr3:uid="{5911AFE5-4FAD-4F4F-8DBB-BAC91EFCCAFE}" name="Column10139"/>
    <tableColumn id="10153" xr3:uid="{9A418D85-BFFF-6E45-BB2B-7D6878E624F7}" name="Column10140"/>
    <tableColumn id="10154" xr3:uid="{C63CFC8B-22BF-3B4D-89D6-7E2EE4915355}" name="Column10141"/>
    <tableColumn id="10155" xr3:uid="{2842BC80-D012-ED46-A364-21C05535F482}" name="Column10142"/>
    <tableColumn id="10156" xr3:uid="{113CA327-3169-CF45-BC7E-C0FBC71DB3EA}" name="Column10143"/>
    <tableColumn id="10157" xr3:uid="{16C3B0B6-3CEF-0048-89C7-65B29F51C5F7}" name="Column10144"/>
    <tableColumn id="10158" xr3:uid="{425C0B7F-C9DD-3044-94C8-EEBC614805ED}" name="Column10145"/>
    <tableColumn id="10159" xr3:uid="{FF879AD5-9691-6A4A-846E-79252CF77A3B}" name="Column10146"/>
    <tableColumn id="10160" xr3:uid="{6EC839C0-B0BC-1649-8843-9C0375297065}" name="Column10147"/>
    <tableColumn id="10161" xr3:uid="{9C3822BC-2523-5C4B-9057-EDA85B0557EB}" name="Column10148"/>
    <tableColumn id="10162" xr3:uid="{19860BB8-F83C-6447-BD41-43748EEF06C4}" name="Column10149"/>
    <tableColumn id="10163" xr3:uid="{35671774-F491-E848-98F2-8DA6C615AA15}" name="Column10150"/>
    <tableColumn id="10164" xr3:uid="{5143DF85-935B-DD4C-A5CD-3E61FBF45B1C}" name="Column10151"/>
    <tableColumn id="10165" xr3:uid="{74443DB1-94AF-EE47-923E-9F635F65546A}" name="Column10152"/>
    <tableColumn id="10166" xr3:uid="{B3D5F5ED-69E3-7C40-93CE-5B50803CE68A}" name="Column10153"/>
    <tableColumn id="10167" xr3:uid="{0F860102-194E-E14A-9424-1055CA5AC6D0}" name="Column10154"/>
    <tableColumn id="10168" xr3:uid="{76A4CA21-754C-AA41-B001-81370987FD77}" name="Column10155"/>
    <tableColumn id="10169" xr3:uid="{B2367648-9A26-FC43-B29B-83E4F44256BF}" name="Column10156"/>
    <tableColumn id="10170" xr3:uid="{2A6D8063-F040-A549-81AC-54488ADD9581}" name="Column10157"/>
    <tableColumn id="10171" xr3:uid="{8C3CADE8-F14F-C543-835F-F13D796BFE13}" name="Column10158"/>
    <tableColumn id="10172" xr3:uid="{CCA306EB-CDFD-B74D-A0C7-650DF7F0970A}" name="Column10159"/>
    <tableColumn id="10173" xr3:uid="{C6CACE62-2D22-7047-A8E0-2572BEC13B66}" name="Column10160"/>
    <tableColumn id="10174" xr3:uid="{EA62233B-CA66-4644-B9BC-433926D976CC}" name="Column10161"/>
    <tableColumn id="10175" xr3:uid="{7C07FB75-A128-2947-B070-B7D529CB203D}" name="Column10162"/>
    <tableColumn id="10176" xr3:uid="{CCDCFC9C-1256-DC47-8FE0-F3377431FC52}" name="Column10163"/>
    <tableColumn id="10177" xr3:uid="{09625313-B7FC-2B4B-AF7E-4CFFC4ED24BA}" name="Column10164"/>
    <tableColumn id="10178" xr3:uid="{58C51D3A-CDC9-A34B-B2A1-034ECAFE38ED}" name="Column10165"/>
    <tableColumn id="10179" xr3:uid="{BBEE07B4-1747-4842-BC8D-9CC0C3C0DA30}" name="Column10166"/>
    <tableColumn id="10180" xr3:uid="{0B76AD7A-A857-4944-BD55-1E2D7242875A}" name="Column10167"/>
    <tableColumn id="10181" xr3:uid="{E0566435-84DA-D94D-AD0D-B8CC970CF5FE}" name="Column10168"/>
    <tableColumn id="10182" xr3:uid="{16B9AD16-2597-0548-BA06-4CEEA9389C74}" name="Column10169"/>
    <tableColumn id="10183" xr3:uid="{8202E9C0-0A0D-9343-AB0D-090F18990659}" name="Column10170"/>
    <tableColumn id="10184" xr3:uid="{8473EC71-7DA9-FE40-9B70-49AE37BBE4CA}" name="Column10171"/>
    <tableColumn id="10185" xr3:uid="{53023057-3D33-1F41-94A6-4AAF61761288}" name="Column10172"/>
    <tableColumn id="10186" xr3:uid="{55A2F64A-0997-894F-AA3B-83FA70A53E35}" name="Column10173"/>
    <tableColumn id="10187" xr3:uid="{44293071-5703-0441-8B57-6DC9C6EC2013}" name="Column10174"/>
    <tableColumn id="10188" xr3:uid="{E15B5A2F-983A-9C42-84D0-686D872C6044}" name="Column10175"/>
    <tableColumn id="10189" xr3:uid="{60D64B27-BDA1-0A4F-AF3D-0CE1F2E62232}" name="Column10176"/>
    <tableColumn id="10190" xr3:uid="{AF48FC36-5EB9-B041-9816-13619580305C}" name="Column10177"/>
    <tableColumn id="10191" xr3:uid="{9A6EDFF8-3349-BD4D-98A5-304ECE70ED65}" name="Column10178"/>
    <tableColumn id="10192" xr3:uid="{5D47AD3A-FD66-3C4F-A21C-AD4C528E2E33}" name="Column10179"/>
    <tableColumn id="10193" xr3:uid="{D0B16C88-D78C-D946-8B2A-40187E5BFD12}" name="Column10180"/>
    <tableColumn id="10194" xr3:uid="{9D89F788-D860-9648-9B7D-4EFA3CE6EE0D}" name="Column10181"/>
    <tableColumn id="10195" xr3:uid="{61CBE8E8-F30D-B34D-ADAC-E3E2FB2061F9}" name="Column10182"/>
    <tableColumn id="10196" xr3:uid="{9967B0F4-8F2F-944C-AD4A-B0C404FE6879}" name="Column10183"/>
    <tableColumn id="10197" xr3:uid="{86530E38-DC06-BC42-9B0A-D37A637131A1}" name="Column10184"/>
    <tableColumn id="10198" xr3:uid="{A8434B09-2D5A-A04F-9B69-C22D40CCA1EE}" name="Column10185"/>
    <tableColumn id="10199" xr3:uid="{9BF4CCC6-0742-0544-8D34-109BE561FD93}" name="Column10186"/>
    <tableColumn id="10200" xr3:uid="{1C7134D4-D0ED-0243-A6B3-153ED71CA926}" name="Column10187"/>
    <tableColumn id="10201" xr3:uid="{DF10B85B-FE41-6043-8FBA-7B1618B38BBE}" name="Column10188"/>
    <tableColumn id="10202" xr3:uid="{A6A1C4CF-58CD-C948-AF3E-493812916745}" name="Column10189"/>
    <tableColumn id="10203" xr3:uid="{794CEE65-F7EF-7148-A4F0-B9098E482DBF}" name="Column10190"/>
    <tableColumn id="10204" xr3:uid="{71BEE820-3E9A-BA47-96E5-51B282D7DB1B}" name="Column10191"/>
    <tableColumn id="10205" xr3:uid="{62C5D2AD-5D89-6C46-B4E9-FB25F39F346D}" name="Column10192"/>
    <tableColumn id="10206" xr3:uid="{4F89CD0C-F2A7-0246-B787-F36FFDDCEEF6}" name="Column10193"/>
    <tableColumn id="10207" xr3:uid="{B6A9B4E9-F610-D143-AF51-621DDC7B7D28}" name="Column10194"/>
    <tableColumn id="10208" xr3:uid="{1A3EC27B-7C16-C747-9671-E2E918C3709B}" name="Column10195"/>
    <tableColumn id="10209" xr3:uid="{BD3CB7C8-BB15-4840-A0BB-F4FF1818C592}" name="Column10196"/>
    <tableColumn id="10210" xr3:uid="{B800533A-A48E-934F-B8BC-2469E02AF7C2}" name="Column10197"/>
    <tableColumn id="10211" xr3:uid="{7A5E01D0-7D44-8346-9BE2-DAC80C090B38}" name="Column10198"/>
    <tableColumn id="10212" xr3:uid="{4DD5C77A-6445-2546-9337-294072EAE3FE}" name="Column10199"/>
    <tableColumn id="10213" xr3:uid="{D6A57DD2-3263-3C41-A3E7-7AF4B5545326}" name="Column10200"/>
    <tableColumn id="10214" xr3:uid="{8379CBF0-55F6-A048-AC6B-8D474264F072}" name="Column10201"/>
    <tableColumn id="10215" xr3:uid="{06590006-2226-2C47-85CB-2982922686F5}" name="Column10202"/>
    <tableColumn id="10216" xr3:uid="{20D6CC60-8CA4-D940-AFC6-20A6FED088D9}" name="Column10203"/>
    <tableColumn id="10217" xr3:uid="{82D9C5B1-92E1-B94B-A2D7-A90B234B2774}" name="Column10204"/>
    <tableColumn id="10218" xr3:uid="{C3ADC090-F158-8E41-9B1A-748D39C36828}" name="Column10205"/>
    <tableColumn id="10219" xr3:uid="{D33650B6-12A8-5845-A419-7C450BA1010C}" name="Column10206"/>
    <tableColumn id="10220" xr3:uid="{24D89C03-E307-CE47-870E-7715ACB67481}" name="Column10207"/>
    <tableColumn id="10221" xr3:uid="{261F2BD6-06B5-124E-9F47-965B78518D7B}" name="Column10208"/>
    <tableColumn id="10222" xr3:uid="{401C020D-AEFC-094B-9025-3B5ACAFB29A4}" name="Column10209"/>
    <tableColumn id="10223" xr3:uid="{E2950499-0277-3A4B-96A5-BF7FCBF1C060}" name="Column10210"/>
    <tableColumn id="10224" xr3:uid="{02E7897F-D959-794D-80EA-27B2FA5D04D0}" name="Column10211"/>
    <tableColumn id="10225" xr3:uid="{4A503C6F-4BCD-034F-AA08-C12F025D37C2}" name="Column10212"/>
    <tableColumn id="10226" xr3:uid="{B6158BCE-4F3B-F846-8263-971BA254D960}" name="Column10213"/>
    <tableColumn id="10227" xr3:uid="{34BE7FC4-5699-BD43-A57B-D5DD2FE6A3C5}" name="Column10214"/>
    <tableColumn id="10228" xr3:uid="{AFA3B32A-2513-C447-BBA5-BB750B907781}" name="Column10215"/>
    <tableColumn id="10229" xr3:uid="{795E3F65-31C1-8F40-AAFD-EE141867710D}" name="Column10216"/>
    <tableColumn id="10230" xr3:uid="{C8EB1EFE-90E2-414E-8BA8-D9225117A8AD}" name="Column10217"/>
    <tableColumn id="10231" xr3:uid="{F475CC7E-2399-B941-B467-3EF54D2BACA1}" name="Column10218"/>
    <tableColumn id="10232" xr3:uid="{588B87DE-3BE2-DB46-B17A-9AB93A54FF6A}" name="Column10219"/>
    <tableColumn id="10233" xr3:uid="{FD186720-9DF3-6142-8E6A-2301E2C2CC89}" name="Column10220"/>
    <tableColumn id="10234" xr3:uid="{C120907A-4990-A24E-994A-7A4661A0DF89}" name="Column10221"/>
    <tableColumn id="10235" xr3:uid="{D598DAFF-95FA-464E-874F-0599FE79BEBB}" name="Column10222"/>
    <tableColumn id="10236" xr3:uid="{3D3A7EAC-2839-DA4B-B732-DF32E8F0EBAE}" name="Column10223"/>
    <tableColumn id="10237" xr3:uid="{7845BAA0-EE84-E043-9776-393C718451D6}" name="Column10224"/>
    <tableColumn id="10238" xr3:uid="{F5F82245-DA93-B54F-AE28-DAE473ED5793}" name="Column10225"/>
    <tableColumn id="10239" xr3:uid="{CDC5EDF4-D445-CC4F-921E-ADE8056AA03F}" name="Column10226"/>
    <tableColumn id="10240" xr3:uid="{0A97A5D5-2F8C-1E4B-B8B3-76C073607127}" name="Column10227"/>
    <tableColumn id="10241" xr3:uid="{9E09A6E5-07BA-8E43-9558-D8060B47FF0A}" name="Column10228"/>
    <tableColumn id="10242" xr3:uid="{7424D803-716D-D944-B17B-5EF492B40500}" name="Column10229"/>
    <tableColumn id="10243" xr3:uid="{54EC62D8-631E-354B-A7DA-F46133FFF794}" name="Column10230"/>
    <tableColumn id="10244" xr3:uid="{35121CBA-E7F7-9A4B-978F-E11AC9312411}" name="Column10231"/>
    <tableColumn id="10245" xr3:uid="{372273F6-C2F6-D64D-AA1F-3CAF73B8FF79}" name="Column10232"/>
    <tableColumn id="10246" xr3:uid="{9E849619-2571-B046-875D-92B7389A06B2}" name="Column10233"/>
    <tableColumn id="10247" xr3:uid="{B071A3B8-135A-3C41-8476-C3138DFEF73C}" name="Column10234"/>
    <tableColumn id="10248" xr3:uid="{E75A640F-D736-9F46-B8AC-14E1B557EB01}" name="Column10235"/>
    <tableColumn id="10249" xr3:uid="{8A8DBFCA-0336-FC44-A2D4-8A68351017A7}" name="Column10236"/>
    <tableColumn id="10250" xr3:uid="{E7EE3BBE-AF25-4148-B35F-406D11FD0F90}" name="Column10237"/>
    <tableColumn id="10251" xr3:uid="{F8C4DBB7-479D-354F-9295-A5E3A68133D7}" name="Column10238"/>
    <tableColumn id="10252" xr3:uid="{2485C369-FF36-D343-B280-17207DAB86DA}" name="Column10239"/>
    <tableColumn id="10253" xr3:uid="{7B4656DA-4A12-4E40-ABEA-AA2A127786C5}" name="Column10240"/>
    <tableColumn id="10254" xr3:uid="{922155B3-7F6B-6043-B7C1-FEC7A8E5790C}" name="Column10241"/>
    <tableColumn id="10255" xr3:uid="{702F87B9-710B-D945-8386-92CA12EA7A3B}" name="Column10242"/>
    <tableColumn id="10256" xr3:uid="{969CEBD9-01B4-034C-9892-795ADB62FCBC}" name="Column10243"/>
    <tableColumn id="10257" xr3:uid="{2113511D-D6F6-D64A-BC36-B15A5B81C9F8}" name="Column10244"/>
    <tableColumn id="10258" xr3:uid="{AF8E88E7-C673-FC4F-90ED-93603660D249}" name="Column10245"/>
    <tableColumn id="10259" xr3:uid="{C8A5E11D-5890-7F41-A08F-4068B43FD9D0}" name="Column10246"/>
    <tableColumn id="10260" xr3:uid="{68E51181-E210-2049-A636-1A7956652748}" name="Column10247"/>
    <tableColumn id="10261" xr3:uid="{0A1ED68E-D364-1C44-8185-B14EDA006D56}" name="Column10248"/>
    <tableColumn id="10262" xr3:uid="{3E7B6B28-6884-164B-9952-DA2D1C9DF619}" name="Column10249"/>
    <tableColumn id="10263" xr3:uid="{67E58B3F-C951-7B4C-AE76-D58FC6217AEF}" name="Column10250"/>
    <tableColumn id="10264" xr3:uid="{C61D0141-5378-9640-A958-60960C4E899B}" name="Column10251"/>
    <tableColumn id="10265" xr3:uid="{5BE06051-4A11-A44B-961B-59F7273E8340}" name="Column10252"/>
    <tableColumn id="10266" xr3:uid="{553066FE-AB51-7F46-A1F7-DA887ECF5D80}" name="Column10253"/>
    <tableColumn id="10267" xr3:uid="{9F2D0F9E-20A0-964D-9329-23D91F05F863}" name="Column10254"/>
    <tableColumn id="10268" xr3:uid="{A34E0AD7-8CDC-E443-AE50-83014C1D7116}" name="Column10255"/>
    <tableColumn id="10269" xr3:uid="{20F5DA06-39C2-7F49-B668-27EDC1AAC063}" name="Column10256"/>
    <tableColumn id="10270" xr3:uid="{9C018565-B0FE-CF49-9CCC-CDCE395175E1}" name="Column10257"/>
    <tableColumn id="10271" xr3:uid="{6873153C-A096-6849-B310-1B435954EB58}" name="Column10258"/>
    <tableColumn id="10272" xr3:uid="{5ED1E44A-0362-0F43-AB02-1E85FEB08610}" name="Column10259"/>
    <tableColumn id="10273" xr3:uid="{B64E2649-17E4-7D4F-9CD2-0E00C28831DD}" name="Column10260"/>
    <tableColumn id="10274" xr3:uid="{51D0BEAE-A048-2741-A486-0780B0D843EF}" name="Column10261"/>
    <tableColumn id="10275" xr3:uid="{2052841E-5939-CB42-849D-2E50D3C49219}" name="Column10262"/>
    <tableColumn id="10276" xr3:uid="{6ABB04AF-24D4-6C4A-A906-59DDF0C76711}" name="Column10263"/>
    <tableColumn id="10277" xr3:uid="{66EBA78C-ED95-6F47-856F-FB85D6A6870E}" name="Column10264"/>
    <tableColumn id="10278" xr3:uid="{74D40DEE-7557-7148-996C-AAB3DD9F1CB2}" name="Column10265"/>
    <tableColumn id="10279" xr3:uid="{A157632A-7A29-754E-871D-49730DC1FC7C}" name="Column10266"/>
    <tableColumn id="10280" xr3:uid="{61F97C6C-253A-AB4B-A4C3-EF2135BD4260}" name="Column10267"/>
    <tableColumn id="10281" xr3:uid="{BD3CE61C-B526-9F45-BEA6-F8A5763168CC}" name="Column10268"/>
    <tableColumn id="10282" xr3:uid="{8B820007-293E-2C43-BE91-BFDC6EFF904A}" name="Column10269"/>
    <tableColumn id="10283" xr3:uid="{4A0969B3-9F9E-A94C-92D6-5BAB23FCFFFF}" name="Column10270"/>
    <tableColumn id="10284" xr3:uid="{CF6A7C5B-182B-A54B-B4CF-789E11080473}" name="Column10271"/>
    <tableColumn id="10285" xr3:uid="{1283BFCD-94E6-A041-B542-927BA7D9F618}" name="Column10272"/>
    <tableColumn id="10286" xr3:uid="{F4AFC8EF-057A-B345-A326-639529041269}" name="Column10273"/>
    <tableColumn id="10287" xr3:uid="{BE34B00D-846F-0E43-AE7B-33DC12F9B027}" name="Column10274"/>
    <tableColumn id="10288" xr3:uid="{A126C934-7446-6249-B922-CEC44C092ADA}" name="Column10275"/>
    <tableColumn id="10289" xr3:uid="{958A3625-812B-EC41-B8FC-4E92B583F565}" name="Column10276"/>
    <tableColumn id="10290" xr3:uid="{4A7FD354-43E7-D847-8D7D-9FBF9A2021B7}" name="Column10277"/>
    <tableColumn id="10291" xr3:uid="{F9353FF9-87FF-0345-9601-17E1A385F3A5}" name="Column10278"/>
    <tableColumn id="10292" xr3:uid="{323B8075-9B27-4D4E-8B69-F2BB24346839}" name="Column10279"/>
    <tableColumn id="10293" xr3:uid="{006212B4-D76D-C34D-BB4B-9990EEC9064D}" name="Column10280"/>
    <tableColumn id="10294" xr3:uid="{8E48C204-CCAA-7145-B42E-A2D9A83A44DD}" name="Column10281"/>
    <tableColumn id="10295" xr3:uid="{6798BA0C-17F5-2E44-8800-4BB01E6F49E1}" name="Column10282"/>
    <tableColumn id="10296" xr3:uid="{FFF541C3-7EA1-EC43-890D-C8DA30063B0B}" name="Column10283"/>
    <tableColumn id="10297" xr3:uid="{6CB64770-4F6F-1B41-8F4A-06FC21360EAA}" name="Column10284"/>
    <tableColumn id="10298" xr3:uid="{511F6A10-7C58-CA48-98F4-DFC948BBFAAC}" name="Column10285"/>
    <tableColumn id="10299" xr3:uid="{90CAFAC3-7C7C-1543-AF16-41EF513FFE95}" name="Column10286"/>
    <tableColumn id="10300" xr3:uid="{6CB69FD5-A137-384A-BC8F-034836F68DE8}" name="Column10287"/>
    <tableColumn id="10301" xr3:uid="{DD3C9C64-A502-C945-A75C-90DA47901792}" name="Column10288"/>
    <tableColumn id="10302" xr3:uid="{B2BD2ABF-364C-6E47-A67A-49A2356C8F21}" name="Column10289"/>
    <tableColumn id="10303" xr3:uid="{109EC567-6B49-804D-852A-0632C86802F4}" name="Column10290"/>
    <tableColumn id="10304" xr3:uid="{36706E05-B13F-A64C-8441-346F166A2C39}" name="Column10291"/>
    <tableColumn id="10305" xr3:uid="{124EF90E-BCB2-B24D-AED7-8A1F446DB98F}" name="Column10292"/>
    <tableColumn id="10306" xr3:uid="{FD89D0AF-FB4D-7741-A647-9D018CAA61BF}" name="Column10293"/>
    <tableColumn id="10307" xr3:uid="{D325F41F-C230-0744-86C9-8630166DD50A}" name="Column10294"/>
    <tableColumn id="10308" xr3:uid="{BC6A69BA-2636-6B49-B9DF-44AF07AB554A}" name="Column10295"/>
    <tableColumn id="10309" xr3:uid="{0887590C-39C9-2E4B-8D37-2602FC0F9F6E}" name="Column10296"/>
    <tableColumn id="10310" xr3:uid="{40E01D8C-A040-174B-AD14-03FE8248B9DC}" name="Column10297"/>
    <tableColumn id="10311" xr3:uid="{6F1D7574-1973-6547-8C9D-1535DDCFA384}" name="Column10298"/>
    <tableColumn id="10312" xr3:uid="{A2C6A4B7-6732-BF4D-819E-758829363797}" name="Column10299"/>
    <tableColumn id="10313" xr3:uid="{7643DE33-BE0E-A842-A913-FF8EDEB03640}" name="Column10300"/>
    <tableColumn id="10314" xr3:uid="{FE4821AD-28F7-4643-B18B-D86C742D576E}" name="Column10301"/>
    <tableColumn id="10315" xr3:uid="{145B12A7-FDF2-F746-8AA6-4FC2DFDBD0F0}" name="Column10302"/>
    <tableColumn id="10316" xr3:uid="{FB5D9A53-D862-0244-B0C1-A616D58F6DD0}" name="Column10303"/>
    <tableColumn id="10317" xr3:uid="{DECD07BB-4C4C-F041-AD98-47257D1EB4D3}" name="Column10304"/>
    <tableColumn id="10318" xr3:uid="{77925D00-5551-4445-9B1F-05EF95715BEC}" name="Column10305"/>
    <tableColumn id="10319" xr3:uid="{9D7150D8-5583-7F48-9D81-7594466F1DA9}" name="Column10306"/>
    <tableColumn id="10320" xr3:uid="{E9AB0201-E83C-DB47-85E2-8F0D08021680}" name="Column10307"/>
    <tableColumn id="10321" xr3:uid="{930EA592-63AA-EA40-81A0-30B285424C4F}" name="Column10308"/>
    <tableColumn id="10322" xr3:uid="{72BA35C1-9CCC-2B4C-855A-41C7FF748388}" name="Column10309"/>
    <tableColumn id="10323" xr3:uid="{CBD59E58-2F41-364C-AE32-D95B0A44CA47}" name="Column10310"/>
    <tableColumn id="10324" xr3:uid="{3B402327-5E56-F94F-9941-61B91033CC81}" name="Column10311"/>
    <tableColumn id="10325" xr3:uid="{0B5411EF-DA60-E446-B6AE-094B5023F3EE}" name="Column10312"/>
    <tableColumn id="10326" xr3:uid="{AFF44F3B-5957-F143-85E4-E4B1FA85F448}" name="Column10313"/>
    <tableColumn id="10327" xr3:uid="{1C29E3B9-4987-E44C-A71E-C32993F5A4EC}" name="Column10314"/>
    <tableColumn id="10328" xr3:uid="{CDC1769F-E3B3-BC48-9A66-95A14FA8D6C3}" name="Column10315"/>
    <tableColumn id="10329" xr3:uid="{398819F6-6739-EB45-B7E8-F69F28E1662B}" name="Column10316"/>
    <tableColumn id="10330" xr3:uid="{7EF25A1C-08C2-EE43-A02D-8C49A1B92A4F}" name="Column10317"/>
    <tableColumn id="10331" xr3:uid="{A898895F-226A-8149-8F7F-AFDBF7827ABB}" name="Column10318"/>
    <tableColumn id="10332" xr3:uid="{FE10FE94-F031-6D49-90DD-3C4D6A4D9017}" name="Column10319"/>
    <tableColumn id="10333" xr3:uid="{A40247AB-1FFF-4841-9EAD-509A1FA88364}" name="Column10320"/>
    <tableColumn id="10334" xr3:uid="{BE42F292-36F0-5B46-8769-594BFE099B65}" name="Column10321"/>
    <tableColumn id="10335" xr3:uid="{1F94BB86-DC19-1A43-B290-34706A366298}" name="Column10322"/>
    <tableColumn id="10336" xr3:uid="{6B70D575-0E40-0B48-9D3C-9A419E2930D3}" name="Column10323"/>
    <tableColumn id="10337" xr3:uid="{4D422E07-1414-BC48-811E-677519518F13}" name="Column10324"/>
    <tableColumn id="10338" xr3:uid="{19E02E03-BF91-6343-BEA2-8EDA6C21D8D6}" name="Column10325"/>
    <tableColumn id="10339" xr3:uid="{F00C1475-9695-4143-9069-B607DDBF5D1C}" name="Column10326"/>
    <tableColumn id="10340" xr3:uid="{35697974-5581-394F-9F9E-6F2E4D560390}" name="Column10327"/>
    <tableColumn id="10341" xr3:uid="{7012E391-4FB4-F14A-B6A2-3C6496A0F20E}" name="Column10328"/>
    <tableColumn id="10342" xr3:uid="{17ED882F-116E-F942-B276-66A5E5550EA3}" name="Column10329"/>
    <tableColumn id="10343" xr3:uid="{F580035E-739A-2742-B2D9-FA05E6B12F81}" name="Column10330"/>
    <tableColumn id="10344" xr3:uid="{B4BDF0E4-961D-A649-83BA-8D9365A28D00}" name="Column10331"/>
    <tableColumn id="10345" xr3:uid="{97CC2B1F-C6C3-884A-80D0-9832F6DF7740}" name="Column10332"/>
    <tableColumn id="10346" xr3:uid="{AF5CAF2C-0CC9-7B40-AE88-92C2ED0A386C}" name="Column10333"/>
    <tableColumn id="10347" xr3:uid="{057B0B14-D8FF-5547-BABD-F03168B511EA}" name="Column10334"/>
    <tableColumn id="10348" xr3:uid="{3D342ED9-896F-4348-BE1B-0C073EA85861}" name="Column10335"/>
    <tableColumn id="10349" xr3:uid="{5F81DAF5-137A-634B-B2C1-F3CF1500958F}" name="Column10336"/>
    <tableColumn id="10350" xr3:uid="{1612CF47-BCC3-B24A-A9DB-E5BFC4A12051}" name="Column10337"/>
    <tableColumn id="10351" xr3:uid="{2143255E-2D12-024C-80E7-94756FF630A9}" name="Column10338"/>
    <tableColumn id="10352" xr3:uid="{ABD20595-E62A-E646-B55D-B5D7006374BD}" name="Column10339"/>
    <tableColumn id="10353" xr3:uid="{DE50DA3B-E503-754A-A5BC-7E9D1D20BA98}" name="Column10340"/>
    <tableColumn id="10354" xr3:uid="{00FCC0CA-BA3E-9045-BF86-9FE205D8BAD3}" name="Column10341"/>
    <tableColumn id="10355" xr3:uid="{B59B6362-EE92-544C-BB1B-5195BE841140}" name="Column10342"/>
    <tableColumn id="10356" xr3:uid="{F3957D4A-25F0-844B-A5FD-D9DD2339EB3A}" name="Column10343"/>
    <tableColumn id="10357" xr3:uid="{0B2A52B1-1AB1-5747-933F-7E5E0756ED54}" name="Column10344"/>
    <tableColumn id="10358" xr3:uid="{1668C457-E6D9-634E-B998-AA3D38B0FFF1}" name="Column10345"/>
    <tableColumn id="10359" xr3:uid="{BED74C4B-680C-5248-B322-916C7A66CC74}" name="Column10346"/>
    <tableColumn id="10360" xr3:uid="{BAE33950-B5B9-CB48-BB5C-ED0A26CF2712}" name="Column10347"/>
    <tableColumn id="10361" xr3:uid="{4B5BE1A1-BF48-9945-A652-C6530BAE3EDA}" name="Column10348"/>
    <tableColumn id="10362" xr3:uid="{5A93EECD-DE8E-DC42-B315-665EECBFF25B}" name="Column10349"/>
    <tableColumn id="10363" xr3:uid="{AE3C7191-9BF1-8A45-85EE-D48776978B8E}" name="Column10350"/>
    <tableColumn id="10364" xr3:uid="{7EC99627-3553-9047-873B-C30E6BD7B622}" name="Column10351"/>
    <tableColumn id="10365" xr3:uid="{49C311DA-2444-624F-B4D8-81D6A32697FF}" name="Column10352"/>
    <tableColumn id="10366" xr3:uid="{540F46C9-6631-1646-AF68-80A231439441}" name="Column10353"/>
    <tableColumn id="10367" xr3:uid="{4AF4A4DB-0EB5-8B4B-9E60-9B9D783B0ABF}" name="Column10354"/>
    <tableColumn id="10368" xr3:uid="{2972BB6B-326A-224A-8123-7910FF3F6462}" name="Column10355"/>
    <tableColumn id="10369" xr3:uid="{EC0E2814-5C52-0542-A04B-01F47AA52F5A}" name="Column10356"/>
    <tableColumn id="10370" xr3:uid="{39F7DB31-1607-8049-91E3-8DF18A500650}" name="Column10357"/>
    <tableColumn id="10371" xr3:uid="{C07AE677-D7E9-524A-B203-C215B74D2365}" name="Column10358"/>
    <tableColumn id="10372" xr3:uid="{C108E659-5171-9B40-9911-87C84F9BC1DE}" name="Column10359"/>
    <tableColumn id="10373" xr3:uid="{999F08AA-593C-D44A-8FEC-E64E3DEE7434}" name="Column10360"/>
    <tableColumn id="10374" xr3:uid="{69B07C4B-9EC2-A642-BC6B-AED7F30D3EB1}" name="Column10361"/>
    <tableColumn id="10375" xr3:uid="{3C14BF01-1DDF-BD4C-9120-23BBFB390F83}" name="Column10362"/>
    <tableColumn id="10376" xr3:uid="{CF081650-77A3-A84C-879C-84B7BCE26884}" name="Column10363"/>
    <tableColumn id="10377" xr3:uid="{7A1ADEC4-D8BE-DB4D-ADBA-19A14765C244}" name="Column10364"/>
    <tableColumn id="10378" xr3:uid="{6F71DCAD-567A-2A4F-987D-F6AEB82899A7}" name="Column10365"/>
    <tableColumn id="10379" xr3:uid="{2FAB81AA-13D2-564F-82D0-B4AFE6FEB97E}" name="Column10366"/>
    <tableColumn id="10380" xr3:uid="{DFEAC3B1-B3C8-0C45-9E3A-0A03F006BB12}" name="Column10367"/>
    <tableColumn id="10381" xr3:uid="{0B9CAA89-0413-0F49-815C-C9DA14B876E6}" name="Column10368"/>
    <tableColumn id="10382" xr3:uid="{35180EC5-4449-B94B-8755-687B6BFC6362}" name="Column10369"/>
    <tableColumn id="10383" xr3:uid="{D8493B13-4EB3-1B4C-BEBE-82F36B202A1E}" name="Column10370"/>
    <tableColumn id="10384" xr3:uid="{FABE8C78-479E-6A4D-A063-2A4886C238BA}" name="Column10371"/>
    <tableColumn id="10385" xr3:uid="{998EB48E-7E99-D545-B71B-1F7D9076B6AC}" name="Column10372"/>
    <tableColumn id="10386" xr3:uid="{EBB27BC9-FD99-D54F-B932-71CEEAD69A39}" name="Column10373"/>
    <tableColumn id="10387" xr3:uid="{09DD730A-3E7E-6741-838C-09D5809B9BBE}" name="Column10374"/>
    <tableColumn id="10388" xr3:uid="{ABAEF742-B967-B048-A39C-161CA3876BEE}" name="Column10375"/>
    <tableColumn id="10389" xr3:uid="{AD6A4C81-DF81-1944-9388-2BE6298AB272}" name="Column10376"/>
    <tableColumn id="10390" xr3:uid="{889582A0-04EA-A543-8D3E-BD4EA56BD1FF}" name="Column10377"/>
    <tableColumn id="10391" xr3:uid="{514EC1D9-4192-AB46-AD50-818C70F75333}" name="Column10378"/>
    <tableColumn id="10392" xr3:uid="{E672AFB6-2AAE-524A-8460-79E75B5E0154}" name="Column10379"/>
    <tableColumn id="10393" xr3:uid="{E41A3941-B67E-644C-85AE-8C616A5718C1}" name="Column10380"/>
    <tableColumn id="10394" xr3:uid="{720501BE-3F2E-B141-964C-98AD29A09B65}" name="Column10381"/>
    <tableColumn id="10395" xr3:uid="{67082E92-9420-174A-8010-C0496200BE37}" name="Column10382"/>
    <tableColumn id="10396" xr3:uid="{79ECF17D-FB7F-4D47-AE0B-98711F65EFC7}" name="Column10383"/>
    <tableColumn id="10397" xr3:uid="{9A5F22AA-A25D-9D44-8F6E-39D3FF967AD3}" name="Column10384"/>
    <tableColumn id="10398" xr3:uid="{DA636B85-CA81-4C4D-A33C-6F1D72ADA97B}" name="Column10385"/>
    <tableColumn id="10399" xr3:uid="{9E77E044-06E4-EA4A-9FFA-EE67ED6CF9D6}" name="Column10386"/>
    <tableColumn id="10400" xr3:uid="{7440C634-3420-EA41-8DD6-2BE02CF4ED03}" name="Column10387"/>
    <tableColumn id="10401" xr3:uid="{ECCABB51-23B7-FD42-B8BE-D4786B6B986B}" name="Column10388"/>
    <tableColumn id="10402" xr3:uid="{08244F61-9D83-E34C-A6BD-5A53B0A72B28}" name="Column10389"/>
    <tableColumn id="10403" xr3:uid="{F327B39B-9EA0-C44B-989B-B16C1A2645A8}" name="Column10390"/>
    <tableColumn id="10404" xr3:uid="{04C684EF-55C3-954E-837C-1EBA1F29F6E4}" name="Column10391"/>
    <tableColumn id="10405" xr3:uid="{F68B03AD-20BE-3A48-8A41-720F81C48EE9}" name="Column10392"/>
    <tableColumn id="10406" xr3:uid="{3C784FA0-E015-A047-9820-2F97A74ADF4A}" name="Column10393"/>
    <tableColumn id="10407" xr3:uid="{405F20E8-BB6E-6343-A7BF-17489F4F8E74}" name="Column10394"/>
    <tableColumn id="10408" xr3:uid="{46B3A1D8-D478-D94C-A976-49F4666B8C24}" name="Column10395"/>
    <tableColumn id="10409" xr3:uid="{11FEBD9B-A195-4549-90A0-C28BC1708ED6}" name="Column10396"/>
    <tableColumn id="10410" xr3:uid="{2697265F-AEFC-8944-BD64-A1F7EC3EEC21}" name="Column10397"/>
    <tableColumn id="10411" xr3:uid="{E2E1425F-E746-E348-B333-7B10476096DA}" name="Column10398"/>
    <tableColumn id="10412" xr3:uid="{3693A740-16FE-7347-BE21-C0C8D706F585}" name="Column10399"/>
    <tableColumn id="10413" xr3:uid="{28DBECCC-C550-0F4F-B7D2-3E19193171BA}" name="Column10400"/>
    <tableColumn id="10414" xr3:uid="{CB046B9D-C79B-2A41-9367-87473E95D5D2}" name="Column10401"/>
    <tableColumn id="10415" xr3:uid="{EC52ED01-5FCA-BC42-AD57-81C065B44D14}" name="Column10402"/>
    <tableColumn id="10416" xr3:uid="{D578E059-E378-A349-BF6E-114375ED2CA7}" name="Column10403"/>
    <tableColumn id="10417" xr3:uid="{C088E6FC-F3DE-8E4D-8C60-55DF21096EE7}" name="Column10404"/>
    <tableColumn id="10418" xr3:uid="{3BCA441B-3B4C-8A4D-8468-4398E9E52DB1}" name="Column10405"/>
    <tableColumn id="10419" xr3:uid="{F300CCC8-6CEE-E942-B642-41DA5C4B3549}" name="Column10406"/>
    <tableColumn id="10420" xr3:uid="{6A99C83D-3EC5-5E44-AD90-2D09012F7170}" name="Column10407"/>
    <tableColumn id="10421" xr3:uid="{DE5F6709-CE76-9F44-BD59-85910724E880}" name="Column10408"/>
    <tableColumn id="10422" xr3:uid="{FDE51608-B27C-B94E-BD8B-0761D153B881}" name="Column10409"/>
    <tableColumn id="10423" xr3:uid="{8D3D1F25-59BC-C741-AAF3-414A2A7D17F4}" name="Column10410"/>
    <tableColumn id="10424" xr3:uid="{ECF80A3E-D1C4-784E-AA68-E42ABF6F7825}" name="Column10411"/>
    <tableColumn id="10425" xr3:uid="{1034DFCE-EE72-AA4A-93FE-9D2F5E1DFA55}" name="Column10412"/>
    <tableColumn id="10426" xr3:uid="{27B0FF9E-DCA8-AE47-8F7A-1D92A8321127}" name="Column10413"/>
    <tableColumn id="10427" xr3:uid="{51F126EA-9862-1A4F-8B2C-F5E028EAD887}" name="Column10414"/>
    <tableColumn id="10428" xr3:uid="{80C04A46-D186-1F49-B4BA-0BE2CDFC534D}" name="Column10415"/>
    <tableColumn id="10429" xr3:uid="{74DF4ED1-9CD1-9940-9B19-704BDC9AE059}" name="Column10416"/>
    <tableColumn id="10430" xr3:uid="{C59D1838-400F-2A4A-B1D0-3C1B05A8DA65}" name="Column10417"/>
    <tableColumn id="10431" xr3:uid="{EC155AB7-11DF-4045-AE14-2F5D3C63F248}" name="Column10418"/>
    <tableColumn id="10432" xr3:uid="{E3A9C615-C75E-BA45-AEBA-D198A203CA43}" name="Column10419"/>
    <tableColumn id="10433" xr3:uid="{EB89BE77-748D-3245-8318-6B78298EDE49}" name="Column10420"/>
    <tableColumn id="10434" xr3:uid="{82750AEB-2C27-E141-8BA2-6C2AA0C44947}" name="Column10421"/>
    <tableColumn id="10435" xr3:uid="{A6774E6B-4EC7-3F46-974D-E89D83DBE011}" name="Column10422"/>
    <tableColumn id="10436" xr3:uid="{4E59099F-E542-664B-8719-25E718B55017}" name="Column10423"/>
    <tableColumn id="10437" xr3:uid="{F021E2DA-21FE-3F40-A32E-0AA180F20F72}" name="Column10424"/>
    <tableColumn id="10438" xr3:uid="{23207AE5-5D2E-5C41-9C1B-BD1FD0C2F05E}" name="Column10425"/>
    <tableColumn id="10439" xr3:uid="{3CCFD739-8029-E34C-8FC0-3BD6C423C46C}" name="Column10426"/>
    <tableColumn id="10440" xr3:uid="{EA1ECB92-0AF5-D44A-80BE-5CC043CDEC9E}" name="Column10427"/>
    <tableColumn id="10441" xr3:uid="{DD9C3707-0986-5E4F-9FBF-2E024F851C7F}" name="Column10428"/>
    <tableColumn id="10442" xr3:uid="{1E9B461B-6880-8F49-A948-D6FB3B718CB2}" name="Column10429"/>
    <tableColumn id="10443" xr3:uid="{AC1FB7C4-8B75-F64E-AE20-4A70BAF3B019}" name="Column10430"/>
    <tableColumn id="10444" xr3:uid="{7E95B15D-FEB7-FC49-9AC8-681CE390D174}" name="Column10431"/>
    <tableColumn id="10445" xr3:uid="{CFA783A6-B115-EB4B-ACEE-7E23309E7F95}" name="Column10432"/>
    <tableColumn id="10446" xr3:uid="{B97CF6F9-5BD0-AA4D-8A68-D6E037B1F1DA}" name="Column10433"/>
    <tableColumn id="10447" xr3:uid="{4A5F3049-AA2A-8649-8CE3-109743E3902A}" name="Column10434"/>
    <tableColumn id="10448" xr3:uid="{3FEC027C-6824-6349-B54D-2823A0397177}" name="Column10435"/>
    <tableColumn id="10449" xr3:uid="{BB5F65EE-A3D7-D643-A866-B1B6CA43F8FB}" name="Column10436"/>
    <tableColumn id="10450" xr3:uid="{B1F1C4B1-ABCB-C940-A06A-6A221530D3F2}" name="Column10437"/>
    <tableColumn id="10451" xr3:uid="{B8CFD990-18CA-D241-AF25-ABDA26B23994}" name="Column10438"/>
    <tableColumn id="10452" xr3:uid="{3733B353-03F0-0A4C-B764-0ADFD34F694C}" name="Column10439"/>
    <tableColumn id="10453" xr3:uid="{99E0F11A-3779-1D40-AB69-9D2598AA1F2F}" name="Column10440"/>
    <tableColumn id="10454" xr3:uid="{1B179C0B-1B62-214F-B745-56AEDAFF4BF1}" name="Column10441"/>
    <tableColumn id="10455" xr3:uid="{34BB02C2-C912-C148-962A-1E8CCB9ACF8B}" name="Column10442"/>
    <tableColumn id="10456" xr3:uid="{CD8E8F90-844B-3840-825C-9F0FD8937BB9}" name="Column10443"/>
    <tableColumn id="10457" xr3:uid="{6DCDBE86-777E-F542-9995-DFD81391E7FD}" name="Column10444"/>
    <tableColumn id="10458" xr3:uid="{7D7179F4-8D36-824D-AD78-6E9638F998D9}" name="Column10445"/>
    <tableColumn id="10459" xr3:uid="{1F26F369-CF3C-E240-90E2-BD5CFFEF3A93}" name="Column10446"/>
    <tableColumn id="10460" xr3:uid="{DBA0A3DB-497F-A742-B242-00CF58F35459}" name="Column10447"/>
    <tableColumn id="10461" xr3:uid="{5547A037-1A11-0648-95AE-14E629081A59}" name="Column10448"/>
    <tableColumn id="10462" xr3:uid="{FE1D7B77-A082-D44E-8206-B11B535A35D4}" name="Column10449"/>
    <tableColumn id="10463" xr3:uid="{F4BC660D-280A-0E4F-B398-8C3D12E53893}" name="Column10450"/>
    <tableColumn id="10464" xr3:uid="{5907207A-90BE-2D49-A654-62597CAF810C}" name="Column10451"/>
    <tableColumn id="10465" xr3:uid="{0D8583A4-CAA9-8F47-A51D-42187729236A}" name="Column10452"/>
    <tableColumn id="10466" xr3:uid="{77E22E34-FEDC-0F45-AF47-EF11D0230730}" name="Column10453"/>
    <tableColumn id="10467" xr3:uid="{FD401938-C2CE-2C4F-B7CA-6988E15C5B8C}" name="Column10454"/>
    <tableColumn id="10468" xr3:uid="{9233898D-2D8C-F24F-BFA8-4B7C572CAF39}" name="Column10455"/>
    <tableColumn id="10469" xr3:uid="{03496999-EF3E-9A40-874E-5161617C0F00}" name="Column10456"/>
    <tableColumn id="10470" xr3:uid="{6DA6E2B8-A671-B846-A5AE-44D70D961595}" name="Column10457"/>
    <tableColumn id="10471" xr3:uid="{1D416BF3-69BB-0C49-84B6-A06EB9AF2B35}" name="Column10458"/>
    <tableColumn id="10472" xr3:uid="{A17C3ECB-B233-EC4C-86D5-D26BFAABA604}" name="Column10459"/>
    <tableColumn id="10473" xr3:uid="{7452605C-EC08-3C49-B7D3-FD13150F9B94}" name="Column10460"/>
    <tableColumn id="10474" xr3:uid="{7EAC00D2-3780-8D40-AEFD-462E0E4A91B4}" name="Column10461"/>
    <tableColumn id="10475" xr3:uid="{A9165B64-8511-F449-97AE-572E07F5AA38}" name="Column10462"/>
    <tableColumn id="10476" xr3:uid="{B059ED39-B312-6142-BB08-F86AAB999F81}" name="Column10463"/>
    <tableColumn id="10477" xr3:uid="{5B3AEAFE-956F-7A4F-9474-8580969D4876}" name="Column10464"/>
    <tableColumn id="10478" xr3:uid="{7B44C400-0E88-AD49-8AAE-D35FE43216D7}" name="Column10465"/>
    <tableColumn id="10479" xr3:uid="{C8C9D74D-9E1D-4A48-8BA3-13ADC5CD260A}" name="Column10466"/>
    <tableColumn id="10480" xr3:uid="{20D7A5B0-F458-F341-9114-16A64D4721C7}" name="Column10467"/>
    <tableColumn id="10481" xr3:uid="{42C7985D-363F-D942-A6A7-DD0CE9F40D68}" name="Column10468"/>
    <tableColumn id="10482" xr3:uid="{7EDF18C1-3CD8-FE4F-BAF0-0A2C66D67C5E}" name="Column10469"/>
    <tableColumn id="10483" xr3:uid="{D8C6B867-70BE-A448-9676-4BBCCF270E46}" name="Column10470"/>
    <tableColumn id="10484" xr3:uid="{6C964B6E-D4A1-6048-9E22-3243D08E5320}" name="Column10471"/>
    <tableColumn id="10485" xr3:uid="{989CBF8C-9651-3741-80DE-DC5657E316EB}" name="Column10472"/>
    <tableColumn id="10486" xr3:uid="{77018FE8-9281-C342-A4F5-06707CB82356}" name="Column10473"/>
    <tableColumn id="10487" xr3:uid="{3A9EF5C4-E4AD-054D-AC93-7D5C49690548}" name="Column10474"/>
    <tableColumn id="10488" xr3:uid="{ED835DE6-E47B-AC4A-B097-169D9524CD01}" name="Column10475"/>
    <tableColumn id="10489" xr3:uid="{D9283E28-734B-A346-948B-B8AF9042D37B}" name="Column10476"/>
    <tableColumn id="10490" xr3:uid="{7BDCB9FF-9CFE-CB4A-85DF-C4E7A9D3A552}" name="Column10477"/>
    <tableColumn id="10491" xr3:uid="{E6E87A01-C3A3-1C4D-AE3E-3A85C26E2915}" name="Column10478"/>
    <tableColumn id="10492" xr3:uid="{B7B81E54-86C3-4549-8429-F2520E2CC327}" name="Column10479"/>
    <tableColumn id="10493" xr3:uid="{3A09E077-ACEB-6B45-B0FB-C85231845A71}" name="Column10480"/>
    <tableColumn id="10494" xr3:uid="{AD8FD382-30EB-FD49-9321-5AC42D9E6797}" name="Column10481"/>
    <tableColumn id="10495" xr3:uid="{2CF1800A-D220-7D40-BE3B-00978F6979CD}" name="Column10482"/>
    <tableColumn id="10496" xr3:uid="{30A9B585-B05F-4B4B-8ADE-C31C0E62F32E}" name="Column10483"/>
    <tableColumn id="10497" xr3:uid="{5843145A-5798-A64B-A556-C315080C9505}" name="Column10484"/>
    <tableColumn id="10498" xr3:uid="{A9DFF155-6046-6242-85E4-354FBD098C3F}" name="Column10485"/>
    <tableColumn id="10499" xr3:uid="{6DD7AB8F-6FBD-6A4F-B60C-6BD010CFC52C}" name="Column10486"/>
    <tableColumn id="10500" xr3:uid="{318551E8-FD9A-6142-942B-5614FB8A5879}" name="Column10487"/>
    <tableColumn id="10501" xr3:uid="{FA201491-74B3-6544-83E5-2599537A74A7}" name="Column10488"/>
    <tableColumn id="10502" xr3:uid="{EA440697-19F0-7C4D-84C0-9D67DC351A38}" name="Column10489"/>
    <tableColumn id="10503" xr3:uid="{5619923B-1A2D-1549-A835-F3444D14C29F}" name="Column10490"/>
    <tableColumn id="10504" xr3:uid="{87EE734A-A7F0-334B-9AC0-CB771DF13960}" name="Column10491"/>
    <tableColumn id="10505" xr3:uid="{69AD7E69-13DE-CF4C-8A57-78A7EB663D4B}" name="Column10492"/>
    <tableColumn id="10506" xr3:uid="{D6DDC2BD-9738-AA4A-9F57-436EACFCFF9F}" name="Column10493"/>
    <tableColumn id="10507" xr3:uid="{AAD0C344-AACE-CD41-ACF9-CF6285B6F413}" name="Column10494"/>
    <tableColumn id="10508" xr3:uid="{8B66A131-66D6-3A46-93D4-ED4EB26D390A}" name="Column10495"/>
    <tableColumn id="10509" xr3:uid="{D848ACB8-6746-D34F-8DBD-675F013944C3}" name="Column10496"/>
    <tableColumn id="10510" xr3:uid="{C4ED3A36-5E5B-5840-AFE6-7B4D8ADEDCFA}" name="Column10497"/>
    <tableColumn id="10511" xr3:uid="{DA47BBED-11E7-7C4B-9FEC-F4CD40E5FDD6}" name="Column10498"/>
    <tableColumn id="10512" xr3:uid="{0B96FF03-E999-304A-ADBA-C95FFE672504}" name="Column10499"/>
    <tableColumn id="10513" xr3:uid="{61B3A43A-CB47-6C4E-9025-582F2353C41D}" name="Column10500"/>
    <tableColumn id="10514" xr3:uid="{3201F799-4C0E-3C42-965B-63FB1A788354}" name="Column10501"/>
    <tableColumn id="10515" xr3:uid="{80913E93-0C35-B046-BE15-547EEF2CFA17}" name="Column10502"/>
    <tableColumn id="10516" xr3:uid="{2DA6BDBC-B559-884E-B434-CB8121F74007}" name="Column10503"/>
    <tableColumn id="10517" xr3:uid="{A1D4E3CC-C84F-F444-9BEB-B5BA2320730E}" name="Column10504"/>
    <tableColumn id="10518" xr3:uid="{6C38E3EA-1E82-3F4E-8C7E-E577A888ED92}" name="Column10505"/>
    <tableColumn id="10519" xr3:uid="{0A1E1399-8BD2-644F-9573-F18E6DA8158B}" name="Column10506"/>
    <tableColumn id="10520" xr3:uid="{C236CABC-EA9B-CB4F-85C7-7B5F23365903}" name="Column10507"/>
    <tableColumn id="10521" xr3:uid="{9FA0AAA6-83C1-974F-ADA9-0CACA2E01D07}" name="Column10508"/>
    <tableColumn id="10522" xr3:uid="{9FFA3AF7-EF15-804B-AADD-F3A66FD9B926}" name="Column10509"/>
    <tableColumn id="10523" xr3:uid="{7B6E4794-2C7A-9F48-91AD-5DA4235F0DF2}" name="Column10510"/>
    <tableColumn id="10524" xr3:uid="{E0E886F4-F2EF-9D4D-8E1C-0F3EDDB64395}" name="Column10511"/>
    <tableColumn id="10525" xr3:uid="{C1323F50-7449-1941-A6B0-2BE90ADF5FBD}" name="Column10512"/>
    <tableColumn id="10526" xr3:uid="{8C6E1DE6-171D-6643-9000-C4DB59731AE3}" name="Column10513"/>
    <tableColumn id="10527" xr3:uid="{F00683CE-E8B3-444E-BA72-A54B4251AA5E}" name="Column10514"/>
    <tableColumn id="10528" xr3:uid="{43708EEC-ADED-0F49-83AE-03E42E1F8D2E}" name="Column10515"/>
    <tableColumn id="10529" xr3:uid="{C9C591CE-C0BD-6F4F-9505-FE6D2D2FD64E}" name="Column10516"/>
    <tableColumn id="10530" xr3:uid="{49078379-9C26-0148-9A8B-8F93871465AD}" name="Column10517"/>
    <tableColumn id="10531" xr3:uid="{DCA813E8-4A7C-B341-BA63-66BC01293BFE}" name="Column10518"/>
    <tableColumn id="10532" xr3:uid="{81ECC498-0049-6E40-8334-F564C0C26C2B}" name="Column10519"/>
    <tableColumn id="10533" xr3:uid="{2C83DCB2-58B9-224B-A1FC-F8E57AFDB267}" name="Column10520"/>
    <tableColumn id="10534" xr3:uid="{2B489D31-114D-164B-A489-0145B29A43A0}" name="Column10521"/>
    <tableColumn id="10535" xr3:uid="{3EC3AF73-F3A3-F841-AA4A-42E8314FA10A}" name="Column10522"/>
    <tableColumn id="10536" xr3:uid="{3BFDC07C-9904-CD44-AE11-865326774A10}" name="Column10523"/>
    <tableColumn id="10537" xr3:uid="{72ABACE5-DF40-8E40-963C-E2E3A9C33980}" name="Column10524"/>
    <tableColumn id="10538" xr3:uid="{7623AA36-6A19-EB4A-929F-A7CEB9CAE0B9}" name="Column10525"/>
    <tableColumn id="10539" xr3:uid="{16EFB9D3-BD40-E848-8094-108E582A7915}" name="Column10526"/>
    <tableColumn id="10540" xr3:uid="{3A846E04-A790-244D-B5BC-D9C9F7189156}" name="Column10527"/>
    <tableColumn id="10541" xr3:uid="{58B91506-89D9-5D44-82E0-7418B29FA55B}" name="Column10528"/>
    <tableColumn id="10542" xr3:uid="{F1F03C64-151E-A448-8BE6-56A22C4A6329}" name="Column10529"/>
    <tableColumn id="10543" xr3:uid="{A08F3F7D-B49A-8540-BBFE-3CF1AC2E4635}" name="Column10530"/>
    <tableColumn id="10544" xr3:uid="{9B829ADA-43E4-E147-AB76-7EA1A20A6A93}" name="Column10531"/>
    <tableColumn id="10545" xr3:uid="{47B98C36-9226-DF45-9ADF-768F64D546AC}" name="Column10532"/>
    <tableColumn id="10546" xr3:uid="{83B33BCC-43D2-504A-A66D-96BADDE4A954}" name="Column10533"/>
    <tableColumn id="10547" xr3:uid="{640E249D-73DC-B049-8680-9D6118E5284E}" name="Column10534"/>
    <tableColumn id="10548" xr3:uid="{644AFAE8-7EBB-A94B-934C-EF30F1909E0C}" name="Column10535"/>
    <tableColumn id="10549" xr3:uid="{34EB4656-0036-9141-9A66-054D7EC918B9}" name="Column10536"/>
    <tableColumn id="10550" xr3:uid="{55CD5F08-3FCE-7841-A5D4-CC513408D0D1}" name="Column10537"/>
    <tableColumn id="10551" xr3:uid="{BDA0E59D-B9F9-4D47-ADDA-92FC060B186E}" name="Column10538"/>
    <tableColumn id="10552" xr3:uid="{0FA0EE0E-9082-594D-87EE-3FD185102CDC}" name="Column10539"/>
    <tableColumn id="10553" xr3:uid="{19491D1F-7D7C-9D4B-9B78-BDC96E84FF02}" name="Column10540"/>
    <tableColumn id="10554" xr3:uid="{9136169A-B234-DB4F-91EF-E759A8057591}" name="Column10541"/>
    <tableColumn id="10555" xr3:uid="{987E1E4E-6BA7-B54F-BB82-97DF765063A1}" name="Column10542"/>
    <tableColumn id="10556" xr3:uid="{4EC6DFE5-F037-654C-8A2E-C458BA1A5AFC}" name="Column10543"/>
    <tableColumn id="10557" xr3:uid="{2C5CACDE-9104-9540-BD40-0AA778828663}" name="Column10544"/>
    <tableColumn id="10558" xr3:uid="{C6BBAE66-0BA8-AA44-AEDB-B92A7E07BE87}" name="Column10545"/>
    <tableColumn id="10559" xr3:uid="{ED20C71B-49C6-2B4C-8CBA-26ECCCF39837}" name="Column10546"/>
    <tableColumn id="10560" xr3:uid="{4C14FCF3-38B6-3A4F-A0D1-91D52F549161}" name="Column10547"/>
    <tableColumn id="10561" xr3:uid="{7DF1D89F-6BDA-6E40-AD3D-7A30968592F5}" name="Column10548"/>
    <tableColumn id="10562" xr3:uid="{3C5E8A33-743D-0C4F-A406-0D5029862153}" name="Column10549"/>
    <tableColumn id="10563" xr3:uid="{0A8974ED-9065-634B-AF94-11984801DD10}" name="Column10550"/>
    <tableColumn id="10564" xr3:uid="{84FB9C7F-7047-8B42-B886-E8BF340E3FC8}" name="Column10551"/>
    <tableColumn id="10565" xr3:uid="{615E66EC-9011-D94E-A4BA-49B5CBF0B196}" name="Column10552"/>
    <tableColumn id="10566" xr3:uid="{14166701-4772-2345-AAAC-79442BCF927C}" name="Column10553"/>
    <tableColumn id="10567" xr3:uid="{7AEFF9BB-FE9D-CD4E-B9E7-B7E75D62689F}" name="Column10554"/>
    <tableColumn id="10568" xr3:uid="{18EBA111-5FCF-964B-9751-B3E6BA40D80B}" name="Column10555"/>
    <tableColumn id="10569" xr3:uid="{30A32AE3-0872-5A40-97BF-910E51AE1F8D}" name="Column10556"/>
    <tableColumn id="10570" xr3:uid="{DF39BB05-84D8-8849-A71D-A56FE24A250A}" name="Column10557"/>
    <tableColumn id="10571" xr3:uid="{974F1A18-3088-B84F-B3F9-B0BAD975FEC2}" name="Column10558"/>
    <tableColumn id="10572" xr3:uid="{6C4908A1-144B-AC48-ABB7-5A9B924CB56A}" name="Column10559"/>
    <tableColumn id="10573" xr3:uid="{C845C1E7-1622-734F-86DF-F2FD4C9F8259}" name="Column10560"/>
    <tableColumn id="10574" xr3:uid="{E59C8D7A-712A-5A44-BE33-300D65EF1A68}" name="Column10561"/>
    <tableColumn id="10575" xr3:uid="{E8A32110-1733-9F49-AA7B-9C0535D07E90}" name="Column10562"/>
    <tableColumn id="10576" xr3:uid="{3F200148-C39E-3D4B-B274-B66E236D74C8}" name="Column10563"/>
    <tableColumn id="10577" xr3:uid="{459BA386-B709-CD4C-8EAE-47E1032A67D0}" name="Column10564"/>
    <tableColumn id="10578" xr3:uid="{4839C917-ED7D-1144-B232-6E0898C1EFA5}" name="Column10565"/>
    <tableColumn id="10579" xr3:uid="{FABD952D-8622-4148-B228-8059228F5122}" name="Column10566"/>
    <tableColumn id="10580" xr3:uid="{6956CC00-C579-FD4B-9E4C-DEC50DC20105}" name="Column10567"/>
    <tableColumn id="10581" xr3:uid="{414652FE-23A4-F345-8C41-E7E9446D4D9D}" name="Column10568"/>
    <tableColumn id="10582" xr3:uid="{8A62BEEB-1A53-3E4F-A69A-85D0153DBE10}" name="Column10569"/>
    <tableColumn id="10583" xr3:uid="{7F088FB8-A5D5-3A4A-ACD6-7B5D3254B7D4}" name="Column10570"/>
    <tableColumn id="10584" xr3:uid="{969A0105-9AE8-8647-A9A6-16B07B40F5BC}" name="Column10571"/>
    <tableColumn id="10585" xr3:uid="{4719AFFC-74DF-884A-A7A2-11ADAFF45150}" name="Column10572"/>
    <tableColumn id="10586" xr3:uid="{B92DA1DF-8F34-8F49-912B-71DB574A06F3}" name="Column10573"/>
    <tableColumn id="10587" xr3:uid="{4C3C1FD1-0B67-2F48-825D-9AECF2891CEF}" name="Column10574"/>
    <tableColumn id="10588" xr3:uid="{26E1C16F-5C6B-994D-92C5-1D42E0F28762}" name="Column10575"/>
    <tableColumn id="10589" xr3:uid="{0CF48C7A-ED08-6D47-891F-DECE5F0F38EC}" name="Column10576"/>
    <tableColumn id="10590" xr3:uid="{D5D7BFF4-AAD4-4F4F-AC20-9114C88A0096}" name="Column10577"/>
    <tableColumn id="10591" xr3:uid="{DA63A65C-97CA-7C40-8DC9-FA73EB714C3C}" name="Column10578"/>
    <tableColumn id="10592" xr3:uid="{76B4ADC1-24AA-1D45-8E46-1B565174CB03}" name="Column10579"/>
    <tableColumn id="10593" xr3:uid="{A5AAEDC2-DF89-514A-A899-F9CAB5CD29AB}" name="Column10580"/>
    <tableColumn id="10594" xr3:uid="{70117921-D7E0-D34E-B248-442FDF58DDB6}" name="Column10581"/>
    <tableColumn id="10595" xr3:uid="{78A8DDA4-A56E-9B4A-83DD-CF9A3C96F886}" name="Column10582"/>
    <tableColumn id="10596" xr3:uid="{ED4F275D-446B-C647-8B46-FD240F74E622}" name="Column10583"/>
    <tableColumn id="10597" xr3:uid="{5776ECBB-4C61-8141-AA71-EDF3F3B924C4}" name="Column10584"/>
    <tableColumn id="10598" xr3:uid="{34D0C320-F3F9-AB4A-9DA2-D7EC3327A438}" name="Column10585"/>
    <tableColumn id="10599" xr3:uid="{75F242F9-B917-7C43-9A2E-15A2443F75C2}" name="Column10586"/>
    <tableColumn id="10600" xr3:uid="{DA4B90B9-A600-8E42-B7DA-726A96790F7E}" name="Column10587"/>
    <tableColumn id="10601" xr3:uid="{77906AA7-21C3-7C41-B04A-5C233869719D}" name="Column10588"/>
    <tableColumn id="10602" xr3:uid="{5B345A14-4CEA-7544-8C69-19BE76A9148A}" name="Column10589"/>
    <tableColumn id="10603" xr3:uid="{912A310B-D304-4241-9B4E-5BCE0386E3C8}" name="Column10590"/>
    <tableColumn id="10604" xr3:uid="{47BAB8D0-53B5-3A45-9B46-AB190F5140E7}" name="Column10591"/>
    <tableColumn id="10605" xr3:uid="{29F1E915-1D65-1C46-A8C0-E391C8CD9FDF}" name="Column10592"/>
    <tableColumn id="10606" xr3:uid="{CA1E2978-65C0-4343-A737-81DEF1C8041E}" name="Column10593"/>
    <tableColumn id="10607" xr3:uid="{E3C0AC31-3A62-7E42-9424-EA30422BEFDB}" name="Column10594"/>
    <tableColumn id="10608" xr3:uid="{8BE6B72F-2C70-194F-A9B1-45B84EF2834A}" name="Column10595"/>
    <tableColumn id="10609" xr3:uid="{5FBDC2D5-ACF0-9F48-B1C1-0BD58428D639}" name="Column10596"/>
    <tableColumn id="10610" xr3:uid="{F645EABB-5C55-9648-9FA1-4BC96C23A754}" name="Column10597"/>
    <tableColumn id="10611" xr3:uid="{E72F3291-3EC6-1141-BC0D-CD1C3D033588}" name="Column10598"/>
    <tableColumn id="10612" xr3:uid="{89B8B044-3985-B942-9C8F-772914557850}" name="Column10599"/>
    <tableColumn id="10613" xr3:uid="{ADD4F90E-4852-0F44-92B8-F920500B434F}" name="Column10600"/>
    <tableColumn id="10614" xr3:uid="{006A0A30-AB87-454A-B71B-BD7625FC8E84}" name="Column10601"/>
    <tableColumn id="10615" xr3:uid="{8B05E94B-92CE-F748-8F93-F461095AAA70}" name="Column10602"/>
    <tableColumn id="10616" xr3:uid="{3D98E315-D924-784A-ABB3-98D66ED8F382}" name="Column10603"/>
    <tableColumn id="10617" xr3:uid="{140FAEF8-E0DA-1E4F-AA47-89E500E64D5B}" name="Column10604"/>
    <tableColumn id="10618" xr3:uid="{7088E37C-0489-E44E-84D0-2EE957845E13}" name="Column10605"/>
    <tableColumn id="10619" xr3:uid="{A529D373-78A1-9645-8F6F-C9F35C0CA132}" name="Column10606"/>
    <tableColumn id="10620" xr3:uid="{9CDC6BF5-DB6D-9445-99FE-1B8D0BA8AB87}" name="Column10607"/>
    <tableColumn id="10621" xr3:uid="{EF107275-E2F2-F744-8467-8A3360AA2FCC}" name="Column10608"/>
    <tableColumn id="10622" xr3:uid="{4C274C45-AC53-2843-B57F-143F0FC05B7D}" name="Column10609"/>
    <tableColumn id="10623" xr3:uid="{DC1F0735-6638-4A44-A555-0CDA35CFA27C}" name="Column10610"/>
    <tableColumn id="10624" xr3:uid="{F202FE22-129F-254A-A346-38AF2834C32D}" name="Column10611"/>
    <tableColumn id="10625" xr3:uid="{375A0986-F6D3-E645-8116-BED3EB8E4602}" name="Column10612"/>
    <tableColumn id="10626" xr3:uid="{38D94D4A-4918-9947-81F9-FD431C38921A}" name="Column10613"/>
    <tableColumn id="10627" xr3:uid="{A8353E66-4266-0C4A-B638-FD460313AC28}" name="Column10614"/>
    <tableColumn id="10628" xr3:uid="{3E11555A-CD2E-9A44-BB18-8695DECF6C87}" name="Column10615"/>
    <tableColumn id="10629" xr3:uid="{A23B92C6-12B4-9A45-99E6-33C37BB62134}" name="Column10616"/>
    <tableColumn id="10630" xr3:uid="{E13E41B6-CBB6-1C45-A219-6748431577BB}" name="Column10617"/>
    <tableColumn id="10631" xr3:uid="{12CCFFF0-31F6-D041-8AC1-7E7A6EED3F14}" name="Column10618"/>
    <tableColumn id="10632" xr3:uid="{0DF01F34-7997-F145-AFF6-50782B4E6F48}" name="Column10619"/>
    <tableColumn id="10633" xr3:uid="{5D2C0CDA-90E1-9E49-86BD-4F057EE831C4}" name="Column10620"/>
    <tableColumn id="10634" xr3:uid="{D13E7242-7E84-5243-A3EB-EB94B8AB4E04}" name="Column10621"/>
    <tableColumn id="10635" xr3:uid="{E9761436-AE72-1F40-8066-926DDF9483A0}" name="Column10622"/>
    <tableColumn id="10636" xr3:uid="{C4A592B8-97F8-A247-A150-2C62410483CC}" name="Column10623"/>
    <tableColumn id="10637" xr3:uid="{5A6C2DC5-0957-224A-B815-A01F88375E8C}" name="Column10624"/>
    <tableColumn id="10638" xr3:uid="{62C2BC91-9E08-124C-9368-C6E99F424C45}" name="Column10625"/>
    <tableColumn id="10639" xr3:uid="{25C157AA-DA85-D74D-AF4D-52B4635D70B3}" name="Column10626"/>
    <tableColumn id="10640" xr3:uid="{386B559F-1147-CC41-8C97-B76E8D1C6108}" name="Column10627"/>
    <tableColumn id="10641" xr3:uid="{1B8E4CC2-C70E-1348-A365-8429ACD6CA7E}" name="Column10628"/>
    <tableColumn id="10642" xr3:uid="{209A70DC-AB53-024F-A3CF-2BEE9278763E}" name="Column10629"/>
    <tableColumn id="10643" xr3:uid="{F06849C6-54E4-764E-9E9C-981315AC1829}" name="Column10630"/>
    <tableColumn id="10644" xr3:uid="{36A29763-B0C7-D84B-8664-AA63929D42E3}" name="Column10631"/>
    <tableColumn id="10645" xr3:uid="{34E4D2D8-F7FB-A24C-BA7A-ADE4DBE06413}" name="Column10632"/>
    <tableColumn id="10646" xr3:uid="{FE80D931-F368-6E47-A7BB-C02F07FAB3E3}" name="Column10633"/>
    <tableColumn id="10647" xr3:uid="{DCAA872F-B2BD-7F48-AEBE-EB7F824DCF4E}" name="Column10634"/>
    <tableColumn id="10648" xr3:uid="{1A78A8FD-971F-3743-9FAC-9BA5770617DD}" name="Column10635"/>
    <tableColumn id="10649" xr3:uid="{29683066-F83F-0B43-AA9A-4F158F9A9598}" name="Column10636"/>
    <tableColumn id="10650" xr3:uid="{60C0E37A-9E56-1D4C-944B-C5A20D7A2064}" name="Column10637"/>
    <tableColumn id="10651" xr3:uid="{7A6E8CAB-659C-654D-A53B-E243C198B757}" name="Column10638"/>
    <tableColumn id="10652" xr3:uid="{DF2ED590-6956-C44F-AE99-1E9F4D011497}" name="Column10639"/>
    <tableColumn id="10653" xr3:uid="{17BE4157-A295-814C-A1A3-E4F6B503A6CA}" name="Column10640"/>
    <tableColumn id="10654" xr3:uid="{36696C6D-DA65-F948-B29E-E6878FC02AE1}" name="Column10641"/>
    <tableColumn id="10655" xr3:uid="{F79C3075-27FE-8C4E-820A-39F5E6C39484}" name="Column10642"/>
    <tableColumn id="10656" xr3:uid="{F424AB5A-33E7-BD40-BCD7-79D3EBFFBB6A}" name="Column10643"/>
    <tableColumn id="10657" xr3:uid="{46047EE5-9645-A041-A88C-D5A0ED72277A}" name="Column10644"/>
    <tableColumn id="10658" xr3:uid="{CA09B48C-D2DE-7F40-8128-DD73404E4096}" name="Column10645"/>
    <tableColumn id="10659" xr3:uid="{92DD57A2-1203-0643-A1A1-3F0C43A3BA7D}" name="Column10646"/>
    <tableColumn id="10660" xr3:uid="{3673D793-294B-2F4C-B99B-64DF5BC759D5}" name="Column10647"/>
    <tableColumn id="10661" xr3:uid="{C4713341-1CE9-D34A-BEE3-158A84E036D5}" name="Column10648"/>
    <tableColumn id="10662" xr3:uid="{DD79A5FD-F2BB-3A4B-BF7A-456C0B6C29F7}" name="Column10649"/>
    <tableColumn id="10663" xr3:uid="{3916A633-AC7E-4549-BB5E-5EC6ED820A3B}" name="Column10650"/>
    <tableColumn id="10664" xr3:uid="{0CB01DEF-80F3-7144-9804-813E5945ACEA}" name="Column10651"/>
    <tableColumn id="10665" xr3:uid="{11F7F127-05D4-F641-A046-F9B1AB446B61}" name="Column10652"/>
    <tableColumn id="10666" xr3:uid="{2846E9E1-8C31-9546-B338-B25A235B7417}" name="Column10653"/>
    <tableColumn id="10667" xr3:uid="{C4A3A8AB-B94E-DE4D-9C67-1C8F3CE32BB1}" name="Column10654"/>
    <tableColumn id="10668" xr3:uid="{E703C1E4-A338-BC4B-8340-218DC748DCD4}" name="Column10655"/>
    <tableColumn id="10669" xr3:uid="{A1C78EBE-0704-9D44-B043-63552777FB97}" name="Column10656"/>
    <tableColumn id="10670" xr3:uid="{D12CA19D-7453-D04A-ACC8-EBE4B07A4E35}" name="Column10657"/>
    <tableColumn id="10671" xr3:uid="{76307F9B-268D-8146-A501-48A169ABE9EE}" name="Column10658"/>
    <tableColumn id="10672" xr3:uid="{F0362F65-E3BE-244C-9C05-00855073E1E4}" name="Column10659"/>
    <tableColumn id="10673" xr3:uid="{385C5368-8B2A-6C42-B235-CD23EE6E39AF}" name="Column10660"/>
    <tableColumn id="10674" xr3:uid="{92639E5B-C98B-1549-AE47-F7F7413F6B3F}" name="Column10661"/>
    <tableColumn id="10675" xr3:uid="{725A2749-216B-FE46-9A31-786A7D69B68A}" name="Column10662"/>
    <tableColumn id="10676" xr3:uid="{92854622-9F36-3948-A107-B459562C9E81}" name="Column10663"/>
    <tableColumn id="10677" xr3:uid="{36FEB26B-BDE0-D44A-8F46-D52FA9A92664}" name="Column10664"/>
    <tableColumn id="10678" xr3:uid="{2EE48BF2-AD74-264C-8478-8F83D856254C}" name="Column10665"/>
    <tableColumn id="10679" xr3:uid="{3A35FEE3-BD79-CA4B-BA4B-E8A7F3E36043}" name="Column10666"/>
    <tableColumn id="10680" xr3:uid="{B9566A62-1810-8043-930D-71D7288B8944}" name="Column10667"/>
    <tableColumn id="10681" xr3:uid="{2E1FE3CA-8E79-974F-BDA2-87997999CD41}" name="Column10668"/>
    <tableColumn id="10682" xr3:uid="{8172AEBA-476E-504D-96CE-44883F87AB6A}" name="Column10669"/>
    <tableColumn id="10683" xr3:uid="{CA87FCFC-A500-514C-BAB6-2A06D7B861D8}" name="Column10670"/>
    <tableColumn id="10684" xr3:uid="{33D855C5-B0FE-F34D-BA9A-20BDDFAFE364}" name="Column10671"/>
    <tableColumn id="10685" xr3:uid="{0D8478F4-B387-F047-975B-0B5A1FBF6D13}" name="Column10672"/>
    <tableColumn id="10686" xr3:uid="{931CF068-AE65-5648-AD43-14B910274B31}" name="Column10673"/>
    <tableColumn id="10687" xr3:uid="{2212E465-7F94-3544-AABE-1448DC0790D8}" name="Column10674"/>
    <tableColumn id="10688" xr3:uid="{80F60FEF-1754-6548-BE62-C411E14CAFC8}" name="Column10675"/>
    <tableColumn id="10689" xr3:uid="{E8F2D50C-6669-F54C-AA14-A7E91D39EF67}" name="Column10676"/>
    <tableColumn id="10690" xr3:uid="{84CA07DB-3DE9-DC4E-8993-9AE6C97DAD4D}" name="Column10677"/>
    <tableColumn id="10691" xr3:uid="{E725A96D-4554-2141-83EF-28DCBD68FC73}" name="Column10678"/>
    <tableColumn id="10692" xr3:uid="{8AA00FC1-3289-8741-8129-31C8A8E48373}" name="Column10679"/>
    <tableColumn id="10693" xr3:uid="{74A94870-CEF7-CA44-AE01-71B0F512D788}" name="Column10680"/>
    <tableColumn id="10694" xr3:uid="{A1431478-C5A7-EE4F-BAA6-F6695E29CABC}" name="Column10681"/>
    <tableColumn id="10695" xr3:uid="{EE11E4D2-9A5C-2A43-8D5D-C4A80A575579}" name="Column10682"/>
    <tableColumn id="10696" xr3:uid="{6AA5D091-2425-A44F-8DC1-DFB6E7F83B55}" name="Column10683"/>
    <tableColumn id="10697" xr3:uid="{E7541513-3ADD-F547-A037-BEC438E415B3}" name="Column10684"/>
    <tableColumn id="10698" xr3:uid="{3A53C241-B2B2-0749-8A9D-10B8DB579198}" name="Column10685"/>
    <tableColumn id="10699" xr3:uid="{9E735EB8-1288-B546-94F2-87E9FF5AB5DF}" name="Column10686"/>
    <tableColumn id="10700" xr3:uid="{2EF056C9-FA14-944A-A6F3-1F04E25577D0}" name="Column10687"/>
    <tableColumn id="10701" xr3:uid="{D13727A7-3296-CD43-99FA-70547B1B43EE}" name="Column10688"/>
    <tableColumn id="10702" xr3:uid="{F2C058B7-2CAC-D242-AA28-A26342F86BFC}" name="Column10689"/>
    <tableColumn id="10703" xr3:uid="{C9E228DC-0FC9-9D42-A738-63F08B970CDA}" name="Column10690"/>
    <tableColumn id="10704" xr3:uid="{D1ADE2AC-A32F-E240-8D88-3B6A142019C4}" name="Column10691"/>
    <tableColumn id="10705" xr3:uid="{23E92B2C-91D9-1540-890A-A048C3E8728E}" name="Column10692"/>
    <tableColumn id="10706" xr3:uid="{A307E24A-31EE-B549-96C7-B367411DB2EA}" name="Column10693"/>
    <tableColumn id="10707" xr3:uid="{8695472D-2D0B-5E48-BFEB-7EF551D15798}" name="Column10694"/>
    <tableColumn id="10708" xr3:uid="{282CB790-8956-1746-8F7E-463045D8DE69}" name="Column10695"/>
    <tableColumn id="10709" xr3:uid="{F1E3D3D1-1960-0D45-A70C-4F8C5444ABB1}" name="Column10696"/>
    <tableColumn id="10710" xr3:uid="{0F0BFC82-2D31-6945-AF6C-05581BA86AED}" name="Column10697"/>
    <tableColumn id="10711" xr3:uid="{5ADB6C0E-2DD0-2747-9137-76CBAAB5D9E3}" name="Column10698"/>
    <tableColumn id="10712" xr3:uid="{59818C74-6E99-CD4A-AB22-BEAB47A770E1}" name="Column10699"/>
    <tableColumn id="10713" xr3:uid="{853AEB42-0A1C-2E44-8555-1C5CC3E61A36}" name="Column10700"/>
    <tableColumn id="10714" xr3:uid="{E737ED06-F5D3-7E4A-9CED-9A00C65C269B}" name="Column10701"/>
    <tableColumn id="10715" xr3:uid="{37A9A253-CD32-6D4D-B230-EF8D2DD0FE57}" name="Column10702"/>
    <tableColumn id="10716" xr3:uid="{BEEC7DDE-D7EF-404F-A9C7-D524AFB290D8}" name="Column10703"/>
    <tableColumn id="10717" xr3:uid="{5410C566-DB6B-1249-A9E7-685A4164B15A}" name="Column10704"/>
    <tableColumn id="10718" xr3:uid="{AC5123B8-0092-C547-BA3B-0C5F60A416B5}" name="Column10705"/>
    <tableColumn id="10719" xr3:uid="{56305957-AEFD-694E-B6F1-0DF4A0A40EE0}" name="Column10706"/>
    <tableColumn id="10720" xr3:uid="{AF64FFA1-F75F-014B-8DAC-8AE87D2F5BA5}" name="Column10707"/>
    <tableColumn id="10721" xr3:uid="{CFD09858-FAB6-A34C-A8DE-73FB735C4F73}" name="Column10708"/>
    <tableColumn id="10722" xr3:uid="{4C587667-7CD3-FF40-A5DB-8C4B8B4CA5BA}" name="Column10709"/>
    <tableColumn id="10723" xr3:uid="{212EA1CB-0030-F042-BD02-92AA32CF28B8}" name="Column10710"/>
    <tableColumn id="10724" xr3:uid="{E290607D-DB9E-3844-B571-55DA7F8638A8}" name="Column10711"/>
    <tableColumn id="10725" xr3:uid="{AABF0659-3871-524A-BF1B-FF76F11D3E40}" name="Column10712"/>
    <tableColumn id="10726" xr3:uid="{6D60C36F-2288-3A42-9C04-1CC274329B13}" name="Column10713"/>
    <tableColumn id="10727" xr3:uid="{1D33BBF3-59AA-164F-95A4-311ABA5075A2}" name="Column10714"/>
    <tableColumn id="10728" xr3:uid="{18C2CBC6-DBA0-EA49-8A6C-D3EC76D8F862}" name="Column10715"/>
    <tableColumn id="10729" xr3:uid="{9F9B99BC-C6FA-A741-A2F3-4918F2DAEA6E}" name="Column10716"/>
    <tableColumn id="10730" xr3:uid="{393969A8-528C-7A4D-AE80-9D4918056944}" name="Column10717"/>
    <tableColumn id="10731" xr3:uid="{8A14F006-9F63-D948-A93F-726E49D247DC}" name="Column10718"/>
    <tableColumn id="10732" xr3:uid="{A1BC3D82-B9DA-8A4A-A054-BF90A45CDE24}" name="Column10719"/>
    <tableColumn id="10733" xr3:uid="{21792072-CFF6-AC42-AA9E-D186AC7CB5D7}" name="Column10720"/>
    <tableColumn id="10734" xr3:uid="{C3E90056-8D27-A24A-9A85-EA489F48F0B2}" name="Column10721"/>
    <tableColumn id="10735" xr3:uid="{A3E9942E-3451-284A-986B-AF7BE01178BE}" name="Column10722"/>
    <tableColumn id="10736" xr3:uid="{AC8943AD-678A-AE43-927D-8EF13A0D6063}" name="Column10723"/>
    <tableColumn id="10737" xr3:uid="{B8003A14-5B58-7645-ADBA-571B19515975}" name="Column10724"/>
    <tableColumn id="10738" xr3:uid="{DBD359D1-B314-E449-986C-31CEA301743E}" name="Column10725"/>
    <tableColumn id="10739" xr3:uid="{86E74443-08A8-4C41-A8BD-049E008C4CBC}" name="Column10726"/>
    <tableColumn id="10740" xr3:uid="{B8194956-23C6-874C-ADB7-5338D7DCB3E3}" name="Column10727"/>
    <tableColumn id="10741" xr3:uid="{EBD90F4B-B566-344E-850E-5E3829945D97}" name="Column10728"/>
    <tableColumn id="10742" xr3:uid="{0859BF53-9B12-F544-965E-82B526DBAC84}" name="Column10729"/>
    <tableColumn id="10743" xr3:uid="{99242758-DE58-194E-9FE8-618CC4D3ED00}" name="Column10730"/>
    <tableColumn id="10744" xr3:uid="{5DDA9C92-10FA-1648-9930-B9117396FA99}" name="Column10731"/>
    <tableColumn id="10745" xr3:uid="{0C4E6ED2-1F39-394C-93E5-F7D7E0D415DC}" name="Column10732"/>
    <tableColumn id="10746" xr3:uid="{68DA27E0-DEE7-6B45-A295-31AE7763B80D}" name="Column10733"/>
    <tableColumn id="10747" xr3:uid="{7E768445-CEB6-E147-BC6E-6FD80A3FAB02}" name="Column10734"/>
    <tableColumn id="10748" xr3:uid="{1AF2F2BF-5D16-4E41-A13E-0DF756E82C06}" name="Column10735"/>
    <tableColumn id="10749" xr3:uid="{B585102B-6958-9847-8CDF-D12AEA51E9F4}" name="Column10736"/>
    <tableColumn id="10750" xr3:uid="{7F24F6E4-B0A3-524F-A518-7D8264D5B004}" name="Column10737"/>
    <tableColumn id="10751" xr3:uid="{FE65A499-D290-9344-A41D-8DFF1D243524}" name="Column10738"/>
    <tableColumn id="10752" xr3:uid="{94F9ED67-8C99-014B-895A-2EF8D01B4D3A}" name="Column10739"/>
    <tableColumn id="10753" xr3:uid="{B19916EB-7244-C142-9CAF-2EFAE6A397D9}" name="Column10740"/>
    <tableColumn id="10754" xr3:uid="{66C0AEFC-2D58-3E45-8665-A804E8EE5C9E}" name="Column10741"/>
    <tableColumn id="10755" xr3:uid="{0BCB542A-557C-ED4E-9AD1-48126B16E092}" name="Column10742"/>
    <tableColumn id="10756" xr3:uid="{F515D9AE-AF1E-F143-BF23-2072716BF1B1}" name="Column10743"/>
    <tableColumn id="10757" xr3:uid="{4C834208-4CC2-CE4E-BB85-A9912B586B3E}" name="Column10744"/>
    <tableColumn id="10758" xr3:uid="{61FD6AC6-D1FB-3B4C-A0A3-3259B45B7C55}" name="Column10745"/>
    <tableColumn id="10759" xr3:uid="{D74B1EE4-5003-1745-A0D5-72B12818C708}" name="Column10746"/>
    <tableColumn id="10760" xr3:uid="{CAE66F28-FA26-EA4A-9DF0-C55C66D743C7}" name="Column10747"/>
    <tableColumn id="10761" xr3:uid="{B80BEC80-3877-9B41-B805-FAC50993DD7F}" name="Column10748"/>
    <tableColumn id="10762" xr3:uid="{E64C2E6B-B0AD-184E-B1C4-45D1542CB655}" name="Column10749"/>
    <tableColumn id="10763" xr3:uid="{E1CC2A92-45DF-A648-BDAE-038FBD48312D}" name="Column10750"/>
    <tableColumn id="10764" xr3:uid="{AC15C06C-D1E3-2B44-A4E0-BD058E56F61D}" name="Column10751"/>
    <tableColumn id="10765" xr3:uid="{1541790F-367B-F747-8C0F-202703DC265C}" name="Column10752"/>
    <tableColumn id="10766" xr3:uid="{D18EE1CC-F651-D54A-994A-ABA409C0777A}" name="Column10753"/>
    <tableColumn id="10767" xr3:uid="{77BDEFFE-E49E-B040-B197-2ADB652C44D0}" name="Column10754"/>
    <tableColumn id="10768" xr3:uid="{9C716062-15D1-9E4B-8A73-0970436F481C}" name="Column10755"/>
    <tableColumn id="10769" xr3:uid="{05188294-5CE3-A74E-BBB0-21F3B159AB19}" name="Column10756"/>
    <tableColumn id="10770" xr3:uid="{9B355BF0-2C99-EB4D-A145-6F695A340680}" name="Column10757"/>
    <tableColumn id="10771" xr3:uid="{008E021D-7493-0343-85D5-B452A249B1E5}" name="Column10758"/>
    <tableColumn id="10772" xr3:uid="{AD576E1A-AB34-9B49-8968-E85031F8150E}" name="Column10759"/>
    <tableColumn id="10773" xr3:uid="{41BD8A19-92C7-7943-AE19-11518DA7CF39}" name="Column10760"/>
    <tableColumn id="10774" xr3:uid="{1FCB1243-69AE-0D46-A9EC-66D449739E21}" name="Column10761"/>
    <tableColumn id="10775" xr3:uid="{B89A58FC-96C4-4A48-B2B4-0F7CF5B91592}" name="Column10762"/>
    <tableColumn id="10776" xr3:uid="{5811C22D-CB84-D847-B4AF-EB8055CDEE8A}" name="Column10763"/>
    <tableColumn id="10777" xr3:uid="{3C5E932E-9936-4A4F-ACAB-20AF63EDCA98}" name="Column10764"/>
    <tableColumn id="10778" xr3:uid="{3290FB37-65B6-A84C-8E78-2227D2860A7D}" name="Column10765"/>
    <tableColumn id="10779" xr3:uid="{4CEB50E8-13CE-734E-9D9F-AF5C585418D3}" name="Column10766"/>
    <tableColumn id="10780" xr3:uid="{7F83B9B8-C1BC-1249-91EE-469C0711C816}" name="Column10767"/>
    <tableColumn id="10781" xr3:uid="{753B4840-67E8-1640-A523-2F8B94484D56}" name="Column10768"/>
    <tableColumn id="10782" xr3:uid="{B5BAEFBC-BD7B-8A4F-9074-39EE9BF02D33}" name="Column10769"/>
    <tableColumn id="10783" xr3:uid="{62324701-608A-9E48-B6D5-647E599A537B}" name="Column10770"/>
    <tableColumn id="10784" xr3:uid="{F23C98EA-4C85-6A41-A947-8B6651E45D7B}" name="Column10771"/>
    <tableColumn id="10785" xr3:uid="{3FA17FF9-4153-4C4D-8510-951DA271419E}" name="Column10772"/>
    <tableColumn id="10786" xr3:uid="{F0E48098-2FCE-C54C-85FD-D89CFF80A332}" name="Column10773"/>
    <tableColumn id="10787" xr3:uid="{927FBADE-EC2F-E848-A86B-63CA5C55CCF4}" name="Column10774"/>
    <tableColumn id="10788" xr3:uid="{FEC037FD-7ADE-BB4A-A3B3-4C0105B25D38}" name="Column10775"/>
    <tableColumn id="10789" xr3:uid="{ACFB237B-8318-314E-8D60-09A80A4AAEC0}" name="Column10776"/>
    <tableColumn id="10790" xr3:uid="{BBD0F608-BB98-7348-95D1-16CEA0116E98}" name="Column10777"/>
    <tableColumn id="10791" xr3:uid="{3B714FFA-6412-0645-A317-4AD75C3C5A33}" name="Column10778"/>
    <tableColumn id="10792" xr3:uid="{558B022D-79B2-4E4E-A507-A7A94C3CDE41}" name="Column10779"/>
    <tableColumn id="10793" xr3:uid="{C0CF3B6E-A484-1B45-B0D1-3FE2E33CD7FF}" name="Column10780"/>
    <tableColumn id="10794" xr3:uid="{90DAC6EB-EE5A-0B4F-A820-B6AA9D618CB5}" name="Column10781"/>
    <tableColumn id="10795" xr3:uid="{B6748722-9922-714D-A998-4C52D44419B8}" name="Column10782"/>
    <tableColumn id="10796" xr3:uid="{23D81C21-4907-2C43-ABF8-3E46CFB9EC87}" name="Column10783"/>
    <tableColumn id="10797" xr3:uid="{27D37F8A-8622-7741-BE80-1BACA118ED81}" name="Column10784"/>
    <tableColumn id="10798" xr3:uid="{5A0780A7-5D60-004E-B77E-20BC470BC38E}" name="Column10785"/>
    <tableColumn id="10799" xr3:uid="{9086BD94-EA95-4D49-AD63-9659D35D76EF}" name="Column10786"/>
    <tableColumn id="10800" xr3:uid="{4346F123-9735-3D49-B69D-48439185019F}" name="Column10787"/>
    <tableColumn id="10801" xr3:uid="{EFF6E260-7664-F045-880E-472CD1451D8F}" name="Column10788"/>
    <tableColumn id="10802" xr3:uid="{E211D432-153B-F74F-834B-3B1D96D9FFF1}" name="Column10789"/>
    <tableColumn id="10803" xr3:uid="{EA99EDBD-5D92-5B43-BC2D-D507D6689925}" name="Column10790"/>
    <tableColumn id="10804" xr3:uid="{6121E6F0-4144-924D-A71D-38EDA7859B71}" name="Column10791"/>
    <tableColumn id="10805" xr3:uid="{F5EC9D76-925E-3A47-9532-BE65C34B9777}" name="Column10792"/>
    <tableColumn id="10806" xr3:uid="{D011E142-7EBF-854C-8DAE-02AD85A18C8E}" name="Column10793"/>
    <tableColumn id="10807" xr3:uid="{A61DB523-4425-9B4B-8B0A-481F125FA714}" name="Column10794"/>
    <tableColumn id="10808" xr3:uid="{CE00808D-AC36-5742-B688-7B96F6059FE2}" name="Column10795"/>
    <tableColumn id="10809" xr3:uid="{6409FC66-376D-8548-B7BE-4165928FE4E3}" name="Column10796"/>
    <tableColumn id="10810" xr3:uid="{AE816BCD-2169-9E4F-A592-1D9A55DA4AC5}" name="Column10797"/>
    <tableColumn id="10811" xr3:uid="{EFFE5864-809E-5348-A852-4306174D2E85}" name="Column10798"/>
    <tableColumn id="10812" xr3:uid="{A2DBB524-0166-2648-B40B-A36BAD529309}" name="Column10799"/>
    <tableColumn id="10813" xr3:uid="{473538CC-1A15-DA46-A55A-3FF5196D3158}" name="Column10800"/>
    <tableColumn id="10814" xr3:uid="{87D967F2-D1B4-E546-9505-DAB686BB72D9}" name="Column10801"/>
    <tableColumn id="10815" xr3:uid="{72D88390-5114-FD48-A420-770DA608C943}" name="Column10802"/>
    <tableColumn id="10816" xr3:uid="{DD455206-76EF-9243-8C46-B127A27EC069}" name="Column10803"/>
    <tableColumn id="10817" xr3:uid="{61350883-420C-4549-9B17-05010D913528}" name="Column10804"/>
    <tableColumn id="10818" xr3:uid="{33691D24-F70B-774C-AD1F-ED9DA4A617F2}" name="Column10805"/>
    <tableColumn id="10819" xr3:uid="{35A38829-F432-4841-8FD0-4EA8725592A6}" name="Column10806"/>
    <tableColumn id="10820" xr3:uid="{DE700AF1-5280-F246-A928-2E858AB849AC}" name="Column10807"/>
    <tableColumn id="10821" xr3:uid="{E0FF7D65-2255-5144-BB8D-FCC642B3F25B}" name="Column10808"/>
    <tableColumn id="10822" xr3:uid="{6F404DA3-6684-5347-AD61-E2FC54D89BAE}" name="Column10809"/>
    <tableColumn id="10823" xr3:uid="{4EAA32C9-8FBE-F94D-8A40-791FD873F4D6}" name="Column10810"/>
    <tableColumn id="10824" xr3:uid="{E12252D1-16BE-C747-A7C6-01D1422858B0}" name="Column10811"/>
    <tableColumn id="10825" xr3:uid="{4A633B64-323D-FA4F-BBB0-ACDA962C92C1}" name="Column10812"/>
    <tableColumn id="10826" xr3:uid="{12CE5CB9-F64E-C44B-8D61-45B8786BEFF5}" name="Column10813"/>
    <tableColumn id="10827" xr3:uid="{26625E9D-515F-1A4B-ACF9-8831230EFFEB}" name="Column10814"/>
    <tableColumn id="10828" xr3:uid="{E7A3DBB9-A9FF-C54A-B639-37F4865BA1F0}" name="Column10815"/>
    <tableColumn id="10829" xr3:uid="{6811755B-BD3B-554A-896E-873E6CBC61BA}" name="Column10816"/>
    <tableColumn id="10830" xr3:uid="{126C56F9-E2D0-354E-86D0-A0F2EA2D8A0E}" name="Column10817"/>
    <tableColumn id="10831" xr3:uid="{0FB7C75A-8DE0-AB47-B33B-363061495971}" name="Column10818"/>
    <tableColumn id="10832" xr3:uid="{7D57C195-E886-3644-918C-804F0C3AE214}" name="Column10819"/>
    <tableColumn id="10833" xr3:uid="{82DF73CD-FAE0-5849-BCF6-E8295D68C9CA}" name="Column10820"/>
    <tableColumn id="10834" xr3:uid="{C767ABC5-AACD-CF49-9BF0-D486297751DF}" name="Column10821"/>
    <tableColumn id="10835" xr3:uid="{A1A054D7-A4C2-1346-9114-09543924FB2E}" name="Column10822"/>
    <tableColumn id="10836" xr3:uid="{63AC245E-ED6A-BB41-8766-DD29A882E5B9}" name="Column10823"/>
    <tableColumn id="10837" xr3:uid="{96D8613C-F817-AE4F-A88D-334DCC0CC4AF}" name="Column10824"/>
    <tableColumn id="10838" xr3:uid="{F3A5ECC9-9862-6247-A497-FFB6D0075639}" name="Column10825"/>
    <tableColumn id="10839" xr3:uid="{7CC566B8-FD4A-084F-8C3C-DE06D84CF320}" name="Column10826"/>
    <tableColumn id="10840" xr3:uid="{3C5C786F-36A1-1A43-BA32-61F6F5A82156}" name="Column10827"/>
    <tableColumn id="10841" xr3:uid="{8CA4AD41-6B16-564F-B3BB-A15810192434}" name="Column10828"/>
    <tableColumn id="10842" xr3:uid="{CC92145C-8D82-C44C-A465-B03A46D62454}" name="Column10829"/>
    <tableColumn id="10843" xr3:uid="{703740C2-C946-9240-89D7-A902C88B3F00}" name="Column10830"/>
    <tableColumn id="10844" xr3:uid="{F4F8C171-FCBB-674D-BA4A-44FE5A85A696}" name="Column10831"/>
    <tableColumn id="10845" xr3:uid="{D2F4DF5D-C474-4346-84B1-3183E33E3A55}" name="Column10832"/>
    <tableColumn id="10846" xr3:uid="{F996D54B-6C27-0B40-B6B8-B298B33D4D1B}" name="Column10833"/>
    <tableColumn id="10847" xr3:uid="{5048AA84-4A34-8949-B051-99FAAD83B667}" name="Column10834"/>
    <tableColumn id="10848" xr3:uid="{CCE533E1-8D11-EC49-A43D-7C21AADE3AE0}" name="Column10835"/>
    <tableColumn id="10849" xr3:uid="{4CBCA288-0504-F344-BDAE-78A4BB2A71A6}" name="Column10836"/>
    <tableColumn id="10850" xr3:uid="{3C06DF8C-A34C-E34C-AB3C-5E0BC6EA5939}" name="Column10837"/>
    <tableColumn id="10851" xr3:uid="{05F69429-438D-7B42-AE7F-6EF0F421C860}" name="Column10838"/>
    <tableColumn id="10852" xr3:uid="{59989ADA-7C30-A147-A538-21CC81B6B2A1}" name="Column10839"/>
    <tableColumn id="10853" xr3:uid="{65B4B307-66C6-AC48-ACA6-9E1E9C9358D9}" name="Column10840"/>
    <tableColumn id="10854" xr3:uid="{4A24C4E9-BEAE-3841-8010-EC0367F62EFA}" name="Column10841"/>
    <tableColumn id="10855" xr3:uid="{E55655D0-B9B6-DE49-84CC-8051C211ED7A}" name="Column10842"/>
    <tableColumn id="10856" xr3:uid="{D00044E4-8B74-724B-B14F-AF92ECA3D379}" name="Column10843"/>
    <tableColumn id="10857" xr3:uid="{FDD7D8E9-2982-1547-94FF-362F88AF8152}" name="Column10844"/>
    <tableColumn id="10858" xr3:uid="{172C4C90-F665-DF46-8F0C-49808F04E4B4}" name="Column10845"/>
    <tableColumn id="10859" xr3:uid="{1987523D-9A71-D34D-9A69-6B3D0870451F}" name="Column10846"/>
    <tableColumn id="10860" xr3:uid="{354416A4-2477-9744-A035-B9CFDDB00EA2}" name="Column10847"/>
    <tableColumn id="10861" xr3:uid="{2748DCD0-34BB-0E46-886D-749B2AF74D8A}" name="Column10848"/>
    <tableColumn id="10862" xr3:uid="{5CE9D36B-04EB-4048-A821-A0A4F0A95D0D}" name="Column10849"/>
    <tableColumn id="10863" xr3:uid="{652DD521-4AAD-9146-BCAF-8CC495CA5F16}" name="Column10850"/>
    <tableColumn id="10864" xr3:uid="{B07B0613-6281-5041-8577-7CBBA888EA6D}" name="Column10851"/>
    <tableColumn id="10865" xr3:uid="{0718268B-A826-B04E-B42A-055EC27706E1}" name="Column10852"/>
    <tableColumn id="10866" xr3:uid="{2FF6DFDB-C038-AC48-BCCD-3B11991F3EBB}" name="Column10853"/>
    <tableColumn id="10867" xr3:uid="{61FDDAC2-5B58-6A47-8CEC-2C817B91B155}" name="Column10854"/>
    <tableColumn id="10868" xr3:uid="{F25FE328-8D12-B641-8856-4C4E32F00054}" name="Column10855"/>
    <tableColumn id="10869" xr3:uid="{3888D68B-6DD1-D14A-B3C2-E29883241789}" name="Column10856"/>
    <tableColumn id="10870" xr3:uid="{28D8B8AD-9DF8-604A-B73D-4DDDEB289850}" name="Column10857"/>
    <tableColumn id="10871" xr3:uid="{B4038636-E0B6-4F43-9277-4E59F28851F3}" name="Column10858"/>
    <tableColumn id="10872" xr3:uid="{4C7EE586-92B0-8241-AE70-3679D696997F}" name="Column10859"/>
    <tableColumn id="10873" xr3:uid="{B8E89B1C-E7A4-BC48-9A0A-5200230D603D}" name="Column10860"/>
    <tableColumn id="10874" xr3:uid="{C2FB7907-DC35-0F4C-B987-CC02BBD76C0D}" name="Column10861"/>
    <tableColumn id="10875" xr3:uid="{150B90AB-F19C-0F4F-BA33-F1E4AC0CCE7E}" name="Column10862"/>
    <tableColumn id="10876" xr3:uid="{A7863A09-FB0C-0847-A07A-310492F14B22}" name="Column10863"/>
    <tableColumn id="10877" xr3:uid="{9A0B9E8B-F8BA-6A4B-8E7B-47CEF6852F14}" name="Column10864"/>
    <tableColumn id="10878" xr3:uid="{F0B0766A-0830-F54A-8EBB-CC389688583B}" name="Column10865"/>
    <tableColumn id="10879" xr3:uid="{4D740A81-FB4D-3948-9B9B-E115140DA192}" name="Column10866"/>
    <tableColumn id="10880" xr3:uid="{B65C500A-68E6-B141-85EE-FEF8531515ED}" name="Column10867"/>
    <tableColumn id="10881" xr3:uid="{50AA5EBC-A3FC-9049-9687-B5171C97FF2E}" name="Column10868"/>
    <tableColumn id="10882" xr3:uid="{19ADC451-D82F-F440-BA53-E005471467B4}" name="Column10869"/>
    <tableColumn id="10883" xr3:uid="{A0E06258-1368-EB4B-B8AF-71AD25FD9659}" name="Column10870"/>
    <tableColumn id="10884" xr3:uid="{127C6020-DB5F-8E44-A7EF-A46186567439}" name="Column10871"/>
    <tableColumn id="10885" xr3:uid="{C2949598-82CE-AA4B-B0BA-F466D9BEE2D3}" name="Column10872"/>
    <tableColumn id="10886" xr3:uid="{A2A68F8B-73C6-9041-8FCA-0D6E3CD5BB9B}" name="Column10873"/>
    <tableColumn id="10887" xr3:uid="{406A2710-29CE-3849-AB2D-D12E3250B5F6}" name="Column10874"/>
    <tableColumn id="10888" xr3:uid="{1BAA5157-403D-BE47-A82A-6B81F01A4530}" name="Column10875"/>
    <tableColumn id="10889" xr3:uid="{133A4AAC-5965-734E-9319-894A3334DEF7}" name="Column10876"/>
    <tableColumn id="10890" xr3:uid="{3A24685C-AAEB-114D-B4E6-007EFE95CC19}" name="Column10877"/>
    <tableColumn id="10891" xr3:uid="{62D9BB92-CA24-514C-AFB9-88F9B65DF545}" name="Column10878"/>
    <tableColumn id="10892" xr3:uid="{7B86CA87-A5F6-5B40-81EA-581ED615EAC3}" name="Column10879"/>
    <tableColumn id="10893" xr3:uid="{4E8CE5BA-19B7-C44D-8668-88C1BE79AA99}" name="Column10880"/>
    <tableColumn id="10894" xr3:uid="{F53EBF13-C30C-C142-B3E9-F087102FBF33}" name="Column10881"/>
    <tableColumn id="10895" xr3:uid="{65A98F2F-22D8-A14F-BE9C-1F48C9E922B1}" name="Column10882"/>
    <tableColumn id="10896" xr3:uid="{45398CE6-3DA7-FA4A-BCC8-62CD09E6F71F}" name="Column10883"/>
    <tableColumn id="10897" xr3:uid="{EFC4E20E-0C5F-C648-A84B-54984AB10EA1}" name="Column10884"/>
    <tableColumn id="10898" xr3:uid="{9F5D9EBA-5750-854C-B064-812FB062FD1F}" name="Column10885"/>
    <tableColumn id="10899" xr3:uid="{09BEE217-C8D3-8E41-AD88-97D80DECB862}" name="Column10886"/>
    <tableColumn id="10900" xr3:uid="{1CA29390-77CF-3649-93BA-AC44AD90D131}" name="Column10887"/>
    <tableColumn id="10901" xr3:uid="{1C6A5183-63A6-8946-8DB1-DBB79C5E5A64}" name="Column10888"/>
    <tableColumn id="10902" xr3:uid="{FFBC6009-377A-9849-9E4D-A1AFA64C4E24}" name="Column10889"/>
    <tableColumn id="10903" xr3:uid="{6E38493D-0C8D-4E40-93D0-9D97CA8B6A81}" name="Column10890"/>
    <tableColumn id="10904" xr3:uid="{A6FE1C4F-7F4B-4F4C-B7A6-02ACA0701123}" name="Column10891"/>
    <tableColumn id="10905" xr3:uid="{AD0E79A0-AB76-FE4D-8657-6DED3B31658C}" name="Column10892"/>
    <tableColumn id="10906" xr3:uid="{6995C274-9084-634A-B40B-3B834C0CADF5}" name="Column10893"/>
    <tableColumn id="10907" xr3:uid="{0F129C11-25A9-AD49-93FB-56CC15B85F89}" name="Column10894"/>
    <tableColumn id="10908" xr3:uid="{F483CF47-BAA8-6949-AF4F-0CCC961C162D}" name="Column10895"/>
    <tableColumn id="10909" xr3:uid="{CBA4663B-25B0-244C-9A1F-DAAF5867D72B}" name="Column10896"/>
    <tableColumn id="10910" xr3:uid="{588F74EA-F9D1-8D44-AD23-D589D008FFD2}" name="Column10897"/>
    <tableColumn id="10911" xr3:uid="{9909EF29-9273-3346-A792-41A741FBC69D}" name="Column10898"/>
    <tableColumn id="10912" xr3:uid="{C1C3FED3-F96C-E740-BE0C-5B82CAB515CE}" name="Column10899"/>
    <tableColumn id="10913" xr3:uid="{726A2063-4AF8-0149-B225-33BE290878AB}" name="Column10900"/>
    <tableColumn id="10914" xr3:uid="{359D90F8-9ABA-0942-B8CE-CEF7CEABF808}" name="Column10901"/>
    <tableColumn id="10915" xr3:uid="{78B2D23B-CFBC-0348-BF84-AB8B0F277ECA}" name="Column10902"/>
    <tableColumn id="10916" xr3:uid="{09D081BD-FF58-7642-BEB0-DF873027D6A0}" name="Column10903"/>
    <tableColumn id="10917" xr3:uid="{D2BA829E-C381-DD42-B7E7-35B2EADBABB6}" name="Column10904"/>
    <tableColumn id="10918" xr3:uid="{249F528C-4E36-0C42-9125-E62E80D9D746}" name="Column10905"/>
    <tableColumn id="10919" xr3:uid="{2CB276AA-F195-0641-B0C1-686D9D3CA33B}" name="Column10906"/>
    <tableColumn id="10920" xr3:uid="{838D3807-2A7E-DD4E-A7CA-4923AE489EF2}" name="Column10907"/>
    <tableColumn id="10921" xr3:uid="{72A6297F-A963-6247-93BB-410540AFA389}" name="Column10908"/>
    <tableColumn id="10922" xr3:uid="{C11EF85C-BBCF-A644-BA18-63A0364486A5}" name="Column10909"/>
    <tableColumn id="10923" xr3:uid="{85BE4A92-7746-CC44-AEF0-597291116C4C}" name="Column10910"/>
    <tableColumn id="10924" xr3:uid="{65B8E8D0-DD61-2946-82E7-B98B87C385A4}" name="Column10911"/>
    <tableColumn id="10925" xr3:uid="{9755B4DF-3A18-F34C-BC7F-1C7299C7DA45}" name="Column10912"/>
    <tableColumn id="10926" xr3:uid="{4960B2C9-5D49-1D43-9517-F6D02F16BAEC}" name="Column10913"/>
    <tableColumn id="10927" xr3:uid="{16D4518B-0DA9-D141-863D-FA1A8FEDE662}" name="Column10914"/>
    <tableColumn id="10928" xr3:uid="{E7F1E495-AC93-9746-A2D8-6B500258F9A2}" name="Column10915"/>
    <tableColumn id="10929" xr3:uid="{DD2AF994-9089-A34E-AC02-5467CB193A87}" name="Column10916"/>
    <tableColumn id="10930" xr3:uid="{7A2F16C3-A0CA-BF4C-9941-7D4067EA695A}" name="Column10917"/>
    <tableColumn id="10931" xr3:uid="{0B9EED82-C545-D244-98BE-54A5110D09F2}" name="Column10918"/>
    <tableColumn id="10932" xr3:uid="{087C63FB-FCC5-5548-AA0C-AC4494293A5D}" name="Column10919"/>
    <tableColumn id="10933" xr3:uid="{5B9B44E5-F956-C145-A8EC-AF9294980C42}" name="Column10920"/>
    <tableColumn id="10934" xr3:uid="{45B96360-44A3-F34C-9557-74DF34FBC752}" name="Column10921"/>
    <tableColumn id="10935" xr3:uid="{38961166-B30A-3449-B177-6A30E2F2F7E8}" name="Column10922"/>
    <tableColumn id="10936" xr3:uid="{D7DF194D-301E-D54D-B684-9A334AE0154A}" name="Column10923"/>
    <tableColumn id="10937" xr3:uid="{7286753E-28D5-F446-8E64-A45AC5AF8BC1}" name="Column10924"/>
    <tableColumn id="10938" xr3:uid="{44053110-5024-2548-BCC2-BC26990998F5}" name="Column10925"/>
    <tableColumn id="10939" xr3:uid="{35AEDE5E-DB24-744C-9AEB-0A30EB45381F}" name="Column10926"/>
    <tableColumn id="10940" xr3:uid="{B33D5BFD-AB57-304E-BAFC-628840BBD471}" name="Column10927"/>
    <tableColumn id="10941" xr3:uid="{492D937B-C836-EF41-A8C6-F50E92CE29EC}" name="Column10928"/>
    <tableColumn id="10942" xr3:uid="{552944ED-416A-BD41-AD1F-DAF9A254660B}" name="Column10929"/>
    <tableColumn id="10943" xr3:uid="{B42B7B4B-EDE5-5049-BF69-4ECF21054054}" name="Column10930"/>
    <tableColumn id="10944" xr3:uid="{5EB4DA23-4156-BF49-80B8-76067CFCC9D5}" name="Column10931"/>
    <tableColumn id="10945" xr3:uid="{90EFB89B-A805-E548-8805-54C61BA6F4FE}" name="Column10932"/>
    <tableColumn id="10946" xr3:uid="{6AA5ED41-D689-224F-977B-1CA85622D8DD}" name="Column10933"/>
    <tableColumn id="10947" xr3:uid="{4F585117-11A0-8D4F-A130-1BC83F401789}" name="Column10934"/>
    <tableColumn id="10948" xr3:uid="{4EB3E8E6-85F8-A448-B2DB-712D9F40FB85}" name="Column10935"/>
    <tableColumn id="10949" xr3:uid="{E9A2D6B0-B573-6247-88FB-A8CE76430651}" name="Column10936"/>
    <tableColumn id="10950" xr3:uid="{407FF1C5-640E-7A4A-8F0E-DAE20F0C2DCD}" name="Column10937"/>
    <tableColumn id="10951" xr3:uid="{FDC03086-A009-414F-8849-5627D401AA9D}" name="Column10938"/>
    <tableColumn id="10952" xr3:uid="{D2820504-F07E-954E-9C5B-3DEAFB1F05A6}" name="Column10939"/>
    <tableColumn id="10953" xr3:uid="{2BA104DA-ADCE-1848-B332-56C1728C120B}" name="Column10940"/>
    <tableColumn id="10954" xr3:uid="{F5D4FE31-63E2-B648-89FE-8874C523C609}" name="Column10941"/>
    <tableColumn id="10955" xr3:uid="{52C6141B-C4F9-E04E-B2BA-54DE2C5B04A2}" name="Column10942"/>
    <tableColumn id="10956" xr3:uid="{E64D9B1D-9D28-214C-B36C-640B33E7D69A}" name="Column10943"/>
    <tableColumn id="10957" xr3:uid="{608685E4-E9AC-064A-B1FD-BD291C7D9CF1}" name="Column10944"/>
    <tableColumn id="10958" xr3:uid="{0967AEAF-0835-654B-8260-04E7BBFA949C}" name="Column10945"/>
    <tableColumn id="10959" xr3:uid="{B0E18FA2-F647-D340-A54D-B65A0F81E67C}" name="Column10946"/>
    <tableColumn id="10960" xr3:uid="{6EE5BCCA-9015-A647-8D67-0581FCE624F5}" name="Column10947"/>
    <tableColumn id="10961" xr3:uid="{64F3CE94-7C06-154E-942F-9E72C319C766}" name="Column10948"/>
    <tableColumn id="10962" xr3:uid="{488D19D1-930D-1643-8606-BD1BA4517FC9}" name="Column10949"/>
    <tableColumn id="10963" xr3:uid="{CDF2D157-1474-5142-A687-C7E2C6CCA1CE}" name="Column10950"/>
    <tableColumn id="10964" xr3:uid="{96395169-55BA-E247-A8FF-9F34077C5C7F}" name="Column10951"/>
    <tableColumn id="10965" xr3:uid="{DD59EED5-E69D-2241-BFA3-CCE3D852038E}" name="Column10952"/>
    <tableColumn id="10966" xr3:uid="{982CADBB-6D05-8C4B-806C-60EA2811FC15}" name="Column10953"/>
    <tableColumn id="10967" xr3:uid="{020EBD18-4603-484C-8FCF-E2FA0DB5BFDD}" name="Column10954"/>
    <tableColumn id="10968" xr3:uid="{246F896E-B18B-6949-A125-D690CA16AB01}" name="Column10955"/>
    <tableColumn id="10969" xr3:uid="{18043983-D6DD-074C-8FFB-691EDCC124D2}" name="Column10956"/>
    <tableColumn id="10970" xr3:uid="{58F31CF9-7345-E948-8F97-99761C3E9552}" name="Column10957"/>
    <tableColumn id="10971" xr3:uid="{B735A193-2B9A-0742-922A-D1B439E6662F}" name="Column10958"/>
    <tableColumn id="10972" xr3:uid="{00B33EC5-2FB6-F140-9FEF-56FA56A06DB4}" name="Column10959"/>
    <tableColumn id="10973" xr3:uid="{D8405AE4-FB67-FB48-A14E-7CD112DC1EFF}" name="Column10960"/>
    <tableColumn id="10974" xr3:uid="{7C356650-0C8D-3240-8C72-CCF25C63C0B0}" name="Column10961"/>
    <tableColumn id="10975" xr3:uid="{193337C5-5D87-E64A-A934-E005D81728DA}" name="Column10962"/>
    <tableColumn id="10976" xr3:uid="{3D626756-B0BA-6D41-B898-B2F4CAA488C8}" name="Column10963"/>
    <tableColumn id="10977" xr3:uid="{C00916CB-4579-8148-ABA0-EA30173DD5B6}" name="Column10964"/>
    <tableColumn id="10978" xr3:uid="{7177D811-F025-3B4E-ABD6-69799ED66EC4}" name="Column10965"/>
    <tableColumn id="10979" xr3:uid="{6D258C4C-4C07-1543-8F30-FD8D8D1D8A83}" name="Column10966"/>
    <tableColumn id="10980" xr3:uid="{126C7A8B-0561-F749-BB7F-E63AD8C6BC13}" name="Column10967"/>
    <tableColumn id="10981" xr3:uid="{8C07554A-0549-9441-BC0A-F0A164CC7F10}" name="Column10968"/>
    <tableColumn id="10982" xr3:uid="{4D4A4310-D0F1-8B42-9AAD-0F37DC841C10}" name="Column10969"/>
    <tableColumn id="10983" xr3:uid="{D550C92E-50C7-8D48-874C-C61A7779472C}" name="Column10970"/>
    <tableColumn id="10984" xr3:uid="{25FBFA72-E4F1-9243-9E2A-0364E7A0D091}" name="Column10971"/>
    <tableColumn id="10985" xr3:uid="{5FFDB52F-5B0E-944F-A986-692F0B4B8845}" name="Column10972"/>
    <tableColumn id="10986" xr3:uid="{83EB4CE9-E159-6349-AF5F-3BA03110FD2F}" name="Column10973"/>
    <tableColumn id="10987" xr3:uid="{C69CCC2F-8BA4-984A-9E85-C068CEA34526}" name="Column10974"/>
    <tableColumn id="10988" xr3:uid="{B293E738-D9E3-2544-B0B7-F849E4B0587B}" name="Column10975"/>
    <tableColumn id="10989" xr3:uid="{264E927C-8B55-934D-A601-4EF808A5D075}" name="Column10976"/>
    <tableColumn id="10990" xr3:uid="{835D9429-75FC-0146-B717-D59360549B8A}" name="Column10977"/>
    <tableColumn id="10991" xr3:uid="{9030B54A-70DB-644A-BBC2-A6565877167D}" name="Column10978"/>
    <tableColumn id="10992" xr3:uid="{57963A8E-7C40-1748-8315-4079DF4F9469}" name="Column10979"/>
    <tableColumn id="10993" xr3:uid="{B8413213-CC61-6F46-BFA5-FE96FA8D6747}" name="Column10980"/>
    <tableColumn id="10994" xr3:uid="{62D9CD1B-BA0E-A846-B859-AF5920550509}" name="Column10981"/>
    <tableColumn id="10995" xr3:uid="{AEC0BA5D-9BD6-AA47-89BD-8F59B9DE50D5}" name="Column10982"/>
    <tableColumn id="10996" xr3:uid="{75D54C2E-A7E0-F345-AE5F-FAD0931BCDBC}" name="Column10983"/>
    <tableColumn id="10997" xr3:uid="{DA8D4890-F96A-D449-9411-783472CA539F}" name="Column10984"/>
    <tableColumn id="10998" xr3:uid="{80AAF716-3754-D347-8A11-25C057E36348}" name="Column10985"/>
    <tableColumn id="10999" xr3:uid="{968B814F-C9F3-4247-99DE-290F2E2532F8}" name="Column10986"/>
    <tableColumn id="11000" xr3:uid="{32641620-0935-5E4D-8797-48FE1F8E377E}" name="Column10987"/>
    <tableColumn id="11001" xr3:uid="{623E8916-05BF-8549-B155-B689EAE021CF}" name="Column10988"/>
    <tableColumn id="11002" xr3:uid="{3BAC6C4A-9F5F-194A-B403-405D39A8F93B}" name="Column10989"/>
    <tableColumn id="11003" xr3:uid="{3ED588EA-D302-A042-BC84-6483E9C69E8A}" name="Column10990"/>
    <tableColumn id="11004" xr3:uid="{CE9157BA-C2F9-184C-8E66-7D69AEF38696}" name="Column10991"/>
    <tableColumn id="11005" xr3:uid="{6AD2DDA4-9065-6143-AF33-B8706887CD8E}" name="Column10992"/>
    <tableColumn id="11006" xr3:uid="{703E378C-C7D7-3C4D-B3CD-5CF386DA3BA8}" name="Column10993"/>
    <tableColumn id="11007" xr3:uid="{36415F94-017D-C546-AE64-B4AB1A98E2A1}" name="Column10994"/>
    <tableColumn id="11008" xr3:uid="{12355789-D80B-404B-B955-946E9982D4ED}" name="Column10995"/>
    <tableColumn id="11009" xr3:uid="{1C12ADA2-DCC6-2341-A270-B78FEFB62822}" name="Column10996"/>
    <tableColumn id="11010" xr3:uid="{03961227-514B-DC4F-8B6A-0F0882016FC3}" name="Column10997"/>
    <tableColumn id="11011" xr3:uid="{0B595FE4-F2A3-3A48-B9D0-1B77F536D573}" name="Column10998"/>
    <tableColumn id="11012" xr3:uid="{254D390B-3B91-CB4E-8FDA-296A98B4C202}" name="Column10999"/>
    <tableColumn id="11013" xr3:uid="{EA9DEB40-CAC9-1048-8E16-308AE96A6687}" name="Column11000"/>
    <tableColumn id="11014" xr3:uid="{3D00A0D6-A84B-2346-AB5B-B2A5DFDAD9C1}" name="Column11001"/>
    <tableColumn id="11015" xr3:uid="{481BA4E9-5890-8F48-8B8A-C99D42C10BF9}" name="Column11002"/>
    <tableColumn id="11016" xr3:uid="{862A6AE9-6EA9-5648-938F-469231310B35}" name="Column11003"/>
    <tableColumn id="11017" xr3:uid="{A22537DE-E0CB-F446-A9FE-5E00E1D69FF1}" name="Column11004"/>
    <tableColumn id="11018" xr3:uid="{E923FF5F-E711-634F-A55E-8E6CFA50D1DC}" name="Column11005"/>
    <tableColumn id="11019" xr3:uid="{24D5B1D2-7098-F54A-AFB3-880CDA98E8A0}" name="Column11006"/>
    <tableColumn id="11020" xr3:uid="{0CBF51B8-D913-BD4E-A891-5815871F9CFE}" name="Column11007"/>
    <tableColumn id="11021" xr3:uid="{E3786AC0-1CA9-4343-A0D4-4EA09A6148D6}" name="Column11008"/>
    <tableColumn id="11022" xr3:uid="{A6FF7E5B-778B-4345-ADA7-4EDBDE608254}" name="Column11009"/>
    <tableColumn id="11023" xr3:uid="{DFBCF51C-D7FE-9A40-A158-3DE99BC2EB62}" name="Column11010"/>
    <tableColumn id="11024" xr3:uid="{F5400D00-982E-674A-AF84-7AD646E7CC9A}" name="Column11011"/>
    <tableColumn id="11025" xr3:uid="{D97A6EE4-3ED1-1648-8A59-7D0AFD39C47E}" name="Column11012"/>
    <tableColumn id="11026" xr3:uid="{15B5A2F8-ED1B-864F-A79C-4EE6E9966D2E}" name="Column11013"/>
    <tableColumn id="11027" xr3:uid="{4FAE16B9-214B-AC41-B537-BFFB22857EE7}" name="Column11014"/>
    <tableColumn id="11028" xr3:uid="{3CEC8DA1-684C-B54A-9889-E807FC36E0E5}" name="Column11015"/>
    <tableColumn id="11029" xr3:uid="{DF02DCB8-4DC1-9A47-ABBB-F6409F54968F}" name="Column11016"/>
    <tableColumn id="11030" xr3:uid="{5EAA86F4-A31D-3D41-82D3-D85DFF2E7067}" name="Column11017"/>
    <tableColumn id="11031" xr3:uid="{DBBD17C9-E153-6E4E-BFB3-CF2D0B7EBE74}" name="Column11018"/>
    <tableColumn id="11032" xr3:uid="{77DA753E-F374-8B4F-9B8A-FDF90352560C}" name="Column11019"/>
    <tableColumn id="11033" xr3:uid="{30F3B86B-1786-344C-9519-3160898E83FC}" name="Column11020"/>
    <tableColumn id="11034" xr3:uid="{51AD20EB-068F-4A49-B146-F3D0C8A0C6D3}" name="Column11021"/>
    <tableColumn id="11035" xr3:uid="{42BC4AE5-E1D8-B44E-BC3F-AC3BFDA41280}" name="Column11022"/>
    <tableColumn id="11036" xr3:uid="{EA8BCA06-A818-E249-A32B-827BA2CD552E}" name="Column11023"/>
    <tableColumn id="11037" xr3:uid="{2D703571-F3C6-6E44-A9AA-8B651D1482CA}" name="Column11024"/>
    <tableColumn id="11038" xr3:uid="{174A5D8D-FF36-2E49-8997-876ABEC1897A}" name="Column11025"/>
    <tableColumn id="11039" xr3:uid="{D1BF8FAF-3F42-5E44-92D0-D535DF44F58F}" name="Column11026"/>
    <tableColumn id="11040" xr3:uid="{A705B912-BDAF-3547-9A64-D7BE5463F1D4}" name="Column11027"/>
    <tableColumn id="11041" xr3:uid="{C7A96BB5-90B4-4D40-B9DB-DD0CFF032209}" name="Column11028"/>
    <tableColumn id="11042" xr3:uid="{FBF32EDA-D6E8-E647-9767-5676AA2C1D32}" name="Column11029"/>
    <tableColumn id="11043" xr3:uid="{9A479326-0F56-CD40-AB07-8E5BE608D871}" name="Column11030"/>
    <tableColumn id="11044" xr3:uid="{2E6B0BFA-C3DE-F549-A702-78C46CB6A8E0}" name="Column11031"/>
    <tableColumn id="11045" xr3:uid="{D354257E-1F28-3B41-BEC8-447B9C0205AC}" name="Column11032"/>
    <tableColumn id="11046" xr3:uid="{CA9E5731-09A8-E84E-B592-DBDDA49BD4D5}" name="Column11033"/>
    <tableColumn id="11047" xr3:uid="{14AA70BC-D3C7-6A4C-9938-FED02BB8AF89}" name="Column11034"/>
    <tableColumn id="11048" xr3:uid="{5704A1DC-3833-D34E-AA6F-187E269235D9}" name="Column11035"/>
    <tableColumn id="11049" xr3:uid="{EE0794AE-6319-3541-88BC-80550A50C4FA}" name="Column11036"/>
    <tableColumn id="11050" xr3:uid="{114745FC-C7DD-414A-842C-32359B9B7155}" name="Column11037"/>
    <tableColumn id="11051" xr3:uid="{EA5E1F71-A04F-0749-AAF6-F9EFEC4AB2A9}" name="Column11038"/>
    <tableColumn id="11052" xr3:uid="{5DD8F6C7-7731-AE45-B0BD-BCD5909367F0}" name="Column11039"/>
    <tableColumn id="11053" xr3:uid="{AE46F6C5-E238-B941-9E22-C4FB4FF81837}" name="Column11040"/>
    <tableColumn id="11054" xr3:uid="{54EFD41E-5BC4-7343-8C97-51F824A0683D}" name="Column11041"/>
    <tableColumn id="11055" xr3:uid="{854DC88A-9C63-AA40-82E3-474A604E8662}" name="Column11042"/>
    <tableColumn id="11056" xr3:uid="{2F3E68D7-F1E6-CF45-A61D-8092B88C0FAB}" name="Column11043"/>
    <tableColumn id="11057" xr3:uid="{6F555123-6FC1-D74D-99CD-05139ED5E682}" name="Column11044"/>
    <tableColumn id="11058" xr3:uid="{23664268-4887-0442-980A-E3B44620BFC5}" name="Column11045"/>
    <tableColumn id="11059" xr3:uid="{861E345B-0CD0-9F4E-B8AB-5C890F9352ED}" name="Column11046"/>
    <tableColumn id="11060" xr3:uid="{E10D3CA9-55A3-4A4F-9493-0EFC1146F20F}" name="Column11047"/>
    <tableColumn id="11061" xr3:uid="{F9A792C7-FDAE-DD45-A2D0-4064E239BA86}" name="Column11048"/>
    <tableColumn id="11062" xr3:uid="{CDD0D8AA-A68B-1048-9B98-45B45F45D64B}" name="Column11049"/>
    <tableColumn id="11063" xr3:uid="{F015CE4E-C173-5C49-AD49-82757A37E913}" name="Column11050"/>
    <tableColumn id="11064" xr3:uid="{1F7065BC-C7EB-8A4A-BA8F-1C65AA634635}" name="Column11051"/>
    <tableColumn id="11065" xr3:uid="{7C0C1C7A-7CA3-364E-9B8C-E8F86B42EE55}" name="Column11052"/>
    <tableColumn id="11066" xr3:uid="{026A3802-53F7-3246-AFDA-65BCC3178143}" name="Column11053"/>
    <tableColumn id="11067" xr3:uid="{DD09DFF6-8746-4642-BB73-8C02763BD77E}" name="Column11054"/>
    <tableColumn id="11068" xr3:uid="{9BB2D6CD-218B-DF45-AB23-E70E038DE750}" name="Column11055"/>
    <tableColumn id="11069" xr3:uid="{B7F51EFA-27A0-FD43-96FD-A6AF5D3EC88C}" name="Column11056"/>
    <tableColumn id="11070" xr3:uid="{390CF3D3-D367-0E44-B16B-DEF980E9F71F}" name="Column11057"/>
    <tableColumn id="11071" xr3:uid="{7291575F-72EF-4F4C-8478-6C35751BD6D1}" name="Column11058"/>
    <tableColumn id="11072" xr3:uid="{A632C5E0-F13F-2C41-B49B-09D97139B5D1}" name="Column11059"/>
    <tableColumn id="11073" xr3:uid="{99E846C6-B469-E940-98BC-AB393CBCB6C2}" name="Column11060"/>
    <tableColumn id="11074" xr3:uid="{4A96673C-E6B7-3848-8730-B62940EF06C6}" name="Column11061"/>
    <tableColumn id="11075" xr3:uid="{1F081064-2338-B948-9D78-500EBCF2AE33}" name="Column11062"/>
    <tableColumn id="11076" xr3:uid="{4F327B9C-859C-5541-A309-4883F5A66956}" name="Column11063"/>
    <tableColumn id="11077" xr3:uid="{CD87A388-D22E-A74F-8516-805A0ED0FC71}" name="Column11064"/>
    <tableColumn id="11078" xr3:uid="{7609FBDB-4721-2E4F-8EEB-159434293F98}" name="Column11065"/>
    <tableColumn id="11079" xr3:uid="{D79ECB7F-F283-674B-AAF6-51A2C9C5AAEE}" name="Column11066"/>
    <tableColumn id="11080" xr3:uid="{F96E31B7-B42A-034B-98F4-B5159661F376}" name="Column11067"/>
    <tableColumn id="11081" xr3:uid="{CD8AA1E1-455A-A942-B228-9D43EE100D99}" name="Column11068"/>
    <tableColumn id="11082" xr3:uid="{F75F205D-FE07-6948-A92B-A7F47FBFB406}" name="Column11069"/>
    <tableColumn id="11083" xr3:uid="{2A0EACC2-5443-2442-85E6-1986550B9B18}" name="Column11070"/>
    <tableColumn id="11084" xr3:uid="{90D1D2C0-103E-2E4A-AA0F-FF13CE29044B}" name="Column11071"/>
    <tableColumn id="11085" xr3:uid="{CF5CD86C-4C97-B744-8570-1205E907EBC6}" name="Column11072"/>
    <tableColumn id="11086" xr3:uid="{D3F4A067-FCC4-284C-8656-134C39CA56FE}" name="Column11073"/>
    <tableColumn id="11087" xr3:uid="{E4F69D7F-DA07-B241-8E6E-F644FED37872}" name="Column11074"/>
    <tableColumn id="11088" xr3:uid="{42C2D057-D006-A144-8B22-38BD963A4270}" name="Column11075"/>
    <tableColumn id="11089" xr3:uid="{E131C805-024E-9A4C-AFF1-A1086F176BA1}" name="Column11076"/>
    <tableColumn id="11090" xr3:uid="{FEE52F44-2D14-024D-8343-C454EC043DF5}" name="Column11077"/>
    <tableColumn id="11091" xr3:uid="{C386DA07-9398-474A-9838-BD644B61C9A4}" name="Column11078"/>
    <tableColumn id="11092" xr3:uid="{E507DC30-A8ED-A746-B912-14CCE0128BEA}" name="Column11079"/>
    <tableColumn id="11093" xr3:uid="{FC00A5B6-25BA-5441-A7D8-118229CA0F05}" name="Column11080"/>
    <tableColumn id="11094" xr3:uid="{AD4445C2-B7D3-A44F-BCE4-391599E2A286}" name="Column11081"/>
    <tableColumn id="11095" xr3:uid="{9F290A05-5F67-8A4B-A2B5-2DDF51CE3D1D}" name="Column11082"/>
    <tableColumn id="11096" xr3:uid="{CE3E0D79-D863-2341-83D1-10C2C1C56981}" name="Column11083"/>
    <tableColumn id="11097" xr3:uid="{C65C8C77-1329-F846-BA59-0C6C0A153029}" name="Column11084"/>
    <tableColumn id="11098" xr3:uid="{7A266136-CD53-834C-B800-412FFAE5B87D}" name="Column11085"/>
    <tableColumn id="11099" xr3:uid="{7D393FD2-7E41-8E40-9624-0B4D1EFA9076}" name="Column11086"/>
    <tableColumn id="11100" xr3:uid="{5FBFCBF8-3429-6741-93C8-EB10C3D2F38A}" name="Column11087"/>
    <tableColumn id="11101" xr3:uid="{7437BCD4-38F1-9046-9DEC-42B13C985BE4}" name="Column11088"/>
    <tableColumn id="11102" xr3:uid="{F8FC52A1-D048-AE4C-93CA-32A300903F55}" name="Column11089"/>
    <tableColumn id="11103" xr3:uid="{F4B6E645-1166-FE41-BCD3-B17887A830C8}" name="Column11090"/>
    <tableColumn id="11104" xr3:uid="{F0C2150B-45A2-1C41-A1A3-D14E325E1547}" name="Column11091"/>
    <tableColumn id="11105" xr3:uid="{49A01319-4AE1-EA4E-8332-CA09190C4B47}" name="Column11092"/>
    <tableColumn id="11106" xr3:uid="{320278F8-88C3-4542-875E-C762CAD8F5E0}" name="Column11093"/>
    <tableColumn id="11107" xr3:uid="{B494C7DE-4154-3147-AF53-1E1D1EDB8366}" name="Column11094"/>
    <tableColumn id="11108" xr3:uid="{D4123A59-6D35-3946-949F-8317835FF5A4}" name="Column11095"/>
    <tableColumn id="11109" xr3:uid="{8E83FA19-0EC9-EE4B-893D-CBF828851BEF}" name="Column11096"/>
    <tableColumn id="11110" xr3:uid="{654CC307-42A6-7E4F-9167-9FA416ABA721}" name="Column11097"/>
    <tableColumn id="11111" xr3:uid="{6174710F-55ED-D540-BCE4-6E20BE22090B}" name="Column11098"/>
    <tableColumn id="11112" xr3:uid="{4A0B7CAC-F67A-D948-9807-BE3FA5E5F7DD}" name="Column11099"/>
    <tableColumn id="11113" xr3:uid="{A8FBE9F4-7906-DA40-8980-566FEB9DC502}" name="Column11100"/>
    <tableColumn id="11114" xr3:uid="{4C42A725-B515-164A-9F12-515BCEDD0C79}" name="Column11101"/>
    <tableColumn id="11115" xr3:uid="{1B2820FF-720D-354A-89B3-1FD24DD284AE}" name="Column11102"/>
    <tableColumn id="11116" xr3:uid="{D1ACE5E3-9C51-4F4D-B44A-8A508F11A6F1}" name="Column11103"/>
    <tableColumn id="11117" xr3:uid="{88BC95F1-E2EC-ED4D-8CDB-FED245013E5D}" name="Column11104"/>
    <tableColumn id="11118" xr3:uid="{564C6846-CF4B-9640-9351-F4AB22DCFE50}" name="Column11105"/>
    <tableColumn id="11119" xr3:uid="{48D8CE27-6576-1644-A789-C435187B7F04}" name="Column11106"/>
    <tableColumn id="11120" xr3:uid="{BAD8904E-330A-5948-8AA6-812F674A15E9}" name="Column11107"/>
    <tableColumn id="11121" xr3:uid="{9D60A071-8631-4440-ADC5-2018756F5955}" name="Column11108"/>
    <tableColumn id="11122" xr3:uid="{65F00E36-27AA-D34B-830C-9D3D4A8919AE}" name="Column11109"/>
    <tableColumn id="11123" xr3:uid="{F3299F3E-054B-D046-8F1A-9D2189F0BE2A}" name="Column11110"/>
    <tableColumn id="11124" xr3:uid="{0E629C9C-F8D1-694E-ABB3-4AF908D273AB}" name="Column11111"/>
    <tableColumn id="11125" xr3:uid="{E889984E-CFFF-1342-BACE-CC7C401ADC91}" name="Column11112"/>
    <tableColumn id="11126" xr3:uid="{E31686E9-E902-E747-8613-CD4A6AA58583}" name="Column11113"/>
    <tableColumn id="11127" xr3:uid="{A581D440-85CC-2D42-856D-E2B970607CAE}" name="Column11114"/>
    <tableColumn id="11128" xr3:uid="{AEF7D03A-4896-4241-AC3F-7DA5CD61D60A}" name="Column11115"/>
    <tableColumn id="11129" xr3:uid="{6CA35C7A-A66F-E84D-8258-4F8DFDEF38AB}" name="Column11116"/>
    <tableColumn id="11130" xr3:uid="{F7D9E5B4-F1F7-E241-8A26-A0A1AA4EA05D}" name="Column11117"/>
    <tableColumn id="11131" xr3:uid="{1CFB1BB1-54B7-DA4E-9BC6-C0CE8A228C9C}" name="Column11118"/>
    <tableColumn id="11132" xr3:uid="{1458012B-0E34-8A4E-B537-CD6C2D8C03B2}" name="Column11119"/>
    <tableColumn id="11133" xr3:uid="{033CF091-14F1-7645-AF4D-03AF0AEDB5E2}" name="Column11120"/>
    <tableColumn id="11134" xr3:uid="{F3684C31-9A99-B047-9D7C-D8B5A4097669}" name="Column11121"/>
    <tableColumn id="11135" xr3:uid="{E25D8C2B-DE73-1D47-B50D-E200D530014A}" name="Column11122"/>
    <tableColumn id="11136" xr3:uid="{3039E453-F3A0-5C40-A524-3BD8B7088DC7}" name="Column11123"/>
    <tableColumn id="11137" xr3:uid="{98076908-5DB9-F74D-BDC6-7A713DA95F49}" name="Column11124"/>
    <tableColumn id="11138" xr3:uid="{E87A4D7E-8025-C540-8FF0-F3416E3CFFC9}" name="Column11125"/>
    <tableColumn id="11139" xr3:uid="{DD9F7F89-543C-3142-B81E-830AF9D3B285}" name="Column11126"/>
    <tableColumn id="11140" xr3:uid="{B4CF3588-127E-F143-B2E0-6AEB4B5C6585}" name="Column11127"/>
    <tableColumn id="11141" xr3:uid="{3239DF13-9C69-0E48-B3D2-B25E30517EA8}" name="Column11128"/>
    <tableColumn id="11142" xr3:uid="{A9BF6A47-5D2D-3A4F-BD4D-2E36A4CB012C}" name="Column11129"/>
    <tableColumn id="11143" xr3:uid="{B3067A6C-DB86-B943-A627-88F6E16AFB2D}" name="Column11130"/>
    <tableColumn id="11144" xr3:uid="{21E6A945-CB8D-F04A-969E-E964EE7705B8}" name="Column11131"/>
    <tableColumn id="11145" xr3:uid="{C504608D-B475-DC46-9CA0-0A8D8D06F5AC}" name="Column11132"/>
    <tableColumn id="11146" xr3:uid="{40CCB559-B2CC-E94F-AD83-7179A7219CE3}" name="Column11133"/>
    <tableColumn id="11147" xr3:uid="{B2D3C397-D70C-A246-B657-390CAD15A8A4}" name="Column11134"/>
    <tableColumn id="11148" xr3:uid="{C212945D-A060-D740-9D09-8993BACFCA42}" name="Column11135"/>
    <tableColumn id="11149" xr3:uid="{98B05CB5-47B9-E347-809A-F80D74233DEE}" name="Column11136"/>
    <tableColumn id="11150" xr3:uid="{827307E6-4CCC-AA42-A6E5-F0D6AF6A7439}" name="Column11137"/>
    <tableColumn id="11151" xr3:uid="{4D5CEFDC-2F16-A24A-9226-F023C291F1F1}" name="Column11138"/>
    <tableColumn id="11152" xr3:uid="{B56D135F-E933-9044-8758-1F69E12F432F}" name="Column11139"/>
    <tableColumn id="11153" xr3:uid="{9B77F392-B34D-F946-9FC1-A86F1AFF4388}" name="Column11140"/>
    <tableColumn id="11154" xr3:uid="{02CB27C0-18DB-3147-AB25-4877FB4BD44F}" name="Column11141"/>
    <tableColumn id="11155" xr3:uid="{B4879049-D729-2844-92BD-5F23795B4B2D}" name="Column11142"/>
    <tableColumn id="11156" xr3:uid="{41EE0145-8483-D84A-97DA-A45E090D94F9}" name="Column11143"/>
    <tableColumn id="11157" xr3:uid="{2B8D0521-097C-BD49-9A66-92E513B6F34E}" name="Column11144"/>
    <tableColumn id="11158" xr3:uid="{D24109B8-3B0C-9343-BD03-102B4A055F09}" name="Column11145"/>
    <tableColumn id="11159" xr3:uid="{4DCFCF76-52C8-AB4C-AA2F-3658BB35C2CE}" name="Column11146"/>
    <tableColumn id="11160" xr3:uid="{202E1DEC-FBC6-3C49-9DC0-7F7A6B69B4FA}" name="Column11147"/>
    <tableColumn id="11161" xr3:uid="{DA9A0F69-A003-964D-BEE9-586D4A178721}" name="Column11148"/>
    <tableColumn id="11162" xr3:uid="{EE4FCE0B-EEF3-1F41-9BBA-D260BA039E19}" name="Column11149"/>
    <tableColumn id="11163" xr3:uid="{701293C6-C680-0045-BFD2-CD0222ABABF6}" name="Column11150"/>
    <tableColumn id="11164" xr3:uid="{57294A7D-F3EC-0940-AB89-0EB70F11664A}" name="Column11151"/>
    <tableColumn id="11165" xr3:uid="{AC879A9D-6973-A246-85BB-B385F731C9D5}" name="Column11152"/>
    <tableColumn id="11166" xr3:uid="{BB39EA1A-5FDD-5B4F-B059-A89C314F999B}" name="Column11153"/>
    <tableColumn id="11167" xr3:uid="{D6679053-BBA6-284A-AD67-606F0E235A2E}" name="Column11154"/>
    <tableColumn id="11168" xr3:uid="{8D5680C0-4432-2F4F-A7AD-6706C50D7022}" name="Column11155"/>
    <tableColumn id="11169" xr3:uid="{33D90835-3956-C64E-8044-7A6E1162009C}" name="Column11156"/>
    <tableColumn id="11170" xr3:uid="{57CBCBA0-220C-B444-97F1-364A7CE7332D}" name="Column11157"/>
    <tableColumn id="11171" xr3:uid="{E80FB6B8-E6DA-A645-9A9F-52018E0F8C1D}" name="Column11158"/>
    <tableColumn id="11172" xr3:uid="{1631275C-040D-294F-8DE0-8A442F840AB2}" name="Column11159"/>
    <tableColumn id="11173" xr3:uid="{2DB76B9A-0D32-9741-B8EA-F17E80F28E7A}" name="Column11160"/>
    <tableColumn id="11174" xr3:uid="{D7908A21-A278-F14B-91A8-A91279FFC2D4}" name="Column11161"/>
    <tableColumn id="11175" xr3:uid="{A4D1D1E6-74BF-934D-B2B1-91E34F7CD6F8}" name="Column11162"/>
    <tableColumn id="11176" xr3:uid="{6AE76CB0-D5A8-7247-8012-CE73BE214B4F}" name="Column11163"/>
    <tableColumn id="11177" xr3:uid="{295AF54D-0FBB-334C-B663-70E5EE4904AE}" name="Column11164"/>
    <tableColumn id="11178" xr3:uid="{622B8970-261A-8540-9136-D633BBF75021}" name="Column11165"/>
    <tableColumn id="11179" xr3:uid="{2B5DFCE2-570E-A34A-BA3F-347CBC38C3FA}" name="Column11166"/>
    <tableColumn id="11180" xr3:uid="{0D887F14-6245-6C49-B1F5-48E4051917F8}" name="Column11167"/>
    <tableColumn id="11181" xr3:uid="{DDE133EA-DE80-3246-84FE-520E9734E04C}" name="Column11168"/>
    <tableColumn id="11182" xr3:uid="{51F5D82C-445C-1A47-9EDF-841C8B9AD058}" name="Column11169"/>
    <tableColumn id="11183" xr3:uid="{DE8DF5D3-D81A-4D45-ABA7-8E7A33B62188}" name="Column11170"/>
    <tableColumn id="11184" xr3:uid="{2E2B8C9B-B1C9-E64F-9300-A76CEAD509A7}" name="Column11171"/>
    <tableColumn id="11185" xr3:uid="{133FA834-4816-734B-B252-7E4854CB2FCC}" name="Column11172"/>
    <tableColumn id="11186" xr3:uid="{DAFC2493-A3AF-6945-A7D7-86EAAE66093C}" name="Column11173"/>
    <tableColumn id="11187" xr3:uid="{DFD804C6-27CE-E14F-BF83-1370B2987DC7}" name="Column11174"/>
    <tableColumn id="11188" xr3:uid="{5B0B0A47-FD20-2948-85BE-DEA36AFB8D0C}" name="Column11175"/>
    <tableColumn id="11189" xr3:uid="{CCA35B25-33B3-F14E-878B-05A4D7AB0173}" name="Column11176"/>
    <tableColumn id="11190" xr3:uid="{BEF6B945-33BD-8C49-AA59-BACD7C0EEB85}" name="Column11177"/>
    <tableColumn id="11191" xr3:uid="{BFCF38A6-30EE-E742-A68B-CBA5C45580F0}" name="Column11178"/>
    <tableColumn id="11192" xr3:uid="{E21E57AB-0E4A-3C42-A564-BE96FD6F70E6}" name="Column11179"/>
    <tableColumn id="11193" xr3:uid="{2EC22612-EB93-3B4E-BD8A-66DEC2F2B244}" name="Column11180"/>
    <tableColumn id="11194" xr3:uid="{CD10139A-3CAC-F54E-92F5-F304508DC356}" name="Column11181"/>
    <tableColumn id="11195" xr3:uid="{444D6FBC-CEDD-3640-A896-1E69AF99F43F}" name="Column11182"/>
    <tableColumn id="11196" xr3:uid="{9FC582C9-1253-764A-A7E5-46CDF4C2053F}" name="Column11183"/>
    <tableColumn id="11197" xr3:uid="{90557EAB-92B9-8C47-AB92-24F26162B8AF}" name="Column11184"/>
    <tableColumn id="11198" xr3:uid="{A21BF6CB-8E2B-EE4F-9A0E-B1F8F64DB838}" name="Column11185"/>
    <tableColumn id="11199" xr3:uid="{75023E7F-B7EE-B644-A1DC-1EDCB06547EA}" name="Column11186"/>
    <tableColumn id="11200" xr3:uid="{27E377A0-F7FE-AF42-AF9C-0F8FFD6B4648}" name="Column11187"/>
    <tableColumn id="11201" xr3:uid="{80EE6A38-A629-8143-9645-E6260C1C2421}" name="Column11188"/>
    <tableColumn id="11202" xr3:uid="{AC28B8D2-C74B-BB4A-B22C-454842D07A4C}" name="Column11189"/>
    <tableColumn id="11203" xr3:uid="{EE80F189-F134-0343-8C94-6D32FECD12DC}" name="Column11190"/>
    <tableColumn id="11204" xr3:uid="{D3F38B97-D351-104A-9C9C-EB03DBB84447}" name="Column11191"/>
    <tableColumn id="11205" xr3:uid="{E41D5EB7-746F-614C-9435-C79FB004A794}" name="Column11192"/>
    <tableColumn id="11206" xr3:uid="{DEC0F61F-07C4-FD48-A6B5-4ADADDDF625E}" name="Column11193"/>
    <tableColumn id="11207" xr3:uid="{06695BCB-339B-A54E-B994-13872AB4D4B3}" name="Column11194"/>
    <tableColumn id="11208" xr3:uid="{C08FC283-91AB-834C-AFF0-023B44095043}" name="Column11195"/>
    <tableColumn id="11209" xr3:uid="{9223F5A3-4FE4-7047-87FC-3B72792FE065}" name="Column11196"/>
    <tableColumn id="11210" xr3:uid="{B179BF3C-C5C2-A44E-BBBD-D054D88DCA03}" name="Column11197"/>
    <tableColumn id="11211" xr3:uid="{864AA770-DC9B-C64A-93F7-E31D56EA4123}" name="Column11198"/>
    <tableColumn id="11212" xr3:uid="{8049EABF-DDAA-FC4A-B7CE-DC729E20BA5E}" name="Column11199"/>
    <tableColumn id="11213" xr3:uid="{5D3EE050-4569-904B-B674-9AEEAB84E8E1}" name="Column11200"/>
    <tableColumn id="11214" xr3:uid="{39D52AED-6B5C-6C4D-9E22-58E94EE3FD7E}" name="Column11201"/>
    <tableColumn id="11215" xr3:uid="{C3EC3E63-7C2C-1A4A-99C5-744D050984DF}" name="Column11202"/>
    <tableColumn id="11216" xr3:uid="{A8270120-8C93-8641-A5FC-69EB0F5D913E}" name="Column11203"/>
    <tableColumn id="11217" xr3:uid="{AD268DCF-3485-384C-963E-EEDD7A6BD88E}" name="Column11204"/>
    <tableColumn id="11218" xr3:uid="{7C87F819-F6A3-6B42-A528-2B06B96A4D63}" name="Column11205"/>
    <tableColumn id="11219" xr3:uid="{2C1C563F-FDE5-D046-8289-FCFB0EE906CA}" name="Column11206"/>
    <tableColumn id="11220" xr3:uid="{4B04B73A-2B29-2A45-A027-D5E8EC97637C}" name="Column11207"/>
    <tableColumn id="11221" xr3:uid="{2D8F3BF1-D80B-9D47-A9C4-48136DFB13C3}" name="Column11208"/>
    <tableColumn id="11222" xr3:uid="{F5EE5D04-47D1-A644-9AFB-5C8E17B3F44E}" name="Column11209"/>
    <tableColumn id="11223" xr3:uid="{D90B32DC-DA4D-2E46-A75D-842B169F14A6}" name="Column11210"/>
    <tableColumn id="11224" xr3:uid="{5AC8545E-BB17-8E48-A816-49A75FA021C5}" name="Column11211"/>
    <tableColumn id="11225" xr3:uid="{F3306D0F-0C09-2241-9895-7709B0D2DCFB}" name="Column11212"/>
    <tableColumn id="11226" xr3:uid="{9E64AEB0-407B-294A-9576-46F456AFEF99}" name="Column11213"/>
    <tableColumn id="11227" xr3:uid="{CC45CE41-CC63-D24F-867A-E4AC21F8AAAF}" name="Column11214"/>
    <tableColumn id="11228" xr3:uid="{43A867F2-DE32-EF45-9EA9-D0D76E314CBB}" name="Column11215"/>
    <tableColumn id="11229" xr3:uid="{4261A667-2092-EB44-AEF7-A4651B10D4E3}" name="Column11216"/>
    <tableColumn id="11230" xr3:uid="{A1443030-0760-FD4B-A201-FC24E6A2EAC4}" name="Column11217"/>
    <tableColumn id="11231" xr3:uid="{355BB975-67FD-E34C-A9EB-BE5447F59CE3}" name="Column11218"/>
    <tableColumn id="11232" xr3:uid="{9F3D5462-6885-AE4D-BEBB-ED64130CA96A}" name="Column11219"/>
    <tableColumn id="11233" xr3:uid="{4D52F0B5-F8E5-C44A-A02C-C73099E64FCF}" name="Column11220"/>
    <tableColumn id="11234" xr3:uid="{5CA9FF51-8CF8-7146-ADC4-3CF98F45F6BB}" name="Column11221"/>
    <tableColumn id="11235" xr3:uid="{DD008CE6-C37D-1E42-89B0-1D07BC01DD61}" name="Column11222"/>
    <tableColumn id="11236" xr3:uid="{61855FF9-7FAF-5341-82D6-89F5FCB255C4}" name="Column11223"/>
    <tableColumn id="11237" xr3:uid="{575C7921-7324-CF40-8A90-A9918CC80099}" name="Column11224"/>
    <tableColumn id="11238" xr3:uid="{B18A63FD-4B79-2F45-9984-130AC6674A64}" name="Column11225"/>
    <tableColumn id="11239" xr3:uid="{848452B9-892A-FC41-B9B3-18673D84A4E2}" name="Column11226"/>
    <tableColumn id="11240" xr3:uid="{FC55556A-20F7-8C45-B709-9874693285A6}" name="Column11227"/>
    <tableColumn id="11241" xr3:uid="{25DB1931-6294-6B4F-BAA5-37A9C53DAAD3}" name="Column11228"/>
    <tableColumn id="11242" xr3:uid="{C5DD25FA-4BF5-E144-B37C-8DD7C804894F}" name="Column11229"/>
    <tableColumn id="11243" xr3:uid="{16DD75B9-3E3C-574F-958C-EE8663AA7C5C}" name="Column11230"/>
    <tableColumn id="11244" xr3:uid="{8B3B5473-D4D2-C24E-9C6A-BF4A36704518}" name="Column11231"/>
    <tableColumn id="11245" xr3:uid="{1AFB2331-DD08-F44F-A3A1-D1CD89F2C6C1}" name="Column11232"/>
    <tableColumn id="11246" xr3:uid="{6021D631-D869-924D-B18A-C1A1F5A817B3}" name="Column11233"/>
    <tableColumn id="11247" xr3:uid="{E78B7648-29C5-2541-8291-39506AAA237B}" name="Column11234"/>
    <tableColumn id="11248" xr3:uid="{3B53E636-EADC-824B-B2BF-236782DDB303}" name="Column11235"/>
    <tableColumn id="11249" xr3:uid="{91C1EFE1-F19B-F148-A7A5-B3FB5393588F}" name="Column11236"/>
    <tableColumn id="11250" xr3:uid="{26A11D18-9A3B-9A4E-9005-8A502FB97BEA}" name="Column11237"/>
    <tableColumn id="11251" xr3:uid="{0FFA627B-DC7A-9045-964E-A012B43A63F2}" name="Column11238"/>
    <tableColumn id="11252" xr3:uid="{F61D3E45-1E61-124B-BAE3-8243042BFD12}" name="Column11239"/>
    <tableColumn id="11253" xr3:uid="{D1F40934-EDD3-5A40-8423-23D1A217DED8}" name="Column11240"/>
    <tableColumn id="11254" xr3:uid="{4FA6E5F1-CBBE-EF47-88AE-50EE899ABB5D}" name="Column11241"/>
    <tableColumn id="11255" xr3:uid="{E5B0C63B-F3FB-C646-8F78-3737EEC97C64}" name="Column11242"/>
    <tableColumn id="11256" xr3:uid="{367914CF-C200-F84C-A598-D9C39C86F13D}" name="Column11243"/>
    <tableColumn id="11257" xr3:uid="{7FA7C0E1-6832-0942-A268-F1182C67B9FF}" name="Column11244"/>
    <tableColumn id="11258" xr3:uid="{4B9AF42D-760A-6243-9850-7DED3380ED3D}" name="Column11245"/>
    <tableColumn id="11259" xr3:uid="{1DFFDA28-CC29-084C-88F3-DEED18BAD218}" name="Column11246"/>
    <tableColumn id="11260" xr3:uid="{9CEB7C7B-F1A6-5342-A47D-50D764952863}" name="Column11247"/>
    <tableColumn id="11261" xr3:uid="{B0B066A5-B01F-0F42-BCA6-0679382CEA1D}" name="Column11248"/>
    <tableColumn id="11262" xr3:uid="{079E7C0C-877C-B843-B06F-13C811BC04C2}" name="Column11249"/>
    <tableColumn id="11263" xr3:uid="{DDD23570-2687-BD40-AC8D-F8106C93B84B}" name="Column11250"/>
    <tableColumn id="11264" xr3:uid="{33B2C6CA-6351-8F46-9326-38AA17F8239B}" name="Column11251"/>
    <tableColumn id="11265" xr3:uid="{3E1161C3-EA7A-3048-AB01-0E8AB75C17FA}" name="Column11252"/>
    <tableColumn id="11266" xr3:uid="{1EF04B1B-8036-8E41-8021-A700C143C68B}" name="Column11253"/>
    <tableColumn id="11267" xr3:uid="{E3FAA67D-B347-3E4F-8EA9-899F9517EDFF}" name="Column11254"/>
    <tableColumn id="11268" xr3:uid="{752975C3-A3F2-6E44-A49C-F4FCCF35F7BD}" name="Column11255"/>
    <tableColumn id="11269" xr3:uid="{45E9DACA-1527-CB48-B5DF-7305A60638B0}" name="Column11256"/>
    <tableColumn id="11270" xr3:uid="{0D4157C5-6F9B-0040-96A4-3FEB13EBD43C}" name="Column11257"/>
    <tableColumn id="11271" xr3:uid="{98ADAEE3-E435-BF4A-9F87-16B751CCEF09}" name="Column11258"/>
    <tableColumn id="11272" xr3:uid="{17429959-2362-864B-BE76-F9A5481CD613}" name="Column11259"/>
    <tableColumn id="11273" xr3:uid="{84BF8977-DC71-244D-93B2-5012EC743D91}" name="Column11260"/>
    <tableColumn id="11274" xr3:uid="{D4690756-7CD7-8A40-B05D-A8D2F35B5746}" name="Column11261"/>
    <tableColumn id="11275" xr3:uid="{07C84B96-FD3D-094A-A3EA-711FF75177F8}" name="Column11262"/>
    <tableColumn id="11276" xr3:uid="{3368A840-16B1-364A-A438-05CC80259D6D}" name="Column11263"/>
    <tableColumn id="11277" xr3:uid="{4577F9C5-C711-CC43-9681-46A44D68D142}" name="Column11264"/>
    <tableColumn id="11278" xr3:uid="{6751790E-3E92-4D42-9D12-F5911E1ED87F}" name="Column11265"/>
    <tableColumn id="11279" xr3:uid="{DE42423A-6A74-2C47-A5D4-713CA99AF313}" name="Column11266"/>
    <tableColumn id="11280" xr3:uid="{0A26F0A5-EC90-5B4B-9F6F-9D5890AD8B13}" name="Column11267"/>
    <tableColumn id="11281" xr3:uid="{A8F3FF63-2AFC-164F-A228-F49587402C25}" name="Column11268"/>
    <tableColumn id="11282" xr3:uid="{002D6AB5-D0EB-8E4D-B892-CFEB8A2253A2}" name="Column11269"/>
    <tableColumn id="11283" xr3:uid="{35B1EC32-1522-0B4D-9F68-39338844E3B6}" name="Column11270"/>
    <tableColumn id="11284" xr3:uid="{3F5C1FFF-37EA-5F40-A9B8-11E2FE178986}" name="Column11271"/>
    <tableColumn id="11285" xr3:uid="{6516B581-B2BA-A347-928F-FDAA56F9CF16}" name="Column11272"/>
    <tableColumn id="11286" xr3:uid="{A24CA107-579E-354D-A6F1-0CA4EABC6CC7}" name="Column11273"/>
    <tableColumn id="11287" xr3:uid="{5E057D2B-94A9-EE48-A7B2-E51D981603F3}" name="Column11274"/>
    <tableColumn id="11288" xr3:uid="{72254B99-699E-AE41-89F8-9293F1C51BEE}" name="Column11275"/>
    <tableColumn id="11289" xr3:uid="{D030E839-9FC0-C94B-A81F-C3EFB02A34E3}" name="Column11276"/>
    <tableColumn id="11290" xr3:uid="{38C9F617-F21B-D246-B398-3A1EF9422FC4}" name="Column11277"/>
    <tableColumn id="11291" xr3:uid="{A9FEE9F4-7B50-E54F-8CA2-D9677ADF83C6}" name="Column11278"/>
    <tableColumn id="11292" xr3:uid="{093990AE-5DDD-0448-A4DB-2EEB10B79B75}" name="Column11279"/>
    <tableColumn id="11293" xr3:uid="{D4A307B7-8797-B94D-B9DB-F6BF77B912EF}" name="Column11280"/>
    <tableColumn id="11294" xr3:uid="{EDED7C22-249C-E146-B047-EB173712010D}" name="Column11281"/>
    <tableColumn id="11295" xr3:uid="{11F3F665-6E7C-E546-85E7-1B0A4F88DD72}" name="Column11282"/>
    <tableColumn id="11296" xr3:uid="{A398B13E-1A50-204F-A10C-8C42E71E1586}" name="Column11283"/>
    <tableColumn id="11297" xr3:uid="{E9C0365B-B124-CC41-AD97-BB022A113DDC}" name="Column11284"/>
    <tableColumn id="11298" xr3:uid="{DF611E6E-6F5C-1E4C-96AC-A2A065B8A292}" name="Column11285"/>
    <tableColumn id="11299" xr3:uid="{AA61D8AE-B872-614B-A1B5-BF48C9ADCABC}" name="Column11286"/>
    <tableColumn id="11300" xr3:uid="{20C36E2F-FF13-1946-B06A-A2C98D32C13A}" name="Column11287"/>
    <tableColumn id="11301" xr3:uid="{F27008F3-236B-034E-9E4C-D7D4241C5404}" name="Column11288"/>
    <tableColumn id="11302" xr3:uid="{8518AB34-E72E-AE46-A5D0-E906FFB071A6}" name="Column11289"/>
    <tableColumn id="11303" xr3:uid="{0289F054-5CAC-3A4E-912B-CB820FB065EF}" name="Column11290"/>
    <tableColumn id="11304" xr3:uid="{C2109B55-A1F7-034D-A925-C6D12EF71872}" name="Column11291"/>
    <tableColumn id="11305" xr3:uid="{36339B7D-E5EE-B14B-8851-A2BFF8EBFCC0}" name="Column11292"/>
    <tableColumn id="11306" xr3:uid="{723B1985-C27F-B44C-BECE-5081739972D5}" name="Column11293"/>
    <tableColumn id="11307" xr3:uid="{E1ED341A-9FE7-3843-8236-D6210AC5255C}" name="Column11294"/>
    <tableColumn id="11308" xr3:uid="{01875367-16C7-3C41-9046-6E0AFBB6F697}" name="Column11295"/>
    <tableColumn id="11309" xr3:uid="{4622BD6B-DEDD-2747-BC97-85159D23DB34}" name="Column11296"/>
    <tableColumn id="11310" xr3:uid="{B180A57F-8D1D-5E49-9F80-AFF57BAC83B0}" name="Column11297"/>
    <tableColumn id="11311" xr3:uid="{7C4405E6-8AE9-224F-8C61-CFED2AA374A3}" name="Column11298"/>
    <tableColumn id="11312" xr3:uid="{B706E670-A012-E740-ABD7-6615F4E1EAE4}" name="Column11299"/>
    <tableColumn id="11313" xr3:uid="{74EE9CAE-029D-334F-991D-4C7A1A949DF6}" name="Column11300"/>
    <tableColumn id="11314" xr3:uid="{F0E6C18C-5B49-9643-AD46-991D41547768}" name="Column11301"/>
    <tableColumn id="11315" xr3:uid="{E60403E4-0A5E-C248-B236-DAA7CF8CA132}" name="Column11302"/>
    <tableColumn id="11316" xr3:uid="{38DEF802-9583-CB47-BE87-683CF6D78A48}" name="Column11303"/>
    <tableColumn id="11317" xr3:uid="{1EE68A2C-E70B-E241-A1CD-BDB324A952B6}" name="Column11304"/>
    <tableColumn id="11318" xr3:uid="{E3378BCB-B2D6-374C-B64D-975C67D25B0E}" name="Column11305"/>
    <tableColumn id="11319" xr3:uid="{77F2B6C4-60E7-B142-9992-F43A72B56DD8}" name="Column11306"/>
    <tableColumn id="11320" xr3:uid="{4A001D69-BC30-3A48-8D14-C7943539B94E}" name="Column11307"/>
    <tableColumn id="11321" xr3:uid="{F2940BFE-D0A3-5545-B117-EF8753A39CC8}" name="Column11308"/>
    <tableColumn id="11322" xr3:uid="{5D71BBF9-17D1-0848-9F6F-DCE0FBDFF15A}" name="Column11309"/>
    <tableColumn id="11323" xr3:uid="{C3B03494-2AF6-D248-9E78-50044F14CF3B}" name="Column11310"/>
    <tableColumn id="11324" xr3:uid="{68C18A0E-2A3A-624A-AA8E-90F98698159F}" name="Column11311"/>
    <tableColumn id="11325" xr3:uid="{81B00AB7-C163-724B-A95E-9A6E9F9CB066}" name="Column11312"/>
    <tableColumn id="11326" xr3:uid="{0F49BD2F-6E16-5D49-BD17-489976E4001D}" name="Column11313"/>
    <tableColumn id="11327" xr3:uid="{74073A03-1B07-A243-993C-3FF9E3A5B002}" name="Column11314"/>
    <tableColumn id="11328" xr3:uid="{723029F0-79FA-AC47-99B3-D3725E7A9FFD}" name="Column11315"/>
    <tableColumn id="11329" xr3:uid="{C72ADF5C-52AF-6345-B3FB-F712CA077605}" name="Column11316"/>
    <tableColumn id="11330" xr3:uid="{1FA52881-B72A-794F-9AAE-5677D2311D18}" name="Column11317"/>
    <tableColumn id="11331" xr3:uid="{200B3911-CD3C-E941-ADB0-324F04D9C000}" name="Column11318"/>
    <tableColumn id="11332" xr3:uid="{3399CBB2-DCCF-5B44-A07D-079A6EF1CCB0}" name="Column11319"/>
    <tableColumn id="11333" xr3:uid="{AA722869-221D-ED4D-8B40-8ECACC4EFEE4}" name="Column11320"/>
    <tableColumn id="11334" xr3:uid="{E6B19246-8160-DB4C-A062-6C4E723F6460}" name="Column11321"/>
    <tableColumn id="11335" xr3:uid="{01C3237D-EBD6-7A43-8854-38CDCFD3F8E5}" name="Column11322"/>
    <tableColumn id="11336" xr3:uid="{B78BB4A7-12A7-4742-AEA5-963B8D01099D}" name="Column11323"/>
    <tableColumn id="11337" xr3:uid="{083750EC-EA8B-D24D-B50D-CA700ACEC9EE}" name="Column11324"/>
    <tableColumn id="11338" xr3:uid="{77F5BCF7-C4FA-1F47-A636-5D7F9AEF1CE8}" name="Column11325"/>
    <tableColumn id="11339" xr3:uid="{72D69696-9DF4-DF40-BE11-5EC255F4CA72}" name="Column11326"/>
    <tableColumn id="11340" xr3:uid="{647C0CD3-E266-1C4A-987F-4CAF3E432CA5}" name="Column11327"/>
    <tableColumn id="11341" xr3:uid="{BE0EF2B7-20FA-624F-BC79-BB3756913D57}" name="Column11328"/>
    <tableColumn id="11342" xr3:uid="{1E607210-73CF-114E-8B99-1C8DEEEA191F}" name="Column11329"/>
    <tableColumn id="11343" xr3:uid="{6F01D5C8-F400-4144-8FEB-19317307A7DE}" name="Column11330"/>
    <tableColumn id="11344" xr3:uid="{E6E8F857-E445-074A-910F-F6E36E3461D9}" name="Column11331"/>
    <tableColumn id="11345" xr3:uid="{99E3F8D9-FACE-FC47-8626-1A533DEA5BEF}" name="Column11332"/>
    <tableColumn id="11346" xr3:uid="{731C776D-ED9E-0248-899B-E7C4D5CBE9E6}" name="Column11333"/>
    <tableColumn id="11347" xr3:uid="{2F483886-9A43-2B44-A9C3-2B8A114BBED6}" name="Column11334"/>
    <tableColumn id="11348" xr3:uid="{09F3511B-2170-9240-A1B5-9A25A2A1E07A}" name="Column11335"/>
    <tableColumn id="11349" xr3:uid="{C0E8E8C8-5D30-A148-A2B7-33EA4B28939D}" name="Column11336"/>
    <tableColumn id="11350" xr3:uid="{9BEC4511-32C7-194A-AD04-1E9DF476EAB2}" name="Column11337"/>
    <tableColumn id="11351" xr3:uid="{71BA3339-D7E0-AC4A-8684-8A08DD8F78EE}" name="Column11338"/>
    <tableColumn id="11352" xr3:uid="{EBCD2F01-D877-CF4D-84C7-65224C8E2593}" name="Column11339"/>
    <tableColumn id="11353" xr3:uid="{45F3AF00-19E8-1844-9363-A43CD6F787DA}" name="Column11340"/>
    <tableColumn id="11354" xr3:uid="{CFAA0D70-D969-014F-822B-4EC8F814EF70}" name="Column11341"/>
    <tableColumn id="11355" xr3:uid="{865825ED-0C1C-7744-9E5D-5A698F2F19B7}" name="Column11342"/>
    <tableColumn id="11356" xr3:uid="{CF9B433A-1ACF-F641-A95C-482278D75BEC}" name="Column11343"/>
    <tableColumn id="11357" xr3:uid="{5DAD5635-EA5E-5841-85AE-3E439B77ACA1}" name="Column11344"/>
    <tableColumn id="11358" xr3:uid="{3DA718E2-30EC-A346-9146-D7FB53035AD1}" name="Column11345"/>
    <tableColumn id="11359" xr3:uid="{3CF63E03-A08C-B94D-B4D0-13CE73057ED9}" name="Column11346"/>
    <tableColumn id="11360" xr3:uid="{2C75C045-305F-AB4B-970C-6EC5D3B169CF}" name="Column11347"/>
    <tableColumn id="11361" xr3:uid="{03AD564F-D8F3-BA47-986A-E91AF20E6147}" name="Column11348"/>
    <tableColumn id="11362" xr3:uid="{835BE5A2-C8F2-2D49-9E95-73F6662FA492}" name="Column11349"/>
    <tableColumn id="11363" xr3:uid="{36D031A6-E7F7-4943-8664-6CD443EB3FCD}" name="Column11350"/>
    <tableColumn id="11364" xr3:uid="{FE212469-C793-ED49-B448-B102955B8735}" name="Column11351"/>
    <tableColumn id="11365" xr3:uid="{9DBE0E94-66C8-D749-93D5-987A954FDAAB}" name="Column11352"/>
    <tableColumn id="11366" xr3:uid="{C2389877-4072-194D-8B3F-DA18DB2E247E}" name="Column11353"/>
    <tableColumn id="11367" xr3:uid="{3F50B2F9-30B7-224E-BC98-9E42F42E903A}" name="Column11354"/>
    <tableColumn id="11368" xr3:uid="{2C7049F3-1AD5-A540-A9CD-D21CA38D3FAA}" name="Column11355"/>
    <tableColumn id="11369" xr3:uid="{C6287FE8-B0E4-204D-BEFA-35C3FA6BC5C5}" name="Column11356"/>
    <tableColumn id="11370" xr3:uid="{4F346ACF-8781-604D-9129-FA8B758F8752}" name="Column11357"/>
    <tableColumn id="11371" xr3:uid="{12254313-110D-B143-A43B-E3DB6B8E9E87}" name="Column11358"/>
    <tableColumn id="11372" xr3:uid="{4D6BDBC0-8C3E-134B-B83F-197ECCC2B02F}" name="Column11359"/>
    <tableColumn id="11373" xr3:uid="{71CDE073-39AD-F447-B10A-2CCEA1242F22}" name="Column11360"/>
    <tableColumn id="11374" xr3:uid="{5F7C34BB-3F5C-F744-B439-26465F97D822}" name="Column11361"/>
    <tableColumn id="11375" xr3:uid="{C622AE49-B51B-F448-B163-C1C738ACACA7}" name="Column11362"/>
    <tableColumn id="11376" xr3:uid="{6EA22E47-59DD-E047-827B-6C582560F037}" name="Column11363"/>
    <tableColumn id="11377" xr3:uid="{39F042BA-9FC4-0E4C-BCAF-2B22323CEF03}" name="Column11364"/>
    <tableColumn id="11378" xr3:uid="{2558D64B-FBE4-244C-B47C-ED89ACB88C3C}" name="Column11365"/>
    <tableColumn id="11379" xr3:uid="{254CA52A-D6BA-A04A-82FA-B6DA091ECF77}" name="Column11366"/>
    <tableColumn id="11380" xr3:uid="{C8D9B533-533D-3941-B872-9009B7F58784}" name="Column11367"/>
    <tableColumn id="11381" xr3:uid="{345A3248-DC6C-0E4A-91BE-32D0DFFD1425}" name="Column11368"/>
    <tableColumn id="11382" xr3:uid="{D19C7F7B-9685-5E4C-BF79-AC8A07F6350F}" name="Column11369"/>
    <tableColumn id="11383" xr3:uid="{EC43744D-524A-E24A-82A7-0D6CE8489D1F}" name="Column11370"/>
    <tableColumn id="11384" xr3:uid="{EF0E9088-B3AA-604E-AE71-D07BDBF7471B}" name="Column11371"/>
    <tableColumn id="11385" xr3:uid="{8B558BD8-9758-464F-8A46-D9F838610FE9}" name="Column11372"/>
    <tableColumn id="11386" xr3:uid="{8A2B7EB2-820F-1D46-AEFB-F0B9B43C6F63}" name="Column11373"/>
    <tableColumn id="11387" xr3:uid="{F43D9EB3-299F-7B4E-8BFC-D9D905CC363E}" name="Column11374"/>
    <tableColumn id="11388" xr3:uid="{CBF80F18-4958-AD4A-9E96-3A4A0456F8F0}" name="Column11375"/>
    <tableColumn id="11389" xr3:uid="{A7920FD1-FC91-404B-810A-EF25210352C5}" name="Column11376"/>
    <tableColumn id="11390" xr3:uid="{E50F996E-C60A-CC4F-964B-658A35031052}" name="Column11377"/>
    <tableColumn id="11391" xr3:uid="{85A678A3-B125-FE44-8579-6715E38DD003}" name="Column11378"/>
    <tableColumn id="11392" xr3:uid="{5728A4A2-36D0-924C-A173-595BF6533557}" name="Column11379"/>
    <tableColumn id="11393" xr3:uid="{86E50D94-2562-004F-97E4-A6BC63C7FC3F}" name="Column11380"/>
    <tableColumn id="11394" xr3:uid="{1A7FA6CF-2A10-6C4A-8EA8-E258422BF3F2}" name="Column11381"/>
    <tableColumn id="11395" xr3:uid="{2EFA78EA-9C82-934D-B10B-F95796D69393}" name="Column11382"/>
    <tableColumn id="11396" xr3:uid="{0FB48A35-86F3-B440-93A6-4F78D2501F0D}" name="Column11383"/>
    <tableColumn id="11397" xr3:uid="{46B32ED3-9E15-1049-84DE-90D920B88A6C}" name="Column11384"/>
    <tableColumn id="11398" xr3:uid="{37BD7C16-97DD-C743-AA91-43656CCE96A4}" name="Column11385"/>
    <tableColumn id="11399" xr3:uid="{84AB1A2A-7DD3-3740-9E42-7CC85FB6A224}" name="Column11386"/>
    <tableColumn id="11400" xr3:uid="{699B95B5-F89E-9642-B72C-D5257546EF22}" name="Column11387"/>
    <tableColumn id="11401" xr3:uid="{EDD85A9E-A576-8B40-85B1-0967E291051A}" name="Column11388"/>
    <tableColumn id="11402" xr3:uid="{0579E1AF-6F7C-BD4A-B9CA-DB10A2D4429E}" name="Column11389"/>
    <tableColumn id="11403" xr3:uid="{C9EA8077-8B0F-F74C-A505-44BFAE368838}" name="Column11390"/>
    <tableColumn id="11404" xr3:uid="{0F501598-0677-C649-92DA-CC2E7FDDC86B}" name="Column11391"/>
    <tableColumn id="11405" xr3:uid="{15DE195E-5C9A-BB4D-BADC-9DB5A0192F92}" name="Column11392"/>
    <tableColumn id="11406" xr3:uid="{8ADFC988-FF74-C04F-AE66-D4A7377323C6}" name="Column11393"/>
    <tableColumn id="11407" xr3:uid="{16C8D20F-09B0-8F48-92F8-9D8565871AE4}" name="Column11394"/>
    <tableColumn id="11408" xr3:uid="{4A571EFF-79BC-134D-AE1F-A8F2BD0EBF55}" name="Column11395"/>
    <tableColumn id="11409" xr3:uid="{5F14E027-F748-6948-857E-5AB6FE770097}" name="Column11396"/>
    <tableColumn id="11410" xr3:uid="{3BA5A1EB-042C-3D44-BF20-04794EFD0D38}" name="Column11397"/>
    <tableColumn id="11411" xr3:uid="{D7D714B0-73F6-0A45-9477-E7369B20E04F}" name="Column11398"/>
    <tableColumn id="11412" xr3:uid="{D0BC04D1-62B2-CB4C-BCC7-AD719949B80E}" name="Column11399"/>
    <tableColumn id="11413" xr3:uid="{ADDF87DC-8E1C-F345-96FC-B997047D8509}" name="Column11400"/>
    <tableColumn id="11414" xr3:uid="{479C4A31-0D8A-4C40-A6EF-134198527FEB}" name="Column11401"/>
    <tableColumn id="11415" xr3:uid="{AD551C91-09E3-AA4A-9C8C-7430E67B0BE5}" name="Column11402"/>
    <tableColumn id="11416" xr3:uid="{C1B834C9-0FE5-B24B-A49C-16DFC0914F38}" name="Column11403"/>
    <tableColumn id="11417" xr3:uid="{4B3CBE74-7079-4648-AA2A-4B329E149661}" name="Column11404"/>
    <tableColumn id="11418" xr3:uid="{E97AEE3A-98DD-394C-9746-02275D513283}" name="Column11405"/>
    <tableColumn id="11419" xr3:uid="{90DCAC0E-FDFA-B14F-A2F0-F51DF5154602}" name="Column11406"/>
    <tableColumn id="11420" xr3:uid="{40D34F3C-00E4-444E-8226-A85D4A306B87}" name="Column11407"/>
    <tableColumn id="11421" xr3:uid="{9AE8EAC5-A6E5-5642-AA9B-200EF7A3B11D}" name="Column11408"/>
    <tableColumn id="11422" xr3:uid="{29448F79-60FB-0843-A13A-F22F7ED549F5}" name="Column11409"/>
    <tableColumn id="11423" xr3:uid="{2141B939-16A1-164E-BE10-B0499140DF6C}" name="Column11410"/>
    <tableColumn id="11424" xr3:uid="{2BBD6CBA-0576-AE4E-AC2E-10F9DE000037}" name="Column11411"/>
    <tableColumn id="11425" xr3:uid="{2C1D9101-F863-1F43-B94F-66B3B2708EB4}" name="Column11412"/>
    <tableColumn id="11426" xr3:uid="{7213C217-8D77-954C-8FC0-8EAAF0FD28C5}" name="Column11413"/>
    <tableColumn id="11427" xr3:uid="{740CE7C8-44B3-1A40-BF3C-512C1ADBDB8B}" name="Column11414"/>
    <tableColumn id="11428" xr3:uid="{A07B40F3-E402-0E43-88EA-653EF4087BC4}" name="Column11415"/>
    <tableColumn id="11429" xr3:uid="{0F154229-654A-9D43-A54D-F9C8156E30FD}" name="Column11416"/>
    <tableColumn id="11430" xr3:uid="{5B297D13-CE2A-EA4A-8D4D-2B561C0C3BAF}" name="Column11417"/>
    <tableColumn id="11431" xr3:uid="{ED38AF80-ABC9-5D44-B687-D0F17060728E}" name="Column11418"/>
    <tableColumn id="11432" xr3:uid="{33D5D812-9D3A-3347-913C-F484CCBABD2D}" name="Column11419"/>
    <tableColumn id="11433" xr3:uid="{2867E9CB-09EE-D545-AF7A-1E3FFB2A305C}" name="Column11420"/>
    <tableColumn id="11434" xr3:uid="{DB9F686D-D5C5-954D-AD27-E18E8B46D021}" name="Column11421"/>
    <tableColumn id="11435" xr3:uid="{A95805E5-9670-CC48-A845-B89C492317BE}" name="Column11422"/>
    <tableColumn id="11436" xr3:uid="{118EFAF3-2B1A-494F-80E6-2E9CF3A46200}" name="Column11423"/>
    <tableColumn id="11437" xr3:uid="{09402D4A-EF08-E341-8CB9-0014D4824193}" name="Column11424"/>
    <tableColumn id="11438" xr3:uid="{E58BEA07-4CB8-2A4D-A6AB-BC41B12EE211}" name="Column11425"/>
    <tableColumn id="11439" xr3:uid="{8ABE402F-BA19-B34D-86A6-86C067BC7B3E}" name="Column11426"/>
    <tableColumn id="11440" xr3:uid="{AE904C2D-0308-ED4F-B6C6-20D223D3D23B}" name="Column11427"/>
    <tableColumn id="11441" xr3:uid="{82533AA5-9F19-2746-8293-5A4502D9B505}" name="Column11428"/>
    <tableColumn id="11442" xr3:uid="{75752F9B-9519-9B4D-9FB8-1B0998BAAF2A}" name="Column11429"/>
    <tableColumn id="11443" xr3:uid="{7A92D413-D810-EC42-B9E8-0CC95DCA1124}" name="Column11430"/>
    <tableColumn id="11444" xr3:uid="{8CC90643-9DE1-4F45-B066-1B26C188E985}" name="Column11431"/>
    <tableColumn id="11445" xr3:uid="{4FA1D88F-9117-634E-821E-0801AD4BDDA2}" name="Column11432"/>
    <tableColumn id="11446" xr3:uid="{BA37F1B7-C71C-A246-9270-31E1AE757952}" name="Column11433"/>
    <tableColumn id="11447" xr3:uid="{2A90BE6B-9F97-5D47-8EBD-A16C1A46B012}" name="Column11434"/>
    <tableColumn id="11448" xr3:uid="{C01B9BEC-1FF7-674E-B7DE-EA99FB20DC3F}" name="Column11435"/>
    <tableColumn id="11449" xr3:uid="{A47A8F3D-24B6-B74B-AF1C-BE9EC0D54533}" name="Column11436"/>
    <tableColumn id="11450" xr3:uid="{78B22016-40D2-2A4B-A6F0-32E2FF661848}" name="Column11437"/>
    <tableColumn id="11451" xr3:uid="{2ED144F2-E16B-514F-B65E-FE19A766FC31}" name="Column11438"/>
    <tableColumn id="11452" xr3:uid="{522F63E4-7E6F-CA42-A184-43B156F6B778}" name="Column11439"/>
    <tableColumn id="11453" xr3:uid="{2E32FFC3-0E0E-144B-85A4-15A29DCA7B7F}" name="Column11440"/>
    <tableColumn id="11454" xr3:uid="{B508D35A-CCD2-6141-AF00-1577C17DC4F1}" name="Column11441"/>
    <tableColumn id="11455" xr3:uid="{BFBF65A1-8C11-E24D-94CD-8C982604784A}" name="Column11442"/>
    <tableColumn id="11456" xr3:uid="{C8C8229B-1C2D-0D49-9DA9-5793B92FB600}" name="Column11443"/>
    <tableColumn id="11457" xr3:uid="{6E2DA914-8957-334A-A36F-D23FC3BDBACF}" name="Column11444"/>
    <tableColumn id="11458" xr3:uid="{D4BF224A-5282-B741-BBEB-F36E599F1AF9}" name="Column11445"/>
    <tableColumn id="11459" xr3:uid="{562DE3EC-4556-6F4B-BB59-426FB580D054}" name="Column11446"/>
    <tableColumn id="11460" xr3:uid="{6D6CCA6D-9758-0A4A-9F41-DF14DD088D64}" name="Column11447"/>
    <tableColumn id="11461" xr3:uid="{9E1919B4-F171-3048-A6DB-B8CDC1E4D19A}" name="Column11448"/>
    <tableColumn id="11462" xr3:uid="{0F5ACD2E-EC55-444E-B745-3BDEAC01B567}" name="Column11449"/>
    <tableColumn id="11463" xr3:uid="{936242F4-4BBF-F641-B4AF-CEF7B02F9ECA}" name="Column11450"/>
    <tableColumn id="11464" xr3:uid="{6DBFC4CA-75FC-8741-BE16-6F68BF7CA778}" name="Column11451"/>
    <tableColumn id="11465" xr3:uid="{6B9FA2DF-996F-954F-91A8-7DCEA2BD724A}" name="Column11452"/>
    <tableColumn id="11466" xr3:uid="{26A6BF48-3CE9-3E4E-AFDF-998FC617263B}" name="Column11453"/>
    <tableColumn id="11467" xr3:uid="{CE8553A3-3802-374E-B0C0-55F007F63BB3}" name="Column11454"/>
    <tableColumn id="11468" xr3:uid="{BB46E2A5-9811-1143-AE2A-D3869079C5BB}" name="Column11455"/>
    <tableColumn id="11469" xr3:uid="{6DFF213A-8FA6-E740-AB0F-D53717BBEE33}" name="Column11456"/>
    <tableColumn id="11470" xr3:uid="{BA92F8B0-F30D-304C-A8CB-85CF1A8F0FF8}" name="Column11457"/>
    <tableColumn id="11471" xr3:uid="{67996264-69C8-2744-B048-B60D0F2906CE}" name="Column11458"/>
    <tableColumn id="11472" xr3:uid="{C5E6087D-9763-8B4B-B3A4-8594D2FC5772}" name="Column11459"/>
    <tableColumn id="11473" xr3:uid="{2D079C96-F9D0-0C4B-AEA9-81ED34C85D1C}" name="Column11460"/>
    <tableColumn id="11474" xr3:uid="{2D6BA647-E8EC-CD49-BEB5-25C5072A418E}" name="Column11461"/>
    <tableColumn id="11475" xr3:uid="{661A9B1E-BB77-FB46-923F-935AB9F3FA7D}" name="Column11462"/>
    <tableColumn id="11476" xr3:uid="{B1DDE273-D146-7C4D-8F9F-187326B2A28F}" name="Column11463"/>
    <tableColumn id="11477" xr3:uid="{17BF9CF3-17A1-1949-AE7C-18F94B2EA12F}" name="Column11464"/>
    <tableColumn id="11478" xr3:uid="{E860854C-0A70-854C-9991-2F1DA0359D21}" name="Column11465"/>
    <tableColumn id="11479" xr3:uid="{1BB7A47C-5E2C-9143-92A8-DA3AFA097B1C}" name="Column11466"/>
    <tableColumn id="11480" xr3:uid="{E785C1AC-B304-9A46-A51F-B8229EBD9FD6}" name="Column11467"/>
    <tableColumn id="11481" xr3:uid="{D2F875C7-5BF5-3446-B819-E8D9A092B3DB}" name="Column11468"/>
    <tableColumn id="11482" xr3:uid="{4EA5B3A7-0278-3948-941D-5B41B263457F}" name="Column11469"/>
    <tableColumn id="11483" xr3:uid="{79C0F6AA-E8B8-384E-9B2D-EF52180931C4}" name="Column11470"/>
    <tableColumn id="11484" xr3:uid="{B77FEC04-86D7-9C4A-BB23-13EAD0D113E2}" name="Column11471"/>
    <tableColumn id="11485" xr3:uid="{D9FFDDFC-000F-1C4F-89D2-3816094F4D71}" name="Column11472"/>
    <tableColumn id="11486" xr3:uid="{77DEC76C-E594-2F4A-A01F-A59EDCBACB6A}" name="Column11473"/>
    <tableColumn id="11487" xr3:uid="{9EF046EF-54E6-B24F-80D0-AD1002713184}" name="Column11474"/>
    <tableColumn id="11488" xr3:uid="{62D07329-6FA5-BC4F-9209-E15A527F78BF}" name="Column11475"/>
    <tableColumn id="11489" xr3:uid="{8825409C-8DFE-914D-BA97-2F4E304466F8}" name="Column11476"/>
    <tableColumn id="11490" xr3:uid="{52294496-EC6E-6349-9960-851F1AA0EC0A}" name="Column11477"/>
    <tableColumn id="11491" xr3:uid="{B0674FC4-F80B-AB4B-8B73-E5B478346FD5}" name="Column11478"/>
    <tableColumn id="11492" xr3:uid="{688BB541-6566-D549-B465-2128D7384FB2}" name="Column11479"/>
    <tableColumn id="11493" xr3:uid="{184F59C4-F537-3547-8071-B325A9A6B807}" name="Column11480"/>
    <tableColumn id="11494" xr3:uid="{F0EEAB13-3D6E-C240-8565-DA97EE37A71B}" name="Column11481"/>
    <tableColumn id="11495" xr3:uid="{A66F3991-FCA8-A64B-B2C4-F28CB07FE825}" name="Column11482"/>
    <tableColumn id="11496" xr3:uid="{B682ACC8-6426-5F42-8C6E-E813088C1BCB}" name="Column11483"/>
    <tableColumn id="11497" xr3:uid="{B69F3D7D-54EB-CE40-AA5C-C3BA01212914}" name="Column11484"/>
    <tableColumn id="11498" xr3:uid="{E6D93090-903E-BB4E-87BA-4F08CA5FDE20}" name="Column11485"/>
    <tableColumn id="11499" xr3:uid="{5F63DA1F-B16F-2944-9DA6-380018EE8591}" name="Column11486"/>
    <tableColumn id="11500" xr3:uid="{7901FF92-2464-9C44-BFAB-D6E1C3F783C8}" name="Column11487"/>
    <tableColumn id="11501" xr3:uid="{372EC06D-E9FA-E249-A03E-BFD77ACD16A5}" name="Column11488"/>
    <tableColumn id="11502" xr3:uid="{3FE31768-13BA-744A-8F82-8097FD230BEF}" name="Column11489"/>
    <tableColumn id="11503" xr3:uid="{4585A5AD-5FBD-BA46-84CB-09B3FD376B2E}" name="Column11490"/>
    <tableColumn id="11504" xr3:uid="{7A382FC2-34EB-DA43-864F-8539F8D25557}" name="Column11491"/>
    <tableColumn id="11505" xr3:uid="{5BC532EA-0EE4-A346-A0F4-634466DD1AF4}" name="Column11492"/>
    <tableColumn id="11506" xr3:uid="{409968EA-B811-8C49-B451-E79364849E85}" name="Column11493"/>
    <tableColumn id="11507" xr3:uid="{BF79151D-6020-974F-B105-965012969B07}" name="Column11494"/>
    <tableColumn id="11508" xr3:uid="{3E04173F-AC46-8743-9F6C-8F545AACC6F2}" name="Column11495"/>
    <tableColumn id="11509" xr3:uid="{791B182A-0A2C-2243-ABEB-3E03172F3B2D}" name="Column11496"/>
    <tableColumn id="11510" xr3:uid="{3E01F53B-E1C8-3841-8DCA-5E75D1152B3B}" name="Column11497"/>
    <tableColumn id="11511" xr3:uid="{35BE4B22-A5C2-C74C-A082-9B9549A6D995}" name="Column11498"/>
    <tableColumn id="11512" xr3:uid="{227981B8-2FB0-454D-85E2-A1AB70C75DBD}" name="Column11499"/>
    <tableColumn id="11513" xr3:uid="{AF34D6A1-38E1-694C-BF2B-341C28272B7B}" name="Column11500"/>
    <tableColumn id="11514" xr3:uid="{48C193D8-4355-4548-BF22-43998D68A93A}" name="Column11501"/>
    <tableColumn id="11515" xr3:uid="{1EBAE392-9646-4744-A62E-44E5FB6765EE}" name="Column11502"/>
    <tableColumn id="11516" xr3:uid="{DDC344A8-B2F3-4A43-A422-36AF17BE3865}" name="Column11503"/>
    <tableColumn id="11517" xr3:uid="{73574D99-CE76-3A4B-9076-45C4116AF285}" name="Column11504"/>
    <tableColumn id="11518" xr3:uid="{542FC51A-F2DC-6D42-A6F9-C24F9B06FF7E}" name="Column11505"/>
    <tableColumn id="11519" xr3:uid="{8C0B04C7-349D-CE49-89F3-B4CCDCCE43B3}" name="Column11506"/>
    <tableColumn id="11520" xr3:uid="{021EC4CD-3887-9C47-A844-8ADFFAC4A063}" name="Column11507"/>
    <tableColumn id="11521" xr3:uid="{4957221D-7440-4D40-8974-D461A862DC90}" name="Column11508"/>
    <tableColumn id="11522" xr3:uid="{B52CDA16-6EFC-2A4F-B25E-E2FB1CF0A90A}" name="Column11509"/>
    <tableColumn id="11523" xr3:uid="{809882B8-962A-4B4C-99B4-B552F5FF65EF}" name="Column11510"/>
    <tableColumn id="11524" xr3:uid="{38092CCF-6578-6F4E-99CD-B5B9987D0A11}" name="Column11511"/>
    <tableColumn id="11525" xr3:uid="{78E9F514-DF73-574C-B651-A349E1066CC6}" name="Column11512"/>
    <tableColumn id="11526" xr3:uid="{607CCA8F-7F36-C04E-A277-A384B8B5F835}" name="Column11513"/>
    <tableColumn id="11527" xr3:uid="{534A02E5-923E-444C-A837-A578E8736611}" name="Column11514"/>
    <tableColumn id="11528" xr3:uid="{469B6BA7-E20E-F548-9881-9A7929B30726}" name="Column11515"/>
    <tableColumn id="11529" xr3:uid="{4A63259E-312D-AE47-AEEA-2934695C8712}" name="Column11516"/>
    <tableColumn id="11530" xr3:uid="{73EF4EA4-7039-1940-A49E-A17A769C746A}" name="Column11517"/>
    <tableColumn id="11531" xr3:uid="{FFF09BDB-688F-C941-9FA1-08178D845DA3}" name="Column11518"/>
    <tableColumn id="11532" xr3:uid="{33850611-80EE-E24A-980D-0C0750087C29}" name="Column11519"/>
    <tableColumn id="11533" xr3:uid="{2F452557-FDE6-684D-9A77-3A0986AF8156}" name="Column11520"/>
    <tableColumn id="11534" xr3:uid="{2EE5BDBE-F798-9C45-B69E-ACA2AD30F7B5}" name="Column11521"/>
    <tableColumn id="11535" xr3:uid="{5614CBCF-F55D-354D-A09F-F6008A334D40}" name="Column11522"/>
    <tableColumn id="11536" xr3:uid="{BD430BC2-20ED-6B42-9267-73269D5A8AE8}" name="Column11523"/>
    <tableColumn id="11537" xr3:uid="{678DD508-DE1D-214A-8D53-B2826163300D}" name="Column11524"/>
    <tableColumn id="11538" xr3:uid="{5A04273A-8F84-394B-931A-947AF632B779}" name="Column11525"/>
    <tableColumn id="11539" xr3:uid="{D18B5356-264D-484B-82CB-36743439A4BE}" name="Column11526"/>
    <tableColumn id="11540" xr3:uid="{77B3BBF1-BEC4-0046-AAFD-7191CE16F383}" name="Column11527"/>
    <tableColumn id="11541" xr3:uid="{976575EB-9385-6F49-B8FF-68E349931E61}" name="Column11528"/>
    <tableColumn id="11542" xr3:uid="{7921C419-FC0D-4248-9850-635B0846A28A}" name="Column11529"/>
    <tableColumn id="11543" xr3:uid="{51D3C376-107F-B041-90F2-CE904866D023}" name="Column11530"/>
    <tableColumn id="11544" xr3:uid="{5528438D-AA3B-1B49-BC04-B37C71E286A1}" name="Column11531"/>
    <tableColumn id="11545" xr3:uid="{A1D3EBB9-ED55-884A-A7F0-C7994AB16996}" name="Column11532"/>
    <tableColumn id="11546" xr3:uid="{D68BBCC4-226B-6B4B-ABC1-72DDAF3F643E}" name="Column11533"/>
    <tableColumn id="11547" xr3:uid="{B2F079D3-75B2-2946-BABC-4EA7DCE6D984}" name="Column11534"/>
    <tableColumn id="11548" xr3:uid="{099E7132-E80C-8E41-B918-4EC39801CF92}" name="Column11535"/>
    <tableColumn id="11549" xr3:uid="{F114D672-29E6-2048-A561-00F30AA564C6}" name="Column11536"/>
    <tableColumn id="11550" xr3:uid="{A75676E8-F277-1A40-80E6-FF19733C41A5}" name="Column11537"/>
    <tableColumn id="11551" xr3:uid="{F6230053-59DE-BB40-BC3A-E3DEB9BE860E}" name="Column11538"/>
    <tableColumn id="11552" xr3:uid="{D80F5BAE-AB97-6E4A-9CBA-B6210424A362}" name="Column11539"/>
    <tableColumn id="11553" xr3:uid="{4E361058-A4F4-F045-85FA-A7681E374178}" name="Column11540"/>
    <tableColumn id="11554" xr3:uid="{C964842F-581B-9D44-B144-ECA68850DA81}" name="Column11541"/>
    <tableColumn id="11555" xr3:uid="{4E5239C7-C2A8-6849-81C8-F84EC7356C3D}" name="Column11542"/>
    <tableColumn id="11556" xr3:uid="{EEA220EB-8750-774D-AAEF-8CA78433CD7E}" name="Column11543"/>
    <tableColumn id="11557" xr3:uid="{3059355A-8F0F-1C45-9C48-36123A9A07C5}" name="Column11544"/>
    <tableColumn id="11558" xr3:uid="{87E8B2B9-1C45-284E-B7E1-4707FE6AADFA}" name="Column11545"/>
    <tableColumn id="11559" xr3:uid="{4AEEF98E-4A05-F148-BCAD-08364123C550}" name="Column11546"/>
    <tableColumn id="11560" xr3:uid="{77EC2654-ED8C-7544-85F1-B5B2CBB3989A}" name="Column11547"/>
    <tableColumn id="11561" xr3:uid="{E4A396C8-4350-5C46-BC6E-1A1137C3D0C0}" name="Column11548"/>
    <tableColumn id="11562" xr3:uid="{9A9124DF-4FE7-3F46-9CFF-4A6F89E36CED}" name="Column11549"/>
    <tableColumn id="11563" xr3:uid="{5C82C474-2EC0-5A4E-B580-040B3243D817}" name="Column11550"/>
    <tableColumn id="11564" xr3:uid="{11AE1139-9A11-0049-BA74-7F84CB031CC9}" name="Column11551"/>
    <tableColumn id="11565" xr3:uid="{4DFA44DD-8B77-D841-8414-7C7D412CCDE3}" name="Column11552"/>
    <tableColumn id="11566" xr3:uid="{0B704BB3-2CAC-7946-B5BB-435C073F632A}" name="Column11553"/>
    <tableColumn id="11567" xr3:uid="{861706BC-7967-B548-86B5-CBEEEF24C9F6}" name="Column11554"/>
    <tableColumn id="11568" xr3:uid="{BF35FC62-5037-424F-8622-E6AA06440B79}" name="Column11555"/>
    <tableColumn id="11569" xr3:uid="{BD230E53-2C6D-0F40-9189-7A70F4ECF75F}" name="Column11556"/>
    <tableColumn id="11570" xr3:uid="{F7CDE3D7-EB01-D846-A72B-0E759F33C104}" name="Column11557"/>
    <tableColumn id="11571" xr3:uid="{5AE3C59E-F9E2-1E4C-88B0-B1DAA1B2AC92}" name="Column11558"/>
    <tableColumn id="11572" xr3:uid="{18F4009C-3541-ED47-88FC-E5284A8B325C}" name="Column11559"/>
    <tableColumn id="11573" xr3:uid="{9FB9EC68-2677-5440-A34F-3C0281DE87DA}" name="Column11560"/>
    <tableColumn id="11574" xr3:uid="{8F6E0EB7-87B7-AC4A-802C-8509CA6E9541}" name="Column11561"/>
    <tableColumn id="11575" xr3:uid="{E86FC454-CD4A-A245-A07C-9CE8409408C0}" name="Column11562"/>
    <tableColumn id="11576" xr3:uid="{3DF78495-73B1-6440-896F-106F656FAB40}" name="Column11563"/>
    <tableColumn id="11577" xr3:uid="{B81899C1-3E40-1041-A64A-2A330E009303}" name="Column11564"/>
    <tableColumn id="11578" xr3:uid="{00635523-AF7D-C64C-8154-DD1C2C070A79}" name="Column11565"/>
    <tableColumn id="11579" xr3:uid="{760250C4-6C97-F946-B8E9-C266440DF82B}" name="Column11566"/>
    <tableColumn id="11580" xr3:uid="{5418211D-2043-7C45-B4CB-E0AAD9D34565}" name="Column11567"/>
    <tableColumn id="11581" xr3:uid="{A47C9773-2AE2-1C45-B885-504E82BF5727}" name="Column11568"/>
    <tableColumn id="11582" xr3:uid="{655CBFAA-A38B-8C4E-BA54-1C6B0EE0F438}" name="Column11569"/>
    <tableColumn id="11583" xr3:uid="{FFA0A518-BA08-3F4C-AEE2-32CE426EDC0A}" name="Column11570"/>
    <tableColumn id="11584" xr3:uid="{CF25A75B-DBB4-6447-A835-C52A5C3AC72F}" name="Column11571"/>
    <tableColumn id="11585" xr3:uid="{2C56E82A-3C7E-0149-A249-0D423B268C99}" name="Column11572"/>
    <tableColumn id="11586" xr3:uid="{A24DA076-9D73-BC4D-A570-2EFA901C7C8C}" name="Column11573"/>
    <tableColumn id="11587" xr3:uid="{93BA3F7D-D50B-DD4F-A5B4-07CA28663FDC}" name="Column11574"/>
    <tableColumn id="11588" xr3:uid="{FEE6CC79-D123-F441-A9B5-7725F91276E1}" name="Column11575"/>
    <tableColumn id="11589" xr3:uid="{A13E54FA-F513-6346-89BD-6418A4DF5C4D}" name="Column11576"/>
    <tableColumn id="11590" xr3:uid="{D7B19B21-7906-094A-A06F-54C9E25C5149}" name="Column11577"/>
    <tableColumn id="11591" xr3:uid="{D7BE4E02-89F3-3244-A465-A7D58BD4A792}" name="Column11578"/>
    <tableColumn id="11592" xr3:uid="{3644B17F-DDA6-0D47-A824-3E52D9615658}" name="Column11579"/>
    <tableColumn id="11593" xr3:uid="{DCFD2CA6-515F-A24B-AE1E-817C3B8F2741}" name="Column11580"/>
    <tableColumn id="11594" xr3:uid="{04BE41AA-59D3-904D-A371-9B5B99A689E8}" name="Column11581"/>
    <tableColumn id="11595" xr3:uid="{038CA05B-0F59-894C-B34B-786E68DFD533}" name="Column11582"/>
    <tableColumn id="11596" xr3:uid="{F165E56B-5802-E740-B8AE-0A1468459C7B}" name="Column11583"/>
    <tableColumn id="11597" xr3:uid="{02DCA4B6-CE25-7249-AA25-01D4F0A5AA75}" name="Column11584"/>
    <tableColumn id="11598" xr3:uid="{F3E5587D-97B5-2543-9540-C93B49B55855}" name="Column11585"/>
    <tableColumn id="11599" xr3:uid="{76A19AA8-2000-7747-A8EC-44BCCE48068C}" name="Column11586"/>
    <tableColumn id="11600" xr3:uid="{A08EEFC4-1B90-6B4A-9A59-1E7C365193DF}" name="Column11587"/>
    <tableColumn id="11601" xr3:uid="{C11817C3-D3C5-2945-8AF8-9DB33FF18552}" name="Column11588"/>
    <tableColumn id="11602" xr3:uid="{FEB1A73F-81C3-1343-A461-927656852499}" name="Column11589"/>
    <tableColumn id="11603" xr3:uid="{392654E8-DA15-EA48-B01C-9528658BE3A8}" name="Column11590"/>
    <tableColumn id="11604" xr3:uid="{2E9D59D0-3BE2-0C41-BDB7-B19F6390A717}" name="Column11591"/>
    <tableColumn id="11605" xr3:uid="{E98C951D-023D-3E41-B14A-7FEACAA87E55}" name="Column11592"/>
    <tableColumn id="11606" xr3:uid="{72660DFB-B721-C548-B776-12D0038E78BF}" name="Column11593"/>
    <tableColumn id="11607" xr3:uid="{6A843D89-E362-AD4E-BF29-8255D4B52EF2}" name="Column11594"/>
    <tableColumn id="11608" xr3:uid="{92E67711-D860-9A40-A4F1-875260733AC6}" name="Column11595"/>
    <tableColumn id="11609" xr3:uid="{960DE6AF-876C-904A-9AAB-BD23493E84CD}" name="Column11596"/>
    <tableColumn id="11610" xr3:uid="{34F0C3A2-3B8D-BE4E-863D-9DA378C69ECA}" name="Column11597"/>
    <tableColumn id="11611" xr3:uid="{D3C5EB87-B0F2-914B-92C4-51FED8E3A850}" name="Column11598"/>
    <tableColumn id="11612" xr3:uid="{E30E6AD3-D716-2845-B2EF-E050BF9867E6}" name="Column11599"/>
    <tableColumn id="11613" xr3:uid="{859D2DCF-F705-884A-A960-E71FA51A880B}" name="Column11600"/>
    <tableColumn id="11614" xr3:uid="{0C6A4A5C-D503-924D-A2F6-805E06DD6605}" name="Column11601"/>
    <tableColumn id="11615" xr3:uid="{20BE378C-2AE5-2346-B97D-34BE1210D967}" name="Column11602"/>
    <tableColumn id="11616" xr3:uid="{F4D9192E-5A10-C44E-8165-CDBDAA29F19E}" name="Column11603"/>
    <tableColumn id="11617" xr3:uid="{F3F0C691-76DD-8F48-837F-C6BF162BF434}" name="Column11604"/>
    <tableColumn id="11618" xr3:uid="{49A8C988-2ECA-D243-BCF3-9A4FC91C5438}" name="Column11605"/>
    <tableColumn id="11619" xr3:uid="{6F81CC75-7B09-5048-8758-3E2BB5DC715E}" name="Column11606"/>
    <tableColumn id="11620" xr3:uid="{CA66B8C0-CB95-D14D-8C38-110A26171F1C}" name="Column11607"/>
    <tableColumn id="11621" xr3:uid="{96953185-C01E-0F49-B92D-37A920C33D42}" name="Column11608"/>
    <tableColumn id="11622" xr3:uid="{45CD8239-9706-8A4E-B1AD-168D5F20CBBB}" name="Column11609"/>
    <tableColumn id="11623" xr3:uid="{1AA416C7-2056-B448-A43C-5BA6F0A5FB8E}" name="Column11610"/>
    <tableColumn id="11624" xr3:uid="{7018E41D-349C-0247-A288-2ECE11B790D0}" name="Column11611"/>
    <tableColumn id="11625" xr3:uid="{828765BE-5A6D-0D44-A646-5054F9480CFC}" name="Column11612"/>
    <tableColumn id="11626" xr3:uid="{BEF59880-CB02-8F4D-A986-3F98F86067DE}" name="Column11613"/>
    <tableColumn id="11627" xr3:uid="{480EC9FF-4B70-7F49-9D19-6F761AAD1C09}" name="Column11614"/>
    <tableColumn id="11628" xr3:uid="{E56816E6-39F0-5646-AB9E-2ACD7FB8B94C}" name="Column11615"/>
    <tableColumn id="11629" xr3:uid="{2A06EE0D-9D3E-C54A-B3E4-7E4DD8DF6FDC}" name="Column11616"/>
    <tableColumn id="11630" xr3:uid="{D705BB6E-7C5D-FF47-B2A7-DDAEA94E78AA}" name="Column11617"/>
    <tableColumn id="11631" xr3:uid="{863C83CD-CFD5-F54E-9437-F19907910A40}" name="Column11618"/>
    <tableColumn id="11632" xr3:uid="{E06C9541-DAE3-834A-B614-B9EA08026477}" name="Column11619"/>
    <tableColumn id="11633" xr3:uid="{51BA7AC4-B46F-0C41-9C16-C32B4213F9C2}" name="Column11620"/>
    <tableColumn id="11634" xr3:uid="{62378C25-F177-1C49-88DF-DEC54313BDB5}" name="Column11621"/>
    <tableColumn id="11635" xr3:uid="{D04938B3-BDDB-F747-81C8-481D78A41F9C}" name="Column11622"/>
    <tableColumn id="11636" xr3:uid="{B3521B84-58EB-FF4B-B475-F17D00B0E2EB}" name="Column11623"/>
    <tableColumn id="11637" xr3:uid="{F5766D9A-890B-1648-A519-56E931917473}" name="Column11624"/>
    <tableColumn id="11638" xr3:uid="{301D8F69-607B-5940-A13A-AA5E14C5DF27}" name="Column11625"/>
    <tableColumn id="11639" xr3:uid="{8BE9A7EA-6260-7447-9098-C18C9B3CDE8D}" name="Column11626"/>
    <tableColumn id="11640" xr3:uid="{286D0037-407E-4E43-8B9B-2F2BCA99A1C8}" name="Column11627"/>
    <tableColumn id="11641" xr3:uid="{424D7100-9653-5B46-8B80-66D12A1EEDC1}" name="Column11628"/>
    <tableColumn id="11642" xr3:uid="{8F76C855-F848-B54E-8B7A-E80272187069}" name="Column11629"/>
    <tableColumn id="11643" xr3:uid="{4045401D-FFEF-FB45-B278-0B449E589E80}" name="Column11630"/>
    <tableColumn id="11644" xr3:uid="{FC0296D9-09E7-3447-9DB0-946BFA3E1FA8}" name="Column11631"/>
    <tableColumn id="11645" xr3:uid="{DB444309-260C-9048-BE35-AEC5E846E71A}" name="Column11632"/>
    <tableColumn id="11646" xr3:uid="{052E230C-B5A9-B547-B023-650E094DC77C}" name="Column11633"/>
    <tableColumn id="11647" xr3:uid="{4741D163-E645-714C-9B6E-528F7CB9985F}" name="Column11634"/>
    <tableColumn id="11648" xr3:uid="{B7D7B733-FA96-4E4A-A066-75B9EF40F49B}" name="Column11635"/>
    <tableColumn id="11649" xr3:uid="{3E310B85-A054-7141-AE63-C06AACBC3B53}" name="Column11636"/>
    <tableColumn id="11650" xr3:uid="{0E64D3B8-1A12-BF40-B12E-042B53A348FA}" name="Column11637"/>
    <tableColumn id="11651" xr3:uid="{10EB504E-87E4-A343-ABE2-F758F9AEA223}" name="Column11638"/>
    <tableColumn id="11652" xr3:uid="{0EF3433E-8BF6-AC4E-933A-00C9420235C6}" name="Column11639"/>
    <tableColumn id="11653" xr3:uid="{265D01DA-7ED2-494B-8DF0-B5108EF990A8}" name="Column11640"/>
    <tableColumn id="11654" xr3:uid="{9D986781-C738-6C40-81C9-891324574CE7}" name="Column11641"/>
    <tableColumn id="11655" xr3:uid="{29B7412D-2608-2242-A85A-3FFBFBBA09C3}" name="Column11642"/>
    <tableColumn id="11656" xr3:uid="{3B4E230D-E9BE-284A-9AD5-A991A70EB774}" name="Column11643"/>
    <tableColumn id="11657" xr3:uid="{DA68CE3A-1390-1849-9174-7D2FBFE0DBDA}" name="Column11644"/>
    <tableColumn id="11658" xr3:uid="{906C8026-A34F-204B-8C13-1B35227D488C}" name="Column11645"/>
    <tableColumn id="11659" xr3:uid="{16EF4C40-ACE8-1741-947D-18C0E849E548}" name="Column11646"/>
    <tableColumn id="11660" xr3:uid="{38F1CDD6-56B5-0143-A762-C079ECF43012}" name="Column11647"/>
    <tableColumn id="11661" xr3:uid="{0F8B1519-AF77-7C4A-9DCC-C1566AD0AF14}" name="Column11648"/>
    <tableColumn id="11662" xr3:uid="{608382D2-19C3-FC41-BF61-42301FCBB63A}" name="Column11649"/>
    <tableColumn id="11663" xr3:uid="{27C3A88E-3819-ED4F-9E0F-4160D3F924A6}" name="Column11650"/>
    <tableColumn id="11664" xr3:uid="{0EBD4BFE-015C-7B40-A332-3B63418D032A}" name="Column11651"/>
    <tableColumn id="11665" xr3:uid="{48086AB9-D5DB-D14E-A1C8-EBD4C2C4E36E}" name="Column11652"/>
    <tableColumn id="11666" xr3:uid="{1D95A69C-1CED-A94D-BB6B-644FCBFE0E00}" name="Column11653"/>
    <tableColumn id="11667" xr3:uid="{15E4D6F1-F289-1040-B78F-BFBC0ABC5D6C}" name="Column11654"/>
    <tableColumn id="11668" xr3:uid="{331380B9-6BF2-634B-B5A8-F608B1F27212}" name="Column11655"/>
    <tableColumn id="11669" xr3:uid="{73DFAD1B-AD54-474F-B6A7-96816562EC65}" name="Column11656"/>
    <tableColumn id="11670" xr3:uid="{D8143D9D-33DF-9947-BB6C-2D2B12C4769A}" name="Column11657"/>
    <tableColumn id="11671" xr3:uid="{8852E951-56C3-FE45-86AA-AFFE50D49986}" name="Column11658"/>
    <tableColumn id="11672" xr3:uid="{4B521803-85EF-D740-A66B-52CAC1119C31}" name="Column11659"/>
    <tableColumn id="11673" xr3:uid="{1C175678-49D7-BB4A-99EB-80DC4ED0123C}" name="Column11660"/>
    <tableColumn id="11674" xr3:uid="{3F9D6D8A-F0E4-4D42-BF02-9ECFEF584BC9}" name="Column11661"/>
    <tableColumn id="11675" xr3:uid="{FFF0AA4E-6EDB-5743-B265-F83D29D3876F}" name="Column11662"/>
    <tableColumn id="11676" xr3:uid="{A1AA024E-757D-5C4E-98B1-FCAE56A73B8B}" name="Column11663"/>
    <tableColumn id="11677" xr3:uid="{C261D333-1849-8042-8001-5DDD61D70C61}" name="Column11664"/>
    <tableColumn id="11678" xr3:uid="{514A9A26-80B8-1742-9CA5-1F6CE420F2AF}" name="Column11665"/>
    <tableColumn id="11679" xr3:uid="{7507DCF3-E828-834B-9290-483B010FB79B}" name="Column11666"/>
    <tableColumn id="11680" xr3:uid="{B4F567F0-5C4C-A04B-90A8-F1E1AC0FEDDD}" name="Column11667"/>
    <tableColumn id="11681" xr3:uid="{A68F2508-BF00-3F44-AA32-DE563C55E02D}" name="Column11668"/>
    <tableColumn id="11682" xr3:uid="{056C5AB5-0D22-7040-876B-770926BACA3F}" name="Column11669"/>
    <tableColumn id="11683" xr3:uid="{939C5C78-81AE-3D49-A9F5-356B69DA4543}" name="Column11670"/>
    <tableColumn id="11684" xr3:uid="{FF22CE21-E1B8-B14B-80C9-A6F7ED6D4BE0}" name="Column11671"/>
    <tableColumn id="11685" xr3:uid="{8FD87317-D651-F64A-A5A3-168B938E1193}" name="Column11672"/>
    <tableColumn id="11686" xr3:uid="{EEDCF31F-BA99-4E41-9909-4E4BB5B8A24F}" name="Column11673"/>
    <tableColumn id="11687" xr3:uid="{ADFF165E-DCEA-6449-95AD-218B4001B94B}" name="Column11674"/>
    <tableColumn id="11688" xr3:uid="{4D4B1D42-4598-3A4B-A0B0-F8456A9F070A}" name="Column11675"/>
    <tableColumn id="11689" xr3:uid="{A51602C3-A0F0-DE43-8805-4EA24056198E}" name="Column11676"/>
    <tableColumn id="11690" xr3:uid="{F2F29FB8-4451-874F-8D4A-FA3955CFAEC0}" name="Column11677"/>
    <tableColumn id="11691" xr3:uid="{B03195B3-B4E8-9649-B832-DE1634AF2D82}" name="Column11678"/>
    <tableColumn id="11692" xr3:uid="{C71A42CA-4478-AA46-894C-8EA6229977FF}" name="Column11679"/>
    <tableColumn id="11693" xr3:uid="{8B8442CF-39DA-514F-AFF4-2DF5964528AE}" name="Column11680"/>
    <tableColumn id="11694" xr3:uid="{82B95CE5-C499-AE44-B5AC-47A21CA4701C}" name="Column11681"/>
    <tableColumn id="11695" xr3:uid="{C3BBE988-7750-B94D-9111-2A5BBC323F70}" name="Column11682"/>
    <tableColumn id="11696" xr3:uid="{3D340C86-AF48-5C41-A1E7-5BAEAE23F1E2}" name="Column11683"/>
    <tableColumn id="11697" xr3:uid="{9A4EEA21-4301-F845-9AE9-9698DB25BF63}" name="Column11684"/>
    <tableColumn id="11698" xr3:uid="{0E01287A-5618-324A-AF8B-E0AF052A86F0}" name="Column11685"/>
    <tableColumn id="11699" xr3:uid="{73FF29B1-DBC9-3A4B-AF8A-A873CF14557C}" name="Column11686"/>
    <tableColumn id="11700" xr3:uid="{CA8360B5-405A-6149-B42E-31144489102B}" name="Column11687"/>
    <tableColumn id="11701" xr3:uid="{7F5FC39E-D3D6-C345-8FF5-16A750A1F59C}" name="Column11688"/>
    <tableColumn id="11702" xr3:uid="{93264EF6-CD5D-F84F-80B3-821AE9A5F6C5}" name="Column11689"/>
    <tableColumn id="11703" xr3:uid="{FF2B646F-22F0-684B-AFB7-55AB99C1B1C2}" name="Column11690"/>
    <tableColumn id="11704" xr3:uid="{B5996140-467A-8F41-892F-E106F603963A}" name="Column11691"/>
    <tableColumn id="11705" xr3:uid="{C5A1F817-8958-B547-BF4B-5E434872A30D}" name="Column11692"/>
    <tableColumn id="11706" xr3:uid="{B0B3B59A-E626-0F48-8D04-1F275DDB7D37}" name="Column11693"/>
    <tableColumn id="11707" xr3:uid="{B82EE5F9-22FC-7C48-895F-7BDED9CD9D1E}" name="Column11694"/>
    <tableColumn id="11708" xr3:uid="{20BCAFC1-6A06-A148-A9EA-1D17061840C8}" name="Column11695"/>
    <tableColumn id="11709" xr3:uid="{9D8CC6B7-5D1B-8A40-8475-07592A8C6A92}" name="Column11696"/>
    <tableColumn id="11710" xr3:uid="{D5B4A8E6-0C18-D94A-A573-ED6610FDED6A}" name="Column11697"/>
    <tableColumn id="11711" xr3:uid="{94439465-8072-AD4C-8B5F-F3734B9FEA12}" name="Column11698"/>
    <tableColumn id="11712" xr3:uid="{CB274367-2231-1848-89EC-1A5BBD118359}" name="Column11699"/>
    <tableColumn id="11713" xr3:uid="{B660AF19-E290-9644-A8C0-5A582D998B86}" name="Column11700"/>
    <tableColumn id="11714" xr3:uid="{DADECEEA-346C-8441-96D7-9EDAC8FC7797}" name="Column11701"/>
    <tableColumn id="11715" xr3:uid="{82E2279E-B2AE-604F-B815-D9DE311CB875}" name="Column11702"/>
    <tableColumn id="11716" xr3:uid="{1909CC02-89B6-F149-806E-EED62EF81B34}" name="Column11703"/>
    <tableColumn id="11717" xr3:uid="{26E74EC7-D786-9D41-A737-E406A1CACAAE}" name="Column11704"/>
    <tableColumn id="11718" xr3:uid="{DF60F7A5-2DD7-3B49-96D6-43E85A71BF74}" name="Column11705"/>
    <tableColumn id="11719" xr3:uid="{E49E7D5B-0333-4D40-9E5C-0B141801F58F}" name="Column11706"/>
    <tableColumn id="11720" xr3:uid="{9306E75B-02E0-6747-BBC3-9A3C0022A81C}" name="Column11707"/>
    <tableColumn id="11721" xr3:uid="{6A3B560A-6565-8F4C-A4BD-9E47FE24A421}" name="Column11708"/>
    <tableColumn id="11722" xr3:uid="{2C95D68C-9B07-0344-B36C-66DEC5A2E4BB}" name="Column11709"/>
    <tableColumn id="11723" xr3:uid="{25D9B683-3673-7142-8DE9-46E2E7CFC039}" name="Column11710"/>
    <tableColumn id="11724" xr3:uid="{0F636B79-7244-0149-B6BF-876249C9BBD3}" name="Column11711"/>
    <tableColumn id="11725" xr3:uid="{28FDFDAA-01F2-EA41-AD3F-E9ED63620672}" name="Column11712"/>
    <tableColumn id="11726" xr3:uid="{C71B96DE-E35A-FD4E-B3D7-62178FF1B019}" name="Column11713"/>
    <tableColumn id="11727" xr3:uid="{0955DE02-C8BC-B84C-A1AB-0DE0A0527D37}" name="Column11714"/>
    <tableColumn id="11728" xr3:uid="{ED53D72C-8F56-594B-98FA-019A9B722294}" name="Column11715"/>
    <tableColumn id="11729" xr3:uid="{4AC5F64A-ADBB-6D41-8BFE-E8223B640DE1}" name="Column11716"/>
    <tableColumn id="11730" xr3:uid="{293ACDF9-9D5B-1D47-8142-D139FA71BB52}" name="Column11717"/>
    <tableColumn id="11731" xr3:uid="{AF302830-8646-6A44-B0FE-B5685690EEF5}" name="Column11718"/>
    <tableColumn id="11732" xr3:uid="{0BCEC0D6-796E-4F41-8CE2-C39909BA4B62}" name="Column11719"/>
    <tableColumn id="11733" xr3:uid="{73D64240-D52D-8B45-8C55-D97F399BB677}" name="Column11720"/>
    <tableColumn id="11734" xr3:uid="{BA21CE42-7A72-004C-B5F2-387852AF5E1D}" name="Column11721"/>
    <tableColumn id="11735" xr3:uid="{F394E85A-040A-EA43-92E3-D372F75131CE}" name="Column11722"/>
    <tableColumn id="11736" xr3:uid="{C161C234-C9D8-7746-BBD8-9340AEDA047E}" name="Column11723"/>
    <tableColumn id="11737" xr3:uid="{D80101A3-2709-AB42-B31D-6B4A283B7404}" name="Column11724"/>
    <tableColumn id="11738" xr3:uid="{DF512762-5765-E345-80B7-224CD724C6F3}" name="Column11725"/>
    <tableColumn id="11739" xr3:uid="{A6251C49-71F6-F54C-9201-3E1B1F7FADD5}" name="Column11726"/>
    <tableColumn id="11740" xr3:uid="{702AABCA-A62E-EF41-ABBE-EE26994DDAB3}" name="Column11727"/>
    <tableColumn id="11741" xr3:uid="{52CC9AA4-DC82-CE47-8B71-636E27DC734F}" name="Column11728"/>
    <tableColumn id="11742" xr3:uid="{D1FC0489-766B-074C-82F2-4A449448F9C2}" name="Column11729"/>
    <tableColumn id="11743" xr3:uid="{F3C6ADDB-1318-D743-9F31-E257C72CA494}" name="Column11730"/>
    <tableColumn id="11744" xr3:uid="{E0A52EBC-F3F9-B945-9152-AE7EFDC841AC}" name="Column11731"/>
    <tableColumn id="11745" xr3:uid="{B2D129AB-D5EB-F746-9CE3-C27DAA438968}" name="Column11732"/>
    <tableColumn id="11746" xr3:uid="{0C0730CE-790F-1645-B743-6582B3F13B14}" name="Column11733"/>
    <tableColumn id="11747" xr3:uid="{9CF69FAD-DC08-B747-8015-10A86CBA13A1}" name="Column11734"/>
    <tableColumn id="11748" xr3:uid="{32C05E31-2FFF-1045-9A8B-4BD229A7BE36}" name="Column11735"/>
    <tableColumn id="11749" xr3:uid="{6E75B269-AADD-9B40-B4C5-09A998623DC3}" name="Column11736"/>
    <tableColumn id="11750" xr3:uid="{D1CA09F7-CA74-DA42-A3A1-D45AA77B01A4}" name="Column11737"/>
    <tableColumn id="11751" xr3:uid="{632B5F6A-9789-5A40-81ED-EA004C93AA00}" name="Column11738"/>
    <tableColumn id="11752" xr3:uid="{91E87AE8-9DE8-7441-B8D6-37187D17C088}" name="Column11739"/>
    <tableColumn id="11753" xr3:uid="{DD8F9E1E-9C8D-E945-AF0E-7329BB8DFC46}" name="Column11740"/>
    <tableColumn id="11754" xr3:uid="{3D253B48-55F0-D447-8433-9EE390A45E28}" name="Column11741"/>
    <tableColumn id="11755" xr3:uid="{D3A862B8-1D0B-834C-BB88-33C5B8EACA48}" name="Column11742"/>
    <tableColumn id="11756" xr3:uid="{DD06C1F7-4C4B-6741-B139-FC0EBCC3D937}" name="Column11743"/>
    <tableColumn id="11757" xr3:uid="{129F9B8E-63BA-D746-ACF0-32F8B8AE8591}" name="Column11744"/>
    <tableColumn id="11758" xr3:uid="{F7297124-12C0-3748-AC39-164ADF996AE7}" name="Column11745"/>
    <tableColumn id="11759" xr3:uid="{9FCC1B16-E9BE-E042-852F-5B3F476FBA8D}" name="Column11746"/>
    <tableColumn id="11760" xr3:uid="{B6CF4CEF-8C66-A94E-B6A0-DE12D6A89C8F}" name="Column11747"/>
    <tableColumn id="11761" xr3:uid="{EE6C75B2-97FB-7C47-8B23-709492E07521}" name="Column11748"/>
    <tableColumn id="11762" xr3:uid="{CC572B6E-21AC-9641-A855-1078E2AE5B1D}" name="Column11749"/>
    <tableColumn id="11763" xr3:uid="{AE2F35CE-AAF2-E147-9ABC-DA19A011FCC8}" name="Column11750"/>
    <tableColumn id="11764" xr3:uid="{A1861DC3-35D3-E849-AC95-E773662265BF}" name="Column11751"/>
    <tableColumn id="11765" xr3:uid="{8CDE7F63-04AD-6340-B224-9ADEE1B00CB2}" name="Column11752"/>
    <tableColumn id="11766" xr3:uid="{25C15924-B7F5-264F-88BC-8151F5B4E4B1}" name="Column11753"/>
    <tableColumn id="11767" xr3:uid="{55AB84A6-CEAB-F545-931B-8AF668B8F0B7}" name="Column11754"/>
    <tableColumn id="11768" xr3:uid="{32F69A88-C18B-E148-9EC0-A3E1F2158988}" name="Column11755"/>
    <tableColumn id="11769" xr3:uid="{13CDC6F0-66EB-3F45-AAEA-68BE09F5AC21}" name="Column11756"/>
    <tableColumn id="11770" xr3:uid="{29B3B95C-36A5-0047-9A02-8BCCD56241C9}" name="Column11757"/>
    <tableColumn id="11771" xr3:uid="{D85610F5-6030-7746-94F8-F0256DEFC1F3}" name="Column11758"/>
    <tableColumn id="11772" xr3:uid="{1D1815C0-B68E-8046-96A6-58EAC679E591}" name="Column11759"/>
    <tableColumn id="11773" xr3:uid="{DE361E45-57B1-BC45-B184-8568C5352D07}" name="Column11760"/>
    <tableColumn id="11774" xr3:uid="{5BB1245B-837B-AC49-8B74-32969F374A2F}" name="Column11761"/>
    <tableColumn id="11775" xr3:uid="{C30DCA24-5CDF-7746-83B4-97EA6A9BB4E3}" name="Column11762"/>
    <tableColumn id="11776" xr3:uid="{1B7F708A-68B3-7440-B810-DF1E60E82117}" name="Column11763"/>
    <tableColumn id="11777" xr3:uid="{DAFE2493-ABB4-DB40-8D37-BC4F206E65F1}" name="Column11764"/>
    <tableColumn id="11778" xr3:uid="{72D9BBC4-CB29-A547-AF75-A5ED6E8C4660}" name="Column11765"/>
    <tableColumn id="11779" xr3:uid="{650CDC27-C26C-8940-B2E3-C4529752D97F}" name="Column11766"/>
    <tableColumn id="11780" xr3:uid="{6E1F3693-D0F8-5147-8357-3158DABF3517}" name="Column11767"/>
    <tableColumn id="11781" xr3:uid="{99A1738B-4DDA-D449-BA2C-CCC019CB8EF7}" name="Column11768"/>
    <tableColumn id="11782" xr3:uid="{11FDD6B9-C778-A244-A8D6-B52EBB9C6D67}" name="Column11769"/>
    <tableColumn id="11783" xr3:uid="{DC60134A-BD3D-1C41-B005-454AF5BCA823}" name="Column11770"/>
    <tableColumn id="11784" xr3:uid="{EBE94ECD-CDAA-2B4B-8815-AFA1BE918670}" name="Column11771"/>
    <tableColumn id="11785" xr3:uid="{4A76DE15-D54B-0F4F-977B-4DE92ABB04B7}" name="Column11772"/>
    <tableColumn id="11786" xr3:uid="{309B3FF2-5ABF-4041-8862-57716B03ABA5}" name="Column11773"/>
    <tableColumn id="11787" xr3:uid="{AF5F8438-94F1-E041-98A1-484DC917E2F7}" name="Column11774"/>
    <tableColumn id="11788" xr3:uid="{E1B2DA61-76D3-E540-B11D-7909E739B570}" name="Column11775"/>
    <tableColumn id="11789" xr3:uid="{8A316686-BC5E-B047-9138-9632B0D7ADBC}" name="Column11776"/>
    <tableColumn id="11790" xr3:uid="{72D1A171-0164-E54B-87C6-CE868391B2FB}" name="Column11777"/>
    <tableColumn id="11791" xr3:uid="{26F5D307-77E5-E044-B361-E6BDE2F2BC0D}" name="Column11778"/>
    <tableColumn id="11792" xr3:uid="{EB81B138-CD12-EE48-91E8-03C9CA355E68}" name="Column11779"/>
    <tableColumn id="11793" xr3:uid="{FC7BCBE6-808C-5149-AA6A-7ABBC24D67E6}" name="Column11780"/>
    <tableColumn id="11794" xr3:uid="{93D97299-338E-624A-9FE8-2BBE8212BD6B}" name="Column11781"/>
    <tableColumn id="11795" xr3:uid="{621E3939-B7F0-B747-A7FE-CE9692EE29D3}" name="Column11782"/>
    <tableColumn id="11796" xr3:uid="{213D0D87-A242-D544-9D70-1DC4D3B08DB6}" name="Column11783"/>
    <tableColumn id="11797" xr3:uid="{B26C69DB-024C-C64A-BBCF-11ECA63A2AFF}" name="Column11784"/>
    <tableColumn id="11798" xr3:uid="{24BF0395-6DDC-CA4A-B825-5B4AEE222C43}" name="Column11785"/>
    <tableColumn id="11799" xr3:uid="{BD54E523-28F4-284A-97FE-D736BDB01AD6}" name="Column11786"/>
    <tableColumn id="11800" xr3:uid="{93A89D9E-D3BD-F24A-9B2B-A08A26F51411}" name="Column11787"/>
    <tableColumn id="11801" xr3:uid="{C4A4AC5D-730B-1347-BF56-1622689DDDAD}" name="Column11788"/>
    <tableColumn id="11802" xr3:uid="{CBF95BA8-CA69-5547-BAC9-C4E45E97442E}" name="Column11789"/>
    <tableColumn id="11803" xr3:uid="{0476A8B2-1C5F-1347-BAF0-B6947576BA22}" name="Column11790"/>
    <tableColumn id="11804" xr3:uid="{167F5E0F-4137-1A4E-A71B-44DB3E274865}" name="Column11791"/>
    <tableColumn id="11805" xr3:uid="{197AB293-9874-6445-B615-FB99CA12AA28}" name="Column11792"/>
    <tableColumn id="11806" xr3:uid="{A21BDBA2-9357-EF41-B1EF-37667761CCD9}" name="Column11793"/>
    <tableColumn id="11807" xr3:uid="{25493756-706B-E343-92BC-C5FC39A8EE19}" name="Column11794"/>
    <tableColumn id="11808" xr3:uid="{E6409E06-457C-424A-812A-6D25E81025A0}" name="Column11795"/>
    <tableColumn id="11809" xr3:uid="{30ADA24F-32B3-FB46-AC04-3D24A0399C69}" name="Column11796"/>
    <tableColumn id="11810" xr3:uid="{2418FB43-2DFC-F945-AEC7-AB24D9EFDC2B}" name="Column11797"/>
    <tableColumn id="11811" xr3:uid="{BA41FDE5-D2E9-CB4C-9DD1-A57D9648E16A}" name="Column11798"/>
    <tableColumn id="11812" xr3:uid="{7B750452-BC6A-9944-B741-BEACED434C52}" name="Column11799"/>
    <tableColumn id="11813" xr3:uid="{DE683395-C4D6-7A44-875C-77492EA1DA43}" name="Column11800"/>
    <tableColumn id="11814" xr3:uid="{6C473648-1A95-364B-9FA4-2587EBE714FB}" name="Column11801"/>
    <tableColumn id="11815" xr3:uid="{BF258705-0B04-B443-ABC7-357E23E7702D}" name="Column11802"/>
    <tableColumn id="11816" xr3:uid="{B1FDFB2F-0AB9-FB41-A6A0-84D93F7C2CAE}" name="Column11803"/>
    <tableColumn id="11817" xr3:uid="{C33C93AF-BBAD-004F-ACFC-4CB0D4665481}" name="Column11804"/>
    <tableColumn id="11818" xr3:uid="{635FBD9B-059D-3943-9DAD-19B7192C8272}" name="Column11805"/>
    <tableColumn id="11819" xr3:uid="{7C59A744-E29F-5444-A3EA-FA06D5CD7E4C}" name="Column11806"/>
    <tableColumn id="11820" xr3:uid="{A0443F08-E265-D942-93BD-BC00481CB628}" name="Column11807"/>
    <tableColumn id="11821" xr3:uid="{06E36B27-F339-4244-8199-34A0FAEE5AEA}" name="Column11808"/>
    <tableColumn id="11822" xr3:uid="{E78054D7-8F01-884D-A854-DBA4D769A24D}" name="Column11809"/>
    <tableColumn id="11823" xr3:uid="{612679B9-B335-BF43-9E9D-2FD996FE6DFF}" name="Column11810"/>
    <tableColumn id="11824" xr3:uid="{17CEC3B7-138A-F745-8216-B2A7552795AD}" name="Column11811"/>
    <tableColumn id="11825" xr3:uid="{37454252-15FF-1A43-B065-1CDAA92F7FFF}" name="Column11812"/>
    <tableColumn id="11826" xr3:uid="{12F58449-139E-A648-9E95-388C07A5CE97}" name="Column11813"/>
    <tableColumn id="11827" xr3:uid="{3477A854-9685-C744-BFAA-E56933C03C7D}" name="Column11814"/>
    <tableColumn id="11828" xr3:uid="{BB9CECFA-24E6-7D4D-AA84-A645ACDA76B8}" name="Column11815"/>
    <tableColumn id="11829" xr3:uid="{622B524D-7A92-D642-B150-1902C494FBAF}" name="Column11816"/>
    <tableColumn id="11830" xr3:uid="{433DE0BA-AC16-A344-A71F-C7D90A44FE7F}" name="Column11817"/>
    <tableColumn id="11831" xr3:uid="{87FBDC03-BF7A-3248-B7E3-61B038271A58}" name="Column11818"/>
    <tableColumn id="11832" xr3:uid="{D1E76FA4-3BE1-354D-86A1-DEE20FA024EE}" name="Column11819"/>
    <tableColumn id="11833" xr3:uid="{34F081F8-B7DE-9246-9203-9D46BB8AF606}" name="Column11820"/>
    <tableColumn id="11834" xr3:uid="{F856605D-8192-4E40-9FF2-79E3638BEC84}" name="Column11821"/>
    <tableColumn id="11835" xr3:uid="{B4D7F223-E8C4-6B44-AB1F-90E5F63E2CE5}" name="Column11822"/>
    <tableColumn id="11836" xr3:uid="{3EEE3CE9-3EF4-D847-A2D8-49ABC8E30340}" name="Column11823"/>
    <tableColumn id="11837" xr3:uid="{287B1272-DD13-9748-A03D-9A66F58A872B}" name="Column11824"/>
    <tableColumn id="11838" xr3:uid="{770A36D7-060A-5443-A306-FCE94910EDCC}" name="Column11825"/>
    <tableColumn id="11839" xr3:uid="{1DAAB50A-2192-A848-9824-F25B34391EF2}" name="Column11826"/>
    <tableColumn id="11840" xr3:uid="{3115A057-DE76-7A46-8D22-E4BDDE15A751}" name="Column11827"/>
    <tableColumn id="11841" xr3:uid="{B111C2D2-6D25-9949-8D96-2FE0AE088A06}" name="Column11828"/>
    <tableColumn id="11842" xr3:uid="{886C73AB-A6D5-544F-8BBE-D9B345144A8B}" name="Column11829"/>
    <tableColumn id="11843" xr3:uid="{C7DC2BEC-693F-204E-9277-503C42F4D3BE}" name="Column11830"/>
    <tableColumn id="11844" xr3:uid="{FFED0AEE-78F5-AA45-A31A-C56FE24E0409}" name="Column11831"/>
    <tableColumn id="11845" xr3:uid="{70B255D0-6B02-9148-AF71-29264B75F65C}" name="Column11832"/>
    <tableColumn id="11846" xr3:uid="{FDC89F19-D79B-D64F-BB42-CF17806B6F5E}" name="Column11833"/>
    <tableColumn id="11847" xr3:uid="{4726C51D-1894-D946-8C66-BECE692D1DBD}" name="Column11834"/>
    <tableColumn id="11848" xr3:uid="{60E5A91F-CD96-6149-AB78-483F70F876C8}" name="Column11835"/>
    <tableColumn id="11849" xr3:uid="{4F40B0C2-2CC5-3947-8446-ED28F2CDEB70}" name="Column11836"/>
    <tableColumn id="11850" xr3:uid="{C627CCE2-4BE5-1A4E-8370-6DA1031AAB7F}" name="Column11837"/>
    <tableColumn id="11851" xr3:uid="{64C28494-0257-4248-AB55-29E11CCF7F43}" name="Column11838"/>
    <tableColumn id="11852" xr3:uid="{50A24834-6797-C146-A2C3-4E7ADEE38F12}" name="Column11839"/>
    <tableColumn id="11853" xr3:uid="{19DC1A71-BAE6-FA45-9A52-69A2C4E39FE3}" name="Column11840"/>
    <tableColumn id="11854" xr3:uid="{57257ED1-797F-2A49-AF33-6AE587B262C5}" name="Column11841"/>
    <tableColumn id="11855" xr3:uid="{C33E3380-1564-8D4B-82E9-ADC809796D26}" name="Column11842"/>
    <tableColumn id="11856" xr3:uid="{E15AFFEB-D6B7-474D-A003-775103284560}" name="Column11843"/>
    <tableColumn id="11857" xr3:uid="{1258CFE2-53A9-8B49-9E33-B97FA2A53B52}" name="Column11844"/>
    <tableColumn id="11858" xr3:uid="{5FE82EE5-422F-B449-8F77-68570CF1AC53}" name="Column11845"/>
    <tableColumn id="11859" xr3:uid="{5EEFD192-C38D-6648-B51D-75AE309864F8}" name="Column11846"/>
    <tableColumn id="11860" xr3:uid="{431A7BB2-8D6A-3D40-A49E-A2331FE249F4}" name="Column11847"/>
    <tableColumn id="11861" xr3:uid="{13605E3A-8ED9-5541-AA4E-C04CF08484AE}" name="Column11848"/>
    <tableColumn id="11862" xr3:uid="{B833F5C3-D020-F940-A18C-769B18F6F57B}" name="Column11849"/>
    <tableColumn id="11863" xr3:uid="{6C8A5805-DEFE-AC48-A39D-A479DE1F08B4}" name="Column11850"/>
    <tableColumn id="11864" xr3:uid="{3515CD8D-7B0A-5E46-930A-6FBBB7669941}" name="Column11851"/>
    <tableColumn id="11865" xr3:uid="{21C6C07E-32E9-9043-B5B2-CA7AC1AE5599}" name="Column11852"/>
    <tableColumn id="11866" xr3:uid="{52A6AAB4-65BE-0640-9486-E20789CB9CB0}" name="Column11853"/>
    <tableColumn id="11867" xr3:uid="{428838C4-CE11-B346-AF59-DC3C0329FA53}" name="Column11854"/>
    <tableColumn id="11868" xr3:uid="{A9AC2C05-BC0E-9048-AF7B-76EBF2B75AB6}" name="Column11855"/>
    <tableColumn id="11869" xr3:uid="{3CA39C0A-EA29-DA44-835A-110AA9CBA64D}" name="Column11856"/>
    <tableColumn id="11870" xr3:uid="{266F925A-8DB3-3E4B-BCE7-C5C47EB0C12C}" name="Column11857"/>
    <tableColumn id="11871" xr3:uid="{BBAD95C7-A027-9644-80A4-488D80AAB658}" name="Column11858"/>
    <tableColumn id="11872" xr3:uid="{5009C8AE-B35F-EE48-A1C7-BF6C6FDE6442}" name="Column11859"/>
    <tableColumn id="11873" xr3:uid="{46FD5D17-C813-7F41-8693-946EAE9BAF06}" name="Column11860"/>
    <tableColumn id="11874" xr3:uid="{CD9AC2D1-05ED-0843-8EF5-A7A9E4C08FA3}" name="Column11861"/>
    <tableColumn id="11875" xr3:uid="{66146A3F-F2C7-C741-B3A8-57286CC9E28B}" name="Column11862"/>
    <tableColumn id="11876" xr3:uid="{22F12593-BE17-934F-BB66-05A805D9A4A0}" name="Column11863"/>
    <tableColumn id="11877" xr3:uid="{C649EB09-F0C2-DF43-8731-2427DCB41B49}" name="Column11864"/>
    <tableColumn id="11878" xr3:uid="{E8386A6D-D74E-ED46-9322-CF1475E85809}" name="Column11865"/>
    <tableColumn id="11879" xr3:uid="{0876B61C-DAC5-9248-8D9F-0F797383633D}" name="Column11866"/>
    <tableColumn id="11880" xr3:uid="{6AB1BE3A-C0CA-6B4B-899B-5CB92EC37950}" name="Column11867"/>
    <tableColumn id="11881" xr3:uid="{7444A609-8F65-F343-BDFD-2E3F36D0A877}" name="Column11868"/>
    <tableColumn id="11882" xr3:uid="{23238E91-0AC9-E444-B745-A2E1305ED4CB}" name="Column11869"/>
    <tableColumn id="11883" xr3:uid="{AD5769B6-4B1F-0841-BF59-AF0ADE9A9F8A}" name="Column11870"/>
    <tableColumn id="11884" xr3:uid="{171174AD-B356-7441-AEF4-6B5CFC995394}" name="Column11871"/>
    <tableColumn id="11885" xr3:uid="{6FCFDA58-BF5A-054D-826E-62B33524AC84}" name="Column11872"/>
    <tableColumn id="11886" xr3:uid="{9A3EA2B1-E0B2-234A-BDEF-336D8F5E0744}" name="Column11873"/>
    <tableColumn id="11887" xr3:uid="{2D290944-E415-D147-9120-CCB7275ED86A}" name="Column11874"/>
    <tableColumn id="11888" xr3:uid="{B82463C0-C86B-6D45-BD96-60C7FCF4B089}" name="Column11875"/>
    <tableColumn id="11889" xr3:uid="{2D7C5207-0AD8-F740-91C4-6AA1935EE0CC}" name="Column11876"/>
    <tableColumn id="11890" xr3:uid="{1C91BC80-7D95-EB44-9233-3F98EACA1282}" name="Column11877"/>
    <tableColumn id="11891" xr3:uid="{925C03D0-5477-654E-8C27-ACAF4B83FDE7}" name="Column11878"/>
    <tableColumn id="11892" xr3:uid="{F522D861-26AD-1E45-BB66-C8F5640AB88A}" name="Column11879"/>
    <tableColumn id="11893" xr3:uid="{449DBBB6-C8EF-D249-B6A3-06457DDAEDCD}" name="Column11880"/>
    <tableColumn id="11894" xr3:uid="{15EE0266-D8B9-CD42-AC52-29509C0AD15B}" name="Column11881"/>
    <tableColumn id="11895" xr3:uid="{D0FDBD92-1E16-434A-B95A-2C2169D0DAED}" name="Column11882"/>
    <tableColumn id="11896" xr3:uid="{7FEA76C3-49CD-D445-827A-31867C310921}" name="Column11883"/>
    <tableColumn id="11897" xr3:uid="{FA543EA2-6296-7D4F-A851-B2F2E5190644}" name="Column11884"/>
    <tableColumn id="11898" xr3:uid="{1ECC304B-884B-7847-9D30-AF39F6B62C53}" name="Column11885"/>
    <tableColumn id="11899" xr3:uid="{FA1FFC5B-07E2-004B-BE14-A594F262719F}" name="Column11886"/>
    <tableColumn id="11900" xr3:uid="{EDEABF91-D62A-7545-95F4-2652FF3D666F}" name="Column11887"/>
    <tableColumn id="11901" xr3:uid="{1C025A75-5610-7C42-A7D7-AFFBB210B295}" name="Column11888"/>
    <tableColumn id="11902" xr3:uid="{70BF953B-E1AB-A247-9747-4144808D4EEF}" name="Column11889"/>
    <tableColumn id="11903" xr3:uid="{A94561B9-D188-7842-ABB7-34CD8753702E}" name="Column11890"/>
    <tableColumn id="11904" xr3:uid="{3F3D5032-4606-8444-904E-40D5A5E0C968}" name="Column11891"/>
    <tableColumn id="11905" xr3:uid="{CD53A360-44DB-974A-A726-338F31E24DCF}" name="Column11892"/>
    <tableColumn id="11906" xr3:uid="{CC3242E0-3880-A74A-9F3A-FE300A6FAD44}" name="Column11893"/>
    <tableColumn id="11907" xr3:uid="{D843BC02-AD22-F646-90D4-D5195FA92756}" name="Column11894"/>
    <tableColumn id="11908" xr3:uid="{7AAD765D-DDDD-9E48-9770-E692A0628883}" name="Column11895"/>
    <tableColumn id="11909" xr3:uid="{03F23FB5-558F-8047-8DA8-923BDDA44BAB}" name="Column11896"/>
    <tableColumn id="11910" xr3:uid="{B0852C3D-11DB-9143-AF20-8F7D756A908C}" name="Column11897"/>
    <tableColumn id="11911" xr3:uid="{A1777FD6-3A0D-7147-8587-EEAAB7A85DCB}" name="Column11898"/>
    <tableColumn id="11912" xr3:uid="{D46A08E9-FADA-4743-9672-26F7C039D2F8}" name="Column11899"/>
    <tableColumn id="11913" xr3:uid="{BC629ECC-48D0-824D-BF55-7A480E472FF8}" name="Column11900"/>
    <tableColumn id="11914" xr3:uid="{C61CE2FD-72A7-C044-A917-E84C41036AD3}" name="Column11901"/>
    <tableColumn id="11915" xr3:uid="{AA0E0D82-363D-3643-B8B4-8B9936EEC710}" name="Column11902"/>
    <tableColumn id="11916" xr3:uid="{57185A73-C291-154E-BD86-B781504BCC80}" name="Column11903"/>
    <tableColumn id="11917" xr3:uid="{D3E68567-0AE3-1D49-B0D9-4A8BB814DEB9}" name="Column11904"/>
    <tableColumn id="11918" xr3:uid="{051B5A75-9437-7C4D-AAD5-88A81F339AD2}" name="Column11905"/>
    <tableColumn id="11919" xr3:uid="{7DA3EF76-2BCF-224D-893F-9475B42CE333}" name="Column11906"/>
    <tableColumn id="11920" xr3:uid="{CEAA6C61-D600-C848-8C61-755BE65A253E}" name="Column11907"/>
    <tableColumn id="11921" xr3:uid="{4EFC835E-D779-E645-AECD-0579FC10AAA8}" name="Column11908"/>
    <tableColumn id="11922" xr3:uid="{680A68A4-94F7-7540-871C-F5C4BC0D4033}" name="Column11909"/>
    <tableColumn id="11923" xr3:uid="{0E1DBAF6-3661-C345-BFAE-2957D9B58E95}" name="Column11910"/>
    <tableColumn id="11924" xr3:uid="{5D932CFB-7FC3-BD42-A1A1-5A8E3F0BD5AF}" name="Column11911"/>
    <tableColumn id="11925" xr3:uid="{793DF1D9-48C5-0746-B245-24C9D234D35E}" name="Column11912"/>
    <tableColumn id="11926" xr3:uid="{1333FFEA-16CA-8F4D-AF58-29D5A4A0018C}" name="Column11913"/>
    <tableColumn id="11927" xr3:uid="{CDD3A908-FB6E-E743-B8A6-16E0CFFE63A4}" name="Column11914"/>
    <tableColumn id="11928" xr3:uid="{52A15DBF-DA70-A74C-9A18-D439CE5B6DC3}" name="Column11915"/>
    <tableColumn id="11929" xr3:uid="{AACC8125-27FF-AE4E-ABD0-1454AF4A1FAF}" name="Column11916"/>
    <tableColumn id="11930" xr3:uid="{7F0C107D-F0C9-A04D-99B3-621677FC3251}" name="Column11917"/>
    <tableColumn id="11931" xr3:uid="{AC66DBA0-122D-FE40-BD6A-7761DF158D05}" name="Column11918"/>
    <tableColumn id="11932" xr3:uid="{2C5BF9B9-092E-384D-8BB8-A4EC4E73BD00}" name="Column11919"/>
    <tableColumn id="11933" xr3:uid="{2871F222-C77D-BF40-A3E7-0B9DD2F5B32F}" name="Column11920"/>
    <tableColumn id="11934" xr3:uid="{202EE3FF-4DBF-4E4B-BD04-240951283580}" name="Column11921"/>
    <tableColumn id="11935" xr3:uid="{585E91A6-87BF-B945-B3BE-EAA89FCB357A}" name="Column11922"/>
    <tableColumn id="11936" xr3:uid="{9953F657-9DB6-4348-97CF-8B0EB0F18D02}" name="Column11923"/>
    <tableColumn id="11937" xr3:uid="{10584392-6812-6948-8E88-6CC472583FE5}" name="Column11924"/>
    <tableColumn id="11938" xr3:uid="{F40AF52E-14EA-924D-A95F-1F3C8B47AE41}" name="Column11925"/>
    <tableColumn id="11939" xr3:uid="{3B77C596-CACA-464D-A33B-13D9B6EB1E05}" name="Column11926"/>
    <tableColumn id="11940" xr3:uid="{82773164-8381-594F-A02B-59049BCB475D}" name="Column11927"/>
    <tableColumn id="11941" xr3:uid="{3C9B4A95-E9E2-EB42-B9C0-F5B2857FB3DA}" name="Column11928"/>
    <tableColumn id="11942" xr3:uid="{553CC465-AB3D-A04F-BEB6-7EC61EEB0D56}" name="Column11929"/>
    <tableColumn id="11943" xr3:uid="{D6CD4C43-6544-A643-813E-788B2087E715}" name="Column11930"/>
    <tableColumn id="11944" xr3:uid="{B140553C-43D9-4D46-849A-E30293EBEE1F}" name="Column11931"/>
    <tableColumn id="11945" xr3:uid="{22FCC7CE-BD9F-7B48-9AF9-A6F48603062B}" name="Column11932"/>
    <tableColumn id="11946" xr3:uid="{5814EB49-384E-DF42-B131-C92CF33D1DB3}" name="Column11933"/>
    <tableColumn id="11947" xr3:uid="{DC4A1B94-2F86-D04D-8E8C-D71DC53FB5FA}" name="Column11934"/>
    <tableColumn id="11948" xr3:uid="{E409BE0B-174F-0F46-9254-F9FBDB31E002}" name="Column11935"/>
    <tableColumn id="11949" xr3:uid="{BC632281-D44D-4C47-B8C9-2432085D4C53}" name="Column11936"/>
    <tableColumn id="11950" xr3:uid="{91B08AEF-5B40-F14A-B269-7E3940A7B027}" name="Column11937"/>
    <tableColumn id="11951" xr3:uid="{A447C67F-5586-144E-AD95-A6F837706932}" name="Column11938"/>
    <tableColumn id="11952" xr3:uid="{4193C9BA-3184-9C43-A325-671F63B35344}" name="Column11939"/>
    <tableColumn id="11953" xr3:uid="{7004AF45-1198-D14B-A711-6F8CC412638E}" name="Column11940"/>
    <tableColumn id="11954" xr3:uid="{4D1BF7A8-4D52-BB45-BBC2-EF4F475F6EAF}" name="Column11941"/>
    <tableColumn id="11955" xr3:uid="{343723E5-599A-2F49-8490-A7E452F9A5A4}" name="Column11942"/>
    <tableColumn id="11956" xr3:uid="{BB240BB5-93F0-5045-9E2A-3D44B772D91E}" name="Column11943"/>
    <tableColumn id="11957" xr3:uid="{570E95A2-109F-B34A-B027-02AF11621C1D}" name="Column11944"/>
    <tableColumn id="11958" xr3:uid="{7DA242C6-B765-004C-BA43-5AC9F26366C5}" name="Column11945"/>
    <tableColumn id="11959" xr3:uid="{EB1A4DB3-E8A2-4745-B21F-03A13E016D60}" name="Column11946"/>
    <tableColumn id="11960" xr3:uid="{A82F1E9E-70BA-7E45-B0AA-0464D70C3D32}" name="Column11947"/>
    <tableColumn id="11961" xr3:uid="{54C66FB1-288D-C546-A76F-5BB823C1C5E1}" name="Column11948"/>
    <tableColumn id="11962" xr3:uid="{18E6A53F-3017-EE48-BE0E-16FB2EAE9008}" name="Column11949"/>
    <tableColumn id="11963" xr3:uid="{3FA63FAB-C408-AF44-82E9-9B872ECB893D}" name="Column11950"/>
    <tableColumn id="11964" xr3:uid="{369E9A4C-3E14-0340-B67F-261DBB143ABC}" name="Column11951"/>
    <tableColumn id="11965" xr3:uid="{53564510-C24D-C34F-A3BB-D66BBCB5A73B}" name="Column11952"/>
    <tableColumn id="11966" xr3:uid="{6C4AF54A-09A7-DA42-A2FB-40FFE70B22D8}" name="Column11953"/>
    <tableColumn id="11967" xr3:uid="{CC88AF6E-B525-FC4E-9AF3-238016368937}" name="Column11954"/>
    <tableColumn id="11968" xr3:uid="{22306603-7E41-5949-B146-35D9979C9F0B}" name="Column11955"/>
    <tableColumn id="11969" xr3:uid="{13266C30-392D-B04B-92D7-18788009C9E4}" name="Column11956"/>
    <tableColumn id="11970" xr3:uid="{BBF25E29-6BFF-014B-B8B3-EA89E3C570BE}" name="Column11957"/>
    <tableColumn id="11971" xr3:uid="{0FE32AD4-4238-E746-82FD-7F5A3AA7F097}" name="Column11958"/>
    <tableColumn id="11972" xr3:uid="{D2187ACD-1D64-F546-92F0-CB4DDF9857D1}" name="Column11959"/>
    <tableColumn id="11973" xr3:uid="{E1E754C4-0A21-BC4F-B2B1-C20A51D0933E}" name="Column11960"/>
    <tableColumn id="11974" xr3:uid="{C333E33C-E522-4143-8BA2-B85C793F07E8}" name="Column11961"/>
    <tableColumn id="11975" xr3:uid="{B1BAA20F-7972-854C-ABEA-6B99ECA60CB1}" name="Column11962"/>
    <tableColumn id="11976" xr3:uid="{52CADE1B-19B5-864C-97E7-BCDC6CE4448E}" name="Column11963"/>
    <tableColumn id="11977" xr3:uid="{375C635D-363B-A64C-AD32-88D0682043F2}" name="Column11964"/>
    <tableColumn id="11978" xr3:uid="{AEA36D72-1F5A-284D-83D8-7942979D4D06}" name="Column11965"/>
    <tableColumn id="11979" xr3:uid="{0B8A572C-F31C-FC41-A017-EBD436D88EB0}" name="Column11966"/>
    <tableColumn id="11980" xr3:uid="{7D002632-280D-834E-A48A-9C28AB041995}" name="Column11967"/>
    <tableColumn id="11981" xr3:uid="{E8463018-1164-7646-AC4E-E5287CA43C7E}" name="Column11968"/>
    <tableColumn id="11982" xr3:uid="{105A3235-64DE-AF4D-B0F1-C86F869CE0B8}" name="Column11969"/>
    <tableColumn id="11983" xr3:uid="{AE2C308D-DB1F-E14E-A3ED-A510BE5E8B08}" name="Column11970"/>
    <tableColumn id="11984" xr3:uid="{33AC3BF0-93E9-694F-BD3A-5B77AE2D00C0}" name="Column11971"/>
    <tableColumn id="11985" xr3:uid="{034B45C7-824D-064C-B772-A99096ED8AEA}" name="Column11972"/>
    <tableColumn id="11986" xr3:uid="{280F2B8C-A99F-7D4F-A662-BA5B95D094D6}" name="Column11973"/>
    <tableColumn id="11987" xr3:uid="{E9C5B94D-A939-F84C-B412-952C55F06912}" name="Column11974"/>
    <tableColumn id="11988" xr3:uid="{DBDE1D07-6BC0-F746-8B70-0BD4DCCFC840}" name="Column11975"/>
    <tableColumn id="11989" xr3:uid="{F6D2BE73-0CCD-8F43-87BB-B541BBC94077}" name="Column11976"/>
    <tableColumn id="11990" xr3:uid="{24E88117-8721-2642-87CC-3C150B304190}" name="Column11977"/>
    <tableColumn id="11991" xr3:uid="{01B83998-230D-8F4D-B516-FA506C21C925}" name="Column11978"/>
    <tableColumn id="11992" xr3:uid="{4FD89107-B583-1347-84AE-736237BF9E32}" name="Column11979"/>
    <tableColumn id="11993" xr3:uid="{3FC6EC4A-0037-224D-948C-6A87BD49592A}" name="Column11980"/>
    <tableColumn id="11994" xr3:uid="{4EBD135B-853F-8347-A623-031C731AA5FA}" name="Column11981"/>
    <tableColumn id="11995" xr3:uid="{A6AFBCF1-A935-184E-8D8A-D9991074D100}" name="Column11982"/>
    <tableColumn id="11996" xr3:uid="{0AFD6C13-7084-0E42-8019-E95C1C0AF68F}" name="Column11983"/>
    <tableColumn id="11997" xr3:uid="{6A50FED2-C50B-724D-AEF0-98A9939C97DB}" name="Column11984"/>
    <tableColumn id="11998" xr3:uid="{DC7F9950-01D8-1E42-B469-BC569AD5C6B8}" name="Column11985"/>
    <tableColumn id="11999" xr3:uid="{E27DA9D4-C627-9E49-AF9C-E6CA8C097E4B}" name="Column11986"/>
    <tableColumn id="12000" xr3:uid="{862DF9CF-6C63-734A-9B6E-6248109B37B1}" name="Column11987"/>
    <tableColumn id="12001" xr3:uid="{06AEB08C-4B34-9147-B81F-87D69D847DDA}" name="Column11988"/>
    <tableColumn id="12002" xr3:uid="{A93203F1-E5D6-BB4B-AC48-4F4DD3D659B3}" name="Column11989"/>
    <tableColumn id="12003" xr3:uid="{C9ECD664-0E26-D045-A448-0B3F07DB529F}" name="Column11990"/>
    <tableColumn id="12004" xr3:uid="{55B9F734-8743-E74A-B798-3AA3DA29E10F}" name="Column11991"/>
    <tableColumn id="12005" xr3:uid="{A905DC6C-F99B-8A4A-9BCE-95BC09426C10}" name="Column11992"/>
    <tableColumn id="12006" xr3:uid="{B8E10D12-C2B8-4A4C-BAD9-74BE66911645}" name="Column11993"/>
    <tableColumn id="12007" xr3:uid="{B56D3BF5-0699-6641-8397-2298693E61ED}" name="Column11994"/>
    <tableColumn id="12008" xr3:uid="{48A62ADF-08F5-494B-B131-2F12228F4CE9}" name="Column11995"/>
    <tableColumn id="12009" xr3:uid="{8B3DBE59-12F5-B742-8F60-A09A44B67CB3}" name="Column11996"/>
    <tableColumn id="12010" xr3:uid="{AB4B1A3D-CC8E-214F-ACC3-8E9D422DF448}" name="Column11997"/>
    <tableColumn id="12011" xr3:uid="{7E054355-D537-CF47-A0DA-B9B1A8882150}" name="Column11998"/>
    <tableColumn id="12012" xr3:uid="{8A7F3549-4E47-A247-8D23-455FCBB5F2A3}" name="Column11999"/>
    <tableColumn id="12013" xr3:uid="{F87480A8-6735-8F46-BC77-88CD871F9317}" name="Column12000"/>
    <tableColumn id="12014" xr3:uid="{65B59778-EC51-E54A-8876-9BFEA44F40C9}" name="Column12001"/>
    <tableColumn id="12015" xr3:uid="{404D45F7-69C4-784F-B938-DC9CE2F256A1}" name="Column12002"/>
    <tableColumn id="12016" xr3:uid="{69412172-5068-8040-AD20-9F682EB8AB7D}" name="Column12003"/>
    <tableColumn id="12017" xr3:uid="{4786819A-E67E-924B-BB7A-605122422601}" name="Column12004"/>
    <tableColumn id="12018" xr3:uid="{2E9D3BD7-F379-924A-92D0-14A217972993}" name="Column12005"/>
    <tableColumn id="12019" xr3:uid="{19162CC3-647E-2B4E-84C0-984262B11E62}" name="Column12006"/>
    <tableColumn id="12020" xr3:uid="{CFC3CD67-548D-9E47-BB41-84C1FBD19BDF}" name="Column12007"/>
    <tableColumn id="12021" xr3:uid="{0CCB418E-13C4-8441-A2EB-F45DEDDD33E2}" name="Column12008"/>
    <tableColumn id="12022" xr3:uid="{D1F6E10B-FAB3-3745-8605-990B1DB73E38}" name="Column12009"/>
    <tableColumn id="12023" xr3:uid="{1B7FEEAF-936F-454F-8DE4-63077780F9C0}" name="Column12010"/>
    <tableColumn id="12024" xr3:uid="{4E1BC253-CC62-194A-ACD8-4D16BFCE47F6}" name="Column12011"/>
    <tableColumn id="12025" xr3:uid="{EBA41341-EBD3-0F4D-AF4D-612080CBEB2B}" name="Column12012"/>
    <tableColumn id="12026" xr3:uid="{23DF3DBF-4379-134B-8A83-A3A5A9C2BF01}" name="Column12013"/>
    <tableColumn id="12027" xr3:uid="{D591AD09-1B87-3644-B06A-DFC8323EF9F3}" name="Column12014"/>
    <tableColumn id="12028" xr3:uid="{C7707674-C8F6-A14B-928D-90920EC99909}" name="Column12015"/>
    <tableColumn id="12029" xr3:uid="{BAF4B02D-5D14-0F46-8B96-A10D1F00181B}" name="Column12016"/>
    <tableColumn id="12030" xr3:uid="{8C74FD07-285D-5442-ABB8-ECB8AF90B697}" name="Column12017"/>
    <tableColumn id="12031" xr3:uid="{04EE0B16-B634-6B4D-8457-229C6F80AE63}" name="Column12018"/>
    <tableColumn id="12032" xr3:uid="{92C1E8A0-2109-2045-A440-66A30EC4B799}" name="Column12019"/>
    <tableColumn id="12033" xr3:uid="{8E82E533-5704-FE43-888F-E38791E65B40}" name="Column12020"/>
    <tableColumn id="12034" xr3:uid="{E3FA6058-3C53-C443-ABA6-EEB6C44C198C}" name="Column12021"/>
    <tableColumn id="12035" xr3:uid="{4C907EFE-65BD-AB44-8897-7022AB968858}" name="Column12022"/>
    <tableColumn id="12036" xr3:uid="{EB2CFE47-AD63-3E43-B65B-A04BD074D10F}" name="Column12023"/>
    <tableColumn id="12037" xr3:uid="{FDFEBDA3-246B-9B42-BD69-73DED95011A2}" name="Column12024"/>
    <tableColumn id="12038" xr3:uid="{DAEC7B8D-6AE3-F14F-9EF7-58C9DF230FA4}" name="Column12025"/>
    <tableColumn id="12039" xr3:uid="{D001633B-74C1-ED49-83CE-C2EF5E98F082}" name="Column12026"/>
    <tableColumn id="12040" xr3:uid="{DF901B65-B373-BD44-91A3-35BEE5124154}" name="Column12027"/>
    <tableColumn id="12041" xr3:uid="{19DCD9FC-1E5F-6C40-BA2D-A6C297ADA5B7}" name="Column12028"/>
    <tableColumn id="12042" xr3:uid="{8B3D0D84-8ABE-6145-BB73-8FA5F93DB998}" name="Column12029"/>
    <tableColumn id="12043" xr3:uid="{D76DD109-D4D6-F145-B02B-874D0D3A5CD7}" name="Column12030"/>
    <tableColumn id="12044" xr3:uid="{6EE9D59D-81CB-7D43-8DF2-E44F428151A9}" name="Column12031"/>
    <tableColumn id="12045" xr3:uid="{E1DFD19B-1714-B546-854C-111E8D804D92}" name="Column12032"/>
    <tableColumn id="12046" xr3:uid="{DFD73A62-14BD-2A4A-B362-8E2FE8B802F2}" name="Column12033"/>
    <tableColumn id="12047" xr3:uid="{4E7C6FC9-5DAB-864A-BE24-9450D64D8A8C}" name="Column12034"/>
    <tableColumn id="12048" xr3:uid="{8AEE3F13-6744-C84C-97DD-617D94E240F9}" name="Column12035"/>
    <tableColumn id="12049" xr3:uid="{6EEB0ADE-99EF-1645-ADD0-C5E806F39F10}" name="Column12036"/>
    <tableColumn id="12050" xr3:uid="{1665E247-2252-FE43-AF29-982E9D4BB992}" name="Column12037"/>
    <tableColumn id="12051" xr3:uid="{34B1A00F-EE20-1747-B769-662CF899B1E3}" name="Column12038"/>
    <tableColumn id="12052" xr3:uid="{52B12155-3836-DD48-BB96-C3B97CB216F0}" name="Column12039"/>
    <tableColumn id="12053" xr3:uid="{E06EDDA2-A051-1848-86EB-6177E92E9DEE}" name="Column12040"/>
    <tableColumn id="12054" xr3:uid="{7829BE9C-78E1-234F-9080-8316CEF19AC0}" name="Column12041"/>
    <tableColumn id="12055" xr3:uid="{E91365AC-64A2-F744-867E-E9F93C2A1A99}" name="Column12042"/>
    <tableColumn id="12056" xr3:uid="{AE79B653-2ACD-C246-9C9C-6840AF67F3E3}" name="Column12043"/>
    <tableColumn id="12057" xr3:uid="{F8BAF04A-16CA-D14A-BAD0-A76E6CC18991}" name="Column12044"/>
    <tableColumn id="12058" xr3:uid="{B17D601F-D05D-854D-B2C2-32F4BD14F7FD}" name="Column12045"/>
    <tableColumn id="12059" xr3:uid="{48BD2885-1172-F244-9F93-340536D2567C}" name="Column12046"/>
    <tableColumn id="12060" xr3:uid="{58A3DE57-1B71-E84D-941A-69380C16302D}" name="Column12047"/>
    <tableColumn id="12061" xr3:uid="{69599734-C9E9-7147-AB6F-1D75F8D3BE4D}" name="Column12048"/>
    <tableColumn id="12062" xr3:uid="{EF6E5757-CC50-5249-96E6-9CD86C2CC5AA}" name="Column12049"/>
    <tableColumn id="12063" xr3:uid="{1FB80779-8710-7546-A595-236707434773}" name="Column12050"/>
    <tableColumn id="12064" xr3:uid="{6FCA89B1-ABA7-5041-AD50-709D1634FD8F}" name="Column12051"/>
    <tableColumn id="12065" xr3:uid="{95CBB1B1-9CD3-8B41-90AB-2CB270A31E8D}" name="Column12052"/>
    <tableColumn id="12066" xr3:uid="{9B7C5886-CD4A-CD4C-8A87-C6AC3948E591}" name="Column12053"/>
    <tableColumn id="12067" xr3:uid="{B903E775-40D8-7D47-9DAF-6F9BFB41784A}" name="Column12054"/>
    <tableColumn id="12068" xr3:uid="{01DF3C32-2AEA-B24D-90E0-7CB44B3FBD27}" name="Column12055"/>
    <tableColumn id="12069" xr3:uid="{D5347268-37F4-E646-85B2-77554EA014F6}" name="Column12056"/>
    <tableColumn id="12070" xr3:uid="{0E9961B7-3D27-0C45-9BC8-7631BB2004EC}" name="Column12057"/>
    <tableColumn id="12071" xr3:uid="{3F60EBEC-2E0E-7547-AC21-795AECD36602}" name="Column12058"/>
    <tableColumn id="12072" xr3:uid="{9CCADDB3-0E71-734E-9CA2-DC10B300B8A6}" name="Column12059"/>
    <tableColumn id="12073" xr3:uid="{6C0A489E-1CAB-DA40-AD9B-B61C83FFD16A}" name="Column12060"/>
    <tableColumn id="12074" xr3:uid="{CA947DC1-E4E4-EC4B-BF80-7649F19F6414}" name="Column12061"/>
    <tableColumn id="12075" xr3:uid="{21B1430F-285E-DC40-9A29-3047D04A9C6B}" name="Column12062"/>
    <tableColumn id="12076" xr3:uid="{7E3F87D5-5E8D-6445-BE52-8F04161F147A}" name="Column12063"/>
    <tableColumn id="12077" xr3:uid="{9B7EF74C-B787-6C41-8187-F94C959F6ED6}" name="Column12064"/>
    <tableColumn id="12078" xr3:uid="{6C4E39C7-3017-3D47-8855-171A397261D8}" name="Column12065"/>
    <tableColumn id="12079" xr3:uid="{BB3B08D9-30F5-5F40-94E0-C369A52CA1F8}" name="Column12066"/>
    <tableColumn id="12080" xr3:uid="{27F00F7E-AF85-A74C-B5D6-C7C2E25B2480}" name="Column12067"/>
    <tableColumn id="12081" xr3:uid="{867B8EEC-AAC9-254E-88BC-56F2CE8F10E1}" name="Column12068"/>
    <tableColumn id="12082" xr3:uid="{77B456FE-0264-354A-9D1A-EDAF729EA1A9}" name="Column12069"/>
    <tableColumn id="12083" xr3:uid="{3A3295E4-6FAE-654B-8A29-A7CE96B56179}" name="Column12070"/>
    <tableColumn id="12084" xr3:uid="{5E456418-CE9D-BE43-9951-65190E03C412}" name="Column12071"/>
    <tableColumn id="12085" xr3:uid="{6D6B51D1-0BEC-1B4A-93FB-D4BBCBA43A39}" name="Column12072"/>
    <tableColumn id="12086" xr3:uid="{8484903C-1D4A-A04C-B3B6-201DDE06D6AF}" name="Column12073"/>
    <tableColumn id="12087" xr3:uid="{958BAD99-99EF-5646-804E-E78D18C97993}" name="Column12074"/>
    <tableColumn id="12088" xr3:uid="{CDDCCAAB-664C-7944-B8D0-875CC0C7C251}" name="Column12075"/>
    <tableColumn id="12089" xr3:uid="{EC969DF9-B973-7A42-A483-266CE1636C25}" name="Column12076"/>
    <tableColumn id="12090" xr3:uid="{AC897283-54EC-CD4A-9F4B-155B71D7D4C3}" name="Column12077"/>
    <tableColumn id="12091" xr3:uid="{C54841DA-F487-0743-9E4C-A84F3C681D25}" name="Column12078"/>
    <tableColumn id="12092" xr3:uid="{6F5583D5-504B-4244-9CE4-5EB94836C4F3}" name="Column12079"/>
    <tableColumn id="12093" xr3:uid="{B983C5D9-0CCD-5C40-BCB3-88BC48DB0479}" name="Column12080"/>
    <tableColumn id="12094" xr3:uid="{60D28F8C-66F6-6F46-94EF-3BB390E1F48F}" name="Column12081"/>
    <tableColumn id="12095" xr3:uid="{3D18BA5F-7B9F-A54B-B850-7AA2416D1439}" name="Column12082"/>
    <tableColumn id="12096" xr3:uid="{D461E5C0-92F3-D044-A9E3-60CF18B29823}" name="Column12083"/>
    <tableColumn id="12097" xr3:uid="{8D0A2AB3-8FD6-034A-8317-2A84C8DE853A}" name="Column12084"/>
    <tableColumn id="12098" xr3:uid="{481EE6EB-80B8-2F4B-BE56-410DBFEA8CE5}" name="Column12085"/>
    <tableColumn id="12099" xr3:uid="{EBF4A5B9-56C0-B44D-98C1-D7D3F02E0AA4}" name="Column12086"/>
    <tableColumn id="12100" xr3:uid="{C4F60E0B-0182-6B4F-B8ED-90E49EA04B2F}" name="Column12087"/>
    <tableColumn id="12101" xr3:uid="{A482A49F-D59F-8146-927D-0598BDB9DEF4}" name="Column12088"/>
    <tableColumn id="12102" xr3:uid="{39C99494-7C3B-AA49-9F83-EABB1C91FBAA}" name="Column12089"/>
    <tableColumn id="12103" xr3:uid="{CDF49030-2812-C24A-9C16-B317C3F21DC7}" name="Column12090"/>
    <tableColumn id="12104" xr3:uid="{0A597DF3-C9C7-624A-BA21-DCB459209724}" name="Column12091"/>
    <tableColumn id="12105" xr3:uid="{8F462C6D-F815-404A-8FD6-DC13B926CE90}" name="Column12092"/>
    <tableColumn id="12106" xr3:uid="{87412755-D98B-ED4E-B248-E02FE42E04FD}" name="Column12093"/>
    <tableColumn id="12107" xr3:uid="{5A198897-8EB4-0F44-A742-06FC6EAE1056}" name="Column12094"/>
    <tableColumn id="12108" xr3:uid="{B679D4C4-000F-EC42-9486-19359EB5C8E4}" name="Column12095"/>
    <tableColumn id="12109" xr3:uid="{EFED1F02-58A9-1049-A17F-FEB20814F003}" name="Column12096"/>
    <tableColumn id="12110" xr3:uid="{588C29B7-B3B3-5443-9D48-93799C3B84F5}" name="Column12097"/>
    <tableColumn id="12111" xr3:uid="{E45B3091-EC82-3E48-86E0-B0FD5F7A0158}" name="Column12098"/>
    <tableColumn id="12112" xr3:uid="{0AC510B7-14D9-DB44-AB6E-1948372A3A61}" name="Column12099"/>
    <tableColumn id="12113" xr3:uid="{8EF5E03B-CD20-D54C-968E-2E58C368FD2E}" name="Column12100"/>
    <tableColumn id="12114" xr3:uid="{B6AB3B9F-A829-F34A-9528-D50751860B37}" name="Column12101"/>
    <tableColumn id="12115" xr3:uid="{073539D0-8447-CE49-8339-B5D0304AEA49}" name="Column12102"/>
    <tableColumn id="12116" xr3:uid="{8A984F70-C7A6-7447-9C0B-42E8CCA27CD4}" name="Column12103"/>
    <tableColumn id="12117" xr3:uid="{D32C1F59-FCA2-ED44-B010-204A5B40B70D}" name="Column12104"/>
    <tableColumn id="12118" xr3:uid="{2D5FA586-1341-384B-88A2-22B8F5FD13E0}" name="Column12105"/>
    <tableColumn id="12119" xr3:uid="{3DEBD2B6-A7BB-CC44-B0BF-0FB8CFA78521}" name="Column12106"/>
    <tableColumn id="12120" xr3:uid="{0A2C93EB-01D3-0345-B581-A35491E75D67}" name="Column12107"/>
    <tableColumn id="12121" xr3:uid="{54C4FB16-1F21-374F-8E8F-157FE3FA67BE}" name="Column12108"/>
    <tableColumn id="12122" xr3:uid="{5CD68E72-95BE-8640-87D4-9900311839E5}" name="Column12109"/>
    <tableColumn id="12123" xr3:uid="{1702668A-8097-E449-ABA8-8D535D0A84AD}" name="Column12110"/>
    <tableColumn id="12124" xr3:uid="{0164FB03-5726-0942-B38D-D26D72CF53F2}" name="Column12111"/>
    <tableColumn id="12125" xr3:uid="{10734D1C-805D-D143-9F18-9800F69885C1}" name="Column12112"/>
    <tableColumn id="12126" xr3:uid="{29D7D509-BC50-BE42-A6BE-41C5B6238C20}" name="Column12113"/>
    <tableColumn id="12127" xr3:uid="{7BC91C6E-E336-E740-ABDD-3F9A1516EDA9}" name="Column12114"/>
    <tableColumn id="12128" xr3:uid="{A7E9D482-6B27-D542-B830-44227EBA1431}" name="Column12115"/>
    <tableColumn id="12129" xr3:uid="{89D1B6AF-9318-5847-8F30-C669450A41FB}" name="Column12116"/>
    <tableColumn id="12130" xr3:uid="{6BAA369F-5C60-954F-AC43-66AFBD32EADB}" name="Column12117"/>
    <tableColumn id="12131" xr3:uid="{9D6DC778-E0A6-3341-B11C-AEC5C26B436D}" name="Column12118"/>
    <tableColumn id="12132" xr3:uid="{26A3C7F6-4AF5-114C-8ACB-DD6DAF03C9A5}" name="Column12119"/>
    <tableColumn id="12133" xr3:uid="{24FCEBCA-06F7-BF4E-B4E3-F80CB38FE2E6}" name="Column12120"/>
    <tableColumn id="12134" xr3:uid="{18901D8C-CBB7-1D47-832A-11D4E5AE7211}" name="Column12121"/>
    <tableColumn id="12135" xr3:uid="{DE8F9768-B46D-FC47-A8B3-B1E57ADEE731}" name="Column12122"/>
    <tableColumn id="12136" xr3:uid="{4DFB6967-3B45-A746-867A-923FCDBB1CAA}" name="Column12123"/>
    <tableColumn id="12137" xr3:uid="{73E07498-BA96-7C42-A2E1-C243DD3C3D18}" name="Column12124"/>
    <tableColumn id="12138" xr3:uid="{10241C89-15D6-684B-86A1-BE974223ED53}" name="Column12125"/>
    <tableColumn id="12139" xr3:uid="{C76E9986-2B29-1C41-B187-8CD05A2CD0FD}" name="Column12126"/>
    <tableColumn id="12140" xr3:uid="{52F9929F-2CA4-F84A-B0D0-74635057571B}" name="Column12127"/>
    <tableColumn id="12141" xr3:uid="{7CF02B0A-6CC7-D04E-877C-83ECEEDDFBBC}" name="Column12128"/>
    <tableColumn id="12142" xr3:uid="{9C0BAEBA-413D-8744-A616-26BF181EB50A}" name="Column12129"/>
    <tableColumn id="12143" xr3:uid="{CE1D6C56-08AF-BD45-BF40-CE75E7434E24}" name="Column12130"/>
    <tableColumn id="12144" xr3:uid="{AA10A450-BF92-E644-A9F1-09E8D703A560}" name="Column12131"/>
    <tableColumn id="12145" xr3:uid="{1FE45CCE-DDA9-C24F-8DE1-1ACBD599D0A8}" name="Column12132"/>
    <tableColumn id="12146" xr3:uid="{E979873A-B199-E74E-AF90-0C21CAC7285E}" name="Column12133"/>
    <tableColumn id="12147" xr3:uid="{8EE3A995-847E-D749-B4CE-8E6CB2007D52}" name="Column12134"/>
    <tableColumn id="12148" xr3:uid="{ABCBFD91-A0F0-DB4A-869A-A8EC921FE85B}" name="Column12135"/>
    <tableColumn id="12149" xr3:uid="{3DBD131E-FEB1-FB47-A979-EADAE49FB095}" name="Column12136"/>
    <tableColumn id="12150" xr3:uid="{06DEC18F-D856-EE44-97FA-DD0A77C68B81}" name="Column12137"/>
    <tableColumn id="12151" xr3:uid="{878E24A7-78AD-9449-A4E7-89DFC82B62D6}" name="Column12138"/>
    <tableColumn id="12152" xr3:uid="{8AFA3A4C-A445-1D4D-81D9-0A806FD9C951}" name="Column12139"/>
    <tableColumn id="12153" xr3:uid="{3DAF4EA7-C9D3-9B40-9DE5-9F71F7B2D839}" name="Column12140"/>
    <tableColumn id="12154" xr3:uid="{2E9945E8-76FA-514E-83C2-7E0D7BB50A0F}" name="Column12141"/>
    <tableColumn id="12155" xr3:uid="{6D8D9C67-90FF-C24F-97AA-E58D07659117}" name="Column12142"/>
    <tableColumn id="12156" xr3:uid="{545B3496-053B-7443-93BE-F0F9F16B15F7}" name="Column12143"/>
    <tableColumn id="12157" xr3:uid="{EED1F98D-7869-4041-80CE-5E522D3B1C44}" name="Column12144"/>
    <tableColumn id="12158" xr3:uid="{5F5AF9C8-D903-A743-AEBF-D0EF5EA92BFD}" name="Column12145"/>
    <tableColumn id="12159" xr3:uid="{1FF3BFA7-D5C3-B748-9952-06AE508EC76E}" name="Column12146"/>
    <tableColumn id="12160" xr3:uid="{34BFCAE7-8E2F-284D-86A8-6BCFEC6D1CEA}" name="Column12147"/>
    <tableColumn id="12161" xr3:uid="{F20BB1E6-B4A4-0943-8AD0-C1E8E5BE1520}" name="Column12148"/>
    <tableColumn id="12162" xr3:uid="{4535C47E-B78A-2A49-B789-495DDDBA9615}" name="Column12149"/>
    <tableColumn id="12163" xr3:uid="{D71B2D01-5434-0145-AA1B-B03922E2E54C}" name="Column12150"/>
    <tableColumn id="12164" xr3:uid="{1171E661-674C-0940-9306-E8A69E947F6A}" name="Column12151"/>
    <tableColumn id="12165" xr3:uid="{484E064F-1522-0D43-A3DF-A76DE5951346}" name="Column12152"/>
    <tableColumn id="12166" xr3:uid="{6D9167EB-EB47-DB44-9432-4B518506B8FA}" name="Column12153"/>
    <tableColumn id="12167" xr3:uid="{F94A7962-6C9D-BB48-9BCD-DD3A634BD1EB}" name="Column12154"/>
    <tableColumn id="12168" xr3:uid="{25A0B5A7-7859-D84B-BA98-92C18BE087F0}" name="Column12155"/>
    <tableColumn id="12169" xr3:uid="{57760012-89B8-0246-B52D-7D4C7DBBE487}" name="Column12156"/>
    <tableColumn id="12170" xr3:uid="{89CCD36C-2726-3446-94AE-D6257510FC7C}" name="Column12157"/>
    <tableColumn id="12171" xr3:uid="{8A40942F-F6AC-8C48-8014-C2A22EB0DF81}" name="Column12158"/>
    <tableColumn id="12172" xr3:uid="{60587BFD-E265-CE47-922B-0F6307640DB1}" name="Column12159"/>
    <tableColumn id="12173" xr3:uid="{0EA053CF-C347-7045-B415-E71D0024A165}" name="Column12160"/>
    <tableColumn id="12174" xr3:uid="{F2CA3ACA-9699-E440-95D0-D6D456C1AAD3}" name="Column12161"/>
    <tableColumn id="12175" xr3:uid="{B5068B03-DEE0-0047-B849-E30D5A3B6FEB}" name="Column12162"/>
    <tableColumn id="12176" xr3:uid="{46BD5023-5E41-0745-B55A-F53087E6BFEA}" name="Column12163"/>
    <tableColumn id="12177" xr3:uid="{B9F97D2D-390B-0A47-8184-0E4FA2709AF1}" name="Column12164"/>
    <tableColumn id="12178" xr3:uid="{C9C03A40-1D8C-8448-A85E-D9E4D925DA55}" name="Column12165"/>
    <tableColumn id="12179" xr3:uid="{88EBBC21-783A-9040-9EA9-2191FF2F71E6}" name="Column12166"/>
    <tableColumn id="12180" xr3:uid="{77C584E7-F4C1-9C43-A107-112FFB762F39}" name="Column12167"/>
    <tableColumn id="12181" xr3:uid="{DB614F49-2E6D-9146-A54B-9CFEFB1358AB}" name="Column12168"/>
    <tableColumn id="12182" xr3:uid="{45216B3F-3B91-8E4D-9C6E-D93014D08548}" name="Column12169"/>
    <tableColumn id="12183" xr3:uid="{FBF02F44-F498-544B-BAC9-73EB48C23F93}" name="Column12170"/>
    <tableColumn id="12184" xr3:uid="{23444C07-7651-C54E-884F-48149EB2053C}" name="Column12171"/>
    <tableColumn id="12185" xr3:uid="{E690C930-3D5A-5D4A-ACD8-6640D711240D}" name="Column12172"/>
    <tableColumn id="12186" xr3:uid="{99AAE7FB-6EA4-6742-BF3F-C337A7821053}" name="Column12173"/>
    <tableColumn id="12187" xr3:uid="{8705A439-935F-9E4D-8D8D-B1B3E9A551CB}" name="Column12174"/>
    <tableColumn id="12188" xr3:uid="{4E73545D-758A-C040-83F3-238A717313C4}" name="Column12175"/>
    <tableColumn id="12189" xr3:uid="{B47C4D82-0CF1-514A-8AD6-FB5655DB1862}" name="Column12176"/>
    <tableColumn id="12190" xr3:uid="{67955FA8-3E42-C34A-97F7-65FBB1C2848A}" name="Column12177"/>
    <tableColumn id="12191" xr3:uid="{2128A0E4-FAC8-5244-A9F8-1EC2607A38E8}" name="Column12178"/>
    <tableColumn id="12192" xr3:uid="{8F43121D-22D8-5149-821D-E238B2B5C73C}" name="Column12179"/>
    <tableColumn id="12193" xr3:uid="{E76C372C-7141-1D4C-9C45-370BD94D82E8}" name="Column12180"/>
    <tableColumn id="12194" xr3:uid="{9816A0CB-8D71-914A-8565-953142261DD9}" name="Column12181"/>
    <tableColumn id="12195" xr3:uid="{7C3FD78B-9A2C-6D4C-901C-836E7E6873B0}" name="Column12182"/>
    <tableColumn id="12196" xr3:uid="{918E1EDD-FE98-3B4F-8AB3-951673425106}" name="Column12183"/>
    <tableColumn id="12197" xr3:uid="{56C4D214-1E35-9C42-BC9F-80DF8274495C}" name="Column12184"/>
    <tableColumn id="12198" xr3:uid="{AC430B4D-8C35-9441-912E-69FD3820CBD1}" name="Column12185"/>
    <tableColumn id="12199" xr3:uid="{29DAA597-547C-4A44-959B-E5865CC860DF}" name="Column12186"/>
    <tableColumn id="12200" xr3:uid="{51662C12-A4AC-9843-920A-8D8841D0100D}" name="Column12187"/>
    <tableColumn id="12201" xr3:uid="{30AC7CA9-CB2B-7B4E-898A-FD7418F1DEE0}" name="Column12188"/>
    <tableColumn id="12202" xr3:uid="{49B562E3-E889-F747-A785-A222509CD83E}" name="Column12189"/>
    <tableColumn id="12203" xr3:uid="{8EA86DFD-5F1F-2843-90F1-23CC13801722}" name="Column12190"/>
    <tableColumn id="12204" xr3:uid="{A623626E-FEB8-6149-9879-7F004BC86870}" name="Column12191"/>
    <tableColumn id="12205" xr3:uid="{6339EA98-5CB4-7347-9842-8A1582491D1D}" name="Column12192"/>
    <tableColumn id="12206" xr3:uid="{C9035D62-F5FA-BA4E-88FC-7DC9237E81B3}" name="Column12193"/>
    <tableColumn id="12207" xr3:uid="{1E43B710-FC25-3D4F-A46A-0E1590B27053}" name="Column12194"/>
    <tableColumn id="12208" xr3:uid="{B35FAC29-CF71-8C4A-8594-752E86223250}" name="Column12195"/>
    <tableColumn id="12209" xr3:uid="{34CEC9CD-8873-ED4E-9BE6-039585F2DC34}" name="Column12196"/>
    <tableColumn id="12210" xr3:uid="{D772F87A-E193-504B-A872-EF791A9EDA0C}" name="Column12197"/>
    <tableColumn id="12211" xr3:uid="{4A75CBD0-45C2-0F4B-8B52-C082C156367F}" name="Column12198"/>
    <tableColumn id="12212" xr3:uid="{413AA554-D7F8-194F-85FD-1AA0A31ADF0B}" name="Column12199"/>
    <tableColumn id="12213" xr3:uid="{4AF6E249-3A82-F148-933C-97E36B38EF75}" name="Column12200"/>
    <tableColumn id="12214" xr3:uid="{7CFA9DED-204A-BD40-B136-FC1416F0B66F}" name="Column12201"/>
    <tableColumn id="12215" xr3:uid="{7B536349-8AE4-2F4C-AE37-F8D9BA244E4C}" name="Column12202"/>
    <tableColumn id="12216" xr3:uid="{49176D64-834E-A246-AEFB-218FA4D093AA}" name="Column12203"/>
    <tableColumn id="12217" xr3:uid="{A62C5C19-E1EE-B848-90BB-D0F69B425E5E}" name="Column12204"/>
    <tableColumn id="12218" xr3:uid="{C056A303-ABED-BE46-BBA8-2D0978558D34}" name="Column12205"/>
    <tableColumn id="12219" xr3:uid="{D6F0BD07-678D-9E4B-B8D2-59CF7FDB1FE5}" name="Column12206"/>
    <tableColumn id="12220" xr3:uid="{46181823-27C6-764A-B882-F1E55CAD5921}" name="Column12207"/>
    <tableColumn id="12221" xr3:uid="{2B12B312-47A4-F44D-B653-ED177A24E27B}" name="Column12208"/>
    <tableColumn id="12222" xr3:uid="{3C85B985-A5B6-8948-823C-466ECF2FE4FF}" name="Column12209"/>
    <tableColumn id="12223" xr3:uid="{29B6C3CD-5ADE-9F47-B954-C166C386204A}" name="Column12210"/>
    <tableColumn id="12224" xr3:uid="{C47005C5-6C03-CA4D-9421-E9241E97CCE8}" name="Column12211"/>
    <tableColumn id="12225" xr3:uid="{569D1507-D18C-A74E-BEE0-2FDC91C5089A}" name="Column12212"/>
    <tableColumn id="12226" xr3:uid="{B58820ED-A349-B945-8940-D8827F6F0A5D}" name="Column12213"/>
    <tableColumn id="12227" xr3:uid="{F330B612-6E62-AA44-A87A-DB9DE15834FA}" name="Column12214"/>
    <tableColumn id="12228" xr3:uid="{ECC9D4BF-7B03-F844-9A0B-19F95E022022}" name="Column12215"/>
    <tableColumn id="12229" xr3:uid="{2C6D7D06-496B-754F-A12A-DC2CE29FCC95}" name="Column12216"/>
    <tableColumn id="12230" xr3:uid="{20A13791-3912-FF48-9933-7F2218A53574}" name="Column12217"/>
    <tableColumn id="12231" xr3:uid="{489E4CFA-E627-0C42-AFF7-16582CBF10EF}" name="Column12218"/>
    <tableColumn id="12232" xr3:uid="{7EFC53E3-F6A2-1842-9005-87DC3CBEEF67}" name="Column12219"/>
    <tableColumn id="12233" xr3:uid="{D1908907-517E-4D43-99C3-0D7346403932}" name="Column12220"/>
    <tableColumn id="12234" xr3:uid="{B38EFC69-35AD-2740-B612-7E6DFA432E00}" name="Column12221"/>
    <tableColumn id="12235" xr3:uid="{1A4B5D3D-076D-3F44-9524-645FF49802A6}" name="Column12222"/>
    <tableColumn id="12236" xr3:uid="{4A5C32F1-5148-EF48-A511-F9CFA3E1361F}" name="Column12223"/>
    <tableColumn id="12237" xr3:uid="{41A43B2D-BC5E-C04F-BC96-ADD0613C41F5}" name="Column12224"/>
    <tableColumn id="12238" xr3:uid="{BE2ECB79-CEF0-F842-B7F2-A1B4186DC202}" name="Column12225"/>
    <tableColumn id="12239" xr3:uid="{C591BB55-924B-1C4B-82D1-A4B6A6AECCDF}" name="Column12226"/>
    <tableColumn id="12240" xr3:uid="{4C5EC3FF-D21A-B84E-B4A1-E12B290C84CB}" name="Column12227"/>
    <tableColumn id="12241" xr3:uid="{17E30DDC-3D3C-5447-AF64-35D4861605F6}" name="Column12228"/>
    <tableColumn id="12242" xr3:uid="{A4C20941-11DA-9B4B-A0B8-E37F9801EA04}" name="Column12229"/>
    <tableColumn id="12243" xr3:uid="{62D255B4-8D78-2E45-B6A7-E0B3C2CEDC69}" name="Column12230"/>
    <tableColumn id="12244" xr3:uid="{183A69DC-D240-4249-A076-5B4A84B4F2A6}" name="Column12231"/>
    <tableColumn id="12245" xr3:uid="{4E376510-14BB-1248-B9E5-9B7515B2FD80}" name="Column12232"/>
    <tableColumn id="12246" xr3:uid="{32ED9815-DBA9-864C-B0D9-4FA35214C1E0}" name="Column12233"/>
    <tableColumn id="12247" xr3:uid="{2DE0C80A-19B2-4E41-B75D-57F800FD17DC}" name="Column12234"/>
    <tableColumn id="12248" xr3:uid="{01C38CAC-AA7B-B148-B3E3-BF3696765B41}" name="Column12235"/>
    <tableColumn id="12249" xr3:uid="{71639581-8FC2-1E45-8010-8333504229F3}" name="Column12236"/>
    <tableColumn id="12250" xr3:uid="{11EF8A36-3C26-C34C-B32B-5996D9AB28D8}" name="Column12237"/>
    <tableColumn id="12251" xr3:uid="{70AA770D-10E5-4F45-A817-F79C35CA9506}" name="Column12238"/>
    <tableColumn id="12252" xr3:uid="{908A8BBB-A325-FA46-A8B1-2C729DD5F50D}" name="Column12239"/>
    <tableColumn id="12253" xr3:uid="{8B0BAE3B-2B05-D149-9616-CD91BED609C9}" name="Column12240"/>
    <tableColumn id="12254" xr3:uid="{14C0C7B2-A031-EC48-826F-7564906DF9BE}" name="Column12241"/>
    <tableColumn id="12255" xr3:uid="{6048976C-8DAF-204F-A918-EA2062E95BBD}" name="Column12242"/>
    <tableColumn id="12256" xr3:uid="{D746D03A-1E09-BE4D-B2F4-1E27BB994977}" name="Column12243"/>
    <tableColumn id="12257" xr3:uid="{AD441144-5EC3-9340-84C8-AC2EC6A6EDB5}" name="Column12244"/>
    <tableColumn id="12258" xr3:uid="{FC17260D-478B-2A4E-AECE-048A07A0CC1E}" name="Column12245"/>
    <tableColumn id="12259" xr3:uid="{C6F41B3D-E39F-4644-8D3A-30819EF80AFE}" name="Column12246"/>
    <tableColumn id="12260" xr3:uid="{7CD186CB-F31A-C54B-A4E6-7F5850114717}" name="Column12247"/>
    <tableColumn id="12261" xr3:uid="{BB34BEA6-D44C-D34A-B90F-D283AD6A4BF6}" name="Column12248"/>
    <tableColumn id="12262" xr3:uid="{809E3E0B-FFB0-034E-B10B-CB14B242C070}" name="Column12249"/>
    <tableColumn id="12263" xr3:uid="{25A114F4-FCA1-E446-B550-CBFF96B87690}" name="Column12250"/>
    <tableColumn id="12264" xr3:uid="{0496091F-E854-A64F-BF4F-63352611BE52}" name="Column12251"/>
    <tableColumn id="12265" xr3:uid="{2223C3B3-A973-3443-B67F-02BE1EB4857C}" name="Column12252"/>
    <tableColumn id="12266" xr3:uid="{B75C8C83-9796-7B43-9A14-A284FC81F0A5}" name="Column12253"/>
    <tableColumn id="12267" xr3:uid="{BE23E434-75C1-6241-B40A-3BABB4F40259}" name="Column12254"/>
    <tableColumn id="12268" xr3:uid="{C85B0DAB-5381-B740-A6E3-8C6EB2844E6B}" name="Column12255"/>
    <tableColumn id="12269" xr3:uid="{FB5CD85C-A784-AF42-AC7C-656E0443D099}" name="Column12256"/>
    <tableColumn id="12270" xr3:uid="{7415B0B8-70D6-FF4B-A27D-DAD089BA8AB2}" name="Column12257"/>
    <tableColumn id="12271" xr3:uid="{66F7B857-8946-964B-B1F3-763137FFBCBC}" name="Column12258"/>
    <tableColumn id="12272" xr3:uid="{B322C61E-1347-1146-8137-79E005EA7033}" name="Column12259"/>
    <tableColumn id="12273" xr3:uid="{58E28414-BC35-3F46-B837-B7B0E062AB20}" name="Column12260"/>
    <tableColumn id="12274" xr3:uid="{4D384DA7-87E2-794F-B78E-B4B114D5A6DE}" name="Column12261"/>
    <tableColumn id="12275" xr3:uid="{317F1E88-899B-EC41-BF6D-5E5AEEAF2788}" name="Column12262"/>
    <tableColumn id="12276" xr3:uid="{EAEB08CD-7D41-D74B-88A5-882FE4F54E5B}" name="Column12263"/>
    <tableColumn id="12277" xr3:uid="{5C4EFA99-6C6F-9445-9B4D-443E9A4B51FA}" name="Column12264"/>
    <tableColumn id="12278" xr3:uid="{35CC608C-5F60-754E-B739-33F6F04B8CE4}" name="Column12265"/>
    <tableColumn id="12279" xr3:uid="{BFE8E522-4AD9-334B-A8FA-13F387ECCFFE}" name="Column12266"/>
    <tableColumn id="12280" xr3:uid="{01754C1A-996C-484C-A341-04F7F50BD59C}" name="Column12267"/>
    <tableColumn id="12281" xr3:uid="{C328DD26-DAD9-4B4E-B68C-4FD730C87107}" name="Column12268"/>
    <tableColumn id="12282" xr3:uid="{C18926CD-CFF0-EE43-B07E-938711AE9ABD}" name="Column12269"/>
    <tableColumn id="12283" xr3:uid="{C2EEF21D-3861-6B4A-A8CF-F84B3F32FA2F}" name="Column12270"/>
    <tableColumn id="12284" xr3:uid="{794E280E-05B1-EE4B-B4E6-0728D3289B4C}" name="Column12271"/>
    <tableColumn id="12285" xr3:uid="{8E1229A5-7BC2-D043-B41B-A3E797C1D540}" name="Column12272"/>
    <tableColumn id="12286" xr3:uid="{06653BCF-B979-3F46-A14F-354894EED3B8}" name="Column12273"/>
    <tableColumn id="12287" xr3:uid="{C766FEC7-DB47-A149-B26D-69C176A0D23E}" name="Column12274"/>
    <tableColumn id="12288" xr3:uid="{2420F76C-39A7-B142-B304-39190AFACB7B}" name="Column12275"/>
    <tableColumn id="12289" xr3:uid="{EEF30945-F23E-B444-BE0A-6B0C14584045}" name="Column12276"/>
    <tableColumn id="12290" xr3:uid="{F8493C52-DBBB-FE49-94D5-B17D9490751C}" name="Column12277"/>
    <tableColumn id="12291" xr3:uid="{DD8609FB-068B-3646-996E-7E06E3DD46EA}" name="Column12278"/>
    <tableColumn id="12292" xr3:uid="{EB649BD1-8277-4441-9BFB-724E903C8ADC}" name="Column12279"/>
    <tableColumn id="12293" xr3:uid="{9DEB0B80-ED2A-F542-A986-212677ED8B2C}" name="Column12280"/>
    <tableColumn id="12294" xr3:uid="{B3BEAFC8-C283-6E4F-91C3-613C2C4D7C22}" name="Column12281"/>
    <tableColumn id="12295" xr3:uid="{826B582F-4E57-1849-8982-78509D3C3788}" name="Column12282"/>
    <tableColumn id="12296" xr3:uid="{25BF9FD7-45C0-774E-896A-CDF7EE6B2A88}" name="Column12283"/>
    <tableColumn id="12297" xr3:uid="{A6AE14AA-57CA-7B41-B5A5-BE2259ED2625}" name="Column12284"/>
    <tableColumn id="12298" xr3:uid="{49CA6E05-289C-6644-BF53-13A63467D0FF}" name="Column12285"/>
    <tableColumn id="12299" xr3:uid="{7BFCB5CE-AD2F-A047-A219-A0630F851327}" name="Column12286"/>
    <tableColumn id="12300" xr3:uid="{9D2B2B97-EADB-5B4A-A2C9-75AF97AFDA28}" name="Column12287"/>
    <tableColumn id="12301" xr3:uid="{BA6135BD-B369-A64D-938A-B380D009B2CE}" name="Column12288"/>
    <tableColumn id="12302" xr3:uid="{AF84C288-577A-8D4A-BACC-6B7C6539FC14}" name="Column12289"/>
    <tableColumn id="12303" xr3:uid="{E2AF3A80-D353-4B44-80EA-C10012AC1ED9}" name="Column12290"/>
    <tableColumn id="12304" xr3:uid="{28052BD2-0F95-B949-865E-A5AD956261E5}" name="Column12291"/>
    <tableColumn id="12305" xr3:uid="{9DED12D2-38CF-C845-ACE7-77B6A75902F1}" name="Column12292"/>
    <tableColumn id="12306" xr3:uid="{74A1999E-B590-0F4F-928B-B4BC30C3B79C}" name="Column12293"/>
    <tableColumn id="12307" xr3:uid="{EE7B744F-F774-8342-9441-4D92EC246B9D}" name="Column12294"/>
    <tableColumn id="12308" xr3:uid="{C6600E8C-B6F2-AA4D-9261-EDB0DE1ADAF9}" name="Column12295"/>
    <tableColumn id="12309" xr3:uid="{EE08CFD2-40E9-8D48-8C65-D1A742B4DB19}" name="Column12296"/>
    <tableColumn id="12310" xr3:uid="{68CD1B96-523B-F54A-AA01-76BED679A842}" name="Column12297"/>
    <tableColumn id="12311" xr3:uid="{B208CD42-21DC-9242-84E4-A92F8EFE9049}" name="Column12298"/>
    <tableColumn id="12312" xr3:uid="{8DA6E0AD-5192-AA47-83BE-4570C4DB50C9}" name="Column12299"/>
    <tableColumn id="12313" xr3:uid="{4CDCA2C1-8A1C-2847-B7B0-6C234C355663}" name="Column12300"/>
    <tableColumn id="12314" xr3:uid="{60628EAB-F0C3-6348-9F1A-76E497CEDFCC}" name="Column12301"/>
    <tableColumn id="12315" xr3:uid="{1267183B-E35F-3846-B303-4F27716BDB00}" name="Column12302"/>
    <tableColumn id="12316" xr3:uid="{4146B5B5-5E08-F148-B903-43BF9AC8BBFC}" name="Column12303"/>
    <tableColumn id="12317" xr3:uid="{07B74574-467B-9148-B5C4-7F4F3D97B1BA}" name="Column12304"/>
    <tableColumn id="12318" xr3:uid="{442BA263-3C0A-BB42-BB0B-D8F421145DAF}" name="Column12305"/>
    <tableColumn id="12319" xr3:uid="{88AA7504-E74F-9D41-A41F-3BE5E4AD2FCF}" name="Column12306"/>
    <tableColumn id="12320" xr3:uid="{B95F30AF-48FB-3847-BB5D-747B480595EE}" name="Column12307"/>
    <tableColumn id="12321" xr3:uid="{2EF0FEC7-4F16-CF44-9BBD-E31C4D7B7AB3}" name="Column12308"/>
    <tableColumn id="12322" xr3:uid="{3F082094-5B79-2F41-976C-696F1969D977}" name="Column12309"/>
    <tableColumn id="12323" xr3:uid="{B291207E-0CA9-EE42-9C25-2FAB54659E73}" name="Column12310"/>
    <tableColumn id="12324" xr3:uid="{C7BF4C36-4362-3149-8144-3ABF09FCA645}" name="Column12311"/>
    <tableColumn id="12325" xr3:uid="{B202DBA5-C2BA-4E48-9FD2-8E08C116F9C4}" name="Column12312"/>
    <tableColumn id="12326" xr3:uid="{B9F2510D-E011-F44E-B1F4-C6ACFAEE2FFF}" name="Column12313"/>
    <tableColumn id="12327" xr3:uid="{905C7449-67FD-0341-B05F-0E29D7948A53}" name="Column12314"/>
    <tableColumn id="12328" xr3:uid="{09D18807-571B-F64A-9802-F71DE1BDEDC4}" name="Column12315"/>
    <tableColumn id="12329" xr3:uid="{F6227800-AE59-E448-893D-18813EFDFD02}" name="Column12316"/>
    <tableColumn id="12330" xr3:uid="{EF95B16D-6656-0B43-9DE6-FBA6EA40707B}" name="Column12317"/>
    <tableColumn id="12331" xr3:uid="{8B1162C3-EA02-9B43-978E-9F2B25B56F96}" name="Column12318"/>
    <tableColumn id="12332" xr3:uid="{19C526DB-0F58-DC45-BDCA-25D2CDF86BD4}" name="Column12319"/>
    <tableColumn id="12333" xr3:uid="{85C8DFE6-CB0F-C447-8838-8A6929C61646}" name="Column12320"/>
    <tableColumn id="12334" xr3:uid="{A6B12093-E0B3-AB45-A1B7-0357CD34BF0F}" name="Column12321"/>
    <tableColumn id="12335" xr3:uid="{9E7C49B2-06A4-4E4D-82EA-602159DA5477}" name="Column12322"/>
    <tableColumn id="12336" xr3:uid="{C55E78B3-37C1-DD44-962D-58C27FBB1FA2}" name="Column12323"/>
    <tableColumn id="12337" xr3:uid="{8237E6A1-A126-7747-95B1-AAAEC0D4DE3C}" name="Column12324"/>
    <tableColumn id="12338" xr3:uid="{DCB2A1C9-28AD-EB4B-BD87-F508814F42AF}" name="Column12325"/>
    <tableColumn id="12339" xr3:uid="{887E664A-9599-AF46-9833-954A36D3A61E}" name="Column12326"/>
    <tableColumn id="12340" xr3:uid="{973D9A42-537D-0047-A538-816AAEAE866A}" name="Column12327"/>
    <tableColumn id="12341" xr3:uid="{65A216E2-6984-4245-A9ED-338B5C2C29CA}" name="Column12328"/>
    <tableColumn id="12342" xr3:uid="{74BE0A90-5751-144B-9D7E-6BB9469FEE5C}" name="Column12329"/>
    <tableColumn id="12343" xr3:uid="{2A3B0516-2413-E545-A7F5-96CFAD378741}" name="Column12330"/>
    <tableColumn id="12344" xr3:uid="{1442AA07-47CD-414C-B9E9-7DEF3E89F719}" name="Column12331"/>
    <tableColumn id="12345" xr3:uid="{E4755987-2BB4-7042-A5FF-9ABF2A62C9AC}" name="Column12332"/>
    <tableColumn id="12346" xr3:uid="{23E73A8A-8510-5E4A-8FD3-70FFCC7E42D0}" name="Column12333"/>
    <tableColumn id="12347" xr3:uid="{C7EE6E57-F814-CC42-9A7F-5D1D2EB019DE}" name="Column12334"/>
    <tableColumn id="12348" xr3:uid="{6DCAD04D-2CB0-4F45-8F3F-1C0D4F90390D}" name="Column12335"/>
    <tableColumn id="12349" xr3:uid="{8B9731B4-51B2-BA47-8F9F-E89ECE9D92BC}" name="Column12336"/>
    <tableColumn id="12350" xr3:uid="{510A4FA7-0F03-0A4F-916D-CD42B93F6202}" name="Column12337"/>
    <tableColumn id="12351" xr3:uid="{024C8EDB-1A37-5E45-897C-A56FCF60F4E7}" name="Column12338"/>
    <tableColumn id="12352" xr3:uid="{465F9E0D-D62C-0643-A1D9-35A1D4C02D9D}" name="Column12339"/>
    <tableColumn id="12353" xr3:uid="{5447790A-4097-694A-9539-5079627EF6F8}" name="Column12340"/>
    <tableColumn id="12354" xr3:uid="{C78D6EAB-AECF-2C46-A5CF-CA567291B2D6}" name="Column12341"/>
    <tableColumn id="12355" xr3:uid="{8EC3F2FC-0711-FD49-A852-56EFAF86075D}" name="Column12342"/>
    <tableColumn id="12356" xr3:uid="{B6CF86BB-0BE4-104B-AD07-2E05F72FD980}" name="Column12343"/>
    <tableColumn id="12357" xr3:uid="{89D9403A-CEB2-B944-9790-AE2E2DD4B2DF}" name="Column12344"/>
    <tableColumn id="12358" xr3:uid="{EBE1DDA7-FF93-6D4C-93B3-02E4B67989B9}" name="Column12345"/>
    <tableColumn id="12359" xr3:uid="{98737E6B-8982-8B4E-A109-A98B3A4D259B}" name="Column12346"/>
    <tableColumn id="12360" xr3:uid="{DAD8DBCD-1460-5A40-BE7E-CC9ABF0C167A}" name="Column12347"/>
    <tableColumn id="12361" xr3:uid="{526DFC1F-9250-F04A-B005-6D78F8FA3A73}" name="Column12348"/>
    <tableColumn id="12362" xr3:uid="{A2B1BD5E-DD63-654B-A516-E5FE6BF9D9F0}" name="Column12349"/>
    <tableColumn id="12363" xr3:uid="{D4E62549-8B10-6C48-A1D0-A4FD68887371}" name="Column12350"/>
    <tableColumn id="12364" xr3:uid="{72DCED0D-DC27-D24F-8E0F-8831D76C8EC5}" name="Column12351"/>
    <tableColumn id="12365" xr3:uid="{B6FBE95E-B1AE-DE4D-A42E-F837C910349E}" name="Column12352"/>
    <tableColumn id="12366" xr3:uid="{CA7674F2-E267-AA4B-88BB-E24761B1197C}" name="Column12353"/>
    <tableColumn id="12367" xr3:uid="{2ABFC263-05D9-634D-980B-E6FDA9705D56}" name="Column12354"/>
    <tableColumn id="12368" xr3:uid="{A38FAD8F-6FB4-B042-ACBA-FAD2357156D2}" name="Column12355"/>
    <tableColumn id="12369" xr3:uid="{AB6DEABC-DC98-414F-B750-491AE2E56E5B}" name="Column12356"/>
    <tableColumn id="12370" xr3:uid="{BF7B1746-72E4-3949-A0B4-6D8D446D90B4}" name="Column12357"/>
    <tableColumn id="12371" xr3:uid="{70BBD8D5-B012-7E49-AACF-C26CEAE6D544}" name="Column12358"/>
    <tableColumn id="12372" xr3:uid="{3C66740E-6F6C-A444-AAC1-64F838E17180}" name="Column12359"/>
    <tableColumn id="12373" xr3:uid="{C1F56258-C024-0B42-BBE6-33D773677D1E}" name="Column12360"/>
    <tableColumn id="12374" xr3:uid="{415D5A15-A785-B249-AB4A-0BF2B4A42CF2}" name="Column12361"/>
    <tableColumn id="12375" xr3:uid="{129A6CF3-1392-6D49-92D6-A18E26486E38}" name="Column12362"/>
    <tableColumn id="12376" xr3:uid="{57CF314F-9B1D-2F47-9796-F4D9604DABCE}" name="Column12363"/>
    <tableColumn id="12377" xr3:uid="{3F0E4E0E-555F-5446-86E2-29B94F835622}" name="Column12364"/>
    <tableColumn id="12378" xr3:uid="{3C0C1752-5859-D448-B85B-54F235CFFF52}" name="Column12365"/>
    <tableColumn id="12379" xr3:uid="{BE062EAE-8C58-9A46-9074-C689FFCF3D0A}" name="Column12366"/>
    <tableColumn id="12380" xr3:uid="{A18FC5AB-DDB4-6341-B552-7A135B9E4346}" name="Column12367"/>
    <tableColumn id="12381" xr3:uid="{F4D55E98-D829-6C47-BE27-5830098D99C0}" name="Column12368"/>
    <tableColumn id="12382" xr3:uid="{32D5EFE1-0A50-C04A-A212-E808C325E6EB}" name="Column12369"/>
    <tableColumn id="12383" xr3:uid="{7AD23C0B-8D1A-1743-91C7-8123A49F9B6D}" name="Column12370"/>
    <tableColumn id="12384" xr3:uid="{014CECD8-DDC3-1B4F-98E5-475F5A83AA07}" name="Column12371"/>
    <tableColumn id="12385" xr3:uid="{BA5B47E1-122B-5A4B-A7D1-391A43FF6A6A}" name="Column12372"/>
    <tableColumn id="12386" xr3:uid="{A21A6333-69BC-DB4F-96BC-7D9A6229A31A}" name="Column12373"/>
    <tableColumn id="12387" xr3:uid="{C51D7CCB-8138-4A4D-B8A5-42770AF20C4D}" name="Column12374"/>
    <tableColumn id="12388" xr3:uid="{59EB75BE-EEEC-7148-8117-4EFF56474B4B}" name="Column12375"/>
    <tableColumn id="12389" xr3:uid="{4642CA99-F71E-AC4E-9F36-389C61695B92}" name="Column12376"/>
    <tableColumn id="12390" xr3:uid="{069452CC-33A3-1240-80A5-19656C2EC526}" name="Column12377"/>
    <tableColumn id="12391" xr3:uid="{B7E968CF-B3F3-FF46-AA0F-362A6ED10010}" name="Column12378"/>
    <tableColumn id="12392" xr3:uid="{6DAB313A-551E-F94F-B8E8-35960D0A72C8}" name="Column12379"/>
    <tableColumn id="12393" xr3:uid="{C046D87A-8738-0940-96AB-D3A46376BE28}" name="Column12380"/>
    <tableColumn id="12394" xr3:uid="{F899333B-6C3D-1945-A18D-023FEC061E39}" name="Column12381"/>
    <tableColumn id="12395" xr3:uid="{85A530D1-67B9-AF46-B7D5-3720BF340E04}" name="Column12382"/>
    <tableColumn id="12396" xr3:uid="{1248F4D4-FCF3-124E-BDD1-7FBD06DA952B}" name="Column12383"/>
    <tableColumn id="12397" xr3:uid="{2858E890-2401-B24A-B212-CFD63112CEC3}" name="Column12384"/>
    <tableColumn id="12398" xr3:uid="{9FA58A97-7128-354F-AFFD-128139BDC4CA}" name="Column12385"/>
    <tableColumn id="12399" xr3:uid="{D55B1EC1-5DAA-394F-B2B8-2E349BCDB134}" name="Column12386"/>
    <tableColumn id="12400" xr3:uid="{F41D6680-10DC-964E-9392-242C0A340C65}" name="Column12387"/>
    <tableColumn id="12401" xr3:uid="{B8B280F1-6D5F-FD4E-B0D5-18B71C332F2F}" name="Column12388"/>
    <tableColumn id="12402" xr3:uid="{035AF01C-3897-234C-9F01-5125A4D0D945}" name="Column12389"/>
    <tableColumn id="12403" xr3:uid="{8611FC20-93D7-7E42-AB71-52A72E28B71C}" name="Column12390"/>
    <tableColumn id="12404" xr3:uid="{57E7C103-BE9E-7D4B-A93A-1899B4D98EA0}" name="Column12391"/>
    <tableColumn id="12405" xr3:uid="{C9685BB0-CD33-0F41-8BD1-2384EF7E3D7B}" name="Column12392"/>
    <tableColumn id="12406" xr3:uid="{29CA7AA5-A43F-204D-B931-1ABA27431F87}" name="Column12393"/>
    <tableColumn id="12407" xr3:uid="{93C5707E-9DED-3F48-B8E7-E44D29D3A8C1}" name="Column12394"/>
    <tableColumn id="12408" xr3:uid="{685145A8-14DF-9E40-8BBB-F59678855E7A}" name="Column12395"/>
    <tableColumn id="12409" xr3:uid="{E268CC72-9A06-C249-AA65-F18786FB29C1}" name="Column12396"/>
    <tableColumn id="12410" xr3:uid="{6FBC164E-4EAA-8447-8174-BA838F8D8681}" name="Column12397"/>
    <tableColumn id="12411" xr3:uid="{9BA7307B-0E71-EC40-829D-B7F305AAFD00}" name="Column12398"/>
    <tableColumn id="12412" xr3:uid="{9526CF78-BFA2-5F4B-9D8F-F464D316F3B7}" name="Column12399"/>
    <tableColumn id="12413" xr3:uid="{724F5FF5-808D-8C4F-824A-BF996E222A70}" name="Column12400"/>
    <tableColumn id="12414" xr3:uid="{C67A1868-40C4-3040-A0AD-3B5B79615F8A}" name="Column12401"/>
    <tableColumn id="12415" xr3:uid="{47271A1F-2E21-9545-8F3A-9A094F03E282}" name="Column12402"/>
    <tableColumn id="12416" xr3:uid="{1FE0FC10-CF1B-644E-AA3C-0F7900C6353A}" name="Column12403"/>
    <tableColumn id="12417" xr3:uid="{A4E997EF-9930-C849-B56B-80E1E523F548}" name="Column12404"/>
    <tableColumn id="12418" xr3:uid="{7507CC65-A461-4643-9F1F-B8DA910B412E}" name="Column12405"/>
    <tableColumn id="12419" xr3:uid="{2B295251-972A-B245-8745-B2FF383BE0B3}" name="Column12406"/>
    <tableColumn id="12420" xr3:uid="{BDD7F233-45F1-6542-B80B-4F6527614E6E}" name="Column12407"/>
    <tableColumn id="12421" xr3:uid="{0DBB6DC2-E92F-A34A-B533-0C7101EE7DAE}" name="Column12408"/>
    <tableColumn id="12422" xr3:uid="{E5A2B2DD-00AA-3F4C-A757-DE1996939143}" name="Column12409"/>
    <tableColumn id="12423" xr3:uid="{4D7633E4-DDE0-1045-8978-F4AC6583B3D3}" name="Column12410"/>
    <tableColumn id="12424" xr3:uid="{2EEE5724-66A2-DB4E-9436-042429EF4090}" name="Column12411"/>
    <tableColumn id="12425" xr3:uid="{22795CF0-9D41-8C47-A2C4-4679D740B4A3}" name="Column12412"/>
    <tableColumn id="12426" xr3:uid="{1D4C5870-78D9-4349-82B2-84B772FA9B4C}" name="Column12413"/>
    <tableColumn id="12427" xr3:uid="{C050A953-0BDC-D04E-8F65-21FB4E2CBEEC}" name="Column12414"/>
    <tableColumn id="12428" xr3:uid="{6DD08DC6-0AD8-514F-A383-3E45BDE94E87}" name="Column12415"/>
    <tableColumn id="12429" xr3:uid="{DA530405-4B24-B946-8168-C62124D87626}" name="Column12416"/>
    <tableColumn id="12430" xr3:uid="{54AEFAA1-0936-0647-8195-40C223CB8853}" name="Column12417"/>
    <tableColumn id="12431" xr3:uid="{27431DB5-7031-AB4E-8674-63CE178F532F}" name="Column12418"/>
    <tableColumn id="12432" xr3:uid="{16A27AA7-EA34-FF40-917F-2A0D11B15F6E}" name="Column12419"/>
    <tableColumn id="12433" xr3:uid="{8386C931-4F65-1B4D-9E49-AFCB3DB9F7B8}" name="Column12420"/>
    <tableColumn id="12434" xr3:uid="{1BD4F0BA-67DD-6547-9041-1443FEC88DF9}" name="Column12421"/>
    <tableColumn id="12435" xr3:uid="{B4DE9064-125C-E34D-B5B9-EADF4B39CF94}" name="Column12422"/>
    <tableColumn id="12436" xr3:uid="{E2CE21F8-ED8F-2147-9D4B-62E33FB4AA47}" name="Column12423"/>
    <tableColumn id="12437" xr3:uid="{3834547E-9F21-3C4A-9542-091254C9D661}" name="Column12424"/>
    <tableColumn id="12438" xr3:uid="{C9B4E30A-2813-9148-B5AA-B0CF5138B276}" name="Column12425"/>
    <tableColumn id="12439" xr3:uid="{AD920D1C-EE21-BB44-9E3D-A57926FD8D2A}" name="Column12426"/>
    <tableColumn id="12440" xr3:uid="{148216F7-4885-1745-AA81-31CDA370FB65}" name="Column12427"/>
    <tableColumn id="12441" xr3:uid="{1871DEC5-0597-A64C-9CB1-A946E6477443}" name="Column12428"/>
    <tableColumn id="12442" xr3:uid="{21785ED8-33D6-4E4F-A22F-57A51EA3F816}" name="Column12429"/>
    <tableColumn id="12443" xr3:uid="{85857AA7-414A-554B-B6F1-2075D42458FA}" name="Column12430"/>
    <tableColumn id="12444" xr3:uid="{936A8D7E-B13A-CE49-AA58-C691E3CDE317}" name="Column12431"/>
    <tableColumn id="12445" xr3:uid="{679B760E-A825-E14E-891E-2ADC0BB3A1C5}" name="Column12432"/>
    <tableColumn id="12446" xr3:uid="{8DC4A010-C3DF-A24D-8458-3402CA2637D5}" name="Column12433"/>
    <tableColumn id="12447" xr3:uid="{5F5E1862-C68F-4448-853F-97F4A660C800}" name="Column12434"/>
    <tableColumn id="12448" xr3:uid="{214167DF-DC75-8D42-96D0-68C9C09D99A9}" name="Column12435"/>
    <tableColumn id="12449" xr3:uid="{8DDE609D-228A-7145-A03A-4F025AAE9676}" name="Column12436"/>
    <tableColumn id="12450" xr3:uid="{D244AEEE-F607-614E-95B6-CDE4DBCD7B17}" name="Column12437"/>
    <tableColumn id="12451" xr3:uid="{FB692547-A573-C34F-B3A0-122B602D6C57}" name="Column12438"/>
    <tableColumn id="12452" xr3:uid="{051C8A28-AA57-7143-8A50-D0DCCE70F2AD}" name="Column12439"/>
    <tableColumn id="12453" xr3:uid="{8C47783F-6E12-1348-BF93-47C1FB99369B}" name="Column12440"/>
    <tableColumn id="12454" xr3:uid="{D6149560-0B3E-DB49-82FF-718CDB2059C1}" name="Column12441"/>
    <tableColumn id="12455" xr3:uid="{923B40B4-64D1-1A42-9E5D-CEDC5223FBB3}" name="Column12442"/>
    <tableColumn id="12456" xr3:uid="{70CF733E-5A44-0D4A-B75C-F78AD3B0B7DB}" name="Column12443"/>
    <tableColumn id="12457" xr3:uid="{AE010BFE-B176-D945-8800-196A1D45A1ED}" name="Column12444"/>
    <tableColumn id="12458" xr3:uid="{62E44746-8C96-6A4E-A2CB-92F3B50A8ED4}" name="Column12445"/>
    <tableColumn id="12459" xr3:uid="{20F7E13C-28E3-2B47-856B-C7535258E6C1}" name="Column12446"/>
    <tableColumn id="12460" xr3:uid="{DBFCB983-4689-A240-9B09-B4089BE46B41}" name="Column12447"/>
    <tableColumn id="12461" xr3:uid="{7F4B91ED-3E77-5343-B223-DBD3B97293CB}" name="Column12448"/>
    <tableColumn id="12462" xr3:uid="{24A26C36-0BC8-324B-9228-07C59C3CC7AD}" name="Column12449"/>
    <tableColumn id="12463" xr3:uid="{7A0FB965-C7C2-344A-9AEC-B50496020327}" name="Column12450"/>
    <tableColumn id="12464" xr3:uid="{46D249DA-660C-5D49-B490-E32A67AD5586}" name="Column12451"/>
    <tableColumn id="12465" xr3:uid="{ECF8811F-2ED2-9B4A-9C50-F959DABD9374}" name="Column12452"/>
    <tableColumn id="12466" xr3:uid="{19CE1BE5-5243-F747-B2E7-5188116C62FD}" name="Column12453"/>
    <tableColumn id="12467" xr3:uid="{8D2ED03F-7078-184F-863A-04F488BC4028}" name="Column12454"/>
    <tableColumn id="12468" xr3:uid="{D8A15DA5-F91E-1845-87FF-6C9D4909D679}" name="Column12455"/>
    <tableColumn id="12469" xr3:uid="{794B4477-D6C7-2346-A0B4-7D07DB3A8A2A}" name="Column12456"/>
    <tableColumn id="12470" xr3:uid="{9FEA753E-1223-C546-9CE0-3555C7D9DF55}" name="Column12457"/>
    <tableColumn id="12471" xr3:uid="{F4633DAB-E9C9-034E-9505-C65FFAC87C51}" name="Column12458"/>
    <tableColumn id="12472" xr3:uid="{2D289507-A1D3-C44C-AE13-19C89EAE0765}" name="Column12459"/>
    <tableColumn id="12473" xr3:uid="{63D32740-D408-5742-B95A-AE17004B2259}" name="Column12460"/>
    <tableColumn id="12474" xr3:uid="{C28A38A3-DDB6-7946-A6A1-DCF2FF902844}" name="Column12461"/>
    <tableColumn id="12475" xr3:uid="{664C38F2-CF22-3D44-8C5A-827BEA7F53A1}" name="Column12462"/>
    <tableColumn id="12476" xr3:uid="{B513C98A-6DAB-5140-9537-F2BD6CC0D1F5}" name="Column12463"/>
    <tableColumn id="12477" xr3:uid="{4FFED900-6305-5B48-93A4-174F7055AD13}" name="Column12464"/>
    <tableColumn id="12478" xr3:uid="{2066147C-AA83-494E-8DFF-98014FE25A65}" name="Column12465"/>
    <tableColumn id="12479" xr3:uid="{1CEE8A3B-93A1-0E4E-A910-CF601DE30B7E}" name="Column12466"/>
    <tableColumn id="12480" xr3:uid="{A2A2B43F-B945-DD41-A49E-BF37A1EA4DA3}" name="Column12467"/>
    <tableColumn id="12481" xr3:uid="{640489E1-CE9F-AE45-92F3-B3DA9C45490A}" name="Column12468"/>
    <tableColumn id="12482" xr3:uid="{36D5B03A-64A8-5B48-B0E1-9ABC6CB922E5}" name="Column12469"/>
    <tableColumn id="12483" xr3:uid="{9292B30D-8BA4-DA42-B7FD-C1985BF7BFEB}" name="Column12470"/>
    <tableColumn id="12484" xr3:uid="{BECE8B92-CD12-2040-A390-6D879BB51ED8}" name="Column12471"/>
    <tableColumn id="12485" xr3:uid="{7E2392BA-CB1A-8E46-8F63-93D9F3E8B615}" name="Column12472"/>
    <tableColumn id="12486" xr3:uid="{6B2CA193-CBC4-9744-BC70-72EC4CDED9B1}" name="Column12473"/>
    <tableColumn id="12487" xr3:uid="{87A2F595-7470-AB46-AEAA-39076822C14B}" name="Column12474"/>
    <tableColumn id="12488" xr3:uid="{1D182FDF-3604-C845-A7A1-FC5448835383}" name="Column12475"/>
    <tableColumn id="12489" xr3:uid="{0F744A8E-50C4-6C42-BC39-0C69A7653448}" name="Column12476"/>
    <tableColumn id="12490" xr3:uid="{B0C9057B-59EE-7445-96DD-CD390CD898E2}" name="Column12477"/>
    <tableColumn id="12491" xr3:uid="{F71C31AE-62A2-5548-A077-22D2C68BC752}" name="Column12478"/>
    <tableColumn id="12492" xr3:uid="{35F5914B-DB73-7E4B-B9B5-4F2167EE266E}" name="Column12479"/>
    <tableColumn id="12493" xr3:uid="{933DFE9C-93DF-DA47-9BF0-024B2DB61F8B}" name="Column12480"/>
    <tableColumn id="12494" xr3:uid="{9985ED5A-749E-C341-A2FD-905E90744298}" name="Column12481"/>
    <tableColumn id="12495" xr3:uid="{20EA3FFC-7A7B-2840-B2D0-FC6F7ABA3397}" name="Column12482"/>
    <tableColumn id="12496" xr3:uid="{21299226-FB51-F74F-8384-2A1ABBE43204}" name="Column12483"/>
    <tableColumn id="12497" xr3:uid="{736100DA-AA9A-CF4B-BAF6-28785689EBD8}" name="Column12484"/>
    <tableColumn id="12498" xr3:uid="{83647A45-4839-1E4B-8A7D-C5DD510977BE}" name="Column12485"/>
    <tableColumn id="12499" xr3:uid="{BF4887AA-5D4F-E348-A85F-F3F7C47D92FD}" name="Column12486"/>
    <tableColumn id="12500" xr3:uid="{59201250-3C65-E246-8BC2-ED165D467BAC}" name="Column12487"/>
    <tableColumn id="12501" xr3:uid="{5DAB8E0E-F592-E74C-BF5A-B63FAB453DB7}" name="Column12488"/>
    <tableColumn id="12502" xr3:uid="{1DD5FE8F-9E73-DB4A-8B96-8AF145A007B8}" name="Column12489"/>
    <tableColumn id="12503" xr3:uid="{AC5039CB-E7A6-F049-AC5F-DA68DB9E2C28}" name="Column12490"/>
    <tableColumn id="12504" xr3:uid="{88CDFF93-E980-584E-A2C1-218CED20078E}" name="Column12491"/>
    <tableColumn id="12505" xr3:uid="{4EBDA37E-F0D1-9A4D-B13A-1F928CCDD472}" name="Column12492"/>
    <tableColumn id="12506" xr3:uid="{91E63923-58A9-824A-83D9-EFF8D4DB1C6C}" name="Column12493"/>
    <tableColumn id="12507" xr3:uid="{CB3144D9-E004-3B4F-8930-AC5E6FCFB73D}" name="Column12494"/>
    <tableColumn id="12508" xr3:uid="{15EE40CC-52F8-F64D-98AC-38FBDAE2EA3B}" name="Column12495"/>
    <tableColumn id="12509" xr3:uid="{0D9F8F45-0AB8-BA43-96C1-B469E9D1D0B5}" name="Column12496"/>
    <tableColumn id="12510" xr3:uid="{1B49AE3D-13F5-F14B-9EA9-7A98EA6B7A7C}" name="Column12497"/>
    <tableColumn id="12511" xr3:uid="{77965659-D40A-7748-8721-008E8B75BBE2}" name="Column12498"/>
    <tableColumn id="12512" xr3:uid="{100AC262-2719-2B41-8CB4-364B1B519A0D}" name="Column12499"/>
    <tableColumn id="12513" xr3:uid="{D097F08E-850E-1842-9FBF-097D9043C8B2}" name="Column12500"/>
    <tableColumn id="12514" xr3:uid="{45351D20-445D-DC46-96CA-297CDB0E26C8}" name="Column12501"/>
    <tableColumn id="12515" xr3:uid="{92C02188-B632-7449-998E-8F76074AA5AC}" name="Column12502"/>
    <tableColumn id="12516" xr3:uid="{78FDE55D-A8AB-BD40-823B-189C2408EE78}" name="Column12503"/>
    <tableColumn id="12517" xr3:uid="{CB804D84-7275-B544-BC63-7DC1059F934B}" name="Column12504"/>
    <tableColumn id="12518" xr3:uid="{04E35AD2-EEED-FB43-8223-CA978169732F}" name="Column12505"/>
    <tableColumn id="12519" xr3:uid="{37257F4C-B627-5D49-9AFF-1382F35274AB}" name="Column12506"/>
    <tableColumn id="12520" xr3:uid="{C67BF212-6C64-9749-A414-D1BB0B86EACB}" name="Column12507"/>
    <tableColumn id="12521" xr3:uid="{370A8250-0AC6-3446-9995-48AB09EE99F4}" name="Column12508"/>
    <tableColumn id="12522" xr3:uid="{965A54DD-9166-CA4D-84C0-CF8B2876570A}" name="Column12509"/>
    <tableColumn id="12523" xr3:uid="{B7A4A79C-A918-FE45-95BA-BE4AC629D7C9}" name="Column12510"/>
    <tableColumn id="12524" xr3:uid="{D2B18C01-EE9C-2C4D-BB59-4062CC251EDD}" name="Column12511"/>
    <tableColumn id="12525" xr3:uid="{DC9F4298-1524-1942-B66C-6A0304C46461}" name="Column12512"/>
    <tableColumn id="12526" xr3:uid="{1B4990ED-E2A0-084A-8394-C7ACB96E0862}" name="Column12513"/>
    <tableColumn id="12527" xr3:uid="{9837921C-EB3C-0E4D-BAEA-B5B6D92C2BA8}" name="Column12514"/>
    <tableColumn id="12528" xr3:uid="{7BC8DA67-420D-0D4C-825F-23637D0AB5D8}" name="Column12515"/>
    <tableColumn id="12529" xr3:uid="{3343F942-3B71-9047-8A80-1F746C7DE770}" name="Column12516"/>
    <tableColumn id="12530" xr3:uid="{24B2DCE4-C96B-9146-AB76-60511D6BA55C}" name="Column12517"/>
    <tableColumn id="12531" xr3:uid="{0F87F971-BC2E-D849-9AD7-6AFADF6CCDB0}" name="Column12518"/>
    <tableColumn id="12532" xr3:uid="{71EA9949-DCB2-E448-B3B6-7BEA7DBCBE9B}" name="Column12519"/>
    <tableColumn id="12533" xr3:uid="{B639FEA1-D272-CC43-9A8A-F27FCDE4C656}" name="Column12520"/>
    <tableColumn id="12534" xr3:uid="{C939CC57-CAE1-6E46-8857-29ECE5882F3D}" name="Column12521"/>
    <tableColumn id="12535" xr3:uid="{70F328BB-04B6-054F-8634-CD144FECBE37}" name="Column12522"/>
    <tableColumn id="12536" xr3:uid="{A9426913-1566-1848-8D5F-41DAFF2C92AF}" name="Column12523"/>
    <tableColumn id="12537" xr3:uid="{69C69B42-7ACF-4D4C-A784-3A7CE46E920A}" name="Column12524"/>
    <tableColumn id="12538" xr3:uid="{3620741A-6CFF-804E-BC16-AE197C50FE3A}" name="Column12525"/>
    <tableColumn id="12539" xr3:uid="{526D2B76-E6DA-7247-9505-02D9011A5F35}" name="Column12526"/>
    <tableColumn id="12540" xr3:uid="{E9A0706E-291A-F743-882C-761948661892}" name="Column12527"/>
    <tableColumn id="12541" xr3:uid="{A3C4ED3F-3E34-2247-9CF7-188EDCEFE546}" name="Column12528"/>
    <tableColumn id="12542" xr3:uid="{E026ABF8-0327-0E43-B17C-7886A8A3B306}" name="Column12529"/>
    <tableColumn id="12543" xr3:uid="{9C879B69-812B-A94E-84F0-64D0C6CD9697}" name="Column12530"/>
    <tableColumn id="12544" xr3:uid="{E8E5D25A-862E-A742-B76B-5D837BDA7A1A}" name="Column12531"/>
    <tableColumn id="12545" xr3:uid="{DC5D70F9-72E1-1642-8D5E-DE518FAA62C9}" name="Column12532"/>
    <tableColumn id="12546" xr3:uid="{9625139F-2369-3B47-A68D-EAE7A0E29FFD}" name="Column12533"/>
    <tableColumn id="12547" xr3:uid="{E8073ED3-8EBE-5E40-8FA5-437FFD69D6EC}" name="Column12534"/>
    <tableColumn id="12548" xr3:uid="{61FA5E3A-E664-6A4D-9EBD-CE918F30FAD4}" name="Column12535"/>
    <tableColumn id="12549" xr3:uid="{D5D99CFD-C0C5-5741-9649-150DD5E09107}" name="Column12536"/>
    <tableColumn id="12550" xr3:uid="{7B4C60B2-05C0-AE4D-B512-6727F9823441}" name="Column12537"/>
    <tableColumn id="12551" xr3:uid="{85A06B52-273B-214E-B308-966CE85EBD95}" name="Column12538"/>
    <tableColumn id="12552" xr3:uid="{4F1059DE-1382-F24A-B3B5-95D97D40411A}" name="Column12539"/>
    <tableColumn id="12553" xr3:uid="{E8C4E8BF-7733-8E42-A69B-FAD430D70DE3}" name="Column12540"/>
    <tableColumn id="12554" xr3:uid="{E4402ED8-A0E4-2341-8635-C4DAA2C7B87A}" name="Column12541"/>
    <tableColumn id="12555" xr3:uid="{888BA427-C6F7-6D44-8BCC-D92568789AF1}" name="Column12542"/>
    <tableColumn id="12556" xr3:uid="{7D303609-EECD-834A-B843-11753838A54D}" name="Column12543"/>
    <tableColumn id="12557" xr3:uid="{47A12529-9E06-5147-A0A4-3BC0E2025C95}" name="Column12544"/>
    <tableColumn id="12558" xr3:uid="{66F72191-1404-F445-94AD-4A97FDEF6FA4}" name="Column12545"/>
    <tableColumn id="12559" xr3:uid="{D304A357-1F47-C641-AE98-AA770DC4C0CE}" name="Column12546"/>
    <tableColumn id="12560" xr3:uid="{9253C757-A302-6847-8831-23BA7CF90013}" name="Column12547"/>
    <tableColumn id="12561" xr3:uid="{39DBC504-367F-AF46-A215-121701B1AFD2}" name="Column12548"/>
    <tableColumn id="12562" xr3:uid="{270029ED-B283-C944-BC00-015445C3EB27}" name="Column12549"/>
    <tableColumn id="12563" xr3:uid="{7A03F28C-2373-F741-A8A5-1625FB93C7AC}" name="Column12550"/>
    <tableColumn id="12564" xr3:uid="{E530292C-0649-7549-B771-A40C6AC75A6C}" name="Column12551"/>
    <tableColumn id="12565" xr3:uid="{47BCA3A6-64AF-0245-92B0-5695CA7E079F}" name="Column12552"/>
    <tableColumn id="12566" xr3:uid="{927F7119-2C65-5345-A279-8A21FD95E3A8}" name="Column12553"/>
    <tableColumn id="12567" xr3:uid="{4C99D99E-9505-B04B-AE0C-130AACB76A38}" name="Column12554"/>
    <tableColumn id="12568" xr3:uid="{4B96D872-FF8C-0E4E-9464-02A30E1AA0AA}" name="Column12555"/>
    <tableColumn id="12569" xr3:uid="{82D1F300-D902-EB44-BF9A-2C7B95E91DEC}" name="Column12556"/>
    <tableColumn id="12570" xr3:uid="{5A8971FF-6145-794F-AEDE-103CF5213636}" name="Column12557"/>
    <tableColumn id="12571" xr3:uid="{436AE4A4-B8CC-7C45-BADA-99675D675302}" name="Column12558"/>
    <tableColumn id="12572" xr3:uid="{E6614E3B-8521-2D42-BBB9-71D4853B25B1}" name="Column12559"/>
    <tableColumn id="12573" xr3:uid="{501C4196-FD14-1D4C-98BE-93EBA2FDD1B9}" name="Column12560"/>
    <tableColumn id="12574" xr3:uid="{9FB5719E-685B-124E-AA32-5F43D4B0C097}" name="Column12561"/>
    <tableColumn id="12575" xr3:uid="{08938E78-FD27-BD40-BDD7-C898F3E635AD}" name="Column12562"/>
    <tableColumn id="12576" xr3:uid="{40B8B897-F2AA-C94A-A59C-A73C8FDB3BEF}" name="Column12563"/>
    <tableColumn id="12577" xr3:uid="{DB37F331-F2F5-F24B-B200-265C14A39644}" name="Column12564"/>
    <tableColumn id="12578" xr3:uid="{D736D241-2F24-3E40-9F89-B2FF50F8F1B4}" name="Column12565"/>
    <tableColumn id="12579" xr3:uid="{5C9D205C-7C65-7644-8A33-62AE41F13A8B}" name="Column12566"/>
    <tableColumn id="12580" xr3:uid="{BB4922A0-68E1-9744-9C10-F79D842153A9}" name="Column12567"/>
    <tableColumn id="12581" xr3:uid="{F27C664C-1A81-754D-A273-C86E617DE486}" name="Column12568"/>
    <tableColumn id="12582" xr3:uid="{3C1F2070-760B-394D-B490-361DD27A1BBE}" name="Column12569"/>
    <tableColumn id="12583" xr3:uid="{8A43B4DB-0CE4-AD4C-8D1E-FE1AB63CDA5E}" name="Column12570"/>
    <tableColumn id="12584" xr3:uid="{2D286A32-2601-CD4F-9360-2B0A842998DF}" name="Column12571"/>
    <tableColumn id="12585" xr3:uid="{29654815-5DB4-E84F-9842-F59AE5C19D63}" name="Column12572"/>
    <tableColumn id="12586" xr3:uid="{F34A48C1-59BE-8F42-B9D7-03A1C1CF46DC}" name="Column12573"/>
    <tableColumn id="12587" xr3:uid="{86291453-41E0-B94B-9915-1FF83DECC208}" name="Column12574"/>
    <tableColumn id="12588" xr3:uid="{87704746-04DE-2541-96EF-0ADD816744D9}" name="Column12575"/>
    <tableColumn id="12589" xr3:uid="{3AC2CDC1-2CEA-9D46-ABBB-62152B6D4E8C}" name="Column12576"/>
    <tableColumn id="12590" xr3:uid="{51499D79-4F15-D14C-8632-A066D00F42A0}" name="Column12577"/>
    <tableColumn id="12591" xr3:uid="{E4618DFF-5525-1B4C-919D-3A62DD26DA6F}" name="Column12578"/>
    <tableColumn id="12592" xr3:uid="{05236CB7-2889-DF41-A682-997D23CEC33F}" name="Column12579"/>
    <tableColumn id="12593" xr3:uid="{E6798F98-8DFB-1047-B327-B8046620799A}" name="Column12580"/>
    <tableColumn id="12594" xr3:uid="{8906D9DB-FF4C-7447-AB80-A677CACF35A7}" name="Column12581"/>
    <tableColumn id="12595" xr3:uid="{7FFFDB87-DF81-B448-90B8-A09D0BC1D910}" name="Column12582"/>
    <tableColumn id="12596" xr3:uid="{9ED800C5-4CEB-0B45-B228-FC93ADCEB286}" name="Column12583"/>
    <tableColumn id="12597" xr3:uid="{E35A9079-3A22-3B47-B5E6-0C4BC2E970CC}" name="Column12584"/>
    <tableColumn id="12598" xr3:uid="{7B56E022-2009-174A-A415-6D385B340F8A}" name="Column12585"/>
    <tableColumn id="12599" xr3:uid="{4526A680-4D38-F14D-A9AF-63F614E87EA7}" name="Column12586"/>
    <tableColumn id="12600" xr3:uid="{FA30CEB5-3D26-754B-ADD8-E9B028C6E62B}" name="Column12587"/>
    <tableColumn id="12601" xr3:uid="{106D7815-2AEC-2943-AA19-BB261676AC6B}" name="Column12588"/>
    <tableColumn id="12602" xr3:uid="{82D643E1-7393-6748-A471-906EAF743A05}" name="Column12589"/>
    <tableColumn id="12603" xr3:uid="{71E7B74C-93AB-514F-B835-CFB4547DAC05}" name="Column12590"/>
    <tableColumn id="12604" xr3:uid="{D55260A4-4582-884A-921C-8DDE3063E7F5}" name="Column12591"/>
    <tableColumn id="12605" xr3:uid="{0E16A06D-FEBA-A548-BBF9-3F9EEA5AF53A}" name="Column12592"/>
    <tableColumn id="12606" xr3:uid="{4479E8B6-F9C5-D241-ADE4-E7136F5B310E}" name="Column12593"/>
    <tableColumn id="12607" xr3:uid="{9D711BB0-81AB-AC4F-96B3-786F4CC50C32}" name="Column12594"/>
    <tableColumn id="12608" xr3:uid="{B7FA6152-54A3-4943-9AE5-61C379F8CA78}" name="Column12595"/>
    <tableColumn id="12609" xr3:uid="{69969AE5-7A1C-344E-9277-D69DE449EC23}" name="Column12596"/>
    <tableColumn id="12610" xr3:uid="{72C1202B-D91E-7749-B67C-8F137BE5EC57}" name="Column12597"/>
    <tableColumn id="12611" xr3:uid="{949CBD58-CF94-D748-9BAC-5930CB82B228}" name="Column12598"/>
    <tableColumn id="12612" xr3:uid="{0D011F73-8C1F-9B43-BC35-A47BE7006B9E}" name="Column12599"/>
    <tableColumn id="12613" xr3:uid="{2B1ACAE9-9A7D-384F-8AE9-D9FC4BA3C527}" name="Column12600"/>
    <tableColumn id="12614" xr3:uid="{364BB2FF-AA1F-5D40-971D-257BC226D213}" name="Column12601"/>
    <tableColumn id="12615" xr3:uid="{476C9AE5-7589-FF40-972C-75F100129915}" name="Column12602"/>
    <tableColumn id="12616" xr3:uid="{2EAD730F-7CA2-4B4C-A4FF-771A1A74E9DD}" name="Column12603"/>
    <tableColumn id="12617" xr3:uid="{42DFF8DD-A94D-B74B-BC9A-CA9292BCC996}" name="Column12604"/>
    <tableColumn id="12618" xr3:uid="{AF31E7DB-A00C-5A4B-B060-B4967D718377}" name="Column12605"/>
    <tableColumn id="12619" xr3:uid="{151EF598-3807-574A-A422-BF96224B03FF}" name="Column12606"/>
    <tableColumn id="12620" xr3:uid="{803D792C-EC16-F04E-AD88-DB4CA8D64220}" name="Column12607"/>
    <tableColumn id="12621" xr3:uid="{2A0E2F58-95C9-8B4D-9FEF-04767E0115F5}" name="Column12608"/>
    <tableColumn id="12622" xr3:uid="{166ED377-4C99-E04F-93FC-A8FF7799FDAA}" name="Column12609"/>
    <tableColumn id="12623" xr3:uid="{A79F9E39-B8BF-C442-93B7-5599D9BF2105}" name="Column12610"/>
    <tableColumn id="12624" xr3:uid="{BBD954D2-ADAE-174E-8D54-31E1F66A734C}" name="Column12611"/>
    <tableColumn id="12625" xr3:uid="{7E8586FA-8431-564A-BF14-986FFE233E30}" name="Column12612"/>
    <tableColumn id="12626" xr3:uid="{5B1AF387-466D-C447-A859-0878DF5C4D48}" name="Column12613"/>
    <tableColumn id="12627" xr3:uid="{5A31DECD-0ED2-C04B-9E87-F7E0F381F2A6}" name="Column12614"/>
    <tableColumn id="12628" xr3:uid="{B63E69A4-844B-9544-BA0B-14E907D40C09}" name="Column12615"/>
    <tableColumn id="12629" xr3:uid="{D078B1F9-9DB3-E849-97EB-7C436FD53026}" name="Column12616"/>
    <tableColumn id="12630" xr3:uid="{F5748472-1AE0-0645-B6C7-E21782105403}" name="Column12617"/>
    <tableColumn id="12631" xr3:uid="{CB4724D5-D75E-6F41-B7BF-093D0EE75814}" name="Column12618"/>
    <tableColumn id="12632" xr3:uid="{8EC4ACEA-58B3-4846-A71B-765B256CFA60}" name="Column12619"/>
    <tableColumn id="12633" xr3:uid="{4460DDDF-A52B-E244-ACBE-232A72FC5782}" name="Column12620"/>
    <tableColumn id="12634" xr3:uid="{A3774CB0-1115-E34F-9E3E-E486B874CB41}" name="Column12621"/>
    <tableColumn id="12635" xr3:uid="{A4F6EE81-8C73-1740-A4C9-B2023B97EE7E}" name="Column12622"/>
    <tableColumn id="12636" xr3:uid="{E93D432D-995D-E44E-8BA8-6D9B96861D55}" name="Column12623"/>
    <tableColumn id="12637" xr3:uid="{73F6D639-95FA-3548-92C6-525CE2B3A9F3}" name="Column12624"/>
    <tableColumn id="12638" xr3:uid="{5ADE3FD9-1A82-5044-876C-E4DB1D22565F}" name="Column12625"/>
    <tableColumn id="12639" xr3:uid="{F8BFF289-F1E9-9D47-981F-222502C4A298}" name="Column12626"/>
    <tableColumn id="12640" xr3:uid="{29030C3D-61E5-E040-B98D-E75047258DD8}" name="Column12627"/>
    <tableColumn id="12641" xr3:uid="{36F15369-4693-5846-BB65-602E2CFDFBB5}" name="Column12628"/>
    <tableColumn id="12642" xr3:uid="{AFA5A0FC-DA25-D240-BCB4-254C0914EF19}" name="Column12629"/>
    <tableColumn id="12643" xr3:uid="{43F3000E-862C-8043-9046-4F23EAF38B96}" name="Column12630"/>
    <tableColumn id="12644" xr3:uid="{31D444B4-672E-764C-9E59-D5F34EE2335F}" name="Column12631"/>
    <tableColumn id="12645" xr3:uid="{63D11321-D853-2846-B9E6-E57A8B8EA045}" name="Column12632"/>
    <tableColumn id="12646" xr3:uid="{E9E8BC6F-C229-284B-A215-C10F03CC290C}" name="Column12633"/>
    <tableColumn id="12647" xr3:uid="{E7EFD23B-8997-CA4F-913F-1CF62CB5EAB7}" name="Column12634"/>
    <tableColumn id="12648" xr3:uid="{AE3D0920-4302-6243-9D2B-CDA26D5A7014}" name="Column12635"/>
    <tableColumn id="12649" xr3:uid="{0A6D3798-72C4-3445-9376-D3754B7C2A92}" name="Column12636"/>
    <tableColumn id="12650" xr3:uid="{8EB7B228-B5B9-6648-B840-A4F942B1599A}" name="Column12637"/>
    <tableColumn id="12651" xr3:uid="{AF50DCE9-8973-A049-A707-735F5CFDBBE4}" name="Column12638"/>
    <tableColumn id="12652" xr3:uid="{D8B914C3-DC4D-9C4F-8ECC-2D18D43E771E}" name="Column12639"/>
    <tableColumn id="12653" xr3:uid="{4A4F1E06-FCEE-D648-A21A-514149B5AA65}" name="Column12640"/>
    <tableColumn id="12654" xr3:uid="{2030615A-8B3A-FE49-B444-47D44D38A133}" name="Column12641"/>
    <tableColumn id="12655" xr3:uid="{2E68E735-4A72-1F44-8EC2-80352FDF69AD}" name="Column12642"/>
    <tableColumn id="12656" xr3:uid="{482054D1-5AEA-6C45-A839-10BB87BC0396}" name="Column12643"/>
    <tableColumn id="12657" xr3:uid="{FFAB3782-22B9-4D46-A8E5-C8ED7F37B41C}" name="Column12644"/>
    <tableColumn id="12658" xr3:uid="{E1EF105E-7272-DF4D-A36F-8D9CC529F9F5}" name="Column12645"/>
    <tableColumn id="12659" xr3:uid="{4F452DF3-EC44-0B48-AA5A-1291FB905DDA}" name="Column12646"/>
    <tableColumn id="12660" xr3:uid="{67F872D5-F8C0-8345-ADF1-91C091FA7F97}" name="Column12647"/>
    <tableColumn id="12661" xr3:uid="{9BC1F2AE-2124-A945-889A-664162D7D917}" name="Column12648"/>
    <tableColumn id="12662" xr3:uid="{D4B7C9C5-2B29-F349-90D4-71E1F1550817}" name="Column12649"/>
    <tableColumn id="12663" xr3:uid="{7619FA0B-A3A1-5449-BE9D-E3B9490B64A2}" name="Column12650"/>
    <tableColumn id="12664" xr3:uid="{E9237715-1ABC-1D44-A9B9-B32DC6582DE1}" name="Column12651"/>
    <tableColumn id="12665" xr3:uid="{BD9F56D8-0436-394D-A27C-0002A5720613}" name="Column12652"/>
    <tableColumn id="12666" xr3:uid="{C68D7FDB-9BF0-3D48-ABA4-FC838725474D}" name="Column12653"/>
    <tableColumn id="12667" xr3:uid="{DB7541AC-B5B2-D745-AEDC-AEB31140278F}" name="Column12654"/>
    <tableColumn id="12668" xr3:uid="{3572A57A-6A0A-2249-BEAE-A36A51FCF395}" name="Column12655"/>
    <tableColumn id="12669" xr3:uid="{C5B4FF4C-A0D3-6840-AE42-A632E2901FD6}" name="Column12656"/>
    <tableColumn id="12670" xr3:uid="{78AEF8A6-A237-4B4C-AB04-9FABE9F435E9}" name="Column12657"/>
    <tableColumn id="12671" xr3:uid="{27CAF893-E380-FC4E-AE81-BB04A1752D93}" name="Column12658"/>
    <tableColumn id="12672" xr3:uid="{8A235969-BDEE-7249-9E8A-D732CF8EC5AC}" name="Column12659"/>
    <tableColumn id="12673" xr3:uid="{43617D70-9434-DE41-A4DF-91AEDE8AEA73}" name="Column12660"/>
    <tableColumn id="12674" xr3:uid="{33AC7526-297D-144A-822E-A3F52CDA211E}" name="Column12661"/>
    <tableColumn id="12675" xr3:uid="{868F1A39-822E-154C-B621-0A62C7BDEDB9}" name="Column12662"/>
    <tableColumn id="12676" xr3:uid="{1CEC251E-AFE1-214D-8595-164ECE3852B8}" name="Column12663"/>
    <tableColumn id="12677" xr3:uid="{0E3AFF25-BC37-3349-BDFA-E305E1DAA494}" name="Column12664"/>
    <tableColumn id="12678" xr3:uid="{F4A323AB-9C87-204E-A8C1-32B69964E88E}" name="Column12665"/>
    <tableColumn id="12679" xr3:uid="{E65DF3F5-AD0C-B245-ABF8-903F1BC27336}" name="Column12666"/>
    <tableColumn id="12680" xr3:uid="{EA615029-E173-BF46-B000-67C1F5DA7C45}" name="Column12667"/>
    <tableColumn id="12681" xr3:uid="{DDB6BCDD-96CA-9442-9132-6A13AC8BBAAC}" name="Column12668"/>
    <tableColumn id="12682" xr3:uid="{89A7CD9F-020A-B642-B73A-96D183E94C5F}" name="Column12669"/>
    <tableColumn id="12683" xr3:uid="{5B9C1414-C9B7-BA4F-8BAB-F50A9F8DD809}" name="Column12670"/>
    <tableColumn id="12684" xr3:uid="{F513BDCE-FFBE-3447-B4E1-0B34BA5440E5}" name="Column12671"/>
    <tableColumn id="12685" xr3:uid="{6AF4C62A-A2C3-264C-9E0A-E02F279318A8}" name="Column12672"/>
    <tableColumn id="12686" xr3:uid="{F5B031FA-30FE-7248-9548-190DC7B11FFD}" name="Column12673"/>
    <tableColumn id="12687" xr3:uid="{25B35FC9-492D-F241-B43D-E82CF852298A}" name="Column12674"/>
    <tableColumn id="12688" xr3:uid="{4C89F71B-17A9-3F4F-BB84-FF8842AC22DB}" name="Column12675"/>
    <tableColumn id="12689" xr3:uid="{2EB2556F-6DE6-C940-97E3-C7519B3273E3}" name="Column12676"/>
    <tableColumn id="12690" xr3:uid="{77983C40-DCE5-204F-8AD2-9BF1FEED8F79}" name="Column12677"/>
    <tableColumn id="12691" xr3:uid="{1E1B8FB6-55FF-2143-93DB-DF4BC25C2C79}" name="Column12678"/>
    <tableColumn id="12692" xr3:uid="{E7108696-6AF9-8649-BCB3-C19864D0CAC3}" name="Column12679"/>
    <tableColumn id="12693" xr3:uid="{63429449-94A2-3C49-87AF-7EE90D800F73}" name="Column12680"/>
    <tableColumn id="12694" xr3:uid="{DB2FAB52-F486-E842-B111-4CBEF2C92EFE}" name="Column12681"/>
    <tableColumn id="12695" xr3:uid="{0BE2E016-A07D-CB4B-978E-D9DAEDC76A79}" name="Column12682"/>
    <tableColumn id="12696" xr3:uid="{D2EB8A36-B55E-7E4D-BEB7-8E0356B89D31}" name="Column12683"/>
    <tableColumn id="12697" xr3:uid="{06D76E7A-8EB1-B845-A922-5BD95118F790}" name="Column12684"/>
    <tableColumn id="12698" xr3:uid="{B40B3359-ED83-5F4C-9343-2CB7DA708243}" name="Column12685"/>
    <tableColumn id="12699" xr3:uid="{FCB933D5-65A2-3047-A386-410BFB1075E9}" name="Column12686"/>
    <tableColumn id="12700" xr3:uid="{C5AB53A2-BD30-6642-B1F1-399C88E94CCE}" name="Column12687"/>
    <tableColumn id="12701" xr3:uid="{732925AB-61E2-5348-8E9E-105C37085C26}" name="Column12688"/>
    <tableColumn id="12702" xr3:uid="{DB767B3D-5D91-4B4E-94F4-2BFC935019E7}" name="Column12689"/>
    <tableColumn id="12703" xr3:uid="{CDB3D07A-AB8B-2E4B-8C3F-3872A6EA72E7}" name="Column12690"/>
    <tableColumn id="12704" xr3:uid="{2FC89FCD-0A34-B44F-8C73-0BEF2E9D3A9C}" name="Column12691"/>
    <tableColumn id="12705" xr3:uid="{2F6D5649-72AB-A447-9838-99E802DE61C7}" name="Column12692"/>
    <tableColumn id="12706" xr3:uid="{78393EC5-C042-E04C-B51F-9BC6EB25CB37}" name="Column12693"/>
    <tableColumn id="12707" xr3:uid="{AE8CFD15-D7B7-8F4A-A3B4-21F0EC50B335}" name="Column12694"/>
    <tableColumn id="12708" xr3:uid="{18D9A3D1-32DE-BC45-89B9-A7CC471742F6}" name="Column12695"/>
    <tableColumn id="12709" xr3:uid="{F9B90D9F-139E-CC4A-9463-88B307E9C2D0}" name="Column12696"/>
    <tableColumn id="12710" xr3:uid="{AF9A2F47-6788-DD4B-9513-ED506F85B973}" name="Column12697"/>
    <tableColumn id="12711" xr3:uid="{8BEB0412-A642-A44B-82C4-3BE1B5912193}" name="Column12698"/>
    <tableColumn id="12712" xr3:uid="{73D30A35-3BAF-734D-83FE-6153967EE4DB}" name="Column12699"/>
    <tableColumn id="12713" xr3:uid="{10E36E9A-E384-CA40-A1AC-F16358028FC0}" name="Column12700"/>
    <tableColumn id="12714" xr3:uid="{ED63274D-20AC-794B-8918-F51AB82A7FD7}" name="Column12701"/>
    <tableColumn id="12715" xr3:uid="{21218984-77C5-BA48-964F-7870295A4821}" name="Column12702"/>
    <tableColumn id="12716" xr3:uid="{FBB1945F-963B-1949-84C7-AC6922C7BBA1}" name="Column12703"/>
    <tableColumn id="12717" xr3:uid="{DFC8BE10-2CFA-984B-BBC9-616B8226C7F8}" name="Column12704"/>
    <tableColumn id="12718" xr3:uid="{BB9F507C-7561-1144-989B-161BC63BA149}" name="Column12705"/>
    <tableColumn id="12719" xr3:uid="{2DCC7AA0-5AA6-B64A-B12A-2543F81034C5}" name="Column12706"/>
    <tableColumn id="12720" xr3:uid="{AE5DD406-038F-8F47-AAFA-2571421C5C1F}" name="Column12707"/>
    <tableColumn id="12721" xr3:uid="{E0A65D6E-6E23-6F4C-8452-DF045EC0B59D}" name="Column12708"/>
    <tableColumn id="12722" xr3:uid="{01CD65F2-B759-6B4D-AFDA-4DB81E606642}" name="Column12709"/>
    <tableColumn id="12723" xr3:uid="{8DFAF9DF-4161-8546-912F-5F1109A01DF3}" name="Column12710"/>
    <tableColumn id="12724" xr3:uid="{22C5AD78-FF59-D740-A9CB-0A0666B44DE0}" name="Column12711"/>
    <tableColumn id="12725" xr3:uid="{1E26A4E0-166A-6C45-B86D-BB7EB4AFEECA}" name="Column12712"/>
    <tableColumn id="12726" xr3:uid="{32062FE8-9737-B348-BDC7-63A03AE45981}" name="Column12713"/>
    <tableColumn id="12727" xr3:uid="{BF1CB92A-6AB4-7C49-A3E4-8C030026DBB4}" name="Column12714"/>
    <tableColumn id="12728" xr3:uid="{75B8313F-BB3D-EB48-8CEF-96390D29FF42}" name="Column12715"/>
    <tableColumn id="12729" xr3:uid="{F07DD69C-4F3C-7040-8123-29D0E18AB077}" name="Column12716"/>
    <tableColumn id="12730" xr3:uid="{1037D377-2359-A24C-B18A-0CE48A5E9728}" name="Column12717"/>
    <tableColumn id="12731" xr3:uid="{DDAC23C6-22CB-024F-A641-D4E80256AD14}" name="Column12718"/>
    <tableColumn id="12732" xr3:uid="{CF539F90-EC45-8649-8072-7667D7EAAEF6}" name="Column12719"/>
    <tableColumn id="12733" xr3:uid="{5ACA28F6-CB3F-D047-A426-45063CB7CB02}" name="Column12720"/>
    <tableColumn id="12734" xr3:uid="{28455490-8328-004B-94F2-B0AC08E2599B}" name="Column12721"/>
    <tableColumn id="12735" xr3:uid="{72F2AB21-1206-E642-A72C-1FAE094DCE0B}" name="Column12722"/>
    <tableColumn id="12736" xr3:uid="{932DFFA8-6776-4648-8FA7-8EF5F340855A}" name="Column12723"/>
    <tableColumn id="12737" xr3:uid="{102E830A-86B4-BB45-B595-40B2D58EAB77}" name="Column12724"/>
    <tableColumn id="12738" xr3:uid="{DDAA2ECF-F42D-CF4D-B09E-04E16A935122}" name="Column12725"/>
    <tableColumn id="12739" xr3:uid="{837F74B4-CC22-154B-840A-0C341BF694C9}" name="Column12726"/>
    <tableColumn id="12740" xr3:uid="{5BB744B1-11BA-B54C-8D05-DCCC53F6A341}" name="Column12727"/>
    <tableColumn id="12741" xr3:uid="{929E928F-39A7-DD42-966C-3160A1C562EB}" name="Column12728"/>
    <tableColumn id="12742" xr3:uid="{A05D8651-1938-7247-A415-B0B0F9E71AAB}" name="Column12729"/>
    <tableColumn id="12743" xr3:uid="{196A9BD0-CD44-1141-A01B-E4395C9F2070}" name="Column12730"/>
    <tableColumn id="12744" xr3:uid="{C5D816BB-9CDD-C14A-A17C-D9EEBC09E869}" name="Column12731"/>
    <tableColumn id="12745" xr3:uid="{119BFB2B-DD8C-A643-9E79-A2EF00CDBCAC}" name="Column12732"/>
    <tableColumn id="12746" xr3:uid="{F76DBA76-6F48-924C-96EE-FAB82FFDA1A9}" name="Column12733"/>
    <tableColumn id="12747" xr3:uid="{E67CDC86-C778-1044-A399-CA636A082CDC}" name="Column12734"/>
    <tableColumn id="12748" xr3:uid="{36D0C0BC-0FCE-CC43-9B8F-81A27195D563}" name="Column12735"/>
    <tableColumn id="12749" xr3:uid="{7B04F8CF-9929-C54B-975E-0B4B0710C91A}" name="Column12736"/>
    <tableColumn id="12750" xr3:uid="{EA26F3E4-16BC-D449-A9A8-3F9CDCE09E79}" name="Column12737"/>
    <tableColumn id="12751" xr3:uid="{4DAD8BB5-DFFE-4D45-8771-551695A2FB74}" name="Column12738"/>
    <tableColumn id="12752" xr3:uid="{63DD47CD-B0F3-3C48-AFB3-EABC6D6E0F90}" name="Column12739"/>
    <tableColumn id="12753" xr3:uid="{FA3EFBBB-2E8D-9F4E-AEE7-3BEB9E017660}" name="Column12740"/>
    <tableColumn id="12754" xr3:uid="{1821D2A3-7003-DE44-B6D2-D69E6B58C3ED}" name="Column12741"/>
    <tableColumn id="12755" xr3:uid="{3D13AAC9-06F7-1846-A421-01C0EC6BA648}" name="Column12742"/>
    <tableColumn id="12756" xr3:uid="{3DD15D7A-C58C-1F4D-9C40-F88DA267C870}" name="Column12743"/>
    <tableColumn id="12757" xr3:uid="{703295EB-CCF0-F843-B6F3-5E5C527F52D7}" name="Column12744"/>
    <tableColumn id="12758" xr3:uid="{6376F37D-A71C-E045-A1A3-436A26D5E07E}" name="Column12745"/>
    <tableColumn id="12759" xr3:uid="{0AACE40C-7A6F-A440-A805-5BFC83F62BEA}" name="Column12746"/>
    <tableColumn id="12760" xr3:uid="{BC05BDFB-A289-A34C-8E06-FC6032D95BC9}" name="Column12747"/>
    <tableColumn id="12761" xr3:uid="{EBBE5C19-B1D7-464F-ABDF-37736A09722B}" name="Column12748"/>
    <tableColumn id="12762" xr3:uid="{85AA2686-9A75-AD4B-B360-BEAFA1A79982}" name="Column12749"/>
    <tableColumn id="12763" xr3:uid="{83060F1B-431F-C34B-9249-3633F020788B}" name="Column12750"/>
    <tableColumn id="12764" xr3:uid="{A2732884-E0B9-8347-AA71-7AE2A4E9AA24}" name="Column12751"/>
    <tableColumn id="12765" xr3:uid="{7416EDEC-9450-564B-BE5F-A3DA487D6BB9}" name="Column12752"/>
    <tableColumn id="12766" xr3:uid="{A4DB98C6-2AA7-F945-9630-1D57513F6C05}" name="Column12753"/>
    <tableColumn id="12767" xr3:uid="{48763AD7-566B-8541-A5E3-6B8DCAC100A5}" name="Column12754"/>
    <tableColumn id="12768" xr3:uid="{3B8C4289-7928-2445-85B1-6C164C1FE4AB}" name="Column12755"/>
    <tableColumn id="12769" xr3:uid="{2777F930-B608-3F40-8A41-6AF67C229FBB}" name="Column12756"/>
    <tableColumn id="12770" xr3:uid="{20BF1E75-5C9F-2049-B758-C89E6DE5A0F2}" name="Column12757"/>
    <tableColumn id="12771" xr3:uid="{50D124D6-9563-BC4E-8066-25FD43E8D6A6}" name="Column12758"/>
    <tableColumn id="12772" xr3:uid="{2AD14EF1-420C-9848-9A5B-C0C1906B3600}" name="Column12759"/>
    <tableColumn id="12773" xr3:uid="{1BB60C75-D7DB-8A49-AF97-636EF70973D0}" name="Column12760"/>
    <tableColumn id="12774" xr3:uid="{1CCD90DE-EB70-A540-8526-0103F7226F01}" name="Column12761"/>
    <tableColumn id="12775" xr3:uid="{4E5686EF-B89F-2A4B-855D-A14F5CFC1AC1}" name="Column12762"/>
    <tableColumn id="12776" xr3:uid="{90907899-6E9F-A34B-9070-8A9698E740A1}" name="Column12763"/>
    <tableColumn id="12777" xr3:uid="{AB888888-0D28-9642-BBED-B44D2D77EB73}" name="Column12764"/>
    <tableColumn id="12778" xr3:uid="{FB19483D-DA0D-4F49-87AB-28E990395784}" name="Column12765"/>
    <tableColumn id="12779" xr3:uid="{993B6C0B-B1A1-394B-8FC4-BACFA1CE9D64}" name="Column12766"/>
    <tableColumn id="12780" xr3:uid="{7B5D8FC5-BF31-B74A-9949-E6733237AC1D}" name="Column12767"/>
    <tableColumn id="12781" xr3:uid="{CBA3B3D4-49A5-8942-BC58-B98DC3A7A05C}" name="Column12768"/>
    <tableColumn id="12782" xr3:uid="{53A3E58E-1011-E744-9FC3-23549FD1D86E}" name="Column12769"/>
    <tableColumn id="12783" xr3:uid="{A6FDFE82-A284-B24F-B529-FC2B47AAE438}" name="Column12770"/>
    <tableColumn id="12784" xr3:uid="{05469967-2E70-6D41-B25D-56EF0F955032}" name="Column12771"/>
    <tableColumn id="12785" xr3:uid="{FA590705-7CA8-2E44-8A5A-FC2973F0F538}" name="Column12772"/>
    <tableColumn id="12786" xr3:uid="{9B6B7A98-3AE8-A048-A9BD-1C7A261271BA}" name="Column12773"/>
    <tableColumn id="12787" xr3:uid="{53EFE647-14D2-0847-989C-CF8629F17E93}" name="Column12774"/>
    <tableColumn id="12788" xr3:uid="{BCE1A32B-FA95-924E-AA00-8011A0A8CAFA}" name="Column12775"/>
    <tableColumn id="12789" xr3:uid="{D98928CD-7FC4-D740-B8C0-7504C40C2985}" name="Column12776"/>
    <tableColumn id="12790" xr3:uid="{93F75431-1587-A64D-9F12-4FCCDD9024E9}" name="Column12777"/>
    <tableColumn id="12791" xr3:uid="{BB7F87A4-A3A4-0649-AF1D-F5918DE1E648}" name="Column12778"/>
    <tableColumn id="12792" xr3:uid="{49047F7E-66E9-144F-92CB-A5821AE12045}" name="Column12779"/>
    <tableColumn id="12793" xr3:uid="{73803B46-99DB-A744-916C-00B510E06824}" name="Column12780"/>
    <tableColumn id="12794" xr3:uid="{778BBBEA-F4A6-7942-AEAD-23BEE1E78ED6}" name="Column12781"/>
    <tableColumn id="12795" xr3:uid="{6FD50984-CE88-F247-9094-D382EFAFA8D5}" name="Column12782"/>
    <tableColumn id="12796" xr3:uid="{2E363D71-E1B5-AD4B-99D1-3F7D3AF56775}" name="Column12783"/>
    <tableColumn id="12797" xr3:uid="{C0468E5A-369C-5D4A-AA0A-0787BE54BB6A}" name="Column12784"/>
    <tableColumn id="12798" xr3:uid="{F22654E8-1CC4-D44E-8701-6D700E584A9C}" name="Column12785"/>
    <tableColumn id="12799" xr3:uid="{8FD071FF-B40E-3349-9780-7275F8004B89}" name="Column12786"/>
    <tableColumn id="12800" xr3:uid="{C786D926-F6DC-9841-A653-B66AB4BF4BE5}" name="Column12787"/>
    <tableColumn id="12801" xr3:uid="{8B6165CD-8EB3-B94E-A32F-B5CD58186B58}" name="Column12788"/>
    <tableColumn id="12802" xr3:uid="{06092A95-4A57-3646-B36C-7F1D082D3DBA}" name="Column12789"/>
    <tableColumn id="12803" xr3:uid="{8BE10394-53C2-1F47-8D9B-093D0F0318F0}" name="Column12790"/>
    <tableColumn id="12804" xr3:uid="{B655E4E2-B99E-1342-8293-D26D163861C7}" name="Column12791"/>
    <tableColumn id="12805" xr3:uid="{6D8F73B7-3E7D-4444-9CE0-9382394707B0}" name="Column12792"/>
    <tableColumn id="12806" xr3:uid="{07BE4520-04EE-1E48-AB8E-35B4F68C872E}" name="Column12793"/>
    <tableColumn id="12807" xr3:uid="{007731FE-3C3A-1E42-ACF4-03F0012E8D67}" name="Column12794"/>
    <tableColumn id="12808" xr3:uid="{17A1EB1D-DDAF-3143-B253-E9B88EAF4D3B}" name="Column12795"/>
    <tableColumn id="12809" xr3:uid="{D39C033E-150E-7045-A455-26A0D81AFCB9}" name="Column12796"/>
    <tableColumn id="12810" xr3:uid="{D73F957D-15A3-254E-BF5E-08084C727309}" name="Column12797"/>
    <tableColumn id="12811" xr3:uid="{E8F38A97-5060-984D-8AAC-E2DE7DF1DC39}" name="Column12798"/>
    <tableColumn id="12812" xr3:uid="{6B40CBA0-4AE7-3340-A722-87249BCEBEAA}" name="Column12799"/>
    <tableColumn id="12813" xr3:uid="{60B4C174-9E9D-CD4C-8372-B87A4A2AFECE}" name="Column12800"/>
    <tableColumn id="12814" xr3:uid="{BFD1B0E9-040A-F04F-8FFE-FC3E6AD2EDF9}" name="Column12801"/>
    <tableColumn id="12815" xr3:uid="{A2D5C15E-0638-2A4E-B62C-5E7202D435D5}" name="Column12802"/>
    <tableColumn id="12816" xr3:uid="{17C437A1-DAC8-0E49-92C2-309C2EA8391D}" name="Column12803"/>
    <tableColumn id="12817" xr3:uid="{7A8D9C62-47FF-904F-9A5B-CB1B5D02B71B}" name="Column12804"/>
    <tableColumn id="12818" xr3:uid="{7C6D316F-6675-B748-8BA6-239D937BC1E9}" name="Column12805"/>
    <tableColumn id="12819" xr3:uid="{A602FA74-72EE-7746-9B81-C41FF2C0FD1E}" name="Column12806"/>
    <tableColumn id="12820" xr3:uid="{CD49E9EC-464B-A74C-BF0E-135F0245F7E6}" name="Column12807"/>
    <tableColumn id="12821" xr3:uid="{206C6DA8-A16E-EA42-998D-5147129E98C8}" name="Column12808"/>
    <tableColumn id="12822" xr3:uid="{0FB4B546-532B-3C41-B95C-373709510A2F}" name="Column12809"/>
    <tableColumn id="12823" xr3:uid="{9C92DE70-4CC1-114C-9DA5-1E5060F617FD}" name="Column12810"/>
    <tableColumn id="12824" xr3:uid="{59F4E43C-E30E-C84B-823A-A54CC9380A90}" name="Column12811"/>
    <tableColumn id="12825" xr3:uid="{19B2C747-0EDB-624D-8DEE-C4A444DE9A5E}" name="Column12812"/>
    <tableColumn id="12826" xr3:uid="{2864393D-8BA3-914F-ABD9-D3F5C44670C0}" name="Column12813"/>
    <tableColumn id="12827" xr3:uid="{8DD8B7D4-BB86-C049-94DF-CD02B88EE6AC}" name="Column12814"/>
    <tableColumn id="12828" xr3:uid="{81F101E1-7C33-0D4A-9550-AE07CD49B3AB}" name="Column12815"/>
    <tableColumn id="12829" xr3:uid="{D6D702C1-4733-3B48-BBE8-4B9C17C28863}" name="Column12816"/>
    <tableColumn id="12830" xr3:uid="{CC3616E9-ED28-E94C-8C0C-601B969B914A}" name="Column12817"/>
    <tableColumn id="12831" xr3:uid="{6B16254D-F313-5F40-A4F1-BE54D8098CFD}" name="Column12818"/>
    <tableColumn id="12832" xr3:uid="{B1DAC7E9-25E4-8C4C-879A-494FEBE924A7}" name="Column12819"/>
    <tableColumn id="12833" xr3:uid="{27C154E7-DE9B-1140-ADA8-FA1A843B186B}" name="Column12820"/>
    <tableColumn id="12834" xr3:uid="{D56EAFD0-F44E-7A42-8FE7-EFAF66B247FB}" name="Column12821"/>
    <tableColumn id="12835" xr3:uid="{4BCD3D70-B30E-9440-8E7C-D7F5E290A553}" name="Column12822"/>
    <tableColumn id="12836" xr3:uid="{2BCAC468-DB87-0A4C-B572-7B5DC5A86BE4}" name="Column12823"/>
    <tableColumn id="12837" xr3:uid="{BD7BF355-53BF-D94F-B26A-56E5F8B5ED07}" name="Column12824"/>
    <tableColumn id="12838" xr3:uid="{5B194D6D-4F7D-F743-949F-6DAE230F610A}" name="Column12825"/>
    <tableColumn id="12839" xr3:uid="{D9802252-5798-884D-9055-025C460A514A}" name="Column12826"/>
    <tableColumn id="12840" xr3:uid="{4FF9877D-98EE-4643-9C42-3CD4CCBA9D6A}" name="Column12827"/>
    <tableColumn id="12841" xr3:uid="{4DA0D775-02C7-6F44-8858-9E708BF2130A}" name="Column12828"/>
    <tableColumn id="12842" xr3:uid="{4FC4803C-B848-D341-A73F-91F74CF01560}" name="Column12829"/>
    <tableColumn id="12843" xr3:uid="{1826ED9A-9E0E-6A4F-A494-F2307EDF076A}" name="Column12830"/>
    <tableColumn id="12844" xr3:uid="{728E839A-54F5-CD46-AD70-7288CAFB3291}" name="Column12831"/>
    <tableColumn id="12845" xr3:uid="{C000354F-3151-DF43-953E-94455CA05F7B}" name="Column12832"/>
    <tableColumn id="12846" xr3:uid="{803CDFAD-B0DB-3E4D-9480-B15E226EBA13}" name="Column12833"/>
    <tableColumn id="12847" xr3:uid="{7D4AC34D-F5C3-BA42-A2EF-B1AC1BE366CB}" name="Column12834"/>
    <tableColumn id="12848" xr3:uid="{73243835-0624-C141-BDE4-6EA59F393D51}" name="Column12835"/>
    <tableColumn id="12849" xr3:uid="{E171F7C1-3766-7F40-B8CD-0A0C8C8EA4AB}" name="Column12836"/>
    <tableColumn id="12850" xr3:uid="{E9183FE1-1FC8-D845-BBFA-8966BBBAA9A3}" name="Column12837"/>
    <tableColumn id="12851" xr3:uid="{5ABFC4CF-125E-974B-9636-B70BCD63E83B}" name="Column12838"/>
    <tableColumn id="12852" xr3:uid="{896CE590-F506-BF4D-9E02-4C3654DEA237}" name="Column12839"/>
    <tableColumn id="12853" xr3:uid="{4B3FFD41-4300-7E4C-A283-DC7AE30A5C57}" name="Column12840"/>
    <tableColumn id="12854" xr3:uid="{70BB62AB-1CAC-1A4F-837C-55180671D535}" name="Column12841"/>
    <tableColumn id="12855" xr3:uid="{8CCBED16-5F2E-E142-B2C2-78B84D327169}" name="Column12842"/>
    <tableColumn id="12856" xr3:uid="{902B645E-114E-1149-BE33-C6157A6A37F5}" name="Column12843"/>
    <tableColumn id="12857" xr3:uid="{6CC66A02-2F72-1D43-BCD3-F549AE96D2CD}" name="Column12844"/>
    <tableColumn id="12858" xr3:uid="{06A9196F-D3FC-3845-A696-FDB490457854}" name="Column12845"/>
    <tableColumn id="12859" xr3:uid="{F785FA4F-411F-2C44-90D8-66D1B973F889}" name="Column12846"/>
    <tableColumn id="12860" xr3:uid="{F895E570-DA32-C140-B4A0-ABAD932AB1DE}" name="Column12847"/>
    <tableColumn id="12861" xr3:uid="{247C216D-C54B-3E40-818E-5CDA2B574EB6}" name="Column12848"/>
    <tableColumn id="12862" xr3:uid="{EB1B670B-E75C-D743-BDCD-34CA533F6616}" name="Column12849"/>
    <tableColumn id="12863" xr3:uid="{6130E77C-5336-4943-B589-65C10FFB0CBF}" name="Column12850"/>
    <tableColumn id="12864" xr3:uid="{72E55C35-2837-CF4E-9361-5AC4C407BCBD}" name="Column12851"/>
    <tableColumn id="12865" xr3:uid="{91226530-DE3D-1A46-AB5E-8E52AF17D31E}" name="Column12852"/>
    <tableColumn id="12866" xr3:uid="{DEC9E9FB-F324-AF49-97D3-3BAEF95ACCE4}" name="Column12853"/>
    <tableColumn id="12867" xr3:uid="{0B04D4BB-FEC2-6E45-84E3-682BFAF4A770}" name="Column12854"/>
    <tableColumn id="12868" xr3:uid="{84168CE7-2C75-9E49-876B-6B5468A7DD2F}" name="Column12855"/>
    <tableColumn id="12869" xr3:uid="{546975AA-7D70-D347-BD73-2FB25B653FEB}" name="Column12856"/>
    <tableColumn id="12870" xr3:uid="{1C73609A-6D08-3645-81B8-FD560B4CF955}" name="Column12857"/>
    <tableColumn id="12871" xr3:uid="{02F9438A-AF88-FA4E-8EF6-25DA5FE1BFFE}" name="Column12858"/>
    <tableColumn id="12872" xr3:uid="{368ED257-96AB-DE41-836D-57A0E76132C4}" name="Column12859"/>
    <tableColumn id="12873" xr3:uid="{3F9411FD-5968-7C43-95A9-5AE63EEACE51}" name="Column12860"/>
    <tableColumn id="12874" xr3:uid="{5A489AAD-C814-C14C-972B-F231A28A89A3}" name="Column12861"/>
    <tableColumn id="12875" xr3:uid="{E47AB4BC-3F91-ED42-9175-EDC013046620}" name="Column12862"/>
    <tableColumn id="12876" xr3:uid="{5F65064F-9B2F-2345-9819-0BA449AF1216}" name="Column12863"/>
    <tableColumn id="12877" xr3:uid="{D7EB8EA4-489F-5B46-9CBF-9E1D6BE3F1B2}" name="Column12864"/>
    <tableColumn id="12878" xr3:uid="{5845BBA2-FC42-8A40-A2DA-2038FBE775F9}" name="Column12865"/>
    <tableColumn id="12879" xr3:uid="{3CDE8337-C58D-CA44-8190-9A52A9A5275B}" name="Column12866"/>
    <tableColumn id="12880" xr3:uid="{705F984E-B106-C145-9C61-FFFCD79A265C}" name="Column12867"/>
    <tableColumn id="12881" xr3:uid="{710BF9BF-3084-FA43-BD62-B4AAE219EBF2}" name="Column12868"/>
    <tableColumn id="12882" xr3:uid="{01A1DE7E-B75D-324A-9A58-645DB87729E2}" name="Column12869"/>
    <tableColumn id="12883" xr3:uid="{C4710C76-913D-3B4C-9085-DE37D9744EA6}" name="Column12870"/>
    <tableColumn id="12884" xr3:uid="{8A6CB7FD-7EA1-5841-9AA4-2E0088E8D689}" name="Column12871"/>
    <tableColumn id="12885" xr3:uid="{5C7BD8A8-295F-BE43-A854-8E0ED7E7E422}" name="Column12872"/>
    <tableColumn id="12886" xr3:uid="{6B6D3B2F-8391-C140-B9D2-4E5C6D367D35}" name="Column12873"/>
    <tableColumn id="12887" xr3:uid="{5AD88C1C-83AE-BA4E-B0E2-2AD1F9935B37}" name="Column12874"/>
    <tableColumn id="12888" xr3:uid="{3416F5B9-A4F6-EB45-B3FF-5D817782FD63}" name="Column12875"/>
    <tableColumn id="12889" xr3:uid="{B021B43C-AAC9-DF46-A515-E64AF91F060B}" name="Column12876"/>
    <tableColumn id="12890" xr3:uid="{611DFC64-1D45-1047-8C8A-202D2757675D}" name="Column12877"/>
    <tableColumn id="12891" xr3:uid="{365D56EF-1E3E-B148-BDAC-66F9A3F9E857}" name="Column12878"/>
    <tableColumn id="12892" xr3:uid="{1DFFB11C-6C30-C745-B0D7-8247ADA4C3BA}" name="Column12879"/>
    <tableColumn id="12893" xr3:uid="{11AEF19F-541B-6A4A-BED8-9FEDF8D0D509}" name="Column12880"/>
    <tableColumn id="12894" xr3:uid="{A20E8F8A-D54B-7047-8833-4C3515B550D9}" name="Column12881"/>
    <tableColumn id="12895" xr3:uid="{245E77AE-CA2C-C145-9E0F-92164828FDBA}" name="Column12882"/>
    <tableColumn id="12896" xr3:uid="{3B53B840-6BCF-3A4F-8290-AFD23ED0F83F}" name="Column12883"/>
    <tableColumn id="12897" xr3:uid="{8F31EE6E-876D-3746-B5C0-D76A43CF550C}" name="Column12884"/>
    <tableColumn id="12898" xr3:uid="{6511E51E-C1A7-494D-85E8-FC7D4D95D6BC}" name="Column12885"/>
    <tableColumn id="12899" xr3:uid="{F3F34E93-B397-FC49-A3BD-98538CB416E3}" name="Column12886"/>
    <tableColumn id="12900" xr3:uid="{E2EC0CE8-FE3F-2F46-8F1B-DF148365FAED}" name="Column12887"/>
    <tableColumn id="12901" xr3:uid="{BB8786A5-7D04-0549-B1F0-C288472E988D}" name="Column12888"/>
    <tableColumn id="12902" xr3:uid="{D78BF0B5-3ADD-E645-9B73-AAF24382A877}" name="Column12889"/>
    <tableColumn id="12903" xr3:uid="{0179C235-8DA5-454F-83DB-E097605778FC}" name="Column12890"/>
    <tableColumn id="12904" xr3:uid="{C23D3E7B-4DD2-954B-B17D-8440995CAF42}" name="Column12891"/>
    <tableColumn id="12905" xr3:uid="{FD31F845-2FBF-B442-A5D7-F311A3A067D9}" name="Column12892"/>
    <tableColumn id="12906" xr3:uid="{A4D206D7-4239-B343-87B9-0E79DFC58378}" name="Column12893"/>
    <tableColumn id="12907" xr3:uid="{59583245-F26C-3D47-ADFA-752865598DEF}" name="Column12894"/>
    <tableColumn id="12908" xr3:uid="{72AC5EF5-7651-8246-A08D-E84E9A1EFDFD}" name="Column12895"/>
    <tableColumn id="12909" xr3:uid="{7D32A158-EFDF-1F47-93DF-28E7DE044C7F}" name="Column12896"/>
    <tableColumn id="12910" xr3:uid="{DB310319-4323-C745-9A6A-FAF2B3C47221}" name="Column12897"/>
    <tableColumn id="12911" xr3:uid="{AED96CE5-1176-924E-94DE-EC6F8BEE49D3}" name="Column12898"/>
    <tableColumn id="12912" xr3:uid="{F5020F84-2126-0B4F-81EF-FEA8E6777065}" name="Column12899"/>
    <tableColumn id="12913" xr3:uid="{9324A419-2FA3-494D-8B86-786DDD77A654}" name="Column12900"/>
    <tableColumn id="12914" xr3:uid="{DAA06733-F300-264F-82D0-5E2F22D5316E}" name="Column12901"/>
    <tableColumn id="12915" xr3:uid="{24B4B395-16E3-BC4A-9B47-4FDC95F5E07E}" name="Column12902"/>
    <tableColumn id="12916" xr3:uid="{9CC18938-3CC4-A54C-9B04-B6A43DA8B24C}" name="Column12903"/>
    <tableColumn id="12917" xr3:uid="{43AEEA2C-1352-8D4A-8792-652EE93598A4}" name="Column12904"/>
    <tableColumn id="12918" xr3:uid="{B4E340D8-E3CC-C446-A807-E084B3E0B419}" name="Column12905"/>
    <tableColumn id="12919" xr3:uid="{D3B33976-74B2-DA41-94D2-45F4AAF505A3}" name="Column12906"/>
    <tableColumn id="12920" xr3:uid="{6CD9D5C8-8478-B04A-937B-88D6D88EAC92}" name="Column12907"/>
    <tableColumn id="12921" xr3:uid="{47A32D9D-E1D1-214A-83F0-C9B7D16732BF}" name="Column12908"/>
    <tableColumn id="12922" xr3:uid="{7978A795-DBA8-0842-BB07-F653D8710240}" name="Column12909"/>
    <tableColumn id="12923" xr3:uid="{7FE65362-BEC8-BC4C-9652-0A961FF8DE32}" name="Column12910"/>
    <tableColumn id="12924" xr3:uid="{16188FF0-E01D-0242-A6C3-8416AB9ED108}" name="Column12911"/>
    <tableColumn id="12925" xr3:uid="{6A8E6ED7-03B1-924C-957C-E04A8B74A9D3}" name="Column12912"/>
    <tableColumn id="12926" xr3:uid="{7F4625B8-7815-5048-98B6-A24A0C6C1D3A}" name="Column12913"/>
    <tableColumn id="12927" xr3:uid="{274BCC43-BBDD-374F-B455-CA66310C813F}" name="Column12914"/>
    <tableColumn id="12928" xr3:uid="{99CFEF30-B2B5-6F47-AFAE-065721BA90E9}" name="Column12915"/>
    <tableColumn id="12929" xr3:uid="{C17ABD46-EAB4-F84C-986B-B6AA8C954873}" name="Column12916"/>
    <tableColumn id="12930" xr3:uid="{C6B71C6E-F782-6D40-99B9-5A96A8997420}" name="Column12917"/>
    <tableColumn id="12931" xr3:uid="{E3C838F7-A362-6B44-BB8B-389C2135BACF}" name="Column12918"/>
    <tableColumn id="12932" xr3:uid="{E96A997C-955D-404F-B40B-769802651D5D}" name="Column12919"/>
    <tableColumn id="12933" xr3:uid="{48050CB3-D67A-E149-8E02-1202786C2B76}" name="Column12920"/>
    <tableColumn id="12934" xr3:uid="{A986F928-A3C0-3244-AFAC-6B04B0C210BB}" name="Column12921"/>
    <tableColumn id="12935" xr3:uid="{91A63CCF-D6AD-E345-812E-B6F8BDFC43B2}" name="Column12922"/>
    <tableColumn id="12936" xr3:uid="{41D018A7-1429-C149-B534-24B4099A16F0}" name="Column12923"/>
    <tableColumn id="12937" xr3:uid="{C9909F6B-8117-5C4D-A735-F7B580AA0BC5}" name="Column12924"/>
    <tableColumn id="12938" xr3:uid="{6C31C840-2BC1-334A-B75C-168759EA8254}" name="Column12925"/>
    <tableColumn id="12939" xr3:uid="{739D5C2A-FE05-0E4A-8ED3-C3F66FE0A986}" name="Column12926"/>
    <tableColumn id="12940" xr3:uid="{6E4BBC71-EFF3-AB4F-8785-805F10E0CA57}" name="Column12927"/>
    <tableColumn id="12941" xr3:uid="{8A65E49D-9E80-CA4E-BB99-2B573F2AFBE4}" name="Column12928"/>
    <tableColumn id="12942" xr3:uid="{F6A9881A-6E54-344B-9F4F-4E23DA24A193}" name="Column12929"/>
    <tableColumn id="12943" xr3:uid="{1A174A31-6C37-0349-ACCE-62F0F5193466}" name="Column12930"/>
    <tableColumn id="12944" xr3:uid="{CAAC1AB8-2AB6-2249-83B8-69667E528500}" name="Column12931"/>
    <tableColumn id="12945" xr3:uid="{5C1AAF24-AF45-F64D-8BCD-6EC0E7BB4982}" name="Column12932"/>
    <tableColumn id="12946" xr3:uid="{3F0F4A20-2660-F74D-A055-71B81CF0529D}" name="Column12933"/>
    <tableColumn id="12947" xr3:uid="{10C6FBF0-CECC-3641-B07A-5BD4BB48C193}" name="Column12934"/>
    <tableColumn id="12948" xr3:uid="{9AD392F1-F1C9-934F-ABD1-19E775025A89}" name="Column12935"/>
    <tableColumn id="12949" xr3:uid="{946CB120-7D73-B04A-BFAB-5748068C5CDA}" name="Column12936"/>
    <tableColumn id="12950" xr3:uid="{81416B2A-7D1E-514A-80AE-063F0BBDC921}" name="Column12937"/>
    <tableColumn id="12951" xr3:uid="{97D3D2BB-E576-5A4E-B56D-2F1BD2900585}" name="Column12938"/>
    <tableColumn id="12952" xr3:uid="{0CB78840-DCB0-B341-AC27-B6975A2E2DDB}" name="Column12939"/>
    <tableColumn id="12953" xr3:uid="{E8064FB3-8BD9-0E4E-A9F1-23A72A4C930B}" name="Column12940"/>
    <tableColumn id="12954" xr3:uid="{742D6DB8-45A6-064B-91F9-5E14C80BC3E5}" name="Column12941"/>
    <tableColumn id="12955" xr3:uid="{869C33B0-0E9D-5746-A12A-A2822768523B}" name="Column12942"/>
    <tableColumn id="12956" xr3:uid="{676ED65F-2409-BD4F-871C-CA033FC7F57A}" name="Column12943"/>
    <tableColumn id="12957" xr3:uid="{67ED6B88-5CA3-2048-B95E-3B9D3FB1C9EC}" name="Column12944"/>
    <tableColumn id="12958" xr3:uid="{FD92D7D6-0C7E-6340-BE2C-BD68E97E44ED}" name="Column12945"/>
    <tableColumn id="12959" xr3:uid="{DC6E280E-3227-1E4A-A647-ADDEFE252F5C}" name="Column12946"/>
    <tableColumn id="12960" xr3:uid="{5DCCB839-583C-D847-B077-547E017E728D}" name="Column12947"/>
    <tableColumn id="12961" xr3:uid="{D1736E7D-06D8-3E45-AB38-4606160C5E4A}" name="Column12948"/>
    <tableColumn id="12962" xr3:uid="{9E7329E0-B52D-F24F-BFB4-89DEC50AA33D}" name="Column12949"/>
    <tableColumn id="12963" xr3:uid="{F448C6AC-0F30-A94B-B8F8-2C86FE3CE9EC}" name="Column12950"/>
    <tableColumn id="12964" xr3:uid="{EFA5AC88-FDC3-1346-B207-66211AFB2113}" name="Column12951"/>
    <tableColumn id="12965" xr3:uid="{60005D59-74D7-A244-9620-E4152E10EDE9}" name="Column12952"/>
    <tableColumn id="12966" xr3:uid="{4A15FDA1-DA3E-D949-9F9B-210E596CE5C7}" name="Column12953"/>
    <tableColumn id="12967" xr3:uid="{4BC2C698-8F31-9C46-A2E6-10E71A6DE80C}" name="Column12954"/>
    <tableColumn id="12968" xr3:uid="{83785F58-14F0-EA46-973C-1956685DEC48}" name="Column12955"/>
    <tableColumn id="12969" xr3:uid="{641BB55A-8AAC-B04F-9A2E-ED281F8C0006}" name="Column12956"/>
    <tableColumn id="12970" xr3:uid="{B20FCE09-548F-E24E-993C-B23EEB304B31}" name="Column12957"/>
    <tableColumn id="12971" xr3:uid="{B3E2DF94-16B5-4548-9CE2-5BF9A46CA927}" name="Column12958"/>
    <tableColumn id="12972" xr3:uid="{2444E36B-BC9A-014B-85BC-768E5A03A880}" name="Column12959"/>
    <tableColumn id="12973" xr3:uid="{5D8335F6-14EC-0042-9214-76D5554ED43A}" name="Column12960"/>
    <tableColumn id="12974" xr3:uid="{0F5F7BF5-5CFB-FC4A-AAB9-9248532C5D44}" name="Column12961"/>
    <tableColumn id="12975" xr3:uid="{18E7203B-BCA4-4843-8826-D7B9D6445A74}" name="Column12962"/>
    <tableColumn id="12976" xr3:uid="{D091A08D-C918-3F4B-AB26-FE1186B24FDF}" name="Column12963"/>
    <tableColumn id="12977" xr3:uid="{4AA12F60-A46C-2541-9A19-159785B4488E}" name="Column12964"/>
    <tableColumn id="12978" xr3:uid="{037EFC4A-42CF-7945-9E23-D230C749AA7E}" name="Column12965"/>
    <tableColumn id="12979" xr3:uid="{38203EF6-DA81-3B4E-A7BB-405CDBDD5E63}" name="Column12966"/>
    <tableColumn id="12980" xr3:uid="{53D76A1F-B26B-4044-A2DC-1D8233AC4743}" name="Column12967"/>
    <tableColumn id="12981" xr3:uid="{4D6718FB-CF40-C84D-841E-DD061C877650}" name="Column12968"/>
    <tableColumn id="12982" xr3:uid="{4CD17374-611E-D548-8671-63C64221DC77}" name="Column12969"/>
    <tableColumn id="12983" xr3:uid="{903E24F8-69AA-F34A-9EF7-82255D409B10}" name="Column12970"/>
    <tableColumn id="12984" xr3:uid="{450643EE-1259-9849-BBB8-3C7991AE7015}" name="Column12971"/>
    <tableColumn id="12985" xr3:uid="{65585B47-9C9F-EF4A-BBE5-6D9E574A645F}" name="Column12972"/>
    <tableColumn id="12986" xr3:uid="{A9013996-2625-9D49-85FB-DED17D1690B3}" name="Column12973"/>
    <tableColumn id="12987" xr3:uid="{7ECBB986-405B-E14F-9635-53288C624505}" name="Column12974"/>
    <tableColumn id="12988" xr3:uid="{EC9A6F62-E146-E741-8380-C50313ABDB48}" name="Column12975"/>
    <tableColumn id="12989" xr3:uid="{6453CC96-58AE-554E-8FB8-FBE86CCA4B10}" name="Column12976"/>
    <tableColumn id="12990" xr3:uid="{C0F90F82-9544-DA43-AFD7-B5EDD4D2CF8C}" name="Column12977"/>
    <tableColumn id="12991" xr3:uid="{30F84622-ECC1-D847-A92F-C45D9ECE0892}" name="Column12978"/>
    <tableColumn id="12992" xr3:uid="{C26E4260-D322-4043-AC5A-BD34C1B5A6C0}" name="Column12979"/>
    <tableColumn id="12993" xr3:uid="{12400FA5-977A-6048-B717-63D127C79080}" name="Column12980"/>
    <tableColumn id="12994" xr3:uid="{B498758E-5019-764E-B47C-A58BBE50E6F0}" name="Column12981"/>
    <tableColumn id="12995" xr3:uid="{EBF46E0D-443E-8146-B214-423F62E3A5D3}" name="Column12982"/>
    <tableColumn id="12996" xr3:uid="{DF2A9248-AF44-EF44-9111-C03665159406}" name="Column12983"/>
    <tableColumn id="12997" xr3:uid="{EF8AA809-F5B6-334E-985F-523342C7A82B}" name="Column12984"/>
    <tableColumn id="12998" xr3:uid="{4E909318-E45C-3B41-980E-9A31BA746A66}" name="Column12985"/>
    <tableColumn id="12999" xr3:uid="{FC6B3617-DE9D-AC45-83A5-190277BCAF1F}" name="Column12986"/>
    <tableColumn id="13000" xr3:uid="{10CBEE74-8152-A245-8955-8DA36824A3AF}" name="Column12987"/>
    <tableColumn id="13001" xr3:uid="{B843D9B9-2E9E-1640-8F8F-5D91F6BC80CE}" name="Column12988"/>
    <tableColumn id="13002" xr3:uid="{4664F200-8EF5-C445-8707-BC35B624E2E2}" name="Column12989"/>
    <tableColumn id="13003" xr3:uid="{9F36C568-623B-3749-80F8-B5DE75EF4467}" name="Column12990"/>
    <tableColumn id="13004" xr3:uid="{90C7769A-A3F1-6F41-86DF-673E0435F4F0}" name="Column12991"/>
    <tableColumn id="13005" xr3:uid="{D121E2A6-2E6B-4D4B-B0D0-C7AF7B363F79}" name="Column12992"/>
    <tableColumn id="13006" xr3:uid="{10A8CCAD-83FC-BB45-83FA-654281F04EA7}" name="Column12993"/>
    <tableColumn id="13007" xr3:uid="{27A6511D-2972-1E43-9E77-91A1B7F5A48B}" name="Column12994"/>
    <tableColumn id="13008" xr3:uid="{6C9CFB0C-7679-4B43-9F54-FDFD864ACE2B}" name="Column12995"/>
    <tableColumn id="13009" xr3:uid="{4C8A9231-FEAF-7842-A1B7-6A2CD60EC802}" name="Column12996"/>
    <tableColumn id="13010" xr3:uid="{45837836-1CDD-7640-9B05-4C9AB39C297D}" name="Column12997"/>
    <tableColumn id="13011" xr3:uid="{6B522A91-6759-094F-B468-E61B3D3D8D8B}" name="Column12998"/>
    <tableColumn id="13012" xr3:uid="{DD38566F-4ADC-784D-8708-332E4B9D3049}" name="Column12999"/>
    <tableColumn id="13013" xr3:uid="{8544E732-B434-1A4C-8410-6FAF5809F7B8}" name="Column13000"/>
    <tableColumn id="13014" xr3:uid="{A5D315A9-FA82-1047-A70A-39CB1A40CF57}" name="Column13001"/>
    <tableColumn id="13015" xr3:uid="{4B383C73-75C6-D447-AD57-182C9790F23B}" name="Column13002"/>
    <tableColumn id="13016" xr3:uid="{01C6543F-F804-C247-9AF3-CCEA297B88FE}" name="Column13003"/>
    <tableColumn id="13017" xr3:uid="{2C4026E4-BE64-BB41-8DAD-C589D82715D1}" name="Column13004"/>
    <tableColumn id="13018" xr3:uid="{DD790797-945E-2442-B20C-4F3D06F0632A}" name="Column13005"/>
    <tableColumn id="13019" xr3:uid="{F24FB315-4097-7542-9FA7-A39F692AF3BD}" name="Column13006"/>
    <tableColumn id="13020" xr3:uid="{EBA9A2E9-70A4-2A45-A768-A7D52BDF3B8D}" name="Column13007"/>
    <tableColumn id="13021" xr3:uid="{F724672A-3720-4949-9CFF-C02E64AAC4FC}" name="Column13008"/>
    <tableColumn id="13022" xr3:uid="{B4B4B79B-2739-2B4A-9B5E-DE7E1D023B5D}" name="Column13009"/>
    <tableColumn id="13023" xr3:uid="{250DD596-F0DD-2B42-BA4A-548174747BF2}" name="Column13010"/>
    <tableColumn id="13024" xr3:uid="{FDBFAC15-3A22-5C44-8481-C8D4851299D7}" name="Column13011"/>
    <tableColumn id="13025" xr3:uid="{7C5F0245-D411-FB47-AF89-9B2C8A6D850D}" name="Column13012"/>
    <tableColumn id="13026" xr3:uid="{78B2327E-79C5-0F46-B482-EFD3EDF23044}" name="Column13013"/>
    <tableColumn id="13027" xr3:uid="{4AE2D5AC-A76D-B64F-9487-865DFEF47F8C}" name="Column13014"/>
    <tableColumn id="13028" xr3:uid="{B9F29611-DFE0-6B4A-AC31-E28AD1A97FC5}" name="Column13015"/>
    <tableColumn id="13029" xr3:uid="{CBBBA697-CDBE-6A45-A1AE-3CDDE59FF61A}" name="Column13016"/>
    <tableColumn id="13030" xr3:uid="{8D10D30E-6028-5749-A7DD-D902973A3737}" name="Column13017"/>
    <tableColumn id="13031" xr3:uid="{8E45AFB5-486B-3343-AEFB-136638E5F69D}" name="Column13018"/>
    <tableColumn id="13032" xr3:uid="{319E9B05-BD5F-E04F-8AA9-E9E0C26A8C89}" name="Column13019"/>
    <tableColumn id="13033" xr3:uid="{CB28B58C-2A64-EE47-BAD6-7BBA19667F6D}" name="Column13020"/>
    <tableColumn id="13034" xr3:uid="{BF871F5C-7F73-F04D-B64A-FE14B5303669}" name="Column13021"/>
    <tableColumn id="13035" xr3:uid="{0C513072-5674-6541-BC53-F6E79DBDC27E}" name="Column13022"/>
    <tableColumn id="13036" xr3:uid="{D3EB7E47-717B-4F40-93BE-7C959BB7AC39}" name="Column13023"/>
    <tableColumn id="13037" xr3:uid="{E8EDB392-347A-0146-A8ED-29AAC0B9227C}" name="Column13024"/>
    <tableColumn id="13038" xr3:uid="{3E5F1EE9-38D8-814D-9707-129D48B42395}" name="Column13025"/>
    <tableColumn id="13039" xr3:uid="{CD83D9F9-AA75-0340-A535-4BD36DC23291}" name="Column13026"/>
    <tableColumn id="13040" xr3:uid="{0415DD28-484E-E143-A1C5-E47A7CED7779}" name="Column13027"/>
    <tableColumn id="13041" xr3:uid="{1B4896F6-DC85-5F4A-AB9E-5F01FD0ED07F}" name="Column13028"/>
    <tableColumn id="13042" xr3:uid="{1A479270-EDDB-BB4C-AE40-AE498F20F437}" name="Column13029"/>
    <tableColumn id="13043" xr3:uid="{23280E64-66C0-F14C-BC29-CF7E0E66EBC6}" name="Column13030"/>
    <tableColumn id="13044" xr3:uid="{A76F0A32-682A-3A44-AA11-401630F539B3}" name="Column13031"/>
    <tableColumn id="13045" xr3:uid="{207B22F9-0284-C548-8A6B-FB7A5AF77CC4}" name="Column13032"/>
    <tableColumn id="13046" xr3:uid="{27EA214E-6DD4-CF47-9B4C-BDC41876BCE9}" name="Column13033"/>
    <tableColumn id="13047" xr3:uid="{0208C5D3-C3AA-3840-BF5C-203407CB03C3}" name="Column13034"/>
    <tableColumn id="13048" xr3:uid="{5C375C7C-0169-984D-9711-379D85679065}" name="Column13035"/>
    <tableColumn id="13049" xr3:uid="{CC0542CB-D4B7-E043-9537-1E35B5E5CD32}" name="Column13036"/>
    <tableColumn id="13050" xr3:uid="{5C982E24-41A2-744B-BE5A-3567FC0EE452}" name="Column13037"/>
    <tableColumn id="13051" xr3:uid="{E1555E26-CA1E-2344-8F63-568208E00D6E}" name="Column13038"/>
    <tableColumn id="13052" xr3:uid="{1063F595-CAA4-654B-931B-9C38A3DED799}" name="Column13039"/>
    <tableColumn id="13053" xr3:uid="{EBD59EF6-A42C-BC48-9E00-977FBFA2A7D3}" name="Column13040"/>
    <tableColumn id="13054" xr3:uid="{0FF28B40-0FEE-B74C-975A-CC7A5E960222}" name="Column13041"/>
    <tableColumn id="13055" xr3:uid="{DEB824CF-D8D4-A840-9580-5B48D1AEE4A5}" name="Column13042"/>
    <tableColumn id="13056" xr3:uid="{F1712EFF-4D53-D04D-B240-0730D3DE81EC}" name="Column13043"/>
    <tableColumn id="13057" xr3:uid="{8AFB17A3-AA52-294E-BBD1-E8334455AD7E}" name="Column13044"/>
    <tableColumn id="13058" xr3:uid="{BF9F86AA-8EEF-A247-A2D1-FF5F2A7EE30B}" name="Column13045"/>
    <tableColumn id="13059" xr3:uid="{9C9ABECD-78E1-1242-BA3C-66C0DED6A019}" name="Column13046"/>
    <tableColumn id="13060" xr3:uid="{5248CF02-52CD-184D-B9AC-2B7F393519A8}" name="Column13047"/>
    <tableColumn id="13061" xr3:uid="{B876AB92-3179-D54D-8399-CA28A08B2D7F}" name="Column13048"/>
    <tableColumn id="13062" xr3:uid="{6AC36CD1-8125-0A40-B266-EAEA39722D69}" name="Column13049"/>
    <tableColumn id="13063" xr3:uid="{B4023D61-2EC0-FF42-91CB-932BF35EF95B}" name="Column13050"/>
    <tableColumn id="13064" xr3:uid="{38EC2CC1-2C20-1A49-8FBC-5085C3821D34}" name="Column13051"/>
    <tableColumn id="13065" xr3:uid="{BE7689CA-1A12-BF44-B720-947BE2F0502C}" name="Column13052"/>
    <tableColumn id="13066" xr3:uid="{1F1C715E-C8AD-9A45-AB04-7A610DA70E3F}" name="Column13053"/>
    <tableColumn id="13067" xr3:uid="{7469EB9E-B385-354C-BCBA-2B90BDD84D68}" name="Column13054"/>
    <tableColumn id="13068" xr3:uid="{4A1AFA00-F7C0-9349-B261-4B068D496D2C}" name="Column13055"/>
    <tableColumn id="13069" xr3:uid="{3E0991AC-5297-3A4E-BD96-941FC693DF70}" name="Column13056"/>
    <tableColumn id="13070" xr3:uid="{03A83551-227D-BC4D-A2F2-85202AD1D5DA}" name="Column13057"/>
    <tableColumn id="13071" xr3:uid="{2880D05E-924A-1242-8425-FE81F029D5DF}" name="Column13058"/>
    <tableColumn id="13072" xr3:uid="{5EE595EF-9A33-0F42-A910-759CC9BB1903}" name="Column13059"/>
    <tableColumn id="13073" xr3:uid="{24ED606C-E257-CC4A-A897-BAD6C4853FDE}" name="Column13060"/>
    <tableColumn id="13074" xr3:uid="{5BB4B008-8FC5-0D43-82DB-B7AB0EC1FD34}" name="Column13061"/>
    <tableColumn id="13075" xr3:uid="{00474AC4-C9F7-CB4D-AA6A-E53A4CE5DD2F}" name="Column13062"/>
    <tableColumn id="13076" xr3:uid="{48CD2493-99A3-634D-AF9C-24304686B96F}" name="Column13063"/>
    <tableColumn id="13077" xr3:uid="{9FDA4326-6168-414B-9827-624927430923}" name="Column13064"/>
    <tableColumn id="13078" xr3:uid="{E16A80F3-ED19-7941-994E-4B86146D6C26}" name="Column13065"/>
    <tableColumn id="13079" xr3:uid="{38E3A5EE-3C70-A44C-86D6-FAC020CD17B8}" name="Column13066"/>
    <tableColumn id="13080" xr3:uid="{CE5DA843-F56F-FF48-AFDC-A7490FDFBD8D}" name="Column13067"/>
    <tableColumn id="13081" xr3:uid="{228ABEBD-AA96-1442-9E6B-0BAF619D31FF}" name="Column13068"/>
    <tableColumn id="13082" xr3:uid="{B1066890-9545-D34A-ADFF-0C1B4582E4B0}" name="Column13069"/>
    <tableColumn id="13083" xr3:uid="{DBE0F737-36C5-0348-9A8D-04A94C76F66D}" name="Column13070"/>
    <tableColumn id="13084" xr3:uid="{84374A60-CBA1-924D-92F1-7179ADAAA5CC}" name="Column13071"/>
    <tableColumn id="13085" xr3:uid="{1779CBDC-DF75-8543-8E20-0F4FB69653A4}" name="Column13072"/>
    <tableColumn id="13086" xr3:uid="{282F454C-7661-264E-9B07-4180726A95E9}" name="Column13073"/>
    <tableColumn id="13087" xr3:uid="{D7B531F6-966F-3F4D-AA7D-5678D74D4FB4}" name="Column13074"/>
    <tableColumn id="13088" xr3:uid="{BAA645C8-2E5F-134E-AC1E-86F0CC731754}" name="Column13075"/>
    <tableColumn id="13089" xr3:uid="{C4921412-5566-4545-8196-716659FCD7F7}" name="Column13076"/>
    <tableColumn id="13090" xr3:uid="{AC8A165F-DBA6-2C47-B4C2-82DE2FDABD7D}" name="Column13077"/>
    <tableColumn id="13091" xr3:uid="{B6280F61-CC6C-FE45-9231-AEA99FCECFF7}" name="Column13078"/>
    <tableColumn id="13092" xr3:uid="{A07DCE62-1567-FC4E-AA7C-DC7FE9E2D180}" name="Column13079"/>
    <tableColumn id="13093" xr3:uid="{9D5F4510-5E3C-584A-98B0-46FF4E3E4753}" name="Column13080"/>
    <tableColumn id="13094" xr3:uid="{D4BFE0FF-631E-754D-81DD-52C1A4177AE1}" name="Column13081"/>
    <tableColumn id="13095" xr3:uid="{4A8103E0-0BC9-3E4B-AE33-3CD019F0978C}" name="Column13082"/>
    <tableColumn id="13096" xr3:uid="{88344A67-9846-F34A-8ACB-000F53E38893}" name="Column13083"/>
    <tableColumn id="13097" xr3:uid="{DC09DDC6-15BE-4643-B790-61E26EAA3368}" name="Column13084"/>
    <tableColumn id="13098" xr3:uid="{93DF96D6-B5C3-DD46-9B96-0FA23BDC1DE2}" name="Column13085"/>
    <tableColumn id="13099" xr3:uid="{15C84E6A-E0FD-6E48-99F3-10CAC14DF4C6}" name="Column13086"/>
    <tableColumn id="13100" xr3:uid="{F78CB09F-5832-614D-AFD3-EB32D5FC7E3C}" name="Column13087"/>
    <tableColumn id="13101" xr3:uid="{3652295B-F676-734A-BF5E-582717F29788}" name="Column13088"/>
    <tableColumn id="13102" xr3:uid="{2F079EA6-6A69-204A-ACF0-B81DA4F113A4}" name="Column13089"/>
    <tableColumn id="13103" xr3:uid="{F8A512A4-85A8-F54C-B75D-2153C8BB4B8D}" name="Column13090"/>
    <tableColumn id="13104" xr3:uid="{5FCEB1A7-8627-D543-8434-9A654B9AD0E9}" name="Column13091"/>
    <tableColumn id="13105" xr3:uid="{F74815EF-368D-CE4A-AF83-E48A4FE4A8A4}" name="Column13092"/>
    <tableColumn id="13106" xr3:uid="{D0001062-2538-6645-82B7-3FFF8E364486}" name="Column13093"/>
    <tableColumn id="13107" xr3:uid="{43C3646B-FAFB-6041-8CC3-C45CDF4C7762}" name="Column13094"/>
    <tableColumn id="13108" xr3:uid="{B5D151E3-3BDE-A441-8AAA-5B089CCFECB5}" name="Column13095"/>
    <tableColumn id="13109" xr3:uid="{97923F98-2204-2448-85A4-3431A5EA7E1F}" name="Column13096"/>
    <tableColumn id="13110" xr3:uid="{0F9701CC-6EE1-6749-B0A0-F438CC322DEB}" name="Column13097"/>
    <tableColumn id="13111" xr3:uid="{8B4CE4B5-9A53-5B41-B9F7-1140C7B55F1F}" name="Column13098"/>
    <tableColumn id="13112" xr3:uid="{BF38CFE0-FA19-674F-81D0-7DCC7E564A61}" name="Column13099"/>
    <tableColumn id="13113" xr3:uid="{FCA2032D-BF82-6A48-8DB7-1F634E2D9968}" name="Column13100"/>
    <tableColumn id="13114" xr3:uid="{C6C82442-973E-114F-8DB4-B18CE85D1DD7}" name="Column13101"/>
    <tableColumn id="13115" xr3:uid="{7CE95900-C0AB-2A41-B883-03D34F073954}" name="Column13102"/>
    <tableColumn id="13116" xr3:uid="{7566B800-C1AA-4C46-A905-7937DDC30A11}" name="Column13103"/>
    <tableColumn id="13117" xr3:uid="{6EAEA44E-EC84-5E44-8B40-767FC1F450F0}" name="Column13104"/>
    <tableColumn id="13118" xr3:uid="{B0B3328E-BF81-5D49-B4DE-68AE3491F022}" name="Column13105"/>
    <tableColumn id="13119" xr3:uid="{BD6F10DB-8123-4B41-928D-615045B97106}" name="Column13106"/>
    <tableColumn id="13120" xr3:uid="{91049B14-EA9F-F342-BE5C-7587EF0995D8}" name="Column13107"/>
    <tableColumn id="13121" xr3:uid="{7ED0340F-4B75-CD4B-BB71-AE48ED7130D9}" name="Column13108"/>
    <tableColumn id="13122" xr3:uid="{A4B0974B-411C-E244-B389-9AD0EF713191}" name="Column13109"/>
    <tableColumn id="13123" xr3:uid="{395E4FD3-9A4D-FD44-BF77-7B60B1A50E30}" name="Column13110"/>
    <tableColumn id="13124" xr3:uid="{6BB248CA-2CB9-1B4E-A8A9-BAEFE218F90C}" name="Column13111"/>
    <tableColumn id="13125" xr3:uid="{320B84D6-E366-1746-AB17-B44B163E5EE1}" name="Column13112"/>
    <tableColumn id="13126" xr3:uid="{BA54B3AD-1CC6-164C-8F03-3190155C81F4}" name="Column13113"/>
    <tableColumn id="13127" xr3:uid="{E42B1E8B-8625-D546-895F-8F354744ACBB}" name="Column13114"/>
    <tableColumn id="13128" xr3:uid="{513CEC87-72A1-5A47-BB9B-4E153127F99B}" name="Column13115"/>
    <tableColumn id="13129" xr3:uid="{829774CF-FC51-F14D-AC21-DAD069BCCDFC}" name="Column13116"/>
    <tableColumn id="13130" xr3:uid="{89C43B0C-0508-DF49-8147-49EFEED9AEC7}" name="Column13117"/>
    <tableColumn id="13131" xr3:uid="{7E079E99-B8E5-5346-96D8-006AD16B3274}" name="Column13118"/>
    <tableColumn id="13132" xr3:uid="{8D54C0F6-FA1F-EA4A-B2AE-34E9A6ECFB7F}" name="Column13119"/>
    <tableColumn id="13133" xr3:uid="{974C7808-C46A-3640-894F-7DF3516A0407}" name="Column13120"/>
    <tableColumn id="13134" xr3:uid="{2DF54729-FC01-E140-A3FB-E5ABBA8BF585}" name="Column13121"/>
    <tableColumn id="13135" xr3:uid="{9DCA56D0-AAE6-B64F-B25D-7184FFFB431E}" name="Column13122"/>
    <tableColumn id="13136" xr3:uid="{52CB7ED6-20EF-4248-BE0E-2CE31E9EC88D}" name="Column13123"/>
    <tableColumn id="13137" xr3:uid="{89E799FF-7B99-E042-894F-61AEA60EA6F7}" name="Column13124"/>
    <tableColumn id="13138" xr3:uid="{4FFF817C-569B-6746-A860-BC6980FEC749}" name="Column13125"/>
    <tableColumn id="13139" xr3:uid="{51544612-E0B4-2C44-971E-9AAFCFFF9DBB}" name="Column13126"/>
    <tableColumn id="13140" xr3:uid="{F66833E6-307A-5744-902A-E2BED51B6FC2}" name="Column13127"/>
    <tableColumn id="13141" xr3:uid="{7D0D2DE2-0029-B84B-9AEB-BAE3D5387942}" name="Column13128"/>
    <tableColumn id="13142" xr3:uid="{441E77EF-7026-0646-916A-59474A4DB0A8}" name="Column13129"/>
    <tableColumn id="13143" xr3:uid="{627A49EB-AA7E-6441-B597-1936436D22D9}" name="Column13130"/>
    <tableColumn id="13144" xr3:uid="{DFA10302-FFEA-B641-B18B-D96AD5342F97}" name="Column13131"/>
    <tableColumn id="13145" xr3:uid="{AC64D9FF-9D8F-C54B-A4EA-060922DD23E2}" name="Column13132"/>
    <tableColumn id="13146" xr3:uid="{E5162465-0BDF-2F4B-98FB-435BDFE3DED5}" name="Column13133"/>
    <tableColumn id="13147" xr3:uid="{25E6827E-A53B-1143-A8B7-DDA86370A549}" name="Column13134"/>
    <tableColumn id="13148" xr3:uid="{D9D4D208-EE0C-0640-A09C-80ADF13EA4F9}" name="Column13135"/>
    <tableColumn id="13149" xr3:uid="{3A3997D8-50C1-0340-A93C-F39974F8DC02}" name="Column13136"/>
    <tableColumn id="13150" xr3:uid="{BCEDB193-615E-2E44-A7AA-FBBBB97329B7}" name="Column13137"/>
    <tableColumn id="13151" xr3:uid="{98089B7C-6275-C945-9B93-B553E2E13566}" name="Column13138"/>
    <tableColumn id="13152" xr3:uid="{70070628-CC1F-0346-B7E5-AE9B48AB922A}" name="Column13139"/>
    <tableColumn id="13153" xr3:uid="{BF9ED0FC-3544-DD43-8FD5-0D7695BA2194}" name="Column13140"/>
    <tableColumn id="13154" xr3:uid="{54A7DD1D-BDF3-444C-A309-BD82E701B168}" name="Column13141"/>
    <tableColumn id="13155" xr3:uid="{CE8EBCA8-6B8A-D942-BE1D-413C79225F2E}" name="Column13142"/>
    <tableColumn id="13156" xr3:uid="{956F38B1-CF6F-1845-A533-D8E8F0E279A5}" name="Column13143"/>
    <tableColumn id="13157" xr3:uid="{15727649-E2BA-9840-AC0F-F853A5621422}" name="Column13144"/>
    <tableColumn id="13158" xr3:uid="{70EE8681-D896-BC4D-B433-900468555A32}" name="Column13145"/>
    <tableColumn id="13159" xr3:uid="{E96F1080-C36D-2249-9B69-6F49C4C6CC66}" name="Column13146"/>
    <tableColumn id="13160" xr3:uid="{49AEFBAA-9F1B-7346-B636-9AD0B345BBD0}" name="Column13147"/>
    <tableColumn id="13161" xr3:uid="{65B9A8FD-E399-F541-8D70-4794475476C9}" name="Column13148"/>
    <tableColumn id="13162" xr3:uid="{F1959EE8-FBC9-AC4E-8A53-3159C01F239B}" name="Column13149"/>
    <tableColumn id="13163" xr3:uid="{4DCD54CA-0672-9C4B-B251-28392F991B94}" name="Column13150"/>
    <tableColumn id="13164" xr3:uid="{98C4FE6E-3B60-C744-A555-57BE91735F8D}" name="Column13151"/>
    <tableColumn id="13165" xr3:uid="{174DE869-56DB-9A48-BCE8-8A505022016F}" name="Column13152"/>
    <tableColumn id="13166" xr3:uid="{0B34400E-19C1-0B46-8132-1D99F0D8D544}" name="Column13153"/>
    <tableColumn id="13167" xr3:uid="{82A1F8B2-EAD8-904A-A1E2-E885C6693C82}" name="Column13154"/>
    <tableColumn id="13168" xr3:uid="{D201EA94-7D29-8744-A4AB-322E1E1321FB}" name="Column13155"/>
    <tableColumn id="13169" xr3:uid="{0B95E81C-340A-0C42-9DF9-A8916D9D716D}" name="Column13156"/>
    <tableColumn id="13170" xr3:uid="{6F887639-6CF9-8F40-9F0C-353BCD026FCA}" name="Column13157"/>
    <tableColumn id="13171" xr3:uid="{25313359-0156-4541-8101-CAAB0A13E56F}" name="Column13158"/>
    <tableColumn id="13172" xr3:uid="{FFA58C0A-4E67-2C47-AEE7-07615652A254}" name="Column13159"/>
    <tableColumn id="13173" xr3:uid="{AF8590B6-75D5-544B-8F5D-BF3987E039AA}" name="Column13160"/>
    <tableColumn id="13174" xr3:uid="{28DB9D76-DEFB-3741-AB6C-0B4CAB43FC8D}" name="Column13161"/>
    <tableColumn id="13175" xr3:uid="{1F99D2EF-C720-814B-9F3D-F2158F0EBC93}" name="Column13162"/>
    <tableColumn id="13176" xr3:uid="{765069EA-9A1D-904D-8299-D32EF1E82743}" name="Column13163"/>
    <tableColumn id="13177" xr3:uid="{BBA05339-9EF7-7F43-93FF-8976C6A87749}" name="Column13164"/>
    <tableColumn id="13178" xr3:uid="{2F72D5D9-AD13-904B-812E-3CFA5BD17B16}" name="Column13165"/>
    <tableColumn id="13179" xr3:uid="{594B9441-C282-E44E-8C29-AA15220E8C50}" name="Column13166"/>
    <tableColumn id="13180" xr3:uid="{0EBF7D6F-FDF5-9249-9628-B3C5B291E8A0}" name="Column13167"/>
    <tableColumn id="13181" xr3:uid="{C9648151-B02C-B54E-A703-FBB32846ACA1}" name="Column13168"/>
    <tableColumn id="13182" xr3:uid="{51AA393B-3C88-7F4A-8AF1-30019F8F4FB2}" name="Column13169"/>
    <tableColumn id="13183" xr3:uid="{BE620943-B60A-0A43-AB9C-4F4B6F1256AF}" name="Column13170"/>
    <tableColumn id="13184" xr3:uid="{D6140C9E-20DB-EB4C-B6BD-82A3AB6588E6}" name="Column13171"/>
    <tableColumn id="13185" xr3:uid="{A51E2252-0102-DB4D-99AF-2CFDD87E34A8}" name="Column13172"/>
    <tableColumn id="13186" xr3:uid="{53D8CBB7-E532-B24E-B3AD-18B259F3448F}" name="Column13173"/>
    <tableColumn id="13187" xr3:uid="{5C2530C2-30A9-C346-B4F1-F83B71CF537D}" name="Column13174"/>
    <tableColumn id="13188" xr3:uid="{FFC4AB20-2299-8841-A9EB-0347996158B0}" name="Column13175"/>
    <tableColumn id="13189" xr3:uid="{AF019436-99B9-954C-B9AC-D3957AD63DEA}" name="Column13176"/>
    <tableColumn id="13190" xr3:uid="{2D8D195E-3720-6448-AE2A-C32E193C4858}" name="Column13177"/>
    <tableColumn id="13191" xr3:uid="{AEAB15AE-F920-A844-B94E-50A5567A0406}" name="Column13178"/>
    <tableColumn id="13192" xr3:uid="{70AA047A-B139-934A-B2F3-18CF41BD27BA}" name="Column13179"/>
    <tableColumn id="13193" xr3:uid="{58B55880-3FDC-554A-9786-31B51654971A}" name="Column13180"/>
    <tableColumn id="13194" xr3:uid="{C860BE7E-D216-4145-83CF-10E539A13BF2}" name="Column13181"/>
    <tableColumn id="13195" xr3:uid="{CBF4E2F5-97E3-964F-A205-471E34ACEDBD}" name="Column13182"/>
    <tableColumn id="13196" xr3:uid="{9020516F-BF3A-DF49-8E14-15C8C00B7D15}" name="Column13183"/>
    <tableColumn id="13197" xr3:uid="{51987ABD-3653-B046-BC9A-C60E006FD4DF}" name="Column13184"/>
    <tableColumn id="13198" xr3:uid="{9A4FBF32-4929-5F49-A510-EC27429E6476}" name="Column13185"/>
    <tableColumn id="13199" xr3:uid="{BB547829-0910-0A46-B08C-6B66A2CEB139}" name="Column13186"/>
    <tableColumn id="13200" xr3:uid="{6F12774F-0356-8146-83E6-38ACC07DB361}" name="Column13187"/>
    <tableColumn id="13201" xr3:uid="{15D6F5B2-BF51-B44A-A1DF-C91443AD4DDC}" name="Column13188"/>
    <tableColumn id="13202" xr3:uid="{E107F3B6-9606-BF44-9713-7895971EFDF3}" name="Column13189"/>
    <tableColumn id="13203" xr3:uid="{4A1D6887-24D1-C54D-9506-8CBBA0BA8A93}" name="Column13190"/>
    <tableColumn id="13204" xr3:uid="{10B9755B-F5D3-B542-8EC5-457DCE48CCAB}" name="Column13191"/>
    <tableColumn id="13205" xr3:uid="{1BE2D938-1BBF-2341-AA74-DFE239176D96}" name="Column13192"/>
    <tableColumn id="13206" xr3:uid="{114033FD-0967-E844-9750-6446B2575AC7}" name="Column13193"/>
    <tableColumn id="13207" xr3:uid="{8CD3A874-29E3-4D44-9032-5ABD275B3EE5}" name="Column13194"/>
    <tableColumn id="13208" xr3:uid="{90671B74-229D-B74E-91E3-204CA8BAF0FC}" name="Column13195"/>
    <tableColumn id="13209" xr3:uid="{0CA96D56-6D0C-3B40-849F-3E842C45A663}" name="Column13196"/>
    <tableColumn id="13210" xr3:uid="{7DA3E5F1-CA88-F94D-AE7A-77A05F7DA425}" name="Column13197"/>
    <tableColumn id="13211" xr3:uid="{5C97EB01-3A4D-6D4D-B2E6-91E5742B7F64}" name="Column13198"/>
    <tableColumn id="13212" xr3:uid="{3D21101D-03C6-DD41-964A-89416F81B43D}" name="Column13199"/>
    <tableColumn id="13213" xr3:uid="{BC0C1956-1F1D-AA47-89DB-7EC4D1309153}" name="Column13200"/>
    <tableColumn id="13214" xr3:uid="{C2DCEE52-622E-3643-8B20-8900387EEEED}" name="Column13201"/>
    <tableColumn id="13215" xr3:uid="{2BEB9F6B-7993-D14C-8E20-EEF41B9DD9B6}" name="Column13202"/>
    <tableColumn id="13216" xr3:uid="{71D0650A-0F45-884B-9EB1-20007B1355CE}" name="Column13203"/>
    <tableColumn id="13217" xr3:uid="{B6B8C47B-8697-0241-AE5A-BBC7D0359B12}" name="Column13204"/>
    <tableColumn id="13218" xr3:uid="{A345EA2B-813D-8446-80C6-1A6903FC2E38}" name="Column13205"/>
    <tableColumn id="13219" xr3:uid="{49F0BB40-6860-C042-AFF6-64EA37FDEA2B}" name="Column13206"/>
    <tableColumn id="13220" xr3:uid="{2A86D93F-26E5-F346-ACC0-6F6344A9F33B}" name="Column13207"/>
    <tableColumn id="13221" xr3:uid="{C179E5F7-889F-BC49-9027-370A84E874D8}" name="Column13208"/>
    <tableColumn id="13222" xr3:uid="{4F9662CC-9B3F-D04F-8AB5-A11D6AF5CB60}" name="Column13209"/>
    <tableColumn id="13223" xr3:uid="{2A5B5A01-31CA-6148-9373-C7D581EBDECB}" name="Column13210"/>
    <tableColumn id="13224" xr3:uid="{15EC600B-1B37-394D-9FB8-958C8E9D83C3}" name="Column13211"/>
    <tableColumn id="13225" xr3:uid="{F9AEA5F9-A6D1-C146-B624-FAFA8C55A9BF}" name="Column13212"/>
    <tableColumn id="13226" xr3:uid="{A38A3EDB-EE0F-744D-AEC0-6B3E6B061349}" name="Column13213"/>
    <tableColumn id="13227" xr3:uid="{484E5FF4-C1C1-5340-A625-608C330B7706}" name="Column13214"/>
    <tableColumn id="13228" xr3:uid="{82474A9E-7B43-9D48-BAD0-8E26B78D45C0}" name="Column13215"/>
    <tableColumn id="13229" xr3:uid="{6F1A657B-B4A1-7F48-AB06-1B5E186396B8}" name="Column13216"/>
    <tableColumn id="13230" xr3:uid="{431F07E0-464D-5B4F-AB8A-54E26FDACCCE}" name="Column13217"/>
    <tableColumn id="13231" xr3:uid="{921EF5E7-DFFF-5D4A-81C1-390D4E292CDB}" name="Column13218"/>
    <tableColumn id="13232" xr3:uid="{4AB7B328-366F-C34E-9727-D78B01B17DA3}" name="Column13219"/>
    <tableColumn id="13233" xr3:uid="{4988D3B8-5594-8741-8DEC-F2DB191E5857}" name="Column13220"/>
    <tableColumn id="13234" xr3:uid="{FA1733E1-57C8-7940-B7B5-02BA3E39BF9F}" name="Column13221"/>
    <tableColumn id="13235" xr3:uid="{2E26E978-C447-CD44-B51F-40F51DD5F9FC}" name="Column13222"/>
    <tableColumn id="13236" xr3:uid="{C69F3777-E0F5-AB4C-BF86-CD37629A7CD4}" name="Column13223"/>
    <tableColumn id="13237" xr3:uid="{C9E59186-ABDE-B445-9872-B78FEB6A2F99}" name="Column13224"/>
    <tableColumn id="13238" xr3:uid="{7DE5CF46-3724-5D47-81EC-791F55C6E112}" name="Column13225"/>
    <tableColumn id="13239" xr3:uid="{11C18CA7-5437-0945-85C2-9EAD783E2B63}" name="Column13226"/>
    <tableColumn id="13240" xr3:uid="{D34527E4-6BF2-1642-892A-33F7C336979E}" name="Column13227"/>
    <tableColumn id="13241" xr3:uid="{F4C2DCE3-6D57-2044-890B-93AD91ED2AE4}" name="Column13228"/>
    <tableColumn id="13242" xr3:uid="{56112111-610E-6147-88A2-096DD7D7438C}" name="Column13229"/>
    <tableColumn id="13243" xr3:uid="{342C9C6E-406D-604B-82CC-BA55C441EA73}" name="Column13230"/>
    <tableColumn id="13244" xr3:uid="{4AC1E1C8-210C-8047-A09F-8F725D21FE0B}" name="Column13231"/>
    <tableColumn id="13245" xr3:uid="{CEB40D6B-EDDB-FD44-88C3-399CCC600E03}" name="Column13232"/>
    <tableColumn id="13246" xr3:uid="{EFE5B179-50BE-634C-995F-1636020B22D5}" name="Column13233"/>
    <tableColumn id="13247" xr3:uid="{2BEE479B-DE4D-4545-8FC8-252549737D40}" name="Column13234"/>
    <tableColumn id="13248" xr3:uid="{6E9ABF46-DADE-384F-BE1B-82C623983DCB}" name="Column13235"/>
    <tableColumn id="13249" xr3:uid="{98E1B385-D175-F84F-8A76-95D9DE07C4FD}" name="Column13236"/>
    <tableColumn id="13250" xr3:uid="{96B77474-4826-064C-90C3-CACD688F62CA}" name="Column13237"/>
    <tableColumn id="13251" xr3:uid="{963655C1-B76A-C848-9384-1299794A07EC}" name="Column13238"/>
    <tableColumn id="13252" xr3:uid="{F397F83C-376F-9A4D-839E-F89594ACD080}" name="Column13239"/>
    <tableColumn id="13253" xr3:uid="{4650D247-87EC-3B47-B151-0B8F5286C1B8}" name="Column13240"/>
    <tableColumn id="13254" xr3:uid="{E6672DA5-85F3-F748-B126-64DFF1DE2EA9}" name="Column13241"/>
    <tableColumn id="13255" xr3:uid="{BD92731A-988E-5E46-BABB-C4BDB749CC81}" name="Column13242"/>
    <tableColumn id="13256" xr3:uid="{CA10CA96-387C-9D4D-9390-C491F52DD18E}" name="Column13243"/>
    <tableColumn id="13257" xr3:uid="{CC7043C4-151E-774C-AAB9-9727409EB007}" name="Column13244"/>
    <tableColumn id="13258" xr3:uid="{72130AB6-FE83-BB47-94CD-CBF489E4C719}" name="Column13245"/>
    <tableColumn id="13259" xr3:uid="{4C1991FE-7320-2742-B76B-9AA251A7C925}" name="Column13246"/>
    <tableColumn id="13260" xr3:uid="{98CC06FF-D31E-EF45-A9A9-F03BC384CE50}" name="Column13247"/>
    <tableColumn id="13261" xr3:uid="{675704ED-7D48-7F43-B5CE-39A04D818021}" name="Column13248"/>
    <tableColumn id="13262" xr3:uid="{D68D6628-1119-7B4D-AD5B-79C79F4A49FE}" name="Column13249"/>
    <tableColumn id="13263" xr3:uid="{D597262A-5E89-9148-AEEA-4B8CEC44EB16}" name="Column13250"/>
    <tableColumn id="13264" xr3:uid="{D1794162-C4CD-7B47-AC49-76E5B18BB9BB}" name="Column13251"/>
    <tableColumn id="13265" xr3:uid="{EC95BE77-5125-E14E-9EDE-458865666C4A}" name="Column13252"/>
    <tableColumn id="13266" xr3:uid="{1C2EA188-2CE9-7146-880E-4FBC9BE7620A}" name="Column13253"/>
    <tableColumn id="13267" xr3:uid="{DE66022F-713E-A944-BAC3-52EB64932E98}" name="Column13254"/>
    <tableColumn id="13268" xr3:uid="{6574CF0C-978C-BF41-B58F-2EC759B82AF9}" name="Column13255"/>
    <tableColumn id="13269" xr3:uid="{142E5E8B-621F-D449-8CE4-367E2251313F}" name="Column13256"/>
    <tableColumn id="13270" xr3:uid="{697C831C-64BD-364B-A17D-DE605694C829}" name="Column13257"/>
    <tableColumn id="13271" xr3:uid="{7B363B86-AEDD-F541-BD84-99EA1B2E9109}" name="Column13258"/>
    <tableColumn id="13272" xr3:uid="{E8D8C16F-ED7F-F949-99A8-83D417036544}" name="Column13259"/>
    <tableColumn id="13273" xr3:uid="{383E3A0F-5635-8D42-8C5F-DB771D8750C7}" name="Column13260"/>
    <tableColumn id="13274" xr3:uid="{95BA1E3E-A21D-C144-B327-A2B4EE0B02EA}" name="Column13261"/>
    <tableColumn id="13275" xr3:uid="{AED36BBB-A2B6-0847-930B-433A74438554}" name="Column13262"/>
    <tableColumn id="13276" xr3:uid="{49418E09-541E-AF46-9E5B-B9CDE4A7CA79}" name="Column13263"/>
    <tableColumn id="13277" xr3:uid="{1EC761E4-4C09-5644-8C51-9BE1921F2CAE}" name="Column13264"/>
    <tableColumn id="13278" xr3:uid="{D1B944EE-E6E6-E041-B158-2781FA8CF414}" name="Column13265"/>
    <tableColumn id="13279" xr3:uid="{F0F21BA9-3B2C-CA4F-BA75-1EB744478C8F}" name="Column13266"/>
    <tableColumn id="13280" xr3:uid="{1E9F665B-C805-E643-994C-6AC6BE9AC8FC}" name="Column13267"/>
    <tableColumn id="13281" xr3:uid="{0FD42E73-5534-DE46-B2D7-CD75B7A8071B}" name="Column13268"/>
    <tableColumn id="13282" xr3:uid="{D5E06533-F606-4046-B834-F9C56F759B91}" name="Column13269"/>
    <tableColumn id="13283" xr3:uid="{7BA1B682-AF6E-9241-BA65-351958EFC1F2}" name="Column13270"/>
    <tableColumn id="13284" xr3:uid="{5650EB49-5E26-9440-9A28-CB0D350FBEEA}" name="Column13271"/>
    <tableColumn id="13285" xr3:uid="{A04A95FD-4BA9-3145-BF0B-EEEABF39B384}" name="Column13272"/>
    <tableColumn id="13286" xr3:uid="{6DC24524-A692-1948-9ADF-FD90B4BC2FE3}" name="Column13273"/>
    <tableColumn id="13287" xr3:uid="{32EFCFF8-6AD7-9349-BD18-B57C53CE12D2}" name="Column13274"/>
    <tableColumn id="13288" xr3:uid="{A3C24F09-E246-6448-9A30-E74549EADA7E}" name="Column13275"/>
    <tableColumn id="13289" xr3:uid="{3F031040-C43C-8647-AC95-9DE9055228B1}" name="Column13276"/>
    <tableColumn id="13290" xr3:uid="{78CD6685-18D6-C94C-94CD-A025691691E7}" name="Column13277"/>
    <tableColumn id="13291" xr3:uid="{7FA518E7-21E4-9149-86A2-C5EA5C6041E2}" name="Column13278"/>
    <tableColumn id="13292" xr3:uid="{9512D111-1FAF-014B-9D26-7720C50CA819}" name="Column13279"/>
    <tableColumn id="13293" xr3:uid="{1E3DDD6A-2739-1149-9F17-8E292D3CF39C}" name="Column13280"/>
    <tableColumn id="13294" xr3:uid="{968709CC-4D6A-6145-960D-1BA40506D82E}" name="Column13281"/>
    <tableColumn id="13295" xr3:uid="{3E06F0DE-87C1-A04A-840B-0E1BF127978F}" name="Column13282"/>
    <tableColumn id="13296" xr3:uid="{3AC0F1FE-728E-4C45-968E-D879E1BE36BD}" name="Column13283"/>
    <tableColumn id="13297" xr3:uid="{F469B16A-F205-AE4E-A2BD-8CCD5FC30090}" name="Column13284"/>
    <tableColumn id="13298" xr3:uid="{D77DC204-2D5C-D841-9D82-83AB09E6214F}" name="Column13285"/>
    <tableColumn id="13299" xr3:uid="{68FA41C7-D8D5-EE4B-8C8F-1995C64D74D4}" name="Column13286"/>
    <tableColumn id="13300" xr3:uid="{BBE7EBD7-1A60-CC4D-95B7-E42DF99FB5FE}" name="Column13287"/>
    <tableColumn id="13301" xr3:uid="{D84CA687-50EB-2F41-AFF7-27E9CFB13F1E}" name="Column13288"/>
    <tableColumn id="13302" xr3:uid="{1A983B77-F1D9-C641-8FE0-B321BA14E024}" name="Column13289"/>
    <tableColumn id="13303" xr3:uid="{A399422F-052C-244E-A490-3501DDA684AD}" name="Column13290"/>
    <tableColumn id="13304" xr3:uid="{B32B3922-BF41-BA47-9061-89D9C5EE7B9F}" name="Column13291"/>
    <tableColumn id="13305" xr3:uid="{A23C7ABB-40D3-B744-9A7B-730A4EE7C456}" name="Column13292"/>
    <tableColumn id="13306" xr3:uid="{512E3078-917F-8B46-94B8-179400901929}" name="Column13293"/>
    <tableColumn id="13307" xr3:uid="{C9CB2751-3DE4-1944-83A2-3F707E5AA284}" name="Column13294"/>
    <tableColumn id="13308" xr3:uid="{07715B0A-BD3D-954A-BEE7-353E32CFEF14}" name="Column13295"/>
    <tableColumn id="13309" xr3:uid="{B35DF4C7-44C2-4843-957E-91BA46EEB686}" name="Column13296"/>
    <tableColumn id="13310" xr3:uid="{B1CC970D-B335-6844-8504-EF7B6D31978A}" name="Column13297"/>
    <tableColumn id="13311" xr3:uid="{C36C96B0-7021-6647-8499-7894B5188BB6}" name="Column13298"/>
    <tableColumn id="13312" xr3:uid="{BDAD5BE4-6987-F14E-A110-493401CE334C}" name="Column13299"/>
    <tableColumn id="13313" xr3:uid="{D1B0698F-F2EE-8245-B593-9BCCA6AB058C}" name="Column13300"/>
    <tableColumn id="13314" xr3:uid="{AE1376F0-935C-7D42-A7E7-5D58856CDF22}" name="Column13301"/>
    <tableColumn id="13315" xr3:uid="{D6242449-E3FB-E64B-910C-14B1C81D1A5F}" name="Column13302"/>
    <tableColumn id="13316" xr3:uid="{77D99A1A-878C-384D-BBC0-B53B2E5F8152}" name="Column13303"/>
    <tableColumn id="13317" xr3:uid="{D692A6FD-E037-AC44-94D1-31F368013249}" name="Column13304"/>
    <tableColumn id="13318" xr3:uid="{BCCD6386-624D-C640-8E57-B18D3D145BEC}" name="Column13305"/>
    <tableColumn id="13319" xr3:uid="{5A90B39E-DEF2-7944-86F9-6F1E7C929ABB}" name="Column13306"/>
    <tableColumn id="13320" xr3:uid="{B763420F-15D8-9B49-BB8E-670D27808D26}" name="Column13307"/>
    <tableColumn id="13321" xr3:uid="{5080F406-E7B0-9440-BDDC-FE4B10A95B4B}" name="Column13308"/>
    <tableColumn id="13322" xr3:uid="{665C5E47-0CFB-3E40-B4EA-04CB80A8DAED}" name="Column13309"/>
    <tableColumn id="13323" xr3:uid="{89348DCB-9AD3-1A47-B58B-2D1090AE96E9}" name="Column13310"/>
    <tableColumn id="13324" xr3:uid="{B5FFEA96-A01C-AC4B-AC4C-9E6C9A2AFEF1}" name="Column13311"/>
    <tableColumn id="13325" xr3:uid="{43E9386B-1BFB-4F42-BE1F-2EFDEDDB6F2E}" name="Column13312"/>
    <tableColumn id="13326" xr3:uid="{6CA3C65F-9054-A24D-A82A-B0F875466D25}" name="Column13313"/>
    <tableColumn id="13327" xr3:uid="{E1187DC6-D6AF-DB4D-B7D0-CC50B7EF1F5E}" name="Column13314"/>
    <tableColumn id="13328" xr3:uid="{CFD821B7-A2F9-4047-9EAA-576346BC53A8}" name="Column13315"/>
    <tableColumn id="13329" xr3:uid="{1C67F97D-7BED-1340-8C19-DB62E3B4217B}" name="Column13316"/>
    <tableColumn id="13330" xr3:uid="{CCCEDE01-B983-1049-9E27-053AC830B778}" name="Column13317"/>
    <tableColumn id="13331" xr3:uid="{3C981228-8AD6-DE4D-973F-9D6EF8C367D7}" name="Column13318"/>
    <tableColumn id="13332" xr3:uid="{3D3D467D-0047-4746-9760-E9FC90629245}" name="Column13319"/>
    <tableColumn id="13333" xr3:uid="{40B07E5B-0348-5E42-BD85-0337E8BD6C64}" name="Column13320"/>
    <tableColumn id="13334" xr3:uid="{7C842B85-C136-3849-BBEE-DEC070DCB785}" name="Column13321"/>
    <tableColumn id="13335" xr3:uid="{5401A3D2-F2AB-0F4F-9018-6F2ABC6F9A80}" name="Column13322"/>
    <tableColumn id="13336" xr3:uid="{EA40D67F-61EF-2448-A693-789395D68D05}" name="Column13323"/>
    <tableColumn id="13337" xr3:uid="{51B52932-BB06-0B4A-A8E6-1A478881E8F6}" name="Column13324"/>
    <tableColumn id="13338" xr3:uid="{C65C6FC2-BF6C-A349-92EF-0061DBB9C3B8}" name="Column13325"/>
    <tableColumn id="13339" xr3:uid="{34A9AF56-42B3-E649-8E89-36F34DB60268}" name="Column13326"/>
    <tableColumn id="13340" xr3:uid="{55907108-AE54-D141-A05D-67EFF6D6E141}" name="Column13327"/>
    <tableColumn id="13341" xr3:uid="{987BE995-C166-0A45-A92E-0D82B9DCE4A4}" name="Column13328"/>
    <tableColumn id="13342" xr3:uid="{EB6D9812-CCBD-C840-9807-E75A6E08E0A0}" name="Column13329"/>
    <tableColumn id="13343" xr3:uid="{CC12AD96-D345-1E40-A5A8-9C322CBE6991}" name="Column13330"/>
    <tableColumn id="13344" xr3:uid="{9B7D5B9E-6FE9-7446-9136-30EA589D9792}" name="Column13331"/>
    <tableColumn id="13345" xr3:uid="{629A7EAB-1AFB-0842-83ED-D22E95863367}" name="Column13332"/>
    <tableColumn id="13346" xr3:uid="{D94E83DB-455E-B04D-AD66-8EEF741AB25B}" name="Column13333"/>
    <tableColumn id="13347" xr3:uid="{E28EB29D-D3DB-1D4D-B85D-738DB5544A2B}" name="Column13334"/>
    <tableColumn id="13348" xr3:uid="{21CBC913-F0C9-074E-8135-2B0166E4C248}" name="Column13335"/>
    <tableColumn id="13349" xr3:uid="{B980E258-80EB-E949-82B2-D9635266C0B4}" name="Column13336"/>
    <tableColumn id="13350" xr3:uid="{F68D569A-7C7F-5842-B819-3F6166918C36}" name="Column13337"/>
    <tableColumn id="13351" xr3:uid="{D15CBE54-D671-3642-90E7-C6B403AB83E4}" name="Column13338"/>
    <tableColumn id="13352" xr3:uid="{A36C6124-829C-6242-81C8-3DB987673216}" name="Column13339"/>
    <tableColumn id="13353" xr3:uid="{B803AFD2-B5C3-F549-8F48-5C086555F975}" name="Column13340"/>
    <tableColumn id="13354" xr3:uid="{AF47C76B-4F11-3441-BB20-834AA15E6B6E}" name="Column13341"/>
    <tableColumn id="13355" xr3:uid="{29E7338C-BE2A-8240-BC2B-263FD9826B03}" name="Column13342"/>
    <tableColumn id="13356" xr3:uid="{20E118B9-CEBC-2440-81A7-1C76801898D8}" name="Column13343"/>
    <tableColumn id="13357" xr3:uid="{4F7266C2-76F0-D94F-9BF1-E04374833304}" name="Column13344"/>
    <tableColumn id="13358" xr3:uid="{30788CF4-13F2-2549-AEBD-5D252ED2C049}" name="Column13345"/>
    <tableColumn id="13359" xr3:uid="{A5004814-7146-FA48-BEED-117019E7A279}" name="Column13346"/>
    <tableColumn id="13360" xr3:uid="{655BF672-6983-3B4F-B8DE-B6787E72F9F8}" name="Column13347"/>
    <tableColumn id="13361" xr3:uid="{8F2BF083-054E-554C-AC6C-72DE5DF8B0D8}" name="Column13348"/>
    <tableColumn id="13362" xr3:uid="{2B491181-D1CC-9B43-A37A-7C3478F4DA91}" name="Column13349"/>
    <tableColumn id="13363" xr3:uid="{3CDD02F6-767F-2B44-81AE-35AA5A406FF5}" name="Column13350"/>
    <tableColumn id="13364" xr3:uid="{78B607CD-3A48-8E49-B713-3651F4638987}" name="Column13351"/>
    <tableColumn id="13365" xr3:uid="{4CD5EF41-1306-F840-8F65-813ADB085FC3}" name="Column13352"/>
    <tableColumn id="13366" xr3:uid="{46CC472D-FEED-FB46-BD74-6075B6269182}" name="Column13353"/>
    <tableColumn id="13367" xr3:uid="{46325BF0-7041-CD43-ADD2-D608E3B5F867}" name="Column13354"/>
    <tableColumn id="13368" xr3:uid="{3DFCAABB-4AF0-1B48-8C63-142AB9B5C1CC}" name="Column13355"/>
    <tableColumn id="13369" xr3:uid="{9D4CF9CB-6F14-364E-8E44-6F45D524CB05}" name="Column13356"/>
    <tableColumn id="13370" xr3:uid="{0169E4B6-28F0-DD40-882E-2FB0888D029C}" name="Column13357"/>
    <tableColumn id="13371" xr3:uid="{B414F23C-E0EE-184B-BF6E-E28427AEF1B5}" name="Column13358"/>
    <tableColumn id="13372" xr3:uid="{C21DB5F4-033C-3D4F-99B0-B4BF17B01846}" name="Column13359"/>
    <tableColumn id="13373" xr3:uid="{674A8ABC-E6A5-C442-819B-503534EC7230}" name="Column13360"/>
    <tableColumn id="13374" xr3:uid="{1A303C01-948D-FE4B-B1C4-190A692BCB24}" name="Column13361"/>
    <tableColumn id="13375" xr3:uid="{23365463-FC4E-7344-9CFC-E466E9DB4F88}" name="Column13362"/>
    <tableColumn id="13376" xr3:uid="{786038CF-F0D5-4847-AF58-51CBE2698109}" name="Column13363"/>
    <tableColumn id="13377" xr3:uid="{60D21115-D6CE-7F4A-89BE-9D6188229EB9}" name="Column13364"/>
    <tableColumn id="13378" xr3:uid="{F9F471B5-30E9-024E-91B7-F495F51090BE}" name="Column13365"/>
    <tableColumn id="13379" xr3:uid="{1498C37F-12D8-6C49-8500-35FC59A4A48E}" name="Column13366"/>
    <tableColumn id="13380" xr3:uid="{EFAB8EDB-322E-DD4D-8DCF-229226F1AD0A}" name="Column13367"/>
    <tableColumn id="13381" xr3:uid="{1196FA10-D772-7948-9AEB-318822BA31A8}" name="Column13368"/>
    <tableColumn id="13382" xr3:uid="{D9BDECB9-7DEC-A243-8A32-D1ECDD77CEBC}" name="Column13369"/>
    <tableColumn id="13383" xr3:uid="{2E32973A-B700-2449-9A10-5A3520A7E62F}" name="Column13370"/>
    <tableColumn id="13384" xr3:uid="{2C49BCD4-79F9-2342-84B7-EE3CE4E95642}" name="Column13371"/>
    <tableColumn id="13385" xr3:uid="{D79F72FF-80BC-204C-A0E9-55F79890F58A}" name="Column13372"/>
    <tableColumn id="13386" xr3:uid="{3E9E8B90-B7E6-A84D-9179-B719646729BB}" name="Column13373"/>
    <tableColumn id="13387" xr3:uid="{43EDBA9D-5C6D-3B4F-A3C5-F99065F5A691}" name="Column13374"/>
    <tableColumn id="13388" xr3:uid="{357F1C1A-C537-EF42-A4A1-E3FBDD8712D7}" name="Column13375"/>
    <tableColumn id="13389" xr3:uid="{74274622-7299-C247-B229-D9A365BA3979}" name="Column13376"/>
    <tableColumn id="13390" xr3:uid="{605CCBDE-3C4F-BA4F-85E2-6090E9B8779A}" name="Column13377"/>
    <tableColumn id="13391" xr3:uid="{97AA1656-EEA7-CC47-BE84-B9083B2F537A}" name="Column13378"/>
    <tableColumn id="13392" xr3:uid="{C4E633DF-A418-6F4C-85E4-C1B6FCE16A5B}" name="Column13379"/>
    <tableColumn id="13393" xr3:uid="{475F7E6B-7356-BE4E-BE62-79354E66129D}" name="Column13380"/>
    <tableColumn id="13394" xr3:uid="{33650FDD-57FD-8447-896A-CAB968976224}" name="Column13381"/>
    <tableColumn id="13395" xr3:uid="{3D7FEA3E-4F8B-8B43-9DC5-4199BD289076}" name="Column13382"/>
    <tableColumn id="13396" xr3:uid="{E092AC0A-68D1-E74F-9548-5B6ED596F8D1}" name="Column13383"/>
    <tableColumn id="13397" xr3:uid="{2A8E858B-7096-8E4A-B9D2-3A72C1EBEC19}" name="Column13384"/>
    <tableColumn id="13398" xr3:uid="{0347DCE5-EC65-6A4F-962A-7D9284DEBC67}" name="Column13385"/>
    <tableColumn id="13399" xr3:uid="{980E7C67-E160-F14D-AF7B-224CD0A3C11B}" name="Column13386"/>
    <tableColumn id="13400" xr3:uid="{7AFE80E0-A151-2A40-8789-F4A6D11A744B}" name="Column13387"/>
    <tableColumn id="13401" xr3:uid="{9E52C035-ADB5-2346-84E8-FA363188C27B}" name="Column13388"/>
    <tableColumn id="13402" xr3:uid="{45FBD0BF-6479-E54A-84F5-09FBD0A15BB2}" name="Column13389"/>
    <tableColumn id="13403" xr3:uid="{ED1A13B1-B054-E544-B387-8CF82CE4F1B3}" name="Column13390"/>
    <tableColumn id="13404" xr3:uid="{CFBE0F2F-73AD-8C41-B467-D07E5AE79416}" name="Column13391"/>
    <tableColumn id="13405" xr3:uid="{6DC03D81-4F32-C04C-B18F-FC0F3525830F}" name="Column13392"/>
    <tableColumn id="13406" xr3:uid="{7DACC6B7-809D-084A-8D2B-04803A2D03D2}" name="Column13393"/>
    <tableColumn id="13407" xr3:uid="{5560D83F-A744-BF40-8202-6A4DD9D0BDCF}" name="Column13394"/>
    <tableColumn id="13408" xr3:uid="{62ABD306-0715-5540-8978-CB1E1624F726}" name="Column13395"/>
    <tableColumn id="13409" xr3:uid="{D87B4CD7-10A4-BE43-A609-04ABE12D742E}" name="Column13396"/>
    <tableColumn id="13410" xr3:uid="{AE27D3ED-9371-594B-8E1A-21F8AD7C0A70}" name="Column13397"/>
    <tableColumn id="13411" xr3:uid="{CF60B737-9DB8-BA45-8F5E-1DCD0CD8105E}" name="Column13398"/>
    <tableColumn id="13412" xr3:uid="{D0A51F95-AB50-E443-9CF3-C04307ACD948}" name="Column13399"/>
    <tableColumn id="13413" xr3:uid="{1890DEC4-4859-F646-BC06-3CED4C0BF44C}" name="Column13400"/>
    <tableColumn id="13414" xr3:uid="{328B4AF1-1B7A-E24A-8138-1DA8D6D8990E}" name="Column13401"/>
    <tableColumn id="13415" xr3:uid="{7F245DDE-34C9-774B-9053-287E74E78D65}" name="Column13402"/>
    <tableColumn id="13416" xr3:uid="{24F3C4E6-72FB-1442-85B3-D6F5D03CF1EA}" name="Column13403"/>
    <tableColumn id="13417" xr3:uid="{A4B868AC-F406-9049-8DA9-ADD2D549C370}" name="Column13404"/>
    <tableColumn id="13418" xr3:uid="{99B28DB7-FAE1-FE41-A0E2-A7E5BE8F7FE5}" name="Column13405"/>
    <tableColumn id="13419" xr3:uid="{6A594569-A02D-D646-A98C-20D7E202DA8C}" name="Column13406"/>
    <tableColumn id="13420" xr3:uid="{89A24D5E-8631-5D4C-BF28-3FDE073B8C11}" name="Column13407"/>
    <tableColumn id="13421" xr3:uid="{F4D40BF1-7183-7C43-B5DD-5C27B0DF8ABC}" name="Column13408"/>
    <tableColumn id="13422" xr3:uid="{16BD11B1-E9DD-E049-949F-226B30B78D56}" name="Column13409"/>
    <tableColumn id="13423" xr3:uid="{D216B113-1160-DA47-BA58-F17D7F4BE126}" name="Column13410"/>
    <tableColumn id="13424" xr3:uid="{85B3A7DD-015F-E44B-BEAF-29717EBD1A47}" name="Column13411"/>
    <tableColumn id="13425" xr3:uid="{2C767CEF-3F09-6D4F-A257-8AE817505626}" name="Column13412"/>
    <tableColumn id="13426" xr3:uid="{CE9FCAA7-3566-2E45-9233-06C57AB136FA}" name="Column13413"/>
    <tableColumn id="13427" xr3:uid="{832D7F0B-E72F-8F4C-831B-581DDAC07D76}" name="Column13414"/>
    <tableColumn id="13428" xr3:uid="{72084817-9D21-CF49-9AA7-A3731E01A3E6}" name="Column13415"/>
    <tableColumn id="13429" xr3:uid="{AD3FAF3D-0E3D-A74F-9BBD-DE22B9CF05EA}" name="Column13416"/>
    <tableColumn id="13430" xr3:uid="{7FCF2295-6E04-5047-A196-66176AD8C9D0}" name="Column13417"/>
    <tableColumn id="13431" xr3:uid="{2FE8C305-EAC4-C643-8B4B-3617DBB60F1B}" name="Column13418"/>
    <tableColumn id="13432" xr3:uid="{06B3832D-6283-4B4B-81F4-1CF19184548D}" name="Column13419"/>
    <tableColumn id="13433" xr3:uid="{750C8DF2-9442-D544-BDC1-4A3B4E365EB2}" name="Column13420"/>
    <tableColumn id="13434" xr3:uid="{D63F7647-2514-6A45-8C3D-9AE2E5050E78}" name="Column13421"/>
    <tableColumn id="13435" xr3:uid="{31A3697F-3FE9-A84E-BD79-B5885059AB35}" name="Column13422"/>
    <tableColumn id="13436" xr3:uid="{384316A5-933D-A640-BF5D-4C84F367338C}" name="Column13423"/>
    <tableColumn id="13437" xr3:uid="{C17C8758-BE28-7E48-8A0E-1094763EF21E}" name="Column13424"/>
    <tableColumn id="13438" xr3:uid="{63A19E15-46DF-6345-8BE0-0B22DB8B704C}" name="Column13425"/>
    <tableColumn id="13439" xr3:uid="{CBA66491-EE32-B647-A4BA-4BFD85DC31C2}" name="Column13426"/>
    <tableColumn id="13440" xr3:uid="{EF7D0AE2-8928-B148-BB6E-2302114D8D3D}" name="Column13427"/>
    <tableColumn id="13441" xr3:uid="{BAFDB33B-507F-BA44-82C8-3B28CEA8F4AC}" name="Column13428"/>
    <tableColumn id="13442" xr3:uid="{2C75C3C2-610D-7C4B-AC25-49F3F121A96F}" name="Column13429"/>
    <tableColumn id="13443" xr3:uid="{98504932-701D-E046-BE1C-85C5574BE1B0}" name="Column13430"/>
    <tableColumn id="13444" xr3:uid="{F4EBFC12-AFD5-344D-B172-40DFBA252688}" name="Column13431"/>
    <tableColumn id="13445" xr3:uid="{4ECC29E4-E303-4545-B9B2-BB3A53AFB64D}" name="Column13432"/>
    <tableColumn id="13446" xr3:uid="{EB80352C-06DF-AE4E-B9A1-075618466300}" name="Column13433"/>
    <tableColumn id="13447" xr3:uid="{1A408AAF-2EBC-CD4C-B01F-2F48736BAB7A}" name="Column13434"/>
    <tableColumn id="13448" xr3:uid="{254B7051-DF1F-734E-ADE8-A02CEB12AF15}" name="Column13435"/>
    <tableColumn id="13449" xr3:uid="{3EB80128-E085-2B4B-BFA4-93ECB5F54755}" name="Column13436"/>
    <tableColumn id="13450" xr3:uid="{EB7EA4E8-64F5-484E-9B6A-88EA3DFE8847}" name="Column13437"/>
    <tableColumn id="13451" xr3:uid="{5C592B88-0BBD-504C-8CC9-1525CC60C682}" name="Column13438"/>
    <tableColumn id="13452" xr3:uid="{F4A2B790-1198-D842-944F-9EC09A94B54C}" name="Column13439"/>
    <tableColumn id="13453" xr3:uid="{8C2B456D-AE01-394C-BEA9-843FC49964B2}" name="Column13440"/>
    <tableColumn id="13454" xr3:uid="{87E54EA8-0ABB-FF40-B478-249CBB587794}" name="Column13441"/>
    <tableColumn id="13455" xr3:uid="{29A29164-FB00-9C49-B15B-27FC41A407EC}" name="Column13442"/>
    <tableColumn id="13456" xr3:uid="{C7EBF0D5-90F2-F144-8B78-3B350504BFAB}" name="Column13443"/>
    <tableColumn id="13457" xr3:uid="{60021E61-2646-224D-BE63-811D13D5CA14}" name="Column13444"/>
    <tableColumn id="13458" xr3:uid="{F3CC8F87-4A6F-6E45-B727-53D0B838DF01}" name="Column13445"/>
    <tableColumn id="13459" xr3:uid="{06B0854F-52A7-7C44-8AD4-8F4C99BE5102}" name="Column13446"/>
    <tableColumn id="13460" xr3:uid="{7C08AC31-C60B-B347-A5A3-70D737902ACD}" name="Column13447"/>
    <tableColumn id="13461" xr3:uid="{2E1D70E9-A1C7-C04D-92F3-574DA64BA848}" name="Column13448"/>
    <tableColumn id="13462" xr3:uid="{590F07C7-A391-1740-8486-CF307D0E6927}" name="Column13449"/>
    <tableColumn id="13463" xr3:uid="{77E7F20E-4666-614A-B401-4C27A78A805A}" name="Column13450"/>
    <tableColumn id="13464" xr3:uid="{6B74AA1B-C8E1-4D45-A7E1-5B4FB0473201}" name="Column13451"/>
    <tableColumn id="13465" xr3:uid="{8A4AE513-A92A-E84A-8FB0-0E39B59B6317}" name="Column13452"/>
    <tableColumn id="13466" xr3:uid="{08524F05-6A18-8049-AE86-68AF6D4C9DF5}" name="Column13453"/>
    <tableColumn id="13467" xr3:uid="{12FDA968-15CA-C140-9A54-FC6BBC52A557}" name="Column13454"/>
    <tableColumn id="13468" xr3:uid="{0B38A3C4-6294-0E49-AF52-21C3A24241AB}" name="Column13455"/>
    <tableColumn id="13469" xr3:uid="{E602925B-F650-FC40-886A-D71833A68BAA}" name="Column13456"/>
    <tableColumn id="13470" xr3:uid="{5185A1D3-3152-F049-8FD9-98677F3CC90D}" name="Column13457"/>
    <tableColumn id="13471" xr3:uid="{EB8DF411-069A-B94B-A6DB-C2936D014277}" name="Column13458"/>
    <tableColumn id="13472" xr3:uid="{80E3FD47-8BF3-334B-BE0F-B17B87934C69}" name="Column13459"/>
    <tableColumn id="13473" xr3:uid="{A65D1445-2AEA-EF4B-B4CF-D5A636CECCCA}" name="Column13460"/>
    <tableColumn id="13474" xr3:uid="{E52B1739-419B-0743-8876-D8797B396A45}" name="Column13461"/>
    <tableColumn id="13475" xr3:uid="{BB22647F-720E-8547-B746-2653D15756AC}" name="Column13462"/>
    <tableColumn id="13476" xr3:uid="{202BA861-5A97-AA43-AB61-F2DDCAA5891A}" name="Column13463"/>
    <tableColumn id="13477" xr3:uid="{AFAA6624-5E7C-A543-BDC5-00EA59389E01}" name="Column13464"/>
    <tableColumn id="13478" xr3:uid="{B132E980-6818-EC44-BBB7-4FA9F05B4565}" name="Column13465"/>
    <tableColumn id="13479" xr3:uid="{DD8BE631-C872-D84F-8C31-ABF03168CEDA}" name="Column13466"/>
    <tableColumn id="13480" xr3:uid="{4E26FC19-9E00-7144-8811-91ED46A76FC9}" name="Column13467"/>
    <tableColumn id="13481" xr3:uid="{80A706F0-6ADF-9D47-B149-936FAE28EBB6}" name="Column13468"/>
    <tableColumn id="13482" xr3:uid="{BB10BBBD-0212-4445-B517-B22778A2D3BC}" name="Column13469"/>
    <tableColumn id="13483" xr3:uid="{B362EE76-440B-2646-B78B-8CCE876FF9C1}" name="Column13470"/>
    <tableColumn id="13484" xr3:uid="{379A0C1D-7137-9D47-9230-46E7820FE2DD}" name="Column13471"/>
    <tableColumn id="13485" xr3:uid="{20834A4A-3595-9D4F-AD08-EC4DC1E845B9}" name="Column13472"/>
    <tableColumn id="13486" xr3:uid="{9BE108AF-0246-614E-A76E-183F33C0F139}" name="Column13473"/>
    <tableColumn id="13487" xr3:uid="{FBC04022-458E-204A-8A70-04A122C4A843}" name="Column13474"/>
    <tableColumn id="13488" xr3:uid="{11742A71-8499-114F-A463-94E1281487F2}" name="Column13475"/>
    <tableColumn id="13489" xr3:uid="{0D045F3A-AB91-C748-90B1-42180EBDC483}" name="Column13476"/>
    <tableColumn id="13490" xr3:uid="{374E5DD7-C28A-AB46-94E6-DE918E87D9BE}" name="Column13477"/>
    <tableColumn id="13491" xr3:uid="{CD65D272-D251-9945-8BFE-A8153316D7C4}" name="Column13478"/>
    <tableColumn id="13492" xr3:uid="{B10CCEE7-7326-9546-8C4F-BB63C590D96C}" name="Column13479"/>
    <tableColumn id="13493" xr3:uid="{5A6E2F8B-A1A7-7E49-AF56-2E77AE308A78}" name="Column13480"/>
    <tableColumn id="13494" xr3:uid="{2DEE6421-486F-7540-B903-2D22E1399716}" name="Column13481"/>
    <tableColumn id="13495" xr3:uid="{88BA39F7-94C4-7445-A4E1-AC391A33A0DE}" name="Column13482"/>
    <tableColumn id="13496" xr3:uid="{65419253-8C7C-324E-B6D5-E6D8348C1B8F}" name="Column13483"/>
    <tableColumn id="13497" xr3:uid="{C6C68A9E-DD0C-A14C-8C59-DCFD77E0D538}" name="Column13484"/>
    <tableColumn id="13498" xr3:uid="{EC68019E-C6DF-4C42-B9DE-53C32CBAD644}" name="Column13485"/>
    <tableColumn id="13499" xr3:uid="{9F073F26-0B69-0242-BE56-2C8AC53E1088}" name="Column13486"/>
    <tableColumn id="13500" xr3:uid="{364A4065-5504-9542-BE63-94473DB6F2CD}" name="Column13487"/>
    <tableColumn id="13501" xr3:uid="{801EF36A-022D-2341-B4B3-BF89304A9C11}" name="Column13488"/>
    <tableColumn id="13502" xr3:uid="{A3AADA08-C34D-274C-8231-166A20074E3E}" name="Column13489"/>
    <tableColumn id="13503" xr3:uid="{162BEFDD-B93C-5240-8E90-FAB706704AC3}" name="Column13490"/>
    <tableColumn id="13504" xr3:uid="{F525A633-9794-6145-BDF5-92909A6D408E}" name="Column13491"/>
    <tableColumn id="13505" xr3:uid="{08A2A9F9-FFD2-274B-9A4C-E99533E4EB0B}" name="Column13492"/>
    <tableColumn id="13506" xr3:uid="{2CA92280-B812-D245-A6D5-36F8E54B3C2F}" name="Column13493"/>
    <tableColumn id="13507" xr3:uid="{7EB674B5-37BE-044A-BBE0-0F381989552A}" name="Column13494"/>
    <tableColumn id="13508" xr3:uid="{A04BA53B-294E-0146-8A83-A4B782EA99CF}" name="Column13495"/>
    <tableColumn id="13509" xr3:uid="{524708D7-9D24-6B48-AF85-44563188C8F4}" name="Column13496"/>
    <tableColumn id="13510" xr3:uid="{9DD89242-8D87-5F4B-A79B-FC99873B70FC}" name="Column13497"/>
    <tableColumn id="13511" xr3:uid="{51A921E1-E76F-1E4B-9B2A-BE02817F1811}" name="Column13498"/>
    <tableColumn id="13512" xr3:uid="{2ECFFF16-1809-FD48-B22F-F9DC8E19F9A5}" name="Column13499"/>
    <tableColumn id="13513" xr3:uid="{EF5B0B2C-F208-6742-ABDF-3E7F76BA3771}" name="Column13500"/>
    <tableColumn id="13514" xr3:uid="{49CB8E73-E598-0C42-8A7B-CEF88C993048}" name="Column13501"/>
    <tableColumn id="13515" xr3:uid="{6C7AEB66-A37D-8147-BB59-E8B1CCE02DD8}" name="Column13502"/>
    <tableColumn id="13516" xr3:uid="{56EF6539-7CFA-CC40-B853-1CDE8867FAAB}" name="Column13503"/>
    <tableColumn id="13517" xr3:uid="{AE5198EB-0B18-154D-A616-38DD93F99CD2}" name="Column13504"/>
    <tableColumn id="13518" xr3:uid="{E98524DB-F0B5-194B-A4D5-AEA8170732B2}" name="Column13505"/>
    <tableColumn id="13519" xr3:uid="{B27A287A-9285-F441-8F59-4F166025444A}" name="Column13506"/>
    <tableColumn id="13520" xr3:uid="{FB63DDC2-456B-3E44-A4A6-77BF5856DDA4}" name="Column13507"/>
    <tableColumn id="13521" xr3:uid="{4958890A-E0DE-334A-88BB-D778734098F0}" name="Column13508"/>
    <tableColumn id="13522" xr3:uid="{F29A8F4A-90B3-EE4D-8CBF-BAAC0F0C2521}" name="Column13509"/>
    <tableColumn id="13523" xr3:uid="{2060EAE3-60F0-B74B-B4A6-D7CE911EA8A3}" name="Column13510"/>
    <tableColumn id="13524" xr3:uid="{E62716F6-3A7F-C149-B60F-EAAC3061A42B}" name="Column13511"/>
    <tableColumn id="13525" xr3:uid="{3E565308-9984-3E44-BCD2-870D0B8E0A9E}" name="Column13512"/>
    <tableColumn id="13526" xr3:uid="{2F685661-35A5-914F-AA40-72C9610AD8AD}" name="Column13513"/>
    <tableColumn id="13527" xr3:uid="{5B12115E-5FD9-A546-B794-B25072B9BED8}" name="Column13514"/>
    <tableColumn id="13528" xr3:uid="{425649F3-6882-DA46-9EC9-8C9016FE1AA8}" name="Column13515"/>
    <tableColumn id="13529" xr3:uid="{23E809A3-269D-EC42-A84A-D5ED24DAC9AF}" name="Column13516"/>
    <tableColumn id="13530" xr3:uid="{DD5AEA98-2862-7F42-A96E-7777785EF3AC}" name="Column13517"/>
    <tableColumn id="13531" xr3:uid="{0AA54CC1-DA24-6540-8750-529654A2C1B2}" name="Column13518"/>
    <tableColumn id="13532" xr3:uid="{234BDB50-3C25-824A-B793-3A29BE16D6B3}" name="Column13519"/>
    <tableColumn id="13533" xr3:uid="{228D0424-99B4-B941-8E42-FE57F91CE0FC}" name="Column13520"/>
    <tableColumn id="13534" xr3:uid="{CB7019F6-D92F-E54A-8606-5C2D8F9B56E4}" name="Column13521"/>
    <tableColumn id="13535" xr3:uid="{828A68C2-D5F0-4E45-97FB-1BBE83A4D759}" name="Column13522"/>
    <tableColumn id="13536" xr3:uid="{FF41FE39-F169-8F47-96EB-FB47CCD1C89A}" name="Column13523"/>
    <tableColumn id="13537" xr3:uid="{6293A0CD-8989-6441-8789-240BC7121E81}" name="Column13524"/>
    <tableColumn id="13538" xr3:uid="{F188A5D5-CBB3-A04E-93A8-8C6F06A91CE0}" name="Column13525"/>
    <tableColumn id="13539" xr3:uid="{5A5B6C5C-31D5-5149-97B6-ED0C646155D0}" name="Column13526"/>
    <tableColumn id="13540" xr3:uid="{68293BE7-218F-984E-AAA5-77557CAAB6CE}" name="Column13527"/>
    <tableColumn id="13541" xr3:uid="{DA80E013-D5CE-5041-B8C7-E108DA84C705}" name="Column13528"/>
    <tableColumn id="13542" xr3:uid="{6C0B464F-5230-6C46-9EC3-212263E57005}" name="Column13529"/>
    <tableColumn id="13543" xr3:uid="{E98E6B79-AE2F-BE4E-9C23-F2F56B94EFB4}" name="Column13530"/>
    <tableColumn id="13544" xr3:uid="{547E4C78-9517-1744-B5EA-BBD76E4FC694}" name="Column13531"/>
    <tableColumn id="13545" xr3:uid="{4509C019-D6C4-B041-80BA-F1D8098B691C}" name="Column13532"/>
    <tableColumn id="13546" xr3:uid="{19A9E0F7-29BA-D146-BE92-BB308501B4CC}" name="Column13533"/>
    <tableColumn id="13547" xr3:uid="{71CC2FFF-E7A2-604A-AC51-C50284AF7849}" name="Column13534"/>
    <tableColumn id="13548" xr3:uid="{D18E27A3-C8B0-1A4F-A7D7-D0640DEB9E24}" name="Column13535"/>
    <tableColumn id="13549" xr3:uid="{E9F164DE-053B-3946-9690-B985D184A286}" name="Column13536"/>
    <tableColumn id="13550" xr3:uid="{98B3129F-B82C-CA40-89C6-AAD19E83FBD4}" name="Column13537"/>
    <tableColumn id="13551" xr3:uid="{7A62634C-9924-A745-9002-BDBD943D0E47}" name="Column13538"/>
    <tableColumn id="13552" xr3:uid="{6B6EFE5F-0E50-D241-A558-7E733D758894}" name="Column13539"/>
    <tableColumn id="13553" xr3:uid="{AFA56645-3D02-FC43-8E09-142CAB439FC6}" name="Column13540"/>
    <tableColumn id="13554" xr3:uid="{4D6AFE10-B680-4F40-B41B-397909AE1258}" name="Column13541"/>
    <tableColumn id="13555" xr3:uid="{870D0073-BF25-CF45-94A1-9A178D08D3DC}" name="Column13542"/>
    <tableColumn id="13556" xr3:uid="{BD0920D2-A935-2E4B-9BE9-1F3A66609F89}" name="Column13543"/>
    <tableColumn id="13557" xr3:uid="{C8F02D58-CB27-1F48-970E-7113F2F9F3EB}" name="Column13544"/>
    <tableColumn id="13558" xr3:uid="{BB56B5CB-923C-F64E-A998-632BFB28743B}" name="Column13545"/>
    <tableColumn id="13559" xr3:uid="{21254C5B-1319-6940-AFFC-CD9F361AD6C3}" name="Column13546"/>
    <tableColumn id="13560" xr3:uid="{F847A089-263E-4F4B-A7C9-33C53E42ADB6}" name="Column13547"/>
    <tableColumn id="13561" xr3:uid="{A3EFDE27-CFF8-FB48-BC7D-6BC8E918994A}" name="Column13548"/>
    <tableColumn id="13562" xr3:uid="{16B8D83B-0453-5A45-A9B1-680550DABC03}" name="Column13549"/>
    <tableColumn id="13563" xr3:uid="{B5862DCD-70B0-904A-9239-54ECE9DFB039}" name="Column13550"/>
    <tableColumn id="13564" xr3:uid="{237B2E0B-2048-5549-9675-91235376E10C}" name="Column13551"/>
    <tableColumn id="13565" xr3:uid="{644708A2-7E26-D448-A9C8-B330FD347526}" name="Column13552"/>
    <tableColumn id="13566" xr3:uid="{352F33AA-730B-4840-9C7B-288E1C7E6259}" name="Column13553"/>
    <tableColumn id="13567" xr3:uid="{388A883F-F80B-1046-B225-5ED30F23E8F0}" name="Column13554"/>
    <tableColumn id="13568" xr3:uid="{3962E089-4A30-7547-8BD6-845DD5CB042F}" name="Column13555"/>
    <tableColumn id="13569" xr3:uid="{F1262133-8D4A-2545-8DFF-0A6E60F6F9B8}" name="Column13556"/>
    <tableColumn id="13570" xr3:uid="{4B4179C4-FB71-D944-8318-ABDDDC6A5DAC}" name="Column13557"/>
    <tableColumn id="13571" xr3:uid="{BCC8774A-7A5F-A945-990F-3C769FA8AB38}" name="Column13558"/>
    <tableColumn id="13572" xr3:uid="{3556C5A1-B133-E54E-8DB5-14A2C503B016}" name="Column13559"/>
    <tableColumn id="13573" xr3:uid="{C1792310-97CC-0141-B12D-567FD27E4B90}" name="Column13560"/>
    <tableColumn id="13574" xr3:uid="{F9038582-4211-054D-A863-354F2D2F3053}" name="Column13561"/>
    <tableColumn id="13575" xr3:uid="{552788AA-2AD3-B847-BD0E-4F091A9FECF6}" name="Column13562"/>
    <tableColumn id="13576" xr3:uid="{8E013D17-6902-E648-AA82-56F9276E334E}" name="Column13563"/>
    <tableColumn id="13577" xr3:uid="{1F7381B5-7B89-FB40-8AEE-AEDF2208F953}" name="Column13564"/>
    <tableColumn id="13578" xr3:uid="{9D032E6E-7FF9-9542-B40E-DE5580184266}" name="Column13565"/>
    <tableColumn id="13579" xr3:uid="{D76A4B04-50E6-5443-8405-CA74CA66F7A7}" name="Column13566"/>
    <tableColumn id="13580" xr3:uid="{DD8CE3AB-137A-E243-8E39-5A8E62D91CE5}" name="Column13567"/>
    <tableColumn id="13581" xr3:uid="{F415EA56-DBA1-C749-9DF1-1603152C7CA9}" name="Column13568"/>
    <tableColumn id="13582" xr3:uid="{ACD7772F-597B-8D44-AA64-1C39D6425B6D}" name="Column13569"/>
    <tableColumn id="13583" xr3:uid="{AF28BAAC-21AC-EC43-B727-E138F4F17053}" name="Column13570"/>
    <tableColumn id="13584" xr3:uid="{CEF2F4EE-D850-6F48-B96A-825750756195}" name="Column13571"/>
    <tableColumn id="13585" xr3:uid="{4E22C3A4-6311-524E-8054-763FBE6999C8}" name="Column13572"/>
    <tableColumn id="13586" xr3:uid="{BD3DA691-88B3-574D-9280-01E337E2091D}" name="Column13573"/>
    <tableColumn id="13587" xr3:uid="{A96086A9-9793-6141-B37E-723DFC64D497}" name="Column13574"/>
    <tableColumn id="13588" xr3:uid="{F2B3E9EB-DB66-0D4F-A762-38206835701A}" name="Column13575"/>
    <tableColumn id="13589" xr3:uid="{2D303141-CD2B-F54A-9293-8D8FD34FA4EB}" name="Column13576"/>
    <tableColumn id="13590" xr3:uid="{28DA4D76-778F-0940-B303-96F95D1842E3}" name="Column13577"/>
    <tableColumn id="13591" xr3:uid="{96CA4F27-65CD-8842-982A-48715FA3C680}" name="Column13578"/>
    <tableColumn id="13592" xr3:uid="{2BBE478D-EA12-B84D-89D5-69A749977964}" name="Column13579"/>
    <tableColumn id="13593" xr3:uid="{F2A867D7-357C-B144-A9D4-D0DA40BFAF1A}" name="Column13580"/>
    <tableColumn id="13594" xr3:uid="{DACDAD13-A235-D644-828C-CA154B1B4648}" name="Column13581"/>
    <tableColumn id="13595" xr3:uid="{959531C4-77DA-AA44-A3CD-1627F36E0A26}" name="Column13582"/>
    <tableColumn id="13596" xr3:uid="{D1CEF373-E6E8-9B4B-9643-06715373CDD5}" name="Column13583"/>
    <tableColumn id="13597" xr3:uid="{D848CFBE-74F3-EC46-8891-58EDCC65BB8F}" name="Column13584"/>
    <tableColumn id="13598" xr3:uid="{1F7BA1B1-6E24-C04E-9095-17C4C4E39CC2}" name="Column13585"/>
    <tableColumn id="13599" xr3:uid="{EEA61208-5223-1A4E-8784-3641EB4AE89A}" name="Column13586"/>
    <tableColumn id="13600" xr3:uid="{5FAE8E3B-AF0B-E641-B827-B1B879487CF1}" name="Column13587"/>
    <tableColumn id="13601" xr3:uid="{69BAB483-E853-B546-8599-FD600D85EFAF}" name="Column13588"/>
    <tableColumn id="13602" xr3:uid="{6D771C7F-973A-2F40-AE2A-9E2025761F84}" name="Column13589"/>
    <tableColumn id="13603" xr3:uid="{FD7FA294-D061-7F4D-8F40-BED16F89BC59}" name="Column13590"/>
    <tableColumn id="13604" xr3:uid="{DDB5A461-869F-184C-A4D5-575D82A3C3E9}" name="Column13591"/>
    <tableColumn id="13605" xr3:uid="{557E71AF-F194-B348-A7A4-E8484B4FB8F3}" name="Column13592"/>
    <tableColumn id="13606" xr3:uid="{99E547FE-62C5-C349-BFBC-78017994F0B3}" name="Column13593"/>
    <tableColumn id="13607" xr3:uid="{AA50422E-58A0-F943-8126-C0D5EB9EE21B}" name="Column13594"/>
    <tableColumn id="13608" xr3:uid="{9FA9B55A-DD3B-C246-8D92-BA4F5A5C974B}" name="Column13595"/>
    <tableColumn id="13609" xr3:uid="{79832894-4E44-5646-8FE6-66FBBC74AF9A}" name="Column13596"/>
    <tableColumn id="13610" xr3:uid="{5B4A3ED0-18C8-6E43-888E-175D7D8C78CF}" name="Column13597"/>
    <tableColumn id="13611" xr3:uid="{75DC96FD-E0F1-2D4D-AA0F-2477EB96F502}" name="Column13598"/>
    <tableColumn id="13612" xr3:uid="{D32770E3-CAB2-C545-AD42-BB8EBADAA243}" name="Column13599"/>
    <tableColumn id="13613" xr3:uid="{455351CB-271B-994D-82FD-14170C7B7E77}" name="Column13600"/>
    <tableColumn id="13614" xr3:uid="{3A78C38B-CFAE-9742-980C-5AA70D89E5A9}" name="Column13601"/>
    <tableColumn id="13615" xr3:uid="{F6103222-6362-CF4B-97E3-45001B764ED5}" name="Column13602"/>
    <tableColumn id="13616" xr3:uid="{D98FD018-2925-2544-97F8-211611C7D7F9}" name="Column13603"/>
    <tableColumn id="13617" xr3:uid="{A3688218-293C-5A45-A480-7AFA834E0EE1}" name="Column13604"/>
    <tableColumn id="13618" xr3:uid="{EEA090E9-C813-9348-9B78-8A44686C2983}" name="Column13605"/>
    <tableColumn id="13619" xr3:uid="{02EC1282-1EF6-3C44-8A5E-3BC2F9A100EC}" name="Column13606"/>
    <tableColumn id="13620" xr3:uid="{E48D36AD-73BC-4D42-9675-13A4FB35464A}" name="Column13607"/>
    <tableColumn id="13621" xr3:uid="{AEF182D6-35F9-CA46-88A6-4540C27CCE24}" name="Column13608"/>
    <tableColumn id="13622" xr3:uid="{6D836B23-DFA0-C44C-9518-4482EC6F737A}" name="Column13609"/>
    <tableColumn id="13623" xr3:uid="{F987BD1A-1E55-D74F-97C1-DD0E6DE7228E}" name="Column13610"/>
    <tableColumn id="13624" xr3:uid="{243FA7CC-FFB5-984B-A102-D87F2FDBCB51}" name="Column13611"/>
    <tableColumn id="13625" xr3:uid="{23BF4EA1-F5FB-BD4E-910F-805023B3FA21}" name="Column13612"/>
    <tableColumn id="13626" xr3:uid="{AB9AC548-E4FF-9B4A-9497-0F5CFB67AD17}" name="Column13613"/>
    <tableColumn id="13627" xr3:uid="{7EF8F4C6-A847-1444-AA08-0D334188776E}" name="Column13614"/>
    <tableColumn id="13628" xr3:uid="{87E44BD4-6ADE-CC4A-940C-75313098FE88}" name="Column13615"/>
    <tableColumn id="13629" xr3:uid="{EF1912C3-BB98-AF48-B8C2-8C7729A47FD6}" name="Column13616"/>
    <tableColumn id="13630" xr3:uid="{B67717C0-2ADA-5D40-96ED-A09248D7E6FE}" name="Column13617"/>
    <tableColumn id="13631" xr3:uid="{59832D5E-C790-484B-BC2A-046C5A87EF65}" name="Column13618"/>
    <tableColumn id="13632" xr3:uid="{AA631861-9FAF-5D40-80AA-157DD09E25A0}" name="Column13619"/>
    <tableColumn id="13633" xr3:uid="{1A32EA70-A5D8-F844-A596-4F620D0E87F4}" name="Column13620"/>
    <tableColumn id="13634" xr3:uid="{7C14726F-263F-6C49-A230-6627D693E8FA}" name="Column13621"/>
    <tableColumn id="13635" xr3:uid="{F2BAACEE-8F12-7441-B450-94E6B473270B}" name="Column13622"/>
    <tableColumn id="13636" xr3:uid="{9968E9CB-B101-734A-84A9-6D534243E0A7}" name="Column13623"/>
    <tableColumn id="13637" xr3:uid="{E4BD459C-4DA3-F746-A853-77566EFAE018}" name="Column13624"/>
    <tableColumn id="13638" xr3:uid="{BCF3AA74-BE27-CB49-B1C0-F7D00B109DED}" name="Column13625"/>
    <tableColumn id="13639" xr3:uid="{917D30B0-7326-AE44-9FBA-7C897C733F78}" name="Column13626"/>
    <tableColumn id="13640" xr3:uid="{345A8C9A-D7B6-364B-8F00-2E4A7FF6646F}" name="Column13627"/>
    <tableColumn id="13641" xr3:uid="{09302A5A-C6EC-CA45-9432-40781017B253}" name="Column13628"/>
    <tableColumn id="13642" xr3:uid="{C4B641A8-49F0-684C-ADAC-381770CA0A96}" name="Column13629"/>
    <tableColumn id="13643" xr3:uid="{F1E4336D-9C57-474F-86DB-B8DA028E2926}" name="Column13630"/>
    <tableColumn id="13644" xr3:uid="{55C82EA0-D436-0E4E-A428-5FC0DE299F74}" name="Column13631"/>
    <tableColumn id="13645" xr3:uid="{1978B4D6-B114-A641-89D6-A9EEF77D5B67}" name="Column13632"/>
    <tableColumn id="13646" xr3:uid="{39369249-9922-4943-99B9-E285F7407F2F}" name="Column13633"/>
    <tableColumn id="13647" xr3:uid="{FED60F93-AECF-C749-A7E8-7C38C6003BF7}" name="Column13634"/>
    <tableColumn id="13648" xr3:uid="{C2671D28-0225-DA48-996E-71B8B481E816}" name="Column13635"/>
    <tableColumn id="13649" xr3:uid="{A440FC13-D98B-D549-A290-921E92FAF494}" name="Column13636"/>
    <tableColumn id="13650" xr3:uid="{B6E03D40-D11C-E542-836C-C8CF95CEA7AF}" name="Column13637"/>
    <tableColumn id="13651" xr3:uid="{E447DA37-2D41-7E42-8581-DADAD61C28B1}" name="Column13638"/>
    <tableColumn id="13652" xr3:uid="{A3FE122E-FFFC-5643-8F75-9338002E6580}" name="Column13639"/>
    <tableColumn id="13653" xr3:uid="{C7FD2EA7-4EC5-2445-AA45-404291806AC6}" name="Column13640"/>
    <tableColumn id="13654" xr3:uid="{ECC18EDE-C8EC-2940-A006-A82DF72B56EB}" name="Column13641"/>
    <tableColumn id="13655" xr3:uid="{CF336D5C-1921-B541-9986-C80586F3D307}" name="Column13642"/>
    <tableColumn id="13656" xr3:uid="{E5DDEA22-FFFD-C043-AACC-8B98133CAD44}" name="Column13643"/>
    <tableColumn id="13657" xr3:uid="{9F593B13-2B84-C64C-8723-FD35DB61C12F}" name="Column13644"/>
    <tableColumn id="13658" xr3:uid="{BCF5A7B7-BF2E-8A43-83DE-B03F5FC1145B}" name="Column13645"/>
    <tableColumn id="13659" xr3:uid="{97CD18F0-69D1-0E46-B888-84C366E1382E}" name="Column13646"/>
    <tableColumn id="13660" xr3:uid="{8567C15F-A50B-AE42-9184-DAEC0E05179D}" name="Column13647"/>
    <tableColumn id="13661" xr3:uid="{67838545-1C44-FA41-8E15-C2B44E635010}" name="Column13648"/>
    <tableColumn id="13662" xr3:uid="{91383DD8-263C-6A4F-A11F-13B85CBF4325}" name="Column13649"/>
    <tableColumn id="13663" xr3:uid="{300DB7D5-CDAD-134C-828D-6A51CEE9C6BE}" name="Column13650"/>
    <tableColumn id="13664" xr3:uid="{FEA6A241-A6AD-2B43-BC2C-F845A7D67655}" name="Column13651"/>
    <tableColumn id="13665" xr3:uid="{C133EA5A-4D1B-1043-94E2-1469499A028C}" name="Column13652"/>
    <tableColumn id="13666" xr3:uid="{D65F568C-AEB7-EA4B-BCB1-FEA666ED73F8}" name="Column13653"/>
    <tableColumn id="13667" xr3:uid="{2F607397-AE1E-034D-93D1-CFCACFB113A2}" name="Column13654"/>
    <tableColumn id="13668" xr3:uid="{8699C33D-4AFE-1E4B-BE1D-1500A5F0B2DE}" name="Column13655"/>
    <tableColumn id="13669" xr3:uid="{5392647A-33A7-D041-B334-1448AF957096}" name="Column13656"/>
    <tableColumn id="13670" xr3:uid="{5D79D83E-627E-FA43-B97F-8C57B6853E76}" name="Column13657"/>
    <tableColumn id="13671" xr3:uid="{EDA0152E-C429-934E-87D0-40985F9D8AE1}" name="Column13658"/>
    <tableColumn id="13672" xr3:uid="{9D2FCFC4-BE81-654C-811E-EB05F5029813}" name="Column13659"/>
    <tableColumn id="13673" xr3:uid="{1623C481-9705-9A4A-AE82-8CDA82F7B672}" name="Column13660"/>
    <tableColumn id="13674" xr3:uid="{640B2F6F-6F15-F34D-8906-E324651CC89D}" name="Column13661"/>
    <tableColumn id="13675" xr3:uid="{F78E7515-FEFF-A240-9942-02D56E48D88A}" name="Column13662"/>
    <tableColumn id="13676" xr3:uid="{B7789E09-1C3C-1E49-892F-95A9B7465C46}" name="Column13663"/>
    <tableColumn id="13677" xr3:uid="{9C3DF373-03C3-7247-8C8E-6AD564A23DFF}" name="Column13664"/>
    <tableColumn id="13678" xr3:uid="{CA9002F8-0818-1144-BBF9-086CA395D268}" name="Column13665"/>
    <tableColumn id="13679" xr3:uid="{4DA0EBD5-CE6C-5E42-90D2-A9E860220A0C}" name="Column13666"/>
    <tableColumn id="13680" xr3:uid="{41A40D2E-73CD-0E4B-9110-AA2215AFBF31}" name="Column13667"/>
    <tableColumn id="13681" xr3:uid="{875D381F-FC60-6948-BC6F-57A886522964}" name="Column13668"/>
    <tableColumn id="13682" xr3:uid="{BEF4A8E3-AAFD-3246-AB3F-86B3A736758A}" name="Column13669"/>
    <tableColumn id="13683" xr3:uid="{6445C5D0-926E-EF4C-84C7-92489B6BD445}" name="Column13670"/>
    <tableColumn id="13684" xr3:uid="{09115F75-83DF-734C-A67B-3DEF9A533DAF}" name="Column13671"/>
    <tableColumn id="13685" xr3:uid="{88F92423-9CDE-3348-9CC4-D94B71BF7B7F}" name="Column13672"/>
    <tableColumn id="13686" xr3:uid="{AF29282B-6A36-E143-A8EB-7138B8854589}" name="Column13673"/>
    <tableColumn id="13687" xr3:uid="{BEACDFAD-8828-524C-86DA-0E542391B3BF}" name="Column13674"/>
    <tableColumn id="13688" xr3:uid="{816551E7-8B11-E242-9252-B612AA767027}" name="Column13675"/>
    <tableColumn id="13689" xr3:uid="{F80F616B-CF61-2240-B461-E024A0D9ADEE}" name="Column13676"/>
    <tableColumn id="13690" xr3:uid="{802BE5AA-0776-CA4C-9A44-9224FED65EBA}" name="Column13677"/>
    <tableColumn id="13691" xr3:uid="{2A887B28-5A65-A64F-BFEF-AB6DF1A83ACA}" name="Column13678"/>
    <tableColumn id="13692" xr3:uid="{9F024905-7DA7-D54E-BB75-6B5399E21385}" name="Column13679"/>
    <tableColumn id="13693" xr3:uid="{E850592E-26BD-7841-AEAB-054927000823}" name="Column13680"/>
    <tableColumn id="13694" xr3:uid="{F7807644-E721-2842-A782-89D2F7F15340}" name="Column13681"/>
    <tableColumn id="13695" xr3:uid="{2B197C70-1011-254F-A2AD-47CEF2E1DD78}" name="Column13682"/>
    <tableColumn id="13696" xr3:uid="{1C696B8C-DBFD-CF43-BDBE-BCE00116229A}" name="Column13683"/>
    <tableColumn id="13697" xr3:uid="{C0482B39-E1F9-C947-A25B-EF69F1A2C809}" name="Column13684"/>
    <tableColumn id="13698" xr3:uid="{34E9C9D0-5070-5446-8582-E1023D9F910B}" name="Column13685"/>
    <tableColumn id="13699" xr3:uid="{09CC8ED3-6929-C74D-B3D5-43FA5D1F48D2}" name="Column13686"/>
    <tableColumn id="13700" xr3:uid="{9295AF28-B109-CA42-8873-84233C8A5A91}" name="Column13687"/>
    <tableColumn id="13701" xr3:uid="{30A44D26-58AF-A14C-ACC9-B28418BC805A}" name="Column13688"/>
    <tableColumn id="13702" xr3:uid="{BA180EF5-E44F-F848-89EC-D7913772B729}" name="Column13689"/>
    <tableColumn id="13703" xr3:uid="{A62BB9C7-FA87-734C-B234-78FD2CF4EC21}" name="Column13690"/>
    <tableColumn id="13704" xr3:uid="{B653FEEA-C992-604A-B92B-7EA6766E1438}" name="Column13691"/>
    <tableColumn id="13705" xr3:uid="{C5EAB245-BB9E-AF40-839E-61D8DA514638}" name="Column13692"/>
    <tableColumn id="13706" xr3:uid="{E50C080E-8937-9C49-BD07-A2C97C40F625}" name="Column13693"/>
    <tableColumn id="13707" xr3:uid="{A4031E52-6636-A647-B944-3968B6270D07}" name="Column13694"/>
    <tableColumn id="13708" xr3:uid="{319BCB4D-E30A-6C4A-B86B-6C4DE77DF527}" name="Column13695"/>
    <tableColumn id="13709" xr3:uid="{0955843A-3876-5D41-AAFA-89BD818443C0}" name="Column13696"/>
    <tableColumn id="13710" xr3:uid="{1E4E0CDD-CAFB-9047-895E-0D85DE768000}" name="Column13697"/>
    <tableColumn id="13711" xr3:uid="{4494980F-0AA3-1741-BB6C-CD4A4CF2974F}" name="Column13698"/>
    <tableColumn id="13712" xr3:uid="{923F428F-49C4-F944-93A0-783F13DE8777}" name="Column13699"/>
    <tableColumn id="13713" xr3:uid="{09544276-B726-D34A-A806-6963317FFA25}" name="Column13700"/>
    <tableColumn id="13714" xr3:uid="{D6E70A6C-BDFE-9F4B-9FAB-5D1A0525FA00}" name="Column13701"/>
    <tableColumn id="13715" xr3:uid="{25C354B0-0046-D048-99E2-13CB6145EB4D}" name="Column13702"/>
    <tableColumn id="13716" xr3:uid="{AE65CF25-1BFE-A941-A5D7-290791EC93FC}" name="Column13703"/>
    <tableColumn id="13717" xr3:uid="{0D7BB75E-AE0C-E540-B8ED-A2F877411D20}" name="Column13704"/>
    <tableColumn id="13718" xr3:uid="{0F63C1A3-1853-894E-ABDA-F899E61BFAA4}" name="Column13705"/>
    <tableColumn id="13719" xr3:uid="{3E9F25CE-DA6A-6646-A473-BF1E89C99114}" name="Column13706"/>
    <tableColumn id="13720" xr3:uid="{2297DADD-E6B0-644C-8243-5C640BA46B6E}" name="Column13707"/>
    <tableColumn id="13721" xr3:uid="{B3ADF1D0-A09C-BA45-B6E1-A0B9451145E7}" name="Column13708"/>
    <tableColumn id="13722" xr3:uid="{446D431F-5EAF-EB46-8685-0685D24DBDBA}" name="Column13709"/>
    <tableColumn id="13723" xr3:uid="{8A6DE4EE-2772-B249-894B-90F34C66433D}" name="Column13710"/>
    <tableColumn id="13724" xr3:uid="{704667DC-B6A6-AF47-8444-8BA15CF3F38C}" name="Column13711"/>
    <tableColumn id="13725" xr3:uid="{D5FCCCDF-4389-3743-96CB-6E8EAC591DDB}" name="Column13712"/>
    <tableColumn id="13726" xr3:uid="{897FEC15-F47B-5C45-BB7C-EEA639DC59A4}" name="Column13713"/>
    <tableColumn id="13727" xr3:uid="{C60F5B77-A36D-4444-BD64-7151ED1939D0}" name="Column13714"/>
    <tableColumn id="13728" xr3:uid="{F95776D9-2D1B-C64F-AD2E-C986CB6190CC}" name="Column13715"/>
    <tableColumn id="13729" xr3:uid="{A8790153-8AB5-C749-83B5-C74969752FAA}" name="Column13716"/>
    <tableColumn id="13730" xr3:uid="{6FC3B179-C841-7C46-9C34-6BF6CFC3DC7B}" name="Column13717"/>
    <tableColumn id="13731" xr3:uid="{E58E295A-36AB-CD4A-8383-F2B2FB955EA0}" name="Column13718"/>
    <tableColumn id="13732" xr3:uid="{BE658581-6C4B-DE40-858D-7BD4A89A688D}" name="Column13719"/>
    <tableColumn id="13733" xr3:uid="{E33D87C2-C0A9-1F42-A34E-12FC1A7BF742}" name="Column13720"/>
    <tableColumn id="13734" xr3:uid="{E4AFC8C8-A3E4-1A4C-8929-4F90700B646C}" name="Column13721"/>
    <tableColumn id="13735" xr3:uid="{C7BA3888-9B86-504F-B175-2B0FD3CA3F60}" name="Column13722"/>
    <tableColumn id="13736" xr3:uid="{78D7BCB3-F32E-264F-9D7E-0FC9129E2136}" name="Column13723"/>
    <tableColumn id="13737" xr3:uid="{FCE9ED4E-A892-9146-AD42-474BFB5E450D}" name="Column13724"/>
    <tableColumn id="13738" xr3:uid="{542A9B13-AF7D-D14D-AC49-90407C1478C7}" name="Column13725"/>
    <tableColumn id="13739" xr3:uid="{59548AE6-2B65-6C43-A24E-E128D29E5A48}" name="Column13726"/>
    <tableColumn id="13740" xr3:uid="{641A1600-E7BC-6143-AD40-DA8C2A87D028}" name="Column13727"/>
    <tableColumn id="13741" xr3:uid="{6122B27E-12E7-3043-81B9-7509DFE9B657}" name="Column13728"/>
    <tableColumn id="13742" xr3:uid="{469E17B2-E9D6-7C45-AB1D-628D9C7B688B}" name="Column13729"/>
    <tableColumn id="13743" xr3:uid="{9404834E-80CE-2B41-B09F-E8ECF29A9DCB}" name="Column13730"/>
    <tableColumn id="13744" xr3:uid="{51D6F002-43FB-B04C-B3FF-314CE6D953CD}" name="Column13731"/>
    <tableColumn id="13745" xr3:uid="{43F8C54F-6A68-FA4D-A2EF-95E283A4396A}" name="Column13732"/>
    <tableColumn id="13746" xr3:uid="{1FB141D4-62F7-264B-9A16-07DB49513965}" name="Column13733"/>
    <tableColumn id="13747" xr3:uid="{22183729-BFE0-9246-9654-9011C6744D39}" name="Column13734"/>
    <tableColumn id="13748" xr3:uid="{0D8062C0-D6D1-EB4D-BA0D-DB4F579C4CDC}" name="Column13735"/>
    <tableColumn id="13749" xr3:uid="{9C89ABDA-4114-7742-BD7F-04C90F0323C0}" name="Column13736"/>
    <tableColumn id="13750" xr3:uid="{ED2731F2-40C3-B742-BDBD-137A180E91CE}" name="Column13737"/>
    <tableColumn id="13751" xr3:uid="{C3F52172-A5A7-364E-9A84-4E75E068A2EA}" name="Column13738"/>
    <tableColumn id="13752" xr3:uid="{18784666-8D03-7946-A96A-5F57D52C5D18}" name="Column13739"/>
    <tableColumn id="13753" xr3:uid="{C1DD4D30-31F1-CA4B-A639-417F2CD13512}" name="Column13740"/>
    <tableColumn id="13754" xr3:uid="{C69A91C9-4C0F-684B-82AC-82CCB3EA27DF}" name="Column13741"/>
    <tableColumn id="13755" xr3:uid="{E3FB0A7C-B13E-DE40-9666-BA10A180F1D9}" name="Column13742"/>
    <tableColumn id="13756" xr3:uid="{9EBE9C43-86DD-6D47-A7A4-F6EF006BBB1A}" name="Column13743"/>
    <tableColumn id="13757" xr3:uid="{B1300433-DE59-3C44-8C02-3C85B43F6135}" name="Column13744"/>
    <tableColumn id="13758" xr3:uid="{D9542540-A43E-7C44-A411-439CFD45B673}" name="Column13745"/>
    <tableColumn id="13759" xr3:uid="{FB259CAA-D24D-8242-A782-961F54A4DAEE}" name="Column13746"/>
    <tableColumn id="13760" xr3:uid="{F2821C97-0FF9-4E42-A136-3562A7426D6F}" name="Column13747"/>
    <tableColumn id="13761" xr3:uid="{AC289A51-ABFF-A146-9D00-3C126D139CC1}" name="Column13748"/>
    <tableColumn id="13762" xr3:uid="{A4A0B08C-EF7F-A54A-B1A0-3329EAFDCBAF}" name="Column13749"/>
    <tableColumn id="13763" xr3:uid="{3313B7A3-BCD2-AF49-A3F1-EBD9A7D7A305}" name="Column13750"/>
    <tableColumn id="13764" xr3:uid="{4B5B94EA-8382-C145-AA23-807C59EFE7BF}" name="Column13751"/>
    <tableColumn id="13765" xr3:uid="{8EA94BC9-CF35-7B4D-8D4B-94778DE4D845}" name="Column13752"/>
    <tableColumn id="13766" xr3:uid="{0C5A8E53-AF43-8448-90E8-53C6F7926D28}" name="Column13753"/>
    <tableColumn id="13767" xr3:uid="{01E96FF3-A2B3-8643-8899-ED084AB0BB36}" name="Column13754"/>
    <tableColumn id="13768" xr3:uid="{27394F68-55B9-8A4D-880A-DD0A909AC689}" name="Column13755"/>
    <tableColumn id="13769" xr3:uid="{0FA8EAA0-4165-5F4A-BD05-9CD3C3DEA59B}" name="Column13756"/>
    <tableColumn id="13770" xr3:uid="{06D1A5E0-2635-984B-A4E0-9FA32F881B0C}" name="Column13757"/>
    <tableColumn id="13771" xr3:uid="{9CC9F464-EE0E-F44C-9CA1-B5A196249B51}" name="Column13758"/>
    <tableColumn id="13772" xr3:uid="{C92AEA38-924E-9740-8C3E-5C4A2EAB3F84}" name="Column13759"/>
    <tableColumn id="13773" xr3:uid="{1A93B8ED-AE3A-1445-9656-24E2C437CCB8}" name="Column13760"/>
    <tableColumn id="13774" xr3:uid="{42BDE45F-534C-5B4F-B69E-E997A1F22BC7}" name="Column13761"/>
    <tableColumn id="13775" xr3:uid="{3E8B4031-DDAD-3A40-BD78-851BBE585099}" name="Column13762"/>
    <tableColumn id="13776" xr3:uid="{35FA627A-4C88-824C-8CE3-636968AB15C1}" name="Column13763"/>
    <tableColumn id="13777" xr3:uid="{FB405220-DFB1-104E-B805-0590D0EC2A91}" name="Column13764"/>
    <tableColumn id="13778" xr3:uid="{C45DE791-CA5B-064C-9B4F-24D05148AD36}" name="Column13765"/>
    <tableColumn id="13779" xr3:uid="{381E4526-BA7B-5F40-9643-14A3037959FA}" name="Column13766"/>
    <tableColumn id="13780" xr3:uid="{CE6D92C0-53AA-B845-AAA7-FBB56F721CFB}" name="Column13767"/>
    <tableColumn id="13781" xr3:uid="{EF8DFA13-2365-0146-80FA-60BAD03E9381}" name="Column13768"/>
    <tableColumn id="13782" xr3:uid="{A88B18D2-DD94-A143-AE48-3258B8028C44}" name="Column13769"/>
    <tableColumn id="13783" xr3:uid="{FC1F070F-2752-B146-8638-8841C0789311}" name="Column13770"/>
    <tableColumn id="13784" xr3:uid="{E92E361C-452C-E44B-A727-2CAA258FF71D}" name="Column13771"/>
    <tableColumn id="13785" xr3:uid="{0A53A6C6-02AC-5340-8D01-CE49E38652AF}" name="Column13772"/>
    <tableColumn id="13786" xr3:uid="{92C38A3F-E157-FA43-81E6-BAFCFAA581F2}" name="Column13773"/>
    <tableColumn id="13787" xr3:uid="{5FB4333A-511A-184C-828F-F530C4AA75DB}" name="Column13774"/>
    <tableColumn id="13788" xr3:uid="{733C3542-1566-4F47-8B35-8FF55E1CA8BA}" name="Column13775"/>
    <tableColumn id="13789" xr3:uid="{86694A57-F6FF-2C42-9322-18E217ECEB4F}" name="Column13776"/>
    <tableColumn id="13790" xr3:uid="{29D1416E-016F-BD4C-9BA7-229A0C499F1B}" name="Column13777"/>
    <tableColumn id="13791" xr3:uid="{94B5A1FF-BCFB-6E41-A879-F708164333CC}" name="Column13778"/>
    <tableColumn id="13792" xr3:uid="{2C8B9816-5605-AC49-A0D7-C3BAE179D8A7}" name="Column13779"/>
    <tableColumn id="13793" xr3:uid="{A06FD57A-AA3E-9945-AEBC-3F29FA6155C0}" name="Column13780"/>
    <tableColumn id="13794" xr3:uid="{964CE80B-D48E-544A-B391-E3A095B1CBC8}" name="Column13781"/>
    <tableColumn id="13795" xr3:uid="{D5E7C1E5-6951-C746-BD01-2C8648C9836C}" name="Column13782"/>
    <tableColumn id="13796" xr3:uid="{624E222A-ACD3-1243-94B1-CF5577DC2004}" name="Column13783"/>
    <tableColumn id="13797" xr3:uid="{77C45791-6A7A-7941-B7F4-0C65672E8F93}" name="Column13784"/>
    <tableColumn id="13798" xr3:uid="{CAC44828-1C89-A344-86F4-67C6881C48AD}" name="Column13785"/>
    <tableColumn id="13799" xr3:uid="{C55399C8-FBD9-7945-A0BC-F868E1267708}" name="Column13786"/>
    <tableColumn id="13800" xr3:uid="{99A986D2-187B-C644-9A23-C39D9D5233F5}" name="Column13787"/>
    <tableColumn id="13801" xr3:uid="{CA983F6B-F407-4445-8EFE-338E4D6AA217}" name="Column13788"/>
    <tableColumn id="13802" xr3:uid="{8B018F55-57DE-0449-97B2-B9D5C3954EFC}" name="Column13789"/>
    <tableColumn id="13803" xr3:uid="{FF353A90-6688-0744-86D5-40BF95604ED5}" name="Column13790"/>
    <tableColumn id="13804" xr3:uid="{FD82F301-368F-3049-BEE0-BB8D539CFA87}" name="Column13791"/>
    <tableColumn id="13805" xr3:uid="{B5D2192A-2FEF-8E49-B9FD-1011146C1059}" name="Column13792"/>
    <tableColumn id="13806" xr3:uid="{E7842A43-BA4B-F043-94A3-7FD17398871D}" name="Column13793"/>
    <tableColumn id="13807" xr3:uid="{CF41204C-C6B5-1045-84EF-CF001B7F62F4}" name="Column13794"/>
    <tableColumn id="13808" xr3:uid="{E907FEE0-47B4-214F-BD39-D98AA0B9708E}" name="Column13795"/>
    <tableColumn id="13809" xr3:uid="{EA04FDB9-7D54-4846-B286-FFD0694ECEFF}" name="Column13796"/>
    <tableColumn id="13810" xr3:uid="{CE133E16-88D0-EA43-9CDC-4D4F82665069}" name="Column13797"/>
    <tableColumn id="13811" xr3:uid="{25450AB7-8319-1745-B032-6B91168AD014}" name="Column13798"/>
    <tableColumn id="13812" xr3:uid="{D6AF79E0-38B0-8D41-A97D-02C0F2BED72A}" name="Column13799"/>
    <tableColumn id="13813" xr3:uid="{72A4F078-7A20-754B-8312-7CE3DF0EEDB2}" name="Column13800"/>
    <tableColumn id="13814" xr3:uid="{E52C6219-DEB7-0542-B56A-E6E8C3A6BACF}" name="Column13801"/>
    <tableColumn id="13815" xr3:uid="{51A8A1D2-74B5-A34F-BAFE-FF1BC175B9AD}" name="Column13802"/>
    <tableColumn id="13816" xr3:uid="{A73D896C-6CD7-6F41-83F6-5D017B0F703E}" name="Column13803"/>
    <tableColumn id="13817" xr3:uid="{1A2648EA-36B0-5B47-A7C0-A1E005193855}" name="Column13804"/>
    <tableColumn id="13818" xr3:uid="{85FBEE58-47B8-3341-AB9C-69F53C896480}" name="Column13805"/>
    <tableColumn id="13819" xr3:uid="{5D9DF2A4-2DDE-2745-B424-35F3E81B4C01}" name="Column13806"/>
    <tableColumn id="13820" xr3:uid="{128440E0-1367-4D43-A7C4-30783DD9625F}" name="Column13807"/>
    <tableColumn id="13821" xr3:uid="{569EF719-FBCB-9A40-8985-FFE639D5FBF1}" name="Column13808"/>
    <tableColumn id="13822" xr3:uid="{47532640-D573-1944-A1B2-FA585B6CEE3D}" name="Column13809"/>
    <tableColumn id="13823" xr3:uid="{E0197A7C-5F50-B348-85A1-452520D0E554}" name="Column13810"/>
    <tableColumn id="13824" xr3:uid="{6A546AFF-0F6C-4141-ACDF-05F4CEB2F107}" name="Column13811"/>
    <tableColumn id="13825" xr3:uid="{8B50DE23-3E99-6344-A1D7-AD8CBC68BA23}" name="Column13812"/>
    <tableColumn id="13826" xr3:uid="{FB82B7D8-31CB-8940-A139-6E143A32C5F1}" name="Column13813"/>
    <tableColumn id="13827" xr3:uid="{D06CCE21-CEA4-164C-8A77-DF93DF0FB817}" name="Column13814"/>
    <tableColumn id="13828" xr3:uid="{B5165170-04BF-6440-9682-E6595D85C9F6}" name="Column13815"/>
    <tableColumn id="13829" xr3:uid="{E07A9502-DE2F-9549-8DFD-35D8B3284985}" name="Column13816"/>
    <tableColumn id="13830" xr3:uid="{B4F1FFE8-F873-D149-AC3F-180C27B9607C}" name="Column13817"/>
    <tableColumn id="13831" xr3:uid="{A6202BAE-6AE7-8B42-AD4B-535FEB8E74BB}" name="Column13818"/>
    <tableColumn id="13832" xr3:uid="{205414E9-FC78-2E4E-94F4-1411F34BF1DE}" name="Column13819"/>
    <tableColumn id="13833" xr3:uid="{443BF799-5BFD-924F-AADB-F05372A65342}" name="Column13820"/>
    <tableColumn id="13834" xr3:uid="{379246A2-F340-D245-8A5D-8977CC526907}" name="Column13821"/>
    <tableColumn id="13835" xr3:uid="{210D5879-F14D-EB4F-8173-0CEBAB6F4180}" name="Column13822"/>
    <tableColumn id="13836" xr3:uid="{3B16A386-F570-5748-AE1E-4D5F081DF27B}" name="Column13823"/>
    <tableColumn id="13837" xr3:uid="{5FC757E3-A37C-E541-BCE4-510E60825D24}" name="Column13824"/>
    <tableColumn id="13838" xr3:uid="{C7AA014C-5B7B-CE46-A492-0B0D9662BFB7}" name="Column13825"/>
    <tableColumn id="13839" xr3:uid="{4E217D69-8BBE-4D40-AC45-14FCFBED8F20}" name="Column13826"/>
    <tableColumn id="13840" xr3:uid="{B7049140-FAEF-BF4B-AD0C-51E49782A34D}" name="Column13827"/>
    <tableColumn id="13841" xr3:uid="{4291A183-DBB5-424D-85CE-A40D48B9FE18}" name="Column13828"/>
    <tableColumn id="13842" xr3:uid="{610CABBB-07DC-E848-B8CD-6992F05D2A21}" name="Column13829"/>
    <tableColumn id="13843" xr3:uid="{0253EC80-C412-8649-8530-C6A3F15DA113}" name="Column13830"/>
    <tableColumn id="13844" xr3:uid="{1369480B-856F-C94A-B778-8E9E5EF7C6A2}" name="Column13831"/>
    <tableColumn id="13845" xr3:uid="{8917AFF6-5EDD-4944-85AB-6648C0C7FD9A}" name="Column13832"/>
    <tableColumn id="13846" xr3:uid="{69DEE564-43AE-3447-B8A9-5420B248A9E8}" name="Column13833"/>
    <tableColumn id="13847" xr3:uid="{EAD5B08C-3764-8548-9CF2-88C680A60695}" name="Column13834"/>
    <tableColumn id="13848" xr3:uid="{29B75278-2829-D14F-A4A6-F4D89CC06A93}" name="Column13835"/>
    <tableColumn id="13849" xr3:uid="{195C5E51-0A0A-CE4F-952A-CD5D8213E17A}" name="Column13836"/>
    <tableColumn id="13850" xr3:uid="{13A757AC-9938-F94A-BA4C-B08CCE840AF6}" name="Column13837"/>
    <tableColumn id="13851" xr3:uid="{BA745D57-B2E6-5244-A993-E506AA131589}" name="Column13838"/>
    <tableColumn id="13852" xr3:uid="{6A7562E8-4FA1-EA4C-83CD-9D9BB8FC6070}" name="Column13839"/>
    <tableColumn id="13853" xr3:uid="{3B35A3B2-4F84-714A-A5BF-5B8BA14DB9AD}" name="Column13840"/>
    <tableColumn id="13854" xr3:uid="{12645116-7616-AD4B-968E-61321D801B97}" name="Column13841"/>
    <tableColumn id="13855" xr3:uid="{96C0FB17-1863-C944-8B5F-463DA250BCC8}" name="Column13842"/>
    <tableColumn id="13856" xr3:uid="{1012BD12-6B1E-AB45-824E-2D21479ECBE2}" name="Column13843"/>
    <tableColumn id="13857" xr3:uid="{9CD233A9-C68C-7942-B685-9FD8B7E375F6}" name="Column13844"/>
    <tableColumn id="13858" xr3:uid="{A7E69D0B-8C7D-C149-9AC6-4113F68E8E0D}" name="Column13845"/>
    <tableColumn id="13859" xr3:uid="{9073A14C-4652-0E4D-9A6F-7B07EF4457D4}" name="Column13846"/>
    <tableColumn id="13860" xr3:uid="{842FEFB8-BB39-534B-9B3C-42C0CDCAD00D}" name="Column13847"/>
    <tableColumn id="13861" xr3:uid="{0562F17D-76A8-A049-8516-4C500E527165}" name="Column13848"/>
    <tableColumn id="13862" xr3:uid="{2D5FB3DC-9EEA-9549-A576-0F91655A1165}" name="Column13849"/>
    <tableColumn id="13863" xr3:uid="{8007BBD9-ED5D-4B4E-BE44-CAC0AA27BD18}" name="Column13850"/>
    <tableColumn id="13864" xr3:uid="{30F19A99-CF73-3E4F-9776-174012E32BB7}" name="Column13851"/>
    <tableColumn id="13865" xr3:uid="{82E3D52F-1C79-4A45-B2A3-519B01592A3A}" name="Column13852"/>
    <tableColumn id="13866" xr3:uid="{40F0FBB1-707B-394A-B2E2-11D2F4F4B5B1}" name="Column13853"/>
    <tableColumn id="13867" xr3:uid="{CF139C95-9DE3-F948-BCA5-F6C20FDC9866}" name="Column13854"/>
    <tableColumn id="13868" xr3:uid="{BC210365-B1CD-7444-9256-B0BDB4E07571}" name="Column13855"/>
    <tableColumn id="13869" xr3:uid="{81CE944D-1F5B-A647-97ED-C3E4F299480F}" name="Column13856"/>
    <tableColumn id="13870" xr3:uid="{A9E4B59B-965D-454D-8867-AD6243A6A976}" name="Column13857"/>
    <tableColumn id="13871" xr3:uid="{6963FA9F-AECF-834A-9078-72008F7B4CA7}" name="Column13858"/>
    <tableColumn id="13872" xr3:uid="{3F2B9354-45F1-1E44-86D5-0262073A6491}" name="Column13859"/>
    <tableColumn id="13873" xr3:uid="{17049BEB-E60B-5F4B-B5FF-3F06E8B47F33}" name="Column13860"/>
    <tableColumn id="13874" xr3:uid="{FB6F5EE8-2E3D-EC4A-9AB6-E6A65F7A76B0}" name="Column13861"/>
    <tableColumn id="13875" xr3:uid="{3093BF9A-433B-7F4B-9D4E-6249B7E5B79C}" name="Column13862"/>
    <tableColumn id="13876" xr3:uid="{ECC1A4EE-C654-3245-9BE3-3AD52CE1616D}" name="Column13863"/>
    <tableColumn id="13877" xr3:uid="{733A1A70-09D4-D64E-8814-FB34E203A4CF}" name="Column13864"/>
    <tableColumn id="13878" xr3:uid="{8077B823-F1C3-5C4D-8AA3-133532FAEC78}" name="Column13865"/>
    <tableColumn id="13879" xr3:uid="{A53F996A-B24A-B249-86D2-FFC12F3B07A7}" name="Column13866"/>
    <tableColumn id="13880" xr3:uid="{0BEB29EE-5252-3049-967C-8730714CA601}" name="Column13867"/>
    <tableColumn id="13881" xr3:uid="{3C4717ED-A488-C241-B9A1-64AC420F0BB6}" name="Column13868"/>
    <tableColumn id="13882" xr3:uid="{E551B1DC-6CB4-5C48-9150-9E2F8773A3CA}" name="Column13869"/>
    <tableColumn id="13883" xr3:uid="{904665DF-056B-0545-A58A-04D199BB5984}" name="Column13870"/>
    <tableColumn id="13884" xr3:uid="{7C3C1D44-7CC4-1B4D-B105-47DC9E4A9704}" name="Column13871"/>
    <tableColumn id="13885" xr3:uid="{F469D4F0-BF94-EB44-9BDA-7F127A0D27C0}" name="Column13872"/>
    <tableColumn id="13886" xr3:uid="{78BB7E95-1D3F-3046-9607-FB66E0C6B3A6}" name="Column13873"/>
    <tableColumn id="13887" xr3:uid="{6540ECA3-2B62-054F-8D22-A815B1FDD75B}" name="Column13874"/>
    <tableColumn id="13888" xr3:uid="{051CBA16-1E1C-0844-862F-4FF075AFB7D1}" name="Column13875"/>
    <tableColumn id="13889" xr3:uid="{F641E69D-8CB2-7147-925B-8685634014D3}" name="Column13876"/>
    <tableColumn id="13890" xr3:uid="{48F1ACB9-638D-5B4B-AB4F-7308E1DB36E5}" name="Column13877"/>
    <tableColumn id="13891" xr3:uid="{4772E896-D460-3345-821C-3C586302AA05}" name="Column13878"/>
    <tableColumn id="13892" xr3:uid="{D177E1E2-227F-E84B-9FA9-C45F353EEDCF}" name="Column13879"/>
    <tableColumn id="13893" xr3:uid="{5DBB4367-E193-D549-802C-0482C6C0086E}" name="Column13880"/>
    <tableColumn id="13894" xr3:uid="{20C45C1D-863F-5640-B120-9217256AA1D5}" name="Column13881"/>
    <tableColumn id="13895" xr3:uid="{6D82E19D-E8AE-8748-ABCD-372F416E7850}" name="Column13882"/>
    <tableColumn id="13896" xr3:uid="{148846D7-3AC9-FE4A-971C-EFD5E25D8599}" name="Column13883"/>
    <tableColumn id="13897" xr3:uid="{422B4238-D93F-6343-9EB2-DB9E94B77C88}" name="Column13884"/>
    <tableColumn id="13898" xr3:uid="{F8C0025B-79B1-DA42-ADA6-CDAA1DBDE45E}" name="Column13885"/>
    <tableColumn id="13899" xr3:uid="{D24ECFBE-6BF1-8C47-B738-73F236F6479B}" name="Column13886"/>
    <tableColumn id="13900" xr3:uid="{1F438118-C24C-A846-B5A3-11028A15690E}" name="Column13887"/>
    <tableColumn id="13901" xr3:uid="{D4CA0F04-FD3D-234B-A74D-67A8BB0E35EE}" name="Column13888"/>
    <tableColumn id="13902" xr3:uid="{A1B4459F-74AB-F643-B1D5-C38CBDAB9AF6}" name="Column13889"/>
    <tableColumn id="13903" xr3:uid="{1A7C91D9-BBE6-4A45-89C8-92AEC68B4BB2}" name="Column13890"/>
    <tableColumn id="13904" xr3:uid="{6FEB6B53-7771-414D-9EC3-5502425613AB}" name="Column13891"/>
    <tableColumn id="13905" xr3:uid="{8CB46FE0-15A8-D346-8421-46AC2D91E04E}" name="Column13892"/>
    <tableColumn id="13906" xr3:uid="{C1E56914-B5B8-D645-84A8-2C1BEB0AB4EE}" name="Column13893"/>
    <tableColumn id="13907" xr3:uid="{077BC25C-DBF2-CA47-90B9-4C72D6BD9796}" name="Column13894"/>
    <tableColumn id="13908" xr3:uid="{8E690BC2-D714-594E-A4FC-35CFD0DC01B0}" name="Column13895"/>
    <tableColumn id="13909" xr3:uid="{7F32E4A9-FF22-DE49-B05F-E62F1E0D3E87}" name="Column13896"/>
    <tableColumn id="13910" xr3:uid="{DD0556A5-270C-B04A-A1B0-57FA95FCBBAC}" name="Column13897"/>
    <tableColumn id="13911" xr3:uid="{8BFDC36D-4366-754A-84CD-DB648AAE99E1}" name="Column13898"/>
    <tableColumn id="13912" xr3:uid="{0B6A18F1-1E99-8944-AADF-BBF4A1B44D47}" name="Column13899"/>
    <tableColumn id="13913" xr3:uid="{52774305-D495-D242-89A7-68C97C0B1C3D}" name="Column13900"/>
    <tableColumn id="13914" xr3:uid="{0D137357-24AE-4840-B0DF-7C8258A86BE2}" name="Column13901"/>
    <tableColumn id="13915" xr3:uid="{F09C6330-1127-AB4E-8464-4724BAFFA18B}" name="Column13902"/>
    <tableColumn id="13916" xr3:uid="{BBE25A59-57C5-AC4B-AAD2-9640AF7E99F5}" name="Column13903"/>
    <tableColumn id="13917" xr3:uid="{51484366-4F7C-E946-99E1-9BB0DE788156}" name="Column13904"/>
    <tableColumn id="13918" xr3:uid="{730D21F2-D044-FC4C-A808-25272AFE0115}" name="Column13905"/>
    <tableColumn id="13919" xr3:uid="{7F494392-2874-5C4E-8F35-F50ACF040E96}" name="Column13906"/>
    <tableColumn id="13920" xr3:uid="{13C107C0-CBA0-C544-A6D3-4E7017CD8BFA}" name="Column13907"/>
    <tableColumn id="13921" xr3:uid="{798573BB-DC90-584B-88BB-6B944A537446}" name="Column13908"/>
    <tableColumn id="13922" xr3:uid="{8E9A717B-B10C-D745-9BBA-12704E245C17}" name="Column13909"/>
    <tableColumn id="13923" xr3:uid="{F241C0C1-3F6C-8143-9283-0395A32E273C}" name="Column13910"/>
    <tableColumn id="13924" xr3:uid="{4939A443-6D55-B54D-BE68-677AE184B0D2}" name="Column13911"/>
    <tableColumn id="13925" xr3:uid="{98D9737C-3B36-BB49-B245-D8DCC453CCCE}" name="Column13912"/>
    <tableColumn id="13926" xr3:uid="{4A52A213-C004-C549-B742-F5EAC0257152}" name="Column13913"/>
    <tableColumn id="13927" xr3:uid="{58A023F8-3F36-B443-B124-E6AB7FA16476}" name="Column13914"/>
    <tableColumn id="13928" xr3:uid="{236BB565-23BE-5746-A802-EBDC2F715999}" name="Column13915"/>
    <tableColumn id="13929" xr3:uid="{6E19F3F8-8292-D945-9DE3-6D859E61B621}" name="Column13916"/>
    <tableColumn id="13930" xr3:uid="{583765F3-91E5-5D45-B7FE-529484A506F9}" name="Column13917"/>
    <tableColumn id="13931" xr3:uid="{4536DFA0-D0B8-6547-AEDE-F7C3ED8478AE}" name="Column13918"/>
    <tableColumn id="13932" xr3:uid="{4F4E7458-6B51-6040-8E81-53EA9630BA1D}" name="Column13919"/>
    <tableColumn id="13933" xr3:uid="{BA7BA4E8-E880-C84E-81DF-B243B5CCB736}" name="Column13920"/>
    <tableColumn id="13934" xr3:uid="{9C770775-BFB1-9342-8BFA-C7F739CEEA04}" name="Column13921"/>
    <tableColumn id="13935" xr3:uid="{7B555152-AD93-D349-B6E1-8C06AED67EAE}" name="Column13922"/>
    <tableColumn id="13936" xr3:uid="{C69BFDFA-D9C6-0E4B-B5D4-D7243D12362D}" name="Column13923"/>
    <tableColumn id="13937" xr3:uid="{50F51FAA-BBEB-1147-BED2-AA0C1A876A50}" name="Column13924"/>
    <tableColumn id="13938" xr3:uid="{7C3D4400-2C24-FD42-9DCF-B6F3628A9BC3}" name="Column13925"/>
    <tableColumn id="13939" xr3:uid="{F283B0ED-FAC0-7848-AB07-6B2AE781EBB1}" name="Column13926"/>
    <tableColumn id="13940" xr3:uid="{9E97B8E8-5749-704B-9D5C-CF71F91B17FA}" name="Column13927"/>
    <tableColumn id="13941" xr3:uid="{0D21DE0F-A52D-A343-8FBE-A083664B3D59}" name="Column13928"/>
    <tableColumn id="13942" xr3:uid="{17C6D283-9FA7-0748-BC34-6E45E94CC8FA}" name="Column13929"/>
    <tableColumn id="13943" xr3:uid="{F918C44B-3364-AD4A-B7EC-157D84ED1078}" name="Column13930"/>
    <tableColumn id="13944" xr3:uid="{06988B02-EFF8-EB41-B85C-DAE8E0ACEF33}" name="Column13931"/>
    <tableColumn id="13945" xr3:uid="{9A2F2D9A-0866-824F-99B2-8ACAFAC5F424}" name="Column13932"/>
    <tableColumn id="13946" xr3:uid="{2896CE5C-6374-9A4A-A760-18C8E62D55F8}" name="Column13933"/>
    <tableColumn id="13947" xr3:uid="{B190F262-FF6B-E44D-9E21-92F0E1C2E06D}" name="Column13934"/>
    <tableColumn id="13948" xr3:uid="{DA68FB56-9DFF-6746-AE67-2A0317615927}" name="Column13935"/>
    <tableColumn id="13949" xr3:uid="{955EF3FE-C0D1-004D-8DF0-9D7C9C09FF87}" name="Column13936"/>
    <tableColumn id="13950" xr3:uid="{E09BF2E5-CFE4-5745-A326-83B6DA525043}" name="Column13937"/>
    <tableColumn id="13951" xr3:uid="{4D7972F0-267E-804A-95A8-1F526386CADD}" name="Column13938"/>
    <tableColumn id="13952" xr3:uid="{690B70CB-669B-E446-8EA4-00D6B7EEAE10}" name="Column13939"/>
    <tableColumn id="13953" xr3:uid="{D825921D-2B26-FD4A-A204-EF83187BA1A6}" name="Column13940"/>
    <tableColumn id="13954" xr3:uid="{BD75DD8B-4A2C-1344-AB79-23B36691605A}" name="Column13941"/>
    <tableColumn id="13955" xr3:uid="{9B8B3CA7-8FB0-0241-A457-CF7A08329CDD}" name="Column13942"/>
    <tableColumn id="13956" xr3:uid="{76B23F48-9780-0642-BB7B-B225526C80A8}" name="Column13943"/>
    <tableColumn id="13957" xr3:uid="{2D8C66EB-377D-6F48-98AB-802A379A67B0}" name="Column13944"/>
    <tableColumn id="13958" xr3:uid="{96ED20E3-697F-B84D-A5D6-6E831A16E992}" name="Column13945"/>
    <tableColumn id="13959" xr3:uid="{F16DD46B-18D6-034E-B215-ADDE02E9048D}" name="Column13946"/>
    <tableColumn id="13960" xr3:uid="{4E7C11AD-26EF-1F42-951C-DFD959373A17}" name="Column13947"/>
    <tableColumn id="13961" xr3:uid="{9D5A0E45-A45F-EF40-9098-6610B1885BFB}" name="Column13948"/>
    <tableColumn id="13962" xr3:uid="{365B3BEB-9311-334D-BC27-5C31FA31BB1C}" name="Column13949"/>
    <tableColumn id="13963" xr3:uid="{1E4622A7-02C6-4D40-9C8E-6C32ADDF4F37}" name="Column13950"/>
    <tableColumn id="13964" xr3:uid="{A91EC522-3AB9-904E-BB0F-EE65B389EFD2}" name="Column13951"/>
    <tableColumn id="13965" xr3:uid="{A9090370-BCF1-F641-B4CE-6C9022F6D908}" name="Column13952"/>
    <tableColumn id="13966" xr3:uid="{D7533BE3-D50F-CE44-8BDF-9E1E8E17E386}" name="Column13953"/>
    <tableColumn id="13967" xr3:uid="{D0EC2FF9-1760-114E-8264-C4F054B6C8F4}" name="Column13954"/>
    <tableColumn id="13968" xr3:uid="{9E5BABA2-930E-3743-A6AD-70CE7EFC3F5D}" name="Column13955"/>
    <tableColumn id="13969" xr3:uid="{67130552-EBD6-D44C-BBAB-3ADB22099974}" name="Column13956"/>
    <tableColumn id="13970" xr3:uid="{1B0574C5-C702-E349-A254-FB7616B50A3C}" name="Column13957"/>
    <tableColumn id="13971" xr3:uid="{A3EDB750-EDCE-134E-9F1D-F1BDC25E34EC}" name="Column13958"/>
    <tableColumn id="13972" xr3:uid="{3661A766-17CD-A147-9EBE-2DD6539650CA}" name="Column13959"/>
    <tableColumn id="13973" xr3:uid="{DEDFE700-5C24-9146-B6E6-505373EDC67E}" name="Column13960"/>
    <tableColumn id="13974" xr3:uid="{93EBB777-3E1C-4644-ADFE-D9E9FA1563B3}" name="Column13961"/>
    <tableColumn id="13975" xr3:uid="{B68BA60E-DA9F-EA4F-AC84-D59A8C9BB07E}" name="Column13962"/>
    <tableColumn id="13976" xr3:uid="{7FD6F9D9-7573-594B-A89E-C8D7E1D3ADEF}" name="Column13963"/>
    <tableColumn id="13977" xr3:uid="{2E62FCCC-33F3-5948-BE14-04EC94A4BC3A}" name="Column13964"/>
    <tableColumn id="13978" xr3:uid="{17E7F6C2-3149-524E-9C53-3F995D558BD1}" name="Column13965"/>
    <tableColumn id="13979" xr3:uid="{4460A6CD-B33C-084C-AE8E-BA3E1F153309}" name="Column13966"/>
    <tableColumn id="13980" xr3:uid="{3E811AE7-13CA-4943-A34B-CDA34BD458A5}" name="Column13967"/>
    <tableColumn id="13981" xr3:uid="{1495260B-6CCB-D74A-AF19-D4AA76A49F40}" name="Column13968"/>
    <tableColumn id="13982" xr3:uid="{36AE5578-5C86-D748-B08E-861D31302878}" name="Column13969"/>
    <tableColumn id="13983" xr3:uid="{E9266E6B-4D90-B24F-90AA-48C4DEE9607F}" name="Column13970"/>
    <tableColumn id="13984" xr3:uid="{840DD2E7-13ED-684B-8B40-E98782892583}" name="Column13971"/>
    <tableColumn id="13985" xr3:uid="{F1E89447-934C-B243-B529-19A00C79DC76}" name="Column13972"/>
    <tableColumn id="13986" xr3:uid="{C290D921-6468-DE43-BB07-2596E9904CFD}" name="Column13973"/>
    <tableColumn id="13987" xr3:uid="{EDA7B3A9-C853-0E49-9023-3EF4CE514D11}" name="Column13974"/>
    <tableColumn id="13988" xr3:uid="{2035B596-00F8-5146-983F-661A2F805BAC}" name="Column13975"/>
    <tableColumn id="13989" xr3:uid="{201F579E-7324-D445-A4B3-FD6EC7046E4A}" name="Column13976"/>
    <tableColumn id="13990" xr3:uid="{32454545-63CC-B642-9504-09D5AAF092B4}" name="Column13977"/>
    <tableColumn id="13991" xr3:uid="{2EFA40BF-E3FE-C941-94B0-AAE35DC71B5C}" name="Column13978"/>
    <tableColumn id="13992" xr3:uid="{A1D6DA2A-40B7-7E4C-98E3-303C0628B579}" name="Column13979"/>
    <tableColumn id="13993" xr3:uid="{54485537-3BC6-A04C-AEFA-B6BABC218005}" name="Column13980"/>
    <tableColumn id="13994" xr3:uid="{CFD420EC-E1A5-6F46-9A2C-9E49541F6CAA}" name="Column13981"/>
    <tableColumn id="13995" xr3:uid="{FF5AE231-EE5E-D243-BBC8-31EEA4FE62EE}" name="Column13982"/>
    <tableColumn id="13996" xr3:uid="{98281440-E8CE-3A4C-A888-E5943B7B4FA1}" name="Column13983"/>
    <tableColumn id="13997" xr3:uid="{2675CF36-C022-BF46-8B05-666F766705BC}" name="Column13984"/>
    <tableColumn id="13998" xr3:uid="{ECF9A5F6-1331-9043-A93E-F057750A5A14}" name="Column13985"/>
    <tableColumn id="13999" xr3:uid="{2BA59AA7-355B-C44E-B33C-2DA7EB6050B2}" name="Column13986"/>
    <tableColumn id="14000" xr3:uid="{3A8A44CE-4CA1-924B-9C45-C705DA00CAAE}" name="Column13987"/>
    <tableColumn id="14001" xr3:uid="{AB23777B-8222-3C49-90F0-AC31391C84A9}" name="Column13988"/>
    <tableColumn id="14002" xr3:uid="{536D64DC-C71C-1749-8388-1B282AC450E8}" name="Column13989"/>
    <tableColumn id="14003" xr3:uid="{0B638CF5-4C27-0548-9EC6-0859A7ADDFA3}" name="Column13990"/>
    <tableColumn id="14004" xr3:uid="{D50C9FCE-C875-6E43-A9B7-BAEF6926ACA1}" name="Column13991"/>
    <tableColumn id="14005" xr3:uid="{C7CC6234-12EE-2548-A5FF-9DAE8EC1B961}" name="Column13992"/>
    <tableColumn id="14006" xr3:uid="{14D30EA6-935A-204F-B1CD-F86BB850901D}" name="Column13993"/>
    <tableColumn id="14007" xr3:uid="{3E9254FD-BE88-F64E-BE23-1247D058044D}" name="Column13994"/>
    <tableColumn id="14008" xr3:uid="{5F358ED4-E8BC-F34F-B075-BFF95EC8E42D}" name="Column13995"/>
    <tableColumn id="14009" xr3:uid="{A2B87485-1472-4645-B801-773012618E21}" name="Column13996"/>
    <tableColumn id="14010" xr3:uid="{D86CF4FC-02AD-B14B-AE74-A13B2B3428A7}" name="Column13997"/>
    <tableColumn id="14011" xr3:uid="{6FD5EE29-CD5C-094C-833B-7C83E189D931}" name="Column13998"/>
    <tableColumn id="14012" xr3:uid="{A3029D13-F7F9-6547-BE65-B39BFF02FC99}" name="Column13999"/>
    <tableColumn id="14013" xr3:uid="{FFDF9763-2527-F848-96B7-2969B70B2414}" name="Column14000"/>
    <tableColumn id="14014" xr3:uid="{94BF833B-5B7D-604F-A9D6-5BAC3AA4D36C}" name="Column14001"/>
    <tableColumn id="14015" xr3:uid="{D3519358-6649-7544-90DC-5780223312E2}" name="Column14002"/>
    <tableColumn id="14016" xr3:uid="{09489CC6-C772-4B47-987D-00CA7E0A1A9D}" name="Column14003"/>
    <tableColumn id="14017" xr3:uid="{770D7C7E-2566-C348-9C73-37E1A80C5B4F}" name="Column14004"/>
    <tableColumn id="14018" xr3:uid="{2A7AEAED-07BF-284B-826E-A296488BB814}" name="Column14005"/>
    <tableColumn id="14019" xr3:uid="{BD142762-D14F-4D42-ACD9-586ADC343891}" name="Column14006"/>
    <tableColumn id="14020" xr3:uid="{9E37B37F-110F-7B43-A191-A6C2D13DBB87}" name="Column14007"/>
    <tableColumn id="14021" xr3:uid="{72C1F5D1-B5FD-7F4F-A260-1A7074B6CBDB}" name="Column14008"/>
    <tableColumn id="14022" xr3:uid="{A916330F-94F1-CF4F-9279-56BC0417E87E}" name="Column14009"/>
    <tableColumn id="14023" xr3:uid="{56536A18-DD48-A44D-8C0F-3EBAC8ED9E70}" name="Column14010"/>
    <tableColumn id="14024" xr3:uid="{7166A25B-6AD4-5D40-8515-F6FB63D8493C}" name="Column14011"/>
    <tableColumn id="14025" xr3:uid="{6370272C-4341-DC4C-93A2-F930BDA05F06}" name="Column14012"/>
    <tableColumn id="14026" xr3:uid="{C3C0A37F-7D18-1F49-8075-B4191603DC06}" name="Column14013"/>
    <tableColumn id="14027" xr3:uid="{9C7E7542-FAD8-0445-BCEC-B4043E7CD248}" name="Column14014"/>
    <tableColumn id="14028" xr3:uid="{0D783708-BFB0-E540-B344-9C1E2DEAA307}" name="Column14015"/>
    <tableColumn id="14029" xr3:uid="{62C9E25F-A000-5D4B-8C5B-F6047E3A7220}" name="Column14016"/>
    <tableColumn id="14030" xr3:uid="{2C320C5A-D3A7-6F4C-8F08-FC914A9F483B}" name="Column14017"/>
    <tableColumn id="14031" xr3:uid="{EC402B75-DA20-5746-BF69-1C43E9CE6EAA}" name="Column14018"/>
    <tableColumn id="14032" xr3:uid="{33E19733-A806-BD43-B6DF-1635331BBF23}" name="Column14019"/>
    <tableColumn id="14033" xr3:uid="{05EE78B9-4183-F540-8F89-ACA63B013C1C}" name="Column14020"/>
    <tableColumn id="14034" xr3:uid="{522EB84D-8BAA-8B4F-8045-1E807B9544B3}" name="Column14021"/>
    <tableColumn id="14035" xr3:uid="{9063DB7E-F4D3-5A4D-82D3-07B7A6E08683}" name="Column14022"/>
    <tableColumn id="14036" xr3:uid="{680242B7-5DEA-5844-86A9-5A884CA79A7E}" name="Column14023"/>
    <tableColumn id="14037" xr3:uid="{2D10F2E8-393E-D24B-86E0-3005DB5D0C03}" name="Column14024"/>
    <tableColumn id="14038" xr3:uid="{4FCA9548-D560-7948-9EEF-26DF7AE968A1}" name="Column14025"/>
    <tableColumn id="14039" xr3:uid="{FF45904B-C647-3C4E-AEB3-C6919DADD711}" name="Column14026"/>
    <tableColumn id="14040" xr3:uid="{CDBA8B23-65A4-F34A-9AD2-A4D9F9D4639A}" name="Column14027"/>
    <tableColumn id="14041" xr3:uid="{4E5B7663-1626-994E-8425-8C1F9384B164}" name="Column14028"/>
    <tableColumn id="14042" xr3:uid="{4BB11251-0B19-3447-8EE2-8FC621EAF1E8}" name="Column14029"/>
    <tableColumn id="14043" xr3:uid="{3043DEAC-DEE2-524B-AC00-D8E59A24F836}" name="Column14030"/>
    <tableColumn id="14044" xr3:uid="{13263E28-F3B3-1F4F-86D6-E2383AD20721}" name="Column14031"/>
    <tableColumn id="14045" xr3:uid="{D307007A-D7C3-C241-A0DE-100A061264B1}" name="Column14032"/>
    <tableColumn id="14046" xr3:uid="{907581F3-D90F-934C-A690-9ACB34569D9D}" name="Column14033"/>
    <tableColumn id="14047" xr3:uid="{3974A101-69A5-A04E-8DEF-F444DE0677AD}" name="Column14034"/>
    <tableColumn id="14048" xr3:uid="{093D18EE-EFC5-684A-82FE-BB4EA4ACB9EA}" name="Column14035"/>
    <tableColumn id="14049" xr3:uid="{71EE8CDC-ECA5-C345-9EEF-BB65045E8B58}" name="Column14036"/>
    <tableColumn id="14050" xr3:uid="{B94163E2-2B5E-5247-B50F-74BA15978AD5}" name="Column14037"/>
    <tableColumn id="14051" xr3:uid="{36F306FF-247D-4D44-B2E5-8319D3DDC46F}" name="Column14038"/>
    <tableColumn id="14052" xr3:uid="{22769992-3DAB-114E-B5E8-FDF309B3FE74}" name="Column14039"/>
    <tableColumn id="14053" xr3:uid="{074EA5B8-BF0E-274B-BCCC-4C47E546240F}" name="Column14040"/>
    <tableColumn id="14054" xr3:uid="{D04C198F-E318-D54B-A019-F1CEE31DBB68}" name="Column14041"/>
    <tableColumn id="14055" xr3:uid="{ECD04BA2-F451-B546-8797-F3C8E6A72C50}" name="Column14042"/>
    <tableColumn id="14056" xr3:uid="{828DE471-E94F-5748-98FC-337A855C272F}" name="Column14043"/>
    <tableColumn id="14057" xr3:uid="{FD55C331-CB75-A94B-ACF8-CF2E9783CD4E}" name="Column14044"/>
    <tableColumn id="14058" xr3:uid="{4EF511B8-F85D-1E4F-9F5A-41C2BD1E55A7}" name="Column14045"/>
    <tableColumn id="14059" xr3:uid="{70964F6D-A9A1-E94F-AD91-7AE03826CAE9}" name="Column14046"/>
    <tableColumn id="14060" xr3:uid="{D7B77480-E868-7244-B0BD-8E246B286C18}" name="Column14047"/>
    <tableColumn id="14061" xr3:uid="{5C690FDB-0DB0-9544-AE36-1BE9E07814B0}" name="Column14048"/>
    <tableColumn id="14062" xr3:uid="{AB80790B-EE46-A449-95EA-4E5412FCD211}" name="Column14049"/>
    <tableColumn id="14063" xr3:uid="{4CC02136-BCAB-054E-9F6B-84D95ED675B6}" name="Column14050"/>
    <tableColumn id="14064" xr3:uid="{71B331A3-D1BE-554E-98BA-FC6DA965182C}" name="Column14051"/>
    <tableColumn id="14065" xr3:uid="{130AA7EB-8F4B-E04A-881D-D7E65358D6D5}" name="Column14052"/>
    <tableColumn id="14066" xr3:uid="{256B5518-664C-144F-B69E-886FDB7BFCB9}" name="Column14053"/>
    <tableColumn id="14067" xr3:uid="{054C24D0-44E3-364B-B143-7400A6144073}" name="Column14054"/>
    <tableColumn id="14068" xr3:uid="{2671946A-30DF-CD43-BC25-77621A490318}" name="Column14055"/>
    <tableColumn id="14069" xr3:uid="{D9888AE8-B4E3-9D47-8778-548395E540A5}" name="Column14056"/>
    <tableColumn id="14070" xr3:uid="{2B79F300-845F-E44A-9D89-AF25E212E27F}" name="Column14057"/>
    <tableColumn id="14071" xr3:uid="{66AA4646-2F85-1545-8C15-EF9C8D32AFD0}" name="Column14058"/>
    <tableColumn id="14072" xr3:uid="{05499F3C-0667-6F41-8914-1BEEFAB19B11}" name="Column14059"/>
    <tableColumn id="14073" xr3:uid="{8D28B0B2-A7B7-D241-B1B3-E945FC5401B1}" name="Column14060"/>
    <tableColumn id="14074" xr3:uid="{4466D3E7-872D-BE42-9E4C-18E0C2DC916E}" name="Column14061"/>
    <tableColumn id="14075" xr3:uid="{9659B5A0-9934-304F-A6A4-09B608BF37FB}" name="Column14062"/>
    <tableColumn id="14076" xr3:uid="{2232BD4D-132A-2542-8F4D-44ED3333B913}" name="Column14063"/>
    <tableColumn id="14077" xr3:uid="{3E6C0102-60F9-0648-9A2F-AA1754CECC49}" name="Column14064"/>
    <tableColumn id="14078" xr3:uid="{581389A9-047C-E449-B0D7-1CA5332990F8}" name="Column14065"/>
    <tableColumn id="14079" xr3:uid="{299484CF-35FD-8F49-9586-29300115AA6F}" name="Column14066"/>
    <tableColumn id="14080" xr3:uid="{943AD3E5-77E0-874A-B738-E3AC692BDBAA}" name="Column14067"/>
    <tableColumn id="14081" xr3:uid="{E9B9028D-091A-0146-B749-7A92E41123E1}" name="Column14068"/>
    <tableColumn id="14082" xr3:uid="{46F60CE1-3A55-954F-8BD8-EE239E1BA40C}" name="Column14069"/>
    <tableColumn id="14083" xr3:uid="{73F9FCA2-21BD-7042-B27C-9BFD541F558F}" name="Column14070"/>
    <tableColumn id="14084" xr3:uid="{DF3C61C1-F25D-6641-A1FB-74A4FECD0DEB}" name="Column14071"/>
    <tableColumn id="14085" xr3:uid="{DA093888-1565-D14F-956D-CB0C6A6BA9A7}" name="Column14072"/>
    <tableColumn id="14086" xr3:uid="{FAEDD0DA-4F2F-934F-A605-B440D1018CB2}" name="Column14073"/>
    <tableColumn id="14087" xr3:uid="{79E1A89D-CD7E-7C49-8492-A62C8CC05E0A}" name="Column14074"/>
    <tableColumn id="14088" xr3:uid="{96FA6A5F-22E5-C24C-A16D-C877DB59E34D}" name="Column14075"/>
    <tableColumn id="14089" xr3:uid="{DBE57CE3-DB50-3047-8643-7C57F5C1EB8E}" name="Column14076"/>
    <tableColumn id="14090" xr3:uid="{02230A3F-414D-E44E-9113-29BA3DD8AC73}" name="Column14077"/>
    <tableColumn id="14091" xr3:uid="{20373F50-3B78-8147-86DC-57CAC42D0D53}" name="Column14078"/>
    <tableColumn id="14092" xr3:uid="{A8DC6AC4-66CD-5946-A5D4-4BDDC695B9D4}" name="Column14079"/>
    <tableColumn id="14093" xr3:uid="{E4192457-2041-4942-8835-D70C6C5E7B76}" name="Column14080"/>
    <tableColumn id="14094" xr3:uid="{B0D848DB-F1DB-3843-808F-89F9886EBE42}" name="Column14081"/>
    <tableColumn id="14095" xr3:uid="{9B9690E1-F03B-2642-94D4-48F6A917A79C}" name="Column14082"/>
    <tableColumn id="14096" xr3:uid="{A543D2E4-139A-204D-A530-B9C1AE2E4617}" name="Column14083"/>
    <tableColumn id="14097" xr3:uid="{51E1C6DC-5C62-164D-B11D-273DA22003B9}" name="Column14084"/>
    <tableColumn id="14098" xr3:uid="{197966C3-A201-5D4E-A883-1B56D3B298A6}" name="Column14085"/>
    <tableColumn id="14099" xr3:uid="{BA5800EF-A908-384F-9E90-CF116B2F33F0}" name="Column14086"/>
    <tableColumn id="14100" xr3:uid="{386013F5-5FAD-3B43-A820-CECADAA93B90}" name="Column14087"/>
    <tableColumn id="14101" xr3:uid="{37E8A94C-3E99-6343-A879-FAC30CF5CA44}" name="Column14088"/>
    <tableColumn id="14102" xr3:uid="{855327FE-4447-9E49-87CF-8378024E795F}" name="Column14089"/>
    <tableColumn id="14103" xr3:uid="{54FB6FEA-A560-BA48-96FA-EEE061485FDA}" name="Column14090"/>
    <tableColumn id="14104" xr3:uid="{A341CAD4-2701-8544-95B1-A48152CF6782}" name="Column14091"/>
    <tableColumn id="14105" xr3:uid="{72C6AA64-1952-1343-99B6-85FAF30F3639}" name="Column14092"/>
    <tableColumn id="14106" xr3:uid="{1FDF6608-D9EC-AE4E-809B-B762AEF5BB71}" name="Column14093"/>
    <tableColumn id="14107" xr3:uid="{726B5834-47CE-A941-B851-F2B41BA950B7}" name="Column14094"/>
    <tableColumn id="14108" xr3:uid="{6EE77F78-CDC9-8141-B39C-D142A0B6F4A0}" name="Column14095"/>
    <tableColumn id="14109" xr3:uid="{0280ADC9-C6EF-564A-9EAF-C87F85901504}" name="Column14096"/>
    <tableColumn id="14110" xr3:uid="{B56F42B0-9CB4-544F-9726-518245AEA704}" name="Column14097"/>
    <tableColumn id="14111" xr3:uid="{B38AB6B3-AF68-434B-A152-CFBD0FA89D4F}" name="Column14098"/>
    <tableColumn id="14112" xr3:uid="{6082CA5D-72EC-F749-A317-5087E17BB0E6}" name="Column14099"/>
    <tableColumn id="14113" xr3:uid="{2A324896-BB14-D64B-A0DA-01A30CFFF03B}" name="Column14100"/>
    <tableColumn id="14114" xr3:uid="{706FC848-089E-3843-A368-89FAA6336B4E}" name="Column14101"/>
    <tableColumn id="14115" xr3:uid="{065529DC-E18A-D741-89BE-EAE036DFF97E}" name="Column14102"/>
    <tableColumn id="14116" xr3:uid="{3CF49673-7682-7440-8B63-6BC8D4711BE4}" name="Column14103"/>
    <tableColumn id="14117" xr3:uid="{80CFDA7E-808C-4847-B611-2C328BB17B3A}" name="Column14104"/>
    <tableColumn id="14118" xr3:uid="{598293D5-D60F-6140-81E4-98CE951F2FBB}" name="Column14105"/>
    <tableColumn id="14119" xr3:uid="{272B745E-F248-0247-8182-0614334B2D1C}" name="Column14106"/>
    <tableColumn id="14120" xr3:uid="{91186AFB-3BF6-5D45-B0C0-E8C1E1D8D1CD}" name="Column14107"/>
    <tableColumn id="14121" xr3:uid="{010DD272-DE3B-F74D-B352-3650FA1D1E5C}" name="Column14108"/>
    <tableColumn id="14122" xr3:uid="{A8966744-B481-2F4D-9DC5-250F9C3F10FF}" name="Column14109"/>
    <tableColumn id="14123" xr3:uid="{3972F00B-9023-E341-A924-C78180ABC567}" name="Column14110"/>
    <tableColumn id="14124" xr3:uid="{B7E625A3-BEEF-0C44-BAC4-38DDB192DEEB}" name="Column14111"/>
    <tableColumn id="14125" xr3:uid="{F4EDCC42-116D-C348-9DEA-E9E66231C2F1}" name="Column14112"/>
    <tableColumn id="14126" xr3:uid="{3395457A-6692-D748-861A-B43CDA9EFC9F}" name="Column14113"/>
    <tableColumn id="14127" xr3:uid="{8DF4D245-B9B4-FB45-9536-520E4F759CB6}" name="Column14114"/>
    <tableColumn id="14128" xr3:uid="{C4813D1E-4FBA-CD45-ADC5-0F76892C9989}" name="Column14115"/>
    <tableColumn id="14129" xr3:uid="{74469A92-C4DD-504D-82FF-B9E91379F4BF}" name="Column14116"/>
    <tableColumn id="14130" xr3:uid="{3F64B767-A031-5440-8ABD-EBCF71E5010F}" name="Column14117"/>
    <tableColumn id="14131" xr3:uid="{10C7445D-2768-F246-9F14-DE8D7F3AEFF3}" name="Column14118"/>
    <tableColumn id="14132" xr3:uid="{1E3EEA75-399B-BB44-95AA-66EA85DEA49C}" name="Column14119"/>
    <tableColumn id="14133" xr3:uid="{BCE6E872-9FE2-DB43-AB45-A07F2362D10A}" name="Column14120"/>
    <tableColumn id="14134" xr3:uid="{B9E79019-6326-4849-83B3-583B86BA244E}" name="Column14121"/>
    <tableColumn id="14135" xr3:uid="{BEDEB24A-ACA6-7D4D-964B-DC024890E2B0}" name="Column14122"/>
    <tableColumn id="14136" xr3:uid="{FEF26E9F-1FFF-E645-8B37-0D772E265B8C}" name="Column14123"/>
    <tableColumn id="14137" xr3:uid="{96C11A39-9466-8D47-A388-43C09CCAA641}" name="Column14124"/>
    <tableColumn id="14138" xr3:uid="{4CC8AB0C-74CC-174F-8402-BB9E93532A92}" name="Column14125"/>
    <tableColumn id="14139" xr3:uid="{9A56F722-EB62-4A43-AFE8-7404D7392CE5}" name="Column14126"/>
    <tableColumn id="14140" xr3:uid="{3DB6B678-E598-814F-ACFA-936BB072A1AB}" name="Column14127"/>
    <tableColumn id="14141" xr3:uid="{71C2BD69-DE40-744F-9E7D-C2C4BFF43F18}" name="Column14128"/>
    <tableColumn id="14142" xr3:uid="{14FA223B-B79A-464A-9676-B9DBB8B08CBE}" name="Column14129"/>
    <tableColumn id="14143" xr3:uid="{D31D4D13-F40C-6248-B6BD-52AD240B3080}" name="Column14130"/>
    <tableColumn id="14144" xr3:uid="{DB5576AB-A3F3-0C4A-AD8F-5EC5C48F2A21}" name="Column14131"/>
    <tableColumn id="14145" xr3:uid="{59F3650A-4861-FC42-96C6-4509D1CC4EFE}" name="Column14132"/>
    <tableColumn id="14146" xr3:uid="{23C6E12E-668C-074B-8072-1EE693599A7A}" name="Column14133"/>
    <tableColumn id="14147" xr3:uid="{B6B56F02-D6AA-BB42-8473-1D4B6CEB1948}" name="Column14134"/>
    <tableColumn id="14148" xr3:uid="{6F48B75A-E74C-9148-AA2E-83579EB2E734}" name="Column14135"/>
    <tableColumn id="14149" xr3:uid="{2CF11514-7DED-2347-87F6-3472DDFD57C4}" name="Column14136"/>
    <tableColumn id="14150" xr3:uid="{1040237B-859B-F148-8BCF-88C542A89C11}" name="Column14137"/>
    <tableColumn id="14151" xr3:uid="{52076712-BA0B-CB4C-8E0D-0522ACF57800}" name="Column14138"/>
    <tableColumn id="14152" xr3:uid="{C37E5157-9320-BB40-A8FA-43D61497585D}" name="Column14139"/>
    <tableColumn id="14153" xr3:uid="{2DFDF509-BAD5-0746-9F66-3B81FE1EE821}" name="Column14140"/>
    <tableColumn id="14154" xr3:uid="{96A63C60-9758-D849-BD21-9F5D9D2082AB}" name="Column14141"/>
    <tableColumn id="14155" xr3:uid="{B9EB09C9-D7E8-704D-815B-FBB76D257EB2}" name="Column14142"/>
    <tableColumn id="14156" xr3:uid="{87343B3D-828F-FA4D-A9A2-F0734AE54C97}" name="Column14143"/>
    <tableColumn id="14157" xr3:uid="{6E0B359B-6B8A-B64D-A299-9D9094A28855}" name="Column14144"/>
    <tableColumn id="14158" xr3:uid="{9970CACA-7FB8-9E4E-A1DF-FA73AE9E01DF}" name="Column14145"/>
    <tableColumn id="14159" xr3:uid="{3027A791-BA65-4043-AE37-A0E62DC40A1B}" name="Column14146"/>
    <tableColumn id="14160" xr3:uid="{D41A3471-3D07-9445-8B06-8CAC9F985EF9}" name="Column14147"/>
    <tableColumn id="14161" xr3:uid="{F4A597EB-8600-4544-BA96-2AE10FBA6425}" name="Column14148"/>
    <tableColumn id="14162" xr3:uid="{A1C57494-69AD-E740-A73F-61FE42196E6A}" name="Column14149"/>
    <tableColumn id="14163" xr3:uid="{18681861-2E8E-F848-846D-5E2C46A1DC92}" name="Column14150"/>
    <tableColumn id="14164" xr3:uid="{AC32D162-982D-4440-AEFD-3AB247421B5F}" name="Column14151"/>
    <tableColumn id="14165" xr3:uid="{3019181C-CFED-B242-96E6-0311197345AB}" name="Column14152"/>
    <tableColumn id="14166" xr3:uid="{C2125395-000A-C14A-BB80-98C079A5F249}" name="Column14153"/>
    <tableColumn id="14167" xr3:uid="{6D39BB19-6144-1D4C-B569-AE934A3EB504}" name="Column14154"/>
    <tableColumn id="14168" xr3:uid="{F1232DA3-E83F-DD47-BA94-ABBADA2C9885}" name="Column14155"/>
    <tableColumn id="14169" xr3:uid="{35210D9E-5AB5-F048-B54B-7391F520A454}" name="Column14156"/>
    <tableColumn id="14170" xr3:uid="{C04C153A-3851-104C-92B7-4C5993B4057B}" name="Column14157"/>
    <tableColumn id="14171" xr3:uid="{24077F11-C905-F942-A54F-2A8EE4E21061}" name="Column14158"/>
    <tableColumn id="14172" xr3:uid="{70556190-C6B3-764F-825C-69CD3033B1B6}" name="Column14159"/>
    <tableColumn id="14173" xr3:uid="{E574D56B-39CB-9048-9134-F745E59F3764}" name="Column14160"/>
    <tableColumn id="14174" xr3:uid="{F95DEC8B-F9D2-9B46-9D66-4EADFFB596F6}" name="Column14161"/>
    <tableColumn id="14175" xr3:uid="{8927AE1A-70AF-544A-8C22-CB39B093C60B}" name="Column14162"/>
    <tableColumn id="14176" xr3:uid="{106E5395-1FAE-C344-B732-116A726E3DD7}" name="Column14163"/>
    <tableColumn id="14177" xr3:uid="{6920EF53-8B97-5F43-BD31-1DAFCC8C1295}" name="Column14164"/>
    <tableColumn id="14178" xr3:uid="{6482DC3B-6A5D-EB48-8CA0-A23ED9F55316}" name="Column14165"/>
    <tableColumn id="14179" xr3:uid="{5A9FE9AA-2FC5-EA49-BA14-68BAAFEF2A17}" name="Column14166"/>
    <tableColumn id="14180" xr3:uid="{A57B5C23-1866-6C4C-8B81-98333FA96EB7}" name="Column14167"/>
    <tableColumn id="14181" xr3:uid="{28215E37-8B49-884F-8637-4BA7F8B3D0D6}" name="Column14168"/>
    <tableColumn id="14182" xr3:uid="{CE1DA94F-204F-7946-98A7-D43D4728DA89}" name="Column14169"/>
    <tableColumn id="14183" xr3:uid="{A4C336F9-8958-DA49-B972-4307C93BADE5}" name="Column14170"/>
    <tableColumn id="14184" xr3:uid="{FC35B9A8-DA25-E64D-A7F2-854F9C9B4410}" name="Column14171"/>
    <tableColumn id="14185" xr3:uid="{6E347F7E-B680-BF40-BA27-E691B0D8C62F}" name="Column14172"/>
    <tableColumn id="14186" xr3:uid="{82B91BCC-5962-9A42-887F-33B58346198E}" name="Column14173"/>
    <tableColumn id="14187" xr3:uid="{65DF95AC-2B09-CD4C-8AB4-700FCF4BD7F5}" name="Column14174"/>
    <tableColumn id="14188" xr3:uid="{976D6533-0E50-C546-8F8B-403E0A37665F}" name="Column14175"/>
    <tableColumn id="14189" xr3:uid="{94A7A1DB-BDC3-1346-A5E8-9F9699BBC841}" name="Column14176"/>
    <tableColumn id="14190" xr3:uid="{6163CBA3-351B-4241-813F-B09E66D0997E}" name="Column14177"/>
    <tableColumn id="14191" xr3:uid="{C2258676-BA10-8B47-8FEB-8C89C94EBA66}" name="Column14178"/>
    <tableColumn id="14192" xr3:uid="{053CC9B2-D058-8645-B1A6-540F6043593C}" name="Column14179"/>
    <tableColumn id="14193" xr3:uid="{B9BA5BDC-8A2C-C34C-BC1C-206CA9AB4F11}" name="Column14180"/>
    <tableColumn id="14194" xr3:uid="{E52DBCAC-C8B2-0140-9F73-E3406E73423F}" name="Column14181"/>
    <tableColumn id="14195" xr3:uid="{13B57F49-AF62-5043-AD3E-942EF0B6098F}" name="Column14182"/>
    <tableColumn id="14196" xr3:uid="{90291A1B-B53E-C84C-B3FA-81F7391D468D}" name="Column14183"/>
    <tableColumn id="14197" xr3:uid="{E5912CEC-B82A-464F-8A73-1FD5CFBD0E05}" name="Column14184"/>
    <tableColumn id="14198" xr3:uid="{CDC2C913-73E6-A545-9026-3B76D6440D9B}" name="Column14185"/>
    <tableColumn id="14199" xr3:uid="{39D922EF-E70F-104C-B58F-97AF7DD78855}" name="Column14186"/>
    <tableColumn id="14200" xr3:uid="{63200E9A-82E1-C746-AB37-92A8AE28FA6D}" name="Column14187"/>
    <tableColumn id="14201" xr3:uid="{50642B97-014F-254D-921A-C908202E8AA4}" name="Column14188"/>
    <tableColumn id="14202" xr3:uid="{EABF1398-D5BF-FA4C-B6E7-323DE85B984A}" name="Column14189"/>
    <tableColumn id="14203" xr3:uid="{14A2201E-71E0-3E41-9A12-C14DBD10CDFC}" name="Column14190"/>
    <tableColumn id="14204" xr3:uid="{128671DC-0AF5-9A4D-AA48-6B0901775D28}" name="Column14191"/>
    <tableColumn id="14205" xr3:uid="{68EF5059-F234-2644-8DD4-2D048107C684}" name="Column14192"/>
    <tableColumn id="14206" xr3:uid="{BB1EFA25-4369-5449-95E9-76D916D436A5}" name="Column14193"/>
    <tableColumn id="14207" xr3:uid="{BB8362A4-E7A8-CE4C-8B3D-62AE589B8013}" name="Column14194"/>
    <tableColumn id="14208" xr3:uid="{0E0702AD-C4C7-CC41-BF14-F06F26B98F36}" name="Column14195"/>
    <tableColumn id="14209" xr3:uid="{D53C54A7-B7CD-724E-BF2B-EDE1C22A61FA}" name="Column14196"/>
    <tableColumn id="14210" xr3:uid="{5C244FE3-9B76-794B-838A-54708376FC46}" name="Column14197"/>
    <tableColumn id="14211" xr3:uid="{C1D1D855-42C8-E94D-A738-92425E91B101}" name="Column14198"/>
    <tableColumn id="14212" xr3:uid="{41D9784A-2DAF-7C43-861B-2BFD897C0422}" name="Column14199"/>
    <tableColumn id="14213" xr3:uid="{333B815B-80D3-CD4B-954E-EA2C35528F4C}" name="Column14200"/>
    <tableColumn id="14214" xr3:uid="{52AD4F13-4661-0746-A93E-58812B850557}" name="Column14201"/>
    <tableColumn id="14215" xr3:uid="{EDF36499-D817-8A45-A448-EC9922B6F063}" name="Column14202"/>
    <tableColumn id="14216" xr3:uid="{EC6E4065-38B5-2D4F-B246-FFF156FAFC3B}" name="Column14203"/>
    <tableColumn id="14217" xr3:uid="{CEEAD980-094F-184F-8C6F-71AEC24C4B41}" name="Column14204"/>
    <tableColumn id="14218" xr3:uid="{14F9D4AB-D272-844A-8C3C-5BF45B60343A}" name="Column14205"/>
    <tableColumn id="14219" xr3:uid="{DAC522A6-5DDB-B74C-ABBF-843379654248}" name="Column14206"/>
    <tableColumn id="14220" xr3:uid="{273F3D9D-C240-C146-B25E-ABA9025F1243}" name="Column14207"/>
    <tableColumn id="14221" xr3:uid="{BDB3A932-DEA8-6746-A87E-9783E5CCE02F}" name="Column14208"/>
    <tableColumn id="14222" xr3:uid="{4DBEE7D3-34CA-BA4F-96FD-A8769B8778D2}" name="Column14209"/>
    <tableColumn id="14223" xr3:uid="{7D0D62C9-5F88-1344-9B34-880934A2C593}" name="Column14210"/>
    <tableColumn id="14224" xr3:uid="{2525CAA3-E665-1F4B-A694-333BCE23A0C6}" name="Column14211"/>
    <tableColumn id="14225" xr3:uid="{217D413C-8C8A-0744-BE08-68B43FCB71C5}" name="Column14212"/>
    <tableColumn id="14226" xr3:uid="{29A165F7-3193-9A4C-A874-F0F250FC8D49}" name="Column14213"/>
    <tableColumn id="14227" xr3:uid="{C44B9842-4679-3B41-8DD6-72930B5AF108}" name="Column14214"/>
    <tableColumn id="14228" xr3:uid="{F6E99EDF-BB49-8D49-B99D-3D33B6AE7649}" name="Column14215"/>
    <tableColumn id="14229" xr3:uid="{FFA2CE5F-AECC-784C-906F-EE6EE398FE6C}" name="Column14216"/>
    <tableColumn id="14230" xr3:uid="{43DDF7FD-E335-2048-A276-BFB7E5A1F77A}" name="Column14217"/>
    <tableColumn id="14231" xr3:uid="{FC36F090-5DC3-634E-BB3B-E681AADD8140}" name="Column14218"/>
    <tableColumn id="14232" xr3:uid="{E3668636-6D86-E849-AF68-A56698A47B80}" name="Column14219"/>
    <tableColumn id="14233" xr3:uid="{D4734881-E743-5C44-A737-8C961F6E98B5}" name="Column14220"/>
    <tableColumn id="14234" xr3:uid="{5C02A1EE-9892-FE4E-B96D-95F17244B05F}" name="Column14221"/>
    <tableColumn id="14235" xr3:uid="{D4578913-63D5-8D46-971A-1378D3EBE42A}" name="Column14222"/>
    <tableColumn id="14236" xr3:uid="{DB0F4A5E-45FD-0B44-AAD8-6734D603A788}" name="Column14223"/>
    <tableColumn id="14237" xr3:uid="{8C22BFC4-CF51-3344-8E3C-4EC7AC50C895}" name="Column14224"/>
    <tableColumn id="14238" xr3:uid="{6BC27EC9-74E0-914F-B147-EA196C1CA63C}" name="Column14225"/>
    <tableColumn id="14239" xr3:uid="{84EF099A-07C9-CC4F-81CD-E6115E8B5EF9}" name="Column14226"/>
    <tableColumn id="14240" xr3:uid="{C77FE02B-9689-864A-9C59-00C8CF1850E5}" name="Column14227"/>
    <tableColumn id="14241" xr3:uid="{EBD1623E-49D7-614B-A34A-694AA0818442}" name="Column14228"/>
    <tableColumn id="14242" xr3:uid="{5D04C386-E282-5E42-8706-2B54B9DA9D31}" name="Column14229"/>
    <tableColumn id="14243" xr3:uid="{6EEA0AA0-5A6B-3242-88A0-EE60C79EE809}" name="Column14230"/>
    <tableColumn id="14244" xr3:uid="{C7B1677D-3105-8E4C-B4B9-60D50EA41F13}" name="Column14231"/>
    <tableColumn id="14245" xr3:uid="{19501E38-BC80-7C43-9663-65710D0BC735}" name="Column14232"/>
    <tableColumn id="14246" xr3:uid="{F532C68D-3EC4-204B-BFD5-66B326552245}" name="Column14233"/>
    <tableColumn id="14247" xr3:uid="{477BE35A-616E-F242-9C4D-00434BAC277B}" name="Column14234"/>
    <tableColumn id="14248" xr3:uid="{5113F885-8310-8C4A-B5E7-12B26FFAA7A5}" name="Column14235"/>
    <tableColumn id="14249" xr3:uid="{747CBCE4-3237-EC4E-B33C-EB13069F2E8C}" name="Column14236"/>
    <tableColumn id="14250" xr3:uid="{9B2D1BE3-B223-A74B-BDEC-B38FBBCC99AB}" name="Column14237"/>
    <tableColumn id="14251" xr3:uid="{85E26D63-8BBA-EC4A-86D8-1B960E6BCC0E}" name="Column14238"/>
    <tableColumn id="14252" xr3:uid="{16E07685-80D8-8040-87E8-3BB0BA03F758}" name="Column14239"/>
    <tableColumn id="14253" xr3:uid="{28E76571-7BA0-2442-914B-D55F9F8EC0CE}" name="Column14240"/>
    <tableColumn id="14254" xr3:uid="{DFF476FC-518C-8B4F-9AD8-7394BD892C8E}" name="Column14241"/>
    <tableColumn id="14255" xr3:uid="{54CD73EC-4F54-2F4C-B494-B2C39C2BD0FF}" name="Column14242"/>
    <tableColumn id="14256" xr3:uid="{6CC9D4BF-F1FA-484A-82BA-A7D87FE1AFA3}" name="Column14243"/>
    <tableColumn id="14257" xr3:uid="{887F1852-ECCE-2849-8A19-74BEA0FE27E8}" name="Column14244"/>
    <tableColumn id="14258" xr3:uid="{3E94DCDA-2BF0-9A40-A8B1-9DC3D98044AC}" name="Column14245"/>
    <tableColumn id="14259" xr3:uid="{1FE9A7BC-F7E9-EC43-A15F-B7E29ACDAB48}" name="Column14246"/>
    <tableColumn id="14260" xr3:uid="{9BABD2EA-AE2A-CC4A-9EB0-E3215EE1FF60}" name="Column14247"/>
    <tableColumn id="14261" xr3:uid="{32960ACA-093C-FC4B-8E7A-6942B41A828D}" name="Column14248"/>
    <tableColumn id="14262" xr3:uid="{F86E11BF-FB4C-B44C-A45E-D86D5E28425D}" name="Column14249"/>
    <tableColumn id="14263" xr3:uid="{17AA155A-2655-F54D-B35D-907FE30E4174}" name="Column14250"/>
    <tableColumn id="14264" xr3:uid="{8733D040-902B-A942-81D4-5B466C9E231C}" name="Column14251"/>
    <tableColumn id="14265" xr3:uid="{07359BB6-6C29-4D4C-B1F4-67F583A76BF1}" name="Column14252"/>
    <tableColumn id="14266" xr3:uid="{6E55C5C2-98E3-064E-973A-37F366BF1815}" name="Column14253"/>
    <tableColumn id="14267" xr3:uid="{0A818162-594B-294E-855B-B0496B805EF0}" name="Column14254"/>
    <tableColumn id="14268" xr3:uid="{4A36AB1E-6421-8B40-A752-A9D3CD352EE8}" name="Column14255"/>
    <tableColumn id="14269" xr3:uid="{3909D9EE-F068-1140-90A8-B58BBDDFEDF5}" name="Column14256"/>
    <tableColumn id="14270" xr3:uid="{517C235C-B5A0-824C-945C-F4C9D21F40ED}" name="Column14257"/>
    <tableColumn id="14271" xr3:uid="{89C95ACF-297F-3E41-A857-5BC02F256D6A}" name="Column14258"/>
    <tableColumn id="14272" xr3:uid="{B31CD741-6DA0-1841-B889-4959C7B24CEE}" name="Column14259"/>
    <tableColumn id="14273" xr3:uid="{5A2B570E-AE4A-E24E-AC32-AF4E3E914054}" name="Column14260"/>
    <tableColumn id="14274" xr3:uid="{E1238598-AD3E-FC4D-AB02-35C6F28331E8}" name="Column14261"/>
    <tableColumn id="14275" xr3:uid="{7D811B41-4821-264D-962C-DF37D227B222}" name="Column14262"/>
    <tableColumn id="14276" xr3:uid="{7DEE006C-CFC6-1240-AE4C-9BEBE502EFDF}" name="Column14263"/>
    <tableColumn id="14277" xr3:uid="{809DCBDB-5205-E543-92C0-8B198BA40395}" name="Column14264"/>
    <tableColumn id="14278" xr3:uid="{0B77001E-4555-B84C-9A45-FA0321A9C69A}" name="Column14265"/>
    <tableColumn id="14279" xr3:uid="{F5C2886B-F14A-564C-912F-321A5CBC228C}" name="Column14266"/>
    <tableColumn id="14280" xr3:uid="{C911CAA8-760A-9241-84EB-633E00042BF0}" name="Column14267"/>
    <tableColumn id="14281" xr3:uid="{FD0CA726-8771-0B46-8E0F-38C0A0FDDCCD}" name="Column14268"/>
    <tableColumn id="14282" xr3:uid="{C874B9E5-9811-DF46-B19D-C908D53C2BD5}" name="Column14269"/>
    <tableColumn id="14283" xr3:uid="{883B6F32-79C4-8E4F-A4D0-EB5D40D8627B}" name="Column14270"/>
    <tableColumn id="14284" xr3:uid="{C9779051-0E8A-C645-95DC-4A69CD3300A3}" name="Column14271"/>
    <tableColumn id="14285" xr3:uid="{FF8741E8-7F3B-1940-9009-998782518823}" name="Column14272"/>
    <tableColumn id="14286" xr3:uid="{15C51660-C38C-DB4E-B912-D41C13B09BC2}" name="Column14273"/>
    <tableColumn id="14287" xr3:uid="{306CCDC1-0750-2D43-8591-BA92E2C9D907}" name="Column14274"/>
    <tableColumn id="14288" xr3:uid="{396DCFE1-7DCF-0445-B1A4-F8900CD50320}" name="Column14275"/>
    <tableColumn id="14289" xr3:uid="{CB6CFBC5-839C-E744-BFA0-7E90D4E574CC}" name="Column14276"/>
    <tableColumn id="14290" xr3:uid="{D37BD6AE-3BA4-754A-A17C-ECE72C75A717}" name="Column14277"/>
    <tableColumn id="14291" xr3:uid="{FFB464F2-B58F-8648-AF53-FE7CF30F5653}" name="Column14278"/>
    <tableColumn id="14292" xr3:uid="{77612843-032F-C24C-9D2E-D31A64F79270}" name="Column14279"/>
    <tableColumn id="14293" xr3:uid="{A633755C-90EB-0440-9A12-E052CEB688FF}" name="Column14280"/>
    <tableColumn id="14294" xr3:uid="{6444D6C6-617C-3748-9202-85AE7F6C153B}" name="Column14281"/>
    <tableColumn id="14295" xr3:uid="{B5A7504D-ECEF-6146-8D5A-8EDF3156910A}" name="Column14282"/>
    <tableColumn id="14296" xr3:uid="{60A76A74-2677-EB4F-9EC2-3D96E45FD7AB}" name="Column14283"/>
    <tableColumn id="14297" xr3:uid="{8002A39B-E549-ED4E-B667-47A4D68FF1C4}" name="Column14284"/>
    <tableColumn id="14298" xr3:uid="{4BDE4643-667C-E444-B7DC-896ED499DDFE}" name="Column14285"/>
    <tableColumn id="14299" xr3:uid="{F7CA8E5B-D099-C04E-8325-3F5915D1458B}" name="Column14286"/>
    <tableColumn id="14300" xr3:uid="{3C0D7188-0DED-A646-BF6E-A8A5E371713B}" name="Column14287"/>
    <tableColumn id="14301" xr3:uid="{84E79324-06DE-1245-B68D-AE8F7FCA56B1}" name="Column14288"/>
    <tableColumn id="14302" xr3:uid="{66811015-014B-1C43-84B0-37B2F4D736DF}" name="Column14289"/>
    <tableColumn id="14303" xr3:uid="{7595DE5F-A843-A846-9313-3C1A0BBDDC19}" name="Column14290"/>
    <tableColumn id="14304" xr3:uid="{4E023191-FB34-ED4C-8E02-D69C6F1F58B1}" name="Column14291"/>
    <tableColumn id="14305" xr3:uid="{162002A0-4A3E-6C4B-91BE-C26A468AB4A1}" name="Column14292"/>
    <tableColumn id="14306" xr3:uid="{F78E797F-5277-0E49-B2DC-B734CD0E9460}" name="Column14293"/>
    <tableColumn id="14307" xr3:uid="{92C42953-0BE5-C240-AC27-9AD6714FDF97}" name="Column14294"/>
    <tableColumn id="14308" xr3:uid="{EC38F972-DC9C-F64C-8955-574DACE448C4}" name="Column14295"/>
    <tableColumn id="14309" xr3:uid="{044F4D15-6BC1-754C-9121-193A5C0A5D9C}" name="Column14296"/>
    <tableColumn id="14310" xr3:uid="{7DFA3998-70C9-DE43-90EE-B3B8D9538810}" name="Column14297"/>
    <tableColumn id="14311" xr3:uid="{CDE04548-63BA-6D4B-B5B1-F5AB66D20032}" name="Column14298"/>
    <tableColumn id="14312" xr3:uid="{8D1FF875-6DBE-654C-A3AE-C2B585929A55}" name="Column14299"/>
    <tableColumn id="14313" xr3:uid="{FB70DD08-E698-F845-ADA0-06443EC0E221}" name="Column14300"/>
    <tableColumn id="14314" xr3:uid="{A81652B2-4482-924D-BD58-AAFCC68466C9}" name="Column14301"/>
    <tableColumn id="14315" xr3:uid="{EDD3C48B-3FCE-114C-B827-EB63E7CB6F4E}" name="Column14302"/>
    <tableColumn id="14316" xr3:uid="{E9BCDFD4-22EF-DF4D-A79A-6FCF54FEBCC8}" name="Column14303"/>
    <tableColumn id="14317" xr3:uid="{25293E4A-5779-E64D-82CA-EC326C56C57C}" name="Column14304"/>
    <tableColumn id="14318" xr3:uid="{9F1FD93E-5B0C-FA46-950C-D8994923BC5B}" name="Column14305"/>
    <tableColumn id="14319" xr3:uid="{DFC88EE3-6BFE-FC49-AB92-6DEB2E94452D}" name="Column14306"/>
    <tableColumn id="14320" xr3:uid="{80084AAA-775A-6748-84A1-D70CC0800E06}" name="Column14307"/>
    <tableColumn id="14321" xr3:uid="{1997E1FE-DCD5-574A-8A23-7C51449DB47A}" name="Column14308"/>
    <tableColumn id="14322" xr3:uid="{1F2D0E08-3210-6346-BA5B-489A2B73E70B}" name="Column14309"/>
    <tableColumn id="14323" xr3:uid="{13E63FB8-8E4E-4E47-B726-558851D90B7B}" name="Column14310"/>
    <tableColumn id="14324" xr3:uid="{9A7528BA-638B-E744-94C7-1815EC1243B5}" name="Column14311"/>
    <tableColumn id="14325" xr3:uid="{0B0C2B85-46F6-1345-8648-37BA76D1EED0}" name="Column14312"/>
    <tableColumn id="14326" xr3:uid="{C5D6B1A4-44CF-3541-BB29-FDE9751877D2}" name="Column14313"/>
    <tableColumn id="14327" xr3:uid="{4E3ED2FE-A983-C347-AB03-E272CB48B092}" name="Column14314"/>
    <tableColumn id="14328" xr3:uid="{F8D2DD7C-B237-134A-A902-777DC0A7BA3D}" name="Column14315"/>
    <tableColumn id="14329" xr3:uid="{F552019F-A526-E544-9E11-AFC94107108E}" name="Column14316"/>
    <tableColumn id="14330" xr3:uid="{3F5D0353-B52A-E645-A109-567F920C438A}" name="Column14317"/>
    <tableColumn id="14331" xr3:uid="{E1F4257C-DA39-714D-8EDB-AA3D4E833381}" name="Column14318"/>
    <tableColumn id="14332" xr3:uid="{C7790443-2944-374F-89C7-53BBD7EF8F69}" name="Column14319"/>
    <tableColumn id="14333" xr3:uid="{F2CDB1F1-B495-D946-90F8-BE40194FC562}" name="Column14320"/>
    <tableColumn id="14334" xr3:uid="{37EB3F49-D33F-404F-A3D9-5CF17C2C22C6}" name="Column14321"/>
    <tableColumn id="14335" xr3:uid="{BB23ABCE-0303-5549-ACF5-814565C4CA40}" name="Column14322"/>
    <tableColumn id="14336" xr3:uid="{D62FE2A8-AE13-BE4B-AD5D-98A0C4915CBC}" name="Column14323"/>
    <tableColumn id="14337" xr3:uid="{04D99E44-F232-ED4C-86BE-D32FBA9268E6}" name="Column14324"/>
    <tableColumn id="14338" xr3:uid="{C3397DC2-0999-AB47-A945-83BE9040BFEC}" name="Column14325"/>
    <tableColumn id="14339" xr3:uid="{E3275125-DD40-3A4F-9441-DB6FFCD27806}" name="Column14326"/>
    <tableColumn id="14340" xr3:uid="{DA69BE9C-F979-424F-B8F9-C99BE701B0BF}" name="Column14327"/>
    <tableColumn id="14341" xr3:uid="{AE307202-413E-6C45-8ABA-B00E07AAF8C5}" name="Column14328"/>
    <tableColumn id="14342" xr3:uid="{E1646A1D-6AA0-524E-8E8C-30C717AB7034}" name="Column14329"/>
    <tableColumn id="14343" xr3:uid="{FC418022-B8BF-A343-B3CC-7594F097CFB5}" name="Column14330"/>
    <tableColumn id="14344" xr3:uid="{F3FB6CF3-E62C-0947-B7AE-7ACDD4251B8E}" name="Column14331"/>
    <tableColumn id="14345" xr3:uid="{AB6EBAEC-F283-BF48-A43C-8E442207715A}" name="Column14332"/>
    <tableColumn id="14346" xr3:uid="{E6D6287E-3C43-AD49-BE4F-7284465914C4}" name="Column14333"/>
    <tableColumn id="14347" xr3:uid="{1EC2E80B-65E9-F54B-941F-8BBFD8B2A7F3}" name="Column14334"/>
    <tableColumn id="14348" xr3:uid="{31B2BA39-E394-504A-96F6-FD28CD54332D}" name="Column14335"/>
    <tableColumn id="14349" xr3:uid="{CF8F9AC5-BBD0-F54E-B1A9-A7D767F9C0A4}" name="Column14336"/>
    <tableColumn id="14350" xr3:uid="{B805ED46-1899-8F4C-8D6D-37A403331825}" name="Column14337"/>
    <tableColumn id="14351" xr3:uid="{E19648EB-ED34-CE43-B2ED-7E948DF4B3D8}" name="Column14338"/>
    <tableColumn id="14352" xr3:uid="{5E109937-778A-2C45-901B-3FB74F3B7373}" name="Column14339"/>
    <tableColumn id="14353" xr3:uid="{A2BF2B90-6ED2-5441-9026-39EDDCD06E46}" name="Column14340"/>
    <tableColumn id="14354" xr3:uid="{35089CD6-2D76-5A44-AA0B-CC913E6BA952}" name="Column14341"/>
    <tableColumn id="14355" xr3:uid="{EC87B0D4-3F1B-AE4F-94A8-92393C3E03B6}" name="Column14342"/>
    <tableColumn id="14356" xr3:uid="{7805AFEC-4D54-A04D-A8F7-6A09B0C4B4B3}" name="Column14343"/>
    <tableColumn id="14357" xr3:uid="{00CB1DB2-9273-B14B-BA70-AE32EF9F1301}" name="Column14344"/>
    <tableColumn id="14358" xr3:uid="{068F5A79-C7F4-ED48-8504-3488FCE57284}" name="Column14345"/>
    <tableColumn id="14359" xr3:uid="{E367C326-D12B-E240-8F58-F1AE2BE0CE8E}" name="Column14346"/>
    <tableColumn id="14360" xr3:uid="{66735E12-1C99-5D40-B239-245D5867755F}" name="Column14347"/>
    <tableColumn id="14361" xr3:uid="{7C077E29-A70D-E24E-BE1C-10ACB26ED394}" name="Column14348"/>
    <tableColumn id="14362" xr3:uid="{8B13CDF8-64B3-4E4E-95DC-E6EB6B9CC1FA}" name="Column14349"/>
    <tableColumn id="14363" xr3:uid="{50B3494E-D319-F94B-877A-10595EA84D18}" name="Column14350"/>
    <tableColumn id="14364" xr3:uid="{2BDED982-1AEF-8743-A848-13F39DF0BDC7}" name="Column14351"/>
    <tableColumn id="14365" xr3:uid="{BC0ECE3D-E114-4F40-B714-5F3DA64D5BC8}" name="Column14352"/>
    <tableColumn id="14366" xr3:uid="{68D50132-1EC1-C744-9BC9-49CBF8EE5368}" name="Column14353"/>
    <tableColumn id="14367" xr3:uid="{1D09B8CC-ADB1-F54E-8D3E-057451951011}" name="Column14354"/>
    <tableColumn id="14368" xr3:uid="{9E9D3FC9-D341-4A47-BBB6-399810570555}" name="Column14355"/>
    <tableColumn id="14369" xr3:uid="{998F4EE8-C4F5-1B40-8F29-B0FB2E9D5878}" name="Column14356"/>
    <tableColumn id="14370" xr3:uid="{3774EC0B-AFD5-FA43-AD72-DB8A554098CA}" name="Column14357"/>
    <tableColumn id="14371" xr3:uid="{9987B93E-0954-8848-B1B8-B614D26A1292}" name="Column14358"/>
    <tableColumn id="14372" xr3:uid="{07334BA8-6EEF-5940-BFD6-4CE2C12CC88F}" name="Column14359"/>
    <tableColumn id="14373" xr3:uid="{BDE00BFA-D52E-5447-9BEA-A5F5EF4EE7E6}" name="Column14360"/>
    <tableColumn id="14374" xr3:uid="{EDA3A5A4-D21D-5243-84BB-35E40A22E62F}" name="Column14361"/>
    <tableColumn id="14375" xr3:uid="{BEE08C9F-AAA5-FB47-B34D-F89848A16A3B}" name="Column14362"/>
    <tableColumn id="14376" xr3:uid="{F2B488B8-7110-BC43-8CC7-41956F315AAE}" name="Column14363"/>
    <tableColumn id="14377" xr3:uid="{D7010F86-B32D-0747-8C9D-190EDEA1727F}" name="Column14364"/>
    <tableColumn id="14378" xr3:uid="{D8CBA963-CF07-AE4B-9A6D-A2DE0D6A2654}" name="Column14365"/>
    <tableColumn id="14379" xr3:uid="{6EACDEDE-C723-764B-AC4F-6EF398E646B3}" name="Column14366"/>
    <tableColumn id="14380" xr3:uid="{4E7B9E2F-3FAB-AF4D-94AF-22816E187955}" name="Column14367"/>
    <tableColumn id="14381" xr3:uid="{BF367329-0C5F-624F-A78C-6D7798164204}" name="Column14368"/>
    <tableColumn id="14382" xr3:uid="{9F0D8F36-9767-CB48-BAC3-CA682B569786}" name="Column14369"/>
    <tableColumn id="14383" xr3:uid="{B628B284-6292-6F47-88D5-03E466E40BB8}" name="Column14370"/>
    <tableColumn id="14384" xr3:uid="{2F85447D-37D4-B847-996C-6EE3C52B7CCA}" name="Column14371"/>
    <tableColumn id="14385" xr3:uid="{C2B9080B-255F-4842-B3A2-726F6EC39E74}" name="Column14372"/>
    <tableColumn id="14386" xr3:uid="{837B735E-2E71-3543-9A08-3BB3BA65F9DB}" name="Column14373"/>
    <tableColumn id="14387" xr3:uid="{7BCECB64-9DF3-B841-99CA-21FB71FBC5D8}" name="Column14374"/>
    <tableColumn id="14388" xr3:uid="{6D7B2487-B8D9-0747-8A63-635315E72142}" name="Column14375"/>
    <tableColumn id="14389" xr3:uid="{9FB3B232-CEC5-B948-A647-9594BB6998BB}" name="Column14376"/>
    <tableColumn id="14390" xr3:uid="{B20616DD-9470-3A48-8B4D-C28D8F11FCF0}" name="Column14377"/>
    <tableColumn id="14391" xr3:uid="{C8742129-342C-9B45-A8D6-6368F02C4A84}" name="Column14378"/>
    <tableColumn id="14392" xr3:uid="{8881325F-1F48-2B4A-B88D-5AC0B2140CBF}" name="Column14379"/>
    <tableColumn id="14393" xr3:uid="{E0783736-05E6-484A-AB29-F2FC16234381}" name="Column14380"/>
    <tableColumn id="14394" xr3:uid="{E5202B27-C3DF-944E-8A94-59C07C121774}" name="Column14381"/>
    <tableColumn id="14395" xr3:uid="{BE61D318-3BC3-E243-8C6F-A5DD6E2C0B26}" name="Column14382"/>
    <tableColumn id="14396" xr3:uid="{CD952840-DC7A-A54C-991C-DAB3BEB96CBC}" name="Column14383"/>
    <tableColumn id="14397" xr3:uid="{CAEAEF09-3947-A84C-83E0-95E6A69810E6}" name="Column14384"/>
    <tableColumn id="14398" xr3:uid="{56DFDE2F-7642-8849-AD00-C3F6CAA427BC}" name="Column14385"/>
    <tableColumn id="14399" xr3:uid="{68326C59-CAF3-4C47-A306-0F83F2DF2549}" name="Column14386"/>
    <tableColumn id="14400" xr3:uid="{4F722D98-15E5-F94F-A40C-28DF2461F66E}" name="Column14387"/>
    <tableColumn id="14401" xr3:uid="{D86FF80B-DAB8-1143-9470-CA8F0C2AB0EF}" name="Column14388"/>
    <tableColumn id="14402" xr3:uid="{02737664-02C0-044B-B743-187E42ACCACE}" name="Column14389"/>
    <tableColumn id="14403" xr3:uid="{97897F63-F3BD-6C4F-992B-01BE3029E24C}" name="Column14390"/>
    <tableColumn id="14404" xr3:uid="{2B586012-299A-994F-B5E9-6496D04882C4}" name="Column14391"/>
    <tableColumn id="14405" xr3:uid="{8767E388-79AB-E647-A652-2974B512CA0A}" name="Column14392"/>
    <tableColumn id="14406" xr3:uid="{6D9F5BF5-F2AE-9947-9AAC-E29A76EA8AB3}" name="Column14393"/>
    <tableColumn id="14407" xr3:uid="{05D73671-92C5-BC48-AE0D-316F2330CA8B}" name="Column14394"/>
    <tableColumn id="14408" xr3:uid="{EF274C52-A45B-3545-8738-DEB5DE93A060}" name="Column14395"/>
    <tableColumn id="14409" xr3:uid="{21C7E6E0-F8BA-5245-ACC1-458222A6B6DD}" name="Column14396"/>
    <tableColumn id="14410" xr3:uid="{283118C1-A39B-9A4D-9B48-7580C92236F0}" name="Column14397"/>
    <tableColumn id="14411" xr3:uid="{F1785397-191A-6B4B-9747-6135723F7D60}" name="Column14398"/>
    <tableColumn id="14412" xr3:uid="{29CE7918-6B6F-854A-B75F-C35B2C468B75}" name="Column14399"/>
    <tableColumn id="14413" xr3:uid="{95CF4DE9-8AB4-0B4F-BFB3-BE0B4496182D}" name="Column14400"/>
    <tableColumn id="14414" xr3:uid="{5074045E-A635-2D42-8EDD-D150B21D357B}" name="Column14401"/>
    <tableColumn id="14415" xr3:uid="{C097293C-D263-2A4C-9AA8-BBE68A1CF562}" name="Column14402"/>
    <tableColumn id="14416" xr3:uid="{A2C4D3A5-F265-984E-930F-6FFEEAB52A18}" name="Column14403"/>
    <tableColumn id="14417" xr3:uid="{6BA1D0F3-0233-D643-9E79-98EC0E68D5C8}" name="Column14404"/>
    <tableColumn id="14418" xr3:uid="{B1DF0BC7-29DE-4941-A6F0-3E801BF4D171}" name="Column14405"/>
    <tableColumn id="14419" xr3:uid="{6DE60F00-2C4B-1349-9988-43D6742E5B7C}" name="Column14406"/>
    <tableColumn id="14420" xr3:uid="{59914473-7AF5-3244-8F99-B2C255102E55}" name="Column14407"/>
    <tableColumn id="14421" xr3:uid="{4D372957-7FEA-9346-A894-76FAD188EAFF}" name="Column14408"/>
    <tableColumn id="14422" xr3:uid="{FFDA913D-9EF2-114B-BC0A-7AD18809F448}" name="Column14409"/>
    <tableColumn id="14423" xr3:uid="{4661715D-1903-9D4A-9703-7FBA5CC9A3F7}" name="Column14410"/>
    <tableColumn id="14424" xr3:uid="{E16EC320-DC87-734E-B77A-8FC0AE34C03A}" name="Column14411"/>
    <tableColumn id="14425" xr3:uid="{52335F27-DB1C-254B-BB34-8A48C177F925}" name="Column14412"/>
    <tableColumn id="14426" xr3:uid="{0904C104-45AE-364A-8A6C-ED58486EC544}" name="Column14413"/>
    <tableColumn id="14427" xr3:uid="{37E266CC-FD4F-2541-83F7-DDEADD289796}" name="Column14414"/>
    <tableColumn id="14428" xr3:uid="{9E2AC12B-8A48-134F-8EF5-4B43F4EB6CB5}" name="Column14415"/>
    <tableColumn id="14429" xr3:uid="{CA9527A9-06C1-5645-BF43-EE335C0581E0}" name="Column14416"/>
    <tableColumn id="14430" xr3:uid="{55D5567F-302B-8641-812E-E74EAE187394}" name="Column14417"/>
    <tableColumn id="14431" xr3:uid="{327E6857-068E-EE47-9C4D-DDAA51D293A4}" name="Column14418"/>
    <tableColumn id="14432" xr3:uid="{5299B369-D69B-4F4A-90BD-FB4377F5E048}" name="Column14419"/>
    <tableColumn id="14433" xr3:uid="{060F0F12-40C3-C14D-9444-70CB1DB341BE}" name="Column14420"/>
    <tableColumn id="14434" xr3:uid="{E6D6AF45-4FE3-CF42-86EC-F072655D15C0}" name="Column14421"/>
    <tableColumn id="14435" xr3:uid="{A59A24CE-64CA-5C4B-86E4-95564EF609D2}" name="Column14422"/>
    <tableColumn id="14436" xr3:uid="{8ADEA34C-6B8A-B541-B302-E7803E83019D}" name="Column14423"/>
    <tableColumn id="14437" xr3:uid="{2B1D5885-62EA-284B-B5AE-898174FD74D2}" name="Column14424"/>
    <tableColumn id="14438" xr3:uid="{55491D95-F6E9-DB40-AA3F-7BAEDECFDC26}" name="Column14425"/>
    <tableColumn id="14439" xr3:uid="{C247E374-4CAB-C045-889A-AEBF5F62D900}" name="Column14426"/>
    <tableColumn id="14440" xr3:uid="{48AA2062-0DFB-DD4D-A610-794E0606AF46}" name="Column14427"/>
    <tableColumn id="14441" xr3:uid="{B25AF0BD-2C30-3640-87EC-4B30E2C8CF76}" name="Column14428"/>
    <tableColumn id="14442" xr3:uid="{2CDF661A-9A9F-8E47-9881-0EF149DB88BA}" name="Column14429"/>
    <tableColumn id="14443" xr3:uid="{277BE76B-1D9B-7E48-9B93-5D400BC6B9AF}" name="Column14430"/>
    <tableColumn id="14444" xr3:uid="{5CDD4B8A-082B-C844-B94C-2BDEC069C70C}" name="Column14431"/>
    <tableColumn id="14445" xr3:uid="{BC5CE1E8-55CE-2D49-B98B-ECABE446CC40}" name="Column14432"/>
    <tableColumn id="14446" xr3:uid="{3BC0C394-A0D2-5A40-9E70-CEDE36134DA5}" name="Column14433"/>
    <tableColumn id="14447" xr3:uid="{861C6D77-E6FA-7D4E-B20E-47F8C6CA3900}" name="Column14434"/>
    <tableColumn id="14448" xr3:uid="{B716BE3A-705D-1146-9B24-82D46D93EA9C}" name="Column14435"/>
    <tableColumn id="14449" xr3:uid="{95E535DF-AACE-1C47-A228-E88D0940B159}" name="Column14436"/>
    <tableColumn id="14450" xr3:uid="{0112BF1B-8DEC-4F45-804D-FF3546750B07}" name="Column14437"/>
    <tableColumn id="14451" xr3:uid="{BD956026-5C5C-2847-9565-B267B971CD5B}" name="Column14438"/>
    <tableColumn id="14452" xr3:uid="{F77B90E9-9045-8A45-8814-FC61B10EFF8A}" name="Column14439"/>
    <tableColumn id="14453" xr3:uid="{7E67EC55-557E-D847-ABC4-3ED98DA84A76}" name="Column14440"/>
    <tableColumn id="14454" xr3:uid="{FD59B1E8-513C-1D48-BE14-4D58EF118E3B}" name="Column14441"/>
    <tableColumn id="14455" xr3:uid="{5E4AFC03-82D0-4E4B-85C1-19AB5360D4F8}" name="Column14442"/>
    <tableColumn id="14456" xr3:uid="{11038DBC-C663-6847-8638-56B3FEECBA63}" name="Column14443"/>
    <tableColumn id="14457" xr3:uid="{D34ACE02-6CDF-C642-AA1A-496F318F81AF}" name="Column14444"/>
    <tableColumn id="14458" xr3:uid="{959340E1-2E5D-624E-B6BB-170AD2C9BE19}" name="Column14445"/>
    <tableColumn id="14459" xr3:uid="{E454FC18-8D21-1D48-B106-C66FBF738D02}" name="Column14446"/>
    <tableColumn id="14460" xr3:uid="{93EB1E1A-BE20-2C45-8D49-D3DB9ABEF77D}" name="Column14447"/>
    <tableColumn id="14461" xr3:uid="{4965520F-C2F3-2E44-8A4C-239AA3461ACB}" name="Column14448"/>
    <tableColumn id="14462" xr3:uid="{291F88A9-7E0D-2342-8D54-93DF9C63E484}" name="Column14449"/>
    <tableColumn id="14463" xr3:uid="{2F37D6EC-D082-B246-8AC1-4C94F58BADBB}" name="Column14450"/>
    <tableColumn id="14464" xr3:uid="{4D5CDEDF-CA5D-F94E-A554-6F314221EF9D}" name="Column14451"/>
    <tableColumn id="14465" xr3:uid="{D37D9C06-0DB7-644E-978E-368B7A31A9B1}" name="Column14452"/>
    <tableColumn id="14466" xr3:uid="{87372459-E24C-7549-9E1C-9A5750921E90}" name="Column14453"/>
    <tableColumn id="14467" xr3:uid="{1D6DB8FE-D3ED-F84E-A58D-CE6205937E91}" name="Column14454"/>
    <tableColumn id="14468" xr3:uid="{4F99BD1A-59CE-094A-B243-4B187332AAEB}" name="Column14455"/>
    <tableColumn id="14469" xr3:uid="{EF54BD2B-3D0F-D04E-938E-32A1784A3DF2}" name="Column14456"/>
    <tableColumn id="14470" xr3:uid="{50F1410B-8B3E-3D49-9871-9E9E4953B131}" name="Column14457"/>
    <tableColumn id="14471" xr3:uid="{DA8943AD-8FAE-C249-8FE8-B1141630D777}" name="Column14458"/>
    <tableColumn id="14472" xr3:uid="{1202A00B-201A-AC4C-827B-2048551EA701}" name="Column14459"/>
    <tableColumn id="14473" xr3:uid="{F60B05D6-4E16-AE49-B401-03C3DEA4E7BE}" name="Column14460"/>
    <tableColumn id="14474" xr3:uid="{6A691E89-080E-2B47-B305-EBAAFCF8BD95}" name="Column14461"/>
    <tableColumn id="14475" xr3:uid="{9757AC99-1927-BB4A-A0CD-E3BAA28728B4}" name="Column14462"/>
    <tableColumn id="14476" xr3:uid="{B7717E2C-5E93-0742-9088-3F1744471080}" name="Column14463"/>
    <tableColumn id="14477" xr3:uid="{407655A9-FE87-944D-BE56-F0AC69C90AC8}" name="Column14464"/>
    <tableColumn id="14478" xr3:uid="{583BACEC-9AAA-224F-9109-45FEF616C759}" name="Column14465"/>
    <tableColumn id="14479" xr3:uid="{B56F632B-CE08-8342-AFB6-7B05766C6892}" name="Column14466"/>
    <tableColumn id="14480" xr3:uid="{6D496F2D-F4DB-1143-8521-A327627B6040}" name="Column14467"/>
    <tableColumn id="14481" xr3:uid="{02BB120C-CC95-7949-8B5C-DCBC8882D87C}" name="Column14468"/>
    <tableColumn id="14482" xr3:uid="{D2DA596F-E1A2-794E-8FDD-47D2D75EAAD6}" name="Column14469"/>
    <tableColumn id="14483" xr3:uid="{66642AA4-66FD-B144-967E-BD38B0D8A61F}" name="Column14470"/>
    <tableColumn id="14484" xr3:uid="{C7818281-1493-C649-9B2E-C41A568C5885}" name="Column14471"/>
    <tableColumn id="14485" xr3:uid="{A6EDB76B-C927-CA40-AD50-E75A69EEE1A1}" name="Column14472"/>
    <tableColumn id="14486" xr3:uid="{B8312D04-504D-1547-8F31-EC0651C41E6A}" name="Column14473"/>
    <tableColumn id="14487" xr3:uid="{EE5FF8B4-4DE6-1244-816E-286C486EF935}" name="Column14474"/>
    <tableColumn id="14488" xr3:uid="{2D128C5D-2ABF-4E47-96F3-FAEC3B83969D}" name="Column14475"/>
    <tableColumn id="14489" xr3:uid="{DB6890C6-EE1B-A343-ABF9-9AEE60C31A73}" name="Column14476"/>
    <tableColumn id="14490" xr3:uid="{4FC8A0DD-4F94-504A-8D41-D5C7BFFC723D}" name="Column14477"/>
    <tableColumn id="14491" xr3:uid="{FAEC1120-F2AF-4A47-8D62-6EA3ABD08725}" name="Column14478"/>
    <tableColumn id="14492" xr3:uid="{0937F2BC-FBC7-BB45-914B-BC49E6B9FDFD}" name="Column14479"/>
    <tableColumn id="14493" xr3:uid="{39767D3E-1792-6642-9F01-B265655A62CD}" name="Column14480"/>
    <tableColumn id="14494" xr3:uid="{C87BEA1E-6E39-D14E-83C4-4E8AD660D37C}" name="Column14481"/>
    <tableColumn id="14495" xr3:uid="{7FB348EA-353C-2F4E-8C0B-CA233F405B16}" name="Column14482"/>
    <tableColumn id="14496" xr3:uid="{2C7F2D65-848D-C949-BAD1-8E747A8CD56E}" name="Column14483"/>
    <tableColumn id="14497" xr3:uid="{B424E2B0-53AE-214D-99FC-1D7C8F717840}" name="Column14484"/>
    <tableColumn id="14498" xr3:uid="{C06074AC-B21F-944C-9882-BCD58041AB83}" name="Column14485"/>
    <tableColumn id="14499" xr3:uid="{FAEE127C-D41D-C54A-8D3D-73DC2E0806C4}" name="Column14486"/>
    <tableColumn id="14500" xr3:uid="{12BD8C4C-9B9B-3C46-AEA0-F3D9AC19D95E}" name="Column14487"/>
    <tableColumn id="14501" xr3:uid="{7E6B81FF-AA80-E24D-A617-86EF4325D710}" name="Column14488"/>
    <tableColumn id="14502" xr3:uid="{15DE26FD-28BA-8546-8096-861AA5FC1B94}" name="Column14489"/>
    <tableColumn id="14503" xr3:uid="{BB5E88E3-6B46-BA4F-B8FF-FF2780B8FB96}" name="Column14490"/>
    <tableColumn id="14504" xr3:uid="{4B3CAC6B-C394-0349-AB88-13976BACF7EB}" name="Column14491"/>
    <tableColumn id="14505" xr3:uid="{C6CF1537-F309-4C4E-BF4E-53DF4F09D7D8}" name="Column14492"/>
    <tableColumn id="14506" xr3:uid="{6C63CDD0-1DB0-9B46-9AB3-725F9BB6DCD5}" name="Column14493"/>
    <tableColumn id="14507" xr3:uid="{D09DBA48-6D05-8F47-B239-A437A3631AAC}" name="Column14494"/>
    <tableColumn id="14508" xr3:uid="{526468A7-7F65-C54D-9727-76999704689F}" name="Column14495"/>
    <tableColumn id="14509" xr3:uid="{00D0E748-989C-3047-8481-548F98E8997F}" name="Column14496"/>
    <tableColumn id="14510" xr3:uid="{EA8295BF-CE18-3B4F-B722-D560EC452E59}" name="Column14497"/>
    <tableColumn id="14511" xr3:uid="{C1398182-4159-5F41-961A-2A796DC94B0D}" name="Column14498"/>
    <tableColumn id="14512" xr3:uid="{46C34117-9DFD-9F4F-BA47-6E5D0D490851}" name="Column14499"/>
    <tableColumn id="14513" xr3:uid="{5A5DB472-A994-2D45-BC79-59A71F0E5CE8}" name="Column14500"/>
    <tableColumn id="14514" xr3:uid="{9FBB6481-517F-7D45-9B1A-35B21998E15C}" name="Column14501"/>
    <tableColumn id="14515" xr3:uid="{5741156D-B152-5249-92B8-0D7350310066}" name="Column14502"/>
    <tableColumn id="14516" xr3:uid="{C4A3F0E3-AA33-794A-BFE4-35420C1B482F}" name="Column14503"/>
    <tableColumn id="14517" xr3:uid="{F13F2C5B-E5A9-824D-B86F-BE4DA6A662A1}" name="Column14504"/>
    <tableColumn id="14518" xr3:uid="{DB6CEEE3-4387-E24B-803A-2D0BA679E6C2}" name="Column14505"/>
    <tableColumn id="14519" xr3:uid="{B5D6C59D-1A6F-4444-BAC7-388422CB4D04}" name="Column14506"/>
    <tableColumn id="14520" xr3:uid="{FFCF0BEF-46FD-E245-9553-9B797A489884}" name="Column14507"/>
    <tableColumn id="14521" xr3:uid="{60D5FD63-2FB6-F542-A55C-20294F904297}" name="Column14508"/>
    <tableColumn id="14522" xr3:uid="{6626881E-7A20-AE41-8A65-9D1581C047BC}" name="Column14509"/>
    <tableColumn id="14523" xr3:uid="{C90F4D45-56D1-B14E-895B-9CBCD24CEE35}" name="Column14510"/>
    <tableColumn id="14524" xr3:uid="{956ADB4B-5A74-A245-B37A-C367C11AF6CB}" name="Column14511"/>
    <tableColumn id="14525" xr3:uid="{714AD0C8-4F1B-D94E-B9EB-2DAAB96A9ABA}" name="Column14512"/>
    <tableColumn id="14526" xr3:uid="{7C8144BE-5DAD-F547-AA18-66676FD1AE92}" name="Column14513"/>
    <tableColumn id="14527" xr3:uid="{C72B732D-7647-8543-A374-AD6B777B7FC3}" name="Column14514"/>
    <tableColumn id="14528" xr3:uid="{3FE5DC31-7830-2148-A89E-6F6E65574F25}" name="Column14515"/>
    <tableColumn id="14529" xr3:uid="{98C9BA15-C768-554E-9D80-CBD155C67289}" name="Column14516"/>
    <tableColumn id="14530" xr3:uid="{EF597891-9644-C14B-8592-A4CAF94D072F}" name="Column14517"/>
    <tableColumn id="14531" xr3:uid="{2CF876CC-9358-0148-91FC-91FF9B17F33C}" name="Column14518"/>
    <tableColumn id="14532" xr3:uid="{E479871F-04D7-C14F-8FC2-3D7918AF94B7}" name="Column14519"/>
    <tableColumn id="14533" xr3:uid="{6CEAC081-EFE2-1047-824B-BA7FA6AE02D9}" name="Column14520"/>
    <tableColumn id="14534" xr3:uid="{751EB6A6-8149-2545-95E2-B8787F83CDB3}" name="Column14521"/>
    <tableColumn id="14535" xr3:uid="{D0C44C9E-E99C-5540-B4CA-B427297F9D57}" name="Column14522"/>
    <tableColumn id="14536" xr3:uid="{A76C1D3C-F012-3F41-9A2D-4EE88833C87E}" name="Column14523"/>
    <tableColumn id="14537" xr3:uid="{732585AF-4CE0-B444-941F-5A26EADC4165}" name="Column14524"/>
    <tableColumn id="14538" xr3:uid="{6C73D334-6C21-3F48-8CDF-DF53C8BF508C}" name="Column14525"/>
    <tableColumn id="14539" xr3:uid="{4A17521D-6EBC-E64F-B6AD-685605C322EE}" name="Column14526"/>
    <tableColumn id="14540" xr3:uid="{4C431F9B-5A20-AF41-8B01-8FA96F5EB1A7}" name="Column14527"/>
    <tableColumn id="14541" xr3:uid="{A31EDD79-0339-DA41-BD64-0F78CC89D8D2}" name="Column14528"/>
    <tableColumn id="14542" xr3:uid="{34E0C121-8129-0A4E-ADDC-CC31BCD7FC0D}" name="Column14529"/>
    <tableColumn id="14543" xr3:uid="{2F10F268-05C6-514A-97AD-67A4469AB606}" name="Column14530"/>
    <tableColumn id="14544" xr3:uid="{7D78F9C3-CB62-724A-9BD4-1B7F4BD156E6}" name="Column14531"/>
    <tableColumn id="14545" xr3:uid="{2804B1DE-11B3-2646-9A82-C7EB976B2D64}" name="Column14532"/>
    <tableColumn id="14546" xr3:uid="{83845D0C-5233-6044-A556-E3498C286622}" name="Column14533"/>
    <tableColumn id="14547" xr3:uid="{C48C4165-9F7A-A84E-9986-810E1F0CACA6}" name="Column14534"/>
    <tableColumn id="14548" xr3:uid="{C5AFB2F8-AF62-7741-837F-8FA40FA31744}" name="Column14535"/>
    <tableColumn id="14549" xr3:uid="{DB29D991-0085-5641-B538-A876AD5E298B}" name="Column14536"/>
    <tableColumn id="14550" xr3:uid="{633EBAF0-939E-CD44-B004-B251B2FC738F}" name="Column14537"/>
    <tableColumn id="14551" xr3:uid="{C7AC079E-3460-C245-B173-2AA006197346}" name="Column14538"/>
    <tableColumn id="14552" xr3:uid="{02EC1A43-E0AF-714C-A770-B86231FC127E}" name="Column14539"/>
    <tableColumn id="14553" xr3:uid="{598D48A8-E3DF-A843-9C5E-BAAB98D8E3D7}" name="Column14540"/>
    <tableColumn id="14554" xr3:uid="{CC8E7936-1793-1342-AF01-96A5AD0EA72E}" name="Column14541"/>
    <tableColumn id="14555" xr3:uid="{44C4DEB9-B8AA-394A-B3A4-7E8F064AF500}" name="Column14542"/>
    <tableColumn id="14556" xr3:uid="{86EB72EF-3F92-F940-A3E6-05996AC7E23D}" name="Column14543"/>
    <tableColumn id="14557" xr3:uid="{01C743B1-B182-814E-86D5-C5297D06FD49}" name="Column14544"/>
    <tableColumn id="14558" xr3:uid="{9B5732FD-2A0C-B54B-A561-92B52E0B0022}" name="Column14545"/>
    <tableColumn id="14559" xr3:uid="{095F2704-7268-B04E-ACBF-6805C3412B34}" name="Column14546"/>
    <tableColumn id="14560" xr3:uid="{A32C294D-B34A-494F-8487-6FB13CA69A4E}" name="Column14547"/>
    <tableColumn id="14561" xr3:uid="{E77E012C-7757-8945-A9BD-6E9CC5AD1AA9}" name="Column14548"/>
    <tableColumn id="14562" xr3:uid="{320FFB36-C4C9-EE44-B85D-D4145AD08F3C}" name="Column14549"/>
    <tableColumn id="14563" xr3:uid="{2D43947D-A2FE-8D49-95CA-0006A1138502}" name="Column14550"/>
    <tableColumn id="14564" xr3:uid="{AA57DB91-CBA8-D749-8FD5-A73BBBDFBCD5}" name="Column14551"/>
    <tableColumn id="14565" xr3:uid="{D9E3C85C-97BF-2843-B8E2-1606B9AD2BB7}" name="Column14552"/>
    <tableColumn id="14566" xr3:uid="{2CE43DAF-DB83-1D4B-A49F-0AA894110BE0}" name="Column14553"/>
    <tableColumn id="14567" xr3:uid="{58693D01-E368-E749-A79E-520EA0033522}" name="Column14554"/>
    <tableColumn id="14568" xr3:uid="{FCDD6E8B-15FE-D54B-8F41-4CE80700F167}" name="Column14555"/>
    <tableColumn id="14569" xr3:uid="{F8E157CF-8F9E-FE4B-BD09-15A1CEB0DDD7}" name="Column14556"/>
    <tableColumn id="14570" xr3:uid="{2CA54BCD-2535-D844-95F0-CD5A2A2144DF}" name="Column14557"/>
    <tableColumn id="14571" xr3:uid="{251FD928-84E6-B34A-A59C-E3A30437CDF4}" name="Column14558"/>
    <tableColumn id="14572" xr3:uid="{B126FC13-A2B5-4A49-A721-D78D85EB5AB1}" name="Column14559"/>
    <tableColumn id="14573" xr3:uid="{878F7D68-D794-3B4F-99F9-11CD44E31E8F}" name="Column14560"/>
    <tableColumn id="14574" xr3:uid="{E15478E7-423D-C044-9365-1437351D451C}" name="Column14561"/>
    <tableColumn id="14575" xr3:uid="{853B029C-0885-8747-BB84-C81F7FD2CCF4}" name="Column14562"/>
    <tableColumn id="14576" xr3:uid="{3ACB4A54-6F53-E34A-98A9-BE9A0AFD036F}" name="Column14563"/>
    <tableColumn id="14577" xr3:uid="{0FFEDC1C-971D-E44F-B808-A526113F21E4}" name="Column14564"/>
    <tableColumn id="14578" xr3:uid="{C49888DE-F388-9F4C-BFDB-F5456C8A5177}" name="Column14565"/>
    <tableColumn id="14579" xr3:uid="{22C531B5-A8A5-8542-8495-7271EBCC255E}" name="Column14566"/>
    <tableColumn id="14580" xr3:uid="{9C390EF3-1688-0640-A9FD-719222C84AEF}" name="Column14567"/>
    <tableColumn id="14581" xr3:uid="{AC0F28D8-804F-0342-89BF-900EB729C323}" name="Column14568"/>
    <tableColumn id="14582" xr3:uid="{338F684C-0C5A-9147-8A34-FC5F514BFFA7}" name="Column14569"/>
    <tableColumn id="14583" xr3:uid="{315687FC-F446-5A47-A054-75C2F6BEFED8}" name="Column14570"/>
    <tableColumn id="14584" xr3:uid="{BAEE2FF1-A128-D643-9D0A-E6F7B344F745}" name="Column14571"/>
    <tableColumn id="14585" xr3:uid="{2387C2D3-6696-C946-968B-F7878B238307}" name="Column14572"/>
    <tableColumn id="14586" xr3:uid="{0A4D32F7-CC9C-4C4C-AD50-A8184E46BAE3}" name="Column14573"/>
    <tableColumn id="14587" xr3:uid="{F27B7125-1D1D-464F-9206-322D465A4638}" name="Column14574"/>
    <tableColumn id="14588" xr3:uid="{C000EA8C-421E-5445-A3AC-FAC504758E5D}" name="Column14575"/>
    <tableColumn id="14589" xr3:uid="{D0983FDD-0176-EC42-B6C7-945696D4917E}" name="Column14576"/>
    <tableColumn id="14590" xr3:uid="{21B0A61D-0683-F840-A588-7D7E521D24AF}" name="Column14577"/>
    <tableColumn id="14591" xr3:uid="{1714A04F-D2DB-4048-AE78-B36FFAE5BDA6}" name="Column14578"/>
    <tableColumn id="14592" xr3:uid="{099F9B46-9B7A-A641-A0CA-793410F9008A}" name="Column14579"/>
    <tableColumn id="14593" xr3:uid="{5556FC2D-66E3-9444-98FE-2F5ABF8B8C98}" name="Column14580"/>
    <tableColumn id="14594" xr3:uid="{796A5963-8B03-F04A-8A83-B80AC253DD45}" name="Column14581"/>
    <tableColumn id="14595" xr3:uid="{731F3103-B199-074B-BB84-7AFF1060B174}" name="Column14582"/>
    <tableColumn id="14596" xr3:uid="{77CEB3A0-91B6-D841-BE61-677968ED5FBF}" name="Column14583"/>
    <tableColumn id="14597" xr3:uid="{D04B10B7-9BC8-A244-B7CB-C38EEFD223D0}" name="Column14584"/>
    <tableColumn id="14598" xr3:uid="{2C5C82B9-C0CC-B54E-A90A-A5F4F6EC61A9}" name="Column14585"/>
    <tableColumn id="14599" xr3:uid="{3FE17552-6ADB-0842-9254-DE59A53E81DA}" name="Column14586"/>
    <tableColumn id="14600" xr3:uid="{18D693CC-939E-9144-BC60-2E9D815FBA67}" name="Column14587"/>
    <tableColumn id="14601" xr3:uid="{EA9D0785-3582-AD48-BD06-E03F77CCC85B}" name="Column14588"/>
    <tableColumn id="14602" xr3:uid="{1277CDB2-69C0-6C4F-BFBA-133FFC7B214A}" name="Column14589"/>
    <tableColumn id="14603" xr3:uid="{E5552BB4-12F8-DC43-8C15-17888D7FB4DE}" name="Column14590"/>
    <tableColumn id="14604" xr3:uid="{6B37808C-63AB-E74C-BB36-5A4E8B902331}" name="Column14591"/>
    <tableColumn id="14605" xr3:uid="{C202DB2D-5DAD-FE4E-B1C0-F0C64C37ED81}" name="Column14592"/>
    <tableColumn id="14606" xr3:uid="{85A0BD25-918F-FB4C-9D09-EB727EC4AB69}" name="Column14593"/>
    <tableColumn id="14607" xr3:uid="{DDF2D2F7-A55A-954A-B51B-D3E1E11BC275}" name="Column14594"/>
    <tableColumn id="14608" xr3:uid="{F8113EE3-0018-6A4F-A22A-0320159057D8}" name="Column14595"/>
    <tableColumn id="14609" xr3:uid="{09474084-1E20-0540-B266-C16E9CA92C99}" name="Column14596"/>
    <tableColumn id="14610" xr3:uid="{CD9C348E-CDB5-9B48-AC0E-2C557146D9B2}" name="Column14597"/>
    <tableColumn id="14611" xr3:uid="{D6EA018F-A371-BA4C-890B-972FDCA3FD3B}" name="Column14598"/>
    <tableColumn id="14612" xr3:uid="{E9120E4D-E844-9C4D-B14B-2AE91284924C}" name="Column14599"/>
    <tableColumn id="14613" xr3:uid="{FC575608-3EFF-3D43-AB04-F9F0A3D37C07}" name="Column14600"/>
    <tableColumn id="14614" xr3:uid="{AB566A0E-7879-4441-A123-63939540888B}" name="Column14601"/>
    <tableColumn id="14615" xr3:uid="{A897B1B9-EB6D-334A-962A-EC8758AB6739}" name="Column14602"/>
    <tableColumn id="14616" xr3:uid="{084BDEDE-4D9E-BB47-B298-0BC8E7B794CE}" name="Column14603"/>
    <tableColumn id="14617" xr3:uid="{2A8263C4-2889-154A-BF41-0706C3B28AC8}" name="Column14604"/>
    <tableColumn id="14618" xr3:uid="{12213896-7A92-1A4B-8988-6E5E388F14AC}" name="Column14605"/>
    <tableColumn id="14619" xr3:uid="{6E4B0657-F65F-4D44-B6A4-6CC8B06E0D50}" name="Column14606"/>
    <tableColumn id="14620" xr3:uid="{ED5D0678-84B6-4A40-9A55-8ABCEF6ED571}" name="Column14607"/>
    <tableColumn id="14621" xr3:uid="{2E4D0270-F19C-6541-AEEB-B6C28DD4A1E5}" name="Column14608"/>
    <tableColumn id="14622" xr3:uid="{DF5F2CC3-CB57-FB4D-861A-7CAF484E6312}" name="Column14609"/>
    <tableColumn id="14623" xr3:uid="{F7E969DE-C795-854F-8CF0-1B35E1BBA204}" name="Column14610"/>
    <tableColumn id="14624" xr3:uid="{D8E97E1B-4653-1F4C-9714-62431B35B342}" name="Column14611"/>
    <tableColumn id="14625" xr3:uid="{64661400-C2CA-764C-9D06-EB8C98BF3045}" name="Column14612"/>
    <tableColumn id="14626" xr3:uid="{BBA9886B-FB6E-BC40-8CE5-FD2D09223BC3}" name="Column14613"/>
    <tableColumn id="14627" xr3:uid="{B6C3946A-FADA-874D-9A6E-DC261F7CF7BA}" name="Column14614"/>
    <tableColumn id="14628" xr3:uid="{950B351D-5C1E-3F4B-84AE-C82EAD03BCA3}" name="Column14615"/>
    <tableColumn id="14629" xr3:uid="{E9913BB2-B5FF-0D4D-B432-CA96BBAEE79E}" name="Column14616"/>
    <tableColumn id="14630" xr3:uid="{D5F2B139-8F3B-8841-B98F-0586D8549133}" name="Column14617"/>
    <tableColumn id="14631" xr3:uid="{22736639-7BA4-F44A-8A15-F5E89E2A77B1}" name="Column14618"/>
    <tableColumn id="14632" xr3:uid="{93B0EA8D-C2EF-5C4C-8B38-F78772F585C0}" name="Column14619"/>
    <tableColumn id="14633" xr3:uid="{075F498F-B282-784B-B30C-11BC17C377FB}" name="Column14620"/>
    <tableColumn id="14634" xr3:uid="{BD3F940B-02D0-B341-A7BC-B1567AA26FA0}" name="Column14621"/>
    <tableColumn id="14635" xr3:uid="{D359EDC0-A5D1-3C43-B0A1-8F666B88F319}" name="Column14622"/>
    <tableColumn id="14636" xr3:uid="{04888C12-8F9B-3846-9837-934C643C6F8E}" name="Column14623"/>
    <tableColumn id="14637" xr3:uid="{E336598C-1DE8-664E-82BF-040DB7AA8EBB}" name="Column14624"/>
    <tableColumn id="14638" xr3:uid="{536C1824-8213-104E-B1B1-7DB73C6C78DB}" name="Column14625"/>
    <tableColumn id="14639" xr3:uid="{8DF188D0-5D42-034A-B4CF-04FAA89C3D0D}" name="Column14626"/>
    <tableColumn id="14640" xr3:uid="{E36DA345-8A7B-4E4E-9F4A-43EFA2E00A51}" name="Column14627"/>
    <tableColumn id="14641" xr3:uid="{8542EDA6-B2D8-2745-972D-188BFFD04B41}" name="Column14628"/>
    <tableColumn id="14642" xr3:uid="{2AC040E5-955A-414F-89B8-E74ACD837903}" name="Column14629"/>
    <tableColumn id="14643" xr3:uid="{97A8F366-E001-8C41-B7A9-179CFF257A48}" name="Column14630"/>
    <tableColumn id="14644" xr3:uid="{54205F93-18C0-3646-9797-CEEA97E85692}" name="Column14631"/>
    <tableColumn id="14645" xr3:uid="{ABFB7BA3-5754-5840-A231-6079F34F2AD3}" name="Column14632"/>
    <tableColumn id="14646" xr3:uid="{A4B9F857-FCC9-1F49-BDA9-4E84A0CDC39D}" name="Column14633"/>
    <tableColumn id="14647" xr3:uid="{5BBA51E5-E7CE-104A-A4FC-0F2844557071}" name="Column14634"/>
    <tableColumn id="14648" xr3:uid="{8BFE6B7B-7950-AE45-A767-0FA7AE6F6CEE}" name="Column14635"/>
    <tableColumn id="14649" xr3:uid="{08C17A9E-4D1E-BB42-80C1-B51987696335}" name="Column14636"/>
    <tableColumn id="14650" xr3:uid="{455B3BFF-72CE-6E43-BA13-FE9EBF15013B}" name="Column14637"/>
    <tableColumn id="14651" xr3:uid="{3EE7122A-EA86-A045-9935-3BF2BECC9A9B}" name="Column14638"/>
    <tableColumn id="14652" xr3:uid="{A935191F-DF59-854D-8E39-9FD29BD2F463}" name="Column14639"/>
    <tableColumn id="14653" xr3:uid="{41543540-DE50-EF48-9928-107CDFFBC472}" name="Column14640"/>
    <tableColumn id="14654" xr3:uid="{974E0B43-A84F-244D-B435-20EDA48F738F}" name="Column14641"/>
    <tableColumn id="14655" xr3:uid="{4B64E755-0F4E-9C47-9004-2AB447639414}" name="Column14642"/>
    <tableColumn id="14656" xr3:uid="{BE68D0A7-CABD-DD40-84DC-152F9B23DE58}" name="Column14643"/>
    <tableColumn id="14657" xr3:uid="{D7D25714-5F68-0643-A100-AC58B55B9468}" name="Column14644"/>
    <tableColumn id="14658" xr3:uid="{428A3FFB-8295-EC48-848F-6AAC7099C41A}" name="Column14645"/>
    <tableColumn id="14659" xr3:uid="{5BED1D87-0CCB-FF4E-A83C-24293004B2DA}" name="Column14646"/>
    <tableColumn id="14660" xr3:uid="{33AA98DC-C5DB-DD4F-BC4B-76BC37414BBC}" name="Column14647"/>
    <tableColumn id="14661" xr3:uid="{96B70B92-697D-3E43-B1FC-CD15B8B76A00}" name="Column14648"/>
    <tableColumn id="14662" xr3:uid="{F286EDCB-781E-8C41-8247-E52564BDEC9F}" name="Column14649"/>
    <tableColumn id="14663" xr3:uid="{05B17291-4461-4448-A3EB-EFB33BA7FB45}" name="Column14650"/>
    <tableColumn id="14664" xr3:uid="{C2208777-775C-DA4F-8AFE-747C306A6038}" name="Column14651"/>
    <tableColumn id="14665" xr3:uid="{84ADE04F-CE80-E341-86FB-170AD0A66ED4}" name="Column14652"/>
    <tableColumn id="14666" xr3:uid="{3CF03805-781F-FF44-BD75-60FE1B106FB9}" name="Column14653"/>
    <tableColumn id="14667" xr3:uid="{764AFCDF-F636-F541-B0B5-0606E9E20BF7}" name="Column14654"/>
    <tableColumn id="14668" xr3:uid="{267D24ED-50CB-9D40-B4CA-15B7FB1C01A9}" name="Column14655"/>
    <tableColumn id="14669" xr3:uid="{8A9300E4-D3DE-AE40-B610-AED92767AB04}" name="Column14656"/>
    <tableColumn id="14670" xr3:uid="{782E9C45-FD3F-DE43-9772-715E5270086F}" name="Column14657"/>
    <tableColumn id="14671" xr3:uid="{3CD9F74F-1800-1F43-AB5A-266C425AB19E}" name="Column14658"/>
    <tableColumn id="14672" xr3:uid="{D9DFB18A-BD3E-3948-B2CF-2AFE9C20F8A9}" name="Column14659"/>
    <tableColumn id="14673" xr3:uid="{C34884F3-F176-534B-A045-65DF3108890D}" name="Column14660"/>
    <tableColumn id="14674" xr3:uid="{6B83319D-CE05-E24F-9645-F622DE701B7A}" name="Column14661"/>
    <tableColumn id="14675" xr3:uid="{BA26F69A-6ECD-CC45-853C-A5E00E933540}" name="Column14662"/>
    <tableColumn id="14676" xr3:uid="{BF4386AE-38EC-0841-B9BA-5209D1E80B4C}" name="Column14663"/>
    <tableColumn id="14677" xr3:uid="{571CC866-033C-A94D-92E3-5C4D578EF68C}" name="Column14664"/>
    <tableColumn id="14678" xr3:uid="{9DCC561D-149D-8945-9404-CDC2601AFC1E}" name="Column14665"/>
    <tableColumn id="14679" xr3:uid="{96CE81AF-124F-2340-AD76-0855E9704E62}" name="Column14666"/>
    <tableColumn id="14680" xr3:uid="{33DD01AC-A61E-7D47-A864-45454EF4B5CA}" name="Column14667"/>
    <tableColumn id="14681" xr3:uid="{D3BF37AF-DB17-A64D-A58B-85C03EEBA1E1}" name="Column14668"/>
    <tableColumn id="14682" xr3:uid="{5E80094D-CE5B-A647-A3FC-715E18FAF916}" name="Column14669"/>
    <tableColumn id="14683" xr3:uid="{0A8505D6-2681-864B-B962-75D6FBB64889}" name="Column14670"/>
    <tableColumn id="14684" xr3:uid="{5780A16E-4B93-A145-8DEF-E5FC49B6DCB6}" name="Column14671"/>
    <tableColumn id="14685" xr3:uid="{3BA5614B-A44E-754F-A57F-6235D1CE74F8}" name="Column14672"/>
    <tableColumn id="14686" xr3:uid="{2659B8E3-B699-4B48-8CCA-0E207803DD23}" name="Column14673"/>
    <tableColumn id="14687" xr3:uid="{16F226EA-2C7F-764C-8668-AD9C56FA271C}" name="Column14674"/>
    <tableColumn id="14688" xr3:uid="{0219CFAE-54E7-AF4C-AABF-AC30146BFF60}" name="Column14675"/>
    <tableColumn id="14689" xr3:uid="{127B1D89-0299-0E4F-B3EE-F1D65C2E9E5D}" name="Column14676"/>
    <tableColumn id="14690" xr3:uid="{0DFFD836-2766-534D-A698-ACA01FD0F4DF}" name="Column14677"/>
    <tableColumn id="14691" xr3:uid="{B4A0A53E-F358-F547-AD0B-4863E5797784}" name="Column14678"/>
    <tableColumn id="14692" xr3:uid="{91F77FBE-93DC-C049-81AC-7EAC78E28520}" name="Column14679"/>
    <tableColumn id="14693" xr3:uid="{55502F1F-F1EF-3A42-B392-637CADBD7A95}" name="Column14680"/>
    <tableColumn id="14694" xr3:uid="{2241ED40-97A2-BE47-8ED4-CA776E0F156E}" name="Column14681"/>
    <tableColumn id="14695" xr3:uid="{11284FFD-E97E-324B-9EFF-A1A183AF85F0}" name="Column14682"/>
    <tableColumn id="14696" xr3:uid="{9AB1F0BF-AE82-6643-B147-106F4285C6BE}" name="Column14683"/>
    <tableColumn id="14697" xr3:uid="{BB00A2D7-BE44-C042-8E3E-A4E43451D8AA}" name="Column14684"/>
    <tableColumn id="14698" xr3:uid="{743E87F4-7CA5-CA43-A6A1-5E7591E16D5F}" name="Column14685"/>
    <tableColumn id="14699" xr3:uid="{D3B12D12-067D-0048-934C-E936E889772E}" name="Column14686"/>
    <tableColumn id="14700" xr3:uid="{142B97B4-2199-3841-8F98-4B269E2E6648}" name="Column14687"/>
    <tableColumn id="14701" xr3:uid="{BAC13F3C-A2BF-5C48-9DB6-C050B05CAB29}" name="Column14688"/>
    <tableColumn id="14702" xr3:uid="{FBD82F2F-896A-FD48-B477-BDC6B56AA535}" name="Column14689"/>
    <tableColumn id="14703" xr3:uid="{D24BB718-BA2A-2049-AACA-C9B4F8F62E64}" name="Column14690"/>
    <tableColumn id="14704" xr3:uid="{B68EF46A-0818-6B4D-AB7F-8D97832D87B9}" name="Column14691"/>
    <tableColumn id="14705" xr3:uid="{900DA657-FBFC-D247-895E-8E4E61527503}" name="Column14692"/>
    <tableColumn id="14706" xr3:uid="{C4FBA566-3B64-BD4B-96A7-6A10EC235FCB}" name="Column14693"/>
    <tableColumn id="14707" xr3:uid="{5D1B71DA-A6C4-7F47-99F4-E07F359B16E9}" name="Column14694"/>
    <tableColumn id="14708" xr3:uid="{0B7FB103-C3C3-3440-92A9-68D7F89EE26F}" name="Column14695"/>
    <tableColumn id="14709" xr3:uid="{3053C5FE-87CE-3F48-A8FA-5B3C64B593CF}" name="Column14696"/>
    <tableColumn id="14710" xr3:uid="{E98E399A-F8DC-524E-AC32-B8E1CE218620}" name="Column14697"/>
    <tableColumn id="14711" xr3:uid="{B69CEDA1-560D-6E4F-8416-BF6C2D84B14C}" name="Column14698"/>
    <tableColumn id="14712" xr3:uid="{F702D62B-8C62-234C-B02F-5227F8AC178E}" name="Column14699"/>
    <tableColumn id="14713" xr3:uid="{28FD0E37-3AB7-A043-B815-73DB5FECE25A}" name="Column14700"/>
    <tableColumn id="14714" xr3:uid="{1F18CEE8-3EF2-D44F-9027-85DA4CF4AA2A}" name="Column14701"/>
    <tableColumn id="14715" xr3:uid="{F55FD89B-D819-A24A-AE8F-2A89BB6B93FE}" name="Column14702"/>
    <tableColumn id="14716" xr3:uid="{638E8EEC-3068-8E42-9F71-23234AD030CE}" name="Column14703"/>
    <tableColumn id="14717" xr3:uid="{466DCDDB-0AFF-3748-8301-58EF73E9F181}" name="Column14704"/>
    <tableColumn id="14718" xr3:uid="{8959FBAB-4BF9-D549-BC92-402FBA6C9DF9}" name="Column14705"/>
    <tableColumn id="14719" xr3:uid="{CC37FC42-F515-5E43-AAD5-361C328EED29}" name="Column14706"/>
    <tableColumn id="14720" xr3:uid="{7E849FC7-BD35-2446-932E-0E639390A3A3}" name="Column14707"/>
    <tableColumn id="14721" xr3:uid="{FEB51004-E098-8A44-8851-117D45149562}" name="Column14708"/>
    <tableColumn id="14722" xr3:uid="{58E5DCF5-5192-0B4C-A87E-E8BEB52EE789}" name="Column14709"/>
    <tableColumn id="14723" xr3:uid="{32A34E01-0FF5-A348-ACBF-DF9FA1ACF7BE}" name="Column14710"/>
    <tableColumn id="14724" xr3:uid="{06893B26-265B-674A-9967-D45A43792DBF}" name="Column14711"/>
    <tableColumn id="14725" xr3:uid="{FB5273C0-7D43-8546-A68B-A003DFA9CFA5}" name="Column14712"/>
    <tableColumn id="14726" xr3:uid="{101D9EA7-3EB8-E940-A625-6F4B5256DD44}" name="Column14713"/>
    <tableColumn id="14727" xr3:uid="{ECDBCC5C-0340-6544-BE6C-40464CAB0D4D}" name="Column14714"/>
    <tableColumn id="14728" xr3:uid="{67A565FE-CA89-304F-B282-7466706547FD}" name="Column14715"/>
    <tableColumn id="14729" xr3:uid="{6E8BCBAC-BBDE-6640-89FD-4D36135C6CA2}" name="Column14716"/>
    <tableColumn id="14730" xr3:uid="{39EB16F3-8CA9-E246-B42E-D0F05AD3CC88}" name="Column14717"/>
    <tableColumn id="14731" xr3:uid="{C8E9F2D3-4FEF-C045-AD78-9647B7A9F0FC}" name="Column14718"/>
    <tableColumn id="14732" xr3:uid="{2261C64B-4AC9-794F-9483-5A9603369075}" name="Column14719"/>
    <tableColumn id="14733" xr3:uid="{7DA264CE-B4A0-1A4B-9AAA-DA295A682D5E}" name="Column14720"/>
    <tableColumn id="14734" xr3:uid="{5BE0085B-9358-E24E-AE53-5F74761F446D}" name="Column14721"/>
    <tableColumn id="14735" xr3:uid="{08844C3A-3E58-2142-A2B8-22D2D3CAC62C}" name="Column14722"/>
    <tableColumn id="14736" xr3:uid="{A124FBC9-8CF9-624B-9B20-4C7694E8835B}" name="Column14723"/>
    <tableColumn id="14737" xr3:uid="{3315A0C0-B304-364A-B709-54F352A0115F}" name="Column14724"/>
    <tableColumn id="14738" xr3:uid="{15425871-C5E8-274D-860F-75699BF3774A}" name="Column14725"/>
    <tableColumn id="14739" xr3:uid="{4FB5D35B-E011-7742-81BE-EDB4920D32C6}" name="Column14726"/>
    <tableColumn id="14740" xr3:uid="{09C16176-33D9-784C-9C45-0B6F4484FE5A}" name="Column14727"/>
    <tableColumn id="14741" xr3:uid="{31484250-3130-E94E-A498-617FD47B16FC}" name="Column14728"/>
    <tableColumn id="14742" xr3:uid="{68D9864F-5C6D-DA4B-8E73-5F44A908243A}" name="Column14729"/>
    <tableColumn id="14743" xr3:uid="{CC4C34B1-60D1-244F-B8B6-915E6B874A3A}" name="Column14730"/>
    <tableColumn id="14744" xr3:uid="{C325C4F8-E489-7942-A83F-EE0B34C89A8E}" name="Column14731"/>
    <tableColumn id="14745" xr3:uid="{171D08F6-DF2D-8542-BD1B-E73CA98D6F9E}" name="Column14732"/>
    <tableColumn id="14746" xr3:uid="{4C849C81-49DC-B448-8BBF-072E32628B41}" name="Column14733"/>
    <tableColumn id="14747" xr3:uid="{8956B065-B514-F449-A589-8FD17E912FF6}" name="Column14734"/>
    <tableColumn id="14748" xr3:uid="{9890A859-B270-694B-B70B-133C499D6A5A}" name="Column14735"/>
    <tableColumn id="14749" xr3:uid="{F8ADBF1D-C360-0540-B834-DD599DC57FDC}" name="Column14736"/>
    <tableColumn id="14750" xr3:uid="{BCB4E209-EEA8-7844-ABFF-C63A6C4C8D39}" name="Column14737"/>
    <tableColumn id="14751" xr3:uid="{B1D61A2D-C7F4-FA4A-93A1-16DAD0A07B84}" name="Column14738"/>
    <tableColumn id="14752" xr3:uid="{C9AC64C2-B4DC-1241-98C9-E9F5BBE1571C}" name="Column14739"/>
    <tableColumn id="14753" xr3:uid="{6FB3369B-0F9A-E845-BECD-F2AF00CD3403}" name="Column14740"/>
    <tableColumn id="14754" xr3:uid="{B29E1FB0-E4B6-444E-BC59-858F1A5BFB65}" name="Column14741"/>
    <tableColumn id="14755" xr3:uid="{AA606A3F-88BE-F046-9201-95FD4A078C99}" name="Column14742"/>
    <tableColumn id="14756" xr3:uid="{DF23C9D9-2677-C246-9A6B-30CE297C408B}" name="Column14743"/>
    <tableColumn id="14757" xr3:uid="{6556A287-ADC4-C247-8773-80DF962E1CB0}" name="Column14744"/>
    <tableColumn id="14758" xr3:uid="{F6BB842E-380C-D648-BBEF-932AE728CF03}" name="Column14745"/>
    <tableColumn id="14759" xr3:uid="{24A2C12B-B015-CB44-B529-0BE399CB5622}" name="Column14746"/>
    <tableColumn id="14760" xr3:uid="{1AC4E374-342F-0F4A-A248-1993C700A207}" name="Column14747"/>
    <tableColumn id="14761" xr3:uid="{FAC28FA7-340E-084C-8027-44D1C4D3FB02}" name="Column14748"/>
    <tableColumn id="14762" xr3:uid="{89628EB7-06C2-294E-8062-F90909942B53}" name="Column14749"/>
    <tableColumn id="14763" xr3:uid="{3CE729F3-E0FA-4C49-BBFA-53DC725D7CD7}" name="Column14750"/>
    <tableColumn id="14764" xr3:uid="{E8971430-97B3-284C-B508-25F8B3B92536}" name="Column14751"/>
    <tableColumn id="14765" xr3:uid="{DD3DD0D8-0AFF-4C43-8BCB-51229FFBE1D1}" name="Column14752"/>
    <tableColumn id="14766" xr3:uid="{AB6E32E3-5AA2-464B-AB81-2C1B813E317D}" name="Column14753"/>
    <tableColumn id="14767" xr3:uid="{8FC220AC-1390-CC4D-84E2-089833A6C6DB}" name="Column14754"/>
    <tableColumn id="14768" xr3:uid="{B9C0E3BC-3453-1F45-816D-F14636509528}" name="Column14755"/>
    <tableColumn id="14769" xr3:uid="{1BCB6AD4-ACDB-704C-8ED4-A913AA498899}" name="Column14756"/>
    <tableColumn id="14770" xr3:uid="{E6F9A893-1F4A-A04B-B2E4-1BE604AABEBA}" name="Column14757"/>
    <tableColumn id="14771" xr3:uid="{7242732B-4455-C94A-9C1F-2DA8BCC8EA24}" name="Column14758"/>
    <tableColumn id="14772" xr3:uid="{95C3C979-CC1B-EB4D-A2AB-B3D3F5D9C36B}" name="Column14759"/>
    <tableColumn id="14773" xr3:uid="{404BFD4D-AD0B-914A-92E0-3B17460772A5}" name="Column14760"/>
    <tableColumn id="14774" xr3:uid="{936348CB-3CB3-F443-BBCB-B9EB0FFFE211}" name="Column14761"/>
    <tableColumn id="14775" xr3:uid="{6ED28017-9CCA-B646-82C8-F915F888CEC2}" name="Column14762"/>
    <tableColumn id="14776" xr3:uid="{5203AB6D-9B20-8A4F-B6F2-7431332FF23B}" name="Column14763"/>
    <tableColumn id="14777" xr3:uid="{C3CD6F64-D3A6-9849-B6A5-E3CD55C73FFF}" name="Column14764"/>
    <tableColumn id="14778" xr3:uid="{BB753955-A773-824D-B73D-964073F1B2F5}" name="Column14765"/>
    <tableColumn id="14779" xr3:uid="{67F36A5E-FBBB-4443-ABBC-8370B6F33055}" name="Column14766"/>
    <tableColumn id="14780" xr3:uid="{D6CC0AEF-9DE0-994D-8358-03EFA31AA664}" name="Column14767"/>
    <tableColumn id="14781" xr3:uid="{849C883C-1065-5942-BF11-64D59F3B653C}" name="Column14768"/>
    <tableColumn id="14782" xr3:uid="{C01709EE-62A2-DB40-BF2A-1EA6752DB80B}" name="Column14769"/>
    <tableColumn id="14783" xr3:uid="{4FCD3B4A-B7A2-7A47-A474-C46207AEE7CC}" name="Column14770"/>
    <tableColumn id="14784" xr3:uid="{F823351E-C9D6-7E4E-AB54-32E8BD596999}" name="Column14771"/>
    <tableColumn id="14785" xr3:uid="{E9E61145-D84E-6942-A0CA-EB0F98C11F56}" name="Column14772"/>
    <tableColumn id="14786" xr3:uid="{D0D62738-A403-B044-87FF-0652FDAD2E19}" name="Column14773"/>
    <tableColumn id="14787" xr3:uid="{51E08858-9744-5E40-8A5F-5532287C34F7}" name="Column14774"/>
    <tableColumn id="14788" xr3:uid="{5646ECA2-E71E-824E-89D4-5CC43A0F52C2}" name="Column14775"/>
    <tableColumn id="14789" xr3:uid="{D001743C-5471-8A41-92F6-4F08802963EF}" name="Column14776"/>
    <tableColumn id="14790" xr3:uid="{E9A0DF58-55C2-6F48-894C-823006B40651}" name="Column14777"/>
    <tableColumn id="14791" xr3:uid="{AD26DB68-4BBD-8A41-9464-93A9B46DEE74}" name="Column14778"/>
    <tableColumn id="14792" xr3:uid="{BEB2E954-DA87-E94A-B5FC-CC80C9F4088B}" name="Column14779"/>
    <tableColumn id="14793" xr3:uid="{1A80F413-BEAA-6D42-B270-46D7FA08E947}" name="Column14780"/>
    <tableColumn id="14794" xr3:uid="{FF81A2E5-C676-E94F-88C3-BD36B219D4FD}" name="Column14781"/>
    <tableColumn id="14795" xr3:uid="{276F0958-3B0E-D148-BA64-B4EA56A7BEAD}" name="Column14782"/>
    <tableColumn id="14796" xr3:uid="{50A94B89-64D1-844A-984C-A2A7C5DE298E}" name="Column14783"/>
    <tableColumn id="14797" xr3:uid="{489D3410-401A-474E-A702-3A1E6D308EC3}" name="Column14784"/>
    <tableColumn id="14798" xr3:uid="{3C676A0A-818C-9742-B28B-56F2DA3BF15A}" name="Column14785"/>
    <tableColumn id="14799" xr3:uid="{6F56C92D-9E15-F04A-9018-848C4CD52D29}" name="Column14786"/>
    <tableColumn id="14800" xr3:uid="{6B8D5FB3-83C3-6A40-80FA-A377AF924787}" name="Column14787"/>
    <tableColumn id="14801" xr3:uid="{64616B7B-874E-3542-B2ED-CAB1801A639D}" name="Column14788"/>
    <tableColumn id="14802" xr3:uid="{A14E1D65-6636-854B-AD07-6B45D450BA14}" name="Column14789"/>
    <tableColumn id="14803" xr3:uid="{49DA63CD-96C7-9544-AD9C-2B87481271F6}" name="Column14790"/>
    <tableColumn id="14804" xr3:uid="{4FC11482-4369-1747-B91E-DBA9626EAD20}" name="Column14791"/>
    <tableColumn id="14805" xr3:uid="{CDF4A863-87AF-9E41-85EC-EA347A0D3C77}" name="Column14792"/>
    <tableColumn id="14806" xr3:uid="{BF4DBF4E-005F-DB4B-A4D8-9C4D77A07F9B}" name="Column14793"/>
    <tableColumn id="14807" xr3:uid="{F77F51B1-204A-C245-A005-4E6E04345D19}" name="Column14794"/>
    <tableColumn id="14808" xr3:uid="{FB08B32F-537B-FF4E-90C2-F547B91384A8}" name="Column14795"/>
    <tableColumn id="14809" xr3:uid="{85A254C5-BD28-734B-ADD2-FB7E8EED34D0}" name="Column14796"/>
    <tableColumn id="14810" xr3:uid="{975D7E33-D143-5240-99BA-588532EA33BA}" name="Column14797"/>
    <tableColumn id="14811" xr3:uid="{4E6B6FD9-146F-8C41-9D30-A42F2508B16B}" name="Column14798"/>
    <tableColumn id="14812" xr3:uid="{9133DC73-BF23-AA44-AD84-8876F81E93F4}" name="Column14799"/>
    <tableColumn id="14813" xr3:uid="{625CEC1A-AFDA-F54F-AAA0-9ED5092DF977}" name="Column14800"/>
    <tableColumn id="14814" xr3:uid="{881BAA0D-CB11-9942-B342-0A2F2D225EFD}" name="Column14801"/>
    <tableColumn id="14815" xr3:uid="{2DD38BE5-F45B-AE49-8725-989CD824075B}" name="Column14802"/>
    <tableColumn id="14816" xr3:uid="{94675ACA-DD84-F246-BBE5-06CA50DDB431}" name="Column14803"/>
    <tableColumn id="14817" xr3:uid="{FB5EE8AE-7399-BE4D-921C-5978731758FF}" name="Column14804"/>
    <tableColumn id="14818" xr3:uid="{9FED7576-E56E-E649-856D-2E984F8F659F}" name="Column14805"/>
    <tableColumn id="14819" xr3:uid="{918A4C0A-44D0-F048-8BD3-53B1855837CE}" name="Column14806"/>
    <tableColumn id="14820" xr3:uid="{7F610F6C-B1F7-B545-B6A2-905E775D8A15}" name="Column14807"/>
    <tableColumn id="14821" xr3:uid="{2E3358F6-0513-3547-A5FF-6973B4982DA8}" name="Column14808"/>
    <tableColumn id="14822" xr3:uid="{AC6C6DB1-95FB-2C4F-9083-4DD124103124}" name="Column14809"/>
    <tableColumn id="14823" xr3:uid="{1760A5A2-9564-9842-8AA3-1C083000CDD2}" name="Column14810"/>
    <tableColumn id="14824" xr3:uid="{D2F1C5E8-E08D-2847-9CB9-CFCB440FCC7E}" name="Column14811"/>
    <tableColumn id="14825" xr3:uid="{C02AA29A-B089-DD40-B845-D657B01CB6B4}" name="Column14812"/>
    <tableColumn id="14826" xr3:uid="{2D755BC5-9B4D-3A45-BD7D-64241B3EEDAD}" name="Column14813"/>
    <tableColumn id="14827" xr3:uid="{061651D2-FC34-8344-9A1F-41542E08576F}" name="Column14814"/>
    <tableColumn id="14828" xr3:uid="{DCD5BAB7-152F-F04C-B8D6-E373C04610B1}" name="Column14815"/>
    <tableColumn id="14829" xr3:uid="{0530A6CE-6801-0148-BF2F-335533254B43}" name="Column14816"/>
    <tableColumn id="14830" xr3:uid="{35488D96-A809-D941-B612-18F56AF3A50B}" name="Column14817"/>
    <tableColumn id="14831" xr3:uid="{3B59E434-CE68-1B4A-B13F-FD4044A581E8}" name="Column14818"/>
    <tableColumn id="14832" xr3:uid="{D637FF64-6F1B-F746-8BCD-1870AF0F8B72}" name="Column14819"/>
    <tableColumn id="14833" xr3:uid="{0888E119-E6BB-E844-872E-9B78AC0ABC7C}" name="Column14820"/>
    <tableColumn id="14834" xr3:uid="{D943617D-302F-8D43-AF82-162D1976C270}" name="Column14821"/>
    <tableColumn id="14835" xr3:uid="{8C8ECB5D-7F07-174F-BD48-8E7DE3C790F3}" name="Column14822"/>
    <tableColumn id="14836" xr3:uid="{D0B4706D-F065-8D48-974A-7B9DD8987C62}" name="Column14823"/>
    <tableColumn id="14837" xr3:uid="{0660C3CA-9913-8347-B40A-4733C7A599BA}" name="Column14824"/>
    <tableColumn id="14838" xr3:uid="{D35814FF-CCEF-7945-80F6-01B932979A4E}" name="Column14825"/>
    <tableColumn id="14839" xr3:uid="{72FBC309-2253-DB4F-BF2F-DAD159BC3AAD}" name="Column14826"/>
    <tableColumn id="14840" xr3:uid="{93DDD8C9-7226-3F4B-BA8F-E9CAAD236343}" name="Column14827"/>
    <tableColumn id="14841" xr3:uid="{1364A344-1DB7-8A46-90E5-9AB1904A9654}" name="Column14828"/>
    <tableColumn id="14842" xr3:uid="{A23DB40A-779D-9A49-B586-DF32B5FF1A1C}" name="Column14829"/>
    <tableColumn id="14843" xr3:uid="{431300D1-48AA-ED45-BEB4-6BCF72F87F35}" name="Column14830"/>
    <tableColumn id="14844" xr3:uid="{9DC8595A-48B5-9B48-AB40-F868700682EF}" name="Column14831"/>
    <tableColumn id="14845" xr3:uid="{208BCE22-E1FC-B349-BBB9-5BF316304178}" name="Column14832"/>
    <tableColumn id="14846" xr3:uid="{B4BEA339-52EB-F543-B1F3-7BC7FCA3492F}" name="Column14833"/>
    <tableColumn id="14847" xr3:uid="{A2DBB351-895B-8149-B751-0B24EE9406AC}" name="Column14834"/>
    <tableColumn id="14848" xr3:uid="{BDFCD62D-8E02-7245-9C6D-18BCBF1557E3}" name="Column14835"/>
    <tableColumn id="14849" xr3:uid="{40928CE7-3F5A-6B4C-9939-642E697BAACD}" name="Column14836"/>
    <tableColumn id="14850" xr3:uid="{497FC555-728F-B548-AD0A-C87384FC1464}" name="Column14837"/>
    <tableColumn id="14851" xr3:uid="{84D4631D-2894-BD4E-807B-106C9DBBA45F}" name="Column14838"/>
    <tableColumn id="14852" xr3:uid="{3B4296AD-AB94-9F46-A750-B9BCA22A3658}" name="Column14839"/>
    <tableColumn id="14853" xr3:uid="{105D3424-5D02-5C4D-AE16-A3E811ABCA69}" name="Column14840"/>
    <tableColumn id="14854" xr3:uid="{D66B7452-E450-9448-87B4-10349A4D1C18}" name="Column14841"/>
    <tableColumn id="14855" xr3:uid="{EAD26158-838E-CA4B-9912-3F78E277A252}" name="Column14842"/>
    <tableColumn id="14856" xr3:uid="{453A488A-7F20-434A-B83D-3C44024B2C6D}" name="Column14843"/>
    <tableColumn id="14857" xr3:uid="{63955449-4E96-3E4B-852C-E25A4ACAA5A9}" name="Column14844"/>
    <tableColumn id="14858" xr3:uid="{E8B7E03C-3B07-8E46-8598-BC03888CF3C3}" name="Column14845"/>
    <tableColumn id="14859" xr3:uid="{A2E5E9F1-56DB-3647-8B01-AFF8DF470A26}" name="Column14846"/>
    <tableColumn id="14860" xr3:uid="{FD30FE7F-ED74-CC46-8448-72BC5FEC1F71}" name="Column14847"/>
    <tableColumn id="14861" xr3:uid="{E25857D7-DA54-7C44-9A77-255544782E3A}" name="Column14848"/>
    <tableColumn id="14862" xr3:uid="{C5BA8A41-A605-0B41-8B02-E7AD4128F81E}" name="Column14849"/>
    <tableColumn id="14863" xr3:uid="{539EF8A6-C752-8B4E-B69C-E8E30D18BC40}" name="Column14850"/>
    <tableColumn id="14864" xr3:uid="{48DB13F1-2BF6-5F4A-BA85-C3F04E70A03D}" name="Column14851"/>
    <tableColumn id="14865" xr3:uid="{984FB127-B50F-E746-9D28-172F6BB7237A}" name="Column14852"/>
    <tableColumn id="14866" xr3:uid="{1C72E84A-E178-C94F-B844-C0DB06AE39F2}" name="Column14853"/>
    <tableColumn id="14867" xr3:uid="{BBDD47D4-4245-004A-87EB-895BF0CC2373}" name="Column14854"/>
    <tableColumn id="14868" xr3:uid="{1FEDAE2C-C0B8-1642-94E4-4EB48560BC90}" name="Column14855"/>
    <tableColumn id="14869" xr3:uid="{01BA0769-0935-FF43-843A-1507232AD2A7}" name="Column14856"/>
    <tableColumn id="14870" xr3:uid="{4F26FE2B-3BCA-AB42-9DE8-9CAF0D2552EC}" name="Column14857"/>
    <tableColumn id="14871" xr3:uid="{2C28877B-2CE6-7E45-A2B2-1A61185AA351}" name="Column14858"/>
    <tableColumn id="14872" xr3:uid="{8BCBD6E8-0178-E84D-87F8-7FD5F5893628}" name="Column14859"/>
    <tableColumn id="14873" xr3:uid="{05860D9A-C8AF-9B4C-B972-C7F55A86F290}" name="Column14860"/>
    <tableColumn id="14874" xr3:uid="{C5600FC5-121B-494A-9376-60CF6B91B816}" name="Column14861"/>
    <tableColumn id="14875" xr3:uid="{77620501-DFA7-124C-B54F-267A4EB05502}" name="Column14862"/>
    <tableColumn id="14876" xr3:uid="{486B0F93-DD11-4143-90E4-A2DC4249559D}" name="Column14863"/>
    <tableColumn id="14877" xr3:uid="{197EA34B-5BE4-204F-9645-A4D71682453E}" name="Column14864"/>
    <tableColumn id="14878" xr3:uid="{11695038-0CA0-B844-8779-C3A1FB685B90}" name="Column14865"/>
    <tableColumn id="14879" xr3:uid="{5649B561-A079-5340-ADA3-7B8704A35CFF}" name="Column14866"/>
    <tableColumn id="14880" xr3:uid="{94241234-681A-D64E-A989-2D2822B7BCEE}" name="Column14867"/>
    <tableColumn id="14881" xr3:uid="{9E22557D-A529-E345-B280-BF98992A1F6E}" name="Column14868"/>
    <tableColumn id="14882" xr3:uid="{7DE6FD90-9F67-EB41-9847-0EF127BF753B}" name="Column14869"/>
    <tableColumn id="14883" xr3:uid="{6BE80F18-7116-C441-9BE3-A97717F0324E}" name="Column14870"/>
    <tableColumn id="14884" xr3:uid="{7380CC78-5126-D542-A1BD-8DC6BECD8116}" name="Column14871"/>
    <tableColumn id="14885" xr3:uid="{78F1C390-06BA-BC48-87AD-60E1773BC78D}" name="Column14872"/>
    <tableColumn id="14886" xr3:uid="{9E0C6F24-1162-5F46-B0A8-35E11BCC87D6}" name="Column14873"/>
    <tableColumn id="14887" xr3:uid="{34B7CC6C-E363-3041-9AEA-4D7230360F5D}" name="Column14874"/>
    <tableColumn id="14888" xr3:uid="{201FAEE5-656A-E54A-ACA2-70FBA1CB69B4}" name="Column14875"/>
    <tableColumn id="14889" xr3:uid="{CC3B082F-E257-9D41-B9A9-1E1759B3739C}" name="Column14876"/>
    <tableColumn id="14890" xr3:uid="{A42F0982-3E17-A049-BA60-2B80A48425D8}" name="Column14877"/>
    <tableColumn id="14891" xr3:uid="{BDB5D4E8-A996-CD49-A95A-D6B761CCDC79}" name="Column14878"/>
    <tableColumn id="14892" xr3:uid="{05EA825B-CF27-144C-911B-CBD32F7C326A}" name="Column14879"/>
    <tableColumn id="14893" xr3:uid="{2ECCF69A-FCC7-A94D-AE36-531D0DE1DA15}" name="Column14880"/>
    <tableColumn id="14894" xr3:uid="{4A41E8DF-ACF4-CC49-85F9-21EE680EB9DB}" name="Column14881"/>
    <tableColumn id="14895" xr3:uid="{DD6C979E-953D-CA4A-85D8-A0E3B0CDBA0C}" name="Column14882"/>
    <tableColumn id="14896" xr3:uid="{FEC0409F-0491-5A4F-A63E-21F80FCF57EA}" name="Column14883"/>
    <tableColumn id="14897" xr3:uid="{8BA830CF-1E8F-324C-A1B1-2B490316ED1B}" name="Column14884"/>
    <tableColumn id="14898" xr3:uid="{7BE2E453-C530-8740-AA65-DE2A18888C09}" name="Column14885"/>
    <tableColumn id="14899" xr3:uid="{090219B6-7C03-434C-BB5E-AACB17BBB425}" name="Column14886"/>
    <tableColumn id="14900" xr3:uid="{6373B1FA-166B-D04D-8953-44DF0F7F9CB6}" name="Column14887"/>
    <tableColumn id="14901" xr3:uid="{6783239D-3105-1941-98B5-365A3595ED08}" name="Column14888"/>
    <tableColumn id="14902" xr3:uid="{19194435-F2F5-8142-87A1-3AF35D137BED}" name="Column14889"/>
    <tableColumn id="14903" xr3:uid="{1ECD5C1C-8037-CF44-A188-3A74D1C95351}" name="Column14890"/>
    <tableColumn id="14904" xr3:uid="{31341388-BDA5-974A-AA94-64B1673C1827}" name="Column14891"/>
    <tableColumn id="14905" xr3:uid="{3A0D8C89-D625-6D4B-B4FA-20B01B07092B}" name="Column14892"/>
    <tableColumn id="14906" xr3:uid="{5F715E0A-DCF4-BA43-B750-6284F1106B2C}" name="Column14893"/>
    <tableColumn id="14907" xr3:uid="{078B0F65-1D83-6241-A955-20F2C913B2B2}" name="Column14894"/>
    <tableColumn id="14908" xr3:uid="{1DDC9B0D-9FC1-0C41-A3B0-F2A3F938B2D8}" name="Column14895"/>
    <tableColumn id="14909" xr3:uid="{68C4F8ED-F114-C040-BF9F-8C9B9AC0D3D0}" name="Column14896"/>
    <tableColumn id="14910" xr3:uid="{A549E8C3-04E0-0F45-AFDE-6C600AAF9E30}" name="Column14897"/>
    <tableColumn id="14911" xr3:uid="{2FF1BB6F-78D4-8B4E-8306-49FA710EF5B2}" name="Column14898"/>
    <tableColumn id="14912" xr3:uid="{D4FF9423-0D13-B64E-A131-C5367251DDE2}" name="Column14899"/>
    <tableColumn id="14913" xr3:uid="{D5978917-D482-F240-A006-4CEB5E7239CF}" name="Column14900"/>
    <tableColumn id="14914" xr3:uid="{FDF6C2FC-CA07-DA46-9D6C-B09D5EA71AE5}" name="Column14901"/>
    <tableColumn id="14915" xr3:uid="{813CA573-C42F-4140-A592-1F6DDA8E66A1}" name="Column14902"/>
    <tableColumn id="14916" xr3:uid="{9F6A4FDA-98E6-D34D-A232-B5F447CB3D77}" name="Column14903"/>
    <tableColumn id="14917" xr3:uid="{2AFF64F3-C84A-6646-880F-F4A9F9B327AD}" name="Column14904"/>
    <tableColumn id="14918" xr3:uid="{70909904-A500-D245-838E-8D782EF4DEED}" name="Column14905"/>
    <tableColumn id="14919" xr3:uid="{9C55B3DB-1A87-3E46-BA78-082CAF1CB06C}" name="Column14906"/>
    <tableColumn id="14920" xr3:uid="{F31465E0-E03E-C543-9CC1-4BEE309EA230}" name="Column14907"/>
    <tableColumn id="14921" xr3:uid="{CFE46E9A-79F9-A944-A5E5-D2FEC1CB0180}" name="Column14908"/>
    <tableColumn id="14922" xr3:uid="{30489259-3EA1-E444-B21F-306C26538677}" name="Column14909"/>
    <tableColumn id="14923" xr3:uid="{A652DEE6-C9CA-C346-9199-0AC1BEC721A2}" name="Column14910"/>
    <tableColumn id="14924" xr3:uid="{CB14B9DE-51F5-6E45-8404-1DA42B3428BC}" name="Column14911"/>
    <tableColumn id="14925" xr3:uid="{B8089720-8713-644E-8BE2-4613F30D7C56}" name="Column14912"/>
    <tableColumn id="14926" xr3:uid="{4C7F001A-7CFD-4443-9E90-7B27F88ACEF7}" name="Column14913"/>
    <tableColumn id="14927" xr3:uid="{DA98E366-95DA-BD45-B93F-BA2D99EF208C}" name="Column14914"/>
    <tableColumn id="14928" xr3:uid="{AAA9BF41-4E51-3347-9974-0EA9C3118C65}" name="Column14915"/>
    <tableColumn id="14929" xr3:uid="{4FD0E35A-9B34-9343-BF33-8F3CD43B3B14}" name="Column14916"/>
    <tableColumn id="14930" xr3:uid="{A0CF2FDE-5487-AE4F-BAC2-B5AD37ED6BB0}" name="Column14917"/>
    <tableColumn id="14931" xr3:uid="{C9E6C8BB-C9BB-294D-9CFE-FFCDCA1B7E5D}" name="Column14918"/>
    <tableColumn id="14932" xr3:uid="{DCB2A59D-6954-D14E-99DE-EA5C80EA4985}" name="Column14919"/>
    <tableColumn id="14933" xr3:uid="{7F262C60-26F9-F243-BD43-80E447479D12}" name="Column14920"/>
    <tableColumn id="14934" xr3:uid="{368F7879-694F-9241-B75D-1244F35DEC1F}" name="Column14921"/>
    <tableColumn id="14935" xr3:uid="{DE7A343C-879D-0B45-AED0-A063823E96BE}" name="Column14922"/>
    <tableColumn id="14936" xr3:uid="{079A43D3-B878-5C40-AE94-43F5C8370DD4}" name="Column14923"/>
    <tableColumn id="14937" xr3:uid="{F474A687-D014-5247-B109-7648734A75D8}" name="Column14924"/>
    <tableColumn id="14938" xr3:uid="{9DF23947-081A-2B43-A913-F62C3DDC3D9F}" name="Column14925"/>
    <tableColumn id="14939" xr3:uid="{C2529422-B4C6-6443-9E61-E990D365D268}" name="Column14926"/>
    <tableColumn id="14940" xr3:uid="{D7C2B7C6-5222-C749-8654-0667AE78F065}" name="Column14927"/>
    <tableColumn id="14941" xr3:uid="{2821F4FE-2165-D84A-98A5-293743B2EACC}" name="Column14928"/>
    <tableColumn id="14942" xr3:uid="{C806648F-9C6D-944A-8EB6-F55534347D61}" name="Column14929"/>
    <tableColumn id="14943" xr3:uid="{9371572A-0538-6E47-9DF0-5F74CA7D55E3}" name="Column14930"/>
    <tableColumn id="14944" xr3:uid="{A1D4300B-DFE1-644A-AFDC-410A39BD88DB}" name="Column14931"/>
    <tableColumn id="14945" xr3:uid="{7A3A27B8-BDEE-8E44-B406-51067DF7C776}" name="Column14932"/>
    <tableColumn id="14946" xr3:uid="{B41034BD-DBB4-D04D-B1EE-29C99B77C968}" name="Column14933"/>
    <tableColumn id="14947" xr3:uid="{C8F55B7A-0431-AC43-AB04-3729C0619E50}" name="Column14934"/>
    <tableColumn id="14948" xr3:uid="{CF2F6A2C-A512-3D44-BBE3-89B8BC9D1BF2}" name="Column14935"/>
    <tableColumn id="14949" xr3:uid="{987B6DA6-9D0B-0344-8333-15F6CC7A3D14}" name="Column14936"/>
    <tableColumn id="14950" xr3:uid="{7EED893F-71F4-1B4E-9D74-F7A74815EC93}" name="Column14937"/>
    <tableColumn id="14951" xr3:uid="{2DA8A1D4-8DC7-DF46-821B-F6FAAE48E525}" name="Column14938"/>
    <tableColumn id="14952" xr3:uid="{78F3E51E-1254-9443-824E-AD8380E92A6B}" name="Column14939"/>
    <tableColumn id="14953" xr3:uid="{C1616B96-961A-1F46-ACBA-AF0897E51821}" name="Column14940"/>
    <tableColumn id="14954" xr3:uid="{A59208DC-978B-A34A-ABFB-DBAD80A17AAA}" name="Column14941"/>
    <tableColumn id="14955" xr3:uid="{D6A0ED11-588B-C147-A67B-91E0A7F7A1F6}" name="Column14942"/>
    <tableColumn id="14956" xr3:uid="{13003CE0-E436-F540-B16C-E0B516D36705}" name="Column14943"/>
    <tableColumn id="14957" xr3:uid="{18205D5A-85DD-2F42-ADC6-B74D8A66691F}" name="Column14944"/>
    <tableColumn id="14958" xr3:uid="{F3DB4787-C68C-0843-8607-933B9414B512}" name="Column14945"/>
    <tableColumn id="14959" xr3:uid="{C26059AB-DC80-C64B-97F2-403F2761FDD6}" name="Column14946"/>
    <tableColumn id="14960" xr3:uid="{AB65E5A3-AF60-B045-A3EA-B6809CC0BD77}" name="Column14947"/>
    <tableColumn id="14961" xr3:uid="{D7D90EC2-ADCA-CF42-9464-2850AAB2F4BC}" name="Column14948"/>
    <tableColumn id="14962" xr3:uid="{52AAC165-8E90-334E-8195-9125CE607187}" name="Column14949"/>
    <tableColumn id="14963" xr3:uid="{087ABAA8-D94F-4540-9226-07FDEE98029D}" name="Column14950"/>
    <tableColumn id="14964" xr3:uid="{91DC3305-4E99-D944-9AA2-07E83CDCCC12}" name="Column14951"/>
    <tableColumn id="14965" xr3:uid="{866A54FD-A3B1-E54E-9419-B23FBB3DFBAB}" name="Column14952"/>
    <tableColumn id="14966" xr3:uid="{E1C744E5-EC4F-B848-8E69-972DD6A132BB}" name="Column14953"/>
    <tableColumn id="14967" xr3:uid="{8930BFE1-BF2D-C24C-9636-2FFEF64B53A4}" name="Column14954"/>
    <tableColumn id="14968" xr3:uid="{8BBEDBCC-6D4F-FD43-BD94-DBCCD13B5CC2}" name="Column14955"/>
    <tableColumn id="14969" xr3:uid="{3E602544-AB85-6B4E-819F-C32396AB8645}" name="Column14956"/>
    <tableColumn id="14970" xr3:uid="{0DC1849B-42C2-FE4B-AD12-7A4F5306B450}" name="Column14957"/>
    <tableColumn id="14971" xr3:uid="{7C91AE4E-B79D-E649-B880-0DF4B32180FE}" name="Column14958"/>
    <tableColumn id="14972" xr3:uid="{DF3A2E13-09BB-E942-BA57-DAB38F781EC8}" name="Column14959"/>
    <tableColumn id="14973" xr3:uid="{D2375C8E-CA4B-3A46-9794-66CF6B9280D4}" name="Column14960"/>
    <tableColumn id="14974" xr3:uid="{348A1584-3C92-A845-864C-DFFF1016D4F0}" name="Column14961"/>
    <tableColumn id="14975" xr3:uid="{CDED5DD3-FC5C-4147-B487-649EE492DF7F}" name="Column14962"/>
    <tableColumn id="14976" xr3:uid="{4B010489-F10C-4F46-ABE8-F313AAC57E77}" name="Column14963"/>
    <tableColumn id="14977" xr3:uid="{279D808E-70D9-0D4A-82D4-08B987C12108}" name="Column14964"/>
    <tableColumn id="14978" xr3:uid="{13C53D87-5F61-4247-8FBB-B29F1F8BC7A8}" name="Column14965"/>
    <tableColumn id="14979" xr3:uid="{1E0BAA7C-52EB-2045-98E4-B606B88615EC}" name="Column14966"/>
    <tableColumn id="14980" xr3:uid="{FC91150A-EF9E-844A-BE2E-5071D12142B0}" name="Column14967"/>
    <tableColumn id="14981" xr3:uid="{FF46895E-EEB0-4149-A9EF-BE79B73E0571}" name="Column14968"/>
    <tableColumn id="14982" xr3:uid="{C58375D5-3DCA-FD40-A210-E573E0906CD3}" name="Column14969"/>
    <tableColumn id="14983" xr3:uid="{5258799F-E368-A84C-BC3D-7A84E1E06926}" name="Column14970"/>
    <tableColumn id="14984" xr3:uid="{B47C71C7-034F-ED43-B780-893D3A507D0F}" name="Column14971"/>
    <tableColumn id="14985" xr3:uid="{DFEADF89-E119-8A4E-91E7-A0424EEA0E4E}" name="Column14972"/>
    <tableColumn id="14986" xr3:uid="{137D3B8D-0E99-4141-9840-682EFCEBED78}" name="Column14973"/>
    <tableColumn id="14987" xr3:uid="{8F1F0F04-824A-7D4A-B3F2-2F411A658D24}" name="Column14974"/>
    <tableColumn id="14988" xr3:uid="{9A077129-B12E-7246-BDCF-01066A7AFADC}" name="Column14975"/>
    <tableColumn id="14989" xr3:uid="{CF56613D-79FD-FC45-B5EC-F15CC22825CE}" name="Column14976"/>
    <tableColumn id="14990" xr3:uid="{D28D1D55-7CC9-264C-A7BB-7A66989D7F60}" name="Column14977"/>
    <tableColumn id="14991" xr3:uid="{33A3C5AA-6186-B74B-9631-8E7C2A550FCD}" name="Column14978"/>
    <tableColumn id="14992" xr3:uid="{8BA353EA-8DCC-2A4B-AB64-DB4492986243}" name="Column14979"/>
    <tableColumn id="14993" xr3:uid="{E09D3EE2-BBC4-0C49-B13D-8C8F76FBBF2D}" name="Column14980"/>
    <tableColumn id="14994" xr3:uid="{5433E7C8-E2EB-554E-BB51-7118DD21BFDF}" name="Column14981"/>
    <tableColumn id="14995" xr3:uid="{D94FCD8F-F805-AB46-9038-F00C4C96DD3B}" name="Column14982"/>
    <tableColumn id="14996" xr3:uid="{CEFD13DE-332B-4B4F-881F-B81EC25F840B}" name="Column14983"/>
    <tableColumn id="14997" xr3:uid="{129287F8-D4F5-334B-B8C4-DAAC296F84C7}" name="Column14984"/>
    <tableColumn id="14998" xr3:uid="{896E23D1-EE20-204E-B657-6BB9606857F9}" name="Column14985"/>
    <tableColumn id="14999" xr3:uid="{B4C0BC02-AE3C-0A45-BE60-AB700FD19E4A}" name="Column14986"/>
    <tableColumn id="15000" xr3:uid="{90038DFC-CC94-1742-813A-FC2EC54F68AB}" name="Column14987"/>
    <tableColumn id="15001" xr3:uid="{66196FDD-7062-AE4E-9BDC-F0B589BB812C}" name="Column14988"/>
    <tableColumn id="15002" xr3:uid="{A25197B4-ADE7-0048-91D9-2B098408637C}" name="Column14989"/>
    <tableColumn id="15003" xr3:uid="{3C2B1958-DE8E-0E45-9F13-298775F8E10C}" name="Column14990"/>
    <tableColumn id="15004" xr3:uid="{A6372116-450D-D948-B3D9-2C702ECB7279}" name="Column14991"/>
    <tableColumn id="15005" xr3:uid="{ADE738A8-2FCA-F049-AEF1-A0C0C70434B9}" name="Column14992"/>
    <tableColumn id="15006" xr3:uid="{A17BBF21-7991-5C43-9ACE-3757D62BA475}" name="Column14993"/>
    <tableColumn id="15007" xr3:uid="{F358F27B-310F-3C4E-A74D-A135BF585315}" name="Column14994"/>
    <tableColumn id="15008" xr3:uid="{F672B947-2328-4349-898E-4A805200144D}" name="Column14995"/>
    <tableColumn id="15009" xr3:uid="{136AD109-8B45-5B45-B1DC-6FC9DDE15553}" name="Column14996"/>
    <tableColumn id="15010" xr3:uid="{DD756C84-F34B-0347-9883-2A1092A1D4BA}" name="Column14997"/>
    <tableColumn id="15011" xr3:uid="{4F066E2B-4E32-BD43-85A7-C61F488FB34D}" name="Column14998"/>
    <tableColumn id="15012" xr3:uid="{A1355F30-9485-F244-9A30-64A049CE01E3}" name="Column14999"/>
    <tableColumn id="15013" xr3:uid="{05AA9068-655D-2146-8733-B3BAFC4DA09F}" name="Column15000"/>
    <tableColumn id="15014" xr3:uid="{B4128718-89B2-D544-923E-6F2A1B76EC5F}" name="Column15001"/>
    <tableColumn id="15015" xr3:uid="{5FDA55CB-EFB4-0744-9A91-C8FFC17CB0D6}" name="Column15002"/>
    <tableColumn id="15016" xr3:uid="{A8D9E28B-2C0A-FB4A-940D-F667B1EBAA3E}" name="Column15003"/>
    <tableColumn id="15017" xr3:uid="{083960E5-E17A-1D40-9A97-3B4C00B6D039}" name="Column15004"/>
    <tableColumn id="15018" xr3:uid="{E16ACD43-D1E0-9E48-99E6-78AA76600EC3}" name="Column15005"/>
    <tableColumn id="15019" xr3:uid="{4B2B2B8C-0B4E-9246-8D90-EE954B221FE8}" name="Column15006"/>
    <tableColumn id="15020" xr3:uid="{B68B5F74-CC07-9E4D-A422-8D98325AB4F9}" name="Column15007"/>
    <tableColumn id="15021" xr3:uid="{974BA8E0-331D-8A40-85B1-9B7C2004D3CB}" name="Column15008"/>
    <tableColumn id="15022" xr3:uid="{552B2C01-7C3A-294B-92E0-ED03473BBB46}" name="Column15009"/>
    <tableColumn id="15023" xr3:uid="{61B21AEE-D5D3-C149-A32F-112823F64CC9}" name="Column15010"/>
    <tableColumn id="15024" xr3:uid="{0F6B88D2-5247-CF4D-AE56-D2917E2A89AD}" name="Column15011"/>
    <tableColumn id="15025" xr3:uid="{BE7A586F-693F-FE41-A575-C39B82B86A06}" name="Column15012"/>
    <tableColumn id="15026" xr3:uid="{80424CC2-1996-DC4A-9966-CD2EE51B0CA0}" name="Column15013"/>
    <tableColumn id="15027" xr3:uid="{4252056C-01D5-684D-BB86-72E02DF9F67D}" name="Column15014"/>
    <tableColumn id="15028" xr3:uid="{052CE8C1-0674-0E4E-80D2-DAE8F7DB9F2E}" name="Column15015"/>
    <tableColumn id="15029" xr3:uid="{834C0CEA-8E9B-2B49-B5C1-EC81B6850B8D}" name="Column15016"/>
    <tableColumn id="15030" xr3:uid="{DDAC4C44-A2A3-6748-9096-470801EC4420}" name="Column15017"/>
    <tableColumn id="15031" xr3:uid="{17AC0C94-BD45-384F-BC96-440BD8F2A5D6}" name="Column15018"/>
    <tableColumn id="15032" xr3:uid="{BB83F7D3-B8AB-F34C-8562-9EF9F10AA8B4}" name="Column15019"/>
    <tableColumn id="15033" xr3:uid="{FF6FD8FC-19DD-0A4B-9D47-60525A01EA2F}" name="Column15020"/>
    <tableColumn id="15034" xr3:uid="{25127942-765A-DD42-8A32-EDCA62DB303B}" name="Column15021"/>
    <tableColumn id="15035" xr3:uid="{6C177D90-6EAE-DA44-8946-A4CB9116267B}" name="Column15022"/>
    <tableColumn id="15036" xr3:uid="{62E26C06-2656-4042-9D47-56AB91E6D6BB}" name="Column15023"/>
    <tableColumn id="15037" xr3:uid="{041D13BE-A4D6-1A44-B083-EEA3F0605DFA}" name="Column15024"/>
    <tableColumn id="15038" xr3:uid="{3A29B281-9829-C844-94CF-DC840A62136B}" name="Column15025"/>
    <tableColumn id="15039" xr3:uid="{80CCC368-E9E9-FC49-8F52-24B147381F5A}" name="Column15026"/>
    <tableColumn id="15040" xr3:uid="{99ED237C-15FE-C548-BA3B-817A6DEFD35D}" name="Column15027"/>
    <tableColumn id="15041" xr3:uid="{2DF1917D-BF11-1040-8B2A-7B6DB213D5B9}" name="Column15028"/>
    <tableColumn id="15042" xr3:uid="{9B8D0D1D-4976-5F42-9675-32327AAFB9A8}" name="Column15029"/>
    <tableColumn id="15043" xr3:uid="{55A5E40E-7C72-7A4C-9B11-F5F2773D74D4}" name="Column15030"/>
    <tableColumn id="15044" xr3:uid="{1C7A71C3-FE54-EE46-BCCF-2AA2D795CDC3}" name="Column15031"/>
    <tableColumn id="15045" xr3:uid="{D8EAE2ED-FB2B-304A-9755-24693AD1C549}" name="Column15032"/>
    <tableColumn id="15046" xr3:uid="{E4FD375F-790D-1345-BDBB-8CBFC2BB891B}" name="Column15033"/>
    <tableColumn id="15047" xr3:uid="{FCAB617B-3B54-2B41-AAC4-E52AC5DB4658}" name="Column15034"/>
    <tableColumn id="15048" xr3:uid="{1F9D9551-165E-0449-ACE7-EF8326D29FB3}" name="Column15035"/>
    <tableColumn id="15049" xr3:uid="{12941133-85D9-B344-ADD3-2E0BDB789BA3}" name="Column15036"/>
    <tableColumn id="15050" xr3:uid="{4AD72B71-C56D-C54D-B889-E619FDA27FBD}" name="Column15037"/>
    <tableColumn id="15051" xr3:uid="{457CBD9D-AFF0-D141-AED4-978DC52B7BD4}" name="Column15038"/>
    <tableColumn id="15052" xr3:uid="{E7407EA5-6441-0A49-9100-F152E3E0C071}" name="Column15039"/>
    <tableColumn id="15053" xr3:uid="{8CB4FAAA-6F6A-1448-BA17-1B6A0A812561}" name="Column15040"/>
    <tableColumn id="15054" xr3:uid="{08221318-5ECA-4E4F-B054-3818015C977F}" name="Column15041"/>
    <tableColumn id="15055" xr3:uid="{23A01D61-E7A4-2E40-92BF-22512B621B7E}" name="Column15042"/>
    <tableColumn id="15056" xr3:uid="{B3507F82-1C2B-344A-82A4-49BA7947B058}" name="Column15043"/>
    <tableColumn id="15057" xr3:uid="{065CD1B4-21B7-BA49-AE00-808C552E25F4}" name="Column15044"/>
    <tableColumn id="15058" xr3:uid="{28356DEB-923E-6E44-9309-F6AC6A4C6D41}" name="Column15045"/>
    <tableColumn id="15059" xr3:uid="{96AF537A-F942-2448-96F5-BE4181DD455A}" name="Column15046"/>
    <tableColumn id="15060" xr3:uid="{007A883E-1CCE-D14F-B80C-A36DB2D3A940}" name="Column15047"/>
    <tableColumn id="15061" xr3:uid="{6B5A076F-9F67-4140-91A4-3F47E0AB3C9D}" name="Column15048"/>
    <tableColumn id="15062" xr3:uid="{81FB4992-0CB4-C54A-A06B-8F059C8CA91B}" name="Column15049"/>
    <tableColumn id="15063" xr3:uid="{8A11CFC9-9939-7E4A-BF5B-5A0709736A9D}" name="Column15050"/>
    <tableColumn id="15064" xr3:uid="{A792BBA1-EAD8-8F42-95AD-ED7FDBDACECE}" name="Column15051"/>
    <tableColumn id="15065" xr3:uid="{4F08FCC8-E730-3440-8FBA-7903A2805B1F}" name="Column15052"/>
    <tableColumn id="15066" xr3:uid="{8C0284D9-8338-D446-AD27-102886D97398}" name="Column15053"/>
    <tableColumn id="15067" xr3:uid="{5E73BD19-787F-B942-AADC-614562855C6C}" name="Column15054"/>
    <tableColumn id="15068" xr3:uid="{843B79CA-6109-2945-B86B-0F926A034806}" name="Column15055"/>
    <tableColumn id="15069" xr3:uid="{FA4C27C2-5A91-384C-AC20-5185A44BF153}" name="Column15056"/>
    <tableColumn id="15070" xr3:uid="{8D105353-0A80-A841-9401-4C1572EB2AC8}" name="Column15057"/>
    <tableColumn id="15071" xr3:uid="{13E67C92-CC44-9A45-835A-F7E6320AC13B}" name="Column15058"/>
    <tableColumn id="15072" xr3:uid="{8BEFAFF6-8321-4E41-82F1-499E85C0D03E}" name="Column15059"/>
    <tableColumn id="15073" xr3:uid="{53C7C015-1B1B-3A4B-A87F-6A01E2353B58}" name="Column15060"/>
    <tableColumn id="15074" xr3:uid="{C96E9FA9-BE77-DA46-94EF-7CE89954E61B}" name="Column15061"/>
    <tableColumn id="15075" xr3:uid="{C80501AC-A636-E346-A922-D458A43BB40D}" name="Column15062"/>
    <tableColumn id="15076" xr3:uid="{F50365B0-BC2C-3A4F-AB1E-68F3032DE30F}" name="Column15063"/>
    <tableColumn id="15077" xr3:uid="{E8FB113C-79CA-B14C-9676-6F63E9368C1A}" name="Column15064"/>
    <tableColumn id="15078" xr3:uid="{71ACBAD3-E913-CF4D-A898-CED944947AE9}" name="Column15065"/>
    <tableColumn id="15079" xr3:uid="{146756D3-C4EF-B64A-B451-29298E695728}" name="Column15066"/>
    <tableColumn id="15080" xr3:uid="{E710DBB0-F633-5846-9E92-C7D8DF1635D7}" name="Column15067"/>
    <tableColumn id="15081" xr3:uid="{35F19CF0-56A6-AC42-9D0B-38DD31E7B08C}" name="Column15068"/>
    <tableColumn id="15082" xr3:uid="{0CA351FE-0E8E-844B-9E03-EBF93A94948C}" name="Column15069"/>
    <tableColumn id="15083" xr3:uid="{5EDB296A-EBB5-2440-A289-056F9AEB18A0}" name="Column15070"/>
    <tableColumn id="15084" xr3:uid="{EE866B2A-BA2A-614E-BB80-0ACF0B617678}" name="Column15071"/>
    <tableColumn id="15085" xr3:uid="{8CFE2F86-42C9-704C-B4A3-BBD4D9B7A7BE}" name="Column15072"/>
    <tableColumn id="15086" xr3:uid="{15DFABE3-2F47-184F-B54F-FA1E95C4A2AC}" name="Column15073"/>
    <tableColumn id="15087" xr3:uid="{43CDB6E4-3D6F-6849-A378-78F1DE36E7F7}" name="Column15074"/>
    <tableColumn id="15088" xr3:uid="{F688E3C7-51F7-5A40-98BF-CF866CA38BDD}" name="Column15075"/>
    <tableColumn id="15089" xr3:uid="{1C03A16B-42FD-6E49-B22D-F8F026E7CC86}" name="Column15076"/>
    <tableColumn id="15090" xr3:uid="{3E1C2632-9955-6041-9C05-04F147D1A1A6}" name="Column15077"/>
    <tableColumn id="15091" xr3:uid="{F6915AB0-337F-734B-8C9F-87BA4C95F7C4}" name="Column15078"/>
    <tableColumn id="15092" xr3:uid="{45743C83-3CCE-7341-94E7-035A41515ED9}" name="Column15079"/>
    <tableColumn id="15093" xr3:uid="{BC06E894-8E2B-F14C-838A-31DF1C4F4FAF}" name="Column15080"/>
    <tableColumn id="15094" xr3:uid="{7121CB7F-9AB5-1C44-A2BF-13ECF87209BB}" name="Column15081"/>
    <tableColumn id="15095" xr3:uid="{E738479F-C8C3-0D44-97B5-EECD6AD1955D}" name="Column15082"/>
    <tableColumn id="15096" xr3:uid="{8B306E69-0F39-494D-A600-411537C30E2A}" name="Column15083"/>
    <tableColumn id="15097" xr3:uid="{63C500B0-1942-FA4A-A44E-D220F47D000C}" name="Column15084"/>
    <tableColumn id="15098" xr3:uid="{265A63C0-E1A9-D748-8F13-4BAFF4E68E0A}" name="Column15085"/>
    <tableColumn id="15099" xr3:uid="{7852CFFD-44FF-CB49-BEFD-54755C99F821}" name="Column15086"/>
    <tableColumn id="15100" xr3:uid="{BA1CDE3D-B3E2-A74D-9CD9-AAB885AB45C9}" name="Column15087"/>
    <tableColumn id="15101" xr3:uid="{AD29083A-A9D2-644C-89E5-2BFF0E5EE05D}" name="Column15088"/>
    <tableColumn id="15102" xr3:uid="{599A889E-78AB-9446-A48D-7D6BCE13113C}" name="Column15089"/>
    <tableColumn id="15103" xr3:uid="{390B87C7-B6F7-B047-AE94-0A0306EC4160}" name="Column15090"/>
    <tableColumn id="15104" xr3:uid="{1AB4A104-45EC-F249-9673-0CA13EE2D41C}" name="Column15091"/>
    <tableColumn id="15105" xr3:uid="{9305BE7D-906C-0C4C-B0DD-EF0FF31059E2}" name="Column15092"/>
    <tableColumn id="15106" xr3:uid="{5087D45D-2D75-4C47-818F-273BE73A75D8}" name="Column15093"/>
    <tableColumn id="15107" xr3:uid="{077C21C4-E59C-D646-B0A0-68D9A88E8D71}" name="Column15094"/>
    <tableColumn id="15108" xr3:uid="{191304E4-2F9D-7F4D-B3F1-FE191158817C}" name="Column15095"/>
    <tableColumn id="15109" xr3:uid="{C10DDF42-6C27-5F4B-8593-907352F29200}" name="Column15096"/>
    <tableColumn id="15110" xr3:uid="{6B9A4014-FCA0-A043-A02F-371F5BF13504}" name="Column15097"/>
    <tableColumn id="15111" xr3:uid="{24D62B8E-AD48-B048-BA53-DDD5111CFA7D}" name="Column15098"/>
    <tableColumn id="15112" xr3:uid="{952B0A34-8711-4C46-A027-48698E71FB76}" name="Column15099"/>
    <tableColumn id="15113" xr3:uid="{CF418F57-08C6-B845-B003-7DEF65B816B9}" name="Column15100"/>
    <tableColumn id="15114" xr3:uid="{68DA9BA2-BA25-8743-A5C6-B28E208DFE88}" name="Column15101"/>
    <tableColumn id="15115" xr3:uid="{1A515803-16D0-644D-B160-EECC49FEA6D1}" name="Column15102"/>
    <tableColumn id="15116" xr3:uid="{0BA7A7B0-85B7-1E4D-976C-F150E3DBD0A5}" name="Column15103"/>
    <tableColumn id="15117" xr3:uid="{5F452F53-0653-2541-9CC0-98C6FC917AFF}" name="Column15104"/>
    <tableColumn id="15118" xr3:uid="{BEE02D9D-D85C-B842-92E3-599E7397E811}" name="Column15105"/>
    <tableColumn id="15119" xr3:uid="{ABA0642E-D8A2-524D-AFC7-BFF1A9DF8E11}" name="Column15106"/>
    <tableColumn id="15120" xr3:uid="{FAD80266-C1DC-B241-9786-A042FA60D5F6}" name="Column15107"/>
    <tableColumn id="15121" xr3:uid="{7E9162E3-DCC6-5641-B314-195AC5D9230A}" name="Column15108"/>
    <tableColumn id="15122" xr3:uid="{5F09097E-F7D4-574A-BC36-048698F45592}" name="Column15109"/>
    <tableColumn id="15123" xr3:uid="{4650AA62-28B2-2543-81DB-A61289C9969D}" name="Column15110"/>
    <tableColumn id="15124" xr3:uid="{7A035B1E-B67B-5845-B700-898341EA5DF5}" name="Column15111"/>
    <tableColumn id="15125" xr3:uid="{1BBEB7CE-177E-7444-8C76-8B109737F5B9}" name="Column15112"/>
    <tableColumn id="15126" xr3:uid="{A2C8E1D6-B337-354C-938E-4CDE37312E96}" name="Column15113"/>
    <tableColumn id="15127" xr3:uid="{8F560357-CD22-084B-A4A0-FAAE70D24839}" name="Column15114"/>
    <tableColumn id="15128" xr3:uid="{AD7BC888-2FA1-4242-963B-9F4913D0F999}" name="Column15115"/>
    <tableColumn id="15129" xr3:uid="{B8499591-DF2D-F747-94C8-4B3497F6A1F4}" name="Column15116"/>
    <tableColumn id="15130" xr3:uid="{C15501A3-FA41-2440-8369-8B2C80A8DC6E}" name="Column15117"/>
    <tableColumn id="15131" xr3:uid="{E69B6449-C434-9841-95E8-B5A06A530252}" name="Column15118"/>
    <tableColumn id="15132" xr3:uid="{1B982C65-248E-C24E-87E1-E8901BE6701F}" name="Column15119"/>
    <tableColumn id="15133" xr3:uid="{AACD2BCE-A30E-F24C-8307-9BACAAEA28D3}" name="Column15120"/>
    <tableColumn id="15134" xr3:uid="{3ACFA21A-511B-0846-B37C-96AD30E65EAF}" name="Column15121"/>
    <tableColumn id="15135" xr3:uid="{8A7E379F-BC12-BD43-9EE9-83E8C2E15C05}" name="Column15122"/>
    <tableColumn id="15136" xr3:uid="{A39B8F3D-CA5A-6E41-8DD8-C04701C62565}" name="Column15123"/>
    <tableColumn id="15137" xr3:uid="{A10B2AD0-53A1-F74D-A671-8EE6764061AD}" name="Column15124"/>
    <tableColumn id="15138" xr3:uid="{61FD1FF5-F182-5F40-9CD0-D334D43C3A55}" name="Column15125"/>
    <tableColumn id="15139" xr3:uid="{717D83C1-F571-5649-8537-9C4140A42D55}" name="Column15126"/>
    <tableColumn id="15140" xr3:uid="{A0E5BFB4-E4BB-3D4D-85C0-B70B23861BA6}" name="Column15127"/>
    <tableColumn id="15141" xr3:uid="{6ED59B1B-6208-054A-97CF-DBAAFEE5DF80}" name="Column15128"/>
    <tableColumn id="15142" xr3:uid="{0355B370-09E9-CE44-9390-110EE6865598}" name="Column15129"/>
    <tableColumn id="15143" xr3:uid="{B094FAC7-A6B3-714E-922F-EFB9816870A2}" name="Column15130"/>
    <tableColumn id="15144" xr3:uid="{501784AE-6460-654B-91C4-B0C42B83AD3F}" name="Column15131"/>
    <tableColumn id="15145" xr3:uid="{CC78286A-791E-3E4A-8777-D4EFC9E80AF9}" name="Column15132"/>
    <tableColumn id="15146" xr3:uid="{A05A38AE-B2C6-DB4A-9977-B20F6F7BE62D}" name="Column15133"/>
    <tableColumn id="15147" xr3:uid="{3DA11C2C-6E43-7A47-8359-E6811089FD8E}" name="Column15134"/>
    <tableColumn id="15148" xr3:uid="{4CCFB28A-A4AD-844C-B6A8-02EFF9D4D67A}" name="Column15135"/>
    <tableColumn id="15149" xr3:uid="{7ADFB027-8780-8F4E-BC48-DDD468B2D61F}" name="Column15136"/>
    <tableColumn id="15150" xr3:uid="{84AF567F-BD0F-BC4D-9E2F-06B032BE7DE2}" name="Column15137"/>
    <tableColumn id="15151" xr3:uid="{11320BAE-3F79-644D-BB74-AB87D5784024}" name="Column15138"/>
    <tableColumn id="15152" xr3:uid="{6D637A89-1481-2C44-A451-F1EF8F805D82}" name="Column15139"/>
    <tableColumn id="15153" xr3:uid="{6F6A8472-4B3D-4243-88B4-76F5A418090F}" name="Column15140"/>
    <tableColumn id="15154" xr3:uid="{2D660D9A-F8E7-3946-B3AC-B60C5B784ADB}" name="Column15141"/>
    <tableColumn id="15155" xr3:uid="{A65C68E7-C38B-B54C-9AF2-676A68F41DAB}" name="Column15142"/>
    <tableColumn id="15156" xr3:uid="{76528AF0-0622-544D-9C94-6320E935EC4D}" name="Column15143"/>
    <tableColumn id="15157" xr3:uid="{EC56F34B-4F7F-7D47-A0E1-BD3C7344EBBD}" name="Column15144"/>
    <tableColumn id="15158" xr3:uid="{FA972D9B-6666-D44B-B5BA-2CB69796BAD4}" name="Column15145"/>
    <tableColumn id="15159" xr3:uid="{DFBEF17C-8CB0-D740-9A74-DA384263B3C7}" name="Column15146"/>
    <tableColumn id="15160" xr3:uid="{65D2F36B-86B4-5141-ABE7-F8261846A4FD}" name="Column15147"/>
    <tableColumn id="15161" xr3:uid="{E283046A-5076-6949-8ECD-79A6973EADF8}" name="Column15148"/>
    <tableColumn id="15162" xr3:uid="{5D36397E-653D-1243-B807-99D1C07F6B97}" name="Column15149"/>
    <tableColumn id="15163" xr3:uid="{4361D1FD-1F4A-184E-9EB4-98F4926ACAD2}" name="Column15150"/>
    <tableColumn id="15164" xr3:uid="{997E3702-4206-684E-8502-49619C7335B7}" name="Column15151"/>
    <tableColumn id="15165" xr3:uid="{29FA954A-EE64-4C40-8727-3652E749CA50}" name="Column15152"/>
    <tableColumn id="15166" xr3:uid="{4BA3B49B-762E-C44A-94E8-45D05C318212}" name="Column15153"/>
    <tableColumn id="15167" xr3:uid="{9A286E2A-22DC-C547-B068-4CE07FE97C48}" name="Column15154"/>
    <tableColumn id="15168" xr3:uid="{427188D6-E56E-DA46-B5EB-958A3857F6B1}" name="Column15155"/>
    <tableColumn id="15169" xr3:uid="{65E3A8AB-B580-314B-A33D-ED5DBA03D44B}" name="Column15156"/>
    <tableColumn id="15170" xr3:uid="{9699E9FD-4EEB-934A-AEBD-1127BACB06AA}" name="Column15157"/>
    <tableColumn id="15171" xr3:uid="{20A36F26-5FC5-8D40-9D9D-5164AB747735}" name="Column15158"/>
    <tableColumn id="15172" xr3:uid="{9B0CA19A-4879-BE47-888D-64F556AAD073}" name="Column15159"/>
    <tableColumn id="15173" xr3:uid="{6D43DECE-3FBF-D34F-8837-86323F8D8267}" name="Column15160"/>
    <tableColumn id="15174" xr3:uid="{89B2481C-FB29-4D46-8046-0137095A1A8F}" name="Column15161"/>
    <tableColumn id="15175" xr3:uid="{6E9752B6-1D16-E748-BD2C-9E2D977C90EB}" name="Column15162"/>
    <tableColumn id="15176" xr3:uid="{FE00D7FC-AB67-0C42-9642-301631C74511}" name="Column15163"/>
    <tableColumn id="15177" xr3:uid="{B7725C9A-97C1-544B-B9EA-4299467D14FA}" name="Column15164"/>
    <tableColumn id="15178" xr3:uid="{04083FDC-329B-9844-90BB-E306FA760C42}" name="Column15165"/>
    <tableColumn id="15179" xr3:uid="{A05E6918-C45B-A046-AB8D-7C356F82CDBA}" name="Column15166"/>
    <tableColumn id="15180" xr3:uid="{972FAEB0-4203-4445-8564-8614559AD57E}" name="Column15167"/>
    <tableColumn id="15181" xr3:uid="{606F333B-58E0-E941-B387-07E92E1F3B95}" name="Column15168"/>
    <tableColumn id="15182" xr3:uid="{AAACB1C4-9F0A-0B40-B513-7DFF3E6316D7}" name="Column15169"/>
    <tableColumn id="15183" xr3:uid="{DC1C3F1E-8188-EF4A-96F1-DE05F556BCD4}" name="Column15170"/>
    <tableColumn id="15184" xr3:uid="{CCED67FC-EE20-D146-A53B-D671B97C7318}" name="Column15171"/>
    <tableColumn id="15185" xr3:uid="{29760089-3D21-224A-BDBF-227668E6FCA2}" name="Column15172"/>
    <tableColumn id="15186" xr3:uid="{756721A4-382B-FF4D-A259-A66298CAEC86}" name="Column15173"/>
    <tableColumn id="15187" xr3:uid="{BA8C1DC8-BE60-DC4C-A68F-1A29FBD598A8}" name="Column15174"/>
    <tableColumn id="15188" xr3:uid="{5879120C-D50F-7148-8CEF-AC57E1698FA5}" name="Column15175"/>
    <tableColumn id="15189" xr3:uid="{E3688311-9672-AC4A-8C51-ACA4E77685D9}" name="Column15176"/>
    <tableColumn id="15190" xr3:uid="{E8964D6A-2C66-284A-9A30-74A052C1008D}" name="Column15177"/>
    <tableColumn id="15191" xr3:uid="{DB045927-20A9-DE4B-B263-EA8E36EB09CF}" name="Column15178"/>
    <tableColumn id="15192" xr3:uid="{C2FA44C8-0C36-994C-9018-35BAA0AB221F}" name="Column15179"/>
    <tableColumn id="15193" xr3:uid="{1C54A2BB-B805-7A43-AE05-DC0D03A2EF6B}" name="Column15180"/>
    <tableColumn id="15194" xr3:uid="{D2CA82D9-3601-1345-AF56-DAC9B055F79F}" name="Column15181"/>
    <tableColumn id="15195" xr3:uid="{2EDA0DE4-798B-CB43-9389-47BD5532DF37}" name="Column15182"/>
    <tableColumn id="15196" xr3:uid="{A8820785-BABD-2843-A85D-BEB132D2C117}" name="Column15183"/>
    <tableColumn id="15197" xr3:uid="{010B1B35-6DD2-6E45-93AD-CAFD6559E114}" name="Column15184"/>
    <tableColumn id="15198" xr3:uid="{DB4F15B0-9777-6B44-836F-1A2BFB6B76A3}" name="Column15185"/>
    <tableColumn id="15199" xr3:uid="{5C71F7EB-FB94-4647-91EA-4C71AEE5146F}" name="Column15186"/>
    <tableColumn id="15200" xr3:uid="{A988F9D9-FA92-AC42-9309-0F2264F314F4}" name="Column15187"/>
    <tableColumn id="15201" xr3:uid="{1BABC406-D999-0147-ACB9-402AE1A8BA74}" name="Column15188"/>
    <tableColumn id="15202" xr3:uid="{708173D7-8A6E-E542-A23A-836DB906BEA4}" name="Column15189"/>
    <tableColumn id="15203" xr3:uid="{B11E1608-7975-6241-A9F7-74A64A3EB1C2}" name="Column15190"/>
    <tableColumn id="15204" xr3:uid="{CA70680D-C38F-5246-98AE-7A6FBF830D7C}" name="Column15191"/>
    <tableColumn id="15205" xr3:uid="{B7D3F43B-D951-D243-BAF2-D469111FC4C4}" name="Column15192"/>
    <tableColumn id="15206" xr3:uid="{58F0C559-197B-D24A-8641-262BD0D12C2A}" name="Column15193"/>
    <tableColumn id="15207" xr3:uid="{42BCD686-1C34-6944-A42B-E08EDADD7762}" name="Column15194"/>
    <tableColumn id="15208" xr3:uid="{3BFC8A4E-7378-FE46-8D81-7E4859FB2065}" name="Column15195"/>
    <tableColumn id="15209" xr3:uid="{5AC54660-5B22-8949-9216-9E8F99FD2920}" name="Column15196"/>
    <tableColumn id="15210" xr3:uid="{970613D3-6B68-4D45-811F-03C84E6500C6}" name="Column15197"/>
    <tableColumn id="15211" xr3:uid="{E223EBAD-2E8B-9543-B3EB-0CAFE8A7E77C}" name="Column15198"/>
    <tableColumn id="15212" xr3:uid="{46B05BFA-0AB1-744D-8AF4-C74463092546}" name="Column15199"/>
    <tableColumn id="15213" xr3:uid="{95A1030F-7643-2044-958F-8689CDD54F3A}" name="Column15200"/>
    <tableColumn id="15214" xr3:uid="{B3E6FB09-6ADC-9B43-B792-D4BA7AD8095F}" name="Column15201"/>
    <tableColumn id="15215" xr3:uid="{0F65FBD4-003A-2D42-9AAD-A14C7D2F26A4}" name="Column15202"/>
    <tableColumn id="15216" xr3:uid="{FB257609-85D7-7E49-BA38-CD146307F237}" name="Column15203"/>
    <tableColumn id="15217" xr3:uid="{E06A687D-FA86-4E42-89AE-8D71869439BC}" name="Column15204"/>
    <tableColumn id="15218" xr3:uid="{8DA20D15-D6EA-7947-A6E4-1EC3BAC68853}" name="Column15205"/>
    <tableColumn id="15219" xr3:uid="{1A479EFB-A34E-1143-B44E-0C01215EDE6B}" name="Column15206"/>
    <tableColumn id="15220" xr3:uid="{4EF21C91-4350-9D46-B765-42ED40E39ED0}" name="Column15207"/>
    <tableColumn id="15221" xr3:uid="{F5A1AE6A-8B6D-8446-9249-FDFA9EFBECA5}" name="Column15208"/>
    <tableColumn id="15222" xr3:uid="{36C88EAF-AF1A-6E40-8CDA-023D79B893FC}" name="Column15209"/>
    <tableColumn id="15223" xr3:uid="{CC9F6A61-4BAD-3843-842C-499379482975}" name="Column15210"/>
    <tableColumn id="15224" xr3:uid="{4776781E-E6EC-CA42-9FFF-76B1C9753DBF}" name="Column15211"/>
    <tableColumn id="15225" xr3:uid="{6BE4C221-5B09-4648-8FD2-4D6078E8266D}" name="Column15212"/>
    <tableColumn id="15226" xr3:uid="{B43DC725-D40E-3841-9789-9C56C59E8923}" name="Column15213"/>
    <tableColumn id="15227" xr3:uid="{308DB9FB-1E5D-7345-8E50-689CAEF0F921}" name="Column15214"/>
    <tableColumn id="15228" xr3:uid="{FAF35A16-095F-5D46-BE80-0A2A68986EAB}" name="Column15215"/>
    <tableColumn id="15229" xr3:uid="{5EC2E293-B38C-834A-8292-FB4C18E29BC5}" name="Column15216"/>
    <tableColumn id="15230" xr3:uid="{5DE48874-4A89-4249-867B-E93FCCF7EDDE}" name="Column15217"/>
    <tableColumn id="15231" xr3:uid="{87110CA4-A3E5-9E44-81A1-F605878D66F9}" name="Column15218"/>
    <tableColumn id="15232" xr3:uid="{04348EA2-C2C6-0540-94C2-81FE5A330900}" name="Column15219"/>
    <tableColumn id="15233" xr3:uid="{A9A2BBA5-063C-CF41-B46A-2347637D202E}" name="Column15220"/>
    <tableColumn id="15234" xr3:uid="{B3C5C53F-BDAF-2F46-8E42-9230799D2404}" name="Column15221"/>
    <tableColumn id="15235" xr3:uid="{D28CAF71-B979-C847-B89B-FFA891A057EA}" name="Column15222"/>
    <tableColumn id="15236" xr3:uid="{157DD115-E282-6D46-80FC-0AE3D85FDC22}" name="Column15223"/>
    <tableColumn id="15237" xr3:uid="{0FB42EF5-9B99-9441-8F6D-75D1E4C70A92}" name="Column15224"/>
    <tableColumn id="15238" xr3:uid="{A5128D38-8C24-B347-B02D-06A567923E9A}" name="Column15225"/>
    <tableColumn id="15239" xr3:uid="{43E0C5D8-73F1-E049-BD89-CB1ABE1B2630}" name="Column15226"/>
    <tableColumn id="15240" xr3:uid="{A25487CD-7501-9042-9568-0A2094E484A6}" name="Column15227"/>
    <tableColumn id="15241" xr3:uid="{0C8DB0D7-BF75-2F4B-B022-4F641EFDAA0D}" name="Column15228"/>
    <tableColumn id="15242" xr3:uid="{3126F362-6640-6247-920C-8913A7D399FD}" name="Column15229"/>
    <tableColumn id="15243" xr3:uid="{802C8C95-B5FF-F342-B69D-ABE265AAE157}" name="Column15230"/>
    <tableColumn id="15244" xr3:uid="{80C4BE87-0359-FE4B-A790-4F6BE20C22F8}" name="Column15231"/>
    <tableColumn id="15245" xr3:uid="{DB19522D-2D8D-BE47-972D-4EF90E36EAA5}" name="Column15232"/>
    <tableColumn id="15246" xr3:uid="{49F6CBFB-73B9-E144-A6DD-59DC59369071}" name="Column15233"/>
    <tableColumn id="15247" xr3:uid="{09AD7311-EED6-EC4E-983F-F936AB117619}" name="Column15234"/>
    <tableColumn id="15248" xr3:uid="{EB6A55A7-A396-F543-ABDC-0BE69EA24442}" name="Column15235"/>
    <tableColumn id="15249" xr3:uid="{9B0A39DF-A5B5-3740-A0AB-BB4EDE52EFB8}" name="Column15236"/>
    <tableColumn id="15250" xr3:uid="{950FEF0F-48E0-BB4B-B273-1C6B8A90EF3E}" name="Column15237"/>
    <tableColumn id="15251" xr3:uid="{1BFACD50-86EF-FB4E-A592-4EDBA3A194C6}" name="Column15238"/>
    <tableColumn id="15252" xr3:uid="{1505AAE4-4FEE-1E47-8CC6-3F9A939140EE}" name="Column15239"/>
    <tableColumn id="15253" xr3:uid="{04A049F4-8CA7-8C49-8441-64A38BEFC8F6}" name="Column15240"/>
    <tableColumn id="15254" xr3:uid="{D128AB8D-D819-EF45-88A7-BA0B653961C0}" name="Column15241"/>
    <tableColumn id="15255" xr3:uid="{3FCF90CB-A47F-8840-AE00-2ED88FE84C62}" name="Column15242"/>
    <tableColumn id="15256" xr3:uid="{C07534CB-5367-E344-B216-1212C63B0364}" name="Column15243"/>
    <tableColumn id="15257" xr3:uid="{F31E14BA-EF19-0742-AAAB-EF03704EB2A4}" name="Column15244"/>
    <tableColumn id="15258" xr3:uid="{9623B69A-5BAB-2641-AD07-8AB9428361D8}" name="Column15245"/>
    <tableColumn id="15259" xr3:uid="{F26765AF-F9F4-B54F-90B3-FEE9675DA972}" name="Column15246"/>
    <tableColumn id="15260" xr3:uid="{CE02A2CE-C67B-6D47-9194-DF39EA02AD4A}" name="Column15247"/>
    <tableColumn id="15261" xr3:uid="{36EAB747-F4E8-C047-BC77-60F970A2ABF1}" name="Column15248"/>
    <tableColumn id="15262" xr3:uid="{C34A39BC-331B-BE49-95F8-A1D36E125F3A}" name="Column15249"/>
    <tableColumn id="15263" xr3:uid="{02792260-49F0-C24A-BDB3-381E0F1E7644}" name="Column15250"/>
    <tableColumn id="15264" xr3:uid="{5C31C5C2-50B4-444D-8112-B3B723FA0376}" name="Column15251"/>
    <tableColumn id="15265" xr3:uid="{4E135DC7-6DCD-824D-8680-60A5E574EAE6}" name="Column15252"/>
    <tableColumn id="15266" xr3:uid="{1BCC6C36-B980-6A4A-93A6-B0F5DE003DE3}" name="Column15253"/>
    <tableColumn id="15267" xr3:uid="{81F2B055-E09C-6F46-885F-AE45ABBA23EF}" name="Column15254"/>
    <tableColumn id="15268" xr3:uid="{BC5D40A9-11EF-EA47-BEE1-1E09A47EE4B7}" name="Column15255"/>
    <tableColumn id="15269" xr3:uid="{B9AF4D39-E1CF-F840-83F9-4AB8FCEA9999}" name="Column15256"/>
    <tableColumn id="15270" xr3:uid="{D8B32162-8CDF-FE4B-9ADE-EA712E30EEBF}" name="Column15257"/>
    <tableColumn id="15271" xr3:uid="{99FD35CD-FD71-2645-B1BA-56CB089D1A1B}" name="Column15258"/>
    <tableColumn id="15272" xr3:uid="{C563FF07-17A1-D343-9191-CEF125CFAA8A}" name="Column15259"/>
    <tableColumn id="15273" xr3:uid="{D915F939-ADF0-DB43-A874-73B11087C4D1}" name="Column15260"/>
    <tableColumn id="15274" xr3:uid="{88AA7C44-2BDF-5546-B8F6-2B322C25B3BB}" name="Column15261"/>
    <tableColumn id="15275" xr3:uid="{DE36766E-7A2E-394C-AD76-0F183D8ECF2A}" name="Column15262"/>
    <tableColumn id="15276" xr3:uid="{73C280BB-55F3-0548-A4D1-D4A4447652E5}" name="Column15263"/>
    <tableColumn id="15277" xr3:uid="{8DA60F82-CAF4-C042-9803-123DE93A2C3B}" name="Column15264"/>
    <tableColumn id="15278" xr3:uid="{2FA3E922-A2EA-654E-8AC5-56121758983B}" name="Column15265"/>
    <tableColumn id="15279" xr3:uid="{5DE8C2A5-3A6C-C646-BCE5-B5924352DE86}" name="Column15266"/>
    <tableColumn id="15280" xr3:uid="{BE047461-439B-9641-8934-DBE7D865F3DF}" name="Column15267"/>
    <tableColumn id="15281" xr3:uid="{898106FC-EE57-8E42-87E4-964D539E6229}" name="Column15268"/>
    <tableColumn id="15282" xr3:uid="{64DFA6EB-7362-144D-8297-119DFD89AF44}" name="Column15269"/>
    <tableColumn id="15283" xr3:uid="{36FD3827-4C1E-5D41-AB32-15B7DC09E5F5}" name="Column15270"/>
    <tableColumn id="15284" xr3:uid="{5ACCF891-4562-6A42-88CF-DA338219F0FD}" name="Column15271"/>
    <tableColumn id="15285" xr3:uid="{6917F2EC-1763-BB47-B72D-739362084D73}" name="Column15272"/>
    <tableColumn id="15286" xr3:uid="{DD634418-B9C8-5F4D-B96C-6FE0D230AF60}" name="Column15273"/>
    <tableColumn id="15287" xr3:uid="{A05712C1-CB00-4C4C-8BCB-E2AA51965A61}" name="Column15274"/>
    <tableColumn id="15288" xr3:uid="{C26B9859-E359-9A41-B419-CF849D0EF248}" name="Column15275"/>
    <tableColumn id="15289" xr3:uid="{B9D0D638-384D-1341-8939-15E6CC187338}" name="Column15276"/>
    <tableColumn id="15290" xr3:uid="{69D1341A-FFB1-2545-8EB9-743AE8414FB2}" name="Column15277"/>
    <tableColumn id="15291" xr3:uid="{D42C6BB8-5956-7B47-80C0-1A1AF0A1225E}" name="Column15278"/>
    <tableColumn id="15292" xr3:uid="{0BFC41A1-9257-0546-A976-A39DEF0C735C}" name="Column15279"/>
    <tableColumn id="15293" xr3:uid="{176B763B-55DE-FF46-8A60-97495C9B3044}" name="Column15280"/>
    <tableColumn id="15294" xr3:uid="{FDD4DD43-C120-6948-B231-7C59F4710309}" name="Column15281"/>
    <tableColumn id="15295" xr3:uid="{0DA74E9E-208D-3140-BB49-EC9865745BE9}" name="Column15282"/>
    <tableColumn id="15296" xr3:uid="{5FE6E2A7-BBD7-894D-81D1-0C58A4A3F7C0}" name="Column15283"/>
    <tableColumn id="15297" xr3:uid="{C8EF1E88-FC85-444D-AB67-D4481CB10C51}" name="Column15284"/>
    <tableColumn id="15298" xr3:uid="{B038861D-E50E-E54C-8140-780DED9E65BE}" name="Column15285"/>
    <tableColumn id="15299" xr3:uid="{C13D5381-4E67-B548-9753-79B91FEA34D7}" name="Column15286"/>
    <tableColumn id="15300" xr3:uid="{56AEB23D-9287-0549-B4F9-8C364631497E}" name="Column15287"/>
    <tableColumn id="15301" xr3:uid="{7A24FCE3-253D-C547-894C-2BD69E42FAA0}" name="Column15288"/>
    <tableColumn id="15302" xr3:uid="{6817F613-C3A9-4E46-AB69-F99ED8B139DE}" name="Column15289"/>
    <tableColumn id="15303" xr3:uid="{201A98CE-9D5A-9146-879D-54600BA90A23}" name="Column15290"/>
    <tableColumn id="15304" xr3:uid="{94EB5518-273A-F745-9421-39AB831FCAEB}" name="Column15291"/>
    <tableColumn id="15305" xr3:uid="{82A9F648-FFDC-444E-ABA3-AA896BA30B57}" name="Column15292"/>
    <tableColumn id="15306" xr3:uid="{A3651855-F31F-F248-B8C3-AEAA302B3B87}" name="Column15293"/>
    <tableColumn id="15307" xr3:uid="{6336A773-A156-FF4A-A76F-8F71673320FE}" name="Column15294"/>
    <tableColumn id="15308" xr3:uid="{953D8E89-10A7-9A4C-8A86-493A67A39A4A}" name="Column15295"/>
    <tableColumn id="15309" xr3:uid="{C945A049-66CB-4D46-BA1F-A95E21B3D236}" name="Column15296"/>
    <tableColumn id="15310" xr3:uid="{F038C1C1-0BBF-AB47-83CD-95D5B2B96517}" name="Column15297"/>
    <tableColumn id="15311" xr3:uid="{2557259E-89DA-FD49-80DE-8B99A0586FEC}" name="Column15298"/>
    <tableColumn id="15312" xr3:uid="{1DAED781-D340-3E45-961E-366525643975}" name="Column15299"/>
    <tableColumn id="15313" xr3:uid="{A0C396A0-58A0-FC49-B70E-B3314890630E}" name="Column15300"/>
    <tableColumn id="15314" xr3:uid="{8FEE722E-1A53-904D-94D1-BE244C8387E6}" name="Column15301"/>
    <tableColumn id="15315" xr3:uid="{A7EE0299-83B5-D644-AF1B-E5AF59C578B1}" name="Column15302"/>
    <tableColumn id="15316" xr3:uid="{E7651106-0E51-2441-A8EE-44EC34EE3921}" name="Column15303"/>
    <tableColumn id="15317" xr3:uid="{435550A0-1D05-2F4E-B633-B8023F00ADA9}" name="Column15304"/>
    <tableColumn id="15318" xr3:uid="{B045BC2F-24BE-C247-BBA2-660DC9FCCB21}" name="Column15305"/>
    <tableColumn id="15319" xr3:uid="{0A831157-CFF6-3847-9F8E-05F1D365D3E1}" name="Column15306"/>
    <tableColumn id="15320" xr3:uid="{4601583A-E8F2-744D-B818-7FF9A471F906}" name="Column15307"/>
    <tableColumn id="15321" xr3:uid="{B400A00C-31C4-A845-B302-7F1F0CA5922B}" name="Column15308"/>
    <tableColumn id="15322" xr3:uid="{121133EB-A046-E248-90DD-CFDF61622895}" name="Column15309"/>
    <tableColumn id="15323" xr3:uid="{F64DD6F3-B672-8441-96AB-116AA8521C82}" name="Column15310"/>
    <tableColumn id="15324" xr3:uid="{93570401-BC00-1743-9F41-4B7119AB1C3A}" name="Column15311"/>
    <tableColumn id="15325" xr3:uid="{3ACA3736-36D3-CE4B-8E92-D482D8D681D9}" name="Column15312"/>
    <tableColumn id="15326" xr3:uid="{25B45D68-7BCE-C34E-94BA-5AE2BB98099D}" name="Column15313"/>
    <tableColumn id="15327" xr3:uid="{5FE4C63F-D0E6-D943-A930-D73C6E0B4297}" name="Column15314"/>
    <tableColumn id="15328" xr3:uid="{68C0FD6F-3E36-AE41-86FE-1E6EB977F8DF}" name="Column15315"/>
    <tableColumn id="15329" xr3:uid="{5FC6C004-00B1-344E-9B0C-D109C856B950}" name="Column15316"/>
    <tableColumn id="15330" xr3:uid="{CA10F22B-92EB-0847-9ACB-6EA958D20B43}" name="Column15317"/>
    <tableColumn id="15331" xr3:uid="{589B9ED6-44DE-AC4B-B57B-9B2FF37FB5FA}" name="Column15318"/>
    <tableColumn id="15332" xr3:uid="{430361C7-116D-CB4D-BC84-4C5DB9FEA6C3}" name="Column15319"/>
    <tableColumn id="15333" xr3:uid="{874D412A-6BD9-534A-9608-BA365FE1CE07}" name="Column15320"/>
    <tableColumn id="15334" xr3:uid="{EDF6B870-7357-5A40-AB9D-4CC8ABD6D3B8}" name="Column15321"/>
    <tableColumn id="15335" xr3:uid="{E384E4BA-6B6F-7647-84A1-A1F5C2E29BD3}" name="Column15322"/>
    <tableColumn id="15336" xr3:uid="{FB47E6AC-F736-074D-A734-E3FB7FAB8B9E}" name="Column15323"/>
    <tableColumn id="15337" xr3:uid="{30DDFC45-5477-FE41-A122-3C5FF193F234}" name="Column15324"/>
    <tableColumn id="15338" xr3:uid="{353ACFBC-AEE4-2844-8A54-260F105C2E6B}" name="Column15325"/>
    <tableColumn id="15339" xr3:uid="{5E368E8D-5937-044C-B96B-205CEC0F83D1}" name="Column15326"/>
    <tableColumn id="15340" xr3:uid="{9C240BEA-3D91-CD4A-B2FD-309A5BFF43D4}" name="Column15327"/>
    <tableColumn id="15341" xr3:uid="{F005AB0C-DC21-AD4F-B8D1-7ABF59225E5D}" name="Column15328"/>
    <tableColumn id="15342" xr3:uid="{ADCD7786-BB07-844C-9D64-257AF7143BEB}" name="Column15329"/>
    <tableColumn id="15343" xr3:uid="{DD87D57B-1780-844B-A28A-ED5270218702}" name="Column15330"/>
    <tableColumn id="15344" xr3:uid="{0A4922CF-1405-2E4C-8C57-E8560C27C48C}" name="Column15331"/>
    <tableColumn id="15345" xr3:uid="{C4AE57D8-68DC-CB45-9B5F-37BB79BC0216}" name="Column15332"/>
    <tableColumn id="15346" xr3:uid="{6C47F9D7-6D4C-B740-9194-A4992C67FE27}" name="Column15333"/>
    <tableColumn id="15347" xr3:uid="{337807C1-C454-8348-B165-8473B870D2B5}" name="Column15334"/>
    <tableColumn id="15348" xr3:uid="{8329EC0A-BEA4-184D-942F-B6FA5D06DAF9}" name="Column15335"/>
    <tableColumn id="15349" xr3:uid="{E79EBC61-3826-5A48-832F-D3B32084EF0C}" name="Column15336"/>
    <tableColumn id="15350" xr3:uid="{821984A8-9D5D-8043-9A7E-0DAD996AE439}" name="Column15337"/>
    <tableColumn id="15351" xr3:uid="{8EE0A062-165F-F84E-9B27-18CBD71F28C7}" name="Column15338"/>
    <tableColumn id="15352" xr3:uid="{4B0C2815-DE3C-8B4C-BEE5-A84E15086540}" name="Column15339"/>
    <tableColumn id="15353" xr3:uid="{67C02487-94C7-1A4E-BB36-A55B17B3D097}" name="Column15340"/>
    <tableColumn id="15354" xr3:uid="{D47C53AD-49AE-8A49-944D-F044A9D0D809}" name="Column15341"/>
    <tableColumn id="15355" xr3:uid="{F4B50272-2132-5E4E-8FFB-547275AAC5B9}" name="Column15342"/>
    <tableColumn id="15356" xr3:uid="{0AA3BC02-D12B-A14B-8EA8-2E97CBAEEC6D}" name="Column15343"/>
    <tableColumn id="15357" xr3:uid="{E7BD9E70-37B8-3F47-AB6F-817D13824AA2}" name="Column15344"/>
    <tableColumn id="15358" xr3:uid="{23FAFE73-EFA1-9A43-8EB1-814AAD9C1C7C}" name="Column15345"/>
    <tableColumn id="15359" xr3:uid="{6B892782-D09D-E241-9E35-85C0517CFCF3}" name="Column15346"/>
    <tableColumn id="15360" xr3:uid="{AC543B9E-680A-4C4B-B1B0-57D451C1A23E}" name="Column15347"/>
    <tableColumn id="15361" xr3:uid="{5A6D2529-2281-7347-BEF1-DEAD490E0F27}" name="Column15348"/>
    <tableColumn id="15362" xr3:uid="{47892D06-1D52-9F49-AEF7-BDD709131315}" name="Column15349"/>
    <tableColumn id="15363" xr3:uid="{E8BF6CC4-29FB-2246-BAEB-0EE9C8C4B17B}" name="Column15350"/>
    <tableColumn id="15364" xr3:uid="{1A02C5F2-155F-FE4F-8167-3166B5D70382}" name="Column15351"/>
    <tableColumn id="15365" xr3:uid="{99A808A1-6223-AB47-A62F-EE8B993CF71E}" name="Column15352"/>
    <tableColumn id="15366" xr3:uid="{31392DB1-5809-A44A-B32B-DA815BCF56B5}" name="Column15353"/>
    <tableColumn id="15367" xr3:uid="{28605E31-7FC9-6744-824C-1FD169C89214}" name="Column15354"/>
    <tableColumn id="15368" xr3:uid="{BC2D7B07-77CE-E344-AA05-0493795B0D54}" name="Column15355"/>
    <tableColumn id="15369" xr3:uid="{CD490BB3-10EE-ED45-BF4A-DB8D62EA69FC}" name="Column15356"/>
    <tableColumn id="15370" xr3:uid="{05D19FA8-C990-874D-BA5E-DE7B30AAC2A7}" name="Column15357"/>
    <tableColumn id="15371" xr3:uid="{70E916D8-EAF7-0549-9938-7F4C1F54D5C4}" name="Column15358"/>
    <tableColumn id="15372" xr3:uid="{A7122952-C7E5-674C-801B-3CA47CF9D8A2}" name="Column15359"/>
    <tableColumn id="15373" xr3:uid="{F03F88B7-C8E8-9040-91D6-BE445D1A0265}" name="Column15360"/>
    <tableColumn id="15374" xr3:uid="{FE6B41C9-FB2B-E747-B5C7-A111798E225A}" name="Column15361"/>
    <tableColumn id="15375" xr3:uid="{ADBBA396-1633-A34B-894F-BAA5105ED3CC}" name="Column15362"/>
    <tableColumn id="15376" xr3:uid="{72593E03-7A72-1E4D-BE4E-3E2A3E37B96C}" name="Column15363"/>
    <tableColumn id="15377" xr3:uid="{70245800-F866-C74C-A580-26587D05386D}" name="Column15364"/>
    <tableColumn id="15378" xr3:uid="{73D529CA-7BD4-E447-8F4B-29B0EFB15518}" name="Column15365"/>
    <tableColumn id="15379" xr3:uid="{87E3F3C3-2311-4F4F-BC46-56E2B252B62C}" name="Column15366"/>
    <tableColumn id="15380" xr3:uid="{6DDD0086-4328-2E41-BF8B-E43B2BB197CF}" name="Column15367"/>
    <tableColumn id="15381" xr3:uid="{41D1826D-EA22-CC43-A9E2-653A9E451167}" name="Column15368"/>
    <tableColumn id="15382" xr3:uid="{D62FC179-796A-1640-8258-BD9D2F924407}" name="Column15369"/>
    <tableColumn id="15383" xr3:uid="{87072004-2AA6-3748-9261-6D26FAB075C4}" name="Column15370"/>
    <tableColumn id="15384" xr3:uid="{37987EAD-3EC2-B447-9ED4-A32A1D230765}" name="Column15371"/>
    <tableColumn id="15385" xr3:uid="{BD738DEA-9232-864B-9878-85645C541B5D}" name="Column15372"/>
    <tableColumn id="15386" xr3:uid="{B162AF83-731E-4643-A8F4-1466412A92FE}" name="Column15373"/>
    <tableColumn id="15387" xr3:uid="{159C4E52-1927-7649-B9AE-506CB285ABC8}" name="Column15374"/>
    <tableColumn id="15388" xr3:uid="{538CFFAC-F6DC-E64B-858B-1B03BC0065FA}" name="Column15375"/>
    <tableColumn id="15389" xr3:uid="{A8279E18-C714-2444-9471-71D18544E6AF}" name="Column15376"/>
    <tableColumn id="15390" xr3:uid="{EFB6AAF2-BDE1-9548-B99E-C7CEF09A0AE1}" name="Column15377"/>
    <tableColumn id="15391" xr3:uid="{7909AB20-743B-7941-B7D3-53C983A3FCD8}" name="Column15378"/>
    <tableColumn id="15392" xr3:uid="{9D0268C9-7504-BF48-8F33-911EC1D82541}" name="Column15379"/>
    <tableColumn id="15393" xr3:uid="{F479D57B-0B4F-814D-8526-D540E2A565A3}" name="Column15380"/>
    <tableColumn id="15394" xr3:uid="{3FA1D1BF-954F-EF41-9E76-B88044142D4C}" name="Column15381"/>
    <tableColumn id="15395" xr3:uid="{E8742466-56F0-E44C-BABE-EA9575CEF03E}" name="Column15382"/>
    <tableColumn id="15396" xr3:uid="{33DBFD33-627F-B64B-870B-0C45BB9D43EC}" name="Column15383"/>
    <tableColumn id="15397" xr3:uid="{D0528F55-5126-1249-A9AF-E70DE4E95AFA}" name="Column15384"/>
    <tableColumn id="15398" xr3:uid="{1DCFE6E2-95D8-AE49-96F3-006CB98BBE17}" name="Column15385"/>
    <tableColumn id="15399" xr3:uid="{6E7C41F8-DA74-D34A-B989-BC0B66209A27}" name="Column15386"/>
    <tableColumn id="15400" xr3:uid="{B616B70F-D38A-8E4B-9F1B-0D8B36533400}" name="Column15387"/>
    <tableColumn id="15401" xr3:uid="{66CB344B-F837-4E40-9F16-924B1EC599A7}" name="Column15388"/>
    <tableColumn id="15402" xr3:uid="{0F59FA0B-3EE6-EE47-A86D-9FA8C94E2AA8}" name="Column15389"/>
    <tableColumn id="15403" xr3:uid="{CDF50164-35E2-D04E-AA40-1107531C2A4E}" name="Column15390"/>
    <tableColumn id="15404" xr3:uid="{48668128-0FBA-2A46-99D1-7A689C282968}" name="Column15391"/>
    <tableColumn id="15405" xr3:uid="{790E2105-4799-DB41-BD80-692E76C8FA5C}" name="Column15392"/>
    <tableColumn id="15406" xr3:uid="{2158C5A5-B304-6C4F-8C31-40B18A3E6150}" name="Column15393"/>
    <tableColumn id="15407" xr3:uid="{D1ED794A-EDF2-E54E-9285-C3EA8BEFF8B2}" name="Column15394"/>
    <tableColumn id="15408" xr3:uid="{98185887-3228-1E40-A191-E9385D49DB9E}" name="Column15395"/>
    <tableColumn id="15409" xr3:uid="{E38C52B3-AA53-3C4D-A95E-85E005A8ADE7}" name="Column15396"/>
    <tableColumn id="15410" xr3:uid="{E0F0D8F7-080F-9444-8E74-4C11D007029E}" name="Column15397"/>
    <tableColumn id="15411" xr3:uid="{1BB1B895-73F4-A249-AE32-EEEFF5835A41}" name="Column15398"/>
    <tableColumn id="15412" xr3:uid="{BD39574B-6512-B341-80DD-58FC8A67719C}" name="Column15399"/>
    <tableColumn id="15413" xr3:uid="{820FD89A-1161-DE44-BE11-5B3A6754A86A}" name="Column15400"/>
    <tableColumn id="15414" xr3:uid="{4190CA74-DF07-D643-AA77-D8F1F42C5245}" name="Column15401"/>
    <tableColumn id="15415" xr3:uid="{89B615F6-E7C6-4F4E-AE34-156849B64442}" name="Column15402"/>
    <tableColumn id="15416" xr3:uid="{1903F9A2-2EEA-D845-B7A0-B0B27DFD25BA}" name="Column15403"/>
    <tableColumn id="15417" xr3:uid="{84461761-DF53-994A-A492-511F18618F7E}" name="Column15404"/>
    <tableColumn id="15418" xr3:uid="{48A633C3-55F7-0442-A8B3-1D22C03F673A}" name="Column15405"/>
    <tableColumn id="15419" xr3:uid="{533964F4-2F5B-0E49-9B9D-8BAA177FE08E}" name="Column15406"/>
    <tableColumn id="15420" xr3:uid="{1965F739-1EAF-5249-9A86-87A95789714B}" name="Column15407"/>
    <tableColumn id="15421" xr3:uid="{B05C51D3-5AAF-3E49-B994-01002B8C8380}" name="Column15408"/>
    <tableColumn id="15422" xr3:uid="{1DD3EDE0-1362-C145-BAC1-73AC20F2801D}" name="Column15409"/>
    <tableColumn id="15423" xr3:uid="{94D17625-5E50-7849-9B6D-42474A9B5FA5}" name="Column15410"/>
    <tableColumn id="15424" xr3:uid="{84FE6A9D-76E0-1E4E-8D6D-1B3DE8C7AAED}" name="Column15411"/>
    <tableColumn id="15425" xr3:uid="{3A00CFDE-C61C-9842-885A-C51ECA817F25}" name="Column15412"/>
    <tableColumn id="15426" xr3:uid="{F14F4A66-FEF2-1C49-9E08-89E29ED9A564}" name="Column15413"/>
    <tableColumn id="15427" xr3:uid="{DB4FF679-A815-D14B-A299-3FE4A08CD89D}" name="Column15414"/>
    <tableColumn id="15428" xr3:uid="{01D5C81A-BFFF-CD4D-A009-594C88B59979}" name="Column15415"/>
    <tableColumn id="15429" xr3:uid="{063A8890-3FA2-9A4F-9FD8-AFA8178B20BD}" name="Column15416"/>
    <tableColumn id="15430" xr3:uid="{540A4103-0385-1C40-A9E5-E581C45F52E6}" name="Column15417"/>
    <tableColumn id="15431" xr3:uid="{E0BEE933-D9AD-7D47-966C-D71CED319A3C}" name="Column15418"/>
    <tableColumn id="15432" xr3:uid="{D730B314-EB42-354F-AF49-E8FF2B1E4230}" name="Column15419"/>
    <tableColumn id="15433" xr3:uid="{A6C21E6E-21AB-6140-89AA-F4D79616C278}" name="Column15420"/>
    <tableColumn id="15434" xr3:uid="{EB3B4804-6403-1341-B6BE-75CED28A1954}" name="Column15421"/>
    <tableColumn id="15435" xr3:uid="{370B2B6D-558A-944D-BA6D-6DAD8A68DDDB}" name="Column15422"/>
    <tableColumn id="15436" xr3:uid="{F509ACFF-9F4C-0E46-9FA7-AC99B6BC3DBE}" name="Column15423"/>
    <tableColumn id="15437" xr3:uid="{F047C79F-9AAF-5943-ACE8-DBE5B47A0802}" name="Column15424"/>
    <tableColumn id="15438" xr3:uid="{B3B665DA-A1B0-6445-980C-A53881FC7866}" name="Column15425"/>
    <tableColumn id="15439" xr3:uid="{A2B4228B-BC0A-714B-90ED-097859923BD4}" name="Column15426"/>
    <tableColumn id="15440" xr3:uid="{898A5248-767B-0D41-A667-4DD9556BCF03}" name="Column15427"/>
    <tableColumn id="15441" xr3:uid="{A161E96F-C0CE-9748-9F40-379647C58238}" name="Column15428"/>
    <tableColumn id="15442" xr3:uid="{D32F4BA5-BA61-784E-B28C-3C058F3AF5EB}" name="Column15429"/>
    <tableColumn id="15443" xr3:uid="{2360F2BE-D12A-E045-8B78-EAB4F8837B65}" name="Column15430"/>
    <tableColumn id="15444" xr3:uid="{C5E736CA-DFED-254D-99DB-E5D0E819B1BF}" name="Column15431"/>
    <tableColumn id="15445" xr3:uid="{18DBAA71-25A1-AF43-9DAC-F04F256B08B9}" name="Column15432"/>
    <tableColumn id="15446" xr3:uid="{1FB4F14E-0197-6045-92F6-23B633EA0B4D}" name="Column15433"/>
    <tableColumn id="15447" xr3:uid="{CF482D74-B606-AD41-A7D3-138088962F49}" name="Column15434"/>
    <tableColumn id="15448" xr3:uid="{FCC3FEFD-811F-7D42-ACDD-53EDDA072BCF}" name="Column15435"/>
    <tableColumn id="15449" xr3:uid="{DB47EDD9-6A69-1245-809C-08111899B960}" name="Column15436"/>
    <tableColumn id="15450" xr3:uid="{5A4E151A-F48D-294A-BF2B-4508261585BB}" name="Column15437"/>
    <tableColumn id="15451" xr3:uid="{7FAF8006-A0E4-9144-8D42-FD3CD430F904}" name="Column15438"/>
    <tableColumn id="15452" xr3:uid="{F9BAA025-8508-B645-B63D-4E9501DD1C4C}" name="Column15439"/>
    <tableColumn id="15453" xr3:uid="{0A287CE9-0155-0242-8817-89F392E069AF}" name="Column15440"/>
    <tableColumn id="15454" xr3:uid="{4E4FF6F6-D9FA-1E41-9C2D-499E299EADA9}" name="Column15441"/>
    <tableColumn id="15455" xr3:uid="{41C76A3B-D674-6A47-9829-0748FFFA962D}" name="Column15442"/>
    <tableColumn id="15456" xr3:uid="{520CFA75-2812-354A-A9B9-824EF9CBA9A4}" name="Column15443"/>
    <tableColumn id="15457" xr3:uid="{EE6BE94C-9AB6-9A45-8E07-B7964B4F6CF0}" name="Column15444"/>
    <tableColumn id="15458" xr3:uid="{27996B4A-2A50-F74B-B908-2D56103DB520}" name="Column15445"/>
    <tableColumn id="15459" xr3:uid="{DAFEF16A-272F-D64C-B7FC-0C746A239BD3}" name="Column15446"/>
    <tableColumn id="15460" xr3:uid="{B0DEFEE2-B0C2-CB43-8268-A281998FB92C}" name="Column15447"/>
    <tableColumn id="15461" xr3:uid="{569B9957-A8D2-7443-8FF4-693BD7AD0AE6}" name="Column15448"/>
    <tableColumn id="15462" xr3:uid="{E5BEF511-1AE1-654F-BCA0-8D0775387773}" name="Column15449"/>
    <tableColumn id="15463" xr3:uid="{090C8E49-D6A4-B84A-A0EB-11D4C99EDE19}" name="Column15450"/>
    <tableColumn id="15464" xr3:uid="{39542969-0478-BC46-BAEC-AEC78B442FE6}" name="Column15451"/>
    <tableColumn id="15465" xr3:uid="{3BB557D2-6935-0B4F-BD96-176F4BA05014}" name="Column15452"/>
    <tableColumn id="15466" xr3:uid="{5AC20E85-F946-8B42-8C3C-4226E32389E0}" name="Column15453"/>
    <tableColumn id="15467" xr3:uid="{87D9314C-EE6F-A146-A11D-C2F3357375BD}" name="Column15454"/>
    <tableColumn id="15468" xr3:uid="{66AD83C2-E886-8042-A645-9957CD700DAD}" name="Column15455"/>
    <tableColumn id="15469" xr3:uid="{CBEE63A0-91DD-884D-A6A5-02E21EE7B15B}" name="Column15456"/>
    <tableColumn id="15470" xr3:uid="{7F758436-A098-694D-A5CA-A9ECFC7351A3}" name="Column15457"/>
    <tableColumn id="15471" xr3:uid="{BDE9A4D7-A9FE-3749-A616-0D67ACEB2D52}" name="Column15458"/>
    <tableColumn id="15472" xr3:uid="{1064C6DA-08A1-914A-8E28-8538B8045D1F}" name="Column15459"/>
    <tableColumn id="15473" xr3:uid="{2255FB98-55FE-5C49-9AD6-A90825A6B0CD}" name="Column15460"/>
    <tableColumn id="15474" xr3:uid="{DCDF6067-8ACD-0A4F-957E-613F5D49915E}" name="Column15461"/>
    <tableColumn id="15475" xr3:uid="{403878C4-060F-F847-A849-D9233D958BC1}" name="Column15462"/>
    <tableColumn id="15476" xr3:uid="{8C34D942-54F9-BC4E-AADB-FC0F14C8A47A}" name="Column15463"/>
    <tableColumn id="15477" xr3:uid="{FE9F069B-4EE3-E048-B4F5-F5CA84CC6686}" name="Column15464"/>
    <tableColumn id="15478" xr3:uid="{5B45C0A0-335A-474F-9055-301F02A62292}" name="Column15465"/>
    <tableColumn id="15479" xr3:uid="{F25340B6-EC4E-E645-93E4-C126921185E3}" name="Column15466"/>
    <tableColumn id="15480" xr3:uid="{199072D8-B076-0947-8D1A-E9D998BAE77A}" name="Column15467"/>
    <tableColumn id="15481" xr3:uid="{13AFED4E-8D44-4A46-A218-DAB64A8C22BE}" name="Column15468"/>
    <tableColumn id="15482" xr3:uid="{63DBF42B-1445-0248-89D0-3749360E3ABD}" name="Column15469"/>
    <tableColumn id="15483" xr3:uid="{594BB4BD-8104-344D-9555-0C8704E097C8}" name="Column15470"/>
    <tableColumn id="15484" xr3:uid="{D0094EAC-8ABD-824A-9DE6-AF0F302907F2}" name="Column15471"/>
    <tableColumn id="15485" xr3:uid="{64453DB9-CB2B-2049-9FBE-51EB94DBE382}" name="Column15472"/>
    <tableColumn id="15486" xr3:uid="{BFCC986B-8648-6B48-B2D5-547D93BB05C5}" name="Column15473"/>
    <tableColumn id="15487" xr3:uid="{57322103-6CAB-004A-8297-F2B5027DD9C4}" name="Column15474"/>
    <tableColumn id="15488" xr3:uid="{A246331A-5175-CC46-AC8B-7C9D415D64B9}" name="Column15475"/>
    <tableColumn id="15489" xr3:uid="{4ABA57F4-3D1D-C647-AF29-B70BDC68F30E}" name="Column15476"/>
    <tableColumn id="15490" xr3:uid="{DB1C37BF-F75C-CD44-90CE-72958C02B33F}" name="Column15477"/>
    <tableColumn id="15491" xr3:uid="{57CCAB59-CB0A-A446-8380-316414B95960}" name="Column15478"/>
    <tableColumn id="15492" xr3:uid="{0C2DF74D-495C-AF42-8131-3ADE26A8BDD9}" name="Column15479"/>
    <tableColumn id="15493" xr3:uid="{1092ABA7-3932-454F-9601-235C0665B670}" name="Column15480"/>
    <tableColumn id="15494" xr3:uid="{9B86DDDF-ECCD-0545-8A80-F8EC05E3D280}" name="Column15481"/>
    <tableColumn id="15495" xr3:uid="{95C488A0-7DCD-EB46-8CAA-7C98FB82E715}" name="Column15482"/>
    <tableColumn id="15496" xr3:uid="{280127D9-437C-A243-90FF-E351D987217C}" name="Column15483"/>
    <tableColumn id="15497" xr3:uid="{88E1020A-F6FB-1544-82A4-29F541E56F76}" name="Column15484"/>
    <tableColumn id="15498" xr3:uid="{A5246ECC-AEEB-274A-A45E-838D3874F3A8}" name="Column15485"/>
    <tableColumn id="15499" xr3:uid="{0AB6E83E-2EDD-D444-9907-394332380416}" name="Column15486"/>
    <tableColumn id="15500" xr3:uid="{8E0DE11E-D700-9244-A436-2CF7AF697CC6}" name="Column15487"/>
    <tableColumn id="15501" xr3:uid="{DBC47932-1951-0940-BAC4-9D05A3A0D946}" name="Column15488"/>
    <tableColumn id="15502" xr3:uid="{93915963-87D3-AF4C-9769-483F9A65B3A5}" name="Column15489"/>
    <tableColumn id="15503" xr3:uid="{1AF00967-A584-2C49-BF33-B59537109CDF}" name="Column15490"/>
    <tableColumn id="15504" xr3:uid="{6B5AEAF4-86E2-564F-86BE-C6C94CE21DD5}" name="Column15491"/>
    <tableColumn id="15505" xr3:uid="{F714EFCF-7DAA-D440-BD2F-AF6F463DC440}" name="Column15492"/>
    <tableColumn id="15506" xr3:uid="{EA439EF6-F902-B847-B55B-5545533F6DF3}" name="Column15493"/>
    <tableColumn id="15507" xr3:uid="{C534BEAE-11C0-4248-AEEB-21344FF969E8}" name="Column15494"/>
    <tableColumn id="15508" xr3:uid="{D4AB205E-7B71-B44B-9181-050B7FC14182}" name="Column15495"/>
    <tableColumn id="15509" xr3:uid="{B291A9CF-8C92-CF41-9869-604BBE62D4A9}" name="Column15496"/>
    <tableColumn id="15510" xr3:uid="{3DD1DFA6-3E0B-F24F-95F1-6D2C3C0B2288}" name="Column15497"/>
    <tableColumn id="15511" xr3:uid="{787AB3DA-97BB-6B42-A8AB-68012C4C7112}" name="Column15498"/>
    <tableColumn id="15512" xr3:uid="{3872F848-B6C8-AA4B-A25A-E532BD4EB458}" name="Column15499"/>
    <tableColumn id="15513" xr3:uid="{0DA12144-182A-B94D-8FD6-43155E8762AF}" name="Column15500"/>
    <tableColumn id="15514" xr3:uid="{F2FEBD0D-6F6D-5B45-BACF-90E4162AFC12}" name="Column15501"/>
    <tableColumn id="15515" xr3:uid="{D591AB2D-7200-5743-A078-B1C79CF8C213}" name="Column15502"/>
    <tableColumn id="15516" xr3:uid="{6E0B0F58-A9C1-4A4B-85B8-53D4481FBECF}" name="Column15503"/>
    <tableColumn id="15517" xr3:uid="{5611AF76-070E-A64B-AC38-AD9F39287FC9}" name="Column15504"/>
    <tableColumn id="15518" xr3:uid="{0F5A40C1-A2AE-6042-92F9-74AB738A506A}" name="Column15505"/>
    <tableColumn id="15519" xr3:uid="{1ECE676A-6CE2-B54F-A764-02C6EA2B9AA0}" name="Column15506"/>
    <tableColumn id="15520" xr3:uid="{0D1A6B97-2F73-3349-9E0D-B2CC34692B7A}" name="Column15507"/>
    <tableColumn id="15521" xr3:uid="{13DCECB2-D3E0-ED4E-A969-AD0E796FF6B7}" name="Column15508"/>
    <tableColumn id="15522" xr3:uid="{CA01F8FF-006C-E64F-9F0B-F1A9BF1778E1}" name="Column15509"/>
    <tableColumn id="15523" xr3:uid="{EE9B1E87-105A-684A-B84F-D3CB20B77F50}" name="Column15510"/>
    <tableColumn id="15524" xr3:uid="{53AD9627-2B9E-6F4C-BE85-6E08DAA25C5B}" name="Column15511"/>
    <tableColumn id="15525" xr3:uid="{4DE2C292-E821-C948-8243-3B1BF33727A7}" name="Column15512"/>
    <tableColumn id="15526" xr3:uid="{E3563D2E-08E2-074E-92DC-FE7B4C448B79}" name="Column15513"/>
    <tableColumn id="15527" xr3:uid="{58000FA3-860D-6443-8D1F-29B5959C7D74}" name="Column15514"/>
    <tableColumn id="15528" xr3:uid="{94F36E84-DA9B-9F46-889C-1B37F8DF78AF}" name="Column15515"/>
    <tableColumn id="15529" xr3:uid="{3B7D93B1-EC8F-0B45-95A2-F7E89B92D8A0}" name="Column15516"/>
    <tableColumn id="15530" xr3:uid="{533FDAB6-2A77-4343-856E-17734480E9CC}" name="Column15517"/>
    <tableColumn id="15531" xr3:uid="{80602F02-665D-804F-BEA8-CB6888DAA904}" name="Column15518"/>
    <tableColumn id="15532" xr3:uid="{4F777649-B981-D84F-AFA3-E7F2668D7BD6}" name="Column15519"/>
    <tableColumn id="15533" xr3:uid="{C44309FE-8346-4F4B-ACF6-7EA818CB6939}" name="Column15520"/>
    <tableColumn id="15534" xr3:uid="{12CC4C64-A632-1F4B-8E66-E79787354C42}" name="Column15521"/>
    <tableColumn id="15535" xr3:uid="{1EFF785C-D849-8A41-80F6-DB1E808C9572}" name="Column15522"/>
    <tableColumn id="15536" xr3:uid="{B94593D7-7239-5547-AEC4-7176DCC7ED00}" name="Column15523"/>
    <tableColumn id="15537" xr3:uid="{90EB7F89-7146-D34A-A2D0-732B53B59F96}" name="Column15524"/>
    <tableColumn id="15538" xr3:uid="{473571B5-221E-F448-8DEA-FAA50018BED6}" name="Column15525"/>
    <tableColumn id="15539" xr3:uid="{1A81F937-C8AC-DC48-B2D8-10DB82F03852}" name="Column15526"/>
    <tableColumn id="15540" xr3:uid="{37D3AE60-6D4B-7244-992F-D69E26B2F230}" name="Column15527"/>
    <tableColumn id="15541" xr3:uid="{3D749E5E-78EE-744C-9012-4F137846EB5D}" name="Column15528"/>
    <tableColumn id="15542" xr3:uid="{EFD8BF1C-32E8-C643-8B00-307FFC851E28}" name="Column15529"/>
    <tableColumn id="15543" xr3:uid="{80FE6C7B-0F02-BC4B-B768-5632E5C5692B}" name="Column15530"/>
    <tableColumn id="15544" xr3:uid="{4B17BB55-F5F0-6F45-8EAE-E1B85251FAE2}" name="Column15531"/>
    <tableColumn id="15545" xr3:uid="{950F6579-E885-F645-A4FE-2A6897E95227}" name="Column15532"/>
    <tableColumn id="15546" xr3:uid="{EAB763CA-1BD1-114B-8868-553E5873A391}" name="Column15533"/>
    <tableColumn id="15547" xr3:uid="{3BBEEFA1-FAFD-FA48-B371-A289F7CB44F9}" name="Column15534"/>
    <tableColumn id="15548" xr3:uid="{09018D25-84B4-FC46-AD57-D83DA8624C08}" name="Column15535"/>
    <tableColumn id="15549" xr3:uid="{8DB050B5-70CB-4445-BA99-FC993A4C7DBC}" name="Column15536"/>
    <tableColumn id="15550" xr3:uid="{3292016C-7452-A94A-A30A-05F5ADD7750D}" name="Column15537"/>
    <tableColumn id="15551" xr3:uid="{4A8CFD49-75AD-514A-B444-3CD190EC59D4}" name="Column15538"/>
    <tableColumn id="15552" xr3:uid="{F0F05DD0-9E51-CB46-8F12-D8BB94187CD6}" name="Column15539"/>
    <tableColumn id="15553" xr3:uid="{8CC64EE9-1B8B-1C47-A878-BE854B88A8F7}" name="Column15540"/>
    <tableColumn id="15554" xr3:uid="{8001F1B5-5F64-FA4D-AA0B-34B3AAF96E02}" name="Column15541"/>
    <tableColumn id="15555" xr3:uid="{EA1F1C61-87A5-0642-980B-2CD231668057}" name="Column15542"/>
    <tableColumn id="15556" xr3:uid="{2EB03227-3E81-C64E-A43E-5588DC8D5368}" name="Column15543"/>
    <tableColumn id="15557" xr3:uid="{8B91DC12-EFD3-DA4F-A26B-E59914BA4D59}" name="Column15544"/>
    <tableColumn id="15558" xr3:uid="{AA6E1890-B6B3-A04A-81AF-5D0E92D29282}" name="Column15545"/>
    <tableColumn id="15559" xr3:uid="{D8A155AE-2C71-AA44-B195-A6720C0C94ED}" name="Column15546"/>
    <tableColumn id="15560" xr3:uid="{8C3B09B3-3478-BF4D-B102-AA84D6607E41}" name="Column15547"/>
    <tableColumn id="15561" xr3:uid="{E44A60B1-8B57-9146-B45F-89FFDDCB0C2E}" name="Column15548"/>
    <tableColumn id="15562" xr3:uid="{CAE16C6E-9CD9-3041-AE3A-92D33289B9BA}" name="Column15549"/>
    <tableColumn id="15563" xr3:uid="{DF2BC521-CE86-0D42-9602-3DD12E46228E}" name="Column15550"/>
    <tableColumn id="15564" xr3:uid="{70CBBBAD-3146-3E4D-B028-5B4680F631CB}" name="Column15551"/>
    <tableColumn id="15565" xr3:uid="{4D4EC933-DE89-7041-9D83-B9D78D3772D4}" name="Column15552"/>
    <tableColumn id="15566" xr3:uid="{46C5F687-D1DC-4A4F-9C7E-AC67F1C2F6C4}" name="Column15553"/>
    <tableColumn id="15567" xr3:uid="{46C8A8F1-397B-A14E-9EA7-F9BE2258E58B}" name="Column15554"/>
    <tableColumn id="15568" xr3:uid="{FB56E2AE-59B8-7045-BC10-52E8518F977B}" name="Column15555"/>
    <tableColumn id="15569" xr3:uid="{FEE181E8-0E2B-8F46-AF6C-705B59737B3E}" name="Column15556"/>
    <tableColumn id="15570" xr3:uid="{0F86D936-326D-AE40-8299-551A8A2CC43C}" name="Column15557"/>
    <tableColumn id="15571" xr3:uid="{96BFA44A-B5A3-5241-ACAA-ADEFF999A3A2}" name="Column15558"/>
    <tableColumn id="15572" xr3:uid="{2BE5FBFB-5CD5-EC4B-A213-C0F9F875AC5D}" name="Column15559"/>
    <tableColumn id="15573" xr3:uid="{876B1CBB-3982-5F4C-BDC6-CA9AE35B26F7}" name="Column15560"/>
    <tableColumn id="15574" xr3:uid="{0DBEC6D2-FE7B-0048-930D-C6DDBE4C197E}" name="Column15561"/>
    <tableColumn id="15575" xr3:uid="{24994FB1-DA95-EC4D-A2B1-09B07DE09F49}" name="Column15562"/>
    <tableColumn id="15576" xr3:uid="{320AA721-CA9D-5848-95B1-06A89CE71D8B}" name="Column15563"/>
    <tableColumn id="15577" xr3:uid="{DB5EA95E-2086-3A4A-B7E7-7D975A47D3FC}" name="Column15564"/>
    <tableColumn id="15578" xr3:uid="{434955FA-9C26-3D4E-AE26-60B5C106B72F}" name="Column15565"/>
    <tableColumn id="15579" xr3:uid="{C332D2B5-B86E-E74B-961F-7DEEEC0A3878}" name="Column15566"/>
    <tableColumn id="15580" xr3:uid="{B4B76AF6-A52C-2741-82DD-A1834EC31C15}" name="Column15567"/>
    <tableColumn id="15581" xr3:uid="{453D410A-DEF6-8C4C-AE35-7AEB0DB92A5B}" name="Column15568"/>
    <tableColumn id="15582" xr3:uid="{AA5A6F95-554E-CB48-A052-60791ACB22B9}" name="Column15569"/>
    <tableColumn id="15583" xr3:uid="{8090AF12-7285-1640-8135-DFFC58C5D748}" name="Column15570"/>
    <tableColumn id="15584" xr3:uid="{23C262B7-8B29-324A-9EA6-ED4AC5833C0A}" name="Column15571"/>
    <tableColumn id="15585" xr3:uid="{FBE176CA-65CD-054D-B333-2418C87976F4}" name="Column15572"/>
    <tableColumn id="15586" xr3:uid="{D76A2513-4707-614A-A886-94F821AC4F2E}" name="Column15573"/>
    <tableColumn id="15587" xr3:uid="{A5A57A6A-B473-C64D-963E-02B98ADEA081}" name="Column15574"/>
    <tableColumn id="15588" xr3:uid="{2F7653C2-405A-854C-9560-8E01BDB3996A}" name="Column15575"/>
    <tableColumn id="15589" xr3:uid="{E9D7316C-3207-FB4A-93F3-6B0771E4D982}" name="Column15576"/>
    <tableColumn id="15590" xr3:uid="{85C02273-A28E-A340-A257-A0FCB610FE31}" name="Column15577"/>
    <tableColumn id="15591" xr3:uid="{5120DC7D-6037-1B47-80E7-B4647B2768A6}" name="Column15578"/>
    <tableColumn id="15592" xr3:uid="{4BCBB702-F53F-674A-91B1-EE4F21255B31}" name="Column15579"/>
    <tableColumn id="15593" xr3:uid="{A15269C3-0BC2-5744-B885-B3656DBED2F4}" name="Column15580"/>
    <tableColumn id="15594" xr3:uid="{942E347D-D8A0-A04C-8CC7-F9B99C1FB8E8}" name="Column15581"/>
    <tableColumn id="15595" xr3:uid="{B40D4C9A-72CE-F444-97AF-F35745FAEE1D}" name="Column15582"/>
    <tableColumn id="15596" xr3:uid="{88360EE0-99EA-324E-83DA-FFE5DE9C1FCE}" name="Column15583"/>
    <tableColumn id="15597" xr3:uid="{DBA8F7D7-981F-F442-8BE9-46F105D49ECB}" name="Column15584"/>
    <tableColumn id="15598" xr3:uid="{9ECD5AC7-728A-3541-9530-9F449FC3864D}" name="Column15585"/>
    <tableColumn id="15599" xr3:uid="{BCEF1F90-88C9-7442-8687-61B116B03B42}" name="Column15586"/>
    <tableColumn id="15600" xr3:uid="{118230CD-44E2-8343-8949-FEB7724DC889}" name="Column15587"/>
    <tableColumn id="15601" xr3:uid="{BCADF74F-EACF-2743-9A56-AD9937B48524}" name="Column15588"/>
    <tableColumn id="15602" xr3:uid="{DBB17080-CEEE-7949-9007-692C0E6DBD30}" name="Column15589"/>
    <tableColumn id="15603" xr3:uid="{C4E20101-7818-084E-B9EE-3B78AF672DCC}" name="Column15590"/>
    <tableColumn id="15604" xr3:uid="{DE27A995-C132-0E41-AD48-2AC99BA1EE48}" name="Column15591"/>
    <tableColumn id="15605" xr3:uid="{0C5B8D26-D67A-7C45-83AF-377C60798F85}" name="Column15592"/>
    <tableColumn id="15606" xr3:uid="{1601E7DE-6723-E449-BBA4-D64F78F55117}" name="Column15593"/>
    <tableColumn id="15607" xr3:uid="{7AC1523D-8F7E-B54F-BDD9-F8919DAB27DE}" name="Column15594"/>
    <tableColumn id="15608" xr3:uid="{D8F4714C-7D9A-5A48-B364-E9B6521DF0B0}" name="Column15595"/>
    <tableColumn id="15609" xr3:uid="{F897EBC6-FCD3-B447-8FAE-727B00E33DD1}" name="Column15596"/>
    <tableColumn id="15610" xr3:uid="{AC6F9B26-258E-684E-A641-5641E5026EF8}" name="Column15597"/>
    <tableColumn id="15611" xr3:uid="{A082D921-EFEE-8E4C-9B44-D8B91DAD449E}" name="Column15598"/>
    <tableColumn id="15612" xr3:uid="{F01E69C3-E21A-124A-A25B-BE86F888DB0C}" name="Column15599"/>
    <tableColumn id="15613" xr3:uid="{5358A598-B091-9A4A-AC34-EFFF0685C7FB}" name="Column15600"/>
    <tableColumn id="15614" xr3:uid="{603CC78D-1920-5C47-9100-21573CFAE596}" name="Column15601"/>
    <tableColumn id="15615" xr3:uid="{B0D0495C-5A1C-E542-98F6-EDF4BBAB3CB2}" name="Column15602"/>
    <tableColumn id="15616" xr3:uid="{22B0B63C-0F17-2247-A425-8B64C0F97193}" name="Column15603"/>
    <tableColumn id="15617" xr3:uid="{77D3C4B5-1F05-914B-B913-54B45F23FB22}" name="Column15604"/>
    <tableColumn id="15618" xr3:uid="{09ED3878-D85B-6046-A970-96416798F651}" name="Column15605"/>
    <tableColumn id="15619" xr3:uid="{56217681-2CDE-674D-8F59-20DB04B24F6D}" name="Column15606"/>
    <tableColumn id="15620" xr3:uid="{A13987EE-B0E4-F342-BFEA-63101893A870}" name="Column15607"/>
    <tableColumn id="15621" xr3:uid="{A0B15CA5-58D8-FD44-944F-35DB1D6890D0}" name="Column15608"/>
    <tableColumn id="15622" xr3:uid="{AF3F02EF-E322-0A47-B4B6-EE99BF07E882}" name="Column15609"/>
    <tableColumn id="15623" xr3:uid="{B025D069-0673-0547-A0AE-7824191D56E4}" name="Column15610"/>
    <tableColumn id="15624" xr3:uid="{6D1E41AB-CCA1-274F-B074-C1B092E631CD}" name="Column15611"/>
    <tableColumn id="15625" xr3:uid="{A59716B3-206D-0147-B341-3632156ADF8F}" name="Column15612"/>
    <tableColumn id="15626" xr3:uid="{F82B3592-4B78-F248-9245-17ACADA4ABDA}" name="Column15613"/>
    <tableColumn id="15627" xr3:uid="{21302162-B442-9641-B435-C7FB3D97E6F6}" name="Column15614"/>
    <tableColumn id="15628" xr3:uid="{A016BDC9-5A9D-0843-AC22-9B1C47084110}" name="Column15615"/>
    <tableColumn id="15629" xr3:uid="{2D8FCC7B-00BC-944E-9367-FA1E0DA9AED1}" name="Column15616"/>
    <tableColumn id="15630" xr3:uid="{1CE99392-DADC-E540-A44C-63368A7AD264}" name="Column15617"/>
    <tableColumn id="15631" xr3:uid="{898775B4-9B38-E64E-B974-0555899ADBFE}" name="Column15618"/>
    <tableColumn id="15632" xr3:uid="{4D64FC12-9877-3640-A4BE-79BA02E7C1AA}" name="Column15619"/>
    <tableColumn id="15633" xr3:uid="{99BC81EA-CF00-C341-8A42-7DA05FADA773}" name="Column15620"/>
    <tableColumn id="15634" xr3:uid="{676DB8F8-F2B8-664B-877E-F19615092420}" name="Column15621"/>
    <tableColumn id="15635" xr3:uid="{2DE6E0FA-1FA1-9C4D-BBAB-27EFB0D35BED}" name="Column15622"/>
    <tableColumn id="15636" xr3:uid="{2C3C54B5-9C0A-1144-8C75-D07C6CB45524}" name="Column15623"/>
    <tableColumn id="15637" xr3:uid="{19F77D19-DB3E-3449-814E-D7B8635A45D7}" name="Column15624"/>
    <tableColumn id="15638" xr3:uid="{4D8DEFA1-2524-4C4B-8935-F774CD688F06}" name="Column15625"/>
    <tableColumn id="15639" xr3:uid="{67EF3048-C6F2-964A-A3F2-73AF38E0E716}" name="Column15626"/>
    <tableColumn id="15640" xr3:uid="{6EC3F996-38A4-3F40-BD44-3669185EDB42}" name="Column15627"/>
    <tableColumn id="15641" xr3:uid="{D8A5B1A6-972F-854F-8EDD-97FFCBDC5869}" name="Column15628"/>
    <tableColumn id="15642" xr3:uid="{7B529FD1-F833-1C4D-8E1F-A744734A51D4}" name="Column15629"/>
    <tableColumn id="15643" xr3:uid="{BEA9F325-4CDB-674F-9DE3-E75621A472D0}" name="Column15630"/>
    <tableColumn id="15644" xr3:uid="{2B4D38FB-03AD-4B45-BD51-79D78CA466CD}" name="Column15631"/>
    <tableColumn id="15645" xr3:uid="{2F0A822A-4A91-9C40-80C6-8525CDE8D3F0}" name="Column15632"/>
    <tableColumn id="15646" xr3:uid="{28CC3AC6-B3C3-9545-B1FA-75091E9D5800}" name="Column15633"/>
    <tableColumn id="15647" xr3:uid="{FA1F7C88-2465-5143-98CA-235222D3F3B9}" name="Column15634"/>
    <tableColumn id="15648" xr3:uid="{3CF68F47-55D6-404A-A2BD-0918EFC8472E}" name="Column15635"/>
    <tableColumn id="15649" xr3:uid="{D9EA2BA9-9FAB-7143-ABFA-35AB78902699}" name="Column15636"/>
    <tableColumn id="15650" xr3:uid="{D661DF1A-1AA7-2441-8E7A-D1F0E4B91068}" name="Column15637"/>
    <tableColumn id="15651" xr3:uid="{3C6C9061-70F7-014F-8F89-48FC3A502ADD}" name="Column15638"/>
    <tableColumn id="15652" xr3:uid="{7CC7AD15-C82F-9446-92CB-403E00BA0C58}" name="Column15639"/>
    <tableColumn id="15653" xr3:uid="{2631A235-28EE-604D-80BE-D5E3937B3D64}" name="Column15640"/>
    <tableColumn id="15654" xr3:uid="{B104FAE5-72F8-6744-A84E-766E094E7BBF}" name="Column15641"/>
    <tableColumn id="15655" xr3:uid="{43408D6E-3D33-7041-9B30-87FCD8FDC08E}" name="Column15642"/>
    <tableColumn id="15656" xr3:uid="{A3EAE78A-769B-0A40-8467-5983C1075525}" name="Column15643"/>
    <tableColumn id="15657" xr3:uid="{AB2A2732-1A42-484D-ADFC-137F274251E3}" name="Column15644"/>
    <tableColumn id="15658" xr3:uid="{3DEFF601-ADDD-0C4D-AF24-B5E3A7580B80}" name="Column15645"/>
    <tableColumn id="15659" xr3:uid="{007BF695-CD6D-2E4C-AB05-D81D161DD4E3}" name="Column15646"/>
    <tableColumn id="15660" xr3:uid="{E4B7BF81-2EB5-E447-ACBB-82AB8F1955B3}" name="Column15647"/>
    <tableColumn id="15661" xr3:uid="{D444F89D-272A-B749-8094-056AADA1B83C}" name="Column15648"/>
    <tableColumn id="15662" xr3:uid="{1E1157D5-FD56-C34F-AFB7-9236EA782694}" name="Column15649"/>
    <tableColumn id="15663" xr3:uid="{84F222B2-1BE5-384E-8A78-E2DAEC60E936}" name="Column15650"/>
    <tableColumn id="15664" xr3:uid="{74AE5E68-2BBD-3847-8BCF-5A08A8ABD41B}" name="Column15651"/>
    <tableColumn id="15665" xr3:uid="{13638B65-D80C-6D49-9235-02CF26673FE4}" name="Column15652"/>
    <tableColumn id="15666" xr3:uid="{91FACDAC-669A-204A-A4ED-C03AB955F8F0}" name="Column15653"/>
    <tableColumn id="15667" xr3:uid="{700C7C00-3617-C743-8150-E89B677E28E9}" name="Column15654"/>
    <tableColumn id="15668" xr3:uid="{F886A57E-8A82-D04D-8ED8-4E96A36C193F}" name="Column15655"/>
    <tableColumn id="15669" xr3:uid="{E1226812-90A3-704C-A416-099D8D30D092}" name="Column15656"/>
    <tableColumn id="15670" xr3:uid="{FC024926-9644-DF4C-9514-E05EB20F012B}" name="Column15657"/>
    <tableColumn id="15671" xr3:uid="{28C4538F-9BCC-B143-877E-A7C187A6E647}" name="Column15658"/>
    <tableColumn id="15672" xr3:uid="{17D07A8F-401B-E44B-A2EA-2E5A35A4FC16}" name="Column15659"/>
    <tableColumn id="15673" xr3:uid="{AD30DB46-0FDC-2D40-81E8-D5D4EDCB1B95}" name="Column15660"/>
    <tableColumn id="15674" xr3:uid="{D6B13619-AFA2-0A45-BDE1-554391466B53}" name="Column15661"/>
    <tableColumn id="15675" xr3:uid="{5D8F866E-3C46-1F45-8282-BEB115FE6E0A}" name="Column15662"/>
    <tableColumn id="15676" xr3:uid="{B4B6D66F-2DBF-F64C-9DFB-ADCEBFFA5806}" name="Column15663"/>
    <tableColumn id="15677" xr3:uid="{E79E4888-C7B7-7C43-8C61-972B24CA865B}" name="Column15664"/>
    <tableColumn id="15678" xr3:uid="{ECFD0804-02AD-3843-9FB5-21F78EC9D8CC}" name="Column15665"/>
    <tableColumn id="15679" xr3:uid="{FED2A42D-DE83-614E-B337-66A65C0149FE}" name="Column15666"/>
    <tableColumn id="15680" xr3:uid="{22EB0956-CDD4-CD48-806F-60C440A2B177}" name="Column15667"/>
    <tableColumn id="15681" xr3:uid="{E01F97FB-B4D2-5E46-9075-234134A186CD}" name="Column15668"/>
    <tableColumn id="15682" xr3:uid="{B2AE9FCE-695F-7641-ABAE-C871E036DA87}" name="Column15669"/>
    <tableColumn id="15683" xr3:uid="{7DF62278-860A-4B4E-8DD5-8D0F947EDB34}" name="Column15670"/>
    <tableColumn id="15684" xr3:uid="{62F356AC-DE7A-1D43-8534-1DDFA4893757}" name="Column15671"/>
    <tableColumn id="15685" xr3:uid="{86B2FAF3-D5BD-8242-9167-19C508A08D6E}" name="Column15672"/>
    <tableColumn id="15686" xr3:uid="{70460D86-2BC8-E841-91F6-024B55636564}" name="Column15673"/>
    <tableColumn id="15687" xr3:uid="{6C6EB1B6-2C6E-5A48-B913-7B2569446D9D}" name="Column15674"/>
    <tableColumn id="15688" xr3:uid="{95A0DAF2-F77A-B946-B9F0-C5E5A87844A5}" name="Column15675"/>
    <tableColumn id="15689" xr3:uid="{802B3694-E444-4C43-A78B-73D62DDB8689}" name="Column15676"/>
    <tableColumn id="15690" xr3:uid="{3CDAEF3B-E2E4-8943-801E-2D9F13EDEB49}" name="Column15677"/>
    <tableColumn id="15691" xr3:uid="{A5AD15BD-6C4B-CC46-B081-31E8C33F015F}" name="Column15678"/>
    <tableColumn id="15692" xr3:uid="{4BE730A7-2864-8044-A4F1-10CE4B42EB63}" name="Column15679"/>
    <tableColumn id="15693" xr3:uid="{D7EDD2DF-CF7A-EA4D-9171-2B60A2C0F2D1}" name="Column15680"/>
    <tableColumn id="15694" xr3:uid="{6226AB2C-6AD2-F54B-8FA3-9B152EA5DD6B}" name="Column15681"/>
    <tableColumn id="15695" xr3:uid="{7DF3348D-C487-314A-97AD-01B309642B0F}" name="Column15682"/>
    <tableColumn id="15696" xr3:uid="{259F79CA-ED66-4E4D-9F44-3CB4B4346C00}" name="Column15683"/>
    <tableColumn id="15697" xr3:uid="{E30A110D-16F9-F74A-9411-F037724B03B7}" name="Column15684"/>
    <tableColumn id="15698" xr3:uid="{58C93B8B-00DB-0841-8B74-50C4D8C538FC}" name="Column15685"/>
    <tableColumn id="15699" xr3:uid="{0CCD6433-7427-284B-85A7-2B2F331B8A8E}" name="Column15686"/>
    <tableColumn id="15700" xr3:uid="{2900EE77-A4E8-2340-9A34-ACE38FF0043C}" name="Column15687"/>
    <tableColumn id="15701" xr3:uid="{CDA4927E-C20C-E64E-9D38-C7DDDEFE6220}" name="Column15688"/>
    <tableColumn id="15702" xr3:uid="{03E85871-AA2E-FC41-BD25-518C1A9D286C}" name="Column15689"/>
    <tableColumn id="15703" xr3:uid="{44F8D495-953F-5B4B-84D1-BF2F83A6B585}" name="Column15690"/>
    <tableColumn id="15704" xr3:uid="{0CABC75D-50E9-364A-912C-D9D69B6069A0}" name="Column15691"/>
    <tableColumn id="15705" xr3:uid="{755D9438-E355-6D41-87EA-98C4F2F3C97D}" name="Column15692"/>
    <tableColumn id="15706" xr3:uid="{6B706D8B-CABB-554D-BF0D-BA48A6F6674F}" name="Column15693"/>
    <tableColumn id="15707" xr3:uid="{863E39A9-C7B9-6348-876A-B4BE2D22FB4C}" name="Column15694"/>
    <tableColumn id="15708" xr3:uid="{CE9A9B5F-3980-CB41-873F-8A648C5DD868}" name="Column15695"/>
    <tableColumn id="15709" xr3:uid="{4D42BF89-3713-9548-ADCB-FD089AA5F90F}" name="Column15696"/>
    <tableColumn id="15710" xr3:uid="{E80FB0F6-B01D-D842-8651-149FB19F158A}" name="Column15697"/>
    <tableColumn id="15711" xr3:uid="{4A712B0C-D023-2E41-B96C-D5B818A482B9}" name="Column15698"/>
    <tableColumn id="15712" xr3:uid="{4F781185-0B13-9547-BDCF-99225A0070D7}" name="Column15699"/>
    <tableColumn id="15713" xr3:uid="{1C8269BF-BC97-1641-B83B-C64E02D15A1A}" name="Column15700"/>
    <tableColumn id="15714" xr3:uid="{843F9441-05CF-9049-B321-9A8125BDE93D}" name="Column15701"/>
    <tableColumn id="15715" xr3:uid="{BEF8A045-D4B7-7249-B1CA-A570E71DD598}" name="Column15702"/>
    <tableColumn id="15716" xr3:uid="{BFA21B02-A3F2-BE42-B368-3A06747B24C8}" name="Column15703"/>
    <tableColumn id="15717" xr3:uid="{3C37F526-7D08-714A-B4F0-E9AD8504C1A9}" name="Column15704"/>
    <tableColumn id="15718" xr3:uid="{689BD92F-F228-944F-AAC7-03F4AE195F8A}" name="Column15705"/>
    <tableColumn id="15719" xr3:uid="{0908DB35-661D-CC4A-8A43-34CBBD0F7EAC}" name="Column15706"/>
    <tableColumn id="15720" xr3:uid="{8D08AEDE-69AB-5A4D-B680-03E1C26C83BD}" name="Column15707"/>
    <tableColumn id="15721" xr3:uid="{9D1A087D-C421-A44D-A167-D7D164FD6195}" name="Column15708"/>
    <tableColumn id="15722" xr3:uid="{8FC9D9B9-24B8-7446-B230-99F2CEC94E42}" name="Column15709"/>
    <tableColumn id="15723" xr3:uid="{8A20727C-A069-4A4A-AB49-EA87C24A4641}" name="Column15710"/>
    <tableColumn id="15724" xr3:uid="{0D4A69D2-296F-6B40-A5DB-39577122C285}" name="Column15711"/>
    <tableColumn id="15725" xr3:uid="{F7C54366-A867-6A4F-8EF9-DEE7C05763C8}" name="Column15712"/>
    <tableColumn id="15726" xr3:uid="{5F3B06BE-EA61-124D-A9E4-808A6417E749}" name="Column15713"/>
    <tableColumn id="15727" xr3:uid="{73C8E972-14F8-C642-94B3-30B934235604}" name="Column15714"/>
    <tableColumn id="15728" xr3:uid="{2197806C-B2AE-BB41-BF51-C2223D198B19}" name="Column15715"/>
    <tableColumn id="15729" xr3:uid="{BDC2834B-2284-4A4B-9FC5-9F62C3A6D46A}" name="Column15716"/>
    <tableColumn id="15730" xr3:uid="{21CE78E5-6108-E943-867D-88D815F81A81}" name="Column15717"/>
    <tableColumn id="15731" xr3:uid="{DAA8A568-FF43-2C46-8B38-1F9B306E37BE}" name="Column15718"/>
    <tableColumn id="15732" xr3:uid="{F46C99C7-5F89-DD40-B65E-942585F1DE5D}" name="Column15719"/>
    <tableColumn id="15733" xr3:uid="{9768E90F-2149-E142-9852-2E371857A7A8}" name="Column15720"/>
    <tableColumn id="15734" xr3:uid="{FFA410E1-0C33-CE48-A4FB-F9A894A4E23E}" name="Column15721"/>
    <tableColumn id="15735" xr3:uid="{CF2D5701-632E-5B42-ABA4-94B077832FE1}" name="Column15722"/>
    <tableColumn id="15736" xr3:uid="{87F72B75-5925-C947-85E9-F11CD9D6B89A}" name="Column15723"/>
    <tableColumn id="15737" xr3:uid="{020ECAF0-ACF7-AC48-80AE-AB4C6733077B}" name="Column15724"/>
    <tableColumn id="15738" xr3:uid="{7217FA9C-902F-9E45-B948-27795D8BB84B}" name="Column15725"/>
    <tableColumn id="15739" xr3:uid="{CDF19EE5-7DBF-F64D-9583-73F1A4E52F94}" name="Column15726"/>
    <tableColumn id="15740" xr3:uid="{A4A4BFEA-EEF0-B44A-8EE7-D06E13F510CB}" name="Column15727"/>
    <tableColumn id="15741" xr3:uid="{D870F749-3ED1-184C-A815-54CDDA26D353}" name="Column15728"/>
    <tableColumn id="15742" xr3:uid="{FBF6B03F-0A95-3449-9F01-A0A58234020F}" name="Column15729"/>
    <tableColumn id="15743" xr3:uid="{0541226B-65D6-0B4D-A817-252CE10A9ED2}" name="Column15730"/>
    <tableColumn id="15744" xr3:uid="{DF7FF39E-A24D-284E-9469-0D4960D73693}" name="Column15731"/>
    <tableColumn id="15745" xr3:uid="{64EE992B-32F7-B644-90F0-F9573050C036}" name="Column15732"/>
    <tableColumn id="15746" xr3:uid="{5CA3DEC5-7067-B241-99F3-BC1161ED252A}" name="Column15733"/>
    <tableColumn id="15747" xr3:uid="{E54DBC0E-1524-5A45-B5B5-C056C77FBF2A}" name="Column15734"/>
    <tableColumn id="15748" xr3:uid="{F0EA28FF-50B4-2243-B635-8EB546858A38}" name="Column15735"/>
    <tableColumn id="15749" xr3:uid="{80F3CD2B-9BF3-4C45-9B1F-18E02F2F3582}" name="Column15736"/>
    <tableColumn id="15750" xr3:uid="{8E1E54DD-406B-B14A-91D8-E80585E9DD5C}" name="Column15737"/>
    <tableColumn id="15751" xr3:uid="{28C9925A-7EB5-004C-A7BB-01DB7505D342}" name="Column15738"/>
    <tableColumn id="15752" xr3:uid="{4731CFEB-3768-D442-B202-F555F32118B2}" name="Column15739"/>
    <tableColumn id="15753" xr3:uid="{C208F9DF-DC12-0A4A-9861-C21B4712DD0C}" name="Column15740"/>
    <tableColumn id="15754" xr3:uid="{68986AE2-DDE7-D04F-9264-E27CA1672B47}" name="Column15741"/>
    <tableColumn id="15755" xr3:uid="{03A0B16E-59E9-CA4E-8006-07CBDA79DE6E}" name="Column15742"/>
    <tableColumn id="15756" xr3:uid="{AE90CCE0-E5CA-5749-92B9-601A3B1AA4A2}" name="Column15743"/>
    <tableColumn id="15757" xr3:uid="{67C2505F-0BC6-4E49-B780-84956229642C}" name="Column15744"/>
    <tableColumn id="15758" xr3:uid="{459ECBB9-82C8-974C-AEAC-27DAB4093155}" name="Column15745"/>
    <tableColumn id="15759" xr3:uid="{A32FF5E7-2E40-4249-9EC1-C0F3301D24CE}" name="Column15746"/>
    <tableColumn id="15760" xr3:uid="{56C82CC2-B6C3-C944-9956-6B764F078CAF}" name="Column15747"/>
    <tableColumn id="15761" xr3:uid="{44134354-17D4-434F-9E1A-D5E18A7482AD}" name="Column15748"/>
    <tableColumn id="15762" xr3:uid="{70CB721F-F134-3F41-BF5F-5DC4B24AD974}" name="Column15749"/>
    <tableColumn id="15763" xr3:uid="{F4779002-ED7E-C344-9658-AFE66944BBCD}" name="Column15750"/>
    <tableColumn id="15764" xr3:uid="{18C120E2-1350-F245-BBF0-2AF1DF8B3015}" name="Column15751"/>
    <tableColumn id="15765" xr3:uid="{F3B6BA3B-0563-AB4D-8B11-ACE12BFCD05F}" name="Column15752"/>
    <tableColumn id="15766" xr3:uid="{C21C3C27-2277-6C43-A770-47685EB761C5}" name="Column15753"/>
    <tableColumn id="15767" xr3:uid="{0DD22DCB-9D55-B44A-8F25-C0ED0264EC6C}" name="Column15754"/>
    <tableColumn id="15768" xr3:uid="{77247A05-1042-FF4D-B0C6-338DA6E62D97}" name="Column15755"/>
    <tableColumn id="15769" xr3:uid="{B23D1DAD-A77A-AA42-B0E6-7E53977A214D}" name="Column15756"/>
    <tableColumn id="15770" xr3:uid="{E58405B6-A087-4741-B691-336CEADFBF0D}" name="Column15757"/>
    <tableColumn id="15771" xr3:uid="{8C8FBFD8-DDB5-6341-B7DA-60E375285DB1}" name="Column15758"/>
    <tableColumn id="15772" xr3:uid="{9940B09E-4D52-F140-BA68-8379C1BD95B8}" name="Column15759"/>
    <tableColumn id="15773" xr3:uid="{5AA587AC-24A3-C94A-86C9-2FE5A19ABFFD}" name="Column15760"/>
    <tableColumn id="15774" xr3:uid="{1CB3525D-6811-4343-B858-9E6D8966A29E}" name="Column15761"/>
    <tableColumn id="15775" xr3:uid="{C8D394FE-FAD7-7740-A96E-3A71FC2F8225}" name="Column15762"/>
    <tableColumn id="15776" xr3:uid="{77AF0798-E4B3-AE4B-AC11-A3A361FCEA85}" name="Column15763"/>
    <tableColumn id="15777" xr3:uid="{C36E22E3-DA41-0F46-96D4-7E60CE527324}" name="Column15764"/>
    <tableColumn id="15778" xr3:uid="{E2E67F72-6BFD-5041-8AFD-94735327B841}" name="Column15765"/>
    <tableColumn id="15779" xr3:uid="{5547D32D-CC5E-1B44-A81F-E34CCCF9D301}" name="Column15766"/>
    <tableColumn id="15780" xr3:uid="{612234D1-F390-774A-91A6-6B6AD45DFE26}" name="Column15767"/>
    <tableColumn id="15781" xr3:uid="{1BDD6467-1CD8-7B4A-928C-2FE2100D405A}" name="Column15768"/>
    <tableColumn id="15782" xr3:uid="{C3C50A95-036F-C54A-95E1-43FB1929A7EE}" name="Column15769"/>
    <tableColumn id="15783" xr3:uid="{3583DEC5-DA7E-394D-B51D-55FCE0E2DAFA}" name="Column15770"/>
    <tableColumn id="15784" xr3:uid="{4B655C94-61FC-2A4F-A262-93C0550C63A8}" name="Column15771"/>
    <tableColumn id="15785" xr3:uid="{E24D876D-BC13-B244-87E8-AF29972D426F}" name="Column15772"/>
    <tableColumn id="15786" xr3:uid="{52322615-D83D-6E44-8CA7-E28E01993F40}" name="Column15773"/>
    <tableColumn id="15787" xr3:uid="{9C752607-527C-F74A-9510-503FC46D7F22}" name="Column15774"/>
    <tableColumn id="15788" xr3:uid="{54B5DB0E-6FDD-7E46-8702-5CC9B1015428}" name="Column15775"/>
    <tableColumn id="15789" xr3:uid="{D331ACB7-CBA5-A843-903E-09E81847DC10}" name="Column15776"/>
    <tableColumn id="15790" xr3:uid="{A32215E1-FE58-7A44-B0CF-8D15058F8B45}" name="Column15777"/>
    <tableColumn id="15791" xr3:uid="{16D3CA5F-4697-7442-B4B7-5C50F3472E47}" name="Column15778"/>
    <tableColumn id="15792" xr3:uid="{E378B4A6-434A-C04F-9A31-EF396245AC99}" name="Column15779"/>
    <tableColumn id="15793" xr3:uid="{397B46FF-075A-FB49-84FA-7D423242BED4}" name="Column15780"/>
    <tableColumn id="15794" xr3:uid="{ED85330A-87B7-6A49-9648-FEB3D563EC2A}" name="Column15781"/>
    <tableColumn id="15795" xr3:uid="{FC12F1CD-5EC7-834E-B1A2-334A6A0BAE6B}" name="Column15782"/>
    <tableColumn id="15796" xr3:uid="{23B23E5F-CA35-C247-BC90-BEBDA5603CDD}" name="Column15783"/>
    <tableColumn id="15797" xr3:uid="{FFB3A173-F8D4-8F48-8DB9-9F7713E78D86}" name="Column15784"/>
    <tableColumn id="15798" xr3:uid="{26CEF1AD-74AC-E148-9D8E-E490EC52E9ED}" name="Column15785"/>
    <tableColumn id="15799" xr3:uid="{A8361721-97B5-C247-BD03-81BF37893286}" name="Column15786"/>
    <tableColumn id="15800" xr3:uid="{15700750-0011-7642-A9E3-E2FB3E69D871}" name="Column15787"/>
    <tableColumn id="15801" xr3:uid="{C610DD58-5DAE-A14B-B8F6-3B482A04270C}" name="Column15788"/>
    <tableColumn id="15802" xr3:uid="{F2C3D48C-90A1-2C4D-8D5A-220AE1D4B1D6}" name="Column15789"/>
    <tableColumn id="15803" xr3:uid="{5956B618-E1D0-4740-854F-F5C31DAAE6E7}" name="Column15790"/>
    <tableColumn id="15804" xr3:uid="{AFB1C1F0-FD70-8F4B-A74C-654F07592BFA}" name="Column15791"/>
    <tableColumn id="15805" xr3:uid="{4B66E3CE-96BB-7B4C-B2AF-7644F3AC6C89}" name="Column15792"/>
    <tableColumn id="15806" xr3:uid="{FB6A30D1-5933-664F-9E65-6C39EE919781}" name="Column15793"/>
    <tableColumn id="15807" xr3:uid="{AC7DFC5C-2F87-7948-A91A-D5AB9B695F9C}" name="Column15794"/>
    <tableColumn id="15808" xr3:uid="{5594785F-C7A7-FD42-BEFE-8B342B8FBA95}" name="Column15795"/>
    <tableColumn id="15809" xr3:uid="{6A389E1E-2D78-C94E-A78F-572EE5A1E3E5}" name="Column15796"/>
    <tableColumn id="15810" xr3:uid="{5738FDEF-934A-5742-85C5-5C458F52D65A}" name="Column15797"/>
    <tableColumn id="15811" xr3:uid="{23305E03-A37F-804C-93AC-01AE409597B2}" name="Column15798"/>
    <tableColumn id="15812" xr3:uid="{CAB221C9-2E13-0E47-9E11-7B472ADC4ED7}" name="Column15799"/>
    <tableColumn id="15813" xr3:uid="{405C1D44-AF43-5B47-9398-C019E600A25D}" name="Column15800"/>
    <tableColumn id="15814" xr3:uid="{2F74A6CF-A3D5-FF4D-8D31-E15AF4F8E9CB}" name="Column15801"/>
    <tableColumn id="15815" xr3:uid="{0A5081CF-7C3E-F34D-9360-77D331AEA669}" name="Column15802"/>
    <tableColumn id="15816" xr3:uid="{DEFD52DA-D00D-CA4B-BEF9-5C198BDCF4FC}" name="Column15803"/>
    <tableColumn id="15817" xr3:uid="{5F224128-BAD2-0741-B856-52C410D6B260}" name="Column15804"/>
    <tableColumn id="15818" xr3:uid="{664326CA-D68F-0E41-BB87-E6E0D96437B7}" name="Column15805"/>
    <tableColumn id="15819" xr3:uid="{CDB4C1BE-F965-1040-8FC7-192918D5957F}" name="Column15806"/>
    <tableColumn id="15820" xr3:uid="{23B2E1FA-857D-2847-BAD8-A1CD6E8C6A87}" name="Column15807"/>
    <tableColumn id="15821" xr3:uid="{B100188D-9D46-ED4E-9021-6AD949FAF303}" name="Column15808"/>
    <tableColumn id="15822" xr3:uid="{9FE3044C-E61B-3641-888B-02504E5FDD61}" name="Column15809"/>
    <tableColumn id="15823" xr3:uid="{68224343-0C36-F048-84B4-CF8B36C48665}" name="Column15810"/>
    <tableColumn id="15824" xr3:uid="{E5DE3ECE-A9C6-414C-BDAB-1F9CD496CE40}" name="Column15811"/>
    <tableColumn id="15825" xr3:uid="{68A69074-4895-0142-871B-D227B174E9E5}" name="Column15812"/>
    <tableColumn id="15826" xr3:uid="{B575694B-92C8-8948-B7F3-8ADD9557630F}" name="Column15813"/>
    <tableColumn id="15827" xr3:uid="{7434C16B-2A2E-C04E-8B44-6BA1F678ED35}" name="Column15814"/>
    <tableColumn id="15828" xr3:uid="{CC858EEC-5F4D-2B43-97AF-836FDD870360}" name="Column15815"/>
    <tableColumn id="15829" xr3:uid="{C70A4ED8-9DF2-A046-B702-F71BF16094AF}" name="Column15816"/>
    <tableColumn id="15830" xr3:uid="{64DD99C0-2302-EF4F-AD08-27E376E00EB0}" name="Column15817"/>
    <tableColumn id="15831" xr3:uid="{0F6C0E88-CFD6-1344-9B75-5EECC5D9AA79}" name="Column15818"/>
    <tableColumn id="15832" xr3:uid="{E6C9C185-C536-1842-B2C5-307C1E2E0AAB}" name="Column15819"/>
    <tableColumn id="15833" xr3:uid="{3CE63E9A-55ED-3045-8722-B6823084F90C}" name="Column15820"/>
    <tableColumn id="15834" xr3:uid="{71882760-7D31-2641-8FD6-CEB9176E9BDC}" name="Column15821"/>
    <tableColumn id="15835" xr3:uid="{4F791C3F-738C-A04B-A7B3-A8E8E574360B}" name="Column15822"/>
    <tableColumn id="15836" xr3:uid="{730EE043-3512-0A42-BFC8-620D38ACEC7C}" name="Column15823"/>
    <tableColumn id="15837" xr3:uid="{F4611D3B-B0AD-394D-AD21-E30A371CF615}" name="Column15824"/>
    <tableColumn id="15838" xr3:uid="{E256CE92-0D9F-734C-A342-37B1701FD588}" name="Column15825"/>
    <tableColumn id="15839" xr3:uid="{E472DE83-03C4-274C-8E41-FD1CCBD3955F}" name="Column15826"/>
    <tableColumn id="15840" xr3:uid="{C99F4067-9952-4346-9AA6-6A46559BFE08}" name="Column15827"/>
    <tableColumn id="15841" xr3:uid="{56AEAC28-42B3-A043-A04C-07DEBCD3B3CD}" name="Column15828"/>
    <tableColumn id="15842" xr3:uid="{E41109CA-2D53-3340-90BC-DADF17942076}" name="Column15829"/>
    <tableColumn id="15843" xr3:uid="{8B5C70C7-5A6E-AD4F-9AEB-29B4DF078DCD}" name="Column15830"/>
    <tableColumn id="15844" xr3:uid="{D8C1CC18-6108-834C-A42E-9DF4435AD43F}" name="Column15831"/>
    <tableColumn id="15845" xr3:uid="{0C57D684-B960-FB45-ADBB-04065F09D910}" name="Column15832"/>
    <tableColumn id="15846" xr3:uid="{DBC81675-702E-B54A-B37E-96716F78EDB4}" name="Column15833"/>
    <tableColumn id="15847" xr3:uid="{314826BB-C0AB-544A-907A-54F463F07249}" name="Column15834"/>
    <tableColumn id="15848" xr3:uid="{DF432023-C2F8-1141-B59C-F913DA8047E3}" name="Column15835"/>
    <tableColumn id="15849" xr3:uid="{EC8B242A-A8FD-3945-A0FF-486155CF290B}" name="Column15836"/>
    <tableColumn id="15850" xr3:uid="{3C37E3A4-A7D2-0446-818D-5BB7E3812A6D}" name="Column15837"/>
    <tableColumn id="15851" xr3:uid="{3245243B-D71A-A044-8C7D-D86868DEB960}" name="Column15838"/>
    <tableColumn id="15852" xr3:uid="{2AB5CA25-1FC5-1547-BAA9-BCA25DE5CEFD}" name="Column15839"/>
    <tableColumn id="15853" xr3:uid="{DAD14FDB-3974-5C4D-A78A-4876B90BF67A}" name="Column15840"/>
    <tableColumn id="15854" xr3:uid="{4264A2CC-B1BB-7D4B-AF2C-98EEE9753232}" name="Column15841"/>
    <tableColumn id="15855" xr3:uid="{DFC9839D-EB13-1A43-BFC9-B2E6D79FD6B3}" name="Column15842"/>
    <tableColumn id="15856" xr3:uid="{9F5247DA-4E48-3944-8F38-64FD12E82E39}" name="Column15843"/>
    <tableColumn id="15857" xr3:uid="{9A7E09C2-DEE2-2B44-AC63-75A11F7FD6CF}" name="Column15844"/>
    <tableColumn id="15858" xr3:uid="{DA8CA598-38AC-2B40-A44F-49B4AE4C21A9}" name="Column15845"/>
    <tableColumn id="15859" xr3:uid="{719AC9CF-40EE-1447-ADEB-031105DBB1FD}" name="Column15846"/>
    <tableColumn id="15860" xr3:uid="{66CCB5E6-3005-8B4A-AA23-EA49C107463E}" name="Column15847"/>
    <tableColumn id="15861" xr3:uid="{3D7F182D-063D-B949-998A-D6722FADC001}" name="Column15848"/>
    <tableColumn id="15862" xr3:uid="{C939A6A6-C573-AE4B-B11A-2B45A2E5C8CD}" name="Column15849"/>
    <tableColumn id="15863" xr3:uid="{0E8DAF92-12E6-E346-964F-B97807C0427F}" name="Column15850"/>
    <tableColumn id="15864" xr3:uid="{3AC629D9-7613-6849-B81E-89CD7D85FD5F}" name="Column15851"/>
    <tableColumn id="15865" xr3:uid="{7293B90B-180B-234F-916A-0226E84C26F7}" name="Column15852"/>
    <tableColumn id="15866" xr3:uid="{BFE7A835-ADC5-4F4A-87FA-E8768175D31B}" name="Column15853"/>
    <tableColumn id="15867" xr3:uid="{A662AECD-DAD1-3047-AC63-EE71CA6E9060}" name="Column15854"/>
    <tableColumn id="15868" xr3:uid="{FB6AB3F1-8912-284D-B0BE-99EAB4E1284D}" name="Column15855"/>
    <tableColumn id="15869" xr3:uid="{2127647C-CB75-694D-AB16-576044B7EC15}" name="Column15856"/>
    <tableColumn id="15870" xr3:uid="{F160800B-F79F-A546-8A3F-78C45DE8E471}" name="Column15857"/>
    <tableColumn id="15871" xr3:uid="{B1986850-B906-334A-8B7E-718B1F9E5F8B}" name="Column15858"/>
    <tableColumn id="15872" xr3:uid="{F25C01E1-546F-F64F-A5D1-5898DBC7B8A1}" name="Column15859"/>
    <tableColumn id="15873" xr3:uid="{434475D9-3B7A-DC42-AF34-71857F71D4D1}" name="Column15860"/>
    <tableColumn id="15874" xr3:uid="{80F93A7A-C55E-494A-97A1-6C9D9713FF4C}" name="Column15861"/>
    <tableColumn id="15875" xr3:uid="{6F6F63B8-3808-1A47-B2E3-D414827DCFF9}" name="Column15862"/>
    <tableColumn id="15876" xr3:uid="{13992EFC-3BC4-F842-8D17-0CAAA63FF9BD}" name="Column15863"/>
    <tableColumn id="15877" xr3:uid="{7DED06BA-F552-2045-9D3A-44B63AF12C57}" name="Column15864"/>
    <tableColumn id="15878" xr3:uid="{32C7EA02-E3EA-004C-BEC7-71C48F96B650}" name="Column15865"/>
    <tableColumn id="15879" xr3:uid="{C63BFC14-B052-624C-9E46-F757D8CA0372}" name="Column15866"/>
    <tableColumn id="15880" xr3:uid="{1AC0FDD3-D8C0-204D-932B-9BA8295D5588}" name="Column15867"/>
    <tableColumn id="15881" xr3:uid="{190E5009-51FC-474E-861B-1880C07C344A}" name="Column15868"/>
    <tableColumn id="15882" xr3:uid="{8FF5875A-D5D6-1B4C-8500-FCE9DA3F7583}" name="Column15869"/>
    <tableColumn id="15883" xr3:uid="{AE0EDC3F-35FD-2742-8525-B5955D2AB132}" name="Column15870"/>
    <tableColumn id="15884" xr3:uid="{C1A3E788-237F-AB4B-807D-CDF9DAB6616B}" name="Column15871"/>
    <tableColumn id="15885" xr3:uid="{CF1DD2F5-55BA-C14A-9A45-CC8A64C5346E}" name="Column15872"/>
    <tableColumn id="15886" xr3:uid="{9CD63511-46B0-7A49-AFB4-8C517850E37F}" name="Column15873"/>
    <tableColumn id="15887" xr3:uid="{BDC07FEB-FA95-7A48-BC40-1B7462B6EDDF}" name="Column15874"/>
    <tableColumn id="15888" xr3:uid="{32CB2167-D24E-CD4E-81EE-F85932A0BC35}" name="Column15875"/>
    <tableColumn id="15889" xr3:uid="{FA739ED1-B7BC-194C-AADF-989DD140C520}" name="Column15876"/>
    <tableColumn id="15890" xr3:uid="{E2A7E200-7783-494D-94A2-8643CCE0F883}" name="Column15877"/>
    <tableColumn id="15891" xr3:uid="{C0A858A1-A494-D946-8A53-67474C1A132C}" name="Column15878"/>
    <tableColumn id="15892" xr3:uid="{C32D20C0-0FB7-B042-8338-2EB63A69400E}" name="Column15879"/>
    <tableColumn id="15893" xr3:uid="{404BB703-B96F-F843-BECC-EB5B1E3A786D}" name="Column15880"/>
    <tableColumn id="15894" xr3:uid="{1AC23645-6DCC-574B-A61A-02468B52CD33}" name="Column15881"/>
    <tableColumn id="15895" xr3:uid="{8C9ED4A1-89EE-8747-92C5-5DB3345006C4}" name="Column15882"/>
    <tableColumn id="15896" xr3:uid="{4DAC5CC5-B1AC-9F4A-AF04-8E28587CD738}" name="Column15883"/>
    <tableColumn id="15897" xr3:uid="{EE61D5FA-879F-3344-97F3-FA686D1481C3}" name="Column15884"/>
    <tableColumn id="15898" xr3:uid="{93D055E4-F34D-904C-85F1-4B3A0CB776CE}" name="Column15885"/>
    <tableColumn id="15899" xr3:uid="{EC1238E9-02E0-BE46-B6FF-EAC3178DF0CA}" name="Column15886"/>
    <tableColumn id="15900" xr3:uid="{E1084A4A-81F5-6A4A-8981-C23B3A09668F}" name="Column15887"/>
    <tableColumn id="15901" xr3:uid="{B2C306D1-D105-4846-B260-18D2DB277F1F}" name="Column15888"/>
    <tableColumn id="15902" xr3:uid="{F0938BC0-6E61-E147-A891-9FA45BA7D57B}" name="Column15889"/>
    <tableColumn id="15903" xr3:uid="{564329C8-C0EE-B34C-B134-8E2BA391C6FA}" name="Column15890"/>
    <tableColumn id="15904" xr3:uid="{D259B833-EC9A-E845-B1DC-48CACE2C077B}" name="Column15891"/>
    <tableColumn id="15905" xr3:uid="{5D12A645-15DD-3746-8C4D-13C428B471FE}" name="Column15892"/>
    <tableColumn id="15906" xr3:uid="{CC524490-8FFA-A045-BF6D-22548E7AB6FB}" name="Column15893"/>
    <tableColumn id="15907" xr3:uid="{3133918D-AB13-6441-8936-4D2F267F46CB}" name="Column15894"/>
    <tableColumn id="15908" xr3:uid="{CC3A9060-ACE7-F240-A7B0-BEFC782A6981}" name="Column15895"/>
    <tableColumn id="15909" xr3:uid="{07F29CEE-FA90-104D-B0D3-C22FB027C6CA}" name="Column15896"/>
    <tableColumn id="15910" xr3:uid="{302ED349-21E4-6D47-A3C0-0844BBC5D6BF}" name="Column15897"/>
    <tableColumn id="15911" xr3:uid="{1AEB50A0-E7D1-E744-AC31-4B74E409E7C4}" name="Column15898"/>
    <tableColumn id="15912" xr3:uid="{C451A729-AA7D-F345-B22A-F6DB52E07787}" name="Column15899"/>
    <tableColumn id="15913" xr3:uid="{C245370C-E743-BA45-9E7E-C2FBC4985F0F}" name="Column15900"/>
    <tableColumn id="15914" xr3:uid="{483B9CE9-56B3-8D42-B359-75C0CF658D87}" name="Column15901"/>
    <tableColumn id="15915" xr3:uid="{972C4A21-1C29-C74B-B8D3-6CDFBC333057}" name="Column15902"/>
    <tableColumn id="15916" xr3:uid="{C48532D8-FEDE-3349-A2F9-DA06BDD781F9}" name="Column15903"/>
    <tableColumn id="15917" xr3:uid="{F6ECE673-6633-5844-A9D5-5A0022FF8EAE}" name="Column15904"/>
    <tableColumn id="15918" xr3:uid="{DBF95AF9-F49B-8B4A-900D-F8E0C85DE2FC}" name="Column15905"/>
    <tableColumn id="15919" xr3:uid="{418E3202-8713-C741-9938-B913BA07B30E}" name="Column15906"/>
    <tableColumn id="15920" xr3:uid="{88BA0F36-7C7C-5A40-88F1-A6623891BB10}" name="Column15907"/>
    <tableColumn id="15921" xr3:uid="{54A4953E-C057-E44D-8C62-427E5B876297}" name="Column15908"/>
    <tableColumn id="15922" xr3:uid="{93C576B9-11BD-8D43-A8DC-E9B137ED4611}" name="Column15909"/>
    <tableColumn id="15923" xr3:uid="{CF73CF4C-D2EC-9D47-9626-89B6C3E580B6}" name="Column15910"/>
    <tableColumn id="15924" xr3:uid="{E74A35DD-6AFB-4547-B3D2-F47D549741D6}" name="Column15911"/>
    <tableColumn id="15925" xr3:uid="{F61075B6-759E-AB4E-8B7A-49DE4E10062C}" name="Column15912"/>
    <tableColumn id="15926" xr3:uid="{07437619-241F-FF4E-9197-A286455E291D}" name="Column15913"/>
    <tableColumn id="15927" xr3:uid="{2E7A88DD-5CBA-E94B-9E32-ED64E5D8144D}" name="Column15914"/>
    <tableColumn id="15928" xr3:uid="{1E96B3E8-3CD6-A949-B49F-F2354FF7B65C}" name="Column15915"/>
    <tableColumn id="15929" xr3:uid="{7489AEC9-2DDC-4145-A558-0A90EBBE917A}" name="Column15916"/>
    <tableColumn id="15930" xr3:uid="{36EA2C66-9F7C-B14E-8262-914CD4CB3BB9}" name="Column15917"/>
    <tableColumn id="15931" xr3:uid="{C16F3AF8-AE36-DC4B-B070-E9EA3F1A6096}" name="Column15918"/>
    <tableColumn id="15932" xr3:uid="{A7193F14-A6BA-204C-8D9C-2DD7628CB3DF}" name="Column15919"/>
    <tableColumn id="15933" xr3:uid="{71847F37-1118-FC4A-BBCC-35C5CB00A0D8}" name="Column15920"/>
    <tableColumn id="15934" xr3:uid="{6B013AE0-53CC-974C-9C94-97B0DFAE56AF}" name="Column15921"/>
    <tableColumn id="15935" xr3:uid="{6954B4F7-5CC3-E844-9F5C-98E5767B6718}" name="Column15922"/>
    <tableColumn id="15936" xr3:uid="{A5EA350B-7F72-D942-8A9E-91C34E973B10}" name="Column15923"/>
    <tableColumn id="15937" xr3:uid="{A7A58557-8AC5-FE4C-AB0D-A40005BBC5C9}" name="Column15924"/>
    <tableColumn id="15938" xr3:uid="{2CAF9BB0-2BCC-6E46-B985-02D16B0FF2D3}" name="Column15925"/>
    <tableColumn id="15939" xr3:uid="{26F596E0-A4BB-C349-B945-1C09DD68F3FC}" name="Column15926"/>
    <tableColumn id="15940" xr3:uid="{B95FF589-3448-1B43-8B09-5876C37D0E50}" name="Column15927"/>
    <tableColumn id="15941" xr3:uid="{2A2A4194-9EB8-3244-A896-F30E70543D83}" name="Column15928"/>
    <tableColumn id="15942" xr3:uid="{ED014025-10D4-D445-A5E5-0068E4FC8AEA}" name="Column15929"/>
    <tableColumn id="15943" xr3:uid="{2D1E98E8-5DA1-294B-9171-4BC18598DE8B}" name="Column15930"/>
    <tableColumn id="15944" xr3:uid="{A5A6966B-7AC2-A047-AD44-39584A9131AD}" name="Column15931"/>
    <tableColumn id="15945" xr3:uid="{EC43EC9A-9F61-AC49-A3CF-A46213CF5A1A}" name="Column15932"/>
    <tableColumn id="15946" xr3:uid="{55754134-239C-2E4B-8D50-C2BDFBC4C451}" name="Column15933"/>
    <tableColumn id="15947" xr3:uid="{D959BF51-F83C-D044-9D9E-22F5D49B1064}" name="Column15934"/>
    <tableColumn id="15948" xr3:uid="{8E6E6E43-5A59-F443-93A4-DBE16E854548}" name="Column15935"/>
    <tableColumn id="15949" xr3:uid="{EBBA8A56-BB0A-2742-9D6E-9F3ED8E6E20C}" name="Column15936"/>
    <tableColumn id="15950" xr3:uid="{D6631560-CB25-4947-A82E-37498A777068}" name="Column15937"/>
    <tableColumn id="15951" xr3:uid="{F8C4BD60-E090-6047-88E2-E690C75B13D6}" name="Column15938"/>
    <tableColumn id="15952" xr3:uid="{C872B8EA-714D-3449-9BED-5EFABCECE8ED}" name="Column15939"/>
    <tableColumn id="15953" xr3:uid="{36D91D98-CB24-6240-ACFF-F664B365074D}" name="Column15940"/>
    <tableColumn id="15954" xr3:uid="{9F80BE8E-5B3C-4943-9BF5-39A118D34043}" name="Column15941"/>
    <tableColumn id="15955" xr3:uid="{36BAB60B-F1C5-4F4A-BD3B-D976F55BED12}" name="Column15942"/>
    <tableColumn id="15956" xr3:uid="{CAF52861-97FD-A64B-BCF6-15173388E0E4}" name="Column15943"/>
    <tableColumn id="15957" xr3:uid="{F58F6409-527B-B045-93DB-EB7BA5062B13}" name="Column15944"/>
    <tableColumn id="15958" xr3:uid="{1C16C1E6-D177-6C48-A72F-64C3B316B244}" name="Column15945"/>
    <tableColumn id="15959" xr3:uid="{9C2CAEA9-79EB-C547-BD11-06A2CFB2862D}" name="Column15946"/>
    <tableColumn id="15960" xr3:uid="{A6BAEDE0-7060-C443-8509-706F6F9300FB}" name="Column15947"/>
    <tableColumn id="15961" xr3:uid="{FA287B4A-0DD5-1D47-9A49-91ECDE506A34}" name="Column15948"/>
    <tableColumn id="15962" xr3:uid="{FCF074F0-F1AB-F644-8F29-A805621BA430}" name="Column15949"/>
    <tableColumn id="15963" xr3:uid="{1ED4F264-4098-3346-917A-441F1F3B23C3}" name="Column15950"/>
    <tableColumn id="15964" xr3:uid="{C3422D9C-A2D7-064D-B12E-780742705672}" name="Column15951"/>
    <tableColumn id="15965" xr3:uid="{498CCDAC-6B67-1041-89FF-8FCDD17FF8FF}" name="Column15952"/>
    <tableColumn id="15966" xr3:uid="{366894AF-F17B-E045-935B-609DE64B0F3A}" name="Column15953"/>
    <tableColumn id="15967" xr3:uid="{35AA0AA7-70B7-D544-86DB-A2881A41DADA}" name="Column15954"/>
    <tableColumn id="15968" xr3:uid="{ED2E052C-F6BB-D241-AE61-0AA98FDF3E56}" name="Column15955"/>
    <tableColumn id="15969" xr3:uid="{E1185BE4-7D86-4B48-A27D-A40B8D847CA8}" name="Column15956"/>
    <tableColumn id="15970" xr3:uid="{8B98583A-EF9D-1B44-A1D7-17EC886217AF}" name="Column15957"/>
    <tableColumn id="15971" xr3:uid="{42B7D3BB-9C33-4D46-9A95-176AC6850EF6}" name="Column15958"/>
    <tableColumn id="15972" xr3:uid="{BEE0A590-6FA1-C342-8EDC-DDF857597EE3}" name="Column15959"/>
    <tableColumn id="15973" xr3:uid="{E4A89401-4E37-F549-8DC6-A7A39DE94860}" name="Column15960"/>
    <tableColumn id="15974" xr3:uid="{A457FF96-FDE6-AF49-9B8D-819747260725}" name="Column15961"/>
    <tableColumn id="15975" xr3:uid="{C4CEFF3A-28CB-9D41-B08D-5C88E0F60094}" name="Column15962"/>
    <tableColumn id="15976" xr3:uid="{4710F242-FBB5-1C4A-B9B6-9D7739476CBB}" name="Column15963"/>
    <tableColumn id="15977" xr3:uid="{AB8631C8-FC96-FE44-B39F-9690FFC1779C}" name="Column15964"/>
    <tableColumn id="15978" xr3:uid="{7BCD4AA7-C705-0B4B-BFEF-520AD9AB387B}" name="Column15965"/>
    <tableColumn id="15979" xr3:uid="{C9A9CEBE-4F0C-CB44-A913-F936E41BC5AB}" name="Column15966"/>
    <tableColumn id="15980" xr3:uid="{7D483869-4B26-2B4F-8F21-938EF7AE5F6A}" name="Column15967"/>
    <tableColumn id="15981" xr3:uid="{DC7D4D00-5E41-8E47-813E-3F39798F094A}" name="Column15968"/>
    <tableColumn id="15982" xr3:uid="{1E3590AC-9E2E-CC40-AF93-FAAA08592C63}" name="Column15969"/>
    <tableColumn id="15983" xr3:uid="{4BABC5B4-CFD9-4749-A62E-A7364602452B}" name="Column15970"/>
    <tableColumn id="15984" xr3:uid="{6FA0CA7E-65F3-8048-AF21-B172F5184EF9}" name="Column15971"/>
    <tableColumn id="15985" xr3:uid="{6D02961B-87AF-C94B-8909-02DF6EA1949F}" name="Column15972"/>
    <tableColumn id="15986" xr3:uid="{7FFFE458-5308-3744-8FEC-0EA9159E44D8}" name="Column15973"/>
    <tableColumn id="15987" xr3:uid="{8436FAA9-573D-7B48-AD64-3E83BC48C9FE}" name="Column15974"/>
    <tableColumn id="15988" xr3:uid="{34EA1DFE-E8DC-8F4A-B36F-EB5175B4B315}" name="Column15975"/>
    <tableColumn id="15989" xr3:uid="{31D5E82F-8757-FD4C-93F1-C30E0BA0E831}" name="Column15976"/>
    <tableColumn id="15990" xr3:uid="{45C5510F-3CA8-A142-9F75-6118A0BD4348}" name="Column15977"/>
    <tableColumn id="15991" xr3:uid="{40565E66-061A-514B-AA6A-F9305FD3BA73}" name="Column15978"/>
    <tableColumn id="15992" xr3:uid="{D432C670-6888-024C-AD97-C401E5DC2C51}" name="Column15979"/>
    <tableColumn id="15993" xr3:uid="{4D7DF37D-FF22-8040-9C33-E5A36C0C68FC}" name="Column15980"/>
    <tableColumn id="15994" xr3:uid="{7B99EE97-8F29-9246-9F1D-4FB8926AF8F5}" name="Column15981"/>
    <tableColumn id="15995" xr3:uid="{FB256883-7A06-0346-AC3E-47C78DDFBEB5}" name="Column15982"/>
    <tableColumn id="15996" xr3:uid="{4EC3CAFE-F138-8949-97D8-BB4E73CA4C6C}" name="Column15983"/>
    <tableColumn id="15997" xr3:uid="{6DBE8C19-4B00-3642-858F-EA06DF300922}" name="Column15984"/>
    <tableColumn id="15998" xr3:uid="{A0EC0F25-C9A0-3240-A4DA-8B982FDC8984}" name="Column15985"/>
    <tableColumn id="15999" xr3:uid="{FEF90E5C-8CF2-7C4C-B698-C1FE64931162}" name="Column15986"/>
    <tableColumn id="16000" xr3:uid="{13B8AE17-8EC1-7E47-AB80-E1D73C547AE7}" name="Column15987"/>
    <tableColumn id="16001" xr3:uid="{399427A6-89E9-874D-8836-8E448D060D64}" name="Column15988"/>
    <tableColumn id="16002" xr3:uid="{59974385-5AB6-6946-9CBC-67D41CFB28B4}" name="Column15989"/>
    <tableColumn id="16003" xr3:uid="{D74FDEA9-797A-B64F-B854-4DD4614EA447}" name="Column15990"/>
    <tableColumn id="16004" xr3:uid="{53C738D4-20C0-BD47-A912-D0984F9B58C5}" name="Column15991"/>
    <tableColumn id="16005" xr3:uid="{FCE69A3B-17E6-1C4A-B1CE-2CA7FB79D5E6}" name="Column15992"/>
    <tableColumn id="16006" xr3:uid="{7C7159CA-C291-9D48-9857-601F87F19961}" name="Column15993"/>
    <tableColumn id="16007" xr3:uid="{E0D0A23B-8610-524E-852F-518BF62650E1}" name="Column15994"/>
    <tableColumn id="16008" xr3:uid="{31A26D66-F12B-8D4E-9EC2-F45EA6575DB9}" name="Column15995"/>
    <tableColumn id="16009" xr3:uid="{37569B98-BF97-BD43-97AD-7CE121849C16}" name="Column15996"/>
    <tableColumn id="16010" xr3:uid="{985DD6DE-AC59-C648-9FDB-003267526759}" name="Column15997"/>
    <tableColumn id="16011" xr3:uid="{08262BE1-EBB8-F848-85EE-80B3D95DAFB9}" name="Column15998"/>
    <tableColumn id="16012" xr3:uid="{58060D35-E298-9E4B-AC0B-322097397C37}" name="Column15999"/>
    <tableColumn id="16013" xr3:uid="{7773BB05-091E-B940-9196-F42D8ABAC66F}" name="Column16000"/>
    <tableColumn id="16014" xr3:uid="{5F2CF1B6-7B82-6642-ABC1-92E7A9456FBD}" name="Column16001"/>
    <tableColumn id="16015" xr3:uid="{08355F00-F607-6244-B7C4-31B5A746AD5A}" name="Column16002"/>
    <tableColumn id="16016" xr3:uid="{A72BFC15-F2D8-9E4F-A6C7-7D011C6362E1}" name="Column16003"/>
    <tableColumn id="16017" xr3:uid="{CC4EE4D5-5C46-F446-AEE7-5EBA8FD78DA8}" name="Column16004"/>
    <tableColumn id="16018" xr3:uid="{A6E377EC-2963-2D49-B964-4F0FD23F06E5}" name="Column16005"/>
    <tableColumn id="16019" xr3:uid="{DFB14AC4-458F-AF47-A324-DD59120CF31D}" name="Column16006"/>
    <tableColumn id="16020" xr3:uid="{FCECD881-BFD8-D44D-80B0-1B8986B599A9}" name="Column16007"/>
    <tableColumn id="16021" xr3:uid="{01BD7EB6-0FF2-F942-A8A4-5CD17CB5D5D7}" name="Column16008"/>
    <tableColumn id="16022" xr3:uid="{680F314B-437D-A149-B2C2-028E03BC59F3}" name="Column16009"/>
    <tableColumn id="16023" xr3:uid="{2A6B22D1-281D-EA4C-B044-9966C9F8EE7C}" name="Column16010"/>
    <tableColumn id="16024" xr3:uid="{4259C729-3195-2941-880F-28B27A138898}" name="Column16011"/>
    <tableColumn id="16025" xr3:uid="{8F7E31FD-8878-F741-84DF-D88A33B4DC35}" name="Column16012"/>
    <tableColumn id="16026" xr3:uid="{DD694393-9D56-9A44-A8E9-C92E14A6A395}" name="Column16013"/>
    <tableColumn id="16027" xr3:uid="{4093C772-3EAB-F243-93CB-85BEF078810A}" name="Column16014"/>
    <tableColumn id="16028" xr3:uid="{F0A26089-6FA6-1143-902A-88259E8404C4}" name="Column16015"/>
    <tableColumn id="16029" xr3:uid="{5CE2A4C4-73BC-D443-9139-8DF88AC3C63A}" name="Column16016"/>
    <tableColumn id="16030" xr3:uid="{0673E294-F157-3848-A00C-E164DCE04E4B}" name="Column16017"/>
    <tableColumn id="16031" xr3:uid="{4F441939-DB23-8147-93B0-696FB4428EB2}" name="Column16018"/>
    <tableColumn id="16032" xr3:uid="{33468701-E22D-0F47-876A-1FD71B59BBBA}" name="Column16019"/>
    <tableColumn id="16033" xr3:uid="{64EBA388-15B0-4C4E-93F0-6AB0FECE645D}" name="Column16020"/>
    <tableColumn id="16034" xr3:uid="{CF786A01-CFFB-FB42-A163-3718A17644EA}" name="Column16021"/>
    <tableColumn id="16035" xr3:uid="{7AD7947F-B59E-AA48-AA68-507DC91EFB65}" name="Column16022"/>
    <tableColumn id="16036" xr3:uid="{D85AE0C4-E784-654D-87FD-AF786B731E6D}" name="Column16023"/>
    <tableColumn id="16037" xr3:uid="{1DE5E4DD-3EC9-AA44-A266-D01E77F0A303}" name="Column16024"/>
    <tableColumn id="16038" xr3:uid="{3BC38606-F11C-224D-9569-FF6FBF1E4141}" name="Column16025"/>
    <tableColumn id="16039" xr3:uid="{3AF72BBB-6209-014B-9A46-611474DE53CD}" name="Column16026"/>
    <tableColumn id="16040" xr3:uid="{3EA39444-F46E-B24E-932A-E272D8E09071}" name="Column16027"/>
    <tableColumn id="16041" xr3:uid="{4C16CD9F-1379-6D4E-8CEC-83FC6EE26FB5}" name="Column16028"/>
    <tableColumn id="16042" xr3:uid="{6C6EFAE7-F947-B84B-AAB5-C14C0790CEB8}" name="Column16029"/>
    <tableColumn id="16043" xr3:uid="{9CDB2099-01A7-C346-9D31-1253CB9D02C3}" name="Column16030"/>
    <tableColumn id="16044" xr3:uid="{CAA80E24-6233-C64A-9B0C-E7FFA666ADCE}" name="Column16031"/>
    <tableColumn id="16045" xr3:uid="{EB01F2C8-EBED-9846-8B49-E48E72043E4A}" name="Column16032"/>
    <tableColumn id="16046" xr3:uid="{6D6DA4DD-D4B2-6947-B92E-69F77583DDE5}" name="Column16033"/>
    <tableColumn id="16047" xr3:uid="{DDE0B01E-ACEE-9748-BC95-2E14A46B3819}" name="Column16034"/>
    <tableColumn id="16048" xr3:uid="{1ED474E0-5CFF-CB4E-8363-209BAEFCBCEF}" name="Column16035"/>
    <tableColumn id="16049" xr3:uid="{EB1F7F01-EDD5-C64E-B5DC-5FBBD40E63F3}" name="Column16036"/>
    <tableColumn id="16050" xr3:uid="{1BDDFC05-F571-F747-B4EC-C8F1864D1B5F}" name="Column16037"/>
    <tableColumn id="16051" xr3:uid="{59E6CAA0-B9AC-3C4C-87D3-E9D41E9B3971}" name="Column16038"/>
    <tableColumn id="16052" xr3:uid="{B872B73B-9C86-094B-80B2-EAA03C516614}" name="Column16039"/>
    <tableColumn id="16053" xr3:uid="{BB314393-DF5F-8345-844F-85047A0914ED}" name="Column16040"/>
    <tableColumn id="16054" xr3:uid="{7D7021A4-A029-BB4F-9A17-1DD022CD543D}" name="Column16041"/>
    <tableColumn id="16055" xr3:uid="{2F0E594E-B579-114D-9E00-1B0F9DEFF8B2}" name="Column16042"/>
    <tableColumn id="16056" xr3:uid="{BA260C36-6E6E-3E43-BBD8-8666EC80FE2D}" name="Column16043"/>
    <tableColumn id="16057" xr3:uid="{44104371-8EA0-294D-9BBF-A5EA3A69C21B}" name="Column16044"/>
    <tableColumn id="16058" xr3:uid="{3A81166A-E4E2-B144-9627-A101B853B99F}" name="Column16045"/>
    <tableColumn id="16059" xr3:uid="{C8B9453D-B4A1-7948-A4BC-ACA8B7F6C806}" name="Column16046"/>
    <tableColumn id="16060" xr3:uid="{F2837221-42C4-6943-AF78-35678E2035F9}" name="Column16047"/>
    <tableColumn id="16061" xr3:uid="{F32A6D5E-E832-D140-95DA-06BE3C38F043}" name="Column16048"/>
    <tableColumn id="16062" xr3:uid="{3C6CA504-D5E5-2345-9689-F1B1EDC28147}" name="Column16049"/>
    <tableColumn id="16063" xr3:uid="{ECF5550C-C159-AB42-A1AF-44D3A288DC0B}" name="Column16050"/>
    <tableColumn id="16064" xr3:uid="{C0B0957A-6770-2649-819D-60C38D770D86}" name="Column16051"/>
    <tableColumn id="16065" xr3:uid="{6ECA1A0B-9C7C-7141-B036-35AFB0E17CD9}" name="Column16052"/>
    <tableColumn id="16066" xr3:uid="{4A2D3AE3-CD14-F841-BDB1-CDC3FBD7FF56}" name="Column16053"/>
    <tableColumn id="16067" xr3:uid="{922B3F54-8F2B-4446-9FF5-4053FF7CFC29}" name="Column16054"/>
    <tableColumn id="16068" xr3:uid="{543F50CE-F8A0-9049-A685-4AD17739E8C7}" name="Column16055"/>
    <tableColumn id="16069" xr3:uid="{CBC6E30F-A625-534D-900C-332EC578CA35}" name="Column16056"/>
    <tableColumn id="16070" xr3:uid="{71AFB647-725F-EF47-A110-BABF6D0380F3}" name="Column16057"/>
    <tableColumn id="16071" xr3:uid="{6686E5F6-443D-CF4B-B797-0E89D06082B2}" name="Column16058"/>
    <tableColumn id="16072" xr3:uid="{9C651C6E-96A8-7542-A050-78E92E6AFD05}" name="Column16059"/>
    <tableColumn id="16073" xr3:uid="{AEE6689A-9AD8-4349-B4B1-7B8487E0D3D6}" name="Column16060"/>
    <tableColumn id="16074" xr3:uid="{D6ED8992-EDA1-9D47-AD08-DD14FE5C2703}" name="Column16061"/>
    <tableColumn id="16075" xr3:uid="{60ED6980-C9B6-C541-B10C-F7017B6E31F7}" name="Column16062"/>
    <tableColumn id="16076" xr3:uid="{A4FB8A51-F153-AD4B-B185-E8BDC83EC6D3}" name="Column16063"/>
    <tableColumn id="16077" xr3:uid="{FF65BF71-F30B-374D-8E1B-32F581C72CDB}" name="Column16064"/>
    <tableColumn id="16078" xr3:uid="{E641898D-FC7D-3E40-BB39-EB412F8D1EDD}" name="Column16065"/>
    <tableColumn id="16079" xr3:uid="{D827E7FE-2B18-AE41-A55F-487503695D68}" name="Column16066"/>
    <tableColumn id="16080" xr3:uid="{71A83D35-2C88-8E4F-AACC-4344D1E157D6}" name="Column16067"/>
    <tableColumn id="16081" xr3:uid="{65C1200A-F5C2-F349-83B9-CD98F60D772E}" name="Column16068"/>
    <tableColumn id="16082" xr3:uid="{E7900723-F341-5F4B-A52F-CD7093B8A1C7}" name="Column16069"/>
    <tableColumn id="16083" xr3:uid="{F5EAA21B-FA26-5C42-822A-016563BC854A}" name="Column16070"/>
    <tableColumn id="16084" xr3:uid="{672CBA0D-F136-924C-898D-E7AF4345674F}" name="Column16071"/>
    <tableColumn id="16085" xr3:uid="{77FB3AED-EAE9-9D4C-84A5-3DF5EED7387A}" name="Column16072"/>
    <tableColumn id="16086" xr3:uid="{2884F7B4-85A3-4144-9EA1-8D41A90B3251}" name="Column16073"/>
    <tableColumn id="16087" xr3:uid="{5AA01992-AA43-BB4A-8889-A0380A2CA88A}" name="Column16074"/>
    <tableColumn id="16088" xr3:uid="{ECF8CBBD-4F1B-4F46-BB11-F9AB37DCAB7A}" name="Column16075"/>
    <tableColumn id="16089" xr3:uid="{3051AACD-4398-954D-AB26-EA066C09FE90}" name="Column16076"/>
    <tableColumn id="16090" xr3:uid="{187DA832-F1D2-FA44-90E8-705FF21A8201}" name="Column16077"/>
    <tableColumn id="16091" xr3:uid="{05EEC935-FB13-E146-AC11-21DE8B6AD30F}" name="Column16078"/>
    <tableColumn id="16092" xr3:uid="{0920952C-9FB1-E64D-A88F-43B09EC34FC9}" name="Column16079"/>
    <tableColumn id="16093" xr3:uid="{C0EBEDCF-97C8-D94A-96C8-2250C5AB2EAA}" name="Column16080"/>
    <tableColumn id="16094" xr3:uid="{45AE3AC2-918A-8A45-91D5-40782AD1FB22}" name="Column16081"/>
    <tableColumn id="16095" xr3:uid="{69ECA6FE-16FB-154B-B6F1-A30C270A4720}" name="Column16082"/>
    <tableColumn id="16096" xr3:uid="{DEA46DA8-FDE5-9746-9C9B-CE87F76ED991}" name="Column16083"/>
    <tableColumn id="16097" xr3:uid="{375BC70C-AE41-044F-8255-8179A782A508}" name="Column16084"/>
    <tableColumn id="16098" xr3:uid="{47C2FA29-2AD4-B946-AC8D-06A5A4D1AF97}" name="Column16085"/>
    <tableColumn id="16099" xr3:uid="{D09E82F6-6B93-F943-9667-ED4BFAB41558}" name="Column16086"/>
    <tableColumn id="16100" xr3:uid="{253B5FC3-E1EB-1E47-A8CC-9912353404C3}" name="Column16087"/>
    <tableColumn id="16101" xr3:uid="{A55E958B-F0B9-F342-9F41-691886D39D64}" name="Column16088"/>
    <tableColumn id="16102" xr3:uid="{3DB4F388-9B11-574E-ABDF-6A94CE4043C1}" name="Column16089"/>
    <tableColumn id="16103" xr3:uid="{58DCF2C5-F15B-5244-B27A-464D8703395E}" name="Column16090"/>
    <tableColumn id="16104" xr3:uid="{0D4AA563-E47B-7A40-A18F-B713A3F27A90}" name="Column16091"/>
    <tableColumn id="16105" xr3:uid="{FCE9F87A-2FC8-314F-88D6-237C4A8B90C9}" name="Column16092"/>
    <tableColumn id="16106" xr3:uid="{490F1A2F-3A8C-204E-BD5A-47B7B66CE553}" name="Column16093"/>
    <tableColumn id="16107" xr3:uid="{EA65B7B9-55D2-BC47-92DF-9C660376FDB7}" name="Column16094"/>
    <tableColumn id="16108" xr3:uid="{E5258323-2657-AB47-8EFC-300E14532701}" name="Column16095"/>
    <tableColumn id="16109" xr3:uid="{4CB42DCE-646B-134F-AFBA-1F3FC510EE77}" name="Column16096"/>
    <tableColumn id="16110" xr3:uid="{EF01E724-C769-714C-8CED-8F6246828DC3}" name="Column16097"/>
    <tableColumn id="16111" xr3:uid="{2931CD9E-FF3F-1E42-9B38-1B3A9CB12592}" name="Column16098"/>
    <tableColumn id="16112" xr3:uid="{1A583C86-2A2F-5144-9DA8-4A05331BC290}" name="Column16099"/>
    <tableColumn id="16113" xr3:uid="{ACCF28C9-D776-E440-944C-F9139147BC59}" name="Column16100"/>
    <tableColumn id="16114" xr3:uid="{ECFD3B46-4CE1-6A45-B900-C460A309ECCC}" name="Column16101"/>
    <tableColumn id="16115" xr3:uid="{EB78B36D-BF4B-7E4A-ACA7-886962CFC7F3}" name="Column16102"/>
    <tableColumn id="16116" xr3:uid="{09598F22-6E6E-7C4A-9D1E-D75133B3FE25}" name="Column16103"/>
    <tableColumn id="16117" xr3:uid="{8DA71EEE-E734-1040-989D-C4D84EA61BCE}" name="Column16104"/>
    <tableColumn id="16118" xr3:uid="{F0459A2C-CB95-AA45-A753-A61D67742778}" name="Column16105"/>
    <tableColumn id="16119" xr3:uid="{E3DABBAB-22A6-174A-BE9A-38ADC41AA222}" name="Column16106"/>
    <tableColumn id="16120" xr3:uid="{819D96BF-CA38-C849-A1B7-650F1ABCB5D2}" name="Column16107"/>
    <tableColumn id="16121" xr3:uid="{4B30DD29-A4C6-A64F-8A93-E6E6DC3275DA}" name="Column16108"/>
    <tableColumn id="16122" xr3:uid="{AA02A31A-0805-8340-9DF4-933A7BD76E38}" name="Column16109"/>
    <tableColumn id="16123" xr3:uid="{1BB38253-FB0D-834C-A394-B86277B70E12}" name="Column16110"/>
    <tableColumn id="16124" xr3:uid="{0D7F37CD-F494-DB4C-8BF1-9C05566736BD}" name="Column16111"/>
    <tableColumn id="16125" xr3:uid="{0642A9F1-C915-4649-BA14-68DAB7254964}" name="Column16112"/>
    <tableColumn id="16126" xr3:uid="{CF0FA294-7AA9-5D46-8A98-FD899957D3F0}" name="Column16113"/>
    <tableColumn id="16127" xr3:uid="{AF4C405C-BB2D-4E4B-A8A8-FB4D392B1EA3}" name="Column16114"/>
    <tableColumn id="16128" xr3:uid="{A2FC4923-A01C-7D49-BB59-2F61AE84DA4B}" name="Column16115"/>
    <tableColumn id="16129" xr3:uid="{C96421BD-7890-504C-9630-569CE7D79376}" name="Column16116"/>
    <tableColumn id="16130" xr3:uid="{32ED701E-7C43-A54E-8F22-A79A7E81A860}" name="Column16117"/>
    <tableColumn id="16131" xr3:uid="{2EA23F2A-4305-B94B-8AA6-80F7EFF22E80}" name="Column16118"/>
    <tableColumn id="16132" xr3:uid="{06AC307B-0ACC-2747-B35A-9C65DBF9597E}" name="Column16119"/>
    <tableColumn id="16133" xr3:uid="{620DEE46-9A3E-6543-B151-71B347325ADD}" name="Column16120"/>
    <tableColumn id="16134" xr3:uid="{263DFE29-2FA5-7440-8A8D-FAE7ABA12D0C}" name="Column16121"/>
    <tableColumn id="16135" xr3:uid="{883ED2D2-CB1A-124D-A26A-E4AF6F364E28}" name="Column16122"/>
    <tableColumn id="16136" xr3:uid="{4CB04E70-5A53-2F49-A31C-503C5B4F2A1D}" name="Column16123"/>
    <tableColumn id="16137" xr3:uid="{9F65751F-7544-6D45-A686-68626CB78ADB}" name="Column16124"/>
    <tableColumn id="16138" xr3:uid="{25E53D2A-18BE-4F45-8CA2-9192F9B2B99D}" name="Column16125"/>
    <tableColumn id="16139" xr3:uid="{00F767B0-007E-AD40-ACF8-170C4B457CBD}" name="Column16126"/>
    <tableColumn id="16140" xr3:uid="{FDF2F7A9-346F-5243-81B7-CF720743BAFC}" name="Column16127"/>
    <tableColumn id="16141" xr3:uid="{51FB7DA3-7A9E-3F4F-B82A-F49B1D414426}" name="Column16128"/>
    <tableColumn id="16142" xr3:uid="{81CE283E-12DA-4147-8B3B-EC535B04B7BF}" name="Column16129"/>
    <tableColumn id="16143" xr3:uid="{997241DA-C716-E243-BB43-38F995112613}" name="Column16130"/>
    <tableColumn id="16144" xr3:uid="{235A754A-B69D-5245-9046-FB02CE158CE1}" name="Column16131"/>
    <tableColumn id="16145" xr3:uid="{733579E0-F582-B74D-AF82-3947E9120F1D}" name="Column16132"/>
    <tableColumn id="16146" xr3:uid="{60D27B5C-3027-8041-92B0-C4A1CC04F041}" name="Column16133"/>
    <tableColumn id="16147" xr3:uid="{3BE44F37-E662-6C4B-9963-F54972BAB62F}" name="Column16134"/>
    <tableColumn id="16148" xr3:uid="{354D2891-1CD0-C146-B454-C58B9B91385F}" name="Column16135"/>
    <tableColumn id="16149" xr3:uid="{C1C9967C-E93B-CB4C-8D1E-5123F97B3FBE}" name="Column16136"/>
    <tableColumn id="16150" xr3:uid="{25F652CB-6FDA-C94C-A1F3-568D33EF01E3}" name="Column16137"/>
    <tableColumn id="16151" xr3:uid="{621879C4-012B-A141-A09B-2DE1B835C12D}" name="Column16138"/>
    <tableColumn id="16152" xr3:uid="{6EC3D91C-9463-7549-B04F-5A1990E3D5FB}" name="Column16139"/>
    <tableColumn id="16153" xr3:uid="{D81DCC14-D82C-D641-8EA4-3C0AEC1F0A0B}" name="Column16140"/>
    <tableColumn id="16154" xr3:uid="{6D99BE21-769B-D74E-AF41-E067B63E0CC2}" name="Column16141"/>
    <tableColumn id="16155" xr3:uid="{A8F8FB36-D49D-8048-8B29-FDE088466767}" name="Column16142"/>
    <tableColumn id="16156" xr3:uid="{160896EB-5ABE-5E46-9B62-F154DC05D59B}" name="Column16143"/>
    <tableColumn id="16157" xr3:uid="{9F4AA0DD-745E-504C-A858-8264DDF021CB}" name="Column16144"/>
    <tableColumn id="16158" xr3:uid="{EE481DE1-96C6-A044-AC9D-24FBD9E4861E}" name="Column16145"/>
    <tableColumn id="16159" xr3:uid="{2DC409BE-54F2-1146-920B-716B7FC64D00}" name="Column16146"/>
    <tableColumn id="16160" xr3:uid="{9EE4D4B3-B5E8-1D42-B5A0-774954CF0B24}" name="Column16147"/>
    <tableColumn id="16161" xr3:uid="{B49D4B5E-BE05-584D-BA5B-8501C7DDA063}" name="Column16148"/>
    <tableColumn id="16162" xr3:uid="{9596E9F8-83F5-9B47-A263-AD59576C97A7}" name="Column16149"/>
    <tableColumn id="16163" xr3:uid="{D4AED467-8CEF-8548-992F-29E5222AC73D}" name="Column16150"/>
    <tableColumn id="16164" xr3:uid="{588A5360-B5AB-2445-992F-777292EAC88B}" name="Column16151"/>
    <tableColumn id="16165" xr3:uid="{C10180D3-85F8-324F-B0AB-10542DBF8E40}" name="Column16152"/>
    <tableColumn id="16166" xr3:uid="{5BE3EE2C-5735-DB4E-B323-59D69C54D792}" name="Column16153"/>
    <tableColumn id="16167" xr3:uid="{352A0CA2-79B6-D349-9FE9-78B4661029D2}" name="Column16154"/>
    <tableColumn id="16168" xr3:uid="{A5C44924-CE23-5C4A-BD76-E785033F8BF9}" name="Column16155"/>
    <tableColumn id="16169" xr3:uid="{387D94E7-17B3-B749-85B7-1FA43C869EC4}" name="Column16156"/>
    <tableColumn id="16170" xr3:uid="{71BB538C-740F-5B48-A61D-D88BAA9D35AE}" name="Column16157"/>
    <tableColumn id="16171" xr3:uid="{F30786DE-7741-EF49-931A-4A581D36D898}" name="Column16158"/>
    <tableColumn id="16172" xr3:uid="{5F565B30-3BBA-E14A-9837-9B450AE4D66F}" name="Column16159"/>
    <tableColumn id="16173" xr3:uid="{D7B75430-5B72-E848-9407-3BE77361E052}" name="Column16160"/>
    <tableColumn id="16174" xr3:uid="{91B8FA52-22C6-634D-8948-A967378A7259}" name="Column16161"/>
    <tableColumn id="16175" xr3:uid="{90F29986-8140-6B4D-9B87-D587E12EB508}" name="Column16162"/>
    <tableColumn id="16176" xr3:uid="{446627A3-F1EB-C74B-BF67-3D87B77AFD33}" name="Column16163"/>
    <tableColumn id="16177" xr3:uid="{B7CB0729-7922-7246-B307-DD7D5F3C4C20}" name="Column16164"/>
    <tableColumn id="16178" xr3:uid="{90C6932F-DB0E-5C43-BE37-248A8491AC02}" name="Column16165"/>
    <tableColumn id="16179" xr3:uid="{AA9AE7E0-1F4E-F845-B145-76F253822ACB}" name="Column16166"/>
    <tableColumn id="16180" xr3:uid="{04234C25-97D3-924B-8A36-8459463E1BCD}" name="Column16167"/>
    <tableColumn id="16181" xr3:uid="{3BA2AD53-B7D2-0246-8470-1E85F86DF52F}" name="Column16168"/>
    <tableColumn id="16182" xr3:uid="{3B2D3338-AFCD-FE4F-9377-F592993BB690}" name="Column16169"/>
    <tableColumn id="16183" xr3:uid="{977D0A8D-4AB9-7848-B659-7B55475DFCB9}" name="Column16170"/>
    <tableColumn id="16184" xr3:uid="{3A3790FC-2ECF-AE48-B3F7-B785E7C616B4}" name="Column16171"/>
    <tableColumn id="16185" xr3:uid="{520AEC54-4E9C-9F41-97CE-9C492B00C648}" name="Column16172"/>
    <tableColumn id="16186" xr3:uid="{390BBE05-DBC6-F349-A4B9-3CE2821077F0}" name="Column16173"/>
    <tableColumn id="16187" xr3:uid="{0FF49351-452C-EF4F-BC03-F5B0E72BBAF5}" name="Column16174"/>
    <tableColumn id="16188" xr3:uid="{5E1457BD-E135-4A48-B976-126DD550F59F}" name="Column16175"/>
    <tableColumn id="16189" xr3:uid="{D53ACA2D-C8CF-BA45-92EC-911D85956210}" name="Column16176"/>
    <tableColumn id="16190" xr3:uid="{427A4B35-4D81-F94F-983E-B2A094F4F8B2}" name="Column16177"/>
    <tableColumn id="16191" xr3:uid="{8614F840-0DDF-4B4B-AFCF-867B61B19E6F}" name="Column16178"/>
    <tableColumn id="16192" xr3:uid="{2DAE2DEB-CD4C-B141-953E-FE1306040A32}" name="Column16179"/>
    <tableColumn id="16193" xr3:uid="{DD811CAA-CCB8-A342-BC6A-0752C1699758}" name="Column16180"/>
    <tableColumn id="16194" xr3:uid="{F38107A2-F966-F248-9E54-E964E5F657E2}" name="Column16181"/>
    <tableColumn id="16195" xr3:uid="{7186A72E-C322-CA4C-807A-3C5E9EDE6D15}" name="Column16182"/>
    <tableColumn id="16196" xr3:uid="{E86546C3-423F-9E49-9418-F8A6A83F48D4}" name="Column16183"/>
    <tableColumn id="16197" xr3:uid="{6485DCCA-C03F-4745-8140-110627434EF2}" name="Column16184"/>
    <tableColumn id="16198" xr3:uid="{5CCAABA3-D240-1543-A7FF-0143B1BAFC53}" name="Column16185"/>
    <tableColumn id="16199" xr3:uid="{AD9DF1FE-5F77-8145-A859-EBE19B4C4A5F}" name="Column16186"/>
    <tableColumn id="16200" xr3:uid="{B421C2C5-BA5D-5946-ACB0-F426C778A32D}" name="Column16187"/>
    <tableColumn id="16201" xr3:uid="{E313F5E0-90F2-AF44-8E29-D86C0B65BCB3}" name="Column16188"/>
    <tableColumn id="16202" xr3:uid="{0979874E-AA01-434F-9ACF-DC0B97305351}" name="Column16189"/>
    <tableColumn id="16203" xr3:uid="{8EE73E5E-8A5A-5E4A-839E-6D29EA7847AD}" name="Column16190"/>
    <tableColumn id="16204" xr3:uid="{204D703F-094A-CE48-A6B0-C61E5F6DE104}" name="Column16191"/>
    <tableColumn id="16205" xr3:uid="{6FBD2389-65FE-FF45-9BF9-ED22A9BBEFB9}" name="Column16192"/>
    <tableColumn id="16206" xr3:uid="{CD078058-2236-A446-9AB7-2304CEBC502B}" name="Column16193"/>
    <tableColumn id="16207" xr3:uid="{AC540368-963B-884D-8FB0-8AF85C88E32D}" name="Column16194"/>
    <tableColumn id="16208" xr3:uid="{1CA1B756-BB52-714B-B7E4-D963493AE409}" name="Column16195"/>
    <tableColumn id="16209" xr3:uid="{0E86802A-89C8-F548-A989-A2C792E7A5F4}" name="Column16196"/>
    <tableColumn id="16210" xr3:uid="{4817FB28-6281-D74A-98BC-D85570C34D0B}" name="Column16197"/>
    <tableColumn id="16211" xr3:uid="{1B5A434D-7190-1643-AE01-A3337F7A1B13}" name="Column16198"/>
    <tableColumn id="16212" xr3:uid="{624A9050-5E91-7947-B5DF-5E771FF87D8A}" name="Column16199"/>
    <tableColumn id="16213" xr3:uid="{5947B9D5-07F7-5942-B155-BADD9F86FFC9}" name="Column16200"/>
    <tableColumn id="16214" xr3:uid="{4A40671E-E940-B74C-A360-4018DD2CDB37}" name="Column16201"/>
    <tableColumn id="16215" xr3:uid="{87B95C4B-E364-9440-9822-0487C1503D6A}" name="Column16202"/>
    <tableColumn id="16216" xr3:uid="{AF1A05DE-3706-7849-BB8D-468A88D0277A}" name="Column16203"/>
    <tableColumn id="16217" xr3:uid="{91F86BF3-BCB1-A64A-BDF6-2E197DA64698}" name="Column16204"/>
    <tableColumn id="16218" xr3:uid="{A16B5711-76C0-044B-AD43-F472B6E3AB57}" name="Column16205"/>
    <tableColumn id="16219" xr3:uid="{153ABA58-56E0-FA42-B714-A3D655636AA9}" name="Column16206"/>
    <tableColumn id="16220" xr3:uid="{AD9F1555-4ACC-1043-B4DF-08246F2D069C}" name="Column16207"/>
    <tableColumn id="16221" xr3:uid="{1844639F-7CA5-D740-810F-16F2C3D5919C}" name="Column16208"/>
    <tableColumn id="16222" xr3:uid="{410395E1-A69A-8F45-B04A-7E180448EF42}" name="Column16209"/>
    <tableColumn id="16223" xr3:uid="{D38E67BE-486C-6544-98E6-F27EA3F0BC8F}" name="Column16210"/>
    <tableColumn id="16224" xr3:uid="{9DF5FCE8-7838-9A41-AB90-2ECD26951662}" name="Column16211"/>
    <tableColumn id="16225" xr3:uid="{EB30C47C-FF57-B140-BF7D-1324C226357D}" name="Column16212"/>
    <tableColumn id="16226" xr3:uid="{553C63B9-B013-FF4E-A4A2-A57FF34497C4}" name="Column16213"/>
    <tableColumn id="16227" xr3:uid="{D1321955-A2B2-3E4F-8A9C-80B610311E54}" name="Column16214"/>
    <tableColumn id="16228" xr3:uid="{E3A50EF8-1EB6-C240-A041-760C9EE67D2B}" name="Column16215"/>
    <tableColumn id="16229" xr3:uid="{48CD91E0-9D33-DC41-93C4-AB5593090882}" name="Column16216"/>
    <tableColumn id="16230" xr3:uid="{09BE0BCA-37EA-5B4B-A26D-71BACEF344C6}" name="Column16217"/>
    <tableColumn id="16231" xr3:uid="{494AFAE7-15EE-A542-9B53-E1E471EDFAC9}" name="Column16218"/>
    <tableColumn id="16232" xr3:uid="{38E2F65B-4D92-FD43-B355-0F54960B4590}" name="Column16219"/>
    <tableColumn id="16233" xr3:uid="{2C42790A-E794-B84F-BFC1-099EA24178D4}" name="Column16220"/>
    <tableColumn id="16234" xr3:uid="{9EC016D6-86C3-6E4F-B26E-46D56BD87E94}" name="Column16221"/>
    <tableColumn id="16235" xr3:uid="{4EB5A8F1-B1C4-EF43-AA72-990A85F1A4AE}" name="Column16222"/>
    <tableColumn id="16236" xr3:uid="{F7478083-CA83-FF4A-8904-CA9EB55E5CF9}" name="Column16223"/>
    <tableColumn id="16237" xr3:uid="{6D63B4E4-1486-824B-B4DF-BF291A20F50B}" name="Column16224"/>
    <tableColumn id="16238" xr3:uid="{09F94341-1A5E-D547-BF93-1236AB780EA4}" name="Column16225"/>
    <tableColumn id="16239" xr3:uid="{1B43592B-3823-B542-A323-EFAAAD5060B3}" name="Column16226"/>
    <tableColumn id="16240" xr3:uid="{9298168B-6562-5343-A0D6-807184D2BDC7}" name="Column16227"/>
    <tableColumn id="16241" xr3:uid="{E0ED6910-BE1A-D54A-BAD6-47C745BF9ABB}" name="Column16228"/>
    <tableColumn id="16242" xr3:uid="{BFFF9F79-F3A9-8340-B052-E91A2DF40C14}" name="Column16229"/>
    <tableColumn id="16243" xr3:uid="{9E27A4F7-2383-C048-9E5D-850BD7DC067C}" name="Column16230"/>
    <tableColumn id="16244" xr3:uid="{C2B04E79-6F1F-6745-B242-BBDECCBAE120}" name="Column16231"/>
    <tableColumn id="16245" xr3:uid="{D1DCA767-2A42-C949-990E-315FE946E2CD}" name="Column16232"/>
    <tableColumn id="16246" xr3:uid="{C50C8D87-352E-3544-9119-90B802955F2E}" name="Column16233"/>
    <tableColumn id="16247" xr3:uid="{2A920393-D8C8-1C4B-9BD1-F8B9B83CE679}" name="Column16234"/>
    <tableColumn id="16248" xr3:uid="{B2CFAAED-B0EF-F34C-A3CB-B24C155E1FC7}" name="Column16235"/>
    <tableColumn id="16249" xr3:uid="{CA3C5ED3-5386-9247-B232-12CA552AD877}" name="Column16236"/>
    <tableColumn id="16250" xr3:uid="{E7245CBD-A56D-EA4E-BF3F-194DDC5C83A5}" name="Column16237"/>
    <tableColumn id="16251" xr3:uid="{2905DDC8-F4C7-834B-9DFD-57BF1D482D4A}" name="Column16238"/>
    <tableColumn id="16252" xr3:uid="{4B7360AD-F41B-D643-BCBB-C60D3EF31CEE}" name="Column16239"/>
    <tableColumn id="16253" xr3:uid="{9E313862-88A4-A14B-B1B1-786756F2DBDF}" name="Column16240"/>
    <tableColumn id="16254" xr3:uid="{5DC8CB9B-73D5-A945-9BC3-E23F9382D62B}" name="Column16241"/>
    <tableColumn id="16255" xr3:uid="{FF6B03A4-5A51-494B-8D73-8E10743C231B}" name="Column16242"/>
    <tableColumn id="16256" xr3:uid="{36492F00-E1E3-044B-8484-5AC9B42E998C}" name="Column16243"/>
    <tableColumn id="16257" xr3:uid="{ECA2470F-B3B9-9C48-8C02-BC564C05A2AA}" name="Column16244"/>
    <tableColumn id="16258" xr3:uid="{053A14DF-FA80-AA4F-9053-4604D8213ECA}" name="Column16245"/>
    <tableColumn id="16259" xr3:uid="{94A7DC18-EB4F-2440-93A4-A75F9EA6BB6B}" name="Column16246"/>
    <tableColumn id="16260" xr3:uid="{EC4F41A0-F291-474D-8309-4A878ADECB38}" name="Column16247"/>
    <tableColumn id="16261" xr3:uid="{A905645B-C9CF-0548-91F3-590B7C332F3B}" name="Column16248"/>
    <tableColumn id="16262" xr3:uid="{B87F5EAD-0D0F-CD47-8A72-31FF26B1F0E1}" name="Column16249"/>
    <tableColumn id="16263" xr3:uid="{5DB01B93-78FC-9241-B97E-46F8CECDD5B1}" name="Column16250"/>
    <tableColumn id="16264" xr3:uid="{97A2DC43-0F8A-5746-8E68-35829B80BB78}" name="Column16251"/>
    <tableColumn id="16265" xr3:uid="{4A966BBB-E8B6-024D-B0FE-33CA3D3D7350}" name="Column16252"/>
    <tableColumn id="16266" xr3:uid="{71358F81-E9C6-C743-AF6E-65E42FB9E033}" name="Column16253"/>
    <tableColumn id="16267" xr3:uid="{5C554B55-60E6-8B4A-BEE6-5AC716C51AAD}" name="Column16254"/>
    <tableColumn id="16268" xr3:uid="{FF373CC6-C663-7C49-9D39-1CCCE465D22E}" name="Column16255"/>
    <tableColumn id="16269" xr3:uid="{37F62962-BB6E-614F-98BF-7CE32CD0F943}" name="Column16256"/>
    <tableColumn id="16270" xr3:uid="{E4FAA81F-D166-8142-98E1-B771040CC787}" name="Column16257"/>
    <tableColumn id="16271" xr3:uid="{715A5783-32B9-B34F-81DD-DC63D28069BF}" name="Column16258"/>
    <tableColumn id="16272" xr3:uid="{D5CAD55D-3A3D-684D-9DAB-779381BF7F8F}" name="Column16259"/>
    <tableColumn id="16273" xr3:uid="{4F764226-7490-8342-B53E-309BBCC80F1C}" name="Column16260"/>
    <tableColumn id="16274" xr3:uid="{6999BA31-FF28-3449-82A6-A58CF6CE4210}" name="Column16261"/>
    <tableColumn id="16275" xr3:uid="{FFE587C1-23EA-644A-8F75-BF3ACCE1E9AE}" name="Column16262"/>
    <tableColumn id="16276" xr3:uid="{20B140BD-CFAE-D542-8573-8FFDB8EB1928}" name="Column16263"/>
    <tableColumn id="16277" xr3:uid="{E45DC4E9-B50B-7D44-8308-68EE2B7077A6}" name="Column16264"/>
    <tableColumn id="16278" xr3:uid="{CC716022-7177-3C46-B8A2-0202E66DE22F}" name="Column16265"/>
    <tableColumn id="16279" xr3:uid="{78278492-587F-3843-BABC-01313ECF02A0}" name="Column16266"/>
    <tableColumn id="16280" xr3:uid="{1F485663-C89A-BB44-895A-A49143AB43AF}" name="Column16267"/>
    <tableColumn id="16281" xr3:uid="{EBA1C62B-9CD1-2740-9876-22543C65E19C}" name="Column16268"/>
    <tableColumn id="16282" xr3:uid="{51370143-9898-B64B-B80E-7F9CD47B7B31}" name="Column16269"/>
    <tableColumn id="16283" xr3:uid="{AC630BAC-8E42-414A-8F65-42EDF3ACFFB3}" name="Column16270"/>
    <tableColumn id="16284" xr3:uid="{8FF7690D-B104-A046-9243-B6955DE2D0EF}" name="Column16271"/>
    <tableColumn id="16285" xr3:uid="{D76BCC54-A829-6F4A-8FC7-30A03AC50BB3}" name="Column16272"/>
    <tableColumn id="16286" xr3:uid="{8157E9DB-C110-7E46-B96C-F399A4E02F1E}" name="Column16273"/>
    <tableColumn id="16287" xr3:uid="{4C161CA5-DF12-4B48-9E84-02232094E2BE}" name="Column16274"/>
    <tableColumn id="16288" xr3:uid="{F3D7A43E-9634-9346-ADDF-AA094ABB415B}" name="Column16275"/>
    <tableColumn id="16289" xr3:uid="{8F740D1C-A049-3145-9B63-F12E83F39B38}" name="Column16276"/>
    <tableColumn id="16290" xr3:uid="{A31402E2-88D1-0048-915F-9E3948027655}" name="Column16277"/>
    <tableColumn id="16291" xr3:uid="{99D49738-3DAC-474A-8107-49C6430009C7}" name="Column16278"/>
    <tableColumn id="16292" xr3:uid="{4CAAE570-01AA-2146-AF42-FF0622408007}" name="Column16279"/>
    <tableColumn id="16293" xr3:uid="{FA0CEE5D-BF7B-0141-B744-BE41E0ACB9EB}" name="Column16280"/>
    <tableColumn id="16294" xr3:uid="{4F5619F5-7998-6146-A09F-367B3CD1CC23}" name="Column16281"/>
    <tableColumn id="16295" xr3:uid="{764B7986-4A99-3943-9B30-93470A4CC19D}" name="Column16282"/>
    <tableColumn id="16296" xr3:uid="{82DAD2C1-3676-854B-BCD3-8144C89736D8}" name="Column16283"/>
    <tableColumn id="16297" xr3:uid="{E4500533-A2F0-6C4A-8EE7-5E4BF8BFD64B}" name="Column16284"/>
    <tableColumn id="16298" xr3:uid="{8ADCBAEA-5C32-A04D-9377-A2C2334621CA}" name="Column16285"/>
    <tableColumn id="16299" xr3:uid="{531370E3-E1D7-7F45-8233-63417868AF9B}" name="Column16286"/>
    <tableColumn id="16300" xr3:uid="{9F3208E0-90EB-634F-9F79-B39EF20A95A8}" name="Column16287"/>
    <tableColumn id="16301" xr3:uid="{926C65E1-BEBE-3941-8BCF-43DB6A29E733}" name="Column16288"/>
    <tableColumn id="16302" xr3:uid="{FB9C09E4-A8C0-2047-94EB-9F154EF10F2C}" name="Column16289"/>
    <tableColumn id="16303" xr3:uid="{EDC3D61D-C0EA-994D-B548-F7C9FFE64433}" name="Column16290"/>
    <tableColumn id="16304" xr3:uid="{CF8DDA53-CFB0-CB4B-8CA6-44130B3AEBC5}" name="Column16291"/>
    <tableColumn id="16305" xr3:uid="{BA354892-6B7A-9240-8722-F03758D31CB1}" name="Column16292"/>
    <tableColumn id="16306" xr3:uid="{74DB50E5-D226-6849-8C36-70F347E13935}" name="Column16293"/>
    <tableColumn id="16307" xr3:uid="{84E23960-BE5B-1B4A-8910-AACE11B27CC7}" name="Column16294"/>
    <tableColumn id="16308" xr3:uid="{A7BB3857-50D7-8841-8A80-48FB9464A39F}" name="Column16295"/>
    <tableColumn id="16309" xr3:uid="{8C97BBFE-C524-7D40-8145-0450427F6F78}" name="Column16296"/>
    <tableColumn id="16310" xr3:uid="{208DE5EC-1B96-E748-9F88-8826C638E149}" name="Column16297"/>
    <tableColumn id="16311" xr3:uid="{CB63CB88-F3F9-D146-BBBF-95B50DEF4B79}" name="Column16298"/>
    <tableColumn id="16312" xr3:uid="{7D98DB77-FFA4-4844-A9B7-CAE36169C423}" name="Column16299"/>
    <tableColumn id="16313" xr3:uid="{C8457DF3-ED27-FC46-8FFA-F85E48D03B6D}" name="Column16300"/>
    <tableColumn id="16314" xr3:uid="{1F5563DB-5A3B-4447-8D3A-8098FC9E1B3F}" name="Column16301"/>
    <tableColumn id="16315" xr3:uid="{8B43317E-BF89-584E-80EB-50A12B372CD5}" name="Column16302"/>
    <tableColumn id="16316" xr3:uid="{D1CBCB13-ECED-234F-9FFE-81E4DB4FC440}" name="Column16303"/>
    <tableColumn id="16317" xr3:uid="{80710AE7-BE22-D941-8400-E6772F3097C1}" name="Column16304"/>
    <tableColumn id="16318" xr3:uid="{950EDFD8-967D-8946-831D-13DFF8C5CF5A}" name="Column16305"/>
    <tableColumn id="16319" xr3:uid="{0E9024D7-F44F-3245-99CD-95C325086235}" name="Column16306"/>
    <tableColumn id="16320" xr3:uid="{465805ED-CD25-5942-958F-4C4ECA770223}" name="Column16307"/>
    <tableColumn id="16321" xr3:uid="{52980FC5-1108-EB46-9284-A827F21115C0}" name="Column16308"/>
    <tableColumn id="16322" xr3:uid="{B49D2EE5-217C-7241-A23D-60B1B3231288}" name="Column16309"/>
    <tableColumn id="16323" xr3:uid="{687FFCD7-5DEB-E042-87A0-54F4EFDA4D71}" name="Column16310"/>
    <tableColumn id="16324" xr3:uid="{25920488-AAFF-7A45-B64D-3012399CABB7}" name="Column16311"/>
    <tableColumn id="16325" xr3:uid="{A82A176E-345B-5E44-B49D-516DC6C3D381}" name="Column16312"/>
    <tableColumn id="16326" xr3:uid="{0CD0581B-46C3-3E44-BE6C-5EFFDBFA49BC}" name="Column16313"/>
    <tableColumn id="16327" xr3:uid="{26F0DFF6-395E-A44C-854D-BA8478D109BA}" name="Column16314"/>
    <tableColumn id="16328" xr3:uid="{DD1ADF7B-8D82-6540-9F0E-B23819FB38AC}" name="Column16315"/>
    <tableColumn id="16329" xr3:uid="{2C796A45-2977-114C-8C3B-AF7D8C6881D5}" name="Column16316"/>
    <tableColumn id="16330" xr3:uid="{FCD02D40-6403-8A4D-A3F0-26951BFF89AD}" name="Column16317"/>
    <tableColumn id="16331" xr3:uid="{91F3B53F-DCE3-7949-B0EA-D0C2C3BD089F}" name="Column16318"/>
    <tableColumn id="16332" xr3:uid="{9C72693C-02A3-A745-857C-F0CD71E80166}" name="Column16319"/>
    <tableColumn id="16333" xr3:uid="{4589A0B2-B3C6-F043-9E37-81E1B58308C4}" name="Column16320"/>
    <tableColumn id="16334" xr3:uid="{89FD7843-0740-484F-AEED-E800DE4B5748}" name="Column16321"/>
    <tableColumn id="16335" xr3:uid="{3A1B5D37-97C2-2249-A3A2-168DF95152B9}" name="Column16322"/>
    <tableColumn id="16336" xr3:uid="{18BBEE1D-F1CE-6144-B25B-F80C6E3C8A8A}" name="Column16323"/>
    <tableColumn id="16337" xr3:uid="{D8347F73-092E-6546-A782-E4D6F900F5B7}" name="Column16324"/>
    <tableColumn id="16338" xr3:uid="{8E3EDFFC-C574-3441-AB52-BD00E707F40B}" name="Column16325"/>
    <tableColumn id="16339" xr3:uid="{BD1F8D35-567A-4D46-B388-1F5479484A64}" name="Column16326"/>
    <tableColumn id="16340" xr3:uid="{10BFC910-AA4D-5A46-B8D0-9CAFBF2EDC0E}" name="Column16327"/>
    <tableColumn id="16341" xr3:uid="{458F3DAB-CA62-1547-A901-D3C87994D5B6}" name="Column16328"/>
    <tableColumn id="16342" xr3:uid="{12260291-E0FE-0B45-8AD9-1F9D08CB5EC9}" name="Column16329"/>
    <tableColumn id="16343" xr3:uid="{82A1DEDC-8232-1A42-ABE4-7A2D58B01B20}" name="Column16330"/>
    <tableColumn id="16344" xr3:uid="{DD637D99-E588-ED40-814A-C16420E0A15C}" name="Column16331"/>
    <tableColumn id="16345" xr3:uid="{A38517EB-8377-834A-B6AC-8ADCF7EF5472}" name="Column16332"/>
    <tableColumn id="16346" xr3:uid="{22B546F6-81CC-2345-B50F-603445EED83C}" name="Column16333"/>
    <tableColumn id="16347" xr3:uid="{E82373D9-A9C4-7340-BC3E-78D638E794C7}" name="Column16334"/>
    <tableColumn id="16348" xr3:uid="{71CC0B00-51BB-2740-B5B7-DA1B587AF44B}" name="Column16335"/>
    <tableColumn id="16349" xr3:uid="{013E8980-7830-DF44-BFD9-B4369C42B256}" name="Column16336"/>
    <tableColumn id="16350" xr3:uid="{7B973064-910B-D946-9C79-BACEDC3DADD0}" name="Column16337"/>
    <tableColumn id="16351" xr3:uid="{93B54050-A445-6940-84A6-805C6E6FCF39}" name="Column16338"/>
    <tableColumn id="16352" xr3:uid="{9C814002-F208-A54B-AA4B-9FCA00B4B27A}" name="Column16339"/>
    <tableColumn id="16353" xr3:uid="{0E2779F2-4409-A249-8F24-EEAFD0E3A6AE}" name="Column16340"/>
    <tableColumn id="16354" xr3:uid="{3023EB2D-CC23-1740-81E9-89F489EFCA76}" name="Column16341"/>
    <tableColumn id="16355" xr3:uid="{DE55A4B0-B9F0-0F40-B59D-80BC668F41AC}" name="Column16342"/>
    <tableColumn id="16356" xr3:uid="{19CC6E6F-251C-E648-B5E0-9398C67B30DD}" name="Column16343"/>
    <tableColumn id="16357" xr3:uid="{20E9131F-C30E-F74B-A473-6A7AA79DCCB1}" name="Column16344"/>
    <tableColumn id="16358" xr3:uid="{42048FD4-AF5B-D344-BC15-0E81178DCDC3}" name="Column16345"/>
    <tableColumn id="16359" xr3:uid="{C898E805-E0D0-0C42-9244-5E4B490CB862}" name="Column16346"/>
    <tableColumn id="16360" xr3:uid="{71CF1E41-9F41-464F-BFD5-E491CC4889A8}" name="Column16347"/>
    <tableColumn id="16361" xr3:uid="{BF1299BD-50C7-B545-AB08-0805849B52E3}" name="Column16348"/>
    <tableColumn id="16362" xr3:uid="{5D23E8D5-7627-5D46-BD71-83838A35F165}" name="Column16349"/>
    <tableColumn id="16363" xr3:uid="{F99F51E8-4B90-2040-80BD-07742E9D4B72}" name="Column16350"/>
    <tableColumn id="16364" xr3:uid="{69EB2D97-A351-D34C-B87E-3B1074384856}" name="Column16351"/>
    <tableColumn id="16365" xr3:uid="{7C12E03E-1ADB-074F-8848-B936AD346351}" name="Column16352"/>
    <tableColumn id="16366" xr3:uid="{9A132E45-C5B7-484F-9FAE-48B49DC7C487}" name="Column16353"/>
    <tableColumn id="16367" xr3:uid="{E4715D52-3084-9447-804A-FBC47334A2EB}" name="Column16354"/>
    <tableColumn id="16368" xr3:uid="{2F0CCE57-4825-F04C-A9B1-1F8793CE8D1C}" name="Column16355"/>
    <tableColumn id="16369" xr3:uid="{1FE6FBC8-6C47-EA4C-8C83-565955ED43B6}" name="Column16356"/>
    <tableColumn id="16370" xr3:uid="{2D7607D7-293D-9948-9D66-399745F9D2B0}" name="Column16357"/>
    <tableColumn id="16371" xr3:uid="{5308C385-6D87-9041-8EFC-88F2687C990C}" name="Column16358"/>
    <tableColumn id="16372" xr3:uid="{D5C88861-B3AD-5E4F-853E-0C155AE83BBA}" name="Column16359"/>
    <tableColumn id="16373" xr3:uid="{71FF7893-8A79-1F4E-ADB6-372F23FBD791}" name="Column16360"/>
    <tableColumn id="16374" xr3:uid="{FAA055AC-A5B0-F642-AE1F-35A8939792F1}" name="Column16361"/>
    <tableColumn id="16375" xr3:uid="{1B42545F-61A5-CD4C-ABED-074B6310A7FD}" name="Column16362"/>
    <tableColumn id="16376" xr3:uid="{CDC909D3-E1A2-CC4E-8365-EFB06BDB4219}" name="Column16363"/>
    <tableColumn id="16377" xr3:uid="{51640A7A-868D-BC46-A053-A14B1DB84B9C}" name="Column16364"/>
    <tableColumn id="16378" xr3:uid="{2E8DC005-D206-3D4B-A86B-C5D9C97BBC62}" name="Column16365"/>
    <tableColumn id="16379" xr3:uid="{E5144940-E907-7C45-AE93-EA782EDE6D61}" name="Column16366"/>
    <tableColumn id="16380" xr3:uid="{E21C5E38-3741-CE42-B4E2-853C77251284}" name="Column16367"/>
    <tableColumn id="16381" xr3:uid="{8599FAAE-EF99-6C48-993B-7CB3184F075F}" name="Column16368"/>
    <tableColumn id="16382" xr3:uid="{E51E518D-C045-1642-B6B2-BBE1338721FB}" name="Column16369"/>
    <tableColumn id="16383" xr3:uid="{43D3F631-BA7A-FD42-9E10-3464391650AE}" name="Column16370"/>
    <tableColumn id="16384" xr3:uid="{FDA48C59-014E-CF47-8C03-278641EB8EEE}" name="Column1637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C5436-45FD-774B-9DD9-DD1116B7627D}">
  <sheetPr codeName="Sheet3"/>
  <dimension ref="A3:B12"/>
  <sheetViews>
    <sheetView workbookViewId="0">
      <selection activeCell="A4" sqref="A4"/>
    </sheetView>
  </sheetViews>
  <sheetFormatPr baseColWidth="10" defaultRowHeight="16" x14ac:dyDescent="0.2"/>
  <cols>
    <col min="1" max="1" width="30.6640625" bestFit="1" customWidth="1"/>
    <col min="2" max="2" width="22.6640625" bestFit="1" customWidth="1"/>
    <col min="3" max="3" width="4.1640625" bestFit="1" customWidth="1"/>
    <col min="4" max="4" width="2.1640625" bestFit="1" customWidth="1"/>
    <col min="5" max="5" width="4.1640625" bestFit="1" customWidth="1"/>
    <col min="6" max="6" width="3.1640625" bestFit="1" customWidth="1"/>
    <col min="7" max="7" width="5.1640625" bestFit="1" customWidth="1"/>
    <col min="8" max="8" width="3.1640625" bestFit="1" customWidth="1"/>
    <col min="9" max="9" width="5.1640625" bestFit="1" customWidth="1"/>
    <col min="10" max="10" width="3.1640625" bestFit="1" customWidth="1"/>
    <col min="11" max="11" width="5.1640625" bestFit="1" customWidth="1"/>
    <col min="12" max="12" width="3.1640625" bestFit="1" customWidth="1"/>
    <col min="13" max="13" width="5.1640625" bestFit="1" customWidth="1"/>
    <col min="14" max="14" width="3.1640625" bestFit="1" customWidth="1"/>
    <col min="15" max="15" width="5.1640625" bestFit="1" customWidth="1"/>
    <col min="16" max="16" width="3.1640625" bestFit="1" customWidth="1"/>
    <col min="17" max="17" width="5.1640625" bestFit="1" customWidth="1"/>
    <col min="18" max="18" width="3.1640625" bestFit="1" customWidth="1"/>
    <col min="19" max="19" width="5.1640625" bestFit="1" customWidth="1"/>
    <col min="20" max="20" width="3.1640625" bestFit="1" customWidth="1"/>
    <col min="21" max="21" width="5.1640625" bestFit="1" customWidth="1"/>
    <col min="22" max="22" width="3.1640625" bestFit="1" customWidth="1"/>
    <col min="23" max="23" width="5.1640625" bestFit="1" customWidth="1"/>
    <col min="24" max="24" width="3.1640625" bestFit="1" customWidth="1"/>
    <col min="25" max="25" width="5.1640625" bestFit="1" customWidth="1"/>
    <col min="26" max="26" width="3.1640625" bestFit="1" customWidth="1"/>
    <col min="27" max="27" width="10.5" bestFit="1" customWidth="1"/>
  </cols>
  <sheetData>
    <row r="3" spans="1:2" x14ac:dyDescent="0.2">
      <c r="A3" s="3" t="s">
        <v>28604</v>
      </c>
      <c r="B3" t="s">
        <v>28598</v>
      </c>
    </row>
    <row r="4" spans="1:2" x14ac:dyDescent="0.2">
      <c r="A4" s="4" t="s">
        <v>33</v>
      </c>
      <c r="B4" s="2">
        <v>23.300574345883856</v>
      </c>
    </row>
    <row r="5" spans="1:2" x14ac:dyDescent="0.2">
      <c r="A5" s="4" t="s">
        <v>27</v>
      </c>
      <c r="B5" s="2">
        <v>25.013711734693878</v>
      </c>
    </row>
    <row r="6" spans="1:2" x14ac:dyDescent="0.2">
      <c r="A6" s="4" t="s">
        <v>135</v>
      </c>
      <c r="B6" s="2">
        <v>23.146341463414632</v>
      </c>
    </row>
    <row r="7" spans="1:2" x14ac:dyDescent="0.2">
      <c r="A7" s="4" t="s">
        <v>74</v>
      </c>
      <c r="B7" s="2">
        <v>24.317096165933375</v>
      </c>
    </row>
    <row r="8" spans="1:2" x14ac:dyDescent="0.2">
      <c r="A8" s="4" t="s">
        <v>38</v>
      </c>
      <c r="B8" s="2">
        <v>23.088790931989923</v>
      </c>
    </row>
    <row r="9" spans="1:2" x14ac:dyDescent="0.2">
      <c r="A9" s="4" t="s">
        <v>48</v>
      </c>
      <c r="B9" s="2">
        <v>23.348837209302324</v>
      </c>
    </row>
    <row r="10" spans="1:2" x14ac:dyDescent="0.2">
      <c r="A10" s="4" t="s">
        <v>22</v>
      </c>
      <c r="B10" s="2">
        <v>21.505681818181817</v>
      </c>
    </row>
    <row r="11" spans="1:2" x14ac:dyDescent="0.2">
      <c r="A11" s="4" t="s">
        <v>15</v>
      </c>
      <c r="B11" s="2">
        <v>23.063808900523561</v>
      </c>
    </row>
    <row r="12" spans="1:2" x14ac:dyDescent="0.2">
      <c r="A12" s="4" t="s">
        <v>28597</v>
      </c>
      <c r="B12" s="2">
        <v>23.348190854870776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E66C7-3EAD-A849-BDB7-D3305DEB8997}">
  <sheetPr codeName="Sheet4"/>
  <dimension ref="A1:XFD12576"/>
  <sheetViews>
    <sheetView topLeftCell="D1" workbookViewId="0">
      <selection activeCell="J1" sqref="J1:J1048576"/>
    </sheetView>
  </sheetViews>
  <sheetFormatPr baseColWidth="10" defaultRowHeight="16" x14ac:dyDescent="0.2"/>
  <cols>
    <col min="1" max="1" width="15.83203125" customWidth="1"/>
    <col min="2" max="2" width="14.5" customWidth="1"/>
    <col min="3" max="3" width="30.6640625" bestFit="1" customWidth="1"/>
    <col min="4" max="4" width="13.5" bestFit="1" customWidth="1"/>
    <col min="5" max="5" width="15.6640625" customWidth="1"/>
    <col min="6" max="6" width="10.5" customWidth="1"/>
    <col min="7" max="7" width="13" customWidth="1"/>
    <col min="8" max="8" width="17.83203125" customWidth="1"/>
    <col min="9" max="9" width="19.33203125" customWidth="1"/>
    <col min="10" max="11" width="18" customWidth="1"/>
    <col min="12" max="12" width="14.6640625" customWidth="1"/>
    <col min="13" max="13" width="8.6640625" customWidth="1"/>
    <col min="14" max="22" width="11" customWidth="1"/>
    <col min="23" max="112" width="12" customWidth="1"/>
    <col min="113" max="1012" width="13" customWidth="1"/>
    <col min="1013" max="10012" width="14" customWidth="1"/>
    <col min="10013" max="16384" width="15" customWidth="1"/>
  </cols>
  <sheetData>
    <row r="1" spans="1:1638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28596</v>
      </c>
      <c r="O1" t="s">
        <v>28593</v>
      </c>
      <c r="P1" t="s">
        <v>28594</v>
      </c>
      <c r="Q1" t="s">
        <v>28599</v>
      </c>
      <c r="R1" t="s">
        <v>28600</v>
      </c>
      <c r="S1" t="s">
        <v>28603</v>
      </c>
      <c r="T1" t="s">
        <v>28605</v>
      </c>
      <c r="U1" t="s">
        <v>28595</v>
      </c>
      <c r="V1" t="s">
        <v>12230</v>
      </c>
      <c r="W1" t="s">
        <v>12231</v>
      </c>
      <c r="X1" t="s">
        <v>12232</v>
      </c>
      <c r="Y1" t="s">
        <v>12233</v>
      </c>
      <c r="Z1" t="s">
        <v>12234</v>
      </c>
      <c r="AA1" t="s">
        <v>12235</v>
      </c>
      <c r="AB1" t="s">
        <v>12236</v>
      </c>
      <c r="AC1" t="s">
        <v>12237</v>
      </c>
      <c r="AD1" t="s">
        <v>12238</v>
      </c>
      <c r="AE1" t="s">
        <v>12239</v>
      </c>
      <c r="AF1" t="s">
        <v>12240</v>
      </c>
      <c r="AG1" t="s">
        <v>12241</v>
      </c>
      <c r="AH1" t="s">
        <v>12242</v>
      </c>
      <c r="AI1" t="s">
        <v>12243</v>
      </c>
      <c r="AJ1" t="s">
        <v>12244</v>
      </c>
      <c r="AK1" t="s">
        <v>12245</v>
      </c>
      <c r="AL1" t="s">
        <v>12246</v>
      </c>
      <c r="AM1" t="s">
        <v>12247</v>
      </c>
      <c r="AN1" t="s">
        <v>12248</v>
      </c>
      <c r="AO1" t="s">
        <v>12249</v>
      </c>
      <c r="AP1" t="s">
        <v>12250</v>
      </c>
      <c r="AQ1" t="s">
        <v>12251</v>
      </c>
      <c r="AR1" t="s">
        <v>12252</v>
      </c>
      <c r="AS1" t="s">
        <v>12253</v>
      </c>
      <c r="AT1" t="s">
        <v>12254</v>
      </c>
      <c r="AU1" t="s">
        <v>12255</v>
      </c>
      <c r="AV1" t="s">
        <v>12256</v>
      </c>
      <c r="AW1" t="s">
        <v>12257</v>
      </c>
      <c r="AX1" t="s">
        <v>12258</v>
      </c>
      <c r="AY1" t="s">
        <v>12259</v>
      </c>
      <c r="AZ1" t="s">
        <v>12260</v>
      </c>
      <c r="BA1" t="s">
        <v>12261</v>
      </c>
      <c r="BB1" t="s">
        <v>12262</v>
      </c>
      <c r="BC1" t="s">
        <v>12263</v>
      </c>
      <c r="BD1" t="s">
        <v>12264</v>
      </c>
      <c r="BE1" t="s">
        <v>12265</v>
      </c>
      <c r="BF1" t="s">
        <v>12266</v>
      </c>
      <c r="BG1" t="s">
        <v>12267</v>
      </c>
      <c r="BH1" t="s">
        <v>12268</v>
      </c>
      <c r="BI1" t="s">
        <v>12269</v>
      </c>
      <c r="BJ1" t="s">
        <v>12270</v>
      </c>
      <c r="BK1" t="s">
        <v>12271</v>
      </c>
      <c r="BL1" t="s">
        <v>12272</v>
      </c>
      <c r="BM1" t="s">
        <v>12273</v>
      </c>
      <c r="BN1" t="s">
        <v>12274</v>
      </c>
      <c r="BO1" t="s">
        <v>12275</v>
      </c>
      <c r="BP1" t="s">
        <v>12276</v>
      </c>
      <c r="BQ1" t="s">
        <v>12277</v>
      </c>
      <c r="BR1" t="s">
        <v>12278</v>
      </c>
      <c r="BS1" t="s">
        <v>12279</v>
      </c>
      <c r="BT1" t="s">
        <v>12280</v>
      </c>
      <c r="BU1" t="s">
        <v>12281</v>
      </c>
      <c r="BV1" t="s">
        <v>12282</v>
      </c>
      <c r="BW1" t="s">
        <v>12283</v>
      </c>
      <c r="BX1" t="s">
        <v>12284</v>
      </c>
      <c r="BY1" t="s">
        <v>12285</v>
      </c>
      <c r="BZ1" t="s">
        <v>12286</v>
      </c>
      <c r="CA1" t="s">
        <v>12287</v>
      </c>
      <c r="CB1" t="s">
        <v>12288</v>
      </c>
      <c r="CC1" t="s">
        <v>12289</v>
      </c>
      <c r="CD1" t="s">
        <v>12290</v>
      </c>
      <c r="CE1" t="s">
        <v>12291</v>
      </c>
      <c r="CF1" t="s">
        <v>12292</v>
      </c>
      <c r="CG1" t="s">
        <v>12293</v>
      </c>
      <c r="CH1" t="s">
        <v>12294</v>
      </c>
      <c r="CI1" t="s">
        <v>12295</v>
      </c>
      <c r="CJ1" t="s">
        <v>12296</v>
      </c>
      <c r="CK1" t="s">
        <v>12297</v>
      </c>
      <c r="CL1" t="s">
        <v>12298</v>
      </c>
      <c r="CM1" t="s">
        <v>12299</v>
      </c>
      <c r="CN1" t="s">
        <v>12300</v>
      </c>
      <c r="CO1" t="s">
        <v>12301</v>
      </c>
      <c r="CP1" t="s">
        <v>12302</v>
      </c>
      <c r="CQ1" t="s">
        <v>12303</v>
      </c>
      <c r="CR1" t="s">
        <v>12304</v>
      </c>
      <c r="CS1" t="s">
        <v>12305</v>
      </c>
      <c r="CT1" t="s">
        <v>12306</v>
      </c>
      <c r="CU1" t="s">
        <v>12307</v>
      </c>
      <c r="CV1" t="s">
        <v>12308</v>
      </c>
      <c r="CW1" t="s">
        <v>12309</v>
      </c>
      <c r="CX1" t="s">
        <v>12310</v>
      </c>
      <c r="CY1" t="s">
        <v>12311</v>
      </c>
      <c r="CZ1" t="s">
        <v>12312</v>
      </c>
      <c r="DA1" t="s">
        <v>12313</v>
      </c>
      <c r="DB1" t="s">
        <v>12314</v>
      </c>
      <c r="DC1" t="s">
        <v>12315</v>
      </c>
      <c r="DD1" t="s">
        <v>12316</v>
      </c>
      <c r="DE1" t="s">
        <v>12317</v>
      </c>
      <c r="DF1" t="s">
        <v>12318</v>
      </c>
      <c r="DG1" t="s">
        <v>12319</v>
      </c>
      <c r="DH1" t="s">
        <v>12320</v>
      </c>
      <c r="DI1" t="s">
        <v>12321</v>
      </c>
      <c r="DJ1" t="s">
        <v>12322</v>
      </c>
      <c r="DK1" t="s">
        <v>12323</v>
      </c>
      <c r="DL1" t="s">
        <v>12324</v>
      </c>
      <c r="DM1" t="s">
        <v>12325</v>
      </c>
      <c r="DN1" t="s">
        <v>12326</v>
      </c>
      <c r="DO1" t="s">
        <v>12327</v>
      </c>
      <c r="DP1" t="s">
        <v>12328</v>
      </c>
      <c r="DQ1" t="s">
        <v>12329</v>
      </c>
      <c r="DR1" t="s">
        <v>12330</v>
      </c>
      <c r="DS1" t="s">
        <v>12331</v>
      </c>
      <c r="DT1" t="s">
        <v>12332</v>
      </c>
      <c r="DU1" t="s">
        <v>12333</v>
      </c>
      <c r="DV1" t="s">
        <v>12334</v>
      </c>
      <c r="DW1" t="s">
        <v>12335</v>
      </c>
      <c r="DX1" t="s">
        <v>12336</v>
      </c>
      <c r="DY1" t="s">
        <v>12337</v>
      </c>
      <c r="DZ1" t="s">
        <v>12338</v>
      </c>
      <c r="EA1" t="s">
        <v>12339</v>
      </c>
      <c r="EB1" t="s">
        <v>12340</v>
      </c>
      <c r="EC1" t="s">
        <v>12341</v>
      </c>
      <c r="ED1" t="s">
        <v>12342</v>
      </c>
      <c r="EE1" t="s">
        <v>12343</v>
      </c>
      <c r="EF1" t="s">
        <v>12344</v>
      </c>
      <c r="EG1" t="s">
        <v>12345</v>
      </c>
      <c r="EH1" t="s">
        <v>12346</v>
      </c>
      <c r="EI1" t="s">
        <v>12347</v>
      </c>
      <c r="EJ1" t="s">
        <v>12348</v>
      </c>
      <c r="EK1" t="s">
        <v>12349</v>
      </c>
      <c r="EL1" t="s">
        <v>12350</v>
      </c>
      <c r="EM1" t="s">
        <v>12351</v>
      </c>
      <c r="EN1" t="s">
        <v>12352</v>
      </c>
      <c r="EO1" t="s">
        <v>12353</v>
      </c>
      <c r="EP1" t="s">
        <v>12354</v>
      </c>
      <c r="EQ1" t="s">
        <v>12355</v>
      </c>
      <c r="ER1" t="s">
        <v>12356</v>
      </c>
      <c r="ES1" t="s">
        <v>12357</v>
      </c>
      <c r="ET1" t="s">
        <v>12358</v>
      </c>
      <c r="EU1" t="s">
        <v>12359</v>
      </c>
      <c r="EV1" t="s">
        <v>12360</v>
      </c>
      <c r="EW1" t="s">
        <v>12361</v>
      </c>
      <c r="EX1" t="s">
        <v>12362</v>
      </c>
      <c r="EY1" t="s">
        <v>12363</v>
      </c>
      <c r="EZ1" t="s">
        <v>12364</v>
      </c>
      <c r="FA1" t="s">
        <v>12365</v>
      </c>
      <c r="FB1" t="s">
        <v>12366</v>
      </c>
      <c r="FC1" t="s">
        <v>12367</v>
      </c>
      <c r="FD1" t="s">
        <v>12368</v>
      </c>
      <c r="FE1" t="s">
        <v>12369</v>
      </c>
      <c r="FF1" t="s">
        <v>12370</v>
      </c>
      <c r="FG1" t="s">
        <v>12371</v>
      </c>
      <c r="FH1" t="s">
        <v>12372</v>
      </c>
      <c r="FI1" t="s">
        <v>12373</v>
      </c>
      <c r="FJ1" t="s">
        <v>12374</v>
      </c>
      <c r="FK1" t="s">
        <v>12375</v>
      </c>
      <c r="FL1" t="s">
        <v>12376</v>
      </c>
      <c r="FM1" t="s">
        <v>12377</v>
      </c>
      <c r="FN1" t="s">
        <v>12378</v>
      </c>
      <c r="FO1" t="s">
        <v>12379</v>
      </c>
      <c r="FP1" t="s">
        <v>12380</v>
      </c>
      <c r="FQ1" t="s">
        <v>12381</v>
      </c>
      <c r="FR1" t="s">
        <v>12382</v>
      </c>
      <c r="FS1" t="s">
        <v>12383</v>
      </c>
      <c r="FT1" t="s">
        <v>12384</v>
      </c>
      <c r="FU1" t="s">
        <v>12385</v>
      </c>
      <c r="FV1" t="s">
        <v>12386</v>
      </c>
      <c r="FW1" t="s">
        <v>12387</v>
      </c>
      <c r="FX1" t="s">
        <v>12388</v>
      </c>
      <c r="FY1" t="s">
        <v>12389</v>
      </c>
      <c r="FZ1" t="s">
        <v>12390</v>
      </c>
      <c r="GA1" t="s">
        <v>12391</v>
      </c>
      <c r="GB1" t="s">
        <v>12392</v>
      </c>
      <c r="GC1" t="s">
        <v>12393</v>
      </c>
      <c r="GD1" t="s">
        <v>12394</v>
      </c>
      <c r="GE1" t="s">
        <v>12395</v>
      </c>
      <c r="GF1" t="s">
        <v>12396</v>
      </c>
      <c r="GG1" t="s">
        <v>12397</v>
      </c>
      <c r="GH1" t="s">
        <v>12398</v>
      </c>
      <c r="GI1" t="s">
        <v>12399</v>
      </c>
      <c r="GJ1" t="s">
        <v>12400</v>
      </c>
      <c r="GK1" t="s">
        <v>12401</v>
      </c>
      <c r="GL1" t="s">
        <v>12402</v>
      </c>
      <c r="GM1" t="s">
        <v>12403</v>
      </c>
      <c r="GN1" t="s">
        <v>12404</v>
      </c>
      <c r="GO1" t="s">
        <v>12405</v>
      </c>
      <c r="GP1" t="s">
        <v>12406</v>
      </c>
      <c r="GQ1" t="s">
        <v>12407</v>
      </c>
      <c r="GR1" t="s">
        <v>12408</v>
      </c>
      <c r="GS1" t="s">
        <v>12409</v>
      </c>
      <c r="GT1" t="s">
        <v>12410</v>
      </c>
      <c r="GU1" t="s">
        <v>12411</v>
      </c>
      <c r="GV1" t="s">
        <v>12412</v>
      </c>
      <c r="GW1" t="s">
        <v>12413</v>
      </c>
      <c r="GX1" t="s">
        <v>12414</v>
      </c>
      <c r="GY1" t="s">
        <v>12415</v>
      </c>
      <c r="GZ1" t="s">
        <v>12416</v>
      </c>
      <c r="HA1" t="s">
        <v>12417</v>
      </c>
      <c r="HB1" t="s">
        <v>12418</v>
      </c>
      <c r="HC1" t="s">
        <v>12419</v>
      </c>
      <c r="HD1" t="s">
        <v>12420</v>
      </c>
      <c r="HE1" t="s">
        <v>12421</v>
      </c>
      <c r="HF1" t="s">
        <v>12422</v>
      </c>
      <c r="HG1" t="s">
        <v>12423</v>
      </c>
      <c r="HH1" t="s">
        <v>12424</v>
      </c>
      <c r="HI1" t="s">
        <v>12425</v>
      </c>
      <c r="HJ1" t="s">
        <v>12426</v>
      </c>
      <c r="HK1" t="s">
        <v>12427</v>
      </c>
      <c r="HL1" t="s">
        <v>12428</v>
      </c>
      <c r="HM1" t="s">
        <v>12429</v>
      </c>
      <c r="HN1" t="s">
        <v>12430</v>
      </c>
      <c r="HO1" t="s">
        <v>12431</v>
      </c>
      <c r="HP1" t="s">
        <v>12432</v>
      </c>
      <c r="HQ1" t="s">
        <v>12433</v>
      </c>
      <c r="HR1" t="s">
        <v>12434</v>
      </c>
      <c r="HS1" t="s">
        <v>12435</v>
      </c>
      <c r="HT1" t="s">
        <v>12436</v>
      </c>
      <c r="HU1" t="s">
        <v>12437</v>
      </c>
      <c r="HV1" t="s">
        <v>12438</v>
      </c>
      <c r="HW1" t="s">
        <v>12439</v>
      </c>
      <c r="HX1" t="s">
        <v>12440</v>
      </c>
      <c r="HY1" t="s">
        <v>12441</v>
      </c>
      <c r="HZ1" t="s">
        <v>12442</v>
      </c>
      <c r="IA1" t="s">
        <v>12443</v>
      </c>
      <c r="IB1" t="s">
        <v>12444</v>
      </c>
      <c r="IC1" t="s">
        <v>12445</v>
      </c>
      <c r="ID1" t="s">
        <v>12446</v>
      </c>
      <c r="IE1" t="s">
        <v>12447</v>
      </c>
      <c r="IF1" t="s">
        <v>12448</v>
      </c>
      <c r="IG1" t="s">
        <v>12449</v>
      </c>
      <c r="IH1" t="s">
        <v>12450</v>
      </c>
      <c r="II1" t="s">
        <v>12451</v>
      </c>
      <c r="IJ1" t="s">
        <v>12452</v>
      </c>
      <c r="IK1" t="s">
        <v>12453</v>
      </c>
      <c r="IL1" t="s">
        <v>12454</v>
      </c>
      <c r="IM1" t="s">
        <v>12455</v>
      </c>
      <c r="IN1" t="s">
        <v>12456</v>
      </c>
      <c r="IO1" t="s">
        <v>12457</v>
      </c>
      <c r="IP1" t="s">
        <v>12458</v>
      </c>
      <c r="IQ1" t="s">
        <v>12459</v>
      </c>
      <c r="IR1" t="s">
        <v>12460</v>
      </c>
      <c r="IS1" t="s">
        <v>12461</v>
      </c>
      <c r="IT1" t="s">
        <v>12462</v>
      </c>
      <c r="IU1" t="s">
        <v>12463</v>
      </c>
      <c r="IV1" t="s">
        <v>12464</v>
      </c>
      <c r="IW1" t="s">
        <v>12465</v>
      </c>
      <c r="IX1" t="s">
        <v>12466</v>
      </c>
      <c r="IY1" t="s">
        <v>12467</v>
      </c>
      <c r="IZ1" t="s">
        <v>12468</v>
      </c>
      <c r="JA1" t="s">
        <v>12469</v>
      </c>
      <c r="JB1" t="s">
        <v>12470</v>
      </c>
      <c r="JC1" t="s">
        <v>12471</v>
      </c>
      <c r="JD1" t="s">
        <v>12472</v>
      </c>
      <c r="JE1" t="s">
        <v>12473</v>
      </c>
      <c r="JF1" t="s">
        <v>12474</v>
      </c>
      <c r="JG1" t="s">
        <v>12475</v>
      </c>
      <c r="JH1" t="s">
        <v>12476</v>
      </c>
      <c r="JI1" t="s">
        <v>12477</v>
      </c>
      <c r="JJ1" t="s">
        <v>12478</v>
      </c>
      <c r="JK1" t="s">
        <v>12479</v>
      </c>
      <c r="JL1" t="s">
        <v>12480</v>
      </c>
      <c r="JM1" t="s">
        <v>12481</v>
      </c>
      <c r="JN1" t="s">
        <v>12482</v>
      </c>
      <c r="JO1" t="s">
        <v>12483</v>
      </c>
      <c r="JP1" t="s">
        <v>12484</v>
      </c>
      <c r="JQ1" t="s">
        <v>12485</v>
      </c>
      <c r="JR1" t="s">
        <v>12486</v>
      </c>
      <c r="JS1" t="s">
        <v>12487</v>
      </c>
      <c r="JT1" t="s">
        <v>12488</v>
      </c>
      <c r="JU1" t="s">
        <v>12489</v>
      </c>
      <c r="JV1" t="s">
        <v>12490</v>
      </c>
      <c r="JW1" t="s">
        <v>12491</v>
      </c>
      <c r="JX1" t="s">
        <v>12492</v>
      </c>
      <c r="JY1" t="s">
        <v>12493</v>
      </c>
      <c r="JZ1" t="s">
        <v>12494</v>
      </c>
      <c r="KA1" t="s">
        <v>12495</v>
      </c>
      <c r="KB1" t="s">
        <v>12496</v>
      </c>
      <c r="KC1" t="s">
        <v>12497</v>
      </c>
      <c r="KD1" t="s">
        <v>12498</v>
      </c>
      <c r="KE1" t="s">
        <v>12499</v>
      </c>
      <c r="KF1" t="s">
        <v>12500</v>
      </c>
      <c r="KG1" t="s">
        <v>12501</v>
      </c>
      <c r="KH1" t="s">
        <v>12502</v>
      </c>
      <c r="KI1" t="s">
        <v>12503</v>
      </c>
      <c r="KJ1" t="s">
        <v>12504</v>
      </c>
      <c r="KK1" t="s">
        <v>12505</v>
      </c>
      <c r="KL1" t="s">
        <v>12506</v>
      </c>
      <c r="KM1" t="s">
        <v>12507</v>
      </c>
      <c r="KN1" t="s">
        <v>12508</v>
      </c>
      <c r="KO1" t="s">
        <v>12509</v>
      </c>
      <c r="KP1" t="s">
        <v>12510</v>
      </c>
      <c r="KQ1" t="s">
        <v>12511</v>
      </c>
      <c r="KR1" t="s">
        <v>12512</v>
      </c>
      <c r="KS1" t="s">
        <v>12513</v>
      </c>
      <c r="KT1" t="s">
        <v>12514</v>
      </c>
      <c r="KU1" t="s">
        <v>12515</v>
      </c>
      <c r="KV1" t="s">
        <v>12516</v>
      </c>
      <c r="KW1" t="s">
        <v>12517</v>
      </c>
      <c r="KX1" t="s">
        <v>12518</v>
      </c>
      <c r="KY1" t="s">
        <v>12519</v>
      </c>
      <c r="KZ1" t="s">
        <v>12520</v>
      </c>
      <c r="LA1" t="s">
        <v>12521</v>
      </c>
      <c r="LB1" t="s">
        <v>12522</v>
      </c>
      <c r="LC1" t="s">
        <v>12523</v>
      </c>
      <c r="LD1" t="s">
        <v>12524</v>
      </c>
      <c r="LE1" t="s">
        <v>12525</v>
      </c>
      <c r="LF1" t="s">
        <v>12526</v>
      </c>
      <c r="LG1" t="s">
        <v>12527</v>
      </c>
      <c r="LH1" t="s">
        <v>12528</v>
      </c>
      <c r="LI1" t="s">
        <v>12529</v>
      </c>
      <c r="LJ1" t="s">
        <v>12530</v>
      </c>
      <c r="LK1" t="s">
        <v>12531</v>
      </c>
      <c r="LL1" t="s">
        <v>12532</v>
      </c>
      <c r="LM1" t="s">
        <v>12533</v>
      </c>
      <c r="LN1" t="s">
        <v>12534</v>
      </c>
      <c r="LO1" t="s">
        <v>12535</v>
      </c>
      <c r="LP1" t="s">
        <v>12536</v>
      </c>
      <c r="LQ1" t="s">
        <v>12537</v>
      </c>
      <c r="LR1" t="s">
        <v>12538</v>
      </c>
      <c r="LS1" t="s">
        <v>12539</v>
      </c>
      <c r="LT1" t="s">
        <v>12540</v>
      </c>
      <c r="LU1" t="s">
        <v>12541</v>
      </c>
      <c r="LV1" t="s">
        <v>12542</v>
      </c>
      <c r="LW1" t="s">
        <v>12543</v>
      </c>
      <c r="LX1" t="s">
        <v>12544</v>
      </c>
      <c r="LY1" t="s">
        <v>12545</v>
      </c>
      <c r="LZ1" t="s">
        <v>12546</v>
      </c>
      <c r="MA1" t="s">
        <v>12547</v>
      </c>
      <c r="MB1" t="s">
        <v>12548</v>
      </c>
      <c r="MC1" t="s">
        <v>12549</v>
      </c>
      <c r="MD1" t="s">
        <v>12550</v>
      </c>
      <c r="ME1" t="s">
        <v>12551</v>
      </c>
      <c r="MF1" t="s">
        <v>12552</v>
      </c>
      <c r="MG1" t="s">
        <v>12553</v>
      </c>
      <c r="MH1" t="s">
        <v>12554</v>
      </c>
      <c r="MI1" t="s">
        <v>12555</v>
      </c>
      <c r="MJ1" t="s">
        <v>12556</v>
      </c>
      <c r="MK1" t="s">
        <v>12557</v>
      </c>
      <c r="ML1" t="s">
        <v>12558</v>
      </c>
      <c r="MM1" t="s">
        <v>12559</v>
      </c>
      <c r="MN1" t="s">
        <v>12560</v>
      </c>
      <c r="MO1" t="s">
        <v>12561</v>
      </c>
      <c r="MP1" t="s">
        <v>12562</v>
      </c>
      <c r="MQ1" t="s">
        <v>12563</v>
      </c>
      <c r="MR1" t="s">
        <v>12564</v>
      </c>
      <c r="MS1" t="s">
        <v>12565</v>
      </c>
      <c r="MT1" t="s">
        <v>12566</v>
      </c>
      <c r="MU1" t="s">
        <v>12567</v>
      </c>
      <c r="MV1" t="s">
        <v>12568</v>
      </c>
      <c r="MW1" t="s">
        <v>12569</v>
      </c>
      <c r="MX1" t="s">
        <v>12570</v>
      </c>
      <c r="MY1" t="s">
        <v>12571</v>
      </c>
      <c r="MZ1" t="s">
        <v>12572</v>
      </c>
      <c r="NA1" t="s">
        <v>12573</v>
      </c>
      <c r="NB1" t="s">
        <v>12574</v>
      </c>
      <c r="NC1" t="s">
        <v>12575</v>
      </c>
      <c r="ND1" t="s">
        <v>12576</v>
      </c>
      <c r="NE1" t="s">
        <v>12577</v>
      </c>
      <c r="NF1" t="s">
        <v>12578</v>
      </c>
      <c r="NG1" t="s">
        <v>12579</v>
      </c>
      <c r="NH1" t="s">
        <v>12580</v>
      </c>
      <c r="NI1" t="s">
        <v>12581</v>
      </c>
      <c r="NJ1" t="s">
        <v>12582</v>
      </c>
      <c r="NK1" t="s">
        <v>12583</v>
      </c>
      <c r="NL1" t="s">
        <v>12584</v>
      </c>
      <c r="NM1" t="s">
        <v>12585</v>
      </c>
      <c r="NN1" t="s">
        <v>12586</v>
      </c>
      <c r="NO1" t="s">
        <v>12587</v>
      </c>
      <c r="NP1" t="s">
        <v>12588</v>
      </c>
      <c r="NQ1" t="s">
        <v>12589</v>
      </c>
      <c r="NR1" t="s">
        <v>12590</v>
      </c>
      <c r="NS1" t="s">
        <v>12591</v>
      </c>
      <c r="NT1" t="s">
        <v>12592</v>
      </c>
      <c r="NU1" t="s">
        <v>12593</v>
      </c>
      <c r="NV1" t="s">
        <v>12594</v>
      </c>
      <c r="NW1" t="s">
        <v>12595</v>
      </c>
      <c r="NX1" t="s">
        <v>12596</v>
      </c>
      <c r="NY1" t="s">
        <v>12597</v>
      </c>
      <c r="NZ1" t="s">
        <v>12598</v>
      </c>
      <c r="OA1" t="s">
        <v>12599</v>
      </c>
      <c r="OB1" t="s">
        <v>12600</v>
      </c>
      <c r="OC1" t="s">
        <v>12601</v>
      </c>
      <c r="OD1" t="s">
        <v>12602</v>
      </c>
      <c r="OE1" t="s">
        <v>12603</v>
      </c>
      <c r="OF1" t="s">
        <v>12604</v>
      </c>
      <c r="OG1" t="s">
        <v>12605</v>
      </c>
      <c r="OH1" t="s">
        <v>12606</v>
      </c>
      <c r="OI1" t="s">
        <v>12607</v>
      </c>
      <c r="OJ1" t="s">
        <v>12608</v>
      </c>
      <c r="OK1" t="s">
        <v>12609</v>
      </c>
      <c r="OL1" t="s">
        <v>12610</v>
      </c>
      <c r="OM1" t="s">
        <v>12611</v>
      </c>
      <c r="ON1" t="s">
        <v>12612</v>
      </c>
      <c r="OO1" t="s">
        <v>12613</v>
      </c>
      <c r="OP1" t="s">
        <v>12614</v>
      </c>
      <c r="OQ1" t="s">
        <v>12615</v>
      </c>
      <c r="OR1" t="s">
        <v>12616</v>
      </c>
      <c r="OS1" t="s">
        <v>12617</v>
      </c>
      <c r="OT1" t="s">
        <v>12618</v>
      </c>
      <c r="OU1" t="s">
        <v>12619</v>
      </c>
      <c r="OV1" t="s">
        <v>12620</v>
      </c>
      <c r="OW1" t="s">
        <v>12621</v>
      </c>
      <c r="OX1" t="s">
        <v>12622</v>
      </c>
      <c r="OY1" t="s">
        <v>12623</v>
      </c>
      <c r="OZ1" t="s">
        <v>12624</v>
      </c>
      <c r="PA1" t="s">
        <v>12625</v>
      </c>
      <c r="PB1" t="s">
        <v>12626</v>
      </c>
      <c r="PC1" t="s">
        <v>12627</v>
      </c>
      <c r="PD1" t="s">
        <v>12628</v>
      </c>
      <c r="PE1" t="s">
        <v>12629</v>
      </c>
      <c r="PF1" t="s">
        <v>12630</v>
      </c>
      <c r="PG1" t="s">
        <v>12631</v>
      </c>
      <c r="PH1" t="s">
        <v>12632</v>
      </c>
      <c r="PI1" t="s">
        <v>12633</v>
      </c>
      <c r="PJ1" t="s">
        <v>12634</v>
      </c>
      <c r="PK1" t="s">
        <v>12635</v>
      </c>
      <c r="PL1" t="s">
        <v>12636</v>
      </c>
      <c r="PM1" t="s">
        <v>12637</v>
      </c>
      <c r="PN1" t="s">
        <v>12638</v>
      </c>
      <c r="PO1" t="s">
        <v>12639</v>
      </c>
      <c r="PP1" t="s">
        <v>12640</v>
      </c>
      <c r="PQ1" t="s">
        <v>12641</v>
      </c>
      <c r="PR1" t="s">
        <v>12642</v>
      </c>
      <c r="PS1" t="s">
        <v>12643</v>
      </c>
      <c r="PT1" t="s">
        <v>12644</v>
      </c>
      <c r="PU1" t="s">
        <v>12645</v>
      </c>
      <c r="PV1" t="s">
        <v>12646</v>
      </c>
      <c r="PW1" t="s">
        <v>12647</v>
      </c>
      <c r="PX1" t="s">
        <v>12648</v>
      </c>
      <c r="PY1" t="s">
        <v>12649</v>
      </c>
      <c r="PZ1" t="s">
        <v>12650</v>
      </c>
      <c r="QA1" t="s">
        <v>12651</v>
      </c>
      <c r="QB1" t="s">
        <v>12652</v>
      </c>
      <c r="QC1" t="s">
        <v>12653</v>
      </c>
      <c r="QD1" t="s">
        <v>12654</v>
      </c>
      <c r="QE1" t="s">
        <v>12655</v>
      </c>
      <c r="QF1" t="s">
        <v>12656</v>
      </c>
      <c r="QG1" t="s">
        <v>12657</v>
      </c>
      <c r="QH1" t="s">
        <v>12658</v>
      </c>
      <c r="QI1" t="s">
        <v>12659</v>
      </c>
      <c r="QJ1" t="s">
        <v>12660</v>
      </c>
      <c r="QK1" t="s">
        <v>12661</v>
      </c>
      <c r="QL1" t="s">
        <v>12662</v>
      </c>
      <c r="QM1" t="s">
        <v>12663</v>
      </c>
      <c r="QN1" t="s">
        <v>12664</v>
      </c>
      <c r="QO1" t="s">
        <v>12665</v>
      </c>
      <c r="QP1" t="s">
        <v>12666</v>
      </c>
      <c r="QQ1" t="s">
        <v>12667</v>
      </c>
      <c r="QR1" t="s">
        <v>12668</v>
      </c>
      <c r="QS1" t="s">
        <v>12669</v>
      </c>
      <c r="QT1" t="s">
        <v>12670</v>
      </c>
      <c r="QU1" t="s">
        <v>12671</v>
      </c>
      <c r="QV1" t="s">
        <v>12672</v>
      </c>
      <c r="QW1" t="s">
        <v>12673</v>
      </c>
      <c r="QX1" t="s">
        <v>12674</v>
      </c>
      <c r="QY1" t="s">
        <v>12675</v>
      </c>
      <c r="QZ1" t="s">
        <v>12676</v>
      </c>
      <c r="RA1" t="s">
        <v>12677</v>
      </c>
      <c r="RB1" t="s">
        <v>12678</v>
      </c>
      <c r="RC1" t="s">
        <v>12679</v>
      </c>
      <c r="RD1" t="s">
        <v>12680</v>
      </c>
      <c r="RE1" t="s">
        <v>12681</v>
      </c>
      <c r="RF1" t="s">
        <v>12682</v>
      </c>
      <c r="RG1" t="s">
        <v>12683</v>
      </c>
      <c r="RH1" t="s">
        <v>12684</v>
      </c>
      <c r="RI1" t="s">
        <v>12685</v>
      </c>
      <c r="RJ1" t="s">
        <v>12686</v>
      </c>
      <c r="RK1" t="s">
        <v>12687</v>
      </c>
      <c r="RL1" t="s">
        <v>12688</v>
      </c>
      <c r="RM1" t="s">
        <v>12689</v>
      </c>
      <c r="RN1" t="s">
        <v>12690</v>
      </c>
      <c r="RO1" t="s">
        <v>12691</v>
      </c>
      <c r="RP1" t="s">
        <v>12692</v>
      </c>
      <c r="RQ1" t="s">
        <v>12693</v>
      </c>
      <c r="RR1" t="s">
        <v>12694</v>
      </c>
      <c r="RS1" t="s">
        <v>12695</v>
      </c>
      <c r="RT1" t="s">
        <v>12696</v>
      </c>
      <c r="RU1" t="s">
        <v>12697</v>
      </c>
      <c r="RV1" t="s">
        <v>12698</v>
      </c>
      <c r="RW1" t="s">
        <v>12699</v>
      </c>
      <c r="RX1" t="s">
        <v>12700</v>
      </c>
      <c r="RY1" t="s">
        <v>12701</v>
      </c>
      <c r="RZ1" t="s">
        <v>12702</v>
      </c>
      <c r="SA1" t="s">
        <v>12703</v>
      </c>
      <c r="SB1" t="s">
        <v>12704</v>
      </c>
      <c r="SC1" t="s">
        <v>12705</v>
      </c>
      <c r="SD1" t="s">
        <v>12706</v>
      </c>
      <c r="SE1" t="s">
        <v>12707</v>
      </c>
      <c r="SF1" t="s">
        <v>12708</v>
      </c>
      <c r="SG1" t="s">
        <v>12709</v>
      </c>
      <c r="SH1" t="s">
        <v>12710</v>
      </c>
      <c r="SI1" t="s">
        <v>12711</v>
      </c>
      <c r="SJ1" t="s">
        <v>12712</v>
      </c>
      <c r="SK1" t="s">
        <v>12713</v>
      </c>
      <c r="SL1" t="s">
        <v>12714</v>
      </c>
      <c r="SM1" t="s">
        <v>12715</v>
      </c>
      <c r="SN1" t="s">
        <v>12716</v>
      </c>
      <c r="SO1" t="s">
        <v>12717</v>
      </c>
      <c r="SP1" t="s">
        <v>12718</v>
      </c>
      <c r="SQ1" t="s">
        <v>12719</v>
      </c>
      <c r="SR1" t="s">
        <v>12720</v>
      </c>
      <c r="SS1" t="s">
        <v>12721</v>
      </c>
      <c r="ST1" t="s">
        <v>12722</v>
      </c>
      <c r="SU1" t="s">
        <v>12723</v>
      </c>
      <c r="SV1" t="s">
        <v>12724</v>
      </c>
      <c r="SW1" t="s">
        <v>12725</v>
      </c>
      <c r="SX1" t="s">
        <v>12726</v>
      </c>
      <c r="SY1" t="s">
        <v>12727</v>
      </c>
      <c r="SZ1" t="s">
        <v>12728</v>
      </c>
      <c r="TA1" t="s">
        <v>12729</v>
      </c>
      <c r="TB1" t="s">
        <v>12730</v>
      </c>
      <c r="TC1" t="s">
        <v>12731</v>
      </c>
      <c r="TD1" t="s">
        <v>12732</v>
      </c>
      <c r="TE1" t="s">
        <v>12733</v>
      </c>
      <c r="TF1" t="s">
        <v>12734</v>
      </c>
      <c r="TG1" t="s">
        <v>12735</v>
      </c>
      <c r="TH1" t="s">
        <v>12736</v>
      </c>
      <c r="TI1" t="s">
        <v>12737</v>
      </c>
      <c r="TJ1" t="s">
        <v>12738</v>
      </c>
      <c r="TK1" t="s">
        <v>12739</v>
      </c>
      <c r="TL1" t="s">
        <v>12740</v>
      </c>
      <c r="TM1" t="s">
        <v>12741</v>
      </c>
      <c r="TN1" t="s">
        <v>12742</v>
      </c>
      <c r="TO1" t="s">
        <v>12743</v>
      </c>
      <c r="TP1" t="s">
        <v>12744</v>
      </c>
      <c r="TQ1" t="s">
        <v>12745</v>
      </c>
      <c r="TR1" t="s">
        <v>12746</v>
      </c>
      <c r="TS1" t="s">
        <v>12747</v>
      </c>
      <c r="TT1" t="s">
        <v>12748</v>
      </c>
      <c r="TU1" t="s">
        <v>12749</v>
      </c>
      <c r="TV1" t="s">
        <v>12750</v>
      </c>
      <c r="TW1" t="s">
        <v>12751</v>
      </c>
      <c r="TX1" t="s">
        <v>12752</v>
      </c>
      <c r="TY1" t="s">
        <v>12753</v>
      </c>
      <c r="TZ1" t="s">
        <v>12754</v>
      </c>
      <c r="UA1" t="s">
        <v>12755</v>
      </c>
      <c r="UB1" t="s">
        <v>12756</v>
      </c>
      <c r="UC1" t="s">
        <v>12757</v>
      </c>
      <c r="UD1" t="s">
        <v>12758</v>
      </c>
      <c r="UE1" t="s">
        <v>12759</v>
      </c>
      <c r="UF1" t="s">
        <v>12760</v>
      </c>
      <c r="UG1" t="s">
        <v>12761</v>
      </c>
      <c r="UH1" t="s">
        <v>12762</v>
      </c>
      <c r="UI1" t="s">
        <v>12763</v>
      </c>
      <c r="UJ1" t="s">
        <v>12764</v>
      </c>
      <c r="UK1" t="s">
        <v>12765</v>
      </c>
      <c r="UL1" t="s">
        <v>12766</v>
      </c>
      <c r="UM1" t="s">
        <v>12767</v>
      </c>
      <c r="UN1" t="s">
        <v>12768</v>
      </c>
      <c r="UO1" t="s">
        <v>12769</v>
      </c>
      <c r="UP1" t="s">
        <v>12770</v>
      </c>
      <c r="UQ1" t="s">
        <v>12771</v>
      </c>
      <c r="UR1" t="s">
        <v>12772</v>
      </c>
      <c r="US1" t="s">
        <v>12773</v>
      </c>
      <c r="UT1" t="s">
        <v>12774</v>
      </c>
      <c r="UU1" t="s">
        <v>12775</v>
      </c>
      <c r="UV1" t="s">
        <v>12776</v>
      </c>
      <c r="UW1" t="s">
        <v>12777</v>
      </c>
      <c r="UX1" t="s">
        <v>12778</v>
      </c>
      <c r="UY1" t="s">
        <v>12779</v>
      </c>
      <c r="UZ1" t="s">
        <v>12780</v>
      </c>
      <c r="VA1" t="s">
        <v>12781</v>
      </c>
      <c r="VB1" t="s">
        <v>12782</v>
      </c>
      <c r="VC1" t="s">
        <v>12783</v>
      </c>
      <c r="VD1" t="s">
        <v>12784</v>
      </c>
      <c r="VE1" t="s">
        <v>12785</v>
      </c>
      <c r="VF1" t="s">
        <v>12786</v>
      </c>
      <c r="VG1" t="s">
        <v>12787</v>
      </c>
      <c r="VH1" t="s">
        <v>12788</v>
      </c>
      <c r="VI1" t="s">
        <v>12789</v>
      </c>
      <c r="VJ1" t="s">
        <v>12790</v>
      </c>
      <c r="VK1" t="s">
        <v>12791</v>
      </c>
      <c r="VL1" t="s">
        <v>12792</v>
      </c>
      <c r="VM1" t="s">
        <v>12793</v>
      </c>
      <c r="VN1" t="s">
        <v>12794</v>
      </c>
      <c r="VO1" t="s">
        <v>12795</v>
      </c>
      <c r="VP1" t="s">
        <v>12796</v>
      </c>
      <c r="VQ1" t="s">
        <v>12797</v>
      </c>
      <c r="VR1" t="s">
        <v>12798</v>
      </c>
      <c r="VS1" t="s">
        <v>12799</v>
      </c>
      <c r="VT1" t="s">
        <v>12800</v>
      </c>
      <c r="VU1" t="s">
        <v>12801</v>
      </c>
      <c r="VV1" t="s">
        <v>12802</v>
      </c>
      <c r="VW1" t="s">
        <v>12803</v>
      </c>
      <c r="VX1" t="s">
        <v>12804</v>
      </c>
      <c r="VY1" t="s">
        <v>12805</v>
      </c>
      <c r="VZ1" t="s">
        <v>12806</v>
      </c>
      <c r="WA1" t="s">
        <v>12807</v>
      </c>
      <c r="WB1" t="s">
        <v>12808</v>
      </c>
      <c r="WC1" t="s">
        <v>12809</v>
      </c>
      <c r="WD1" t="s">
        <v>12810</v>
      </c>
      <c r="WE1" t="s">
        <v>12811</v>
      </c>
      <c r="WF1" t="s">
        <v>12812</v>
      </c>
      <c r="WG1" t="s">
        <v>12813</v>
      </c>
      <c r="WH1" t="s">
        <v>12814</v>
      </c>
      <c r="WI1" t="s">
        <v>12815</v>
      </c>
      <c r="WJ1" t="s">
        <v>12816</v>
      </c>
      <c r="WK1" t="s">
        <v>12817</v>
      </c>
      <c r="WL1" t="s">
        <v>12818</v>
      </c>
      <c r="WM1" t="s">
        <v>12819</v>
      </c>
      <c r="WN1" t="s">
        <v>12820</v>
      </c>
      <c r="WO1" t="s">
        <v>12821</v>
      </c>
      <c r="WP1" t="s">
        <v>12822</v>
      </c>
      <c r="WQ1" t="s">
        <v>12823</v>
      </c>
      <c r="WR1" t="s">
        <v>12824</v>
      </c>
      <c r="WS1" t="s">
        <v>12825</v>
      </c>
      <c r="WT1" t="s">
        <v>12826</v>
      </c>
      <c r="WU1" t="s">
        <v>12827</v>
      </c>
      <c r="WV1" t="s">
        <v>12828</v>
      </c>
      <c r="WW1" t="s">
        <v>12829</v>
      </c>
      <c r="WX1" t="s">
        <v>12830</v>
      </c>
      <c r="WY1" t="s">
        <v>12831</v>
      </c>
      <c r="WZ1" t="s">
        <v>12832</v>
      </c>
      <c r="XA1" t="s">
        <v>12833</v>
      </c>
      <c r="XB1" t="s">
        <v>12834</v>
      </c>
      <c r="XC1" t="s">
        <v>12835</v>
      </c>
      <c r="XD1" t="s">
        <v>12836</v>
      </c>
      <c r="XE1" t="s">
        <v>12837</v>
      </c>
      <c r="XF1" t="s">
        <v>12838</v>
      </c>
      <c r="XG1" t="s">
        <v>12839</v>
      </c>
      <c r="XH1" t="s">
        <v>12840</v>
      </c>
      <c r="XI1" t="s">
        <v>12841</v>
      </c>
      <c r="XJ1" t="s">
        <v>12842</v>
      </c>
      <c r="XK1" t="s">
        <v>12843</v>
      </c>
      <c r="XL1" t="s">
        <v>12844</v>
      </c>
      <c r="XM1" t="s">
        <v>12845</v>
      </c>
      <c r="XN1" t="s">
        <v>12846</v>
      </c>
      <c r="XO1" t="s">
        <v>12847</v>
      </c>
      <c r="XP1" t="s">
        <v>12848</v>
      </c>
      <c r="XQ1" t="s">
        <v>12849</v>
      </c>
      <c r="XR1" t="s">
        <v>12850</v>
      </c>
      <c r="XS1" t="s">
        <v>12851</v>
      </c>
      <c r="XT1" t="s">
        <v>12852</v>
      </c>
      <c r="XU1" t="s">
        <v>12853</v>
      </c>
      <c r="XV1" t="s">
        <v>12854</v>
      </c>
      <c r="XW1" t="s">
        <v>12855</v>
      </c>
      <c r="XX1" t="s">
        <v>12856</v>
      </c>
      <c r="XY1" t="s">
        <v>12857</v>
      </c>
      <c r="XZ1" t="s">
        <v>12858</v>
      </c>
      <c r="YA1" t="s">
        <v>12859</v>
      </c>
      <c r="YB1" t="s">
        <v>12860</v>
      </c>
      <c r="YC1" t="s">
        <v>12861</v>
      </c>
      <c r="YD1" t="s">
        <v>12862</v>
      </c>
      <c r="YE1" t="s">
        <v>12863</v>
      </c>
      <c r="YF1" t="s">
        <v>12864</v>
      </c>
      <c r="YG1" t="s">
        <v>12865</v>
      </c>
      <c r="YH1" t="s">
        <v>12866</v>
      </c>
      <c r="YI1" t="s">
        <v>12867</v>
      </c>
      <c r="YJ1" t="s">
        <v>12868</v>
      </c>
      <c r="YK1" t="s">
        <v>12869</v>
      </c>
      <c r="YL1" t="s">
        <v>12870</v>
      </c>
      <c r="YM1" t="s">
        <v>12871</v>
      </c>
      <c r="YN1" t="s">
        <v>12872</v>
      </c>
      <c r="YO1" t="s">
        <v>12873</v>
      </c>
      <c r="YP1" t="s">
        <v>12874</v>
      </c>
      <c r="YQ1" t="s">
        <v>12875</v>
      </c>
      <c r="YR1" t="s">
        <v>12876</v>
      </c>
      <c r="YS1" t="s">
        <v>12877</v>
      </c>
      <c r="YT1" t="s">
        <v>12878</v>
      </c>
      <c r="YU1" t="s">
        <v>12879</v>
      </c>
      <c r="YV1" t="s">
        <v>12880</v>
      </c>
      <c r="YW1" t="s">
        <v>12881</v>
      </c>
      <c r="YX1" t="s">
        <v>12882</v>
      </c>
      <c r="YY1" t="s">
        <v>12883</v>
      </c>
      <c r="YZ1" t="s">
        <v>12884</v>
      </c>
      <c r="ZA1" t="s">
        <v>12885</v>
      </c>
      <c r="ZB1" t="s">
        <v>12886</v>
      </c>
      <c r="ZC1" t="s">
        <v>12887</v>
      </c>
      <c r="ZD1" t="s">
        <v>12888</v>
      </c>
      <c r="ZE1" t="s">
        <v>12889</v>
      </c>
      <c r="ZF1" t="s">
        <v>12890</v>
      </c>
      <c r="ZG1" t="s">
        <v>12891</v>
      </c>
      <c r="ZH1" t="s">
        <v>12892</v>
      </c>
      <c r="ZI1" t="s">
        <v>12893</v>
      </c>
      <c r="ZJ1" t="s">
        <v>12894</v>
      </c>
      <c r="ZK1" t="s">
        <v>12895</v>
      </c>
      <c r="ZL1" t="s">
        <v>12896</v>
      </c>
      <c r="ZM1" t="s">
        <v>12897</v>
      </c>
      <c r="ZN1" t="s">
        <v>12898</v>
      </c>
      <c r="ZO1" t="s">
        <v>12899</v>
      </c>
      <c r="ZP1" t="s">
        <v>12900</v>
      </c>
      <c r="ZQ1" t="s">
        <v>12901</v>
      </c>
      <c r="ZR1" t="s">
        <v>12902</v>
      </c>
      <c r="ZS1" t="s">
        <v>12903</v>
      </c>
      <c r="ZT1" t="s">
        <v>12904</v>
      </c>
      <c r="ZU1" t="s">
        <v>12905</v>
      </c>
      <c r="ZV1" t="s">
        <v>12906</v>
      </c>
      <c r="ZW1" t="s">
        <v>12907</v>
      </c>
      <c r="ZX1" t="s">
        <v>12908</v>
      </c>
      <c r="ZY1" t="s">
        <v>12909</v>
      </c>
      <c r="ZZ1" t="s">
        <v>12910</v>
      </c>
      <c r="AAA1" t="s">
        <v>12911</v>
      </c>
      <c r="AAB1" t="s">
        <v>12912</v>
      </c>
      <c r="AAC1" t="s">
        <v>12913</v>
      </c>
      <c r="AAD1" t="s">
        <v>12914</v>
      </c>
      <c r="AAE1" t="s">
        <v>12915</v>
      </c>
      <c r="AAF1" t="s">
        <v>12916</v>
      </c>
      <c r="AAG1" t="s">
        <v>12917</v>
      </c>
      <c r="AAH1" t="s">
        <v>12918</v>
      </c>
      <c r="AAI1" t="s">
        <v>12919</v>
      </c>
      <c r="AAJ1" t="s">
        <v>12920</v>
      </c>
      <c r="AAK1" t="s">
        <v>12921</v>
      </c>
      <c r="AAL1" t="s">
        <v>12922</v>
      </c>
      <c r="AAM1" t="s">
        <v>12923</v>
      </c>
      <c r="AAN1" t="s">
        <v>12924</v>
      </c>
      <c r="AAO1" t="s">
        <v>12925</v>
      </c>
      <c r="AAP1" t="s">
        <v>12926</v>
      </c>
      <c r="AAQ1" t="s">
        <v>12927</v>
      </c>
      <c r="AAR1" t="s">
        <v>12928</v>
      </c>
      <c r="AAS1" t="s">
        <v>12929</v>
      </c>
      <c r="AAT1" t="s">
        <v>12930</v>
      </c>
      <c r="AAU1" t="s">
        <v>12931</v>
      </c>
      <c r="AAV1" t="s">
        <v>12932</v>
      </c>
      <c r="AAW1" t="s">
        <v>12933</v>
      </c>
      <c r="AAX1" t="s">
        <v>12934</v>
      </c>
      <c r="AAY1" t="s">
        <v>12935</v>
      </c>
      <c r="AAZ1" t="s">
        <v>12936</v>
      </c>
      <c r="ABA1" t="s">
        <v>12937</v>
      </c>
      <c r="ABB1" t="s">
        <v>12938</v>
      </c>
      <c r="ABC1" t="s">
        <v>12939</v>
      </c>
      <c r="ABD1" t="s">
        <v>12940</v>
      </c>
      <c r="ABE1" t="s">
        <v>12941</v>
      </c>
      <c r="ABF1" t="s">
        <v>12942</v>
      </c>
      <c r="ABG1" t="s">
        <v>12943</v>
      </c>
      <c r="ABH1" t="s">
        <v>12944</v>
      </c>
      <c r="ABI1" t="s">
        <v>12945</v>
      </c>
      <c r="ABJ1" t="s">
        <v>12946</v>
      </c>
      <c r="ABK1" t="s">
        <v>12947</v>
      </c>
      <c r="ABL1" t="s">
        <v>12948</v>
      </c>
      <c r="ABM1" t="s">
        <v>12949</v>
      </c>
      <c r="ABN1" t="s">
        <v>12950</v>
      </c>
      <c r="ABO1" t="s">
        <v>12951</v>
      </c>
      <c r="ABP1" t="s">
        <v>12952</v>
      </c>
      <c r="ABQ1" t="s">
        <v>12953</v>
      </c>
      <c r="ABR1" t="s">
        <v>12954</v>
      </c>
      <c r="ABS1" t="s">
        <v>12955</v>
      </c>
      <c r="ABT1" t="s">
        <v>12956</v>
      </c>
      <c r="ABU1" t="s">
        <v>12957</v>
      </c>
      <c r="ABV1" t="s">
        <v>12958</v>
      </c>
      <c r="ABW1" t="s">
        <v>12959</v>
      </c>
      <c r="ABX1" t="s">
        <v>12960</v>
      </c>
      <c r="ABY1" t="s">
        <v>12961</v>
      </c>
      <c r="ABZ1" t="s">
        <v>12962</v>
      </c>
      <c r="ACA1" t="s">
        <v>12963</v>
      </c>
      <c r="ACB1" t="s">
        <v>12964</v>
      </c>
      <c r="ACC1" t="s">
        <v>12965</v>
      </c>
      <c r="ACD1" t="s">
        <v>12966</v>
      </c>
      <c r="ACE1" t="s">
        <v>12967</v>
      </c>
      <c r="ACF1" t="s">
        <v>12968</v>
      </c>
      <c r="ACG1" t="s">
        <v>12969</v>
      </c>
      <c r="ACH1" t="s">
        <v>12970</v>
      </c>
      <c r="ACI1" t="s">
        <v>12971</v>
      </c>
      <c r="ACJ1" t="s">
        <v>12972</v>
      </c>
      <c r="ACK1" t="s">
        <v>12973</v>
      </c>
      <c r="ACL1" t="s">
        <v>12974</v>
      </c>
      <c r="ACM1" t="s">
        <v>12975</v>
      </c>
      <c r="ACN1" t="s">
        <v>12976</v>
      </c>
      <c r="ACO1" t="s">
        <v>12977</v>
      </c>
      <c r="ACP1" t="s">
        <v>12978</v>
      </c>
      <c r="ACQ1" t="s">
        <v>12979</v>
      </c>
      <c r="ACR1" t="s">
        <v>12980</v>
      </c>
      <c r="ACS1" t="s">
        <v>12981</v>
      </c>
      <c r="ACT1" t="s">
        <v>12982</v>
      </c>
      <c r="ACU1" t="s">
        <v>12983</v>
      </c>
      <c r="ACV1" t="s">
        <v>12984</v>
      </c>
      <c r="ACW1" t="s">
        <v>12985</v>
      </c>
      <c r="ACX1" t="s">
        <v>12986</v>
      </c>
      <c r="ACY1" t="s">
        <v>12987</v>
      </c>
      <c r="ACZ1" t="s">
        <v>12988</v>
      </c>
      <c r="ADA1" t="s">
        <v>12989</v>
      </c>
      <c r="ADB1" t="s">
        <v>12990</v>
      </c>
      <c r="ADC1" t="s">
        <v>12991</v>
      </c>
      <c r="ADD1" t="s">
        <v>12992</v>
      </c>
      <c r="ADE1" t="s">
        <v>12993</v>
      </c>
      <c r="ADF1" t="s">
        <v>12994</v>
      </c>
      <c r="ADG1" t="s">
        <v>12995</v>
      </c>
      <c r="ADH1" t="s">
        <v>12996</v>
      </c>
      <c r="ADI1" t="s">
        <v>12997</v>
      </c>
      <c r="ADJ1" t="s">
        <v>12998</v>
      </c>
      <c r="ADK1" t="s">
        <v>12999</v>
      </c>
      <c r="ADL1" t="s">
        <v>13000</v>
      </c>
      <c r="ADM1" t="s">
        <v>13001</v>
      </c>
      <c r="ADN1" t="s">
        <v>13002</v>
      </c>
      <c r="ADO1" t="s">
        <v>13003</v>
      </c>
      <c r="ADP1" t="s">
        <v>13004</v>
      </c>
      <c r="ADQ1" t="s">
        <v>13005</v>
      </c>
      <c r="ADR1" t="s">
        <v>13006</v>
      </c>
      <c r="ADS1" t="s">
        <v>13007</v>
      </c>
      <c r="ADT1" t="s">
        <v>13008</v>
      </c>
      <c r="ADU1" t="s">
        <v>13009</v>
      </c>
      <c r="ADV1" t="s">
        <v>13010</v>
      </c>
      <c r="ADW1" t="s">
        <v>13011</v>
      </c>
      <c r="ADX1" t="s">
        <v>13012</v>
      </c>
      <c r="ADY1" t="s">
        <v>13013</v>
      </c>
      <c r="ADZ1" t="s">
        <v>13014</v>
      </c>
      <c r="AEA1" t="s">
        <v>13015</v>
      </c>
      <c r="AEB1" t="s">
        <v>13016</v>
      </c>
      <c r="AEC1" t="s">
        <v>13017</v>
      </c>
      <c r="AED1" t="s">
        <v>13018</v>
      </c>
      <c r="AEE1" t="s">
        <v>13019</v>
      </c>
      <c r="AEF1" t="s">
        <v>13020</v>
      </c>
      <c r="AEG1" t="s">
        <v>13021</v>
      </c>
      <c r="AEH1" t="s">
        <v>13022</v>
      </c>
      <c r="AEI1" t="s">
        <v>13023</v>
      </c>
      <c r="AEJ1" t="s">
        <v>13024</v>
      </c>
      <c r="AEK1" t="s">
        <v>13025</v>
      </c>
      <c r="AEL1" t="s">
        <v>13026</v>
      </c>
      <c r="AEM1" t="s">
        <v>13027</v>
      </c>
      <c r="AEN1" t="s">
        <v>13028</v>
      </c>
      <c r="AEO1" t="s">
        <v>13029</v>
      </c>
      <c r="AEP1" t="s">
        <v>13030</v>
      </c>
      <c r="AEQ1" t="s">
        <v>13031</v>
      </c>
      <c r="AER1" t="s">
        <v>13032</v>
      </c>
      <c r="AES1" t="s">
        <v>13033</v>
      </c>
      <c r="AET1" t="s">
        <v>13034</v>
      </c>
      <c r="AEU1" t="s">
        <v>13035</v>
      </c>
      <c r="AEV1" t="s">
        <v>13036</v>
      </c>
      <c r="AEW1" t="s">
        <v>13037</v>
      </c>
      <c r="AEX1" t="s">
        <v>13038</v>
      </c>
      <c r="AEY1" t="s">
        <v>13039</v>
      </c>
      <c r="AEZ1" t="s">
        <v>13040</v>
      </c>
      <c r="AFA1" t="s">
        <v>13041</v>
      </c>
      <c r="AFB1" t="s">
        <v>13042</v>
      </c>
      <c r="AFC1" t="s">
        <v>13043</v>
      </c>
      <c r="AFD1" t="s">
        <v>13044</v>
      </c>
      <c r="AFE1" t="s">
        <v>13045</v>
      </c>
      <c r="AFF1" t="s">
        <v>13046</v>
      </c>
      <c r="AFG1" t="s">
        <v>13047</v>
      </c>
      <c r="AFH1" t="s">
        <v>13048</v>
      </c>
      <c r="AFI1" t="s">
        <v>13049</v>
      </c>
      <c r="AFJ1" t="s">
        <v>13050</v>
      </c>
      <c r="AFK1" t="s">
        <v>13051</v>
      </c>
      <c r="AFL1" t="s">
        <v>13052</v>
      </c>
      <c r="AFM1" t="s">
        <v>13053</v>
      </c>
      <c r="AFN1" t="s">
        <v>13054</v>
      </c>
      <c r="AFO1" t="s">
        <v>13055</v>
      </c>
      <c r="AFP1" t="s">
        <v>13056</v>
      </c>
      <c r="AFQ1" t="s">
        <v>13057</v>
      </c>
      <c r="AFR1" t="s">
        <v>13058</v>
      </c>
      <c r="AFS1" t="s">
        <v>13059</v>
      </c>
      <c r="AFT1" t="s">
        <v>13060</v>
      </c>
      <c r="AFU1" t="s">
        <v>13061</v>
      </c>
      <c r="AFV1" t="s">
        <v>13062</v>
      </c>
      <c r="AFW1" t="s">
        <v>13063</v>
      </c>
      <c r="AFX1" t="s">
        <v>13064</v>
      </c>
      <c r="AFY1" t="s">
        <v>13065</v>
      </c>
      <c r="AFZ1" t="s">
        <v>13066</v>
      </c>
      <c r="AGA1" t="s">
        <v>13067</v>
      </c>
      <c r="AGB1" t="s">
        <v>13068</v>
      </c>
      <c r="AGC1" t="s">
        <v>13069</v>
      </c>
      <c r="AGD1" t="s">
        <v>13070</v>
      </c>
      <c r="AGE1" t="s">
        <v>13071</v>
      </c>
      <c r="AGF1" t="s">
        <v>13072</v>
      </c>
      <c r="AGG1" t="s">
        <v>13073</v>
      </c>
      <c r="AGH1" t="s">
        <v>13074</v>
      </c>
      <c r="AGI1" t="s">
        <v>13075</v>
      </c>
      <c r="AGJ1" t="s">
        <v>13076</v>
      </c>
      <c r="AGK1" t="s">
        <v>13077</v>
      </c>
      <c r="AGL1" t="s">
        <v>13078</v>
      </c>
      <c r="AGM1" t="s">
        <v>13079</v>
      </c>
      <c r="AGN1" t="s">
        <v>13080</v>
      </c>
      <c r="AGO1" t="s">
        <v>13081</v>
      </c>
      <c r="AGP1" t="s">
        <v>13082</v>
      </c>
      <c r="AGQ1" t="s">
        <v>13083</v>
      </c>
      <c r="AGR1" t="s">
        <v>13084</v>
      </c>
      <c r="AGS1" t="s">
        <v>13085</v>
      </c>
      <c r="AGT1" t="s">
        <v>13086</v>
      </c>
      <c r="AGU1" t="s">
        <v>13087</v>
      </c>
      <c r="AGV1" t="s">
        <v>13088</v>
      </c>
      <c r="AGW1" t="s">
        <v>13089</v>
      </c>
      <c r="AGX1" t="s">
        <v>13090</v>
      </c>
      <c r="AGY1" t="s">
        <v>13091</v>
      </c>
      <c r="AGZ1" t="s">
        <v>13092</v>
      </c>
      <c r="AHA1" t="s">
        <v>13093</v>
      </c>
      <c r="AHB1" t="s">
        <v>13094</v>
      </c>
      <c r="AHC1" t="s">
        <v>13095</v>
      </c>
      <c r="AHD1" t="s">
        <v>13096</v>
      </c>
      <c r="AHE1" t="s">
        <v>13097</v>
      </c>
      <c r="AHF1" t="s">
        <v>13098</v>
      </c>
      <c r="AHG1" t="s">
        <v>13099</v>
      </c>
      <c r="AHH1" t="s">
        <v>13100</v>
      </c>
      <c r="AHI1" t="s">
        <v>13101</v>
      </c>
      <c r="AHJ1" t="s">
        <v>13102</v>
      </c>
      <c r="AHK1" t="s">
        <v>13103</v>
      </c>
      <c r="AHL1" t="s">
        <v>13104</v>
      </c>
      <c r="AHM1" t="s">
        <v>13105</v>
      </c>
      <c r="AHN1" t="s">
        <v>13106</v>
      </c>
      <c r="AHO1" t="s">
        <v>13107</v>
      </c>
      <c r="AHP1" t="s">
        <v>13108</v>
      </c>
      <c r="AHQ1" t="s">
        <v>13109</v>
      </c>
      <c r="AHR1" t="s">
        <v>13110</v>
      </c>
      <c r="AHS1" t="s">
        <v>13111</v>
      </c>
      <c r="AHT1" t="s">
        <v>13112</v>
      </c>
      <c r="AHU1" t="s">
        <v>13113</v>
      </c>
      <c r="AHV1" t="s">
        <v>13114</v>
      </c>
      <c r="AHW1" t="s">
        <v>13115</v>
      </c>
      <c r="AHX1" t="s">
        <v>13116</v>
      </c>
      <c r="AHY1" t="s">
        <v>13117</v>
      </c>
      <c r="AHZ1" t="s">
        <v>13118</v>
      </c>
      <c r="AIA1" t="s">
        <v>13119</v>
      </c>
      <c r="AIB1" t="s">
        <v>13120</v>
      </c>
      <c r="AIC1" t="s">
        <v>13121</v>
      </c>
      <c r="AID1" t="s">
        <v>13122</v>
      </c>
      <c r="AIE1" t="s">
        <v>13123</v>
      </c>
      <c r="AIF1" t="s">
        <v>13124</v>
      </c>
      <c r="AIG1" t="s">
        <v>13125</v>
      </c>
      <c r="AIH1" t="s">
        <v>13126</v>
      </c>
      <c r="AII1" t="s">
        <v>13127</v>
      </c>
      <c r="AIJ1" t="s">
        <v>13128</v>
      </c>
      <c r="AIK1" t="s">
        <v>13129</v>
      </c>
      <c r="AIL1" t="s">
        <v>13130</v>
      </c>
      <c r="AIM1" t="s">
        <v>13131</v>
      </c>
      <c r="AIN1" t="s">
        <v>13132</v>
      </c>
      <c r="AIO1" t="s">
        <v>13133</v>
      </c>
      <c r="AIP1" t="s">
        <v>13134</v>
      </c>
      <c r="AIQ1" t="s">
        <v>13135</v>
      </c>
      <c r="AIR1" t="s">
        <v>13136</v>
      </c>
      <c r="AIS1" t="s">
        <v>13137</v>
      </c>
      <c r="AIT1" t="s">
        <v>13138</v>
      </c>
      <c r="AIU1" t="s">
        <v>13139</v>
      </c>
      <c r="AIV1" t="s">
        <v>13140</v>
      </c>
      <c r="AIW1" t="s">
        <v>13141</v>
      </c>
      <c r="AIX1" t="s">
        <v>13142</v>
      </c>
      <c r="AIY1" t="s">
        <v>13143</v>
      </c>
      <c r="AIZ1" t="s">
        <v>13144</v>
      </c>
      <c r="AJA1" t="s">
        <v>13145</v>
      </c>
      <c r="AJB1" t="s">
        <v>13146</v>
      </c>
      <c r="AJC1" t="s">
        <v>13147</v>
      </c>
      <c r="AJD1" t="s">
        <v>13148</v>
      </c>
      <c r="AJE1" t="s">
        <v>13149</v>
      </c>
      <c r="AJF1" t="s">
        <v>13150</v>
      </c>
      <c r="AJG1" t="s">
        <v>13151</v>
      </c>
      <c r="AJH1" t="s">
        <v>13152</v>
      </c>
      <c r="AJI1" t="s">
        <v>13153</v>
      </c>
      <c r="AJJ1" t="s">
        <v>13154</v>
      </c>
      <c r="AJK1" t="s">
        <v>13155</v>
      </c>
      <c r="AJL1" t="s">
        <v>13156</v>
      </c>
      <c r="AJM1" t="s">
        <v>13157</v>
      </c>
      <c r="AJN1" t="s">
        <v>13158</v>
      </c>
      <c r="AJO1" t="s">
        <v>13159</v>
      </c>
      <c r="AJP1" t="s">
        <v>13160</v>
      </c>
      <c r="AJQ1" t="s">
        <v>13161</v>
      </c>
      <c r="AJR1" t="s">
        <v>13162</v>
      </c>
      <c r="AJS1" t="s">
        <v>13163</v>
      </c>
      <c r="AJT1" t="s">
        <v>13164</v>
      </c>
      <c r="AJU1" t="s">
        <v>13165</v>
      </c>
      <c r="AJV1" t="s">
        <v>13166</v>
      </c>
      <c r="AJW1" t="s">
        <v>13167</v>
      </c>
      <c r="AJX1" t="s">
        <v>13168</v>
      </c>
      <c r="AJY1" t="s">
        <v>13169</v>
      </c>
      <c r="AJZ1" t="s">
        <v>13170</v>
      </c>
      <c r="AKA1" t="s">
        <v>13171</v>
      </c>
      <c r="AKB1" t="s">
        <v>13172</v>
      </c>
      <c r="AKC1" t="s">
        <v>13173</v>
      </c>
      <c r="AKD1" t="s">
        <v>13174</v>
      </c>
      <c r="AKE1" t="s">
        <v>13175</v>
      </c>
      <c r="AKF1" t="s">
        <v>13176</v>
      </c>
      <c r="AKG1" t="s">
        <v>13177</v>
      </c>
      <c r="AKH1" t="s">
        <v>13178</v>
      </c>
      <c r="AKI1" t="s">
        <v>13179</v>
      </c>
      <c r="AKJ1" t="s">
        <v>13180</v>
      </c>
      <c r="AKK1" t="s">
        <v>13181</v>
      </c>
      <c r="AKL1" t="s">
        <v>13182</v>
      </c>
      <c r="AKM1" t="s">
        <v>13183</v>
      </c>
      <c r="AKN1" t="s">
        <v>13184</v>
      </c>
      <c r="AKO1" t="s">
        <v>13185</v>
      </c>
      <c r="AKP1" t="s">
        <v>13186</v>
      </c>
      <c r="AKQ1" t="s">
        <v>13187</v>
      </c>
      <c r="AKR1" t="s">
        <v>13188</v>
      </c>
      <c r="AKS1" t="s">
        <v>13189</v>
      </c>
      <c r="AKT1" t="s">
        <v>13190</v>
      </c>
      <c r="AKU1" t="s">
        <v>13191</v>
      </c>
      <c r="AKV1" t="s">
        <v>13192</v>
      </c>
      <c r="AKW1" t="s">
        <v>13193</v>
      </c>
      <c r="AKX1" t="s">
        <v>13194</v>
      </c>
      <c r="AKY1" t="s">
        <v>13195</v>
      </c>
      <c r="AKZ1" t="s">
        <v>13196</v>
      </c>
      <c r="ALA1" t="s">
        <v>13197</v>
      </c>
      <c r="ALB1" t="s">
        <v>13198</v>
      </c>
      <c r="ALC1" t="s">
        <v>13199</v>
      </c>
      <c r="ALD1" t="s">
        <v>13200</v>
      </c>
      <c r="ALE1" t="s">
        <v>13201</v>
      </c>
      <c r="ALF1" t="s">
        <v>13202</v>
      </c>
      <c r="ALG1" t="s">
        <v>13203</v>
      </c>
      <c r="ALH1" t="s">
        <v>13204</v>
      </c>
      <c r="ALI1" t="s">
        <v>13205</v>
      </c>
      <c r="ALJ1" t="s">
        <v>13206</v>
      </c>
      <c r="ALK1" t="s">
        <v>13207</v>
      </c>
      <c r="ALL1" t="s">
        <v>13208</v>
      </c>
      <c r="ALM1" t="s">
        <v>13209</v>
      </c>
      <c r="ALN1" t="s">
        <v>13210</v>
      </c>
      <c r="ALO1" t="s">
        <v>13211</v>
      </c>
      <c r="ALP1" t="s">
        <v>13212</v>
      </c>
      <c r="ALQ1" t="s">
        <v>13213</v>
      </c>
      <c r="ALR1" t="s">
        <v>13214</v>
      </c>
      <c r="ALS1" t="s">
        <v>13215</v>
      </c>
      <c r="ALT1" t="s">
        <v>13216</v>
      </c>
      <c r="ALU1" t="s">
        <v>13217</v>
      </c>
      <c r="ALV1" t="s">
        <v>13218</v>
      </c>
      <c r="ALW1" t="s">
        <v>13219</v>
      </c>
      <c r="ALX1" t="s">
        <v>13220</v>
      </c>
      <c r="ALY1" t="s">
        <v>13221</v>
      </c>
      <c r="ALZ1" t="s">
        <v>13222</v>
      </c>
      <c r="AMA1" t="s">
        <v>13223</v>
      </c>
      <c r="AMB1" t="s">
        <v>13224</v>
      </c>
      <c r="AMC1" t="s">
        <v>13225</v>
      </c>
      <c r="AMD1" t="s">
        <v>13226</v>
      </c>
      <c r="AME1" t="s">
        <v>13227</v>
      </c>
      <c r="AMF1" t="s">
        <v>13228</v>
      </c>
      <c r="AMG1" t="s">
        <v>13229</v>
      </c>
      <c r="AMH1" t="s">
        <v>13230</v>
      </c>
      <c r="AMI1" t="s">
        <v>13231</v>
      </c>
      <c r="AMJ1" t="s">
        <v>13232</v>
      </c>
      <c r="AMK1" t="s">
        <v>13233</v>
      </c>
      <c r="AML1" t="s">
        <v>13234</v>
      </c>
      <c r="AMM1" t="s">
        <v>13235</v>
      </c>
      <c r="AMN1" t="s">
        <v>13236</v>
      </c>
      <c r="AMO1" t="s">
        <v>13237</v>
      </c>
      <c r="AMP1" t="s">
        <v>13238</v>
      </c>
      <c r="AMQ1" t="s">
        <v>13239</v>
      </c>
      <c r="AMR1" t="s">
        <v>13240</v>
      </c>
      <c r="AMS1" t="s">
        <v>13241</v>
      </c>
      <c r="AMT1" t="s">
        <v>13242</v>
      </c>
      <c r="AMU1" t="s">
        <v>13243</v>
      </c>
      <c r="AMV1" t="s">
        <v>13244</v>
      </c>
      <c r="AMW1" t="s">
        <v>13245</v>
      </c>
      <c r="AMX1" t="s">
        <v>13246</v>
      </c>
      <c r="AMY1" t="s">
        <v>13247</v>
      </c>
      <c r="AMZ1" t="s">
        <v>13248</v>
      </c>
      <c r="ANA1" t="s">
        <v>13249</v>
      </c>
      <c r="ANB1" t="s">
        <v>13250</v>
      </c>
      <c r="ANC1" t="s">
        <v>13251</v>
      </c>
      <c r="AND1" t="s">
        <v>13252</v>
      </c>
      <c r="ANE1" t="s">
        <v>13253</v>
      </c>
      <c r="ANF1" t="s">
        <v>13254</v>
      </c>
      <c r="ANG1" t="s">
        <v>13255</v>
      </c>
      <c r="ANH1" t="s">
        <v>13256</v>
      </c>
      <c r="ANI1" t="s">
        <v>13257</v>
      </c>
      <c r="ANJ1" t="s">
        <v>13258</v>
      </c>
      <c r="ANK1" t="s">
        <v>13259</v>
      </c>
      <c r="ANL1" t="s">
        <v>13260</v>
      </c>
      <c r="ANM1" t="s">
        <v>13261</v>
      </c>
      <c r="ANN1" t="s">
        <v>13262</v>
      </c>
      <c r="ANO1" t="s">
        <v>13263</v>
      </c>
      <c r="ANP1" t="s">
        <v>13264</v>
      </c>
      <c r="ANQ1" t="s">
        <v>13265</v>
      </c>
      <c r="ANR1" t="s">
        <v>13266</v>
      </c>
      <c r="ANS1" t="s">
        <v>13267</v>
      </c>
      <c r="ANT1" t="s">
        <v>13268</v>
      </c>
      <c r="ANU1" t="s">
        <v>13269</v>
      </c>
      <c r="ANV1" t="s">
        <v>13270</v>
      </c>
      <c r="ANW1" t="s">
        <v>13271</v>
      </c>
      <c r="ANX1" t="s">
        <v>13272</v>
      </c>
      <c r="ANY1" t="s">
        <v>13273</v>
      </c>
      <c r="ANZ1" t="s">
        <v>13274</v>
      </c>
      <c r="AOA1" t="s">
        <v>13275</v>
      </c>
      <c r="AOB1" t="s">
        <v>13276</v>
      </c>
      <c r="AOC1" t="s">
        <v>13277</v>
      </c>
      <c r="AOD1" t="s">
        <v>13278</v>
      </c>
      <c r="AOE1" t="s">
        <v>13279</v>
      </c>
      <c r="AOF1" t="s">
        <v>13280</v>
      </c>
      <c r="AOG1" t="s">
        <v>13281</v>
      </c>
      <c r="AOH1" t="s">
        <v>13282</v>
      </c>
      <c r="AOI1" t="s">
        <v>13283</v>
      </c>
      <c r="AOJ1" t="s">
        <v>13284</v>
      </c>
      <c r="AOK1" t="s">
        <v>13285</v>
      </c>
      <c r="AOL1" t="s">
        <v>13286</v>
      </c>
      <c r="AOM1" t="s">
        <v>13287</v>
      </c>
      <c r="AON1" t="s">
        <v>13288</v>
      </c>
      <c r="AOO1" t="s">
        <v>13289</v>
      </c>
      <c r="AOP1" t="s">
        <v>13290</v>
      </c>
      <c r="AOQ1" t="s">
        <v>13291</v>
      </c>
      <c r="AOR1" t="s">
        <v>13292</v>
      </c>
      <c r="AOS1" t="s">
        <v>13293</v>
      </c>
      <c r="AOT1" t="s">
        <v>13294</v>
      </c>
      <c r="AOU1" t="s">
        <v>13295</v>
      </c>
      <c r="AOV1" t="s">
        <v>13296</v>
      </c>
      <c r="AOW1" t="s">
        <v>13297</v>
      </c>
      <c r="AOX1" t="s">
        <v>13298</v>
      </c>
      <c r="AOY1" t="s">
        <v>13299</v>
      </c>
      <c r="AOZ1" t="s">
        <v>13300</v>
      </c>
      <c r="APA1" t="s">
        <v>13301</v>
      </c>
      <c r="APB1" t="s">
        <v>13302</v>
      </c>
      <c r="APC1" t="s">
        <v>13303</v>
      </c>
      <c r="APD1" t="s">
        <v>13304</v>
      </c>
      <c r="APE1" t="s">
        <v>13305</v>
      </c>
      <c r="APF1" t="s">
        <v>13306</v>
      </c>
      <c r="APG1" t="s">
        <v>13307</v>
      </c>
      <c r="APH1" t="s">
        <v>13308</v>
      </c>
      <c r="API1" t="s">
        <v>13309</v>
      </c>
      <c r="APJ1" t="s">
        <v>13310</v>
      </c>
      <c r="APK1" t="s">
        <v>13311</v>
      </c>
      <c r="APL1" t="s">
        <v>13312</v>
      </c>
      <c r="APM1" t="s">
        <v>13313</v>
      </c>
      <c r="APN1" t="s">
        <v>13314</v>
      </c>
      <c r="APO1" t="s">
        <v>13315</v>
      </c>
      <c r="APP1" t="s">
        <v>13316</v>
      </c>
      <c r="APQ1" t="s">
        <v>13317</v>
      </c>
      <c r="APR1" t="s">
        <v>13318</v>
      </c>
      <c r="APS1" t="s">
        <v>13319</v>
      </c>
      <c r="APT1" t="s">
        <v>13320</v>
      </c>
      <c r="APU1" t="s">
        <v>13321</v>
      </c>
      <c r="APV1" t="s">
        <v>13322</v>
      </c>
      <c r="APW1" t="s">
        <v>13323</v>
      </c>
      <c r="APX1" t="s">
        <v>13324</v>
      </c>
      <c r="APY1" t="s">
        <v>13325</v>
      </c>
      <c r="APZ1" t="s">
        <v>13326</v>
      </c>
      <c r="AQA1" t="s">
        <v>13327</v>
      </c>
      <c r="AQB1" t="s">
        <v>13328</v>
      </c>
      <c r="AQC1" t="s">
        <v>13329</v>
      </c>
      <c r="AQD1" t="s">
        <v>13330</v>
      </c>
      <c r="AQE1" t="s">
        <v>13331</v>
      </c>
      <c r="AQF1" t="s">
        <v>13332</v>
      </c>
      <c r="AQG1" t="s">
        <v>13333</v>
      </c>
      <c r="AQH1" t="s">
        <v>13334</v>
      </c>
      <c r="AQI1" t="s">
        <v>13335</v>
      </c>
      <c r="AQJ1" t="s">
        <v>13336</v>
      </c>
      <c r="AQK1" t="s">
        <v>13337</v>
      </c>
      <c r="AQL1" t="s">
        <v>13338</v>
      </c>
      <c r="AQM1" t="s">
        <v>13339</v>
      </c>
      <c r="AQN1" t="s">
        <v>13340</v>
      </c>
      <c r="AQO1" t="s">
        <v>13341</v>
      </c>
      <c r="AQP1" t="s">
        <v>13342</v>
      </c>
      <c r="AQQ1" t="s">
        <v>13343</v>
      </c>
      <c r="AQR1" t="s">
        <v>13344</v>
      </c>
      <c r="AQS1" t="s">
        <v>13345</v>
      </c>
      <c r="AQT1" t="s">
        <v>13346</v>
      </c>
      <c r="AQU1" t="s">
        <v>13347</v>
      </c>
      <c r="AQV1" t="s">
        <v>13348</v>
      </c>
      <c r="AQW1" t="s">
        <v>13349</v>
      </c>
      <c r="AQX1" t="s">
        <v>13350</v>
      </c>
      <c r="AQY1" t="s">
        <v>13351</v>
      </c>
      <c r="AQZ1" t="s">
        <v>13352</v>
      </c>
      <c r="ARA1" t="s">
        <v>13353</v>
      </c>
      <c r="ARB1" t="s">
        <v>13354</v>
      </c>
      <c r="ARC1" t="s">
        <v>13355</v>
      </c>
      <c r="ARD1" t="s">
        <v>13356</v>
      </c>
      <c r="ARE1" t="s">
        <v>13357</v>
      </c>
      <c r="ARF1" t="s">
        <v>13358</v>
      </c>
      <c r="ARG1" t="s">
        <v>13359</v>
      </c>
      <c r="ARH1" t="s">
        <v>13360</v>
      </c>
      <c r="ARI1" t="s">
        <v>13361</v>
      </c>
      <c r="ARJ1" t="s">
        <v>13362</v>
      </c>
      <c r="ARK1" t="s">
        <v>13363</v>
      </c>
      <c r="ARL1" t="s">
        <v>13364</v>
      </c>
      <c r="ARM1" t="s">
        <v>13365</v>
      </c>
      <c r="ARN1" t="s">
        <v>13366</v>
      </c>
      <c r="ARO1" t="s">
        <v>13367</v>
      </c>
      <c r="ARP1" t="s">
        <v>13368</v>
      </c>
      <c r="ARQ1" t="s">
        <v>13369</v>
      </c>
      <c r="ARR1" t="s">
        <v>13370</v>
      </c>
      <c r="ARS1" t="s">
        <v>13371</v>
      </c>
      <c r="ART1" t="s">
        <v>13372</v>
      </c>
      <c r="ARU1" t="s">
        <v>13373</v>
      </c>
      <c r="ARV1" t="s">
        <v>13374</v>
      </c>
      <c r="ARW1" t="s">
        <v>13375</v>
      </c>
      <c r="ARX1" t="s">
        <v>13376</v>
      </c>
      <c r="ARY1" t="s">
        <v>13377</v>
      </c>
      <c r="ARZ1" t="s">
        <v>13378</v>
      </c>
      <c r="ASA1" t="s">
        <v>13379</v>
      </c>
      <c r="ASB1" t="s">
        <v>13380</v>
      </c>
      <c r="ASC1" t="s">
        <v>13381</v>
      </c>
      <c r="ASD1" t="s">
        <v>13382</v>
      </c>
      <c r="ASE1" t="s">
        <v>13383</v>
      </c>
      <c r="ASF1" t="s">
        <v>13384</v>
      </c>
      <c r="ASG1" t="s">
        <v>13385</v>
      </c>
      <c r="ASH1" t="s">
        <v>13386</v>
      </c>
      <c r="ASI1" t="s">
        <v>13387</v>
      </c>
      <c r="ASJ1" t="s">
        <v>13388</v>
      </c>
      <c r="ASK1" t="s">
        <v>13389</v>
      </c>
      <c r="ASL1" t="s">
        <v>13390</v>
      </c>
      <c r="ASM1" t="s">
        <v>13391</v>
      </c>
      <c r="ASN1" t="s">
        <v>13392</v>
      </c>
      <c r="ASO1" t="s">
        <v>13393</v>
      </c>
      <c r="ASP1" t="s">
        <v>13394</v>
      </c>
      <c r="ASQ1" t="s">
        <v>13395</v>
      </c>
      <c r="ASR1" t="s">
        <v>13396</v>
      </c>
      <c r="ASS1" t="s">
        <v>13397</v>
      </c>
      <c r="AST1" t="s">
        <v>13398</v>
      </c>
      <c r="ASU1" t="s">
        <v>13399</v>
      </c>
      <c r="ASV1" t="s">
        <v>13400</v>
      </c>
      <c r="ASW1" t="s">
        <v>13401</v>
      </c>
      <c r="ASX1" t="s">
        <v>13402</v>
      </c>
      <c r="ASY1" t="s">
        <v>13403</v>
      </c>
      <c r="ASZ1" t="s">
        <v>13404</v>
      </c>
      <c r="ATA1" t="s">
        <v>13405</v>
      </c>
      <c r="ATB1" t="s">
        <v>13406</v>
      </c>
      <c r="ATC1" t="s">
        <v>13407</v>
      </c>
      <c r="ATD1" t="s">
        <v>13408</v>
      </c>
      <c r="ATE1" t="s">
        <v>13409</v>
      </c>
      <c r="ATF1" t="s">
        <v>13410</v>
      </c>
      <c r="ATG1" t="s">
        <v>13411</v>
      </c>
      <c r="ATH1" t="s">
        <v>13412</v>
      </c>
      <c r="ATI1" t="s">
        <v>13413</v>
      </c>
      <c r="ATJ1" t="s">
        <v>13414</v>
      </c>
      <c r="ATK1" t="s">
        <v>13415</v>
      </c>
      <c r="ATL1" t="s">
        <v>13416</v>
      </c>
      <c r="ATM1" t="s">
        <v>13417</v>
      </c>
      <c r="ATN1" t="s">
        <v>13418</v>
      </c>
      <c r="ATO1" t="s">
        <v>13419</v>
      </c>
      <c r="ATP1" t="s">
        <v>13420</v>
      </c>
      <c r="ATQ1" t="s">
        <v>13421</v>
      </c>
      <c r="ATR1" t="s">
        <v>13422</v>
      </c>
      <c r="ATS1" t="s">
        <v>13423</v>
      </c>
      <c r="ATT1" t="s">
        <v>13424</v>
      </c>
      <c r="ATU1" t="s">
        <v>13425</v>
      </c>
      <c r="ATV1" t="s">
        <v>13426</v>
      </c>
      <c r="ATW1" t="s">
        <v>13427</v>
      </c>
      <c r="ATX1" t="s">
        <v>13428</v>
      </c>
      <c r="ATY1" t="s">
        <v>13429</v>
      </c>
      <c r="ATZ1" t="s">
        <v>13430</v>
      </c>
      <c r="AUA1" t="s">
        <v>13431</v>
      </c>
      <c r="AUB1" t="s">
        <v>13432</v>
      </c>
      <c r="AUC1" t="s">
        <v>13433</v>
      </c>
      <c r="AUD1" t="s">
        <v>13434</v>
      </c>
      <c r="AUE1" t="s">
        <v>13435</v>
      </c>
      <c r="AUF1" t="s">
        <v>13436</v>
      </c>
      <c r="AUG1" t="s">
        <v>13437</v>
      </c>
      <c r="AUH1" t="s">
        <v>13438</v>
      </c>
      <c r="AUI1" t="s">
        <v>13439</v>
      </c>
      <c r="AUJ1" t="s">
        <v>13440</v>
      </c>
      <c r="AUK1" t="s">
        <v>13441</v>
      </c>
      <c r="AUL1" t="s">
        <v>13442</v>
      </c>
      <c r="AUM1" t="s">
        <v>13443</v>
      </c>
      <c r="AUN1" t="s">
        <v>13444</v>
      </c>
      <c r="AUO1" t="s">
        <v>13445</v>
      </c>
      <c r="AUP1" t="s">
        <v>13446</v>
      </c>
      <c r="AUQ1" t="s">
        <v>13447</v>
      </c>
      <c r="AUR1" t="s">
        <v>13448</v>
      </c>
      <c r="AUS1" t="s">
        <v>13449</v>
      </c>
      <c r="AUT1" t="s">
        <v>13450</v>
      </c>
      <c r="AUU1" t="s">
        <v>13451</v>
      </c>
      <c r="AUV1" t="s">
        <v>13452</v>
      </c>
      <c r="AUW1" t="s">
        <v>13453</v>
      </c>
      <c r="AUX1" t="s">
        <v>13454</v>
      </c>
      <c r="AUY1" t="s">
        <v>13455</v>
      </c>
      <c r="AUZ1" t="s">
        <v>13456</v>
      </c>
      <c r="AVA1" t="s">
        <v>13457</v>
      </c>
      <c r="AVB1" t="s">
        <v>13458</v>
      </c>
      <c r="AVC1" t="s">
        <v>13459</v>
      </c>
      <c r="AVD1" t="s">
        <v>13460</v>
      </c>
      <c r="AVE1" t="s">
        <v>13461</v>
      </c>
      <c r="AVF1" t="s">
        <v>13462</v>
      </c>
      <c r="AVG1" t="s">
        <v>13463</v>
      </c>
      <c r="AVH1" t="s">
        <v>13464</v>
      </c>
      <c r="AVI1" t="s">
        <v>13465</v>
      </c>
      <c r="AVJ1" t="s">
        <v>13466</v>
      </c>
      <c r="AVK1" t="s">
        <v>13467</v>
      </c>
      <c r="AVL1" t="s">
        <v>13468</v>
      </c>
      <c r="AVM1" t="s">
        <v>13469</v>
      </c>
      <c r="AVN1" t="s">
        <v>13470</v>
      </c>
      <c r="AVO1" t="s">
        <v>13471</v>
      </c>
      <c r="AVP1" t="s">
        <v>13472</v>
      </c>
      <c r="AVQ1" t="s">
        <v>13473</v>
      </c>
      <c r="AVR1" t="s">
        <v>13474</v>
      </c>
      <c r="AVS1" t="s">
        <v>13475</v>
      </c>
      <c r="AVT1" t="s">
        <v>13476</v>
      </c>
      <c r="AVU1" t="s">
        <v>13477</v>
      </c>
      <c r="AVV1" t="s">
        <v>13478</v>
      </c>
      <c r="AVW1" t="s">
        <v>13479</v>
      </c>
      <c r="AVX1" t="s">
        <v>13480</v>
      </c>
      <c r="AVY1" t="s">
        <v>13481</v>
      </c>
      <c r="AVZ1" t="s">
        <v>13482</v>
      </c>
      <c r="AWA1" t="s">
        <v>13483</v>
      </c>
      <c r="AWB1" t="s">
        <v>13484</v>
      </c>
      <c r="AWC1" t="s">
        <v>13485</v>
      </c>
      <c r="AWD1" t="s">
        <v>13486</v>
      </c>
      <c r="AWE1" t="s">
        <v>13487</v>
      </c>
      <c r="AWF1" t="s">
        <v>13488</v>
      </c>
      <c r="AWG1" t="s">
        <v>13489</v>
      </c>
      <c r="AWH1" t="s">
        <v>13490</v>
      </c>
      <c r="AWI1" t="s">
        <v>13491</v>
      </c>
      <c r="AWJ1" t="s">
        <v>13492</v>
      </c>
      <c r="AWK1" t="s">
        <v>13493</v>
      </c>
      <c r="AWL1" t="s">
        <v>13494</v>
      </c>
      <c r="AWM1" t="s">
        <v>13495</v>
      </c>
      <c r="AWN1" t="s">
        <v>13496</v>
      </c>
      <c r="AWO1" t="s">
        <v>13497</v>
      </c>
      <c r="AWP1" t="s">
        <v>13498</v>
      </c>
      <c r="AWQ1" t="s">
        <v>13499</v>
      </c>
      <c r="AWR1" t="s">
        <v>13500</v>
      </c>
      <c r="AWS1" t="s">
        <v>13501</v>
      </c>
      <c r="AWT1" t="s">
        <v>13502</v>
      </c>
      <c r="AWU1" t="s">
        <v>13503</v>
      </c>
      <c r="AWV1" t="s">
        <v>13504</v>
      </c>
      <c r="AWW1" t="s">
        <v>13505</v>
      </c>
      <c r="AWX1" t="s">
        <v>13506</v>
      </c>
      <c r="AWY1" t="s">
        <v>13507</v>
      </c>
      <c r="AWZ1" t="s">
        <v>13508</v>
      </c>
      <c r="AXA1" t="s">
        <v>13509</v>
      </c>
      <c r="AXB1" t="s">
        <v>13510</v>
      </c>
      <c r="AXC1" t="s">
        <v>13511</v>
      </c>
      <c r="AXD1" t="s">
        <v>13512</v>
      </c>
      <c r="AXE1" t="s">
        <v>13513</v>
      </c>
      <c r="AXF1" t="s">
        <v>13514</v>
      </c>
      <c r="AXG1" t="s">
        <v>13515</v>
      </c>
      <c r="AXH1" t="s">
        <v>13516</v>
      </c>
      <c r="AXI1" t="s">
        <v>13517</v>
      </c>
      <c r="AXJ1" t="s">
        <v>13518</v>
      </c>
      <c r="AXK1" t="s">
        <v>13519</v>
      </c>
      <c r="AXL1" t="s">
        <v>13520</v>
      </c>
      <c r="AXM1" t="s">
        <v>13521</v>
      </c>
      <c r="AXN1" t="s">
        <v>13522</v>
      </c>
      <c r="AXO1" t="s">
        <v>13523</v>
      </c>
      <c r="AXP1" t="s">
        <v>13524</v>
      </c>
      <c r="AXQ1" t="s">
        <v>13525</v>
      </c>
      <c r="AXR1" t="s">
        <v>13526</v>
      </c>
      <c r="AXS1" t="s">
        <v>13527</v>
      </c>
      <c r="AXT1" t="s">
        <v>13528</v>
      </c>
      <c r="AXU1" t="s">
        <v>13529</v>
      </c>
      <c r="AXV1" t="s">
        <v>13530</v>
      </c>
      <c r="AXW1" t="s">
        <v>13531</v>
      </c>
      <c r="AXX1" t="s">
        <v>13532</v>
      </c>
      <c r="AXY1" t="s">
        <v>13533</v>
      </c>
      <c r="AXZ1" t="s">
        <v>13534</v>
      </c>
      <c r="AYA1" t="s">
        <v>13535</v>
      </c>
      <c r="AYB1" t="s">
        <v>13536</v>
      </c>
      <c r="AYC1" t="s">
        <v>13537</v>
      </c>
      <c r="AYD1" t="s">
        <v>13538</v>
      </c>
      <c r="AYE1" t="s">
        <v>13539</v>
      </c>
      <c r="AYF1" t="s">
        <v>13540</v>
      </c>
      <c r="AYG1" t="s">
        <v>13541</v>
      </c>
      <c r="AYH1" t="s">
        <v>13542</v>
      </c>
      <c r="AYI1" t="s">
        <v>13543</v>
      </c>
      <c r="AYJ1" t="s">
        <v>13544</v>
      </c>
      <c r="AYK1" t="s">
        <v>13545</v>
      </c>
      <c r="AYL1" t="s">
        <v>13546</v>
      </c>
      <c r="AYM1" t="s">
        <v>13547</v>
      </c>
      <c r="AYN1" t="s">
        <v>13548</v>
      </c>
      <c r="AYO1" t="s">
        <v>13549</v>
      </c>
      <c r="AYP1" t="s">
        <v>13550</v>
      </c>
      <c r="AYQ1" t="s">
        <v>13551</v>
      </c>
      <c r="AYR1" t="s">
        <v>13552</v>
      </c>
      <c r="AYS1" t="s">
        <v>13553</v>
      </c>
      <c r="AYT1" t="s">
        <v>13554</v>
      </c>
      <c r="AYU1" t="s">
        <v>13555</v>
      </c>
      <c r="AYV1" t="s">
        <v>13556</v>
      </c>
      <c r="AYW1" t="s">
        <v>13557</v>
      </c>
      <c r="AYX1" t="s">
        <v>13558</v>
      </c>
      <c r="AYY1" t="s">
        <v>13559</v>
      </c>
      <c r="AYZ1" t="s">
        <v>13560</v>
      </c>
      <c r="AZA1" t="s">
        <v>13561</v>
      </c>
      <c r="AZB1" t="s">
        <v>13562</v>
      </c>
      <c r="AZC1" t="s">
        <v>13563</v>
      </c>
      <c r="AZD1" t="s">
        <v>13564</v>
      </c>
      <c r="AZE1" t="s">
        <v>13565</v>
      </c>
      <c r="AZF1" t="s">
        <v>13566</v>
      </c>
      <c r="AZG1" t="s">
        <v>13567</v>
      </c>
      <c r="AZH1" t="s">
        <v>13568</v>
      </c>
      <c r="AZI1" t="s">
        <v>13569</v>
      </c>
      <c r="AZJ1" t="s">
        <v>13570</v>
      </c>
      <c r="AZK1" t="s">
        <v>13571</v>
      </c>
      <c r="AZL1" t="s">
        <v>13572</v>
      </c>
      <c r="AZM1" t="s">
        <v>13573</v>
      </c>
      <c r="AZN1" t="s">
        <v>13574</v>
      </c>
      <c r="AZO1" t="s">
        <v>13575</v>
      </c>
      <c r="AZP1" t="s">
        <v>13576</v>
      </c>
      <c r="AZQ1" t="s">
        <v>13577</v>
      </c>
      <c r="AZR1" t="s">
        <v>13578</v>
      </c>
      <c r="AZS1" t="s">
        <v>13579</v>
      </c>
      <c r="AZT1" t="s">
        <v>13580</v>
      </c>
      <c r="AZU1" t="s">
        <v>13581</v>
      </c>
      <c r="AZV1" t="s">
        <v>13582</v>
      </c>
      <c r="AZW1" t="s">
        <v>13583</v>
      </c>
      <c r="AZX1" t="s">
        <v>13584</v>
      </c>
      <c r="AZY1" t="s">
        <v>13585</v>
      </c>
      <c r="AZZ1" t="s">
        <v>13586</v>
      </c>
      <c r="BAA1" t="s">
        <v>13587</v>
      </c>
      <c r="BAB1" t="s">
        <v>13588</v>
      </c>
      <c r="BAC1" t="s">
        <v>13589</v>
      </c>
      <c r="BAD1" t="s">
        <v>13590</v>
      </c>
      <c r="BAE1" t="s">
        <v>13591</v>
      </c>
      <c r="BAF1" t="s">
        <v>13592</v>
      </c>
      <c r="BAG1" t="s">
        <v>13593</v>
      </c>
      <c r="BAH1" t="s">
        <v>13594</v>
      </c>
      <c r="BAI1" t="s">
        <v>13595</v>
      </c>
      <c r="BAJ1" t="s">
        <v>13596</v>
      </c>
      <c r="BAK1" t="s">
        <v>13597</v>
      </c>
      <c r="BAL1" t="s">
        <v>13598</v>
      </c>
      <c r="BAM1" t="s">
        <v>13599</v>
      </c>
      <c r="BAN1" t="s">
        <v>13600</v>
      </c>
      <c r="BAO1" t="s">
        <v>13601</v>
      </c>
      <c r="BAP1" t="s">
        <v>13602</v>
      </c>
      <c r="BAQ1" t="s">
        <v>13603</v>
      </c>
      <c r="BAR1" t="s">
        <v>13604</v>
      </c>
      <c r="BAS1" t="s">
        <v>13605</v>
      </c>
      <c r="BAT1" t="s">
        <v>13606</v>
      </c>
      <c r="BAU1" t="s">
        <v>13607</v>
      </c>
      <c r="BAV1" t="s">
        <v>13608</v>
      </c>
      <c r="BAW1" t="s">
        <v>13609</v>
      </c>
      <c r="BAX1" t="s">
        <v>13610</v>
      </c>
      <c r="BAY1" t="s">
        <v>13611</v>
      </c>
      <c r="BAZ1" t="s">
        <v>13612</v>
      </c>
      <c r="BBA1" t="s">
        <v>13613</v>
      </c>
      <c r="BBB1" t="s">
        <v>13614</v>
      </c>
      <c r="BBC1" t="s">
        <v>13615</v>
      </c>
      <c r="BBD1" t="s">
        <v>13616</v>
      </c>
      <c r="BBE1" t="s">
        <v>13617</v>
      </c>
      <c r="BBF1" t="s">
        <v>13618</v>
      </c>
      <c r="BBG1" t="s">
        <v>13619</v>
      </c>
      <c r="BBH1" t="s">
        <v>13620</v>
      </c>
      <c r="BBI1" t="s">
        <v>13621</v>
      </c>
      <c r="BBJ1" t="s">
        <v>13622</v>
      </c>
      <c r="BBK1" t="s">
        <v>13623</v>
      </c>
      <c r="BBL1" t="s">
        <v>13624</v>
      </c>
      <c r="BBM1" t="s">
        <v>13625</v>
      </c>
      <c r="BBN1" t="s">
        <v>13626</v>
      </c>
      <c r="BBO1" t="s">
        <v>13627</v>
      </c>
      <c r="BBP1" t="s">
        <v>13628</v>
      </c>
      <c r="BBQ1" t="s">
        <v>13629</v>
      </c>
      <c r="BBR1" t="s">
        <v>13630</v>
      </c>
      <c r="BBS1" t="s">
        <v>13631</v>
      </c>
      <c r="BBT1" t="s">
        <v>13632</v>
      </c>
      <c r="BBU1" t="s">
        <v>13633</v>
      </c>
      <c r="BBV1" t="s">
        <v>13634</v>
      </c>
      <c r="BBW1" t="s">
        <v>13635</v>
      </c>
      <c r="BBX1" t="s">
        <v>13636</v>
      </c>
      <c r="BBY1" t="s">
        <v>13637</v>
      </c>
      <c r="BBZ1" t="s">
        <v>13638</v>
      </c>
      <c r="BCA1" t="s">
        <v>13639</v>
      </c>
      <c r="BCB1" t="s">
        <v>13640</v>
      </c>
      <c r="BCC1" t="s">
        <v>13641</v>
      </c>
      <c r="BCD1" t="s">
        <v>13642</v>
      </c>
      <c r="BCE1" t="s">
        <v>13643</v>
      </c>
      <c r="BCF1" t="s">
        <v>13644</v>
      </c>
      <c r="BCG1" t="s">
        <v>13645</v>
      </c>
      <c r="BCH1" t="s">
        <v>13646</v>
      </c>
      <c r="BCI1" t="s">
        <v>13647</v>
      </c>
      <c r="BCJ1" t="s">
        <v>13648</v>
      </c>
      <c r="BCK1" t="s">
        <v>13649</v>
      </c>
      <c r="BCL1" t="s">
        <v>13650</v>
      </c>
      <c r="BCM1" t="s">
        <v>13651</v>
      </c>
      <c r="BCN1" t="s">
        <v>13652</v>
      </c>
      <c r="BCO1" t="s">
        <v>13653</v>
      </c>
      <c r="BCP1" t="s">
        <v>13654</v>
      </c>
      <c r="BCQ1" t="s">
        <v>13655</v>
      </c>
      <c r="BCR1" t="s">
        <v>13656</v>
      </c>
      <c r="BCS1" t="s">
        <v>13657</v>
      </c>
      <c r="BCT1" t="s">
        <v>13658</v>
      </c>
      <c r="BCU1" t="s">
        <v>13659</v>
      </c>
      <c r="BCV1" t="s">
        <v>13660</v>
      </c>
      <c r="BCW1" t="s">
        <v>13661</v>
      </c>
      <c r="BCX1" t="s">
        <v>13662</v>
      </c>
      <c r="BCY1" t="s">
        <v>13663</v>
      </c>
      <c r="BCZ1" t="s">
        <v>13664</v>
      </c>
      <c r="BDA1" t="s">
        <v>13665</v>
      </c>
      <c r="BDB1" t="s">
        <v>13666</v>
      </c>
      <c r="BDC1" t="s">
        <v>13667</v>
      </c>
      <c r="BDD1" t="s">
        <v>13668</v>
      </c>
      <c r="BDE1" t="s">
        <v>13669</v>
      </c>
      <c r="BDF1" t="s">
        <v>13670</v>
      </c>
      <c r="BDG1" t="s">
        <v>13671</v>
      </c>
      <c r="BDH1" t="s">
        <v>13672</v>
      </c>
      <c r="BDI1" t="s">
        <v>13673</v>
      </c>
      <c r="BDJ1" t="s">
        <v>13674</v>
      </c>
      <c r="BDK1" t="s">
        <v>13675</v>
      </c>
      <c r="BDL1" t="s">
        <v>13676</v>
      </c>
      <c r="BDM1" t="s">
        <v>13677</v>
      </c>
      <c r="BDN1" t="s">
        <v>13678</v>
      </c>
      <c r="BDO1" t="s">
        <v>13679</v>
      </c>
      <c r="BDP1" t="s">
        <v>13680</v>
      </c>
      <c r="BDQ1" t="s">
        <v>13681</v>
      </c>
      <c r="BDR1" t="s">
        <v>13682</v>
      </c>
      <c r="BDS1" t="s">
        <v>13683</v>
      </c>
      <c r="BDT1" t="s">
        <v>13684</v>
      </c>
      <c r="BDU1" t="s">
        <v>13685</v>
      </c>
      <c r="BDV1" t="s">
        <v>13686</v>
      </c>
      <c r="BDW1" t="s">
        <v>13687</v>
      </c>
      <c r="BDX1" t="s">
        <v>13688</v>
      </c>
      <c r="BDY1" t="s">
        <v>13689</v>
      </c>
      <c r="BDZ1" t="s">
        <v>13690</v>
      </c>
      <c r="BEA1" t="s">
        <v>13691</v>
      </c>
      <c r="BEB1" t="s">
        <v>13692</v>
      </c>
      <c r="BEC1" t="s">
        <v>13693</v>
      </c>
      <c r="BED1" t="s">
        <v>13694</v>
      </c>
      <c r="BEE1" t="s">
        <v>13695</v>
      </c>
      <c r="BEF1" t="s">
        <v>13696</v>
      </c>
      <c r="BEG1" t="s">
        <v>13697</v>
      </c>
      <c r="BEH1" t="s">
        <v>13698</v>
      </c>
      <c r="BEI1" t="s">
        <v>13699</v>
      </c>
      <c r="BEJ1" t="s">
        <v>13700</v>
      </c>
      <c r="BEK1" t="s">
        <v>13701</v>
      </c>
      <c r="BEL1" t="s">
        <v>13702</v>
      </c>
      <c r="BEM1" t="s">
        <v>13703</v>
      </c>
      <c r="BEN1" t="s">
        <v>13704</v>
      </c>
      <c r="BEO1" t="s">
        <v>13705</v>
      </c>
      <c r="BEP1" t="s">
        <v>13706</v>
      </c>
      <c r="BEQ1" t="s">
        <v>13707</v>
      </c>
      <c r="BER1" t="s">
        <v>13708</v>
      </c>
      <c r="BES1" t="s">
        <v>13709</v>
      </c>
      <c r="BET1" t="s">
        <v>13710</v>
      </c>
      <c r="BEU1" t="s">
        <v>13711</v>
      </c>
      <c r="BEV1" t="s">
        <v>13712</v>
      </c>
      <c r="BEW1" t="s">
        <v>13713</v>
      </c>
      <c r="BEX1" t="s">
        <v>13714</v>
      </c>
      <c r="BEY1" t="s">
        <v>13715</v>
      </c>
      <c r="BEZ1" t="s">
        <v>13716</v>
      </c>
      <c r="BFA1" t="s">
        <v>13717</v>
      </c>
      <c r="BFB1" t="s">
        <v>13718</v>
      </c>
      <c r="BFC1" t="s">
        <v>13719</v>
      </c>
      <c r="BFD1" t="s">
        <v>13720</v>
      </c>
      <c r="BFE1" t="s">
        <v>13721</v>
      </c>
      <c r="BFF1" t="s">
        <v>13722</v>
      </c>
      <c r="BFG1" t="s">
        <v>13723</v>
      </c>
      <c r="BFH1" t="s">
        <v>13724</v>
      </c>
      <c r="BFI1" t="s">
        <v>13725</v>
      </c>
      <c r="BFJ1" t="s">
        <v>13726</v>
      </c>
      <c r="BFK1" t="s">
        <v>13727</v>
      </c>
      <c r="BFL1" t="s">
        <v>13728</v>
      </c>
      <c r="BFM1" t="s">
        <v>13729</v>
      </c>
      <c r="BFN1" t="s">
        <v>13730</v>
      </c>
      <c r="BFO1" t="s">
        <v>13731</v>
      </c>
      <c r="BFP1" t="s">
        <v>13732</v>
      </c>
      <c r="BFQ1" t="s">
        <v>13733</v>
      </c>
      <c r="BFR1" t="s">
        <v>13734</v>
      </c>
      <c r="BFS1" t="s">
        <v>13735</v>
      </c>
      <c r="BFT1" t="s">
        <v>13736</v>
      </c>
      <c r="BFU1" t="s">
        <v>13737</v>
      </c>
      <c r="BFV1" t="s">
        <v>13738</v>
      </c>
      <c r="BFW1" t="s">
        <v>13739</v>
      </c>
      <c r="BFX1" t="s">
        <v>13740</v>
      </c>
      <c r="BFY1" t="s">
        <v>13741</v>
      </c>
      <c r="BFZ1" t="s">
        <v>13742</v>
      </c>
      <c r="BGA1" t="s">
        <v>13743</v>
      </c>
      <c r="BGB1" t="s">
        <v>13744</v>
      </c>
      <c r="BGC1" t="s">
        <v>13745</v>
      </c>
      <c r="BGD1" t="s">
        <v>13746</v>
      </c>
      <c r="BGE1" t="s">
        <v>13747</v>
      </c>
      <c r="BGF1" t="s">
        <v>13748</v>
      </c>
      <c r="BGG1" t="s">
        <v>13749</v>
      </c>
      <c r="BGH1" t="s">
        <v>13750</v>
      </c>
      <c r="BGI1" t="s">
        <v>13751</v>
      </c>
      <c r="BGJ1" t="s">
        <v>13752</v>
      </c>
      <c r="BGK1" t="s">
        <v>13753</v>
      </c>
      <c r="BGL1" t="s">
        <v>13754</v>
      </c>
      <c r="BGM1" t="s">
        <v>13755</v>
      </c>
      <c r="BGN1" t="s">
        <v>13756</v>
      </c>
      <c r="BGO1" t="s">
        <v>13757</v>
      </c>
      <c r="BGP1" t="s">
        <v>13758</v>
      </c>
      <c r="BGQ1" t="s">
        <v>13759</v>
      </c>
      <c r="BGR1" t="s">
        <v>13760</v>
      </c>
      <c r="BGS1" t="s">
        <v>13761</v>
      </c>
      <c r="BGT1" t="s">
        <v>13762</v>
      </c>
      <c r="BGU1" t="s">
        <v>13763</v>
      </c>
      <c r="BGV1" t="s">
        <v>13764</v>
      </c>
      <c r="BGW1" t="s">
        <v>13765</v>
      </c>
      <c r="BGX1" t="s">
        <v>13766</v>
      </c>
      <c r="BGY1" t="s">
        <v>13767</v>
      </c>
      <c r="BGZ1" t="s">
        <v>13768</v>
      </c>
      <c r="BHA1" t="s">
        <v>13769</v>
      </c>
      <c r="BHB1" t="s">
        <v>13770</v>
      </c>
      <c r="BHC1" t="s">
        <v>13771</v>
      </c>
      <c r="BHD1" t="s">
        <v>13772</v>
      </c>
      <c r="BHE1" t="s">
        <v>13773</v>
      </c>
      <c r="BHF1" t="s">
        <v>13774</v>
      </c>
      <c r="BHG1" t="s">
        <v>13775</v>
      </c>
      <c r="BHH1" t="s">
        <v>13776</v>
      </c>
      <c r="BHI1" t="s">
        <v>13777</v>
      </c>
      <c r="BHJ1" t="s">
        <v>13778</v>
      </c>
      <c r="BHK1" t="s">
        <v>13779</v>
      </c>
      <c r="BHL1" t="s">
        <v>13780</v>
      </c>
      <c r="BHM1" t="s">
        <v>13781</v>
      </c>
      <c r="BHN1" t="s">
        <v>13782</v>
      </c>
      <c r="BHO1" t="s">
        <v>13783</v>
      </c>
      <c r="BHP1" t="s">
        <v>13784</v>
      </c>
      <c r="BHQ1" t="s">
        <v>13785</v>
      </c>
      <c r="BHR1" t="s">
        <v>13786</v>
      </c>
      <c r="BHS1" t="s">
        <v>13787</v>
      </c>
      <c r="BHT1" t="s">
        <v>13788</v>
      </c>
      <c r="BHU1" t="s">
        <v>13789</v>
      </c>
      <c r="BHV1" t="s">
        <v>13790</v>
      </c>
      <c r="BHW1" t="s">
        <v>13791</v>
      </c>
      <c r="BHX1" t="s">
        <v>13792</v>
      </c>
      <c r="BHY1" t="s">
        <v>13793</v>
      </c>
      <c r="BHZ1" t="s">
        <v>13794</v>
      </c>
      <c r="BIA1" t="s">
        <v>13795</v>
      </c>
      <c r="BIB1" t="s">
        <v>13796</v>
      </c>
      <c r="BIC1" t="s">
        <v>13797</v>
      </c>
      <c r="BID1" t="s">
        <v>13798</v>
      </c>
      <c r="BIE1" t="s">
        <v>13799</v>
      </c>
      <c r="BIF1" t="s">
        <v>13800</v>
      </c>
      <c r="BIG1" t="s">
        <v>13801</v>
      </c>
      <c r="BIH1" t="s">
        <v>13802</v>
      </c>
      <c r="BII1" t="s">
        <v>13803</v>
      </c>
      <c r="BIJ1" t="s">
        <v>13804</v>
      </c>
      <c r="BIK1" t="s">
        <v>13805</v>
      </c>
      <c r="BIL1" t="s">
        <v>13806</v>
      </c>
      <c r="BIM1" t="s">
        <v>13807</v>
      </c>
      <c r="BIN1" t="s">
        <v>13808</v>
      </c>
      <c r="BIO1" t="s">
        <v>13809</v>
      </c>
      <c r="BIP1" t="s">
        <v>13810</v>
      </c>
      <c r="BIQ1" t="s">
        <v>13811</v>
      </c>
      <c r="BIR1" t="s">
        <v>13812</v>
      </c>
      <c r="BIS1" t="s">
        <v>13813</v>
      </c>
      <c r="BIT1" t="s">
        <v>13814</v>
      </c>
      <c r="BIU1" t="s">
        <v>13815</v>
      </c>
      <c r="BIV1" t="s">
        <v>13816</v>
      </c>
      <c r="BIW1" t="s">
        <v>13817</v>
      </c>
      <c r="BIX1" t="s">
        <v>13818</v>
      </c>
      <c r="BIY1" t="s">
        <v>13819</v>
      </c>
      <c r="BIZ1" t="s">
        <v>13820</v>
      </c>
      <c r="BJA1" t="s">
        <v>13821</v>
      </c>
      <c r="BJB1" t="s">
        <v>13822</v>
      </c>
      <c r="BJC1" t="s">
        <v>13823</v>
      </c>
      <c r="BJD1" t="s">
        <v>13824</v>
      </c>
      <c r="BJE1" t="s">
        <v>13825</v>
      </c>
      <c r="BJF1" t="s">
        <v>13826</v>
      </c>
      <c r="BJG1" t="s">
        <v>13827</v>
      </c>
      <c r="BJH1" t="s">
        <v>13828</v>
      </c>
      <c r="BJI1" t="s">
        <v>13829</v>
      </c>
      <c r="BJJ1" t="s">
        <v>13830</v>
      </c>
      <c r="BJK1" t="s">
        <v>13831</v>
      </c>
      <c r="BJL1" t="s">
        <v>13832</v>
      </c>
      <c r="BJM1" t="s">
        <v>13833</v>
      </c>
      <c r="BJN1" t="s">
        <v>13834</v>
      </c>
      <c r="BJO1" t="s">
        <v>13835</v>
      </c>
      <c r="BJP1" t="s">
        <v>13836</v>
      </c>
      <c r="BJQ1" t="s">
        <v>13837</v>
      </c>
      <c r="BJR1" t="s">
        <v>13838</v>
      </c>
      <c r="BJS1" t="s">
        <v>13839</v>
      </c>
      <c r="BJT1" t="s">
        <v>13840</v>
      </c>
      <c r="BJU1" t="s">
        <v>13841</v>
      </c>
      <c r="BJV1" t="s">
        <v>13842</v>
      </c>
      <c r="BJW1" t="s">
        <v>13843</v>
      </c>
      <c r="BJX1" t="s">
        <v>13844</v>
      </c>
      <c r="BJY1" t="s">
        <v>13845</v>
      </c>
      <c r="BJZ1" t="s">
        <v>13846</v>
      </c>
      <c r="BKA1" t="s">
        <v>13847</v>
      </c>
      <c r="BKB1" t="s">
        <v>13848</v>
      </c>
      <c r="BKC1" t="s">
        <v>13849</v>
      </c>
      <c r="BKD1" t="s">
        <v>13850</v>
      </c>
      <c r="BKE1" t="s">
        <v>13851</v>
      </c>
      <c r="BKF1" t="s">
        <v>13852</v>
      </c>
      <c r="BKG1" t="s">
        <v>13853</v>
      </c>
      <c r="BKH1" t="s">
        <v>13854</v>
      </c>
      <c r="BKI1" t="s">
        <v>13855</v>
      </c>
      <c r="BKJ1" t="s">
        <v>13856</v>
      </c>
      <c r="BKK1" t="s">
        <v>13857</v>
      </c>
      <c r="BKL1" t="s">
        <v>13858</v>
      </c>
      <c r="BKM1" t="s">
        <v>13859</v>
      </c>
      <c r="BKN1" t="s">
        <v>13860</v>
      </c>
      <c r="BKO1" t="s">
        <v>13861</v>
      </c>
      <c r="BKP1" t="s">
        <v>13862</v>
      </c>
      <c r="BKQ1" t="s">
        <v>13863</v>
      </c>
      <c r="BKR1" t="s">
        <v>13864</v>
      </c>
      <c r="BKS1" t="s">
        <v>13865</v>
      </c>
      <c r="BKT1" t="s">
        <v>13866</v>
      </c>
      <c r="BKU1" t="s">
        <v>13867</v>
      </c>
      <c r="BKV1" t="s">
        <v>13868</v>
      </c>
      <c r="BKW1" t="s">
        <v>13869</v>
      </c>
      <c r="BKX1" t="s">
        <v>13870</v>
      </c>
      <c r="BKY1" t="s">
        <v>13871</v>
      </c>
      <c r="BKZ1" t="s">
        <v>13872</v>
      </c>
      <c r="BLA1" t="s">
        <v>13873</v>
      </c>
      <c r="BLB1" t="s">
        <v>13874</v>
      </c>
      <c r="BLC1" t="s">
        <v>13875</v>
      </c>
      <c r="BLD1" t="s">
        <v>13876</v>
      </c>
      <c r="BLE1" t="s">
        <v>13877</v>
      </c>
      <c r="BLF1" t="s">
        <v>13878</v>
      </c>
      <c r="BLG1" t="s">
        <v>13879</v>
      </c>
      <c r="BLH1" t="s">
        <v>13880</v>
      </c>
      <c r="BLI1" t="s">
        <v>13881</v>
      </c>
      <c r="BLJ1" t="s">
        <v>13882</v>
      </c>
      <c r="BLK1" t="s">
        <v>13883</v>
      </c>
      <c r="BLL1" t="s">
        <v>13884</v>
      </c>
      <c r="BLM1" t="s">
        <v>13885</v>
      </c>
      <c r="BLN1" t="s">
        <v>13886</v>
      </c>
      <c r="BLO1" t="s">
        <v>13887</v>
      </c>
      <c r="BLP1" t="s">
        <v>13888</v>
      </c>
      <c r="BLQ1" t="s">
        <v>13889</v>
      </c>
      <c r="BLR1" t="s">
        <v>13890</v>
      </c>
      <c r="BLS1" t="s">
        <v>13891</v>
      </c>
      <c r="BLT1" t="s">
        <v>13892</v>
      </c>
      <c r="BLU1" t="s">
        <v>13893</v>
      </c>
      <c r="BLV1" t="s">
        <v>13894</v>
      </c>
      <c r="BLW1" t="s">
        <v>13895</v>
      </c>
      <c r="BLX1" t="s">
        <v>13896</v>
      </c>
      <c r="BLY1" t="s">
        <v>13897</v>
      </c>
      <c r="BLZ1" t="s">
        <v>13898</v>
      </c>
      <c r="BMA1" t="s">
        <v>13899</v>
      </c>
      <c r="BMB1" t="s">
        <v>13900</v>
      </c>
      <c r="BMC1" t="s">
        <v>13901</v>
      </c>
      <c r="BMD1" t="s">
        <v>13902</v>
      </c>
      <c r="BME1" t="s">
        <v>13903</v>
      </c>
      <c r="BMF1" t="s">
        <v>13904</v>
      </c>
      <c r="BMG1" t="s">
        <v>13905</v>
      </c>
      <c r="BMH1" t="s">
        <v>13906</v>
      </c>
      <c r="BMI1" t="s">
        <v>13907</v>
      </c>
      <c r="BMJ1" t="s">
        <v>13908</v>
      </c>
      <c r="BMK1" t="s">
        <v>13909</v>
      </c>
      <c r="BML1" t="s">
        <v>13910</v>
      </c>
      <c r="BMM1" t="s">
        <v>13911</v>
      </c>
      <c r="BMN1" t="s">
        <v>13912</v>
      </c>
      <c r="BMO1" t="s">
        <v>13913</v>
      </c>
      <c r="BMP1" t="s">
        <v>13914</v>
      </c>
      <c r="BMQ1" t="s">
        <v>13915</v>
      </c>
      <c r="BMR1" t="s">
        <v>13916</v>
      </c>
      <c r="BMS1" t="s">
        <v>13917</v>
      </c>
      <c r="BMT1" t="s">
        <v>13918</v>
      </c>
      <c r="BMU1" t="s">
        <v>13919</v>
      </c>
      <c r="BMV1" t="s">
        <v>13920</v>
      </c>
      <c r="BMW1" t="s">
        <v>13921</v>
      </c>
      <c r="BMX1" t="s">
        <v>13922</v>
      </c>
      <c r="BMY1" t="s">
        <v>13923</v>
      </c>
      <c r="BMZ1" t="s">
        <v>13924</v>
      </c>
      <c r="BNA1" t="s">
        <v>13925</v>
      </c>
      <c r="BNB1" t="s">
        <v>13926</v>
      </c>
      <c r="BNC1" t="s">
        <v>13927</v>
      </c>
      <c r="BND1" t="s">
        <v>13928</v>
      </c>
      <c r="BNE1" t="s">
        <v>13929</v>
      </c>
      <c r="BNF1" t="s">
        <v>13930</v>
      </c>
      <c r="BNG1" t="s">
        <v>13931</v>
      </c>
      <c r="BNH1" t="s">
        <v>13932</v>
      </c>
      <c r="BNI1" t="s">
        <v>13933</v>
      </c>
      <c r="BNJ1" t="s">
        <v>13934</v>
      </c>
      <c r="BNK1" t="s">
        <v>13935</v>
      </c>
      <c r="BNL1" t="s">
        <v>13936</v>
      </c>
      <c r="BNM1" t="s">
        <v>13937</v>
      </c>
      <c r="BNN1" t="s">
        <v>13938</v>
      </c>
      <c r="BNO1" t="s">
        <v>13939</v>
      </c>
      <c r="BNP1" t="s">
        <v>13940</v>
      </c>
      <c r="BNQ1" t="s">
        <v>13941</v>
      </c>
      <c r="BNR1" t="s">
        <v>13942</v>
      </c>
      <c r="BNS1" t="s">
        <v>13943</v>
      </c>
      <c r="BNT1" t="s">
        <v>13944</v>
      </c>
      <c r="BNU1" t="s">
        <v>13945</v>
      </c>
      <c r="BNV1" t="s">
        <v>13946</v>
      </c>
      <c r="BNW1" t="s">
        <v>13947</v>
      </c>
      <c r="BNX1" t="s">
        <v>13948</v>
      </c>
      <c r="BNY1" t="s">
        <v>13949</v>
      </c>
      <c r="BNZ1" t="s">
        <v>13950</v>
      </c>
      <c r="BOA1" t="s">
        <v>13951</v>
      </c>
      <c r="BOB1" t="s">
        <v>13952</v>
      </c>
      <c r="BOC1" t="s">
        <v>13953</v>
      </c>
      <c r="BOD1" t="s">
        <v>13954</v>
      </c>
      <c r="BOE1" t="s">
        <v>13955</v>
      </c>
      <c r="BOF1" t="s">
        <v>13956</v>
      </c>
      <c r="BOG1" t="s">
        <v>13957</v>
      </c>
      <c r="BOH1" t="s">
        <v>13958</v>
      </c>
      <c r="BOI1" t="s">
        <v>13959</v>
      </c>
      <c r="BOJ1" t="s">
        <v>13960</v>
      </c>
      <c r="BOK1" t="s">
        <v>13961</v>
      </c>
      <c r="BOL1" t="s">
        <v>13962</v>
      </c>
      <c r="BOM1" t="s">
        <v>13963</v>
      </c>
      <c r="BON1" t="s">
        <v>13964</v>
      </c>
      <c r="BOO1" t="s">
        <v>13965</v>
      </c>
      <c r="BOP1" t="s">
        <v>13966</v>
      </c>
      <c r="BOQ1" t="s">
        <v>13967</v>
      </c>
      <c r="BOR1" t="s">
        <v>13968</v>
      </c>
      <c r="BOS1" t="s">
        <v>13969</v>
      </c>
      <c r="BOT1" t="s">
        <v>13970</v>
      </c>
      <c r="BOU1" t="s">
        <v>13971</v>
      </c>
      <c r="BOV1" t="s">
        <v>13972</v>
      </c>
      <c r="BOW1" t="s">
        <v>13973</v>
      </c>
      <c r="BOX1" t="s">
        <v>13974</v>
      </c>
      <c r="BOY1" t="s">
        <v>13975</v>
      </c>
      <c r="BOZ1" t="s">
        <v>13976</v>
      </c>
      <c r="BPA1" t="s">
        <v>13977</v>
      </c>
      <c r="BPB1" t="s">
        <v>13978</v>
      </c>
      <c r="BPC1" t="s">
        <v>13979</v>
      </c>
      <c r="BPD1" t="s">
        <v>13980</v>
      </c>
      <c r="BPE1" t="s">
        <v>13981</v>
      </c>
      <c r="BPF1" t="s">
        <v>13982</v>
      </c>
      <c r="BPG1" t="s">
        <v>13983</v>
      </c>
      <c r="BPH1" t="s">
        <v>13984</v>
      </c>
      <c r="BPI1" t="s">
        <v>13985</v>
      </c>
      <c r="BPJ1" t="s">
        <v>13986</v>
      </c>
      <c r="BPK1" t="s">
        <v>13987</v>
      </c>
      <c r="BPL1" t="s">
        <v>13988</v>
      </c>
      <c r="BPM1" t="s">
        <v>13989</v>
      </c>
      <c r="BPN1" t="s">
        <v>13990</v>
      </c>
      <c r="BPO1" t="s">
        <v>13991</v>
      </c>
      <c r="BPP1" t="s">
        <v>13992</v>
      </c>
      <c r="BPQ1" t="s">
        <v>13993</v>
      </c>
      <c r="BPR1" t="s">
        <v>13994</v>
      </c>
      <c r="BPS1" t="s">
        <v>13995</v>
      </c>
      <c r="BPT1" t="s">
        <v>13996</v>
      </c>
      <c r="BPU1" t="s">
        <v>13997</v>
      </c>
      <c r="BPV1" t="s">
        <v>13998</v>
      </c>
      <c r="BPW1" t="s">
        <v>13999</v>
      </c>
      <c r="BPX1" t="s">
        <v>14000</v>
      </c>
      <c r="BPY1" t="s">
        <v>14001</v>
      </c>
      <c r="BPZ1" t="s">
        <v>14002</v>
      </c>
      <c r="BQA1" t="s">
        <v>14003</v>
      </c>
      <c r="BQB1" t="s">
        <v>14004</v>
      </c>
      <c r="BQC1" t="s">
        <v>14005</v>
      </c>
      <c r="BQD1" t="s">
        <v>14006</v>
      </c>
      <c r="BQE1" t="s">
        <v>14007</v>
      </c>
      <c r="BQF1" t="s">
        <v>14008</v>
      </c>
      <c r="BQG1" t="s">
        <v>14009</v>
      </c>
      <c r="BQH1" t="s">
        <v>14010</v>
      </c>
      <c r="BQI1" t="s">
        <v>14011</v>
      </c>
      <c r="BQJ1" t="s">
        <v>14012</v>
      </c>
      <c r="BQK1" t="s">
        <v>14013</v>
      </c>
      <c r="BQL1" t="s">
        <v>14014</v>
      </c>
      <c r="BQM1" t="s">
        <v>14015</v>
      </c>
      <c r="BQN1" t="s">
        <v>14016</v>
      </c>
      <c r="BQO1" t="s">
        <v>14017</v>
      </c>
      <c r="BQP1" t="s">
        <v>14018</v>
      </c>
      <c r="BQQ1" t="s">
        <v>14019</v>
      </c>
      <c r="BQR1" t="s">
        <v>14020</v>
      </c>
      <c r="BQS1" t="s">
        <v>14021</v>
      </c>
      <c r="BQT1" t="s">
        <v>14022</v>
      </c>
      <c r="BQU1" t="s">
        <v>14023</v>
      </c>
      <c r="BQV1" t="s">
        <v>14024</v>
      </c>
      <c r="BQW1" t="s">
        <v>14025</v>
      </c>
      <c r="BQX1" t="s">
        <v>14026</v>
      </c>
      <c r="BQY1" t="s">
        <v>14027</v>
      </c>
      <c r="BQZ1" t="s">
        <v>14028</v>
      </c>
      <c r="BRA1" t="s">
        <v>14029</v>
      </c>
      <c r="BRB1" t="s">
        <v>14030</v>
      </c>
      <c r="BRC1" t="s">
        <v>14031</v>
      </c>
      <c r="BRD1" t="s">
        <v>14032</v>
      </c>
      <c r="BRE1" t="s">
        <v>14033</v>
      </c>
      <c r="BRF1" t="s">
        <v>14034</v>
      </c>
      <c r="BRG1" t="s">
        <v>14035</v>
      </c>
      <c r="BRH1" t="s">
        <v>14036</v>
      </c>
      <c r="BRI1" t="s">
        <v>14037</v>
      </c>
      <c r="BRJ1" t="s">
        <v>14038</v>
      </c>
      <c r="BRK1" t="s">
        <v>14039</v>
      </c>
      <c r="BRL1" t="s">
        <v>14040</v>
      </c>
      <c r="BRM1" t="s">
        <v>14041</v>
      </c>
      <c r="BRN1" t="s">
        <v>14042</v>
      </c>
      <c r="BRO1" t="s">
        <v>14043</v>
      </c>
      <c r="BRP1" t="s">
        <v>14044</v>
      </c>
      <c r="BRQ1" t="s">
        <v>14045</v>
      </c>
      <c r="BRR1" t="s">
        <v>14046</v>
      </c>
      <c r="BRS1" t="s">
        <v>14047</v>
      </c>
      <c r="BRT1" t="s">
        <v>14048</v>
      </c>
      <c r="BRU1" t="s">
        <v>14049</v>
      </c>
      <c r="BRV1" t="s">
        <v>14050</v>
      </c>
      <c r="BRW1" t="s">
        <v>14051</v>
      </c>
      <c r="BRX1" t="s">
        <v>14052</v>
      </c>
      <c r="BRY1" t="s">
        <v>14053</v>
      </c>
      <c r="BRZ1" t="s">
        <v>14054</v>
      </c>
      <c r="BSA1" t="s">
        <v>14055</v>
      </c>
      <c r="BSB1" t="s">
        <v>14056</v>
      </c>
      <c r="BSC1" t="s">
        <v>14057</v>
      </c>
      <c r="BSD1" t="s">
        <v>14058</v>
      </c>
      <c r="BSE1" t="s">
        <v>14059</v>
      </c>
      <c r="BSF1" t="s">
        <v>14060</v>
      </c>
      <c r="BSG1" t="s">
        <v>14061</v>
      </c>
      <c r="BSH1" t="s">
        <v>14062</v>
      </c>
      <c r="BSI1" t="s">
        <v>14063</v>
      </c>
      <c r="BSJ1" t="s">
        <v>14064</v>
      </c>
      <c r="BSK1" t="s">
        <v>14065</v>
      </c>
      <c r="BSL1" t="s">
        <v>14066</v>
      </c>
      <c r="BSM1" t="s">
        <v>14067</v>
      </c>
      <c r="BSN1" t="s">
        <v>14068</v>
      </c>
      <c r="BSO1" t="s">
        <v>14069</v>
      </c>
      <c r="BSP1" t="s">
        <v>14070</v>
      </c>
      <c r="BSQ1" t="s">
        <v>14071</v>
      </c>
      <c r="BSR1" t="s">
        <v>14072</v>
      </c>
      <c r="BSS1" t="s">
        <v>14073</v>
      </c>
      <c r="BST1" t="s">
        <v>14074</v>
      </c>
      <c r="BSU1" t="s">
        <v>14075</v>
      </c>
      <c r="BSV1" t="s">
        <v>14076</v>
      </c>
      <c r="BSW1" t="s">
        <v>14077</v>
      </c>
      <c r="BSX1" t="s">
        <v>14078</v>
      </c>
      <c r="BSY1" t="s">
        <v>14079</v>
      </c>
      <c r="BSZ1" t="s">
        <v>14080</v>
      </c>
      <c r="BTA1" t="s">
        <v>14081</v>
      </c>
      <c r="BTB1" t="s">
        <v>14082</v>
      </c>
      <c r="BTC1" t="s">
        <v>14083</v>
      </c>
      <c r="BTD1" t="s">
        <v>14084</v>
      </c>
      <c r="BTE1" t="s">
        <v>14085</v>
      </c>
      <c r="BTF1" t="s">
        <v>14086</v>
      </c>
      <c r="BTG1" t="s">
        <v>14087</v>
      </c>
      <c r="BTH1" t="s">
        <v>14088</v>
      </c>
      <c r="BTI1" t="s">
        <v>14089</v>
      </c>
      <c r="BTJ1" t="s">
        <v>14090</v>
      </c>
      <c r="BTK1" t="s">
        <v>14091</v>
      </c>
      <c r="BTL1" t="s">
        <v>14092</v>
      </c>
      <c r="BTM1" t="s">
        <v>14093</v>
      </c>
      <c r="BTN1" t="s">
        <v>14094</v>
      </c>
      <c r="BTO1" t="s">
        <v>14095</v>
      </c>
      <c r="BTP1" t="s">
        <v>14096</v>
      </c>
      <c r="BTQ1" t="s">
        <v>14097</v>
      </c>
      <c r="BTR1" t="s">
        <v>14098</v>
      </c>
      <c r="BTS1" t="s">
        <v>14099</v>
      </c>
      <c r="BTT1" t="s">
        <v>14100</v>
      </c>
      <c r="BTU1" t="s">
        <v>14101</v>
      </c>
      <c r="BTV1" t="s">
        <v>14102</v>
      </c>
      <c r="BTW1" t="s">
        <v>14103</v>
      </c>
      <c r="BTX1" t="s">
        <v>14104</v>
      </c>
      <c r="BTY1" t="s">
        <v>14105</v>
      </c>
      <c r="BTZ1" t="s">
        <v>14106</v>
      </c>
      <c r="BUA1" t="s">
        <v>14107</v>
      </c>
      <c r="BUB1" t="s">
        <v>14108</v>
      </c>
      <c r="BUC1" t="s">
        <v>14109</v>
      </c>
      <c r="BUD1" t="s">
        <v>14110</v>
      </c>
      <c r="BUE1" t="s">
        <v>14111</v>
      </c>
      <c r="BUF1" t="s">
        <v>14112</v>
      </c>
      <c r="BUG1" t="s">
        <v>14113</v>
      </c>
      <c r="BUH1" t="s">
        <v>14114</v>
      </c>
      <c r="BUI1" t="s">
        <v>14115</v>
      </c>
      <c r="BUJ1" t="s">
        <v>14116</v>
      </c>
      <c r="BUK1" t="s">
        <v>14117</v>
      </c>
      <c r="BUL1" t="s">
        <v>14118</v>
      </c>
      <c r="BUM1" t="s">
        <v>14119</v>
      </c>
      <c r="BUN1" t="s">
        <v>14120</v>
      </c>
      <c r="BUO1" t="s">
        <v>14121</v>
      </c>
      <c r="BUP1" t="s">
        <v>14122</v>
      </c>
      <c r="BUQ1" t="s">
        <v>14123</v>
      </c>
      <c r="BUR1" t="s">
        <v>14124</v>
      </c>
      <c r="BUS1" t="s">
        <v>14125</v>
      </c>
      <c r="BUT1" t="s">
        <v>14126</v>
      </c>
      <c r="BUU1" t="s">
        <v>14127</v>
      </c>
      <c r="BUV1" t="s">
        <v>14128</v>
      </c>
      <c r="BUW1" t="s">
        <v>14129</v>
      </c>
      <c r="BUX1" t="s">
        <v>14130</v>
      </c>
      <c r="BUY1" t="s">
        <v>14131</v>
      </c>
      <c r="BUZ1" t="s">
        <v>14132</v>
      </c>
      <c r="BVA1" t="s">
        <v>14133</v>
      </c>
      <c r="BVB1" t="s">
        <v>14134</v>
      </c>
      <c r="BVC1" t="s">
        <v>14135</v>
      </c>
      <c r="BVD1" t="s">
        <v>14136</v>
      </c>
      <c r="BVE1" t="s">
        <v>14137</v>
      </c>
      <c r="BVF1" t="s">
        <v>14138</v>
      </c>
      <c r="BVG1" t="s">
        <v>14139</v>
      </c>
      <c r="BVH1" t="s">
        <v>14140</v>
      </c>
      <c r="BVI1" t="s">
        <v>14141</v>
      </c>
      <c r="BVJ1" t="s">
        <v>14142</v>
      </c>
      <c r="BVK1" t="s">
        <v>14143</v>
      </c>
      <c r="BVL1" t="s">
        <v>14144</v>
      </c>
      <c r="BVM1" t="s">
        <v>14145</v>
      </c>
      <c r="BVN1" t="s">
        <v>14146</v>
      </c>
      <c r="BVO1" t="s">
        <v>14147</v>
      </c>
      <c r="BVP1" t="s">
        <v>14148</v>
      </c>
      <c r="BVQ1" t="s">
        <v>14149</v>
      </c>
      <c r="BVR1" t="s">
        <v>14150</v>
      </c>
      <c r="BVS1" t="s">
        <v>14151</v>
      </c>
      <c r="BVT1" t="s">
        <v>14152</v>
      </c>
      <c r="BVU1" t="s">
        <v>14153</v>
      </c>
      <c r="BVV1" t="s">
        <v>14154</v>
      </c>
      <c r="BVW1" t="s">
        <v>14155</v>
      </c>
      <c r="BVX1" t="s">
        <v>14156</v>
      </c>
      <c r="BVY1" t="s">
        <v>14157</v>
      </c>
      <c r="BVZ1" t="s">
        <v>14158</v>
      </c>
      <c r="BWA1" t="s">
        <v>14159</v>
      </c>
      <c r="BWB1" t="s">
        <v>14160</v>
      </c>
      <c r="BWC1" t="s">
        <v>14161</v>
      </c>
      <c r="BWD1" t="s">
        <v>14162</v>
      </c>
      <c r="BWE1" t="s">
        <v>14163</v>
      </c>
      <c r="BWF1" t="s">
        <v>14164</v>
      </c>
      <c r="BWG1" t="s">
        <v>14165</v>
      </c>
      <c r="BWH1" t="s">
        <v>14166</v>
      </c>
      <c r="BWI1" t="s">
        <v>14167</v>
      </c>
      <c r="BWJ1" t="s">
        <v>14168</v>
      </c>
      <c r="BWK1" t="s">
        <v>14169</v>
      </c>
      <c r="BWL1" t="s">
        <v>14170</v>
      </c>
      <c r="BWM1" t="s">
        <v>14171</v>
      </c>
      <c r="BWN1" t="s">
        <v>14172</v>
      </c>
      <c r="BWO1" t="s">
        <v>14173</v>
      </c>
      <c r="BWP1" t="s">
        <v>14174</v>
      </c>
      <c r="BWQ1" t="s">
        <v>14175</v>
      </c>
      <c r="BWR1" t="s">
        <v>14176</v>
      </c>
      <c r="BWS1" t="s">
        <v>14177</v>
      </c>
      <c r="BWT1" t="s">
        <v>14178</v>
      </c>
      <c r="BWU1" t="s">
        <v>14179</v>
      </c>
      <c r="BWV1" t="s">
        <v>14180</v>
      </c>
      <c r="BWW1" t="s">
        <v>14181</v>
      </c>
      <c r="BWX1" t="s">
        <v>14182</v>
      </c>
      <c r="BWY1" t="s">
        <v>14183</v>
      </c>
      <c r="BWZ1" t="s">
        <v>14184</v>
      </c>
      <c r="BXA1" t="s">
        <v>14185</v>
      </c>
      <c r="BXB1" t="s">
        <v>14186</v>
      </c>
      <c r="BXC1" t="s">
        <v>14187</v>
      </c>
      <c r="BXD1" t="s">
        <v>14188</v>
      </c>
      <c r="BXE1" t="s">
        <v>14189</v>
      </c>
      <c r="BXF1" t="s">
        <v>14190</v>
      </c>
      <c r="BXG1" t="s">
        <v>14191</v>
      </c>
      <c r="BXH1" t="s">
        <v>14192</v>
      </c>
      <c r="BXI1" t="s">
        <v>14193</v>
      </c>
      <c r="BXJ1" t="s">
        <v>14194</v>
      </c>
      <c r="BXK1" t="s">
        <v>14195</v>
      </c>
      <c r="BXL1" t="s">
        <v>14196</v>
      </c>
      <c r="BXM1" t="s">
        <v>14197</v>
      </c>
      <c r="BXN1" t="s">
        <v>14198</v>
      </c>
      <c r="BXO1" t="s">
        <v>14199</v>
      </c>
      <c r="BXP1" t="s">
        <v>14200</v>
      </c>
      <c r="BXQ1" t="s">
        <v>14201</v>
      </c>
      <c r="BXR1" t="s">
        <v>14202</v>
      </c>
      <c r="BXS1" t="s">
        <v>14203</v>
      </c>
      <c r="BXT1" t="s">
        <v>14204</v>
      </c>
      <c r="BXU1" t="s">
        <v>14205</v>
      </c>
      <c r="BXV1" t="s">
        <v>14206</v>
      </c>
      <c r="BXW1" t="s">
        <v>14207</v>
      </c>
      <c r="BXX1" t="s">
        <v>14208</v>
      </c>
      <c r="BXY1" t="s">
        <v>14209</v>
      </c>
      <c r="BXZ1" t="s">
        <v>14210</v>
      </c>
      <c r="BYA1" t="s">
        <v>14211</v>
      </c>
      <c r="BYB1" t="s">
        <v>14212</v>
      </c>
      <c r="BYC1" t="s">
        <v>14213</v>
      </c>
      <c r="BYD1" t="s">
        <v>14214</v>
      </c>
      <c r="BYE1" t="s">
        <v>14215</v>
      </c>
      <c r="BYF1" t="s">
        <v>14216</v>
      </c>
      <c r="BYG1" t="s">
        <v>14217</v>
      </c>
      <c r="BYH1" t="s">
        <v>14218</v>
      </c>
      <c r="BYI1" t="s">
        <v>14219</v>
      </c>
      <c r="BYJ1" t="s">
        <v>14220</v>
      </c>
      <c r="BYK1" t="s">
        <v>14221</v>
      </c>
      <c r="BYL1" t="s">
        <v>14222</v>
      </c>
      <c r="BYM1" t="s">
        <v>14223</v>
      </c>
      <c r="BYN1" t="s">
        <v>14224</v>
      </c>
      <c r="BYO1" t="s">
        <v>14225</v>
      </c>
      <c r="BYP1" t="s">
        <v>14226</v>
      </c>
      <c r="BYQ1" t="s">
        <v>14227</v>
      </c>
      <c r="BYR1" t="s">
        <v>14228</v>
      </c>
      <c r="BYS1" t="s">
        <v>14229</v>
      </c>
      <c r="BYT1" t="s">
        <v>14230</v>
      </c>
      <c r="BYU1" t="s">
        <v>14231</v>
      </c>
      <c r="BYV1" t="s">
        <v>14232</v>
      </c>
      <c r="BYW1" t="s">
        <v>14233</v>
      </c>
      <c r="BYX1" t="s">
        <v>14234</v>
      </c>
      <c r="BYY1" t="s">
        <v>14235</v>
      </c>
      <c r="BYZ1" t="s">
        <v>14236</v>
      </c>
      <c r="BZA1" t="s">
        <v>14237</v>
      </c>
      <c r="BZB1" t="s">
        <v>14238</v>
      </c>
      <c r="BZC1" t="s">
        <v>14239</v>
      </c>
      <c r="BZD1" t="s">
        <v>14240</v>
      </c>
      <c r="BZE1" t="s">
        <v>14241</v>
      </c>
      <c r="BZF1" t="s">
        <v>14242</v>
      </c>
      <c r="BZG1" t="s">
        <v>14243</v>
      </c>
      <c r="BZH1" t="s">
        <v>14244</v>
      </c>
      <c r="BZI1" t="s">
        <v>14245</v>
      </c>
      <c r="BZJ1" t="s">
        <v>14246</v>
      </c>
      <c r="BZK1" t="s">
        <v>14247</v>
      </c>
      <c r="BZL1" t="s">
        <v>14248</v>
      </c>
      <c r="BZM1" t="s">
        <v>14249</v>
      </c>
      <c r="BZN1" t="s">
        <v>14250</v>
      </c>
      <c r="BZO1" t="s">
        <v>14251</v>
      </c>
      <c r="BZP1" t="s">
        <v>14252</v>
      </c>
      <c r="BZQ1" t="s">
        <v>14253</v>
      </c>
      <c r="BZR1" t="s">
        <v>14254</v>
      </c>
      <c r="BZS1" t="s">
        <v>14255</v>
      </c>
      <c r="BZT1" t="s">
        <v>14256</v>
      </c>
      <c r="BZU1" t="s">
        <v>14257</v>
      </c>
      <c r="BZV1" t="s">
        <v>14258</v>
      </c>
      <c r="BZW1" t="s">
        <v>14259</v>
      </c>
      <c r="BZX1" t="s">
        <v>14260</v>
      </c>
      <c r="BZY1" t="s">
        <v>14261</v>
      </c>
      <c r="BZZ1" t="s">
        <v>14262</v>
      </c>
      <c r="CAA1" t="s">
        <v>14263</v>
      </c>
      <c r="CAB1" t="s">
        <v>14264</v>
      </c>
      <c r="CAC1" t="s">
        <v>14265</v>
      </c>
      <c r="CAD1" t="s">
        <v>14266</v>
      </c>
      <c r="CAE1" t="s">
        <v>14267</v>
      </c>
      <c r="CAF1" t="s">
        <v>14268</v>
      </c>
      <c r="CAG1" t="s">
        <v>14269</v>
      </c>
      <c r="CAH1" t="s">
        <v>14270</v>
      </c>
      <c r="CAI1" t="s">
        <v>14271</v>
      </c>
      <c r="CAJ1" t="s">
        <v>14272</v>
      </c>
      <c r="CAK1" t="s">
        <v>14273</v>
      </c>
      <c r="CAL1" t="s">
        <v>14274</v>
      </c>
      <c r="CAM1" t="s">
        <v>14275</v>
      </c>
      <c r="CAN1" t="s">
        <v>14276</v>
      </c>
      <c r="CAO1" t="s">
        <v>14277</v>
      </c>
      <c r="CAP1" t="s">
        <v>14278</v>
      </c>
      <c r="CAQ1" t="s">
        <v>14279</v>
      </c>
      <c r="CAR1" t="s">
        <v>14280</v>
      </c>
      <c r="CAS1" t="s">
        <v>14281</v>
      </c>
      <c r="CAT1" t="s">
        <v>14282</v>
      </c>
      <c r="CAU1" t="s">
        <v>14283</v>
      </c>
      <c r="CAV1" t="s">
        <v>14284</v>
      </c>
      <c r="CAW1" t="s">
        <v>14285</v>
      </c>
      <c r="CAX1" t="s">
        <v>14286</v>
      </c>
      <c r="CAY1" t="s">
        <v>14287</v>
      </c>
      <c r="CAZ1" t="s">
        <v>14288</v>
      </c>
      <c r="CBA1" t="s">
        <v>14289</v>
      </c>
      <c r="CBB1" t="s">
        <v>14290</v>
      </c>
      <c r="CBC1" t="s">
        <v>14291</v>
      </c>
      <c r="CBD1" t="s">
        <v>14292</v>
      </c>
      <c r="CBE1" t="s">
        <v>14293</v>
      </c>
      <c r="CBF1" t="s">
        <v>14294</v>
      </c>
      <c r="CBG1" t="s">
        <v>14295</v>
      </c>
      <c r="CBH1" t="s">
        <v>14296</v>
      </c>
      <c r="CBI1" t="s">
        <v>14297</v>
      </c>
      <c r="CBJ1" t="s">
        <v>14298</v>
      </c>
      <c r="CBK1" t="s">
        <v>14299</v>
      </c>
      <c r="CBL1" t="s">
        <v>14300</v>
      </c>
      <c r="CBM1" t="s">
        <v>14301</v>
      </c>
      <c r="CBN1" t="s">
        <v>14302</v>
      </c>
      <c r="CBO1" t="s">
        <v>14303</v>
      </c>
      <c r="CBP1" t="s">
        <v>14304</v>
      </c>
      <c r="CBQ1" t="s">
        <v>14305</v>
      </c>
      <c r="CBR1" t="s">
        <v>14306</v>
      </c>
      <c r="CBS1" t="s">
        <v>14307</v>
      </c>
      <c r="CBT1" t="s">
        <v>14308</v>
      </c>
      <c r="CBU1" t="s">
        <v>14309</v>
      </c>
      <c r="CBV1" t="s">
        <v>14310</v>
      </c>
      <c r="CBW1" t="s">
        <v>14311</v>
      </c>
      <c r="CBX1" t="s">
        <v>14312</v>
      </c>
      <c r="CBY1" t="s">
        <v>14313</v>
      </c>
      <c r="CBZ1" t="s">
        <v>14314</v>
      </c>
      <c r="CCA1" t="s">
        <v>14315</v>
      </c>
      <c r="CCB1" t="s">
        <v>14316</v>
      </c>
      <c r="CCC1" t="s">
        <v>14317</v>
      </c>
      <c r="CCD1" t="s">
        <v>14318</v>
      </c>
      <c r="CCE1" t="s">
        <v>14319</v>
      </c>
      <c r="CCF1" t="s">
        <v>14320</v>
      </c>
      <c r="CCG1" t="s">
        <v>14321</v>
      </c>
      <c r="CCH1" t="s">
        <v>14322</v>
      </c>
      <c r="CCI1" t="s">
        <v>14323</v>
      </c>
      <c r="CCJ1" t="s">
        <v>14324</v>
      </c>
      <c r="CCK1" t="s">
        <v>14325</v>
      </c>
      <c r="CCL1" t="s">
        <v>14326</v>
      </c>
      <c r="CCM1" t="s">
        <v>14327</v>
      </c>
      <c r="CCN1" t="s">
        <v>14328</v>
      </c>
      <c r="CCO1" t="s">
        <v>14329</v>
      </c>
      <c r="CCP1" t="s">
        <v>14330</v>
      </c>
      <c r="CCQ1" t="s">
        <v>14331</v>
      </c>
      <c r="CCR1" t="s">
        <v>14332</v>
      </c>
      <c r="CCS1" t="s">
        <v>14333</v>
      </c>
      <c r="CCT1" t="s">
        <v>14334</v>
      </c>
      <c r="CCU1" t="s">
        <v>14335</v>
      </c>
      <c r="CCV1" t="s">
        <v>14336</v>
      </c>
      <c r="CCW1" t="s">
        <v>14337</v>
      </c>
      <c r="CCX1" t="s">
        <v>14338</v>
      </c>
      <c r="CCY1" t="s">
        <v>14339</v>
      </c>
      <c r="CCZ1" t="s">
        <v>14340</v>
      </c>
      <c r="CDA1" t="s">
        <v>14341</v>
      </c>
      <c r="CDB1" t="s">
        <v>14342</v>
      </c>
      <c r="CDC1" t="s">
        <v>14343</v>
      </c>
      <c r="CDD1" t="s">
        <v>14344</v>
      </c>
      <c r="CDE1" t="s">
        <v>14345</v>
      </c>
      <c r="CDF1" t="s">
        <v>14346</v>
      </c>
      <c r="CDG1" t="s">
        <v>14347</v>
      </c>
      <c r="CDH1" t="s">
        <v>14348</v>
      </c>
      <c r="CDI1" t="s">
        <v>14349</v>
      </c>
      <c r="CDJ1" t="s">
        <v>14350</v>
      </c>
      <c r="CDK1" t="s">
        <v>14351</v>
      </c>
      <c r="CDL1" t="s">
        <v>14352</v>
      </c>
      <c r="CDM1" t="s">
        <v>14353</v>
      </c>
      <c r="CDN1" t="s">
        <v>14354</v>
      </c>
      <c r="CDO1" t="s">
        <v>14355</v>
      </c>
      <c r="CDP1" t="s">
        <v>14356</v>
      </c>
      <c r="CDQ1" t="s">
        <v>14357</v>
      </c>
      <c r="CDR1" t="s">
        <v>14358</v>
      </c>
      <c r="CDS1" t="s">
        <v>14359</v>
      </c>
      <c r="CDT1" t="s">
        <v>14360</v>
      </c>
      <c r="CDU1" t="s">
        <v>14361</v>
      </c>
      <c r="CDV1" t="s">
        <v>14362</v>
      </c>
      <c r="CDW1" t="s">
        <v>14363</v>
      </c>
      <c r="CDX1" t="s">
        <v>14364</v>
      </c>
      <c r="CDY1" t="s">
        <v>14365</v>
      </c>
      <c r="CDZ1" t="s">
        <v>14366</v>
      </c>
      <c r="CEA1" t="s">
        <v>14367</v>
      </c>
      <c r="CEB1" t="s">
        <v>14368</v>
      </c>
      <c r="CEC1" t="s">
        <v>14369</v>
      </c>
      <c r="CED1" t="s">
        <v>14370</v>
      </c>
      <c r="CEE1" t="s">
        <v>14371</v>
      </c>
      <c r="CEF1" t="s">
        <v>14372</v>
      </c>
      <c r="CEG1" t="s">
        <v>14373</v>
      </c>
      <c r="CEH1" t="s">
        <v>14374</v>
      </c>
      <c r="CEI1" t="s">
        <v>14375</v>
      </c>
      <c r="CEJ1" t="s">
        <v>14376</v>
      </c>
      <c r="CEK1" t="s">
        <v>14377</v>
      </c>
      <c r="CEL1" t="s">
        <v>14378</v>
      </c>
      <c r="CEM1" t="s">
        <v>14379</v>
      </c>
      <c r="CEN1" t="s">
        <v>14380</v>
      </c>
      <c r="CEO1" t="s">
        <v>14381</v>
      </c>
      <c r="CEP1" t="s">
        <v>14382</v>
      </c>
      <c r="CEQ1" t="s">
        <v>14383</v>
      </c>
      <c r="CER1" t="s">
        <v>14384</v>
      </c>
      <c r="CES1" t="s">
        <v>14385</v>
      </c>
      <c r="CET1" t="s">
        <v>14386</v>
      </c>
      <c r="CEU1" t="s">
        <v>14387</v>
      </c>
      <c r="CEV1" t="s">
        <v>14388</v>
      </c>
      <c r="CEW1" t="s">
        <v>14389</v>
      </c>
      <c r="CEX1" t="s">
        <v>14390</v>
      </c>
      <c r="CEY1" t="s">
        <v>14391</v>
      </c>
      <c r="CEZ1" t="s">
        <v>14392</v>
      </c>
      <c r="CFA1" t="s">
        <v>14393</v>
      </c>
      <c r="CFB1" t="s">
        <v>14394</v>
      </c>
      <c r="CFC1" t="s">
        <v>14395</v>
      </c>
      <c r="CFD1" t="s">
        <v>14396</v>
      </c>
      <c r="CFE1" t="s">
        <v>14397</v>
      </c>
      <c r="CFF1" t="s">
        <v>14398</v>
      </c>
      <c r="CFG1" t="s">
        <v>14399</v>
      </c>
      <c r="CFH1" t="s">
        <v>14400</v>
      </c>
      <c r="CFI1" t="s">
        <v>14401</v>
      </c>
      <c r="CFJ1" t="s">
        <v>14402</v>
      </c>
      <c r="CFK1" t="s">
        <v>14403</v>
      </c>
      <c r="CFL1" t="s">
        <v>14404</v>
      </c>
      <c r="CFM1" t="s">
        <v>14405</v>
      </c>
      <c r="CFN1" t="s">
        <v>14406</v>
      </c>
      <c r="CFO1" t="s">
        <v>14407</v>
      </c>
      <c r="CFP1" t="s">
        <v>14408</v>
      </c>
      <c r="CFQ1" t="s">
        <v>14409</v>
      </c>
      <c r="CFR1" t="s">
        <v>14410</v>
      </c>
      <c r="CFS1" t="s">
        <v>14411</v>
      </c>
      <c r="CFT1" t="s">
        <v>14412</v>
      </c>
      <c r="CFU1" t="s">
        <v>14413</v>
      </c>
      <c r="CFV1" t="s">
        <v>14414</v>
      </c>
      <c r="CFW1" t="s">
        <v>14415</v>
      </c>
      <c r="CFX1" t="s">
        <v>14416</v>
      </c>
      <c r="CFY1" t="s">
        <v>14417</v>
      </c>
      <c r="CFZ1" t="s">
        <v>14418</v>
      </c>
      <c r="CGA1" t="s">
        <v>14419</v>
      </c>
      <c r="CGB1" t="s">
        <v>14420</v>
      </c>
      <c r="CGC1" t="s">
        <v>14421</v>
      </c>
      <c r="CGD1" t="s">
        <v>14422</v>
      </c>
      <c r="CGE1" t="s">
        <v>14423</v>
      </c>
      <c r="CGF1" t="s">
        <v>14424</v>
      </c>
      <c r="CGG1" t="s">
        <v>14425</v>
      </c>
      <c r="CGH1" t="s">
        <v>14426</v>
      </c>
      <c r="CGI1" t="s">
        <v>14427</v>
      </c>
      <c r="CGJ1" t="s">
        <v>14428</v>
      </c>
      <c r="CGK1" t="s">
        <v>14429</v>
      </c>
      <c r="CGL1" t="s">
        <v>14430</v>
      </c>
      <c r="CGM1" t="s">
        <v>14431</v>
      </c>
      <c r="CGN1" t="s">
        <v>14432</v>
      </c>
      <c r="CGO1" t="s">
        <v>14433</v>
      </c>
      <c r="CGP1" t="s">
        <v>14434</v>
      </c>
      <c r="CGQ1" t="s">
        <v>14435</v>
      </c>
      <c r="CGR1" t="s">
        <v>14436</v>
      </c>
      <c r="CGS1" t="s">
        <v>14437</v>
      </c>
      <c r="CGT1" t="s">
        <v>14438</v>
      </c>
      <c r="CGU1" t="s">
        <v>14439</v>
      </c>
      <c r="CGV1" t="s">
        <v>14440</v>
      </c>
      <c r="CGW1" t="s">
        <v>14441</v>
      </c>
      <c r="CGX1" t="s">
        <v>14442</v>
      </c>
      <c r="CGY1" t="s">
        <v>14443</v>
      </c>
      <c r="CGZ1" t="s">
        <v>14444</v>
      </c>
      <c r="CHA1" t="s">
        <v>14445</v>
      </c>
      <c r="CHB1" t="s">
        <v>14446</v>
      </c>
      <c r="CHC1" t="s">
        <v>14447</v>
      </c>
      <c r="CHD1" t="s">
        <v>14448</v>
      </c>
      <c r="CHE1" t="s">
        <v>14449</v>
      </c>
      <c r="CHF1" t="s">
        <v>14450</v>
      </c>
      <c r="CHG1" t="s">
        <v>14451</v>
      </c>
      <c r="CHH1" t="s">
        <v>14452</v>
      </c>
      <c r="CHI1" t="s">
        <v>14453</v>
      </c>
      <c r="CHJ1" t="s">
        <v>14454</v>
      </c>
      <c r="CHK1" t="s">
        <v>14455</v>
      </c>
      <c r="CHL1" t="s">
        <v>14456</v>
      </c>
      <c r="CHM1" t="s">
        <v>14457</v>
      </c>
      <c r="CHN1" t="s">
        <v>14458</v>
      </c>
      <c r="CHO1" t="s">
        <v>14459</v>
      </c>
      <c r="CHP1" t="s">
        <v>14460</v>
      </c>
      <c r="CHQ1" t="s">
        <v>14461</v>
      </c>
      <c r="CHR1" t="s">
        <v>14462</v>
      </c>
      <c r="CHS1" t="s">
        <v>14463</v>
      </c>
      <c r="CHT1" t="s">
        <v>14464</v>
      </c>
      <c r="CHU1" t="s">
        <v>14465</v>
      </c>
      <c r="CHV1" t="s">
        <v>14466</v>
      </c>
      <c r="CHW1" t="s">
        <v>14467</v>
      </c>
      <c r="CHX1" t="s">
        <v>14468</v>
      </c>
      <c r="CHY1" t="s">
        <v>14469</v>
      </c>
      <c r="CHZ1" t="s">
        <v>14470</v>
      </c>
      <c r="CIA1" t="s">
        <v>14471</v>
      </c>
      <c r="CIB1" t="s">
        <v>14472</v>
      </c>
      <c r="CIC1" t="s">
        <v>14473</v>
      </c>
      <c r="CID1" t="s">
        <v>14474</v>
      </c>
      <c r="CIE1" t="s">
        <v>14475</v>
      </c>
      <c r="CIF1" t="s">
        <v>14476</v>
      </c>
      <c r="CIG1" t="s">
        <v>14477</v>
      </c>
      <c r="CIH1" t="s">
        <v>14478</v>
      </c>
      <c r="CII1" t="s">
        <v>14479</v>
      </c>
      <c r="CIJ1" t="s">
        <v>14480</v>
      </c>
      <c r="CIK1" t="s">
        <v>14481</v>
      </c>
      <c r="CIL1" t="s">
        <v>14482</v>
      </c>
      <c r="CIM1" t="s">
        <v>14483</v>
      </c>
      <c r="CIN1" t="s">
        <v>14484</v>
      </c>
      <c r="CIO1" t="s">
        <v>14485</v>
      </c>
      <c r="CIP1" t="s">
        <v>14486</v>
      </c>
      <c r="CIQ1" t="s">
        <v>14487</v>
      </c>
      <c r="CIR1" t="s">
        <v>14488</v>
      </c>
      <c r="CIS1" t="s">
        <v>14489</v>
      </c>
      <c r="CIT1" t="s">
        <v>14490</v>
      </c>
      <c r="CIU1" t="s">
        <v>14491</v>
      </c>
      <c r="CIV1" t="s">
        <v>14492</v>
      </c>
      <c r="CIW1" t="s">
        <v>14493</v>
      </c>
      <c r="CIX1" t="s">
        <v>14494</v>
      </c>
      <c r="CIY1" t="s">
        <v>14495</v>
      </c>
      <c r="CIZ1" t="s">
        <v>14496</v>
      </c>
      <c r="CJA1" t="s">
        <v>14497</v>
      </c>
      <c r="CJB1" t="s">
        <v>14498</v>
      </c>
      <c r="CJC1" t="s">
        <v>14499</v>
      </c>
      <c r="CJD1" t="s">
        <v>14500</v>
      </c>
      <c r="CJE1" t="s">
        <v>14501</v>
      </c>
      <c r="CJF1" t="s">
        <v>14502</v>
      </c>
      <c r="CJG1" t="s">
        <v>14503</v>
      </c>
      <c r="CJH1" t="s">
        <v>14504</v>
      </c>
      <c r="CJI1" t="s">
        <v>14505</v>
      </c>
      <c r="CJJ1" t="s">
        <v>14506</v>
      </c>
      <c r="CJK1" t="s">
        <v>14507</v>
      </c>
      <c r="CJL1" t="s">
        <v>14508</v>
      </c>
      <c r="CJM1" t="s">
        <v>14509</v>
      </c>
      <c r="CJN1" t="s">
        <v>14510</v>
      </c>
      <c r="CJO1" t="s">
        <v>14511</v>
      </c>
      <c r="CJP1" t="s">
        <v>14512</v>
      </c>
      <c r="CJQ1" t="s">
        <v>14513</v>
      </c>
      <c r="CJR1" t="s">
        <v>14514</v>
      </c>
      <c r="CJS1" t="s">
        <v>14515</v>
      </c>
      <c r="CJT1" t="s">
        <v>14516</v>
      </c>
      <c r="CJU1" t="s">
        <v>14517</v>
      </c>
      <c r="CJV1" t="s">
        <v>14518</v>
      </c>
      <c r="CJW1" t="s">
        <v>14519</v>
      </c>
      <c r="CJX1" t="s">
        <v>14520</v>
      </c>
      <c r="CJY1" t="s">
        <v>14521</v>
      </c>
      <c r="CJZ1" t="s">
        <v>14522</v>
      </c>
      <c r="CKA1" t="s">
        <v>14523</v>
      </c>
      <c r="CKB1" t="s">
        <v>14524</v>
      </c>
      <c r="CKC1" t="s">
        <v>14525</v>
      </c>
      <c r="CKD1" t="s">
        <v>14526</v>
      </c>
      <c r="CKE1" t="s">
        <v>14527</v>
      </c>
      <c r="CKF1" t="s">
        <v>14528</v>
      </c>
      <c r="CKG1" t="s">
        <v>14529</v>
      </c>
      <c r="CKH1" t="s">
        <v>14530</v>
      </c>
      <c r="CKI1" t="s">
        <v>14531</v>
      </c>
      <c r="CKJ1" t="s">
        <v>14532</v>
      </c>
      <c r="CKK1" t="s">
        <v>14533</v>
      </c>
      <c r="CKL1" t="s">
        <v>14534</v>
      </c>
      <c r="CKM1" t="s">
        <v>14535</v>
      </c>
      <c r="CKN1" t="s">
        <v>14536</v>
      </c>
      <c r="CKO1" t="s">
        <v>14537</v>
      </c>
      <c r="CKP1" t="s">
        <v>14538</v>
      </c>
      <c r="CKQ1" t="s">
        <v>14539</v>
      </c>
      <c r="CKR1" t="s">
        <v>14540</v>
      </c>
      <c r="CKS1" t="s">
        <v>14541</v>
      </c>
      <c r="CKT1" t="s">
        <v>14542</v>
      </c>
      <c r="CKU1" t="s">
        <v>14543</v>
      </c>
      <c r="CKV1" t="s">
        <v>14544</v>
      </c>
      <c r="CKW1" t="s">
        <v>14545</v>
      </c>
      <c r="CKX1" t="s">
        <v>14546</v>
      </c>
      <c r="CKY1" t="s">
        <v>14547</v>
      </c>
      <c r="CKZ1" t="s">
        <v>14548</v>
      </c>
      <c r="CLA1" t="s">
        <v>14549</v>
      </c>
      <c r="CLB1" t="s">
        <v>14550</v>
      </c>
      <c r="CLC1" t="s">
        <v>14551</v>
      </c>
      <c r="CLD1" t="s">
        <v>14552</v>
      </c>
      <c r="CLE1" t="s">
        <v>14553</v>
      </c>
      <c r="CLF1" t="s">
        <v>14554</v>
      </c>
      <c r="CLG1" t="s">
        <v>14555</v>
      </c>
      <c r="CLH1" t="s">
        <v>14556</v>
      </c>
      <c r="CLI1" t="s">
        <v>14557</v>
      </c>
      <c r="CLJ1" t="s">
        <v>14558</v>
      </c>
      <c r="CLK1" t="s">
        <v>14559</v>
      </c>
      <c r="CLL1" t="s">
        <v>14560</v>
      </c>
      <c r="CLM1" t="s">
        <v>14561</v>
      </c>
      <c r="CLN1" t="s">
        <v>14562</v>
      </c>
      <c r="CLO1" t="s">
        <v>14563</v>
      </c>
      <c r="CLP1" t="s">
        <v>14564</v>
      </c>
      <c r="CLQ1" t="s">
        <v>14565</v>
      </c>
      <c r="CLR1" t="s">
        <v>14566</v>
      </c>
      <c r="CLS1" t="s">
        <v>14567</v>
      </c>
      <c r="CLT1" t="s">
        <v>14568</v>
      </c>
      <c r="CLU1" t="s">
        <v>14569</v>
      </c>
      <c r="CLV1" t="s">
        <v>14570</v>
      </c>
      <c r="CLW1" t="s">
        <v>14571</v>
      </c>
      <c r="CLX1" t="s">
        <v>14572</v>
      </c>
      <c r="CLY1" t="s">
        <v>14573</v>
      </c>
      <c r="CLZ1" t="s">
        <v>14574</v>
      </c>
      <c r="CMA1" t="s">
        <v>14575</v>
      </c>
      <c r="CMB1" t="s">
        <v>14576</v>
      </c>
      <c r="CMC1" t="s">
        <v>14577</v>
      </c>
      <c r="CMD1" t="s">
        <v>14578</v>
      </c>
      <c r="CME1" t="s">
        <v>14579</v>
      </c>
      <c r="CMF1" t="s">
        <v>14580</v>
      </c>
      <c r="CMG1" t="s">
        <v>14581</v>
      </c>
      <c r="CMH1" t="s">
        <v>14582</v>
      </c>
      <c r="CMI1" t="s">
        <v>14583</v>
      </c>
      <c r="CMJ1" t="s">
        <v>14584</v>
      </c>
      <c r="CMK1" t="s">
        <v>14585</v>
      </c>
      <c r="CML1" t="s">
        <v>14586</v>
      </c>
      <c r="CMM1" t="s">
        <v>14587</v>
      </c>
      <c r="CMN1" t="s">
        <v>14588</v>
      </c>
      <c r="CMO1" t="s">
        <v>14589</v>
      </c>
      <c r="CMP1" t="s">
        <v>14590</v>
      </c>
      <c r="CMQ1" t="s">
        <v>14591</v>
      </c>
      <c r="CMR1" t="s">
        <v>14592</v>
      </c>
      <c r="CMS1" t="s">
        <v>14593</v>
      </c>
      <c r="CMT1" t="s">
        <v>14594</v>
      </c>
      <c r="CMU1" t="s">
        <v>14595</v>
      </c>
      <c r="CMV1" t="s">
        <v>14596</v>
      </c>
      <c r="CMW1" t="s">
        <v>14597</v>
      </c>
      <c r="CMX1" t="s">
        <v>14598</v>
      </c>
      <c r="CMY1" t="s">
        <v>14599</v>
      </c>
      <c r="CMZ1" t="s">
        <v>14600</v>
      </c>
      <c r="CNA1" t="s">
        <v>14601</v>
      </c>
      <c r="CNB1" t="s">
        <v>14602</v>
      </c>
      <c r="CNC1" t="s">
        <v>14603</v>
      </c>
      <c r="CND1" t="s">
        <v>14604</v>
      </c>
      <c r="CNE1" t="s">
        <v>14605</v>
      </c>
      <c r="CNF1" t="s">
        <v>14606</v>
      </c>
      <c r="CNG1" t="s">
        <v>14607</v>
      </c>
      <c r="CNH1" t="s">
        <v>14608</v>
      </c>
      <c r="CNI1" t="s">
        <v>14609</v>
      </c>
      <c r="CNJ1" t="s">
        <v>14610</v>
      </c>
      <c r="CNK1" t="s">
        <v>14611</v>
      </c>
      <c r="CNL1" t="s">
        <v>14612</v>
      </c>
      <c r="CNM1" t="s">
        <v>14613</v>
      </c>
      <c r="CNN1" t="s">
        <v>14614</v>
      </c>
      <c r="CNO1" t="s">
        <v>14615</v>
      </c>
      <c r="CNP1" t="s">
        <v>14616</v>
      </c>
      <c r="CNQ1" t="s">
        <v>14617</v>
      </c>
      <c r="CNR1" t="s">
        <v>14618</v>
      </c>
      <c r="CNS1" t="s">
        <v>14619</v>
      </c>
      <c r="CNT1" t="s">
        <v>14620</v>
      </c>
      <c r="CNU1" t="s">
        <v>14621</v>
      </c>
      <c r="CNV1" t="s">
        <v>14622</v>
      </c>
      <c r="CNW1" t="s">
        <v>14623</v>
      </c>
      <c r="CNX1" t="s">
        <v>14624</v>
      </c>
      <c r="CNY1" t="s">
        <v>14625</v>
      </c>
      <c r="CNZ1" t="s">
        <v>14626</v>
      </c>
      <c r="COA1" t="s">
        <v>14627</v>
      </c>
      <c r="COB1" t="s">
        <v>14628</v>
      </c>
      <c r="COC1" t="s">
        <v>14629</v>
      </c>
      <c r="COD1" t="s">
        <v>14630</v>
      </c>
      <c r="COE1" t="s">
        <v>14631</v>
      </c>
      <c r="COF1" t="s">
        <v>14632</v>
      </c>
      <c r="COG1" t="s">
        <v>14633</v>
      </c>
      <c r="COH1" t="s">
        <v>14634</v>
      </c>
      <c r="COI1" t="s">
        <v>14635</v>
      </c>
      <c r="COJ1" t="s">
        <v>14636</v>
      </c>
      <c r="COK1" t="s">
        <v>14637</v>
      </c>
      <c r="COL1" t="s">
        <v>14638</v>
      </c>
      <c r="COM1" t="s">
        <v>14639</v>
      </c>
      <c r="CON1" t="s">
        <v>14640</v>
      </c>
      <c r="COO1" t="s">
        <v>14641</v>
      </c>
      <c r="COP1" t="s">
        <v>14642</v>
      </c>
      <c r="COQ1" t="s">
        <v>14643</v>
      </c>
      <c r="COR1" t="s">
        <v>14644</v>
      </c>
      <c r="COS1" t="s">
        <v>14645</v>
      </c>
      <c r="COT1" t="s">
        <v>14646</v>
      </c>
      <c r="COU1" t="s">
        <v>14647</v>
      </c>
      <c r="COV1" t="s">
        <v>14648</v>
      </c>
      <c r="COW1" t="s">
        <v>14649</v>
      </c>
      <c r="COX1" t="s">
        <v>14650</v>
      </c>
      <c r="COY1" t="s">
        <v>14651</v>
      </c>
      <c r="COZ1" t="s">
        <v>14652</v>
      </c>
      <c r="CPA1" t="s">
        <v>14653</v>
      </c>
      <c r="CPB1" t="s">
        <v>14654</v>
      </c>
      <c r="CPC1" t="s">
        <v>14655</v>
      </c>
      <c r="CPD1" t="s">
        <v>14656</v>
      </c>
      <c r="CPE1" t="s">
        <v>14657</v>
      </c>
      <c r="CPF1" t="s">
        <v>14658</v>
      </c>
      <c r="CPG1" t="s">
        <v>14659</v>
      </c>
      <c r="CPH1" t="s">
        <v>14660</v>
      </c>
      <c r="CPI1" t="s">
        <v>14661</v>
      </c>
      <c r="CPJ1" t="s">
        <v>14662</v>
      </c>
      <c r="CPK1" t="s">
        <v>14663</v>
      </c>
      <c r="CPL1" t="s">
        <v>14664</v>
      </c>
      <c r="CPM1" t="s">
        <v>14665</v>
      </c>
      <c r="CPN1" t="s">
        <v>14666</v>
      </c>
      <c r="CPO1" t="s">
        <v>14667</v>
      </c>
      <c r="CPP1" t="s">
        <v>14668</v>
      </c>
      <c r="CPQ1" t="s">
        <v>14669</v>
      </c>
      <c r="CPR1" t="s">
        <v>14670</v>
      </c>
      <c r="CPS1" t="s">
        <v>14671</v>
      </c>
      <c r="CPT1" t="s">
        <v>14672</v>
      </c>
      <c r="CPU1" t="s">
        <v>14673</v>
      </c>
      <c r="CPV1" t="s">
        <v>14674</v>
      </c>
      <c r="CPW1" t="s">
        <v>14675</v>
      </c>
      <c r="CPX1" t="s">
        <v>14676</v>
      </c>
      <c r="CPY1" t="s">
        <v>14677</v>
      </c>
      <c r="CPZ1" t="s">
        <v>14678</v>
      </c>
      <c r="CQA1" t="s">
        <v>14679</v>
      </c>
      <c r="CQB1" t="s">
        <v>14680</v>
      </c>
      <c r="CQC1" t="s">
        <v>14681</v>
      </c>
      <c r="CQD1" t="s">
        <v>14682</v>
      </c>
      <c r="CQE1" t="s">
        <v>14683</v>
      </c>
      <c r="CQF1" t="s">
        <v>14684</v>
      </c>
      <c r="CQG1" t="s">
        <v>14685</v>
      </c>
      <c r="CQH1" t="s">
        <v>14686</v>
      </c>
      <c r="CQI1" t="s">
        <v>14687</v>
      </c>
      <c r="CQJ1" t="s">
        <v>14688</v>
      </c>
      <c r="CQK1" t="s">
        <v>14689</v>
      </c>
      <c r="CQL1" t="s">
        <v>14690</v>
      </c>
      <c r="CQM1" t="s">
        <v>14691</v>
      </c>
      <c r="CQN1" t="s">
        <v>14692</v>
      </c>
      <c r="CQO1" t="s">
        <v>14693</v>
      </c>
      <c r="CQP1" t="s">
        <v>14694</v>
      </c>
      <c r="CQQ1" t="s">
        <v>14695</v>
      </c>
      <c r="CQR1" t="s">
        <v>14696</v>
      </c>
      <c r="CQS1" t="s">
        <v>14697</v>
      </c>
      <c r="CQT1" t="s">
        <v>14698</v>
      </c>
      <c r="CQU1" t="s">
        <v>14699</v>
      </c>
      <c r="CQV1" t="s">
        <v>14700</v>
      </c>
      <c r="CQW1" t="s">
        <v>14701</v>
      </c>
      <c r="CQX1" t="s">
        <v>14702</v>
      </c>
      <c r="CQY1" t="s">
        <v>14703</v>
      </c>
      <c r="CQZ1" t="s">
        <v>14704</v>
      </c>
      <c r="CRA1" t="s">
        <v>14705</v>
      </c>
      <c r="CRB1" t="s">
        <v>14706</v>
      </c>
      <c r="CRC1" t="s">
        <v>14707</v>
      </c>
      <c r="CRD1" t="s">
        <v>14708</v>
      </c>
      <c r="CRE1" t="s">
        <v>14709</v>
      </c>
      <c r="CRF1" t="s">
        <v>14710</v>
      </c>
      <c r="CRG1" t="s">
        <v>14711</v>
      </c>
      <c r="CRH1" t="s">
        <v>14712</v>
      </c>
      <c r="CRI1" t="s">
        <v>14713</v>
      </c>
      <c r="CRJ1" t="s">
        <v>14714</v>
      </c>
      <c r="CRK1" t="s">
        <v>14715</v>
      </c>
      <c r="CRL1" t="s">
        <v>14716</v>
      </c>
      <c r="CRM1" t="s">
        <v>14717</v>
      </c>
      <c r="CRN1" t="s">
        <v>14718</v>
      </c>
      <c r="CRO1" t="s">
        <v>14719</v>
      </c>
      <c r="CRP1" t="s">
        <v>14720</v>
      </c>
      <c r="CRQ1" t="s">
        <v>14721</v>
      </c>
      <c r="CRR1" t="s">
        <v>14722</v>
      </c>
      <c r="CRS1" t="s">
        <v>14723</v>
      </c>
      <c r="CRT1" t="s">
        <v>14724</v>
      </c>
      <c r="CRU1" t="s">
        <v>14725</v>
      </c>
      <c r="CRV1" t="s">
        <v>14726</v>
      </c>
      <c r="CRW1" t="s">
        <v>14727</v>
      </c>
      <c r="CRX1" t="s">
        <v>14728</v>
      </c>
      <c r="CRY1" t="s">
        <v>14729</v>
      </c>
      <c r="CRZ1" t="s">
        <v>14730</v>
      </c>
      <c r="CSA1" t="s">
        <v>14731</v>
      </c>
      <c r="CSB1" t="s">
        <v>14732</v>
      </c>
      <c r="CSC1" t="s">
        <v>14733</v>
      </c>
      <c r="CSD1" t="s">
        <v>14734</v>
      </c>
      <c r="CSE1" t="s">
        <v>14735</v>
      </c>
      <c r="CSF1" t="s">
        <v>14736</v>
      </c>
      <c r="CSG1" t="s">
        <v>14737</v>
      </c>
      <c r="CSH1" t="s">
        <v>14738</v>
      </c>
      <c r="CSI1" t="s">
        <v>14739</v>
      </c>
      <c r="CSJ1" t="s">
        <v>14740</v>
      </c>
      <c r="CSK1" t="s">
        <v>14741</v>
      </c>
      <c r="CSL1" t="s">
        <v>14742</v>
      </c>
      <c r="CSM1" t="s">
        <v>14743</v>
      </c>
      <c r="CSN1" t="s">
        <v>14744</v>
      </c>
      <c r="CSO1" t="s">
        <v>14745</v>
      </c>
      <c r="CSP1" t="s">
        <v>14746</v>
      </c>
      <c r="CSQ1" t="s">
        <v>14747</v>
      </c>
      <c r="CSR1" t="s">
        <v>14748</v>
      </c>
      <c r="CSS1" t="s">
        <v>14749</v>
      </c>
      <c r="CST1" t="s">
        <v>14750</v>
      </c>
      <c r="CSU1" t="s">
        <v>14751</v>
      </c>
      <c r="CSV1" t="s">
        <v>14752</v>
      </c>
      <c r="CSW1" t="s">
        <v>14753</v>
      </c>
      <c r="CSX1" t="s">
        <v>14754</v>
      </c>
      <c r="CSY1" t="s">
        <v>14755</v>
      </c>
      <c r="CSZ1" t="s">
        <v>14756</v>
      </c>
      <c r="CTA1" t="s">
        <v>14757</v>
      </c>
      <c r="CTB1" t="s">
        <v>14758</v>
      </c>
      <c r="CTC1" t="s">
        <v>14759</v>
      </c>
      <c r="CTD1" t="s">
        <v>14760</v>
      </c>
      <c r="CTE1" t="s">
        <v>14761</v>
      </c>
      <c r="CTF1" t="s">
        <v>14762</v>
      </c>
      <c r="CTG1" t="s">
        <v>14763</v>
      </c>
      <c r="CTH1" t="s">
        <v>14764</v>
      </c>
      <c r="CTI1" t="s">
        <v>14765</v>
      </c>
      <c r="CTJ1" t="s">
        <v>14766</v>
      </c>
      <c r="CTK1" t="s">
        <v>14767</v>
      </c>
      <c r="CTL1" t="s">
        <v>14768</v>
      </c>
      <c r="CTM1" t="s">
        <v>14769</v>
      </c>
      <c r="CTN1" t="s">
        <v>14770</v>
      </c>
      <c r="CTO1" t="s">
        <v>14771</v>
      </c>
      <c r="CTP1" t="s">
        <v>14772</v>
      </c>
      <c r="CTQ1" t="s">
        <v>14773</v>
      </c>
      <c r="CTR1" t="s">
        <v>14774</v>
      </c>
      <c r="CTS1" t="s">
        <v>14775</v>
      </c>
      <c r="CTT1" t="s">
        <v>14776</v>
      </c>
      <c r="CTU1" t="s">
        <v>14777</v>
      </c>
      <c r="CTV1" t="s">
        <v>14778</v>
      </c>
      <c r="CTW1" t="s">
        <v>14779</v>
      </c>
      <c r="CTX1" t="s">
        <v>14780</v>
      </c>
      <c r="CTY1" t="s">
        <v>14781</v>
      </c>
      <c r="CTZ1" t="s">
        <v>14782</v>
      </c>
      <c r="CUA1" t="s">
        <v>14783</v>
      </c>
      <c r="CUB1" t="s">
        <v>14784</v>
      </c>
      <c r="CUC1" t="s">
        <v>14785</v>
      </c>
      <c r="CUD1" t="s">
        <v>14786</v>
      </c>
      <c r="CUE1" t="s">
        <v>14787</v>
      </c>
      <c r="CUF1" t="s">
        <v>14788</v>
      </c>
      <c r="CUG1" t="s">
        <v>14789</v>
      </c>
      <c r="CUH1" t="s">
        <v>14790</v>
      </c>
      <c r="CUI1" t="s">
        <v>14791</v>
      </c>
      <c r="CUJ1" t="s">
        <v>14792</v>
      </c>
      <c r="CUK1" t="s">
        <v>14793</v>
      </c>
      <c r="CUL1" t="s">
        <v>14794</v>
      </c>
      <c r="CUM1" t="s">
        <v>14795</v>
      </c>
      <c r="CUN1" t="s">
        <v>14796</v>
      </c>
      <c r="CUO1" t="s">
        <v>14797</v>
      </c>
      <c r="CUP1" t="s">
        <v>14798</v>
      </c>
      <c r="CUQ1" t="s">
        <v>14799</v>
      </c>
      <c r="CUR1" t="s">
        <v>14800</v>
      </c>
      <c r="CUS1" t="s">
        <v>14801</v>
      </c>
      <c r="CUT1" t="s">
        <v>14802</v>
      </c>
      <c r="CUU1" t="s">
        <v>14803</v>
      </c>
      <c r="CUV1" t="s">
        <v>14804</v>
      </c>
      <c r="CUW1" t="s">
        <v>14805</v>
      </c>
      <c r="CUX1" t="s">
        <v>14806</v>
      </c>
      <c r="CUY1" t="s">
        <v>14807</v>
      </c>
      <c r="CUZ1" t="s">
        <v>14808</v>
      </c>
      <c r="CVA1" t="s">
        <v>14809</v>
      </c>
      <c r="CVB1" t="s">
        <v>14810</v>
      </c>
      <c r="CVC1" t="s">
        <v>14811</v>
      </c>
      <c r="CVD1" t="s">
        <v>14812</v>
      </c>
      <c r="CVE1" t="s">
        <v>14813</v>
      </c>
      <c r="CVF1" t="s">
        <v>14814</v>
      </c>
      <c r="CVG1" t="s">
        <v>14815</v>
      </c>
      <c r="CVH1" t="s">
        <v>14816</v>
      </c>
      <c r="CVI1" t="s">
        <v>14817</v>
      </c>
      <c r="CVJ1" t="s">
        <v>14818</v>
      </c>
      <c r="CVK1" t="s">
        <v>14819</v>
      </c>
      <c r="CVL1" t="s">
        <v>14820</v>
      </c>
      <c r="CVM1" t="s">
        <v>14821</v>
      </c>
      <c r="CVN1" t="s">
        <v>14822</v>
      </c>
      <c r="CVO1" t="s">
        <v>14823</v>
      </c>
      <c r="CVP1" t="s">
        <v>14824</v>
      </c>
      <c r="CVQ1" t="s">
        <v>14825</v>
      </c>
      <c r="CVR1" t="s">
        <v>14826</v>
      </c>
      <c r="CVS1" t="s">
        <v>14827</v>
      </c>
      <c r="CVT1" t="s">
        <v>14828</v>
      </c>
      <c r="CVU1" t="s">
        <v>14829</v>
      </c>
      <c r="CVV1" t="s">
        <v>14830</v>
      </c>
      <c r="CVW1" t="s">
        <v>14831</v>
      </c>
      <c r="CVX1" t="s">
        <v>14832</v>
      </c>
      <c r="CVY1" t="s">
        <v>14833</v>
      </c>
      <c r="CVZ1" t="s">
        <v>14834</v>
      </c>
      <c r="CWA1" t="s">
        <v>14835</v>
      </c>
      <c r="CWB1" t="s">
        <v>14836</v>
      </c>
      <c r="CWC1" t="s">
        <v>14837</v>
      </c>
      <c r="CWD1" t="s">
        <v>14838</v>
      </c>
      <c r="CWE1" t="s">
        <v>14839</v>
      </c>
      <c r="CWF1" t="s">
        <v>14840</v>
      </c>
      <c r="CWG1" t="s">
        <v>14841</v>
      </c>
      <c r="CWH1" t="s">
        <v>14842</v>
      </c>
      <c r="CWI1" t="s">
        <v>14843</v>
      </c>
      <c r="CWJ1" t="s">
        <v>14844</v>
      </c>
      <c r="CWK1" t="s">
        <v>14845</v>
      </c>
      <c r="CWL1" t="s">
        <v>14846</v>
      </c>
      <c r="CWM1" t="s">
        <v>14847</v>
      </c>
      <c r="CWN1" t="s">
        <v>14848</v>
      </c>
      <c r="CWO1" t="s">
        <v>14849</v>
      </c>
      <c r="CWP1" t="s">
        <v>14850</v>
      </c>
      <c r="CWQ1" t="s">
        <v>14851</v>
      </c>
      <c r="CWR1" t="s">
        <v>14852</v>
      </c>
      <c r="CWS1" t="s">
        <v>14853</v>
      </c>
      <c r="CWT1" t="s">
        <v>14854</v>
      </c>
      <c r="CWU1" t="s">
        <v>14855</v>
      </c>
      <c r="CWV1" t="s">
        <v>14856</v>
      </c>
      <c r="CWW1" t="s">
        <v>14857</v>
      </c>
      <c r="CWX1" t="s">
        <v>14858</v>
      </c>
      <c r="CWY1" t="s">
        <v>14859</v>
      </c>
      <c r="CWZ1" t="s">
        <v>14860</v>
      </c>
      <c r="CXA1" t="s">
        <v>14861</v>
      </c>
      <c r="CXB1" t="s">
        <v>14862</v>
      </c>
      <c r="CXC1" t="s">
        <v>14863</v>
      </c>
      <c r="CXD1" t="s">
        <v>14864</v>
      </c>
      <c r="CXE1" t="s">
        <v>14865</v>
      </c>
      <c r="CXF1" t="s">
        <v>14866</v>
      </c>
      <c r="CXG1" t="s">
        <v>14867</v>
      </c>
      <c r="CXH1" t="s">
        <v>14868</v>
      </c>
      <c r="CXI1" t="s">
        <v>14869</v>
      </c>
      <c r="CXJ1" t="s">
        <v>14870</v>
      </c>
      <c r="CXK1" t="s">
        <v>14871</v>
      </c>
      <c r="CXL1" t="s">
        <v>14872</v>
      </c>
      <c r="CXM1" t="s">
        <v>14873</v>
      </c>
      <c r="CXN1" t="s">
        <v>14874</v>
      </c>
      <c r="CXO1" t="s">
        <v>14875</v>
      </c>
      <c r="CXP1" t="s">
        <v>14876</v>
      </c>
      <c r="CXQ1" t="s">
        <v>14877</v>
      </c>
      <c r="CXR1" t="s">
        <v>14878</v>
      </c>
      <c r="CXS1" t="s">
        <v>14879</v>
      </c>
      <c r="CXT1" t="s">
        <v>14880</v>
      </c>
      <c r="CXU1" t="s">
        <v>14881</v>
      </c>
      <c r="CXV1" t="s">
        <v>14882</v>
      </c>
      <c r="CXW1" t="s">
        <v>14883</v>
      </c>
      <c r="CXX1" t="s">
        <v>14884</v>
      </c>
      <c r="CXY1" t="s">
        <v>14885</v>
      </c>
      <c r="CXZ1" t="s">
        <v>14886</v>
      </c>
      <c r="CYA1" t="s">
        <v>14887</v>
      </c>
      <c r="CYB1" t="s">
        <v>14888</v>
      </c>
      <c r="CYC1" t="s">
        <v>14889</v>
      </c>
      <c r="CYD1" t="s">
        <v>14890</v>
      </c>
      <c r="CYE1" t="s">
        <v>14891</v>
      </c>
      <c r="CYF1" t="s">
        <v>14892</v>
      </c>
      <c r="CYG1" t="s">
        <v>14893</v>
      </c>
      <c r="CYH1" t="s">
        <v>14894</v>
      </c>
      <c r="CYI1" t="s">
        <v>14895</v>
      </c>
      <c r="CYJ1" t="s">
        <v>14896</v>
      </c>
      <c r="CYK1" t="s">
        <v>14897</v>
      </c>
      <c r="CYL1" t="s">
        <v>14898</v>
      </c>
      <c r="CYM1" t="s">
        <v>14899</v>
      </c>
      <c r="CYN1" t="s">
        <v>14900</v>
      </c>
      <c r="CYO1" t="s">
        <v>14901</v>
      </c>
      <c r="CYP1" t="s">
        <v>14902</v>
      </c>
      <c r="CYQ1" t="s">
        <v>14903</v>
      </c>
      <c r="CYR1" t="s">
        <v>14904</v>
      </c>
      <c r="CYS1" t="s">
        <v>14905</v>
      </c>
      <c r="CYT1" t="s">
        <v>14906</v>
      </c>
      <c r="CYU1" t="s">
        <v>14907</v>
      </c>
      <c r="CYV1" t="s">
        <v>14908</v>
      </c>
      <c r="CYW1" t="s">
        <v>14909</v>
      </c>
      <c r="CYX1" t="s">
        <v>14910</v>
      </c>
      <c r="CYY1" t="s">
        <v>14911</v>
      </c>
      <c r="CYZ1" t="s">
        <v>14912</v>
      </c>
      <c r="CZA1" t="s">
        <v>14913</v>
      </c>
      <c r="CZB1" t="s">
        <v>14914</v>
      </c>
      <c r="CZC1" t="s">
        <v>14915</v>
      </c>
      <c r="CZD1" t="s">
        <v>14916</v>
      </c>
      <c r="CZE1" t="s">
        <v>14917</v>
      </c>
      <c r="CZF1" t="s">
        <v>14918</v>
      </c>
      <c r="CZG1" t="s">
        <v>14919</v>
      </c>
      <c r="CZH1" t="s">
        <v>14920</v>
      </c>
      <c r="CZI1" t="s">
        <v>14921</v>
      </c>
      <c r="CZJ1" t="s">
        <v>14922</v>
      </c>
      <c r="CZK1" t="s">
        <v>14923</v>
      </c>
      <c r="CZL1" t="s">
        <v>14924</v>
      </c>
      <c r="CZM1" t="s">
        <v>14925</v>
      </c>
      <c r="CZN1" t="s">
        <v>14926</v>
      </c>
      <c r="CZO1" t="s">
        <v>14927</v>
      </c>
      <c r="CZP1" t="s">
        <v>14928</v>
      </c>
      <c r="CZQ1" t="s">
        <v>14929</v>
      </c>
      <c r="CZR1" t="s">
        <v>14930</v>
      </c>
      <c r="CZS1" t="s">
        <v>14931</v>
      </c>
      <c r="CZT1" t="s">
        <v>14932</v>
      </c>
      <c r="CZU1" t="s">
        <v>14933</v>
      </c>
      <c r="CZV1" t="s">
        <v>14934</v>
      </c>
      <c r="CZW1" t="s">
        <v>14935</v>
      </c>
      <c r="CZX1" t="s">
        <v>14936</v>
      </c>
      <c r="CZY1" t="s">
        <v>14937</v>
      </c>
      <c r="CZZ1" t="s">
        <v>14938</v>
      </c>
      <c r="DAA1" t="s">
        <v>14939</v>
      </c>
      <c r="DAB1" t="s">
        <v>14940</v>
      </c>
      <c r="DAC1" t="s">
        <v>14941</v>
      </c>
      <c r="DAD1" t="s">
        <v>14942</v>
      </c>
      <c r="DAE1" t="s">
        <v>14943</v>
      </c>
      <c r="DAF1" t="s">
        <v>14944</v>
      </c>
      <c r="DAG1" t="s">
        <v>14945</v>
      </c>
      <c r="DAH1" t="s">
        <v>14946</v>
      </c>
      <c r="DAI1" t="s">
        <v>14947</v>
      </c>
      <c r="DAJ1" t="s">
        <v>14948</v>
      </c>
      <c r="DAK1" t="s">
        <v>14949</v>
      </c>
      <c r="DAL1" t="s">
        <v>14950</v>
      </c>
      <c r="DAM1" t="s">
        <v>14951</v>
      </c>
      <c r="DAN1" t="s">
        <v>14952</v>
      </c>
      <c r="DAO1" t="s">
        <v>14953</v>
      </c>
      <c r="DAP1" t="s">
        <v>14954</v>
      </c>
      <c r="DAQ1" t="s">
        <v>14955</v>
      </c>
      <c r="DAR1" t="s">
        <v>14956</v>
      </c>
      <c r="DAS1" t="s">
        <v>14957</v>
      </c>
      <c r="DAT1" t="s">
        <v>14958</v>
      </c>
      <c r="DAU1" t="s">
        <v>14959</v>
      </c>
      <c r="DAV1" t="s">
        <v>14960</v>
      </c>
      <c r="DAW1" t="s">
        <v>14961</v>
      </c>
      <c r="DAX1" t="s">
        <v>14962</v>
      </c>
      <c r="DAY1" t="s">
        <v>14963</v>
      </c>
      <c r="DAZ1" t="s">
        <v>14964</v>
      </c>
      <c r="DBA1" t="s">
        <v>14965</v>
      </c>
      <c r="DBB1" t="s">
        <v>14966</v>
      </c>
      <c r="DBC1" t="s">
        <v>14967</v>
      </c>
      <c r="DBD1" t="s">
        <v>14968</v>
      </c>
      <c r="DBE1" t="s">
        <v>14969</v>
      </c>
      <c r="DBF1" t="s">
        <v>14970</v>
      </c>
      <c r="DBG1" t="s">
        <v>14971</v>
      </c>
      <c r="DBH1" t="s">
        <v>14972</v>
      </c>
      <c r="DBI1" t="s">
        <v>14973</v>
      </c>
      <c r="DBJ1" t="s">
        <v>14974</v>
      </c>
      <c r="DBK1" t="s">
        <v>14975</v>
      </c>
      <c r="DBL1" t="s">
        <v>14976</v>
      </c>
      <c r="DBM1" t="s">
        <v>14977</v>
      </c>
      <c r="DBN1" t="s">
        <v>14978</v>
      </c>
      <c r="DBO1" t="s">
        <v>14979</v>
      </c>
      <c r="DBP1" t="s">
        <v>14980</v>
      </c>
      <c r="DBQ1" t="s">
        <v>14981</v>
      </c>
      <c r="DBR1" t="s">
        <v>14982</v>
      </c>
      <c r="DBS1" t="s">
        <v>14983</v>
      </c>
      <c r="DBT1" t="s">
        <v>14984</v>
      </c>
      <c r="DBU1" t="s">
        <v>14985</v>
      </c>
      <c r="DBV1" t="s">
        <v>14986</v>
      </c>
      <c r="DBW1" t="s">
        <v>14987</v>
      </c>
      <c r="DBX1" t="s">
        <v>14988</v>
      </c>
      <c r="DBY1" t="s">
        <v>14989</v>
      </c>
      <c r="DBZ1" t="s">
        <v>14990</v>
      </c>
      <c r="DCA1" t="s">
        <v>14991</v>
      </c>
      <c r="DCB1" t="s">
        <v>14992</v>
      </c>
      <c r="DCC1" t="s">
        <v>14993</v>
      </c>
      <c r="DCD1" t="s">
        <v>14994</v>
      </c>
      <c r="DCE1" t="s">
        <v>14995</v>
      </c>
      <c r="DCF1" t="s">
        <v>14996</v>
      </c>
      <c r="DCG1" t="s">
        <v>14997</v>
      </c>
      <c r="DCH1" t="s">
        <v>14998</v>
      </c>
      <c r="DCI1" t="s">
        <v>14999</v>
      </c>
      <c r="DCJ1" t="s">
        <v>15000</v>
      </c>
      <c r="DCK1" t="s">
        <v>15001</v>
      </c>
      <c r="DCL1" t="s">
        <v>15002</v>
      </c>
      <c r="DCM1" t="s">
        <v>15003</v>
      </c>
      <c r="DCN1" t="s">
        <v>15004</v>
      </c>
      <c r="DCO1" t="s">
        <v>15005</v>
      </c>
      <c r="DCP1" t="s">
        <v>15006</v>
      </c>
      <c r="DCQ1" t="s">
        <v>15007</v>
      </c>
      <c r="DCR1" t="s">
        <v>15008</v>
      </c>
      <c r="DCS1" t="s">
        <v>15009</v>
      </c>
      <c r="DCT1" t="s">
        <v>15010</v>
      </c>
      <c r="DCU1" t="s">
        <v>15011</v>
      </c>
      <c r="DCV1" t="s">
        <v>15012</v>
      </c>
      <c r="DCW1" t="s">
        <v>15013</v>
      </c>
      <c r="DCX1" t="s">
        <v>15014</v>
      </c>
      <c r="DCY1" t="s">
        <v>15015</v>
      </c>
      <c r="DCZ1" t="s">
        <v>15016</v>
      </c>
      <c r="DDA1" t="s">
        <v>15017</v>
      </c>
      <c r="DDB1" t="s">
        <v>15018</v>
      </c>
      <c r="DDC1" t="s">
        <v>15019</v>
      </c>
      <c r="DDD1" t="s">
        <v>15020</v>
      </c>
      <c r="DDE1" t="s">
        <v>15021</v>
      </c>
      <c r="DDF1" t="s">
        <v>15022</v>
      </c>
      <c r="DDG1" t="s">
        <v>15023</v>
      </c>
      <c r="DDH1" t="s">
        <v>15024</v>
      </c>
      <c r="DDI1" t="s">
        <v>15025</v>
      </c>
      <c r="DDJ1" t="s">
        <v>15026</v>
      </c>
      <c r="DDK1" t="s">
        <v>15027</v>
      </c>
      <c r="DDL1" t="s">
        <v>15028</v>
      </c>
      <c r="DDM1" t="s">
        <v>15029</v>
      </c>
      <c r="DDN1" t="s">
        <v>15030</v>
      </c>
      <c r="DDO1" t="s">
        <v>15031</v>
      </c>
      <c r="DDP1" t="s">
        <v>15032</v>
      </c>
      <c r="DDQ1" t="s">
        <v>15033</v>
      </c>
      <c r="DDR1" t="s">
        <v>15034</v>
      </c>
      <c r="DDS1" t="s">
        <v>15035</v>
      </c>
      <c r="DDT1" t="s">
        <v>15036</v>
      </c>
      <c r="DDU1" t="s">
        <v>15037</v>
      </c>
      <c r="DDV1" t="s">
        <v>15038</v>
      </c>
      <c r="DDW1" t="s">
        <v>15039</v>
      </c>
      <c r="DDX1" t="s">
        <v>15040</v>
      </c>
      <c r="DDY1" t="s">
        <v>15041</v>
      </c>
      <c r="DDZ1" t="s">
        <v>15042</v>
      </c>
      <c r="DEA1" t="s">
        <v>15043</v>
      </c>
      <c r="DEB1" t="s">
        <v>15044</v>
      </c>
      <c r="DEC1" t="s">
        <v>15045</v>
      </c>
      <c r="DED1" t="s">
        <v>15046</v>
      </c>
      <c r="DEE1" t="s">
        <v>15047</v>
      </c>
      <c r="DEF1" t="s">
        <v>15048</v>
      </c>
      <c r="DEG1" t="s">
        <v>15049</v>
      </c>
      <c r="DEH1" t="s">
        <v>15050</v>
      </c>
      <c r="DEI1" t="s">
        <v>15051</v>
      </c>
      <c r="DEJ1" t="s">
        <v>15052</v>
      </c>
      <c r="DEK1" t="s">
        <v>15053</v>
      </c>
      <c r="DEL1" t="s">
        <v>15054</v>
      </c>
      <c r="DEM1" t="s">
        <v>15055</v>
      </c>
      <c r="DEN1" t="s">
        <v>15056</v>
      </c>
      <c r="DEO1" t="s">
        <v>15057</v>
      </c>
      <c r="DEP1" t="s">
        <v>15058</v>
      </c>
      <c r="DEQ1" t="s">
        <v>15059</v>
      </c>
      <c r="DER1" t="s">
        <v>15060</v>
      </c>
      <c r="DES1" t="s">
        <v>15061</v>
      </c>
      <c r="DET1" t="s">
        <v>15062</v>
      </c>
      <c r="DEU1" t="s">
        <v>15063</v>
      </c>
      <c r="DEV1" t="s">
        <v>15064</v>
      </c>
      <c r="DEW1" t="s">
        <v>15065</v>
      </c>
      <c r="DEX1" t="s">
        <v>15066</v>
      </c>
      <c r="DEY1" t="s">
        <v>15067</v>
      </c>
      <c r="DEZ1" t="s">
        <v>15068</v>
      </c>
      <c r="DFA1" t="s">
        <v>15069</v>
      </c>
      <c r="DFB1" t="s">
        <v>15070</v>
      </c>
      <c r="DFC1" t="s">
        <v>15071</v>
      </c>
      <c r="DFD1" t="s">
        <v>15072</v>
      </c>
      <c r="DFE1" t="s">
        <v>15073</v>
      </c>
      <c r="DFF1" t="s">
        <v>15074</v>
      </c>
      <c r="DFG1" t="s">
        <v>15075</v>
      </c>
      <c r="DFH1" t="s">
        <v>15076</v>
      </c>
      <c r="DFI1" t="s">
        <v>15077</v>
      </c>
      <c r="DFJ1" t="s">
        <v>15078</v>
      </c>
      <c r="DFK1" t="s">
        <v>15079</v>
      </c>
      <c r="DFL1" t="s">
        <v>15080</v>
      </c>
      <c r="DFM1" t="s">
        <v>15081</v>
      </c>
      <c r="DFN1" t="s">
        <v>15082</v>
      </c>
      <c r="DFO1" t="s">
        <v>15083</v>
      </c>
      <c r="DFP1" t="s">
        <v>15084</v>
      </c>
      <c r="DFQ1" t="s">
        <v>15085</v>
      </c>
      <c r="DFR1" t="s">
        <v>15086</v>
      </c>
      <c r="DFS1" t="s">
        <v>15087</v>
      </c>
      <c r="DFT1" t="s">
        <v>15088</v>
      </c>
      <c r="DFU1" t="s">
        <v>15089</v>
      </c>
      <c r="DFV1" t="s">
        <v>15090</v>
      </c>
      <c r="DFW1" t="s">
        <v>15091</v>
      </c>
      <c r="DFX1" t="s">
        <v>15092</v>
      </c>
      <c r="DFY1" t="s">
        <v>15093</v>
      </c>
      <c r="DFZ1" t="s">
        <v>15094</v>
      </c>
      <c r="DGA1" t="s">
        <v>15095</v>
      </c>
      <c r="DGB1" t="s">
        <v>15096</v>
      </c>
      <c r="DGC1" t="s">
        <v>15097</v>
      </c>
      <c r="DGD1" t="s">
        <v>15098</v>
      </c>
      <c r="DGE1" t="s">
        <v>15099</v>
      </c>
      <c r="DGF1" t="s">
        <v>15100</v>
      </c>
      <c r="DGG1" t="s">
        <v>15101</v>
      </c>
      <c r="DGH1" t="s">
        <v>15102</v>
      </c>
      <c r="DGI1" t="s">
        <v>15103</v>
      </c>
      <c r="DGJ1" t="s">
        <v>15104</v>
      </c>
      <c r="DGK1" t="s">
        <v>15105</v>
      </c>
      <c r="DGL1" t="s">
        <v>15106</v>
      </c>
      <c r="DGM1" t="s">
        <v>15107</v>
      </c>
      <c r="DGN1" t="s">
        <v>15108</v>
      </c>
      <c r="DGO1" t="s">
        <v>15109</v>
      </c>
      <c r="DGP1" t="s">
        <v>15110</v>
      </c>
      <c r="DGQ1" t="s">
        <v>15111</v>
      </c>
      <c r="DGR1" t="s">
        <v>15112</v>
      </c>
      <c r="DGS1" t="s">
        <v>15113</v>
      </c>
      <c r="DGT1" t="s">
        <v>15114</v>
      </c>
      <c r="DGU1" t="s">
        <v>15115</v>
      </c>
      <c r="DGV1" t="s">
        <v>15116</v>
      </c>
      <c r="DGW1" t="s">
        <v>15117</v>
      </c>
      <c r="DGX1" t="s">
        <v>15118</v>
      </c>
      <c r="DGY1" t="s">
        <v>15119</v>
      </c>
      <c r="DGZ1" t="s">
        <v>15120</v>
      </c>
      <c r="DHA1" t="s">
        <v>15121</v>
      </c>
      <c r="DHB1" t="s">
        <v>15122</v>
      </c>
      <c r="DHC1" t="s">
        <v>15123</v>
      </c>
      <c r="DHD1" t="s">
        <v>15124</v>
      </c>
      <c r="DHE1" t="s">
        <v>15125</v>
      </c>
      <c r="DHF1" t="s">
        <v>15126</v>
      </c>
      <c r="DHG1" t="s">
        <v>15127</v>
      </c>
      <c r="DHH1" t="s">
        <v>15128</v>
      </c>
      <c r="DHI1" t="s">
        <v>15129</v>
      </c>
      <c r="DHJ1" t="s">
        <v>15130</v>
      </c>
      <c r="DHK1" t="s">
        <v>15131</v>
      </c>
      <c r="DHL1" t="s">
        <v>15132</v>
      </c>
      <c r="DHM1" t="s">
        <v>15133</v>
      </c>
      <c r="DHN1" t="s">
        <v>15134</v>
      </c>
      <c r="DHO1" t="s">
        <v>15135</v>
      </c>
      <c r="DHP1" t="s">
        <v>15136</v>
      </c>
      <c r="DHQ1" t="s">
        <v>15137</v>
      </c>
      <c r="DHR1" t="s">
        <v>15138</v>
      </c>
      <c r="DHS1" t="s">
        <v>15139</v>
      </c>
      <c r="DHT1" t="s">
        <v>15140</v>
      </c>
      <c r="DHU1" t="s">
        <v>15141</v>
      </c>
      <c r="DHV1" t="s">
        <v>15142</v>
      </c>
      <c r="DHW1" t="s">
        <v>15143</v>
      </c>
      <c r="DHX1" t="s">
        <v>15144</v>
      </c>
      <c r="DHY1" t="s">
        <v>15145</v>
      </c>
      <c r="DHZ1" t="s">
        <v>15146</v>
      </c>
      <c r="DIA1" t="s">
        <v>15147</v>
      </c>
      <c r="DIB1" t="s">
        <v>15148</v>
      </c>
      <c r="DIC1" t="s">
        <v>15149</v>
      </c>
      <c r="DID1" t="s">
        <v>15150</v>
      </c>
      <c r="DIE1" t="s">
        <v>15151</v>
      </c>
      <c r="DIF1" t="s">
        <v>15152</v>
      </c>
      <c r="DIG1" t="s">
        <v>15153</v>
      </c>
      <c r="DIH1" t="s">
        <v>15154</v>
      </c>
      <c r="DII1" t="s">
        <v>15155</v>
      </c>
      <c r="DIJ1" t="s">
        <v>15156</v>
      </c>
      <c r="DIK1" t="s">
        <v>15157</v>
      </c>
      <c r="DIL1" t="s">
        <v>15158</v>
      </c>
      <c r="DIM1" t="s">
        <v>15159</v>
      </c>
      <c r="DIN1" t="s">
        <v>15160</v>
      </c>
      <c r="DIO1" t="s">
        <v>15161</v>
      </c>
      <c r="DIP1" t="s">
        <v>15162</v>
      </c>
      <c r="DIQ1" t="s">
        <v>15163</v>
      </c>
      <c r="DIR1" t="s">
        <v>15164</v>
      </c>
      <c r="DIS1" t="s">
        <v>15165</v>
      </c>
      <c r="DIT1" t="s">
        <v>15166</v>
      </c>
      <c r="DIU1" t="s">
        <v>15167</v>
      </c>
      <c r="DIV1" t="s">
        <v>15168</v>
      </c>
      <c r="DIW1" t="s">
        <v>15169</v>
      </c>
      <c r="DIX1" t="s">
        <v>15170</v>
      </c>
      <c r="DIY1" t="s">
        <v>15171</v>
      </c>
      <c r="DIZ1" t="s">
        <v>15172</v>
      </c>
      <c r="DJA1" t="s">
        <v>15173</v>
      </c>
      <c r="DJB1" t="s">
        <v>15174</v>
      </c>
      <c r="DJC1" t="s">
        <v>15175</v>
      </c>
      <c r="DJD1" t="s">
        <v>15176</v>
      </c>
      <c r="DJE1" t="s">
        <v>15177</v>
      </c>
      <c r="DJF1" t="s">
        <v>15178</v>
      </c>
      <c r="DJG1" t="s">
        <v>15179</v>
      </c>
      <c r="DJH1" t="s">
        <v>15180</v>
      </c>
      <c r="DJI1" t="s">
        <v>15181</v>
      </c>
      <c r="DJJ1" t="s">
        <v>15182</v>
      </c>
      <c r="DJK1" t="s">
        <v>15183</v>
      </c>
      <c r="DJL1" t="s">
        <v>15184</v>
      </c>
      <c r="DJM1" t="s">
        <v>15185</v>
      </c>
      <c r="DJN1" t="s">
        <v>15186</v>
      </c>
      <c r="DJO1" t="s">
        <v>15187</v>
      </c>
      <c r="DJP1" t="s">
        <v>15188</v>
      </c>
      <c r="DJQ1" t="s">
        <v>15189</v>
      </c>
      <c r="DJR1" t="s">
        <v>15190</v>
      </c>
      <c r="DJS1" t="s">
        <v>15191</v>
      </c>
      <c r="DJT1" t="s">
        <v>15192</v>
      </c>
      <c r="DJU1" t="s">
        <v>15193</v>
      </c>
      <c r="DJV1" t="s">
        <v>15194</v>
      </c>
      <c r="DJW1" t="s">
        <v>15195</v>
      </c>
      <c r="DJX1" t="s">
        <v>15196</v>
      </c>
      <c r="DJY1" t="s">
        <v>15197</v>
      </c>
      <c r="DJZ1" t="s">
        <v>15198</v>
      </c>
      <c r="DKA1" t="s">
        <v>15199</v>
      </c>
      <c r="DKB1" t="s">
        <v>15200</v>
      </c>
      <c r="DKC1" t="s">
        <v>15201</v>
      </c>
      <c r="DKD1" t="s">
        <v>15202</v>
      </c>
      <c r="DKE1" t="s">
        <v>15203</v>
      </c>
      <c r="DKF1" t="s">
        <v>15204</v>
      </c>
      <c r="DKG1" t="s">
        <v>15205</v>
      </c>
      <c r="DKH1" t="s">
        <v>15206</v>
      </c>
      <c r="DKI1" t="s">
        <v>15207</v>
      </c>
      <c r="DKJ1" t="s">
        <v>15208</v>
      </c>
      <c r="DKK1" t="s">
        <v>15209</v>
      </c>
      <c r="DKL1" t="s">
        <v>15210</v>
      </c>
      <c r="DKM1" t="s">
        <v>15211</v>
      </c>
      <c r="DKN1" t="s">
        <v>15212</v>
      </c>
      <c r="DKO1" t="s">
        <v>15213</v>
      </c>
      <c r="DKP1" t="s">
        <v>15214</v>
      </c>
      <c r="DKQ1" t="s">
        <v>15215</v>
      </c>
      <c r="DKR1" t="s">
        <v>15216</v>
      </c>
      <c r="DKS1" t="s">
        <v>15217</v>
      </c>
      <c r="DKT1" t="s">
        <v>15218</v>
      </c>
      <c r="DKU1" t="s">
        <v>15219</v>
      </c>
      <c r="DKV1" t="s">
        <v>15220</v>
      </c>
      <c r="DKW1" t="s">
        <v>15221</v>
      </c>
      <c r="DKX1" t="s">
        <v>15222</v>
      </c>
      <c r="DKY1" t="s">
        <v>15223</v>
      </c>
      <c r="DKZ1" t="s">
        <v>15224</v>
      </c>
      <c r="DLA1" t="s">
        <v>15225</v>
      </c>
      <c r="DLB1" t="s">
        <v>15226</v>
      </c>
      <c r="DLC1" t="s">
        <v>15227</v>
      </c>
      <c r="DLD1" t="s">
        <v>15228</v>
      </c>
      <c r="DLE1" t="s">
        <v>15229</v>
      </c>
      <c r="DLF1" t="s">
        <v>15230</v>
      </c>
      <c r="DLG1" t="s">
        <v>15231</v>
      </c>
      <c r="DLH1" t="s">
        <v>15232</v>
      </c>
      <c r="DLI1" t="s">
        <v>15233</v>
      </c>
      <c r="DLJ1" t="s">
        <v>15234</v>
      </c>
      <c r="DLK1" t="s">
        <v>15235</v>
      </c>
      <c r="DLL1" t="s">
        <v>15236</v>
      </c>
      <c r="DLM1" t="s">
        <v>15237</v>
      </c>
      <c r="DLN1" t="s">
        <v>15238</v>
      </c>
      <c r="DLO1" t="s">
        <v>15239</v>
      </c>
      <c r="DLP1" t="s">
        <v>15240</v>
      </c>
      <c r="DLQ1" t="s">
        <v>15241</v>
      </c>
      <c r="DLR1" t="s">
        <v>15242</v>
      </c>
      <c r="DLS1" t="s">
        <v>15243</v>
      </c>
      <c r="DLT1" t="s">
        <v>15244</v>
      </c>
      <c r="DLU1" t="s">
        <v>15245</v>
      </c>
      <c r="DLV1" t="s">
        <v>15246</v>
      </c>
      <c r="DLW1" t="s">
        <v>15247</v>
      </c>
      <c r="DLX1" t="s">
        <v>15248</v>
      </c>
      <c r="DLY1" t="s">
        <v>15249</v>
      </c>
      <c r="DLZ1" t="s">
        <v>15250</v>
      </c>
      <c r="DMA1" t="s">
        <v>15251</v>
      </c>
      <c r="DMB1" t="s">
        <v>15252</v>
      </c>
      <c r="DMC1" t="s">
        <v>15253</v>
      </c>
      <c r="DMD1" t="s">
        <v>15254</v>
      </c>
      <c r="DME1" t="s">
        <v>15255</v>
      </c>
      <c r="DMF1" t="s">
        <v>15256</v>
      </c>
      <c r="DMG1" t="s">
        <v>15257</v>
      </c>
      <c r="DMH1" t="s">
        <v>15258</v>
      </c>
      <c r="DMI1" t="s">
        <v>15259</v>
      </c>
      <c r="DMJ1" t="s">
        <v>15260</v>
      </c>
      <c r="DMK1" t="s">
        <v>15261</v>
      </c>
      <c r="DML1" t="s">
        <v>15262</v>
      </c>
      <c r="DMM1" t="s">
        <v>15263</v>
      </c>
      <c r="DMN1" t="s">
        <v>15264</v>
      </c>
      <c r="DMO1" t="s">
        <v>15265</v>
      </c>
      <c r="DMP1" t="s">
        <v>15266</v>
      </c>
      <c r="DMQ1" t="s">
        <v>15267</v>
      </c>
      <c r="DMR1" t="s">
        <v>15268</v>
      </c>
      <c r="DMS1" t="s">
        <v>15269</v>
      </c>
      <c r="DMT1" t="s">
        <v>15270</v>
      </c>
      <c r="DMU1" t="s">
        <v>15271</v>
      </c>
      <c r="DMV1" t="s">
        <v>15272</v>
      </c>
      <c r="DMW1" t="s">
        <v>15273</v>
      </c>
      <c r="DMX1" t="s">
        <v>15274</v>
      </c>
      <c r="DMY1" t="s">
        <v>15275</v>
      </c>
      <c r="DMZ1" t="s">
        <v>15276</v>
      </c>
      <c r="DNA1" t="s">
        <v>15277</v>
      </c>
      <c r="DNB1" t="s">
        <v>15278</v>
      </c>
      <c r="DNC1" t="s">
        <v>15279</v>
      </c>
      <c r="DND1" t="s">
        <v>15280</v>
      </c>
      <c r="DNE1" t="s">
        <v>15281</v>
      </c>
      <c r="DNF1" t="s">
        <v>15282</v>
      </c>
      <c r="DNG1" t="s">
        <v>15283</v>
      </c>
      <c r="DNH1" t="s">
        <v>15284</v>
      </c>
      <c r="DNI1" t="s">
        <v>15285</v>
      </c>
      <c r="DNJ1" t="s">
        <v>15286</v>
      </c>
      <c r="DNK1" t="s">
        <v>15287</v>
      </c>
      <c r="DNL1" t="s">
        <v>15288</v>
      </c>
      <c r="DNM1" t="s">
        <v>15289</v>
      </c>
      <c r="DNN1" t="s">
        <v>15290</v>
      </c>
      <c r="DNO1" t="s">
        <v>15291</v>
      </c>
      <c r="DNP1" t="s">
        <v>15292</v>
      </c>
      <c r="DNQ1" t="s">
        <v>15293</v>
      </c>
      <c r="DNR1" t="s">
        <v>15294</v>
      </c>
      <c r="DNS1" t="s">
        <v>15295</v>
      </c>
      <c r="DNT1" t="s">
        <v>15296</v>
      </c>
      <c r="DNU1" t="s">
        <v>15297</v>
      </c>
      <c r="DNV1" t="s">
        <v>15298</v>
      </c>
      <c r="DNW1" t="s">
        <v>15299</v>
      </c>
      <c r="DNX1" t="s">
        <v>15300</v>
      </c>
      <c r="DNY1" t="s">
        <v>15301</v>
      </c>
      <c r="DNZ1" t="s">
        <v>15302</v>
      </c>
      <c r="DOA1" t="s">
        <v>15303</v>
      </c>
      <c r="DOB1" t="s">
        <v>15304</v>
      </c>
      <c r="DOC1" t="s">
        <v>15305</v>
      </c>
      <c r="DOD1" t="s">
        <v>15306</v>
      </c>
      <c r="DOE1" t="s">
        <v>15307</v>
      </c>
      <c r="DOF1" t="s">
        <v>15308</v>
      </c>
      <c r="DOG1" t="s">
        <v>15309</v>
      </c>
      <c r="DOH1" t="s">
        <v>15310</v>
      </c>
      <c r="DOI1" t="s">
        <v>15311</v>
      </c>
      <c r="DOJ1" t="s">
        <v>15312</v>
      </c>
      <c r="DOK1" t="s">
        <v>15313</v>
      </c>
      <c r="DOL1" t="s">
        <v>15314</v>
      </c>
      <c r="DOM1" t="s">
        <v>15315</v>
      </c>
      <c r="DON1" t="s">
        <v>15316</v>
      </c>
      <c r="DOO1" t="s">
        <v>15317</v>
      </c>
      <c r="DOP1" t="s">
        <v>15318</v>
      </c>
      <c r="DOQ1" t="s">
        <v>15319</v>
      </c>
      <c r="DOR1" t="s">
        <v>15320</v>
      </c>
      <c r="DOS1" t="s">
        <v>15321</v>
      </c>
      <c r="DOT1" t="s">
        <v>15322</v>
      </c>
      <c r="DOU1" t="s">
        <v>15323</v>
      </c>
      <c r="DOV1" t="s">
        <v>15324</v>
      </c>
      <c r="DOW1" t="s">
        <v>15325</v>
      </c>
      <c r="DOX1" t="s">
        <v>15326</v>
      </c>
      <c r="DOY1" t="s">
        <v>15327</v>
      </c>
      <c r="DOZ1" t="s">
        <v>15328</v>
      </c>
      <c r="DPA1" t="s">
        <v>15329</v>
      </c>
      <c r="DPB1" t="s">
        <v>15330</v>
      </c>
      <c r="DPC1" t="s">
        <v>15331</v>
      </c>
      <c r="DPD1" t="s">
        <v>15332</v>
      </c>
      <c r="DPE1" t="s">
        <v>15333</v>
      </c>
      <c r="DPF1" t="s">
        <v>15334</v>
      </c>
      <c r="DPG1" t="s">
        <v>15335</v>
      </c>
      <c r="DPH1" t="s">
        <v>15336</v>
      </c>
      <c r="DPI1" t="s">
        <v>15337</v>
      </c>
      <c r="DPJ1" t="s">
        <v>15338</v>
      </c>
      <c r="DPK1" t="s">
        <v>15339</v>
      </c>
      <c r="DPL1" t="s">
        <v>15340</v>
      </c>
      <c r="DPM1" t="s">
        <v>15341</v>
      </c>
      <c r="DPN1" t="s">
        <v>15342</v>
      </c>
      <c r="DPO1" t="s">
        <v>15343</v>
      </c>
      <c r="DPP1" t="s">
        <v>15344</v>
      </c>
      <c r="DPQ1" t="s">
        <v>15345</v>
      </c>
      <c r="DPR1" t="s">
        <v>15346</v>
      </c>
      <c r="DPS1" t="s">
        <v>15347</v>
      </c>
      <c r="DPT1" t="s">
        <v>15348</v>
      </c>
      <c r="DPU1" t="s">
        <v>15349</v>
      </c>
      <c r="DPV1" t="s">
        <v>15350</v>
      </c>
      <c r="DPW1" t="s">
        <v>15351</v>
      </c>
      <c r="DPX1" t="s">
        <v>15352</v>
      </c>
      <c r="DPY1" t="s">
        <v>15353</v>
      </c>
      <c r="DPZ1" t="s">
        <v>15354</v>
      </c>
      <c r="DQA1" t="s">
        <v>15355</v>
      </c>
      <c r="DQB1" t="s">
        <v>15356</v>
      </c>
      <c r="DQC1" t="s">
        <v>15357</v>
      </c>
      <c r="DQD1" t="s">
        <v>15358</v>
      </c>
      <c r="DQE1" t="s">
        <v>15359</v>
      </c>
      <c r="DQF1" t="s">
        <v>15360</v>
      </c>
      <c r="DQG1" t="s">
        <v>15361</v>
      </c>
      <c r="DQH1" t="s">
        <v>15362</v>
      </c>
      <c r="DQI1" t="s">
        <v>15363</v>
      </c>
      <c r="DQJ1" t="s">
        <v>15364</v>
      </c>
      <c r="DQK1" t="s">
        <v>15365</v>
      </c>
      <c r="DQL1" t="s">
        <v>15366</v>
      </c>
      <c r="DQM1" t="s">
        <v>15367</v>
      </c>
      <c r="DQN1" t="s">
        <v>15368</v>
      </c>
      <c r="DQO1" t="s">
        <v>15369</v>
      </c>
      <c r="DQP1" t="s">
        <v>15370</v>
      </c>
      <c r="DQQ1" t="s">
        <v>15371</v>
      </c>
      <c r="DQR1" t="s">
        <v>15372</v>
      </c>
      <c r="DQS1" t="s">
        <v>15373</v>
      </c>
      <c r="DQT1" t="s">
        <v>15374</v>
      </c>
      <c r="DQU1" t="s">
        <v>15375</v>
      </c>
      <c r="DQV1" t="s">
        <v>15376</v>
      </c>
      <c r="DQW1" t="s">
        <v>15377</v>
      </c>
      <c r="DQX1" t="s">
        <v>15378</v>
      </c>
      <c r="DQY1" t="s">
        <v>15379</v>
      </c>
      <c r="DQZ1" t="s">
        <v>15380</v>
      </c>
      <c r="DRA1" t="s">
        <v>15381</v>
      </c>
      <c r="DRB1" t="s">
        <v>15382</v>
      </c>
      <c r="DRC1" t="s">
        <v>15383</v>
      </c>
      <c r="DRD1" t="s">
        <v>15384</v>
      </c>
      <c r="DRE1" t="s">
        <v>15385</v>
      </c>
      <c r="DRF1" t="s">
        <v>15386</v>
      </c>
      <c r="DRG1" t="s">
        <v>15387</v>
      </c>
      <c r="DRH1" t="s">
        <v>15388</v>
      </c>
      <c r="DRI1" t="s">
        <v>15389</v>
      </c>
      <c r="DRJ1" t="s">
        <v>15390</v>
      </c>
      <c r="DRK1" t="s">
        <v>15391</v>
      </c>
      <c r="DRL1" t="s">
        <v>15392</v>
      </c>
      <c r="DRM1" t="s">
        <v>15393</v>
      </c>
      <c r="DRN1" t="s">
        <v>15394</v>
      </c>
      <c r="DRO1" t="s">
        <v>15395</v>
      </c>
      <c r="DRP1" t="s">
        <v>15396</v>
      </c>
      <c r="DRQ1" t="s">
        <v>15397</v>
      </c>
      <c r="DRR1" t="s">
        <v>15398</v>
      </c>
      <c r="DRS1" t="s">
        <v>15399</v>
      </c>
      <c r="DRT1" t="s">
        <v>15400</v>
      </c>
      <c r="DRU1" t="s">
        <v>15401</v>
      </c>
      <c r="DRV1" t="s">
        <v>15402</v>
      </c>
      <c r="DRW1" t="s">
        <v>15403</v>
      </c>
      <c r="DRX1" t="s">
        <v>15404</v>
      </c>
      <c r="DRY1" t="s">
        <v>15405</v>
      </c>
      <c r="DRZ1" t="s">
        <v>15406</v>
      </c>
      <c r="DSA1" t="s">
        <v>15407</v>
      </c>
      <c r="DSB1" t="s">
        <v>15408</v>
      </c>
      <c r="DSC1" t="s">
        <v>15409</v>
      </c>
      <c r="DSD1" t="s">
        <v>15410</v>
      </c>
      <c r="DSE1" t="s">
        <v>15411</v>
      </c>
      <c r="DSF1" t="s">
        <v>15412</v>
      </c>
      <c r="DSG1" t="s">
        <v>15413</v>
      </c>
      <c r="DSH1" t="s">
        <v>15414</v>
      </c>
      <c r="DSI1" t="s">
        <v>15415</v>
      </c>
      <c r="DSJ1" t="s">
        <v>15416</v>
      </c>
      <c r="DSK1" t="s">
        <v>15417</v>
      </c>
      <c r="DSL1" t="s">
        <v>15418</v>
      </c>
      <c r="DSM1" t="s">
        <v>15419</v>
      </c>
      <c r="DSN1" t="s">
        <v>15420</v>
      </c>
      <c r="DSO1" t="s">
        <v>15421</v>
      </c>
      <c r="DSP1" t="s">
        <v>15422</v>
      </c>
      <c r="DSQ1" t="s">
        <v>15423</v>
      </c>
      <c r="DSR1" t="s">
        <v>15424</v>
      </c>
      <c r="DSS1" t="s">
        <v>15425</v>
      </c>
      <c r="DST1" t="s">
        <v>15426</v>
      </c>
      <c r="DSU1" t="s">
        <v>15427</v>
      </c>
      <c r="DSV1" t="s">
        <v>15428</v>
      </c>
      <c r="DSW1" t="s">
        <v>15429</v>
      </c>
      <c r="DSX1" t="s">
        <v>15430</v>
      </c>
      <c r="DSY1" t="s">
        <v>15431</v>
      </c>
      <c r="DSZ1" t="s">
        <v>15432</v>
      </c>
      <c r="DTA1" t="s">
        <v>15433</v>
      </c>
      <c r="DTB1" t="s">
        <v>15434</v>
      </c>
      <c r="DTC1" t="s">
        <v>15435</v>
      </c>
      <c r="DTD1" t="s">
        <v>15436</v>
      </c>
      <c r="DTE1" t="s">
        <v>15437</v>
      </c>
      <c r="DTF1" t="s">
        <v>15438</v>
      </c>
      <c r="DTG1" t="s">
        <v>15439</v>
      </c>
      <c r="DTH1" t="s">
        <v>15440</v>
      </c>
      <c r="DTI1" t="s">
        <v>15441</v>
      </c>
      <c r="DTJ1" t="s">
        <v>15442</v>
      </c>
      <c r="DTK1" t="s">
        <v>15443</v>
      </c>
      <c r="DTL1" t="s">
        <v>15444</v>
      </c>
      <c r="DTM1" t="s">
        <v>15445</v>
      </c>
      <c r="DTN1" t="s">
        <v>15446</v>
      </c>
      <c r="DTO1" t="s">
        <v>15447</v>
      </c>
      <c r="DTP1" t="s">
        <v>15448</v>
      </c>
      <c r="DTQ1" t="s">
        <v>15449</v>
      </c>
      <c r="DTR1" t="s">
        <v>15450</v>
      </c>
      <c r="DTS1" t="s">
        <v>15451</v>
      </c>
      <c r="DTT1" t="s">
        <v>15452</v>
      </c>
      <c r="DTU1" t="s">
        <v>15453</v>
      </c>
      <c r="DTV1" t="s">
        <v>15454</v>
      </c>
      <c r="DTW1" t="s">
        <v>15455</v>
      </c>
      <c r="DTX1" t="s">
        <v>15456</v>
      </c>
      <c r="DTY1" t="s">
        <v>15457</v>
      </c>
      <c r="DTZ1" t="s">
        <v>15458</v>
      </c>
      <c r="DUA1" t="s">
        <v>15459</v>
      </c>
      <c r="DUB1" t="s">
        <v>15460</v>
      </c>
      <c r="DUC1" t="s">
        <v>15461</v>
      </c>
      <c r="DUD1" t="s">
        <v>15462</v>
      </c>
      <c r="DUE1" t="s">
        <v>15463</v>
      </c>
      <c r="DUF1" t="s">
        <v>15464</v>
      </c>
      <c r="DUG1" t="s">
        <v>15465</v>
      </c>
      <c r="DUH1" t="s">
        <v>15466</v>
      </c>
      <c r="DUI1" t="s">
        <v>15467</v>
      </c>
      <c r="DUJ1" t="s">
        <v>15468</v>
      </c>
      <c r="DUK1" t="s">
        <v>15469</v>
      </c>
      <c r="DUL1" t="s">
        <v>15470</v>
      </c>
      <c r="DUM1" t="s">
        <v>15471</v>
      </c>
      <c r="DUN1" t="s">
        <v>15472</v>
      </c>
      <c r="DUO1" t="s">
        <v>15473</v>
      </c>
      <c r="DUP1" t="s">
        <v>15474</v>
      </c>
      <c r="DUQ1" t="s">
        <v>15475</v>
      </c>
      <c r="DUR1" t="s">
        <v>15476</v>
      </c>
      <c r="DUS1" t="s">
        <v>15477</v>
      </c>
      <c r="DUT1" t="s">
        <v>15478</v>
      </c>
      <c r="DUU1" t="s">
        <v>15479</v>
      </c>
      <c r="DUV1" t="s">
        <v>15480</v>
      </c>
      <c r="DUW1" t="s">
        <v>15481</v>
      </c>
      <c r="DUX1" t="s">
        <v>15482</v>
      </c>
      <c r="DUY1" t="s">
        <v>15483</v>
      </c>
      <c r="DUZ1" t="s">
        <v>15484</v>
      </c>
      <c r="DVA1" t="s">
        <v>15485</v>
      </c>
      <c r="DVB1" t="s">
        <v>15486</v>
      </c>
      <c r="DVC1" t="s">
        <v>15487</v>
      </c>
      <c r="DVD1" t="s">
        <v>15488</v>
      </c>
      <c r="DVE1" t="s">
        <v>15489</v>
      </c>
      <c r="DVF1" t="s">
        <v>15490</v>
      </c>
      <c r="DVG1" t="s">
        <v>15491</v>
      </c>
      <c r="DVH1" t="s">
        <v>15492</v>
      </c>
      <c r="DVI1" t="s">
        <v>15493</v>
      </c>
      <c r="DVJ1" t="s">
        <v>15494</v>
      </c>
      <c r="DVK1" t="s">
        <v>15495</v>
      </c>
      <c r="DVL1" t="s">
        <v>15496</v>
      </c>
      <c r="DVM1" t="s">
        <v>15497</v>
      </c>
      <c r="DVN1" t="s">
        <v>15498</v>
      </c>
      <c r="DVO1" t="s">
        <v>15499</v>
      </c>
      <c r="DVP1" t="s">
        <v>15500</v>
      </c>
      <c r="DVQ1" t="s">
        <v>15501</v>
      </c>
      <c r="DVR1" t="s">
        <v>15502</v>
      </c>
      <c r="DVS1" t="s">
        <v>15503</v>
      </c>
      <c r="DVT1" t="s">
        <v>15504</v>
      </c>
      <c r="DVU1" t="s">
        <v>15505</v>
      </c>
      <c r="DVV1" t="s">
        <v>15506</v>
      </c>
      <c r="DVW1" t="s">
        <v>15507</v>
      </c>
      <c r="DVX1" t="s">
        <v>15508</v>
      </c>
      <c r="DVY1" t="s">
        <v>15509</v>
      </c>
      <c r="DVZ1" t="s">
        <v>15510</v>
      </c>
      <c r="DWA1" t="s">
        <v>15511</v>
      </c>
      <c r="DWB1" t="s">
        <v>15512</v>
      </c>
      <c r="DWC1" t="s">
        <v>15513</v>
      </c>
      <c r="DWD1" t="s">
        <v>15514</v>
      </c>
      <c r="DWE1" t="s">
        <v>15515</v>
      </c>
      <c r="DWF1" t="s">
        <v>15516</v>
      </c>
      <c r="DWG1" t="s">
        <v>15517</v>
      </c>
      <c r="DWH1" t="s">
        <v>15518</v>
      </c>
      <c r="DWI1" t="s">
        <v>15519</v>
      </c>
      <c r="DWJ1" t="s">
        <v>15520</v>
      </c>
      <c r="DWK1" t="s">
        <v>15521</v>
      </c>
      <c r="DWL1" t="s">
        <v>15522</v>
      </c>
      <c r="DWM1" t="s">
        <v>15523</v>
      </c>
      <c r="DWN1" t="s">
        <v>15524</v>
      </c>
      <c r="DWO1" t="s">
        <v>15525</v>
      </c>
      <c r="DWP1" t="s">
        <v>15526</v>
      </c>
      <c r="DWQ1" t="s">
        <v>15527</v>
      </c>
      <c r="DWR1" t="s">
        <v>15528</v>
      </c>
      <c r="DWS1" t="s">
        <v>15529</v>
      </c>
      <c r="DWT1" t="s">
        <v>15530</v>
      </c>
      <c r="DWU1" t="s">
        <v>15531</v>
      </c>
      <c r="DWV1" t="s">
        <v>15532</v>
      </c>
      <c r="DWW1" t="s">
        <v>15533</v>
      </c>
      <c r="DWX1" t="s">
        <v>15534</v>
      </c>
      <c r="DWY1" t="s">
        <v>15535</v>
      </c>
      <c r="DWZ1" t="s">
        <v>15536</v>
      </c>
      <c r="DXA1" t="s">
        <v>15537</v>
      </c>
      <c r="DXB1" t="s">
        <v>15538</v>
      </c>
      <c r="DXC1" t="s">
        <v>15539</v>
      </c>
      <c r="DXD1" t="s">
        <v>15540</v>
      </c>
      <c r="DXE1" t="s">
        <v>15541</v>
      </c>
      <c r="DXF1" t="s">
        <v>15542</v>
      </c>
      <c r="DXG1" t="s">
        <v>15543</v>
      </c>
      <c r="DXH1" t="s">
        <v>15544</v>
      </c>
      <c r="DXI1" t="s">
        <v>15545</v>
      </c>
      <c r="DXJ1" t="s">
        <v>15546</v>
      </c>
      <c r="DXK1" t="s">
        <v>15547</v>
      </c>
      <c r="DXL1" t="s">
        <v>15548</v>
      </c>
      <c r="DXM1" t="s">
        <v>15549</v>
      </c>
      <c r="DXN1" t="s">
        <v>15550</v>
      </c>
      <c r="DXO1" t="s">
        <v>15551</v>
      </c>
      <c r="DXP1" t="s">
        <v>15552</v>
      </c>
      <c r="DXQ1" t="s">
        <v>15553</v>
      </c>
      <c r="DXR1" t="s">
        <v>15554</v>
      </c>
      <c r="DXS1" t="s">
        <v>15555</v>
      </c>
      <c r="DXT1" t="s">
        <v>15556</v>
      </c>
      <c r="DXU1" t="s">
        <v>15557</v>
      </c>
      <c r="DXV1" t="s">
        <v>15558</v>
      </c>
      <c r="DXW1" t="s">
        <v>15559</v>
      </c>
      <c r="DXX1" t="s">
        <v>15560</v>
      </c>
      <c r="DXY1" t="s">
        <v>15561</v>
      </c>
      <c r="DXZ1" t="s">
        <v>15562</v>
      </c>
      <c r="DYA1" t="s">
        <v>15563</v>
      </c>
      <c r="DYB1" t="s">
        <v>15564</v>
      </c>
      <c r="DYC1" t="s">
        <v>15565</v>
      </c>
      <c r="DYD1" t="s">
        <v>15566</v>
      </c>
      <c r="DYE1" t="s">
        <v>15567</v>
      </c>
      <c r="DYF1" t="s">
        <v>15568</v>
      </c>
      <c r="DYG1" t="s">
        <v>15569</v>
      </c>
      <c r="DYH1" t="s">
        <v>15570</v>
      </c>
      <c r="DYI1" t="s">
        <v>15571</v>
      </c>
      <c r="DYJ1" t="s">
        <v>15572</v>
      </c>
      <c r="DYK1" t="s">
        <v>15573</v>
      </c>
      <c r="DYL1" t="s">
        <v>15574</v>
      </c>
      <c r="DYM1" t="s">
        <v>15575</v>
      </c>
      <c r="DYN1" t="s">
        <v>15576</v>
      </c>
      <c r="DYO1" t="s">
        <v>15577</v>
      </c>
      <c r="DYP1" t="s">
        <v>15578</v>
      </c>
      <c r="DYQ1" t="s">
        <v>15579</v>
      </c>
      <c r="DYR1" t="s">
        <v>15580</v>
      </c>
      <c r="DYS1" t="s">
        <v>15581</v>
      </c>
      <c r="DYT1" t="s">
        <v>15582</v>
      </c>
      <c r="DYU1" t="s">
        <v>15583</v>
      </c>
      <c r="DYV1" t="s">
        <v>15584</v>
      </c>
      <c r="DYW1" t="s">
        <v>15585</v>
      </c>
      <c r="DYX1" t="s">
        <v>15586</v>
      </c>
      <c r="DYY1" t="s">
        <v>15587</v>
      </c>
      <c r="DYZ1" t="s">
        <v>15588</v>
      </c>
      <c r="DZA1" t="s">
        <v>15589</v>
      </c>
      <c r="DZB1" t="s">
        <v>15590</v>
      </c>
      <c r="DZC1" t="s">
        <v>15591</v>
      </c>
      <c r="DZD1" t="s">
        <v>15592</v>
      </c>
      <c r="DZE1" t="s">
        <v>15593</v>
      </c>
      <c r="DZF1" t="s">
        <v>15594</v>
      </c>
      <c r="DZG1" t="s">
        <v>15595</v>
      </c>
      <c r="DZH1" t="s">
        <v>15596</v>
      </c>
      <c r="DZI1" t="s">
        <v>15597</v>
      </c>
      <c r="DZJ1" t="s">
        <v>15598</v>
      </c>
      <c r="DZK1" t="s">
        <v>15599</v>
      </c>
      <c r="DZL1" t="s">
        <v>15600</v>
      </c>
      <c r="DZM1" t="s">
        <v>15601</v>
      </c>
      <c r="DZN1" t="s">
        <v>15602</v>
      </c>
      <c r="DZO1" t="s">
        <v>15603</v>
      </c>
      <c r="DZP1" t="s">
        <v>15604</v>
      </c>
      <c r="DZQ1" t="s">
        <v>15605</v>
      </c>
      <c r="DZR1" t="s">
        <v>15606</v>
      </c>
      <c r="DZS1" t="s">
        <v>15607</v>
      </c>
      <c r="DZT1" t="s">
        <v>15608</v>
      </c>
      <c r="DZU1" t="s">
        <v>15609</v>
      </c>
      <c r="DZV1" t="s">
        <v>15610</v>
      </c>
      <c r="DZW1" t="s">
        <v>15611</v>
      </c>
      <c r="DZX1" t="s">
        <v>15612</v>
      </c>
      <c r="DZY1" t="s">
        <v>15613</v>
      </c>
      <c r="DZZ1" t="s">
        <v>15614</v>
      </c>
      <c r="EAA1" t="s">
        <v>15615</v>
      </c>
      <c r="EAB1" t="s">
        <v>15616</v>
      </c>
      <c r="EAC1" t="s">
        <v>15617</v>
      </c>
      <c r="EAD1" t="s">
        <v>15618</v>
      </c>
      <c r="EAE1" t="s">
        <v>15619</v>
      </c>
      <c r="EAF1" t="s">
        <v>15620</v>
      </c>
      <c r="EAG1" t="s">
        <v>15621</v>
      </c>
      <c r="EAH1" t="s">
        <v>15622</v>
      </c>
      <c r="EAI1" t="s">
        <v>15623</v>
      </c>
      <c r="EAJ1" t="s">
        <v>15624</v>
      </c>
      <c r="EAK1" t="s">
        <v>15625</v>
      </c>
      <c r="EAL1" t="s">
        <v>15626</v>
      </c>
      <c r="EAM1" t="s">
        <v>15627</v>
      </c>
      <c r="EAN1" t="s">
        <v>15628</v>
      </c>
      <c r="EAO1" t="s">
        <v>15629</v>
      </c>
      <c r="EAP1" t="s">
        <v>15630</v>
      </c>
      <c r="EAQ1" t="s">
        <v>15631</v>
      </c>
      <c r="EAR1" t="s">
        <v>15632</v>
      </c>
      <c r="EAS1" t="s">
        <v>15633</v>
      </c>
      <c r="EAT1" t="s">
        <v>15634</v>
      </c>
      <c r="EAU1" t="s">
        <v>15635</v>
      </c>
      <c r="EAV1" t="s">
        <v>15636</v>
      </c>
      <c r="EAW1" t="s">
        <v>15637</v>
      </c>
      <c r="EAX1" t="s">
        <v>15638</v>
      </c>
      <c r="EAY1" t="s">
        <v>15639</v>
      </c>
      <c r="EAZ1" t="s">
        <v>15640</v>
      </c>
      <c r="EBA1" t="s">
        <v>15641</v>
      </c>
      <c r="EBB1" t="s">
        <v>15642</v>
      </c>
      <c r="EBC1" t="s">
        <v>15643</v>
      </c>
      <c r="EBD1" t="s">
        <v>15644</v>
      </c>
      <c r="EBE1" t="s">
        <v>15645</v>
      </c>
      <c r="EBF1" t="s">
        <v>15646</v>
      </c>
      <c r="EBG1" t="s">
        <v>15647</v>
      </c>
      <c r="EBH1" t="s">
        <v>15648</v>
      </c>
      <c r="EBI1" t="s">
        <v>15649</v>
      </c>
      <c r="EBJ1" t="s">
        <v>15650</v>
      </c>
      <c r="EBK1" t="s">
        <v>15651</v>
      </c>
      <c r="EBL1" t="s">
        <v>15652</v>
      </c>
      <c r="EBM1" t="s">
        <v>15653</v>
      </c>
      <c r="EBN1" t="s">
        <v>15654</v>
      </c>
      <c r="EBO1" t="s">
        <v>15655</v>
      </c>
      <c r="EBP1" t="s">
        <v>15656</v>
      </c>
      <c r="EBQ1" t="s">
        <v>15657</v>
      </c>
      <c r="EBR1" t="s">
        <v>15658</v>
      </c>
      <c r="EBS1" t="s">
        <v>15659</v>
      </c>
      <c r="EBT1" t="s">
        <v>15660</v>
      </c>
      <c r="EBU1" t="s">
        <v>15661</v>
      </c>
      <c r="EBV1" t="s">
        <v>15662</v>
      </c>
      <c r="EBW1" t="s">
        <v>15663</v>
      </c>
      <c r="EBX1" t="s">
        <v>15664</v>
      </c>
      <c r="EBY1" t="s">
        <v>15665</v>
      </c>
      <c r="EBZ1" t="s">
        <v>15666</v>
      </c>
      <c r="ECA1" t="s">
        <v>15667</v>
      </c>
      <c r="ECB1" t="s">
        <v>15668</v>
      </c>
      <c r="ECC1" t="s">
        <v>15669</v>
      </c>
      <c r="ECD1" t="s">
        <v>15670</v>
      </c>
      <c r="ECE1" t="s">
        <v>15671</v>
      </c>
      <c r="ECF1" t="s">
        <v>15672</v>
      </c>
      <c r="ECG1" t="s">
        <v>15673</v>
      </c>
      <c r="ECH1" t="s">
        <v>15674</v>
      </c>
      <c r="ECI1" t="s">
        <v>15675</v>
      </c>
      <c r="ECJ1" t="s">
        <v>15676</v>
      </c>
      <c r="ECK1" t="s">
        <v>15677</v>
      </c>
      <c r="ECL1" t="s">
        <v>15678</v>
      </c>
      <c r="ECM1" t="s">
        <v>15679</v>
      </c>
      <c r="ECN1" t="s">
        <v>15680</v>
      </c>
      <c r="ECO1" t="s">
        <v>15681</v>
      </c>
      <c r="ECP1" t="s">
        <v>15682</v>
      </c>
      <c r="ECQ1" t="s">
        <v>15683</v>
      </c>
      <c r="ECR1" t="s">
        <v>15684</v>
      </c>
      <c r="ECS1" t="s">
        <v>15685</v>
      </c>
      <c r="ECT1" t="s">
        <v>15686</v>
      </c>
      <c r="ECU1" t="s">
        <v>15687</v>
      </c>
      <c r="ECV1" t="s">
        <v>15688</v>
      </c>
      <c r="ECW1" t="s">
        <v>15689</v>
      </c>
      <c r="ECX1" t="s">
        <v>15690</v>
      </c>
      <c r="ECY1" t="s">
        <v>15691</v>
      </c>
      <c r="ECZ1" t="s">
        <v>15692</v>
      </c>
      <c r="EDA1" t="s">
        <v>15693</v>
      </c>
      <c r="EDB1" t="s">
        <v>15694</v>
      </c>
      <c r="EDC1" t="s">
        <v>15695</v>
      </c>
      <c r="EDD1" t="s">
        <v>15696</v>
      </c>
      <c r="EDE1" t="s">
        <v>15697</v>
      </c>
      <c r="EDF1" t="s">
        <v>15698</v>
      </c>
      <c r="EDG1" t="s">
        <v>15699</v>
      </c>
      <c r="EDH1" t="s">
        <v>15700</v>
      </c>
      <c r="EDI1" t="s">
        <v>15701</v>
      </c>
      <c r="EDJ1" t="s">
        <v>15702</v>
      </c>
      <c r="EDK1" t="s">
        <v>15703</v>
      </c>
      <c r="EDL1" t="s">
        <v>15704</v>
      </c>
      <c r="EDM1" t="s">
        <v>15705</v>
      </c>
      <c r="EDN1" t="s">
        <v>15706</v>
      </c>
      <c r="EDO1" t="s">
        <v>15707</v>
      </c>
      <c r="EDP1" t="s">
        <v>15708</v>
      </c>
      <c r="EDQ1" t="s">
        <v>15709</v>
      </c>
      <c r="EDR1" t="s">
        <v>15710</v>
      </c>
      <c r="EDS1" t="s">
        <v>15711</v>
      </c>
      <c r="EDT1" t="s">
        <v>15712</v>
      </c>
      <c r="EDU1" t="s">
        <v>15713</v>
      </c>
      <c r="EDV1" t="s">
        <v>15714</v>
      </c>
      <c r="EDW1" t="s">
        <v>15715</v>
      </c>
      <c r="EDX1" t="s">
        <v>15716</v>
      </c>
      <c r="EDY1" t="s">
        <v>15717</v>
      </c>
      <c r="EDZ1" t="s">
        <v>15718</v>
      </c>
      <c r="EEA1" t="s">
        <v>15719</v>
      </c>
      <c r="EEB1" t="s">
        <v>15720</v>
      </c>
      <c r="EEC1" t="s">
        <v>15721</v>
      </c>
      <c r="EED1" t="s">
        <v>15722</v>
      </c>
      <c r="EEE1" t="s">
        <v>15723</v>
      </c>
      <c r="EEF1" t="s">
        <v>15724</v>
      </c>
      <c r="EEG1" t="s">
        <v>15725</v>
      </c>
      <c r="EEH1" t="s">
        <v>15726</v>
      </c>
      <c r="EEI1" t="s">
        <v>15727</v>
      </c>
      <c r="EEJ1" t="s">
        <v>15728</v>
      </c>
      <c r="EEK1" t="s">
        <v>15729</v>
      </c>
      <c r="EEL1" t="s">
        <v>15730</v>
      </c>
      <c r="EEM1" t="s">
        <v>15731</v>
      </c>
      <c r="EEN1" t="s">
        <v>15732</v>
      </c>
      <c r="EEO1" t="s">
        <v>15733</v>
      </c>
      <c r="EEP1" t="s">
        <v>15734</v>
      </c>
      <c r="EEQ1" t="s">
        <v>15735</v>
      </c>
      <c r="EER1" t="s">
        <v>15736</v>
      </c>
      <c r="EES1" t="s">
        <v>15737</v>
      </c>
      <c r="EET1" t="s">
        <v>15738</v>
      </c>
      <c r="EEU1" t="s">
        <v>15739</v>
      </c>
      <c r="EEV1" t="s">
        <v>15740</v>
      </c>
      <c r="EEW1" t="s">
        <v>15741</v>
      </c>
      <c r="EEX1" t="s">
        <v>15742</v>
      </c>
      <c r="EEY1" t="s">
        <v>15743</v>
      </c>
      <c r="EEZ1" t="s">
        <v>15744</v>
      </c>
      <c r="EFA1" t="s">
        <v>15745</v>
      </c>
      <c r="EFB1" t="s">
        <v>15746</v>
      </c>
      <c r="EFC1" t="s">
        <v>15747</v>
      </c>
      <c r="EFD1" t="s">
        <v>15748</v>
      </c>
      <c r="EFE1" t="s">
        <v>15749</v>
      </c>
      <c r="EFF1" t="s">
        <v>15750</v>
      </c>
      <c r="EFG1" t="s">
        <v>15751</v>
      </c>
      <c r="EFH1" t="s">
        <v>15752</v>
      </c>
      <c r="EFI1" t="s">
        <v>15753</v>
      </c>
      <c r="EFJ1" t="s">
        <v>15754</v>
      </c>
      <c r="EFK1" t="s">
        <v>15755</v>
      </c>
      <c r="EFL1" t="s">
        <v>15756</v>
      </c>
      <c r="EFM1" t="s">
        <v>15757</v>
      </c>
      <c r="EFN1" t="s">
        <v>15758</v>
      </c>
      <c r="EFO1" t="s">
        <v>15759</v>
      </c>
      <c r="EFP1" t="s">
        <v>15760</v>
      </c>
      <c r="EFQ1" t="s">
        <v>15761</v>
      </c>
      <c r="EFR1" t="s">
        <v>15762</v>
      </c>
      <c r="EFS1" t="s">
        <v>15763</v>
      </c>
      <c r="EFT1" t="s">
        <v>15764</v>
      </c>
      <c r="EFU1" t="s">
        <v>15765</v>
      </c>
      <c r="EFV1" t="s">
        <v>15766</v>
      </c>
      <c r="EFW1" t="s">
        <v>15767</v>
      </c>
      <c r="EFX1" t="s">
        <v>15768</v>
      </c>
      <c r="EFY1" t="s">
        <v>15769</v>
      </c>
      <c r="EFZ1" t="s">
        <v>15770</v>
      </c>
      <c r="EGA1" t="s">
        <v>15771</v>
      </c>
      <c r="EGB1" t="s">
        <v>15772</v>
      </c>
      <c r="EGC1" t="s">
        <v>15773</v>
      </c>
      <c r="EGD1" t="s">
        <v>15774</v>
      </c>
      <c r="EGE1" t="s">
        <v>15775</v>
      </c>
      <c r="EGF1" t="s">
        <v>15776</v>
      </c>
      <c r="EGG1" t="s">
        <v>15777</v>
      </c>
      <c r="EGH1" t="s">
        <v>15778</v>
      </c>
      <c r="EGI1" t="s">
        <v>15779</v>
      </c>
      <c r="EGJ1" t="s">
        <v>15780</v>
      </c>
      <c r="EGK1" t="s">
        <v>15781</v>
      </c>
      <c r="EGL1" t="s">
        <v>15782</v>
      </c>
      <c r="EGM1" t="s">
        <v>15783</v>
      </c>
      <c r="EGN1" t="s">
        <v>15784</v>
      </c>
      <c r="EGO1" t="s">
        <v>15785</v>
      </c>
      <c r="EGP1" t="s">
        <v>15786</v>
      </c>
      <c r="EGQ1" t="s">
        <v>15787</v>
      </c>
      <c r="EGR1" t="s">
        <v>15788</v>
      </c>
      <c r="EGS1" t="s">
        <v>15789</v>
      </c>
      <c r="EGT1" t="s">
        <v>15790</v>
      </c>
      <c r="EGU1" t="s">
        <v>15791</v>
      </c>
      <c r="EGV1" t="s">
        <v>15792</v>
      </c>
      <c r="EGW1" t="s">
        <v>15793</v>
      </c>
      <c r="EGX1" t="s">
        <v>15794</v>
      </c>
      <c r="EGY1" t="s">
        <v>15795</v>
      </c>
      <c r="EGZ1" t="s">
        <v>15796</v>
      </c>
      <c r="EHA1" t="s">
        <v>15797</v>
      </c>
      <c r="EHB1" t="s">
        <v>15798</v>
      </c>
      <c r="EHC1" t="s">
        <v>15799</v>
      </c>
      <c r="EHD1" t="s">
        <v>15800</v>
      </c>
      <c r="EHE1" t="s">
        <v>15801</v>
      </c>
      <c r="EHF1" t="s">
        <v>15802</v>
      </c>
      <c r="EHG1" t="s">
        <v>15803</v>
      </c>
      <c r="EHH1" t="s">
        <v>15804</v>
      </c>
      <c r="EHI1" t="s">
        <v>15805</v>
      </c>
      <c r="EHJ1" t="s">
        <v>15806</v>
      </c>
      <c r="EHK1" t="s">
        <v>15807</v>
      </c>
      <c r="EHL1" t="s">
        <v>15808</v>
      </c>
      <c r="EHM1" t="s">
        <v>15809</v>
      </c>
      <c r="EHN1" t="s">
        <v>15810</v>
      </c>
      <c r="EHO1" t="s">
        <v>15811</v>
      </c>
      <c r="EHP1" t="s">
        <v>15812</v>
      </c>
      <c r="EHQ1" t="s">
        <v>15813</v>
      </c>
      <c r="EHR1" t="s">
        <v>15814</v>
      </c>
      <c r="EHS1" t="s">
        <v>15815</v>
      </c>
      <c r="EHT1" t="s">
        <v>15816</v>
      </c>
      <c r="EHU1" t="s">
        <v>15817</v>
      </c>
      <c r="EHV1" t="s">
        <v>15818</v>
      </c>
      <c r="EHW1" t="s">
        <v>15819</v>
      </c>
      <c r="EHX1" t="s">
        <v>15820</v>
      </c>
      <c r="EHY1" t="s">
        <v>15821</v>
      </c>
      <c r="EHZ1" t="s">
        <v>15822</v>
      </c>
      <c r="EIA1" t="s">
        <v>15823</v>
      </c>
      <c r="EIB1" t="s">
        <v>15824</v>
      </c>
      <c r="EIC1" t="s">
        <v>15825</v>
      </c>
      <c r="EID1" t="s">
        <v>15826</v>
      </c>
      <c r="EIE1" t="s">
        <v>15827</v>
      </c>
      <c r="EIF1" t="s">
        <v>15828</v>
      </c>
      <c r="EIG1" t="s">
        <v>15829</v>
      </c>
      <c r="EIH1" t="s">
        <v>15830</v>
      </c>
      <c r="EII1" t="s">
        <v>15831</v>
      </c>
      <c r="EIJ1" t="s">
        <v>15832</v>
      </c>
      <c r="EIK1" t="s">
        <v>15833</v>
      </c>
      <c r="EIL1" t="s">
        <v>15834</v>
      </c>
      <c r="EIM1" t="s">
        <v>15835</v>
      </c>
      <c r="EIN1" t="s">
        <v>15836</v>
      </c>
      <c r="EIO1" t="s">
        <v>15837</v>
      </c>
      <c r="EIP1" t="s">
        <v>15838</v>
      </c>
      <c r="EIQ1" t="s">
        <v>15839</v>
      </c>
      <c r="EIR1" t="s">
        <v>15840</v>
      </c>
      <c r="EIS1" t="s">
        <v>15841</v>
      </c>
      <c r="EIT1" t="s">
        <v>15842</v>
      </c>
      <c r="EIU1" t="s">
        <v>15843</v>
      </c>
      <c r="EIV1" t="s">
        <v>15844</v>
      </c>
      <c r="EIW1" t="s">
        <v>15845</v>
      </c>
      <c r="EIX1" t="s">
        <v>15846</v>
      </c>
      <c r="EIY1" t="s">
        <v>15847</v>
      </c>
      <c r="EIZ1" t="s">
        <v>15848</v>
      </c>
      <c r="EJA1" t="s">
        <v>15849</v>
      </c>
      <c r="EJB1" t="s">
        <v>15850</v>
      </c>
      <c r="EJC1" t="s">
        <v>15851</v>
      </c>
      <c r="EJD1" t="s">
        <v>15852</v>
      </c>
      <c r="EJE1" t="s">
        <v>15853</v>
      </c>
      <c r="EJF1" t="s">
        <v>15854</v>
      </c>
      <c r="EJG1" t="s">
        <v>15855</v>
      </c>
      <c r="EJH1" t="s">
        <v>15856</v>
      </c>
      <c r="EJI1" t="s">
        <v>15857</v>
      </c>
      <c r="EJJ1" t="s">
        <v>15858</v>
      </c>
      <c r="EJK1" t="s">
        <v>15859</v>
      </c>
      <c r="EJL1" t="s">
        <v>15860</v>
      </c>
      <c r="EJM1" t="s">
        <v>15861</v>
      </c>
      <c r="EJN1" t="s">
        <v>15862</v>
      </c>
      <c r="EJO1" t="s">
        <v>15863</v>
      </c>
      <c r="EJP1" t="s">
        <v>15864</v>
      </c>
      <c r="EJQ1" t="s">
        <v>15865</v>
      </c>
      <c r="EJR1" t="s">
        <v>15866</v>
      </c>
      <c r="EJS1" t="s">
        <v>15867</v>
      </c>
      <c r="EJT1" t="s">
        <v>15868</v>
      </c>
      <c r="EJU1" t="s">
        <v>15869</v>
      </c>
      <c r="EJV1" t="s">
        <v>15870</v>
      </c>
      <c r="EJW1" t="s">
        <v>15871</v>
      </c>
      <c r="EJX1" t="s">
        <v>15872</v>
      </c>
      <c r="EJY1" t="s">
        <v>15873</v>
      </c>
      <c r="EJZ1" t="s">
        <v>15874</v>
      </c>
      <c r="EKA1" t="s">
        <v>15875</v>
      </c>
      <c r="EKB1" t="s">
        <v>15876</v>
      </c>
      <c r="EKC1" t="s">
        <v>15877</v>
      </c>
      <c r="EKD1" t="s">
        <v>15878</v>
      </c>
      <c r="EKE1" t="s">
        <v>15879</v>
      </c>
      <c r="EKF1" t="s">
        <v>15880</v>
      </c>
      <c r="EKG1" t="s">
        <v>15881</v>
      </c>
      <c r="EKH1" t="s">
        <v>15882</v>
      </c>
      <c r="EKI1" t="s">
        <v>15883</v>
      </c>
      <c r="EKJ1" t="s">
        <v>15884</v>
      </c>
      <c r="EKK1" t="s">
        <v>15885</v>
      </c>
      <c r="EKL1" t="s">
        <v>15886</v>
      </c>
      <c r="EKM1" t="s">
        <v>15887</v>
      </c>
      <c r="EKN1" t="s">
        <v>15888</v>
      </c>
      <c r="EKO1" t="s">
        <v>15889</v>
      </c>
      <c r="EKP1" t="s">
        <v>15890</v>
      </c>
      <c r="EKQ1" t="s">
        <v>15891</v>
      </c>
      <c r="EKR1" t="s">
        <v>15892</v>
      </c>
      <c r="EKS1" t="s">
        <v>15893</v>
      </c>
      <c r="EKT1" t="s">
        <v>15894</v>
      </c>
      <c r="EKU1" t="s">
        <v>15895</v>
      </c>
      <c r="EKV1" t="s">
        <v>15896</v>
      </c>
      <c r="EKW1" t="s">
        <v>15897</v>
      </c>
      <c r="EKX1" t="s">
        <v>15898</v>
      </c>
      <c r="EKY1" t="s">
        <v>15899</v>
      </c>
      <c r="EKZ1" t="s">
        <v>15900</v>
      </c>
      <c r="ELA1" t="s">
        <v>15901</v>
      </c>
      <c r="ELB1" t="s">
        <v>15902</v>
      </c>
      <c r="ELC1" t="s">
        <v>15903</v>
      </c>
      <c r="ELD1" t="s">
        <v>15904</v>
      </c>
      <c r="ELE1" t="s">
        <v>15905</v>
      </c>
      <c r="ELF1" t="s">
        <v>15906</v>
      </c>
      <c r="ELG1" t="s">
        <v>15907</v>
      </c>
      <c r="ELH1" t="s">
        <v>15908</v>
      </c>
      <c r="ELI1" t="s">
        <v>15909</v>
      </c>
      <c r="ELJ1" t="s">
        <v>15910</v>
      </c>
      <c r="ELK1" t="s">
        <v>15911</v>
      </c>
      <c r="ELL1" t="s">
        <v>15912</v>
      </c>
      <c r="ELM1" t="s">
        <v>15913</v>
      </c>
      <c r="ELN1" t="s">
        <v>15914</v>
      </c>
      <c r="ELO1" t="s">
        <v>15915</v>
      </c>
      <c r="ELP1" t="s">
        <v>15916</v>
      </c>
      <c r="ELQ1" t="s">
        <v>15917</v>
      </c>
      <c r="ELR1" t="s">
        <v>15918</v>
      </c>
      <c r="ELS1" t="s">
        <v>15919</v>
      </c>
      <c r="ELT1" t="s">
        <v>15920</v>
      </c>
      <c r="ELU1" t="s">
        <v>15921</v>
      </c>
      <c r="ELV1" t="s">
        <v>15922</v>
      </c>
      <c r="ELW1" t="s">
        <v>15923</v>
      </c>
      <c r="ELX1" t="s">
        <v>15924</v>
      </c>
      <c r="ELY1" t="s">
        <v>15925</v>
      </c>
      <c r="ELZ1" t="s">
        <v>15926</v>
      </c>
      <c r="EMA1" t="s">
        <v>15927</v>
      </c>
      <c r="EMB1" t="s">
        <v>15928</v>
      </c>
      <c r="EMC1" t="s">
        <v>15929</v>
      </c>
      <c r="EMD1" t="s">
        <v>15930</v>
      </c>
      <c r="EME1" t="s">
        <v>15931</v>
      </c>
      <c r="EMF1" t="s">
        <v>15932</v>
      </c>
      <c r="EMG1" t="s">
        <v>15933</v>
      </c>
      <c r="EMH1" t="s">
        <v>15934</v>
      </c>
      <c r="EMI1" t="s">
        <v>15935</v>
      </c>
      <c r="EMJ1" t="s">
        <v>15936</v>
      </c>
      <c r="EMK1" t="s">
        <v>15937</v>
      </c>
      <c r="EML1" t="s">
        <v>15938</v>
      </c>
      <c r="EMM1" t="s">
        <v>15939</v>
      </c>
      <c r="EMN1" t="s">
        <v>15940</v>
      </c>
      <c r="EMO1" t="s">
        <v>15941</v>
      </c>
      <c r="EMP1" t="s">
        <v>15942</v>
      </c>
      <c r="EMQ1" t="s">
        <v>15943</v>
      </c>
      <c r="EMR1" t="s">
        <v>15944</v>
      </c>
      <c r="EMS1" t="s">
        <v>15945</v>
      </c>
      <c r="EMT1" t="s">
        <v>15946</v>
      </c>
      <c r="EMU1" t="s">
        <v>15947</v>
      </c>
      <c r="EMV1" t="s">
        <v>15948</v>
      </c>
      <c r="EMW1" t="s">
        <v>15949</v>
      </c>
      <c r="EMX1" t="s">
        <v>15950</v>
      </c>
      <c r="EMY1" t="s">
        <v>15951</v>
      </c>
      <c r="EMZ1" t="s">
        <v>15952</v>
      </c>
      <c r="ENA1" t="s">
        <v>15953</v>
      </c>
      <c r="ENB1" t="s">
        <v>15954</v>
      </c>
      <c r="ENC1" t="s">
        <v>15955</v>
      </c>
      <c r="END1" t="s">
        <v>15956</v>
      </c>
      <c r="ENE1" t="s">
        <v>15957</v>
      </c>
      <c r="ENF1" t="s">
        <v>15958</v>
      </c>
      <c r="ENG1" t="s">
        <v>15959</v>
      </c>
      <c r="ENH1" t="s">
        <v>15960</v>
      </c>
      <c r="ENI1" t="s">
        <v>15961</v>
      </c>
      <c r="ENJ1" t="s">
        <v>15962</v>
      </c>
      <c r="ENK1" t="s">
        <v>15963</v>
      </c>
      <c r="ENL1" t="s">
        <v>15964</v>
      </c>
      <c r="ENM1" t="s">
        <v>15965</v>
      </c>
      <c r="ENN1" t="s">
        <v>15966</v>
      </c>
      <c r="ENO1" t="s">
        <v>15967</v>
      </c>
      <c r="ENP1" t="s">
        <v>15968</v>
      </c>
      <c r="ENQ1" t="s">
        <v>15969</v>
      </c>
      <c r="ENR1" t="s">
        <v>15970</v>
      </c>
      <c r="ENS1" t="s">
        <v>15971</v>
      </c>
      <c r="ENT1" t="s">
        <v>15972</v>
      </c>
      <c r="ENU1" t="s">
        <v>15973</v>
      </c>
      <c r="ENV1" t="s">
        <v>15974</v>
      </c>
      <c r="ENW1" t="s">
        <v>15975</v>
      </c>
      <c r="ENX1" t="s">
        <v>15976</v>
      </c>
      <c r="ENY1" t="s">
        <v>15977</v>
      </c>
      <c r="ENZ1" t="s">
        <v>15978</v>
      </c>
      <c r="EOA1" t="s">
        <v>15979</v>
      </c>
      <c r="EOB1" t="s">
        <v>15980</v>
      </c>
      <c r="EOC1" t="s">
        <v>15981</v>
      </c>
      <c r="EOD1" t="s">
        <v>15982</v>
      </c>
      <c r="EOE1" t="s">
        <v>15983</v>
      </c>
      <c r="EOF1" t="s">
        <v>15984</v>
      </c>
      <c r="EOG1" t="s">
        <v>15985</v>
      </c>
      <c r="EOH1" t="s">
        <v>15986</v>
      </c>
      <c r="EOI1" t="s">
        <v>15987</v>
      </c>
      <c r="EOJ1" t="s">
        <v>15988</v>
      </c>
      <c r="EOK1" t="s">
        <v>15989</v>
      </c>
      <c r="EOL1" t="s">
        <v>15990</v>
      </c>
      <c r="EOM1" t="s">
        <v>15991</v>
      </c>
      <c r="EON1" t="s">
        <v>15992</v>
      </c>
      <c r="EOO1" t="s">
        <v>15993</v>
      </c>
      <c r="EOP1" t="s">
        <v>15994</v>
      </c>
      <c r="EOQ1" t="s">
        <v>15995</v>
      </c>
      <c r="EOR1" t="s">
        <v>15996</v>
      </c>
      <c r="EOS1" t="s">
        <v>15997</v>
      </c>
      <c r="EOT1" t="s">
        <v>15998</v>
      </c>
      <c r="EOU1" t="s">
        <v>15999</v>
      </c>
      <c r="EOV1" t="s">
        <v>16000</v>
      </c>
      <c r="EOW1" t="s">
        <v>16001</v>
      </c>
      <c r="EOX1" t="s">
        <v>16002</v>
      </c>
      <c r="EOY1" t="s">
        <v>16003</v>
      </c>
      <c r="EOZ1" t="s">
        <v>16004</v>
      </c>
      <c r="EPA1" t="s">
        <v>16005</v>
      </c>
      <c r="EPB1" t="s">
        <v>16006</v>
      </c>
      <c r="EPC1" t="s">
        <v>16007</v>
      </c>
      <c r="EPD1" t="s">
        <v>16008</v>
      </c>
      <c r="EPE1" t="s">
        <v>16009</v>
      </c>
      <c r="EPF1" t="s">
        <v>16010</v>
      </c>
      <c r="EPG1" t="s">
        <v>16011</v>
      </c>
      <c r="EPH1" t="s">
        <v>16012</v>
      </c>
      <c r="EPI1" t="s">
        <v>16013</v>
      </c>
      <c r="EPJ1" t="s">
        <v>16014</v>
      </c>
      <c r="EPK1" t="s">
        <v>16015</v>
      </c>
      <c r="EPL1" t="s">
        <v>16016</v>
      </c>
      <c r="EPM1" t="s">
        <v>16017</v>
      </c>
      <c r="EPN1" t="s">
        <v>16018</v>
      </c>
      <c r="EPO1" t="s">
        <v>16019</v>
      </c>
      <c r="EPP1" t="s">
        <v>16020</v>
      </c>
      <c r="EPQ1" t="s">
        <v>16021</v>
      </c>
      <c r="EPR1" t="s">
        <v>16022</v>
      </c>
      <c r="EPS1" t="s">
        <v>16023</v>
      </c>
      <c r="EPT1" t="s">
        <v>16024</v>
      </c>
      <c r="EPU1" t="s">
        <v>16025</v>
      </c>
      <c r="EPV1" t="s">
        <v>16026</v>
      </c>
      <c r="EPW1" t="s">
        <v>16027</v>
      </c>
      <c r="EPX1" t="s">
        <v>16028</v>
      </c>
      <c r="EPY1" t="s">
        <v>16029</v>
      </c>
      <c r="EPZ1" t="s">
        <v>16030</v>
      </c>
      <c r="EQA1" t="s">
        <v>16031</v>
      </c>
      <c r="EQB1" t="s">
        <v>16032</v>
      </c>
      <c r="EQC1" t="s">
        <v>16033</v>
      </c>
      <c r="EQD1" t="s">
        <v>16034</v>
      </c>
      <c r="EQE1" t="s">
        <v>16035</v>
      </c>
      <c r="EQF1" t="s">
        <v>16036</v>
      </c>
      <c r="EQG1" t="s">
        <v>16037</v>
      </c>
      <c r="EQH1" t="s">
        <v>16038</v>
      </c>
      <c r="EQI1" t="s">
        <v>16039</v>
      </c>
      <c r="EQJ1" t="s">
        <v>16040</v>
      </c>
      <c r="EQK1" t="s">
        <v>16041</v>
      </c>
      <c r="EQL1" t="s">
        <v>16042</v>
      </c>
      <c r="EQM1" t="s">
        <v>16043</v>
      </c>
      <c r="EQN1" t="s">
        <v>16044</v>
      </c>
      <c r="EQO1" t="s">
        <v>16045</v>
      </c>
      <c r="EQP1" t="s">
        <v>16046</v>
      </c>
      <c r="EQQ1" t="s">
        <v>16047</v>
      </c>
      <c r="EQR1" t="s">
        <v>16048</v>
      </c>
      <c r="EQS1" t="s">
        <v>16049</v>
      </c>
      <c r="EQT1" t="s">
        <v>16050</v>
      </c>
      <c r="EQU1" t="s">
        <v>16051</v>
      </c>
      <c r="EQV1" t="s">
        <v>16052</v>
      </c>
      <c r="EQW1" t="s">
        <v>16053</v>
      </c>
      <c r="EQX1" t="s">
        <v>16054</v>
      </c>
      <c r="EQY1" t="s">
        <v>16055</v>
      </c>
      <c r="EQZ1" t="s">
        <v>16056</v>
      </c>
      <c r="ERA1" t="s">
        <v>16057</v>
      </c>
      <c r="ERB1" t="s">
        <v>16058</v>
      </c>
      <c r="ERC1" t="s">
        <v>16059</v>
      </c>
      <c r="ERD1" t="s">
        <v>16060</v>
      </c>
      <c r="ERE1" t="s">
        <v>16061</v>
      </c>
      <c r="ERF1" t="s">
        <v>16062</v>
      </c>
      <c r="ERG1" t="s">
        <v>16063</v>
      </c>
      <c r="ERH1" t="s">
        <v>16064</v>
      </c>
      <c r="ERI1" t="s">
        <v>16065</v>
      </c>
      <c r="ERJ1" t="s">
        <v>16066</v>
      </c>
      <c r="ERK1" t="s">
        <v>16067</v>
      </c>
      <c r="ERL1" t="s">
        <v>16068</v>
      </c>
      <c r="ERM1" t="s">
        <v>16069</v>
      </c>
      <c r="ERN1" t="s">
        <v>16070</v>
      </c>
      <c r="ERO1" t="s">
        <v>16071</v>
      </c>
      <c r="ERP1" t="s">
        <v>16072</v>
      </c>
      <c r="ERQ1" t="s">
        <v>16073</v>
      </c>
      <c r="ERR1" t="s">
        <v>16074</v>
      </c>
      <c r="ERS1" t="s">
        <v>16075</v>
      </c>
      <c r="ERT1" t="s">
        <v>16076</v>
      </c>
      <c r="ERU1" t="s">
        <v>16077</v>
      </c>
      <c r="ERV1" t="s">
        <v>16078</v>
      </c>
      <c r="ERW1" t="s">
        <v>16079</v>
      </c>
      <c r="ERX1" t="s">
        <v>16080</v>
      </c>
      <c r="ERY1" t="s">
        <v>16081</v>
      </c>
      <c r="ERZ1" t="s">
        <v>16082</v>
      </c>
      <c r="ESA1" t="s">
        <v>16083</v>
      </c>
      <c r="ESB1" t="s">
        <v>16084</v>
      </c>
      <c r="ESC1" t="s">
        <v>16085</v>
      </c>
      <c r="ESD1" t="s">
        <v>16086</v>
      </c>
      <c r="ESE1" t="s">
        <v>16087</v>
      </c>
      <c r="ESF1" t="s">
        <v>16088</v>
      </c>
      <c r="ESG1" t="s">
        <v>16089</v>
      </c>
      <c r="ESH1" t="s">
        <v>16090</v>
      </c>
      <c r="ESI1" t="s">
        <v>16091</v>
      </c>
      <c r="ESJ1" t="s">
        <v>16092</v>
      </c>
      <c r="ESK1" t="s">
        <v>16093</v>
      </c>
      <c r="ESL1" t="s">
        <v>16094</v>
      </c>
      <c r="ESM1" t="s">
        <v>16095</v>
      </c>
      <c r="ESN1" t="s">
        <v>16096</v>
      </c>
      <c r="ESO1" t="s">
        <v>16097</v>
      </c>
      <c r="ESP1" t="s">
        <v>16098</v>
      </c>
      <c r="ESQ1" t="s">
        <v>16099</v>
      </c>
      <c r="ESR1" t="s">
        <v>16100</v>
      </c>
      <c r="ESS1" t="s">
        <v>16101</v>
      </c>
      <c r="EST1" t="s">
        <v>16102</v>
      </c>
      <c r="ESU1" t="s">
        <v>16103</v>
      </c>
      <c r="ESV1" t="s">
        <v>16104</v>
      </c>
      <c r="ESW1" t="s">
        <v>16105</v>
      </c>
      <c r="ESX1" t="s">
        <v>16106</v>
      </c>
      <c r="ESY1" t="s">
        <v>16107</v>
      </c>
      <c r="ESZ1" t="s">
        <v>16108</v>
      </c>
      <c r="ETA1" t="s">
        <v>16109</v>
      </c>
      <c r="ETB1" t="s">
        <v>16110</v>
      </c>
      <c r="ETC1" t="s">
        <v>16111</v>
      </c>
      <c r="ETD1" t="s">
        <v>16112</v>
      </c>
      <c r="ETE1" t="s">
        <v>16113</v>
      </c>
      <c r="ETF1" t="s">
        <v>16114</v>
      </c>
      <c r="ETG1" t="s">
        <v>16115</v>
      </c>
      <c r="ETH1" t="s">
        <v>16116</v>
      </c>
      <c r="ETI1" t="s">
        <v>16117</v>
      </c>
      <c r="ETJ1" t="s">
        <v>16118</v>
      </c>
      <c r="ETK1" t="s">
        <v>16119</v>
      </c>
      <c r="ETL1" t="s">
        <v>16120</v>
      </c>
      <c r="ETM1" t="s">
        <v>16121</v>
      </c>
      <c r="ETN1" t="s">
        <v>16122</v>
      </c>
      <c r="ETO1" t="s">
        <v>16123</v>
      </c>
      <c r="ETP1" t="s">
        <v>16124</v>
      </c>
      <c r="ETQ1" t="s">
        <v>16125</v>
      </c>
      <c r="ETR1" t="s">
        <v>16126</v>
      </c>
      <c r="ETS1" t="s">
        <v>16127</v>
      </c>
      <c r="ETT1" t="s">
        <v>16128</v>
      </c>
      <c r="ETU1" t="s">
        <v>16129</v>
      </c>
      <c r="ETV1" t="s">
        <v>16130</v>
      </c>
      <c r="ETW1" t="s">
        <v>16131</v>
      </c>
      <c r="ETX1" t="s">
        <v>16132</v>
      </c>
      <c r="ETY1" t="s">
        <v>16133</v>
      </c>
      <c r="ETZ1" t="s">
        <v>16134</v>
      </c>
      <c r="EUA1" t="s">
        <v>16135</v>
      </c>
      <c r="EUB1" t="s">
        <v>16136</v>
      </c>
      <c r="EUC1" t="s">
        <v>16137</v>
      </c>
      <c r="EUD1" t="s">
        <v>16138</v>
      </c>
      <c r="EUE1" t="s">
        <v>16139</v>
      </c>
      <c r="EUF1" t="s">
        <v>16140</v>
      </c>
      <c r="EUG1" t="s">
        <v>16141</v>
      </c>
      <c r="EUH1" t="s">
        <v>16142</v>
      </c>
      <c r="EUI1" t="s">
        <v>16143</v>
      </c>
      <c r="EUJ1" t="s">
        <v>16144</v>
      </c>
      <c r="EUK1" t="s">
        <v>16145</v>
      </c>
      <c r="EUL1" t="s">
        <v>16146</v>
      </c>
      <c r="EUM1" t="s">
        <v>16147</v>
      </c>
      <c r="EUN1" t="s">
        <v>16148</v>
      </c>
      <c r="EUO1" t="s">
        <v>16149</v>
      </c>
      <c r="EUP1" t="s">
        <v>16150</v>
      </c>
      <c r="EUQ1" t="s">
        <v>16151</v>
      </c>
      <c r="EUR1" t="s">
        <v>16152</v>
      </c>
      <c r="EUS1" t="s">
        <v>16153</v>
      </c>
      <c r="EUT1" t="s">
        <v>16154</v>
      </c>
      <c r="EUU1" t="s">
        <v>16155</v>
      </c>
      <c r="EUV1" t="s">
        <v>16156</v>
      </c>
      <c r="EUW1" t="s">
        <v>16157</v>
      </c>
      <c r="EUX1" t="s">
        <v>16158</v>
      </c>
      <c r="EUY1" t="s">
        <v>16159</v>
      </c>
      <c r="EUZ1" t="s">
        <v>16160</v>
      </c>
      <c r="EVA1" t="s">
        <v>16161</v>
      </c>
      <c r="EVB1" t="s">
        <v>16162</v>
      </c>
      <c r="EVC1" t="s">
        <v>16163</v>
      </c>
      <c r="EVD1" t="s">
        <v>16164</v>
      </c>
      <c r="EVE1" t="s">
        <v>16165</v>
      </c>
      <c r="EVF1" t="s">
        <v>16166</v>
      </c>
      <c r="EVG1" t="s">
        <v>16167</v>
      </c>
      <c r="EVH1" t="s">
        <v>16168</v>
      </c>
      <c r="EVI1" t="s">
        <v>16169</v>
      </c>
      <c r="EVJ1" t="s">
        <v>16170</v>
      </c>
      <c r="EVK1" t="s">
        <v>16171</v>
      </c>
      <c r="EVL1" t="s">
        <v>16172</v>
      </c>
      <c r="EVM1" t="s">
        <v>16173</v>
      </c>
      <c r="EVN1" t="s">
        <v>16174</v>
      </c>
      <c r="EVO1" t="s">
        <v>16175</v>
      </c>
      <c r="EVP1" t="s">
        <v>16176</v>
      </c>
      <c r="EVQ1" t="s">
        <v>16177</v>
      </c>
      <c r="EVR1" t="s">
        <v>16178</v>
      </c>
      <c r="EVS1" t="s">
        <v>16179</v>
      </c>
      <c r="EVT1" t="s">
        <v>16180</v>
      </c>
      <c r="EVU1" t="s">
        <v>16181</v>
      </c>
      <c r="EVV1" t="s">
        <v>16182</v>
      </c>
      <c r="EVW1" t="s">
        <v>16183</v>
      </c>
      <c r="EVX1" t="s">
        <v>16184</v>
      </c>
      <c r="EVY1" t="s">
        <v>16185</v>
      </c>
      <c r="EVZ1" t="s">
        <v>16186</v>
      </c>
      <c r="EWA1" t="s">
        <v>16187</v>
      </c>
      <c r="EWB1" t="s">
        <v>16188</v>
      </c>
      <c r="EWC1" t="s">
        <v>16189</v>
      </c>
      <c r="EWD1" t="s">
        <v>16190</v>
      </c>
      <c r="EWE1" t="s">
        <v>16191</v>
      </c>
      <c r="EWF1" t="s">
        <v>16192</v>
      </c>
      <c r="EWG1" t="s">
        <v>16193</v>
      </c>
      <c r="EWH1" t="s">
        <v>16194</v>
      </c>
      <c r="EWI1" t="s">
        <v>16195</v>
      </c>
      <c r="EWJ1" t="s">
        <v>16196</v>
      </c>
      <c r="EWK1" t="s">
        <v>16197</v>
      </c>
      <c r="EWL1" t="s">
        <v>16198</v>
      </c>
      <c r="EWM1" t="s">
        <v>16199</v>
      </c>
      <c r="EWN1" t="s">
        <v>16200</v>
      </c>
      <c r="EWO1" t="s">
        <v>16201</v>
      </c>
      <c r="EWP1" t="s">
        <v>16202</v>
      </c>
      <c r="EWQ1" t="s">
        <v>16203</v>
      </c>
      <c r="EWR1" t="s">
        <v>16204</v>
      </c>
      <c r="EWS1" t="s">
        <v>16205</v>
      </c>
      <c r="EWT1" t="s">
        <v>16206</v>
      </c>
      <c r="EWU1" t="s">
        <v>16207</v>
      </c>
      <c r="EWV1" t="s">
        <v>16208</v>
      </c>
      <c r="EWW1" t="s">
        <v>16209</v>
      </c>
      <c r="EWX1" t="s">
        <v>16210</v>
      </c>
      <c r="EWY1" t="s">
        <v>16211</v>
      </c>
      <c r="EWZ1" t="s">
        <v>16212</v>
      </c>
      <c r="EXA1" t="s">
        <v>16213</v>
      </c>
      <c r="EXB1" t="s">
        <v>16214</v>
      </c>
      <c r="EXC1" t="s">
        <v>16215</v>
      </c>
      <c r="EXD1" t="s">
        <v>16216</v>
      </c>
      <c r="EXE1" t="s">
        <v>16217</v>
      </c>
      <c r="EXF1" t="s">
        <v>16218</v>
      </c>
      <c r="EXG1" t="s">
        <v>16219</v>
      </c>
      <c r="EXH1" t="s">
        <v>16220</v>
      </c>
      <c r="EXI1" t="s">
        <v>16221</v>
      </c>
      <c r="EXJ1" t="s">
        <v>16222</v>
      </c>
      <c r="EXK1" t="s">
        <v>16223</v>
      </c>
      <c r="EXL1" t="s">
        <v>16224</v>
      </c>
      <c r="EXM1" t="s">
        <v>16225</v>
      </c>
      <c r="EXN1" t="s">
        <v>16226</v>
      </c>
      <c r="EXO1" t="s">
        <v>16227</v>
      </c>
      <c r="EXP1" t="s">
        <v>16228</v>
      </c>
      <c r="EXQ1" t="s">
        <v>16229</v>
      </c>
      <c r="EXR1" t="s">
        <v>16230</v>
      </c>
      <c r="EXS1" t="s">
        <v>16231</v>
      </c>
      <c r="EXT1" t="s">
        <v>16232</v>
      </c>
      <c r="EXU1" t="s">
        <v>16233</v>
      </c>
      <c r="EXV1" t="s">
        <v>16234</v>
      </c>
      <c r="EXW1" t="s">
        <v>16235</v>
      </c>
      <c r="EXX1" t="s">
        <v>16236</v>
      </c>
      <c r="EXY1" t="s">
        <v>16237</v>
      </c>
      <c r="EXZ1" t="s">
        <v>16238</v>
      </c>
      <c r="EYA1" t="s">
        <v>16239</v>
      </c>
      <c r="EYB1" t="s">
        <v>16240</v>
      </c>
      <c r="EYC1" t="s">
        <v>16241</v>
      </c>
      <c r="EYD1" t="s">
        <v>16242</v>
      </c>
      <c r="EYE1" t="s">
        <v>16243</v>
      </c>
      <c r="EYF1" t="s">
        <v>16244</v>
      </c>
      <c r="EYG1" t="s">
        <v>16245</v>
      </c>
      <c r="EYH1" t="s">
        <v>16246</v>
      </c>
      <c r="EYI1" t="s">
        <v>16247</v>
      </c>
      <c r="EYJ1" t="s">
        <v>16248</v>
      </c>
      <c r="EYK1" t="s">
        <v>16249</v>
      </c>
      <c r="EYL1" t="s">
        <v>16250</v>
      </c>
      <c r="EYM1" t="s">
        <v>16251</v>
      </c>
      <c r="EYN1" t="s">
        <v>16252</v>
      </c>
      <c r="EYO1" t="s">
        <v>16253</v>
      </c>
      <c r="EYP1" t="s">
        <v>16254</v>
      </c>
      <c r="EYQ1" t="s">
        <v>16255</v>
      </c>
      <c r="EYR1" t="s">
        <v>16256</v>
      </c>
      <c r="EYS1" t="s">
        <v>16257</v>
      </c>
      <c r="EYT1" t="s">
        <v>16258</v>
      </c>
      <c r="EYU1" t="s">
        <v>16259</v>
      </c>
      <c r="EYV1" t="s">
        <v>16260</v>
      </c>
      <c r="EYW1" t="s">
        <v>16261</v>
      </c>
      <c r="EYX1" t="s">
        <v>16262</v>
      </c>
      <c r="EYY1" t="s">
        <v>16263</v>
      </c>
      <c r="EYZ1" t="s">
        <v>16264</v>
      </c>
      <c r="EZA1" t="s">
        <v>16265</v>
      </c>
      <c r="EZB1" t="s">
        <v>16266</v>
      </c>
      <c r="EZC1" t="s">
        <v>16267</v>
      </c>
      <c r="EZD1" t="s">
        <v>16268</v>
      </c>
      <c r="EZE1" t="s">
        <v>16269</v>
      </c>
      <c r="EZF1" t="s">
        <v>16270</v>
      </c>
      <c r="EZG1" t="s">
        <v>16271</v>
      </c>
      <c r="EZH1" t="s">
        <v>16272</v>
      </c>
      <c r="EZI1" t="s">
        <v>16273</v>
      </c>
      <c r="EZJ1" t="s">
        <v>16274</v>
      </c>
      <c r="EZK1" t="s">
        <v>16275</v>
      </c>
      <c r="EZL1" t="s">
        <v>16276</v>
      </c>
      <c r="EZM1" t="s">
        <v>16277</v>
      </c>
      <c r="EZN1" t="s">
        <v>16278</v>
      </c>
      <c r="EZO1" t="s">
        <v>16279</v>
      </c>
      <c r="EZP1" t="s">
        <v>16280</v>
      </c>
      <c r="EZQ1" t="s">
        <v>16281</v>
      </c>
      <c r="EZR1" t="s">
        <v>16282</v>
      </c>
      <c r="EZS1" t="s">
        <v>16283</v>
      </c>
      <c r="EZT1" t="s">
        <v>16284</v>
      </c>
      <c r="EZU1" t="s">
        <v>16285</v>
      </c>
      <c r="EZV1" t="s">
        <v>16286</v>
      </c>
      <c r="EZW1" t="s">
        <v>16287</v>
      </c>
      <c r="EZX1" t="s">
        <v>16288</v>
      </c>
      <c r="EZY1" t="s">
        <v>16289</v>
      </c>
      <c r="EZZ1" t="s">
        <v>16290</v>
      </c>
      <c r="FAA1" t="s">
        <v>16291</v>
      </c>
      <c r="FAB1" t="s">
        <v>16292</v>
      </c>
      <c r="FAC1" t="s">
        <v>16293</v>
      </c>
      <c r="FAD1" t="s">
        <v>16294</v>
      </c>
      <c r="FAE1" t="s">
        <v>16295</v>
      </c>
      <c r="FAF1" t="s">
        <v>16296</v>
      </c>
      <c r="FAG1" t="s">
        <v>16297</v>
      </c>
      <c r="FAH1" t="s">
        <v>16298</v>
      </c>
      <c r="FAI1" t="s">
        <v>16299</v>
      </c>
      <c r="FAJ1" t="s">
        <v>16300</v>
      </c>
      <c r="FAK1" t="s">
        <v>16301</v>
      </c>
      <c r="FAL1" t="s">
        <v>16302</v>
      </c>
      <c r="FAM1" t="s">
        <v>16303</v>
      </c>
      <c r="FAN1" t="s">
        <v>16304</v>
      </c>
      <c r="FAO1" t="s">
        <v>16305</v>
      </c>
      <c r="FAP1" t="s">
        <v>16306</v>
      </c>
      <c r="FAQ1" t="s">
        <v>16307</v>
      </c>
      <c r="FAR1" t="s">
        <v>16308</v>
      </c>
      <c r="FAS1" t="s">
        <v>16309</v>
      </c>
      <c r="FAT1" t="s">
        <v>16310</v>
      </c>
      <c r="FAU1" t="s">
        <v>16311</v>
      </c>
      <c r="FAV1" t="s">
        <v>16312</v>
      </c>
      <c r="FAW1" t="s">
        <v>16313</v>
      </c>
      <c r="FAX1" t="s">
        <v>16314</v>
      </c>
      <c r="FAY1" t="s">
        <v>16315</v>
      </c>
      <c r="FAZ1" t="s">
        <v>16316</v>
      </c>
      <c r="FBA1" t="s">
        <v>16317</v>
      </c>
      <c r="FBB1" t="s">
        <v>16318</v>
      </c>
      <c r="FBC1" t="s">
        <v>16319</v>
      </c>
      <c r="FBD1" t="s">
        <v>16320</v>
      </c>
      <c r="FBE1" t="s">
        <v>16321</v>
      </c>
      <c r="FBF1" t="s">
        <v>16322</v>
      </c>
      <c r="FBG1" t="s">
        <v>16323</v>
      </c>
      <c r="FBH1" t="s">
        <v>16324</v>
      </c>
      <c r="FBI1" t="s">
        <v>16325</v>
      </c>
      <c r="FBJ1" t="s">
        <v>16326</v>
      </c>
      <c r="FBK1" t="s">
        <v>16327</v>
      </c>
      <c r="FBL1" t="s">
        <v>16328</v>
      </c>
      <c r="FBM1" t="s">
        <v>16329</v>
      </c>
      <c r="FBN1" t="s">
        <v>16330</v>
      </c>
      <c r="FBO1" t="s">
        <v>16331</v>
      </c>
      <c r="FBP1" t="s">
        <v>16332</v>
      </c>
      <c r="FBQ1" t="s">
        <v>16333</v>
      </c>
      <c r="FBR1" t="s">
        <v>16334</v>
      </c>
      <c r="FBS1" t="s">
        <v>16335</v>
      </c>
      <c r="FBT1" t="s">
        <v>16336</v>
      </c>
      <c r="FBU1" t="s">
        <v>16337</v>
      </c>
      <c r="FBV1" t="s">
        <v>16338</v>
      </c>
      <c r="FBW1" t="s">
        <v>16339</v>
      </c>
      <c r="FBX1" t="s">
        <v>16340</v>
      </c>
      <c r="FBY1" t="s">
        <v>16341</v>
      </c>
      <c r="FBZ1" t="s">
        <v>16342</v>
      </c>
      <c r="FCA1" t="s">
        <v>16343</v>
      </c>
      <c r="FCB1" t="s">
        <v>16344</v>
      </c>
      <c r="FCC1" t="s">
        <v>16345</v>
      </c>
      <c r="FCD1" t="s">
        <v>16346</v>
      </c>
      <c r="FCE1" t="s">
        <v>16347</v>
      </c>
      <c r="FCF1" t="s">
        <v>16348</v>
      </c>
      <c r="FCG1" t="s">
        <v>16349</v>
      </c>
      <c r="FCH1" t="s">
        <v>16350</v>
      </c>
      <c r="FCI1" t="s">
        <v>16351</v>
      </c>
      <c r="FCJ1" t="s">
        <v>16352</v>
      </c>
      <c r="FCK1" t="s">
        <v>16353</v>
      </c>
      <c r="FCL1" t="s">
        <v>16354</v>
      </c>
      <c r="FCM1" t="s">
        <v>16355</v>
      </c>
      <c r="FCN1" t="s">
        <v>16356</v>
      </c>
      <c r="FCO1" t="s">
        <v>16357</v>
      </c>
      <c r="FCP1" t="s">
        <v>16358</v>
      </c>
      <c r="FCQ1" t="s">
        <v>16359</v>
      </c>
      <c r="FCR1" t="s">
        <v>16360</v>
      </c>
      <c r="FCS1" t="s">
        <v>16361</v>
      </c>
      <c r="FCT1" t="s">
        <v>16362</v>
      </c>
      <c r="FCU1" t="s">
        <v>16363</v>
      </c>
      <c r="FCV1" t="s">
        <v>16364</v>
      </c>
      <c r="FCW1" t="s">
        <v>16365</v>
      </c>
      <c r="FCX1" t="s">
        <v>16366</v>
      </c>
      <c r="FCY1" t="s">
        <v>16367</v>
      </c>
      <c r="FCZ1" t="s">
        <v>16368</v>
      </c>
      <c r="FDA1" t="s">
        <v>16369</v>
      </c>
      <c r="FDB1" t="s">
        <v>16370</v>
      </c>
      <c r="FDC1" t="s">
        <v>16371</v>
      </c>
      <c r="FDD1" t="s">
        <v>16372</v>
      </c>
      <c r="FDE1" t="s">
        <v>16373</v>
      </c>
      <c r="FDF1" t="s">
        <v>16374</v>
      </c>
      <c r="FDG1" t="s">
        <v>16375</v>
      </c>
      <c r="FDH1" t="s">
        <v>16376</v>
      </c>
      <c r="FDI1" t="s">
        <v>16377</v>
      </c>
      <c r="FDJ1" t="s">
        <v>16378</v>
      </c>
      <c r="FDK1" t="s">
        <v>16379</v>
      </c>
      <c r="FDL1" t="s">
        <v>16380</v>
      </c>
      <c r="FDM1" t="s">
        <v>16381</v>
      </c>
      <c r="FDN1" t="s">
        <v>16382</v>
      </c>
      <c r="FDO1" t="s">
        <v>16383</v>
      </c>
      <c r="FDP1" t="s">
        <v>16384</v>
      </c>
      <c r="FDQ1" t="s">
        <v>16385</v>
      </c>
      <c r="FDR1" t="s">
        <v>16386</v>
      </c>
      <c r="FDS1" t="s">
        <v>16387</v>
      </c>
      <c r="FDT1" t="s">
        <v>16388</v>
      </c>
      <c r="FDU1" t="s">
        <v>16389</v>
      </c>
      <c r="FDV1" t="s">
        <v>16390</v>
      </c>
      <c r="FDW1" t="s">
        <v>16391</v>
      </c>
      <c r="FDX1" t="s">
        <v>16392</v>
      </c>
      <c r="FDY1" t="s">
        <v>16393</v>
      </c>
      <c r="FDZ1" t="s">
        <v>16394</v>
      </c>
      <c r="FEA1" t="s">
        <v>16395</v>
      </c>
      <c r="FEB1" t="s">
        <v>16396</v>
      </c>
      <c r="FEC1" t="s">
        <v>16397</v>
      </c>
      <c r="FED1" t="s">
        <v>16398</v>
      </c>
      <c r="FEE1" t="s">
        <v>16399</v>
      </c>
      <c r="FEF1" t="s">
        <v>16400</v>
      </c>
      <c r="FEG1" t="s">
        <v>16401</v>
      </c>
      <c r="FEH1" t="s">
        <v>16402</v>
      </c>
      <c r="FEI1" t="s">
        <v>16403</v>
      </c>
      <c r="FEJ1" t="s">
        <v>16404</v>
      </c>
      <c r="FEK1" t="s">
        <v>16405</v>
      </c>
      <c r="FEL1" t="s">
        <v>16406</v>
      </c>
      <c r="FEM1" t="s">
        <v>16407</v>
      </c>
      <c r="FEN1" t="s">
        <v>16408</v>
      </c>
      <c r="FEO1" t="s">
        <v>16409</v>
      </c>
      <c r="FEP1" t="s">
        <v>16410</v>
      </c>
      <c r="FEQ1" t="s">
        <v>16411</v>
      </c>
      <c r="FER1" t="s">
        <v>16412</v>
      </c>
      <c r="FES1" t="s">
        <v>16413</v>
      </c>
      <c r="FET1" t="s">
        <v>16414</v>
      </c>
      <c r="FEU1" t="s">
        <v>16415</v>
      </c>
      <c r="FEV1" t="s">
        <v>16416</v>
      </c>
      <c r="FEW1" t="s">
        <v>16417</v>
      </c>
      <c r="FEX1" t="s">
        <v>16418</v>
      </c>
      <c r="FEY1" t="s">
        <v>16419</v>
      </c>
      <c r="FEZ1" t="s">
        <v>16420</v>
      </c>
      <c r="FFA1" t="s">
        <v>16421</v>
      </c>
      <c r="FFB1" t="s">
        <v>16422</v>
      </c>
      <c r="FFC1" t="s">
        <v>16423</v>
      </c>
      <c r="FFD1" t="s">
        <v>16424</v>
      </c>
      <c r="FFE1" t="s">
        <v>16425</v>
      </c>
      <c r="FFF1" t="s">
        <v>16426</v>
      </c>
      <c r="FFG1" t="s">
        <v>16427</v>
      </c>
      <c r="FFH1" t="s">
        <v>16428</v>
      </c>
      <c r="FFI1" t="s">
        <v>16429</v>
      </c>
      <c r="FFJ1" t="s">
        <v>16430</v>
      </c>
      <c r="FFK1" t="s">
        <v>16431</v>
      </c>
      <c r="FFL1" t="s">
        <v>16432</v>
      </c>
      <c r="FFM1" t="s">
        <v>16433</v>
      </c>
      <c r="FFN1" t="s">
        <v>16434</v>
      </c>
      <c r="FFO1" t="s">
        <v>16435</v>
      </c>
      <c r="FFP1" t="s">
        <v>16436</v>
      </c>
      <c r="FFQ1" t="s">
        <v>16437</v>
      </c>
      <c r="FFR1" t="s">
        <v>16438</v>
      </c>
      <c r="FFS1" t="s">
        <v>16439</v>
      </c>
      <c r="FFT1" t="s">
        <v>16440</v>
      </c>
      <c r="FFU1" t="s">
        <v>16441</v>
      </c>
      <c r="FFV1" t="s">
        <v>16442</v>
      </c>
      <c r="FFW1" t="s">
        <v>16443</v>
      </c>
      <c r="FFX1" t="s">
        <v>16444</v>
      </c>
      <c r="FFY1" t="s">
        <v>16445</v>
      </c>
      <c r="FFZ1" t="s">
        <v>16446</v>
      </c>
      <c r="FGA1" t="s">
        <v>16447</v>
      </c>
      <c r="FGB1" t="s">
        <v>16448</v>
      </c>
      <c r="FGC1" t="s">
        <v>16449</v>
      </c>
      <c r="FGD1" t="s">
        <v>16450</v>
      </c>
      <c r="FGE1" t="s">
        <v>16451</v>
      </c>
      <c r="FGF1" t="s">
        <v>16452</v>
      </c>
      <c r="FGG1" t="s">
        <v>16453</v>
      </c>
      <c r="FGH1" t="s">
        <v>16454</v>
      </c>
      <c r="FGI1" t="s">
        <v>16455</v>
      </c>
      <c r="FGJ1" t="s">
        <v>16456</v>
      </c>
      <c r="FGK1" t="s">
        <v>16457</v>
      </c>
      <c r="FGL1" t="s">
        <v>16458</v>
      </c>
      <c r="FGM1" t="s">
        <v>16459</v>
      </c>
      <c r="FGN1" t="s">
        <v>16460</v>
      </c>
      <c r="FGO1" t="s">
        <v>16461</v>
      </c>
      <c r="FGP1" t="s">
        <v>16462</v>
      </c>
      <c r="FGQ1" t="s">
        <v>16463</v>
      </c>
      <c r="FGR1" t="s">
        <v>16464</v>
      </c>
      <c r="FGS1" t="s">
        <v>16465</v>
      </c>
      <c r="FGT1" t="s">
        <v>16466</v>
      </c>
      <c r="FGU1" t="s">
        <v>16467</v>
      </c>
      <c r="FGV1" t="s">
        <v>16468</v>
      </c>
      <c r="FGW1" t="s">
        <v>16469</v>
      </c>
      <c r="FGX1" t="s">
        <v>16470</v>
      </c>
      <c r="FGY1" t="s">
        <v>16471</v>
      </c>
      <c r="FGZ1" t="s">
        <v>16472</v>
      </c>
      <c r="FHA1" t="s">
        <v>16473</v>
      </c>
      <c r="FHB1" t="s">
        <v>16474</v>
      </c>
      <c r="FHC1" t="s">
        <v>16475</v>
      </c>
      <c r="FHD1" t="s">
        <v>16476</v>
      </c>
      <c r="FHE1" t="s">
        <v>16477</v>
      </c>
      <c r="FHF1" t="s">
        <v>16478</v>
      </c>
      <c r="FHG1" t="s">
        <v>16479</v>
      </c>
      <c r="FHH1" t="s">
        <v>16480</v>
      </c>
      <c r="FHI1" t="s">
        <v>16481</v>
      </c>
      <c r="FHJ1" t="s">
        <v>16482</v>
      </c>
      <c r="FHK1" t="s">
        <v>16483</v>
      </c>
      <c r="FHL1" t="s">
        <v>16484</v>
      </c>
      <c r="FHM1" t="s">
        <v>16485</v>
      </c>
      <c r="FHN1" t="s">
        <v>16486</v>
      </c>
      <c r="FHO1" t="s">
        <v>16487</v>
      </c>
      <c r="FHP1" t="s">
        <v>16488</v>
      </c>
      <c r="FHQ1" t="s">
        <v>16489</v>
      </c>
      <c r="FHR1" t="s">
        <v>16490</v>
      </c>
      <c r="FHS1" t="s">
        <v>16491</v>
      </c>
      <c r="FHT1" t="s">
        <v>16492</v>
      </c>
      <c r="FHU1" t="s">
        <v>16493</v>
      </c>
      <c r="FHV1" t="s">
        <v>16494</v>
      </c>
      <c r="FHW1" t="s">
        <v>16495</v>
      </c>
      <c r="FHX1" t="s">
        <v>16496</v>
      </c>
      <c r="FHY1" t="s">
        <v>16497</v>
      </c>
      <c r="FHZ1" t="s">
        <v>16498</v>
      </c>
      <c r="FIA1" t="s">
        <v>16499</v>
      </c>
      <c r="FIB1" t="s">
        <v>16500</v>
      </c>
      <c r="FIC1" t="s">
        <v>16501</v>
      </c>
      <c r="FID1" t="s">
        <v>16502</v>
      </c>
      <c r="FIE1" t="s">
        <v>16503</v>
      </c>
      <c r="FIF1" t="s">
        <v>16504</v>
      </c>
      <c r="FIG1" t="s">
        <v>16505</v>
      </c>
      <c r="FIH1" t="s">
        <v>16506</v>
      </c>
      <c r="FII1" t="s">
        <v>16507</v>
      </c>
      <c r="FIJ1" t="s">
        <v>16508</v>
      </c>
      <c r="FIK1" t="s">
        <v>16509</v>
      </c>
      <c r="FIL1" t="s">
        <v>16510</v>
      </c>
      <c r="FIM1" t="s">
        <v>16511</v>
      </c>
      <c r="FIN1" t="s">
        <v>16512</v>
      </c>
      <c r="FIO1" t="s">
        <v>16513</v>
      </c>
      <c r="FIP1" t="s">
        <v>16514</v>
      </c>
      <c r="FIQ1" t="s">
        <v>16515</v>
      </c>
      <c r="FIR1" t="s">
        <v>16516</v>
      </c>
      <c r="FIS1" t="s">
        <v>16517</v>
      </c>
      <c r="FIT1" t="s">
        <v>16518</v>
      </c>
      <c r="FIU1" t="s">
        <v>16519</v>
      </c>
      <c r="FIV1" t="s">
        <v>16520</v>
      </c>
      <c r="FIW1" t="s">
        <v>16521</v>
      </c>
      <c r="FIX1" t="s">
        <v>16522</v>
      </c>
      <c r="FIY1" t="s">
        <v>16523</v>
      </c>
      <c r="FIZ1" t="s">
        <v>16524</v>
      </c>
      <c r="FJA1" t="s">
        <v>16525</v>
      </c>
      <c r="FJB1" t="s">
        <v>16526</v>
      </c>
      <c r="FJC1" t="s">
        <v>16527</v>
      </c>
      <c r="FJD1" t="s">
        <v>16528</v>
      </c>
      <c r="FJE1" t="s">
        <v>16529</v>
      </c>
      <c r="FJF1" t="s">
        <v>16530</v>
      </c>
      <c r="FJG1" t="s">
        <v>16531</v>
      </c>
      <c r="FJH1" t="s">
        <v>16532</v>
      </c>
      <c r="FJI1" t="s">
        <v>16533</v>
      </c>
      <c r="FJJ1" t="s">
        <v>16534</v>
      </c>
      <c r="FJK1" t="s">
        <v>16535</v>
      </c>
      <c r="FJL1" t="s">
        <v>16536</v>
      </c>
      <c r="FJM1" t="s">
        <v>16537</v>
      </c>
      <c r="FJN1" t="s">
        <v>16538</v>
      </c>
      <c r="FJO1" t="s">
        <v>16539</v>
      </c>
      <c r="FJP1" t="s">
        <v>16540</v>
      </c>
      <c r="FJQ1" t="s">
        <v>16541</v>
      </c>
      <c r="FJR1" t="s">
        <v>16542</v>
      </c>
      <c r="FJS1" t="s">
        <v>16543</v>
      </c>
      <c r="FJT1" t="s">
        <v>16544</v>
      </c>
      <c r="FJU1" t="s">
        <v>16545</v>
      </c>
      <c r="FJV1" t="s">
        <v>16546</v>
      </c>
      <c r="FJW1" t="s">
        <v>16547</v>
      </c>
      <c r="FJX1" t="s">
        <v>16548</v>
      </c>
      <c r="FJY1" t="s">
        <v>16549</v>
      </c>
      <c r="FJZ1" t="s">
        <v>16550</v>
      </c>
      <c r="FKA1" t="s">
        <v>16551</v>
      </c>
      <c r="FKB1" t="s">
        <v>16552</v>
      </c>
      <c r="FKC1" t="s">
        <v>16553</v>
      </c>
      <c r="FKD1" t="s">
        <v>16554</v>
      </c>
      <c r="FKE1" t="s">
        <v>16555</v>
      </c>
      <c r="FKF1" t="s">
        <v>16556</v>
      </c>
      <c r="FKG1" t="s">
        <v>16557</v>
      </c>
      <c r="FKH1" t="s">
        <v>16558</v>
      </c>
      <c r="FKI1" t="s">
        <v>16559</v>
      </c>
      <c r="FKJ1" t="s">
        <v>16560</v>
      </c>
      <c r="FKK1" t="s">
        <v>16561</v>
      </c>
      <c r="FKL1" t="s">
        <v>16562</v>
      </c>
      <c r="FKM1" t="s">
        <v>16563</v>
      </c>
      <c r="FKN1" t="s">
        <v>16564</v>
      </c>
      <c r="FKO1" t="s">
        <v>16565</v>
      </c>
      <c r="FKP1" t="s">
        <v>16566</v>
      </c>
      <c r="FKQ1" t="s">
        <v>16567</v>
      </c>
      <c r="FKR1" t="s">
        <v>16568</v>
      </c>
      <c r="FKS1" t="s">
        <v>16569</v>
      </c>
      <c r="FKT1" t="s">
        <v>16570</v>
      </c>
      <c r="FKU1" t="s">
        <v>16571</v>
      </c>
      <c r="FKV1" t="s">
        <v>16572</v>
      </c>
      <c r="FKW1" t="s">
        <v>16573</v>
      </c>
      <c r="FKX1" t="s">
        <v>16574</v>
      </c>
      <c r="FKY1" t="s">
        <v>16575</v>
      </c>
      <c r="FKZ1" t="s">
        <v>16576</v>
      </c>
      <c r="FLA1" t="s">
        <v>16577</v>
      </c>
      <c r="FLB1" t="s">
        <v>16578</v>
      </c>
      <c r="FLC1" t="s">
        <v>16579</v>
      </c>
      <c r="FLD1" t="s">
        <v>16580</v>
      </c>
      <c r="FLE1" t="s">
        <v>16581</v>
      </c>
      <c r="FLF1" t="s">
        <v>16582</v>
      </c>
      <c r="FLG1" t="s">
        <v>16583</v>
      </c>
      <c r="FLH1" t="s">
        <v>16584</v>
      </c>
      <c r="FLI1" t="s">
        <v>16585</v>
      </c>
      <c r="FLJ1" t="s">
        <v>16586</v>
      </c>
      <c r="FLK1" t="s">
        <v>16587</v>
      </c>
      <c r="FLL1" t="s">
        <v>16588</v>
      </c>
      <c r="FLM1" t="s">
        <v>16589</v>
      </c>
      <c r="FLN1" t="s">
        <v>16590</v>
      </c>
      <c r="FLO1" t="s">
        <v>16591</v>
      </c>
      <c r="FLP1" t="s">
        <v>16592</v>
      </c>
      <c r="FLQ1" t="s">
        <v>16593</v>
      </c>
      <c r="FLR1" t="s">
        <v>16594</v>
      </c>
      <c r="FLS1" t="s">
        <v>16595</v>
      </c>
      <c r="FLT1" t="s">
        <v>16596</v>
      </c>
      <c r="FLU1" t="s">
        <v>16597</v>
      </c>
      <c r="FLV1" t="s">
        <v>16598</v>
      </c>
      <c r="FLW1" t="s">
        <v>16599</v>
      </c>
      <c r="FLX1" t="s">
        <v>16600</v>
      </c>
      <c r="FLY1" t="s">
        <v>16601</v>
      </c>
      <c r="FLZ1" t="s">
        <v>16602</v>
      </c>
      <c r="FMA1" t="s">
        <v>16603</v>
      </c>
      <c r="FMB1" t="s">
        <v>16604</v>
      </c>
      <c r="FMC1" t="s">
        <v>16605</v>
      </c>
      <c r="FMD1" t="s">
        <v>16606</v>
      </c>
      <c r="FME1" t="s">
        <v>16607</v>
      </c>
      <c r="FMF1" t="s">
        <v>16608</v>
      </c>
      <c r="FMG1" t="s">
        <v>16609</v>
      </c>
      <c r="FMH1" t="s">
        <v>16610</v>
      </c>
      <c r="FMI1" t="s">
        <v>16611</v>
      </c>
      <c r="FMJ1" t="s">
        <v>16612</v>
      </c>
      <c r="FMK1" t="s">
        <v>16613</v>
      </c>
      <c r="FML1" t="s">
        <v>16614</v>
      </c>
      <c r="FMM1" t="s">
        <v>16615</v>
      </c>
      <c r="FMN1" t="s">
        <v>16616</v>
      </c>
      <c r="FMO1" t="s">
        <v>16617</v>
      </c>
      <c r="FMP1" t="s">
        <v>16618</v>
      </c>
      <c r="FMQ1" t="s">
        <v>16619</v>
      </c>
      <c r="FMR1" t="s">
        <v>16620</v>
      </c>
      <c r="FMS1" t="s">
        <v>16621</v>
      </c>
      <c r="FMT1" t="s">
        <v>16622</v>
      </c>
      <c r="FMU1" t="s">
        <v>16623</v>
      </c>
      <c r="FMV1" t="s">
        <v>16624</v>
      </c>
      <c r="FMW1" t="s">
        <v>16625</v>
      </c>
      <c r="FMX1" t="s">
        <v>16626</v>
      </c>
      <c r="FMY1" t="s">
        <v>16627</v>
      </c>
      <c r="FMZ1" t="s">
        <v>16628</v>
      </c>
      <c r="FNA1" t="s">
        <v>16629</v>
      </c>
      <c r="FNB1" t="s">
        <v>16630</v>
      </c>
      <c r="FNC1" t="s">
        <v>16631</v>
      </c>
      <c r="FND1" t="s">
        <v>16632</v>
      </c>
      <c r="FNE1" t="s">
        <v>16633</v>
      </c>
      <c r="FNF1" t="s">
        <v>16634</v>
      </c>
      <c r="FNG1" t="s">
        <v>16635</v>
      </c>
      <c r="FNH1" t="s">
        <v>16636</v>
      </c>
      <c r="FNI1" t="s">
        <v>16637</v>
      </c>
      <c r="FNJ1" t="s">
        <v>16638</v>
      </c>
      <c r="FNK1" t="s">
        <v>16639</v>
      </c>
      <c r="FNL1" t="s">
        <v>16640</v>
      </c>
      <c r="FNM1" t="s">
        <v>16641</v>
      </c>
      <c r="FNN1" t="s">
        <v>16642</v>
      </c>
      <c r="FNO1" t="s">
        <v>16643</v>
      </c>
      <c r="FNP1" t="s">
        <v>16644</v>
      </c>
      <c r="FNQ1" t="s">
        <v>16645</v>
      </c>
      <c r="FNR1" t="s">
        <v>16646</v>
      </c>
      <c r="FNS1" t="s">
        <v>16647</v>
      </c>
      <c r="FNT1" t="s">
        <v>16648</v>
      </c>
      <c r="FNU1" t="s">
        <v>16649</v>
      </c>
      <c r="FNV1" t="s">
        <v>16650</v>
      </c>
      <c r="FNW1" t="s">
        <v>16651</v>
      </c>
      <c r="FNX1" t="s">
        <v>16652</v>
      </c>
      <c r="FNY1" t="s">
        <v>16653</v>
      </c>
      <c r="FNZ1" t="s">
        <v>16654</v>
      </c>
      <c r="FOA1" t="s">
        <v>16655</v>
      </c>
      <c r="FOB1" t="s">
        <v>16656</v>
      </c>
      <c r="FOC1" t="s">
        <v>16657</v>
      </c>
      <c r="FOD1" t="s">
        <v>16658</v>
      </c>
      <c r="FOE1" t="s">
        <v>16659</v>
      </c>
      <c r="FOF1" t="s">
        <v>16660</v>
      </c>
      <c r="FOG1" t="s">
        <v>16661</v>
      </c>
      <c r="FOH1" t="s">
        <v>16662</v>
      </c>
      <c r="FOI1" t="s">
        <v>16663</v>
      </c>
      <c r="FOJ1" t="s">
        <v>16664</v>
      </c>
      <c r="FOK1" t="s">
        <v>16665</v>
      </c>
      <c r="FOL1" t="s">
        <v>16666</v>
      </c>
      <c r="FOM1" t="s">
        <v>16667</v>
      </c>
      <c r="FON1" t="s">
        <v>16668</v>
      </c>
      <c r="FOO1" t="s">
        <v>16669</v>
      </c>
      <c r="FOP1" t="s">
        <v>16670</v>
      </c>
      <c r="FOQ1" t="s">
        <v>16671</v>
      </c>
      <c r="FOR1" t="s">
        <v>16672</v>
      </c>
      <c r="FOS1" t="s">
        <v>16673</v>
      </c>
      <c r="FOT1" t="s">
        <v>16674</v>
      </c>
      <c r="FOU1" t="s">
        <v>16675</v>
      </c>
      <c r="FOV1" t="s">
        <v>16676</v>
      </c>
      <c r="FOW1" t="s">
        <v>16677</v>
      </c>
      <c r="FOX1" t="s">
        <v>16678</v>
      </c>
      <c r="FOY1" t="s">
        <v>16679</v>
      </c>
      <c r="FOZ1" t="s">
        <v>16680</v>
      </c>
      <c r="FPA1" t="s">
        <v>16681</v>
      </c>
      <c r="FPB1" t="s">
        <v>16682</v>
      </c>
      <c r="FPC1" t="s">
        <v>16683</v>
      </c>
      <c r="FPD1" t="s">
        <v>16684</v>
      </c>
      <c r="FPE1" t="s">
        <v>16685</v>
      </c>
      <c r="FPF1" t="s">
        <v>16686</v>
      </c>
      <c r="FPG1" t="s">
        <v>16687</v>
      </c>
      <c r="FPH1" t="s">
        <v>16688</v>
      </c>
      <c r="FPI1" t="s">
        <v>16689</v>
      </c>
      <c r="FPJ1" t="s">
        <v>16690</v>
      </c>
      <c r="FPK1" t="s">
        <v>16691</v>
      </c>
      <c r="FPL1" t="s">
        <v>16692</v>
      </c>
      <c r="FPM1" t="s">
        <v>16693</v>
      </c>
      <c r="FPN1" t="s">
        <v>16694</v>
      </c>
      <c r="FPO1" t="s">
        <v>16695</v>
      </c>
      <c r="FPP1" t="s">
        <v>16696</v>
      </c>
      <c r="FPQ1" t="s">
        <v>16697</v>
      </c>
      <c r="FPR1" t="s">
        <v>16698</v>
      </c>
      <c r="FPS1" t="s">
        <v>16699</v>
      </c>
      <c r="FPT1" t="s">
        <v>16700</v>
      </c>
      <c r="FPU1" t="s">
        <v>16701</v>
      </c>
      <c r="FPV1" t="s">
        <v>16702</v>
      </c>
      <c r="FPW1" t="s">
        <v>16703</v>
      </c>
      <c r="FPX1" t="s">
        <v>16704</v>
      </c>
      <c r="FPY1" t="s">
        <v>16705</v>
      </c>
      <c r="FPZ1" t="s">
        <v>16706</v>
      </c>
      <c r="FQA1" t="s">
        <v>16707</v>
      </c>
      <c r="FQB1" t="s">
        <v>16708</v>
      </c>
      <c r="FQC1" t="s">
        <v>16709</v>
      </c>
      <c r="FQD1" t="s">
        <v>16710</v>
      </c>
      <c r="FQE1" t="s">
        <v>16711</v>
      </c>
      <c r="FQF1" t="s">
        <v>16712</v>
      </c>
      <c r="FQG1" t="s">
        <v>16713</v>
      </c>
      <c r="FQH1" t="s">
        <v>16714</v>
      </c>
      <c r="FQI1" t="s">
        <v>16715</v>
      </c>
      <c r="FQJ1" t="s">
        <v>16716</v>
      </c>
      <c r="FQK1" t="s">
        <v>16717</v>
      </c>
      <c r="FQL1" t="s">
        <v>16718</v>
      </c>
      <c r="FQM1" t="s">
        <v>16719</v>
      </c>
      <c r="FQN1" t="s">
        <v>16720</v>
      </c>
      <c r="FQO1" t="s">
        <v>16721</v>
      </c>
      <c r="FQP1" t="s">
        <v>16722</v>
      </c>
      <c r="FQQ1" t="s">
        <v>16723</v>
      </c>
      <c r="FQR1" t="s">
        <v>16724</v>
      </c>
      <c r="FQS1" t="s">
        <v>16725</v>
      </c>
      <c r="FQT1" t="s">
        <v>16726</v>
      </c>
      <c r="FQU1" t="s">
        <v>16727</v>
      </c>
      <c r="FQV1" t="s">
        <v>16728</v>
      </c>
      <c r="FQW1" t="s">
        <v>16729</v>
      </c>
      <c r="FQX1" t="s">
        <v>16730</v>
      </c>
      <c r="FQY1" t="s">
        <v>16731</v>
      </c>
      <c r="FQZ1" t="s">
        <v>16732</v>
      </c>
      <c r="FRA1" t="s">
        <v>16733</v>
      </c>
      <c r="FRB1" t="s">
        <v>16734</v>
      </c>
      <c r="FRC1" t="s">
        <v>16735</v>
      </c>
      <c r="FRD1" t="s">
        <v>16736</v>
      </c>
      <c r="FRE1" t="s">
        <v>16737</v>
      </c>
      <c r="FRF1" t="s">
        <v>16738</v>
      </c>
      <c r="FRG1" t="s">
        <v>16739</v>
      </c>
      <c r="FRH1" t="s">
        <v>16740</v>
      </c>
      <c r="FRI1" t="s">
        <v>16741</v>
      </c>
      <c r="FRJ1" t="s">
        <v>16742</v>
      </c>
      <c r="FRK1" t="s">
        <v>16743</v>
      </c>
      <c r="FRL1" t="s">
        <v>16744</v>
      </c>
      <c r="FRM1" t="s">
        <v>16745</v>
      </c>
      <c r="FRN1" t="s">
        <v>16746</v>
      </c>
      <c r="FRO1" t="s">
        <v>16747</v>
      </c>
      <c r="FRP1" t="s">
        <v>16748</v>
      </c>
      <c r="FRQ1" t="s">
        <v>16749</v>
      </c>
      <c r="FRR1" t="s">
        <v>16750</v>
      </c>
      <c r="FRS1" t="s">
        <v>16751</v>
      </c>
      <c r="FRT1" t="s">
        <v>16752</v>
      </c>
      <c r="FRU1" t="s">
        <v>16753</v>
      </c>
      <c r="FRV1" t="s">
        <v>16754</v>
      </c>
      <c r="FRW1" t="s">
        <v>16755</v>
      </c>
      <c r="FRX1" t="s">
        <v>16756</v>
      </c>
      <c r="FRY1" t="s">
        <v>16757</v>
      </c>
      <c r="FRZ1" t="s">
        <v>16758</v>
      </c>
      <c r="FSA1" t="s">
        <v>16759</v>
      </c>
      <c r="FSB1" t="s">
        <v>16760</v>
      </c>
      <c r="FSC1" t="s">
        <v>16761</v>
      </c>
      <c r="FSD1" t="s">
        <v>16762</v>
      </c>
      <c r="FSE1" t="s">
        <v>16763</v>
      </c>
      <c r="FSF1" t="s">
        <v>16764</v>
      </c>
      <c r="FSG1" t="s">
        <v>16765</v>
      </c>
      <c r="FSH1" t="s">
        <v>16766</v>
      </c>
      <c r="FSI1" t="s">
        <v>16767</v>
      </c>
      <c r="FSJ1" t="s">
        <v>16768</v>
      </c>
      <c r="FSK1" t="s">
        <v>16769</v>
      </c>
      <c r="FSL1" t="s">
        <v>16770</v>
      </c>
      <c r="FSM1" t="s">
        <v>16771</v>
      </c>
      <c r="FSN1" t="s">
        <v>16772</v>
      </c>
      <c r="FSO1" t="s">
        <v>16773</v>
      </c>
      <c r="FSP1" t="s">
        <v>16774</v>
      </c>
      <c r="FSQ1" t="s">
        <v>16775</v>
      </c>
      <c r="FSR1" t="s">
        <v>16776</v>
      </c>
      <c r="FSS1" t="s">
        <v>16777</v>
      </c>
      <c r="FST1" t="s">
        <v>16778</v>
      </c>
      <c r="FSU1" t="s">
        <v>16779</v>
      </c>
      <c r="FSV1" t="s">
        <v>16780</v>
      </c>
      <c r="FSW1" t="s">
        <v>16781</v>
      </c>
      <c r="FSX1" t="s">
        <v>16782</v>
      </c>
      <c r="FSY1" t="s">
        <v>16783</v>
      </c>
      <c r="FSZ1" t="s">
        <v>16784</v>
      </c>
      <c r="FTA1" t="s">
        <v>16785</v>
      </c>
      <c r="FTB1" t="s">
        <v>16786</v>
      </c>
      <c r="FTC1" t="s">
        <v>16787</v>
      </c>
      <c r="FTD1" t="s">
        <v>16788</v>
      </c>
      <c r="FTE1" t="s">
        <v>16789</v>
      </c>
      <c r="FTF1" t="s">
        <v>16790</v>
      </c>
      <c r="FTG1" t="s">
        <v>16791</v>
      </c>
      <c r="FTH1" t="s">
        <v>16792</v>
      </c>
      <c r="FTI1" t="s">
        <v>16793</v>
      </c>
      <c r="FTJ1" t="s">
        <v>16794</v>
      </c>
      <c r="FTK1" t="s">
        <v>16795</v>
      </c>
      <c r="FTL1" t="s">
        <v>16796</v>
      </c>
      <c r="FTM1" t="s">
        <v>16797</v>
      </c>
      <c r="FTN1" t="s">
        <v>16798</v>
      </c>
      <c r="FTO1" t="s">
        <v>16799</v>
      </c>
      <c r="FTP1" t="s">
        <v>16800</v>
      </c>
      <c r="FTQ1" t="s">
        <v>16801</v>
      </c>
      <c r="FTR1" t="s">
        <v>16802</v>
      </c>
      <c r="FTS1" t="s">
        <v>16803</v>
      </c>
      <c r="FTT1" t="s">
        <v>16804</v>
      </c>
      <c r="FTU1" t="s">
        <v>16805</v>
      </c>
      <c r="FTV1" t="s">
        <v>16806</v>
      </c>
      <c r="FTW1" t="s">
        <v>16807</v>
      </c>
      <c r="FTX1" t="s">
        <v>16808</v>
      </c>
      <c r="FTY1" t="s">
        <v>16809</v>
      </c>
      <c r="FTZ1" t="s">
        <v>16810</v>
      </c>
      <c r="FUA1" t="s">
        <v>16811</v>
      </c>
      <c r="FUB1" t="s">
        <v>16812</v>
      </c>
      <c r="FUC1" t="s">
        <v>16813</v>
      </c>
      <c r="FUD1" t="s">
        <v>16814</v>
      </c>
      <c r="FUE1" t="s">
        <v>16815</v>
      </c>
      <c r="FUF1" t="s">
        <v>16816</v>
      </c>
      <c r="FUG1" t="s">
        <v>16817</v>
      </c>
      <c r="FUH1" t="s">
        <v>16818</v>
      </c>
      <c r="FUI1" t="s">
        <v>16819</v>
      </c>
      <c r="FUJ1" t="s">
        <v>16820</v>
      </c>
      <c r="FUK1" t="s">
        <v>16821</v>
      </c>
      <c r="FUL1" t="s">
        <v>16822</v>
      </c>
      <c r="FUM1" t="s">
        <v>16823</v>
      </c>
      <c r="FUN1" t="s">
        <v>16824</v>
      </c>
      <c r="FUO1" t="s">
        <v>16825</v>
      </c>
      <c r="FUP1" t="s">
        <v>16826</v>
      </c>
      <c r="FUQ1" t="s">
        <v>16827</v>
      </c>
      <c r="FUR1" t="s">
        <v>16828</v>
      </c>
      <c r="FUS1" t="s">
        <v>16829</v>
      </c>
      <c r="FUT1" t="s">
        <v>16830</v>
      </c>
      <c r="FUU1" t="s">
        <v>16831</v>
      </c>
      <c r="FUV1" t="s">
        <v>16832</v>
      </c>
      <c r="FUW1" t="s">
        <v>16833</v>
      </c>
      <c r="FUX1" t="s">
        <v>16834</v>
      </c>
      <c r="FUY1" t="s">
        <v>16835</v>
      </c>
      <c r="FUZ1" t="s">
        <v>16836</v>
      </c>
      <c r="FVA1" t="s">
        <v>16837</v>
      </c>
      <c r="FVB1" t="s">
        <v>16838</v>
      </c>
      <c r="FVC1" t="s">
        <v>16839</v>
      </c>
      <c r="FVD1" t="s">
        <v>16840</v>
      </c>
      <c r="FVE1" t="s">
        <v>16841</v>
      </c>
      <c r="FVF1" t="s">
        <v>16842</v>
      </c>
      <c r="FVG1" t="s">
        <v>16843</v>
      </c>
      <c r="FVH1" t="s">
        <v>16844</v>
      </c>
      <c r="FVI1" t="s">
        <v>16845</v>
      </c>
      <c r="FVJ1" t="s">
        <v>16846</v>
      </c>
      <c r="FVK1" t="s">
        <v>16847</v>
      </c>
      <c r="FVL1" t="s">
        <v>16848</v>
      </c>
      <c r="FVM1" t="s">
        <v>16849</v>
      </c>
      <c r="FVN1" t="s">
        <v>16850</v>
      </c>
      <c r="FVO1" t="s">
        <v>16851</v>
      </c>
      <c r="FVP1" t="s">
        <v>16852</v>
      </c>
      <c r="FVQ1" t="s">
        <v>16853</v>
      </c>
      <c r="FVR1" t="s">
        <v>16854</v>
      </c>
      <c r="FVS1" t="s">
        <v>16855</v>
      </c>
      <c r="FVT1" t="s">
        <v>16856</v>
      </c>
      <c r="FVU1" t="s">
        <v>16857</v>
      </c>
      <c r="FVV1" t="s">
        <v>16858</v>
      </c>
      <c r="FVW1" t="s">
        <v>16859</v>
      </c>
      <c r="FVX1" t="s">
        <v>16860</v>
      </c>
      <c r="FVY1" t="s">
        <v>16861</v>
      </c>
      <c r="FVZ1" t="s">
        <v>16862</v>
      </c>
      <c r="FWA1" t="s">
        <v>16863</v>
      </c>
      <c r="FWB1" t="s">
        <v>16864</v>
      </c>
      <c r="FWC1" t="s">
        <v>16865</v>
      </c>
      <c r="FWD1" t="s">
        <v>16866</v>
      </c>
      <c r="FWE1" t="s">
        <v>16867</v>
      </c>
      <c r="FWF1" t="s">
        <v>16868</v>
      </c>
      <c r="FWG1" t="s">
        <v>16869</v>
      </c>
      <c r="FWH1" t="s">
        <v>16870</v>
      </c>
      <c r="FWI1" t="s">
        <v>16871</v>
      </c>
      <c r="FWJ1" t="s">
        <v>16872</v>
      </c>
      <c r="FWK1" t="s">
        <v>16873</v>
      </c>
      <c r="FWL1" t="s">
        <v>16874</v>
      </c>
      <c r="FWM1" t="s">
        <v>16875</v>
      </c>
      <c r="FWN1" t="s">
        <v>16876</v>
      </c>
      <c r="FWO1" t="s">
        <v>16877</v>
      </c>
      <c r="FWP1" t="s">
        <v>16878</v>
      </c>
      <c r="FWQ1" t="s">
        <v>16879</v>
      </c>
      <c r="FWR1" t="s">
        <v>16880</v>
      </c>
      <c r="FWS1" t="s">
        <v>16881</v>
      </c>
      <c r="FWT1" t="s">
        <v>16882</v>
      </c>
      <c r="FWU1" t="s">
        <v>16883</v>
      </c>
      <c r="FWV1" t="s">
        <v>16884</v>
      </c>
      <c r="FWW1" t="s">
        <v>16885</v>
      </c>
      <c r="FWX1" t="s">
        <v>16886</v>
      </c>
      <c r="FWY1" t="s">
        <v>16887</v>
      </c>
      <c r="FWZ1" t="s">
        <v>16888</v>
      </c>
      <c r="FXA1" t="s">
        <v>16889</v>
      </c>
      <c r="FXB1" t="s">
        <v>16890</v>
      </c>
      <c r="FXC1" t="s">
        <v>16891</v>
      </c>
      <c r="FXD1" t="s">
        <v>16892</v>
      </c>
      <c r="FXE1" t="s">
        <v>16893</v>
      </c>
      <c r="FXF1" t="s">
        <v>16894</v>
      </c>
      <c r="FXG1" t="s">
        <v>16895</v>
      </c>
      <c r="FXH1" t="s">
        <v>16896</v>
      </c>
      <c r="FXI1" t="s">
        <v>16897</v>
      </c>
      <c r="FXJ1" t="s">
        <v>16898</v>
      </c>
      <c r="FXK1" t="s">
        <v>16899</v>
      </c>
      <c r="FXL1" t="s">
        <v>16900</v>
      </c>
      <c r="FXM1" t="s">
        <v>16901</v>
      </c>
      <c r="FXN1" t="s">
        <v>16902</v>
      </c>
      <c r="FXO1" t="s">
        <v>16903</v>
      </c>
      <c r="FXP1" t="s">
        <v>16904</v>
      </c>
      <c r="FXQ1" t="s">
        <v>16905</v>
      </c>
      <c r="FXR1" t="s">
        <v>16906</v>
      </c>
      <c r="FXS1" t="s">
        <v>16907</v>
      </c>
      <c r="FXT1" t="s">
        <v>16908</v>
      </c>
      <c r="FXU1" t="s">
        <v>16909</v>
      </c>
      <c r="FXV1" t="s">
        <v>16910</v>
      </c>
      <c r="FXW1" t="s">
        <v>16911</v>
      </c>
      <c r="FXX1" t="s">
        <v>16912</v>
      </c>
      <c r="FXY1" t="s">
        <v>16913</v>
      </c>
      <c r="FXZ1" t="s">
        <v>16914</v>
      </c>
      <c r="FYA1" t="s">
        <v>16915</v>
      </c>
      <c r="FYB1" t="s">
        <v>16916</v>
      </c>
      <c r="FYC1" t="s">
        <v>16917</v>
      </c>
      <c r="FYD1" t="s">
        <v>16918</v>
      </c>
      <c r="FYE1" t="s">
        <v>16919</v>
      </c>
      <c r="FYF1" t="s">
        <v>16920</v>
      </c>
      <c r="FYG1" t="s">
        <v>16921</v>
      </c>
      <c r="FYH1" t="s">
        <v>16922</v>
      </c>
      <c r="FYI1" t="s">
        <v>16923</v>
      </c>
      <c r="FYJ1" t="s">
        <v>16924</v>
      </c>
      <c r="FYK1" t="s">
        <v>16925</v>
      </c>
      <c r="FYL1" t="s">
        <v>16926</v>
      </c>
      <c r="FYM1" t="s">
        <v>16927</v>
      </c>
      <c r="FYN1" t="s">
        <v>16928</v>
      </c>
      <c r="FYO1" t="s">
        <v>16929</v>
      </c>
      <c r="FYP1" t="s">
        <v>16930</v>
      </c>
      <c r="FYQ1" t="s">
        <v>16931</v>
      </c>
      <c r="FYR1" t="s">
        <v>16932</v>
      </c>
      <c r="FYS1" t="s">
        <v>16933</v>
      </c>
      <c r="FYT1" t="s">
        <v>16934</v>
      </c>
      <c r="FYU1" t="s">
        <v>16935</v>
      </c>
      <c r="FYV1" t="s">
        <v>16936</v>
      </c>
      <c r="FYW1" t="s">
        <v>16937</v>
      </c>
      <c r="FYX1" t="s">
        <v>16938</v>
      </c>
      <c r="FYY1" t="s">
        <v>16939</v>
      </c>
      <c r="FYZ1" t="s">
        <v>16940</v>
      </c>
      <c r="FZA1" t="s">
        <v>16941</v>
      </c>
      <c r="FZB1" t="s">
        <v>16942</v>
      </c>
      <c r="FZC1" t="s">
        <v>16943</v>
      </c>
      <c r="FZD1" t="s">
        <v>16944</v>
      </c>
      <c r="FZE1" t="s">
        <v>16945</v>
      </c>
      <c r="FZF1" t="s">
        <v>16946</v>
      </c>
      <c r="FZG1" t="s">
        <v>16947</v>
      </c>
      <c r="FZH1" t="s">
        <v>16948</v>
      </c>
      <c r="FZI1" t="s">
        <v>16949</v>
      </c>
      <c r="FZJ1" t="s">
        <v>16950</v>
      </c>
      <c r="FZK1" t="s">
        <v>16951</v>
      </c>
      <c r="FZL1" t="s">
        <v>16952</v>
      </c>
      <c r="FZM1" t="s">
        <v>16953</v>
      </c>
      <c r="FZN1" t="s">
        <v>16954</v>
      </c>
      <c r="FZO1" t="s">
        <v>16955</v>
      </c>
      <c r="FZP1" t="s">
        <v>16956</v>
      </c>
      <c r="FZQ1" t="s">
        <v>16957</v>
      </c>
      <c r="FZR1" t="s">
        <v>16958</v>
      </c>
      <c r="FZS1" t="s">
        <v>16959</v>
      </c>
      <c r="FZT1" t="s">
        <v>16960</v>
      </c>
      <c r="FZU1" t="s">
        <v>16961</v>
      </c>
      <c r="FZV1" t="s">
        <v>16962</v>
      </c>
      <c r="FZW1" t="s">
        <v>16963</v>
      </c>
      <c r="FZX1" t="s">
        <v>16964</v>
      </c>
      <c r="FZY1" t="s">
        <v>16965</v>
      </c>
      <c r="FZZ1" t="s">
        <v>16966</v>
      </c>
      <c r="GAA1" t="s">
        <v>16967</v>
      </c>
      <c r="GAB1" t="s">
        <v>16968</v>
      </c>
      <c r="GAC1" t="s">
        <v>16969</v>
      </c>
      <c r="GAD1" t="s">
        <v>16970</v>
      </c>
      <c r="GAE1" t="s">
        <v>16971</v>
      </c>
      <c r="GAF1" t="s">
        <v>16972</v>
      </c>
      <c r="GAG1" t="s">
        <v>16973</v>
      </c>
      <c r="GAH1" t="s">
        <v>16974</v>
      </c>
      <c r="GAI1" t="s">
        <v>16975</v>
      </c>
      <c r="GAJ1" t="s">
        <v>16976</v>
      </c>
      <c r="GAK1" t="s">
        <v>16977</v>
      </c>
      <c r="GAL1" t="s">
        <v>16978</v>
      </c>
      <c r="GAM1" t="s">
        <v>16979</v>
      </c>
      <c r="GAN1" t="s">
        <v>16980</v>
      </c>
      <c r="GAO1" t="s">
        <v>16981</v>
      </c>
      <c r="GAP1" t="s">
        <v>16982</v>
      </c>
      <c r="GAQ1" t="s">
        <v>16983</v>
      </c>
      <c r="GAR1" t="s">
        <v>16984</v>
      </c>
      <c r="GAS1" t="s">
        <v>16985</v>
      </c>
      <c r="GAT1" t="s">
        <v>16986</v>
      </c>
      <c r="GAU1" t="s">
        <v>16987</v>
      </c>
      <c r="GAV1" t="s">
        <v>16988</v>
      </c>
      <c r="GAW1" t="s">
        <v>16989</v>
      </c>
      <c r="GAX1" t="s">
        <v>16990</v>
      </c>
      <c r="GAY1" t="s">
        <v>16991</v>
      </c>
      <c r="GAZ1" t="s">
        <v>16992</v>
      </c>
      <c r="GBA1" t="s">
        <v>16993</v>
      </c>
      <c r="GBB1" t="s">
        <v>16994</v>
      </c>
      <c r="GBC1" t="s">
        <v>16995</v>
      </c>
      <c r="GBD1" t="s">
        <v>16996</v>
      </c>
      <c r="GBE1" t="s">
        <v>16997</v>
      </c>
      <c r="GBF1" t="s">
        <v>16998</v>
      </c>
      <c r="GBG1" t="s">
        <v>16999</v>
      </c>
      <c r="GBH1" t="s">
        <v>17000</v>
      </c>
      <c r="GBI1" t="s">
        <v>17001</v>
      </c>
      <c r="GBJ1" t="s">
        <v>17002</v>
      </c>
      <c r="GBK1" t="s">
        <v>17003</v>
      </c>
      <c r="GBL1" t="s">
        <v>17004</v>
      </c>
      <c r="GBM1" t="s">
        <v>17005</v>
      </c>
      <c r="GBN1" t="s">
        <v>17006</v>
      </c>
      <c r="GBO1" t="s">
        <v>17007</v>
      </c>
      <c r="GBP1" t="s">
        <v>17008</v>
      </c>
      <c r="GBQ1" t="s">
        <v>17009</v>
      </c>
      <c r="GBR1" t="s">
        <v>17010</v>
      </c>
      <c r="GBS1" t="s">
        <v>17011</v>
      </c>
      <c r="GBT1" t="s">
        <v>17012</v>
      </c>
      <c r="GBU1" t="s">
        <v>17013</v>
      </c>
      <c r="GBV1" t="s">
        <v>17014</v>
      </c>
      <c r="GBW1" t="s">
        <v>17015</v>
      </c>
      <c r="GBX1" t="s">
        <v>17016</v>
      </c>
      <c r="GBY1" t="s">
        <v>17017</v>
      </c>
      <c r="GBZ1" t="s">
        <v>17018</v>
      </c>
      <c r="GCA1" t="s">
        <v>17019</v>
      </c>
      <c r="GCB1" t="s">
        <v>17020</v>
      </c>
      <c r="GCC1" t="s">
        <v>17021</v>
      </c>
      <c r="GCD1" t="s">
        <v>17022</v>
      </c>
      <c r="GCE1" t="s">
        <v>17023</v>
      </c>
      <c r="GCF1" t="s">
        <v>17024</v>
      </c>
      <c r="GCG1" t="s">
        <v>17025</v>
      </c>
      <c r="GCH1" t="s">
        <v>17026</v>
      </c>
      <c r="GCI1" t="s">
        <v>17027</v>
      </c>
      <c r="GCJ1" t="s">
        <v>17028</v>
      </c>
      <c r="GCK1" t="s">
        <v>17029</v>
      </c>
      <c r="GCL1" t="s">
        <v>17030</v>
      </c>
      <c r="GCM1" t="s">
        <v>17031</v>
      </c>
      <c r="GCN1" t="s">
        <v>17032</v>
      </c>
      <c r="GCO1" t="s">
        <v>17033</v>
      </c>
      <c r="GCP1" t="s">
        <v>17034</v>
      </c>
      <c r="GCQ1" t="s">
        <v>17035</v>
      </c>
      <c r="GCR1" t="s">
        <v>17036</v>
      </c>
      <c r="GCS1" t="s">
        <v>17037</v>
      </c>
      <c r="GCT1" t="s">
        <v>17038</v>
      </c>
      <c r="GCU1" t="s">
        <v>17039</v>
      </c>
      <c r="GCV1" t="s">
        <v>17040</v>
      </c>
      <c r="GCW1" t="s">
        <v>17041</v>
      </c>
      <c r="GCX1" t="s">
        <v>17042</v>
      </c>
      <c r="GCY1" t="s">
        <v>17043</v>
      </c>
      <c r="GCZ1" t="s">
        <v>17044</v>
      </c>
      <c r="GDA1" t="s">
        <v>17045</v>
      </c>
      <c r="GDB1" t="s">
        <v>17046</v>
      </c>
      <c r="GDC1" t="s">
        <v>17047</v>
      </c>
      <c r="GDD1" t="s">
        <v>17048</v>
      </c>
      <c r="GDE1" t="s">
        <v>17049</v>
      </c>
      <c r="GDF1" t="s">
        <v>17050</v>
      </c>
      <c r="GDG1" t="s">
        <v>17051</v>
      </c>
      <c r="GDH1" t="s">
        <v>17052</v>
      </c>
      <c r="GDI1" t="s">
        <v>17053</v>
      </c>
      <c r="GDJ1" t="s">
        <v>17054</v>
      </c>
      <c r="GDK1" t="s">
        <v>17055</v>
      </c>
      <c r="GDL1" t="s">
        <v>17056</v>
      </c>
      <c r="GDM1" t="s">
        <v>17057</v>
      </c>
      <c r="GDN1" t="s">
        <v>17058</v>
      </c>
      <c r="GDO1" t="s">
        <v>17059</v>
      </c>
      <c r="GDP1" t="s">
        <v>17060</v>
      </c>
      <c r="GDQ1" t="s">
        <v>17061</v>
      </c>
      <c r="GDR1" t="s">
        <v>17062</v>
      </c>
      <c r="GDS1" t="s">
        <v>17063</v>
      </c>
      <c r="GDT1" t="s">
        <v>17064</v>
      </c>
      <c r="GDU1" t="s">
        <v>17065</v>
      </c>
      <c r="GDV1" t="s">
        <v>17066</v>
      </c>
      <c r="GDW1" t="s">
        <v>17067</v>
      </c>
      <c r="GDX1" t="s">
        <v>17068</v>
      </c>
      <c r="GDY1" t="s">
        <v>17069</v>
      </c>
      <c r="GDZ1" t="s">
        <v>17070</v>
      </c>
      <c r="GEA1" t="s">
        <v>17071</v>
      </c>
      <c r="GEB1" t="s">
        <v>17072</v>
      </c>
      <c r="GEC1" t="s">
        <v>17073</v>
      </c>
      <c r="GED1" t="s">
        <v>17074</v>
      </c>
      <c r="GEE1" t="s">
        <v>17075</v>
      </c>
      <c r="GEF1" t="s">
        <v>17076</v>
      </c>
      <c r="GEG1" t="s">
        <v>17077</v>
      </c>
      <c r="GEH1" t="s">
        <v>17078</v>
      </c>
      <c r="GEI1" t="s">
        <v>17079</v>
      </c>
      <c r="GEJ1" t="s">
        <v>17080</v>
      </c>
      <c r="GEK1" t="s">
        <v>17081</v>
      </c>
      <c r="GEL1" t="s">
        <v>17082</v>
      </c>
      <c r="GEM1" t="s">
        <v>17083</v>
      </c>
      <c r="GEN1" t="s">
        <v>17084</v>
      </c>
      <c r="GEO1" t="s">
        <v>17085</v>
      </c>
      <c r="GEP1" t="s">
        <v>17086</v>
      </c>
      <c r="GEQ1" t="s">
        <v>17087</v>
      </c>
      <c r="GER1" t="s">
        <v>17088</v>
      </c>
      <c r="GES1" t="s">
        <v>17089</v>
      </c>
      <c r="GET1" t="s">
        <v>17090</v>
      </c>
      <c r="GEU1" t="s">
        <v>17091</v>
      </c>
      <c r="GEV1" t="s">
        <v>17092</v>
      </c>
      <c r="GEW1" t="s">
        <v>17093</v>
      </c>
      <c r="GEX1" t="s">
        <v>17094</v>
      </c>
      <c r="GEY1" t="s">
        <v>17095</v>
      </c>
      <c r="GEZ1" t="s">
        <v>17096</v>
      </c>
      <c r="GFA1" t="s">
        <v>17097</v>
      </c>
      <c r="GFB1" t="s">
        <v>17098</v>
      </c>
      <c r="GFC1" t="s">
        <v>17099</v>
      </c>
      <c r="GFD1" t="s">
        <v>17100</v>
      </c>
      <c r="GFE1" t="s">
        <v>17101</v>
      </c>
      <c r="GFF1" t="s">
        <v>17102</v>
      </c>
      <c r="GFG1" t="s">
        <v>17103</v>
      </c>
      <c r="GFH1" t="s">
        <v>17104</v>
      </c>
      <c r="GFI1" t="s">
        <v>17105</v>
      </c>
      <c r="GFJ1" t="s">
        <v>17106</v>
      </c>
      <c r="GFK1" t="s">
        <v>17107</v>
      </c>
      <c r="GFL1" t="s">
        <v>17108</v>
      </c>
      <c r="GFM1" t="s">
        <v>17109</v>
      </c>
      <c r="GFN1" t="s">
        <v>17110</v>
      </c>
      <c r="GFO1" t="s">
        <v>17111</v>
      </c>
      <c r="GFP1" t="s">
        <v>17112</v>
      </c>
      <c r="GFQ1" t="s">
        <v>17113</v>
      </c>
      <c r="GFR1" t="s">
        <v>17114</v>
      </c>
      <c r="GFS1" t="s">
        <v>17115</v>
      </c>
      <c r="GFT1" t="s">
        <v>17116</v>
      </c>
      <c r="GFU1" t="s">
        <v>17117</v>
      </c>
      <c r="GFV1" t="s">
        <v>17118</v>
      </c>
      <c r="GFW1" t="s">
        <v>17119</v>
      </c>
      <c r="GFX1" t="s">
        <v>17120</v>
      </c>
      <c r="GFY1" t="s">
        <v>17121</v>
      </c>
      <c r="GFZ1" t="s">
        <v>17122</v>
      </c>
      <c r="GGA1" t="s">
        <v>17123</v>
      </c>
      <c r="GGB1" t="s">
        <v>17124</v>
      </c>
      <c r="GGC1" t="s">
        <v>17125</v>
      </c>
      <c r="GGD1" t="s">
        <v>17126</v>
      </c>
      <c r="GGE1" t="s">
        <v>17127</v>
      </c>
      <c r="GGF1" t="s">
        <v>17128</v>
      </c>
      <c r="GGG1" t="s">
        <v>17129</v>
      </c>
      <c r="GGH1" t="s">
        <v>17130</v>
      </c>
      <c r="GGI1" t="s">
        <v>17131</v>
      </c>
      <c r="GGJ1" t="s">
        <v>17132</v>
      </c>
      <c r="GGK1" t="s">
        <v>17133</v>
      </c>
      <c r="GGL1" t="s">
        <v>17134</v>
      </c>
      <c r="GGM1" t="s">
        <v>17135</v>
      </c>
      <c r="GGN1" t="s">
        <v>17136</v>
      </c>
      <c r="GGO1" t="s">
        <v>17137</v>
      </c>
      <c r="GGP1" t="s">
        <v>17138</v>
      </c>
      <c r="GGQ1" t="s">
        <v>17139</v>
      </c>
      <c r="GGR1" t="s">
        <v>17140</v>
      </c>
      <c r="GGS1" t="s">
        <v>17141</v>
      </c>
      <c r="GGT1" t="s">
        <v>17142</v>
      </c>
      <c r="GGU1" t="s">
        <v>17143</v>
      </c>
      <c r="GGV1" t="s">
        <v>17144</v>
      </c>
      <c r="GGW1" t="s">
        <v>17145</v>
      </c>
      <c r="GGX1" t="s">
        <v>17146</v>
      </c>
      <c r="GGY1" t="s">
        <v>17147</v>
      </c>
      <c r="GGZ1" t="s">
        <v>17148</v>
      </c>
      <c r="GHA1" t="s">
        <v>17149</v>
      </c>
      <c r="GHB1" t="s">
        <v>17150</v>
      </c>
      <c r="GHC1" t="s">
        <v>17151</v>
      </c>
      <c r="GHD1" t="s">
        <v>17152</v>
      </c>
      <c r="GHE1" t="s">
        <v>17153</v>
      </c>
      <c r="GHF1" t="s">
        <v>17154</v>
      </c>
      <c r="GHG1" t="s">
        <v>17155</v>
      </c>
      <c r="GHH1" t="s">
        <v>17156</v>
      </c>
      <c r="GHI1" t="s">
        <v>17157</v>
      </c>
      <c r="GHJ1" t="s">
        <v>17158</v>
      </c>
      <c r="GHK1" t="s">
        <v>17159</v>
      </c>
      <c r="GHL1" t="s">
        <v>17160</v>
      </c>
      <c r="GHM1" t="s">
        <v>17161</v>
      </c>
      <c r="GHN1" t="s">
        <v>17162</v>
      </c>
      <c r="GHO1" t="s">
        <v>17163</v>
      </c>
      <c r="GHP1" t="s">
        <v>17164</v>
      </c>
      <c r="GHQ1" t="s">
        <v>17165</v>
      </c>
      <c r="GHR1" t="s">
        <v>17166</v>
      </c>
      <c r="GHS1" t="s">
        <v>17167</v>
      </c>
      <c r="GHT1" t="s">
        <v>17168</v>
      </c>
      <c r="GHU1" t="s">
        <v>17169</v>
      </c>
      <c r="GHV1" t="s">
        <v>17170</v>
      </c>
      <c r="GHW1" t="s">
        <v>17171</v>
      </c>
      <c r="GHX1" t="s">
        <v>17172</v>
      </c>
      <c r="GHY1" t="s">
        <v>17173</v>
      </c>
      <c r="GHZ1" t="s">
        <v>17174</v>
      </c>
      <c r="GIA1" t="s">
        <v>17175</v>
      </c>
      <c r="GIB1" t="s">
        <v>17176</v>
      </c>
      <c r="GIC1" t="s">
        <v>17177</v>
      </c>
      <c r="GID1" t="s">
        <v>17178</v>
      </c>
      <c r="GIE1" t="s">
        <v>17179</v>
      </c>
      <c r="GIF1" t="s">
        <v>17180</v>
      </c>
      <c r="GIG1" t="s">
        <v>17181</v>
      </c>
      <c r="GIH1" t="s">
        <v>17182</v>
      </c>
      <c r="GII1" t="s">
        <v>17183</v>
      </c>
      <c r="GIJ1" t="s">
        <v>17184</v>
      </c>
      <c r="GIK1" t="s">
        <v>17185</v>
      </c>
      <c r="GIL1" t="s">
        <v>17186</v>
      </c>
      <c r="GIM1" t="s">
        <v>17187</v>
      </c>
      <c r="GIN1" t="s">
        <v>17188</v>
      </c>
      <c r="GIO1" t="s">
        <v>17189</v>
      </c>
      <c r="GIP1" t="s">
        <v>17190</v>
      </c>
      <c r="GIQ1" t="s">
        <v>17191</v>
      </c>
      <c r="GIR1" t="s">
        <v>17192</v>
      </c>
      <c r="GIS1" t="s">
        <v>17193</v>
      </c>
      <c r="GIT1" t="s">
        <v>17194</v>
      </c>
      <c r="GIU1" t="s">
        <v>17195</v>
      </c>
      <c r="GIV1" t="s">
        <v>17196</v>
      </c>
      <c r="GIW1" t="s">
        <v>17197</v>
      </c>
      <c r="GIX1" t="s">
        <v>17198</v>
      </c>
      <c r="GIY1" t="s">
        <v>17199</v>
      </c>
      <c r="GIZ1" t="s">
        <v>17200</v>
      </c>
      <c r="GJA1" t="s">
        <v>17201</v>
      </c>
      <c r="GJB1" t="s">
        <v>17202</v>
      </c>
      <c r="GJC1" t="s">
        <v>17203</v>
      </c>
      <c r="GJD1" t="s">
        <v>17204</v>
      </c>
      <c r="GJE1" t="s">
        <v>17205</v>
      </c>
      <c r="GJF1" t="s">
        <v>17206</v>
      </c>
      <c r="GJG1" t="s">
        <v>17207</v>
      </c>
      <c r="GJH1" t="s">
        <v>17208</v>
      </c>
      <c r="GJI1" t="s">
        <v>17209</v>
      </c>
      <c r="GJJ1" t="s">
        <v>17210</v>
      </c>
      <c r="GJK1" t="s">
        <v>17211</v>
      </c>
      <c r="GJL1" t="s">
        <v>17212</v>
      </c>
      <c r="GJM1" t="s">
        <v>17213</v>
      </c>
      <c r="GJN1" t="s">
        <v>17214</v>
      </c>
      <c r="GJO1" t="s">
        <v>17215</v>
      </c>
      <c r="GJP1" t="s">
        <v>17216</v>
      </c>
      <c r="GJQ1" t="s">
        <v>17217</v>
      </c>
      <c r="GJR1" t="s">
        <v>17218</v>
      </c>
      <c r="GJS1" t="s">
        <v>17219</v>
      </c>
      <c r="GJT1" t="s">
        <v>17220</v>
      </c>
      <c r="GJU1" t="s">
        <v>17221</v>
      </c>
      <c r="GJV1" t="s">
        <v>17222</v>
      </c>
      <c r="GJW1" t="s">
        <v>17223</v>
      </c>
      <c r="GJX1" t="s">
        <v>17224</v>
      </c>
      <c r="GJY1" t="s">
        <v>17225</v>
      </c>
      <c r="GJZ1" t="s">
        <v>17226</v>
      </c>
      <c r="GKA1" t="s">
        <v>17227</v>
      </c>
      <c r="GKB1" t="s">
        <v>17228</v>
      </c>
      <c r="GKC1" t="s">
        <v>17229</v>
      </c>
      <c r="GKD1" t="s">
        <v>17230</v>
      </c>
      <c r="GKE1" t="s">
        <v>17231</v>
      </c>
      <c r="GKF1" t="s">
        <v>17232</v>
      </c>
      <c r="GKG1" t="s">
        <v>17233</v>
      </c>
      <c r="GKH1" t="s">
        <v>17234</v>
      </c>
      <c r="GKI1" t="s">
        <v>17235</v>
      </c>
      <c r="GKJ1" t="s">
        <v>17236</v>
      </c>
      <c r="GKK1" t="s">
        <v>17237</v>
      </c>
      <c r="GKL1" t="s">
        <v>17238</v>
      </c>
      <c r="GKM1" t="s">
        <v>17239</v>
      </c>
      <c r="GKN1" t="s">
        <v>17240</v>
      </c>
      <c r="GKO1" t="s">
        <v>17241</v>
      </c>
      <c r="GKP1" t="s">
        <v>17242</v>
      </c>
      <c r="GKQ1" t="s">
        <v>17243</v>
      </c>
      <c r="GKR1" t="s">
        <v>17244</v>
      </c>
      <c r="GKS1" t="s">
        <v>17245</v>
      </c>
      <c r="GKT1" t="s">
        <v>17246</v>
      </c>
      <c r="GKU1" t="s">
        <v>17247</v>
      </c>
      <c r="GKV1" t="s">
        <v>17248</v>
      </c>
      <c r="GKW1" t="s">
        <v>17249</v>
      </c>
      <c r="GKX1" t="s">
        <v>17250</v>
      </c>
      <c r="GKY1" t="s">
        <v>17251</v>
      </c>
      <c r="GKZ1" t="s">
        <v>17252</v>
      </c>
      <c r="GLA1" t="s">
        <v>17253</v>
      </c>
      <c r="GLB1" t="s">
        <v>17254</v>
      </c>
      <c r="GLC1" t="s">
        <v>17255</v>
      </c>
      <c r="GLD1" t="s">
        <v>17256</v>
      </c>
      <c r="GLE1" t="s">
        <v>17257</v>
      </c>
      <c r="GLF1" t="s">
        <v>17258</v>
      </c>
      <c r="GLG1" t="s">
        <v>17259</v>
      </c>
      <c r="GLH1" t="s">
        <v>17260</v>
      </c>
      <c r="GLI1" t="s">
        <v>17261</v>
      </c>
      <c r="GLJ1" t="s">
        <v>17262</v>
      </c>
      <c r="GLK1" t="s">
        <v>17263</v>
      </c>
      <c r="GLL1" t="s">
        <v>17264</v>
      </c>
      <c r="GLM1" t="s">
        <v>17265</v>
      </c>
      <c r="GLN1" t="s">
        <v>17266</v>
      </c>
      <c r="GLO1" t="s">
        <v>17267</v>
      </c>
      <c r="GLP1" t="s">
        <v>17268</v>
      </c>
      <c r="GLQ1" t="s">
        <v>17269</v>
      </c>
      <c r="GLR1" t="s">
        <v>17270</v>
      </c>
      <c r="GLS1" t="s">
        <v>17271</v>
      </c>
      <c r="GLT1" t="s">
        <v>17272</v>
      </c>
      <c r="GLU1" t="s">
        <v>17273</v>
      </c>
      <c r="GLV1" t="s">
        <v>17274</v>
      </c>
      <c r="GLW1" t="s">
        <v>17275</v>
      </c>
      <c r="GLX1" t="s">
        <v>17276</v>
      </c>
      <c r="GLY1" t="s">
        <v>17277</v>
      </c>
      <c r="GLZ1" t="s">
        <v>17278</v>
      </c>
      <c r="GMA1" t="s">
        <v>17279</v>
      </c>
      <c r="GMB1" t="s">
        <v>17280</v>
      </c>
      <c r="GMC1" t="s">
        <v>17281</v>
      </c>
      <c r="GMD1" t="s">
        <v>17282</v>
      </c>
      <c r="GME1" t="s">
        <v>17283</v>
      </c>
      <c r="GMF1" t="s">
        <v>17284</v>
      </c>
      <c r="GMG1" t="s">
        <v>17285</v>
      </c>
      <c r="GMH1" t="s">
        <v>17286</v>
      </c>
      <c r="GMI1" t="s">
        <v>17287</v>
      </c>
      <c r="GMJ1" t="s">
        <v>17288</v>
      </c>
      <c r="GMK1" t="s">
        <v>17289</v>
      </c>
      <c r="GML1" t="s">
        <v>17290</v>
      </c>
      <c r="GMM1" t="s">
        <v>17291</v>
      </c>
      <c r="GMN1" t="s">
        <v>17292</v>
      </c>
      <c r="GMO1" t="s">
        <v>17293</v>
      </c>
      <c r="GMP1" t="s">
        <v>17294</v>
      </c>
      <c r="GMQ1" t="s">
        <v>17295</v>
      </c>
      <c r="GMR1" t="s">
        <v>17296</v>
      </c>
      <c r="GMS1" t="s">
        <v>17297</v>
      </c>
      <c r="GMT1" t="s">
        <v>17298</v>
      </c>
      <c r="GMU1" t="s">
        <v>17299</v>
      </c>
      <c r="GMV1" t="s">
        <v>17300</v>
      </c>
      <c r="GMW1" t="s">
        <v>17301</v>
      </c>
      <c r="GMX1" t="s">
        <v>17302</v>
      </c>
      <c r="GMY1" t="s">
        <v>17303</v>
      </c>
      <c r="GMZ1" t="s">
        <v>17304</v>
      </c>
      <c r="GNA1" t="s">
        <v>17305</v>
      </c>
      <c r="GNB1" t="s">
        <v>17306</v>
      </c>
      <c r="GNC1" t="s">
        <v>17307</v>
      </c>
      <c r="GND1" t="s">
        <v>17308</v>
      </c>
      <c r="GNE1" t="s">
        <v>17309</v>
      </c>
      <c r="GNF1" t="s">
        <v>17310</v>
      </c>
      <c r="GNG1" t="s">
        <v>17311</v>
      </c>
      <c r="GNH1" t="s">
        <v>17312</v>
      </c>
      <c r="GNI1" t="s">
        <v>17313</v>
      </c>
      <c r="GNJ1" t="s">
        <v>17314</v>
      </c>
      <c r="GNK1" t="s">
        <v>17315</v>
      </c>
      <c r="GNL1" t="s">
        <v>17316</v>
      </c>
      <c r="GNM1" t="s">
        <v>17317</v>
      </c>
      <c r="GNN1" t="s">
        <v>17318</v>
      </c>
      <c r="GNO1" t="s">
        <v>17319</v>
      </c>
      <c r="GNP1" t="s">
        <v>17320</v>
      </c>
      <c r="GNQ1" t="s">
        <v>17321</v>
      </c>
      <c r="GNR1" t="s">
        <v>17322</v>
      </c>
      <c r="GNS1" t="s">
        <v>17323</v>
      </c>
      <c r="GNT1" t="s">
        <v>17324</v>
      </c>
      <c r="GNU1" t="s">
        <v>17325</v>
      </c>
      <c r="GNV1" t="s">
        <v>17326</v>
      </c>
      <c r="GNW1" t="s">
        <v>17327</v>
      </c>
      <c r="GNX1" t="s">
        <v>17328</v>
      </c>
      <c r="GNY1" t="s">
        <v>17329</v>
      </c>
      <c r="GNZ1" t="s">
        <v>17330</v>
      </c>
      <c r="GOA1" t="s">
        <v>17331</v>
      </c>
      <c r="GOB1" t="s">
        <v>17332</v>
      </c>
      <c r="GOC1" t="s">
        <v>17333</v>
      </c>
      <c r="GOD1" t="s">
        <v>17334</v>
      </c>
      <c r="GOE1" t="s">
        <v>17335</v>
      </c>
      <c r="GOF1" t="s">
        <v>17336</v>
      </c>
      <c r="GOG1" t="s">
        <v>17337</v>
      </c>
      <c r="GOH1" t="s">
        <v>17338</v>
      </c>
      <c r="GOI1" t="s">
        <v>17339</v>
      </c>
      <c r="GOJ1" t="s">
        <v>17340</v>
      </c>
      <c r="GOK1" t="s">
        <v>17341</v>
      </c>
      <c r="GOL1" t="s">
        <v>17342</v>
      </c>
      <c r="GOM1" t="s">
        <v>17343</v>
      </c>
      <c r="GON1" t="s">
        <v>17344</v>
      </c>
      <c r="GOO1" t="s">
        <v>17345</v>
      </c>
      <c r="GOP1" t="s">
        <v>17346</v>
      </c>
      <c r="GOQ1" t="s">
        <v>17347</v>
      </c>
      <c r="GOR1" t="s">
        <v>17348</v>
      </c>
      <c r="GOS1" t="s">
        <v>17349</v>
      </c>
      <c r="GOT1" t="s">
        <v>17350</v>
      </c>
      <c r="GOU1" t="s">
        <v>17351</v>
      </c>
      <c r="GOV1" t="s">
        <v>17352</v>
      </c>
      <c r="GOW1" t="s">
        <v>17353</v>
      </c>
      <c r="GOX1" t="s">
        <v>17354</v>
      </c>
      <c r="GOY1" t="s">
        <v>17355</v>
      </c>
      <c r="GOZ1" t="s">
        <v>17356</v>
      </c>
      <c r="GPA1" t="s">
        <v>17357</v>
      </c>
      <c r="GPB1" t="s">
        <v>17358</v>
      </c>
      <c r="GPC1" t="s">
        <v>17359</v>
      </c>
      <c r="GPD1" t="s">
        <v>17360</v>
      </c>
      <c r="GPE1" t="s">
        <v>17361</v>
      </c>
      <c r="GPF1" t="s">
        <v>17362</v>
      </c>
      <c r="GPG1" t="s">
        <v>17363</v>
      </c>
      <c r="GPH1" t="s">
        <v>17364</v>
      </c>
      <c r="GPI1" t="s">
        <v>17365</v>
      </c>
      <c r="GPJ1" t="s">
        <v>17366</v>
      </c>
      <c r="GPK1" t="s">
        <v>17367</v>
      </c>
      <c r="GPL1" t="s">
        <v>17368</v>
      </c>
      <c r="GPM1" t="s">
        <v>17369</v>
      </c>
      <c r="GPN1" t="s">
        <v>17370</v>
      </c>
      <c r="GPO1" t="s">
        <v>17371</v>
      </c>
      <c r="GPP1" t="s">
        <v>17372</v>
      </c>
      <c r="GPQ1" t="s">
        <v>17373</v>
      </c>
      <c r="GPR1" t="s">
        <v>17374</v>
      </c>
      <c r="GPS1" t="s">
        <v>17375</v>
      </c>
      <c r="GPT1" t="s">
        <v>17376</v>
      </c>
      <c r="GPU1" t="s">
        <v>17377</v>
      </c>
      <c r="GPV1" t="s">
        <v>17378</v>
      </c>
      <c r="GPW1" t="s">
        <v>17379</v>
      </c>
      <c r="GPX1" t="s">
        <v>17380</v>
      </c>
      <c r="GPY1" t="s">
        <v>17381</v>
      </c>
      <c r="GPZ1" t="s">
        <v>17382</v>
      </c>
      <c r="GQA1" t="s">
        <v>17383</v>
      </c>
      <c r="GQB1" t="s">
        <v>17384</v>
      </c>
      <c r="GQC1" t="s">
        <v>17385</v>
      </c>
      <c r="GQD1" t="s">
        <v>17386</v>
      </c>
      <c r="GQE1" t="s">
        <v>17387</v>
      </c>
      <c r="GQF1" t="s">
        <v>17388</v>
      </c>
      <c r="GQG1" t="s">
        <v>17389</v>
      </c>
      <c r="GQH1" t="s">
        <v>17390</v>
      </c>
      <c r="GQI1" t="s">
        <v>17391</v>
      </c>
      <c r="GQJ1" t="s">
        <v>17392</v>
      </c>
      <c r="GQK1" t="s">
        <v>17393</v>
      </c>
      <c r="GQL1" t="s">
        <v>17394</v>
      </c>
      <c r="GQM1" t="s">
        <v>17395</v>
      </c>
      <c r="GQN1" t="s">
        <v>17396</v>
      </c>
      <c r="GQO1" t="s">
        <v>17397</v>
      </c>
      <c r="GQP1" t="s">
        <v>17398</v>
      </c>
      <c r="GQQ1" t="s">
        <v>17399</v>
      </c>
      <c r="GQR1" t="s">
        <v>17400</v>
      </c>
      <c r="GQS1" t="s">
        <v>17401</v>
      </c>
      <c r="GQT1" t="s">
        <v>17402</v>
      </c>
      <c r="GQU1" t="s">
        <v>17403</v>
      </c>
      <c r="GQV1" t="s">
        <v>17404</v>
      </c>
      <c r="GQW1" t="s">
        <v>17405</v>
      </c>
      <c r="GQX1" t="s">
        <v>17406</v>
      </c>
      <c r="GQY1" t="s">
        <v>17407</v>
      </c>
      <c r="GQZ1" t="s">
        <v>17408</v>
      </c>
      <c r="GRA1" t="s">
        <v>17409</v>
      </c>
      <c r="GRB1" t="s">
        <v>17410</v>
      </c>
      <c r="GRC1" t="s">
        <v>17411</v>
      </c>
      <c r="GRD1" t="s">
        <v>17412</v>
      </c>
      <c r="GRE1" t="s">
        <v>17413</v>
      </c>
      <c r="GRF1" t="s">
        <v>17414</v>
      </c>
      <c r="GRG1" t="s">
        <v>17415</v>
      </c>
      <c r="GRH1" t="s">
        <v>17416</v>
      </c>
      <c r="GRI1" t="s">
        <v>17417</v>
      </c>
      <c r="GRJ1" t="s">
        <v>17418</v>
      </c>
      <c r="GRK1" t="s">
        <v>17419</v>
      </c>
      <c r="GRL1" t="s">
        <v>17420</v>
      </c>
      <c r="GRM1" t="s">
        <v>17421</v>
      </c>
      <c r="GRN1" t="s">
        <v>17422</v>
      </c>
      <c r="GRO1" t="s">
        <v>17423</v>
      </c>
      <c r="GRP1" t="s">
        <v>17424</v>
      </c>
      <c r="GRQ1" t="s">
        <v>17425</v>
      </c>
      <c r="GRR1" t="s">
        <v>17426</v>
      </c>
      <c r="GRS1" t="s">
        <v>17427</v>
      </c>
      <c r="GRT1" t="s">
        <v>17428</v>
      </c>
      <c r="GRU1" t="s">
        <v>17429</v>
      </c>
      <c r="GRV1" t="s">
        <v>17430</v>
      </c>
      <c r="GRW1" t="s">
        <v>17431</v>
      </c>
      <c r="GRX1" t="s">
        <v>17432</v>
      </c>
      <c r="GRY1" t="s">
        <v>17433</v>
      </c>
      <c r="GRZ1" t="s">
        <v>17434</v>
      </c>
      <c r="GSA1" t="s">
        <v>17435</v>
      </c>
      <c r="GSB1" t="s">
        <v>17436</v>
      </c>
      <c r="GSC1" t="s">
        <v>17437</v>
      </c>
      <c r="GSD1" t="s">
        <v>17438</v>
      </c>
      <c r="GSE1" t="s">
        <v>17439</v>
      </c>
      <c r="GSF1" t="s">
        <v>17440</v>
      </c>
      <c r="GSG1" t="s">
        <v>17441</v>
      </c>
      <c r="GSH1" t="s">
        <v>17442</v>
      </c>
      <c r="GSI1" t="s">
        <v>17443</v>
      </c>
      <c r="GSJ1" t="s">
        <v>17444</v>
      </c>
      <c r="GSK1" t="s">
        <v>17445</v>
      </c>
      <c r="GSL1" t="s">
        <v>17446</v>
      </c>
      <c r="GSM1" t="s">
        <v>17447</v>
      </c>
      <c r="GSN1" t="s">
        <v>17448</v>
      </c>
      <c r="GSO1" t="s">
        <v>17449</v>
      </c>
      <c r="GSP1" t="s">
        <v>17450</v>
      </c>
      <c r="GSQ1" t="s">
        <v>17451</v>
      </c>
      <c r="GSR1" t="s">
        <v>17452</v>
      </c>
      <c r="GSS1" t="s">
        <v>17453</v>
      </c>
      <c r="GST1" t="s">
        <v>17454</v>
      </c>
      <c r="GSU1" t="s">
        <v>17455</v>
      </c>
      <c r="GSV1" t="s">
        <v>17456</v>
      </c>
      <c r="GSW1" t="s">
        <v>17457</v>
      </c>
      <c r="GSX1" t="s">
        <v>17458</v>
      </c>
      <c r="GSY1" t="s">
        <v>17459</v>
      </c>
      <c r="GSZ1" t="s">
        <v>17460</v>
      </c>
      <c r="GTA1" t="s">
        <v>17461</v>
      </c>
      <c r="GTB1" t="s">
        <v>17462</v>
      </c>
      <c r="GTC1" t="s">
        <v>17463</v>
      </c>
      <c r="GTD1" t="s">
        <v>17464</v>
      </c>
      <c r="GTE1" t="s">
        <v>17465</v>
      </c>
      <c r="GTF1" t="s">
        <v>17466</v>
      </c>
      <c r="GTG1" t="s">
        <v>17467</v>
      </c>
      <c r="GTH1" t="s">
        <v>17468</v>
      </c>
      <c r="GTI1" t="s">
        <v>17469</v>
      </c>
      <c r="GTJ1" t="s">
        <v>17470</v>
      </c>
      <c r="GTK1" t="s">
        <v>17471</v>
      </c>
      <c r="GTL1" t="s">
        <v>17472</v>
      </c>
      <c r="GTM1" t="s">
        <v>17473</v>
      </c>
      <c r="GTN1" t="s">
        <v>17474</v>
      </c>
      <c r="GTO1" t="s">
        <v>17475</v>
      </c>
      <c r="GTP1" t="s">
        <v>17476</v>
      </c>
      <c r="GTQ1" t="s">
        <v>17477</v>
      </c>
      <c r="GTR1" t="s">
        <v>17478</v>
      </c>
      <c r="GTS1" t="s">
        <v>17479</v>
      </c>
      <c r="GTT1" t="s">
        <v>17480</v>
      </c>
      <c r="GTU1" t="s">
        <v>17481</v>
      </c>
      <c r="GTV1" t="s">
        <v>17482</v>
      </c>
      <c r="GTW1" t="s">
        <v>17483</v>
      </c>
      <c r="GTX1" t="s">
        <v>17484</v>
      </c>
      <c r="GTY1" t="s">
        <v>17485</v>
      </c>
      <c r="GTZ1" t="s">
        <v>17486</v>
      </c>
      <c r="GUA1" t="s">
        <v>17487</v>
      </c>
      <c r="GUB1" t="s">
        <v>17488</v>
      </c>
      <c r="GUC1" t="s">
        <v>17489</v>
      </c>
      <c r="GUD1" t="s">
        <v>17490</v>
      </c>
      <c r="GUE1" t="s">
        <v>17491</v>
      </c>
      <c r="GUF1" t="s">
        <v>17492</v>
      </c>
      <c r="GUG1" t="s">
        <v>17493</v>
      </c>
      <c r="GUH1" t="s">
        <v>17494</v>
      </c>
      <c r="GUI1" t="s">
        <v>17495</v>
      </c>
      <c r="GUJ1" t="s">
        <v>17496</v>
      </c>
      <c r="GUK1" t="s">
        <v>17497</v>
      </c>
      <c r="GUL1" t="s">
        <v>17498</v>
      </c>
      <c r="GUM1" t="s">
        <v>17499</v>
      </c>
      <c r="GUN1" t="s">
        <v>17500</v>
      </c>
      <c r="GUO1" t="s">
        <v>17501</v>
      </c>
      <c r="GUP1" t="s">
        <v>17502</v>
      </c>
      <c r="GUQ1" t="s">
        <v>17503</v>
      </c>
      <c r="GUR1" t="s">
        <v>17504</v>
      </c>
      <c r="GUS1" t="s">
        <v>17505</v>
      </c>
      <c r="GUT1" t="s">
        <v>17506</v>
      </c>
      <c r="GUU1" t="s">
        <v>17507</v>
      </c>
      <c r="GUV1" t="s">
        <v>17508</v>
      </c>
      <c r="GUW1" t="s">
        <v>17509</v>
      </c>
      <c r="GUX1" t="s">
        <v>17510</v>
      </c>
      <c r="GUY1" t="s">
        <v>17511</v>
      </c>
      <c r="GUZ1" t="s">
        <v>17512</v>
      </c>
      <c r="GVA1" t="s">
        <v>17513</v>
      </c>
      <c r="GVB1" t="s">
        <v>17514</v>
      </c>
      <c r="GVC1" t="s">
        <v>17515</v>
      </c>
      <c r="GVD1" t="s">
        <v>17516</v>
      </c>
      <c r="GVE1" t="s">
        <v>17517</v>
      </c>
      <c r="GVF1" t="s">
        <v>17518</v>
      </c>
      <c r="GVG1" t="s">
        <v>17519</v>
      </c>
      <c r="GVH1" t="s">
        <v>17520</v>
      </c>
      <c r="GVI1" t="s">
        <v>17521</v>
      </c>
      <c r="GVJ1" t="s">
        <v>17522</v>
      </c>
      <c r="GVK1" t="s">
        <v>17523</v>
      </c>
      <c r="GVL1" t="s">
        <v>17524</v>
      </c>
      <c r="GVM1" t="s">
        <v>17525</v>
      </c>
      <c r="GVN1" t="s">
        <v>17526</v>
      </c>
      <c r="GVO1" t="s">
        <v>17527</v>
      </c>
      <c r="GVP1" t="s">
        <v>17528</v>
      </c>
      <c r="GVQ1" t="s">
        <v>17529</v>
      </c>
      <c r="GVR1" t="s">
        <v>17530</v>
      </c>
      <c r="GVS1" t="s">
        <v>17531</v>
      </c>
      <c r="GVT1" t="s">
        <v>17532</v>
      </c>
      <c r="GVU1" t="s">
        <v>17533</v>
      </c>
      <c r="GVV1" t="s">
        <v>17534</v>
      </c>
      <c r="GVW1" t="s">
        <v>17535</v>
      </c>
      <c r="GVX1" t="s">
        <v>17536</v>
      </c>
      <c r="GVY1" t="s">
        <v>17537</v>
      </c>
      <c r="GVZ1" t="s">
        <v>17538</v>
      </c>
      <c r="GWA1" t="s">
        <v>17539</v>
      </c>
      <c r="GWB1" t="s">
        <v>17540</v>
      </c>
      <c r="GWC1" t="s">
        <v>17541</v>
      </c>
      <c r="GWD1" t="s">
        <v>17542</v>
      </c>
      <c r="GWE1" t="s">
        <v>17543</v>
      </c>
      <c r="GWF1" t="s">
        <v>17544</v>
      </c>
      <c r="GWG1" t="s">
        <v>17545</v>
      </c>
      <c r="GWH1" t="s">
        <v>17546</v>
      </c>
      <c r="GWI1" t="s">
        <v>17547</v>
      </c>
      <c r="GWJ1" t="s">
        <v>17548</v>
      </c>
      <c r="GWK1" t="s">
        <v>17549</v>
      </c>
      <c r="GWL1" t="s">
        <v>17550</v>
      </c>
      <c r="GWM1" t="s">
        <v>17551</v>
      </c>
      <c r="GWN1" t="s">
        <v>17552</v>
      </c>
      <c r="GWO1" t="s">
        <v>17553</v>
      </c>
      <c r="GWP1" t="s">
        <v>17554</v>
      </c>
      <c r="GWQ1" t="s">
        <v>17555</v>
      </c>
      <c r="GWR1" t="s">
        <v>17556</v>
      </c>
      <c r="GWS1" t="s">
        <v>17557</v>
      </c>
      <c r="GWT1" t="s">
        <v>17558</v>
      </c>
      <c r="GWU1" t="s">
        <v>17559</v>
      </c>
      <c r="GWV1" t="s">
        <v>17560</v>
      </c>
      <c r="GWW1" t="s">
        <v>17561</v>
      </c>
      <c r="GWX1" t="s">
        <v>17562</v>
      </c>
      <c r="GWY1" t="s">
        <v>17563</v>
      </c>
      <c r="GWZ1" t="s">
        <v>17564</v>
      </c>
      <c r="GXA1" t="s">
        <v>17565</v>
      </c>
      <c r="GXB1" t="s">
        <v>17566</v>
      </c>
      <c r="GXC1" t="s">
        <v>17567</v>
      </c>
      <c r="GXD1" t="s">
        <v>17568</v>
      </c>
      <c r="GXE1" t="s">
        <v>17569</v>
      </c>
      <c r="GXF1" t="s">
        <v>17570</v>
      </c>
      <c r="GXG1" t="s">
        <v>17571</v>
      </c>
      <c r="GXH1" t="s">
        <v>17572</v>
      </c>
      <c r="GXI1" t="s">
        <v>17573</v>
      </c>
      <c r="GXJ1" t="s">
        <v>17574</v>
      </c>
      <c r="GXK1" t="s">
        <v>17575</v>
      </c>
      <c r="GXL1" t="s">
        <v>17576</v>
      </c>
      <c r="GXM1" t="s">
        <v>17577</v>
      </c>
      <c r="GXN1" t="s">
        <v>17578</v>
      </c>
      <c r="GXO1" t="s">
        <v>17579</v>
      </c>
      <c r="GXP1" t="s">
        <v>17580</v>
      </c>
      <c r="GXQ1" t="s">
        <v>17581</v>
      </c>
      <c r="GXR1" t="s">
        <v>17582</v>
      </c>
      <c r="GXS1" t="s">
        <v>17583</v>
      </c>
      <c r="GXT1" t="s">
        <v>17584</v>
      </c>
      <c r="GXU1" t="s">
        <v>17585</v>
      </c>
      <c r="GXV1" t="s">
        <v>17586</v>
      </c>
      <c r="GXW1" t="s">
        <v>17587</v>
      </c>
      <c r="GXX1" t="s">
        <v>17588</v>
      </c>
      <c r="GXY1" t="s">
        <v>17589</v>
      </c>
      <c r="GXZ1" t="s">
        <v>17590</v>
      </c>
      <c r="GYA1" t="s">
        <v>17591</v>
      </c>
      <c r="GYB1" t="s">
        <v>17592</v>
      </c>
      <c r="GYC1" t="s">
        <v>17593</v>
      </c>
      <c r="GYD1" t="s">
        <v>17594</v>
      </c>
      <c r="GYE1" t="s">
        <v>17595</v>
      </c>
      <c r="GYF1" t="s">
        <v>17596</v>
      </c>
      <c r="GYG1" t="s">
        <v>17597</v>
      </c>
      <c r="GYH1" t="s">
        <v>17598</v>
      </c>
      <c r="GYI1" t="s">
        <v>17599</v>
      </c>
      <c r="GYJ1" t="s">
        <v>17600</v>
      </c>
      <c r="GYK1" t="s">
        <v>17601</v>
      </c>
      <c r="GYL1" t="s">
        <v>17602</v>
      </c>
      <c r="GYM1" t="s">
        <v>17603</v>
      </c>
      <c r="GYN1" t="s">
        <v>17604</v>
      </c>
      <c r="GYO1" t="s">
        <v>17605</v>
      </c>
      <c r="GYP1" t="s">
        <v>17606</v>
      </c>
      <c r="GYQ1" t="s">
        <v>17607</v>
      </c>
      <c r="GYR1" t="s">
        <v>17608</v>
      </c>
      <c r="GYS1" t="s">
        <v>17609</v>
      </c>
      <c r="GYT1" t="s">
        <v>17610</v>
      </c>
      <c r="GYU1" t="s">
        <v>17611</v>
      </c>
      <c r="GYV1" t="s">
        <v>17612</v>
      </c>
      <c r="GYW1" t="s">
        <v>17613</v>
      </c>
      <c r="GYX1" t="s">
        <v>17614</v>
      </c>
      <c r="GYY1" t="s">
        <v>17615</v>
      </c>
      <c r="GYZ1" t="s">
        <v>17616</v>
      </c>
      <c r="GZA1" t="s">
        <v>17617</v>
      </c>
      <c r="GZB1" t="s">
        <v>17618</v>
      </c>
      <c r="GZC1" t="s">
        <v>17619</v>
      </c>
      <c r="GZD1" t="s">
        <v>17620</v>
      </c>
      <c r="GZE1" t="s">
        <v>17621</v>
      </c>
      <c r="GZF1" t="s">
        <v>17622</v>
      </c>
      <c r="GZG1" t="s">
        <v>17623</v>
      </c>
      <c r="GZH1" t="s">
        <v>17624</v>
      </c>
      <c r="GZI1" t="s">
        <v>17625</v>
      </c>
      <c r="GZJ1" t="s">
        <v>17626</v>
      </c>
      <c r="GZK1" t="s">
        <v>17627</v>
      </c>
      <c r="GZL1" t="s">
        <v>17628</v>
      </c>
      <c r="GZM1" t="s">
        <v>17629</v>
      </c>
      <c r="GZN1" t="s">
        <v>17630</v>
      </c>
      <c r="GZO1" t="s">
        <v>17631</v>
      </c>
      <c r="GZP1" t="s">
        <v>17632</v>
      </c>
      <c r="GZQ1" t="s">
        <v>17633</v>
      </c>
      <c r="GZR1" t="s">
        <v>17634</v>
      </c>
      <c r="GZS1" t="s">
        <v>17635</v>
      </c>
      <c r="GZT1" t="s">
        <v>17636</v>
      </c>
      <c r="GZU1" t="s">
        <v>17637</v>
      </c>
      <c r="GZV1" t="s">
        <v>17638</v>
      </c>
      <c r="GZW1" t="s">
        <v>17639</v>
      </c>
      <c r="GZX1" t="s">
        <v>17640</v>
      </c>
      <c r="GZY1" t="s">
        <v>17641</v>
      </c>
      <c r="GZZ1" t="s">
        <v>17642</v>
      </c>
      <c r="HAA1" t="s">
        <v>17643</v>
      </c>
      <c r="HAB1" t="s">
        <v>17644</v>
      </c>
      <c r="HAC1" t="s">
        <v>17645</v>
      </c>
      <c r="HAD1" t="s">
        <v>17646</v>
      </c>
      <c r="HAE1" t="s">
        <v>17647</v>
      </c>
      <c r="HAF1" t="s">
        <v>17648</v>
      </c>
      <c r="HAG1" t="s">
        <v>17649</v>
      </c>
      <c r="HAH1" t="s">
        <v>17650</v>
      </c>
      <c r="HAI1" t="s">
        <v>17651</v>
      </c>
      <c r="HAJ1" t="s">
        <v>17652</v>
      </c>
      <c r="HAK1" t="s">
        <v>17653</v>
      </c>
      <c r="HAL1" t="s">
        <v>17654</v>
      </c>
      <c r="HAM1" t="s">
        <v>17655</v>
      </c>
      <c r="HAN1" t="s">
        <v>17656</v>
      </c>
      <c r="HAO1" t="s">
        <v>17657</v>
      </c>
      <c r="HAP1" t="s">
        <v>17658</v>
      </c>
      <c r="HAQ1" t="s">
        <v>17659</v>
      </c>
      <c r="HAR1" t="s">
        <v>17660</v>
      </c>
      <c r="HAS1" t="s">
        <v>17661</v>
      </c>
      <c r="HAT1" t="s">
        <v>17662</v>
      </c>
      <c r="HAU1" t="s">
        <v>17663</v>
      </c>
      <c r="HAV1" t="s">
        <v>17664</v>
      </c>
      <c r="HAW1" t="s">
        <v>17665</v>
      </c>
      <c r="HAX1" t="s">
        <v>17666</v>
      </c>
      <c r="HAY1" t="s">
        <v>17667</v>
      </c>
      <c r="HAZ1" t="s">
        <v>17668</v>
      </c>
      <c r="HBA1" t="s">
        <v>17669</v>
      </c>
      <c r="HBB1" t="s">
        <v>17670</v>
      </c>
      <c r="HBC1" t="s">
        <v>17671</v>
      </c>
      <c r="HBD1" t="s">
        <v>17672</v>
      </c>
      <c r="HBE1" t="s">
        <v>17673</v>
      </c>
      <c r="HBF1" t="s">
        <v>17674</v>
      </c>
      <c r="HBG1" t="s">
        <v>17675</v>
      </c>
      <c r="HBH1" t="s">
        <v>17676</v>
      </c>
      <c r="HBI1" t="s">
        <v>17677</v>
      </c>
      <c r="HBJ1" t="s">
        <v>17678</v>
      </c>
      <c r="HBK1" t="s">
        <v>17679</v>
      </c>
      <c r="HBL1" t="s">
        <v>17680</v>
      </c>
      <c r="HBM1" t="s">
        <v>17681</v>
      </c>
      <c r="HBN1" t="s">
        <v>17682</v>
      </c>
      <c r="HBO1" t="s">
        <v>17683</v>
      </c>
      <c r="HBP1" t="s">
        <v>17684</v>
      </c>
      <c r="HBQ1" t="s">
        <v>17685</v>
      </c>
      <c r="HBR1" t="s">
        <v>17686</v>
      </c>
      <c r="HBS1" t="s">
        <v>17687</v>
      </c>
      <c r="HBT1" t="s">
        <v>17688</v>
      </c>
      <c r="HBU1" t="s">
        <v>17689</v>
      </c>
      <c r="HBV1" t="s">
        <v>17690</v>
      </c>
      <c r="HBW1" t="s">
        <v>17691</v>
      </c>
      <c r="HBX1" t="s">
        <v>17692</v>
      </c>
      <c r="HBY1" t="s">
        <v>17693</v>
      </c>
      <c r="HBZ1" t="s">
        <v>17694</v>
      </c>
      <c r="HCA1" t="s">
        <v>17695</v>
      </c>
      <c r="HCB1" t="s">
        <v>17696</v>
      </c>
      <c r="HCC1" t="s">
        <v>17697</v>
      </c>
      <c r="HCD1" t="s">
        <v>17698</v>
      </c>
      <c r="HCE1" t="s">
        <v>17699</v>
      </c>
      <c r="HCF1" t="s">
        <v>17700</v>
      </c>
      <c r="HCG1" t="s">
        <v>17701</v>
      </c>
      <c r="HCH1" t="s">
        <v>17702</v>
      </c>
      <c r="HCI1" t="s">
        <v>17703</v>
      </c>
      <c r="HCJ1" t="s">
        <v>17704</v>
      </c>
      <c r="HCK1" t="s">
        <v>17705</v>
      </c>
      <c r="HCL1" t="s">
        <v>17706</v>
      </c>
      <c r="HCM1" t="s">
        <v>17707</v>
      </c>
      <c r="HCN1" t="s">
        <v>17708</v>
      </c>
      <c r="HCO1" t="s">
        <v>17709</v>
      </c>
      <c r="HCP1" t="s">
        <v>17710</v>
      </c>
      <c r="HCQ1" t="s">
        <v>17711</v>
      </c>
      <c r="HCR1" t="s">
        <v>17712</v>
      </c>
      <c r="HCS1" t="s">
        <v>17713</v>
      </c>
      <c r="HCT1" t="s">
        <v>17714</v>
      </c>
      <c r="HCU1" t="s">
        <v>17715</v>
      </c>
      <c r="HCV1" t="s">
        <v>17716</v>
      </c>
      <c r="HCW1" t="s">
        <v>17717</v>
      </c>
      <c r="HCX1" t="s">
        <v>17718</v>
      </c>
      <c r="HCY1" t="s">
        <v>17719</v>
      </c>
      <c r="HCZ1" t="s">
        <v>17720</v>
      </c>
      <c r="HDA1" t="s">
        <v>17721</v>
      </c>
      <c r="HDB1" t="s">
        <v>17722</v>
      </c>
      <c r="HDC1" t="s">
        <v>17723</v>
      </c>
      <c r="HDD1" t="s">
        <v>17724</v>
      </c>
      <c r="HDE1" t="s">
        <v>17725</v>
      </c>
      <c r="HDF1" t="s">
        <v>17726</v>
      </c>
      <c r="HDG1" t="s">
        <v>17727</v>
      </c>
      <c r="HDH1" t="s">
        <v>17728</v>
      </c>
      <c r="HDI1" t="s">
        <v>17729</v>
      </c>
      <c r="HDJ1" t="s">
        <v>17730</v>
      </c>
      <c r="HDK1" t="s">
        <v>17731</v>
      </c>
      <c r="HDL1" t="s">
        <v>17732</v>
      </c>
      <c r="HDM1" t="s">
        <v>17733</v>
      </c>
      <c r="HDN1" t="s">
        <v>17734</v>
      </c>
      <c r="HDO1" t="s">
        <v>17735</v>
      </c>
      <c r="HDP1" t="s">
        <v>17736</v>
      </c>
      <c r="HDQ1" t="s">
        <v>17737</v>
      </c>
      <c r="HDR1" t="s">
        <v>17738</v>
      </c>
      <c r="HDS1" t="s">
        <v>17739</v>
      </c>
      <c r="HDT1" t="s">
        <v>17740</v>
      </c>
      <c r="HDU1" t="s">
        <v>17741</v>
      </c>
      <c r="HDV1" t="s">
        <v>17742</v>
      </c>
      <c r="HDW1" t="s">
        <v>17743</v>
      </c>
      <c r="HDX1" t="s">
        <v>17744</v>
      </c>
      <c r="HDY1" t="s">
        <v>17745</v>
      </c>
      <c r="HDZ1" t="s">
        <v>17746</v>
      </c>
      <c r="HEA1" t="s">
        <v>17747</v>
      </c>
      <c r="HEB1" t="s">
        <v>17748</v>
      </c>
      <c r="HEC1" t="s">
        <v>17749</v>
      </c>
      <c r="HED1" t="s">
        <v>17750</v>
      </c>
      <c r="HEE1" t="s">
        <v>17751</v>
      </c>
      <c r="HEF1" t="s">
        <v>17752</v>
      </c>
      <c r="HEG1" t="s">
        <v>17753</v>
      </c>
      <c r="HEH1" t="s">
        <v>17754</v>
      </c>
      <c r="HEI1" t="s">
        <v>17755</v>
      </c>
      <c r="HEJ1" t="s">
        <v>17756</v>
      </c>
      <c r="HEK1" t="s">
        <v>17757</v>
      </c>
      <c r="HEL1" t="s">
        <v>17758</v>
      </c>
      <c r="HEM1" t="s">
        <v>17759</v>
      </c>
      <c r="HEN1" t="s">
        <v>17760</v>
      </c>
      <c r="HEO1" t="s">
        <v>17761</v>
      </c>
      <c r="HEP1" t="s">
        <v>17762</v>
      </c>
      <c r="HEQ1" t="s">
        <v>17763</v>
      </c>
      <c r="HER1" t="s">
        <v>17764</v>
      </c>
      <c r="HES1" t="s">
        <v>17765</v>
      </c>
      <c r="HET1" t="s">
        <v>17766</v>
      </c>
      <c r="HEU1" t="s">
        <v>17767</v>
      </c>
      <c r="HEV1" t="s">
        <v>17768</v>
      </c>
      <c r="HEW1" t="s">
        <v>17769</v>
      </c>
      <c r="HEX1" t="s">
        <v>17770</v>
      </c>
      <c r="HEY1" t="s">
        <v>17771</v>
      </c>
      <c r="HEZ1" t="s">
        <v>17772</v>
      </c>
      <c r="HFA1" t="s">
        <v>17773</v>
      </c>
      <c r="HFB1" t="s">
        <v>17774</v>
      </c>
      <c r="HFC1" t="s">
        <v>17775</v>
      </c>
      <c r="HFD1" t="s">
        <v>17776</v>
      </c>
      <c r="HFE1" t="s">
        <v>17777</v>
      </c>
      <c r="HFF1" t="s">
        <v>17778</v>
      </c>
      <c r="HFG1" t="s">
        <v>17779</v>
      </c>
      <c r="HFH1" t="s">
        <v>17780</v>
      </c>
      <c r="HFI1" t="s">
        <v>17781</v>
      </c>
      <c r="HFJ1" t="s">
        <v>17782</v>
      </c>
      <c r="HFK1" t="s">
        <v>17783</v>
      </c>
      <c r="HFL1" t="s">
        <v>17784</v>
      </c>
      <c r="HFM1" t="s">
        <v>17785</v>
      </c>
      <c r="HFN1" t="s">
        <v>17786</v>
      </c>
      <c r="HFO1" t="s">
        <v>17787</v>
      </c>
      <c r="HFP1" t="s">
        <v>17788</v>
      </c>
      <c r="HFQ1" t="s">
        <v>17789</v>
      </c>
      <c r="HFR1" t="s">
        <v>17790</v>
      </c>
      <c r="HFS1" t="s">
        <v>17791</v>
      </c>
      <c r="HFT1" t="s">
        <v>17792</v>
      </c>
      <c r="HFU1" t="s">
        <v>17793</v>
      </c>
      <c r="HFV1" t="s">
        <v>17794</v>
      </c>
      <c r="HFW1" t="s">
        <v>17795</v>
      </c>
      <c r="HFX1" t="s">
        <v>17796</v>
      </c>
      <c r="HFY1" t="s">
        <v>17797</v>
      </c>
      <c r="HFZ1" t="s">
        <v>17798</v>
      </c>
      <c r="HGA1" t="s">
        <v>17799</v>
      </c>
      <c r="HGB1" t="s">
        <v>17800</v>
      </c>
      <c r="HGC1" t="s">
        <v>17801</v>
      </c>
      <c r="HGD1" t="s">
        <v>17802</v>
      </c>
      <c r="HGE1" t="s">
        <v>17803</v>
      </c>
      <c r="HGF1" t="s">
        <v>17804</v>
      </c>
      <c r="HGG1" t="s">
        <v>17805</v>
      </c>
      <c r="HGH1" t="s">
        <v>17806</v>
      </c>
      <c r="HGI1" t="s">
        <v>17807</v>
      </c>
      <c r="HGJ1" t="s">
        <v>17808</v>
      </c>
      <c r="HGK1" t="s">
        <v>17809</v>
      </c>
      <c r="HGL1" t="s">
        <v>17810</v>
      </c>
      <c r="HGM1" t="s">
        <v>17811</v>
      </c>
      <c r="HGN1" t="s">
        <v>17812</v>
      </c>
      <c r="HGO1" t="s">
        <v>17813</v>
      </c>
      <c r="HGP1" t="s">
        <v>17814</v>
      </c>
      <c r="HGQ1" t="s">
        <v>17815</v>
      </c>
      <c r="HGR1" t="s">
        <v>17816</v>
      </c>
      <c r="HGS1" t="s">
        <v>17817</v>
      </c>
      <c r="HGT1" t="s">
        <v>17818</v>
      </c>
      <c r="HGU1" t="s">
        <v>17819</v>
      </c>
      <c r="HGV1" t="s">
        <v>17820</v>
      </c>
      <c r="HGW1" t="s">
        <v>17821</v>
      </c>
      <c r="HGX1" t="s">
        <v>17822</v>
      </c>
      <c r="HGY1" t="s">
        <v>17823</v>
      </c>
      <c r="HGZ1" t="s">
        <v>17824</v>
      </c>
      <c r="HHA1" t="s">
        <v>17825</v>
      </c>
      <c r="HHB1" t="s">
        <v>17826</v>
      </c>
      <c r="HHC1" t="s">
        <v>17827</v>
      </c>
      <c r="HHD1" t="s">
        <v>17828</v>
      </c>
      <c r="HHE1" t="s">
        <v>17829</v>
      </c>
      <c r="HHF1" t="s">
        <v>17830</v>
      </c>
      <c r="HHG1" t="s">
        <v>17831</v>
      </c>
      <c r="HHH1" t="s">
        <v>17832</v>
      </c>
      <c r="HHI1" t="s">
        <v>17833</v>
      </c>
      <c r="HHJ1" t="s">
        <v>17834</v>
      </c>
      <c r="HHK1" t="s">
        <v>17835</v>
      </c>
      <c r="HHL1" t="s">
        <v>17836</v>
      </c>
      <c r="HHM1" t="s">
        <v>17837</v>
      </c>
      <c r="HHN1" t="s">
        <v>17838</v>
      </c>
      <c r="HHO1" t="s">
        <v>17839</v>
      </c>
      <c r="HHP1" t="s">
        <v>17840</v>
      </c>
      <c r="HHQ1" t="s">
        <v>17841</v>
      </c>
      <c r="HHR1" t="s">
        <v>17842</v>
      </c>
      <c r="HHS1" t="s">
        <v>17843</v>
      </c>
      <c r="HHT1" t="s">
        <v>17844</v>
      </c>
      <c r="HHU1" t="s">
        <v>17845</v>
      </c>
      <c r="HHV1" t="s">
        <v>17846</v>
      </c>
      <c r="HHW1" t="s">
        <v>17847</v>
      </c>
      <c r="HHX1" t="s">
        <v>17848</v>
      </c>
      <c r="HHY1" t="s">
        <v>17849</v>
      </c>
      <c r="HHZ1" t="s">
        <v>17850</v>
      </c>
      <c r="HIA1" t="s">
        <v>17851</v>
      </c>
      <c r="HIB1" t="s">
        <v>17852</v>
      </c>
      <c r="HIC1" t="s">
        <v>17853</v>
      </c>
      <c r="HID1" t="s">
        <v>17854</v>
      </c>
      <c r="HIE1" t="s">
        <v>17855</v>
      </c>
      <c r="HIF1" t="s">
        <v>17856</v>
      </c>
      <c r="HIG1" t="s">
        <v>17857</v>
      </c>
      <c r="HIH1" t="s">
        <v>17858</v>
      </c>
      <c r="HII1" t="s">
        <v>17859</v>
      </c>
      <c r="HIJ1" t="s">
        <v>17860</v>
      </c>
      <c r="HIK1" t="s">
        <v>17861</v>
      </c>
      <c r="HIL1" t="s">
        <v>17862</v>
      </c>
      <c r="HIM1" t="s">
        <v>17863</v>
      </c>
      <c r="HIN1" t="s">
        <v>17864</v>
      </c>
      <c r="HIO1" t="s">
        <v>17865</v>
      </c>
      <c r="HIP1" t="s">
        <v>17866</v>
      </c>
      <c r="HIQ1" t="s">
        <v>17867</v>
      </c>
      <c r="HIR1" t="s">
        <v>17868</v>
      </c>
      <c r="HIS1" t="s">
        <v>17869</v>
      </c>
      <c r="HIT1" t="s">
        <v>17870</v>
      </c>
      <c r="HIU1" t="s">
        <v>17871</v>
      </c>
      <c r="HIV1" t="s">
        <v>17872</v>
      </c>
      <c r="HIW1" t="s">
        <v>17873</v>
      </c>
      <c r="HIX1" t="s">
        <v>17874</v>
      </c>
      <c r="HIY1" t="s">
        <v>17875</v>
      </c>
      <c r="HIZ1" t="s">
        <v>17876</v>
      </c>
      <c r="HJA1" t="s">
        <v>17877</v>
      </c>
      <c r="HJB1" t="s">
        <v>17878</v>
      </c>
      <c r="HJC1" t="s">
        <v>17879</v>
      </c>
      <c r="HJD1" t="s">
        <v>17880</v>
      </c>
      <c r="HJE1" t="s">
        <v>17881</v>
      </c>
      <c r="HJF1" t="s">
        <v>17882</v>
      </c>
      <c r="HJG1" t="s">
        <v>17883</v>
      </c>
      <c r="HJH1" t="s">
        <v>17884</v>
      </c>
      <c r="HJI1" t="s">
        <v>17885</v>
      </c>
      <c r="HJJ1" t="s">
        <v>17886</v>
      </c>
      <c r="HJK1" t="s">
        <v>17887</v>
      </c>
      <c r="HJL1" t="s">
        <v>17888</v>
      </c>
      <c r="HJM1" t="s">
        <v>17889</v>
      </c>
      <c r="HJN1" t="s">
        <v>17890</v>
      </c>
      <c r="HJO1" t="s">
        <v>17891</v>
      </c>
      <c r="HJP1" t="s">
        <v>17892</v>
      </c>
      <c r="HJQ1" t="s">
        <v>17893</v>
      </c>
      <c r="HJR1" t="s">
        <v>17894</v>
      </c>
      <c r="HJS1" t="s">
        <v>17895</v>
      </c>
      <c r="HJT1" t="s">
        <v>17896</v>
      </c>
      <c r="HJU1" t="s">
        <v>17897</v>
      </c>
      <c r="HJV1" t="s">
        <v>17898</v>
      </c>
      <c r="HJW1" t="s">
        <v>17899</v>
      </c>
      <c r="HJX1" t="s">
        <v>17900</v>
      </c>
      <c r="HJY1" t="s">
        <v>17901</v>
      </c>
      <c r="HJZ1" t="s">
        <v>17902</v>
      </c>
      <c r="HKA1" t="s">
        <v>17903</v>
      </c>
      <c r="HKB1" t="s">
        <v>17904</v>
      </c>
      <c r="HKC1" t="s">
        <v>17905</v>
      </c>
      <c r="HKD1" t="s">
        <v>17906</v>
      </c>
      <c r="HKE1" t="s">
        <v>17907</v>
      </c>
      <c r="HKF1" t="s">
        <v>17908</v>
      </c>
      <c r="HKG1" t="s">
        <v>17909</v>
      </c>
      <c r="HKH1" t="s">
        <v>17910</v>
      </c>
      <c r="HKI1" t="s">
        <v>17911</v>
      </c>
      <c r="HKJ1" t="s">
        <v>17912</v>
      </c>
      <c r="HKK1" t="s">
        <v>17913</v>
      </c>
      <c r="HKL1" t="s">
        <v>17914</v>
      </c>
      <c r="HKM1" t="s">
        <v>17915</v>
      </c>
      <c r="HKN1" t="s">
        <v>17916</v>
      </c>
      <c r="HKO1" t="s">
        <v>17917</v>
      </c>
      <c r="HKP1" t="s">
        <v>17918</v>
      </c>
      <c r="HKQ1" t="s">
        <v>17919</v>
      </c>
      <c r="HKR1" t="s">
        <v>17920</v>
      </c>
      <c r="HKS1" t="s">
        <v>17921</v>
      </c>
      <c r="HKT1" t="s">
        <v>17922</v>
      </c>
      <c r="HKU1" t="s">
        <v>17923</v>
      </c>
      <c r="HKV1" t="s">
        <v>17924</v>
      </c>
      <c r="HKW1" t="s">
        <v>17925</v>
      </c>
      <c r="HKX1" t="s">
        <v>17926</v>
      </c>
      <c r="HKY1" t="s">
        <v>17927</v>
      </c>
      <c r="HKZ1" t="s">
        <v>17928</v>
      </c>
      <c r="HLA1" t="s">
        <v>17929</v>
      </c>
      <c r="HLB1" t="s">
        <v>17930</v>
      </c>
      <c r="HLC1" t="s">
        <v>17931</v>
      </c>
      <c r="HLD1" t="s">
        <v>17932</v>
      </c>
      <c r="HLE1" t="s">
        <v>17933</v>
      </c>
      <c r="HLF1" t="s">
        <v>17934</v>
      </c>
      <c r="HLG1" t="s">
        <v>17935</v>
      </c>
      <c r="HLH1" t="s">
        <v>17936</v>
      </c>
      <c r="HLI1" t="s">
        <v>17937</v>
      </c>
      <c r="HLJ1" t="s">
        <v>17938</v>
      </c>
      <c r="HLK1" t="s">
        <v>17939</v>
      </c>
      <c r="HLL1" t="s">
        <v>17940</v>
      </c>
      <c r="HLM1" t="s">
        <v>17941</v>
      </c>
      <c r="HLN1" t="s">
        <v>17942</v>
      </c>
      <c r="HLO1" t="s">
        <v>17943</v>
      </c>
      <c r="HLP1" t="s">
        <v>17944</v>
      </c>
      <c r="HLQ1" t="s">
        <v>17945</v>
      </c>
      <c r="HLR1" t="s">
        <v>17946</v>
      </c>
      <c r="HLS1" t="s">
        <v>17947</v>
      </c>
      <c r="HLT1" t="s">
        <v>17948</v>
      </c>
      <c r="HLU1" t="s">
        <v>17949</v>
      </c>
      <c r="HLV1" t="s">
        <v>17950</v>
      </c>
      <c r="HLW1" t="s">
        <v>17951</v>
      </c>
      <c r="HLX1" t="s">
        <v>17952</v>
      </c>
      <c r="HLY1" t="s">
        <v>17953</v>
      </c>
      <c r="HLZ1" t="s">
        <v>17954</v>
      </c>
      <c r="HMA1" t="s">
        <v>17955</v>
      </c>
      <c r="HMB1" t="s">
        <v>17956</v>
      </c>
      <c r="HMC1" t="s">
        <v>17957</v>
      </c>
      <c r="HMD1" t="s">
        <v>17958</v>
      </c>
      <c r="HME1" t="s">
        <v>17959</v>
      </c>
      <c r="HMF1" t="s">
        <v>17960</v>
      </c>
      <c r="HMG1" t="s">
        <v>17961</v>
      </c>
      <c r="HMH1" t="s">
        <v>17962</v>
      </c>
      <c r="HMI1" t="s">
        <v>17963</v>
      </c>
      <c r="HMJ1" t="s">
        <v>17964</v>
      </c>
      <c r="HMK1" t="s">
        <v>17965</v>
      </c>
      <c r="HML1" t="s">
        <v>17966</v>
      </c>
      <c r="HMM1" t="s">
        <v>17967</v>
      </c>
      <c r="HMN1" t="s">
        <v>17968</v>
      </c>
      <c r="HMO1" t="s">
        <v>17969</v>
      </c>
      <c r="HMP1" t="s">
        <v>17970</v>
      </c>
      <c r="HMQ1" t="s">
        <v>17971</v>
      </c>
      <c r="HMR1" t="s">
        <v>17972</v>
      </c>
      <c r="HMS1" t="s">
        <v>17973</v>
      </c>
      <c r="HMT1" t="s">
        <v>17974</v>
      </c>
      <c r="HMU1" t="s">
        <v>17975</v>
      </c>
      <c r="HMV1" t="s">
        <v>17976</v>
      </c>
      <c r="HMW1" t="s">
        <v>17977</v>
      </c>
      <c r="HMX1" t="s">
        <v>17978</v>
      </c>
      <c r="HMY1" t="s">
        <v>17979</v>
      </c>
      <c r="HMZ1" t="s">
        <v>17980</v>
      </c>
      <c r="HNA1" t="s">
        <v>17981</v>
      </c>
      <c r="HNB1" t="s">
        <v>17982</v>
      </c>
      <c r="HNC1" t="s">
        <v>17983</v>
      </c>
      <c r="HND1" t="s">
        <v>17984</v>
      </c>
      <c r="HNE1" t="s">
        <v>17985</v>
      </c>
      <c r="HNF1" t="s">
        <v>17986</v>
      </c>
      <c r="HNG1" t="s">
        <v>17987</v>
      </c>
      <c r="HNH1" t="s">
        <v>17988</v>
      </c>
      <c r="HNI1" t="s">
        <v>17989</v>
      </c>
      <c r="HNJ1" t="s">
        <v>17990</v>
      </c>
      <c r="HNK1" t="s">
        <v>17991</v>
      </c>
      <c r="HNL1" t="s">
        <v>17992</v>
      </c>
      <c r="HNM1" t="s">
        <v>17993</v>
      </c>
      <c r="HNN1" t="s">
        <v>17994</v>
      </c>
      <c r="HNO1" t="s">
        <v>17995</v>
      </c>
      <c r="HNP1" t="s">
        <v>17996</v>
      </c>
      <c r="HNQ1" t="s">
        <v>17997</v>
      </c>
      <c r="HNR1" t="s">
        <v>17998</v>
      </c>
      <c r="HNS1" t="s">
        <v>17999</v>
      </c>
      <c r="HNT1" t="s">
        <v>18000</v>
      </c>
      <c r="HNU1" t="s">
        <v>18001</v>
      </c>
      <c r="HNV1" t="s">
        <v>18002</v>
      </c>
      <c r="HNW1" t="s">
        <v>18003</v>
      </c>
      <c r="HNX1" t="s">
        <v>18004</v>
      </c>
      <c r="HNY1" t="s">
        <v>18005</v>
      </c>
      <c r="HNZ1" t="s">
        <v>18006</v>
      </c>
      <c r="HOA1" t="s">
        <v>18007</v>
      </c>
      <c r="HOB1" t="s">
        <v>18008</v>
      </c>
      <c r="HOC1" t="s">
        <v>18009</v>
      </c>
      <c r="HOD1" t="s">
        <v>18010</v>
      </c>
      <c r="HOE1" t="s">
        <v>18011</v>
      </c>
      <c r="HOF1" t="s">
        <v>18012</v>
      </c>
      <c r="HOG1" t="s">
        <v>18013</v>
      </c>
      <c r="HOH1" t="s">
        <v>18014</v>
      </c>
      <c r="HOI1" t="s">
        <v>18015</v>
      </c>
      <c r="HOJ1" t="s">
        <v>18016</v>
      </c>
      <c r="HOK1" t="s">
        <v>18017</v>
      </c>
      <c r="HOL1" t="s">
        <v>18018</v>
      </c>
      <c r="HOM1" t="s">
        <v>18019</v>
      </c>
      <c r="HON1" t="s">
        <v>18020</v>
      </c>
      <c r="HOO1" t="s">
        <v>18021</v>
      </c>
      <c r="HOP1" t="s">
        <v>18022</v>
      </c>
      <c r="HOQ1" t="s">
        <v>18023</v>
      </c>
      <c r="HOR1" t="s">
        <v>18024</v>
      </c>
      <c r="HOS1" t="s">
        <v>18025</v>
      </c>
      <c r="HOT1" t="s">
        <v>18026</v>
      </c>
      <c r="HOU1" t="s">
        <v>18027</v>
      </c>
      <c r="HOV1" t="s">
        <v>18028</v>
      </c>
      <c r="HOW1" t="s">
        <v>18029</v>
      </c>
      <c r="HOX1" t="s">
        <v>18030</v>
      </c>
      <c r="HOY1" t="s">
        <v>18031</v>
      </c>
      <c r="HOZ1" t="s">
        <v>18032</v>
      </c>
      <c r="HPA1" t="s">
        <v>18033</v>
      </c>
      <c r="HPB1" t="s">
        <v>18034</v>
      </c>
      <c r="HPC1" t="s">
        <v>18035</v>
      </c>
      <c r="HPD1" t="s">
        <v>18036</v>
      </c>
      <c r="HPE1" t="s">
        <v>18037</v>
      </c>
      <c r="HPF1" t="s">
        <v>18038</v>
      </c>
      <c r="HPG1" t="s">
        <v>18039</v>
      </c>
      <c r="HPH1" t="s">
        <v>18040</v>
      </c>
      <c r="HPI1" t="s">
        <v>18041</v>
      </c>
      <c r="HPJ1" t="s">
        <v>18042</v>
      </c>
      <c r="HPK1" t="s">
        <v>18043</v>
      </c>
      <c r="HPL1" t="s">
        <v>18044</v>
      </c>
      <c r="HPM1" t="s">
        <v>18045</v>
      </c>
      <c r="HPN1" t="s">
        <v>18046</v>
      </c>
      <c r="HPO1" t="s">
        <v>18047</v>
      </c>
      <c r="HPP1" t="s">
        <v>18048</v>
      </c>
      <c r="HPQ1" t="s">
        <v>18049</v>
      </c>
      <c r="HPR1" t="s">
        <v>18050</v>
      </c>
      <c r="HPS1" t="s">
        <v>18051</v>
      </c>
      <c r="HPT1" t="s">
        <v>18052</v>
      </c>
      <c r="HPU1" t="s">
        <v>18053</v>
      </c>
      <c r="HPV1" t="s">
        <v>18054</v>
      </c>
      <c r="HPW1" t="s">
        <v>18055</v>
      </c>
      <c r="HPX1" t="s">
        <v>18056</v>
      </c>
      <c r="HPY1" t="s">
        <v>18057</v>
      </c>
      <c r="HPZ1" t="s">
        <v>18058</v>
      </c>
      <c r="HQA1" t="s">
        <v>18059</v>
      </c>
      <c r="HQB1" t="s">
        <v>18060</v>
      </c>
      <c r="HQC1" t="s">
        <v>18061</v>
      </c>
      <c r="HQD1" t="s">
        <v>18062</v>
      </c>
      <c r="HQE1" t="s">
        <v>18063</v>
      </c>
      <c r="HQF1" t="s">
        <v>18064</v>
      </c>
      <c r="HQG1" t="s">
        <v>18065</v>
      </c>
      <c r="HQH1" t="s">
        <v>18066</v>
      </c>
      <c r="HQI1" t="s">
        <v>18067</v>
      </c>
      <c r="HQJ1" t="s">
        <v>18068</v>
      </c>
      <c r="HQK1" t="s">
        <v>18069</v>
      </c>
      <c r="HQL1" t="s">
        <v>18070</v>
      </c>
      <c r="HQM1" t="s">
        <v>18071</v>
      </c>
      <c r="HQN1" t="s">
        <v>18072</v>
      </c>
      <c r="HQO1" t="s">
        <v>18073</v>
      </c>
      <c r="HQP1" t="s">
        <v>18074</v>
      </c>
      <c r="HQQ1" t="s">
        <v>18075</v>
      </c>
      <c r="HQR1" t="s">
        <v>18076</v>
      </c>
      <c r="HQS1" t="s">
        <v>18077</v>
      </c>
      <c r="HQT1" t="s">
        <v>18078</v>
      </c>
      <c r="HQU1" t="s">
        <v>18079</v>
      </c>
      <c r="HQV1" t="s">
        <v>18080</v>
      </c>
      <c r="HQW1" t="s">
        <v>18081</v>
      </c>
      <c r="HQX1" t="s">
        <v>18082</v>
      </c>
      <c r="HQY1" t="s">
        <v>18083</v>
      </c>
      <c r="HQZ1" t="s">
        <v>18084</v>
      </c>
      <c r="HRA1" t="s">
        <v>18085</v>
      </c>
      <c r="HRB1" t="s">
        <v>18086</v>
      </c>
      <c r="HRC1" t="s">
        <v>18087</v>
      </c>
      <c r="HRD1" t="s">
        <v>18088</v>
      </c>
      <c r="HRE1" t="s">
        <v>18089</v>
      </c>
      <c r="HRF1" t="s">
        <v>18090</v>
      </c>
      <c r="HRG1" t="s">
        <v>18091</v>
      </c>
      <c r="HRH1" t="s">
        <v>18092</v>
      </c>
      <c r="HRI1" t="s">
        <v>18093</v>
      </c>
      <c r="HRJ1" t="s">
        <v>18094</v>
      </c>
      <c r="HRK1" t="s">
        <v>18095</v>
      </c>
      <c r="HRL1" t="s">
        <v>18096</v>
      </c>
      <c r="HRM1" t="s">
        <v>18097</v>
      </c>
      <c r="HRN1" t="s">
        <v>18098</v>
      </c>
      <c r="HRO1" t="s">
        <v>18099</v>
      </c>
      <c r="HRP1" t="s">
        <v>18100</v>
      </c>
      <c r="HRQ1" t="s">
        <v>18101</v>
      </c>
      <c r="HRR1" t="s">
        <v>18102</v>
      </c>
      <c r="HRS1" t="s">
        <v>18103</v>
      </c>
      <c r="HRT1" t="s">
        <v>18104</v>
      </c>
      <c r="HRU1" t="s">
        <v>18105</v>
      </c>
      <c r="HRV1" t="s">
        <v>18106</v>
      </c>
      <c r="HRW1" t="s">
        <v>18107</v>
      </c>
      <c r="HRX1" t="s">
        <v>18108</v>
      </c>
      <c r="HRY1" t="s">
        <v>18109</v>
      </c>
      <c r="HRZ1" t="s">
        <v>18110</v>
      </c>
      <c r="HSA1" t="s">
        <v>18111</v>
      </c>
      <c r="HSB1" t="s">
        <v>18112</v>
      </c>
      <c r="HSC1" t="s">
        <v>18113</v>
      </c>
      <c r="HSD1" t="s">
        <v>18114</v>
      </c>
      <c r="HSE1" t="s">
        <v>18115</v>
      </c>
      <c r="HSF1" t="s">
        <v>18116</v>
      </c>
      <c r="HSG1" t="s">
        <v>18117</v>
      </c>
      <c r="HSH1" t="s">
        <v>18118</v>
      </c>
      <c r="HSI1" t="s">
        <v>18119</v>
      </c>
      <c r="HSJ1" t="s">
        <v>18120</v>
      </c>
      <c r="HSK1" t="s">
        <v>18121</v>
      </c>
      <c r="HSL1" t="s">
        <v>18122</v>
      </c>
      <c r="HSM1" t="s">
        <v>18123</v>
      </c>
      <c r="HSN1" t="s">
        <v>18124</v>
      </c>
      <c r="HSO1" t="s">
        <v>18125</v>
      </c>
      <c r="HSP1" t="s">
        <v>18126</v>
      </c>
      <c r="HSQ1" t="s">
        <v>18127</v>
      </c>
      <c r="HSR1" t="s">
        <v>18128</v>
      </c>
      <c r="HSS1" t="s">
        <v>18129</v>
      </c>
      <c r="HST1" t="s">
        <v>18130</v>
      </c>
      <c r="HSU1" t="s">
        <v>18131</v>
      </c>
      <c r="HSV1" t="s">
        <v>18132</v>
      </c>
      <c r="HSW1" t="s">
        <v>18133</v>
      </c>
      <c r="HSX1" t="s">
        <v>18134</v>
      </c>
      <c r="HSY1" t="s">
        <v>18135</v>
      </c>
      <c r="HSZ1" t="s">
        <v>18136</v>
      </c>
      <c r="HTA1" t="s">
        <v>18137</v>
      </c>
      <c r="HTB1" t="s">
        <v>18138</v>
      </c>
      <c r="HTC1" t="s">
        <v>18139</v>
      </c>
      <c r="HTD1" t="s">
        <v>18140</v>
      </c>
      <c r="HTE1" t="s">
        <v>18141</v>
      </c>
      <c r="HTF1" t="s">
        <v>18142</v>
      </c>
      <c r="HTG1" t="s">
        <v>18143</v>
      </c>
      <c r="HTH1" t="s">
        <v>18144</v>
      </c>
      <c r="HTI1" t="s">
        <v>18145</v>
      </c>
      <c r="HTJ1" t="s">
        <v>18146</v>
      </c>
      <c r="HTK1" t="s">
        <v>18147</v>
      </c>
      <c r="HTL1" t="s">
        <v>18148</v>
      </c>
      <c r="HTM1" t="s">
        <v>18149</v>
      </c>
      <c r="HTN1" t="s">
        <v>18150</v>
      </c>
      <c r="HTO1" t="s">
        <v>18151</v>
      </c>
      <c r="HTP1" t="s">
        <v>18152</v>
      </c>
      <c r="HTQ1" t="s">
        <v>18153</v>
      </c>
      <c r="HTR1" t="s">
        <v>18154</v>
      </c>
      <c r="HTS1" t="s">
        <v>18155</v>
      </c>
      <c r="HTT1" t="s">
        <v>18156</v>
      </c>
      <c r="HTU1" t="s">
        <v>18157</v>
      </c>
      <c r="HTV1" t="s">
        <v>18158</v>
      </c>
      <c r="HTW1" t="s">
        <v>18159</v>
      </c>
      <c r="HTX1" t="s">
        <v>18160</v>
      </c>
      <c r="HTY1" t="s">
        <v>18161</v>
      </c>
      <c r="HTZ1" t="s">
        <v>18162</v>
      </c>
      <c r="HUA1" t="s">
        <v>18163</v>
      </c>
      <c r="HUB1" t="s">
        <v>18164</v>
      </c>
      <c r="HUC1" t="s">
        <v>18165</v>
      </c>
      <c r="HUD1" t="s">
        <v>18166</v>
      </c>
      <c r="HUE1" t="s">
        <v>18167</v>
      </c>
      <c r="HUF1" t="s">
        <v>18168</v>
      </c>
      <c r="HUG1" t="s">
        <v>18169</v>
      </c>
      <c r="HUH1" t="s">
        <v>18170</v>
      </c>
      <c r="HUI1" t="s">
        <v>18171</v>
      </c>
      <c r="HUJ1" t="s">
        <v>18172</v>
      </c>
      <c r="HUK1" t="s">
        <v>18173</v>
      </c>
      <c r="HUL1" t="s">
        <v>18174</v>
      </c>
      <c r="HUM1" t="s">
        <v>18175</v>
      </c>
      <c r="HUN1" t="s">
        <v>18176</v>
      </c>
      <c r="HUO1" t="s">
        <v>18177</v>
      </c>
      <c r="HUP1" t="s">
        <v>18178</v>
      </c>
      <c r="HUQ1" t="s">
        <v>18179</v>
      </c>
      <c r="HUR1" t="s">
        <v>18180</v>
      </c>
      <c r="HUS1" t="s">
        <v>18181</v>
      </c>
      <c r="HUT1" t="s">
        <v>18182</v>
      </c>
      <c r="HUU1" t="s">
        <v>18183</v>
      </c>
      <c r="HUV1" t="s">
        <v>18184</v>
      </c>
      <c r="HUW1" t="s">
        <v>18185</v>
      </c>
      <c r="HUX1" t="s">
        <v>18186</v>
      </c>
      <c r="HUY1" t="s">
        <v>18187</v>
      </c>
      <c r="HUZ1" t="s">
        <v>18188</v>
      </c>
      <c r="HVA1" t="s">
        <v>18189</v>
      </c>
      <c r="HVB1" t="s">
        <v>18190</v>
      </c>
      <c r="HVC1" t="s">
        <v>18191</v>
      </c>
      <c r="HVD1" t="s">
        <v>18192</v>
      </c>
      <c r="HVE1" t="s">
        <v>18193</v>
      </c>
      <c r="HVF1" t="s">
        <v>18194</v>
      </c>
      <c r="HVG1" t="s">
        <v>18195</v>
      </c>
      <c r="HVH1" t="s">
        <v>18196</v>
      </c>
      <c r="HVI1" t="s">
        <v>18197</v>
      </c>
      <c r="HVJ1" t="s">
        <v>18198</v>
      </c>
      <c r="HVK1" t="s">
        <v>18199</v>
      </c>
      <c r="HVL1" t="s">
        <v>18200</v>
      </c>
      <c r="HVM1" t="s">
        <v>18201</v>
      </c>
      <c r="HVN1" t="s">
        <v>18202</v>
      </c>
      <c r="HVO1" t="s">
        <v>18203</v>
      </c>
      <c r="HVP1" t="s">
        <v>18204</v>
      </c>
      <c r="HVQ1" t="s">
        <v>18205</v>
      </c>
      <c r="HVR1" t="s">
        <v>18206</v>
      </c>
      <c r="HVS1" t="s">
        <v>18207</v>
      </c>
      <c r="HVT1" t="s">
        <v>18208</v>
      </c>
      <c r="HVU1" t="s">
        <v>18209</v>
      </c>
      <c r="HVV1" t="s">
        <v>18210</v>
      </c>
      <c r="HVW1" t="s">
        <v>18211</v>
      </c>
      <c r="HVX1" t="s">
        <v>18212</v>
      </c>
      <c r="HVY1" t="s">
        <v>18213</v>
      </c>
      <c r="HVZ1" t="s">
        <v>18214</v>
      </c>
      <c r="HWA1" t="s">
        <v>18215</v>
      </c>
      <c r="HWB1" t="s">
        <v>18216</v>
      </c>
      <c r="HWC1" t="s">
        <v>18217</v>
      </c>
      <c r="HWD1" t="s">
        <v>18218</v>
      </c>
      <c r="HWE1" t="s">
        <v>18219</v>
      </c>
      <c r="HWF1" t="s">
        <v>18220</v>
      </c>
      <c r="HWG1" t="s">
        <v>18221</v>
      </c>
      <c r="HWH1" t="s">
        <v>18222</v>
      </c>
      <c r="HWI1" t="s">
        <v>18223</v>
      </c>
      <c r="HWJ1" t="s">
        <v>18224</v>
      </c>
      <c r="HWK1" t="s">
        <v>18225</v>
      </c>
      <c r="HWL1" t="s">
        <v>18226</v>
      </c>
      <c r="HWM1" t="s">
        <v>18227</v>
      </c>
      <c r="HWN1" t="s">
        <v>18228</v>
      </c>
      <c r="HWO1" t="s">
        <v>18229</v>
      </c>
      <c r="HWP1" t="s">
        <v>18230</v>
      </c>
      <c r="HWQ1" t="s">
        <v>18231</v>
      </c>
      <c r="HWR1" t="s">
        <v>18232</v>
      </c>
      <c r="HWS1" t="s">
        <v>18233</v>
      </c>
      <c r="HWT1" t="s">
        <v>18234</v>
      </c>
      <c r="HWU1" t="s">
        <v>18235</v>
      </c>
      <c r="HWV1" t="s">
        <v>18236</v>
      </c>
      <c r="HWW1" t="s">
        <v>18237</v>
      </c>
      <c r="HWX1" t="s">
        <v>18238</v>
      </c>
      <c r="HWY1" t="s">
        <v>18239</v>
      </c>
      <c r="HWZ1" t="s">
        <v>18240</v>
      </c>
      <c r="HXA1" t="s">
        <v>18241</v>
      </c>
      <c r="HXB1" t="s">
        <v>18242</v>
      </c>
      <c r="HXC1" t="s">
        <v>18243</v>
      </c>
      <c r="HXD1" t="s">
        <v>18244</v>
      </c>
      <c r="HXE1" t="s">
        <v>18245</v>
      </c>
      <c r="HXF1" t="s">
        <v>18246</v>
      </c>
      <c r="HXG1" t="s">
        <v>18247</v>
      </c>
      <c r="HXH1" t="s">
        <v>18248</v>
      </c>
      <c r="HXI1" t="s">
        <v>18249</v>
      </c>
      <c r="HXJ1" t="s">
        <v>18250</v>
      </c>
      <c r="HXK1" t="s">
        <v>18251</v>
      </c>
      <c r="HXL1" t="s">
        <v>18252</v>
      </c>
      <c r="HXM1" t="s">
        <v>18253</v>
      </c>
      <c r="HXN1" t="s">
        <v>18254</v>
      </c>
      <c r="HXO1" t="s">
        <v>18255</v>
      </c>
      <c r="HXP1" t="s">
        <v>18256</v>
      </c>
      <c r="HXQ1" t="s">
        <v>18257</v>
      </c>
      <c r="HXR1" t="s">
        <v>18258</v>
      </c>
      <c r="HXS1" t="s">
        <v>18259</v>
      </c>
      <c r="HXT1" t="s">
        <v>18260</v>
      </c>
      <c r="HXU1" t="s">
        <v>18261</v>
      </c>
      <c r="HXV1" t="s">
        <v>18262</v>
      </c>
      <c r="HXW1" t="s">
        <v>18263</v>
      </c>
      <c r="HXX1" t="s">
        <v>18264</v>
      </c>
      <c r="HXY1" t="s">
        <v>18265</v>
      </c>
      <c r="HXZ1" t="s">
        <v>18266</v>
      </c>
      <c r="HYA1" t="s">
        <v>18267</v>
      </c>
      <c r="HYB1" t="s">
        <v>18268</v>
      </c>
      <c r="HYC1" t="s">
        <v>18269</v>
      </c>
      <c r="HYD1" t="s">
        <v>18270</v>
      </c>
      <c r="HYE1" t="s">
        <v>18271</v>
      </c>
      <c r="HYF1" t="s">
        <v>18272</v>
      </c>
      <c r="HYG1" t="s">
        <v>18273</v>
      </c>
      <c r="HYH1" t="s">
        <v>18274</v>
      </c>
      <c r="HYI1" t="s">
        <v>18275</v>
      </c>
      <c r="HYJ1" t="s">
        <v>18276</v>
      </c>
      <c r="HYK1" t="s">
        <v>18277</v>
      </c>
      <c r="HYL1" t="s">
        <v>18278</v>
      </c>
      <c r="HYM1" t="s">
        <v>18279</v>
      </c>
      <c r="HYN1" t="s">
        <v>18280</v>
      </c>
      <c r="HYO1" t="s">
        <v>18281</v>
      </c>
      <c r="HYP1" t="s">
        <v>18282</v>
      </c>
      <c r="HYQ1" t="s">
        <v>18283</v>
      </c>
      <c r="HYR1" t="s">
        <v>18284</v>
      </c>
      <c r="HYS1" t="s">
        <v>18285</v>
      </c>
      <c r="HYT1" t="s">
        <v>18286</v>
      </c>
      <c r="HYU1" t="s">
        <v>18287</v>
      </c>
      <c r="HYV1" t="s">
        <v>18288</v>
      </c>
      <c r="HYW1" t="s">
        <v>18289</v>
      </c>
      <c r="HYX1" t="s">
        <v>18290</v>
      </c>
      <c r="HYY1" t="s">
        <v>18291</v>
      </c>
      <c r="HYZ1" t="s">
        <v>18292</v>
      </c>
      <c r="HZA1" t="s">
        <v>18293</v>
      </c>
      <c r="HZB1" t="s">
        <v>18294</v>
      </c>
      <c r="HZC1" t="s">
        <v>18295</v>
      </c>
      <c r="HZD1" t="s">
        <v>18296</v>
      </c>
      <c r="HZE1" t="s">
        <v>18297</v>
      </c>
      <c r="HZF1" t="s">
        <v>18298</v>
      </c>
      <c r="HZG1" t="s">
        <v>18299</v>
      </c>
      <c r="HZH1" t="s">
        <v>18300</v>
      </c>
      <c r="HZI1" t="s">
        <v>18301</v>
      </c>
      <c r="HZJ1" t="s">
        <v>18302</v>
      </c>
      <c r="HZK1" t="s">
        <v>18303</v>
      </c>
      <c r="HZL1" t="s">
        <v>18304</v>
      </c>
      <c r="HZM1" t="s">
        <v>18305</v>
      </c>
      <c r="HZN1" t="s">
        <v>18306</v>
      </c>
      <c r="HZO1" t="s">
        <v>18307</v>
      </c>
      <c r="HZP1" t="s">
        <v>18308</v>
      </c>
      <c r="HZQ1" t="s">
        <v>18309</v>
      </c>
      <c r="HZR1" t="s">
        <v>18310</v>
      </c>
      <c r="HZS1" t="s">
        <v>18311</v>
      </c>
      <c r="HZT1" t="s">
        <v>18312</v>
      </c>
      <c r="HZU1" t="s">
        <v>18313</v>
      </c>
      <c r="HZV1" t="s">
        <v>18314</v>
      </c>
      <c r="HZW1" t="s">
        <v>18315</v>
      </c>
      <c r="HZX1" t="s">
        <v>18316</v>
      </c>
      <c r="HZY1" t="s">
        <v>18317</v>
      </c>
      <c r="HZZ1" t="s">
        <v>18318</v>
      </c>
      <c r="IAA1" t="s">
        <v>18319</v>
      </c>
      <c r="IAB1" t="s">
        <v>18320</v>
      </c>
      <c r="IAC1" t="s">
        <v>18321</v>
      </c>
      <c r="IAD1" t="s">
        <v>18322</v>
      </c>
      <c r="IAE1" t="s">
        <v>18323</v>
      </c>
      <c r="IAF1" t="s">
        <v>18324</v>
      </c>
      <c r="IAG1" t="s">
        <v>18325</v>
      </c>
      <c r="IAH1" t="s">
        <v>18326</v>
      </c>
      <c r="IAI1" t="s">
        <v>18327</v>
      </c>
      <c r="IAJ1" t="s">
        <v>18328</v>
      </c>
      <c r="IAK1" t="s">
        <v>18329</v>
      </c>
      <c r="IAL1" t="s">
        <v>18330</v>
      </c>
      <c r="IAM1" t="s">
        <v>18331</v>
      </c>
      <c r="IAN1" t="s">
        <v>18332</v>
      </c>
      <c r="IAO1" t="s">
        <v>18333</v>
      </c>
      <c r="IAP1" t="s">
        <v>18334</v>
      </c>
      <c r="IAQ1" t="s">
        <v>18335</v>
      </c>
      <c r="IAR1" t="s">
        <v>18336</v>
      </c>
      <c r="IAS1" t="s">
        <v>18337</v>
      </c>
      <c r="IAT1" t="s">
        <v>18338</v>
      </c>
      <c r="IAU1" t="s">
        <v>18339</v>
      </c>
      <c r="IAV1" t="s">
        <v>18340</v>
      </c>
      <c r="IAW1" t="s">
        <v>18341</v>
      </c>
      <c r="IAX1" t="s">
        <v>18342</v>
      </c>
      <c r="IAY1" t="s">
        <v>18343</v>
      </c>
      <c r="IAZ1" t="s">
        <v>18344</v>
      </c>
      <c r="IBA1" t="s">
        <v>18345</v>
      </c>
      <c r="IBB1" t="s">
        <v>18346</v>
      </c>
      <c r="IBC1" t="s">
        <v>18347</v>
      </c>
      <c r="IBD1" t="s">
        <v>18348</v>
      </c>
      <c r="IBE1" t="s">
        <v>18349</v>
      </c>
      <c r="IBF1" t="s">
        <v>18350</v>
      </c>
      <c r="IBG1" t="s">
        <v>18351</v>
      </c>
      <c r="IBH1" t="s">
        <v>18352</v>
      </c>
      <c r="IBI1" t="s">
        <v>18353</v>
      </c>
      <c r="IBJ1" t="s">
        <v>18354</v>
      </c>
      <c r="IBK1" t="s">
        <v>18355</v>
      </c>
      <c r="IBL1" t="s">
        <v>18356</v>
      </c>
      <c r="IBM1" t="s">
        <v>18357</v>
      </c>
      <c r="IBN1" t="s">
        <v>18358</v>
      </c>
      <c r="IBO1" t="s">
        <v>18359</v>
      </c>
      <c r="IBP1" t="s">
        <v>18360</v>
      </c>
      <c r="IBQ1" t="s">
        <v>18361</v>
      </c>
      <c r="IBR1" t="s">
        <v>18362</v>
      </c>
      <c r="IBS1" t="s">
        <v>18363</v>
      </c>
      <c r="IBT1" t="s">
        <v>18364</v>
      </c>
      <c r="IBU1" t="s">
        <v>18365</v>
      </c>
      <c r="IBV1" t="s">
        <v>18366</v>
      </c>
      <c r="IBW1" t="s">
        <v>18367</v>
      </c>
      <c r="IBX1" t="s">
        <v>18368</v>
      </c>
      <c r="IBY1" t="s">
        <v>18369</v>
      </c>
      <c r="IBZ1" t="s">
        <v>18370</v>
      </c>
      <c r="ICA1" t="s">
        <v>18371</v>
      </c>
      <c r="ICB1" t="s">
        <v>18372</v>
      </c>
      <c r="ICC1" t="s">
        <v>18373</v>
      </c>
      <c r="ICD1" t="s">
        <v>18374</v>
      </c>
      <c r="ICE1" t="s">
        <v>18375</v>
      </c>
      <c r="ICF1" t="s">
        <v>18376</v>
      </c>
      <c r="ICG1" t="s">
        <v>18377</v>
      </c>
      <c r="ICH1" t="s">
        <v>18378</v>
      </c>
      <c r="ICI1" t="s">
        <v>18379</v>
      </c>
      <c r="ICJ1" t="s">
        <v>18380</v>
      </c>
      <c r="ICK1" t="s">
        <v>18381</v>
      </c>
      <c r="ICL1" t="s">
        <v>18382</v>
      </c>
      <c r="ICM1" t="s">
        <v>18383</v>
      </c>
      <c r="ICN1" t="s">
        <v>18384</v>
      </c>
      <c r="ICO1" t="s">
        <v>18385</v>
      </c>
      <c r="ICP1" t="s">
        <v>18386</v>
      </c>
      <c r="ICQ1" t="s">
        <v>18387</v>
      </c>
      <c r="ICR1" t="s">
        <v>18388</v>
      </c>
      <c r="ICS1" t="s">
        <v>18389</v>
      </c>
      <c r="ICT1" t="s">
        <v>18390</v>
      </c>
      <c r="ICU1" t="s">
        <v>18391</v>
      </c>
      <c r="ICV1" t="s">
        <v>18392</v>
      </c>
      <c r="ICW1" t="s">
        <v>18393</v>
      </c>
      <c r="ICX1" t="s">
        <v>18394</v>
      </c>
      <c r="ICY1" t="s">
        <v>18395</v>
      </c>
      <c r="ICZ1" t="s">
        <v>18396</v>
      </c>
      <c r="IDA1" t="s">
        <v>18397</v>
      </c>
      <c r="IDB1" t="s">
        <v>18398</v>
      </c>
      <c r="IDC1" t="s">
        <v>18399</v>
      </c>
      <c r="IDD1" t="s">
        <v>18400</v>
      </c>
      <c r="IDE1" t="s">
        <v>18401</v>
      </c>
      <c r="IDF1" t="s">
        <v>18402</v>
      </c>
      <c r="IDG1" t="s">
        <v>18403</v>
      </c>
      <c r="IDH1" t="s">
        <v>18404</v>
      </c>
      <c r="IDI1" t="s">
        <v>18405</v>
      </c>
      <c r="IDJ1" t="s">
        <v>18406</v>
      </c>
      <c r="IDK1" t="s">
        <v>18407</v>
      </c>
      <c r="IDL1" t="s">
        <v>18408</v>
      </c>
      <c r="IDM1" t="s">
        <v>18409</v>
      </c>
      <c r="IDN1" t="s">
        <v>18410</v>
      </c>
      <c r="IDO1" t="s">
        <v>18411</v>
      </c>
      <c r="IDP1" t="s">
        <v>18412</v>
      </c>
      <c r="IDQ1" t="s">
        <v>18413</v>
      </c>
      <c r="IDR1" t="s">
        <v>18414</v>
      </c>
      <c r="IDS1" t="s">
        <v>18415</v>
      </c>
      <c r="IDT1" t="s">
        <v>18416</v>
      </c>
      <c r="IDU1" t="s">
        <v>18417</v>
      </c>
      <c r="IDV1" t="s">
        <v>18418</v>
      </c>
      <c r="IDW1" t="s">
        <v>18419</v>
      </c>
      <c r="IDX1" t="s">
        <v>18420</v>
      </c>
      <c r="IDY1" t="s">
        <v>18421</v>
      </c>
      <c r="IDZ1" t="s">
        <v>18422</v>
      </c>
      <c r="IEA1" t="s">
        <v>18423</v>
      </c>
      <c r="IEB1" t="s">
        <v>18424</v>
      </c>
      <c r="IEC1" t="s">
        <v>18425</v>
      </c>
      <c r="IED1" t="s">
        <v>18426</v>
      </c>
      <c r="IEE1" t="s">
        <v>18427</v>
      </c>
      <c r="IEF1" t="s">
        <v>18428</v>
      </c>
      <c r="IEG1" t="s">
        <v>18429</v>
      </c>
      <c r="IEH1" t="s">
        <v>18430</v>
      </c>
      <c r="IEI1" t="s">
        <v>18431</v>
      </c>
      <c r="IEJ1" t="s">
        <v>18432</v>
      </c>
      <c r="IEK1" t="s">
        <v>18433</v>
      </c>
      <c r="IEL1" t="s">
        <v>18434</v>
      </c>
      <c r="IEM1" t="s">
        <v>18435</v>
      </c>
      <c r="IEN1" t="s">
        <v>18436</v>
      </c>
      <c r="IEO1" t="s">
        <v>18437</v>
      </c>
      <c r="IEP1" t="s">
        <v>18438</v>
      </c>
      <c r="IEQ1" t="s">
        <v>18439</v>
      </c>
      <c r="IER1" t="s">
        <v>18440</v>
      </c>
      <c r="IES1" t="s">
        <v>18441</v>
      </c>
      <c r="IET1" t="s">
        <v>18442</v>
      </c>
      <c r="IEU1" t="s">
        <v>18443</v>
      </c>
      <c r="IEV1" t="s">
        <v>18444</v>
      </c>
      <c r="IEW1" t="s">
        <v>18445</v>
      </c>
      <c r="IEX1" t="s">
        <v>18446</v>
      </c>
      <c r="IEY1" t="s">
        <v>18447</v>
      </c>
      <c r="IEZ1" t="s">
        <v>18448</v>
      </c>
      <c r="IFA1" t="s">
        <v>18449</v>
      </c>
      <c r="IFB1" t="s">
        <v>18450</v>
      </c>
      <c r="IFC1" t="s">
        <v>18451</v>
      </c>
      <c r="IFD1" t="s">
        <v>18452</v>
      </c>
      <c r="IFE1" t="s">
        <v>18453</v>
      </c>
      <c r="IFF1" t="s">
        <v>18454</v>
      </c>
      <c r="IFG1" t="s">
        <v>18455</v>
      </c>
      <c r="IFH1" t="s">
        <v>18456</v>
      </c>
      <c r="IFI1" t="s">
        <v>18457</v>
      </c>
      <c r="IFJ1" t="s">
        <v>18458</v>
      </c>
      <c r="IFK1" t="s">
        <v>18459</v>
      </c>
      <c r="IFL1" t="s">
        <v>18460</v>
      </c>
      <c r="IFM1" t="s">
        <v>18461</v>
      </c>
      <c r="IFN1" t="s">
        <v>18462</v>
      </c>
      <c r="IFO1" t="s">
        <v>18463</v>
      </c>
      <c r="IFP1" t="s">
        <v>18464</v>
      </c>
      <c r="IFQ1" t="s">
        <v>18465</v>
      </c>
      <c r="IFR1" t="s">
        <v>18466</v>
      </c>
      <c r="IFS1" t="s">
        <v>18467</v>
      </c>
      <c r="IFT1" t="s">
        <v>18468</v>
      </c>
      <c r="IFU1" t="s">
        <v>18469</v>
      </c>
      <c r="IFV1" t="s">
        <v>18470</v>
      </c>
      <c r="IFW1" t="s">
        <v>18471</v>
      </c>
      <c r="IFX1" t="s">
        <v>18472</v>
      </c>
      <c r="IFY1" t="s">
        <v>18473</v>
      </c>
      <c r="IFZ1" t="s">
        <v>18474</v>
      </c>
      <c r="IGA1" t="s">
        <v>18475</v>
      </c>
      <c r="IGB1" t="s">
        <v>18476</v>
      </c>
      <c r="IGC1" t="s">
        <v>18477</v>
      </c>
      <c r="IGD1" t="s">
        <v>18478</v>
      </c>
      <c r="IGE1" t="s">
        <v>18479</v>
      </c>
      <c r="IGF1" t="s">
        <v>18480</v>
      </c>
      <c r="IGG1" t="s">
        <v>18481</v>
      </c>
      <c r="IGH1" t="s">
        <v>18482</v>
      </c>
      <c r="IGI1" t="s">
        <v>18483</v>
      </c>
      <c r="IGJ1" t="s">
        <v>18484</v>
      </c>
      <c r="IGK1" t="s">
        <v>18485</v>
      </c>
      <c r="IGL1" t="s">
        <v>18486</v>
      </c>
      <c r="IGM1" t="s">
        <v>18487</v>
      </c>
      <c r="IGN1" t="s">
        <v>18488</v>
      </c>
      <c r="IGO1" t="s">
        <v>18489</v>
      </c>
      <c r="IGP1" t="s">
        <v>18490</v>
      </c>
      <c r="IGQ1" t="s">
        <v>18491</v>
      </c>
      <c r="IGR1" t="s">
        <v>18492</v>
      </c>
      <c r="IGS1" t="s">
        <v>18493</v>
      </c>
      <c r="IGT1" t="s">
        <v>18494</v>
      </c>
      <c r="IGU1" t="s">
        <v>18495</v>
      </c>
      <c r="IGV1" t="s">
        <v>18496</v>
      </c>
      <c r="IGW1" t="s">
        <v>18497</v>
      </c>
      <c r="IGX1" t="s">
        <v>18498</v>
      </c>
      <c r="IGY1" t="s">
        <v>18499</v>
      </c>
      <c r="IGZ1" t="s">
        <v>18500</v>
      </c>
      <c r="IHA1" t="s">
        <v>18501</v>
      </c>
      <c r="IHB1" t="s">
        <v>18502</v>
      </c>
      <c r="IHC1" t="s">
        <v>18503</v>
      </c>
      <c r="IHD1" t="s">
        <v>18504</v>
      </c>
      <c r="IHE1" t="s">
        <v>18505</v>
      </c>
      <c r="IHF1" t="s">
        <v>18506</v>
      </c>
      <c r="IHG1" t="s">
        <v>18507</v>
      </c>
      <c r="IHH1" t="s">
        <v>18508</v>
      </c>
      <c r="IHI1" t="s">
        <v>18509</v>
      </c>
      <c r="IHJ1" t="s">
        <v>18510</v>
      </c>
      <c r="IHK1" t="s">
        <v>18511</v>
      </c>
      <c r="IHL1" t="s">
        <v>18512</v>
      </c>
      <c r="IHM1" t="s">
        <v>18513</v>
      </c>
      <c r="IHN1" t="s">
        <v>18514</v>
      </c>
      <c r="IHO1" t="s">
        <v>18515</v>
      </c>
      <c r="IHP1" t="s">
        <v>18516</v>
      </c>
      <c r="IHQ1" t="s">
        <v>18517</v>
      </c>
      <c r="IHR1" t="s">
        <v>18518</v>
      </c>
      <c r="IHS1" t="s">
        <v>18519</v>
      </c>
      <c r="IHT1" t="s">
        <v>18520</v>
      </c>
      <c r="IHU1" t="s">
        <v>18521</v>
      </c>
      <c r="IHV1" t="s">
        <v>18522</v>
      </c>
      <c r="IHW1" t="s">
        <v>18523</v>
      </c>
      <c r="IHX1" t="s">
        <v>18524</v>
      </c>
      <c r="IHY1" t="s">
        <v>18525</v>
      </c>
      <c r="IHZ1" t="s">
        <v>18526</v>
      </c>
      <c r="IIA1" t="s">
        <v>18527</v>
      </c>
      <c r="IIB1" t="s">
        <v>18528</v>
      </c>
      <c r="IIC1" t="s">
        <v>18529</v>
      </c>
      <c r="IID1" t="s">
        <v>18530</v>
      </c>
      <c r="IIE1" t="s">
        <v>18531</v>
      </c>
      <c r="IIF1" t="s">
        <v>18532</v>
      </c>
      <c r="IIG1" t="s">
        <v>18533</v>
      </c>
      <c r="IIH1" t="s">
        <v>18534</v>
      </c>
      <c r="III1" t="s">
        <v>18535</v>
      </c>
      <c r="IIJ1" t="s">
        <v>18536</v>
      </c>
      <c r="IIK1" t="s">
        <v>18537</v>
      </c>
      <c r="IIL1" t="s">
        <v>18538</v>
      </c>
      <c r="IIM1" t="s">
        <v>18539</v>
      </c>
      <c r="IIN1" t="s">
        <v>18540</v>
      </c>
      <c r="IIO1" t="s">
        <v>18541</v>
      </c>
      <c r="IIP1" t="s">
        <v>18542</v>
      </c>
      <c r="IIQ1" t="s">
        <v>18543</v>
      </c>
      <c r="IIR1" t="s">
        <v>18544</v>
      </c>
      <c r="IIS1" t="s">
        <v>18545</v>
      </c>
      <c r="IIT1" t="s">
        <v>18546</v>
      </c>
      <c r="IIU1" t="s">
        <v>18547</v>
      </c>
      <c r="IIV1" t="s">
        <v>18548</v>
      </c>
      <c r="IIW1" t="s">
        <v>18549</v>
      </c>
      <c r="IIX1" t="s">
        <v>18550</v>
      </c>
      <c r="IIY1" t="s">
        <v>18551</v>
      </c>
      <c r="IIZ1" t="s">
        <v>18552</v>
      </c>
      <c r="IJA1" t="s">
        <v>18553</v>
      </c>
      <c r="IJB1" t="s">
        <v>18554</v>
      </c>
      <c r="IJC1" t="s">
        <v>18555</v>
      </c>
      <c r="IJD1" t="s">
        <v>18556</v>
      </c>
      <c r="IJE1" t="s">
        <v>18557</v>
      </c>
      <c r="IJF1" t="s">
        <v>18558</v>
      </c>
      <c r="IJG1" t="s">
        <v>18559</v>
      </c>
      <c r="IJH1" t="s">
        <v>18560</v>
      </c>
      <c r="IJI1" t="s">
        <v>18561</v>
      </c>
      <c r="IJJ1" t="s">
        <v>18562</v>
      </c>
      <c r="IJK1" t="s">
        <v>18563</v>
      </c>
      <c r="IJL1" t="s">
        <v>18564</v>
      </c>
      <c r="IJM1" t="s">
        <v>18565</v>
      </c>
      <c r="IJN1" t="s">
        <v>18566</v>
      </c>
      <c r="IJO1" t="s">
        <v>18567</v>
      </c>
      <c r="IJP1" t="s">
        <v>18568</v>
      </c>
      <c r="IJQ1" t="s">
        <v>18569</v>
      </c>
      <c r="IJR1" t="s">
        <v>18570</v>
      </c>
      <c r="IJS1" t="s">
        <v>18571</v>
      </c>
      <c r="IJT1" t="s">
        <v>18572</v>
      </c>
      <c r="IJU1" t="s">
        <v>18573</v>
      </c>
      <c r="IJV1" t="s">
        <v>18574</v>
      </c>
      <c r="IJW1" t="s">
        <v>18575</v>
      </c>
      <c r="IJX1" t="s">
        <v>18576</v>
      </c>
      <c r="IJY1" t="s">
        <v>18577</v>
      </c>
      <c r="IJZ1" t="s">
        <v>18578</v>
      </c>
      <c r="IKA1" t="s">
        <v>18579</v>
      </c>
      <c r="IKB1" t="s">
        <v>18580</v>
      </c>
      <c r="IKC1" t="s">
        <v>18581</v>
      </c>
      <c r="IKD1" t="s">
        <v>18582</v>
      </c>
      <c r="IKE1" t="s">
        <v>18583</v>
      </c>
      <c r="IKF1" t="s">
        <v>18584</v>
      </c>
      <c r="IKG1" t="s">
        <v>18585</v>
      </c>
      <c r="IKH1" t="s">
        <v>18586</v>
      </c>
      <c r="IKI1" t="s">
        <v>18587</v>
      </c>
      <c r="IKJ1" t="s">
        <v>18588</v>
      </c>
      <c r="IKK1" t="s">
        <v>18589</v>
      </c>
      <c r="IKL1" t="s">
        <v>18590</v>
      </c>
      <c r="IKM1" t="s">
        <v>18591</v>
      </c>
      <c r="IKN1" t="s">
        <v>18592</v>
      </c>
      <c r="IKO1" t="s">
        <v>18593</v>
      </c>
      <c r="IKP1" t="s">
        <v>18594</v>
      </c>
      <c r="IKQ1" t="s">
        <v>18595</v>
      </c>
      <c r="IKR1" t="s">
        <v>18596</v>
      </c>
      <c r="IKS1" t="s">
        <v>18597</v>
      </c>
      <c r="IKT1" t="s">
        <v>18598</v>
      </c>
      <c r="IKU1" t="s">
        <v>18599</v>
      </c>
      <c r="IKV1" t="s">
        <v>18600</v>
      </c>
      <c r="IKW1" t="s">
        <v>18601</v>
      </c>
      <c r="IKX1" t="s">
        <v>18602</v>
      </c>
      <c r="IKY1" t="s">
        <v>18603</v>
      </c>
      <c r="IKZ1" t="s">
        <v>18604</v>
      </c>
      <c r="ILA1" t="s">
        <v>18605</v>
      </c>
      <c r="ILB1" t="s">
        <v>18606</v>
      </c>
      <c r="ILC1" t="s">
        <v>18607</v>
      </c>
      <c r="ILD1" t="s">
        <v>18608</v>
      </c>
      <c r="ILE1" t="s">
        <v>18609</v>
      </c>
      <c r="ILF1" t="s">
        <v>18610</v>
      </c>
      <c r="ILG1" t="s">
        <v>18611</v>
      </c>
      <c r="ILH1" t="s">
        <v>18612</v>
      </c>
      <c r="ILI1" t="s">
        <v>18613</v>
      </c>
      <c r="ILJ1" t="s">
        <v>18614</v>
      </c>
      <c r="ILK1" t="s">
        <v>18615</v>
      </c>
      <c r="ILL1" t="s">
        <v>18616</v>
      </c>
      <c r="ILM1" t="s">
        <v>18617</v>
      </c>
      <c r="ILN1" t="s">
        <v>18618</v>
      </c>
      <c r="ILO1" t="s">
        <v>18619</v>
      </c>
      <c r="ILP1" t="s">
        <v>18620</v>
      </c>
      <c r="ILQ1" t="s">
        <v>18621</v>
      </c>
      <c r="ILR1" t="s">
        <v>18622</v>
      </c>
      <c r="ILS1" t="s">
        <v>18623</v>
      </c>
      <c r="ILT1" t="s">
        <v>18624</v>
      </c>
      <c r="ILU1" t="s">
        <v>18625</v>
      </c>
      <c r="ILV1" t="s">
        <v>18626</v>
      </c>
      <c r="ILW1" t="s">
        <v>18627</v>
      </c>
      <c r="ILX1" t="s">
        <v>18628</v>
      </c>
      <c r="ILY1" t="s">
        <v>18629</v>
      </c>
      <c r="ILZ1" t="s">
        <v>18630</v>
      </c>
      <c r="IMA1" t="s">
        <v>18631</v>
      </c>
      <c r="IMB1" t="s">
        <v>18632</v>
      </c>
      <c r="IMC1" t="s">
        <v>18633</v>
      </c>
      <c r="IMD1" t="s">
        <v>18634</v>
      </c>
      <c r="IME1" t="s">
        <v>18635</v>
      </c>
      <c r="IMF1" t="s">
        <v>18636</v>
      </c>
      <c r="IMG1" t="s">
        <v>18637</v>
      </c>
      <c r="IMH1" t="s">
        <v>18638</v>
      </c>
      <c r="IMI1" t="s">
        <v>18639</v>
      </c>
      <c r="IMJ1" t="s">
        <v>18640</v>
      </c>
      <c r="IMK1" t="s">
        <v>18641</v>
      </c>
      <c r="IML1" t="s">
        <v>18642</v>
      </c>
      <c r="IMM1" t="s">
        <v>18643</v>
      </c>
      <c r="IMN1" t="s">
        <v>18644</v>
      </c>
      <c r="IMO1" t="s">
        <v>18645</v>
      </c>
      <c r="IMP1" t="s">
        <v>18646</v>
      </c>
      <c r="IMQ1" t="s">
        <v>18647</v>
      </c>
      <c r="IMR1" t="s">
        <v>18648</v>
      </c>
      <c r="IMS1" t="s">
        <v>18649</v>
      </c>
      <c r="IMT1" t="s">
        <v>18650</v>
      </c>
      <c r="IMU1" t="s">
        <v>18651</v>
      </c>
      <c r="IMV1" t="s">
        <v>18652</v>
      </c>
      <c r="IMW1" t="s">
        <v>18653</v>
      </c>
      <c r="IMX1" t="s">
        <v>18654</v>
      </c>
      <c r="IMY1" t="s">
        <v>18655</v>
      </c>
      <c r="IMZ1" t="s">
        <v>18656</v>
      </c>
      <c r="INA1" t="s">
        <v>18657</v>
      </c>
      <c r="INB1" t="s">
        <v>18658</v>
      </c>
      <c r="INC1" t="s">
        <v>18659</v>
      </c>
      <c r="IND1" t="s">
        <v>18660</v>
      </c>
      <c r="INE1" t="s">
        <v>18661</v>
      </c>
      <c r="INF1" t="s">
        <v>18662</v>
      </c>
      <c r="ING1" t="s">
        <v>18663</v>
      </c>
      <c r="INH1" t="s">
        <v>18664</v>
      </c>
      <c r="INI1" t="s">
        <v>18665</v>
      </c>
      <c r="INJ1" t="s">
        <v>18666</v>
      </c>
      <c r="INK1" t="s">
        <v>18667</v>
      </c>
      <c r="INL1" t="s">
        <v>18668</v>
      </c>
      <c r="INM1" t="s">
        <v>18669</v>
      </c>
      <c r="INN1" t="s">
        <v>18670</v>
      </c>
      <c r="INO1" t="s">
        <v>18671</v>
      </c>
      <c r="INP1" t="s">
        <v>18672</v>
      </c>
      <c r="INQ1" t="s">
        <v>18673</v>
      </c>
      <c r="INR1" t="s">
        <v>18674</v>
      </c>
      <c r="INS1" t="s">
        <v>18675</v>
      </c>
      <c r="INT1" t="s">
        <v>18676</v>
      </c>
      <c r="INU1" t="s">
        <v>18677</v>
      </c>
      <c r="INV1" t="s">
        <v>18678</v>
      </c>
      <c r="INW1" t="s">
        <v>18679</v>
      </c>
      <c r="INX1" t="s">
        <v>18680</v>
      </c>
      <c r="INY1" t="s">
        <v>18681</v>
      </c>
      <c r="INZ1" t="s">
        <v>18682</v>
      </c>
      <c r="IOA1" t="s">
        <v>18683</v>
      </c>
      <c r="IOB1" t="s">
        <v>18684</v>
      </c>
      <c r="IOC1" t="s">
        <v>18685</v>
      </c>
      <c r="IOD1" t="s">
        <v>18686</v>
      </c>
      <c r="IOE1" t="s">
        <v>18687</v>
      </c>
      <c r="IOF1" t="s">
        <v>18688</v>
      </c>
      <c r="IOG1" t="s">
        <v>18689</v>
      </c>
      <c r="IOH1" t="s">
        <v>18690</v>
      </c>
      <c r="IOI1" t="s">
        <v>18691</v>
      </c>
      <c r="IOJ1" t="s">
        <v>18692</v>
      </c>
      <c r="IOK1" t="s">
        <v>18693</v>
      </c>
      <c r="IOL1" t="s">
        <v>18694</v>
      </c>
      <c r="IOM1" t="s">
        <v>18695</v>
      </c>
      <c r="ION1" t="s">
        <v>18696</v>
      </c>
      <c r="IOO1" t="s">
        <v>18697</v>
      </c>
      <c r="IOP1" t="s">
        <v>18698</v>
      </c>
      <c r="IOQ1" t="s">
        <v>18699</v>
      </c>
      <c r="IOR1" t="s">
        <v>18700</v>
      </c>
      <c r="IOS1" t="s">
        <v>18701</v>
      </c>
      <c r="IOT1" t="s">
        <v>18702</v>
      </c>
      <c r="IOU1" t="s">
        <v>18703</v>
      </c>
      <c r="IOV1" t="s">
        <v>18704</v>
      </c>
      <c r="IOW1" t="s">
        <v>18705</v>
      </c>
      <c r="IOX1" t="s">
        <v>18706</v>
      </c>
      <c r="IOY1" t="s">
        <v>18707</v>
      </c>
      <c r="IOZ1" t="s">
        <v>18708</v>
      </c>
      <c r="IPA1" t="s">
        <v>18709</v>
      </c>
      <c r="IPB1" t="s">
        <v>18710</v>
      </c>
      <c r="IPC1" t="s">
        <v>18711</v>
      </c>
      <c r="IPD1" t="s">
        <v>18712</v>
      </c>
      <c r="IPE1" t="s">
        <v>18713</v>
      </c>
      <c r="IPF1" t="s">
        <v>18714</v>
      </c>
      <c r="IPG1" t="s">
        <v>18715</v>
      </c>
      <c r="IPH1" t="s">
        <v>18716</v>
      </c>
      <c r="IPI1" t="s">
        <v>18717</v>
      </c>
      <c r="IPJ1" t="s">
        <v>18718</v>
      </c>
      <c r="IPK1" t="s">
        <v>18719</v>
      </c>
      <c r="IPL1" t="s">
        <v>18720</v>
      </c>
      <c r="IPM1" t="s">
        <v>18721</v>
      </c>
      <c r="IPN1" t="s">
        <v>18722</v>
      </c>
      <c r="IPO1" t="s">
        <v>18723</v>
      </c>
      <c r="IPP1" t="s">
        <v>18724</v>
      </c>
      <c r="IPQ1" t="s">
        <v>18725</v>
      </c>
      <c r="IPR1" t="s">
        <v>18726</v>
      </c>
      <c r="IPS1" t="s">
        <v>18727</v>
      </c>
      <c r="IPT1" t="s">
        <v>18728</v>
      </c>
      <c r="IPU1" t="s">
        <v>18729</v>
      </c>
      <c r="IPV1" t="s">
        <v>18730</v>
      </c>
      <c r="IPW1" t="s">
        <v>18731</v>
      </c>
      <c r="IPX1" t="s">
        <v>18732</v>
      </c>
      <c r="IPY1" t="s">
        <v>18733</v>
      </c>
      <c r="IPZ1" t="s">
        <v>18734</v>
      </c>
      <c r="IQA1" t="s">
        <v>18735</v>
      </c>
      <c r="IQB1" t="s">
        <v>18736</v>
      </c>
      <c r="IQC1" t="s">
        <v>18737</v>
      </c>
      <c r="IQD1" t="s">
        <v>18738</v>
      </c>
      <c r="IQE1" t="s">
        <v>18739</v>
      </c>
      <c r="IQF1" t="s">
        <v>18740</v>
      </c>
      <c r="IQG1" t="s">
        <v>18741</v>
      </c>
      <c r="IQH1" t="s">
        <v>18742</v>
      </c>
      <c r="IQI1" t="s">
        <v>18743</v>
      </c>
      <c r="IQJ1" t="s">
        <v>18744</v>
      </c>
      <c r="IQK1" t="s">
        <v>18745</v>
      </c>
      <c r="IQL1" t="s">
        <v>18746</v>
      </c>
      <c r="IQM1" t="s">
        <v>18747</v>
      </c>
      <c r="IQN1" t="s">
        <v>18748</v>
      </c>
      <c r="IQO1" t="s">
        <v>18749</v>
      </c>
      <c r="IQP1" t="s">
        <v>18750</v>
      </c>
      <c r="IQQ1" t="s">
        <v>18751</v>
      </c>
      <c r="IQR1" t="s">
        <v>18752</v>
      </c>
      <c r="IQS1" t="s">
        <v>18753</v>
      </c>
      <c r="IQT1" t="s">
        <v>18754</v>
      </c>
      <c r="IQU1" t="s">
        <v>18755</v>
      </c>
      <c r="IQV1" t="s">
        <v>18756</v>
      </c>
      <c r="IQW1" t="s">
        <v>18757</v>
      </c>
      <c r="IQX1" t="s">
        <v>18758</v>
      </c>
      <c r="IQY1" t="s">
        <v>18759</v>
      </c>
      <c r="IQZ1" t="s">
        <v>18760</v>
      </c>
      <c r="IRA1" t="s">
        <v>18761</v>
      </c>
      <c r="IRB1" t="s">
        <v>18762</v>
      </c>
      <c r="IRC1" t="s">
        <v>18763</v>
      </c>
      <c r="IRD1" t="s">
        <v>18764</v>
      </c>
      <c r="IRE1" t="s">
        <v>18765</v>
      </c>
      <c r="IRF1" t="s">
        <v>18766</v>
      </c>
      <c r="IRG1" t="s">
        <v>18767</v>
      </c>
      <c r="IRH1" t="s">
        <v>18768</v>
      </c>
      <c r="IRI1" t="s">
        <v>18769</v>
      </c>
      <c r="IRJ1" t="s">
        <v>18770</v>
      </c>
      <c r="IRK1" t="s">
        <v>18771</v>
      </c>
      <c r="IRL1" t="s">
        <v>18772</v>
      </c>
      <c r="IRM1" t="s">
        <v>18773</v>
      </c>
      <c r="IRN1" t="s">
        <v>18774</v>
      </c>
      <c r="IRO1" t="s">
        <v>18775</v>
      </c>
      <c r="IRP1" t="s">
        <v>18776</v>
      </c>
      <c r="IRQ1" t="s">
        <v>18777</v>
      </c>
      <c r="IRR1" t="s">
        <v>18778</v>
      </c>
      <c r="IRS1" t="s">
        <v>18779</v>
      </c>
      <c r="IRT1" t="s">
        <v>18780</v>
      </c>
      <c r="IRU1" t="s">
        <v>18781</v>
      </c>
      <c r="IRV1" t="s">
        <v>18782</v>
      </c>
      <c r="IRW1" t="s">
        <v>18783</v>
      </c>
      <c r="IRX1" t="s">
        <v>18784</v>
      </c>
      <c r="IRY1" t="s">
        <v>18785</v>
      </c>
      <c r="IRZ1" t="s">
        <v>18786</v>
      </c>
      <c r="ISA1" t="s">
        <v>18787</v>
      </c>
      <c r="ISB1" t="s">
        <v>18788</v>
      </c>
      <c r="ISC1" t="s">
        <v>18789</v>
      </c>
      <c r="ISD1" t="s">
        <v>18790</v>
      </c>
      <c r="ISE1" t="s">
        <v>18791</v>
      </c>
      <c r="ISF1" t="s">
        <v>18792</v>
      </c>
      <c r="ISG1" t="s">
        <v>18793</v>
      </c>
      <c r="ISH1" t="s">
        <v>18794</v>
      </c>
      <c r="ISI1" t="s">
        <v>18795</v>
      </c>
      <c r="ISJ1" t="s">
        <v>18796</v>
      </c>
      <c r="ISK1" t="s">
        <v>18797</v>
      </c>
      <c r="ISL1" t="s">
        <v>18798</v>
      </c>
      <c r="ISM1" t="s">
        <v>18799</v>
      </c>
      <c r="ISN1" t="s">
        <v>18800</v>
      </c>
      <c r="ISO1" t="s">
        <v>18801</v>
      </c>
      <c r="ISP1" t="s">
        <v>18802</v>
      </c>
      <c r="ISQ1" t="s">
        <v>18803</v>
      </c>
      <c r="ISR1" t="s">
        <v>18804</v>
      </c>
      <c r="ISS1" t="s">
        <v>18805</v>
      </c>
      <c r="IST1" t="s">
        <v>18806</v>
      </c>
      <c r="ISU1" t="s">
        <v>18807</v>
      </c>
      <c r="ISV1" t="s">
        <v>18808</v>
      </c>
      <c r="ISW1" t="s">
        <v>18809</v>
      </c>
      <c r="ISX1" t="s">
        <v>18810</v>
      </c>
      <c r="ISY1" t="s">
        <v>18811</v>
      </c>
      <c r="ISZ1" t="s">
        <v>18812</v>
      </c>
      <c r="ITA1" t="s">
        <v>18813</v>
      </c>
      <c r="ITB1" t="s">
        <v>18814</v>
      </c>
      <c r="ITC1" t="s">
        <v>18815</v>
      </c>
      <c r="ITD1" t="s">
        <v>18816</v>
      </c>
      <c r="ITE1" t="s">
        <v>18817</v>
      </c>
      <c r="ITF1" t="s">
        <v>18818</v>
      </c>
      <c r="ITG1" t="s">
        <v>18819</v>
      </c>
      <c r="ITH1" t="s">
        <v>18820</v>
      </c>
      <c r="ITI1" t="s">
        <v>18821</v>
      </c>
      <c r="ITJ1" t="s">
        <v>18822</v>
      </c>
      <c r="ITK1" t="s">
        <v>18823</v>
      </c>
      <c r="ITL1" t="s">
        <v>18824</v>
      </c>
      <c r="ITM1" t="s">
        <v>18825</v>
      </c>
      <c r="ITN1" t="s">
        <v>18826</v>
      </c>
      <c r="ITO1" t="s">
        <v>18827</v>
      </c>
      <c r="ITP1" t="s">
        <v>18828</v>
      </c>
      <c r="ITQ1" t="s">
        <v>18829</v>
      </c>
      <c r="ITR1" t="s">
        <v>18830</v>
      </c>
      <c r="ITS1" t="s">
        <v>18831</v>
      </c>
      <c r="ITT1" t="s">
        <v>18832</v>
      </c>
      <c r="ITU1" t="s">
        <v>18833</v>
      </c>
      <c r="ITV1" t="s">
        <v>18834</v>
      </c>
      <c r="ITW1" t="s">
        <v>18835</v>
      </c>
      <c r="ITX1" t="s">
        <v>18836</v>
      </c>
      <c r="ITY1" t="s">
        <v>18837</v>
      </c>
      <c r="ITZ1" t="s">
        <v>18838</v>
      </c>
      <c r="IUA1" t="s">
        <v>18839</v>
      </c>
      <c r="IUB1" t="s">
        <v>18840</v>
      </c>
      <c r="IUC1" t="s">
        <v>18841</v>
      </c>
      <c r="IUD1" t="s">
        <v>18842</v>
      </c>
      <c r="IUE1" t="s">
        <v>18843</v>
      </c>
      <c r="IUF1" t="s">
        <v>18844</v>
      </c>
      <c r="IUG1" t="s">
        <v>18845</v>
      </c>
      <c r="IUH1" t="s">
        <v>18846</v>
      </c>
      <c r="IUI1" t="s">
        <v>18847</v>
      </c>
      <c r="IUJ1" t="s">
        <v>18848</v>
      </c>
      <c r="IUK1" t="s">
        <v>18849</v>
      </c>
      <c r="IUL1" t="s">
        <v>18850</v>
      </c>
      <c r="IUM1" t="s">
        <v>18851</v>
      </c>
      <c r="IUN1" t="s">
        <v>18852</v>
      </c>
      <c r="IUO1" t="s">
        <v>18853</v>
      </c>
      <c r="IUP1" t="s">
        <v>18854</v>
      </c>
      <c r="IUQ1" t="s">
        <v>18855</v>
      </c>
      <c r="IUR1" t="s">
        <v>18856</v>
      </c>
      <c r="IUS1" t="s">
        <v>18857</v>
      </c>
      <c r="IUT1" t="s">
        <v>18858</v>
      </c>
      <c r="IUU1" t="s">
        <v>18859</v>
      </c>
      <c r="IUV1" t="s">
        <v>18860</v>
      </c>
      <c r="IUW1" t="s">
        <v>18861</v>
      </c>
      <c r="IUX1" t="s">
        <v>18862</v>
      </c>
      <c r="IUY1" t="s">
        <v>18863</v>
      </c>
      <c r="IUZ1" t="s">
        <v>18864</v>
      </c>
      <c r="IVA1" t="s">
        <v>18865</v>
      </c>
      <c r="IVB1" t="s">
        <v>18866</v>
      </c>
      <c r="IVC1" t="s">
        <v>18867</v>
      </c>
      <c r="IVD1" t="s">
        <v>18868</v>
      </c>
      <c r="IVE1" t="s">
        <v>18869</v>
      </c>
      <c r="IVF1" t="s">
        <v>18870</v>
      </c>
      <c r="IVG1" t="s">
        <v>18871</v>
      </c>
      <c r="IVH1" t="s">
        <v>18872</v>
      </c>
      <c r="IVI1" t="s">
        <v>18873</v>
      </c>
      <c r="IVJ1" t="s">
        <v>18874</v>
      </c>
      <c r="IVK1" t="s">
        <v>18875</v>
      </c>
      <c r="IVL1" t="s">
        <v>18876</v>
      </c>
      <c r="IVM1" t="s">
        <v>18877</v>
      </c>
      <c r="IVN1" t="s">
        <v>18878</v>
      </c>
      <c r="IVO1" t="s">
        <v>18879</v>
      </c>
      <c r="IVP1" t="s">
        <v>18880</v>
      </c>
      <c r="IVQ1" t="s">
        <v>18881</v>
      </c>
      <c r="IVR1" t="s">
        <v>18882</v>
      </c>
      <c r="IVS1" t="s">
        <v>18883</v>
      </c>
      <c r="IVT1" t="s">
        <v>18884</v>
      </c>
      <c r="IVU1" t="s">
        <v>18885</v>
      </c>
      <c r="IVV1" t="s">
        <v>18886</v>
      </c>
      <c r="IVW1" t="s">
        <v>18887</v>
      </c>
      <c r="IVX1" t="s">
        <v>18888</v>
      </c>
      <c r="IVY1" t="s">
        <v>18889</v>
      </c>
      <c r="IVZ1" t="s">
        <v>18890</v>
      </c>
      <c r="IWA1" t="s">
        <v>18891</v>
      </c>
      <c r="IWB1" t="s">
        <v>18892</v>
      </c>
      <c r="IWC1" t="s">
        <v>18893</v>
      </c>
      <c r="IWD1" t="s">
        <v>18894</v>
      </c>
      <c r="IWE1" t="s">
        <v>18895</v>
      </c>
      <c r="IWF1" t="s">
        <v>18896</v>
      </c>
      <c r="IWG1" t="s">
        <v>18897</v>
      </c>
      <c r="IWH1" t="s">
        <v>18898</v>
      </c>
      <c r="IWI1" t="s">
        <v>18899</v>
      </c>
      <c r="IWJ1" t="s">
        <v>18900</v>
      </c>
      <c r="IWK1" t="s">
        <v>18901</v>
      </c>
      <c r="IWL1" t="s">
        <v>18902</v>
      </c>
      <c r="IWM1" t="s">
        <v>18903</v>
      </c>
      <c r="IWN1" t="s">
        <v>18904</v>
      </c>
      <c r="IWO1" t="s">
        <v>18905</v>
      </c>
      <c r="IWP1" t="s">
        <v>18906</v>
      </c>
      <c r="IWQ1" t="s">
        <v>18907</v>
      </c>
      <c r="IWR1" t="s">
        <v>18908</v>
      </c>
      <c r="IWS1" t="s">
        <v>18909</v>
      </c>
      <c r="IWT1" t="s">
        <v>18910</v>
      </c>
      <c r="IWU1" t="s">
        <v>18911</v>
      </c>
      <c r="IWV1" t="s">
        <v>18912</v>
      </c>
      <c r="IWW1" t="s">
        <v>18913</v>
      </c>
      <c r="IWX1" t="s">
        <v>18914</v>
      </c>
      <c r="IWY1" t="s">
        <v>18915</v>
      </c>
      <c r="IWZ1" t="s">
        <v>18916</v>
      </c>
      <c r="IXA1" t="s">
        <v>18917</v>
      </c>
      <c r="IXB1" t="s">
        <v>18918</v>
      </c>
      <c r="IXC1" t="s">
        <v>18919</v>
      </c>
      <c r="IXD1" t="s">
        <v>18920</v>
      </c>
      <c r="IXE1" t="s">
        <v>18921</v>
      </c>
      <c r="IXF1" t="s">
        <v>18922</v>
      </c>
      <c r="IXG1" t="s">
        <v>18923</v>
      </c>
      <c r="IXH1" t="s">
        <v>18924</v>
      </c>
      <c r="IXI1" t="s">
        <v>18925</v>
      </c>
      <c r="IXJ1" t="s">
        <v>18926</v>
      </c>
      <c r="IXK1" t="s">
        <v>18927</v>
      </c>
      <c r="IXL1" t="s">
        <v>18928</v>
      </c>
      <c r="IXM1" t="s">
        <v>18929</v>
      </c>
      <c r="IXN1" t="s">
        <v>18930</v>
      </c>
      <c r="IXO1" t="s">
        <v>18931</v>
      </c>
      <c r="IXP1" t="s">
        <v>18932</v>
      </c>
      <c r="IXQ1" t="s">
        <v>18933</v>
      </c>
      <c r="IXR1" t="s">
        <v>18934</v>
      </c>
      <c r="IXS1" t="s">
        <v>18935</v>
      </c>
      <c r="IXT1" t="s">
        <v>18936</v>
      </c>
      <c r="IXU1" t="s">
        <v>18937</v>
      </c>
      <c r="IXV1" t="s">
        <v>18938</v>
      </c>
      <c r="IXW1" t="s">
        <v>18939</v>
      </c>
      <c r="IXX1" t="s">
        <v>18940</v>
      </c>
      <c r="IXY1" t="s">
        <v>18941</v>
      </c>
      <c r="IXZ1" t="s">
        <v>18942</v>
      </c>
      <c r="IYA1" t="s">
        <v>18943</v>
      </c>
      <c r="IYB1" t="s">
        <v>18944</v>
      </c>
      <c r="IYC1" t="s">
        <v>18945</v>
      </c>
      <c r="IYD1" t="s">
        <v>18946</v>
      </c>
      <c r="IYE1" t="s">
        <v>18947</v>
      </c>
      <c r="IYF1" t="s">
        <v>18948</v>
      </c>
      <c r="IYG1" t="s">
        <v>18949</v>
      </c>
      <c r="IYH1" t="s">
        <v>18950</v>
      </c>
      <c r="IYI1" t="s">
        <v>18951</v>
      </c>
      <c r="IYJ1" t="s">
        <v>18952</v>
      </c>
      <c r="IYK1" t="s">
        <v>18953</v>
      </c>
      <c r="IYL1" t="s">
        <v>18954</v>
      </c>
      <c r="IYM1" t="s">
        <v>18955</v>
      </c>
      <c r="IYN1" t="s">
        <v>18956</v>
      </c>
      <c r="IYO1" t="s">
        <v>18957</v>
      </c>
      <c r="IYP1" t="s">
        <v>18958</v>
      </c>
      <c r="IYQ1" t="s">
        <v>18959</v>
      </c>
      <c r="IYR1" t="s">
        <v>18960</v>
      </c>
      <c r="IYS1" t="s">
        <v>18961</v>
      </c>
      <c r="IYT1" t="s">
        <v>18962</v>
      </c>
      <c r="IYU1" t="s">
        <v>18963</v>
      </c>
      <c r="IYV1" t="s">
        <v>18964</v>
      </c>
      <c r="IYW1" t="s">
        <v>18965</v>
      </c>
      <c r="IYX1" t="s">
        <v>18966</v>
      </c>
      <c r="IYY1" t="s">
        <v>18967</v>
      </c>
      <c r="IYZ1" t="s">
        <v>18968</v>
      </c>
      <c r="IZA1" t="s">
        <v>18969</v>
      </c>
      <c r="IZB1" t="s">
        <v>18970</v>
      </c>
      <c r="IZC1" t="s">
        <v>18971</v>
      </c>
      <c r="IZD1" t="s">
        <v>18972</v>
      </c>
      <c r="IZE1" t="s">
        <v>18973</v>
      </c>
      <c r="IZF1" t="s">
        <v>18974</v>
      </c>
      <c r="IZG1" t="s">
        <v>18975</v>
      </c>
      <c r="IZH1" t="s">
        <v>18976</v>
      </c>
      <c r="IZI1" t="s">
        <v>18977</v>
      </c>
      <c r="IZJ1" t="s">
        <v>18978</v>
      </c>
      <c r="IZK1" t="s">
        <v>18979</v>
      </c>
      <c r="IZL1" t="s">
        <v>18980</v>
      </c>
      <c r="IZM1" t="s">
        <v>18981</v>
      </c>
      <c r="IZN1" t="s">
        <v>18982</v>
      </c>
      <c r="IZO1" t="s">
        <v>18983</v>
      </c>
      <c r="IZP1" t="s">
        <v>18984</v>
      </c>
      <c r="IZQ1" t="s">
        <v>18985</v>
      </c>
      <c r="IZR1" t="s">
        <v>18986</v>
      </c>
      <c r="IZS1" t="s">
        <v>18987</v>
      </c>
      <c r="IZT1" t="s">
        <v>18988</v>
      </c>
      <c r="IZU1" t="s">
        <v>18989</v>
      </c>
      <c r="IZV1" t="s">
        <v>18990</v>
      </c>
      <c r="IZW1" t="s">
        <v>18991</v>
      </c>
      <c r="IZX1" t="s">
        <v>18992</v>
      </c>
      <c r="IZY1" t="s">
        <v>18993</v>
      </c>
      <c r="IZZ1" t="s">
        <v>18994</v>
      </c>
      <c r="JAA1" t="s">
        <v>18995</v>
      </c>
      <c r="JAB1" t="s">
        <v>18996</v>
      </c>
      <c r="JAC1" t="s">
        <v>18997</v>
      </c>
      <c r="JAD1" t="s">
        <v>18998</v>
      </c>
      <c r="JAE1" t="s">
        <v>18999</v>
      </c>
      <c r="JAF1" t="s">
        <v>19000</v>
      </c>
      <c r="JAG1" t="s">
        <v>19001</v>
      </c>
      <c r="JAH1" t="s">
        <v>19002</v>
      </c>
      <c r="JAI1" t="s">
        <v>19003</v>
      </c>
      <c r="JAJ1" t="s">
        <v>19004</v>
      </c>
      <c r="JAK1" t="s">
        <v>19005</v>
      </c>
      <c r="JAL1" t="s">
        <v>19006</v>
      </c>
      <c r="JAM1" t="s">
        <v>19007</v>
      </c>
      <c r="JAN1" t="s">
        <v>19008</v>
      </c>
      <c r="JAO1" t="s">
        <v>19009</v>
      </c>
      <c r="JAP1" t="s">
        <v>19010</v>
      </c>
      <c r="JAQ1" t="s">
        <v>19011</v>
      </c>
      <c r="JAR1" t="s">
        <v>19012</v>
      </c>
      <c r="JAS1" t="s">
        <v>19013</v>
      </c>
      <c r="JAT1" t="s">
        <v>19014</v>
      </c>
      <c r="JAU1" t="s">
        <v>19015</v>
      </c>
      <c r="JAV1" t="s">
        <v>19016</v>
      </c>
      <c r="JAW1" t="s">
        <v>19017</v>
      </c>
      <c r="JAX1" t="s">
        <v>19018</v>
      </c>
      <c r="JAY1" t="s">
        <v>19019</v>
      </c>
      <c r="JAZ1" t="s">
        <v>19020</v>
      </c>
      <c r="JBA1" t="s">
        <v>19021</v>
      </c>
      <c r="JBB1" t="s">
        <v>19022</v>
      </c>
      <c r="JBC1" t="s">
        <v>19023</v>
      </c>
      <c r="JBD1" t="s">
        <v>19024</v>
      </c>
      <c r="JBE1" t="s">
        <v>19025</v>
      </c>
      <c r="JBF1" t="s">
        <v>19026</v>
      </c>
      <c r="JBG1" t="s">
        <v>19027</v>
      </c>
      <c r="JBH1" t="s">
        <v>19028</v>
      </c>
      <c r="JBI1" t="s">
        <v>19029</v>
      </c>
      <c r="JBJ1" t="s">
        <v>19030</v>
      </c>
      <c r="JBK1" t="s">
        <v>19031</v>
      </c>
      <c r="JBL1" t="s">
        <v>19032</v>
      </c>
      <c r="JBM1" t="s">
        <v>19033</v>
      </c>
      <c r="JBN1" t="s">
        <v>19034</v>
      </c>
      <c r="JBO1" t="s">
        <v>19035</v>
      </c>
      <c r="JBP1" t="s">
        <v>19036</v>
      </c>
      <c r="JBQ1" t="s">
        <v>19037</v>
      </c>
      <c r="JBR1" t="s">
        <v>19038</v>
      </c>
      <c r="JBS1" t="s">
        <v>19039</v>
      </c>
      <c r="JBT1" t="s">
        <v>19040</v>
      </c>
      <c r="JBU1" t="s">
        <v>19041</v>
      </c>
      <c r="JBV1" t="s">
        <v>19042</v>
      </c>
      <c r="JBW1" t="s">
        <v>19043</v>
      </c>
      <c r="JBX1" t="s">
        <v>19044</v>
      </c>
      <c r="JBY1" t="s">
        <v>19045</v>
      </c>
      <c r="JBZ1" t="s">
        <v>19046</v>
      </c>
      <c r="JCA1" t="s">
        <v>19047</v>
      </c>
      <c r="JCB1" t="s">
        <v>19048</v>
      </c>
      <c r="JCC1" t="s">
        <v>19049</v>
      </c>
      <c r="JCD1" t="s">
        <v>19050</v>
      </c>
      <c r="JCE1" t="s">
        <v>19051</v>
      </c>
      <c r="JCF1" t="s">
        <v>19052</v>
      </c>
      <c r="JCG1" t="s">
        <v>19053</v>
      </c>
      <c r="JCH1" t="s">
        <v>19054</v>
      </c>
      <c r="JCI1" t="s">
        <v>19055</v>
      </c>
      <c r="JCJ1" t="s">
        <v>19056</v>
      </c>
      <c r="JCK1" t="s">
        <v>19057</v>
      </c>
      <c r="JCL1" t="s">
        <v>19058</v>
      </c>
      <c r="JCM1" t="s">
        <v>19059</v>
      </c>
      <c r="JCN1" t="s">
        <v>19060</v>
      </c>
      <c r="JCO1" t="s">
        <v>19061</v>
      </c>
      <c r="JCP1" t="s">
        <v>19062</v>
      </c>
      <c r="JCQ1" t="s">
        <v>19063</v>
      </c>
      <c r="JCR1" t="s">
        <v>19064</v>
      </c>
      <c r="JCS1" t="s">
        <v>19065</v>
      </c>
      <c r="JCT1" t="s">
        <v>19066</v>
      </c>
      <c r="JCU1" t="s">
        <v>19067</v>
      </c>
      <c r="JCV1" t="s">
        <v>19068</v>
      </c>
      <c r="JCW1" t="s">
        <v>19069</v>
      </c>
      <c r="JCX1" t="s">
        <v>19070</v>
      </c>
      <c r="JCY1" t="s">
        <v>19071</v>
      </c>
      <c r="JCZ1" t="s">
        <v>19072</v>
      </c>
      <c r="JDA1" t="s">
        <v>19073</v>
      </c>
      <c r="JDB1" t="s">
        <v>19074</v>
      </c>
      <c r="JDC1" t="s">
        <v>19075</v>
      </c>
      <c r="JDD1" t="s">
        <v>19076</v>
      </c>
      <c r="JDE1" t="s">
        <v>19077</v>
      </c>
      <c r="JDF1" t="s">
        <v>19078</v>
      </c>
      <c r="JDG1" t="s">
        <v>19079</v>
      </c>
      <c r="JDH1" t="s">
        <v>19080</v>
      </c>
      <c r="JDI1" t="s">
        <v>19081</v>
      </c>
      <c r="JDJ1" t="s">
        <v>19082</v>
      </c>
      <c r="JDK1" t="s">
        <v>19083</v>
      </c>
      <c r="JDL1" t="s">
        <v>19084</v>
      </c>
      <c r="JDM1" t="s">
        <v>19085</v>
      </c>
      <c r="JDN1" t="s">
        <v>19086</v>
      </c>
      <c r="JDO1" t="s">
        <v>19087</v>
      </c>
      <c r="JDP1" t="s">
        <v>19088</v>
      </c>
      <c r="JDQ1" t="s">
        <v>19089</v>
      </c>
      <c r="JDR1" t="s">
        <v>19090</v>
      </c>
      <c r="JDS1" t="s">
        <v>19091</v>
      </c>
      <c r="JDT1" t="s">
        <v>19092</v>
      </c>
      <c r="JDU1" t="s">
        <v>19093</v>
      </c>
      <c r="JDV1" t="s">
        <v>19094</v>
      </c>
      <c r="JDW1" t="s">
        <v>19095</v>
      </c>
      <c r="JDX1" t="s">
        <v>19096</v>
      </c>
      <c r="JDY1" t="s">
        <v>19097</v>
      </c>
      <c r="JDZ1" t="s">
        <v>19098</v>
      </c>
      <c r="JEA1" t="s">
        <v>19099</v>
      </c>
      <c r="JEB1" t="s">
        <v>19100</v>
      </c>
      <c r="JEC1" t="s">
        <v>19101</v>
      </c>
      <c r="JED1" t="s">
        <v>19102</v>
      </c>
      <c r="JEE1" t="s">
        <v>19103</v>
      </c>
      <c r="JEF1" t="s">
        <v>19104</v>
      </c>
      <c r="JEG1" t="s">
        <v>19105</v>
      </c>
      <c r="JEH1" t="s">
        <v>19106</v>
      </c>
      <c r="JEI1" t="s">
        <v>19107</v>
      </c>
      <c r="JEJ1" t="s">
        <v>19108</v>
      </c>
      <c r="JEK1" t="s">
        <v>19109</v>
      </c>
      <c r="JEL1" t="s">
        <v>19110</v>
      </c>
      <c r="JEM1" t="s">
        <v>19111</v>
      </c>
      <c r="JEN1" t="s">
        <v>19112</v>
      </c>
      <c r="JEO1" t="s">
        <v>19113</v>
      </c>
      <c r="JEP1" t="s">
        <v>19114</v>
      </c>
      <c r="JEQ1" t="s">
        <v>19115</v>
      </c>
      <c r="JER1" t="s">
        <v>19116</v>
      </c>
      <c r="JES1" t="s">
        <v>19117</v>
      </c>
      <c r="JET1" t="s">
        <v>19118</v>
      </c>
      <c r="JEU1" t="s">
        <v>19119</v>
      </c>
      <c r="JEV1" t="s">
        <v>19120</v>
      </c>
      <c r="JEW1" t="s">
        <v>19121</v>
      </c>
      <c r="JEX1" t="s">
        <v>19122</v>
      </c>
      <c r="JEY1" t="s">
        <v>19123</v>
      </c>
      <c r="JEZ1" t="s">
        <v>19124</v>
      </c>
      <c r="JFA1" t="s">
        <v>19125</v>
      </c>
      <c r="JFB1" t="s">
        <v>19126</v>
      </c>
      <c r="JFC1" t="s">
        <v>19127</v>
      </c>
      <c r="JFD1" t="s">
        <v>19128</v>
      </c>
      <c r="JFE1" t="s">
        <v>19129</v>
      </c>
      <c r="JFF1" t="s">
        <v>19130</v>
      </c>
      <c r="JFG1" t="s">
        <v>19131</v>
      </c>
      <c r="JFH1" t="s">
        <v>19132</v>
      </c>
      <c r="JFI1" t="s">
        <v>19133</v>
      </c>
      <c r="JFJ1" t="s">
        <v>19134</v>
      </c>
      <c r="JFK1" t="s">
        <v>19135</v>
      </c>
      <c r="JFL1" t="s">
        <v>19136</v>
      </c>
      <c r="JFM1" t="s">
        <v>19137</v>
      </c>
      <c r="JFN1" t="s">
        <v>19138</v>
      </c>
      <c r="JFO1" t="s">
        <v>19139</v>
      </c>
      <c r="JFP1" t="s">
        <v>19140</v>
      </c>
      <c r="JFQ1" t="s">
        <v>19141</v>
      </c>
      <c r="JFR1" t="s">
        <v>19142</v>
      </c>
      <c r="JFS1" t="s">
        <v>19143</v>
      </c>
      <c r="JFT1" t="s">
        <v>19144</v>
      </c>
      <c r="JFU1" t="s">
        <v>19145</v>
      </c>
      <c r="JFV1" t="s">
        <v>19146</v>
      </c>
      <c r="JFW1" t="s">
        <v>19147</v>
      </c>
      <c r="JFX1" t="s">
        <v>19148</v>
      </c>
      <c r="JFY1" t="s">
        <v>19149</v>
      </c>
      <c r="JFZ1" t="s">
        <v>19150</v>
      </c>
      <c r="JGA1" t="s">
        <v>19151</v>
      </c>
      <c r="JGB1" t="s">
        <v>19152</v>
      </c>
      <c r="JGC1" t="s">
        <v>19153</v>
      </c>
      <c r="JGD1" t="s">
        <v>19154</v>
      </c>
      <c r="JGE1" t="s">
        <v>19155</v>
      </c>
      <c r="JGF1" t="s">
        <v>19156</v>
      </c>
      <c r="JGG1" t="s">
        <v>19157</v>
      </c>
      <c r="JGH1" t="s">
        <v>19158</v>
      </c>
      <c r="JGI1" t="s">
        <v>19159</v>
      </c>
      <c r="JGJ1" t="s">
        <v>19160</v>
      </c>
      <c r="JGK1" t="s">
        <v>19161</v>
      </c>
      <c r="JGL1" t="s">
        <v>19162</v>
      </c>
      <c r="JGM1" t="s">
        <v>19163</v>
      </c>
      <c r="JGN1" t="s">
        <v>19164</v>
      </c>
      <c r="JGO1" t="s">
        <v>19165</v>
      </c>
      <c r="JGP1" t="s">
        <v>19166</v>
      </c>
      <c r="JGQ1" t="s">
        <v>19167</v>
      </c>
      <c r="JGR1" t="s">
        <v>19168</v>
      </c>
      <c r="JGS1" t="s">
        <v>19169</v>
      </c>
      <c r="JGT1" t="s">
        <v>19170</v>
      </c>
      <c r="JGU1" t="s">
        <v>19171</v>
      </c>
      <c r="JGV1" t="s">
        <v>19172</v>
      </c>
      <c r="JGW1" t="s">
        <v>19173</v>
      </c>
      <c r="JGX1" t="s">
        <v>19174</v>
      </c>
      <c r="JGY1" t="s">
        <v>19175</v>
      </c>
      <c r="JGZ1" t="s">
        <v>19176</v>
      </c>
      <c r="JHA1" t="s">
        <v>19177</v>
      </c>
      <c r="JHB1" t="s">
        <v>19178</v>
      </c>
      <c r="JHC1" t="s">
        <v>19179</v>
      </c>
      <c r="JHD1" t="s">
        <v>19180</v>
      </c>
      <c r="JHE1" t="s">
        <v>19181</v>
      </c>
      <c r="JHF1" t="s">
        <v>19182</v>
      </c>
      <c r="JHG1" t="s">
        <v>19183</v>
      </c>
      <c r="JHH1" t="s">
        <v>19184</v>
      </c>
      <c r="JHI1" t="s">
        <v>19185</v>
      </c>
      <c r="JHJ1" t="s">
        <v>19186</v>
      </c>
      <c r="JHK1" t="s">
        <v>19187</v>
      </c>
      <c r="JHL1" t="s">
        <v>19188</v>
      </c>
      <c r="JHM1" t="s">
        <v>19189</v>
      </c>
      <c r="JHN1" t="s">
        <v>19190</v>
      </c>
      <c r="JHO1" t="s">
        <v>19191</v>
      </c>
      <c r="JHP1" t="s">
        <v>19192</v>
      </c>
      <c r="JHQ1" t="s">
        <v>19193</v>
      </c>
      <c r="JHR1" t="s">
        <v>19194</v>
      </c>
      <c r="JHS1" t="s">
        <v>19195</v>
      </c>
      <c r="JHT1" t="s">
        <v>19196</v>
      </c>
      <c r="JHU1" t="s">
        <v>19197</v>
      </c>
      <c r="JHV1" t="s">
        <v>19198</v>
      </c>
      <c r="JHW1" t="s">
        <v>19199</v>
      </c>
      <c r="JHX1" t="s">
        <v>19200</v>
      </c>
      <c r="JHY1" t="s">
        <v>19201</v>
      </c>
      <c r="JHZ1" t="s">
        <v>19202</v>
      </c>
      <c r="JIA1" t="s">
        <v>19203</v>
      </c>
      <c r="JIB1" t="s">
        <v>19204</v>
      </c>
      <c r="JIC1" t="s">
        <v>19205</v>
      </c>
      <c r="JID1" t="s">
        <v>19206</v>
      </c>
      <c r="JIE1" t="s">
        <v>19207</v>
      </c>
      <c r="JIF1" t="s">
        <v>19208</v>
      </c>
      <c r="JIG1" t="s">
        <v>19209</v>
      </c>
      <c r="JIH1" t="s">
        <v>19210</v>
      </c>
      <c r="JII1" t="s">
        <v>19211</v>
      </c>
      <c r="JIJ1" t="s">
        <v>19212</v>
      </c>
      <c r="JIK1" t="s">
        <v>19213</v>
      </c>
      <c r="JIL1" t="s">
        <v>19214</v>
      </c>
      <c r="JIM1" t="s">
        <v>19215</v>
      </c>
      <c r="JIN1" t="s">
        <v>19216</v>
      </c>
      <c r="JIO1" t="s">
        <v>19217</v>
      </c>
      <c r="JIP1" t="s">
        <v>19218</v>
      </c>
      <c r="JIQ1" t="s">
        <v>19219</v>
      </c>
      <c r="JIR1" t="s">
        <v>19220</v>
      </c>
      <c r="JIS1" t="s">
        <v>19221</v>
      </c>
      <c r="JIT1" t="s">
        <v>19222</v>
      </c>
      <c r="JIU1" t="s">
        <v>19223</v>
      </c>
      <c r="JIV1" t="s">
        <v>19224</v>
      </c>
      <c r="JIW1" t="s">
        <v>19225</v>
      </c>
      <c r="JIX1" t="s">
        <v>19226</v>
      </c>
      <c r="JIY1" t="s">
        <v>19227</v>
      </c>
      <c r="JIZ1" t="s">
        <v>19228</v>
      </c>
      <c r="JJA1" t="s">
        <v>19229</v>
      </c>
      <c r="JJB1" t="s">
        <v>19230</v>
      </c>
      <c r="JJC1" t="s">
        <v>19231</v>
      </c>
      <c r="JJD1" t="s">
        <v>19232</v>
      </c>
      <c r="JJE1" t="s">
        <v>19233</v>
      </c>
      <c r="JJF1" t="s">
        <v>19234</v>
      </c>
      <c r="JJG1" t="s">
        <v>19235</v>
      </c>
      <c r="JJH1" t="s">
        <v>19236</v>
      </c>
      <c r="JJI1" t="s">
        <v>19237</v>
      </c>
      <c r="JJJ1" t="s">
        <v>19238</v>
      </c>
      <c r="JJK1" t="s">
        <v>19239</v>
      </c>
      <c r="JJL1" t="s">
        <v>19240</v>
      </c>
      <c r="JJM1" t="s">
        <v>19241</v>
      </c>
      <c r="JJN1" t="s">
        <v>19242</v>
      </c>
      <c r="JJO1" t="s">
        <v>19243</v>
      </c>
      <c r="JJP1" t="s">
        <v>19244</v>
      </c>
      <c r="JJQ1" t="s">
        <v>19245</v>
      </c>
      <c r="JJR1" t="s">
        <v>19246</v>
      </c>
      <c r="JJS1" t="s">
        <v>19247</v>
      </c>
      <c r="JJT1" t="s">
        <v>19248</v>
      </c>
      <c r="JJU1" t="s">
        <v>19249</v>
      </c>
      <c r="JJV1" t="s">
        <v>19250</v>
      </c>
      <c r="JJW1" t="s">
        <v>19251</v>
      </c>
      <c r="JJX1" t="s">
        <v>19252</v>
      </c>
      <c r="JJY1" t="s">
        <v>19253</v>
      </c>
      <c r="JJZ1" t="s">
        <v>19254</v>
      </c>
      <c r="JKA1" t="s">
        <v>19255</v>
      </c>
      <c r="JKB1" t="s">
        <v>19256</v>
      </c>
      <c r="JKC1" t="s">
        <v>19257</v>
      </c>
      <c r="JKD1" t="s">
        <v>19258</v>
      </c>
      <c r="JKE1" t="s">
        <v>19259</v>
      </c>
      <c r="JKF1" t="s">
        <v>19260</v>
      </c>
      <c r="JKG1" t="s">
        <v>19261</v>
      </c>
      <c r="JKH1" t="s">
        <v>19262</v>
      </c>
      <c r="JKI1" t="s">
        <v>19263</v>
      </c>
      <c r="JKJ1" t="s">
        <v>19264</v>
      </c>
      <c r="JKK1" t="s">
        <v>19265</v>
      </c>
      <c r="JKL1" t="s">
        <v>19266</v>
      </c>
      <c r="JKM1" t="s">
        <v>19267</v>
      </c>
      <c r="JKN1" t="s">
        <v>19268</v>
      </c>
      <c r="JKO1" t="s">
        <v>19269</v>
      </c>
      <c r="JKP1" t="s">
        <v>19270</v>
      </c>
      <c r="JKQ1" t="s">
        <v>19271</v>
      </c>
      <c r="JKR1" t="s">
        <v>19272</v>
      </c>
      <c r="JKS1" t="s">
        <v>19273</v>
      </c>
      <c r="JKT1" t="s">
        <v>19274</v>
      </c>
      <c r="JKU1" t="s">
        <v>19275</v>
      </c>
      <c r="JKV1" t="s">
        <v>19276</v>
      </c>
      <c r="JKW1" t="s">
        <v>19277</v>
      </c>
      <c r="JKX1" t="s">
        <v>19278</v>
      </c>
      <c r="JKY1" t="s">
        <v>19279</v>
      </c>
      <c r="JKZ1" t="s">
        <v>19280</v>
      </c>
      <c r="JLA1" t="s">
        <v>19281</v>
      </c>
      <c r="JLB1" t="s">
        <v>19282</v>
      </c>
      <c r="JLC1" t="s">
        <v>19283</v>
      </c>
      <c r="JLD1" t="s">
        <v>19284</v>
      </c>
      <c r="JLE1" t="s">
        <v>19285</v>
      </c>
      <c r="JLF1" t="s">
        <v>19286</v>
      </c>
      <c r="JLG1" t="s">
        <v>19287</v>
      </c>
      <c r="JLH1" t="s">
        <v>19288</v>
      </c>
      <c r="JLI1" t="s">
        <v>19289</v>
      </c>
      <c r="JLJ1" t="s">
        <v>19290</v>
      </c>
      <c r="JLK1" t="s">
        <v>19291</v>
      </c>
      <c r="JLL1" t="s">
        <v>19292</v>
      </c>
      <c r="JLM1" t="s">
        <v>19293</v>
      </c>
      <c r="JLN1" t="s">
        <v>19294</v>
      </c>
      <c r="JLO1" t="s">
        <v>19295</v>
      </c>
      <c r="JLP1" t="s">
        <v>19296</v>
      </c>
      <c r="JLQ1" t="s">
        <v>19297</v>
      </c>
      <c r="JLR1" t="s">
        <v>19298</v>
      </c>
      <c r="JLS1" t="s">
        <v>19299</v>
      </c>
      <c r="JLT1" t="s">
        <v>19300</v>
      </c>
      <c r="JLU1" t="s">
        <v>19301</v>
      </c>
      <c r="JLV1" t="s">
        <v>19302</v>
      </c>
      <c r="JLW1" t="s">
        <v>19303</v>
      </c>
      <c r="JLX1" t="s">
        <v>19304</v>
      </c>
      <c r="JLY1" t="s">
        <v>19305</v>
      </c>
      <c r="JLZ1" t="s">
        <v>19306</v>
      </c>
      <c r="JMA1" t="s">
        <v>19307</v>
      </c>
      <c r="JMB1" t="s">
        <v>19308</v>
      </c>
      <c r="JMC1" t="s">
        <v>19309</v>
      </c>
      <c r="JMD1" t="s">
        <v>19310</v>
      </c>
      <c r="JME1" t="s">
        <v>19311</v>
      </c>
      <c r="JMF1" t="s">
        <v>19312</v>
      </c>
      <c r="JMG1" t="s">
        <v>19313</v>
      </c>
      <c r="JMH1" t="s">
        <v>19314</v>
      </c>
      <c r="JMI1" t="s">
        <v>19315</v>
      </c>
      <c r="JMJ1" t="s">
        <v>19316</v>
      </c>
      <c r="JMK1" t="s">
        <v>19317</v>
      </c>
      <c r="JML1" t="s">
        <v>19318</v>
      </c>
      <c r="JMM1" t="s">
        <v>19319</v>
      </c>
      <c r="JMN1" t="s">
        <v>19320</v>
      </c>
      <c r="JMO1" t="s">
        <v>19321</v>
      </c>
      <c r="JMP1" t="s">
        <v>19322</v>
      </c>
      <c r="JMQ1" t="s">
        <v>19323</v>
      </c>
      <c r="JMR1" t="s">
        <v>19324</v>
      </c>
      <c r="JMS1" t="s">
        <v>19325</v>
      </c>
      <c r="JMT1" t="s">
        <v>19326</v>
      </c>
      <c r="JMU1" t="s">
        <v>19327</v>
      </c>
      <c r="JMV1" t="s">
        <v>19328</v>
      </c>
      <c r="JMW1" t="s">
        <v>19329</v>
      </c>
      <c r="JMX1" t="s">
        <v>19330</v>
      </c>
      <c r="JMY1" t="s">
        <v>19331</v>
      </c>
      <c r="JMZ1" t="s">
        <v>19332</v>
      </c>
      <c r="JNA1" t="s">
        <v>19333</v>
      </c>
      <c r="JNB1" t="s">
        <v>19334</v>
      </c>
      <c r="JNC1" t="s">
        <v>19335</v>
      </c>
      <c r="JND1" t="s">
        <v>19336</v>
      </c>
      <c r="JNE1" t="s">
        <v>19337</v>
      </c>
      <c r="JNF1" t="s">
        <v>19338</v>
      </c>
      <c r="JNG1" t="s">
        <v>19339</v>
      </c>
      <c r="JNH1" t="s">
        <v>19340</v>
      </c>
      <c r="JNI1" t="s">
        <v>19341</v>
      </c>
      <c r="JNJ1" t="s">
        <v>19342</v>
      </c>
      <c r="JNK1" t="s">
        <v>19343</v>
      </c>
      <c r="JNL1" t="s">
        <v>19344</v>
      </c>
      <c r="JNM1" t="s">
        <v>19345</v>
      </c>
      <c r="JNN1" t="s">
        <v>19346</v>
      </c>
      <c r="JNO1" t="s">
        <v>19347</v>
      </c>
      <c r="JNP1" t="s">
        <v>19348</v>
      </c>
      <c r="JNQ1" t="s">
        <v>19349</v>
      </c>
      <c r="JNR1" t="s">
        <v>19350</v>
      </c>
      <c r="JNS1" t="s">
        <v>19351</v>
      </c>
      <c r="JNT1" t="s">
        <v>19352</v>
      </c>
      <c r="JNU1" t="s">
        <v>19353</v>
      </c>
      <c r="JNV1" t="s">
        <v>19354</v>
      </c>
      <c r="JNW1" t="s">
        <v>19355</v>
      </c>
      <c r="JNX1" t="s">
        <v>19356</v>
      </c>
      <c r="JNY1" t="s">
        <v>19357</v>
      </c>
      <c r="JNZ1" t="s">
        <v>19358</v>
      </c>
      <c r="JOA1" t="s">
        <v>19359</v>
      </c>
      <c r="JOB1" t="s">
        <v>19360</v>
      </c>
      <c r="JOC1" t="s">
        <v>19361</v>
      </c>
      <c r="JOD1" t="s">
        <v>19362</v>
      </c>
      <c r="JOE1" t="s">
        <v>19363</v>
      </c>
      <c r="JOF1" t="s">
        <v>19364</v>
      </c>
      <c r="JOG1" t="s">
        <v>19365</v>
      </c>
      <c r="JOH1" t="s">
        <v>19366</v>
      </c>
      <c r="JOI1" t="s">
        <v>19367</v>
      </c>
      <c r="JOJ1" t="s">
        <v>19368</v>
      </c>
      <c r="JOK1" t="s">
        <v>19369</v>
      </c>
      <c r="JOL1" t="s">
        <v>19370</v>
      </c>
      <c r="JOM1" t="s">
        <v>19371</v>
      </c>
      <c r="JON1" t="s">
        <v>19372</v>
      </c>
      <c r="JOO1" t="s">
        <v>19373</v>
      </c>
      <c r="JOP1" t="s">
        <v>19374</v>
      </c>
      <c r="JOQ1" t="s">
        <v>19375</v>
      </c>
      <c r="JOR1" t="s">
        <v>19376</v>
      </c>
      <c r="JOS1" t="s">
        <v>19377</v>
      </c>
      <c r="JOT1" t="s">
        <v>19378</v>
      </c>
      <c r="JOU1" t="s">
        <v>19379</v>
      </c>
      <c r="JOV1" t="s">
        <v>19380</v>
      </c>
      <c r="JOW1" t="s">
        <v>19381</v>
      </c>
      <c r="JOX1" t="s">
        <v>19382</v>
      </c>
      <c r="JOY1" t="s">
        <v>19383</v>
      </c>
      <c r="JOZ1" t="s">
        <v>19384</v>
      </c>
      <c r="JPA1" t="s">
        <v>19385</v>
      </c>
      <c r="JPB1" t="s">
        <v>19386</v>
      </c>
      <c r="JPC1" t="s">
        <v>19387</v>
      </c>
      <c r="JPD1" t="s">
        <v>19388</v>
      </c>
      <c r="JPE1" t="s">
        <v>19389</v>
      </c>
      <c r="JPF1" t="s">
        <v>19390</v>
      </c>
      <c r="JPG1" t="s">
        <v>19391</v>
      </c>
      <c r="JPH1" t="s">
        <v>19392</v>
      </c>
      <c r="JPI1" t="s">
        <v>19393</v>
      </c>
      <c r="JPJ1" t="s">
        <v>19394</v>
      </c>
      <c r="JPK1" t="s">
        <v>19395</v>
      </c>
      <c r="JPL1" t="s">
        <v>19396</v>
      </c>
      <c r="JPM1" t="s">
        <v>19397</v>
      </c>
      <c r="JPN1" t="s">
        <v>19398</v>
      </c>
      <c r="JPO1" t="s">
        <v>19399</v>
      </c>
      <c r="JPP1" t="s">
        <v>19400</v>
      </c>
      <c r="JPQ1" t="s">
        <v>19401</v>
      </c>
      <c r="JPR1" t="s">
        <v>19402</v>
      </c>
      <c r="JPS1" t="s">
        <v>19403</v>
      </c>
      <c r="JPT1" t="s">
        <v>19404</v>
      </c>
      <c r="JPU1" t="s">
        <v>19405</v>
      </c>
      <c r="JPV1" t="s">
        <v>19406</v>
      </c>
      <c r="JPW1" t="s">
        <v>19407</v>
      </c>
      <c r="JPX1" t="s">
        <v>19408</v>
      </c>
      <c r="JPY1" t="s">
        <v>19409</v>
      </c>
      <c r="JPZ1" t="s">
        <v>19410</v>
      </c>
      <c r="JQA1" t="s">
        <v>19411</v>
      </c>
      <c r="JQB1" t="s">
        <v>19412</v>
      </c>
      <c r="JQC1" t="s">
        <v>19413</v>
      </c>
      <c r="JQD1" t="s">
        <v>19414</v>
      </c>
      <c r="JQE1" t="s">
        <v>19415</v>
      </c>
      <c r="JQF1" t="s">
        <v>19416</v>
      </c>
      <c r="JQG1" t="s">
        <v>19417</v>
      </c>
      <c r="JQH1" t="s">
        <v>19418</v>
      </c>
      <c r="JQI1" t="s">
        <v>19419</v>
      </c>
      <c r="JQJ1" t="s">
        <v>19420</v>
      </c>
      <c r="JQK1" t="s">
        <v>19421</v>
      </c>
      <c r="JQL1" t="s">
        <v>19422</v>
      </c>
      <c r="JQM1" t="s">
        <v>19423</v>
      </c>
      <c r="JQN1" t="s">
        <v>19424</v>
      </c>
      <c r="JQO1" t="s">
        <v>19425</v>
      </c>
      <c r="JQP1" t="s">
        <v>19426</v>
      </c>
      <c r="JQQ1" t="s">
        <v>19427</v>
      </c>
      <c r="JQR1" t="s">
        <v>19428</v>
      </c>
      <c r="JQS1" t="s">
        <v>19429</v>
      </c>
      <c r="JQT1" t="s">
        <v>19430</v>
      </c>
      <c r="JQU1" t="s">
        <v>19431</v>
      </c>
      <c r="JQV1" t="s">
        <v>19432</v>
      </c>
      <c r="JQW1" t="s">
        <v>19433</v>
      </c>
      <c r="JQX1" t="s">
        <v>19434</v>
      </c>
      <c r="JQY1" t="s">
        <v>19435</v>
      </c>
      <c r="JQZ1" t="s">
        <v>19436</v>
      </c>
      <c r="JRA1" t="s">
        <v>19437</v>
      </c>
      <c r="JRB1" t="s">
        <v>19438</v>
      </c>
      <c r="JRC1" t="s">
        <v>19439</v>
      </c>
      <c r="JRD1" t="s">
        <v>19440</v>
      </c>
      <c r="JRE1" t="s">
        <v>19441</v>
      </c>
      <c r="JRF1" t="s">
        <v>19442</v>
      </c>
      <c r="JRG1" t="s">
        <v>19443</v>
      </c>
      <c r="JRH1" t="s">
        <v>19444</v>
      </c>
      <c r="JRI1" t="s">
        <v>19445</v>
      </c>
      <c r="JRJ1" t="s">
        <v>19446</v>
      </c>
      <c r="JRK1" t="s">
        <v>19447</v>
      </c>
      <c r="JRL1" t="s">
        <v>19448</v>
      </c>
      <c r="JRM1" t="s">
        <v>19449</v>
      </c>
      <c r="JRN1" t="s">
        <v>19450</v>
      </c>
      <c r="JRO1" t="s">
        <v>19451</v>
      </c>
      <c r="JRP1" t="s">
        <v>19452</v>
      </c>
      <c r="JRQ1" t="s">
        <v>19453</v>
      </c>
      <c r="JRR1" t="s">
        <v>19454</v>
      </c>
      <c r="JRS1" t="s">
        <v>19455</v>
      </c>
      <c r="JRT1" t="s">
        <v>19456</v>
      </c>
      <c r="JRU1" t="s">
        <v>19457</v>
      </c>
      <c r="JRV1" t="s">
        <v>19458</v>
      </c>
      <c r="JRW1" t="s">
        <v>19459</v>
      </c>
      <c r="JRX1" t="s">
        <v>19460</v>
      </c>
      <c r="JRY1" t="s">
        <v>19461</v>
      </c>
      <c r="JRZ1" t="s">
        <v>19462</v>
      </c>
      <c r="JSA1" t="s">
        <v>19463</v>
      </c>
      <c r="JSB1" t="s">
        <v>19464</v>
      </c>
      <c r="JSC1" t="s">
        <v>19465</v>
      </c>
      <c r="JSD1" t="s">
        <v>19466</v>
      </c>
      <c r="JSE1" t="s">
        <v>19467</v>
      </c>
      <c r="JSF1" t="s">
        <v>19468</v>
      </c>
      <c r="JSG1" t="s">
        <v>19469</v>
      </c>
      <c r="JSH1" t="s">
        <v>19470</v>
      </c>
      <c r="JSI1" t="s">
        <v>19471</v>
      </c>
      <c r="JSJ1" t="s">
        <v>19472</v>
      </c>
      <c r="JSK1" t="s">
        <v>19473</v>
      </c>
      <c r="JSL1" t="s">
        <v>19474</v>
      </c>
      <c r="JSM1" t="s">
        <v>19475</v>
      </c>
      <c r="JSN1" t="s">
        <v>19476</v>
      </c>
      <c r="JSO1" t="s">
        <v>19477</v>
      </c>
      <c r="JSP1" t="s">
        <v>19478</v>
      </c>
      <c r="JSQ1" t="s">
        <v>19479</v>
      </c>
      <c r="JSR1" t="s">
        <v>19480</v>
      </c>
      <c r="JSS1" t="s">
        <v>19481</v>
      </c>
      <c r="JST1" t="s">
        <v>19482</v>
      </c>
      <c r="JSU1" t="s">
        <v>19483</v>
      </c>
      <c r="JSV1" t="s">
        <v>19484</v>
      </c>
      <c r="JSW1" t="s">
        <v>19485</v>
      </c>
      <c r="JSX1" t="s">
        <v>19486</v>
      </c>
      <c r="JSY1" t="s">
        <v>19487</v>
      </c>
      <c r="JSZ1" t="s">
        <v>19488</v>
      </c>
      <c r="JTA1" t="s">
        <v>19489</v>
      </c>
      <c r="JTB1" t="s">
        <v>19490</v>
      </c>
      <c r="JTC1" t="s">
        <v>19491</v>
      </c>
      <c r="JTD1" t="s">
        <v>19492</v>
      </c>
      <c r="JTE1" t="s">
        <v>19493</v>
      </c>
      <c r="JTF1" t="s">
        <v>19494</v>
      </c>
      <c r="JTG1" t="s">
        <v>19495</v>
      </c>
      <c r="JTH1" t="s">
        <v>19496</v>
      </c>
      <c r="JTI1" t="s">
        <v>19497</v>
      </c>
      <c r="JTJ1" t="s">
        <v>19498</v>
      </c>
      <c r="JTK1" t="s">
        <v>19499</v>
      </c>
      <c r="JTL1" t="s">
        <v>19500</v>
      </c>
      <c r="JTM1" t="s">
        <v>19501</v>
      </c>
      <c r="JTN1" t="s">
        <v>19502</v>
      </c>
      <c r="JTO1" t="s">
        <v>19503</v>
      </c>
      <c r="JTP1" t="s">
        <v>19504</v>
      </c>
      <c r="JTQ1" t="s">
        <v>19505</v>
      </c>
      <c r="JTR1" t="s">
        <v>19506</v>
      </c>
      <c r="JTS1" t="s">
        <v>19507</v>
      </c>
      <c r="JTT1" t="s">
        <v>19508</v>
      </c>
      <c r="JTU1" t="s">
        <v>19509</v>
      </c>
      <c r="JTV1" t="s">
        <v>19510</v>
      </c>
      <c r="JTW1" t="s">
        <v>19511</v>
      </c>
      <c r="JTX1" t="s">
        <v>19512</v>
      </c>
      <c r="JTY1" t="s">
        <v>19513</v>
      </c>
      <c r="JTZ1" t="s">
        <v>19514</v>
      </c>
      <c r="JUA1" t="s">
        <v>19515</v>
      </c>
      <c r="JUB1" t="s">
        <v>19516</v>
      </c>
      <c r="JUC1" t="s">
        <v>19517</v>
      </c>
      <c r="JUD1" t="s">
        <v>19518</v>
      </c>
      <c r="JUE1" t="s">
        <v>19519</v>
      </c>
      <c r="JUF1" t="s">
        <v>19520</v>
      </c>
      <c r="JUG1" t="s">
        <v>19521</v>
      </c>
      <c r="JUH1" t="s">
        <v>19522</v>
      </c>
      <c r="JUI1" t="s">
        <v>19523</v>
      </c>
      <c r="JUJ1" t="s">
        <v>19524</v>
      </c>
      <c r="JUK1" t="s">
        <v>19525</v>
      </c>
      <c r="JUL1" t="s">
        <v>19526</v>
      </c>
      <c r="JUM1" t="s">
        <v>19527</v>
      </c>
      <c r="JUN1" t="s">
        <v>19528</v>
      </c>
      <c r="JUO1" t="s">
        <v>19529</v>
      </c>
      <c r="JUP1" t="s">
        <v>19530</v>
      </c>
      <c r="JUQ1" t="s">
        <v>19531</v>
      </c>
      <c r="JUR1" t="s">
        <v>19532</v>
      </c>
      <c r="JUS1" t="s">
        <v>19533</v>
      </c>
      <c r="JUT1" t="s">
        <v>19534</v>
      </c>
      <c r="JUU1" t="s">
        <v>19535</v>
      </c>
      <c r="JUV1" t="s">
        <v>19536</v>
      </c>
      <c r="JUW1" t="s">
        <v>19537</v>
      </c>
      <c r="JUX1" t="s">
        <v>19538</v>
      </c>
      <c r="JUY1" t="s">
        <v>19539</v>
      </c>
      <c r="JUZ1" t="s">
        <v>19540</v>
      </c>
      <c r="JVA1" t="s">
        <v>19541</v>
      </c>
      <c r="JVB1" t="s">
        <v>19542</v>
      </c>
      <c r="JVC1" t="s">
        <v>19543</v>
      </c>
      <c r="JVD1" t="s">
        <v>19544</v>
      </c>
      <c r="JVE1" t="s">
        <v>19545</v>
      </c>
      <c r="JVF1" t="s">
        <v>19546</v>
      </c>
      <c r="JVG1" t="s">
        <v>19547</v>
      </c>
      <c r="JVH1" t="s">
        <v>19548</v>
      </c>
      <c r="JVI1" t="s">
        <v>19549</v>
      </c>
      <c r="JVJ1" t="s">
        <v>19550</v>
      </c>
      <c r="JVK1" t="s">
        <v>19551</v>
      </c>
      <c r="JVL1" t="s">
        <v>19552</v>
      </c>
      <c r="JVM1" t="s">
        <v>19553</v>
      </c>
      <c r="JVN1" t="s">
        <v>19554</v>
      </c>
      <c r="JVO1" t="s">
        <v>19555</v>
      </c>
      <c r="JVP1" t="s">
        <v>19556</v>
      </c>
      <c r="JVQ1" t="s">
        <v>19557</v>
      </c>
      <c r="JVR1" t="s">
        <v>19558</v>
      </c>
      <c r="JVS1" t="s">
        <v>19559</v>
      </c>
      <c r="JVT1" t="s">
        <v>19560</v>
      </c>
      <c r="JVU1" t="s">
        <v>19561</v>
      </c>
      <c r="JVV1" t="s">
        <v>19562</v>
      </c>
      <c r="JVW1" t="s">
        <v>19563</v>
      </c>
      <c r="JVX1" t="s">
        <v>19564</v>
      </c>
      <c r="JVY1" t="s">
        <v>19565</v>
      </c>
      <c r="JVZ1" t="s">
        <v>19566</v>
      </c>
      <c r="JWA1" t="s">
        <v>19567</v>
      </c>
      <c r="JWB1" t="s">
        <v>19568</v>
      </c>
      <c r="JWC1" t="s">
        <v>19569</v>
      </c>
      <c r="JWD1" t="s">
        <v>19570</v>
      </c>
      <c r="JWE1" t="s">
        <v>19571</v>
      </c>
      <c r="JWF1" t="s">
        <v>19572</v>
      </c>
      <c r="JWG1" t="s">
        <v>19573</v>
      </c>
      <c r="JWH1" t="s">
        <v>19574</v>
      </c>
      <c r="JWI1" t="s">
        <v>19575</v>
      </c>
      <c r="JWJ1" t="s">
        <v>19576</v>
      </c>
      <c r="JWK1" t="s">
        <v>19577</v>
      </c>
      <c r="JWL1" t="s">
        <v>19578</v>
      </c>
      <c r="JWM1" t="s">
        <v>19579</v>
      </c>
      <c r="JWN1" t="s">
        <v>19580</v>
      </c>
      <c r="JWO1" t="s">
        <v>19581</v>
      </c>
      <c r="JWP1" t="s">
        <v>19582</v>
      </c>
      <c r="JWQ1" t="s">
        <v>19583</v>
      </c>
      <c r="JWR1" t="s">
        <v>19584</v>
      </c>
      <c r="JWS1" t="s">
        <v>19585</v>
      </c>
      <c r="JWT1" t="s">
        <v>19586</v>
      </c>
      <c r="JWU1" t="s">
        <v>19587</v>
      </c>
      <c r="JWV1" t="s">
        <v>19588</v>
      </c>
      <c r="JWW1" t="s">
        <v>19589</v>
      </c>
      <c r="JWX1" t="s">
        <v>19590</v>
      </c>
      <c r="JWY1" t="s">
        <v>19591</v>
      </c>
      <c r="JWZ1" t="s">
        <v>19592</v>
      </c>
      <c r="JXA1" t="s">
        <v>19593</v>
      </c>
      <c r="JXB1" t="s">
        <v>19594</v>
      </c>
      <c r="JXC1" t="s">
        <v>19595</v>
      </c>
      <c r="JXD1" t="s">
        <v>19596</v>
      </c>
      <c r="JXE1" t="s">
        <v>19597</v>
      </c>
      <c r="JXF1" t="s">
        <v>19598</v>
      </c>
      <c r="JXG1" t="s">
        <v>19599</v>
      </c>
      <c r="JXH1" t="s">
        <v>19600</v>
      </c>
      <c r="JXI1" t="s">
        <v>19601</v>
      </c>
      <c r="JXJ1" t="s">
        <v>19602</v>
      </c>
      <c r="JXK1" t="s">
        <v>19603</v>
      </c>
      <c r="JXL1" t="s">
        <v>19604</v>
      </c>
      <c r="JXM1" t="s">
        <v>19605</v>
      </c>
      <c r="JXN1" t="s">
        <v>19606</v>
      </c>
      <c r="JXO1" t="s">
        <v>19607</v>
      </c>
      <c r="JXP1" t="s">
        <v>19608</v>
      </c>
      <c r="JXQ1" t="s">
        <v>19609</v>
      </c>
      <c r="JXR1" t="s">
        <v>19610</v>
      </c>
      <c r="JXS1" t="s">
        <v>19611</v>
      </c>
      <c r="JXT1" t="s">
        <v>19612</v>
      </c>
      <c r="JXU1" t="s">
        <v>19613</v>
      </c>
      <c r="JXV1" t="s">
        <v>19614</v>
      </c>
      <c r="JXW1" t="s">
        <v>19615</v>
      </c>
      <c r="JXX1" t="s">
        <v>19616</v>
      </c>
      <c r="JXY1" t="s">
        <v>19617</v>
      </c>
      <c r="JXZ1" t="s">
        <v>19618</v>
      </c>
      <c r="JYA1" t="s">
        <v>19619</v>
      </c>
      <c r="JYB1" t="s">
        <v>19620</v>
      </c>
      <c r="JYC1" t="s">
        <v>19621</v>
      </c>
      <c r="JYD1" t="s">
        <v>19622</v>
      </c>
      <c r="JYE1" t="s">
        <v>19623</v>
      </c>
      <c r="JYF1" t="s">
        <v>19624</v>
      </c>
      <c r="JYG1" t="s">
        <v>19625</v>
      </c>
      <c r="JYH1" t="s">
        <v>19626</v>
      </c>
      <c r="JYI1" t="s">
        <v>19627</v>
      </c>
      <c r="JYJ1" t="s">
        <v>19628</v>
      </c>
      <c r="JYK1" t="s">
        <v>19629</v>
      </c>
      <c r="JYL1" t="s">
        <v>19630</v>
      </c>
      <c r="JYM1" t="s">
        <v>19631</v>
      </c>
      <c r="JYN1" t="s">
        <v>19632</v>
      </c>
      <c r="JYO1" t="s">
        <v>19633</v>
      </c>
      <c r="JYP1" t="s">
        <v>19634</v>
      </c>
      <c r="JYQ1" t="s">
        <v>19635</v>
      </c>
      <c r="JYR1" t="s">
        <v>19636</v>
      </c>
      <c r="JYS1" t="s">
        <v>19637</v>
      </c>
      <c r="JYT1" t="s">
        <v>19638</v>
      </c>
      <c r="JYU1" t="s">
        <v>19639</v>
      </c>
      <c r="JYV1" t="s">
        <v>19640</v>
      </c>
      <c r="JYW1" t="s">
        <v>19641</v>
      </c>
      <c r="JYX1" t="s">
        <v>19642</v>
      </c>
      <c r="JYY1" t="s">
        <v>19643</v>
      </c>
      <c r="JYZ1" t="s">
        <v>19644</v>
      </c>
      <c r="JZA1" t="s">
        <v>19645</v>
      </c>
      <c r="JZB1" t="s">
        <v>19646</v>
      </c>
      <c r="JZC1" t="s">
        <v>19647</v>
      </c>
      <c r="JZD1" t="s">
        <v>19648</v>
      </c>
      <c r="JZE1" t="s">
        <v>19649</v>
      </c>
      <c r="JZF1" t="s">
        <v>19650</v>
      </c>
      <c r="JZG1" t="s">
        <v>19651</v>
      </c>
      <c r="JZH1" t="s">
        <v>19652</v>
      </c>
      <c r="JZI1" t="s">
        <v>19653</v>
      </c>
      <c r="JZJ1" t="s">
        <v>19654</v>
      </c>
      <c r="JZK1" t="s">
        <v>19655</v>
      </c>
      <c r="JZL1" t="s">
        <v>19656</v>
      </c>
      <c r="JZM1" t="s">
        <v>19657</v>
      </c>
      <c r="JZN1" t="s">
        <v>19658</v>
      </c>
      <c r="JZO1" t="s">
        <v>19659</v>
      </c>
      <c r="JZP1" t="s">
        <v>19660</v>
      </c>
      <c r="JZQ1" t="s">
        <v>19661</v>
      </c>
      <c r="JZR1" t="s">
        <v>19662</v>
      </c>
      <c r="JZS1" t="s">
        <v>19663</v>
      </c>
      <c r="JZT1" t="s">
        <v>19664</v>
      </c>
      <c r="JZU1" t="s">
        <v>19665</v>
      </c>
      <c r="JZV1" t="s">
        <v>19666</v>
      </c>
      <c r="JZW1" t="s">
        <v>19667</v>
      </c>
      <c r="JZX1" t="s">
        <v>19668</v>
      </c>
      <c r="JZY1" t="s">
        <v>19669</v>
      </c>
      <c r="JZZ1" t="s">
        <v>19670</v>
      </c>
      <c r="KAA1" t="s">
        <v>19671</v>
      </c>
      <c r="KAB1" t="s">
        <v>19672</v>
      </c>
      <c r="KAC1" t="s">
        <v>19673</v>
      </c>
      <c r="KAD1" t="s">
        <v>19674</v>
      </c>
      <c r="KAE1" t="s">
        <v>19675</v>
      </c>
      <c r="KAF1" t="s">
        <v>19676</v>
      </c>
      <c r="KAG1" t="s">
        <v>19677</v>
      </c>
      <c r="KAH1" t="s">
        <v>19678</v>
      </c>
      <c r="KAI1" t="s">
        <v>19679</v>
      </c>
      <c r="KAJ1" t="s">
        <v>19680</v>
      </c>
      <c r="KAK1" t="s">
        <v>19681</v>
      </c>
      <c r="KAL1" t="s">
        <v>19682</v>
      </c>
      <c r="KAM1" t="s">
        <v>19683</v>
      </c>
      <c r="KAN1" t="s">
        <v>19684</v>
      </c>
      <c r="KAO1" t="s">
        <v>19685</v>
      </c>
      <c r="KAP1" t="s">
        <v>19686</v>
      </c>
      <c r="KAQ1" t="s">
        <v>19687</v>
      </c>
      <c r="KAR1" t="s">
        <v>19688</v>
      </c>
      <c r="KAS1" t="s">
        <v>19689</v>
      </c>
      <c r="KAT1" t="s">
        <v>19690</v>
      </c>
      <c r="KAU1" t="s">
        <v>19691</v>
      </c>
      <c r="KAV1" t="s">
        <v>19692</v>
      </c>
      <c r="KAW1" t="s">
        <v>19693</v>
      </c>
      <c r="KAX1" t="s">
        <v>19694</v>
      </c>
      <c r="KAY1" t="s">
        <v>19695</v>
      </c>
      <c r="KAZ1" t="s">
        <v>19696</v>
      </c>
      <c r="KBA1" t="s">
        <v>19697</v>
      </c>
      <c r="KBB1" t="s">
        <v>19698</v>
      </c>
      <c r="KBC1" t="s">
        <v>19699</v>
      </c>
      <c r="KBD1" t="s">
        <v>19700</v>
      </c>
      <c r="KBE1" t="s">
        <v>19701</v>
      </c>
      <c r="KBF1" t="s">
        <v>19702</v>
      </c>
      <c r="KBG1" t="s">
        <v>19703</v>
      </c>
      <c r="KBH1" t="s">
        <v>19704</v>
      </c>
      <c r="KBI1" t="s">
        <v>19705</v>
      </c>
      <c r="KBJ1" t="s">
        <v>19706</v>
      </c>
      <c r="KBK1" t="s">
        <v>19707</v>
      </c>
      <c r="KBL1" t="s">
        <v>19708</v>
      </c>
      <c r="KBM1" t="s">
        <v>19709</v>
      </c>
      <c r="KBN1" t="s">
        <v>19710</v>
      </c>
      <c r="KBO1" t="s">
        <v>19711</v>
      </c>
      <c r="KBP1" t="s">
        <v>19712</v>
      </c>
      <c r="KBQ1" t="s">
        <v>19713</v>
      </c>
      <c r="KBR1" t="s">
        <v>19714</v>
      </c>
      <c r="KBS1" t="s">
        <v>19715</v>
      </c>
      <c r="KBT1" t="s">
        <v>19716</v>
      </c>
      <c r="KBU1" t="s">
        <v>19717</v>
      </c>
      <c r="KBV1" t="s">
        <v>19718</v>
      </c>
      <c r="KBW1" t="s">
        <v>19719</v>
      </c>
      <c r="KBX1" t="s">
        <v>19720</v>
      </c>
      <c r="KBY1" t="s">
        <v>19721</v>
      </c>
      <c r="KBZ1" t="s">
        <v>19722</v>
      </c>
      <c r="KCA1" t="s">
        <v>19723</v>
      </c>
      <c r="KCB1" t="s">
        <v>19724</v>
      </c>
      <c r="KCC1" t="s">
        <v>19725</v>
      </c>
      <c r="KCD1" t="s">
        <v>19726</v>
      </c>
      <c r="KCE1" t="s">
        <v>19727</v>
      </c>
      <c r="KCF1" t="s">
        <v>19728</v>
      </c>
      <c r="KCG1" t="s">
        <v>19729</v>
      </c>
      <c r="KCH1" t="s">
        <v>19730</v>
      </c>
      <c r="KCI1" t="s">
        <v>19731</v>
      </c>
      <c r="KCJ1" t="s">
        <v>19732</v>
      </c>
      <c r="KCK1" t="s">
        <v>19733</v>
      </c>
      <c r="KCL1" t="s">
        <v>19734</v>
      </c>
      <c r="KCM1" t="s">
        <v>19735</v>
      </c>
      <c r="KCN1" t="s">
        <v>19736</v>
      </c>
      <c r="KCO1" t="s">
        <v>19737</v>
      </c>
      <c r="KCP1" t="s">
        <v>19738</v>
      </c>
      <c r="KCQ1" t="s">
        <v>19739</v>
      </c>
      <c r="KCR1" t="s">
        <v>19740</v>
      </c>
      <c r="KCS1" t="s">
        <v>19741</v>
      </c>
      <c r="KCT1" t="s">
        <v>19742</v>
      </c>
      <c r="KCU1" t="s">
        <v>19743</v>
      </c>
      <c r="KCV1" t="s">
        <v>19744</v>
      </c>
      <c r="KCW1" t="s">
        <v>19745</v>
      </c>
      <c r="KCX1" t="s">
        <v>19746</v>
      </c>
      <c r="KCY1" t="s">
        <v>19747</v>
      </c>
      <c r="KCZ1" t="s">
        <v>19748</v>
      </c>
      <c r="KDA1" t="s">
        <v>19749</v>
      </c>
      <c r="KDB1" t="s">
        <v>19750</v>
      </c>
      <c r="KDC1" t="s">
        <v>19751</v>
      </c>
      <c r="KDD1" t="s">
        <v>19752</v>
      </c>
      <c r="KDE1" t="s">
        <v>19753</v>
      </c>
      <c r="KDF1" t="s">
        <v>19754</v>
      </c>
      <c r="KDG1" t="s">
        <v>19755</v>
      </c>
      <c r="KDH1" t="s">
        <v>19756</v>
      </c>
      <c r="KDI1" t="s">
        <v>19757</v>
      </c>
      <c r="KDJ1" t="s">
        <v>19758</v>
      </c>
      <c r="KDK1" t="s">
        <v>19759</v>
      </c>
      <c r="KDL1" t="s">
        <v>19760</v>
      </c>
      <c r="KDM1" t="s">
        <v>19761</v>
      </c>
      <c r="KDN1" t="s">
        <v>19762</v>
      </c>
      <c r="KDO1" t="s">
        <v>19763</v>
      </c>
      <c r="KDP1" t="s">
        <v>19764</v>
      </c>
      <c r="KDQ1" t="s">
        <v>19765</v>
      </c>
      <c r="KDR1" t="s">
        <v>19766</v>
      </c>
      <c r="KDS1" t="s">
        <v>19767</v>
      </c>
      <c r="KDT1" t="s">
        <v>19768</v>
      </c>
      <c r="KDU1" t="s">
        <v>19769</v>
      </c>
      <c r="KDV1" t="s">
        <v>19770</v>
      </c>
      <c r="KDW1" t="s">
        <v>19771</v>
      </c>
      <c r="KDX1" t="s">
        <v>19772</v>
      </c>
      <c r="KDY1" t="s">
        <v>19773</v>
      </c>
      <c r="KDZ1" t="s">
        <v>19774</v>
      </c>
      <c r="KEA1" t="s">
        <v>19775</v>
      </c>
      <c r="KEB1" t="s">
        <v>19776</v>
      </c>
      <c r="KEC1" t="s">
        <v>19777</v>
      </c>
      <c r="KED1" t="s">
        <v>19778</v>
      </c>
      <c r="KEE1" t="s">
        <v>19779</v>
      </c>
      <c r="KEF1" t="s">
        <v>19780</v>
      </c>
      <c r="KEG1" t="s">
        <v>19781</v>
      </c>
      <c r="KEH1" t="s">
        <v>19782</v>
      </c>
      <c r="KEI1" t="s">
        <v>19783</v>
      </c>
      <c r="KEJ1" t="s">
        <v>19784</v>
      </c>
      <c r="KEK1" t="s">
        <v>19785</v>
      </c>
      <c r="KEL1" t="s">
        <v>19786</v>
      </c>
      <c r="KEM1" t="s">
        <v>19787</v>
      </c>
      <c r="KEN1" t="s">
        <v>19788</v>
      </c>
      <c r="KEO1" t="s">
        <v>19789</v>
      </c>
      <c r="KEP1" t="s">
        <v>19790</v>
      </c>
      <c r="KEQ1" t="s">
        <v>19791</v>
      </c>
      <c r="KER1" t="s">
        <v>19792</v>
      </c>
      <c r="KES1" t="s">
        <v>19793</v>
      </c>
      <c r="KET1" t="s">
        <v>19794</v>
      </c>
      <c r="KEU1" t="s">
        <v>19795</v>
      </c>
      <c r="KEV1" t="s">
        <v>19796</v>
      </c>
      <c r="KEW1" t="s">
        <v>19797</v>
      </c>
      <c r="KEX1" t="s">
        <v>19798</v>
      </c>
      <c r="KEY1" t="s">
        <v>19799</v>
      </c>
      <c r="KEZ1" t="s">
        <v>19800</v>
      </c>
      <c r="KFA1" t="s">
        <v>19801</v>
      </c>
      <c r="KFB1" t="s">
        <v>19802</v>
      </c>
      <c r="KFC1" t="s">
        <v>19803</v>
      </c>
      <c r="KFD1" t="s">
        <v>19804</v>
      </c>
      <c r="KFE1" t="s">
        <v>19805</v>
      </c>
      <c r="KFF1" t="s">
        <v>19806</v>
      </c>
      <c r="KFG1" t="s">
        <v>19807</v>
      </c>
      <c r="KFH1" t="s">
        <v>19808</v>
      </c>
      <c r="KFI1" t="s">
        <v>19809</v>
      </c>
      <c r="KFJ1" t="s">
        <v>19810</v>
      </c>
      <c r="KFK1" t="s">
        <v>19811</v>
      </c>
      <c r="KFL1" t="s">
        <v>19812</v>
      </c>
      <c r="KFM1" t="s">
        <v>19813</v>
      </c>
      <c r="KFN1" t="s">
        <v>19814</v>
      </c>
      <c r="KFO1" t="s">
        <v>19815</v>
      </c>
      <c r="KFP1" t="s">
        <v>19816</v>
      </c>
      <c r="KFQ1" t="s">
        <v>19817</v>
      </c>
      <c r="KFR1" t="s">
        <v>19818</v>
      </c>
      <c r="KFS1" t="s">
        <v>19819</v>
      </c>
      <c r="KFT1" t="s">
        <v>19820</v>
      </c>
      <c r="KFU1" t="s">
        <v>19821</v>
      </c>
      <c r="KFV1" t="s">
        <v>19822</v>
      </c>
      <c r="KFW1" t="s">
        <v>19823</v>
      </c>
      <c r="KFX1" t="s">
        <v>19824</v>
      </c>
      <c r="KFY1" t="s">
        <v>19825</v>
      </c>
      <c r="KFZ1" t="s">
        <v>19826</v>
      </c>
      <c r="KGA1" t="s">
        <v>19827</v>
      </c>
      <c r="KGB1" t="s">
        <v>19828</v>
      </c>
      <c r="KGC1" t="s">
        <v>19829</v>
      </c>
      <c r="KGD1" t="s">
        <v>19830</v>
      </c>
      <c r="KGE1" t="s">
        <v>19831</v>
      </c>
      <c r="KGF1" t="s">
        <v>19832</v>
      </c>
      <c r="KGG1" t="s">
        <v>19833</v>
      </c>
      <c r="KGH1" t="s">
        <v>19834</v>
      </c>
      <c r="KGI1" t="s">
        <v>19835</v>
      </c>
      <c r="KGJ1" t="s">
        <v>19836</v>
      </c>
      <c r="KGK1" t="s">
        <v>19837</v>
      </c>
      <c r="KGL1" t="s">
        <v>19838</v>
      </c>
      <c r="KGM1" t="s">
        <v>19839</v>
      </c>
      <c r="KGN1" t="s">
        <v>19840</v>
      </c>
      <c r="KGO1" t="s">
        <v>19841</v>
      </c>
      <c r="KGP1" t="s">
        <v>19842</v>
      </c>
      <c r="KGQ1" t="s">
        <v>19843</v>
      </c>
      <c r="KGR1" t="s">
        <v>19844</v>
      </c>
      <c r="KGS1" t="s">
        <v>19845</v>
      </c>
      <c r="KGT1" t="s">
        <v>19846</v>
      </c>
      <c r="KGU1" t="s">
        <v>19847</v>
      </c>
      <c r="KGV1" t="s">
        <v>19848</v>
      </c>
      <c r="KGW1" t="s">
        <v>19849</v>
      </c>
      <c r="KGX1" t="s">
        <v>19850</v>
      </c>
      <c r="KGY1" t="s">
        <v>19851</v>
      </c>
      <c r="KGZ1" t="s">
        <v>19852</v>
      </c>
      <c r="KHA1" t="s">
        <v>19853</v>
      </c>
      <c r="KHB1" t="s">
        <v>19854</v>
      </c>
      <c r="KHC1" t="s">
        <v>19855</v>
      </c>
      <c r="KHD1" t="s">
        <v>19856</v>
      </c>
      <c r="KHE1" t="s">
        <v>19857</v>
      </c>
      <c r="KHF1" t="s">
        <v>19858</v>
      </c>
      <c r="KHG1" t="s">
        <v>19859</v>
      </c>
      <c r="KHH1" t="s">
        <v>19860</v>
      </c>
      <c r="KHI1" t="s">
        <v>19861</v>
      </c>
      <c r="KHJ1" t="s">
        <v>19862</v>
      </c>
      <c r="KHK1" t="s">
        <v>19863</v>
      </c>
      <c r="KHL1" t="s">
        <v>19864</v>
      </c>
      <c r="KHM1" t="s">
        <v>19865</v>
      </c>
      <c r="KHN1" t="s">
        <v>19866</v>
      </c>
      <c r="KHO1" t="s">
        <v>19867</v>
      </c>
      <c r="KHP1" t="s">
        <v>19868</v>
      </c>
      <c r="KHQ1" t="s">
        <v>19869</v>
      </c>
      <c r="KHR1" t="s">
        <v>19870</v>
      </c>
      <c r="KHS1" t="s">
        <v>19871</v>
      </c>
      <c r="KHT1" t="s">
        <v>19872</v>
      </c>
      <c r="KHU1" t="s">
        <v>19873</v>
      </c>
      <c r="KHV1" t="s">
        <v>19874</v>
      </c>
      <c r="KHW1" t="s">
        <v>19875</v>
      </c>
      <c r="KHX1" t="s">
        <v>19876</v>
      </c>
      <c r="KHY1" t="s">
        <v>19877</v>
      </c>
      <c r="KHZ1" t="s">
        <v>19878</v>
      </c>
      <c r="KIA1" t="s">
        <v>19879</v>
      </c>
      <c r="KIB1" t="s">
        <v>19880</v>
      </c>
      <c r="KIC1" t="s">
        <v>19881</v>
      </c>
      <c r="KID1" t="s">
        <v>19882</v>
      </c>
      <c r="KIE1" t="s">
        <v>19883</v>
      </c>
      <c r="KIF1" t="s">
        <v>19884</v>
      </c>
      <c r="KIG1" t="s">
        <v>19885</v>
      </c>
      <c r="KIH1" t="s">
        <v>19886</v>
      </c>
      <c r="KII1" t="s">
        <v>19887</v>
      </c>
      <c r="KIJ1" t="s">
        <v>19888</v>
      </c>
      <c r="KIK1" t="s">
        <v>19889</v>
      </c>
      <c r="KIL1" t="s">
        <v>19890</v>
      </c>
      <c r="KIM1" t="s">
        <v>19891</v>
      </c>
      <c r="KIN1" t="s">
        <v>19892</v>
      </c>
      <c r="KIO1" t="s">
        <v>19893</v>
      </c>
      <c r="KIP1" t="s">
        <v>19894</v>
      </c>
      <c r="KIQ1" t="s">
        <v>19895</v>
      </c>
      <c r="KIR1" t="s">
        <v>19896</v>
      </c>
      <c r="KIS1" t="s">
        <v>19897</v>
      </c>
      <c r="KIT1" t="s">
        <v>19898</v>
      </c>
      <c r="KIU1" t="s">
        <v>19899</v>
      </c>
      <c r="KIV1" t="s">
        <v>19900</v>
      </c>
      <c r="KIW1" t="s">
        <v>19901</v>
      </c>
      <c r="KIX1" t="s">
        <v>19902</v>
      </c>
      <c r="KIY1" t="s">
        <v>19903</v>
      </c>
      <c r="KIZ1" t="s">
        <v>19904</v>
      </c>
      <c r="KJA1" t="s">
        <v>19905</v>
      </c>
      <c r="KJB1" t="s">
        <v>19906</v>
      </c>
      <c r="KJC1" t="s">
        <v>19907</v>
      </c>
      <c r="KJD1" t="s">
        <v>19908</v>
      </c>
      <c r="KJE1" t="s">
        <v>19909</v>
      </c>
      <c r="KJF1" t="s">
        <v>19910</v>
      </c>
      <c r="KJG1" t="s">
        <v>19911</v>
      </c>
      <c r="KJH1" t="s">
        <v>19912</v>
      </c>
      <c r="KJI1" t="s">
        <v>19913</v>
      </c>
      <c r="KJJ1" t="s">
        <v>19914</v>
      </c>
      <c r="KJK1" t="s">
        <v>19915</v>
      </c>
      <c r="KJL1" t="s">
        <v>19916</v>
      </c>
      <c r="KJM1" t="s">
        <v>19917</v>
      </c>
      <c r="KJN1" t="s">
        <v>19918</v>
      </c>
      <c r="KJO1" t="s">
        <v>19919</v>
      </c>
      <c r="KJP1" t="s">
        <v>19920</v>
      </c>
      <c r="KJQ1" t="s">
        <v>19921</v>
      </c>
      <c r="KJR1" t="s">
        <v>19922</v>
      </c>
      <c r="KJS1" t="s">
        <v>19923</v>
      </c>
      <c r="KJT1" t="s">
        <v>19924</v>
      </c>
      <c r="KJU1" t="s">
        <v>19925</v>
      </c>
      <c r="KJV1" t="s">
        <v>19926</v>
      </c>
      <c r="KJW1" t="s">
        <v>19927</v>
      </c>
      <c r="KJX1" t="s">
        <v>19928</v>
      </c>
      <c r="KJY1" t="s">
        <v>19929</v>
      </c>
      <c r="KJZ1" t="s">
        <v>19930</v>
      </c>
      <c r="KKA1" t="s">
        <v>19931</v>
      </c>
      <c r="KKB1" t="s">
        <v>19932</v>
      </c>
      <c r="KKC1" t="s">
        <v>19933</v>
      </c>
      <c r="KKD1" t="s">
        <v>19934</v>
      </c>
      <c r="KKE1" t="s">
        <v>19935</v>
      </c>
      <c r="KKF1" t="s">
        <v>19936</v>
      </c>
      <c r="KKG1" t="s">
        <v>19937</v>
      </c>
      <c r="KKH1" t="s">
        <v>19938</v>
      </c>
      <c r="KKI1" t="s">
        <v>19939</v>
      </c>
      <c r="KKJ1" t="s">
        <v>19940</v>
      </c>
      <c r="KKK1" t="s">
        <v>19941</v>
      </c>
      <c r="KKL1" t="s">
        <v>19942</v>
      </c>
      <c r="KKM1" t="s">
        <v>19943</v>
      </c>
      <c r="KKN1" t="s">
        <v>19944</v>
      </c>
      <c r="KKO1" t="s">
        <v>19945</v>
      </c>
      <c r="KKP1" t="s">
        <v>19946</v>
      </c>
      <c r="KKQ1" t="s">
        <v>19947</v>
      </c>
      <c r="KKR1" t="s">
        <v>19948</v>
      </c>
      <c r="KKS1" t="s">
        <v>19949</v>
      </c>
      <c r="KKT1" t="s">
        <v>19950</v>
      </c>
      <c r="KKU1" t="s">
        <v>19951</v>
      </c>
      <c r="KKV1" t="s">
        <v>19952</v>
      </c>
      <c r="KKW1" t="s">
        <v>19953</v>
      </c>
      <c r="KKX1" t="s">
        <v>19954</v>
      </c>
      <c r="KKY1" t="s">
        <v>19955</v>
      </c>
      <c r="KKZ1" t="s">
        <v>19956</v>
      </c>
      <c r="KLA1" t="s">
        <v>19957</v>
      </c>
      <c r="KLB1" t="s">
        <v>19958</v>
      </c>
      <c r="KLC1" t="s">
        <v>19959</v>
      </c>
      <c r="KLD1" t="s">
        <v>19960</v>
      </c>
      <c r="KLE1" t="s">
        <v>19961</v>
      </c>
      <c r="KLF1" t="s">
        <v>19962</v>
      </c>
      <c r="KLG1" t="s">
        <v>19963</v>
      </c>
      <c r="KLH1" t="s">
        <v>19964</v>
      </c>
      <c r="KLI1" t="s">
        <v>19965</v>
      </c>
      <c r="KLJ1" t="s">
        <v>19966</v>
      </c>
      <c r="KLK1" t="s">
        <v>19967</v>
      </c>
      <c r="KLL1" t="s">
        <v>19968</v>
      </c>
      <c r="KLM1" t="s">
        <v>19969</v>
      </c>
      <c r="KLN1" t="s">
        <v>19970</v>
      </c>
      <c r="KLO1" t="s">
        <v>19971</v>
      </c>
      <c r="KLP1" t="s">
        <v>19972</v>
      </c>
      <c r="KLQ1" t="s">
        <v>19973</v>
      </c>
      <c r="KLR1" t="s">
        <v>19974</v>
      </c>
      <c r="KLS1" t="s">
        <v>19975</v>
      </c>
      <c r="KLT1" t="s">
        <v>19976</v>
      </c>
      <c r="KLU1" t="s">
        <v>19977</v>
      </c>
      <c r="KLV1" t="s">
        <v>19978</v>
      </c>
      <c r="KLW1" t="s">
        <v>19979</v>
      </c>
      <c r="KLX1" t="s">
        <v>19980</v>
      </c>
      <c r="KLY1" t="s">
        <v>19981</v>
      </c>
      <c r="KLZ1" t="s">
        <v>19982</v>
      </c>
      <c r="KMA1" t="s">
        <v>19983</v>
      </c>
      <c r="KMB1" t="s">
        <v>19984</v>
      </c>
      <c r="KMC1" t="s">
        <v>19985</v>
      </c>
      <c r="KMD1" t="s">
        <v>19986</v>
      </c>
      <c r="KME1" t="s">
        <v>19987</v>
      </c>
      <c r="KMF1" t="s">
        <v>19988</v>
      </c>
      <c r="KMG1" t="s">
        <v>19989</v>
      </c>
      <c r="KMH1" t="s">
        <v>19990</v>
      </c>
      <c r="KMI1" t="s">
        <v>19991</v>
      </c>
      <c r="KMJ1" t="s">
        <v>19992</v>
      </c>
      <c r="KMK1" t="s">
        <v>19993</v>
      </c>
      <c r="KML1" t="s">
        <v>19994</v>
      </c>
      <c r="KMM1" t="s">
        <v>19995</v>
      </c>
      <c r="KMN1" t="s">
        <v>19996</v>
      </c>
      <c r="KMO1" t="s">
        <v>19997</v>
      </c>
      <c r="KMP1" t="s">
        <v>19998</v>
      </c>
      <c r="KMQ1" t="s">
        <v>19999</v>
      </c>
      <c r="KMR1" t="s">
        <v>20000</v>
      </c>
      <c r="KMS1" t="s">
        <v>20001</v>
      </c>
      <c r="KMT1" t="s">
        <v>20002</v>
      </c>
      <c r="KMU1" t="s">
        <v>20003</v>
      </c>
      <c r="KMV1" t="s">
        <v>20004</v>
      </c>
      <c r="KMW1" t="s">
        <v>20005</v>
      </c>
      <c r="KMX1" t="s">
        <v>20006</v>
      </c>
      <c r="KMY1" t="s">
        <v>20007</v>
      </c>
      <c r="KMZ1" t="s">
        <v>20008</v>
      </c>
      <c r="KNA1" t="s">
        <v>20009</v>
      </c>
      <c r="KNB1" t="s">
        <v>20010</v>
      </c>
      <c r="KNC1" t="s">
        <v>20011</v>
      </c>
      <c r="KND1" t="s">
        <v>20012</v>
      </c>
      <c r="KNE1" t="s">
        <v>20013</v>
      </c>
      <c r="KNF1" t="s">
        <v>20014</v>
      </c>
      <c r="KNG1" t="s">
        <v>20015</v>
      </c>
      <c r="KNH1" t="s">
        <v>20016</v>
      </c>
      <c r="KNI1" t="s">
        <v>20017</v>
      </c>
      <c r="KNJ1" t="s">
        <v>20018</v>
      </c>
      <c r="KNK1" t="s">
        <v>20019</v>
      </c>
      <c r="KNL1" t="s">
        <v>20020</v>
      </c>
      <c r="KNM1" t="s">
        <v>20021</v>
      </c>
      <c r="KNN1" t="s">
        <v>20022</v>
      </c>
      <c r="KNO1" t="s">
        <v>20023</v>
      </c>
      <c r="KNP1" t="s">
        <v>20024</v>
      </c>
      <c r="KNQ1" t="s">
        <v>20025</v>
      </c>
      <c r="KNR1" t="s">
        <v>20026</v>
      </c>
      <c r="KNS1" t="s">
        <v>20027</v>
      </c>
      <c r="KNT1" t="s">
        <v>20028</v>
      </c>
      <c r="KNU1" t="s">
        <v>20029</v>
      </c>
      <c r="KNV1" t="s">
        <v>20030</v>
      </c>
      <c r="KNW1" t="s">
        <v>20031</v>
      </c>
      <c r="KNX1" t="s">
        <v>20032</v>
      </c>
      <c r="KNY1" t="s">
        <v>20033</v>
      </c>
      <c r="KNZ1" t="s">
        <v>20034</v>
      </c>
      <c r="KOA1" t="s">
        <v>20035</v>
      </c>
      <c r="KOB1" t="s">
        <v>20036</v>
      </c>
      <c r="KOC1" t="s">
        <v>20037</v>
      </c>
      <c r="KOD1" t="s">
        <v>20038</v>
      </c>
      <c r="KOE1" t="s">
        <v>20039</v>
      </c>
      <c r="KOF1" t="s">
        <v>20040</v>
      </c>
      <c r="KOG1" t="s">
        <v>20041</v>
      </c>
      <c r="KOH1" t="s">
        <v>20042</v>
      </c>
      <c r="KOI1" t="s">
        <v>20043</v>
      </c>
      <c r="KOJ1" t="s">
        <v>20044</v>
      </c>
      <c r="KOK1" t="s">
        <v>20045</v>
      </c>
      <c r="KOL1" t="s">
        <v>20046</v>
      </c>
      <c r="KOM1" t="s">
        <v>20047</v>
      </c>
      <c r="KON1" t="s">
        <v>20048</v>
      </c>
      <c r="KOO1" t="s">
        <v>20049</v>
      </c>
      <c r="KOP1" t="s">
        <v>20050</v>
      </c>
      <c r="KOQ1" t="s">
        <v>20051</v>
      </c>
      <c r="KOR1" t="s">
        <v>20052</v>
      </c>
      <c r="KOS1" t="s">
        <v>20053</v>
      </c>
      <c r="KOT1" t="s">
        <v>20054</v>
      </c>
      <c r="KOU1" t="s">
        <v>20055</v>
      </c>
      <c r="KOV1" t="s">
        <v>20056</v>
      </c>
      <c r="KOW1" t="s">
        <v>20057</v>
      </c>
      <c r="KOX1" t="s">
        <v>20058</v>
      </c>
      <c r="KOY1" t="s">
        <v>20059</v>
      </c>
      <c r="KOZ1" t="s">
        <v>20060</v>
      </c>
      <c r="KPA1" t="s">
        <v>20061</v>
      </c>
      <c r="KPB1" t="s">
        <v>20062</v>
      </c>
      <c r="KPC1" t="s">
        <v>20063</v>
      </c>
      <c r="KPD1" t="s">
        <v>20064</v>
      </c>
      <c r="KPE1" t="s">
        <v>20065</v>
      </c>
      <c r="KPF1" t="s">
        <v>20066</v>
      </c>
      <c r="KPG1" t="s">
        <v>20067</v>
      </c>
      <c r="KPH1" t="s">
        <v>20068</v>
      </c>
      <c r="KPI1" t="s">
        <v>20069</v>
      </c>
      <c r="KPJ1" t="s">
        <v>20070</v>
      </c>
      <c r="KPK1" t="s">
        <v>20071</v>
      </c>
      <c r="KPL1" t="s">
        <v>20072</v>
      </c>
      <c r="KPM1" t="s">
        <v>20073</v>
      </c>
      <c r="KPN1" t="s">
        <v>20074</v>
      </c>
      <c r="KPO1" t="s">
        <v>20075</v>
      </c>
      <c r="KPP1" t="s">
        <v>20076</v>
      </c>
      <c r="KPQ1" t="s">
        <v>20077</v>
      </c>
      <c r="KPR1" t="s">
        <v>20078</v>
      </c>
      <c r="KPS1" t="s">
        <v>20079</v>
      </c>
      <c r="KPT1" t="s">
        <v>20080</v>
      </c>
      <c r="KPU1" t="s">
        <v>20081</v>
      </c>
      <c r="KPV1" t="s">
        <v>20082</v>
      </c>
      <c r="KPW1" t="s">
        <v>20083</v>
      </c>
      <c r="KPX1" t="s">
        <v>20084</v>
      </c>
      <c r="KPY1" t="s">
        <v>20085</v>
      </c>
      <c r="KPZ1" t="s">
        <v>20086</v>
      </c>
      <c r="KQA1" t="s">
        <v>20087</v>
      </c>
      <c r="KQB1" t="s">
        <v>20088</v>
      </c>
      <c r="KQC1" t="s">
        <v>20089</v>
      </c>
      <c r="KQD1" t="s">
        <v>20090</v>
      </c>
      <c r="KQE1" t="s">
        <v>20091</v>
      </c>
      <c r="KQF1" t="s">
        <v>20092</v>
      </c>
      <c r="KQG1" t="s">
        <v>20093</v>
      </c>
      <c r="KQH1" t="s">
        <v>20094</v>
      </c>
      <c r="KQI1" t="s">
        <v>20095</v>
      </c>
      <c r="KQJ1" t="s">
        <v>20096</v>
      </c>
      <c r="KQK1" t="s">
        <v>20097</v>
      </c>
      <c r="KQL1" t="s">
        <v>20098</v>
      </c>
      <c r="KQM1" t="s">
        <v>20099</v>
      </c>
      <c r="KQN1" t="s">
        <v>20100</v>
      </c>
      <c r="KQO1" t="s">
        <v>20101</v>
      </c>
      <c r="KQP1" t="s">
        <v>20102</v>
      </c>
      <c r="KQQ1" t="s">
        <v>20103</v>
      </c>
      <c r="KQR1" t="s">
        <v>20104</v>
      </c>
      <c r="KQS1" t="s">
        <v>20105</v>
      </c>
      <c r="KQT1" t="s">
        <v>20106</v>
      </c>
      <c r="KQU1" t="s">
        <v>20107</v>
      </c>
      <c r="KQV1" t="s">
        <v>20108</v>
      </c>
      <c r="KQW1" t="s">
        <v>20109</v>
      </c>
      <c r="KQX1" t="s">
        <v>20110</v>
      </c>
      <c r="KQY1" t="s">
        <v>20111</v>
      </c>
      <c r="KQZ1" t="s">
        <v>20112</v>
      </c>
      <c r="KRA1" t="s">
        <v>20113</v>
      </c>
      <c r="KRB1" t="s">
        <v>20114</v>
      </c>
      <c r="KRC1" t="s">
        <v>20115</v>
      </c>
      <c r="KRD1" t="s">
        <v>20116</v>
      </c>
      <c r="KRE1" t="s">
        <v>20117</v>
      </c>
      <c r="KRF1" t="s">
        <v>20118</v>
      </c>
      <c r="KRG1" t="s">
        <v>20119</v>
      </c>
      <c r="KRH1" t="s">
        <v>20120</v>
      </c>
      <c r="KRI1" t="s">
        <v>20121</v>
      </c>
      <c r="KRJ1" t="s">
        <v>20122</v>
      </c>
      <c r="KRK1" t="s">
        <v>20123</v>
      </c>
      <c r="KRL1" t="s">
        <v>20124</v>
      </c>
      <c r="KRM1" t="s">
        <v>20125</v>
      </c>
      <c r="KRN1" t="s">
        <v>20126</v>
      </c>
      <c r="KRO1" t="s">
        <v>20127</v>
      </c>
      <c r="KRP1" t="s">
        <v>20128</v>
      </c>
      <c r="KRQ1" t="s">
        <v>20129</v>
      </c>
      <c r="KRR1" t="s">
        <v>20130</v>
      </c>
      <c r="KRS1" t="s">
        <v>20131</v>
      </c>
      <c r="KRT1" t="s">
        <v>20132</v>
      </c>
      <c r="KRU1" t="s">
        <v>20133</v>
      </c>
      <c r="KRV1" t="s">
        <v>20134</v>
      </c>
      <c r="KRW1" t="s">
        <v>20135</v>
      </c>
      <c r="KRX1" t="s">
        <v>20136</v>
      </c>
      <c r="KRY1" t="s">
        <v>20137</v>
      </c>
      <c r="KRZ1" t="s">
        <v>20138</v>
      </c>
      <c r="KSA1" t="s">
        <v>20139</v>
      </c>
      <c r="KSB1" t="s">
        <v>20140</v>
      </c>
      <c r="KSC1" t="s">
        <v>20141</v>
      </c>
      <c r="KSD1" t="s">
        <v>20142</v>
      </c>
      <c r="KSE1" t="s">
        <v>20143</v>
      </c>
      <c r="KSF1" t="s">
        <v>20144</v>
      </c>
      <c r="KSG1" t="s">
        <v>20145</v>
      </c>
      <c r="KSH1" t="s">
        <v>20146</v>
      </c>
      <c r="KSI1" t="s">
        <v>20147</v>
      </c>
      <c r="KSJ1" t="s">
        <v>20148</v>
      </c>
      <c r="KSK1" t="s">
        <v>20149</v>
      </c>
      <c r="KSL1" t="s">
        <v>20150</v>
      </c>
      <c r="KSM1" t="s">
        <v>20151</v>
      </c>
      <c r="KSN1" t="s">
        <v>20152</v>
      </c>
      <c r="KSO1" t="s">
        <v>20153</v>
      </c>
      <c r="KSP1" t="s">
        <v>20154</v>
      </c>
      <c r="KSQ1" t="s">
        <v>20155</v>
      </c>
      <c r="KSR1" t="s">
        <v>20156</v>
      </c>
      <c r="KSS1" t="s">
        <v>20157</v>
      </c>
      <c r="KST1" t="s">
        <v>20158</v>
      </c>
      <c r="KSU1" t="s">
        <v>20159</v>
      </c>
      <c r="KSV1" t="s">
        <v>20160</v>
      </c>
      <c r="KSW1" t="s">
        <v>20161</v>
      </c>
      <c r="KSX1" t="s">
        <v>20162</v>
      </c>
      <c r="KSY1" t="s">
        <v>20163</v>
      </c>
      <c r="KSZ1" t="s">
        <v>20164</v>
      </c>
      <c r="KTA1" t="s">
        <v>20165</v>
      </c>
      <c r="KTB1" t="s">
        <v>20166</v>
      </c>
      <c r="KTC1" t="s">
        <v>20167</v>
      </c>
      <c r="KTD1" t="s">
        <v>20168</v>
      </c>
      <c r="KTE1" t="s">
        <v>20169</v>
      </c>
      <c r="KTF1" t="s">
        <v>20170</v>
      </c>
      <c r="KTG1" t="s">
        <v>20171</v>
      </c>
      <c r="KTH1" t="s">
        <v>20172</v>
      </c>
      <c r="KTI1" t="s">
        <v>20173</v>
      </c>
      <c r="KTJ1" t="s">
        <v>20174</v>
      </c>
      <c r="KTK1" t="s">
        <v>20175</v>
      </c>
      <c r="KTL1" t="s">
        <v>20176</v>
      </c>
      <c r="KTM1" t="s">
        <v>20177</v>
      </c>
      <c r="KTN1" t="s">
        <v>20178</v>
      </c>
      <c r="KTO1" t="s">
        <v>20179</v>
      </c>
      <c r="KTP1" t="s">
        <v>20180</v>
      </c>
      <c r="KTQ1" t="s">
        <v>20181</v>
      </c>
      <c r="KTR1" t="s">
        <v>20182</v>
      </c>
      <c r="KTS1" t="s">
        <v>20183</v>
      </c>
      <c r="KTT1" t="s">
        <v>20184</v>
      </c>
      <c r="KTU1" t="s">
        <v>20185</v>
      </c>
      <c r="KTV1" t="s">
        <v>20186</v>
      </c>
      <c r="KTW1" t="s">
        <v>20187</v>
      </c>
      <c r="KTX1" t="s">
        <v>20188</v>
      </c>
      <c r="KTY1" t="s">
        <v>20189</v>
      </c>
      <c r="KTZ1" t="s">
        <v>20190</v>
      </c>
      <c r="KUA1" t="s">
        <v>20191</v>
      </c>
      <c r="KUB1" t="s">
        <v>20192</v>
      </c>
      <c r="KUC1" t="s">
        <v>20193</v>
      </c>
      <c r="KUD1" t="s">
        <v>20194</v>
      </c>
      <c r="KUE1" t="s">
        <v>20195</v>
      </c>
      <c r="KUF1" t="s">
        <v>20196</v>
      </c>
      <c r="KUG1" t="s">
        <v>20197</v>
      </c>
      <c r="KUH1" t="s">
        <v>20198</v>
      </c>
      <c r="KUI1" t="s">
        <v>20199</v>
      </c>
      <c r="KUJ1" t="s">
        <v>20200</v>
      </c>
      <c r="KUK1" t="s">
        <v>20201</v>
      </c>
      <c r="KUL1" t="s">
        <v>20202</v>
      </c>
      <c r="KUM1" t="s">
        <v>20203</v>
      </c>
      <c r="KUN1" t="s">
        <v>20204</v>
      </c>
      <c r="KUO1" t="s">
        <v>20205</v>
      </c>
      <c r="KUP1" t="s">
        <v>20206</v>
      </c>
      <c r="KUQ1" t="s">
        <v>20207</v>
      </c>
      <c r="KUR1" t="s">
        <v>20208</v>
      </c>
      <c r="KUS1" t="s">
        <v>20209</v>
      </c>
      <c r="KUT1" t="s">
        <v>20210</v>
      </c>
      <c r="KUU1" t="s">
        <v>20211</v>
      </c>
      <c r="KUV1" t="s">
        <v>20212</v>
      </c>
      <c r="KUW1" t="s">
        <v>20213</v>
      </c>
      <c r="KUX1" t="s">
        <v>20214</v>
      </c>
      <c r="KUY1" t="s">
        <v>20215</v>
      </c>
      <c r="KUZ1" t="s">
        <v>20216</v>
      </c>
      <c r="KVA1" t="s">
        <v>20217</v>
      </c>
      <c r="KVB1" t="s">
        <v>20218</v>
      </c>
      <c r="KVC1" t="s">
        <v>20219</v>
      </c>
      <c r="KVD1" t="s">
        <v>20220</v>
      </c>
      <c r="KVE1" t="s">
        <v>20221</v>
      </c>
      <c r="KVF1" t="s">
        <v>20222</v>
      </c>
      <c r="KVG1" t="s">
        <v>20223</v>
      </c>
      <c r="KVH1" t="s">
        <v>20224</v>
      </c>
      <c r="KVI1" t="s">
        <v>20225</v>
      </c>
      <c r="KVJ1" t="s">
        <v>20226</v>
      </c>
      <c r="KVK1" t="s">
        <v>20227</v>
      </c>
      <c r="KVL1" t="s">
        <v>20228</v>
      </c>
      <c r="KVM1" t="s">
        <v>20229</v>
      </c>
      <c r="KVN1" t="s">
        <v>20230</v>
      </c>
      <c r="KVO1" t="s">
        <v>20231</v>
      </c>
      <c r="KVP1" t="s">
        <v>20232</v>
      </c>
      <c r="KVQ1" t="s">
        <v>20233</v>
      </c>
      <c r="KVR1" t="s">
        <v>20234</v>
      </c>
      <c r="KVS1" t="s">
        <v>20235</v>
      </c>
      <c r="KVT1" t="s">
        <v>20236</v>
      </c>
      <c r="KVU1" t="s">
        <v>20237</v>
      </c>
      <c r="KVV1" t="s">
        <v>20238</v>
      </c>
      <c r="KVW1" t="s">
        <v>20239</v>
      </c>
      <c r="KVX1" t="s">
        <v>20240</v>
      </c>
      <c r="KVY1" t="s">
        <v>20241</v>
      </c>
      <c r="KVZ1" t="s">
        <v>20242</v>
      </c>
      <c r="KWA1" t="s">
        <v>20243</v>
      </c>
      <c r="KWB1" t="s">
        <v>20244</v>
      </c>
      <c r="KWC1" t="s">
        <v>20245</v>
      </c>
      <c r="KWD1" t="s">
        <v>20246</v>
      </c>
      <c r="KWE1" t="s">
        <v>20247</v>
      </c>
      <c r="KWF1" t="s">
        <v>20248</v>
      </c>
      <c r="KWG1" t="s">
        <v>20249</v>
      </c>
      <c r="KWH1" t="s">
        <v>20250</v>
      </c>
      <c r="KWI1" t="s">
        <v>20251</v>
      </c>
      <c r="KWJ1" t="s">
        <v>20252</v>
      </c>
      <c r="KWK1" t="s">
        <v>20253</v>
      </c>
      <c r="KWL1" t="s">
        <v>20254</v>
      </c>
      <c r="KWM1" t="s">
        <v>20255</v>
      </c>
      <c r="KWN1" t="s">
        <v>20256</v>
      </c>
      <c r="KWO1" t="s">
        <v>20257</v>
      </c>
      <c r="KWP1" t="s">
        <v>20258</v>
      </c>
      <c r="KWQ1" t="s">
        <v>20259</v>
      </c>
      <c r="KWR1" t="s">
        <v>20260</v>
      </c>
      <c r="KWS1" t="s">
        <v>20261</v>
      </c>
      <c r="KWT1" t="s">
        <v>20262</v>
      </c>
      <c r="KWU1" t="s">
        <v>20263</v>
      </c>
      <c r="KWV1" t="s">
        <v>20264</v>
      </c>
      <c r="KWW1" t="s">
        <v>20265</v>
      </c>
      <c r="KWX1" t="s">
        <v>20266</v>
      </c>
      <c r="KWY1" t="s">
        <v>20267</v>
      </c>
      <c r="KWZ1" t="s">
        <v>20268</v>
      </c>
      <c r="KXA1" t="s">
        <v>20269</v>
      </c>
      <c r="KXB1" t="s">
        <v>20270</v>
      </c>
      <c r="KXC1" t="s">
        <v>20271</v>
      </c>
      <c r="KXD1" t="s">
        <v>20272</v>
      </c>
      <c r="KXE1" t="s">
        <v>20273</v>
      </c>
      <c r="KXF1" t="s">
        <v>20274</v>
      </c>
      <c r="KXG1" t="s">
        <v>20275</v>
      </c>
      <c r="KXH1" t="s">
        <v>20276</v>
      </c>
      <c r="KXI1" t="s">
        <v>20277</v>
      </c>
      <c r="KXJ1" t="s">
        <v>20278</v>
      </c>
      <c r="KXK1" t="s">
        <v>20279</v>
      </c>
      <c r="KXL1" t="s">
        <v>20280</v>
      </c>
      <c r="KXM1" t="s">
        <v>20281</v>
      </c>
      <c r="KXN1" t="s">
        <v>20282</v>
      </c>
      <c r="KXO1" t="s">
        <v>20283</v>
      </c>
      <c r="KXP1" t="s">
        <v>20284</v>
      </c>
      <c r="KXQ1" t="s">
        <v>20285</v>
      </c>
      <c r="KXR1" t="s">
        <v>20286</v>
      </c>
      <c r="KXS1" t="s">
        <v>20287</v>
      </c>
      <c r="KXT1" t="s">
        <v>20288</v>
      </c>
      <c r="KXU1" t="s">
        <v>20289</v>
      </c>
      <c r="KXV1" t="s">
        <v>20290</v>
      </c>
      <c r="KXW1" t="s">
        <v>20291</v>
      </c>
      <c r="KXX1" t="s">
        <v>20292</v>
      </c>
      <c r="KXY1" t="s">
        <v>20293</v>
      </c>
      <c r="KXZ1" t="s">
        <v>20294</v>
      </c>
      <c r="KYA1" t="s">
        <v>20295</v>
      </c>
      <c r="KYB1" t="s">
        <v>20296</v>
      </c>
      <c r="KYC1" t="s">
        <v>20297</v>
      </c>
      <c r="KYD1" t="s">
        <v>20298</v>
      </c>
      <c r="KYE1" t="s">
        <v>20299</v>
      </c>
      <c r="KYF1" t="s">
        <v>20300</v>
      </c>
      <c r="KYG1" t="s">
        <v>20301</v>
      </c>
      <c r="KYH1" t="s">
        <v>20302</v>
      </c>
      <c r="KYI1" t="s">
        <v>20303</v>
      </c>
      <c r="KYJ1" t="s">
        <v>20304</v>
      </c>
      <c r="KYK1" t="s">
        <v>20305</v>
      </c>
      <c r="KYL1" t="s">
        <v>20306</v>
      </c>
      <c r="KYM1" t="s">
        <v>20307</v>
      </c>
      <c r="KYN1" t="s">
        <v>20308</v>
      </c>
      <c r="KYO1" t="s">
        <v>20309</v>
      </c>
      <c r="KYP1" t="s">
        <v>20310</v>
      </c>
      <c r="KYQ1" t="s">
        <v>20311</v>
      </c>
      <c r="KYR1" t="s">
        <v>20312</v>
      </c>
      <c r="KYS1" t="s">
        <v>20313</v>
      </c>
      <c r="KYT1" t="s">
        <v>20314</v>
      </c>
      <c r="KYU1" t="s">
        <v>20315</v>
      </c>
      <c r="KYV1" t="s">
        <v>20316</v>
      </c>
      <c r="KYW1" t="s">
        <v>20317</v>
      </c>
      <c r="KYX1" t="s">
        <v>20318</v>
      </c>
      <c r="KYY1" t="s">
        <v>20319</v>
      </c>
      <c r="KYZ1" t="s">
        <v>20320</v>
      </c>
      <c r="KZA1" t="s">
        <v>20321</v>
      </c>
      <c r="KZB1" t="s">
        <v>20322</v>
      </c>
      <c r="KZC1" t="s">
        <v>20323</v>
      </c>
      <c r="KZD1" t="s">
        <v>20324</v>
      </c>
      <c r="KZE1" t="s">
        <v>20325</v>
      </c>
      <c r="KZF1" t="s">
        <v>20326</v>
      </c>
      <c r="KZG1" t="s">
        <v>20327</v>
      </c>
      <c r="KZH1" t="s">
        <v>20328</v>
      </c>
      <c r="KZI1" t="s">
        <v>20329</v>
      </c>
      <c r="KZJ1" t="s">
        <v>20330</v>
      </c>
      <c r="KZK1" t="s">
        <v>20331</v>
      </c>
      <c r="KZL1" t="s">
        <v>20332</v>
      </c>
      <c r="KZM1" t="s">
        <v>20333</v>
      </c>
      <c r="KZN1" t="s">
        <v>20334</v>
      </c>
      <c r="KZO1" t="s">
        <v>20335</v>
      </c>
      <c r="KZP1" t="s">
        <v>20336</v>
      </c>
      <c r="KZQ1" t="s">
        <v>20337</v>
      </c>
      <c r="KZR1" t="s">
        <v>20338</v>
      </c>
      <c r="KZS1" t="s">
        <v>20339</v>
      </c>
      <c r="KZT1" t="s">
        <v>20340</v>
      </c>
      <c r="KZU1" t="s">
        <v>20341</v>
      </c>
      <c r="KZV1" t="s">
        <v>20342</v>
      </c>
      <c r="KZW1" t="s">
        <v>20343</v>
      </c>
      <c r="KZX1" t="s">
        <v>20344</v>
      </c>
      <c r="KZY1" t="s">
        <v>20345</v>
      </c>
      <c r="KZZ1" t="s">
        <v>20346</v>
      </c>
      <c r="LAA1" t="s">
        <v>20347</v>
      </c>
      <c r="LAB1" t="s">
        <v>20348</v>
      </c>
      <c r="LAC1" t="s">
        <v>20349</v>
      </c>
      <c r="LAD1" t="s">
        <v>20350</v>
      </c>
      <c r="LAE1" t="s">
        <v>20351</v>
      </c>
      <c r="LAF1" t="s">
        <v>20352</v>
      </c>
      <c r="LAG1" t="s">
        <v>20353</v>
      </c>
      <c r="LAH1" t="s">
        <v>20354</v>
      </c>
      <c r="LAI1" t="s">
        <v>20355</v>
      </c>
      <c r="LAJ1" t="s">
        <v>20356</v>
      </c>
      <c r="LAK1" t="s">
        <v>20357</v>
      </c>
      <c r="LAL1" t="s">
        <v>20358</v>
      </c>
      <c r="LAM1" t="s">
        <v>20359</v>
      </c>
      <c r="LAN1" t="s">
        <v>20360</v>
      </c>
      <c r="LAO1" t="s">
        <v>20361</v>
      </c>
      <c r="LAP1" t="s">
        <v>20362</v>
      </c>
      <c r="LAQ1" t="s">
        <v>20363</v>
      </c>
      <c r="LAR1" t="s">
        <v>20364</v>
      </c>
      <c r="LAS1" t="s">
        <v>20365</v>
      </c>
      <c r="LAT1" t="s">
        <v>20366</v>
      </c>
      <c r="LAU1" t="s">
        <v>20367</v>
      </c>
      <c r="LAV1" t="s">
        <v>20368</v>
      </c>
      <c r="LAW1" t="s">
        <v>20369</v>
      </c>
      <c r="LAX1" t="s">
        <v>20370</v>
      </c>
      <c r="LAY1" t="s">
        <v>20371</v>
      </c>
      <c r="LAZ1" t="s">
        <v>20372</v>
      </c>
      <c r="LBA1" t="s">
        <v>20373</v>
      </c>
      <c r="LBB1" t="s">
        <v>20374</v>
      </c>
      <c r="LBC1" t="s">
        <v>20375</v>
      </c>
      <c r="LBD1" t="s">
        <v>20376</v>
      </c>
      <c r="LBE1" t="s">
        <v>20377</v>
      </c>
      <c r="LBF1" t="s">
        <v>20378</v>
      </c>
      <c r="LBG1" t="s">
        <v>20379</v>
      </c>
      <c r="LBH1" t="s">
        <v>20380</v>
      </c>
      <c r="LBI1" t="s">
        <v>20381</v>
      </c>
      <c r="LBJ1" t="s">
        <v>20382</v>
      </c>
      <c r="LBK1" t="s">
        <v>20383</v>
      </c>
      <c r="LBL1" t="s">
        <v>20384</v>
      </c>
      <c r="LBM1" t="s">
        <v>20385</v>
      </c>
      <c r="LBN1" t="s">
        <v>20386</v>
      </c>
      <c r="LBO1" t="s">
        <v>20387</v>
      </c>
      <c r="LBP1" t="s">
        <v>20388</v>
      </c>
      <c r="LBQ1" t="s">
        <v>20389</v>
      </c>
      <c r="LBR1" t="s">
        <v>20390</v>
      </c>
      <c r="LBS1" t="s">
        <v>20391</v>
      </c>
      <c r="LBT1" t="s">
        <v>20392</v>
      </c>
      <c r="LBU1" t="s">
        <v>20393</v>
      </c>
      <c r="LBV1" t="s">
        <v>20394</v>
      </c>
      <c r="LBW1" t="s">
        <v>20395</v>
      </c>
      <c r="LBX1" t="s">
        <v>20396</v>
      </c>
      <c r="LBY1" t="s">
        <v>20397</v>
      </c>
      <c r="LBZ1" t="s">
        <v>20398</v>
      </c>
      <c r="LCA1" t="s">
        <v>20399</v>
      </c>
      <c r="LCB1" t="s">
        <v>20400</v>
      </c>
      <c r="LCC1" t="s">
        <v>20401</v>
      </c>
      <c r="LCD1" t="s">
        <v>20402</v>
      </c>
      <c r="LCE1" t="s">
        <v>20403</v>
      </c>
      <c r="LCF1" t="s">
        <v>20404</v>
      </c>
      <c r="LCG1" t="s">
        <v>20405</v>
      </c>
      <c r="LCH1" t="s">
        <v>20406</v>
      </c>
      <c r="LCI1" t="s">
        <v>20407</v>
      </c>
      <c r="LCJ1" t="s">
        <v>20408</v>
      </c>
      <c r="LCK1" t="s">
        <v>20409</v>
      </c>
      <c r="LCL1" t="s">
        <v>20410</v>
      </c>
      <c r="LCM1" t="s">
        <v>20411</v>
      </c>
      <c r="LCN1" t="s">
        <v>20412</v>
      </c>
      <c r="LCO1" t="s">
        <v>20413</v>
      </c>
      <c r="LCP1" t="s">
        <v>20414</v>
      </c>
      <c r="LCQ1" t="s">
        <v>20415</v>
      </c>
      <c r="LCR1" t="s">
        <v>20416</v>
      </c>
      <c r="LCS1" t="s">
        <v>20417</v>
      </c>
      <c r="LCT1" t="s">
        <v>20418</v>
      </c>
      <c r="LCU1" t="s">
        <v>20419</v>
      </c>
      <c r="LCV1" t="s">
        <v>20420</v>
      </c>
      <c r="LCW1" t="s">
        <v>20421</v>
      </c>
      <c r="LCX1" t="s">
        <v>20422</v>
      </c>
      <c r="LCY1" t="s">
        <v>20423</v>
      </c>
      <c r="LCZ1" t="s">
        <v>20424</v>
      </c>
      <c r="LDA1" t="s">
        <v>20425</v>
      </c>
      <c r="LDB1" t="s">
        <v>20426</v>
      </c>
      <c r="LDC1" t="s">
        <v>20427</v>
      </c>
      <c r="LDD1" t="s">
        <v>20428</v>
      </c>
      <c r="LDE1" t="s">
        <v>20429</v>
      </c>
      <c r="LDF1" t="s">
        <v>20430</v>
      </c>
      <c r="LDG1" t="s">
        <v>20431</v>
      </c>
      <c r="LDH1" t="s">
        <v>20432</v>
      </c>
      <c r="LDI1" t="s">
        <v>20433</v>
      </c>
      <c r="LDJ1" t="s">
        <v>20434</v>
      </c>
      <c r="LDK1" t="s">
        <v>20435</v>
      </c>
      <c r="LDL1" t="s">
        <v>20436</v>
      </c>
      <c r="LDM1" t="s">
        <v>20437</v>
      </c>
      <c r="LDN1" t="s">
        <v>20438</v>
      </c>
      <c r="LDO1" t="s">
        <v>20439</v>
      </c>
      <c r="LDP1" t="s">
        <v>20440</v>
      </c>
      <c r="LDQ1" t="s">
        <v>20441</v>
      </c>
      <c r="LDR1" t="s">
        <v>20442</v>
      </c>
      <c r="LDS1" t="s">
        <v>20443</v>
      </c>
      <c r="LDT1" t="s">
        <v>20444</v>
      </c>
      <c r="LDU1" t="s">
        <v>20445</v>
      </c>
      <c r="LDV1" t="s">
        <v>20446</v>
      </c>
      <c r="LDW1" t="s">
        <v>20447</v>
      </c>
      <c r="LDX1" t="s">
        <v>20448</v>
      </c>
      <c r="LDY1" t="s">
        <v>20449</v>
      </c>
      <c r="LDZ1" t="s">
        <v>20450</v>
      </c>
      <c r="LEA1" t="s">
        <v>20451</v>
      </c>
      <c r="LEB1" t="s">
        <v>20452</v>
      </c>
      <c r="LEC1" t="s">
        <v>20453</v>
      </c>
      <c r="LED1" t="s">
        <v>20454</v>
      </c>
      <c r="LEE1" t="s">
        <v>20455</v>
      </c>
      <c r="LEF1" t="s">
        <v>20456</v>
      </c>
      <c r="LEG1" t="s">
        <v>20457</v>
      </c>
      <c r="LEH1" t="s">
        <v>20458</v>
      </c>
      <c r="LEI1" t="s">
        <v>20459</v>
      </c>
      <c r="LEJ1" t="s">
        <v>20460</v>
      </c>
      <c r="LEK1" t="s">
        <v>20461</v>
      </c>
      <c r="LEL1" t="s">
        <v>20462</v>
      </c>
      <c r="LEM1" t="s">
        <v>20463</v>
      </c>
      <c r="LEN1" t="s">
        <v>20464</v>
      </c>
      <c r="LEO1" t="s">
        <v>20465</v>
      </c>
      <c r="LEP1" t="s">
        <v>20466</v>
      </c>
      <c r="LEQ1" t="s">
        <v>20467</v>
      </c>
      <c r="LER1" t="s">
        <v>20468</v>
      </c>
      <c r="LES1" t="s">
        <v>20469</v>
      </c>
      <c r="LET1" t="s">
        <v>20470</v>
      </c>
      <c r="LEU1" t="s">
        <v>20471</v>
      </c>
      <c r="LEV1" t="s">
        <v>20472</v>
      </c>
      <c r="LEW1" t="s">
        <v>20473</v>
      </c>
      <c r="LEX1" t="s">
        <v>20474</v>
      </c>
      <c r="LEY1" t="s">
        <v>20475</v>
      </c>
      <c r="LEZ1" t="s">
        <v>20476</v>
      </c>
      <c r="LFA1" t="s">
        <v>20477</v>
      </c>
      <c r="LFB1" t="s">
        <v>20478</v>
      </c>
      <c r="LFC1" t="s">
        <v>20479</v>
      </c>
      <c r="LFD1" t="s">
        <v>20480</v>
      </c>
      <c r="LFE1" t="s">
        <v>20481</v>
      </c>
      <c r="LFF1" t="s">
        <v>20482</v>
      </c>
      <c r="LFG1" t="s">
        <v>20483</v>
      </c>
      <c r="LFH1" t="s">
        <v>20484</v>
      </c>
      <c r="LFI1" t="s">
        <v>20485</v>
      </c>
      <c r="LFJ1" t="s">
        <v>20486</v>
      </c>
      <c r="LFK1" t="s">
        <v>20487</v>
      </c>
      <c r="LFL1" t="s">
        <v>20488</v>
      </c>
      <c r="LFM1" t="s">
        <v>20489</v>
      </c>
      <c r="LFN1" t="s">
        <v>20490</v>
      </c>
      <c r="LFO1" t="s">
        <v>20491</v>
      </c>
      <c r="LFP1" t="s">
        <v>20492</v>
      </c>
      <c r="LFQ1" t="s">
        <v>20493</v>
      </c>
      <c r="LFR1" t="s">
        <v>20494</v>
      </c>
      <c r="LFS1" t="s">
        <v>20495</v>
      </c>
      <c r="LFT1" t="s">
        <v>20496</v>
      </c>
      <c r="LFU1" t="s">
        <v>20497</v>
      </c>
      <c r="LFV1" t="s">
        <v>20498</v>
      </c>
      <c r="LFW1" t="s">
        <v>20499</v>
      </c>
      <c r="LFX1" t="s">
        <v>20500</v>
      </c>
      <c r="LFY1" t="s">
        <v>20501</v>
      </c>
      <c r="LFZ1" t="s">
        <v>20502</v>
      </c>
      <c r="LGA1" t="s">
        <v>20503</v>
      </c>
      <c r="LGB1" t="s">
        <v>20504</v>
      </c>
      <c r="LGC1" t="s">
        <v>20505</v>
      </c>
      <c r="LGD1" t="s">
        <v>20506</v>
      </c>
      <c r="LGE1" t="s">
        <v>20507</v>
      </c>
      <c r="LGF1" t="s">
        <v>20508</v>
      </c>
      <c r="LGG1" t="s">
        <v>20509</v>
      </c>
      <c r="LGH1" t="s">
        <v>20510</v>
      </c>
      <c r="LGI1" t="s">
        <v>20511</v>
      </c>
      <c r="LGJ1" t="s">
        <v>20512</v>
      </c>
      <c r="LGK1" t="s">
        <v>20513</v>
      </c>
      <c r="LGL1" t="s">
        <v>20514</v>
      </c>
      <c r="LGM1" t="s">
        <v>20515</v>
      </c>
      <c r="LGN1" t="s">
        <v>20516</v>
      </c>
      <c r="LGO1" t="s">
        <v>20517</v>
      </c>
      <c r="LGP1" t="s">
        <v>20518</v>
      </c>
      <c r="LGQ1" t="s">
        <v>20519</v>
      </c>
      <c r="LGR1" t="s">
        <v>20520</v>
      </c>
      <c r="LGS1" t="s">
        <v>20521</v>
      </c>
      <c r="LGT1" t="s">
        <v>20522</v>
      </c>
      <c r="LGU1" t="s">
        <v>20523</v>
      </c>
      <c r="LGV1" t="s">
        <v>20524</v>
      </c>
      <c r="LGW1" t="s">
        <v>20525</v>
      </c>
      <c r="LGX1" t="s">
        <v>20526</v>
      </c>
      <c r="LGY1" t="s">
        <v>20527</v>
      </c>
      <c r="LGZ1" t="s">
        <v>20528</v>
      </c>
      <c r="LHA1" t="s">
        <v>20529</v>
      </c>
      <c r="LHB1" t="s">
        <v>20530</v>
      </c>
      <c r="LHC1" t="s">
        <v>20531</v>
      </c>
      <c r="LHD1" t="s">
        <v>20532</v>
      </c>
      <c r="LHE1" t="s">
        <v>20533</v>
      </c>
      <c r="LHF1" t="s">
        <v>20534</v>
      </c>
      <c r="LHG1" t="s">
        <v>20535</v>
      </c>
      <c r="LHH1" t="s">
        <v>20536</v>
      </c>
      <c r="LHI1" t="s">
        <v>20537</v>
      </c>
      <c r="LHJ1" t="s">
        <v>20538</v>
      </c>
      <c r="LHK1" t="s">
        <v>20539</v>
      </c>
      <c r="LHL1" t="s">
        <v>20540</v>
      </c>
      <c r="LHM1" t="s">
        <v>20541</v>
      </c>
      <c r="LHN1" t="s">
        <v>20542</v>
      </c>
      <c r="LHO1" t="s">
        <v>20543</v>
      </c>
      <c r="LHP1" t="s">
        <v>20544</v>
      </c>
      <c r="LHQ1" t="s">
        <v>20545</v>
      </c>
      <c r="LHR1" t="s">
        <v>20546</v>
      </c>
      <c r="LHS1" t="s">
        <v>20547</v>
      </c>
      <c r="LHT1" t="s">
        <v>20548</v>
      </c>
      <c r="LHU1" t="s">
        <v>20549</v>
      </c>
      <c r="LHV1" t="s">
        <v>20550</v>
      </c>
      <c r="LHW1" t="s">
        <v>20551</v>
      </c>
      <c r="LHX1" t="s">
        <v>20552</v>
      </c>
      <c r="LHY1" t="s">
        <v>20553</v>
      </c>
      <c r="LHZ1" t="s">
        <v>20554</v>
      </c>
      <c r="LIA1" t="s">
        <v>20555</v>
      </c>
      <c r="LIB1" t="s">
        <v>20556</v>
      </c>
      <c r="LIC1" t="s">
        <v>20557</v>
      </c>
      <c r="LID1" t="s">
        <v>20558</v>
      </c>
      <c r="LIE1" t="s">
        <v>20559</v>
      </c>
      <c r="LIF1" t="s">
        <v>20560</v>
      </c>
      <c r="LIG1" t="s">
        <v>20561</v>
      </c>
      <c r="LIH1" t="s">
        <v>20562</v>
      </c>
      <c r="LII1" t="s">
        <v>20563</v>
      </c>
      <c r="LIJ1" t="s">
        <v>20564</v>
      </c>
      <c r="LIK1" t="s">
        <v>20565</v>
      </c>
      <c r="LIL1" t="s">
        <v>20566</v>
      </c>
      <c r="LIM1" t="s">
        <v>20567</v>
      </c>
      <c r="LIN1" t="s">
        <v>20568</v>
      </c>
      <c r="LIO1" t="s">
        <v>20569</v>
      </c>
      <c r="LIP1" t="s">
        <v>20570</v>
      </c>
      <c r="LIQ1" t="s">
        <v>20571</v>
      </c>
      <c r="LIR1" t="s">
        <v>20572</v>
      </c>
      <c r="LIS1" t="s">
        <v>20573</v>
      </c>
      <c r="LIT1" t="s">
        <v>20574</v>
      </c>
      <c r="LIU1" t="s">
        <v>20575</v>
      </c>
      <c r="LIV1" t="s">
        <v>20576</v>
      </c>
      <c r="LIW1" t="s">
        <v>20577</v>
      </c>
      <c r="LIX1" t="s">
        <v>20578</v>
      </c>
      <c r="LIY1" t="s">
        <v>20579</v>
      </c>
      <c r="LIZ1" t="s">
        <v>20580</v>
      </c>
      <c r="LJA1" t="s">
        <v>20581</v>
      </c>
      <c r="LJB1" t="s">
        <v>20582</v>
      </c>
      <c r="LJC1" t="s">
        <v>20583</v>
      </c>
      <c r="LJD1" t="s">
        <v>20584</v>
      </c>
      <c r="LJE1" t="s">
        <v>20585</v>
      </c>
      <c r="LJF1" t="s">
        <v>20586</v>
      </c>
      <c r="LJG1" t="s">
        <v>20587</v>
      </c>
      <c r="LJH1" t="s">
        <v>20588</v>
      </c>
      <c r="LJI1" t="s">
        <v>20589</v>
      </c>
      <c r="LJJ1" t="s">
        <v>20590</v>
      </c>
      <c r="LJK1" t="s">
        <v>20591</v>
      </c>
      <c r="LJL1" t="s">
        <v>20592</v>
      </c>
      <c r="LJM1" t="s">
        <v>20593</v>
      </c>
      <c r="LJN1" t="s">
        <v>20594</v>
      </c>
      <c r="LJO1" t="s">
        <v>20595</v>
      </c>
      <c r="LJP1" t="s">
        <v>20596</v>
      </c>
      <c r="LJQ1" t="s">
        <v>20597</v>
      </c>
      <c r="LJR1" t="s">
        <v>20598</v>
      </c>
      <c r="LJS1" t="s">
        <v>20599</v>
      </c>
      <c r="LJT1" t="s">
        <v>20600</v>
      </c>
      <c r="LJU1" t="s">
        <v>20601</v>
      </c>
      <c r="LJV1" t="s">
        <v>20602</v>
      </c>
      <c r="LJW1" t="s">
        <v>20603</v>
      </c>
      <c r="LJX1" t="s">
        <v>20604</v>
      </c>
      <c r="LJY1" t="s">
        <v>20605</v>
      </c>
      <c r="LJZ1" t="s">
        <v>20606</v>
      </c>
      <c r="LKA1" t="s">
        <v>20607</v>
      </c>
      <c r="LKB1" t="s">
        <v>20608</v>
      </c>
      <c r="LKC1" t="s">
        <v>20609</v>
      </c>
      <c r="LKD1" t="s">
        <v>20610</v>
      </c>
      <c r="LKE1" t="s">
        <v>20611</v>
      </c>
      <c r="LKF1" t="s">
        <v>20612</v>
      </c>
      <c r="LKG1" t="s">
        <v>20613</v>
      </c>
      <c r="LKH1" t="s">
        <v>20614</v>
      </c>
      <c r="LKI1" t="s">
        <v>20615</v>
      </c>
      <c r="LKJ1" t="s">
        <v>20616</v>
      </c>
      <c r="LKK1" t="s">
        <v>20617</v>
      </c>
      <c r="LKL1" t="s">
        <v>20618</v>
      </c>
      <c r="LKM1" t="s">
        <v>20619</v>
      </c>
      <c r="LKN1" t="s">
        <v>20620</v>
      </c>
      <c r="LKO1" t="s">
        <v>20621</v>
      </c>
      <c r="LKP1" t="s">
        <v>20622</v>
      </c>
      <c r="LKQ1" t="s">
        <v>20623</v>
      </c>
      <c r="LKR1" t="s">
        <v>20624</v>
      </c>
      <c r="LKS1" t="s">
        <v>20625</v>
      </c>
      <c r="LKT1" t="s">
        <v>20626</v>
      </c>
      <c r="LKU1" t="s">
        <v>20627</v>
      </c>
      <c r="LKV1" t="s">
        <v>20628</v>
      </c>
      <c r="LKW1" t="s">
        <v>20629</v>
      </c>
      <c r="LKX1" t="s">
        <v>20630</v>
      </c>
      <c r="LKY1" t="s">
        <v>20631</v>
      </c>
      <c r="LKZ1" t="s">
        <v>20632</v>
      </c>
      <c r="LLA1" t="s">
        <v>20633</v>
      </c>
      <c r="LLB1" t="s">
        <v>20634</v>
      </c>
      <c r="LLC1" t="s">
        <v>20635</v>
      </c>
      <c r="LLD1" t="s">
        <v>20636</v>
      </c>
      <c r="LLE1" t="s">
        <v>20637</v>
      </c>
      <c r="LLF1" t="s">
        <v>20638</v>
      </c>
      <c r="LLG1" t="s">
        <v>20639</v>
      </c>
      <c r="LLH1" t="s">
        <v>20640</v>
      </c>
      <c r="LLI1" t="s">
        <v>20641</v>
      </c>
      <c r="LLJ1" t="s">
        <v>20642</v>
      </c>
      <c r="LLK1" t="s">
        <v>20643</v>
      </c>
      <c r="LLL1" t="s">
        <v>20644</v>
      </c>
      <c r="LLM1" t="s">
        <v>20645</v>
      </c>
      <c r="LLN1" t="s">
        <v>20646</v>
      </c>
      <c r="LLO1" t="s">
        <v>20647</v>
      </c>
      <c r="LLP1" t="s">
        <v>20648</v>
      </c>
      <c r="LLQ1" t="s">
        <v>20649</v>
      </c>
      <c r="LLR1" t="s">
        <v>20650</v>
      </c>
      <c r="LLS1" t="s">
        <v>20651</v>
      </c>
      <c r="LLT1" t="s">
        <v>20652</v>
      </c>
      <c r="LLU1" t="s">
        <v>20653</v>
      </c>
      <c r="LLV1" t="s">
        <v>20654</v>
      </c>
      <c r="LLW1" t="s">
        <v>20655</v>
      </c>
      <c r="LLX1" t="s">
        <v>20656</v>
      </c>
      <c r="LLY1" t="s">
        <v>20657</v>
      </c>
      <c r="LLZ1" t="s">
        <v>20658</v>
      </c>
      <c r="LMA1" t="s">
        <v>20659</v>
      </c>
      <c r="LMB1" t="s">
        <v>20660</v>
      </c>
      <c r="LMC1" t="s">
        <v>20661</v>
      </c>
      <c r="LMD1" t="s">
        <v>20662</v>
      </c>
      <c r="LME1" t="s">
        <v>20663</v>
      </c>
      <c r="LMF1" t="s">
        <v>20664</v>
      </c>
      <c r="LMG1" t="s">
        <v>20665</v>
      </c>
      <c r="LMH1" t="s">
        <v>20666</v>
      </c>
      <c r="LMI1" t="s">
        <v>20667</v>
      </c>
      <c r="LMJ1" t="s">
        <v>20668</v>
      </c>
      <c r="LMK1" t="s">
        <v>20669</v>
      </c>
      <c r="LML1" t="s">
        <v>20670</v>
      </c>
      <c r="LMM1" t="s">
        <v>20671</v>
      </c>
      <c r="LMN1" t="s">
        <v>20672</v>
      </c>
      <c r="LMO1" t="s">
        <v>20673</v>
      </c>
      <c r="LMP1" t="s">
        <v>20674</v>
      </c>
      <c r="LMQ1" t="s">
        <v>20675</v>
      </c>
      <c r="LMR1" t="s">
        <v>20676</v>
      </c>
      <c r="LMS1" t="s">
        <v>20677</v>
      </c>
      <c r="LMT1" t="s">
        <v>20678</v>
      </c>
      <c r="LMU1" t="s">
        <v>20679</v>
      </c>
      <c r="LMV1" t="s">
        <v>20680</v>
      </c>
      <c r="LMW1" t="s">
        <v>20681</v>
      </c>
      <c r="LMX1" t="s">
        <v>20682</v>
      </c>
      <c r="LMY1" t="s">
        <v>20683</v>
      </c>
      <c r="LMZ1" t="s">
        <v>20684</v>
      </c>
      <c r="LNA1" t="s">
        <v>20685</v>
      </c>
      <c r="LNB1" t="s">
        <v>20686</v>
      </c>
      <c r="LNC1" t="s">
        <v>20687</v>
      </c>
      <c r="LND1" t="s">
        <v>20688</v>
      </c>
      <c r="LNE1" t="s">
        <v>20689</v>
      </c>
      <c r="LNF1" t="s">
        <v>20690</v>
      </c>
      <c r="LNG1" t="s">
        <v>20691</v>
      </c>
      <c r="LNH1" t="s">
        <v>20692</v>
      </c>
      <c r="LNI1" t="s">
        <v>20693</v>
      </c>
      <c r="LNJ1" t="s">
        <v>20694</v>
      </c>
      <c r="LNK1" t="s">
        <v>20695</v>
      </c>
      <c r="LNL1" t="s">
        <v>20696</v>
      </c>
      <c r="LNM1" t="s">
        <v>20697</v>
      </c>
      <c r="LNN1" t="s">
        <v>20698</v>
      </c>
      <c r="LNO1" t="s">
        <v>20699</v>
      </c>
      <c r="LNP1" t="s">
        <v>20700</v>
      </c>
      <c r="LNQ1" t="s">
        <v>20701</v>
      </c>
      <c r="LNR1" t="s">
        <v>20702</v>
      </c>
      <c r="LNS1" t="s">
        <v>20703</v>
      </c>
      <c r="LNT1" t="s">
        <v>20704</v>
      </c>
      <c r="LNU1" t="s">
        <v>20705</v>
      </c>
      <c r="LNV1" t="s">
        <v>20706</v>
      </c>
      <c r="LNW1" t="s">
        <v>20707</v>
      </c>
      <c r="LNX1" t="s">
        <v>20708</v>
      </c>
      <c r="LNY1" t="s">
        <v>20709</v>
      </c>
      <c r="LNZ1" t="s">
        <v>20710</v>
      </c>
      <c r="LOA1" t="s">
        <v>20711</v>
      </c>
      <c r="LOB1" t="s">
        <v>20712</v>
      </c>
      <c r="LOC1" t="s">
        <v>20713</v>
      </c>
      <c r="LOD1" t="s">
        <v>20714</v>
      </c>
      <c r="LOE1" t="s">
        <v>20715</v>
      </c>
      <c r="LOF1" t="s">
        <v>20716</v>
      </c>
      <c r="LOG1" t="s">
        <v>20717</v>
      </c>
      <c r="LOH1" t="s">
        <v>20718</v>
      </c>
      <c r="LOI1" t="s">
        <v>20719</v>
      </c>
      <c r="LOJ1" t="s">
        <v>20720</v>
      </c>
      <c r="LOK1" t="s">
        <v>20721</v>
      </c>
      <c r="LOL1" t="s">
        <v>20722</v>
      </c>
      <c r="LOM1" t="s">
        <v>20723</v>
      </c>
      <c r="LON1" t="s">
        <v>20724</v>
      </c>
      <c r="LOO1" t="s">
        <v>20725</v>
      </c>
      <c r="LOP1" t="s">
        <v>20726</v>
      </c>
      <c r="LOQ1" t="s">
        <v>20727</v>
      </c>
      <c r="LOR1" t="s">
        <v>20728</v>
      </c>
      <c r="LOS1" t="s">
        <v>20729</v>
      </c>
      <c r="LOT1" t="s">
        <v>20730</v>
      </c>
      <c r="LOU1" t="s">
        <v>20731</v>
      </c>
      <c r="LOV1" t="s">
        <v>20732</v>
      </c>
      <c r="LOW1" t="s">
        <v>20733</v>
      </c>
      <c r="LOX1" t="s">
        <v>20734</v>
      </c>
      <c r="LOY1" t="s">
        <v>20735</v>
      </c>
      <c r="LOZ1" t="s">
        <v>20736</v>
      </c>
      <c r="LPA1" t="s">
        <v>20737</v>
      </c>
      <c r="LPB1" t="s">
        <v>20738</v>
      </c>
      <c r="LPC1" t="s">
        <v>20739</v>
      </c>
      <c r="LPD1" t="s">
        <v>20740</v>
      </c>
      <c r="LPE1" t="s">
        <v>20741</v>
      </c>
      <c r="LPF1" t="s">
        <v>20742</v>
      </c>
      <c r="LPG1" t="s">
        <v>20743</v>
      </c>
      <c r="LPH1" t="s">
        <v>20744</v>
      </c>
      <c r="LPI1" t="s">
        <v>20745</v>
      </c>
      <c r="LPJ1" t="s">
        <v>20746</v>
      </c>
      <c r="LPK1" t="s">
        <v>20747</v>
      </c>
      <c r="LPL1" t="s">
        <v>20748</v>
      </c>
      <c r="LPM1" t="s">
        <v>20749</v>
      </c>
      <c r="LPN1" t="s">
        <v>20750</v>
      </c>
      <c r="LPO1" t="s">
        <v>20751</v>
      </c>
      <c r="LPP1" t="s">
        <v>20752</v>
      </c>
      <c r="LPQ1" t="s">
        <v>20753</v>
      </c>
      <c r="LPR1" t="s">
        <v>20754</v>
      </c>
      <c r="LPS1" t="s">
        <v>20755</v>
      </c>
      <c r="LPT1" t="s">
        <v>20756</v>
      </c>
      <c r="LPU1" t="s">
        <v>20757</v>
      </c>
      <c r="LPV1" t="s">
        <v>20758</v>
      </c>
      <c r="LPW1" t="s">
        <v>20759</v>
      </c>
      <c r="LPX1" t="s">
        <v>20760</v>
      </c>
      <c r="LPY1" t="s">
        <v>20761</v>
      </c>
      <c r="LPZ1" t="s">
        <v>20762</v>
      </c>
      <c r="LQA1" t="s">
        <v>20763</v>
      </c>
      <c r="LQB1" t="s">
        <v>20764</v>
      </c>
      <c r="LQC1" t="s">
        <v>20765</v>
      </c>
      <c r="LQD1" t="s">
        <v>20766</v>
      </c>
      <c r="LQE1" t="s">
        <v>20767</v>
      </c>
      <c r="LQF1" t="s">
        <v>20768</v>
      </c>
      <c r="LQG1" t="s">
        <v>20769</v>
      </c>
      <c r="LQH1" t="s">
        <v>20770</v>
      </c>
      <c r="LQI1" t="s">
        <v>20771</v>
      </c>
      <c r="LQJ1" t="s">
        <v>20772</v>
      </c>
      <c r="LQK1" t="s">
        <v>20773</v>
      </c>
      <c r="LQL1" t="s">
        <v>20774</v>
      </c>
      <c r="LQM1" t="s">
        <v>20775</v>
      </c>
      <c r="LQN1" t="s">
        <v>20776</v>
      </c>
      <c r="LQO1" t="s">
        <v>20777</v>
      </c>
      <c r="LQP1" t="s">
        <v>20778</v>
      </c>
      <c r="LQQ1" t="s">
        <v>20779</v>
      </c>
      <c r="LQR1" t="s">
        <v>20780</v>
      </c>
      <c r="LQS1" t="s">
        <v>20781</v>
      </c>
      <c r="LQT1" t="s">
        <v>20782</v>
      </c>
      <c r="LQU1" t="s">
        <v>20783</v>
      </c>
      <c r="LQV1" t="s">
        <v>20784</v>
      </c>
      <c r="LQW1" t="s">
        <v>20785</v>
      </c>
      <c r="LQX1" t="s">
        <v>20786</v>
      </c>
      <c r="LQY1" t="s">
        <v>20787</v>
      </c>
      <c r="LQZ1" t="s">
        <v>20788</v>
      </c>
      <c r="LRA1" t="s">
        <v>20789</v>
      </c>
      <c r="LRB1" t="s">
        <v>20790</v>
      </c>
      <c r="LRC1" t="s">
        <v>20791</v>
      </c>
      <c r="LRD1" t="s">
        <v>20792</v>
      </c>
      <c r="LRE1" t="s">
        <v>20793</v>
      </c>
      <c r="LRF1" t="s">
        <v>20794</v>
      </c>
      <c r="LRG1" t="s">
        <v>20795</v>
      </c>
      <c r="LRH1" t="s">
        <v>20796</v>
      </c>
      <c r="LRI1" t="s">
        <v>20797</v>
      </c>
      <c r="LRJ1" t="s">
        <v>20798</v>
      </c>
      <c r="LRK1" t="s">
        <v>20799</v>
      </c>
      <c r="LRL1" t="s">
        <v>20800</v>
      </c>
      <c r="LRM1" t="s">
        <v>20801</v>
      </c>
      <c r="LRN1" t="s">
        <v>20802</v>
      </c>
      <c r="LRO1" t="s">
        <v>20803</v>
      </c>
      <c r="LRP1" t="s">
        <v>20804</v>
      </c>
      <c r="LRQ1" t="s">
        <v>20805</v>
      </c>
      <c r="LRR1" t="s">
        <v>20806</v>
      </c>
      <c r="LRS1" t="s">
        <v>20807</v>
      </c>
      <c r="LRT1" t="s">
        <v>20808</v>
      </c>
      <c r="LRU1" t="s">
        <v>20809</v>
      </c>
      <c r="LRV1" t="s">
        <v>20810</v>
      </c>
      <c r="LRW1" t="s">
        <v>20811</v>
      </c>
      <c r="LRX1" t="s">
        <v>20812</v>
      </c>
      <c r="LRY1" t="s">
        <v>20813</v>
      </c>
      <c r="LRZ1" t="s">
        <v>20814</v>
      </c>
      <c r="LSA1" t="s">
        <v>20815</v>
      </c>
      <c r="LSB1" t="s">
        <v>20816</v>
      </c>
      <c r="LSC1" t="s">
        <v>20817</v>
      </c>
      <c r="LSD1" t="s">
        <v>20818</v>
      </c>
      <c r="LSE1" t="s">
        <v>20819</v>
      </c>
      <c r="LSF1" t="s">
        <v>20820</v>
      </c>
      <c r="LSG1" t="s">
        <v>20821</v>
      </c>
      <c r="LSH1" t="s">
        <v>20822</v>
      </c>
      <c r="LSI1" t="s">
        <v>20823</v>
      </c>
      <c r="LSJ1" t="s">
        <v>20824</v>
      </c>
      <c r="LSK1" t="s">
        <v>20825</v>
      </c>
      <c r="LSL1" t="s">
        <v>20826</v>
      </c>
      <c r="LSM1" t="s">
        <v>20827</v>
      </c>
      <c r="LSN1" t="s">
        <v>20828</v>
      </c>
      <c r="LSO1" t="s">
        <v>20829</v>
      </c>
      <c r="LSP1" t="s">
        <v>20830</v>
      </c>
      <c r="LSQ1" t="s">
        <v>20831</v>
      </c>
      <c r="LSR1" t="s">
        <v>20832</v>
      </c>
      <c r="LSS1" t="s">
        <v>20833</v>
      </c>
      <c r="LST1" t="s">
        <v>20834</v>
      </c>
      <c r="LSU1" t="s">
        <v>20835</v>
      </c>
      <c r="LSV1" t="s">
        <v>20836</v>
      </c>
      <c r="LSW1" t="s">
        <v>20837</v>
      </c>
      <c r="LSX1" t="s">
        <v>20838</v>
      </c>
      <c r="LSY1" t="s">
        <v>20839</v>
      </c>
      <c r="LSZ1" t="s">
        <v>20840</v>
      </c>
      <c r="LTA1" t="s">
        <v>20841</v>
      </c>
      <c r="LTB1" t="s">
        <v>20842</v>
      </c>
      <c r="LTC1" t="s">
        <v>20843</v>
      </c>
      <c r="LTD1" t="s">
        <v>20844</v>
      </c>
      <c r="LTE1" t="s">
        <v>20845</v>
      </c>
      <c r="LTF1" t="s">
        <v>20846</v>
      </c>
      <c r="LTG1" t="s">
        <v>20847</v>
      </c>
      <c r="LTH1" t="s">
        <v>20848</v>
      </c>
      <c r="LTI1" t="s">
        <v>20849</v>
      </c>
      <c r="LTJ1" t="s">
        <v>20850</v>
      </c>
      <c r="LTK1" t="s">
        <v>20851</v>
      </c>
      <c r="LTL1" t="s">
        <v>20852</v>
      </c>
      <c r="LTM1" t="s">
        <v>20853</v>
      </c>
      <c r="LTN1" t="s">
        <v>20854</v>
      </c>
      <c r="LTO1" t="s">
        <v>20855</v>
      </c>
      <c r="LTP1" t="s">
        <v>20856</v>
      </c>
      <c r="LTQ1" t="s">
        <v>20857</v>
      </c>
      <c r="LTR1" t="s">
        <v>20858</v>
      </c>
      <c r="LTS1" t="s">
        <v>20859</v>
      </c>
      <c r="LTT1" t="s">
        <v>20860</v>
      </c>
      <c r="LTU1" t="s">
        <v>20861</v>
      </c>
      <c r="LTV1" t="s">
        <v>20862</v>
      </c>
      <c r="LTW1" t="s">
        <v>20863</v>
      </c>
      <c r="LTX1" t="s">
        <v>20864</v>
      </c>
      <c r="LTY1" t="s">
        <v>20865</v>
      </c>
      <c r="LTZ1" t="s">
        <v>20866</v>
      </c>
      <c r="LUA1" t="s">
        <v>20867</v>
      </c>
      <c r="LUB1" t="s">
        <v>20868</v>
      </c>
      <c r="LUC1" t="s">
        <v>20869</v>
      </c>
      <c r="LUD1" t="s">
        <v>20870</v>
      </c>
      <c r="LUE1" t="s">
        <v>20871</v>
      </c>
      <c r="LUF1" t="s">
        <v>20872</v>
      </c>
      <c r="LUG1" t="s">
        <v>20873</v>
      </c>
      <c r="LUH1" t="s">
        <v>20874</v>
      </c>
      <c r="LUI1" t="s">
        <v>20875</v>
      </c>
      <c r="LUJ1" t="s">
        <v>20876</v>
      </c>
      <c r="LUK1" t="s">
        <v>20877</v>
      </c>
      <c r="LUL1" t="s">
        <v>20878</v>
      </c>
      <c r="LUM1" t="s">
        <v>20879</v>
      </c>
      <c r="LUN1" t="s">
        <v>20880</v>
      </c>
      <c r="LUO1" t="s">
        <v>20881</v>
      </c>
      <c r="LUP1" t="s">
        <v>20882</v>
      </c>
      <c r="LUQ1" t="s">
        <v>20883</v>
      </c>
      <c r="LUR1" t="s">
        <v>20884</v>
      </c>
      <c r="LUS1" t="s">
        <v>20885</v>
      </c>
      <c r="LUT1" t="s">
        <v>20886</v>
      </c>
      <c r="LUU1" t="s">
        <v>20887</v>
      </c>
      <c r="LUV1" t="s">
        <v>20888</v>
      </c>
      <c r="LUW1" t="s">
        <v>20889</v>
      </c>
      <c r="LUX1" t="s">
        <v>20890</v>
      </c>
      <c r="LUY1" t="s">
        <v>20891</v>
      </c>
      <c r="LUZ1" t="s">
        <v>20892</v>
      </c>
      <c r="LVA1" t="s">
        <v>20893</v>
      </c>
      <c r="LVB1" t="s">
        <v>20894</v>
      </c>
      <c r="LVC1" t="s">
        <v>20895</v>
      </c>
      <c r="LVD1" t="s">
        <v>20896</v>
      </c>
      <c r="LVE1" t="s">
        <v>20897</v>
      </c>
      <c r="LVF1" t="s">
        <v>20898</v>
      </c>
      <c r="LVG1" t="s">
        <v>20899</v>
      </c>
      <c r="LVH1" t="s">
        <v>20900</v>
      </c>
      <c r="LVI1" t="s">
        <v>20901</v>
      </c>
      <c r="LVJ1" t="s">
        <v>20902</v>
      </c>
      <c r="LVK1" t="s">
        <v>20903</v>
      </c>
      <c r="LVL1" t="s">
        <v>20904</v>
      </c>
      <c r="LVM1" t="s">
        <v>20905</v>
      </c>
      <c r="LVN1" t="s">
        <v>20906</v>
      </c>
      <c r="LVO1" t="s">
        <v>20907</v>
      </c>
      <c r="LVP1" t="s">
        <v>20908</v>
      </c>
      <c r="LVQ1" t="s">
        <v>20909</v>
      </c>
      <c r="LVR1" t="s">
        <v>20910</v>
      </c>
      <c r="LVS1" t="s">
        <v>20911</v>
      </c>
      <c r="LVT1" t="s">
        <v>20912</v>
      </c>
      <c r="LVU1" t="s">
        <v>20913</v>
      </c>
      <c r="LVV1" t="s">
        <v>20914</v>
      </c>
      <c r="LVW1" t="s">
        <v>20915</v>
      </c>
      <c r="LVX1" t="s">
        <v>20916</v>
      </c>
      <c r="LVY1" t="s">
        <v>20917</v>
      </c>
      <c r="LVZ1" t="s">
        <v>20918</v>
      </c>
      <c r="LWA1" t="s">
        <v>20919</v>
      </c>
      <c r="LWB1" t="s">
        <v>20920</v>
      </c>
      <c r="LWC1" t="s">
        <v>20921</v>
      </c>
      <c r="LWD1" t="s">
        <v>20922</v>
      </c>
      <c r="LWE1" t="s">
        <v>20923</v>
      </c>
      <c r="LWF1" t="s">
        <v>20924</v>
      </c>
      <c r="LWG1" t="s">
        <v>20925</v>
      </c>
      <c r="LWH1" t="s">
        <v>20926</v>
      </c>
      <c r="LWI1" t="s">
        <v>20927</v>
      </c>
      <c r="LWJ1" t="s">
        <v>20928</v>
      </c>
      <c r="LWK1" t="s">
        <v>20929</v>
      </c>
      <c r="LWL1" t="s">
        <v>20930</v>
      </c>
      <c r="LWM1" t="s">
        <v>20931</v>
      </c>
      <c r="LWN1" t="s">
        <v>20932</v>
      </c>
      <c r="LWO1" t="s">
        <v>20933</v>
      </c>
      <c r="LWP1" t="s">
        <v>20934</v>
      </c>
      <c r="LWQ1" t="s">
        <v>20935</v>
      </c>
      <c r="LWR1" t="s">
        <v>20936</v>
      </c>
      <c r="LWS1" t="s">
        <v>20937</v>
      </c>
      <c r="LWT1" t="s">
        <v>20938</v>
      </c>
      <c r="LWU1" t="s">
        <v>20939</v>
      </c>
      <c r="LWV1" t="s">
        <v>20940</v>
      </c>
      <c r="LWW1" t="s">
        <v>20941</v>
      </c>
      <c r="LWX1" t="s">
        <v>20942</v>
      </c>
      <c r="LWY1" t="s">
        <v>20943</v>
      </c>
      <c r="LWZ1" t="s">
        <v>20944</v>
      </c>
      <c r="LXA1" t="s">
        <v>20945</v>
      </c>
      <c r="LXB1" t="s">
        <v>20946</v>
      </c>
      <c r="LXC1" t="s">
        <v>20947</v>
      </c>
      <c r="LXD1" t="s">
        <v>20948</v>
      </c>
      <c r="LXE1" t="s">
        <v>20949</v>
      </c>
      <c r="LXF1" t="s">
        <v>20950</v>
      </c>
      <c r="LXG1" t="s">
        <v>20951</v>
      </c>
      <c r="LXH1" t="s">
        <v>20952</v>
      </c>
      <c r="LXI1" t="s">
        <v>20953</v>
      </c>
      <c r="LXJ1" t="s">
        <v>20954</v>
      </c>
      <c r="LXK1" t="s">
        <v>20955</v>
      </c>
      <c r="LXL1" t="s">
        <v>20956</v>
      </c>
      <c r="LXM1" t="s">
        <v>20957</v>
      </c>
      <c r="LXN1" t="s">
        <v>20958</v>
      </c>
      <c r="LXO1" t="s">
        <v>20959</v>
      </c>
      <c r="LXP1" t="s">
        <v>20960</v>
      </c>
      <c r="LXQ1" t="s">
        <v>20961</v>
      </c>
      <c r="LXR1" t="s">
        <v>20962</v>
      </c>
      <c r="LXS1" t="s">
        <v>20963</v>
      </c>
      <c r="LXT1" t="s">
        <v>20964</v>
      </c>
      <c r="LXU1" t="s">
        <v>20965</v>
      </c>
      <c r="LXV1" t="s">
        <v>20966</v>
      </c>
      <c r="LXW1" t="s">
        <v>20967</v>
      </c>
      <c r="LXX1" t="s">
        <v>20968</v>
      </c>
      <c r="LXY1" t="s">
        <v>20969</v>
      </c>
      <c r="LXZ1" t="s">
        <v>20970</v>
      </c>
      <c r="LYA1" t="s">
        <v>20971</v>
      </c>
      <c r="LYB1" t="s">
        <v>20972</v>
      </c>
      <c r="LYC1" t="s">
        <v>20973</v>
      </c>
      <c r="LYD1" t="s">
        <v>20974</v>
      </c>
      <c r="LYE1" t="s">
        <v>20975</v>
      </c>
      <c r="LYF1" t="s">
        <v>20976</v>
      </c>
      <c r="LYG1" t="s">
        <v>20977</v>
      </c>
      <c r="LYH1" t="s">
        <v>20978</v>
      </c>
      <c r="LYI1" t="s">
        <v>20979</v>
      </c>
      <c r="LYJ1" t="s">
        <v>20980</v>
      </c>
      <c r="LYK1" t="s">
        <v>20981</v>
      </c>
      <c r="LYL1" t="s">
        <v>20982</v>
      </c>
      <c r="LYM1" t="s">
        <v>20983</v>
      </c>
      <c r="LYN1" t="s">
        <v>20984</v>
      </c>
      <c r="LYO1" t="s">
        <v>20985</v>
      </c>
      <c r="LYP1" t="s">
        <v>20986</v>
      </c>
      <c r="LYQ1" t="s">
        <v>20987</v>
      </c>
      <c r="LYR1" t="s">
        <v>20988</v>
      </c>
      <c r="LYS1" t="s">
        <v>20989</v>
      </c>
      <c r="LYT1" t="s">
        <v>20990</v>
      </c>
      <c r="LYU1" t="s">
        <v>20991</v>
      </c>
      <c r="LYV1" t="s">
        <v>20992</v>
      </c>
      <c r="LYW1" t="s">
        <v>20993</v>
      </c>
      <c r="LYX1" t="s">
        <v>20994</v>
      </c>
      <c r="LYY1" t="s">
        <v>20995</v>
      </c>
      <c r="LYZ1" t="s">
        <v>20996</v>
      </c>
      <c r="LZA1" t="s">
        <v>20997</v>
      </c>
      <c r="LZB1" t="s">
        <v>20998</v>
      </c>
      <c r="LZC1" t="s">
        <v>20999</v>
      </c>
      <c r="LZD1" t="s">
        <v>21000</v>
      </c>
      <c r="LZE1" t="s">
        <v>21001</v>
      </c>
      <c r="LZF1" t="s">
        <v>21002</v>
      </c>
      <c r="LZG1" t="s">
        <v>21003</v>
      </c>
      <c r="LZH1" t="s">
        <v>21004</v>
      </c>
      <c r="LZI1" t="s">
        <v>21005</v>
      </c>
      <c r="LZJ1" t="s">
        <v>21006</v>
      </c>
      <c r="LZK1" t="s">
        <v>21007</v>
      </c>
      <c r="LZL1" t="s">
        <v>21008</v>
      </c>
      <c r="LZM1" t="s">
        <v>21009</v>
      </c>
      <c r="LZN1" t="s">
        <v>21010</v>
      </c>
      <c r="LZO1" t="s">
        <v>21011</v>
      </c>
      <c r="LZP1" t="s">
        <v>21012</v>
      </c>
      <c r="LZQ1" t="s">
        <v>21013</v>
      </c>
      <c r="LZR1" t="s">
        <v>21014</v>
      </c>
      <c r="LZS1" t="s">
        <v>21015</v>
      </c>
      <c r="LZT1" t="s">
        <v>21016</v>
      </c>
      <c r="LZU1" t="s">
        <v>21017</v>
      </c>
      <c r="LZV1" t="s">
        <v>21018</v>
      </c>
      <c r="LZW1" t="s">
        <v>21019</v>
      </c>
      <c r="LZX1" t="s">
        <v>21020</v>
      </c>
      <c r="LZY1" t="s">
        <v>21021</v>
      </c>
      <c r="LZZ1" t="s">
        <v>21022</v>
      </c>
      <c r="MAA1" t="s">
        <v>21023</v>
      </c>
      <c r="MAB1" t="s">
        <v>21024</v>
      </c>
      <c r="MAC1" t="s">
        <v>21025</v>
      </c>
      <c r="MAD1" t="s">
        <v>21026</v>
      </c>
      <c r="MAE1" t="s">
        <v>21027</v>
      </c>
      <c r="MAF1" t="s">
        <v>21028</v>
      </c>
      <c r="MAG1" t="s">
        <v>21029</v>
      </c>
      <c r="MAH1" t="s">
        <v>21030</v>
      </c>
      <c r="MAI1" t="s">
        <v>21031</v>
      </c>
      <c r="MAJ1" t="s">
        <v>21032</v>
      </c>
      <c r="MAK1" t="s">
        <v>21033</v>
      </c>
      <c r="MAL1" t="s">
        <v>21034</v>
      </c>
      <c r="MAM1" t="s">
        <v>21035</v>
      </c>
      <c r="MAN1" t="s">
        <v>21036</v>
      </c>
      <c r="MAO1" t="s">
        <v>21037</v>
      </c>
      <c r="MAP1" t="s">
        <v>21038</v>
      </c>
      <c r="MAQ1" t="s">
        <v>21039</v>
      </c>
      <c r="MAR1" t="s">
        <v>21040</v>
      </c>
      <c r="MAS1" t="s">
        <v>21041</v>
      </c>
      <c r="MAT1" t="s">
        <v>21042</v>
      </c>
      <c r="MAU1" t="s">
        <v>21043</v>
      </c>
      <c r="MAV1" t="s">
        <v>21044</v>
      </c>
      <c r="MAW1" t="s">
        <v>21045</v>
      </c>
      <c r="MAX1" t="s">
        <v>21046</v>
      </c>
      <c r="MAY1" t="s">
        <v>21047</v>
      </c>
      <c r="MAZ1" t="s">
        <v>21048</v>
      </c>
      <c r="MBA1" t="s">
        <v>21049</v>
      </c>
      <c r="MBB1" t="s">
        <v>21050</v>
      </c>
      <c r="MBC1" t="s">
        <v>21051</v>
      </c>
      <c r="MBD1" t="s">
        <v>21052</v>
      </c>
      <c r="MBE1" t="s">
        <v>21053</v>
      </c>
      <c r="MBF1" t="s">
        <v>21054</v>
      </c>
      <c r="MBG1" t="s">
        <v>21055</v>
      </c>
      <c r="MBH1" t="s">
        <v>21056</v>
      </c>
      <c r="MBI1" t="s">
        <v>21057</v>
      </c>
      <c r="MBJ1" t="s">
        <v>21058</v>
      </c>
      <c r="MBK1" t="s">
        <v>21059</v>
      </c>
      <c r="MBL1" t="s">
        <v>21060</v>
      </c>
      <c r="MBM1" t="s">
        <v>21061</v>
      </c>
      <c r="MBN1" t="s">
        <v>21062</v>
      </c>
      <c r="MBO1" t="s">
        <v>21063</v>
      </c>
      <c r="MBP1" t="s">
        <v>21064</v>
      </c>
      <c r="MBQ1" t="s">
        <v>21065</v>
      </c>
      <c r="MBR1" t="s">
        <v>21066</v>
      </c>
      <c r="MBS1" t="s">
        <v>21067</v>
      </c>
      <c r="MBT1" t="s">
        <v>21068</v>
      </c>
      <c r="MBU1" t="s">
        <v>21069</v>
      </c>
      <c r="MBV1" t="s">
        <v>21070</v>
      </c>
      <c r="MBW1" t="s">
        <v>21071</v>
      </c>
      <c r="MBX1" t="s">
        <v>21072</v>
      </c>
      <c r="MBY1" t="s">
        <v>21073</v>
      </c>
      <c r="MBZ1" t="s">
        <v>21074</v>
      </c>
      <c r="MCA1" t="s">
        <v>21075</v>
      </c>
      <c r="MCB1" t="s">
        <v>21076</v>
      </c>
      <c r="MCC1" t="s">
        <v>21077</v>
      </c>
      <c r="MCD1" t="s">
        <v>21078</v>
      </c>
      <c r="MCE1" t="s">
        <v>21079</v>
      </c>
      <c r="MCF1" t="s">
        <v>21080</v>
      </c>
      <c r="MCG1" t="s">
        <v>21081</v>
      </c>
      <c r="MCH1" t="s">
        <v>21082</v>
      </c>
      <c r="MCI1" t="s">
        <v>21083</v>
      </c>
      <c r="MCJ1" t="s">
        <v>21084</v>
      </c>
      <c r="MCK1" t="s">
        <v>21085</v>
      </c>
      <c r="MCL1" t="s">
        <v>21086</v>
      </c>
      <c r="MCM1" t="s">
        <v>21087</v>
      </c>
      <c r="MCN1" t="s">
        <v>21088</v>
      </c>
      <c r="MCO1" t="s">
        <v>21089</v>
      </c>
      <c r="MCP1" t="s">
        <v>21090</v>
      </c>
      <c r="MCQ1" t="s">
        <v>21091</v>
      </c>
      <c r="MCR1" t="s">
        <v>21092</v>
      </c>
      <c r="MCS1" t="s">
        <v>21093</v>
      </c>
      <c r="MCT1" t="s">
        <v>21094</v>
      </c>
      <c r="MCU1" t="s">
        <v>21095</v>
      </c>
      <c r="MCV1" t="s">
        <v>21096</v>
      </c>
      <c r="MCW1" t="s">
        <v>21097</v>
      </c>
      <c r="MCX1" t="s">
        <v>21098</v>
      </c>
      <c r="MCY1" t="s">
        <v>21099</v>
      </c>
      <c r="MCZ1" t="s">
        <v>21100</v>
      </c>
      <c r="MDA1" t="s">
        <v>21101</v>
      </c>
      <c r="MDB1" t="s">
        <v>21102</v>
      </c>
      <c r="MDC1" t="s">
        <v>21103</v>
      </c>
      <c r="MDD1" t="s">
        <v>21104</v>
      </c>
      <c r="MDE1" t="s">
        <v>21105</v>
      </c>
      <c r="MDF1" t="s">
        <v>21106</v>
      </c>
      <c r="MDG1" t="s">
        <v>21107</v>
      </c>
      <c r="MDH1" t="s">
        <v>21108</v>
      </c>
      <c r="MDI1" t="s">
        <v>21109</v>
      </c>
      <c r="MDJ1" t="s">
        <v>21110</v>
      </c>
      <c r="MDK1" t="s">
        <v>21111</v>
      </c>
      <c r="MDL1" t="s">
        <v>21112</v>
      </c>
      <c r="MDM1" t="s">
        <v>21113</v>
      </c>
      <c r="MDN1" t="s">
        <v>21114</v>
      </c>
      <c r="MDO1" t="s">
        <v>21115</v>
      </c>
      <c r="MDP1" t="s">
        <v>21116</v>
      </c>
      <c r="MDQ1" t="s">
        <v>21117</v>
      </c>
      <c r="MDR1" t="s">
        <v>21118</v>
      </c>
      <c r="MDS1" t="s">
        <v>21119</v>
      </c>
      <c r="MDT1" t="s">
        <v>21120</v>
      </c>
      <c r="MDU1" t="s">
        <v>21121</v>
      </c>
      <c r="MDV1" t="s">
        <v>21122</v>
      </c>
      <c r="MDW1" t="s">
        <v>21123</v>
      </c>
      <c r="MDX1" t="s">
        <v>21124</v>
      </c>
      <c r="MDY1" t="s">
        <v>21125</v>
      </c>
      <c r="MDZ1" t="s">
        <v>21126</v>
      </c>
      <c r="MEA1" t="s">
        <v>21127</v>
      </c>
      <c r="MEB1" t="s">
        <v>21128</v>
      </c>
      <c r="MEC1" t="s">
        <v>21129</v>
      </c>
      <c r="MED1" t="s">
        <v>21130</v>
      </c>
      <c r="MEE1" t="s">
        <v>21131</v>
      </c>
      <c r="MEF1" t="s">
        <v>21132</v>
      </c>
      <c r="MEG1" t="s">
        <v>21133</v>
      </c>
      <c r="MEH1" t="s">
        <v>21134</v>
      </c>
      <c r="MEI1" t="s">
        <v>21135</v>
      </c>
      <c r="MEJ1" t="s">
        <v>21136</v>
      </c>
      <c r="MEK1" t="s">
        <v>21137</v>
      </c>
      <c r="MEL1" t="s">
        <v>21138</v>
      </c>
      <c r="MEM1" t="s">
        <v>21139</v>
      </c>
      <c r="MEN1" t="s">
        <v>21140</v>
      </c>
      <c r="MEO1" t="s">
        <v>21141</v>
      </c>
      <c r="MEP1" t="s">
        <v>21142</v>
      </c>
      <c r="MEQ1" t="s">
        <v>21143</v>
      </c>
      <c r="MER1" t="s">
        <v>21144</v>
      </c>
      <c r="MES1" t="s">
        <v>21145</v>
      </c>
      <c r="MET1" t="s">
        <v>21146</v>
      </c>
      <c r="MEU1" t="s">
        <v>21147</v>
      </c>
      <c r="MEV1" t="s">
        <v>21148</v>
      </c>
      <c r="MEW1" t="s">
        <v>21149</v>
      </c>
      <c r="MEX1" t="s">
        <v>21150</v>
      </c>
      <c r="MEY1" t="s">
        <v>21151</v>
      </c>
      <c r="MEZ1" t="s">
        <v>21152</v>
      </c>
      <c r="MFA1" t="s">
        <v>21153</v>
      </c>
      <c r="MFB1" t="s">
        <v>21154</v>
      </c>
      <c r="MFC1" t="s">
        <v>21155</v>
      </c>
      <c r="MFD1" t="s">
        <v>21156</v>
      </c>
      <c r="MFE1" t="s">
        <v>21157</v>
      </c>
      <c r="MFF1" t="s">
        <v>21158</v>
      </c>
      <c r="MFG1" t="s">
        <v>21159</v>
      </c>
      <c r="MFH1" t="s">
        <v>21160</v>
      </c>
      <c r="MFI1" t="s">
        <v>21161</v>
      </c>
      <c r="MFJ1" t="s">
        <v>21162</v>
      </c>
      <c r="MFK1" t="s">
        <v>21163</v>
      </c>
      <c r="MFL1" t="s">
        <v>21164</v>
      </c>
      <c r="MFM1" t="s">
        <v>21165</v>
      </c>
      <c r="MFN1" t="s">
        <v>21166</v>
      </c>
      <c r="MFO1" t="s">
        <v>21167</v>
      </c>
      <c r="MFP1" t="s">
        <v>21168</v>
      </c>
      <c r="MFQ1" t="s">
        <v>21169</v>
      </c>
      <c r="MFR1" t="s">
        <v>21170</v>
      </c>
      <c r="MFS1" t="s">
        <v>21171</v>
      </c>
      <c r="MFT1" t="s">
        <v>21172</v>
      </c>
      <c r="MFU1" t="s">
        <v>21173</v>
      </c>
      <c r="MFV1" t="s">
        <v>21174</v>
      </c>
      <c r="MFW1" t="s">
        <v>21175</v>
      </c>
      <c r="MFX1" t="s">
        <v>21176</v>
      </c>
      <c r="MFY1" t="s">
        <v>21177</v>
      </c>
      <c r="MFZ1" t="s">
        <v>21178</v>
      </c>
      <c r="MGA1" t="s">
        <v>21179</v>
      </c>
      <c r="MGB1" t="s">
        <v>21180</v>
      </c>
      <c r="MGC1" t="s">
        <v>21181</v>
      </c>
      <c r="MGD1" t="s">
        <v>21182</v>
      </c>
      <c r="MGE1" t="s">
        <v>21183</v>
      </c>
      <c r="MGF1" t="s">
        <v>21184</v>
      </c>
      <c r="MGG1" t="s">
        <v>21185</v>
      </c>
      <c r="MGH1" t="s">
        <v>21186</v>
      </c>
      <c r="MGI1" t="s">
        <v>21187</v>
      </c>
      <c r="MGJ1" t="s">
        <v>21188</v>
      </c>
      <c r="MGK1" t="s">
        <v>21189</v>
      </c>
      <c r="MGL1" t="s">
        <v>21190</v>
      </c>
      <c r="MGM1" t="s">
        <v>21191</v>
      </c>
      <c r="MGN1" t="s">
        <v>21192</v>
      </c>
      <c r="MGO1" t="s">
        <v>21193</v>
      </c>
      <c r="MGP1" t="s">
        <v>21194</v>
      </c>
      <c r="MGQ1" t="s">
        <v>21195</v>
      </c>
      <c r="MGR1" t="s">
        <v>21196</v>
      </c>
      <c r="MGS1" t="s">
        <v>21197</v>
      </c>
      <c r="MGT1" t="s">
        <v>21198</v>
      </c>
      <c r="MGU1" t="s">
        <v>21199</v>
      </c>
      <c r="MGV1" t="s">
        <v>21200</v>
      </c>
      <c r="MGW1" t="s">
        <v>21201</v>
      </c>
      <c r="MGX1" t="s">
        <v>21202</v>
      </c>
      <c r="MGY1" t="s">
        <v>21203</v>
      </c>
      <c r="MGZ1" t="s">
        <v>21204</v>
      </c>
      <c r="MHA1" t="s">
        <v>21205</v>
      </c>
      <c r="MHB1" t="s">
        <v>21206</v>
      </c>
      <c r="MHC1" t="s">
        <v>21207</v>
      </c>
      <c r="MHD1" t="s">
        <v>21208</v>
      </c>
      <c r="MHE1" t="s">
        <v>21209</v>
      </c>
      <c r="MHF1" t="s">
        <v>21210</v>
      </c>
      <c r="MHG1" t="s">
        <v>21211</v>
      </c>
      <c r="MHH1" t="s">
        <v>21212</v>
      </c>
      <c r="MHI1" t="s">
        <v>21213</v>
      </c>
      <c r="MHJ1" t="s">
        <v>21214</v>
      </c>
      <c r="MHK1" t="s">
        <v>21215</v>
      </c>
      <c r="MHL1" t="s">
        <v>21216</v>
      </c>
      <c r="MHM1" t="s">
        <v>21217</v>
      </c>
      <c r="MHN1" t="s">
        <v>21218</v>
      </c>
      <c r="MHO1" t="s">
        <v>21219</v>
      </c>
      <c r="MHP1" t="s">
        <v>21220</v>
      </c>
      <c r="MHQ1" t="s">
        <v>21221</v>
      </c>
      <c r="MHR1" t="s">
        <v>21222</v>
      </c>
      <c r="MHS1" t="s">
        <v>21223</v>
      </c>
      <c r="MHT1" t="s">
        <v>21224</v>
      </c>
      <c r="MHU1" t="s">
        <v>21225</v>
      </c>
      <c r="MHV1" t="s">
        <v>21226</v>
      </c>
      <c r="MHW1" t="s">
        <v>21227</v>
      </c>
      <c r="MHX1" t="s">
        <v>21228</v>
      </c>
      <c r="MHY1" t="s">
        <v>21229</v>
      </c>
      <c r="MHZ1" t="s">
        <v>21230</v>
      </c>
      <c r="MIA1" t="s">
        <v>21231</v>
      </c>
      <c r="MIB1" t="s">
        <v>21232</v>
      </c>
      <c r="MIC1" t="s">
        <v>21233</v>
      </c>
      <c r="MID1" t="s">
        <v>21234</v>
      </c>
      <c r="MIE1" t="s">
        <v>21235</v>
      </c>
      <c r="MIF1" t="s">
        <v>21236</v>
      </c>
      <c r="MIG1" t="s">
        <v>21237</v>
      </c>
      <c r="MIH1" t="s">
        <v>21238</v>
      </c>
      <c r="MII1" t="s">
        <v>21239</v>
      </c>
      <c r="MIJ1" t="s">
        <v>21240</v>
      </c>
      <c r="MIK1" t="s">
        <v>21241</v>
      </c>
      <c r="MIL1" t="s">
        <v>21242</v>
      </c>
      <c r="MIM1" t="s">
        <v>21243</v>
      </c>
      <c r="MIN1" t="s">
        <v>21244</v>
      </c>
      <c r="MIO1" t="s">
        <v>21245</v>
      </c>
      <c r="MIP1" t="s">
        <v>21246</v>
      </c>
      <c r="MIQ1" t="s">
        <v>21247</v>
      </c>
      <c r="MIR1" t="s">
        <v>21248</v>
      </c>
      <c r="MIS1" t="s">
        <v>21249</v>
      </c>
      <c r="MIT1" t="s">
        <v>21250</v>
      </c>
      <c r="MIU1" t="s">
        <v>21251</v>
      </c>
      <c r="MIV1" t="s">
        <v>21252</v>
      </c>
      <c r="MIW1" t="s">
        <v>21253</v>
      </c>
      <c r="MIX1" t="s">
        <v>21254</v>
      </c>
      <c r="MIY1" t="s">
        <v>21255</v>
      </c>
      <c r="MIZ1" t="s">
        <v>21256</v>
      </c>
      <c r="MJA1" t="s">
        <v>21257</v>
      </c>
      <c r="MJB1" t="s">
        <v>21258</v>
      </c>
      <c r="MJC1" t="s">
        <v>21259</v>
      </c>
      <c r="MJD1" t="s">
        <v>21260</v>
      </c>
      <c r="MJE1" t="s">
        <v>21261</v>
      </c>
      <c r="MJF1" t="s">
        <v>21262</v>
      </c>
      <c r="MJG1" t="s">
        <v>21263</v>
      </c>
      <c r="MJH1" t="s">
        <v>21264</v>
      </c>
      <c r="MJI1" t="s">
        <v>21265</v>
      </c>
      <c r="MJJ1" t="s">
        <v>21266</v>
      </c>
      <c r="MJK1" t="s">
        <v>21267</v>
      </c>
      <c r="MJL1" t="s">
        <v>21268</v>
      </c>
      <c r="MJM1" t="s">
        <v>21269</v>
      </c>
      <c r="MJN1" t="s">
        <v>21270</v>
      </c>
      <c r="MJO1" t="s">
        <v>21271</v>
      </c>
      <c r="MJP1" t="s">
        <v>21272</v>
      </c>
      <c r="MJQ1" t="s">
        <v>21273</v>
      </c>
      <c r="MJR1" t="s">
        <v>21274</v>
      </c>
      <c r="MJS1" t="s">
        <v>21275</v>
      </c>
      <c r="MJT1" t="s">
        <v>21276</v>
      </c>
      <c r="MJU1" t="s">
        <v>21277</v>
      </c>
      <c r="MJV1" t="s">
        <v>21278</v>
      </c>
      <c r="MJW1" t="s">
        <v>21279</v>
      </c>
      <c r="MJX1" t="s">
        <v>21280</v>
      </c>
      <c r="MJY1" t="s">
        <v>21281</v>
      </c>
      <c r="MJZ1" t="s">
        <v>21282</v>
      </c>
      <c r="MKA1" t="s">
        <v>21283</v>
      </c>
      <c r="MKB1" t="s">
        <v>21284</v>
      </c>
      <c r="MKC1" t="s">
        <v>21285</v>
      </c>
      <c r="MKD1" t="s">
        <v>21286</v>
      </c>
      <c r="MKE1" t="s">
        <v>21287</v>
      </c>
      <c r="MKF1" t="s">
        <v>21288</v>
      </c>
      <c r="MKG1" t="s">
        <v>21289</v>
      </c>
      <c r="MKH1" t="s">
        <v>21290</v>
      </c>
      <c r="MKI1" t="s">
        <v>21291</v>
      </c>
      <c r="MKJ1" t="s">
        <v>21292</v>
      </c>
      <c r="MKK1" t="s">
        <v>21293</v>
      </c>
      <c r="MKL1" t="s">
        <v>21294</v>
      </c>
      <c r="MKM1" t="s">
        <v>21295</v>
      </c>
      <c r="MKN1" t="s">
        <v>21296</v>
      </c>
      <c r="MKO1" t="s">
        <v>21297</v>
      </c>
      <c r="MKP1" t="s">
        <v>21298</v>
      </c>
      <c r="MKQ1" t="s">
        <v>21299</v>
      </c>
      <c r="MKR1" t="s">
        <v>21300</v>
      </c>
      <c r="MKS1" t="s">
        <v>21301</v>
      </c>
      <c r="MKT1" t="s">
        <v>21302</v>
      </c>
      <c r="MKU1" t="s">
        <v>21303</v>
      </c>
      <c r="MKV1" t="s">
        <v>21304</v>
      </c>
      <c r="MKW1" t="s">
        <v>21305</v>
      </c>
      <c r="MKX1" t="s">
        <v>21306</v>
      </c>
      <c r="MKY1" t="s">
        <v>21307</v>
      </c>
      <c r="MKZ1" t="s">
        <v>21308</v>
      </c>
      <c r="MLA1" t="s">
        <v>21309</v>
      </c>
      <c r="MLB1" t="s">
        <v>21310</v>
      </c>
      <c r="MLC1" t="s">
        <v>21311</v>
      </c>
      <c r="MLD1" t="s">
        <v>21312</v>
      </c>
      <c r="MLE1" t="s">
        <v>21313</v>
      </c>
      <c r="MLF1" t="s">
        <v>21314</v>
      </c>
      <c r="MLG1" t="s">
        <v>21315</v>
      </c>
      <c r="MLH1" t="s">
        <v>21316</v>
      </c>
      <c r="MLI1" t="s">
        <v>21317</v>
      </c>
      <c r="MLJ1" t="s">
        <v>21318</v>
      </c>
      <c r="MLK1" t="s">
        <v>21319</v>
      </c>
      <c r="MLL1" t="s">
        <v>21320</v>
      </c>
      <c r="MLM1" t="s">
        <v>21321</v>
      </c>
      <c r="MLN1" t="s">
        <v>21322</v>
      </c>
      <c r="MLO1" t="s">
        <v>21323</v>
      </c>
      <c r="MLP1" t="s">
        <v>21324</v>
      </c>
      <c r="MLQ1" t="s">
        <v>21325</v>
      </c>
      <c r="MLR1" t="s">
        <v>21326</v>
      </c>
      <c r="MLS1" t="s">
        <v>21327</v>
      </c>
      <c r="MLT1" t="s">
        <v>21328</v>
      </c>
      <c r="MLU1" t="s">
        <v>21329</v>
      </c>
      <c r="MLV1" t="s">
        <v>21330</v>
      </c>
      <c r="MLW1" t="s">
        <v>21331</v>
      </c>
      <c r="MLX1" t="s">
        <v>21332</v>
      </c>
      <c r="MLY1" t="s">
        <v>21333</v>
      </c>
      <c r="MLZ1" t="s">
        <v>21334</v>
      </c>
      <c r="MMA1" t="s">
        <v>21335</v>
      </c>
      <c r="MMB1" t="s">
        <v>21336</v>
      </c>
      <c r="MMC1" t="s">
        <v>21337</v>
      </c>
      <c r="MMD1" t="s">
        <v>21338</v>
      </c>
      <c r="MME1" t="s">
        <v>21339</v>
      </c>
      <c r="MMF1" t="s">
        <v>21340</v>
      </c>
      <c r="MMG1" t="s">
        <v>21341</v>
      </c>
      <c r="MMH1" t="s">
        <v>21342</v>
      </c>
      <c r="MMI1" t="s">
        <v>21343</v>
      </c>
      <c r="MMJ1" t="s">
        <v>21344</v>
      </c>
      <c r="MMK1" t="s">
        <v>21345</v>
      </c>
      <c r="MML1" t="s">
        <v>21346</v>
      </c>
      <c r="MMM1" t="s">
        <v>21347</v>
      </c>
      <c r="MMN1" t="s">
        <v>21348</v>
      </c>
      <c r="MMO1" t="s">
        <v>21349</v>
      </c>
      <c r="MMP1" t="s">
        <v>21350</v>
      </c>
      <c r="MMQ1" t="s">
        <v>21351</v>
      </c>
      <c r="MMR1" t="s">
        <v>21352</v>
      </c>
      <c r="MMS1" t="s">
        <v>21353</v>
      </c>
      <c r="MMT1" t="s">
        <v>21354</v>
      </c>
      <c r="MMU1" t="s">
        <v>21355</v>
      </c>
      <c r="MMV1" t="s">
        <v>21356</v>
      </c>
      <c r="MMW1" t="s">
        <v>21357</v>
      </c>
      <c r="MMX1" t="s">
        <v>21358</v>
      </c>
      <c r="MMY1" t="s">
        <v>21359</v>
      </c>
      <c r="MMZ1" t="s">
        <v>21360</v>
      </c>
      <c r="MNA1" t="s">
        <v>21361</v>
      </c>
      <c r="MNB1" t="s">
        <v>21362</v>
      </c>
      <c r="MNC1" t="s">
        <v>21363</v>
      </c>
      <c r="MND1" t="s">
        <v>21364</v>
      </c>
      <c r="MNE1" t="s">
        <v>21365</v>
      </c>
      <c r="MNF1" t="s">
        <v>21366</v>
      </c>
      <c r="MNG1" t="s">
        <v>21367</v>
      </c>
      <c r="MNH1" t="s">
        <v>21368</v>
      </c>
      <c r="MNI1" t="s">
        <v>21369</v>
      </c>
      <c r="MNJ1" t="s">
        <v>21370</v>
      </c>
      <c r="MNK1" t="s">
        <v>21371</v>
      </c>
      <c r="MNL1" t="s">
        <v>21372</v>
      </c>
      <c r="MNM1" t="s">
        <v>21373</v>
      </c>
      <c r="MNN1" t="s">
        <v>21374</v>
      </c>
      <c r="MNO1" t="s">
        <v>21375</v>
      </c>
      <c r="MNP1" t="s">
        <v>21376</v>
      </c>
      <c r="MNQ1" t="s">
        <v>21377</v>
      </c>
      <c r="MNR1" t="s">
        <v>21378</v>
      </c>
      <c r="MNS1" t="s">
        <v>21379</v>
      </c>
      <c r="MNT1" t="s">
        <v>21380</v>
      </c>
      <c r="MNU1" t="s">
        <v>21381</v>
      </c>
      <c r="MNV1" t="s">
        <v>21382</v>
      </c>
      <c r="MNW1" t="s">
        <v>21383</v>
      </c>
      <c r="MNX1" t="s">
        <v>21384</v>
      </c>
      <c r="MNY1" t="s">
        <v>21385</v>
      </c>
      <c r="MNZ1" t="s">
        <v>21386</v>
      </c>
      <c r="MOA1" t="s">
        <v>21387</v>
      </c>
      <c r="MOB1" t="s">
        <v>21388</v>
      </c>
      <c r="MOC1" t="s">
        <v>21389</v>
      </c>
      <c r="MOD1" t="s">
        <v>21390</v>
      </c>
      <c r="MOE1" t="s">
        <v>21391</v>
      </c>
      <c r="MOF1" t="s">
        <v>21392</v>
      </c>
      <c r="MOG1" t="s">
        <v>21393</v>
      </c>
      <c r="MOH1" t="s">
        <v>21394</v>
      </c>
      <c r="MOI1" t="s">
        <v>21395</v>
      </c>
      <c r="MOJ1" t="s">
        <v>21396</v>
      </c>
      <c r="MOK1" t="s">
        <v>21397</v>
      </c>
      <c r="MOL1" t="s">
        <v>21398</v>
      </c>
      <c r="MOM1" t="s">
        <v>21399</v>
      </c>
      <c r="MON1" t="s">
        <v>21400</v>
      </c>
      <c r="MOO1" t="s">
        <v>21401</v>
      </c>
      <c r="MOP1" t="s">
        <v>21402</v>
      </c>
      <c r="MOQ1" t="s">
        <v>21403</v>
      </c>
      <c r="MOR1" t="s">
        <v>21404</v>
      </c>
      <c r="MOS1" t="s">
        <v>21405</v>
      </c>
      <c r="MOT1" t="s">
        <v>21406</v>
      </c>
      <c r="MOU1" t="s">
        <v>21407</v>
      </c>
      <c r="MOV1" t="s">
        <v>21408</v>
      </c>
      <c r="MOW1" t="s">
        <v>21409</v>
      </c>
      <c r="MOX1" t="s">
        <v>21410</v>
      </c>
      <c r="MOY1" t="s">
        <v>21411</v>
      </c>
      <c r="MOZ1" t="s">
        <v>21412</v>
      </c>
      <c r="MPA1" t="s">
        <v>21413</v>
      </c>
      <c r="MPB1" t="s">
        <v>21414</v>
      </c>
      <c r="MPC1" t="s">
        <v>21415</v>
      </c>
      <c r="MPD1" t="s">
        <v>21416</v>
      </c>
      <c r="MPE1" t="s">
        <v>21417</v>
      </c>
      <c r="MPF1" t="s">
        <v>21418</v>
      </c>
      <c r="MPG1" t="s">
        <v>21419</v>
      </c>
      <c r="MPH1" t="s">
        <v>21420</v>
      </c>
      <c r="MPI1" t="s">
        <v>21421</v>
      </c>
      <c r="MPJ1" t="s">
        <v>21422</v>
      </c>
      <c r="MPK1" t="s">
        <v>21423</v>
      </c>
      <c r="MPL1" t="s">
        <v>21424</v>
      </c>
      <c r="MPM1" t="s">
        <v>21425</v>
      </c>
      <c r="MPN1" t="s">
        <v>21426</v>
      </c>
      <c r="MPO1" t="s">
        <v>21427</v>
      </c>
      <c r="MPP1" t="s">
        <v>21428</v>
      </c>
      <c r="MPQ1" t="s">
        <v>21429</v>
      </c>
      <c r="MPR1" t="s">
        <v>21430</v>
      </c>
      <c r="MPS1" t="s">
        <v>21431</v>
      </c>
      <c r="MPT1" t="s">
        <v>21432</v>
      </c>
      <c r="MPU1" t="s">
        <v>21433</v>
      </c>
      <c r="MPV1" t="s">
        <v>21434</v>
      </c>
      <c r="MPW1" t="s">
        <v>21435</v>
      </c>
      <c r="MPX1" t="s">
        <v>21436</v>
      </c>
      <c r="MPY1" t="s">
        <v>21437</v>
      </c>
      <c r="MPZ1" t="s">
        <v>21438</v>
      </c>
      <c r="MQA1" t="s">
        <v>21439</v>
      </c>
      <c r="MQB1" t="s">
        <v>21440</v>
      </c>
      <c r="MQC1" t="s">
        <v>21441</v>
      </c>
      <c r="MQD1" t="s">
        <v>21442</v>
      </c>
      <c r="MQE1" t="s">
        <v>21443</v>
      </c>
      <c r="MQF1" t="s">
        <v>21444</v>
      </c>
      <c r="MQG1" t="s">
        <v>21445</v>
      </c>
      <c r="MQH1" t="s">
        <v>21446</v>
      </c>
      <c r="MQI1" t="s">
        <v>21447</v>
      </c>
      <c r="MQJ1" t="s">
        <v>21448</v>
      </c>
      <c r="MQK1" t="s">
        <v>21449</v>
      </c>
      <c r="MQL1" t="s">
        <v>21450</v>
      </c>
      <c r="MQM1" t="s">
        <v>21451</v>
      </c>
      <c r="MQN1" t="s">
        <v>21452</v>
      </c>
      <c r="MQO1" t="s">
        <v>21453</v>
      </c>
      <c r="MQP1" t="s">
        <v>21454</v>
      </c>
      <c r="MQQ1" t="s">
        <v>21455</v>
      </c>
      <c r="MQR1" t="s">
        <v>21456</v>
      </c>
      <c r="MQS1" t="s">
        <v>21457</v>
      </c>
      <c r="MQT1" t="s">
        <v>21458</v>
      </c>
      <c r="MQU1" t="s">
        <v>21459</v>
      </c>
      <c r="MQV1" t="s">
        <v>21460</v>
      </c>
      <c r="MQW1" t="s">
        <v>21461</v>
      </c>
      <c r="MQX1" t="s">
        <v>21462</v>
      </c>
      <c r="MQY1" t="s">
        <v>21463</v>
      </c>
      <c r="MQZ1" t="s">
        <v>21464</v>
      </c>
      <c r="MRA1" t="s">
        <v>21465</v>
      </c>
      <c r="MRB1" t="s">
        <v>21466</v>
      </c>
      <c r="MRC1" t="s">
        <v>21467</v>
      </c>
      <c r="MRD1" t="s">
        <v>21468</v>
      </c>
      <c r="MRE1" t="s">
        <v>21469</v>
      </c>
      <c r="MRF1" t="s">
        <v>21470</v>
      </c>
      <c r="MRG1" t="s">
        <v>21471</v>
      </c>
      <c r="MRH1" t="s">
        <v>21472</v>
      </c>
      <c r="MRI1" t="s">
        <v>21473</v>
      </c>
      <c r="MRJ1" t="s">
        <v>21474</v>
      </c>
      <c r="MRK1" t="s">
        <v>21475</v>
      </c>
      <c r="MRL1" t="s">
        <v>21476</v>
      </c>
      <c r="MRM1" t="s">
        <v>21477</v>
      </c>
      <c r="MRN1" t="s">
        <v>21478</v>
      </c>
      <c r="MRO1" t="s">
        <v>21479</v>
      </c>
      <c r="MRP1" t="s">
        <v>21480</v>
      </c>
      <c r="MRQ1" t="s">
        <v>21481</v>
      </c>
      <c r="MRR1" t="s">
        <v>21482</v>
      </c>
      <c r="MRS1" t="s">
        <v>21483</v>
      </c>
      <c r="MRT1" t="s">
        <v>21484</v>
      </c>
      <c r="MRU1" t="s">
        <v>21485</v>
      </c>
      <c r="MRV1" t="s">
        <v>21486</v>
      </c>
      <c r="MRW1" t="s">
        <v>21487</v>
      </c>
      <c r="MRX1" t="s">
        <v>21488</v>
      </c>
      <c r="MRY1" t="s">
        <v>21489</v>
      </c>
      <c r="MRZ1" t="s">
        <v>21490</v>
      </c>
      <c r="MSA1" t="s">
        <v>21491</v>
      </c>
      <c r="MSB1" t="s">
        <v>21492</v>
      </c>
      <c r="MSC1" t="s">
        <v>21493</v>
      </c>
      <c r="MSD1" t="s">
        <v>21494</v>
      </c>
      <c r="MSE1" t="s">
        <v>21495</v>
      </c>
      <c r="MSF1" t="s">
        <v>21496</v>
      </c>
      <c r="MSG1" t="s">
        <v>21497</v>
      </c>
      <c r="MSH1" t="s">
        <v>21498</v>
      </c>
      <c r="MSI1" t="s">
        <v>21499</v>
      </c>
      <c r="MSJ1" t="s">
        <v>21500</v>
      </c>
      <c r="MSK1" t="s">
        <v>21501</v>
      </c>
      <c r="MSL1" t="s">
        <v>21502</v>
      </c>
      <c r="MSM1" t="s">
        <v>21503</v>
      </c>
      <c r="MSN1" t="s">
        <v>21504</v>
      </c>
      <c r="MSO1" t="s">
        <v>21505</v>
      </c>
      <c r="MSP1" t="s">
        <v>21506</v>
      </c>
      <c r="MSQ1" t="s">
        <v>21507</v>
      </c>
      <c r="MSR1" t="s">
        <v>21508</v>
      </c>
      <c r="MSS1" t="s">
        <v>21509</v>
      </c>
      <c r="MST1" t="s">
        <v>21510</v>
      </c>
      <c r="MSU1" t="s">
        <v>21511</v>
      </c>
      <c r="MSV1" t="s">
        <v>21512</v>
      </c>
      <c r="MSW1" t="s">
        <v>21513</v>
      </c>
      <c r="MSX1" t="s">
        <v>21514</v>
      </c>
      <c r="MSY1" t="s">
        <v>21515</v>
      </c>
      <c r="MSZ1" t="s">
        <v>21516</v>
      </c>
      <c r="MTA1" t="s">
        <v>21517</v>
      </c>
      <c r="MTB1" t="s">
        <v>21518</v>
      </c>
      <c r="MTC1" t="s">
        <v>21519</v>
      </c>
      <c r="MTD1" t="s">
        <v>21520</v>
      </c>
      <c r="MTE1" t="s">
        <v>21521</v>
      </c>
      <c r="MTF1" t="s">
        <v>21522</v>
      </c>
      <c r="MTG1" t="s">
        <v>21523</v>
      </c>
      <c r="MTH1" t="s">
        <v>21524</v>
      </c>
      <c r="MTI1" t="s">
        <v>21525</v>
      </c>
      <c r="MTJ1" t="s">
        <v>21526</v>
      </c>
      <c r="MTK1" t="s">
        <v>21527</v>
      </c>
      <c r="MTL1" t="s">
        <v>21528</v>
      </c>
      <c r="MTM1" t="s">
        <v>21529</v>
      </c>
      <c r="MTN1" t="s">
        <v>21530</v>
      </c>
      <c r="MTO1" t="s">
        <v>21531</v>
      </c>
      <c r="MTP1" t="s">
        <v>21532</v>
      </c>
      <c r="MTQ1" t="s">
        <v>21533</v>
      </c>
      <c r="MTR1" t="s">
        <v>21534</v>
      </c>
      <c r="MTS1" t="s">
        <v>21535</v>
      </c>
      <c r="MTT1" t="s">
        <v>21536</v>
      </c>
      <c r="MTU1" t="s">
        <v>21537</v>
      </c>
      <c r="MTV1" t="s">
        <v>21538</v>
      </c>
      <c r="MTW1" t="s">
        <v>21539</v>
      </c>
      <c r="MTX1" t="s">
        <v>21540</v>
      </c>
      <c r="MTY1" t="s">
        <v>21541</v>
      </c>
      <c r="MTZ1" t="s">
        <v>21542</v>
      </c>
      <c r="MUA1" t="s">
        <v>21543</v>
      </c>
      <c r="MUB1" t="s">
        <v>21544</v>
      </c>
      <c r="MUC1" t="s">
        <v>21545</v>
      </c>
      <c r="MUD1" t="s">
        <v>21546</v>
      </c>
      <c r="MUE1" t="s">
        <v>21547</v>
      </c>
      <c r="MUF1" t="s">
        <v>21548</v>
      </c>
      <c r="MUG1" t="s">
        <v>21549</v>
      </c>
      <c r="MUH1" t="s">
        <v>21550</v>
      </c>
      <c r="MUI1" t="s">
        <v>21551</v>
      </c>
      <c r="MUJ1" t="s">
        <v>21552</v>
      </c>
      <c r="MUK1" t="s">
        <v>21553</v>
      </c>
      <c r="MUL1" t="s">
        <v>21554</v>
      </c>
      <c r="MUM1" t="s">
        <v>21555</v>
      </c>
      <c r="MUN1" t="s">
        <v>21556</v>
      </c>
      <c r="MUO1" t="s">
        <v>21557</v>
      </c>
      <c r="MUP1" t="s">
        <v>21558</v>
      </c>
      <c r="MUQ1" t="s">
        <v>21559</v>
      </c>
      <c r="MUR1" t="s">
        <v>21560</v>
      </c>
      <c r="MUS1" t="s">
        <v>21561</v>
      </c>
      <c r="MUT1" t="s">
        <v>21562</v>
      </c>
      <c r="MUU1" t="s">
        <v>21563</v>
      </c>
      <c r="MUV1" t="s">
        <v>21564</v>
      </c>
      <c r="MUW1" t="s">
        <v>21565</v>
      </c>
      <c r="MUX1" t="s">
        <v>21566</v>
      </c>
      <c r="MUY1" t="s">
        <v>21567</v>
      </c>
      <c r="MUZ1" t="s">
        <v>21568</v>
      </c>
      <c r="MVA1" t="s">
        <v>21569</v>
      </c>
      <c r="MVB1" t="s">
        <v>21570</v>
      </c>
      <c r="MVC1" t="s">
        <v>21571</v>
      </c>
      <c r="MVD1" t="s">
        <v>21572</v>
      </c>
      <c r="MVE1" t="s">
        <v>21573</v>
      </c>
      <c r="MVF1" t="s">
        <v>21574</v>
      </c>
      <c r="MVG1" t="s">
        <v>21575</v>
      </c>
      <c r="MVH1" t="s">
        <v>21576</v>
      </c>
      <c r="MVI1" t="s">
        <v>21577</v>
      </c>
      <c r="MVJ1" t="s">
        <v>21578</v>
      </c>
      <c r="MVK1" t="s">
        <v>21579</v>
      </c>
      <c r="MVL1" t="s">
        <v>21580</v>
      </c>
      <c r="MVM1" t="s">
        <v>21581</v>
      </c>
      <c r="MVN1" t="s">
        <v>21582</v>
      </c>
      <c r="MVO1" t="s">
        <v>21583</v>
      </c>
      <c r="MVP1" t="s">
        <v>21584</v>
      </c>
      <c r="MVQ1" t="s">
        <v>21585</v>
      </c>
      <c r="MVR1" t="s">
        <v>21586</v>
      </c>
      <c r="MVS1" t="s">
        <v>21587</v>
      </c>
      <c r="MVT1" t="s">
        <v>21588</v>
      </c>
      <c r="MVU1" t="s">
        <v>21589</v>
      </c>
      <c r="MVV1" t="s">
        <v>21590</v>
      </c>
      <c r="MVW1" t="s">
        <v>21591</v>
      </c>
      <c r="MVX1" t="s">
        <v>21592</v>
      </c>
      <c r="MVY1" t="s">
        <v>21593</v>
      </c>
      <c r="MVZ1" t="s">
        <v>21594</v>
      </c>
      <c r="MWA1" t="s">
        <v>21595</v>
      </c>
      <c r="MWB1" t="s">
        <v>21596</v>
      </c>
      <c r="MWC1" t="s">
        <v>21597</v>
      </c>
      <c r="MWD1" t="s">
        <v>21598</v>
      </c>
      <c r="MWE1" t="s">
        <v>21599</v>
      </c>
      <c r="MWF1" t="s">
        <v>21600</v>
      </c>
      <c r="MWG1" t="s">
        <v>21601</v>
      </c>
      <c r="MWH1" t="s">
        <v>21602</v>
      </c>
      <c r="MWI1" t="s">
        <v>21603</v>
      </c>
      <c r="MWJ1" t="s">
        <v>21604</v>
      </c>
      <c r="MWK1" t="s">
        <v>21605</v>
      </c>
      <c r="MWL1" t="s">
        <v>21606</v>
      </c>
      <c r="MWM1" t="s">
        <v>21607</v>
      </c>
      <c r="MWN1" t="s">
        <v>21608</v>
      </c>
      <c r="MWO1" t="s">
        <v>21609</v>
      </c>
      <c r="MWP1" t="s">
        <v>21610</v>
      </c>
      <c r="MWQ1" t="s">
        <v>21611</v>
      </c>
      <c r="MWR1" t="s">
        <v>21612</v>
      </c>
      <c r="MWS1" t="s">
        <v>21613</v>
      </c>
      <c r="MWT1" t="s">
        <v>21614</v>
      </c>
      <c r="MWU1" t="s">
        <v>21615</v>
      </c>
      <c r="MWV1" t="s">
        <v>21616</v>
      </c>
      <c r="MWW1" t="s">
        <v>21617</v>
      </c>
      <c r="MWX1" t="s">
        <v>21618</v>
      </c>
      <c r="MWY1" t="s">
        <v>21619</v>
      </c>
      <c r="MWZ1" t="s">
        <v>21620</v>
      </c>
      <c r="MXA1" t="s">
        <v>21621</v>
      </c>
      <c r="MXB1" t="s">
        <v>21622</v>
      </c>
      <c r="MXC1" t="s">
        <v>21623</v>
      </c>
      <c r="MXD1" t="s">
        <v>21624</v>
      </c>
      <c r="MXE1" t="s">
        <v>21625</v>
      </c>
      <c r="MXF1" t="s">
        <v>21626</v>
      </c>
      <c r="MXG1" t="s">
        <v>21627</v>
      </c>
      <c r="MXH1" t="s">
        <v>21628</v>
      </c>
      <c r="MXI1" t="s">
        <v>21629</v>
      </c>
      <c r="MXJ1" t="s">
        <v>21630</v>
      </c>
      <c r="MXK1" t="s">
        <v>21631</v>
      </c>
      <c r="MXL1" t="s">
        <v>21632</v>
      </c>
      <c r="MXM1" t="s">
        <v>21633</v>
      </c>
      <c r="MXN1" t="s">
        <v>21634</v>
      </c>
      <c r="MXO1" t="s">
        <v>21635</v>
      </c>
      <c r="MXP1" t="s">
        <v>21636</v>
      </c>
      <c r="MXQ1" t="s">
        <v>21637</v>
      </c>
      <c r="MXR1" t="s">
        <v>21638</v>
      </c>
      <c r="MXS1" t="s">
        <v>21639</v>
      </c>
      <c r="MXT1" t="s">
        <v>21640</v>
      </c>
      <c r="MXU1" t="s">
        <v>21641</v>
      </c>
      <c r="MXV1" t="s">
        <v>21642</v>
      </c>
      <c r="MXW1" t="s">
        <v>21643</v>
      </c>
      <c r="MXX1" t="s">
        <v>21644</v>
      </c>
      <c r="MXY1" t="s">
        <v>21645</v>
      </c>
      <c r="MXZ1" t="s">
        <v>21646</v>
      </c>
      <c r="MYA1" t="s">
        <v>21647</v>
      </c>
      <c r="MYB1" t="s">
        <v>21648</v>
      </c>
      <c r="MYC1" t="s">
        <v>21649</v>
      </c>
      <c r="MYD1" t="s">
        <v>21650</v>
      </c>
      <c r="MYE1" t="s">
        <v>21651</v>
      </c>
      <c r="MYF1" t="s">
        <v>21652</v>
      </c>
      <c r="MYG1" t="s">
        <v>21653</v>
      </c>
      <c r="MYH1" t="s">
        <v>21654</v>
      </c>
      <c r="MYI1" t="s">
        <v>21655</v>
      </c>
      <c r="MYJ1" t="s">
        <v>21656</v>
      </c>
      <c r="MYK1" t="s">
        <v>21657</v>
      </c>
      <c r="MYL1" t="s">
        <v>21658</v>
      </c>
      <c r="MYM1" t="s">
        <v>21659</v>
      </c>
      <c r="MYN1" t="s">
        <v>21660</v>
      </c>
      <c r="MYO1" t="s">
        <v>21661</v>
      </c>
      <c r="MYP1" t="s">
        <v>21662</v>
      </c>
      <c r="MYQ1" t="s">
        <v>21663</v>
      </c>
      <c r="MYR1" t="s">
        <v>21664</v>
      </c>
      <c r="MYS1" t="s">
        <v>21665</v>
      </c>
      <c r="MYT1" t="s">
        <v>21666</v>
      </c>
      <c r="MYU1" t="s">
        <v>21667</v>
      </c>
      <c r="MYV1" t="s">
        <v>21668</v>
      </c>
      <c r="MYW1" t="s">
        <v>21669</v>
      </c>
      <c r="MYX1" t="s">
        <v>21670</v>
      </c>
      <c r="MYY1" t="s">
        <v>21671</v>
      </c>
      <c r="MYZ1" t="s">
        <v>21672</v>
      </c>
      <c r="MZA1" t="s">
        <v>21673</v>
      </c>
      <c r="MZB1" t="s">
        <v>21674</v>
      </c>
      <c r="MZC1" t="s">
        <v>21675</v>
      </c>
      <c r="MZD1" t="s">
        <v>21676</v>
      </c>
      <c r="MZE1" t="s">
        <v>21677</v>
      </c>
      <c r="MZF1" t="s">
        <v>21678</v>
      </c>
      <c r="MZG1" t="s">
        <v>21679</v>
      </c>
      <c r="MZH1" t="s">
        <v>21680</v>
      </c>
      <c r="MZI1" t="s">
        <v>21681</v>
      </c>
      <c r="MZJ1" t="s">
        <v>21682</v>
      </c>
      <c r="MZK1" t="s">
        <v>21683</v>
      </c>
      <c r="MZL1" t="s">
        <v>21684</v>
      </c>
      <c r="MZM1" t="s">
        <v>21685</v>
      </c>
      <c r="MZN1" t="s">
        <v>21686</v>
      </c>
      <c r="MZO1" t="s">
        <v>21687</v>
      </c>
      <c r="MZP1" t="s">
        <v>21688</v>
      </c>
      <c r="MZQ1" t="s">
        <v>21689</v>
      </c>
      <c r="MZR1" t="s">
        <v>21690</v>
      </c>
      <c r="MZS1" t="s">
        <v>21691</v>
      </c>
      <c r="MZT1" t="s">
        <v>21692</v>
      </c>
      <c r="MZU1" t="s">
        <v>21693</v>
      </c>
      <c r="MZV1" t="s">
        <v>21694</v>
      </c>
      <c r="MZW1" t="s">
        <v>21695</v>
      </c>
      <c r="MZX1" t="s">
        <v>21696</v>
      </c>
      <c r="MZY1" t="s">
        <v>21697</v>
      </c>
      <c r="MZZ1" t="s">
        <v>21698</v>
      </c>
      <c r="NAA1" t="s">
        <v>21699</v>
      </c>
      <c r="NAB1" t="s">
        <v>21700</v>
      </c>
      <c r="NAC1" t="s">
        <v>21701</v>
      </c>
      <c r="NAD1" t="s">
        <v>21702</v>
      </c>
      <c r="NAE1" t="s">
        <v>21703</v>
      </c>
      <c r="NAF1" t="s">
        <v>21704</v>
      </c>
      <c r="NAG1" t="s">
        <v>21705</v>
      </c>
      <c r="NAH1" t="s">
        <v>21706</v>
      </c>
      <c r="NAI1" t="s">
        <v>21707</v>
      </c>
      <c r="NAJ1" t="s">
        <v>21708</v>
      </c>
      <c r="NAK1" t="s">
        <v>21709</v>
      </c>
      <c r="NAL1" t="s">
        <v>21710</v>
      </c>
      <c r="NAM1" t="s">
        <v>21711</v>
      </c>
      <c r="NAN1" t="s">
        <v>21712</v>
      </c>
      <c r="NAO1" t="s">
        <v>21713</v>
      </c>
      <c r="NAP1" t="s">
        <v>21714</v>
      </c>
      <c r="NAQ1" t="s">
        <v>21715</v>
      </c>
      <c r="NAR1" t="s">
        <v>21716</v>
      </c>
      <c r="NAS1" t="s">
        <v>21717</v>
      </c>
      <c r="NAT1" t="s">
        <v>21718</v>
      </c>
      <c r="NAU1" t="s">
        <v>21719</v>
      </c>
      <c r="NAV1" t="s">
        <v>21720</v>
      </c>
      <c r="NAW1" t="s">
        <v>21721</v>
      </c>
      <c r="NAX1" t="s">
        <v>21722</v>
      </c>
      <c r="NAY1" t="s">
        <v>21723</v>
      </c>
      <c r="NAZ1" t="s">
        <v>21724</v>
      </c>
      <c r="NBA1" t="s">
        <v>21725</v>
      </c>
      <c r="NBB1" t="s">
        <v>21726</v>
      </c>
      <c r="NBC1" t="s">
        <v>21727</v>
      </c>
      <c r="NBD1" t="s">
        <v>21728</v>
      </c>
      <c r="NBE1" t="s">
        <v>21729</v>
      </c>
      <c r="NBF1" t="s">
        <v>21730</v>
      </c>
      <c r="NBG1" t="s">
        <v>21731</v>
      </c>
      <c r="NBH1" t="s">
        <v>21732</v>
      </c>
      <c r="NBI1" t="s">
        <v>21733</v>
      </c>
      <c r="NBJ1" t="s">
        <v>21734</v>
      </c>
      <c r="NBK1" t="s">
        <v>21735</v>
      </c>
      <c r="NBL1" t="s">
        <v>21736</v>
      </c>
      <c r="NBM1" t="s">
        <v>21737</v>
      </c>
      <c r="NBN1" t="s">
        <v>21738</v>
      </c>
      <c r="NBO1" t="s">
        <v>21739</v>
      </c>
      <c r="NBP1" t="s">
        <v>21740</v>
      </c>
      <c r="NBQ1" t="s">
        <v>21741</v>
      </c>
      <c r="NBR1" t="s">
        <v>21742</v>
      </c>
      <c r="NBS1" t="s">
        <v>21743</v>
      </c>
      <c r="NBT1" t="s">
        <v>21744</v>
      </c>
      <c r="NBU1" t="s">
        <v>21745</v>
      </c>
      <c r="NBV1" t="s">
        <v>21746</v>
      </c>
      <c r="NBW1" t="s">
        <v>21747</v>
      </c>
      <c r="NBX1" t="s">
        <v>21748</v>
      </c>
      <c r="NBY1" t="s">
        <v>21749</v>
      </c>
      <c r="NBZ1" t="s">
        <v>21750</v>
      </c>
      <c r="NCA1" t="s">
        <v>21751</v>
      </c>
      <c r="NCB1" t="s">
        <v>21752</v>
      </c>
      <c r="NCC1" t="s">
        <v>21753</v>
      </c>
      <c r="NCD1" t="s">
        <v>21754</v>
      </c>
      <c r="NCE1" t="s">
        <v>21755</v>
      </c>
      <c r="NCF1" t="s">
        <v>21756</v>
      </c>
      <c r="NCG1" t="s">
        <v>21757</v>
      </c>
      <c r="NCH1" t="s">
        <v>21758</v>
      </c>
      <c r="NCI1" t="s">
        <v>21759</v>
      </c>
      <c r="NCJ1" t="s">
        <v>21760</v>
      </c>
      <c r="NCK1" t="s">
        <v>21761</v>
      </c>
      <c r="NCL1" t="s">
        <v>21762</v>
      </c>
      <c r="NCM1" t="s">
        <v>21763</v>
      </c>
      <c r="NCN1" t="s">
        <v>21764</v>
      </c>
      <c r="NCO1" t="s">
        <v>21765</v>
      </c>
      <c r="NCP1" t="s">
        <v>21766</v>
      </c>
      <c r="NCQ1" t="s">
        <v>21767</v>
      </c>
      <c r="NCR1" t="s">
        <v>21768</v>
      </c>
      <c r="NCS1" t="s">
        <v>21769</v>
      </c>
      <c r="NCT1" t="s">
        <v>21770</v>
      </c>
      <c r="NCU1" t="s">
        <v>21771</v>
      </c>
      <c r="NCV1" t="s">
        <v>21772</v>
      </c>
      <c r="NCW1" t="s">
        <v>21773</v>
      </c>
      <c r="NCX1" t="s">
        <v>21774</v>
      </c>
      <c r="NCY1" t="s">
        <v>21775</v>
      </c>
      <c r="NCZ1" t="s">
        <v>21776</v>
      </c>
      <c r="NDA1" t="s">
        <v>21777</v>
      </c>
      <c r="NDB1" t="s">
        <v>21778</v>
      </c>
      <c r="NDC1" t="s">
        <v>21779</v>
      </c>
      <c r="NDD1" t="s">
        <v>21780</v>
      </c>
      <c r="NDE1" t="s">
        <v>21781</v>
      </c>
      <c r="NDF1" t="s">
        <v>21782</v>
      </c>
      <c r="NDG1" t="s">
        <v>21783</v>
      </c>
      <c r="NDH1" t="s">
        <v>21784</v>
      </c>
      <c r="NDI1" t="s">
        <v>21785</v>
      </c>
      <c r="NDJ1" t="s">
        <v>21786</v>
      </c>
      <c r="NDK1" t="s">
        <v>21787</v>
      </c>
      <c r="NDL1" t="s">
        <v>21788</v>
      </c>
      <c r="NDM1" t="s">
        <v>21789</v>
      </c>
      <c r="NDN1" t="s">
        <v>21790</v>
      </c>
      <c r="NDO1" t="s">
        <v>21791</v>
      </c>
      <c r="NDP1" t="s">
        <v>21792</v>
      </c>
      <c r="NDQ1" t="s">
        <v>21793</v>
      </c>
      <c r="NDR1" t="s">
        <v>21794</v>
      </c>
      <c r="NDS1" t="s">
        <v>21795</v>
      </c>
      <c r="NDT1" t="s">
        <v>21796</v>
      </c>
      <c r="NDU1" t="s">
        <v>21797</v>
      </c>
      <c r="NDV1" t="s">
        <v>21798</v>
      </c>
      <c r="NDW1" t="s">
        <v>21799</v>
      </c>
      <c r="NDX1" t="s">
        <v>21800</v>
      </c>
      <c r="NDY1" t="s">
        <v>21801</v>
      </c>
      <c r="NDZ1" t="s">
        <v>21802</v>
      </c>
      <c r="NEA1" t="s">
        <v>21803</v>
      </c>
      <c r="NEB1" t="s">
        <v>21804</v>
      </c>
      <c r="NEC1" t="s">
        <v>21805</v>
      </c>
      <c r="NED1" t="s">
        <v>21806</v>
      </c>
      <c r="NEE1" t="s">
        <v>21807</v>
      </c>
      <c r="NEF1" t="s">
        <v>21808</v>
      </c>
      <c r="NEG1" t="s">
        <v>21809</v>
      </c>
      <c r="NEH1" t="s">
        <v>21810</v>
      </c>
      <c r="NEI1" t="s">
        <v>21811</v>
      </c>
      <c r="NEJ1" t="s">
        <v>21812</v>
      </c>
      <c r="NEK1" t="s">
        <v>21813</v>
      </c>
      <c r="NEL1" t="s">
        <v>21814</v>
      </c>
      <c r="NEM1" t="s">
        <v>21815</v>
      </c>
      <c r="NEN1" t="s">
        <v>21816</v>
      </c>
      <c r="NEO1" t="s">
        <v>21817</v>
      </c>
      <c r="NEP1" t="s">
        <v>21818</v>
      </c>
      <c r="NEQ1" t="s">
        <v>21819</v>
      </c>
      <c r="NER1" t="s">
        <v>21820</v>
      </c>
      <c r="NES1" t="s">
        <v>21821</v>
      </c>
      <c r="NET1" t="s">
        <v>21822</v>
      </c>
      <c r="NEU1" t="s">
        <v>21823</v>
      </c>
      <c r="NEV1" t="s">
        <v>21824</v>
      </c>
      <c r="NEW1" t="s">
        <v>21825</v>
      </c>
      <c r="NEX1" t="s">
        <v>21826</v>
      </c>
      <c r="NEY1" t="s">
        <v>21827</v>
      </c>
      <c r="NEZ1" t="s">
        <v>21828</v>
      </c>
      <c r="NFA1" t="s">
        <v>21829</v>
      </c>
      <c r="NFB1" t="s">
        <v>21830</v>
      </c>
      <c r="NFC1" t="s">
        <v>21831</v>
      </c>
      <c r="NFD1" t="s">
        <v>21832</v>
      </c>
      <c r="NFE1" t="s">
        <v>21833</v>
      </c>
      <c r="NFF1" t="s">
        <v>21834</v>
      </c>
      <c r="NFG1" t="s">
        <v>21835</v>
      </c>
      <c r="NFH1" t="s">
        <v>21836</v>
      </c>
      <c r="NFI1" t="s">
        <v>21837</v>
      </c>
      <c r="NFJ1" t="s">
        <v>21838</v>
      </c>
      <c r="NFK1" t="s">
        <v>21839</v>
      </c>
      <c r="NFL1" t="s">
        <v>21840</v>
      </c>
      <c r="NFM1" t="s">
        <v>21841</v>
      </c>
      <c r="NFN1" t="s">
        <v>21842</v>
      </c>
      <c r="NFO1" t="s">
        <v>21843</v>
      </c>
      <c r="NFP1" t="s">
        <v>21844</v>
      </c>
      <c r="NFQ1" t="s">
        <v>21845</v>
      </c>
      <c r="NFR1" t="s">
        <v>21846</v>
      </c>
      <c r="NFS1" t="s">
        <v>21847</v>
      </c>
      <c r="NFT1" t="s">
        <v>21848</v>
      </c>
      <c r="NFU1" t="s">
        <v>21849</v>
      </c>
      <c r="NFV1" t="s">
        <v>21850</v>
      </c>
      <c r="NFW1" t="s">
        <v>21851</v>
      </c>
      <c r="NFX1" t="s">
        <v>21852</v>
      </c>
      <c r="NFY1" t="s">
        <v>21853</v>
      </c>
      <c r="NFZ1" t="s">
        <v>21854</v>
      </c>
      <c r="NGA1" t="s">
        <v>21855</v>
      </c>
      <c r="NGB1" t="s">
        <v>21856</v>
      </c>
      <c r="NGC1" t="s">
        <v>21857</v>
      </c>
      <c r="NGD1" t="s">
        <v>21858</v>
      </c>
      <c r="NGE1" t="s">
        <v>21859</v>
      </c>
      <c r="NGF1" t="s">
        <v>21860</v>
      </c>
      <c r="NGG1" t="s">
        <v>21861</v>
      </c>
      <c r="NGH1" t="s">
        <v>21862</v>
      </c>
      <c r="NGI1" t="s">
        <v>21863</v>
      </c>
      <c r="NGJ1" t="s">
        <v>21864</v>
      </c>
      <c r="NGK1" t="s">
        <v>21865</v>
      </c>
      <c r="NGL1" t="s">
        <v>21866</v>
      </c>
      <c r="NGM1" t="s">
        <v>21867</v>
      </c>
      <c r="NGN1" t="s">
        <v>21868</v>
      </c>
      <c r="NGO1" t="s">
        <v>21869</v>
      </c>
      <c r="NGP1" t="s">
        <v>21870</v>
      </c>
      <c r="NGQ1" t="s">
        <v>21871</v>
      </c>
      <c r="NGR1" t="s">
        <v>21872</v>
      </c>
      <c r="NGS1" t="s">
        <v>21873</v>
      </c>
      <c r="NGT1" t="s">
        <v>21874</v>
      </c>
      <c r="NGU1" t="s">
        <v>21875</v>
      </c>
      <c r="NGV1" t="s">
        <v>21876</v>
      </c>
      <c r="NGW1" t="s">
        <v>21877</v>
      </c>
      <c r="NGX1" t="s">
        <v>21878</v>
      </c>
      <c r="NGY1" t="s">
        <v>21879</v>
      </c>
      <c r="NGZ1" t="s">
        <v>21880</v>
      </c>
      <c r="NHA1" t="s">
        <v>21881</v>
      </c>
      <c r="NHB1" t="s">
        <v>21882</v>
      </c>
      <c r="NHC1" t="s">
        <v>21883</v>
      </c>
      <c r="NHD1" t="s">
        <v>21884</v>
      </c>
      <c r="NHE1" t="s">
        <v>21885</v>
      </c>
      <c r="NHF1" t="s">
        <v>21886</v>
      </c>
      <c r="NHG1" t="s">
        <v>21887</v>
      </c>
      <c r="NHH1" t="s">
        <v>21888</v>
      </c>
      <c r="NHI1" t="s">
        <v>21889</v>
      </c>
      <c r="NHJ1" t="s">
        <v>21890</v>
      </c>
      <c r="NHK1" t="s">
        <v>21891</v>
      </c>
      <c r="NHL1" t="s">
        <v>21892</v>
      </c>
      <c r="NHM1" t="s">
        <v>21893</v>
      </c>
      <c r="NHN1" t="s">
        <v>21894</v>
      </c>
      <c r="NHO1" t="s">
        <v>21895</v>
      </c>
      <c r="NHP1" t="s">
        <v>21896</v>
      </c>
      <c r="NHQ1" t="s">
        <v>21897</v>
      </c>
      <c r="NHR1" t="s">
        <v>21898</v>
      </c>
      <c r="NHS1" t="s">
        <v>21899</v>
      </c>
      <c r="NHT1" t="s">
        <v>21900</v>
      </c>
      <c r="NHU1" t="s">
        <v>21901</v>
      </c>
      <c r="NHV1" t="s">
        <v>21902</v>
      </c>
      <c r="NHW1" t="s">
        <v>21903</v>
      </c>
      <c r="NHX1" t="s">
        <v>21904</v>
      </c>
      <c r="NHY1" t="s">
        <v>21905</v>
      </c>
      <c r="NHZ1" t="s">
        <v>21906</v>
      </c>
      <c r="NIA1" t="s">
        <v>21907</v>
      </c>
      <c r="NIB1" t="s">
        <v>21908</v>
      </c>
      <c r="NIC1" t="s">
        <v>21909</v>
      </c>
      <c r="NID1" t="s">
        <v>21910</v>
      </c>
      <c r="NIE1" t="s">
        <v>21911</v>
      </c>
      <c r="NIF1" t="s">
        <v>21912</v>
      </c>
      <c r="NIG1" t="s">
        <v>21913</v>
      </c>
      <c r="NIH1" t="s">
        <v>21914</v>
      </c>
      <c r="NII1" t="s">
        <v>21915</v>
      </c>
      <c r="NIJ1" t="s">
        <v>21916</v>
      </c>
      <c r="NIK1" t="s">
        <v>21917</v>
      </c>
      <c r="NIL1" t="s">
        <v>21918</v>
      </c>
      <c r="NIM1" t="s">
        <v>21919</v>
      </c>
      <c r="NIN1" t="s">
        <v>21920</v>
      </c>
      <c r="NIO1" t="s">
        <v>21921</v>
      </c>
      <c r="NIP1" t="s">
        <v>21922</v>
      </c>
      <c r="NIQ1" t="s">
        <v>21923</v>
      </c>
      <c r="NIR1" t="s">
        <v>21924</v>
      </c>
      <c r="NIS1" t="s">
        <v>21925</v>
      </c>
      <c r="NIT1" t="s">
        <v>21926</v>
      </c>
      <c r="NIU1" t="s">
        <v>21927</v>
      </c>
      <c r="NIV1" t="s">
        <v>21928</v>
      </c>
      <c r="NIW1" t="s">
        <v>21929</v>
      </c>
      <c r="NIX1" t="s">
        <v>21930</v>
      </c>
      <c r="NIY1" t="s">
        <v>21931</v>
      </c>
      <c r="NIZ1" t="s">
        <v>21932</v>
      </c>
      <c r="NJA1" t="s">
        <v>21933</v>
      </c>
      <c r="NJB1" t="s">
        <v>21934</v>
      </c>
      <c r="NJC1" t="s">
        <v>21935</v>
      </c>
      <c r="NJD1" t="s">
        <v>21936</v>
      </c>
      <c r="NJE1" t="s">
        <v>21937</v>
      </c>
      <c r="NJF1" t="s">
        <v>21938</v>
      </c>
      <c r="NJG1" t="s">
        <v>21939</v>
      </c>
      <c r="NJH1" t="s">
        <v>21940</v>
      </c>
      <c r="NJI1" t="s">
        <v>21941</v>
      </c>
      <c r="NJJ1" t="s">
        <v>21942</v>
      </c>
      <c r="NJK1" t="s">
        <v>21943</v>
      </c>
      <c r="NJL1" t="s">
        <v>21944</v>
      </c>
      <c r="NJM1" t="s">
        <v>21945</v>
      </c>
      <c r="NJN1" t="s">
        <v>21946</v>
      </c>
      <c r="NJO1" t="s">
        <v>21947</v>
      </c>
      <c r="NJP1" t="s">
        <v>21948</v>
      </c>
      <c r="NJQ1" t="s">
        <v>21949</v>
      </c>
      <c r="NJR1" t="s">
        <v>21950</v>
      </c>
      <c r="NJS1" t="s">
        <v>21951</v>
      </c>
      <c r="NJT1" t="s">
        <v>21952</v>
      </c>
      <c r="NJU1" t="s">
        <v>21953</v>
      </c>
      <c r="NJV1" t="s">
        <v>21954</v>
      </c>
      <c r="NJW1" t="s">
        <v>21955</v>
      </c>
      <c r="NJX1" t="s">
        <v>21956</v>
      </c>
      <c r="NJY1" t="s">
        <v>21957</v>
      </c>
      <c r="NJZ1" t="s">
        <v>21958</v>
      </c>
      <c r="NKA1" t="s">
        <v>21959</v>
      </c>
      <c r="NKB1" t="s">
        <v>21960</v>
      </c>
      <c r="NKC1" t="s">
        <v>21961</v>
      </c>
      <c r="NKD1" t="s">
        <v>21962</v>
      </c>
      <c r="NKE1" t="s">
        <v>21963</v>
      </c>
      <c r="NKF1" t="s">
        <v>21964</v>
      </c>
      <c r="NKG1" t="s">
        <v>21965</v>
      </c>
      <c r="NKH1" t="s">
        <v>21966</v>
      </c>
      <c r="NKI1" t="s">
        <v>21967</v>
      </c>
      <c r="NKJ1" t="s">
        <v>21968</v>
      </c>
      <c r="NKK1" t="s">
        <v>21969</v>
      </c>
      <c r="NKL1" t="s">
        <v>21970</v>
      </c>
      <c r="NKM1" t="s">
        <v>21971</v>
      </c>
      <c r="NKN1" t="s">
        <v>21972</v>
      </c>
      <c r="NKO1" t="s">
        <v>21973</v>
      </c>
      <c r="NKP1" t="s">
        <v>21974</v>
      </c>
      <c r="NKQ1" t="s">
        <v>21975</v>
      </c>
      <c r="NKR1" t="s">
        <v>21976</v>
      </c>
      <c r="NKS1" t="s">
        <v>21977</v>
      </c>
      <c r="NKT1" t="s">
        <v>21978</v>
      </c>
      <c r="NKU1" t="s">
        <v>21979</v>
      </c>
      <c r="NKV1" t="s">
        <v>21980</v>
      </c>
      <c r="NKW1" t="s">
        <v>21981</v>
      </c>
      <c r="NKX1" t="s">
        <v>21982</v>
      </c>
      <c r="NKY1" t="s">
        <v>21983</v>
      </c>
      <c r="NKZ1" t="s">
        <v>21984</v>
      </c>
      <c r="NLA1" t="s">
        <v>21985</v>
      </c>
      <c r="NLB1" t="s">
        <v>21986</v>
      </c>
      <c r="NLC1" t="s">
        <v>21987</v>
      </c>
      <c r="NLD1" t="s">
        <v>21988</v>
      </c>
      <c r="NLE1" t="s">
        <v>21989</v>
      </c>
      <c r="NLF1" t="s">
        <v>21990</v>
      </c>
      <c r="NLG1" t="s">
        <v>21991</v>
      </c>
      <c r="NLH1" t="s">
        <v>21992</v>
      </c>
      <c r="NLI1" t="s">
        <v>21993</v>
      </c>
      <c r="NLJ1" t="s">
        <v>21994</v>
      </c>
      <c r="NLK1" t="s">
        <v>21995</v>
      </c>
      <c r="NLL1" t="s">
        <v>21996</v>
      </c>
      <c r="NLM1" t="s">
        <v>21997</v>
      </c>
      <c r="NLN1" t="s">
        <v>21998</v>
      </c>
      <c r="NLO1" t="s">
        <v>21999</v>
      </c>
      <c r="NLP1" t="s">
        <v>22000</v>
      </c>
      <c r="NLQ1" t="s">
        <v>22001</v>
      </c>
      <c r="NLR1" t="s">
        <v>22002</v>
      </c>
      <c r="NLS1" t="s">
        <v>22003</v>
      </c>
      <c r="NLT1" t="s">
        <v>22004</v>
      </c>
      <c r="NLU1" t="s">
        <v>22005</v>
      </c>
      <c r="NLV1" t="s">
        <v>22006</v>
      </c>
      <c r="NLW1" t="s">
        <v>22007</v>
      </c>
      <c r="NLX1" t="s">
        <v>22008</v>
      </c>
      <c r="NLY1" t="s">
        <v>22009</v>
      </c>
      <c r="NLZ1" t="s">
        <v>22010</v>
      </c>
      <c r="NMA1" t="s">
        <v>22011</v>
      </c>
      <c r="NMB1" t="s">
        <v>22012</v>
      </c>
      <c r="NMC1" t="s">
        <v>22013</v>
      </c>
      <c r="NMD1" t="s">
        <v>22014</v>
      </c>
      <c r="NME1" t="s">
        <v>22015</v>
      </c>
      <c r="NMF1" t="s">
        <v>22016</v>
      </c>
      <c r="NMG1" t="s">
        <v>22017</v>
      </c>
      <c r="NMH1" t="s">
        <v>22018</v>
      </c>
      <c r="NMI1" t="s">
        <v>22019</v>
      </c>
      <c r="NMJ1" t="s">
        <v>22020</v>
      </c>
      <c r="NMK1" t="s">
        <v>22021</v>
      </c>
      <c r="NML1" t="s">
        <v>22022</v>
      </c>
      <c r="NMM1" t="s">
        <v>22023</v>
      </c>
      <c r="NMN1" t="s">
        <v>22024</v>
      </c>
      <c r="NMO1" t="s">
        <v>22025</v>
      </c>
      <c r="NMP1" t="s">
        <v>22026</v>
      </c>
      <c r="NMQ1" t="s">
        <v>22027</v>
      </c>
      <c r="NMR1" t="s">
        <v>22028</v>
      </c>
      <c r="NMS1" t="s">
        <v>22029</v>
      </c>
      <c r="NMT1" t="s">
        <v>22030</v>
      </c>
      <c r="NMU1" t="s">
        <v>22031</v>
      </c>
      <c r="NMV1" t="s">
        <v>22032</v>
      </c>
      <c r="NMW1" t="s">
        <v>22033</v>
      </c>
      <c r="NMX1" t="s">
        <v>22034</v>
      </c>
      <c r="NMY1" t="s">
        <v>22035</v>
      </c>
      <c r="NMZ1" t="s">
        <v>22036</v>
      </c>
      <c r="NNA1" t="s">
        <v>22037</v>
      </c>
      <c r="NNB1" t="s">
        <v>22038</v>
      </c>
      <c r="NNC1" t="s">
        <v>22039</v>
      </c>
      <c r="NND1" t="s">
        <v>22040</v>
      </c>
      <c r="NNE1" t="s">
        <v>22041</v>
      </c>
      <c r="NNF1" t="s">
        <v>22042</v>
      </c>
      <c r="NNG1" t="s">
        <v>22043</v>
      </c>
      <c r="NNH1" t="s">
        <v>22044</v>
      </c>
      <c r="NNI1" t="s">
        <v>22045</v>
      </c>
      <c r="NNJ1" t="s">
        <v>22046</v>
      </c>
      <c r="NNK1" t="s">
        <v>22047</v>
      </c>
      <c r="NNL1" t="s">
        <v>22048</v>
      </c>
      <c r="NNM1" t="s">
        <v>22049</v>
      </c>
      <c r="NNN1" t="s">
        <v>22050</v>
      </c>
      <c r="NNO1" t="s">
        <v>22051</v>
      </c>
      <c r="NNP1" t="s">
        <v>22052</v>
      </c>
      <c r="NNQ1" t="s">
        <v>22053</v>
      </c>
      <c r="NNR1" t="s">
        <v>22054</v>
      </c>
      <c r="NNS1" t="s">
        <v>22055</v>
      </c>
      <c r="NNT1" t="s">
        <v>22056</v>
      </c>
      <c r="NNU1" t="s">
        <v>22057</v>
      </c>
      <c r="NNV1" t="s">
        <v>22058</v>
      </c>
      <c r="NNW1" t="s">
        <v>22059</v>
      </c>
      <c r="NNX1" t="s">
        <v>22060</v>
      </c>
      <c r="NNY1" t="s">
        <v>22061</v>
      </c>
      <c r="NNZ1" t="s">
        <v>22062</v>
      </c>
      <c r="NOA1" t="s">
        <v>22063</v>
      </c>
      <c r="NOB1" t="s">
        <v>22064</v>
      </c>
      <c r="NOC1" t="s">
        <v>22065</v>
      </c>
      <c r="NOD1" t="s">
        <v>22066</v>
      </c>
      <c r="NOE1" t="s">
        <v>22067</v>
      </c>
      <c r="NOF1" t="s">
        <v>22068</v>
      </c>
      <c r="NOG1" t="s">
        <v>22069</v>
      </c>
      <c r="NOH1" t="s">
        <v>22070</v>
      </c>
      <c r="NOI1" t="s">
        <v>22071</v>
      </c>
      <c r="NOJ1" t="s">
        <v>22072</v>
      </c>
      <c r="NOK1" t="s">
        <v>22073</v>
      </c>
      <c r="NOL1" t="s">
        <v>22074</v>
      </c>
      <c r="NOM1" t="s">
        <v>22075</v>
      </c>
      <c r="NON1" t="s">
        <v>22076</v>
      </c>
      <c r="NOO1" t="s">
        <v>22077</v>
      </c>
      <c r="NOP1" t="s">
        <v>22078</v>
      </c>
      <c r="NOQ1" t="s">
        <v>22079</v>
      </c>
      <c r="NOR1" t="s">
        <v>22080</v>
      </c>
      <c r="NOS1" t="s">
        <v>22081</v>
      </c>
      <c r="NOT1" t="s">
        <v>22082</v>
      </c>
      <c r="NOU1" t="s">
        <v>22083</v>
      </c>
      <c r="NOV1" t="s">
        <v>22084</v>
      </c>
      <c r="NOW1" t="s">
        <v>22085</v>
      </c>
      <c r="NOX1" t="s">
        <v>22086</v>
      </c>
      <c r="NOY1" t="s">
        <v>22087</v>
      </c>
      <c r="NOZ1" t="s">
        <v>22088</v>
      </c>
      <c r="NPA1" t="s">
        <v>22089</v>
      </c>
      <c r="NPB1" t="s">
        <v>22090</v>
      </c>
      <c r="NPC1" t="s">
        <v>22091</v>
      </c>
      <c r="NPD1" t="s">
        <v>22092</v>
      </c>
      <c r="NPE1" t="s">
        <v>22093</v>
      </c>
      <c r="NPF1" t="s">
        <v>22094</v>
      </c>
      <c r="NPG1" t="s">
        <v>22095</v>
      </c>
      <c r="NPH1" t="s">
        <v>22096</v>
      </c>
      <c r="NPI1" t="s">
        <v>22097</v>
      </c>
      <c r="NPJ1" t="s">
        <v>22098</v>
      </c>
      <c r="NPK1" t="s">
        <v>22099</v>
      </c>
      <c r="NPL1" t="s">
        <v>22100</v>
      </c>
      <c r="NPM1" t="s">
        <v>22101</v>
      </c>
      <c r="NPN1" t="s">
        <v>22102</v>
      </c>
      <c r="NPO1" t="s">
        <v>22103</v>
      </c>
      <c r="NPP1" t="s">
        <v>22104</v>
      </c>
      <c r="NPQ1" t="s">
        <v>22105</v>
      </c>
      <c r="NPR1" t="s">
        <v>22106</v>
      </c>
      <c r="NPS1" t="s">
        <v>22107</v>
      </c>
      <c r="NPT1" t="s">
        <v>22108</v>
      </c>
      <c r="NPU1" t="s">
        <v>22109</v>
      </c>
      <c r="NPV1" t="s">
        <v>22110</v>
      </c>
      <c r="NPW1" t="s">
        <v>22111</v>
      </c>
      <c r="NPX1" t="s">
        <v>22112</v>
      </c>
      <c r="NPY1" t="s">
        <v>22113</v>
      </c>
      <c r="NPZ1" t="s">
        <v>22114</v>
      </c>
      <c r="NQA1" t="s">
        <v>22115</v>
      </c>
      <c r="NQB1" t="s">
        <v>22116</v>
      </c>
      <c r="NQC1" t="s">
        <v>22117</v>
      </c>
      <c r="NQD1" t="s">
        <v>22118</v>
      </c>
      <c r="NQE1" t="s">
        <v>22119</v>
      </c>
      <c r="NQF1" t="s">
        <v>22120</v>
      </c>
      <c r="NQG1" t="s">
        <v>22121</v>
      </c>
      <c r="NQH1" t="s">
        <v>22122</v>
      </c>
      <c r="NQI1" t="s">
        <v>22123</v>
      </c>
      <c r="NQJ1" t="s">
        <v>22124</v>
      </c>
      <c r="NQK1" t="s">
        <v>22125</v>
      </c>
      <c r="NQL1" t="s">
        <v>22126</v>
      </c>
      <c r="NQM1" t="s">
        <v>22127</v>
      </c>
      <c r="NQN1" t="s">
        <v>22128</v>
      </c>
      <c r="NQO1" t="s">
        <v>22129</v>
      </c>
      <c r="NQP1" t="s">
        <v>22130</v>
      </c>
      <c r="NQQ1" t="s">
        <v>22131</v>
      </c>
      <c r="NQR1" t="s">
        <v>22132</v>
      </c>
      <c r="NQS1" t="s">
        <v>22133</v>
      </c>
      <c r="NQT1" t="s">
        <v>22134</v>
      </c>
      <c r="NQU1" t="s">
        <v>22135</v>
      </c>
      <c r="NQV1" t="s">
        <v>22136</v>
      </c>
      <c r="NQW1" t="s">
        <v>22137</v>
      </c>
      <c r="NQX1" t="s">
        <v>22138</v>
      </c>
      <c r="NQY1" t="s">
        <v>22139</v>
      </c>
      <c r="NQZ1" t="s">
        <v>22140</v>
      </c>
      <c r="NRA1" t="s">
        <v>22141</v>
      </c>
      <c r="NRB1" t="s">
        <v>22142</v>
      </c>
      <c r="NRC1" t="s">
        <v>22143</v>
      </c>
      <c r="NRD1" t="s">
        <v>22144</v>
      </c>
      <c r="NRE1" t="s">
        <v>22145</v>
      </c>
      <c r="NRF1" t="s">
        <v>22146</v>
      </c>
      <c r="NRG1" t="s">
        <v>22147</v>
      </c>
      <c r="NRH1" t="s">
        <v>22148</v>
      </c>
      <c r="NRI1" t="s">
        <v>22149</v>
      </c>
      <c r="NRJ1" t="s">
        <v>22150</v>
      </c>
      <c r="NRK1" t="s">
        <v>22151</v>
      </c>
      <c r="NRL1" t="s">
        <v>22152</v>
      </c>
      <c r="NRM1" t="s">
        <v>22153</v>
      </c>
      <c r="NRN1" t="s">
        <v>22154</v>
      </c>
      <c r="NRO1" t="s">
        <v>22155</v>
      </c>
      <c r="NRP1" t="s">
        <v>22156</v>
      </c>
      <c r="NRQ1" t="s">
        <v>22157</v>
      </c>
      <c r="NRR1" t="s">
        <v>22158</v>
      </c>
      <c r="NRS1" t="s">
        <v>22159</v>
      </c>
      <c r="NRT1" t="s">
        <v>22160</v>
      </c>
      <c r="NRU1" t="s">
        <v>22161</v>
      </c>
      <c r="NRV1" t="s">
        <v>22162</v>
      </c>
      <c r="NRW1" t="s">
        <v>22163</v>
      </c>
      <c r="NRX1" t="s">
        <v>22164</v>
      </c>
      <c r="NRY1" t="s">
        <v>22165</v>
      </c>
      <c r="NRZ1" t="s">
        <v>22166</v>
      </c>
      <c r="NSA1" t="s">
        <v>22167</v>
      </c>
      <c r="NSB1" t="s">
        <v>22168</v>
      </c>
      <c r="NSC1" t="s">
        <v>22169</v>
      </c>
      <c r="NSD1" t="s">
        <v>22170</v>
      </c>
      <c r="NSE1" t="s">
        <v>22171</v>
      </c>
      <c r="NSF1" t="s">
        <v>22172</v>
      </c>
      <c r="NSG1" t="s">
        <v>22173</v>
      </c>
      <c r="NSH1" t="s">
        <v>22174</v>
      </c>
      <c r="NSI1" t="s">
        <v>22175</v>
      </c>
      <c r="NSJ1" t="s">
        <v>22176</v>
      </c>
      <c r="NSK1" t="s">
        <v>22177</v>
      </c>
      <c r="NSL1" t="s">
        <v>22178</v>
      </c>
      <c r="NSM1" t="s">
        <v>22179</v>
      </c>
      <c r="NSN1" t="s">
        <v>22180</v>
      </c>
      <c r="NSO1" t="s">
        <v>22181</v>
      </c>
      <c r="NSP1" t="s">
        <v>22182</v>
      </c>
      <c r="NSQ1" t="s">
        <v>22183</v>
      </c>
      <c r="NSR1" t="s">
        <v>22184</v>
      </c>
      <c r="NSS1" t="s">
        <v>22185</v>
      </c>
      <c r="NST1" t="s">
        <v>22186</v>
      </c>
      <c r="NSU1" t="s">
        <v>22187</v>
      </c>
      <c r="NSV1" t="s">
        <v>22188</v>
      </c>
      <c r="NSW1" t="s">
        <v>22189</v>
      </c>
      <c r="NSX1" t="s">
        <v>22190</v>
      </c>
      <c r="NSY1" t="s">
        <v>22191</v>
      </c>
      <c r="NSZ1" t="s">
        <v>22192</v>
      </c>
      <c r="NTA1" t="s">
        <v>22193</v>
      </c>
      <c r="NTB1" t="s">
        <v>22194</v>
      </c>
      <c r="NTC1" t="s">
        <v>22195</v>
      </c>
      <c r="NTD1" t="s">
        <v>22196</v>
      </c>
      <c r="NTE1" t="s">
        <v>22197</v>
      </c>
      <c r="NTF1" t="s">
        <v>22198</v>
      </c>
      <c r="NTG1" t="s">
        <v>22199</v>
      </c>
      <c r="NTH1" t="s">
        <v>22200</v>
      </c>
      <c r="NTI1" t="s">
        <v>22201</v>
      </c>
      <c r="NTJ1" t="s">
        <v>22202</v>
      </c>
      <c r="NTK1" t="s">
        <v>22203</v>
      </c>
      <c r="NTL1" t="s">
        <v>22204</v>
      </c>
      <c r="NTM1" t="s">
        <v>22205</v>
      </c>
      <c r="NTN1" t="s">
        <v>22206</v>
      </c>
      <c r="NTO1" t="s">
        <v>22207</v>
      </c>
      <c r="NTP1" t="s">
        <v>22208</v>
      </c>
      <c r="NTQ1" t="s">
        <v>22209</v>
      </c>
      <c r="NTR1" t="s">
        <v>22210</v>
      </c>
      <c r="NTS1" t="s">
        <v>22211</v>
      </c>
      <c r="NTT1" t="s">
        <v>22212</v>
      </c>
      <c r="NTU1" t="s">
        <v>22213</v>
      </c>
      <c r="NTV1" t="s">
        <v>22214</v>
      </c>
      <c r="NTW1" t="s">
        <v>22215</v>
      </c>
      <c r="NTX1" t="s">
        <v>22216</v>
      </c>
      <c r="NTY1" t="s">
        <v>22217</v>
      </c>
      <c r="NTZ1" t="s">
        <v>22218</v>
      </c>
      <c r="NUA1" t="s">
        <v>22219</v>
      </c>
      <c r="NUB1" t="s">
        <v>22220</v>
      </c>
      <c r="NUC1" t="s">
        <v>22221</v>
      </c>
      <c r="NUD1" t="s">
        <v>22222</v>
      </c>
      <c r="NUE1" t="s">
        <v>22223</v>
      </c>
      <c r="NUF1" t="s">
        <v>22224</v>
      </c>
      <c r="NUG1" t="s">
        <v>22225</v>
      </c>
      <c r="NUH1" t="s">
        <v>22226</v>
      </c>
      <c r="NUI1" t="s">
        <v>22227</v>
      </c>
      <c r="NUJ1" t="s">
        <v>22228</v>
      </c>
      <c r="NUK1" t="s">
        <v>22229</v>
      </c>
      <c r="NUL1" t="s">
        <v>22230</v>
      </c>
      <c r="NUM1" t="s">
        <v>22231</v>
      </c>
      <c r="NUN1" t="s">
        <v>22232</v>
      </c>
      <c r="NUO1" t="s">
        <v>22233</v>
      </c>
      <c r="NUP1" t="s">
        <v>22234</v>
      </c>
      <c r="NUQ1" t="s">
        <v>22235</v>
      </c>
      <c r="NUR1" t="s">
        <v>22236</v>
      </c>
      <c r="NUS1" t="s">
        <v>22237</v>
      </c>
      <c r="NUT1" t="s">
        <v>22238</v>
      </c>
      <c r="NUU1" t="s">
        <v>22239</v>
      </c>
      <c r="NUV1" t="s">
        <v>22240</v>
      </c>
      <c r="NUW1" t="s">
        <v>22241</v>
      </c>
      <c r="NUX1" t="s">
        <v>22242</v>
      </c>
      <c r="NUY1" t="s">
        <v>22243</v>
      </c>
      <c r="NUZ1" t="s">
        <v>22244</v>
      </c>
      <c r="NVA1" t="s">
        <v>22245</v>
      </c>
      <c r="NVB1" t="s">
        <v>22246</v>
      </c>
      <c r="NVC1" t="s">
        <v>22247</v>
      </c>
      <c r="NVD1" t="s">
        <v>22248</v>
      </c>
      <c r="NVE1" t="s">
        <v>22249</v>
      </c>
      <c r="NVF1" t="s">
        <v>22250</v>
      </c>
      <c r="NVG1" t="s">
        <v>22251</v>
      </c>
      <c r="NVH1" t="s">
        <v>22252</v>
      </c>
      <c r="NVI1" t="s">
        <v>22253</v>
      </c>
      <c r="NVJ1" t="s">
        <v>22254</v>
      </c>
      <c r="NVK1" t="s">
        <v>22255</v>
      </c>
      <c r="NVL1" t="s">
        <v>22256</v>
      </c>
      <c r="NVM1" t="s">
        <v>22257</v>
      </c>
      <c r="NVN1" t="s">
        <v>22258</v>
      </c>
      <c r="NVO1" t="s">
        <v>22259</v>
      </c>
      <c r="NVP1" t="s">
        <v>22260</v>
      </c>
      <c r="NVQ1" t="s">
        <v>22261</v>
      </c>
      <c r="NVR1" t="s">
        <v>22262</v>
      </c>
      <c r="NVS1" t="s">
        <v>22263</v>
      </c>
      <c r="NVT1" t="s">
        <v>22264</v>
      </c>
      <c r="NVU1" t="s">
        <v>22265</v>
      </c>
      <c r="NVV1" t="s">
        <v>22266</v>
      </c>
      <c r="NVW1" t="s">
        <v>22267</v>
      </c>
      <c r="NVX1" t="s">
        <v>22268</v>
      </c>
      <c r="NVY1" t="s">
        <v>22269</v>
      </c>
      <c r="NVZ1" t="s">
        <v>22270</v>
      </c>
      <c r="NWA1" t="s">
        <v>22271</v>
      </c>
      <c r="NWB1" t="s">
        <v>22272</v>
      </c>
      <c r="NWC1" t="s">
        <v>22273</v>
      </c>
      <c r="NWD1" t="s">
        <v>22274</v>
      </c>
      <c r="NWE1" t="s">
        <v>22275</v>
      </c>
      <c r="NWF1" t="s">
        <v>22276</v>
      </c>
      <c r="NWG1" t="s">
        <v>22277</v>
      </c>
      <c r="NWH1" t="s">
        <v>22278</v>
      </c>
      <c r="NWI1" t="s">
        <v>22279</v>
      </c>
      <c r="NWJ1" t="s">
        <v>22280</v>
      </c>
      <c r="NWK1" t="s">
        <v>22281</v>
      </c>
      <c r="NWL1" t="s">
        <v>22282</v>
      </c>
      <c r="NWM1" t="s">
        <v>22283</v>
      </c>
      <c r="NWN1" t="s">
        <v>22284</v>
      </c>
      <c r="NWO1" t="s">
        <v>22285</v>
      </c>
      <c r="NWP1" t="s">
        <v>22286</v>
      </c>
      <c r="NWQ1" t="s">
        <v>22287</v>
      </c>
      <c r="NWR1" t="s">
        <v>22288</v>
      </c>
      <c r="NWS1" t="s">
        <v>22289</v>
      </c>
      <c r="NWT1" t="s">
        <v>22290</v>
      </c>
      <c r="NWU1" t="s">
        <v>22291</v>
      </c>
      <c r="NWV1" t="s">
        <v>22292</v>
      </c>
      <c r="NWW1" t="s">
        <v>22293</v>
      </c>
      <c r="NWX1" t="s">
        <v>22294</v>
      </c>
      <c r="NWY1" t="s">
        <v>22295</v>
      </c>
      <c r="NWZ1" t="s">
        <v>22296</v>
      </c>
      <c r="NXA1" t="s">
        <v>22297</v>
      </c>
      <c r="NXB1" t="s">
        <v>22298</v>
      </c>
      <c r="NXC1" t="s">
        <v>22299</v>
      </c>
      <c r="NXD1" t="s">
        <v>22300</v>
      </c>
      <c r="NXE1" t="s">
        <v>22301</v>
      </c>
      <c r="NXF1" t="s">
        <v>22302</v>
      </c>
      <c r="NXG1" t="s">
        <v>22303</v>
      </c>
      <c r="NXH1" t="s">
        <v>22304</v>
      </c>
      <c r="NXI1" t="s">
        <v>22305</v>
      </c>
      <c r="NXJ1" t="s">
        <v>22306</v>
      </c>
      <c r="NXK1" t="s">
        <v>22307</v>
      </c>
      <c r="NXL1" t="s">
        <v>22308</v>
      </c>
      <c r="NXM1" t="s">
        <v>22309</v>
      </c>
      <c r="NXN1" t="s">
        <v>22310</v>
      </c>
      <c r="NXO1" t="s">
        <v>22311</v>
      </c>
      <c r="NXP1" t="s">
        <v>22312</v>
      </c>
      <c r="NXQ1" t="s">
        <v>22313</v>
      </c>
      <c r="NXR1" t="s">
        <v>22314</v>
      </c>
      <c r="NXS1" t="s">
        <v>22315</v>
      </c>
      <c r="NXT1" t="s">
        <v>22316</v>
      </c>
      <c r="NXU1" t="s">
        <v>22317</v>
      </c>
      <c r="NXV1" t="s">
        <v>22318</v>
      </c>
      <c r="NXW1" t="s">
        <v>22319</v>
      </c>
      <c r="NXX1" t="s">
        <v>22320</v>
      </c>
      <c r="NXY1" t="s">
        <v>22321</v>
      </c>
      <c r="NXZ1" t="s">
        <v>22322</v>
      </c>
      <c r="NYA1" t="s">
        <v>22323</v>
      </c>
      <c r="NYB1" t="s">
        <v>22324</v>
      </c>
      <c r="NYC1" t="s">
        <v>22325</v>
      </c>
      <c r="NYD1" t="s">
        <v>22326</v>
      </c>
      <c r="NYE1" t="s">
        <v>22327</v>
      </c>
      <c r="NYF1" t="s">
        <v>22328</v>
      </c>
      <c r="NYG1" t="s">
        <v>22329</v>
      </c>
      <c r="NYH1" t="s">
        <v>22330</v>
      </c>
      <c r="NYI1" t="s">
        <v>22331</v>
      </c>
      <c r="NYJ1" t="s">
        <v>22332</v>
      </c>
      <c r="NYK1" t="s">
        <v>22333</v>
      </c>
      <c r="NYL1" t="s">
        <v>22334</v>
      </c>
      <c r="NYM1" t="s">
        <v>22335</v>
      </c>
      <c r="NYN1" t="s">
        <v>22336</v>
      </c>
      <c r="NYO1" t="s">
        <v>22337</v>
      </c>
      <c r="NYP1" t="s">
        <v>22338</v>
      </c>
      <c r="NYQ1" t="s">
        <v>22339</v>
      </c>
      <c r="NYR1" t="s">
        <v>22340</v>
      </c>
      <c r="NYS1" t="s">
        <v>22341</v>
      </c>
      <c r="NYT1" t="s">
        <v>22342</v>
      </c>
      <c r="NYU1" t="s">
        <v>22343</v>
      </c>
      <c r="NYV1" t="s">
        <v>22344</v>
      </c>
      <c r="NYW1" t="s">
        <v>22345</v>
      </c>
      <c r="NYX1" t="s">
        <v>22346</v>
      </c>
      <c r="NYY1" t="s">
        <v>22347</v>
      </c>
      <c r="NYZ1" t="s">
        <v>22348</v>
      </c>
      <c r="NZA1" t="s">
        <v>22349</v>
      </c>
      <c r="NZB1" t="s">
        <v>22350</v>
      </c>
      <c r="NZC1" t="s">
        <v>22351</v>
      </c>
      <c r="NZD1" t="s">
        <v>22352</v>
      </c>
      <c r="NZE1" t="s">
        <v>22353</v>
      </c>
      <c r="NZF1" t="s">
        <v>22354</v>
      </c>
      <c r="NZG1" t="s">
        <v>22355</v>
      </c>
      <c r="NZH1" t="s">
        <v>22356</v>
      </c>
      <c r="NZI1" t="s">
        <v>22357</v>
      </c>
      <c r="NZJ1" t="s">
        <v>22358</v>
      </c>
      <c r="NZK1" t="s">
        <v>22359</v>
      </c>
      <c r="NZL1" t="s">
        <v>22360</v>
      </c>
      <c r="NZM1" t="s">
        <v>22361</v>
      </c>
      <c r="NZN1" t="s">
        <v>22362</v>
      </c>
      <c r="NZO1" t="s">
        <v>22363</v>
      </c>
      <c r="NZP1" t="s">
        <v>22364</v>
      </c>
      <c r="NZQ1" t="s">
        <v>22365</v>
      </c>
      <c r="NZR1" t="s">
        <v>22366</v>
      </c>
      <c r="NZS1" t="s">
        <v>22367</v>
      </c>
      <c r="NZT1" t="s">
        <v>22368</v>
      </c>
      <c r="NZU1" t="s">
        <v>22369</v>
      </c>
      <c r="NZV1" t="s">
        <v>22370</v>
      </c>
      <c r="NZW1" t="s">
        <v>22371</v>
      </c>
      <c r="NZX1" t="s">
        <v>22372</v>
      </c>
      <c r="NZY1" t="s">
        <v>22373</v>
      </c>
      <c r="NZZ1" t="s">
        <v>22374</v>
      </c>
      <c r="OAA1" t="s">
        <v>22375</v>
      </c>
      <c r="OAB1" t="s">
        <v>22376</v>
      </c>
      <c r="OAC1" t="s">
        <v>22377</v>
      </c>
      <c r="OAD1" t="s">
        <v>22378</v>
      </c>
      <c r="OAE1" t="s">
        <v>22379</v>
      </c>
      <c r="OAF1" t="s">
        <v>22380</v>
      </c>
      <c r="OAG1" t="s">
        <v>22381</v>
      </c>
      <c r="OAH1" t="s">
        <v>22382</v>
      </c>
      <c r="OAI1" t="s">
        <v>22383</v>
      </c>
      <c r="OAJ1" t="s">
        <v>22384</v>
      </c>
      <c r="OAK1" t="s">
        <v>22385</v>
      </c>
      <c r="OAL1" t="s">
        <v>22386</v>
      </c>
      <c r="OAM1" t="s">
        <v>22387</v>
      </c>
      <c r="OAN1" t="s">
        <v>22388</v>
      </c>
      <c r="OAO1" t="s">
        <v>22389</v>
      </c>
      <c r="OAP1" t="s">
        <v>22390</v>
      </c>
      <c r="OAQ1" t="s">
        <v>22391</v>
      </c>
      <c r="OAR1" t="s">
        <v>22392</v>
      </c>
      <c r="OAS1" t="s">
        <v>22393</v>
      </c>
      <c r="OAT1" t="s">
        <v>22394</v>
      </c>
      <c r="OAU1" t="s">
        <v>22395</v>
      </c>
      <c r="OAV1" t="s">
        <v>22396</v>
      </c>
      <c r="OAW1" t="s">
        <v>22397</v>
      </c>
      <c r="OAX1" t="s">
        <v>22398</v>
      </c>
      <c r="OAY1" t="s">
        <v>22399</v>
      </c>
      <c r="OAZ1" t="s">
        <v>22400</v>
      </c>
      <c r="OBA1" t="s">
        <v>22401</v>
      </c>
      <c r="OBB1" t="s">
        <v>22402</v>
      </c>
      <c r="OBC1" t="s">
        <v>22403</v>
      </c>
      <c r="OBD1" t="s">
        <v>22404</v>
      </c>
      <c r="OBE1" t="s">
        <v>22405</v>
      </c>
      <c r="OBF1" t="s">
        <v>22406</v>
      </c>
      <c r="OBG1" t="s">
        <v>22407</v>
      </c>
      <c r="OBH1" t="s">
        <v>22408</v>
      </c>
      <c r="OBI1" t="s">
        <v>22409</v>
      </c>
      <c r="OBJ1" t="s">
        <v>22410</v>
      </c>
      <c r="OBK1" t="s">
        <v>22411</v>
      </c>
      <c r="OBL1" t="s">
        <v>22412</v>
      </c>
      <c r="OBM1" t="s">
        <v>22413</v>
      </c>
      <c r="OBN1" t="s">
        <v>22414</v>
      </c>
      <c r="OBO1" t="s">
        <v>22415</v>
      </c>
      <c r="OBP1" t="s">
        <v>22416</v>
      </c>
      <c r="OBQ1" t="s">
        <v>22417</v>
      </c>
      <c r="OBR1" t="s">
        <v>22418</v>
      </c>
      <c r="OBS1" t="s">
        <v>22419</v>
      </c>
      <c r="OBT1" t="s">
        <v>22420</v>
      </c>
      <c r="OBU1" t="s">
        <v>22421</v>
      </c>
      <c r="OBV1" t="s">
        <v>22422</v>
      </c>
      <c r="OBW1" t="s">
        <v>22423</v>
      </c>
      <c r="OBX1" t="s">
        <v>22424</v>
      </c>
      <c r="OBY1" t="s">
        <v>22425</v>
      </c>
      <c r="OBZ1" t="s">
        <v>22426</v>
      </c>
      <c r="OCA1" t="s">
        <v>22427</v>
      </c>
      <c r="OCB1" t="s">
        <v>22428</v>
      </c>
      <c r="OCC1" t="s">
        <v>22429</v>
      </c>
      <c r="OCD1" t="s">
        <v>22430</v>
      </c>
      <c r="OCE1" t="s">
        <v>22431</v>
      </c>
      <c r="OCF1" t="s">
        <v>22432</v>
      </c>
      <c r="OCG1" t="s">
        <v>22433</v>
      </c>
      <c r="OCH1" t="s">
        <v>22434</v>
      </c>
      <c r="OCI1" t="s">
        <v>22435</v>
      </c>
      <c r="OCJ1" t="s">
        <v>22436</v>
      </c>
      <c r="OCK1" t="s">
        <v>22437</v>
      </c>
      <c r="OCL1" t="s">
        <v>22438</v>
      </c>
      <c r="OCM1" t="s">
        <v>22439</v>
      </c>
      <c r="OCN1" t="s">
        <v>22440</v>
      </c>
      <c r="OCO1" t="s">
        <v>22441</v>
      </c>
      <c r="OCP1" t="s">
        <v>22442</v>
      </c>
      <c r="OCQ1" t="s">
        <v>22443</v>
      </c>
      <c r="OCR1" t="s">
        <v>22444</v>
      </c>
      <c r="OCS1" t="s">
        <v>22445</v>
      </c>
      <c r="OCT1" t="s">
        <v>22446</v>
      </c>
      <c r="OCU1" t="s">
        <v>22447</v>
      </c>
      <c r="OCV1" t="s">
        <v>22448</v>
      </c>
      <c r="OCW1" t="s">
        <v>22449</v>
      </c>
      <c r="OCX1" t="s">
        <v>22450</v>
      </c>
      <c r="OCY1" t="s">
        <v>22451</v>
      </c>
      <c r="OCZ1" t="s">
        <v>22452</v>
      </c>
      <c r="ODA1" t="s">
        <v>22453</v>
      </c>
      <c r="ODB1" t="s">
        <v>22454</v>
      </c>
      <c r="ODC1" t="s">
        <v>22455</v>
      </c>
      <c r="ODD1" t="s">
        <v>22456</v>
      </c>
      <c r="ODE1" t="s">
        <v>22457</v>
      </c>
      <c r="ODF1" t="s">
        <v>22458</v>
      </c>
      <c r="ODG1" t="s">
        <v>22459</v>
      </c>
      <c r="ODH1" t="s">
        <v>22460</v>
      </c>
      <c r="ODI1" t="s">
        <v>22461</v>
      </c>
      <c r="ODJ1" t="s">
        <v>22462</v>
      </c>
      <c r="ODK1" t="s">
        <v>22463</v>
      </c>
      <c r="ODL1" t="s">
        <v>22464</v>
      </c>
      <c r="ODM1" t="s">
        <v>22465</v>
      </c>
      <c r="ODN1" t="s">
        <v>22466</v>
      </c>
      <c r="ODO1" t="s">
        <v>22467</v>
      </c>
      <c r="ODP1" t="s">
        <v>22468</v>
      </c>
      <c r="ODQ1" t="s">
        <v>22469</v>
      </c>
      <c r="ODR1" t="s">
        <v>22470</v>
      </c>
      <c r="ODS1" t="s">
        <v>22471</v>
      </c>
      <c r="ODT1" t="s">
        <v>22472</v>
      </c>
      <c r="ODU1" t="s">
        <v>22473</v>
      </c>
      <c r="ODV1" t="s">
        <v>22474</v>
      </c>
      <c r="ODW1" t="s">
        <v>22475</v>
      </c>
      <c r="ODX1" t="s">
        <v>22476</v>
      </c>
      <c r="ODY1" t="s">
        <v>22477</v>
      </c>
      <c r="ODZ1" t="s">
        <v>22478</v>
      </c>
      <c r="OEA1" t="s">
        <v>22479</v>
      </c>
      <c r="OEB1" t="s">
        <v>22480</v>
      </c>
      <c r="OEC1" t="s">
        <v>22481</v>
      </c>
      <c r="OED1" t="s">
        <v>22482</v>
      </c>
      <c r="OEE1" t="s">
        <v>22483</v>
      </c>
      <c r="OEF1" t="s">
        <v>22484</v>
      </c>
      <c r="OEG1" t="s">
        <v>22485</v>
      </c>
      <c r="OEH1" t="s">
        <v>22486</v>
      </c>
      <c r="OEI1" t="s">
        <v>22487</v>
      </c>
      <c r="OEJ1" t="s">
        <v>22488</v>
      </c>
      <c r="OEK1" t="s">
        <v>22489</v>
      </c>
      <c r="OEL1" t="s">
        <v>22490</v>
      </c>
      <c r="OEM1" t="s">
        <v>22491</v>
      </c>
      <c r="OEN1" t="s">
        <v>22492</v>
      </c>
      <c r="OEO1" t="s">
        <v>22493</v>
      </c>
      <c r="OEP1" t="s">
        <v>22494</v>
      </c>
      <c r="OEQ1" t="s">
        <v>22495</v>
      </c>
      <c r="OER1" t="s">
        <v>22496</v>
      </c>
      <c r="OES1" t="s">
        <v>22497</v>
      </c>
      <c r="OET1" t="s">
        <v>22498</v>
      </c>
      <c r="OEU1" t="s">
        <v>22499</v>
      </c>
      <c r="OEV1" t="s">
        <v>22500</v>
      </c>
      <c r="OEW1" t="s">
        <v>22501</v>
      </c>
      <c r="OEX1" t="s">
        <v>22502</v>
      </c>
      <c r="OEY1" t="s">
        <v>22503</v>
      </c>
      <c r="OEZ1" t="s">
        <v>22504</v>
      </c>
      <c r="OFA1" t="s">
        <v>22505</v>
      </c>
      <c r="OFB1" t="s">
        <v>22506</v>
      </c>
      <c r="OFC1" t="s">
        <v>22507</v>
      </c>
      <c r="OFD1" t="s">
        <v>22508</v>
      </c>
      <c r="OFE1" t="s">
        <v>22509</v>
      </c>
      <c r="OFF1" t="s">
        <v>22510</v>
      </c>
      <c r="OFG1" t="s">
        <v>22511</v>
      </c>
      <c r="OFH1" t="s">
        <v>22512</v>
      </c>
      <c r="OFI1" t="s">
        <v>22513</v>
      </c>
      <c r="OFJ1" t="s">
        <v>22514</v>
      </c>
      <c r="OFK1" t="s">
        <v>22515</v>
      </c>
      <c r="OFL1" t="s">
        <v>22516</v>
      </c>
      <c r="OFM1" t="s">
        <v>22517</v>
      </c>
      <c r="OFN1" t="s">
        <v>22518</v>
      </c>
      <c r="OFO1" t="s">
        <v>22519</v>
      </c>
      <c r="OFP1" t="s">
        <v>22520</v>
      </c>
      <c r="OFQ1" t="s">
        <v>22521</v>
      </c>
      <c r="OFR1" t="s">
        <v>22522</v>
      </c>
      <c r="OFS1" t="s">
        <v>22523</v>
      </c>
      <c r="OFT1" t="s">
        <v>22524</v>
      </c>
      <c r="OFU1" t="s">
        <v>22525</v>
      </c>
      <c r="OFV1" t="s">
        <v>22526</v>
      </c>
      <c r="OFW1" t="s">
        <v>22527</v>
      </c>
      <c r="OFX1" t="s">
        <v>22528</v>
      </c>
      <c r="OFY1" t="s">
        <v>22529</v>
      </c>
      <c r="OFZ1" t="s">
        <v>22530</v>
      </c>
      <c r="OGA1" t="s">
        <v>22531</v>
      </c>
      <c r="OGB1" t="s">
        <v>22532</v>
      </c>
      <c r="OGC1" t="s">
        <v>22533</v>
      </c>
      <c r="OGD1" t="s">
        <v>22534</v>
      </c>
      <c r="OGE1" t="s">
        <v>22535</v>
      </c>
      <c r="OGF1" t="s">
        <v>22536</v>
      </c>
      <c r="OGG1" t="s">
        <v>22537</v>
      </c>
      <c r="OGH1" t="s">
        <v>22538</v>
      </c>
      <c r="OGI1" t="s">
        <v>22539</v>
      </c>
      <c r="OGJ1" t="s">
        <v>22540</v>
      </c>
      <c r="OGK1" t="s">
        <v>22541</v>
      </c>
      <c r="OGL1" t="s">
        <v>22542</v>
      </c>
      <c r="OGM1" t="s">
        <v>22543</v>
      </c>
      <c r="OGN1" t="s">
        <v>22544</v>
      </c>
      <c r="OGO1" t="s">
        <v>22545</v>
      </c>
      <c r="OGP1" t="s">
        <v>22546</v>
      </c>
      <c r="OGQ1" t="s">
        <v>22547</v>
      </c>
      <c r="OGR1" t="s">
        <v>22548</v>
      </c>
      <c r="OGS1" t="s">
        <v>22549</v>
      </c>
      <c r="OGT1" t="s">
        <v>22550</v>
      </c>
      <c r="OGU1" t="s">
        <v>22551</v>
      </c>
      <c r="OGV1" t="s">
        <v>22552</v>
      </c>
      <c r="OGW1" t="s">
        <v>22553</v>
      </c>
      <c r="OGX1" t="s">
        <v>22554</v>
      </c>
      <c r="OGY1" t="s">
        <v>22555</v>
      </c>
      <c r="OGZ1" t="s">
        <v>22556</v>
      </c>
      <c r="OHA1" t="s">
        <v>22557</v>
      </c>
      <c r="OHB1" t="s">
        <v>22558</v>
      </c>
      <c r="OHC1" t="s">
        <v>22559</v>
      </c>
      <c r="OHD1" t="s">
        <v>22560</v>
      </c>
      <c r="OHE1" t="s">
        <v>22561</v>
      </c>
      <c r="OHF1" t="s">
        <v>22562</v>
      </c>
      <c r="OHG1" t="s">
        <v>22563</v>
      </c>
      <c r="OHH1" t="s">
        <v>22564</v>
      </c>
      <c r="OHI1" t="s">
        <v>22565</v>
      </c>
      <c r="OHJ1" t="s">
        <v>22566</v>
      </c>
      <c r="OHK1" t="s">
        <v>22567</v>
      </c>
      <c r="OHL1" t="s">
        <v>22568</v>
      </c>
      <c r="OHM1" t="s">
        <v>22569</v>
      </c>
      <c r="OHN1" t="s">
        <v>22570</v>
      </c>
      <c r="OHO1" t="s">
        <v>22571</v>
      </c>
      <c r="OHP1" t="s">
        <v>22572</v>
      </c>
      <c r="OHQ1" t="s">
        <v>22573</v>
      </c>
      <c r="OHR1" t="s">
        <v>22574</v>
      </c>
      <c r="OHS1" t="s">
        <v>22575</v>
      </c>
      <c r="OHT1" t="s">
        <v>22576</v>
      </c>
      <c r="OHU1" t="s">
        <v>22577</v>
      </c>
      <c r="OHV1" t="s">
        <v>22578</v>
      </c>
      <c r="OHW1" t="s">
        <v>22579</v>
      </c>
      <c r="OHX1" t="s">
        <v>22580</v>
      </c>
      <c r="OHY1" t="s">
        <v>22581</v>
      </c>
      <c r="OHZ1" t="s">
        <v>22582</v>
      </c>
      <c r="OIA1" t="s">
        <v>22583</v>
      </c>
      <c r="OIB1" t="s">
        <v>22584</v>
      </c>
      <c r="OIC1" t="s">
        <v>22585</v>
      </c>
      <c r="OID1" t="s">
        <v>22586</v>
      </c>
      <c r="OIE1" t="s">
        <v>22587</v>
      </c>
      <c r="OIF1" t="s">
        <v>22588</v>
      </c>
      <c r="OIG1" t="s">
        <v>22589</v>
      </c>
      <c r="OIH1" t="s">
        <v>22590</v>
      </c>
      <c r="OII1" t="s">
        <v>22591</v>
      </c>
      <c r="OIJ1" t="s">
        <v>22592</v>
      </c>
      <c r="OIK1" t="s">
        <v>22593</v>
      </c>
      <c r="OIL1" t="s">
        <v>22594</v>
      </c>
      <c r="OIM1" t="s">
        <v>22595</v>
      </c>
      <c r="OIN1" t="s">
        <v>22596</v>
      </c>
      <c r="OIO1" t="s">
        <v>22597</v>
      </c>
      <c r="OIP1" t="s">
        <v>22598</v>
      </c>
      <c r="OIQ1" t="s">
        <v>22599</v>
      </c>
      <c r="OIR1" t="s">
        <v>22600</v>
      </c>
      <c r="OIS1" t="s">
        <v>22601</v>
      </c>
      <c r="OIT1" t="s">
        <v>22602</v>
      </c>
      <c r="OIU1" t="s">
        <v>22603</v>
      </c>
      <c r="OIV1" t="s">
        <v>22604</v>
      </c>
      <c r="OIW1" t="s">
        <v>22605</v>
      </c>
      <c r="OIX1" t="s">
        <v>22606</v>
      </c>
      <c r="OIY1" t="s">
        <v>22607</v>
      </c>
      <c r="OIZ1" t="s">
        <v>22608</v>
      </c>
      <c r="OJA1" t="s">
        <v>22609</v>
      </c>
      <c r="OJB1" t="s">
        <v>22610</v>
      </c>
      <c r="OJC1" t="s">
        <v>22611</v>
      </c>
      <c r="OJD1" t="s">
        <v>22612</v>
      </c>
      <c r="OJE1" t="s">
        <v>22613</v>
      </c>
      <c r="OJF1" t="s">
        <v>22614</v>
      </c>
      <c r="OJG1" t="s">
        <v>22615</v>
      </c>
      <c r="OJH1" t="s">
        <v>22616</v>
      </c>
      <c r="OJI1" t="s">
        <v>22617</v>
      </c>
      <c r="OJJ1" t="s">
        <v>22618</v>
      </c>
      <c r="OJK1" t="s">
        <v>22619</v>
      </c>
      <c r="OJL1" t="s">
        <v>22620</v>
      </c>
      <c r="OJM1" t="s">
        <v>22621</v>
      </c>
      <c r="OJN1" t="s">
        <v>22622</v>
      </c>
      <c r="OJO1" t="s">
        <v>22623</v>
      </c>
      <c r="OJP1" t="s">
        <v>22624</v>
      </c>
      <c r="OJQ1" t="s">
        <v>22625</v>
      </c>
      <c r="OJR1" t="s">
        <v>22626</v>
      </c>
      <c r="OJS1" t="s">
        <v>22627</v>
      </c>
      <c r="OJT1" t="s">
        <v>22628</v>
      </c>
      <c r="OJU1" t="s">
        <v>22629</v>
      </c>
      <c r="OJV1" t="s">
        <v>22630</v>
      </c>
      <c r="OJW1" t="s">
        <v>22631</v>
      </c>
      <c r="OJX1" t="s">
        <v>22632</v>
      </c>
      <c r="OJY1" t="s">
        <v>22633</v>
      </c>
      <c r="OJZ1" t="s">
        <v>22634</v>
      </c>
      <c r="OKA1" t="s">
        <v>22635</v>
      </c>
      <c r="OKB1" t="s">
        <v>22636</v>
      </c>
      <c r="OKC1" t="s">
        <v>22637</v>
      </c>
      <c r="OKD1" t="s">
        <v>22638</v>
      </c>
      <c r="OKE1" t="s">
        <v>22639</v>
      </c>
      <c r="OKF1" t="s">
        <v>22640</v>
      </c>
      <c r="OKG1" t="s">
        <v>22641</v>
      </c>
      <c r="OKH1" t="s">
        <v>22642</v>
      </c>
      <c r="OKI1" t="s">
        <v>22643</v>
      </c>
      <c r="OKJ1" t="s">
        <v>22644</v>
      </c>
      <c r="OKK1" t="s">
        <v>22645</v>
      </c>
      <c r="OKL1" t="s">
        <v>22646</v>
      </c>
      <c r="OKM1" t="s">
        <v>22647</v>
      </c>
      <c r="OKN1" t="s">
        <v>22648</v>
      </c>
      <c r="OKO1" t="s">
        <v>22649</v>
      </c>
      <c r="OKP1" t="s">
        <v>22650</v>
      </c>
      <c r="OKQ1" t="s">
        <v>22651</v>
      </c>
      <c r="OKR1" t="s">
        <v>22652</v>
      </c>
      <c r="OKS1" t="s">
        <v>22653</v>
      </c>
      <c r="OKT1" t="s">
        <v>22654</v>
      </c>
      <c r="OKU1" t="s">
        <v>22655</v>
      </c>
      <c r="OKV1" t="s">
        <v>22656</v>
      </c>
      <c r="OKW1" t="s">
        <v>22657</v>
      </c>
      <c r="OKX1" t="s">
        <v>22658</v>
      </c>
      <c r="OKY1" t="s">
        <v>22659</v>
      </c>
      <c r="OKZ1" t="s">
        <v>22660</v>
      </c>
      <c r="OLA1" t="s">
        <v>22661</v>
      </c>
      <c r="OLB1" t="s">
        <v>22662</v>
      </c>
      <c r="OLC1" t="s">
        <v>22663</v>
      </c>
      <c r="OLD1" t="s">
        <v>22664</v>
      </c>
      <c r="OLE1" t="s">
        <v>22665</v>
      </c>
      <c r="OLF1" t="s">
        <v>22666</v>
      </c>
      <c r="OLG1" t="s">
        <v>22667</v>
      </c>
      <c r="OLH1" t="s">
        <v>22668</v>
      </c>
      <c r="OLI1" t="s">
        <v>22669</v>
      </c>
      <c r="OLJ1" t="s">
        <v>22670</v>
      </c>
      <c r="OLK1" t="s">
        <v>22671</v>
      </c>
      <c r="OLL1" t="s">
        <v>22672</v>
      </c>
      <c r="OLM1" t="s">
        <v>22673</v>
      </c>
      <c r="OLN1" t="s">
        <v>22674</v>
      </c>
      <c r="OLO1" t="s">
        <v>22675</v>
      </c>
      <c r="OLP1" t="s">
        <v>22676</v>
      </c>
      <c r="OLQ1" t="s">
        <v>22677</v>
      </c>
      <c r="OLR1" t="s">
        <v>22678</v>
      </c>
      <c r="OLS1" t="s">
        <v>22679</v>
      </c>
      <c r="OLT1" t="s">
        <v>22680</v>
      </c>
      <c r="OLU1" t="s">
        <v>22681</v>
      </c>
      <c r="OLV1" t="s">
        <v>22682</v>
      </c>
      <c r="OLW1" t="s">
        <v>22683</v>
      </c>
      <c r="OLX1" t="s">
        <v>22684</v>
      </c>
      <c r="OLY1" t="s">
        <v>22685</v>
      </c>
      <c r="OLZ1" t="s">
        <v>22686</v>
      </c>
      <c r="OMA1" t="s">
        <v>22687</v>
      </c>
      <c r="OMB1" t="s">
        <v>22688</v>
      </c>
      <c r="OMC1" t="s">
        <v>22689</v>
      </c>
      <c r="OMD1" t="s">
        <v>22690</v>
      </c>
      <c r="OME1" t="s">
        <v>22691</v>
      </c>
      <c r="OMF1" t="s">
        <v>22692</v>
      </c>
      <c r="OMG1" t="s">
        <v>22693</v>
      </c>
      <c r="OMH1" t="s">
        <v>22694</v>
      </c>
      <c r="OMI1" t="s">
        <v>22695</v>
      </c>
      <c r="OMJ1" t="s">
        <v>22696</v>
      </c>
      <c r="OMK1" t="s">
        <v>22697</v>
      </c>
      <c r="OML1" t="s">
        <v>22698</v>
      </c>
      <c r="OMM1" t="s">
        <v>22699</v>
      </c>
      <c r="OMN1" t="s">
        <v>22700</v>
      </c>
      <c r="OMO1" t="s">
        <v>22701</v>
      </c>
      <c r="OMP1" t="s">
        <v>22702</v>
      </c>
      <c r="OMQ1" t="s">
        <v>22703</v>
      </c>
      <c r="OMR1" t="s">
        <v>22704</v>
      </c>
      <c r="OMS1" t="s">
        <v>22705</v>
      </c>
      <c r="OMT1" t="s">
        <v>22706</v>
      </c>
      <c r="OMU1" t="s">
        <v>22707</v>
      </c>
      <c r="OMV1" t="s">
        <v>22708</v>
      </c>
      <c r="OMW1" t="s">
        <v>22709</v>
      </c>
      <c r="OMX1" t="s">
        <v>22710</v>
      </c>
      <c r="OMY1" t="s">
        <v>22711</v>
      </c>
      <c r="OMZ1" t="s">
        <v>22712</v>
      </c>
      <c r="ONA1" t="s">
        <v>22713</v>
      </c>
      <c r="ONB1" t="s">
        <v>22714</v>
      </c>
      <c r="ONC1" t="s">
        <v>22715</v>
      </c>
      <c r="OND1" t="s">
        <v>22716</v>
      </c>
      <c r="ONE1" t="s">
        <v>22717</v>
      </c>
      <c r="ONF1" t="s">
        <v>22718</v>
      </c>
      <c r="ONG1" t="s">
        <v>22719</v>
      </c>
      <c r="ONH1" t="s">
        <v>22720</v>
      </c>
      <c r="ONI1" t="s">
        <v>22721</v>
      </c>
      <c r="ONJ1" t="s">
        <v>22722</v>
      </c>
      <c r="ONK1" t="s">
        <v>22723</v>
      </c>
      <c r="ONL1" t="s">
        <v>22724</v>
      </c>
      <c r="ONM1" t="s">
        <v>22725</v>
      </c>
      <c r="ONN1" t="s">
        <v>22726</v>
      </c>
      <c r="ONO1" t="s">
        <v>22727</v>
      </c>
      <c r="ONP1" t="s">
        <v>22728</v>
      </c>
      <c r="ONQ1" t="s">
        <v>22729</v>
      </c>
      <c r="ONR1" t="s">
        <v>22730</v>
      </c>
      <c r="ONS1" t="s">
        <v>22731</v>
      </c>
      <c r="ONT1" t="s">
        <v>22732</v>
      </c>
      <c r="ONU1" t="s">
        <v>22733</v>
      </c>
      <c r="ONV1" t="s">
        <v>22734</v>
      </c>
      <c r="ONW1" t="s">
        <v>22735</v>
      </c>
      <c r="ONX1" t="s">
        <v>22736</v>
      </c>
      <c r="ONY1" t="s">
        <v>22737</v>
      </c>
      <c r="ONZ1" t="s">
        <v>22738</v>
      </c>
      <c r="OOA1" t="s">
        <v>22739</v>
      </c>
      <c r="OOB1" t="s">
        <v>22740</v>
      </c>
      <c r="OOC1" t="s">
        <v>22741</v>
      </c>
      <c r="OOD1" t="s">
        <v>22742</v>
      </c>
      <c r="OOE1" t="s">
        <v>22743</v>
      </c>
      <c r="OOF1" t="s">
        <v>22744</v>
      </c>
      <c r="OOG1" t="s">
        <v>22745</v>
      </c>
      <c r="OOH1" t="s">
        <v>22746</v>
      </c>
      <c r="OOI1" t="s">
        <v>22747</v>
      </c>
      <c r="OOJ1" t="s">
        <v>22748</v>
      </c>
      <c r="OOK1" t="s">
        <v>22749</v>
      </c>
      <c r="OOL1" t="s">
        <v>22750</v>
      </c>
      <c r="OOM1" t="s">
        <v>22751</v>
      </c>
      <c r="OON1" t="s">
        <v>22752</v>
      </c>
      <c r="OOO1" t="s">
        <v>22753</v>
      </c>
      <c r="OOP1" t="s">
        <v>22754</v>
      </c>
      <c r="OOQ1" t="s">
        <v>22755</v>
      </c>
      <c r="OOR1" t="s">
        <v>22756</v>
      </c>
      <c r="OOS1" t="s">
        <v>22757</v>
      </c>
      <c r="OOT1" t="s">
        <v>22758</v>
      </c>
      <c r="OOU1" t="s">
        <v>22759</v>
      </c>
      <c r="OOV1" t="s">
        <v>22760</v>
      </c>
      <c r="OOW1" t="s">
        <v>22761</v>
      </c>
      <c r="OOX1" t="s">
        <v>22762</v>
      </c>
      <c r="OOY1" t="s">
        <v>22763</v>
      </c>
      <c r="OOZ1" t="s">
        <v>22764</v>
      </c>
      <c r="OPA1" t="s">
        <v>22765</v>
      </c>
      <c r="OPB1" t="s">
        <v>22766</v>
      </c>
      <c r="OPC1" t="s">
        <v>22767</v>
      </c>
      <c r="OPD1" t="s">
        <v>22768</v>
      </c>
      <c r="OPE1" t="s">
        <v>22769</v>
      </c>
      <c r="OPF1" t="s">
        <v>22770</v>
      </c>
      <c r="OPG1" t="s">
        <v>22771</v>
      </c>
      <c r="OPH1" t="s">
        <v>22772</v>
      </c>
      <c r="OPI1" t="s">
        <v>22773</v>
      </c>
      <c r="OPJ1" t="s">
        <v>22774</v>
      </c>
      <c r="OPK1" t="s">
        <v>22775</v>
      </c>
      <c r="OPL1" t="s">
        <v>22776</v>
      </c>
      <c r="OPM1" t="s">
        <v>22777</v>
      </c>
      <c r="OPN1" t="s">
        <v>22778</v>
      </c>
      <c r="OPO1" t="s">
        <v>22779</v>
      </c>
      <c r="OPP1" t="s">
        <v>22780</v>
      </c>
      <c r="OPQ1" t="s">
        <v>22781</v>
      </c>
      <c r="OPR1" t="s">
        <v>22782</v>
      </c>
      <c r="OPS1" t="s">
        <v>22783</v>
      </c>
      <c r="OPT1" t="s">
        <v>22784</v>
      </c>
      <c r="OPU1" t="s">
        <v>22785</v>
      </c>
      <c r="OPV1" t="s">
        <v>22786</v>
      </c>
      <c r="OPW1" t="s">
        <v>22787</v>
      </c>
      <c r="OPX1" t="s">
        <v>22788</v>
      </c>
      <c r="OPY1" t="s">
        <v>22789</v>
      </c>
      <c r="OPZ1" t="s">
        <v>22790</v>
      </c>
      <c r="OQA1" t="s">
        <v>22791</v>
      </c>
      <c r="OQB1" t="s">
        <v>22792</v>
      </c>
      <c r="OQC1" t="s">
        <v>22793</v>
      </c>
      <c r="OQD1" t="s">
        <v>22794</v>
      </c>
      <c r="OQE1" t="s">
        <v>22795</v>
      </c>
      <c r="OQF1" t="s">
        <v>22796</v>
      </c>
      <c r="OQG1" t="s">
        <v>22797</v>
      </c>
      <c r="OQH1" t="s">
        <v>22798</v>
      </c>
      <c r="OQI1" t="s">
        <v>22799</v>
      </c>
      <c r="OQJ1" t="s">
        <v>22800</v>
      </c>
      <c r="OQK1" t="s">
        <v>22801</v>
      </c>
      <c r="OQL1" t="s">
        <v>22802</v>
      </c>
      <c r="OQM1" t="s">
        <v>22803</v>
      </c>
      <c r="OQN1" t="s">
        <v>22804</v>
      </c>
      <c r="OQO1" t="s">
        <v>22805</v>
      </c>
      <c r="OQP1" t="s">
        <v>22806</v>
      </c>
      <c r="OQQ1" t="s">
        <v>22807</v>
      </c>
      <c r="OQR1" t="s">
        <v>22808</v>
      </c>
      <c r="OQS1" t="s">
        <v>22809</v>
      </c>
      <c r="OQT1" t="s">
        <v>22810</v>
      </c>
      <c r="OQU1" t="s">
        <v>22811</v>
      </c>
      <c r="OQV1" t="s">
        <v>22812</v>
      </c>
      <c r="OQW1" t="s">
        <v>22813</v>
      </c>
      <c r="OQX1" t="s">
        <v>22814</v>
      </c>
      <c r="OQY1" t="s">
        <v>22815</v>
      </c>
      <c r="OQZ1" t="s">
        <v>22816</v>
      </c>
      <c r="ORA1" t="s">
        <v>22817</v>
      </c>
      <c r="ORB1" t="s">
        <v>22818</v>
      </c>
      <c r="ORC1" t="s">
        <v>22819</v>
      </c>
      <c r="ORD1" t="s">
        <v>22820</v>
      </c>
      <c r="ORE1" t="s">
        <v>22821</v>
      </c>
      <c r="ORF1" t="s">
        <v>22822</v>
      </c>
      <c r="ORG1" t="s">
        <v>22823</v>
      </c>
      <c r="ORH1" t="s">
        <v>22824</v>
      </c>
      <c r="ORI1" t="s">
        <v>22825</v>
      </c>
      <c r="ORJ1" t="s">
        <v>22826</v>
      </c>
      <c r="ORK1" t="s">
        <v>22827</v>
      </c>
      <c r="ORL1" t="s">
        <v>22828</v>
      </c>
      <c r="ORM1" t="s">
        <v>22829</v>
      </c>
      <c r="ORN1" t="s">
        <v>22830</v>
      </c>
      <c r="ORO1" t="s">
        <v>22831</v>
      </c>
      <c r="ORP1" t="s">
        <v>22832</v>
      </c>
      <c r="ORQ1" t="s">
        <v>22833</v>
      </c>
      <c r="ORR1" t="s">
        <v>22834</v>
      </c>
      <c r="ORS1" t="s">
        <v>22835</v>
      </c>
      <c r="ORT1" t="s">
        <v>22836</v>
      </c>
      <c r="ORU1" t="s">
        <v>22837</v>
      </c>
      <c r="ORV1" t="s">
        <v>22838</v>
      </c>
      <c r="ORW1" t="s">
        <v>22839</v>
      </c>
      <c r="ORX1" t="s">
        <v>22840</v>
      </c>
      <c r="ORY1" t="s">
        <v>22841</v>
      </c>
      <c r="ORZ1" t="s">
        <v>22842</v>
      </c>
      <c r="OSA1" t="s">
        <v>22843</v>
      </c>
      <c r="OSB1" t="s">
        <v>22844</v>
      </c>
      <c r="OSC1" t="s">
        <v>22845</v>
      </c>
      <c r="OSD1" t="s">
        <v>22846</v>
      </c>
      <c r="OSE1" t="s">
        <v>22847</v>
      </c>
      <c r="OSF1" t="s">
        <v>22848</v>
      </c>
      <c r="OSG1" t="s">
        <v>22849</v>
      </c>
      <c r="OSH1" t="s">
        <v>22850</v>
      </c>
      <c r="OSI1" t="s">
        <v>22851</v>
      </c>
      <c r="OSJ1" t="s">
        <v>22852</v>
      </c>
      <c r="OSK1" t="s">
        <v>22853</v>
      </c>
      <c r="OSL1" t="s">
        <v>22854</v>
      </c>
      <c r="OSM1" t="s">
        <v>22855</v>
      </c>
      <c r="OSN1" t="s">
        <v>22856</v>
      </c>
      <c r="OSO1" t="s">
        <v>22857</v>
      </c>
      <c r="OSP1" t="s">
        <v>22858</v>
      </c>
      <c r="OSQ1" t="s">
        <v>22859</v>
      </c>
      <c r="OSR1" t="s">
        <v>22860</v>
      </c>
      <c r="OSS1" t="s">
        <v>22861</v>
      </c>
      <c r="OST1" t="s">
        <v>22862</v>
      </c>
      <c r="OSU1" t="s">
        <v>22863</v>
      </c>
      <c r="OSV1" t="s">
        <v>22864</v>
      </c>
      <c r="OSW1" t="s">
        <v>22865</v>
      </c>
      <c r="OSX1" t="s">
        <v>22866</v>
      </c>
      <c r="OSY1" t="s">
        <v>22867</v>
      </c>
      <c r="OSZ1" t="s">
        <v>22868</v>
      </c>
      <c r="OTA1" t="s">
        <v>22869</v>
      </c>
      <c r="OTB1" t="s">
        <v>22870</v>
      </c>
      <c r="OTC1" t="s">
        <v>22871</v>
      </c>
      <c r="OTD1" t="s">
        <v>22872</v>
      </c>
      <c r="OTE1" t="s">
        <v>22873</v>
      </c>
      <c r="OTF1" t="s">
        <v>22874</v>
      </c>
      <c r="OTG1" t="s">
        <v>22875</v>
      </c>
      <c r="OTH1" t="s">
        <v>22876</v>
      </c>
      <c r="OTI1" t="s">
        <v>22877</v>
      </c>
      <c r="OTJ1" t="s">
        <v>22878</v>
      </c>
      <c r="OTK1" t="s">
        <v>22879</v>
      </c>
      <c r="OTL1" t="s">
        <v>22880</v>
      </c>
      <c r="OTM1" t="s">
        <v>22881</v>
      </c>
      <c r="OTN1" t="s">
        <v>22882</v>
      </c>
      <c r="OTO1" t="s">
        <v>22883</v>
      </c>
      <c r="OTP1" t="s">
        <v>22884</v>
      </c>
      <c r="OTQ1" t="s">
        <v>22885</v>
      </c>
      <c r="OTR1" t="s">
        <v>22886</v>
      </c>
      <c r="OTS1" t="s">
        <v>22887</v>
      </c>
      <c r="OTT1" t="s">
        <v>22888</v>
      </c>
      <c r="OTU1" t="s">
        <v>22889</v>
      </c>
      <c r="OTV1" t="s">
        <v>22890</v>
      </c>
      <c r="OTW1" t="s">
        <v>22891</v>
      </c>
      <c r="OTX1" t="s">
        <v>22892</v>
      </c>
      <c r="OTY1" t="s">
        <v>22893</v>
      </c>
      <c r="OTZ1" t="s">
        <v>22894</v>
      </c>
      <c r="OUA1" t="s">
        <v>22895</v>
      </c>
      <c r="OUB1" t="s">
        <v>22896</v>
      </c>
      <c r="OUC1" t="s">
        <v>22897</v>
      </c>
      <c r="OUD1" t="s">
        <v>22898</v>
      </c>
      <c r="OUE1" t="s">
        <v>22899</v>
      </c>
      <c r="OUF1" t="s">
        <v>22900</v>
      </c>
      <c r="OUG1" t="s">
        <v>22901</v>
      </c>
      <c r="OUH1" t="s">
        <v>22902</v>
      </c>
      <c r="OUI1" t="s">
        <v>22903</v>
      </c>
      <c r="OUJ1" t="s">
        <v>22904</v>
      </c>
      <c r="OUK1" t="s">
        <v>22905</v>
      </c>
      <c r="OUL1" t="s">
        <v>22906</v>
      </c>
      <c r="OUM1" t="s">
        <v>22907</v>
      </c>
      <c r="OUN1" t="s">
        <v>22908</v>
      </c>
      <c r="OUO1" t="s">
        <v>22909</v>
      </c>
      <c r="OUP1" t="s">
        <v>22910</v>
      </c>
      <c r="OUQ1" t="s">
        <v>22911</v>
      </c>
      <c r="OUR1" t="s">
        <v>22912</v>
      </c>
      <c r="OUS1" t="s">
        <v>22913</v>
      </c>
      <c r="OUT1" t="s">
        <v>22914</v>
      </c>
      <c r="OUU1" t="s">
        <v>22915</v>
      </c>
      <c r="OUV1" t="s">
        <v>22916</v>
      </c>
      <c r="OUW1" t="s">
        <v>22917</v>
      </c>
      <c r="OUX1" t="s">
        <v>22918</v>
      </c>
      <c r="OUY1" t="s">
        <v>22919</v>
      </c>
      <c r="OUZ1" t="s">
        <v>22920</v>
      </c>
      <c r="OVA1" t="s">
        <v>22921</v>
      </c>
      <c r="OVB1" t="s">
        <v>22922</v>
      </c>
      <c r="OVC1" t="s">
        <v>22923</v>
      </c>
      <c r="OVD1" t="s">
        <v>22924</v>
      </c>
      <c r="OVE1" t="s">
        <v>22925</v>
      </c>
      <c r="OVF1" t="s">
        <v>22926</v>
      </c>
      <c r="OVG1" t="s">
        <v>22927</v>
      </c>
      <c r="OVH1" t="s">
        <v>22928</v>
      </c>
      <c r="OVI1" t="s">
        <v>22929</v>
      </c>
      <c r="OVJ1" t="s">
        <v>22930</v>
      </c>
      <c r="OVK1" t="s">
        <v>22931</v>
      </c>
      <c r="OVL1" t="s">
        <v>22932</v>
      </c>
      <c r="OVM1" t="s">
        <v>22933</v>
      </c>
      <c r="OVN1" t="s">
        <v>22934</v>
      </c>
      <c r="OVO1" t="s">
        <v>22935</v>
      </c>
      <c r="OVP1" t="s">
        <v>22936</v>
      </c>
      <c r="OVQ1" t="s">
        <v>22937</v>
      </c>
      <c r="OVR1" t="s">
        <v>22938</v>
      </c>
      <c r="OVS1" t="s">
        <v>22939</v>
      </c>
      <c r="OVT1" t="s">
        <v>22940</v>
      </c>
      <c r="OVU1" t="s">
        <v>22941</v>
      </c>
      <c r="OVV1" t="s">
        <v>22942</v>
      </c>
      <c r="OVW1" t="s">
        <v>22943</v>
      </c>
      <c r="OVX1" t="s">
        <v>22944</v>
      </c>
      <c r="OVY1" t="s">
        <v>22945</v>
      </c>
      <c r="OVZ1" t="s">
        <v>22946</v>
      </c>
      <c r="OWA1" t="s">
        <v>22947</v>
      </c>
      <c r="OWB1" t="s">
        <v>22948</v>
      </c>
      <c r="OWC1" t="s">
        <v>22949</v>
      </c>
      <c r="OWD1" t="s">
        <v>22950</v>
      </c>
      <c r="OWE1" t="s">
        <v>22951</v>
      </c>
      <c r="OWF1" t="s">
        <v>22952</v>
      </c>
      <c r="OWG1" t="s">
        <v>22953</v>
      </c>
      <c r="OWH1" t="s">
        <v>22954</v>
      </c>
      <c r="OWI1" t="s">
        <v>22955</v>
      </c>
      <c r="OWJ1" t="s">
        <v>22956</v>
      </c>
      <c r="OWK1" t="s">
        <v>22957</v>
      </c>
      <c r="OWL1" t="s">
        <v>22958</v>
      </c>
      <c r="OWM1" t="s">
        <v>22959</v>
      </c>
      <c r="OWN1" t="s">
        <v>22960</v>
      </c>
      <c r="OWO1" t="s">
        <v>22961</v>
      </c>
      <c r="OWP1" t="s">
        <v>22962</v>
      </c>
      <c r="OWQ1" t="s">
        <v>22963</v>
      </c>
      <c r="OWR1" t="s">
        <v>22964</v>
      </c>
      <c r="OWS1" t="s">
        <v>22965</v>
      </c>
      <c r="OWT1" t="s">
        <v>22966</v>
      </c>
      <c r="OWU1" t="s">
        <v>22967</v>
      </c>
      <c r="OWV1" t="s">
        <v>22968</v>
      </c>
      <c r="OWW1" t="s">
        <v>22969</v>
      </c>
      <c r="OWX1" t="s">
        <v>22970</v>
      </c>
      <c r="OWY1" t="s">
        <v>22971</v>
      </c>
      <c r="OWZ1" t="s">
        <v>22972</v>
      </c>
      <c r="OXA1" t="s">
        <v>22973</v>
      </c>
      <c r="OXB1" t="s">
        <v>22974</v>
      </c>
      <c r="OXC1" t="s">
        <v>22975</v>
      </c>
      <c r="OXD1" t="s">
        <v>22976</v>
      </c>
      <c r="OXE1" t="s">
        <v>22977</v>
      </c>
      <c r="OXF1" t="s">
        <v>22978</v>
      </c>
      <c r="OXG1" t="s">
        <v>22979</v>
      </c>
      <c r="OXH1" t="s">
        <v>22980</v>
      </c>
      <c r="OXI1" t="s">
        <v>22981</v>
      </c>
      <c r="OXJ1" t="s">
        <v>22982</v>
      </c>
      <c r="OXK1" t="s">
        <v>22983</v>
      </c>
      <c r="OXL1" t="s">
        <v>22984</v>
      </c>
      <c r="OXM1" t="s">
        <v>22985</v>
      </c>
      <c r="OXN1" t="s">
        <v>22986</v>
      </c>
      <c r="OXO1" t="s">
        <v>22987</v>
      </c>
      <c r="OXP1" t="s">
        <v>22988</v>
      </c>
      <c r="OXQ1" t="s">
        <v>22989</v>
      </c>
      <c r="OXR1" t="s">
        <v>22990</v>
      </c>
      <c r="OXS1" t="s">
        <v>22991</v>
      </c>
      <c r="OXT1" t="s">
        <v>22992</v>
      </c>
      <c r="OXU1" t="s">
        <v>22993</v>
      </c>
      <c r="OXV1" t="s">
        <v>22994</v>
      </c>
      <c r="OXW1" t="s">
        <v>22995</v>
      </c>
      <c r="OXX1" t="s">
        <v>22996</v>
      </c>
      <c r="OXY1" t="s">
        <v>22997</v>
      </c>
      <c r="OXZ1" t="s">
        <v>22998</v>
      </c>
      <c r="OYA1" t="s">
        <v>22999</v>
      </c>
      <c r="OYB1" t="s">
        <v>23000</v>
      </c>
      <c r="OYC1" t="s">
        <v>23001</v>
      </c>
      <c r="OYD1" t="s">
        <v>23002</v>
      </c>
      <c r="OYE1" t="s">
        <v>23003</v>
      </c>
      <c r="OYF1" t="s">
        <v>23004</v>
      </c>
      <c r="OYG1" t="s">
        <v>23005</v>
      </c>
      <c r="OYH1" t="s">
        <v>23006</v>
      </c>
      <c r="OYI1" t="s">
        <v>23007</v>
      </c>
      <c r="OYJ1" t="s">
        <v>23008</v>
      </c>
      <c r="OYK1" t="s">
        <v>23009</v>
      </c>
      <c r="OYL1" t="s">
        <v>23010</v>
      </c>
      <c r="OYM1" t="s">
        <v>23011</v>
      </c>
      <c r="OYN1" t="s">
        <v>23012</v>
      </c>
      <c r="OYO1" t="s">
        <v>23013</v>
      </c>
      <c r="OYP1" t="s">
        <v>23014</v>
      </c>
      <c r="OYQ1" t="s">
        <v>23015</v>
      </c>
      <c r="OYR1" t="s">
        <v>23016</v>
      </c>
      <c r="OYS1" t="s">
        <v>23017</v>
      </c>
      <c r="OYT1" t="s">
        <v>23018</v>
      </c>
      <c r="OYU1" t="s">
        <v>23019</v>
      </c>
      <c r="OYV1" t="s">
        <v>23020</v>
      </c>
      <c r="OYW1" t="s">
        <v>23021</v>
      </c>
      <c r="OYX1" t="s">
        <v>23022</v>
      </c>
      <c r="OYY1" t="s">
        <v>23023</v>
      </c>
      <c r="OYZ1" t="s">
        <v>23024</v>
      </c>
      <c r="OZA1" t="s">
        <v>23025</v>
      </c>
      <c r="OZB1" t="s">
        <v>23026</v>
      </c>
      <c r="OZC1" t="s">
        <v>23027</v>
      </c>
      <c r="OZD1" t="s">
        <v>23028</v>
      </c>
      <c r="OZE1" t="s">
        <v>23029</v>
      </c>
      <c r="OZF1" t="s">
        <v>23030</v>
      </c>
      <c r="OZG1" t="s">
        <v>23031</v>
      </c>
      <c r="OZH1" t="s">
        <v>23032</v>
      </c>
      <c r="OZI1" t="s">
        <v>23033</v>
      </c>
      <c r="OZJ1" t="s">
        <v>23034</v>
      </c>
      <c r="OZK1" t="s">
        <v>23035</v>
      </c>
      <c r="OZL1" t="s">
        <v>23036</v>
      </c>
      <c r="OZM1" t="s">
        <v>23037</v>
      </c>
      <c r="OZN1" t="s">
        <v>23038</v>
      </c>
      <c r="OZO1" t="s">
        <v>23039</v>
      </c>
      <c r="OZP1" t="s">
        <v>23040</v>
      </c>
      <c r="OZQ1" t="s">
        <v>23041</v>
      </c>
      <c r="OZR1" t="s">
        <v>23042</v>
      </c>
      <c r="OZS1" t="s">
        <v>23043</v>
      </c>
      <c r="OZT1" t="s">
        <v>23044</v>
      </c>
      <c r="OZU1" t="s">
        <v>23045</v>
      </c>
      <c r="OZV1" t="s">
        <v>23046</v>
      </c>
      <c r="OZW1" t="s">
        <v>23047</v>
      </c>
      <c r="OZX1" t="s">
        <v>23048</v>
      </c>
      <c r="OZY1" t="s">
        <v>23049</v>
      </c>
      <c r="OZZ1" t="s">
        <v>23050</v>
      </c>
      <c r="PAA1" t="s">
        <v>23051</v>
      </c>
      <c r="PAB1" t="s">
        <v>23052</v>
      </c>
      <c r="PAC1" t="s">
        <v>23053</v>
      </c>
      <c r="PAD1" t="s">
        <v>23054</v>
      </c>
      <c r="PAE1" t="s">
        <v>23055</v>
      </c>
      <c r="PAF1" t="s">
        <v>23056</v>
      </c>
      <c r="PAG1" t="s">
        <v>23057</v>
      </c>
      <c r="PAH1" t="s">
        <v>23058</v>
      </c>
      <c r="PAI1" t="s">
        <v>23059</v>
      </c>
      <c r="PAJ1" t="s">
        <v>23060</v>
      </c>
      <c r="PAK1" t="s">
        <v>23061</v>
      </c>
      <c r="PAL1" t="s">
        <v>23062</v>
      </c>
      <c r="PAM1" t="s">
        <v>23063</v>
      </c>
      <c r="PAN1" t="s">
        <v>23064</v>
      </c>
      <c r="PAO1" t="s">
        <v>23065</v>
      </c>
      <c r="PAP1" t="s">
        <v>23066</v>
      </c>
      <c r="PAQ1" t="s">
        <v>23067</v>
      </c>
      <c r="PAR1" t="s">
        <v>23068</v>
      </c>
      <c r="PAS1" t="s">
        <v>23069</v>
      </c>
      <c r="PAT1" t="s">
        <v>23070</v>
      </c>
      <c r="PAU1" t="s">
        <v>23071</v>
      </c>
      <c r="PAV1" t="s">
        <v>23072</v>
      </c>
      <c r="PAW1" t="s">
        <v>23073</v>
      </c>
      <c r="PAX1" t="s">
        <v>23074</v>
      </c>
      <c r="PAY1" t="s">
        <v>23075</v>
      </c>
      <c r="PAZ1" t="s">
        <v>23076</v>
      </c>
      <c r="PBA1" t="s">
        <v>23077</v>
      </c>
      <c r="PBB1" t="s">
        <v>23078</v>
      </c>
      <c r="PBC1" t="s">
        <v>23079</v>
      </c>
      <c r="PBD1" t="s">
        <v>23080</v>
      </c>
      <c r="PBE1" t="s">
        <v>23081</v>
      </c>
      <c r="PBF1" t="s">
        <v>23082</v>
      </c>
      <c r="PBG1" t="s">
        <v>23083</v>
      </c>
      <c r="PBH1" t="s">
        <v>23084</v>
      </c>
      <c r="PBI1" t="s">
        <v>23085</v>
      </c>
      <c r="PBJ1" t="s">
        <v>23086</v>
      </c>
      <c r="PBK1" t="s">
        <v>23087</v>
      </c>
      <c r="PBL1" t="s">
        <v>23088</v>
      </c>
      <c r="PBM1" t="s">
        <v>23089</v>
      </c>
      <c r="PBN1" t="s">
        <v>23090</v>
      </c>
      <c r="PBO1" t="s">
        <v>23091</v>
      </c>
      <c r="PBP1" t="s">
        <v>23092</v>
      </c>
      <c r="PBQ1" t="s">
        <v>23093</v>
      </c>
      <c r="PBR1" t="s">
        <v>23094</v>
      </c>
      <c r="PBS1" t="s">
        <v>23095</v>
      </c>
      <c r="PBT1" t="s">
        <v>23096</v>
      </c>
      <c r="PBU1" t="s">
        <v>23097</v>
      </c>
      <c r="PBV1" t="s">
        <v>23098</v>
      </c>
      <c r="PBW1" t="s">
        <v>23099</v>
      </c>
      <c r="PBX1" t="s">
        <v>23100</v>
      </c>
      <c r="PBY1" t="s">
        <v>23101</v>
      </c>
      <c r="PBZ1" t="s">
        <v>23102</v>
      </c>
      <c r="PCA1" t="s">
        <v>23103</v>
      </c>
      <c r="PCB1" t="s">
        <v>23104</v>
      </c>
      <c r="PCC1" t="s">
        <v>23105</v>
      </c>
      <c r="PCD1" t="s">
        <v>23106</v>
      </c>
      <c r="PCE1" t="s">
        <v>23107</v>
      </c>
      <c r="PCF1" t="s">
        <v>23108</v>
      </c>
      <c r="PCG1" t="s">
        <v>23109</v>
      </c>
      <c r="PCH1" t="s">
        <v>23110</v>
      </c>
      <c r="PCI1" t="s">
        <v>23111</v>
      </c>
      <c r="PCJ1" t="s">
        <v>23112</v>
      </c>
      <c r="PCK1" t="s">
        <v>23113</v>
      </c>
      <c r="PCL1" t="s">
        <v>23114</v>
      </c>
      <c r="PCM1" t="s">
        <v>23115</v>
      </c>
      <c r="PCN1" t="s">
        <v>23116</v>
      </c>
      <c r="PCO1" t="s">
        <v>23117</v>
      </c>
      <c r="PCP1" t="s">
        <v>23118</v>
      </c>
      <c r="PCQ1" t="s">
        <v>23119</v>
      </c>
      <c r="PCR1" t="s">
        <v>23120</v>
      </c>
      <c r="PCS1" t="s">
        <v>23121</v>
      </c>
      <c r="PCT1" t="s">
        <v>23122</v>
      </c>
      <c r="PCU1" t="s">
        <v>23123</v>
      </c>
      <c r="PCV1" t="s">
        <v>23124</v>
      </c>
      <c r="PCW1" t="s">
        <v>23125</v>
      </c>
      <c r="PCX1" t="s">
        <v>23126</v>
      </c>
      <c r="PCY1" t="s">
        <v>23127</v>
      </c>
      <c r="PCZ1" t="s">
        <v>23128</v>
      </c>
      <c r="PDA1" t="s">
        <v>23129</v>
      </c>
      <c r="PDB1" t="s">
        <v>23130</v>
      </c>
      <c r="PDC1" t="s">
        <v>23131</v>
      </c>
      <c r="PDD1" t="s">
        <v>23132</v>
      </c>
      <c r="PDE1" t="s">
        <v>23133</v>
      </c>
      <c r="PDF1" t="s">
        <v>23134</v>
      </c>
      <c r="PDG1" t="s">
        <v>23135</v>
      </c>
      <c r="PDH1" t="s">
        <v>23136</v>
      </c>
      <c r="PDI1" t="s">
        <v>23137</v>
      </c>
      <c r="PDJ1" t="s">
        <v>23138</v>
      </c>
      <c r="PDK1" t="s">
        <v>23139</v>
      </c>
      <c r="PDL1" t="s">
        <v>23140</v>
      </c>
      <c r="PDM1" t="s">
        <v>23141</v>
      </c>
      <c r="PDN1" t="s">
        <v>23142</v>
      </c>
      <c r="PDO1" t="s">
        <v>23143</v>
      </c>
      <c r="PDP1" t="s">
        <v>23144</v>
      </c>
      <c r="PDQ1" t="s">
        <v>23145</v>
      </c>
      <c r="PDR1" t="s">
        <v>23146</v>
      </c>
      <c r="PDS1" t="s">
        <v>23147</v>
      </c>
      <c r="PDT1" t="s">
        <v>23148</v>
      </c>
      <c r="PDU1" t="s">
        <v>23149</v>
      </c>
      <c r="PDV1" t="s">
        <v>23150</v>
      </c>
      <c r="PDW1" t="s">
        <v>23151</v>
      </c>
      <c r="PDX1" t="s">
        <v>23152</v>
      </c>
      <c r="PDY1" t="s">
        <v>23153</v>
      </c>
      <c r="PDZ1" t="s">
        <v>23154</v>
      </c>
      <c r="PEA1" t="s">
        <v>23155</v>
      </c>
      <c r="PEB1" t="s">
        <v>23156</v>
      </c>
      <c r="PEC1" t="s">
        <v>23157</v>
      </c>
      <c r="PED1" t="s">
        <v>23158</v>
      </c>
      <c r="PEE1" t="s">
        <v>23159</v>
      </c>
      <c r="PEF1" t="s">
        <v>23160</v>
      </c>
      <c r="PEG1" t="s">
        <v>23161</v>
      </c>
      <c r="PEH1" t="s">
        <v>23162</v>
      </c>
      <c r="PEI1" t="s">
        <v>23163</v>
      </c>
      <c r="PEJ1" t="s">
        <v>23164</v>
      </c>
      <c r="PEK1" t="s">
        <v>23165</v>
      </c>
      <c r="PEL1" t="s">
        <v>23166</v>
      </c>
      <c r="PEM1" t="s">
        <v>23167</v>
      </c>
      <c r="PEN1" t="s">
        <v>23168</v>
      </c>
      <c r="PEO1" t="s">
        <v>23169</v>
      </c>
      <c r="PEP1" t="s">
        <v>23170</v>
      </c>
      <c r="PEQ1" t="s">
        <v>23171</v>
      </c>
      <c r="PER1" t="s">
        <v>23172</v>
      </c>
      <c r="PES1" t="s">
        <v>23173</v>
      </c>
      <c r="PET1" t="s">
        <v>23174</v>
      </c>
      <c r="PEU1" t="s">
        <v>23175</v>
      </c>
      <c r="PEV1" t="s">
        <v>23176</v>
      </c>
      <c r="PEW1" t="s">
        <v>23177</v>
      </c>
      <c r="PEX1" t="s">
        <v>23178</v>
      </c>
      <c r="PEY1" t="s">
        <v>23179</v>
      </c>
      <c r="PEZ1" t="s">
        <v>23180</v>
      </c>
      <c r="PFA1" t="s">
        <v>23181</v>
      </c>
      <c r="PFB1" t="s">
        <v>23182</v>
      </c>
      <c r="PFC1" t="s">
        <v>23183</v>
      </c>
      <c r="PFD1" t="s">
        <v>23184</v>
      </c>
      <c r="PFE1" t="s">
        <v>23185</v>
      </c>
      <c r="PFF1" t="s">
        <v>23186</v>
      </c>
      <c r="PFG1" t="s">
        <v>23187</v>
      </c>
      <c r="PFH1" t="s">
        <v>23188</v>
      </c>
      <c r="PFI1" t="s">
        <v>23189</v>
      </c>
      <c r="PFJ1" t="s">
        <v>23190</v>
      </c>
      <c r="PFK1" t="s">
        <v>23191</v>
      </c>
      <c r="PFL1" t="s">
        <v>23192</v>
      </c>
      <c r="PFM1" t="s">
        <v>23193</v>
      </c>
      <c r="PFN1" t="s">
        <v>23194</v>
      </c>
      <c r="PFO1" t="s">
        <v>23195</v>
      </c>
      <c r="PFP1" t="s">
        <v>23196</v>
      </c>
      <c r="PFQ1" t="s">
        <v>23197</v>
      </c>
      <c r="PFR1" t="s">
        <v>23198</v>
      </c>
      <c r="PFS1" t="s">
        <v>23199</v>
      </c>
      <c r="PFT1" t="s">
        <v>23200</v>
      </c>
      <c r="PFU1" t="s">
        <v>23201</v>
      </c>
      <c r="PFV1" t="s">
        <v>23202</v>
      </c>
      <c r="PFW1" t="s">
        <v>23203</v>
      </c>
      <c r="PFX1" t="s">
        <v>23204</v>
      </c>
      <c r="PFY1" t="s">
        <v>23205</v>
      </c>
      <c r="PFZ1" t="s">
        <v>23206</v>
      </c>
      <c r="PGA1" t="s">
        <v>23207</v>
      </c>
      <c r="PGB1" t="s">
        <v>23208</v>
      </c>
      <c r="PGC1" t="s">
        <v>23209</v>
      </c>
      <c r="PGD1" t="s">
        <v>23210</v>
      </c>
      <c r="PGE1" t="s">
        <v>23211</v>
      </c>
      <c r="PGF1" t="s">
        <v>23212</v>
      </c>
      <c r="PGG1" t="s">
        <v>23213</v>
      </c>
      <c r="PGH1" t="s">
        <v>23214</v>
      </c>
      <c r="PGI1" t="s">
        <v>23215</v>
      </c>
      <c r="PGJ1" t="s">
        <v>23216</v>
      </c>
      <c r="PGK1" t="s">
        <v>23217</v>
      </c>
      <c r="PGL1" t="s">
        <v>23218</v>
      </c>
      <c r="PGM1" t="s">
        <v>23219</v>
      </c>
      <c r="PGN1" t="s">
        <v>23220</v>
      </c>
      <c r="PGO1" t="s">
        <v>23221</v>
      </c>
      <c r="PGP1" t="s">
        <v>23222</v>
      </c>
      <c r="PGQ1" t="s">
        <v>23223</v>
      </c>
      <c r="PGR1" t="s">
        <v>23224</v>
      </c>
      <c r="PGS1" t="s">
        <v>23225</v>
      </c>
      <c r="PGT1" t="s">
        <v>23226</v>
      </c>
      <c r="PGU1" t="s">
        <v>23227</v>
      </c>
      <c r="PGV1" t="s">
        <v>23228</v>
      </c>
      <c r="PGW1" t="s">
        <v>23229</v>
      </c>
      <c r="PGX1" t="s">
        <v>23230</v>
      </c>
      <c r="PGY1" t="s">
        <v>23231</v>
      </c>
      <c r="PGZ1" t="s">
        <v>23232</v>
      </c>
      <c r="PHA1" t="s">
        <v>23233</v>
      </c>
      <c r="PHB1" t="s">
        <v>23234</v>
      </c>
      <c r="PHC1" t="s">
        <v>23235</v>
      </c>
      <c r="PHD1" t="s">
        <v>23236</v>
      </c>
      <c r="PHE1" t="s">
        <v>23237</v>
      </c>
      <c r="PHF1" t="s">
        <v>23238</v>
      </c>
      <c r="PHG1" t="s">
        <v>23239</v>
      </c>
      <c r="PHH1" t="s">
        <v>23240</v>
      </c>
      <c r="PHI1" t="s">
        <v>23241</v>
      </c>
      <c r="PHJ1" t="s">
        <v>23242</v>
      </c>
      <c r="PHK1" t="s">
        <v>23243</v>
      </c>
      <c r="PHL1" t="s">
        <v>23244</v>
      </c>
      <c r="PHM1" t="s">
        <v>23245</v>
      </c>
      <c r="PHN1" t="s">
        <v>23246</v>
      </c>
      <c r="PHO1" t="s">
        <v>23247</v>
      </c>
      <c r="PHP1" t="s">
        <v>23248</v>
      </c>
      <c r="PHQ1" t="s">
        <v>23249</v>
      </c>
      <c r="PHR1" t="s">
        <v>23250</v>
      </c>
      <c r="PHS1" t="s">
        <v>23251</v>
      </c>
      <c r="PHT1" t="s">
        <v>23252</v>
      </c>
      <c r="PHU1" t="s">
        <v>23253</v>
      </c>
      <c r="PHV1" t="s">
        <v>23254</v>
      </c>
      <c r="PHW1" t="s">
        <v>23255</v>
      </c>
      <c r="PHX1" t="s">
        <v>23256</v>
      </c>
      <c r="PHY1" t="s">
        <v>23257</v>
      </c>
      <c r="PHZ1" t="s">
        <v>23258</v>
      </c>
      <c r="PIA1" t="s">
        <v>23259</v>
      </c>
      <c r="PIB1" t="s">
        <v>23260</v>
      </c>
      <c r="PIC1" t="s">
        <v>23261</v>
      </c>
      <c r="PID1" t="s">
        <v>23262</v>
      </c>
      <c r="PIE1" t="s">
        <v>23263</v>
      </c>
      <c r="PIF1" t="s">
        <v>23264</v>
      </c>
      <c r="PIG1" t="s">
        <v>23265</v>
      </c>
      <c r="PIH1" t="s">
        <v>23266</v>
      </c>
      <c r="PII1" t="s">
        <v>23267</v>
      </c>
      <c r="PIJ1" t="s">
        <v>23268</v>
      </c>
      <c r="PIK1" t="s">
        <v>23269</v>
      </c>
      <c r="PIL1" t="s">
        <v>23270</v>
      </c>
      <c r="PIM1" t="s">
        <v>23271</v>
      </c>
      <c r="PIN1" t="s">
        <v>23272</v>
      </c>
      <c r="PIO1" t="s">
        <v>23273</v>
      </c>
      <c r="PIP1" t="s">
        <v>23274</v>
      </c>
      <c r="PIQ1" t="s">
        <v>23275</v>
      </c>
      <c r="PIR1" t="s">
        <v>23276</v>
      </c>
      <c r="PIS1" t="s">
        <v>23277</v>
      </c>
      <c r="PIT1" t="s">
        <v>23278</v>
      </c>
      <c r="PIU1" t="s">
        <v>23279</v>
      </c>
      <c r="PIV1" t="s">
        <v>23280</v>
      </c>
      <c r="PIW1" t="s">
        <v>23281</v>
      </c>
      <c r="PIX1" t="s">
        <v>23282</v>
      </c>
      <c r="PIY1" t="s">
        <v>23283</v>
      </c>
      <c r="PIZ1" t="s">
        <v>23284</v>
      </c>
      <c r="PJA1" t="s">
        <v>23285</v>
      </c>
      <c r="PJB1" t="s">
        <v>23286</v>
      </c>
      <c r="PJC1" t="s">
        <v>23287</v>
      </c>
      <c r="PJD1" t="s">
        <v>23288</v>
      </c>
      <c r="PJE1" t="s">
        <v>23289</v>
      </c>
      <c r="PJF1" t="s">
        <v>23290</v>
      </c>
      <c r="PJG1" t="s">
        <v>23291</v>
      </c>
      <c r="PJH1" t="s">
        <v>23292</v>
      </c>
      <c r="PJI1" t="s">
        <v>23293</v>
      </c>
      <c r="PJJ1" t="s">
        <v>23294</v>
      </c>
      <c r="PJK1" t="s">
        <v>23295</v>
      </c>
      <c r="PJL1" t="s">
        <v>23296</v>
      </c>
      <c r="PJM1" t="s">
        <v>23297</v>
      </c>
      <c r="PJN1" t="s">
        <v>23298</v>
      </c>
      <c r="PJO1" t="s">
        <v>23299</v>
      </c>
      <c r="PJP1" t="s">
        <v>23300</v>
      </c>
      <c r="PJQ1" t="s">
        <v>23301</v>
      </c>
      <c r="PJR1" t="s">
        <v>23302</v>
      </c>
      <c r="PJS1" t="s">
        <v>23303</v>
      </c>
      <c r="PJT1" t="s">
        <v>23304</v>
      </c>
      <c r="PJU1" t="s">
        <v>23305</v>
      </c>
      <c r="PJV1" t="s">
        <v>23306</v>
      </c>
      <c r="PJW1" t="s">
        <v>23307</v>
      </c>
      <c r="PJX1" t="s">
        <v>23308</v>
      </c>
      <c r="PJY1" t="s">
        <v>23309</v>
      </c>
      <c r="PJZ1" t="s">
        <v>23310</v>
      </c>
      <c r="PKA1" t="s">
        <v>23311</v>
      </c>
      <c r="PKB1" t="s">
        <v>23312</v>
      </c>
      <c r="PKC1" t="s">
        <v>23313</v>
      </c>
      <c r="PKD1" t="s">
        <v>23314</v>
      </c>
      <c r="PKE1" t="s">
        <v>23315</v>
      </c>
      <c r="PKF1" t="s">
        <v>23316</v>
      </c>
      <c r="PKG1" t="s">
        <v>23317</v>
      </c>
      <c r="PKH1" t="s">
        <v>23318</v>
      </c>
      <c r="PKI1" t="s">
        <v>23319</v>
      </c>
      <c r="PKJ1" t="s">
        <v>23320</v>
      </c>
      <c r="PKK1" t="s">
        <v>23321</v>
      </c>
      <c r="PKL1" t="s">
        <v>23322</v>
      </c>
      <c r="PKM1" t="s">
        <v>23323</v>
      </c>
      <c r="PKN1" t="s">
        <v>23324</v>
      </c>
      <c r="PKO1" t="s">
        <v>23325</v>
      </c>
      <c r="PKP1" t="s">
        <v>23326</v>
      </c>
      <c r="PKQ1" t="s">
        <v>23327</v>
      </c>
      <c r="PKR1" t="s">
        <v>23328</v>
      </c>
      <c r="PKS1" t="s">
        <v>23329</v>
      </c>
      <c r="PKT1" t="s">
        <v>23330</v>
      </c>
      <c r="PKU1" t="s">
        <v>23331</v>
      </c>
      <c r="PKV1" t="s">
        <v>23332</v>
      </c>
      <c r="PKW1" t="s">
        <v>23333</v>
      </c>
      <c r="PKX1" t="s">
        <v>23334</v>
      </c>
      <c r="PKY1" t="s">
        <v>23335</v>
      </c>
      <c r="PKZ1" t="s">
        <v>23336</v>
      </c>
      <c r="PLA1" t="s">
        <v>23337</v>
      </c>
      <c r="PLB1" t="s">
        <v>23338</v>
      </c>
      <c r="PLC1" t="s">
        <v>23339</v>
      </c>
      <c r="PLD1" t="s">
        <v>23340</v>
      </c>
      <c r="PLE1" t="s">
        <v>23341</v>
      </c>
      <c r="PLF1" t="s">
        <v>23342</v>
      </c>
      <c r="PLG1" t="s">
        <v>23343</v>
      </c>
      <c r="PLH1" t="s">
        <v>23344</v>
      </c>
      <c r="PLI1" t="s">
        <v>23345</v>
      </c>
      <c r="PLJ1" t="s">
        <v>23346</v>
      </c>
      <c r="PLK1" t="s">
        <v>23347</v>
      </c>
      <c r="PLL1" t="s">
        <v>23348</v>
      </c>
      <c r="PLM1" t="s">
        <v>23349</v>
      </c>
      <c r="PLN1" t="s">
        <v>23350</v>
      </c>
      <c r="PLO1" t="s">
        <v>23351</v>
      </c>
      <c r="PLP1" t="s">
        <v>23352</v>
      </c>
      <c r="PLQ1" t="s">
        <v>23353</v>
      </c>
      <c r="PLR1" t="s">
        <v>23354</v>
      </c>
      <c r="PLS1" t="s">
        <v>23355</v>
      </c>
      <c r="PLT1" t="s">
        <v>23356</v>
      </c>
      <c r="PLU1" t="s">
        <v>23357</v>
      </c>
      <c r="PLV1" t="s">
        <v>23358</v>
      </c>
      <c r="PLW1" t="s">
        <v>23359</v>
      </c>
      <c r="PLX1" t="s">
        <v>23360</v>
      </c>
      <c r="PLY1" t="s">
        <v>23361</v>
      </c>
      <c r="PLZ1" t="s">
        <v>23362</v>
      </c>
      <c r="PMA1" t="s">
        <v>23363</v>
      </c>
      <c r="PMB1" t="s">
        <v>23364</v>
      </c>
      <c r="PMC1" t="s">
        <v>23365</v>
      </c>
      <c r="PMD1" t="s">
        <v>23366</v>
      </c>
      <c r="PME1" t="s">
        <v>23367</v>
      </c>
      <c r="PMF1" t="s">
        <v>23368</v>
      </c>
      <c r="PMG1" t="s">
        <v>23369</v>
      </c>
      <c r="PMH1" t="s">
        <v>23370</v>
      </c>
      <c r="PMI1" t="s">
        <v>23371</v>
      </c>
      <c r="PMJ1" t="s">
        <v>23372</v>
      </c>
      <c r="PMK1" t="s">
        <v>23373</v>
      </c>
      <c r="PML1" t="s">
        <v>23374</v>
      </c>
      <c r="PMM1" t="s">
        <v>23375</v>
      </c>
      <c r="PMN1" t="s">
        <v>23376</v>
      </c>
      <c r="PMO1" t="s">
        <v>23377</v>
      </c>
      <c r="PMP1" t="s">
        <v>23378</v>
      </c>
      <c r="PMQ1" t="s">
        <v>23379</v>
      </c>
      <c r="PMR1" t="s">
        <v>23380</v>
      </c>
      <c r="PMS1" t="s">
        <v>23381</v>
      </c>
      <c r="PMT1" t="s">
        <v>23382</v>
      </c>
      <c r="PMU1" t="s">
        <v>23383</v>
      </c>
      <c r="PMV1" t="s">
        <v>23384</v>
      </c>
      <c r="PMW1" t="s">
        <v>23385</v>
      </c>
      <c r="PMX1" t="s">
        <v>23386</v>
      </c>
      <c r="PMY1" t="s">
        <v>23387</v>
      </c>
      <c r="PMZ1" t="s">
        <v>23388</v>
      </c>
      <c r="PNA1" t="s">
        <v>23389</v>
      </c>
      <c r="PNB1" t="s">
        <v>23390</v>
      </c>
      <c r="PNC1" t="s">
        <v>23391</v>
      </c>
      <c r="PND1" t="s">
        <v>23392</v>
      </c>
      <c r="PNE1" t="s">
        <v>23393</v>
      </c>
      <c r="PNF1" t="s">
        <v>23394</v>
      </c>
      <c r="PNG1" t="s">
        <v>23395</v>
      </c>
      <c r="PNH1" t="s">
        <v>23396</v>
      </c>
      <c r="PNI1" t="s">
        <v>23397</v>
      </c>
      <c r="PNJ1" t="s">
        <v>23398</v>
      </c>
      <c r="PNK1" t="s">
        <v>23399</v>
      </c>
      <c r="PNL1" t="s">
        <v>23400</v>
      </c>
      <c r="PNM1" t="s">
        <v>23401</v>
      </c>
      <c r="PNN1" t="s">
        <v>23402</v>
      </c>
      <c r="PNO1" t="s">
        <v>23403</v>
      </c>
      <c r="PNP1" t="s">
        <v>23404</v>
      </c>
      <c r="PNQ1" t="s">
        <v>23405</v>
      </c>
      <c r="PNR1" t="s">
        <v>23406</v>
      </c>
      <c r="PNS1" t="s">
        <v>23407</v>
      </c>
      <c r="PNT1" t="s">
        <v>23408</v>
      </c>
      <c r="PNU1" t="s">
        <v>23409</v>
      </c>
      <c r="PNV1" t="s">
        <v>23410</v>
      </c>
      <c r="PNW1" t="s">
        <v>23411</v>
      </c>
      <c r="PNX1" t="s">
        <v>23412</v>
      </c>
      <c r="PNY1" t="s">
        <v>23413</v>
      </c>
      <c r="PNZ1" t="s">
        <v>23414</v>
      </c>
      <c r="POA1" t="s">
        <v>23415</v>
      </c>
      <c r="POB1" t="s">
        <v>23416</v>
      </c>
      <c r="POC1" t="s">
        <v>23417</v>
      </c>
      <c r="POD1" t="s">
        <v>23418</v>
      </c>
      <c r="POE1" t="s">
        <v>23419</v>
      </c>
      <c r="POF1" t="s">
        <v>23420</v>
      </c>
      <c r="POG1" t="s">
        <v>23421</v>
      </c>
      <c r="POH1" t="s">
        <v>23422</v>
      </c>
      <c r="POI1" t="s">
        <v>23423</v>
      </c>
      <c r="POJ1" t="s">
        <v>23424</v>
      </c>
      <c r="POK1" t="s">
        <v>23425</v>
      </c>
      <c r="POL1" t="s">
        <v>23426</v>
      </c>
      <c r="POM1" t="s">
        <v>23427</v>
      </c>
      <c r="PON1" t="s">
        <v>23428</v>
      </c>
      <c r="POO1" t="s">
        <v>23429</v>
      </c>
      <c r="POP1" t="s">
        <v>23430</v>
      </c>
      <c r="POQ1" t="s">
        <v>23431</v>
      </c>
      <c r="POR1" t="s">
        <v>23432</v>
      </c>
      <c r="POS1" t="s">
        <v>23433</v>
      </c>
      <c r="POT1" t="s">
        <v>23434</v>
      </c>
      <c r="POU1" t="s">
        <v>23435</v>
      </c>
      <c r="POV1" t="s">
        <v>23436</v>
      </c>
      <c r="POW1" t="s">
        <v>23437</v>
      </c>
      <c r="POX1" t="s">
        <v>23438</v>
      </c>
      <c r="POY1" t="s">
        <v>23439</v>
      </c>
      <c r="POZ1" t="s">
        <v>23440</v>
      </c>
      <c r="PPA1" t="s">
        <v>23441</v>
      </c>
      <c r="PPB1" t="s">
        <v>23442</v>
      </c>
      <c r="PPC1" t="s">
        <v>23443</v>
      </c>
      <c r="PPD1" t="s">
        <v>23444</v>
      </c>
      <c r="PPE1" t="s">
        <v>23445</v>
      </c>
      <c r="PPF1" t="s">
        <v>23446</v>
      </c>
      <c r="PPG1" t="s">
        <v>23447</v>
      </c>
      <c r="PPH1" t="s">
        <v>23448</v>
      </c>
      <c r="PPI1" t="s">
        <v>23449</v>
      </c>
      <c r="PPJ1" t="s">
        <v>23450</v>
      </c>
      <c r="PPK1" t="s">
        <v>23451</v>
      </c>
      <c r="PPL1" t="s">
        <v>23452</v>
      </c>
      <c r="PPM1" t="s">
        <v>23453</v>
      </c>
      <c r="PPN1" t="s">
        <v>23454</v>
      </c>
      <c r="PPO1" t="s">
        <v>23455</v>
      </c>
      <c r="PPP1" t="s">
        <v>23456</v>
      </c>
      <c r="PPQ1" t="s">
        <v>23457</v>
      </c>
      <c r="PPR1" t="s">
        <v>23458</v>
      </c>
      <c r="PPS1" t="s">
        <v>23459</v>
      </c>
      <c r="PPT1" t="s">
        <v>23460</v>
      </c>
      <c r="PPU1" t="s">
        <v>23461</v>
      </c>
      <c r="PPV1" t="s">
        <v>23462</v>
      </c>
      <c r="PPW1" t="s">
        <v>23463</v>
      </c>
      <c r="PPX1" t="s">
        <v>23464</v>
      </c>
      <c r="PPY1" t="s">
        <v>23465</v>
      </c>
      <c r="PPZ1" t="s">
        <v>23466</v>
      </c>
      <c r="PQA1" t="s">
        <v>23467</v>
      </c>
      <c r="PQB1" t="s">
        <v>23468</v>
      </c>
      <c r="PQC1" t="s">
        <v>23469</v>
      </c>
      <c r="PQD1" t="s">
        <v>23470</v>
      </c>
      <c r="PQE1" t="s">
        <v>23471</v>
      </c>
      <c r="PQF1" t="s">
        <v>23472</v>
      </c>
      <c r="PQG1" t="s">
        <v>23473</v>
      </c>
      <c r="PQH1" t="s">
        <v>23474</v>
      </c>
      <c r="PQI1" t="s">
        <v>23475</v>
      </c>
      <c r="PQJ1" t="s">
        <v>23476</v>
      </c>
      <c r="PQK1" t="s">
        <v>23477</v>
      </c>
      <c r="PQL1" t="s">
        <v>23478</v>
      </c>
      <c r="PQM1" t="s">
        <v>23479</v>
      </c>
      <c r="PQN1" t="s">
        <v>23480</v>
      </c>
      <c r="PQO1" t="s">
        <v>23481</v>
      </c>
      <c r="PQP1" t="s">
        <v>23482</v>
      </c>
      <c r="PQQ1" t="s">
        <v>23483</v>
      </c>
      <c r="PQR1" t="s">
        <v>23484</v>
      </c>
      <c r="PQS1" t="s">
        <v>23485</v>
      </c>
      <c r="PQT1" t="s">
        <v>23486</v>
      </c>
      <c r="PQU1" t="s">
        <v>23487</v>
      </c>
      <c r="PQV1" t="s">
        <v>23488</v>
      </c>
      <c r="PQW1" t="s">
        <v>23489</v>
      </c>
      <c r="PQX1" t="s">
        <v>23490</v>
      </c>
      <c r="PQY1" t="s">
        <v>23491</v>
      </c>
      <c r="PQZ1" t="s">
        <v>23492</v>
      </c>
      <c r="PRA1" t="s">
        <v>23493</v>
      </c>
      <c r="PRB1" t="s">
        <v>23494</v>
      </c>
      <c r="PRC1" t="s">
        <v>23495</v>
      </c>
      <c r="PRD1" t="s">
        <v>23496</v>
      </c>
      <c r="PRE1" t="s">
        <v>23497</v>
      </c>
      <c r="PRF1" t="s">
        <v>23498</v>
      </c>
      <c r="PRG1" t="s">
        <v>23499</v>
      </c>
      <c r="PRH1" t="s">
        <v>23500</v>
      </c>
      <c r="PRI1" t="s">
        <v>23501</v>
      </c>
      <c r="PRJ1" t="s">
        <v>23502</v>
      </c>
      <c r="PRK1" t="s">
        <v>23503</v>
      </c>
      <c r="PRL1" t="s">
        <v>23504</v>
      </c>
      <c r="PRM1" t="s">
        <v>23505</v>
      </c>
      <c r="PRN1" t="s">
        <v>23506</v>
      </c>
      <c r="PRO1" t="s">
        <v>23507</v>
      </c>
      <c r="PRP1" t="s">
        <v>23508</v>
      </c>
      <c r="PRQ1" t="s">
        <v>23509</v>
      </c>
      <c r="PRR1" t="s">
        <v>23510</v>
      </c>
      <c r="PRS1" t="s">
        <v>23511</v>
      </c>
      <c r="PRT1" t="s">
        <v>23512</v>
      </c>
      <c r="PRU1" t="s">
        <v>23513</v>
      </c>
      <c r="PRV1" t="s">
        <v>23514</v>
      </c>
      <c r="PRW1" t="s">
        <v>23515</v>
      </c>
      <c r="PRX1" t="s">
        <v>23516</v>
      </c>
      <c r="PRY1" t="s">
        <v>23517</v>
      </c>
      <c r="PRZ1" t="s">
        <v>23518</v>
      </c>
      <c r="PSA1" t="s">
        <v>23519</v>
      </c>
      <c r="PSB1" t="s">
        <v>23520</v>
      </c>
      <c r="PSC1" t="s">
        <v>23521</v>
      </c>
      <c r="PSD1" t="s">
        <v>23522</v>
      </c>
      <c r="PSE1" t="s">
        <v>23523</v>
      </c>
      <c r="PSF1" t="s">
        <v>23524</v>
      </c>
      <c r="PSG1" t="s">
        <v>23525</v>
      </c>
      <c r="PSH1" t="s">
        <v>23526</v>
      </c>
      <c r="PSI1" t="s">
        <v>23527</v>
      </c>
      <c r="PSJ1" t="s">
        <v>23528</v>
      </c>
      <c r="PSK1" t="s">
        <v>23529</v>
      </c>
      <c r="PSL1" t="s">
        <v>23530</v>
      </c>
      <c r="PSM1" t="s">
        <v>23531</v>
      </c>
      <c r="PSN1" t="s">
        <v>23532</v>
      </c>
      <c r="PSO1" t="s">
        <v>23533</v>
      </c>
      <c r="PSP1" t="s">
        <v>23534</v>
      </c>
      <c r="PSQ1" t="s">
        <v>23535</v>
      </c>
      <c r="PSR1" t="s">
        <v>23536</v>
      </c>
      <c r="PSS1" t="s">
        <v>23537</v>
      </c>
      <c r="PST1" t="s">
        <v>23538</v>
      </c>
      <c r="PSU1" t="s">
        <v>23539</v>
      </c>
      <c r="PSV1" t="s">
        <v>23540</v>
      </c>
      <c r="PSW1" t="s">
        <v>23541</v>
      </c>
      <c r="PSX1" t="s">
        <v>23542</v>
      </c>
      <c r="PSY1" t="s">
        <v>23543</v>
      </c>
      <c r="PSZ1" t="s">
        <v>23544</v>
      </c>
      <c r="PTA1" t="s">
        <v>23545</v>
      </c>
      <c r="PTB1" t="s">
        <v>23546</v>
      </c>
      <c r="PTC1" t="s">
        <v>23547</v>
      </c>
      <c r="PTD1" t="s">
        <v>23548</v>
      </c>
      <c r="PTE1" t="s">
        <v>23549</v>
      </c>
      <c r="PTF1" t="s">
        <v>23550</v>
      </c>
      <c r="PTG1" t="s">
        <v>23551</v>
      </c>
      <c r="PTH1" t="s">
        <v>23552</v>
      </c>
      <c r="PTI1" t="s">
        <v>23553</v>
      </c>
      <c r="PTJ1" t="s">
        <v>23554</v>
      </c>
      <c r="PTK1" t="s">
        <v>23555</v>
      </c>
      <c r="PTL1" t="s">
        <v>23556</v>
      </c>
      <c r="PTM1" t="s">
        <v>23557</v>
      </c>
      <c r="PTN1" t="s">
        <v>23558</v>
      </c>
      <c r="PTO1" t="s">
        <v>23559</v>
      </c>
      <c r="PTP1" t="s">
        <v>23560</v>
      </c>
      <c r="PTQ1" t="s">
        <v>23561</v>
      </c>
      <c r="PTR1" t="s">
        <v>23562</v>
      </c>
      <c r="PTS1" t="s">
        <v>23563</v>
      </c>
      <c r="PTT1" t="s">
        <v>23564</v>
      </c>
      <c r="PTU1" t="s">
        <v>23565</v>
      </c>
      <c r="PTV1" t="s">
        <v>23566</v>
      </c>
      <c r="PTW1" t="s">
        <v>23567</v>
      </c>
      <c r="PTX1" t="s">
        <v>23568</v>
      </c>
      <c r="PTY1" t="s">
        <v>23569</v>
      </c>
      <c r="PTZ1" t="s">
        <v>23570</v>
      </c>
      <c r="PUA1" t="s">
        <v>23571</v>
      </c>
      <c r="PUB1" t="s">
        <v>23572</v>
      </c>
      <c r="PUC1" t="s">
        <v>23573</v>
      </c>
      <c r="PUD1" t="s">
        <v>23574</v>
      </c>
      <c r="PUE1" t="s">
        <v>23575</v>
      </c>
      <c r="PUF1" t="s">
        <v>23576</v>
      </c>
      <c r="PUG1" t="s">
        <v>23577</v>
      </c>
      <c r="PUH1" t="s">
        <v>23578</v>
      </c>
      <c r="PUI1" t="s">
        <v>23579</v>
      </c>
      <c r="PUJ1" t="s">
        <v>23580</v>
      </c>
      <c r="PUK1" t="s">
        <v>23581</v>
      </c>
      <c r="PUL1" t="s">
        <v>23582</v>
      </c>
      <c r="PUM1" t="s">
        <v>23583</v>
      </c>
      <c r="PUN1" t="s">
        <v>23584</v>
      </c>
      <c r="PUO1" t="s">
        <v>23585</v>
      </c>
      <c r="PUP1" t="s">
        <v>23586</v>
      </c>
      <c r="PUQ1" t="s">
        <v>23587</v>
      </c>
      <c r="PUR1" t="s">
        <v>23588</v>
      </c>
      <c r="PUS1" t="s">
        <v>23589</v>
      </c>
      <c r="PUT1" t="s">
        <v>23590</v>
      </c>
      <c r="PUU1" t="s">
        <v>23591</v>
      </c>
      <c r="PUV1" t="s">
        <v>23592</v>
      </c>
      <c r="PUW1" t="s">
        <v>23593</v>
      </c>
      <c r="PUX1" t="s">
        <v>23594</v>
      </c>
      <c r="PUY1" t="s">
        <v>23595</v>
      </c>
      <c r="PUZ1" t="s">
        <v>23596</v>
      </c>
      <c r="PVA1" t="s">
        <v>23597</v>
      </c>
      <c r="PVB1" t="s">
        <v>23598</v>
      </c>
      <c r="PVC1" t="s">
        <v>23599</v>
      </c>
      <c r="PVD1" t="s">
        <v>23600</v>
      </c>
      <c r="PVE1" t="s">
        <v>23601</v>
      </c>
      <c r="PVF1" t="s">
        <v>23602</v>
      </c>
      <c r="PVG1" t="s">
        <v>23603</v>
      </c>
      <c r="PVH1" t="s">
        <v>23604</v>
      </c>
      <c r="PVI1" t="s">
        <v>23605</v>
      </c>
      <c r="PVJ1" t="s">
        <v>23606</v>
      </c>
      <c r="PVK1" t="s">
        <v>23607</v>
      </c>
      <c r="PVL1" t="s">
        <v>23608</v>
      </c>
      <c r="PVM1" t="s">
        <v>23609</v>
      </c>
      <c r="PVN1" t="s">
        <v>23610</v>
      </c>
      <c r="PVO1" t="s">
        <v>23611</v>
      </c>
      <c r="PVP1" t="s">
        <v>23612</v>
      </c>
      <c r="PVQ1" t="s">
        <v>23613</v>
      </c>
      <c r="PVR1" t="s">
        <v>23614</v>
      </c>
      <c r="PVS1" t="s">
        <v>23615</v>
      </c>
      <c r="PVT1" t="s">
        <v>23616</v>
      </c>
      <c r="PVU1" t="s">
        <v>23617</v>
      </c>
      <c r="PVV1" t="s">
        <v>23618</v>
      </c>
      <c r="PVW1" t="s">
        <v>23619</v>
      </c>
      <c r="PVX1" t="s">
        <v>23620</v>
      </c>
      <c r="PVY1" t="s">
        <v>23621</v>
      </c>
      <c r="PVZ1" t="s">
        <v>23622</v>
      </c>
      <c r="PWA1" t="s">
        <v>23623</v>
      </c>
      <c r="PWB1" t="s">
        <v>23624</v>
      </c>
      <c r="PWC1" t="s">
        <v>23625</v>
      </c>
      <c r="PWD1" t="s">
        <v>23626</v>
      </c>
      <c r="PWE1" t="s">
        <v>23627</v>
      </c>
      <c r="PWF1" t="s">
        <v>23628</v>
      </c>
      <c r="PWG1" t="s">
        <v>23629</v>
      </c>
      <c r="PWH1" t="s">
        <v>23630</v>
      </c>
      <c r="PWI1" t="s">
        <v>23631</v>
      </c>
      <c r="PWJ1" t="s">
        <v>23632</v>
      </c>
      <c r="PWK1" t="s">
        <v>23633</v>
      </c>
      <c r="PWL1" t="s">
        <v>23634</v>
      </c>
      <c r="PWM1" t="s">
        <v>23635</v>
      </c>
      <c r="PWN1" t="s">
        <v>23636</v>
      </c>
      <c r="PWO1" t="s">
        <v>23637</v>
      </c>
      <c r="PWP1" t="s">
        <v>23638</v>
      </c>
      <c r="PWQ1" t="s">
        <v>23639</v>
      </c>
      <c r="PWR1" t="s">
        <v>23640</v>
      </c>
      <c r="PWS1" t="s">
        <v>23641</v>
      </c>
      <c r="PWT1" t="s">
        <v>23642</v>
      </c>
      <c r="PWU1" t="s">
        <v>23643</v>
      </c>
      <c r="PWV1" t="s">
        <v>23644</v>
      </c>
      <c r="PWW1" t="s">
        <v>23645</v>
      </c>
      <c r="PWX1" t="s">
        <v>23646</v>
      </c>
      <c r="PWY1" t="s">
        <v>23647</v>
      </c>
      <c r="PWZ1" t="s">
        <v>23648</v>
      </c>
      <c r="PXA1" t="s">
        <v>23649</v>
      </c>
      <c r="PXB1" t="s">
        <v>23650</v>
      </c>
      <c r="PXC1" t="s">
        <v>23651</v>
      </c>
      <c r="PXD1" t="s">
        <v>23652</v>
      </c>
      <c r="PXE1" t="s">
        <v>23653</v>
      </c>
      <c r="PXF1" t="s">
        <v>23654</v>
      </c>
      <c r="PXG1" t="s">
        <v>23655</v>
      </c>
      <c r="PXH1" t="s">
        <v>23656</v>
      </c>
      <c r="PXI1" t="s">
        <v>23657</v>
      </c>
      <c r="PXJ1" t="s">
        <v>23658</v>
      </c>
      <c r="PXK1" t="s">
        <v>23659</v>
      </c>
      <c r="PXL1" t="s">
        <v>23660</v>
      </c>
      <c r="PXM1" t="s">
        <v>23661</v>
      </c>
      <c r="PXN1" t="s">
        <v>23662</v>
      </c>
      <c r="PXO1" t="s">
        <v>23663</v>
      </c>
      <c r="PXP1" t="s">
        <v>23664</v>
      </c>
      <c r="PXQ1" t="s">
        <v>23665</v>
      </c>
      <c r="PXR1" t="s">
        <v>23666</v>
      </c>
      <c r="PXS1" t="s">
        <v>23667</v>
      </c>
      <c r="PXT1" t="s">
        <v>23668</v>
      </c>
      <c r="PXU1" t="s">
        <v>23669</v>
      </c>
      <c r="PXV1" t="s">
        <v>23670</v>
      </c>
      <c r="PXW1" t="s">
        <v>23671</v>
      </c>
      <c r="PXX1" t="s">
        <v>23672</v>
      </c>
      <c r="PXY1" t="s">
        <v>23673</v>
      </c>
      <c r="PXZ1" t="s">
        <v>23674</v>
      </c>
      <c r="PYA1" t="s">
        <v>23675</v>
      </c>
      <c r="PYB1" t="s">
        <v>23676</v>
      </c>
      <c r="PYC1" t="s">
        <v>23677</v>
      </c>
      <c r="PYD1" t="s">
        <v>23678</v>
      </c>
      <c r="PYE1" t="s">
        <v>23679</v>
      </c>
      <c r="PYF1" t="s">
        <v>23680</v>
      </c>
      <c r="PYG1" t="s">
        <v>23681</v>
      </c>
      <c r="PYH1" t="s">
        <v>23682</v>
      </c>
      <c r="PYI1" t="s">
        <v>23683</v>
      </c>
      <c r="PYJ1" t="s">
        <v>23684</v>
      </c>
      <c r="PYK1" t="s">
        <v>23685</v>
      </c>
      <c r="PYL1" t="s">
        <v>23686</v>
      </c>
      <c r="PYM1" t="s">
        <v>23687</v>
      </c>
      <c r="PYN1" t="s">
        <v>23688</v>
      </c>
      <c r="PYO1" t="s">
        <v>23689</v>
      </c>
      <c r="PYP1" t="s">
        <v>23690</v>
      </c>
      <c r="PYQ1" t="s">
        <v>23691</v>
      </c>
      <c r="PYR1" t="s">
        <v>23692</v>
      </c>
      <c r="PYS1" t="s">
        <v>23693</v>
      </c>
      <c r="PYT1" t="s">
        <v>23694</v>
      </c>
      <c r="PYU1" t="s">
        <v>23695</v>
      </c>
      <c r="PYV1" t="s">
        <v>23696</v>
      </c>
      <c r="PYW1" t="s">
        <v>23697</v>
      </c>
      <c r="PYX1" t="s">
        <v>23698</v>
      </c>
      <c r="PYY1" t="s">
        <v>23699</v>
      </c>
      <c r="PYZ1" t="s">
        <v>23700</v>
      </c>
      <c r="PZA1" t="s">
        <v>23701</v>
      </c>
      <c r="PZB1" t="s">
        <v>23702</v>
      </c>
      <c r="PZC1" t="s">
        <v>23703</v>
      </c>
      <c r="PZD1" t="s">
        <v>23704</v>
      </c>
      <c r="PZE1" t="s">
        <v>23705</v>
      </c>
      <c r="PZF1" t="s">
        <v>23706</v>
      </c>
      <c r="PZG1" t="s">
        <v>23707</v>
      </c>
      <c r="PZH1" t="s">
        <v>23708</v>
      </c>
      <c r="PZI1" t="s">
        <v>23709</v>
      </c>
      <c r="PZJ1" t="s">
        <v>23710</v>
      </c>
      <c r="PZK1" t="s">
        <v>23711</v>
      </c>
      <c r="PZL1" t="s">
        <v>23712</v>
      </c>
      <c r="PZM1" t="s">
        <v>23713</v>
      </c>
      <c r="PZN1" t="s">
        <v>23714</v>
      </c>
      <c r="PZO1" t="s">
        <v>23715</v>
      </c>
      <c r="PZP1" t="s">
        <v>23716</v>
      </c>
      <c r="PZQ1" t="s">
        <v>23717</v>
      </c>
      <c r="PZR1" t="s">
        <v>23718</v>
      </c>
      <c r="PZS1" t="s">
        <v>23719</v>
      </c>
      <c r="PZT1" t="s">
        <v>23720</v>
      </c>
      <c r="PZU1" t="s">
        <v>23721</v>
      </c>
      <c r="PZV1" t="s">
        <v>23722</v>
      </c>
      <c r="PZW1" t="s">
        <v>23723</v>
      </c>
      <c r="PZX1" t="s">
        <v>23724</v>
      </c>
      <c r="PZY1" t="s">
        <v>23725</v>
      </c>
      <c r="PZZ1" t="s">
        <v>23726</v>
      </c>
      <c r="QAA1" t="s">
        <v>23727</v>
      </c>
      <c r="QAB1" t="s">
        <v>23728</v>
      </c>
      <c r="QAC1" t="s">
        <v>23729</v>
      </c>
      <c r="QAD1" t="s">
        <v>23730</v>
      </c>
      <c r="QAE1" t="s">
        <v>23731</v>
      </c>
      <c r="QAF1" t="s">
        <v>23732</v>
      </c>
      <c r="QAG1" t="s">
        <v>23733</v>
      </c>
      <c r="QAH1" t="s">
        <v>23734</v>
      </c>
      <c r="QAI1" t="s">
        <v>23735</v>
      </c>
      <c r="QAJ1" t="s">
        <v>23736</v>
      </c>
      <c r="QAK1" t="s">
        <v>23737</v>
      </c>
      <c r="QAL1" t="s">
        <v>23738</v>
      </c>
      <c r="QAM1" t="s">
        <v>23739</v>
      </c>
      <c r="QAN1" t="s">
        <v>23740</v>
      </c>
      <c r="QAO1" t="s">
        <v>23741</v>
      </c>
      <c r="QAP1" t="s">
        <v>23742</v>
      </c>
      <c r="QAQ1" t="s">
        <v>23743</v>
      </c>
      <c r="QAR1" t="s">
        <v>23744</v>
      </c>
      <c r="QAS1" t="s">
        <v>23745</v>
      </c>
      <c r="QAT1" t="s">
        <v>23746</v>
      </c>
      <c r="QAU1" t="s">
        <v>23747</v>
      </c>
      <c r="QAV1" t="s">
        <v>23748</v>
      </c>
      <c r="QAW1" t="s">
        <v>23749</v>
      </c>
      <c r="QAX1" t="s">
        <v>23750</v>
      </c>
      <c r="QAY1" t="s">
        <v>23751</v>
      </c>
      <c r="QAZ1" t="s">
        <v>23752</v>
      </c>
      <c r="QBA1" t="s">
        <v>23753</v>
      </c>
      <c r="QBB1" t="s">
        <v>23754</v>
      </c>
      <c r="QBC1" t="s">
        <v>23755</v>
      </c>
      <c r="QBD1" t="s">
        <v>23756</v>
      </c>
      <c r="QBE1" t="s">
        <v>23757</v>
      </c>
      <c r="QBF1" t="s">
        <v>23758</v>
      </c>
      <c r="QBG1" t="s">
        <v>23759</v>
      </c>
      <c r="QBH1" t="s">
        <v>23760</v>
      </c>
      <c r="QBI1" t="s">
        <v>23761</v>
      </c>
      <c r="QBJ1" t="s">
        <v>23762</v>
      </c>
      <c r="QBK1" t="s">
        <v>23763</v>
      </c>
      <c r="QBL1" t="s">
        <v>23764</v>
      </c>
      <c r="QBM1" t="s">
        <v>23765</v>
      </c>
      <c r="QBN1" t="s">
        <v>23766</v>
      </c>
      <c r="QBO1" t="s">
        <v>23767</v>
      </c>
      <c r="QBP1" t="s">
        <v>23768</v>
      </c>
      <c r="QBQ1" t="s">
        <v>23769</v>
      </c>
      <c r="QBR1" t="s">
        <v>23770</v>
      </c>
      <c r="QBS1" t="s">
        <v>23771</v>
      </c>
      <c r="QBT1" t="s">
        <v>23772</v>
      </c>
      <c r="QBU1" t="s">
        <v>23773</v>
      </c>
      <c r="QBV1" t="s">
        <v>23774</v>
      </c>
      <c r="QBW1" t="s">
        <v>23775</v>
      </c>
      <c r="QBX1" t="s">
        <v>23776</v>
      </c>
      <c r="QBY1" t="s">
        <v>23777</v>
      </c>
      <c r="QBZ1" t="s">
        <v>23778</v>
      </c>
      <c r="QCA1" t="s">
        <v>23779</v>
      </c>
      <c r="QCB1" t="s">
        <v>23780</v>
      </c>
      <c r="QCC1" t="s">
        <v>23781</v>
      </c>
      <c r="QCD1" t="s">
        <v>23782</v>
      </c>
      <c r="QCE1" t="s">
        <v>23783</v>
      </c>
      <c r="QCF1" t="s">
        <v>23784</v>
      </c>
      <c r="QCG1" t="s">
        <v>23785</v>
      </c>
      <c r="QCH1" t="s">
        <v>23786</v>
      </c>
      <c r="QCI1" t="s">
        <v>23787</v>
      </c>
      <c r="QCJ1" t="s">
        <v>23788</v>
      </c>
      <c r="QCK1" t="s">
        <v>23789</v>
      </c>
      <c r="QCL1" t="s">
        <v>23790</v>
      </c>
      <c r="QCM1" t="s">
        <v>23791</v>
      </c>
      <c r="QCN1" t="s">
        <v>23792</v>
      </c>
      <c r="QCO1" t="s">
        <v>23793</v>
      </c>
      <c r="QCP1" t="s">
        <v>23794</v>
      </c>
      <c r="QCQ1" t="s">
        <v>23795</v>
      </c>
      <c r="QCR1" t="s">
        <v>23796</v>
      </c>
      <c r="QCS1" t="s">
        <v>23797</v>
      </c>
      <c r="QCT1" t="s">
        <v>23798</v>
      </c>
      <c r="QCU1" t="s">
        <v>23799</v>
      </c>
      <c r="QCV1" t="s">
        <v>23800</v>
      </c>
      <c r="QCW1" t="s">
        <v>23801</v>
      </c>
      <c r="QCX1" t="s">
        <v>23802</v>
      </c>
      <c r="QCY1" t="s">
        <v>23803</v>
      </c>
      <c r="QCZ1" t="s">
        <v>23804</v>
      </c>
      <c r="QDA1" t="s">
        <v>23805</v>
      </c>
      <c r="QDB1" t="s">
        <v>23806</v>
      </c>
      <c r="QDC1" t="s">
        <v>23807</v>
      </c>
      <c r="QDD1" t="s">
        <v>23808</v>
      </c>
      <c r="QDE1" t="s">
        <v>23809</v>
      </c>
      <c r="QDF1" t="s">
        <v>23810</v>
      </c>
      <c r="QDG1" t="s">
        <v>23811</v>
      </c>
      <c r="QDH1" t="s">
        <v>23812</v>
      </c>
      <c r="QDI1" t="s">
        <v>23813</v>
      </c>
      <c r="QDJ1" t="s">
        <v>23814</v>
      </c>
      <c r="QDK1" t="s">
        <v>23815</v>
      </c>
      <c r="QDL1" t="s">
        <v>23816</v>
      </c>
      <c r="QDM1" t="s">
        <v>23817</v>
      </c>
      <c r="QDN1" t="s">
        <v>23818</v>
      </c>
      <c r="QDO1" t="s">
        <v>23819</v>
      </c>
      <c r="QDP1" t="s">
        <v>23820</v>
      </c>
      <c r="QDQ1" t="s">
        <v>23821</v>
      </c>
      <c r="QDR1" t="s">
        <v>23822</v>
      </c>
      <c r="QDS1" t="s">
        <v>23823</v>
      </c>
      <c r="QDT1" t="s">
        <v>23824</v>
      </c>
      <c r="QDU1" t="s">
        <v>23825</v>
      </c>
      <c r="QDV1" t="s">
        <v>23826</v>
      </c>
      <c r="QDW1" t="s">
        <v>23827</v>
      </c>
      <c r="QDX1" t="s">
        <v>23828</v>
      </c>
      <c r="QDY1" t="s">
        <v>23829</v>
      </c>
      <c r="QDZ1" t="s">
        <v>23830</v>
      </c>
      <c r="QEA1" t="s">
        <v>23831</v>
      </c>
      <c r="QEB1" t="s">
        <v>23832</v>
      </c>
      <c r="QEC1" t="s">
        <v>23833</v>
      </c>
      <c r="QED1" t="s">
        <v>23834</v>
      </c>
      <c r="QEE1" t="s">
        <v>23835</v>
      </c>
      <c r="QEF1" t="s">
        <v>23836</v>
      </c>
      <c r="QEG1" t="s">
        <v>23837</v>
      </c>
      <c r="QEH1" t="s">
        <v>23838</v>
      </c>
      <c r="QEI1" t="s">
        <v>23839</v>
      </c>
      <c r="QEJ1" t="s">
        <v>23840</v>
      </c>
      <c r="QEK1" t="s">
        <v>23841</v>
      </c>
      <c r="QEL1" t="s">
        <v>23842</v>
      </c>
      <c r="QEM1" t="s">
        <v>23843</v>
      </c>
      <c r="QEN1" t="s">
        <v>23844</v>
      </c>
      <c r="QEO1" t="s">
        <v>23845</v>
      </c>
      <c r="QEP1" t="s">
        <v>23846</v>
      </c>
      <c r="QEQ1" t="s">
        <v>23847</v>
      </c>
      <c r="QER1" t="s">
        <v>23848</v>
      </c>
      <c r="QES1" t="s">
        <v>23849</v>
      </c>
      <c r="QET1" t="s">
        <v>23850</v>
      </c>
      <c r="QEU1" t="s">
        <v>23851</v>
      </c>
      <c r="QEV1" t="s">
        <v>23852</v>
      </c>
      <c r="QEW1" t="s">
        <v>23853</v>
      </c>
      <c r="QEX1" t="s">
        <v>23854</v>
      </c>
      <c r="QEY1" t="s">
        <v>23855</v>
      </c>
      <c r="QEZ1" t="s">
        <v>23856</v>
      </c>
      <c r="QFA1" t="s">
        <v>23857</v>
      </c>
      <c r="QFB1" t="s">
        <v>23858</v>
      </c>
      <c r="QFC1" t="s">
        <v>23859</v>
      </c>
      <c r="QFD1" t="s">
        <v>23860</v>
      </c>
      <c r="QFE1" t="s">
        <v>23861</v>
      </c>
      <c r="QFF1" t="s">
        <v>23862</v>
      </c>
      <c r="QFG1" t="s">
        <v>23863</v>
      </c>
      <c r="QFH1" t="s">
        <v>23864</v>
      </c>
      <c r="QFI1" t="s">
        <v>23865</v>
      </c>
      <c r="QFJ1" t="s">
        <v>23866</v>
      </c>
      <c r="QFK1" t="s">
        <v>23867</v>
      </c>
      <c r="QFL1" t="s">
        <v>23868</v>
      </c>
      <c r="QFM1" t="s">
        <v>23869</v>
      </c>
      <c r="QFN1" t="s">
        <v>23870</v>
      </c>
      <c r="QFO1" t="s">
        <v>23871</v>
      </c>
      <c r="QFP1" t="s">
        <v>23872</v>
      </c>
      <c r="QFQ1" t="s">
        <v>23873</v>
      </c>
      <c r="QFR1" t="s">
        <v>23874</v>
      </c>
      <c r="QFS1" t="s">
        <v>23875</v>
      </c>
      <c r="QFT1" t="s">
        <v>23876</v>
      </c>
      <c r="QFU1" t="s">
        <v>23877</v>
      </c>
      <c r="QFV1" t="s">
        <v>23878</v>
      </c>
      <c r="QFW1" t="s">
        <v>23879</v>
      </c>
      <c r="QFX1" t="s">
        <v>23880</v>
      </c>
      <c r="QFY1" t="s">
        <v>23881</v>
      </c>
      <c r="QFZ1" t="s">
        <v>23882</v>
      </c>
      <c r="QGA1" t="s">
        <v>23883</v>
      </c>
      <c r="QGB1" t="s">
        <v>23884</v>
      </c>
      <c r="QGC1" t="s">
        <v>23885</v>
      </c>
      <c r="QGD1" t="s">
        <v>23886</v>
      </c>
      <c r="QGE1" t="s">
        <v>23887</v>
      </c>
      <c r="QGF1" t="s">
        <v>23888</v>
      </c>
      <c r="QGG1" t="s">
        <v>23889</v>
      </c>
      <c r="QGH1" t="s">
        <v>23890</v>
      </c>
      <c r="QGI1" t="s">
        <v>23891</v>
      </c>
      <c r="QGJ1" t="s">
        <v>23892</v>
      </c>
      <c r="QGK1" t="s">
        <v>23893</v>
      </c>
      <c r="QGL1" t="s">
        <v>23894</v>
      </c>
      <c r="QGM1" t="s">
        <v>23895</v>
      </c>
      <c r="QGN1" t="s">
        <v>23896</v>
      </c>
      <c r="QGO1" t="s">
        <v>23897</v>
      </c>
      <c r="QGP1" t="s">
        <v>23898</v>
      </c>
      <c r="QGQ1" t="s">
        <v>23899</v>
      </c>
      <c r="QGR1" t="s">
        <v>23900</v>
      </c>
      <c r="QGS1" t="s">
        <v>23901</v>
      </c>
      <c r="QGT1" t="s">
        <v>23902</v>
      </c>
      <c r="QGU1" t="s">
        <v>23903</v>
      </c>
      <c r="QGV1" t="s">
        <v>23904</v>
      </c>
      <c r="QGW1" t="s">
        <v>23905</v>
      </c>
      <c r="QGX1" t="s">
        <v>23906</v>
      </c>
      <c r="QGY1" t="s">
        <v>23907</v>
      </c>
      <c r="QGZ1" t="s">
        <v>23908</v>
      </c>
      <c r="QHA1" t="s">
        <v>23909</v>
      </c>
      <c r="QHB1" t="s">
        <v>23910</v>
      </c>
      <c r="QHC1" t="s">
        <v>23911</v>
      </c>
      <c r="QHD1" t="s">
        <v>23912</v>
      </c>
      <c r="QHE1" t="s">
        <v>23913</v>
      </c>
      <c r="QHF1" t="s">
        <v>23914</v>
      </c>
      <c r="QHG1" t="s">
        <v>23915</v>
      </c>
      <c r="QHH1" t="s">
        <v>23916</v>
      </c>
      <c r="QHI1" t="s">
        <v>23917</v>
      </c>
      <c r="QHJ1" t="s">
        <v>23918</v>
      </c>
      <c r="QHK1" t="s">
        <v>23919</v>
      </c>
      <c r="QHL1" t="s">
        <v>23920</v>
      </c>
      <c r="QHM1" t="s">
        <v>23921</v>
      </c>
      <c r="QHN1" t="s">
        <v>23922</v>
      </c>
      <c r="QHO1" t="s">
        <v>23923</v>
      </c>
      <c r="QHP1" t="s">
        <v>23924</v>
      </c>
      <c r="QHQ1" t="s">
        <v>23925</v>
      </c>
      <c r="QHR1" t="s">
        <v>23926</v>
      </c>
      <c r="QHS1" t="s">
        <v>23927</v>
      </c>
      <c r="QHT1" t="s">
        <v>23928</v>
      </c>
      <c r="QHU1" t="s">
        <v>23929</v>
      </c>
      <c r="QHV1" t="s">
        <v>23930</v>
      </c>
      <c r="QHW1" t="s">
        <v>23931</v>
      </c>
      <c r="QHX1" t="s">
        <v>23932</v>
      </c>
      <c r="QHY1" t="s">
        <v>23933</v>
      </c>
      <c r="QHZ1" t="s">
        <v>23934</v>
      </c>
      <c r="QIA1" t="s">
        <v>23935</v>
      </c>
      <c r="QIB1" t="s">
        <v>23936</v>
      </c>
      <c r="QIC1" t="s">
        <v>23937</v>
      </c>
      <c r="QID1" t="s">
        <v>23938</v>
      </c>
      <c r="QIE1" t="s">
        <v>23939</v>
      </c>
      <c r="QIF1" t="s">
        <v>23940</v>
      </c>
      <c r="QIG1" t="s">
        <v>23941</v>
      </c>
      <c r="QIH1" t="s">
        <v>23942</v>
      </c>
      <c r="QII1" t="s">
        <v>23943</v>
      </c>
      <c r="QIJ1" t="s">
        <v>23944</v>
      </c>
      <c r="QIK1" t="s">
        <v>23945</v>
      </c>
      <c r="QIL1" t="s">
        <v>23946</v>
      </c>
      <c r="QIM1" t="s">
        <v>23947</v>
      </c>
      <c r="QIN1" t="s">
        <v>23948</v>
      </c>
      <c r="QIO1" t="s">
        <v>23949</v>
      </c>
      <c r="QIP1" t="s">
        <v>23950</v>
      </c>
      <c r="QIQ1" t="s">
        <v>23951</v>
      </c>
      <c r="QIR1" t="s">
        <v>23952</v>
      </c>
      <c r="QIS1" t="s">
        <v>23953</v>
      </c>
      <c r="QIT1" t="s">
        <v>23954</v>
      </c>
      <c r="QIU1" t="s">
        <v>23955</v>
      </c>
      <c r="QIV1" t="s">
        <v>23956</v>
      </c>
      <c r="QIW1" t="s">
        <v>23957</v>
      </c>
      <c r="QIX1" t="s">
        <v>23958</v>
      </c>
      <c r="QIY1" t="s">
        <v>23959</v>
      </c>
      <c r="QIZ1" t="s">
        <v>23960</v>
      </c>
      <c r="QJA1" t="s">
        <v>23961</v>
      </c>
      <c r="QJB1" t="s">
        <v>23962</v>
      </c>
      <c r="QJC1" t="s">
        <v>23963</v>
      </c>
      <c r="QJD1" t="s">
        <v>23964</v>
      </c>
      <c r="QJE1" t="s">
        <v>23965</v>
      </c>
      <c r="QJF1" t="s">
        <v>23966</v>
      </c>
      <c r="QJG1" t="s">
        <v>23967</v>
      </c>
      <c r="QJH1" t="s">
        <v>23968</v>
      </c>
      <c r="QJI1" t="s">
        <v>23969</v>
      </c>
      <c r="QJJ1" t="s">
        <v>23970</v>
      </c>
      <c r="QJK1" t="s">
        <v>23971</v>
      </c>
      <c r="QJL1" t="s">
        <v>23972</v>
      </c>
      <c r="QJM1" t="s">
        <v>23973</v>
      </c>
      <c r="QJN1" t="s">
        <v>23974</v>
      </c>
      <c r="QJO1" t="s">
        <v>23975</v>
      </c>
      <c r="QJP1" t="s">
        <v>23976</v>
      </c>
      <c r="QJQ1" t="s">
        <v>23977</v>
      </c>
      <c r="QJR1" t="s">
        <v>23978</v>
      </c>
      <c r="QJS1" t="s">
        <v>23979</v>
      </c>
      <c r="QJT1" t="s">
        <v>23980</v>
      </c>
      <c r="QJU1" t="s">
        <v>23981</v>
      </c>
      <c r="QJV1" t="s">
        <v>23982</v>
      </c>
      <c r="QJW1" t="s">
        <v>23983</v>
      </c>
      <c r="QJX1" t="s">
        <v>23984</v>
      </c>
      <c r="QJY1" t="s">
        <v>23985</v>
      </c>
      <c r="QJZ1" t="s">
        <v>23986</v>
      </c>
      <c r="QKA1" t="s">
        <v>23987</v>
      </c>
      <c r="QKB1" t="s">
        <v>23988</v>
      </c>
      <c r="QKC1" t="s">
        <v>23989</v>
      </c>
      <c r="QKD1" t="s">
        <v>23990</v>
      </c>
      <c r="QKE1" t="s">
        <v>23991</v>
      </c>
      <c r="QKF1" t="s">
        <v>23992</v>
      </c>
      <c r="QKG1" t="s">
        <v>23993</v>
      </c>
      <c r="QKH1" t="s">
        <v>23994</v>
      </c>
      <c r="QKI1" t="s">
        <v>23995</v>
      </c>
      <c r="QKJ1" t="s">
        <v>23996</v>
      </c>
      <c r="QKK1" t="s">
        <v>23997</v>
      </c>
      <c r="QKL1" t="s">
        <v>23998</v>
      </c>
      <c r="QKM1" t="s">
        <v>23999</v>
      </c>
      <c r="QKN1" t="s">
        <v>24000</v>
      </c>
      <c r="QKO1" t="s">
        <v>24001</v>
      </c>
      <c r="QKP1" t="s">
        <v>24002</v>
      </c>
      <c r="QKQ1" t="s">
        <v>24003</v>
      </c>
      <c r="QKR1" t="s">
        <v>24004</v>
      </c>
      <c r="QKS1" t="s">
        <v>24005</v>
      </c>
      <c r="QKT1" t="s">
        <v>24006</v>
      </c>
      <c r="QKU1" t="s">
        <v>24007</v>
      </c>
      <c r="QKV1" t="s">
        <v>24008</v>
      </c>
      <c r="QKW1" t="s">
        <v>24009</v>
      </c>
      <c r="QKX1" t="s">
        <v>24010</v>
      </c>
      <c r="QKY1" t="s">
        <v>24011</v>
      </c>
      <c r="QKZ1" t="s">
        <v>24012</v>
      </c>
      <c r="QLA1" t="s">
        <v>24013</v>
      </c>
      <c r="QLB1" t="s">
        <v>24014</v>
      </c>
      <c r="QLC1" t="s">
        <v>24015</v>
      </c>
      <c r="QLD1" t="s">
        <v>24016</v>
      </c>
      <c r="QLE1" t="s">
        <v>24017</v>
      </c>
      <c r="QLF1" t="s">
        <v>24018</v>
      </c>
      <c r="QLG1" t="s">
        <v>24019</v>
      </c>
      <c r="QLH1" t="s">
        <v>24020</v>
      </c>
      <c r="QLI1" t="s">
        <v>24021</v>
      </c>
      <c r="QLJ1" t="s">
        <v>24022</v>
      </c>
      <c r="QLK1" t="s">
        <v>24023</v>
      </c>
      <c r="QLL1" t="s">
        <v>24024</v>
      </c>
      <c r="QLM1" t="s">
        <v>24025</v>
      </c>
      <c r="QLN1" t="s">
        <v>24026</v>
      </c>
      <c r="QLO1" t="s">
        <v>24027</v>
      </c>
      <c r="QLP1" t="s">
        <v>24028</v>
      </c>
      <c r="QLQ1" t="s">
        <v>24029</v>
      </c>
      <c r="QLR1" t="s">
        <v>24030</v>
      </c>
      <c r="QLS1" t="s">
        <v>24031</v>
      </c>
      <c r="QLT1" t="s">
        <v>24032</v>
      </c>
      <c r="QLU1" t="s">
        <v>24033</v>
      </c>
      <c r="QLV1" t="s">
        <v>24034</v>
      </c>
      <c r="QLW1" t="s">
        <v>24035</v>
      </c>
      <c r="QLX1" t="s">
        <v>24036</v>
      </c>
      <c r="QLY1" t="s">
        <v>24037</v>
      </c>
      <c r="QLZ1" t="s">
        <v>24038</v>
      </c>
      <c r="QMA1" t="s">
        <v>24039</v>
      </c>
      <c r="QMB1" t="s">
        <v>24040</v>
      </c>
      <c r="QMC1" t="s">
        <v>24041</v>
      </c>
      <c r="QMD1" t="s">
        <v>24042</v>
      </c>
      <c r="QME1" t="s">
        <v>24043</v>
      </c>
      <c r="QMF1" t="s">
        <v>24044</v>
      </c>
      <c r="QMG1" t="s">
        <v>24045</v>
      </c>
      <c r="QMH1" t="s">
        <v>24046</v>
      </c>
      <c r="QMI1" t="s">
        <v>24047</v>
      </c>
      <c r="QMJ1" t="s">
        <v>24048</v>
      </c>
      <c r="QMK1" t="s">
        <v>24049</v>
      </c>
      <c r="QML1" t="s">
        <v>24050</v>
      </c>
      <c r="QMM1" t="s">
        <v>24051</v>
      </c>
      <c r="QMN1" t="s">
        <v>24052</v>
      </c>
      <c r="QMO1" t="s">
        <v>24053</v>
      </c>
      <c r="QMP1" t="s">
        <v>24054</v>
      </c>
      <c r="QMQ1" t="s">
        <v>24055</v>
      </c>
      <c r="QMR1" t="s">
        <v>24056</v>
      </c>
      <c r="QMS1" t="s">
        <v>24057</v>
      </c>
      <c r="QMT1" t="s">
        <v>24058</v>
      </c>
      <c r="QMU1" t="s">
        <v>24059</v>
      </c>
      <c r="QMV1" t="s">
        <v>24060</v>
      </c>
      <c r="QMW1" t="s">
        <v>24061</v>
      </c>
      <c r="QMX1" t="s">
        <v>24062</v>
      </c>
      <c r="QMY1" t="s">
        <v>24063</v>
      </c>
      <c r="QMZ1" t="s">
        <v>24064</v>
      </c>
      <c r="QNA1" t="s">
        <v>24065</v>
      </c>
      <c r="QNB1" t="s">
        <v>24066</v>
      </c>
      <c r="QNC1" t="s">
        <v>24067</v>
      </c>
      <c r="QND1" t="s">
        <v>24068</v>
      </c>
      <c r="QNE1" t="s">
        <v>24069</v>
      </c>
      <c r="QNF1" t="s">
        <v>24070</v>
      </c>
      <c r="QNG1" t="s">
        <v>24071</v>
      </c>
      <c r="QNH1" t="s">
        <v>24072</v>
      </c>
      <c r="QNI1" t="s">
        <v>24073</v>
      </c>
      <c r="QNJ1" t="s">
        <v>24074</v>
      </c>
      <c r="QNK1" t="s">
        <v>24075</v>
      </c>
      <c r="QNL1" t="s">
        <v>24076</v>
      </c>
      <c r="QNM1" t="s">
        <v>24077</v>
      </c>
      <c r="QNN1" t="s">
        <v>24078</v>
      </c>
      <c r="QNO1" t="s">
        <v>24079</v>
      </c>
      <c r="QNP1" t="s">
        <v>24080</v>
      </c>
      <c r="QNQ1" t="s">
        <v>24081</v>
      </c>
      <c r="QNR1" t="s">
        <v>24082</v>
      </c>
      <c r="QNS1" t="s">
        <v>24083</v>
      </c>
      <c r="QNT1" t="s">
        <v>24084</v>
      </c>
      <c r="QNU1" t="s">
        <v>24085</v>
      </c>
      <c r="QNV1" t="s">
        <v>24086</v>
      </c>
      <c r="QNW1" t="s">
        <v>24087</v>
      </c>
      <c r="QNX1" t="s">
        <v>24088</v>
      </c>
      <c r="QNY1" t="s">
        <v>24089</v>
      </c>
      <c r="QNZ1" t="s">
        <v>24090</v>
      </c>
      <c r="QOA1" t="s">
        <v>24091</v>
      </c>
      <c r="QOB1" t="s">
        <v>24092</v>
      </c>
      <c r="QOC1" t="s">
        <v>24093</v>
      </c>
      <c r="QOD1" t="s">
        <v>24094</v>
      </c>
      <c r="QOE1" t="s">
        <v>24095</v>
      </c>
      <c r="QOF1" t="s">
        <v>24096</v>
      </c>
      <c r="QOG1" t="s">
        <v>24097</v>
      </c>
      <c r="QOH1" t="s">
        <v>24098</v>
      </c>
      <c r="QOI1" t="s">
        <v>24099</v>
      </c>
      <c r="QOJ1" t="s">
        <v>24100</v>
      </c>
      <c r="QOK1" t="s">
        <v>24101</v>
      </c>
      <c r="QOL1" t="s">
        <v>24102</v>
      </c>
      <c r="QOM1" t="s">
        <v>24103</v>
      </c>
      <c r="QON1" t="s">
        <v>24104</v>
      </c>
      <c r="QOO1" t="s">
        <v>24105</v>
      </c>
      <c r="QOP1" t="s">
        <v>24106</v>
      </c>
      <c r="QOQ1" t="s">
        <v>24107</v>
      </c>
      <c r="QOR1" t="s">
        <v>24108</v>
      </c>
      <c r="QOS1" t="s">
        <v>24109</v>
      </c>
      <c r="QOT1" t="s">
        <v>24110</v>
      </c>
      <c r="QOU1" t="s">
        <v>24111</v>
      </c>
      <c r="QOV1" t="s">
        <v>24112</v>
      </c>
      <c r="QOW1" t="s">
        <v>24113</v>
      </c>
      <c r="QOX1" t="s">
        <v>24114</v>
      </c>
      <c r="QOY1" t="s">
        <v>24115</v>
      </c>
      <c r="QOZ1" t="s">
        <v>24116</v>
      </c>
      <c r="QPA1" t="s">
        <v>24117</v>
      </c>
      <c r="QPB1" t="s">
        <v>24118</v>
      </c>
      <c r="QPC1" t="s">
        <v>24119</v>
      </c>
      <c r="QPD1" t="s">
        <v>24120</v>
      </c>
      <c r="QPE1" t="s">
        <v>24121</v>
      </c>
      <c r="QPF1" t="s">
        <v>24122</v>
      </c>
      <c r="QPG1" t="s">
        <v>24123</v>
      </c>
      <c r="QPH1" t="s">
        <v>24124</v>
      </c>
      <c r="QPI1" t="s">
        <v>24125</v>
      </c>
      <c r="QPJ1" t="s">
        <v>24126</v>
      </c>
      <c r="QPK1" t="s">
        <v>24127</v>
      </c>
      <c r="QPL1" t="s">
        <v>24128</v>
      </c>
      <c r="QPM1" t="s">
        <v>24129</v>
      </c>
      <c r="QPN1" t="s">
        <v>24130</v>
      </c>
      <c r="QPO1" t="s">
        <v>24131</v>
      </c>
      <c r="QPP1" t="s">
        <v>24132</v>
      </c>
      <c r="QPQ1" t="s">
        <v>24133</v>
      </c>
      <c r="QPR1" t="s">
        <v>24134</v>
      </c>
      <c r="QPS1" t="s">
        <v>24135</v>
      </c>
      <c r="QPT1" t="s">
        <v>24136</v>
      </c>
      <c r="QPU1" t="s">
        <v>24137</v>
      </c>
      <c r="QPV1" t="s">
        <v>24138</v>
      </c>
      <c r="QPW1" t="s">
        <v>24139</v>
      </c>
      <c r="QPX1" t="s">
        <v>24140</v>
      </c>
      <c r="QPY1" t="s">
        <v>24141</v>
      </c>
      <c r="QPZ1" t="s">
        <v>24142</v>
      </c>
      <c r="QQA1" t="s">
        <v>24143</v>
      </c>
      <c r="QQB1" t="s">
        <v>24144</v>
      </c>
      <c r="QQC1" t="s">
        <v>24145</v>
      </c>
      <c r="QQD1" t="s">
        <v>24146</v>
      </c>
      <c r="QQE1" t="s">
        <v>24147</v>
      </c>
      <c r="QQF1" t="s">
        <v>24148</v>
      </c>
      <c r="QQG1" t="s">
        <v>24149</v>
      </c>
      <c r="QQH1" t="s">
        <v>24150</v>
      </c>
      <c r="QQI1" t="s">
        <v>24151</v>
      </c>
      <c r="QQJ1" t="s">
        <v>24152</v>
      </c>
      <c r="QQK1" t="s">
        <v>24153</v>
      </c>
      <c r="QQL1" t="s">
        <v>24154</v>
      </c>
      <c r="QQM1" t="s">
        <v>24155</v>
      </c>
      <c r="QQN1" t="s">
        <v>24156</v>
      </c>
      <c r="QQO1" t="s">
        <v>24157</v>
      </c>
      <c r="QQP1" t="s">
        <v>24158</v>
      </c>
      <c r="QQQ1" t="s">
        <v>24159</v>
      </c>
      <c r="QQR1" t="s">
        <v>24160</v>
      </c>
      <c r="QQS1" t="s">
        <v>24161</v>
      </c>
      <c r="QQT1" t="s">
        <v>24162</v>
      </c>
      <c r="QQU1" t="s">
        <v>24163</v>
      </c>
      <c r="QQV1" t="s">
        <v>24164</v>
      </c>
      <c r="QQW1" t="s">
        <v>24165</v>
      </c>
      <c r="QQX1" t="s">
        <v>24166</v>
      </c>
      <c r="QQY1" t="s">
        <v>24167</v>
      </c>
      <c r="QQZ1" t="s">
        <v>24168</v>
      </c>
      <c r="QRA1" t="s">
        <v>24169</v>
      </c>
      <c r="QRB1" t="s">
        <v>24170</v>
      </c>
      <c r="QRC1" t="s">
        <v>24171</v>
      </c>
      <c r="QRD1" t="s">
        <v>24172</v>
      </c>
      <c r="QRE1" t="s">
        <v>24173</v>
      </c>
      <c r="QRF1" t="s">
        <v>24174</v>
      </c>
      <c r="QRG1" t="s">
        <v>24175</v>
      </c>
      <c r="QRH1" t="s">
        <v>24176</v>
      </c>
      <c r="QRI1" t="s">
        <v>24177</v>
      </c>
      <c r="QRJ1" t="s">
        <v>24178</v>
      </c>
      <c r="QRK1" t="s">
        <v>24179</v>
      </c>
      <c r="QRL1" t="s">
        <v>24180</v>
      </c>
      <c r="QRM1" t="s">
        <v>24181</v>
      </c>
      <c r="QRN1" t="s">
        <v>24182</v>
      </c>
      <c r="QRO1" t="s">
        <v>24183</v>
      </c>
      <c r="QRP1" t="s">
        <v>24184</v>
      </c>
      <c r="QRQ1" t="s">
        <v>24185</v>
      </c>
      <c r="QRR1" t="s">
        <v>24186</v>
      </c>
      <c r="QRS1" t="s">
        <v>24187</v>
      </c>
      <c r="QRT1" t="s">
        <v>24188</v>
      </c>
      <c r="QRU1" t="s">
        <v>24189</v>
      </c>
      <c r="QRV1" t="s">
        <v>24190</v>
      </c>
      <c r="QRW1" t="s">
        <v>24191</v>
      </c>
      <c r="QRX1" t="s">
        <v>24192</v>
      </c>
      <c r="QRY1" t="s">
        <v>24193</v>
      </c>
      <c r="QRZ1" t="s">
        <v>24194</v>
      </c>
      <c r="QSA1" t="s">
        <v>24195</v>
      </c>
      <c r="QSB1" t="s">
        <v>24196</v>
      </c>
      <c r="QSC1" t="s">
        <v>24197</v>
      </c>
      <c r="QSD1" t="s">
        <v>24198</v>
      </c>
      <c r="QSE1" t="s">
        <v>24199</v>
      </c>
      <c r="QSF1" t="s">
        <v>24200</v>
      </c>
      <c r="QSG1" t="s">
        <v>24201</v>
      </c>
      <c r="QSH1" t="s">
        <v>24202</v>
      </c>
      <c r="QSI1" t="s">
        <v>24203</v>
      </c>
      <c r="QSJ1" t="s">
        <v>24204</v>
      </c>
      <c r="QSK1" t="s">
        <v>24205</v>
      </c>
      <c r="QSL1" t="s">
        <v>24206</v>
      </c>
      <c r="QSM1" t="s">
        <v>24207</v>
      </c>
      <c r="QSN1" t="s">
        <v>24208</v>
      </c>
      <c r="QSO1" t="s">
        <v>24209</v>
      </c>
      <c r="QSP1" t="s">
        <v>24210</v>
      </c>
      <c r="QSQ1" t="s">
        <v>24211</v>
      </c>
      <c r="QSR1" t="s">
        <v>24212</v>
      </c>
      <c r="QSS1" t="s">
        <v>24213</v>
      </c>
      <c r="QST1" t="s">
        <v>24214</v>
      </c>
      <c r="QSU1" t="s">
        <v>24215</v>
      </c>
      <c r="QSV1" t="s">
        <v>24216</v>
      </c>
      <c r="QSW1" t="s">
        <v>24217</v>
      </c>
      <c r="QSX1" t="s">
        <v>24218</v>
      </c>
      <c r="QSY1" t="s">
        <v>24219</v>
      </c>
      <c r="QSZ1" t="s">
        <v>24220</v>
      </c>
      <c r="QTA1" t="s">
        <v>24221</v>
      </c>
      <c r="QTB1" t="s">
        <v>24222</v>
      </c>
      <c r="QTC1" t="s">
        <v>24223</v>
      </c>
      <c r="QTD1" t="s">
        <v>24224</v>
      </c>
      <c r="QTE1" t="s">
        <v>24225</v>
      </c>
      <c r="QTF1" t="s">
        <v>24226</v>
      </c>
      <c r="QTG1" t="s">
        <v>24227</v>
      </c>
      <c r="QTH1" t="s">
        <v>24228</v>
      </c>
      <c r="QTI1" t="s">
        <v>24229</v>
      </c>
      <c r="QTJ1" t="s">
        <v>24230</v>
      </c>
      <c r="QTK1" t="s">
        <v>24231</v>
      </c>
      <c r="QTL1" t="s">
        <v>24232</v>
      </c>
      <c r="QTM1" t="s">
        <v>24233</v>
      </c>
      <c r="QTN1" t="s">
        <v>24234</v>
      </c>
      <c r="QTO1" t="s">
        <v>24235</v>
      </c>
      <c r="QTP1" t="s">
        <v>24236</v>
      </c>
      <c r="QTQ1" t="s">
        <v>24237</v>
      </c>
      <c r="QTR1" t="s">
        <v>24238</v>
      </c>
      <c r="QTS1" t="s">
        <v>24239</v>
      </c>
      <c r="QTT1" t="s">
        <v>24240</v>
      </c>
      <c r="QTU1" t="s">
        <v>24241</v>
      </c>
      <c r="QTV1" t="s">
        <v>24242</v>
      </c>
      <c r="QTW1" t="s">
        <v>24243</v>
      </c>
      <c r="QTX1" t="s">
        <v>24244</v>
      </c>
      <c r="QTY1" t="s">
        <v>24245</v>
      </c>
      <c r="QTZ1" t="s">
        <v>24246</v>
      </c>
      <c r="QUA1" t="s">
        <v>24247</v>
      </c>
      <c r="QUB1" t="s">
        <v>24248</v>
      </c>
      <c r="QUC1" t="s">
        <v>24249</v>
      </c>
      <c r="QUD1" t="s">
        <v>24250</v>
      </c>
      <c r="QUE1" t="s">
        <v>24251</v>
      </c>
      <c r="QUF1" t="s">
        <v>24252</v>
      </c>
      <c r="QUG1" t="s">
        <v>24253</v>
      </c>
      <c r="QUH1" t="s">
        <v>24254</v>
      </c>
      <c r="QUI1" t="s">
        <v>24255</v>
      </c>
      <c r="QUJ1" t="s">
        <v>24256</v>
      </c>
      <c r="QUK1" t="s">
        <v>24257</v>
      </c>
      <c r="QUL1" t="s">
        <v>24258</v>
      </c>
      <c r="QUM1" t="s">
        <v>24259</v>
      </c>
      <c r="QUN1" t="s">
        <v>24260</v>
      </c>
      <c r="QUO1" t="s">
        <v>24261</v>
      </c>
      <c r="QUP1" t="s">
        <v>24262</v>
      </c>
      <c r="QUQ1" t="s">
        <v>24263</v>
      </c>
      <c r="QUR1" t="s">
        <v>24264</v>
      </c>
      <c r="QUS1" t="s">
        <v>24265</v>
      </c>
      <c r="QUT1" t="s">
        <v>24266</v>
      </c>
      <c r="QUU1" t="s">
        <v>24267</v>
      </c>
      <c r="QUV1" t="s">
        <v>24268</v>
      </c>
      <c r="QUW1" t="s">
        <v>24269</v>
      </c>
      <c r="QUX1" t="s">
        <v>24270</v>
      </c>
      <c r="QUY1" t="s">
        <v>24271</v>
      </c>
      <c r="QUZ1" t="s">
        <v>24272</v>
      </c>
      <c r="QVA1" t="s">
        <v>24273</v>
      </c>
      <c r="QVB1" t="s">
        <v>24274</v>
      </c>
      <c r="QVC1" t="s">
        <v>24275</v>
      </c>
      <c r="QVD1" t="s">
        <v>24276</v>
      </c>
      <c r="QVE1" t="s">
        <v>24277</v>
      </c>
      <c r="QVF1" t="s">
        <v>24278</v>
      </c>
      <c r="QVG1" t="s">
        <v>24279</v>
      </c>
      <c r="QVH1" t="s">
        <v>24280</v>
      </c>
      <c r="QVI1" t="s">
        <v>24281</v>
      </c>
      <c r="QVJ1" t="s">
        <v>24282</v>
      </c>
      <c r="QVK1" t="s">
        <v>24283</v>
      </c>
      <c r="QVL1" t="s">
        <v>24284</v>
      </c>
      <c r="QVM1" t="s">
        <v>24285</v>
      </c>
      <c r="QVN1" t="s">
        <v>24286</v>
      </c>
      <c r="QVO1" t="s">
        <v>24287</v>
      </c>
      <c r="QVP1" t="s">
        <v>24288</v>
      </c>
      <c r="QVQ1" t="s">
        <v>24289</v>
      </c>
      <c r="QVR1" t="s">
        <v>24290</v>
      </c>
      <c r="QVS1" t="s">
        <v>24291</v>
      </c>
      <c r="QVT1" t="s">
        <v>24292</v>
      </c>
      <c r="QVU1" t="s">
        <v>24293</v>
      </c>
      <c r="QVV1" t="s">
        <v>24294</v>
      </c>
      <c r="QVW1" t="s">
        <v>24295</v>
      </c>
      <c r="QVX1" t="s">
        <v>24296</v>
      </c>
      <c r="QVY1" t="s">
        <v>24297</v>
      </c>
      <c r="QVZ1" t="s">
        <v>24298</v>
      </c>
      <c r="QWA1" t="s">
        <v>24299</v>
      </c>
      <c r="QWB1" t="s">
        <v>24300</v>
      </c>
      <c r="QWC1" t="s">
        <v>24301</v>
      </c>
      <c r="QWD1" t="s">
        <v>24302</v>
      </c>
      <c r="QWE1" t="s">
        <v>24303</v>
      </c>
      <c r="QWF1" t="s">
        <v>24304</v>
      </c>
      <c r="QWG1" t="s">
        <v>24305</v>
      </c>
      <c r="QWH1" t="s">
        <v>24306</v>
      </c>
      <c r="QWI1" t="s">
        <v>24307</v>
      </c>
      <c r="QWJ1" t="s">
        <v>24308</v>
      </c>
      <c r="QWK1" t="s">
        <v>24309</v>
      </c>
      <c r="QWL1" t="s">
        <v>24310</v>
      </c>
      <c r="QWM1" t="s">
        <v>24311</v>
      </c>
      <c r="QWN1" t="s">
        <v>24312</v>
      </c>
      <c r="QWO1" t="s">
        <v>24313</v>
      </c>
      <c r="QWP1" t="s">
        <v>24314</v>
      </c>
      <c r="QWQ1" t="s">
        <v>24315</v>
      </c>
      <c r="QWR1" t="s">
        <v>24316</v>
      </c>
      <c r="QWS1" t="s">
        <v>24317</v>
      </c>
      <c r="QWT1" t="s">
        <v>24318</v>
      </c>
      <c r="QWU1" t="s">
        <v>24319</v>
      </c>
      <c r="QWV1" t="s">
        <v>24320</v>
      </c>
      <c r="QWW1" t="s">
        <v>24321</v>
      </c>
      <c r="QWX1" t="s">
        <v>24322</v>
      </c>
      <c r="QWY1" t="s">
        <v>24323</v>
      </c>
      <c r="QWZ1" t="s">
        <v>24324</v>
      </c>
      <c r="QXA1" t="s">
        <v>24325</v>
      </c>
      <c r="QXB1" t="s">
        <v>24326</v>
      </c>
      <c r="QXC1" t="s">
        <v>24327</v>
      </c>
      <c r="QXD1" t="s">
        <v>24328</v>
      </c>
      <c r="QXE1" t="s">
        <v>24329</v>
      </c>
      <c r="QXF1" t="s">
        <v>24330</v>
      </c>
      <c r="QXG1" t="s">
        <v>24331</v>
      </c>
      <c r="QXH1" t="s">
        <v>24332</v>
      </c>
      <c r="QXI1" t="s">
        <v>24333</v>
      </c>
      <c r="QXJ1" t="s">
        <v>24334</v>
      </c>
      <c r="QXK1" t="s">
        <v>24335</v>
      </c>
      <c r="QXL1" t="s">
        <v>24336</v>
      </c>
      <c r="QXM1" t="s">
        <v>24337</v>
      </c>
      <c r="QXN1" t="s">
        <v>24338</v>
      </c>
      <c r="QXO1" t="s">
        <v>24339</v>
      </c>
      <c r="QXP1" t="s">
        <v>24340</v>
      </c>
      <c r="QXQ1" t="s">
        <v>24341</v>
      </c>
      <c r="QXR1" t="s">
        <v>24342</v>
      </c>
      <c r="QXS1" t="s">
        <v>24343</v>
      </c>
      <c r="QXT1" t="s">
        <v>24344</v>
      </c>
      <c r="QXU1" t="s">
        <v>24345</v>
      </c>
      <c r="QXV1" t="s">
        <v>24346</v>
      </c>
      <c r="QXW1" t="s">
        <v>24347</v>
      </c>
      <c r="QXX1" t="s">
        <v>24348</v>
      </c>
      <c r="QXY1" t="s">
        <v>24349</v>
      </c>
      <c r="QXZ1" t="s">
        <v>24350</v>
      </c>
      <c r="QYA1" t="s">
        <v>24351</v>
      </c>
      <c r="QYB1" t="s">
        <v>24352</v>
      </c>
      <c r="QYC1" t="s">
        <v>24353</v>
      </c>
      <c r="QYD1" t="s">
        <v>24354</v>
      </c>
      <c r="QYE1" t="s">
        <v>24355</v>
      </c>
      <c r="QYF1" t="s">
        <v>24356</v>
      </c>
      <c r="QYG1" t="s">
        <v>24357</v>
      </c>
      <c r="QYH1" t="s">
        <v>24358</v>
      </c>
      <c r="QYI1" t="s">
        <v>24359</v>
      </c>
      <c r="QYJ1" t="s">
        <v>24360</v>
      </c>
      <c r="QYK1" t="s">
        <v>24361</v>
      </c>
      <c r="QYL1" t="s">
        <v>24362</v>
      </c>
      <c r="QYM1" t="s">
        <v>24363</v>
      </c>
      <c r="QYN1" t="s">
        <v>24364</v>
      </c>
      <c r="QYO1" t="s">
        <v>24365</v>
      </c>
      <c r="QYP1" t="s">
        <v>24366</v>
      </c>
      <c r="QYQ1" t="s">
        <v>24367</v>
      </c>
      <c r="QYR1" t="s">
        <v>24368</v>
      </c>
      <c r="QYS1" t="s">
        <v>24369</v>
      </c>
      <c r="QYT1" t="s">
        <v>24370</v>
      </c>
      <c r="QYU1" t="s">
        <v>24371</v>
      </c>
      <c r="QYV1" t="s">
        <v>24372</v>
      </c>
      <c r="QYW1" t="s">
        <v>24373</v>
      </c>
      <c r="QYX1" t="s">
        <v>24374</v>
      </c>
      <c r="QYY1" t="s">
        <v>24375</v>
      </c>
      <c r="QYZ1" t="s">
        <v>24376</v>
      </c>
      <c r="QZA1" t="s">
        <v>24377</v>
      </c>
      <c r="QZB1" t="s">
        <v>24378</v>
      </c>
      <c r="QZC1" t="s">
        <v>24379</v>
      </c>
      <c r="QZD1" t="s">
        <v>24380</v>
      </c>
      <c r="QZE1" t="s">
        <v>24381</v>
      </c>
      <c r="QZF1" t="s">
        <v>24382</v>
      </c>
      <c r="QZG1" t="s">
        <v>24383</v>
      </c>
      <c r="QZH1" t="s">
        <v>24384</v>
      </c>
      <c r="QZI1" t="s">
        <v>24385</v>
      </c>
      <c r="QZJ1" t="s">
        <v>24386</v>
      </c>
      <c r="QZK1" t="s">
        <v>24387</v>
      </c>
      <c r="QZL1" t="s">
        <v>24388</v>
      </c>
      <c r="QZM1" t="s">
        <v>24389</v>
      </c>
      <c r="QZN1" t="s">
        <v>24390</v>
      </c>
      <c r="QZO1" t="s">
        <v>24391</v>
      </c>
      <c r="QZP1" t="s">
        <v>24392</v>
      </c>
      <c r="QZQ1" t="s">
        <v>24393</v>
      </c>
      <c r="QZR1" t="s">
        <v>24394</v>
      </c>
      <c r="QZS1" t="s">
        <v>24395</v>
      </c>
      <c r="QZT1" t="s">
        <v>24396</v>
      </c>
      <c r="QZU1" t="s">
        <v>24397</v>
      </c>
      <c r="QZV1" t="s">
        <v>24398</v>
      </c>
      <c r="QZW1" t="s">
        <v>24399</v>
      </c>
      <c r="QZX1" t="s">
        <v>24400</v>
      </c>
      <c r="QZY1" t="s">
        <v>24401</v>
      </c>
      <c r="QZZ1" t="s">
        <v>24402</v>
      </c>
      <c r="RAA1" t="s">
        <v>24403</v>
      </c>
      <c r="RAB1" t="s">
        <v>24404</v>
      </c>
      <c r="RAC1" t="s">
        <v>24405</v>
      </c>
      <c r="RAD1" t="s">
        <v>24406</v>
      </c>
      <c r="RAE1" t="s">
        <v>24407</v>
      </c>
      <c r="RAF1" t="s">
        <v>24408</v>
      </c>
      <c r="RAG1" t="s">
        <v>24409</v>
      </c>
      <c r="RAH1" t="s">
        <v>24410</v>
      </c>
      <c r="RAI1" t="s">
        <v>24411</v>
      </c>
      <c r="RAJ1" t="s">
        <v>24412</v>
      </c>
      <c r="RAK1" t="s">
        <v>24413</v>
      </c>
      <c r="RAL1" t="s">
        <v>24414</v>
      </c>
      <c r="RAM1" t="s">
        <v>24415</v>
      </c>
      <c r="RAN1" t="s">
        <v>24416</v>
      </c>
      <c r="RAO1" t="s">
        <v>24417</v>
      </c>
      <c r="RAP1" t="s">
        <v>24418</v>
      </c>
      <c r="RAQ1" t="s">
        <v>24419</v>
      </c>
      <c r="RAR1" t="s">
        <v>24420</v>
      </c>
      <c r="RAS1" t="s">
        <v>24421</v>
      </c>
      <c r="RAT1" t="s">
        <v>24422</v>
      </c>
      <c r="RAU1" t="s">
        <v>24423</v>
      </c>
      <c r="RAV1" t="s">
        <v>24424</v>
      </c>
      <c r="RAW1" t="s">
        <v>24425</v>
      </c>
      <c r="RAX1" t="s">
        <v>24426</v>
      </c>
      <c r="RAY1" t="s">
        <v>24427</v>
      </c>
      <c r="RAZ1" t="s">
        <v>24428</v>
      </c>
      <c r="RBA1" t="s">
        <v>24429</v>
      </c>
      <c r="RBB1" t="s">
        <v>24430</v>
      </c>
      <c r="RBC1" t="s">
        <v>24431</v>
      </c>
      <c r="RBD1" t="s">
        <v>24432</v>
      </c>
      <c r="RBE1" t="s">
        <v>24433</v>
      </c>
      <c r="RBF1" t="s">
        <v>24434</v>
      </c>
      <c r="RBG1" t="s">
        <v>24435</v>
      </c>
      <c r="RBH1" t="s">
        <v>24436</v>
      </c>
      <c r="RBI1" t="s">
        <v>24437</v>
      </c>
      <c r="RBJ1" t="s">
        <v>24438</v>
      </c>
      <c r="RBK1" t="s">
        <v>24439</v>
      </c>
      <c r="RBL1" t="s">
        <v>24440</v>
      </c>
      <c r="RBM1" t="s">
        <v>24441</v>
      </c>
      <c r="RBN1" t="s">
        <v>24442</v>
      </c>
      <c r="RBO1" t="s">
        <v>24443</v>
      </c>
      <c r="RBP1" t="s">
        <v>24444</v>
      </c>
      <c r="RBQ1" t="s">
        <v>24445</v>
      </c>
      <c r="RBR1" t="s">
        <v>24446</v>
      </c>
      <c r="RBS1" t="s">
        <v>24447</v>
      </c>
      <c r="RBT1" t="s">
        <v>24448</v>
      </c>
      <c r="RBU1" t="s">
        <v>24449</v>
      </c>
      <c r="RBV1" t="s">
        <v>24450</v>
      </c>
      <c r="RBW1" t="s">
        <v>24451</v>
      </c>
      <c r="RBX1" t="s">
        <v>24452</v>
      </c>
      <c r="RBY1" t="s">
        <v>24453</v>
      </c>
      <c r="RBZ1" t="s">
        <v>24454</v>
      </c>
      <c r="RCA1" t="s">
        <v>24455</v>
      </c>
      <c r="RCB1" t="s">
        <v>24456</v>
      </c>
      <c r="RCC1" t="s">
        <v>24457</v>
      </c>
      <c r="RCD1" t="s">
        <v>24458</v>
      </c>
      <c r="RCE1" t="s">
        <v>24459</v>
      </c>
      <c r="RCF1" t="s">
        <v>24460</v>
      </c>
      <c r="RCG1" t="s">
        <v>24461</v>
      </c>
      <c r="RCH1" t="s">
        <v>24462</v>
      </c>
      <c r="RCI1" t="s">
        <v>24463</v>
      </c>
      <c r="RCJ1" t="s">
        <v>24464</v>
      </c>
      <c r="RCK1" t="s">
        <v>24465</v>
      </c>
      <c r="RCL1" t="s">
        <v>24466</v>
      </c>
      <c r="RCM1" t="s">
        <v>24467</v>
      </c>
      <c r="RCN1" t="s">
        <v>24468</v>
      </c>
      <c r="RCO1" t="s">
        <v>24469</v>
      </c>
      <c r="RCP1" t="s">
        <v>24470</v>
      </c>
      <c r="RCQ1" t="s">
        <v>24471</v>
      </c>
      <c r="RCR1" t="s">
        <v>24472</v>
      </c>
      <c r="RCS1" t="s">
        <v>24473</v>
      </c>
      <c r="RCT1" t="s">
        <v>24474</v>
      </c>
      <c r="RCU1" t="s">
        <v>24475</v>
      </c>
      <c r="RCV1" t="s">
        <v>24476</v>
      </c>
      <c r="RCW1" t="s">
        <v>24477</v>
      </c>
      <c r="RCX1" t="s">
        <v>24478</v>
      </c>
      <c r="RCY1" t="s">
        <v>24479</v>
      </c>
      <c r="RCZ1" t="s">
        <v>24480</v>
      </c>
      <c r="RDA1" t="s">
        <v>24481</v>
      </c>
      <c r="RDB1" t="s">
        <v>24482</v>
      </c>
      <c r="RDC1" t="s">
        <v>24483</v>
      </c>
      <c r="RDD1" t="s">
        <v>24484</v>
      </c>
      <c r="RDE1" t="s">
        <v>24485</v>
      </c>
      <c r="RDF1" t="s">
        <v>24486</v>
      </c>
      <c r="RDG1" t="s">
        <v>24487</v>
      </c>
      <c r="RDH1" t="s">
        <v>24488</v>
      </c>
      <c r="RDI1" t="s">
        <v>24489</v>
      </c>
      <c r="RDJ1" t="s">
        <v>24490</v>
      </c>
      <c r="RDK1" t="s">
        <v>24491</v>
      </c>
      <c r="RDL1" t="s">
        <v>24492</v>
      </c>
      <c r="RDM1" t="s">
        <v>24493</v>
      </c>
      <c r="RDN1" t="s">
        <v>24494</v>
      </c>
      <c r="RDO1" t="s">
        <v>24495</v>
      </c>
      <c r="RDP1" t="s">
        <v>24496</v>
      </c>
      <c r="RDQ1" t="s">
        <v>24497</v>
      </c>
      <c r="RDR1" t="s">
        <v>24498</v>
      </c>
      <c r="RDS1" t="s">
        <v>24499</v>
      </c>
      <c r="RDT1" t="s">
        <v>24500</v>
      </c>
      <c r="RDU1" t="s">
        <v>24501</v>
      </c>
      <c r="RDV1" t="s">
        <v>24502</v>
      </c>
      <c r="RDW1" t="s">
        <v>24503</v>
      </c>
      <c r="RDX1" t="s">
        <v>24504</v>
      </c>
      <c r="RDY1" t="s">
        <v>24505</v>
      </c>
      <c r="RDZ1" t="s">
        <v>24506</v>
      </c>
      <c r="REA1" t="s">
        <v>24507</v>
      </c>
      <c r="REB1" t="s">
        <v>24508</v>
      </c>
      <c r="REC1" t="s">
        <v>24509</v>
      </c>
      <c r="RED1" t="s">
        <v>24510</v>
      </c>
      <c r="REE1" t="s">
        <v>24511</v>
      </c>
      <c r="REF1" t="s">
        <v>24512</v>
      </c>
      <c r="REG1" t="s">
        <v>24513</v>
      </c>
      <c r="REH1" t="s">
        <v>24514</v>
      </c>
      <c r="REI1" t="s">
        <v>24515</v>
      </c>
      <c r="REJ1" t="s">
        <v>24516</v>
      </c>
      <c r="REK1" t="s">
        <v>24517</v>
      </c>
      <c r="REL1" t="s">
        <v>24518</v>
      </c>
      <c r="REM1" t="s">
        <v>24519</v>
      </c>
      <c r="REN1" t="s">
        <v>24520</v>
      </c>
      <c r="REO1" t="s">
        <v>24521</v>
      </c>
      <c r="REP1" t="s">
        <v>24522</v>
      </c>
      <c r="REQ1" t="s">
        <v>24523</v>
      </c>
      <c r="RER1" t="s">
        <v>24524</v>
      </c>
      <c r="RES1" t="s">
        <v>24525</v>
      </c>
      <c r="RET1" t="s">
        <v>24526</v>
      </c>
      <c r="REU1" t="s">
        <v>24527</v>
      </c>
      <c r="REV1" t="s">
        <v>24528</v>
      </c>
      <c r="REW1" t="s">
        <v>24529</v>
      </c>
      <c r="REX1" t="s">
        <v>24530</v>
      </c>
      <c r="REY1" t="s">
        <v>24531</v>
      </c>
      <c r="REZ1" t="s">
        <v>24532</v>
      </c>
      <c r="RFA1" t="s">
        <v>24533</v>
      </c>
      <c r="RFB1" t="s">
        <v>24534</v>
      </c>
      <c r="RFC1" t="s">
        <v>24535</v>
      </c>
      <c r="RFD1" t="s">
        <v>24536</v>
      </c>
      <c r="RFE1" t="s">
        <v>24537</v>
      </c>
      <c r="RFF1" t="s">
        <v>24538</v>
      </c>
      <c r="RFG1" t="s">
        <v>24539</v>
      </c>
      <c r="RFH1" t="s">
        <v>24540</v>
      </c>
      <c r="RFI1" t="s">
        <v>24541</v>
      </c>
      <c r="RFJ1" t="s">
        <v>24542</v>
      </c>
      <c r="RFK1" t="s">
        <v>24543</v>
      </c>
      <c r="RFL1" t="s">
        <v>24544</v>
      </c>
      <c r="RFM1" t="s">
        <v>24545</v>
      </c>
      <c r="RFN1" t="s">
        <v>24546</v>
      </c>
      <c r="RFO1" t="s">
        <v>24547</v>
      </c>
      <c r="RFP1" t="s">
        <v>24548</v>
      </c>
      <c r="RFQ1" t="s">
        <v>24549</v>
      </c>
      <c r="RFR1" t="s">
        <v>24550</v>
      </c>
      <c r="RFS1" t="s">
        <v>24551</v>
      </c>
      <c r="RFT1" t="s">
        <v>24552</v>
      </c>
      <c r="RFU1" t="s">
        <v>24553</v>
      </c>
      <c r="RFV1" t="s">
        <v>24554</v>
      </c>
      <c r="RFW1" t="s">
        <v>24555</v>
      </c>
      <c r="RFX1" t="s">
        <v>24556</v>
      </c>
      <c r="RFY1" t="s">
        <v>24557</v>
      </c>
      <c r="RFZ1" t="s">
        <v>24558</v>
      </c>
      <c r="RGA1" t="s">
        <v>24559</v>
      </c>
      <c r="RGB1" t="s">
        <v>24560</v>
      </c>
      <c r="RGC1" t="s">
        <v>24561</v>
      </c>
      <c r="RGD1" t="s">
        <v>24562</v>
      </c>
      <c r="RGE1" t="s">
        <v>24563</v>
      </c>
      <c r="RGF1" t="s">
        <v>24564</v>
      </c>
      <c r="RGG1" t="s">
        <v>24565</v>
      </c>
      <c r="RGH1" t="s">
        <v>24566</v>
      </c>
      <c r="RGI1" t="s">
        <v>24567</v>
      </c>
      <c r="RGJ1" t="s">
        <v>24568</v>
      </c>
      <c r="RGK1" t="s">
        <v>24569</v>
      </c>
      <c r="RGL1" t="s">
        <v>24570</v>
      </c>
      <c r="RGM1" t="s">
        <v>24571</v>
      </c>
      <c r="RGN1" t="s">
        <v>24572</v>
      </c>
      <c r="RGO1" t="s">
        <v>24573</v>
      </c>
      <c r="RGP1" t="s">
        <v>24574</v>
      </c>
      <c r="RGQ1" t="s">
        <v>24575</v>
      </c>
      <c r="RGR1" t="s">
        <v>24576</v>
      </c>
      <c r="RGS1" t="s">
        <v>24577</v>
      </c>
      <c r="RGT1" t="s">
        <v>24578</v>
      </c>
      <c r="RGU1" t="s">
        <v>24579</v>
      </c>
      <c r="RGV1" t="s">
        <v>24580</v>
      </c>
      <c r="RGW1" t="s">
        <v>24581</v>
      </c>
      <c r="RGX1" t="s">
        <v>24582</v>
      </c>
      <c r="RGY1" t="s">
        <v>24583</v>
      </c>
      <c r="RGZ1" t="s">
        <v>24584</v>
      </c>
      <c r="RHA1" t="s">
        <v>24585</v>
      </c>
      <c r="RHB1" t="s">
        <v>24586</v>
      </c>
      <c r="RHC1" t="s">
        <v>24587</v>
      </c>
      <c r="RHD1" t="s">
        <v>24588</v>
      </c>
      <c r="RHE1" t="s">
        <v>24589</v>
      </c>
      <c r="RHF1" t="s">
        <v>24590</v>
      </c>
      <c r="RHG1" t="s">
        <v>24591</v>
      </c>
      <c r="RHH1" t="s">
        <v>24592</v>
      </c>
      <c r="RHI1" t="s">
        <v>24593</v>
      </c>
      <c r="RHJ1" t="s">
        <v>24594</v>
      </c>
      <c r="RHK1" t="s">
        <v>24595</v>
      </c>
      <c r="RHL1" t="s">
        <v>24596</v>
      </c>
      <c r="RHM1" t="s">
        <v>24597</v>
      </c>
      <c r="RHN1" t="s">
        <v>24598</v>
      </c>
      <c r="RHO1" t="s">
        <v>24599</v>
      </c>
      <c r="RHP1" t="s">
        <v>24600</v>
      </c>
      <c r="RHQ1" t="s">
        <v>24601</v>
      </c>
      <c r="RHR1" t="s">
        <v>24602</v>
      </c>
      <c r="RHS1" t="s">
        <v>24603</v>
      </c>
      <c r="RHT1" t="s">
        <v>24604</v>
      </c>
      <c r="RHU1" t="s">
        <v>24605</v>
      </c>
      <c r="RHV1" t="s">
        <v>24606</v>
      </c>
      <c r="RHW1" t="s">
        <v>24607</v>
      </c>
      <c r="RHX1" t="s">
        <v>24608</v>
      </c>
      <c r="RHY1" t="s">
        <v>24609</v>
      </c>
      <c r="RHZ1" t="s">
        <v>24610</v>
      </c>
      <c r="RIA1" t="s">
        <v>24611</v>
      </c>
      <c r="RIB1" t="s">
        <v>24612</v>
      </c>
      <c r="RIC1" t="s">
        <v>24613</v>
      </c>
      <c r="RID1" t="s">
        <v>24614</v>
      </c>
      <c r="RIE1" t="s">
        <v>24615</v>
      </c>
      <c r="RIF1" t="s">
        <v>24616</v>
      </c>
      <c r="RIG1" t="s">
        <v>24617</v>
      </c>
      <c r="RIH1" t="s">
        <v>24618</v>
      </c>
      <c r="RII1" t="s">
        <v>24619</v>
      </c>
      <c r="RIJ1" t="s">
        <v>24620</v>
      </c>
      <c r="RIK1" t="s">
        <v>24621</v>
      </c>
      <c r="RIL1" t="s">
        <v>24622</v>
      </c>
      <c r="RIM1" t="s">
        <v>24623</v>
      </c>
      <c r="RIN1" t="s">
        <v>24624</v>
      </c>
      <c r="RIO1" t="s">
        <v>24625</v>
      </c>
      <c r="RIP1" t="s">
        <v>24626</v>
      </c>
      <c r="RIQ1" t="s">
        <v>24627</v>
      </c>
      <c r="RIR1" t="s">
        <v>24628</v>
      </c>
      <c r="RIS1" t="s">
        <v>24629</v>
      </c>
      <c r="RIT1" t="s">
        <v>24630</v>
      </c>
      <c r="RIU1" t="s">
        <v>24631</v>
      </c>
      <c r="RIV1" t="s">
        <v>24632</v>
      </c>
      <c r="RIW1" t="s">
        <v>24633</v>
      </c>
      <c r="RIX1" t="s">
        <v>24634</v>
      </c>
      <c r="RIY1" t="s">
        <v>24635</v>
      </c>
      <c r="RIZ1" t="s">
        <v>24636</v>
      </c>
      <c r="RJA1" t="s">
        <v>24637</v>
      </c>
      <c r="RJB1" t="s">
        <v>24638</v>
      </c>
      <c r="RJC1" t="s">
        <v>24639</v>
      </c>
      <c r="RJD1" t="s">
        <v>24640</v>
      </c>
      <c r="RJE1" t="s">
        <v>24641</v>
      </c>
      <c r="RJF1" t="s">
        <v>24642</v>
      </c>
      <c r="RJG1" t="s">
        <v>24643</v>
      </c>
      <c r="RJH1" t="s">
        <v>24644</v>
      </c>
      <c r="RJI1" t="s">
        <v>24645</v>
      </c>
      <c r="RJJ1" t="s">
        <v>24646</v>
      </c>
      <c r="RJK1" t="s">
        <v>24647</v>
      </c>
      <c r="RJL1" t="s">
        <v>24648</v>
      </c>
      <c r="RJM1" t="s">
        <v>24649</v>
      </c>
      <c r="RJN1" t="s">
        <v>24650</v>
      </c>
      <c r="RJO1" t="s">
        <v>24651</v>
      </c>
      <c r="RJP1" t="s">
        <v>24652</v>
      </c>
      <c r="RJQ1" t="s">
        <v>24653</v>
      </c>
      <c r="RJR1" t="s">
        <v>24654</v>
      </c>
      <c r="RJS1" t="s">
        <v>24655</v>
      </c>
      <c r="RJT1" t="s">
        <v>24656</v>
      </c>
      <c r="RJU1" t="s">
        <v>24657</v>
      </c>
      <c r="RJV1" t="s">
        <v>24658</v>
      </c>
      <c r="RJW1" t="s">
        <v>24659</v>
      </c>
      <c r="RJX1" t="s">
        <v>24660</v>
      </c>
      <c r="RJY1" t="s">
        <v>24661</v>
      </c>
      <c r="RJZ1" t="s">
        <v>24662</v>
      </c>
      <c r="RKA1" t="s">
        <v>24663</v>
      </c>
      <c r="RKB1" t="s">
        <v>24664</v>
      </c>
      <c r="RKC1" t="s">
        <v>24665</v>
      </c>
      <c r="RKD1" t="s">
        <v>24666</v>
      </c>
      <c r="RKE1" t="s">
        <v>24667</v>
      </c>
      <c r="RKF1" t="s">
        <v>24668</v>
      </c>
      <c r="RKG1" t="s">
        <v>24669</v>
      </c>
      <c r="RKH1" t="s">
        <v>24670</v>
      </c>
      <c r="RKI1" t="s">
        <v>24671</v>
      </c>
      <c r="RKJ1" t="s">
        <v>24672</v>
      </c>
      <c r="RKK1" t="s">
        <v>24673</v>
      </c>
      <c r="RKL1" t="s">
        <v>24674</v>
      </c>
      <c r="RKM1" t="s">
        <v>24675</v>
      </c>
      <c r="RKN1" t="s">
        <v>24676</v>
      </c>
      <c r="RKO1" t="s">
        <v>24677</v>
      </c>
      <c r="RKP1" t="s">
        <v>24678</v>
      </c>
      <c r="RKQ1" t="s">
        <v>24679</v>
      </c>
      <c r="RKR1" t="s">
        <v>24680</v>
      </c>
      <c r="RKS1" t="s">
        <v>24681</v>
      </c>
      <c r="RKT1" t="s">
        <v>24682</v>
      </c>
      <c r="RKU1" t="s">
        <v>24683</v>
      </c>
      <c r="RKV1" t="s">
        <v>24684</v>
      </c>
      <c r="RKW1" t="s">
        <v>24685</v>
      </c>
      <c r="RKX1" t="s">
        <v>24686</v>
      </c>
      <c r="RKY1" t="s">
        <v>24687</v>
      </c>
      <c r="RKZ1" t="s">
        <v>24688</v>
      </c>
      <c r="RLA1" t="s">
        <v>24689</v>
      </c>
      <c r="RLB1" t="s">
        <v>24690</v>
      </c>
      <c r="RLC1" t="s">
        <v>24691</v>
      </c>
      <c r="RLD1" t="s">
        <v>24692</v>
      </c>
      <c r="RLE1" t="s">
        <v>24693</v>
      </c>
      <c r="RLF1" t="s">
        <v>24694</v>
      </c>
      <c r="RLG1" t="s">
        <v>24695</v>
      </c>
      <c r="RLH1" t="s">
        <v>24696</v>
      </c>
      <c r="RLI1" t="s">
        <v>24697</v>
      </c>
      <c r="RLJ1" t="s">
        <v>24698</v>
      </c>
      <c r="RLK1" t="s">
        <v>24699</v>
      </c>
      <c r="RLL1" t="s">
        <v>24700</v>
      </c>
      <c r="RLM1" t="s">
        <v>24701</v>
      </c>
      <c r="RLN1" t="s">
        <v>24702</v>
      </c>
      <c r="RLO1" t="s">
        <v>24703</v>
      </c>
      <c r="RLP1" t="s">
        <v>24704</v>
      </c>
      <c r="RLQ1" t="s">
        <v>24705</v>
      </c>
      <c r="RLR1" t="s">
        <v>24706</v>
      </c>
      <c r="RLS1" t="s">
        <v>24707</v>
      </c>
      <c r="RLT1" t="s">
        <v>24708</v>
      </c>
      <c r="RLU1" t="s">
        <v>24709</v>
      </c>
      <c r="RLV1" t="s">
        <v>24710</v>
      </c>
      <c r="RLW1" t="s">
        <v>24711</v>
      </c>
      <c r="RLX1" t="s">
        <v>24712</v>
      </c>
      <c r="RLY1" t="s">
        <v>24713</v>
      </c>
      <c r="RLZ1" t="s">
        <v>24714</v>
      </c>
      <c r="RMA1" t="s">
        <v>24715</v>
      </c>
      <c r="RMB1" t="s">
        <v>24716</v>
      </c>
      <c r="RMC1" t="s">
        <v>24717</v>
      </c>
      <c r="RMD1" t="s">
        <v>24718</v>
      </c>
      <c r="RME1" t="s">
        <v>24719</v>
      </c>
      <c r="RMF1" t="s">
        <v>24720</v>
      </c>
      <c r="RMG1" t="s">
        <v>24721</v>
      </c>
      <c r="RMH1" t="s">
        <v>24722</v>
      </c>
      <c r="RMI1" t="s">
        <v>24723</v>
      </c>
      <c r="RMJ1" t="s">
        <v>24724</v>
      </c>
      <c r="RMK1" t="s">
        <v>24725</v>
      </c>
      <c r="RML1" t="s">
        <v>24726</v>
      </c>
      <c r="RMM1" t="s">
        <v>24727</v>
      </c>
      <c r="RMN1" t="s">
        <v>24728</v>
      </c>
      <c r="RMO1" t="s">
        <v>24729</v>
      </c>
      <c r="RMP1" t="s">
        <v>24730</v>
      </c>
      <c r="RMQ1" t="s">
        <v>24731</v>
      </c>
      <c r="RMR1" t="s">
        <v>24732</v>
      </c>
      <c r="RMS1" t="s">
        <v>24733</v>
      </c>
      <c r="RMT1" t="s">
        <v>24734</v>
      </c>
      <c r="RMU1" t="s">
        <v>24735</v>
      </c>
      <c r="RMV1" t="s">
        <v>24736</v>
      </c>
      <c r="RMW1" t="s">
        <v>24737</v>
      </c>
      <c r="RMX1" t="s">
        <v>24738</v>
      </c>
      <c r="RMY1" t="s">
        <v>24739</v>
      </c>
      <c r="RMZ1" t="s">
        <v>24740</v>
      </c>
      <c r="RNA1" t="s">
        <v>24741</v>
      </c>
      <c r="RNB1" t="s">
        <v>24742</v>
      </c>
      <c r="RNC1" t="s">
        <v>24743</v>
      </c>
      <c r="RND1" t="s">
        <v>24744</v>
      </c>
      <c r="RNE1" t="s">
        <v>24745</v>
      </c>
      <c r="RNF1" t="s">
        <v>24746</v>
      </c>
      <c r="RNG1" t="s">
        <v>24747</v>
      </c>
      <c r="RNH1" t="s">
        <v>24748</v>
      </c>
      <c r="RNI1" t="s">
        <v>24749</v>
      </c>
      <c r="RNJ1" t="s">
        <v>24750</v>
      </c>
      <c r="RNK1" t="s">
        <v>24751</v>
      </c>
      <c r="RNL1" t="s">
        <v>24752</v>
      </c>
      <c r="RNM1" t="s">
        <v>24753</v>
      </c>
      <c r="RNN1" t="s">
        <v>24754</v>
      </c>
      <c r="RNO1" t="s">
        <v>24755</v>
      </c>
      <c r="RNP1" t="s">
        <v>24756</v>
      </c>
      <c r="RNQ1" t="s">
        <v>24757</v>
      </c>
      <c r="RNR1" t="s">
        <v>24758</v>
      </c>
      <c r="RNS1" t="s">
        <v>24759</v>
      </c>
      <c r="RNT1" t="s">
        <v>24760</v>
      </c>
      <c r="RNU1" t="s">
        <v>24761</v>
      </c>
      <c r="RNV1" t="s">
        <v>24762</v>
      </c>
      <c r="RNW1" t="s">
        <v>24763</v>
      </c>
      <c r="RNX1" t="s">
        <v>24764</v>
      </c>
      <c r="RNY1" t="s">
        <v>24765</v>
      </c>
      <c r="RNZ1" t="s">
        <v>24766</v>
      </c>
      <c r="ROA1" t="s">
        <v>24767</v>
      </c>
      <c r="ROB1" t="s">
        <v>24768</v>
      </c>
      <c r="ROC1" t="s">
        <v>24769</v>
      </c>
      <c r="ROD1" t="s">
        <v>24770</v>
      </c>
      <c r="ROE1" t="s">
        <v>24771</v>
      </c>
      <c r="ROF1" t="s">
        <v>24772</v>
      </c>
      <c r="ROG1" t="s">
        <v>24773</v>
      </c>
      <c r="ROH1" t="s">
        <v>24774</v>
      </c>
      <c r="ROI1" t="s">
        <v>24775</v>
      </c>
      <c r="ROJ1" t="s">
        <v>24776</v>
      </c>
      <c r="ROK1" t="s">
        <v>24777</v>
      </c>
      <c r="ROL1" t="s">
        <v>24778</v>
      </c>
      <c r="ROM1" t="s">
        <v>24779</v>
      </c>
      <c r="RON1" t="s">
        <v>24780</v>
      </c>
      <c r="ROO1" t="s">
        <v>24781</v>
      </c>
      <c r="ROP1" t="s">
        <v>24782</v>
      </c>
      <c r="ROQ1" t="s">
        <v>24783</v>
      </c>
      <c r="ROR1" t="s">
        <v>24784</v>
      </c>
      <c r="ROS1" t="s">
        <v>24785</v>
      </c>
      <c r="ROT1" t="s">
        <v>24786</v>
      </c>
      <c r="ROU1" t="s">
        <v>24787</v>
      </c>
      <c r="ROV1" t="s">
        <v>24788</v>
      </c>
      <c r="ROW1" t="s">
        <v>24789</v>
      </c>
      <c r="ROX1" t="s">
        <v>24790</v>
      </c>
      <c r="ROY1" t="s">
        <v>24791</v>
      </c>
      <c r="ROZ1" t="s">
        <v>24792</v>
      </c>
      <c r="RPA1" t="s">
        <v>24793</v>
      </c>
      <c r="RPB1" t="s">
        <v>24794</v>
      </c>
      <c r="RPC1" t="s">
        <v>24795</v>
      </c>
      <c r="RPD1" t="s">
        <v>24796</v>
      </c>
      <c r="RPE1" t="s">
        <v>24797</v>
      </c>
      <c r="RPF1" t="s">
        <v>24798</v>
      </c>
      <c r="RPG1" t="s">
        <v>24799</v>
      </c>
      <c r="RPH1" t="s">
        <v>24800</v>
      </c>
      <c r="RPI1" t="s">
        <v>24801</v>
      </c>
      <c r="RPJ1" t="s">
        <v>24802</v>
      </c>
      <c r="RPK1" t="s">
        <v>24803</v>
      </c>
      <c r="RPL1" t="s">
        <v>24804</v>
      </c>
      <c r="RPM1" t="s">
        <v>24805</v>
      </c>
      <c r="RPN1" t="s">
        <v>24806</v>
      </c>
      <c r="RPO1" t="s">
        <v>24807</v>
      </c>
      <c r="RPP1" t="s">
        <v>24808</v>
      </c>
      <c r="RPQ1" t="s">
        <v>24809</v>
      </c>
      <c r="RPR1" t="s">
        <v>24810</v>
      </c>
      <c r="RPS1" t="s">
        <v>24811</v>
      </c>
      <c r="RPT1" t="s">
        <v>24812</v>
      </c>
      <c r="RPU1" t="s">
        <v>24813</v>
      </c>
      <c r="RPV1" t="s">
        <v>24814</v>
      </c>
      <c r="RPW1" t="s">
        <v>24815</v>
      </c>
      <c r="RPX1" t="s">
        <v>24816</v>
      </c>
      <c r="RPY1" t="s">
        <v>24817</v>
      </c>
      <c r="RPZ1" t="s">
        <v>24818</v>
      </c>
      <c r="RQA1" t="s">
        <v>24819</v>
      </c>
      <c r="RQB1" t="s">
        <v>24820</v>
      </c>
      <c r="RQC1" t="s">
        <v>24821</v>
      </c>
      <c r="RQD1" t="s">
        <v>24822</v>
      </c>
      <c r="RQE1" t="s">
        <v>24823</v>
      </c>
      <c r="RQF1" t="s">
        <v>24824</v>
      </c>
      <c r="RQG1" t="s">
        <v>24825</v>
      </c>
      <c r="RQH1" t="s">
        <v>24826</v>
      </c>
      <c r="RQI1" t="s">
        <v>24827</v>
      </c>
      <c r="RQJ1" t="s">
        <v>24828</v>
      </c>
      <c r="RQK1" t="s">
        <v>24829</v>
      </c>
      <c r="RQL1" t="s">
        <v>24830</v>
      </c>
      <c r="RQM1" t="s">
        <v>24831</v>
      </c>
      <c r="RQN1" t="s">
        <v>24832</v>
      </c>
      <c r="RQO1" t="s">
        <v>24833</v>
      </c>
      <c r="RQP1" t="s">
        <v>24834</v>
      </c>
      <c r="RQQ1" t="s">
        <v>24835</v>
      </c>
      <c r="RQR1" t="s">
        <v>24836</v>
      </c>
      <c r="RQS1" t="s">
        <v>24837</v>
      </c>
      <c r="RQT1" t="s">
        <v>24838</v>
      </c>
      <c r="RQU1" t="s">
        <v>24839</v>
      </c>
      <c r="RQV1" t="s">
        <v>24840</v>
      </c>
      <c r="RQW1" t="s">
        <v>24841</v>
      </c>
      <c r="RQX1" t="s">
        <v>24842</v>
      </c>
      <c r="RQY1" t="s">
        <v>24843</v>
      </c>
      <c r="RQZ1" t="s">
        <v>24844</v>
      </c>
      <c r="RRA1" t="s">
        <v>24845</v>
      </c>
      <c r="RRB1" t="s">
        <v>24846</v>
      </c>
      <c r="RRC1" t="s">
        <v>24847</v>
      </c>
      <c r="RRD1" t="s">
        <v>24848</v>
      </c>
      <c r="RRE1" t="s">
        <v>24849</v>
      </c>
      <c r="RRF1" t="s">
        <v>24850</v>
      </c>
      <c r="RRG1" t="s">
        <v>24851</v>
      </c>
      <c r="RRH1" t="s">
        <v>24852</v>
      </c>
      <c r="RRI1" t="s">
        <v>24853</v>
      </c>
      <c r="RRJ1" t="s">
        <v>24854</v>
      </c>
      <c r="RRK1" t="s">
        <v>24855</v>
      </c>
      <c r="RRL1" t="s">
        <v>24856</v>
      </c>
      <c r="RRM1" t="s">
        <v>24857</v>
      </c>
      <c r="RRN1" t="s">
        <v>24858</v>
      </c>
      <c r="RRO1" t="s">
        <v>24859</v>
      </c>
      <c r="RRP1" t="s">
        <v>24860</v>
      </c>
      <c r="RRQ1" t="s">
        <v>24861</v>
      </c>
      <c r="RRR1" t="s">
        <v>24862</v>
      </c>
      <c r="RRS1" t="s">
        <v>24863</v>
      </c>
      <c r="RRT1" t="s">
        <v>24864</v>
      </c>
      <c r="RRU1" t="s">
        <v>24865</v>
      </c>
      <c r="RRV1" t="s">
        <v>24866</v>
      </c>
      <c r="RRW1" t="s">
        <v>24867</v>
      </c>
      <c r="RRX1" t="s">
        <v>24868</v>
      </c>
      <c r="RRY1" t="s">
        <v>24869</v>
      </c>
      <c r="RRZ1" t="s">
        <v>24870</v>
      </c>
      <c r="RSA1" t="s">
        <v>24871</v>
      </c>
      <c r="RSB1" t="s">
        <v>24872</v>
      </c>
      <c r="RSC1" t="s">
        <v>24873</v>
      </c>
      <c r="RSD1" t="s">
        <v>24874</v>
      </c>
      <c r="RSE1" t="s">
        <v>24875</v>
      </c>
      <c r="RSF1" t="s">
        <v>24876</v>
      </c>
      <c r="RSG1" t="s">
        <v>24877</v>
      </c>
      <c r="RSH1" t="s">
        <v>24878</v>
      </c>
      <c r="RSI1" t="s">
        <v>24879</v>
      </c>
      <c r="RSJ1" t="s">
        <v>24880</v>
      </c>
      <c r="RSK1" t="s">
        <v>24881</v>
      </c>
      <c r="RSL1" t="s">
        <v>24882</v>
      </c>
      <c r="RSM1" t="s">
        <v>24883</v>
      </c>
      <c r="RSN1" t="s">
        <v>24884</v>
      </c>
      <c r="RSO1" t="s">
        <v>24885</v>
      </c>
      <c r="RSP1" t="s">
        <v>24886</v>
      </c>
      <c r="RSQ1" t="s">
        <v>24887</v>
      </c>
      <c r="RSR1" t="s">
        <v>24888</v>
      </c>
      <c r="RSS1" t="s">
        <v>24889</v>
      </c>
      <c r="RST1" t="s">
        <v>24890</v>
      </c>
      <c r="RSU1" t="s">
        <v>24891</v>
      </c>
      <c r="RSV1" t="s">
        <v>24892</v>
      </c>
      <c r="RSW1" t="s">
        <v>24893</v>
      </c>
      <c r="RSX1" t="s">
        <v>24894</v>
      </c>
      <c r="RSY1" t="s">
        <v>24895</v>
      </c>
      <c r="RSZ1" t="s">
        <v>24896</v>
      </c>
      <c r="RTA1" t="s">
        <v>24897</v>
      </c>
      <c r="RTB1" t="s">
        <v>24898</v>
      </c>
      <c r="RTC1" t="s">
        <v>24899</v>
      </c>
      <c r="RTD1" t="s">
        <v>24900</v>
      </c>
      <c r="RTE1" t="s">
        <v>24901</v>
      </c>
      <c r="RTF1" t="s">
        <v>24902</v>
      </c>
      <c r="RTG1" t="s">
        <v>24903</v>
      </c>
      <c r="RTH1" t="s">
        <v>24904</v>
      </c>
      <c r="RTI1" t="s">
        <v>24905</v>
      </c>
      <c r="RTJ1" t="s">
        <v>24906</v>
      </c>
      <c r="RTK1" t="s">
        <v>24907</v>
      </c>
      <c r="RTL1" t="s">
        <v>24908</v>
      </c>
      <c r="RTM1" t="s">
        <v>24909</v>
      </c>
      <c r="RTN1" t="s">
        <v>24910</v>
      </c>
      <c r="RTO1" t="s">
        <v>24911</v>
      </c>
      <c r="RTP1" t="s">
        <v>24912</v>
      </c>
      <c r="RTQ1" t="s">
        <v>24913</v>
      </c>
      <c r="RTR1" t="s">
        <v>24914</v>
      </c>
      <c r="RTS1" t="s">
        <v>24915</v>
      </c>
      <c r="RTT1" t="s">
        <v>24916</v>
      </c>
      <c r="RTU1" t="s">
        <v>24917</v>
      </c>
      <c r="RTV1" t="s">
        <v>24918</v>
      </c>
      <c r="RTW1" t="s">
        <v>24919</v>
      </c>
      <c r="RTX1" t="s">
        <v>24920</v>
      </c>
      <c r="RTY1" t="s">
        <v>24921</v>
      </c>
      <c r="RTZ1" t="s">
        <v>24922</v>
      </c>
      <c r="RUA1" t="s">
        <v>24923</v>
      </c>
      <c r="RUB1" t="s">
        <v>24924</v>
      </c>
      <c r="RUC1" t="s">
        <v>24925</v>
      </c>
      <c r="RUD1" t="s">
        <v>24926</v>
      </c>
      <c r="RUE1" t="s">
        <v>24927</v>
      </c>
      <c r="RUF1" t="s">
        <v>24928</v>
      </c>
      <c r="RUG1" t="s">
        <v>24929</v>
      </c>
      <c r="RUH1" t="s">
        <v>24930</v>
      </c>
      <c r="RUI1" t="s">
        <v>24931</v>
      </c>
      <c r="RUJ1" t="s">
        <v>24932</v>
      </c>
      <c r="RUK1" t="s">
        <v>24933</v>
      </c>
      <c r="RUL1" t="s">
        <v>24934</v>
      </c>
      <c r="RUM1" t="s">
        <v>24935</v>
      </c>
      <c r="RUN1" t="s">
        <v>24936</v>
      </c>
      <c r="RUO1" t="s">
        <v>24937</v>
      </c>
      <c r="RUP1" t="s">
        <v>24938</v>
      </c>
      <c r="RUQ1" t="s">
        <v>24939</v>
      </c>
      <c r="RUR1" t="s">
        <v>24940</v>
      </c>
      <c r="RUS1" t="s">
        <v>24941</v>
      </c>
      <c r="RUT1" t="s">
        <v>24942</v>
      </c>
      <c r="RUU1" t="s">
        <v>24943</v>
      </c>
      <c r="RUV1" t="s">
        <v>24944</v>
      </c>
      <c r="RUW1" t="s">
        <v>24945</v>
      </c>
      <c r="RUX1" t="s">
        <v>24946</v>
      </c>
      <c r="RUY1" t="s">
        <v>24947</v>
      </c>
      <c r="RUZ1" t="s">
        <v>24948</v>
      </c>
      <c r="RVA1" t="s">
        <v>24949</v>
      </c>
      <c r="RVB1" t="s">
        <v>24950</v>
      </c>
      <c r="RVC1" t="s">
        <v>24951</v>
      </c>
      <c r="RVD1" t="s">
        <v>24952</v>
      </c>
      <c r="RVE1" t="s">
        <v>24953</v>
      </c>
      <c r="RVF1" t="s">
        <v>24954</v>
      </c>
      <c r="RVG1" t="s">
        <v>24955</v>
      </c>
      <c r="RVH1" t="s">
        <v>24956</v>
      </c>
      <c r="RVI1" t="s">
        <v>24957</v>
      </c>
      <c r="RVJ1" t="s">
        <v>24958</v>
      </c>
      <c r="RVK1" t="s">
        <v>24959</v>
      </c>
      <c r="RVL1" t="s">
        <v>24960</v>
      </c>
      <c r="RVM1" t="s">
        <v>24961</v>
      </c>
      <c r="RVN1" t="s">
        <v>24962</v>
      </c>
      <c r="RVO1" t="s">
        <v>24963</v>
      </c>
      <c r="RVP1" t="s">
        <v>24964</v>
      </c>
      <c r="RVQ1" t="s">
        <v>24965</v>
      </c>
      <c r="RVR1" t="s">
        <v>24966</v>
      </c>
      <c r="RVS1" t="s">
        <v>24967</v>
      </c>
      <c r="RVT1" t="s">
        <v>24968</v>
      </c>
      <c r="RVU1" t="s">
        <v>24969</v>
      </c>
      <c r="RVV1" t="s">
        <v>24970</v>
      </c>
      <c r="RVW1" t="s">
        <v>24971</v>
      </c>
      <c r="RVX1" t="s">
        <v>24972</v>
      </c>
      <c r="RVY1" t="s">
        <v>24973</v>
      </c>
      <c r="RVZ1" t="s">
        <v>24974</v>
      </c>
      <c r="RWA1" t="s">
        <v>24975</v>
      </c>
      <c r="RWB1" t="s">
        <v>24976</v>
      </c>
      <c r="RWC1" t="s">
        <v>24977</v>
      </c>
      <c r="RWD1" t="s">
        <v>24978</v>
      </c>
      <c r="RWE1" t="s">
        <v>24979</v>
      </c>
      <c r="RWF1" t="s">
        <v>24980</v>
      </c>
      <c r="RWG1" t="s">
        <v>24981</v>
      </c>
      <c r="RWH1" t="s">
        <v>24982</v>
      </c>
      <c r="RWI1" t="s">
        <v>24983</v>
      </c>
      <c r="RWJ1" t="s">
        <v>24984</v>
      </c>
      <c r="RWK1" t="s">
        <v>24985</v>
      </c>
      <c r="RWL1" t="s">
        <v>24986</v>
      </c>
      <c r="RWM1" t="s">
        <v>24987</v>
      </c>
      <c r="RWN1" t="s">
        <v>24988</v>
      </c>
      <c r="RWO1" t="s">
        <v>24989</v>
      </c>
      <c r="RWP1" t="s">
        <v>24990</v>
      </c>
      <c r="RWQ1" t="s">
        <v>24991</v>
      </c>
      <c r="RWR1" t="s">
        <v>24992</v>
      </c>
      <c r="RWS1" t="s">
        <v>24993</v>
      </c>
      <c r="RWT1" t="s">
        <v>24994</v>
      </c>
      <c r="RWU1" t="s">
        <v>24995</v>
      </c>
      <c r="RWV1" t="s">
        <v>24996</v>
      </c>
      <c r="RWW1" t="s">
        <v>24997</v>
      </c>
      <c r="RWX1" t="s">
        <v>24998</v>
      </c>
      <c r="RWY1" t="s">
        <v>24999</v>
      </c>
      <c r="RWZ1" t="s">
        <v>25000</v>
      </c>
      <c r="RXA1" t="s">
        <v>25001</v>
      </c>
      <c r="RXB1" t="s">
        <v>25002</v>
      </c>
      <c r="RXC1" t="s">
        <v>25003</v>
      </c>
      <c r="RXD1" t="s">
        <v>25004</v>
      </c>
      <c r="RXE1" t="s">
        <v>25005</v>
      </c>
      <c r="RXF1" t="s">
        <v>25006</v>
      </c>
      <c r="RXG1" t="s">
        <v>25007</v>
      </c>
      <c r="RXH1" t="s">
        <v>25008</v>
      </c>
      <c r="RXI1" t="s">
        <v>25009</v>
      </c>
      <c r="RXJ1" t="s">
        <v>25010</v>
      </c>
      <c r="RXK1" t="s">
        <v>25011</v>
      </c>
      <c r="RXL1" t="s">
        <v>25012</v>
      </c>
      <c r="RXM1" t="s">
        <v>25013</v>
      </c>
      <c r="RXN1" t="s">
        <v>25014</v>
      </c>
      <c r="RXO1" t="s">
        <v>25015</v>
      </c>
      <c r="RXP1" t="s">
        <v>25016</v>
      </c>
      <c r="RXQ1" t="s">
        <v>25017</v>
      </c>
      <c r="RXR1" t="s">
        <v>25018</v>
      </c>
      <c r="RXS1" t="s">
        <v>25019</v>
      </c>
      <c r="RXT1" t="s">
        <v>25020</v>
      </c>
      <c r="RXU1" t="s">
        <v>25021</v>
      </c>
      <c r="RXV1" t="s">
        <v>25022</v>
      </c>
      <c r="RXW1" t="s">
        <v>25023</v>
      </c>
      <c r="RXX1" t="s">
        <v>25024</v>
      </c>
      <c r="RXY1" t="s">
        <v>25025</v>
      </c>
      <c r="RXZ1" t="s">
        <v>25026</v>
      </c>
      <c r="RYA1" t="s">
        <v>25027</v>
      </c>
      <c r="RYB1" t="s">
        <v>25028</v>
      </c>
      <c r="RYC1" t="s">
        <v>25029</v>
      </c>
      <c r="RYD1" t="s">
        <v>25030</v>
      </c>
      <c r="RYE1" t="s">
        <v>25031</v>
      </c>
      <c r="RYF1" t="s">
        <v>25032</v>
      </c>
      <c r="RYG1" t="s">
        <v>25033</v>
      </c>
      <c r="RYH1" t="s">
        <v>25034</v>
      </c>
      <c r="RYI1" t="s">
        <v>25035</v>
      </c>
      <c r="RYJ1" t="s">
        <v>25036</v>
      </c>
      <c r="RYK1" t="s">
        <v>25037</v>
      </c>
      <c r="RYL1" t="s">
        <v>25038</v>
      </c>
      <c r="RYM1" t="s">
        <v>25039</v>
      </c>
      <c r="RYN1" t="s">
        <v>25040</v>
      </c>
      <c r="RYO1" t="s">
        <v>25041</v>
      </c>
      <c r="RYP1" t="s">
        <v>25042</v>
      </c>
      <c r="RYQ1" t="s">
        <v>25043</v>
      </c>
      <c r="RYR1" t="s">
        <v>25044</v>
      </c>
      <c r="RYS1" t="s">
        <v>25045</v>
      </c>
      <c r="RYT1" t="s">
        <v>25046</v>
      </c>
      <c r="RYU1" t="s">
        <v>25047</v>
      </c>
      <c r="RYV1" t="s">
        <v>25048</v>
      </c>
      <c r="RYW1" t="s">
        <v>25049</v>
      </c>
      <c r="RYX1" t="s">
        <v>25050</v>
      </c>
      <c r="RYY1" t="s">
        <v>25051</v>
      </c>
      <c r="RYZ1" t="s">
        <v>25052</v>
      </c>
      <c r="RZA1" t="s">
        <v>25053</v>
      </c>
      <c r="RZB1" t="s">
        <v>25054</v>
      </c>
      <c r="RZC1" t="s">
        <v>25055</v>
      </c>
      <c r="RZD1" t="s">
        <v>25056</v>
      </c>
      <c r="RZE1" t="s">
        <v>25057</v>
      </c>
      <c r="RZF1" t="s">
        <v>25058</v>
      </c>
      <c r="RZG1" t="s">
        <v>25059</v>
      </c>
      <c r="RZH1" t="s">
        <v>25060</v>
      </c>
      <c r="RZI1" t="s">
        <v>25061</v>
      </c>
      <c r="RZJ1" t="s">
        <v>25062</v>
      </c>
      <c r="RZK1" t="s">
        <v>25063</v>
      </c>
      <c r="RZL1" t="s">
        <v>25064</v>
      </c>
      <c r="RZM1" t="s">
        <v>25065</v>
      </c>
      <c r="RZN1" t="s">
        <v>25066</v>
      </c>
      <c r="RZO1" t="s">
        <v>25067</v>
      </c>
      <c r="RZP1" t="s">
        <v>25068</v>
      </c>
      <c r="RZQ1" t="s">
        <v>25069</v>
      </c>
      <c r="RZR1" t="s">
        <v>25070</v>
      </c>
      <c r="RZS1" t="s">
        <v>25071</v>
      </c>
      <c r="RZT1" t="s">
        <v>25072</v>
      </c>
      <c r="RZU1" t="s">
        <v>25073</v>
      </c>
      <c r="RZV1" t="s">
        <v>25074</v>
      </c>
      <c r="RZW1" t="s">
        <v>25075</v>
      </c>
      <c r="RZX1" t="s">
        <v>25076</v>
      </c>
      <c r="RZY1" t="s">
        <v>25077</v>
      </c>
      <c r="RZZ1" t="s">
        <v>25078</v>
      </c>
      <c r="SAA1" t="s">
        <v>25079</v>
      </c>
      <c r="SAB1" t="s">
        <v>25080</v>
      </c>
      <c r="SAC1" t="s">
        <v>25081</v>
      </c>
      <c r="SAD1" t="s">
        <v>25082</v>
      </c>
      <c r="SAE1" t="s">
        <v>25083</v>
      </c>
      <c r="SAF1" t="s">
        <v>25084</v>
      </c>
      <c r="SAG1" t="s">
        <v>25085</v>
      </c>
      <c r="SAH1" t="s">
        <v>25086</v>
      </c>
      <c r="SAI1" t="s">
        <v>25087</v>
      </c>
      <c r="SAJ1" t="s">
        <v>25088</v>
      </c>
      <c r="SAK1" t="s">
        <v>25089</v>
      </c>
      <c r="SAL1" t="s">
        <v>25090</v>
      </c>
      <c r="SAM1" t="s">
        <v>25091</v>
      </c>
      <c r="SAN1" t="s">
        <v>25092</v>
      </c>
      <c r="SAO1" t="s">
        <v>25093</v>
      </c>
      <c r="SAP1" t="s">
        <v>25094</v>
      </c>
      <c r="SAQ1" t="s">
        <v>25095</v>
      </c>
      <c r="SAR1" t="s">
        <v>25096</v>
      </c>
      <c r="SAS1" t="s">
        <v>25097</v>
      </c>
      <c r="SAT1" t="s">
        <v>25098</v>
      </c>
      <c r="SAU1" t="s">
        <v>25099</v>
      </c>
      <c r="SAV1" t="s">
        <v>25100</v>
      </c>
      <c r="SAW1" t="s">
        <v>25101</v>
      </c>
      <c r="SAX1" t="s">
        <v>25102</v>
      </c>
      <c r="SAY1" t="s">
        <v>25103</v>
      </c>
      <c r="SAZ1" t="s">
        <v>25104</v>
      </c>
      <c r="SBA1" t="s">
        <v>25105</v>
      </c>
      <c r="SBB1" t="s">
        <v>25106</v>
      </c>
      <c r="SBC1" t="s">
        <v>25107</v>
      </c>
      <c r="SBD1" t="s">
        <v>25108</v>
      </c>
      <c r="SBE1" t="s">
        <v>25109</v>
      </c>
      <c r="SBF1" t="s">
        <v>25110</v>
      </c>
      <c r="SBG1" t="s">
        <v>25111</v>
      </c>
      <c r="SBH1" t="s">
        <v>25112</v>
      </c>
      <c r="SBI1" t="s">
        <v>25113</v>
      </c>
      <c r="SBJ1" t="s">
        <v>25114</v>
      </c>
      <c r="SBK1" t="s">
        <v>25115</v>
      </c>
      <c r="SBL1" t="s">
        <v>25116</v>
      </c>
      <c r="SBM1" t="s">
        <v>25117</v>
      </c>
      <c r="SBN1" t="s">
        <v>25118</v>
      </c>
      <c r="SBO1" t="s">
        <v>25119</v>
      </c>
      <c r="SBP1" t="s">
        <v>25120</v>
      </c>
      <c r="SBQ1" t="s">
        <v>25121</v>
      </c>
      <c r="SBR1" t="s">
        <v>25122</v>
      </c>
      <c r="SBS1" t="s">
        <v>25123</v>
      </c>
      <c r="SBT1" t="s">
        <v>25124</v>
      </c>
      <c r="SBU1" t="s">
        <v>25125</v>
      </c>
      <c r="SBV1" t="s">
        <v>25126</v>
      </c>
      <c r="SBW1" t="s">
        <v>25127</v>
      </c>
      <c r="SBX1" t="s">
        <v>25128</v>
      </c>
      <c r="SBY1" t="s">
        <v>25129</v>
      </c>
      <c r="SBZ1" t="s">
        <v>25130</v>
      </c>
      <c r="SCA1" t="s">
        <v>25131</v>
      </c>
      <c r="SCB1" t="s">
        <v>25132</v>
      </c>
      <c r="SCC1" t="s">
        <v>25133</v>
      </c>
      <c r="SCD1" t="s">
        <v>25134</v>
      </c>
      <c r="SCE1" t="s">
        <v>25135</v>
      </c>
      <c r="SCF1" t="s">
        <v>25136</v>
      </c>
      <c r="SCG1" t="s">
        <v>25137</v>
      </c>
      <c r="SCH1" t="s">
        <v>25138</v>
      </c>
      <c r="SCI1" t="s">
        <v>25139</v>
      </c>
      <c r="SCJ1" t="s">
        <v>25140</v>
      </c>
      <c r="SCK1" t="s">
        <v>25141</v>
      </c>
      <c r="SCL1" t="s">
        <v>25142</v>
      </c>
      <c r="SCM1" t="s">
        <v>25143</v>
      </c>
      <c r="SCN1" t="s">
        <v>25144</v>
      </c>
      <c r="SCO1" t="s">
        <v>25145</v>
      </c>
      <c r="SCP1" t="s">
        <v>25146</v>
      </c>
      <c r="SCQ1" t="s">
        <v>25147</v>
      </c>
      <c r="SCR1" t="s">
        <v>25148</v>
      </c>
      <c r="SCS1" t="s">
        <v>25149</v>
      </c>
      <c r="SCT1" t="s">
        <v>25150</v>
      </c>
      <c r="SCU1" t="s">
        <v>25151</v>
      </c>
      <c r="SCV1" t="s">
        <v>25152</v>
      </c>
      <c r="SCW1" t="s">
        <v>25153</v>
      </c>
      <c r="SCX1" t="s">
        <v>25154</v>
      </c>
      <c r="SCY1" t="s">
        <v>25155</v>
      </c>
      <c r="SCZ1" t="s">
        <v>25156</v>
      </c>
      <c r="SDA1" t="s">
        <v>25157</v>
      </c>
      <c r="SDB1" t="s">
        <v>25158</v>
      </c>
      <c r="SDC1" t="s">
        <v>25159</v>
      </c>
      <c r="SDD1" t="s">
        <v>25160</v>
      </c>
      <c r="SDE1" t="s">
        <v>25161</v>
      </c>
      <c r="SDF1" t="s">
        <v>25162</v>
      </c>
      <c r="SDG1" t="s">
        <v>25163</v>
      </c>
      <c r="SDH1" t="s">
        <v>25164</v>
      </c>
      <c r="SDI1" t="s">
        <v>25165</v>
      </c>
      <c r="SDJ1" t="s">
        <v>25166</v>
      </c>
      <c r="SDK1" t="s">
        <v>25167</v>
      </c>
      <c r="SDL1" t="s">
        <v>25168</v>
      </c>
      <c r="SDM1" t="s">
        <v>25169</v>
      </c>
      <c r="SDN1" t="s">
        <v>25170</v>
      </c>
      <c r="SDO1" t="s">
        <v>25171</v>
      </c>
      <c r="SDP1" t="s">
        <v>25172</v>
      </c>
      <c r="SDQ1" t="s">
        <v>25173</v>
      </c>
      <c r="SDR1" t="s">
        <v>25174</v>
      </c>
      <c r="SDS1" t="s">
        <v>25175</v>
      </c>
      <c r="SDT1" t="s">
        <v>25176</v>
      </c>
      <c r="SDU1" t="s">
        <v>25177</v>
      </c>
      <c r="SDV1" t="s">
        <v>25178</v>
      </c>
      <c r="SDW1" t="s">
        <v>25179</v>
      </c>
      <c r="SDX1" t="s">
        <v>25180</v>
      </c>
      <c r="SDY1" t="s">
        <v>25181</v>
      </c>
      <c r="SDZ1" t="s">
        <v>25182</v>
      </c>
      <c r="SEA1" t="s">
        <v>25183</v>
      </c>
      <c r="SEB1" t="s">
        <v>25184</v>
      </c>
      <c r="SEC1" t="s">
        <v>25185</v>
      </c>
      <c r="SED1" t="s">
        <v>25186</v>
      </c>
      <c r="SEE1" t="s">
        <v>25187</v>
      </c>
      <c r="SEF1" t="s">
        <v>25188</v>
      </c>
      <c r="SEG1" t="s">
        <v>25189</v>
      </c>
      <c r="SEH1" t="s">
        <v>25190</v>
      </c>
      <c r="SEI1" t="s">
        <v>25191</v>
      </c>
      <c r="SEJ1" t="s">
        <v>25192</v>
      </c>
      <c r="SEK1" t="s">
        <v>25193</v>
      </c>
      <c r="SEL1" t="s">
        <v>25194</v>
      </c>
      <c r="SEM1" t="s">
        <v>25195</v>
      </c>
      <c r="SEN1" t="s">
        <v>25196</v>
      </c>
      <c r="SEO1" t="s">
        <v>25197</v>
      </c>
      <c r="SEP1" t="s">
        <v>25198</v>
      </c>
      <c r="SEQ1" t="s">
        <v>25199</v>
      </c>
      <c r="SER1" t="s">
        <v>25200</v>
      </c>
      <c r="SES1" t="s">
        <v>25201</v>
      </c>
      <c r="SET1" t="s">
        <v>25202</v>
      </c>
      <c r="SEU1" t="s">
        <v>25203</v>
      </c>
      <c r="SEV1" t="s">
        <v>25204</v>
      </c>
      <c r="SEW1" t="s">
        <v>25205</v>
      </c>
      <c r="SEX1" t="s">
        <v>25206</v>
      </c>
      <c r="SEY1" t="s">
        <v>25207</v>
      </c>
      <c r="SEZ1" t="s">
        <v>25208</v>
      </c>
      <c r="SFA1" t="s">
        <v>25209</v>
      </c>
      <c r="SFB1" t="s">
        <v>25210</v>
      </c>
      <c r="SFC1" t="s">
        <v>25211</v>
      </c>
      <c r="SFD1" t="s">
        <v>25212</v>
      </c>
      <c r="SFE1" t="s">
        <v>25213</v>
      </c>
      <c r="SFF1" t="s">
        <v>25214</v>
      </c>
      <c r="SFG1" t="s">
        <v>25215</v>
      </c>
      <c r="SFH1" t="s">
        <v>25216</v>
      </c>
      <c r="SFI1" t="s">
        <v>25217</v>
      </c>
      <c r="SFJ1" t="s">
        <v>25218</v>
      </c>
      <c r="SFK1" t="s">
        <v>25219</v>
      </c>
      <c r="SFL1" t="s">
        <v>25220</v>
      </c>
      <c r="SFM1" t="s">
        <v>25221</v>
      </c>
      <c r="SFN1" t="s">
        <v>25222</v>
      </c>
      <c r="SFO1" t="s">
        <v>25223</v>
      </c>
      <c r="SFP1" t="s">
        <v>25224</v>
      </c>
      <c r="SFQ1" t="s">
        <v>25225</v>
      </c>
      <c r="SFR1" t="s">
        <v>25226</v>
      </c>
      <c r="SFS1" t="s">
        <v>25227</v>
      </c>
      <c r="SFT1" t="s">
        <v>25228</v>
      </c>
      <c r="SFU1" t="s">
        <v>25229</v>
      </c>
      <c r="SFV1" t="s">
        <v>25230</v>
      </c>
      <c r="SFW1" t="s">
        <v>25231</v>
      </c>
      <c r="SFX1" t="s">
        <v>25232</v>
      </c>
      <c r="SFY1" t="s">
        <v>25233</v>
      </c>
      <c r="SFZ1" t="s">
        <v>25234</v>
      </c>
      <c r="SGA1" t="s">
        <v>25235</v>
      </c>
      <c r="SGB1" t="s">
        <v>25236</v>
      </c>
      <c r="SGC1" t="s">
        <v>25237</v>
      </c>
      <c r="SGD1" t="s">
        <v>25238</v>
      </c>
      <c r="SGE1" t="s">
        <v>25239</v>
      </c>
      <c r="SGF1" t="s">
        <v>25240</v>
      </c>
      <c r="SGG1" t="s">
        <v>25241</v>
      </c>
      <c r="SGH1" t="s">
        <v>25242</v>
      </c>
      <c r="SGI1" t="s">
        <v>25243</v>
      </c>
      <c r="SGJ1" t="s">
        <v>25244</v>
      </c>
      <c r="SGK1" t="s">
        <v>25245</v>
      </c>
      <c r="SGL1" t="s">
        <v>25246</v>
      </c>
      <c r="SGM1" t="s">
        <v>25247</v>
      </c>
      <c r="SGN1" t="s">
        <v>25248</v>
      </c>
      <c r="SGO1" t="s">
        <v>25249</v>
      </c>
      <c r="SGP1" t="s">
        <v>25250</v>
      </c>
      <c r="SGQ1" t="s">
        <v>25251</v>
      </c>
      <c r="SGR1" t="s">
        <v>25252</v>
      </c>
      <c r="SGS1" t="s">
        <v>25253</v>
      </c>
      <c r="SGT1" t="s">
        <v>25254</v>
      </c>
      <c r="SGU1" t="s">
        <v>25255</v>
      </c>
      <c r="SGV1" t="s">
        <v>25256</v>
      </c>
      <c r="SGW1" t="s">
        <v>25257</v>
      </c>
      <c r="SGX1" t="s">
        <v>25258</v>
      </c>
      <c r="SGY1" t="s">
        <v>25259</v>
      </c>
      <c r="SGZ1" t="s">
        <v>25260</v>
      </c>
      <c r="SHA1" t="s">
        <v>25261</v>
      </c>
      <c r="SHB1" t="s">
        <v>25262</v>
      </c>
      <c r="SHC1" t="s">
        <v>25263</v>
      </c>
      <c r="SHD1" t="s">
        <v>25264</v>
      </c>
      <c r="SHE1" t="s">
        <v>25265</v>
      </c>
      <c r="SHF1" t="s">
        <v>25266</v>
      </c>
      <c r="SHG1" t="s">
        <v>25267</v>
      </c>
      <c r="SHH1" t="s">
        <v>25268</v>
      </c>
      <c r="SHI1" t="s">
        <v>25269</v>
      </c>
      <c r="SHJ1" t="s">
        <v>25270</v>
      </c>
      <c r="SHK1" t="s">
        <v>25271</v>
      </c>
      <c r="SHL1" t="s">
        <v>25272</v>
      </c>
      <c r="SHM1" t="s">
        <v>25273</v>
      </c>
      <c r="SHN1" t="s">
        <v>25274</v>
      </c>
      <c r="SHO1" t="s">
        <v>25275</v>
      </c>
      <c r="SHP1" t="s">
        <v>25276</v>
      </c>
      <c r="SHQ1" t="s">
        <v>25277</v>
      </c>
      <c r="SHR1" t="s">
        <v>25278</v>
      </c>
      <c r="SHS1" t="s">
        <v>25279</v>
      </c>
      <c r="SHT1" t="s">
        <v>25280</v>
      </c>
      <c r="SHU1" t="s">
        <v>25281</v>
      </c>
      <c r="SHV1" t="s">
        <v>25282</v>
      </c>
      <c r="SHW1" t="s">
        <v>25283</v>
      </c>
      <c r="SHX1" t="s">
        <v>25284</v>
      </c>
      <c r="SHY1" t="s">
        <v>25285</v>
      </c>
      <c r="SHZ1" t="s">
        <v>25286</v>
      </c>
      <c r="SIA1" t="s">
        <v>25287</v>
      </c>
      <c r="SIB1" t="s">
        <v>25288</v>
      </c>
      <c r="SIC1" t="s">
        <v>25289</v>
      </c>
      <c r="SID1" t="s">
        <v>25290</v>
      </c>
      <c r="SIE1" t="s">
        <v>25291</v>
      </c>
      <c r="SIF1" t="s">
        <v>25292</v>
      </c>
      <c r="SIG1" t="s">
        <v>25293</v>
      </c>
      <c r="SIH1" t="s">
        <v>25294</v>
      </c>
      <c r="SII1" t="s">
        <v>25295</v>
      </c>
      <c r="SIJ1" t="s">
        <v>25296</v>
      </c>
      <c r="SIK1" t="s">
        <v>25297</v>
      </c>
      <c r="SIL1" t="s">
        <v>25298</v>
      </c>
      <c r="SIM1" t="s">
        <v>25299</v>
      </c>
      <c r="SIN1" t="s">
        <v>25300</v>
      </c>
      <c r="SIO1" t="s">
        <v>25301</v>
      </c>
      <c r="SIP1" t="s">
        <v>25302</v>
      </c>
      <c r="SIQ1" t="s">
        <v>25303</v>
      </c>
      <c r="SIR1" t="s">
        <v>25304</v>
      </c>
      <c r="SIS1" t="s">
        <v>25305</v>
      </c>
      <c r="SIT1" t="s">
        <v>25306</v>
      </c>
      <c r="SIU1" t="s">
        <v>25307</v>
      </c>
      <c r="SIV1" t="s">
        <v>25308</v>
      </c>
      <c r="SIW1" t="s">
        <v>25309</v>
      </c>
      <c r="SIX1" t="s">
        <v>25310</v>
      </c>
      <c r="SIY1" t="s">
        <v>25311</v>
      </c>
      <c r="SIZ1" t="s">
        <v>25312</v>
      </c>
      <c r="SJA1" t="s">
        <v>25313</v>
      </c>
      <c r="SJB1" t="s">
        <v>25314</v>
      </c>
      <c r="SJC1" t="s">
        <v>25315</v>
      </c>
      <c r="SJD1" t="s">
        <v>25316</v>
      </c>
      <c r="SJE1" t="s">
        <v>25317</v>
      </c>
      <c r="SJF1" t="s">
        <v>25318</v>
      </c>
      <c r="SJG1" t="s">
        <v>25319</v>
      </c>
      <c r="SJH1" t="s">
        <v>25320</v>
      </c>
      <c r="SJI1" t="s">
        <v>25321</v>
      </c>
      <c r="SJJ1" t="s">
        <v>25322</v>
      </c>
      <c r="SJK1" t="s">
        <v>25323</v>
      </c>
      <c r="SJL1" t="s">
        <v>25324</v>
      </c>
      <c r="SJM1" t="s">
        <v>25325</v>
      </c>
      <c r="SJN1" t="s">
        <v>25326</v>
      </c>
      <c r="SJO1" t="s">
        <v>25327</v>
      </c>
      <c r="SJP1" t="s">
        <v>25328</v>
      </c>
      <c r="SJQ1" t="s">
        <v>25329</v>
      </c>
      <c r="SJR1" t="s">
        <v>25330</v>
      </c>
      <c r="SJS1" t="s">
        <v>25331</v>
      </c>
      <c r="SJT1" t="s">
        <v>25332</v>
      </c>
      <c r="SJU1" t="s">
        <v>25333</v>
      </c>
      <c r="SJV1" t="s">
        <v>25334</v>
      </c>
      <c r="SJW1" t="s">
        <v>25335</v>
      </c>
      <c r="SJX1" t="s">
        <v>25336</v>
      </c>
      <c r="SJY1" t="s">
        <v>25337</v>
      </c>
      <c r="SJZ1" t="s">
        <v>25338</v>
      </c>
      <c r="SKA1" t="s">
        <v>25339</v>
      </c>
      <c r="SKB1" t="s">
        <v>25340</v>
      </c>
      <c r="SKC1" t="s">
        <v>25341</v>
      </c>
      <c r="SKD1" t="s">
        <v>25342</v>
      </c>
      <c r="SKE1" t="s">
        <v>25343</v>
      </c>
      <c r="SKF1" t="s">
        <v>25344</v>
      </c>
      <c r="SKG1" t="s">
        <v>25345</v>
      </c>
      <c r="SKH1" t="s">
        <v>25346</v>
      </c>
      <c r="SKI1" t="s">
        <v>25347</v>
      </c>
      <c r="SKJ1" t="s">
        <v>25348</v>
      </c>
      <c r="SKK1" t="s">
        <v>25349</v>
      </c>
      <c r="SKL1" t="s">
        <v>25350</v>
      </c>
      <c r="SKM1" t="s">
        <v>25351</v>
      </c>
      <c r="SKN1" t="s">
        <v>25352</v>
      </c>
      <c r="SKO1" t="s">
        <v>25353</v>
      </c>
      <c r="SKP1" t="s">
        <v>25354</v>
      </c>
      <c r="SKQ1" t="s">
        <v>25355</v>
      </c>
      <c r="SKR1" t="s">
        <v>25356</v>
      </c>
      <c r="SKS1" t="s">
        <v>25357</v>
      </c>
      <c r="SKT1" t="s">
        <v>25358</v>
      </c>
      <c r="SKU1" t="s">
        <v>25359</v>
      </c>
      <c r="SKV1" t="s">
        <v>25360</v>
      </c>
      <c r="SKW1" t="s">
        <v>25361</v>
      </c>
      <c r="SKX1" t="s">
        <v>25362</v>
      </c>
      <c r="SKY1" t="s">
        <v>25363</v>
      </c>
      <c r="SKZ1" t="s">
        <v>25364</v>
      </c>
      <c r="SLA1" t="s">
        <v>25365</v>
      </c>
      <c r="SLB1" t="s">
        <v>25366</v>
      </c>
      <c r="SLC1" t="s">
        <v>25367</v>
      </c>
      <c r="SLD1" t="s">
        <v>25368</v>
      </c>
      <c r="SLE1" t="s">
        <v>25369</v>
      </c>
      <c r="SLF1" t="s">
        <v>25370</v>
      </c>
      <c r="SLG1" t="s">
        <v>25371</v>
      </c>
      <c r="SLH1" t="s">
        <v>25372</v>
      </c>
      <c r="SLI1" t="s">
        <v>25373</v>
      </c>
      <c r="SLJ1" t="s">
        <v>25374</v>
      </c>
      <c r="SLK1" t="s">
        <v>25375</v>
      </c>
      <c r="SLL1" t="s">
        <v>25376</v>
      </c>
      <c r="SLM1" t="s">
        <v>25377</v>
      </c>
      <c r="SLN1" t="s">
        <v>25378</v>
      </c>
      <c r="SLO1" t="s">
        <v>25379</v>
      </c>
      <c r="SLP1" t="s">
        <v>25380</v>
      </c>
      <c r="SLQ1" t="s">
        <v>25381</v>
      </c>
      <c r="SLR1" t="s">
        <v>25382</v>
      </c>
      <c r="SLS1" t="s">
        <v>25383</v>
      </c>
      <c r="SLT1" t="s">
        <v>25384</v>
      </c>
      <c r="SLU1" t="s">
        <v>25385</v>
      </c>
      <c r="SLV1" t="s">
        <v>25386</v>
      </c>
      <c r="SLW1" t="s">
        <v>25387</v>
      </c>
      <c r="SLX1" t="s">
        <v>25388</v>
      </c>
      <c r="SLY1" t="s">
        <v>25389</v>
      </c>
      <c r="SLZ1" t="s">
        <v>25390</v>
      </c>
      <c r="SMA1" t="s">
        <v>25391</v>
      </c>
      <c r="SMB1" t="s">
        <v>25392</v>
      </c>
      <c r="SMC1" t="s">
        <v>25393</v>
      </c>
      <c r="SMD1" t="s">
        <v>25394</v>
      </c>
      <c r="SME1" t="s">
        <v>25395</v>
      </c>
      <c r="SMF1" t="s">
        <v>25396</v>
      </c>
      <c r="SMG1" t="s">
        <v>25397</v>
      </c>
      <c r="SMH1" t="s">
        <v>25398</v>
      </c>
      <c r="SMI1" t="s">
        <v>25399</v>
      </c>
      <c r="SMJ1" t="s">
        <v>25400</v>
      </c>
      <c r="SMK1" t="s">
        <v>25401</v>
      </c>
      <c r="SML1" t="s">
        <v>25402</v>
      </c>
      <c r="SMM1" t="s">
        <v>25403</v>
      </c>
      <c r="SMN1" t="s">
        <v>25404</v>
      </c>
      <c r="SMO1" t="s">
        <v>25405</v>
      </c>
      <c r="SMP1" t="s">
        <v>25406</v>
      </c>
      <c r="SMQ1" t="s">
        <v>25407</v>
      </c>
      <c r="SMR1" t="s">
        <v>25408</v>
      </c>
      <c r="SMS1" t="s">
        <v>25409</v>
      </c>
      <c r="SMT1" t="s">
        <v>25410</v>
      </c>
      <c r="SMU1" t="s">
        <v>25411</v>
      </c>
      <c r="SMV1" t="s">
        <v>25412</v>
      </c>
      <c r="SMW1" t="s">
        <v>25413</v>
      </c>
      <c r="SMX1" t="s">
        <v>25414</v>
      </c>
      <c r="SMY1" t="s">
        <v>25415</v>
      </c>
      <c r="SMZ1" t="s">
        <v>25416</v>
      </c>
      <c r="SNA1" t="s">
        <v>25417</v>
      </c>
      <c r="SNB1" t="s">
        <v>25418</v>
      </c>
      <c r="SNC1" t="s">
        <v>25419</v>
      </c>
      <c r="SND1" t="s">
        <v>25420</v>
      </c>
      <c r="SNE1" t="s">
        <v>25421</v>
      </c>
      <c r="SNF1" t="s">
        <v>25422</v>
      </c>
      <c r="SNG1" t="s">
        <v>25423</v>
      </c>
      <c r="SNH1" t="s">
        <v>25424</v>
      </c>
      <c r="SNI1" t="s">
        <v>25425</v>
      </c>
      <c r="SNJ1" t="s">
        <v>25426</v>
      </c>
      <c r="SNK1" t="s">
        <v>25427</v>
      </c>
      <c r="SNL1" t="s">
        <v>25428</v>
      </c>
      <c r="SNM1" t="s">
        <v>25429</v>
      </c>
      <c r="SNN1" t="s">
        <v>25430</v>
      </c>
      <c r="SNO1" t="s">
        <v>25431</v>
      </c>
      <c r="SNP1" t="s">
        <v>25432</v>
      </c>
      <c r="SNQ1" t="s">
        <v>25433</v>
      </c>
      <c r="SNR1" t="s">
        <v>25434</v>
      </c>
      <c r="SNS1" t="s">
        <v>25435</v>
      </c>
      <c r="SNT1" t="s">
        <v>25436</v>
      </c>
      <c r="SNU1" t="s">
        <v>25437</v>
      </c>
      <c r="SNV1" t="s">
        <v>25438</v>
      </c>
      <c r="SNW1" t="s">
        <v>25439</v>
      </c>
      <c r="SNX1" t="s">
        <v>25440</v>
      </c>
      <c r="SNY1" t="s">
        <v>25441</v>
      </c>
      <c r="SNZ1" t="s">
        <v>25442</v>
      </c>
      <c r="SOA1" t="s">
        <v>25443</v>
      </c>
      <c r="SOB1" t="s">
        <v>25444</v>
      </c>
      <c r="SOC1" t="s">
        <v>25445</v>
      </c>
      <c r="SOD1" t="s">
        <v>25446</v>
      </c>
      <c r="SOE1" t="s">
        <v>25447</v>
      </c>
      <c r="SOF1" t="s">
        <v>25448</v>
      </c>
      <c r="SOG1" t="s">
        <v>25449</v>
      </c>
      <c r="SOH1" t="s">
        <v>25450</v>
      </c>
      <c r="SOI1" t="s">
        <v>25451</v>
      </c>
      <c r="SOJ1" t="s">
        <v>25452</v>
      </c>
      <c r="SOK1" t="s">
        <v>25453</v>
      </c>
      <c r="SOL1" t="s">
        <v>25454</v>
      </c>
      <c r="SOM1" t="s">
        <v>25455</v>
      </c>
      <c r="SON1" t="s">
        <v>25456</v>
      </c>
      <c r="SOO1" t="s">
        <v>25457</v>
      </c>
      <c r="SOP1" t="s">
        <v>25458</v>
      </c>
      <c r="SOQ1" t="s">
        <v>25459</v>
      </c>
      <c r="SOR1" t="s">
        <v>25460</v>
      </c>
      <c r="SOS1" t="s">
        <v>25461</v>
      </c>
      <c r="SOT1" t="s">
        <v>25462</v>
      </c>
      <c r="SOU1" t="s">
        <v>25463</v>
      </c>
      <c r="SOV1" t="s">
        <v>25464</v>
      </c>
      <c r="SOW1" t="s">
        <v>25465</v>
      </c>
      <c r="SOX1" t="s">
        <v>25466</v>
      </c>
      <c r="SOY1" t="s">
        <v>25467</v>
      </c>
      <c r="SOZ1" t="s">
        <v>25468</v>
      </c>
      <c r="SPA1" t="s">
        <v>25469</v>
      </c>
      <c r="SPB1" t="s">
        <v>25470</v>
      </c>
      <c r="SPC1" t="s">
        <v>25471</v>
      </c>
      <c r="SPD1" t="s">
        <v>25472</v>
      </c>
      <c r="SPE1" t="s">
        <v>25473</v>
      </c>
      <c r="SPF1" t="s">
        <v>25474</v>
      </c>
      <c r="SPG1" t="s">
        <v>25475</v>
      </c>
      <c r="SPH1" t="s">
        <v>25476</v>
      </c>
      <c r="SPI1" t="s">
        <v>25477</v>
      </c>
      <c r="SPJ1" t="s">
        <v>25478</v>
      </c>
      <c r="SPK1" t="s">
        <v>25479</v>
      </c>
      <c r="SPL1" t="s">
        <v>25480</v>
      </c>
      <c r="SPM1" t="s">
        <v>25481</v>
      </c>
      <c r="SPN1" t="s">
        <v>25482</v>
      </c>
      <c r="SPO1" t="s">
        <v>25483</v>
      </c>
      <c r="SPP1" t="s">
        <v>25484</v>
      </c>
      <c r="SPQ1" t="s">
        <v>25485</v>
      </c>
      <c r="SPR1" t="s">
        <v>25486</v>
      </c>
      <c r="SPS1" t="s">
        <v>25487</v>
      </c>
      <c r="SPT1" t="s">
        <v>25488</v>
      </c>
      <c r="SPU1" t="s">
        <v>25489</v>
      </c>
      <c r="SPV1" t="s">
        <v>25490</v>
      </c>
      <c r="SPW1" t="s">
        <v>25491</v>
      </c>
      <c r="SPX1" t="s">
        <v>25492</v>
      </c>
      <c r="SPY1" t="s">
        <v>25493</v>
      </c>
      <c r="SPZ1" t="s">
        <v>25494</v>
      </c>
      <c r="SQA1" t="s">
        <v>25495</v>
      </c>
      <c r="SQB1" t="s">
        <v>25496</v>
      </c>
      <c r="SQC1" t="s">
        <v>25497</v>
      </c>
      <c r="SQD1" t="s">
        <v>25498</v>
      </c>
      <c r="SQE1" t="s">
        <v>25499</v>
      </c>
      <c r="SQF1" t="s">
        <v>25500</v>
      </c>
      <c r="SQG1" t="s">
        <v>25501</v>
      </c>
      <c r="SQH1" t="s">
        <v>25502</v>
      </c>
      <c r="SQI1" t="s">
        <v>25503</v>
      </c>
      <c r="SQJ1" t="s">
        <v>25504</v>
      </c>
      <c r="SQK1" t="s">
        <v>25505</v>
      </c>
      <c r="SQL1" t="s">
        <v>25506</v>
      </c>
      <c r="SQM1" t="s">
        <v>25507</v>
      </c>
      <c r="SQN1" t="s">
        <v>25508</v>
      </c>
      <c r="SQO1" t="s">
        <v>25509</v>
      </c>
      <c r="SQP1" t="s">
        <v>25510</v>
      </c>
      <c r="SQQ1" t="s">
        <v>25511</v>
      </c>
      <c r="SQR1" t="s">
        <v>25512</v>
      </c>
      <c r="SQS1" t="s">
        <v>25513</v>
      </c>
      <c r="SQT1" t="s">
        <v>25514</v>
      </c>
      <c r="SQU1" t="s">
        <v>25515</v>
      </c>
      <c r="SQV1" t="s">
        <v>25516</v>
      </c>
      <c r="SQW1" t="s">
        <v>25517</v>
      </c>
      <c r="SQX1" t="s">
        <v>25518</v>
      </c>
      <c r="SQY1" t="s">
        <v>25519</v>
      </c>
      <c r="SQZ1" t="s">
        <v>25520</v>
      </c>
      <c r="SRA1" t="s">
        <v>25521</v>
      </c>
      <c r="SRB1" t="s">
        <v>25522</v>
      </c>
      <c r="SRC1" t="s">
        <v>25523</v>
      </c>
      <c r="SRD1" t="s">
        <v>25524</v>
      </c>
      <c r="SRE1" t="s">
        <v>25525</v>
      </c>
      <c r="SRF1" t="s">
        <v>25526</v>
      </c>
      <c r="SRG1" t="s">
        <v>25527</v>
      </c>
      <c r="SRH1" t="s">
        <v>25528</v>
      </c>
      <c r="SRI1" t="s">
        <v>25529</v>
      </c>
      <c r="SRJ1" t="s">
        <v>25530</v>
      </c>
      <c r="SRK1" t="s">
        <v>25531</v>
      </c>
      <c r="SRL1" t="s">
        <v>25532</v>
      </c>
      <c r="SRM1" t="s">
        <v>25533</v>
      </c>
      <c r="SRN1" t="s">
        <v>25534</v>
      </c>
      <c r="SRO1" t="s">
        <v>25535</v>
      </c>
      <c r="SRP1" t="s">
        <v>25536</v>
      </c>
      <c r="SRQ1" t="s">
        <v>25537</v>
      </c>
      <c r="SRR1" t="s">
        <v>25538</v>
      </c>
      <c r="SRS1" t="s">
        <v>25539</v>
      </c>
      <c r="SRT1" t="s">
        <v>25540</v>
      </c>
      <c r="SRU1" t="s">
        <v>25541</v>
      </c>
      <c r="SRV1" t="s">
        <v>25542</v>
      </c>
      <c r="SRW1" t="s">
        <v>25543</v>
      </c>
      <c r="SRX1" t="s">
        <v>25544</v>
      </c>
      <c r="SRY1" t="s">
        <v>25545</v>
      </c>
      <c r="SRZ1" t="s">
        <v>25546</v>
      </c>
      <c r="SSA1" t="s">
        <v>25547</v>
      </c>
      <c r="SSB1" t="s">
        <v>25548</v>
      </c>
      <c r="SSC1" t="s">
        <v>25549</v>
      </c>
      <c r="SSD1" t="s">
        <v>25550</v>
      </c>
      <c r="SSE1" t="s">
        <v>25551</v>
      </c>
      <c r="SSF1" t="s">
        <v>25552</v>
      </c>
      <c r="SSG1" t="s">
        <v>25553</v>
      </c>
      <c r="SSH1" t="s">
        <v>25554</v>
      </c>
      <c r="SSI1" t="s">
        <v>25555</v>
      </c>
      <c r="SSJ1" t="s">
        <v>25556</v>
      </c>
      <c r="SSK1" t="s">
        <v>25557</v>
      </c>
      <c r="SSL1" t="s">
        <v>25558</v>
      </c>
      <c r="SSM1" t="s">
        <v>25559</v>
      </c>
      <c r="SSN1" t="s">
        <v>25560</v>
      </c>
      <c r="SSO1" t="s">
        <v>25561</v>
      </c>
      <c r="SSP1" t="s">
        <v>25562</v>
      </c>
      <c r="SSQ1" t="s">
        <v>25563</v>
      </c>
      <c r="SSR1" t="s">
        <v>25564</v>
      </c>
      <c r="SSS1" t="s">
        <v>25565</v>
      </c>
      <c r="SST1" t="s">
        <v>25566</v>
      </c>
      <c r="SSU1" t="s">
        <v>25567</v>
      </c>
      <c r="SSV1" t="s">
        <v>25568</v>
      </c>
      <c r="SSW1" t="s">
        <v>25569</v>
      </c>
      <c r="SSX1" t="s">
        <v>25570</v>
      </c>
      <c r="SSY1" t="s">
        <v>25571</v>
      </c>
      <c r="SSZ1" t="s">
        <v>25572</v>
      </c>
      <c r="STA1" t="s">
        <v>25573</v>
      </c>
      <c r="STB1" t="s">
        <v>25574</v>
      </c>
      <c r="STC1" t="s">
        <v>25575</v>
      </c>
      <c r="STD1" t="s">
        <v>25576</v>
      </c>
      <c r="STE1" t="s">
        <v>25577</v>
      </c>
      <c r="STF1" t="s">
        <v>25578</v>
      </c>
      <c r="STG1" t="s">
        <v>25579</v>
      </c>
      <c r="STH1" t="s">
        <v>25580</v>
      </c>
      <c r="STI1" t="s">
        <v>25581</v>
      </c>
      <c r="STJ1" t="s">
        <v>25582</v>
      </c>
      <c r="STK1" t="s">
        <v>25583</v>
      </c>
      <c r="STL1" t="s">
        <v>25584</v>
      </c>
      <c r="STM1" t="s">
        <v>25585</v>
      </c>
      <c r="STN1" t="s">
        <v>25586</v>
      </c>
      <c r="STO1" t="s">
        <v>25587</v>
      </c>
      <c r="STP1" t="s">
        <v>25588</v>
      </c>
      <c r="STQ1" t="s">
        <v>25589</v>
      </c>
      <c r="STR1" t="s">
        <v>25590</v>
      </c>
      <c r="STS1" t="s">
        <v>25591</v>
      </c>
      <c r="STT1" t="s">
        <v>25592</v>
      </c>
      <c r="STU1" t="s">
        <v>25593</v>
      </c>
      <c r="STV1" t="s">
        <v>25594</v>
      </c>
      <c r="STW1" t="s">
        <v>25595</v>
      </c>
      <c r="STX1" t="s">
        <v>25596</v>
      </c>
      <c r="STY1" t="s">
        <v>25597</v>
      </c>
      <c r="STZ1" t="s">
        <v>25598</v>
      </c>
      <c r="SUA1" t="s">
        <v>25599</v>
      </c>
      <c r="SUB1" t="s">
        <v>25600</v>
      </c>
      <c r="SUC1" t="s">
        <v>25601</v>
      </c>
      <c r="SUD1" t="s">
        <v>25602</v>
      </c>
      <c r="SUE1" t="s">
        <v>25603</v>
      </c>
      <c r="SUF1" t="s">
        <v>25604</v>
      </c>
      <c r="SUG1" t="s">
        <v>25605</v>
      </c>
      <c r="SUH1" t="s">
        <v>25606</v>
      </c>
      <c r="SUI1" t="s">
        <v>25607</v>
      </c>
      <c r="SUJ1" t="s">
        <v>25608</v>
      </c>
      <c r="SUK1" t="s">
        <v>25609</v>
      </c>
      <c r="SUL1" t="s">
        <v>25610</v>
      </c>
      <c r="SUM1" t="s">
        <v>25611</v>
      </c>
      <c r="SUN1" t="s">
        <v>25612</v>
      </c>
      <c r="SUO1" t="s">
        <v>25613</v>
      </c>
      <c r="SUP1" t="s">
        <v>25614</v>
      </c>
      <c r="SUQ1" t="s">
        <v>25615</v>
      </c>
      <c r="SUR1" t="s">
        <v>25616</v>
      </c>
      <c r="SUS1" t="s">
        <v>25617</v>
      </c>
      <c r="SUT1" t="s">
        <v>25618</v>
      </c>
      <c r="SUU1" t="s">
        <v>25619</v>
      </c>
      <c r="SUV1" t="s">
        <v>25620</v>
      </c>
      <c r="SUW1" t="s">
        <v>25621</v>
      </c>
      <c r="SUX1" t="s">
        <v>25622</v>
      </c>
      <c r="SUY1" t="s">
        <v>25623</v>
      </c>
      <c r="SUZ1" t="s">
        <v>25624</v>
      </c>
      <c r="SVA1" t="s">
        <v>25625</v>
      </c>
      <c r="SVB1" t="s">
        <v>25626</v>
      </c>
      <c r="SVC1" t="s">
        <v>25627</v>
      </c>
      <c r="SVD1" t="s">
        <v>25628</v>
      </c>
      <c r="SVE1" t="s">
        <v>25629</v>
      </c>
      <c r="SVF1" t="s">
        <v>25630</v>
      </c>
      <c r="SVG1" t="s">
        <v>25631</v>
      </c>
      <c r="SVH1" t="s">
        <v>25632</v>
      </c>
      <c r="SVI1" t="s">
        <v>25633</v>
      </c>
      <c r="SVJ1" t="s">
        <v>25634</v>
      </c>
      <c r="SVK1" t="s">
        <v>25635</v>
      </c>
      <c r="SVL1" t="s">
        <v>25636</v>
      </c>
      <c r="SVM1" t="s">
        <v>25637</v>
      </c>
      <c r="SVN1" t="s">
        <v>25638</v>
      </c>
      <c r="SVO1" t="s">
        <v>25639</v>
      </c>
      <c r="SVP1" t="s">
        <v>25640</v>
      </c>
      <c r="SVQ1" t="s">
        <v>25641</v>
      </c>
      <c r="SVR1" t="s">
        <v>25642</v>
      </c>
      <c r="SVS1" t="s">
        <v>25643</v>
      </c>
      <c r="SVT1" t="s">
        <v>25644</v>
      </c>
      <c r="SVU1" t="s">
        <v>25645</v>
      </c>
      <c r="SVV1" t="s">
        <v>25646</v>
      </c>
      <c r="SVW1" t="s">
        <v>25647</v>
      </c>
      <c r="SVX1" t="s">
        <v>25648</v>
      </c>
      <c r="SVY1" t="s">
        <v>25649</v>
      </c>
      <c r="SVZ1" t="s">
        <v>25650</v>
      </c>
      <c r="SWA1" t="s">
        <v>25651</v>
      </c>
      <c r="SWB1" t="s">
        <v>25652</v>
      </c>
      <c r="SWC1" t="s">
        <v>25653</v>
      </c>
      <c r="SWD1" t="s">
        <v>25654</v>
      </c>
      <c r="SWE1" t="s">
        <v>25655</v>
      </c>
      <c r="SWF1" t="s">
        <v>25656</v>
      </c>
      <c r="SWG1" t="s">
        <v>25657</v>
      </c>
      <c r="SWH1" t="s">
        <v>25658</v>
      </c>
      <c r="SWI1" t="s">
        <v>25659</v>
      </c>
      <c r="SWJ1" t="s">
        <v>25660</v>
      </c>
      <c r="SWK1" t="s">
        <v>25661</v>
      </c>
      <c r="SWL1" t="s">
        <v>25662</v>
      </c>
      <c r="SWM1" t="s">
        <v>25663</v>
      </c>
      <c r="SWN1" t="s">
        <v>25664</v>
      </c>
      <c r="SWO1" t="s">
        <v>25665</v>
      </c>
      <c r="SWP1" t="s">
        <v>25666</v>
      </c>
      <c r="SWQ1" t="s">
        <v>25667</v>
      </c>
      <c r="SWR1" t="s">
        <v>25668</v>
      </c>
      <c r="SWS1" t="s">
        <v>25669</v>
      </c>
      <c r="SWT1" t="s">
        <v>25670</v>
      </c>
      <c r="SWU1" t="s">
        <v>25671</v>
      </c>
      <c r="SWV1" t="s">
        <v>25672</v>
      </c>
      <c r="SWW1" t="s">
        <v>25673</v>
      </c>
      <c r="SWX1" t="s">
        <v>25674</v>
      </c>
      <c r="SWY1" t="s">
        <v>25675</v>
      </c>
      <c r="SWZ1" t="s">
        <v>25676</v>
      </c>
      <c r="SXA1" t="s">
        <v>25677</v>
      </c>
      <c r="SXB1" t="s">
        <v>25678</v>
      </c>
      <c r="SXC1" t="s">
        <v>25679</v>
      </c>
      <c r="SXD1" t="s">
        <v>25680</v>
      </c>
      <c r="SXE1" t="s">
        <v>25681</v>
      </c>
      <c r="SXF1" t="s">
        <v>25682</v>
      </c>
      <c r="SXG1" t="s">
        <v>25683</v>
      </c>
      <c r="SXH1" t="s">
        <v>25684</v>
      </c>
      <c r="SXI1" t="s">
        <v>25685</v>
      </c>
      <c r="SXJ1" t="s">
        <v>25686</v>
      </c>
      <c r="SXK1" t="s">
        <v>25687</v>
      </c>
      <c r="SXL1" t="s">
        <v>25688</v>
      </c>
      <c r="SXM1" t="s">
        <v>25689</v>
      </c>
      <c r="SXN1" t="s">
        <v>25690</v>
      </c>
      <c r="SXO1" t="s">
        <v>25691</v>
      </c>
      <c r="SXP1" t="s">
        <v>25692</v>
      </c>
      <c r="SXQ1" t="s">
        <v>25693</v>
      </c>
      <c r="SXR1" t="s">
        <v>25694</v>
      </c>
      <c r="SXS1" t="s">
        <v>25695</v>
      </c>
      <c r="SXT1" t="s">
        <v>25696</v>
      </c>
      <c r="SXU1" t="s">
        <v>25697</v>
      </c>
      <c r="SXV1" t="s">
        <v>25698</v>
      </c>
      <c r="SXW1" t="s">
        <v>25699</v>
      </c>
      <c r="SXX1" t="s">
        <v>25700</v>
      </c>
      <c r="SXY1" t="s">
        <v>25701</v>
      </c>
      <c r="SXZ1" t="s">
        <v>25702</v>
      </c>
      <c r="SYA1" t="s">
        <v>25703</v>
      </c>
      <c r="SYB1" t="s">
        <v>25704</v>
      </c>
      <c r="SYC1" t="s">
        <v>25705</v>
      </c>
      <c r="SYD1" t="s">
        <v>25706</v>
      </c>
      <c r="SYE1" t="s">
        <v>25707</v>
      </c>
      <c r="SYF1" t="s">
        <v>25708</v>
      </c>
      <c r="SYG1" t="s">
        <v>25709</v>
      </c>
      <c r="SYH1" t="s">
        <v>25710</v>
      </c>
      <c r="SYI1" t="s">
        <v>25711</v>
      </c>
      <c r="SYJ1" t="s">
        <v>25712</v>
      </c>
      <c r="SYK1" t="s">
        <v>25713</v>
      </c>
      <c r="SYL1" t="s">
        <v>25714</v>
      </c>
      <c r="SYM1" t="s">
        <v>25715</v>
      </c>
      <c r="SYN1" t="s">
        <v>25716</v>
      </c>
      <c r="SYO1" t="s">
        <v>25717</v>
      </c>
      <c r="SYP1" t="s">
        <v>25718</v>
      </c>
      <c r="SYQ1" t="s">
        <v>25719</v>
      </c>
      <c r="SYR1" t="s">
        <v>25720</v>
      </c>
      <c r="SYS1" t="s">
        <v>25721</v>
      </c>
      <c r="SYT1" t="s">
        <v>25722</v>
      </c>
      <c r="SYU1" t="s">
        <v>25723</v>
      </c>
      <c r="SYV1" t="s">
        <v>25724</v>
      </c>
      <c r="SYW1" t="s">
        <v>25725</v>
      </c>
      <c r="SYX1" t="s">
        <v>25726</v>
      </c>
      <c r="SYY1" t="s">
        <v>25727</v>
      </c>
      <c r="SYZ1" t="s">
        <v>25728</v>
      </c>
      <c r="SZA1" t="s">
        <v>25729</v>
      </c>
      <c r="SZB1" t="s">
        <v>25730</v>
      </c>
      <c r="SZC1" t="s">
        <v>25731</v>
      </c>
      <c r="SZD1" t="s">
        <v>25732</v>
      </c>
      <c r="SZE1" t="s">
        <v>25733</v>
      </c>
      <c r="SZF1" t="s">
        <v>25734</v>
      </c>
      <c r="SZG1" t="s">
        <v>25735</v>
      </c>
      <c r="SZH1" t="s">
        <v>25736</v>
      </c>
      <c r="SZI1" t="s">
        <v>25737</v>
      </c>
      <c r="SZJ1" t="s">
        <v>25738</v>
      </c>
      <c r="SZK1" t="s">
        <v>25739</v>
      </c>
      <c r="SZL1" t="s">
        <v>25740</v>
      </c>
      <c r="SZM1" t="s">
        <v>25741</v>
      </c>
      <c r="SZN1" t="s">
        <v>25742</v>
      </c>
      <c r="SZO1" t="s">
        <v>25743</v>
      </c>
      <c r="SZP1" t="s">
        <v>25744</v>
      </c>
      <c r="SZQ1" t="s">
        <v>25745</v>
      </c>
      <c r="SZR1" t="s">
        <v>25746</v>
      </c>
      <c r="SZS1" t="s">
        <v>25747</v>
      </c>
      <c r="SZT1" t="s">
        <v>25748</v>
      </c>
      <c r="SZU1" t="s">
        <v>25749</v>
      </c>
      <c r="SZV1" t="s">
        <v>25750</v>
      </c>
      <c r="SZW1" t="s">
        <v>25751</v>
      </c>
      <c r="SZX1" t="s">
        <v>25752</v>
      </c>
      <c r="SZY1" t="s">
        <v>25753</v>
      </c>
      <c r="SZZ1" t="s">
        <v>25754</v>
      </c>
      <c r="TAA1" t="s">
        <v>25755</v>
      </c>
      <c r="TAB1" t="s">
        <v>25756</v>
      </c>
      <c r="TAC1" t="s">
        <v>25757</v>
      </c>
      <c r="TAD1" t="s">
        <v>25758</v>
      </c>
      <c r="TAE1" t="s">
        <v>25759</v>
      </c>
      <c r="TAF1" t="s">
        <v>25760</v>
      </c>
      <c r="TAG1" t="s">
        <v>25761</v>
      </c>
      <c r="TAH1" t="s">
        <v>25762</v>
      </c>
      <c r="TAI1" t="s">
        <v>25763</v>
      </c>
      <c r="TAJ1" t="s">
        <v>25764</v>
      </c>
      <c r="TAK1" t="s">
        <v>25765</v>
      </c>
      <c r="TAL1" t="s">
        <v>25766</v>
      </c>
      <c r="TAM1" t="s">
        <v>25767</v>
      </c>
      <c r="TAN1" t="s">
        <v>25768</v>
      </c>
      <c r="TAO1" t="s">
        <v>25769</v>
      </c>
      <c r="TAP1" t="s">
        <v>25770</v>
      </c>
      <c r="TAQ1" t="s">
        <v>25771</v>
      </c>
      <c r="TAR1" t="s">
        <v>25772</v>
      </c>
      <c r="TAS1" t="s">
        <v>25773</v>
      </c>
      <c r="TAT1" t="s">
        <v>25774</v>
      </c>
      <c r="TAU1" t="s">
        <v>25775</v>
      </c>
      <c r="TAV1" t="s">
        <v>25776</v>
      </c>
      <c r="TAW1" t="s">
        <v>25777</v>
      </c>
      <c r="TAX1" t="s">
        <v>25778</v>
      </c>
      <c r="TAY1" t="s">
        <v>25779</v>
      </c>
      <c r="TAZ1" t="s">
        <v>25780</v>
      </c>
      <c r="TBA1" t="s">
        <v>25781</v>
      </c>
      <c r="TBB1" t="s">
        <v>25782</v>
      </c>
      <c r="TBC1" t="s">
        <v>25783</v>
      </c>
      <c r="TBD1" t="s">
        <v>25784</v>
      </c>
      <c r="TBE1" t="s">
        <v>25785</v>
      </c>
      <c r="TBF1" t="s">
        <v>25786</v>
      </c>
      <c r="TBG1" t="s">
        <v>25787</v>
      </c>
      <c r="TBH1" t="s">
        <v>25788</v>
      </c>
      <c r="TBI1" t="s">
        <v>25789</v>
      </c>
      <c r="TBJ1" t="s">
        <v>25790</v>
      </c>
      <c r="TBK1" t="s">
        <v>25791</v>
      </c>
      <c r="TBL1" t="s">
        <v>25792</v>
      </c>
      <c r="TBM1" t="s">
        <v>25793</v>
      </c>
      <c r="TBN1" t="s">
        <v>25794</v>
      </c>
      <c r="TBO1" t="s">
        <v>25795</v>
      </c>
      <c r="TBP1" t="s">
        <v>25796</v>
      </c>
      <c r="TBQ1" t="s">
        <v>25797</v>
      </c>
      <c r="TBR1" t="s">
        <v>25798</v>
      </c>
      <c r="TBS1" t="s">
        <v>25799</v>
      </c>
      <c r="TBT1" t="s">
        <v>25800</v>
      </c>
      <c r="TBU1" t="s">
        <v>25801</v>
      </c>
      <c r="TBV1" t="s">
        <v>25802</v>
      </c>
      <c r="TBW1" t="s">
        <v>25803</v>
      </c>
      <c r="TBX1" t="s">
        <v>25804</v>
      </c>
      <c r="TBY1" t="s">
        <v>25805</v>
      </c>
      <c r="TBZ1" t="s">
        <v>25806</v>
      </c>
      <c r="TCA1" t="s">
        <v>25807</v>
      </c>
      <c r="TCB1" t="s">
        <v>25808</v>
      </c>
      <c r="TCC1" t="s">
        <v>25809</v>
      </c>
      <c r="TCD1" t="s">
        <v>25810</v>
      </c>
      <c r="TCE1" t="s">
        <v>25811</v>
      </c>
      <c r="TCF1" t="s">
        <v>25812</v>
      </c>
      <c r="TCG1" t="s">
        <v>25813</v>
      </c>
      <c r="TCH1" t="s">
        <v>25814</v>
      </c>
      <c r="TCI1" t="s">
        <v>25815</v>
      </c>
      <c r="TCJ1" t="s">
        <v>25816</v>
      </c>
      <c r="TCK1" t="s">
        <v>25817</v>
      </c>
      <c r="TCL1" t="s">
        <v>25818</v>
      </c>
      <c r="TCM1" t="s">
        <v>25819</v>
      </c>
      <c r="TCN1" t="s">
        <v>25820</v>
      </c>
      <c r="TCO1" t="s">
        <v>25821</v>
      </c>
      <c r="TCP1" t="s">
        <v>25822</v>
      </c>
      <c r="TCQ1" t="s">
        <v>25823</v>
      </c>
      <c r="TCR1" t="s">
        <v>25824</v>
      </c>
      <c r="TCS1" t="s">
        <v>25825</v>
      </c>
      <c r="TCT1" t="s">
        <v>25826</v>
      </c>
      <c r="TCU1" t="s">
        <v>25827</v>
      </c>
      <c r="TCV1" t="s">
        <v>25828</v>
      </c>
      <c r="TCW1" t="s">
        <v>25829</v>
      </c>
      <c r="TCX1" t="s">
        <v>25830</v>
      </c>
      <c r="TCY1" t="s">
        <v>25831</v>
      </c>
      <c r="TCZ1" t="s">
        <v>25832</v>
      </c>
      <c r="TDA1" t="s">
        <v>25833</v>
      </c>
      <c r="TDB1" t="s">
        <v>25834</v>
      </c>
      <c r="TDC1" t="s">
        <v>25835</v>
      </c>
      <c r="TDD1" t="s">
        <v>25836</v>
      </c>
      <c r="TDE1" t="s">
        <v>25837</v>
      </c>
      <c r="TDF1" t="s">
        <v>25838</v>
      </c>
      <c r="TDG1" t="s">
        <v>25839</v>
      </c>
      <c r="TDH1" t="s">
        <v>25840</v>
      </c>
      <c r="TDI1" t="s">
        <v>25841</v>
      </c>
      <c r="TDJ1" t="s">
        <v>25842</v>
      </c>
      <c r="TDK1" t="s">
        <v>25843</v>
      </c>
      <c r="TDL1" t="s">
        <v>25844</v>
      </c>
      <c r="TDM1" t="s">
        <v>25845</v>
      </c>
      <c r="TDN1" t="s">
        <v>25846</v>
      </c>
      <c r="TDO1" t="s">
        <v>25847</v>
      </c>
      <c r="TDP1" t="s">
        <v>25848</v>
      </c>
      <c r="TDQ1" t="s">
        <v>25849</v>
      </c>
      <c r="TDR1" t="s">
        <v>25850</v>
      </c>
      <c r="TDS1" t="s">
        <v>25851</v>
      </c>
      <c r="TDT1" t="s">
        <v>25852</v>
      </c>
      <c r="TDU1" t="s">
        <v>25853</v>
      </c>
      <c r="TDV1" t="s">
        <v>25854</v>
      </c>
      <c r="TDW1" t="s">
        <v>25855</v>
      </c>
      <c r="TDX1" t="s">
        <v>25856</v>
      </c>
      <c r="TDY1" t="s">
        <v>25857</v>
      </c>
      <c r="TDZ1" t="s">
        <v>25858</v>
      </c>
      <c r="TEA1" t="s">
        <v>25859</v>
      </c>
      <c r="TEB1" t="s">
        <v>25860</v>
      </c>
      <c r="TEC1" t="s">
        <v>25861</v>
      </c>
      <c r="TED1" t="s">
        <v>25862</v>
      </c>
      <c r="TEE1" t="s">
        <v>25863</v>
      </c>
      <c r="TEF1" t="s">
        <v>25864</v>
      </c>
      <c r="TEG1" t="s">
        <v>25865</v>
      </c>
      <c r="TEH1" t="s">
        <v>25866</v>
      </c>
      <c r="TEI1" t="s">
        <v>25867</v>
      </c>
      <c r="TEJ1" t="s">
        <v>25868</v>
      </c>
      <c r="TEK1" t="s">
        <v>25869</v>
      </c>
      <c r="TEL1" t="s">
        <v>25870</v>
      </c>
      <c r="TEM1" t="s">
        <v>25871</v>
      </c>
      <c r="TEN1" t="s">
        <v>25872</v>
      </c>
      <c r="TEO1" t="s">
        <v>25873</v>
      </c>
      <c r="TEP1" t="s">
        <v>25874</v>
      </c>
      <c r="TEQ1" t="s">
        <v>25875</v>
      </c>
      <c r="TER1" t="s">
        <v>25876</v>
      </c>
      <c r="TES1" t="s">
        <v>25877</v>
      </c>
      <c r="TET1" t="s">
        <v>25878</v>
      </c>
      <c r="TEU1" t="s">
        <v>25879</v>
      </c>
      <c r="TEV1" t="s">
        <v>25880</v>
      </c>
      <c r="TEW1" t="s">
        <v>25881</v>
      </c>
      <c r="TEX1" t="s">
        <v>25882</v>
      </c>
      <c r="TEY1" t="s">
        <v>25883</v>
      </c>
      <c r="TEZ1" t="s">
        <v>25884</v>
      </c>
      <c r="TFA1" t="s">
        <v>25885</v>
      </c>
      <c r="TFB1" t="s">
        <v>25886</v>
      </c>
      <c r="TFC1" t="s">
        <v>25887</v>
      </c>
      <c r="TFD1" t="s">
        <v>25888</v>
      </c>
      <c r="TFE1" t="s">
        <v>25889</v>
      </c>
      <c r="TFF1" t="s">
        <v>25890</v>
      </c>
      <c r="TFG1" t="s">
        <v>25891</v>
      </c>
      <c r="TFH1" t="s">
        <v>25892</v>
      </c>
      <c r="TFI1" t="s">
        <v>25893</v>
      </c>
      <c r="TFJ1" t="s">
        <v>25894</v>
      </c>
      <c r="TFK1" t="s">
        <v>25895</v>
      </c>
      <c r="TFL1" t="s">
        <v>25896</v>
      </c>
      <c r="TFM1" t="s">
        <v>25897</v>
      </c>
      <c r="TFN1" t="s">
        <v>25898</v>
      </c>
      <c r="TFO1" t="s">
        <v>25899</v>
      </c>
      <c r="TFP1" t="s">
        <v>25900</v>
      </c>
      <c r="TFQ1" t="s">
        <v>25901</v>
      </c>
      <c r="TFR1" t="s">
        <v>25902</v>
      </c>
      <c r="TFS1" t="s">
        <v>25903</v>
      </c>
      <c r="TFT1" t="s">
        <v>25904</v>
      </c>
      <c r="TFU1" t="s">
        <v>25905</v>
      </c>
      <c r="TFV1" t="s">
        <v>25906</v>
      </c>
      <c r="TFW1" t="s">
        <v>25907</v>
      </c>
      <c r="TFX1" t="s">
        <v>25908</v>
      </c>
      <c r="TFY1" t="s">
        <v>25909</v>
      </c>
      <c r="TFZ1" t="s">
        <v>25910</v>
      </c>
      <c r="TGA1" t="s">
        <v>25911</v>
      </c>
      <c r="TGB1" t="s">
        <v>25912</v>
      </c>
      <c r="TGC1" t="s">
        <v>25913</v>
      </c>
      <c r="TGD1" t="s">
        <v>25914</v>
      </c>
      <c r="TGE1" t="s">
        <v>25915</v>
      </c>
      <c r="TGF1" t="s">
        <v>25916</v>
      </c>
      <c r="TGG1" t="s">
        <v>25917</v>
      </c>
      <c r="TGH1" t="s">
        <v>25918</v>
      </c>
      <c r="TGI1" t="s">
        <v>25919</v>
      </c>
      <c r="TGJ1" t="s">
        <v>25920</v>
      </c>
      <c r="TGK1" t="s">
        <v>25921</v>
      </c>
      <c r="TGL1" t="s">
        <v>25922</v>
      </c>
      <c r="TGM1" t="s">
        <v>25923</v>
      </c>
      <c r="TGN1" t="s">
        <v>25924</v>
      </c>
      <c r="TGO1" t="s">
        <v>25925</v>
      </c>
      <c r="TGP1" t="s">
        <v>25926</v>
      </c>
      <c r="TGQ1" t="s">
        <v>25927</v>
      </c>
      <c r="TGR1" t="s">
        <v>25928</v>
      </c>
      <c r="TGS1" t="s">
        <v>25929</v>
      </c>
      <c r="TGT1" t="s">
        <v>25930</v>
      </c>
      <c r="TGU1" t="s">
        <v>25931</v>
      </c>
      <c r="TGV1" t="s">
        <v>25932</v>
      </c>
      <c r="TGW1" t="s">
        <v>25933</v>
      </c>
      <c r="TGX1" t="s">
        <v>25934</v>
      </c>
      <c r="TGY1" t="s">
        <v>25935</v>
      </c>
      <c r="TGZ1" t="s">
        <v>25936</v>
      </c>
      <c r="THA1" t="s">
        <v>25937</v>
      </c>
      <c r="THB1" t="s">
        <v>25938</v>
      </c>
      <c r="THC1" t="s">
        <v>25939</v>
      </c>
      <c r="THD1" t="s">
        <v>25940</v>
      </c>
      <c r="THE1" t="s">
        <v>25941</v>
      </c>
      <c r="THF1" t="s">
        <v>25942</v>
      </c>
      <c r="THG1" t="s">
        <v>25943</v>
      </c>
      <c r="THH1" t="s">
        <v>25944</v>
      </c>
      <c r="THI1" t="s">
        <v>25945</v>
      </c>
      <c r="THJ1" t="s">
        <v>25946</v>
      </c>
      <c r="THK1" t="s">
        <v>25947</v>
      </c>
      <c r="THL1" t="s">
        <v>25948</v>
      </c>
      <c r="THM1" t="s">
        <v>25949</v>
      </c>
      <c r="THN1" t="s">
        <v>25950</v>
      </c>
      <c r="THO1" t="s">
        <v>25951</v>
      </c>
      <c r="THP1" t="s">
        <v>25952</v>
      </c>
      <c r="THQ1" t="s">
        <v>25953</v>
      </c>
      <c r="THR1" t="s">
        <v>25954</v>
      </c>
      <c r="THS1" t="s">
        <v>25955</v>
      </c>
      <c r="THT1" t="s">
        <v>25956</v>
      </c>
      <c r="THU1" t="s">
        <v>25957</v>
      </c>
      <c r="THV1" t="s">
        <v>25958</v>
      </c>
      <c r="THW1" t="s">
        <v>25959</v>
      </c>
      <c r="THX1" t="s">
        <v>25960</v>
      </c>
      <c r="THY1" t="s">
        <v>25961</v>
      </c>
      <c r="THZ1" t="s">
        <v>25962</v>
      </c>
      <c r="TIA1" t="s">
        <v>25963</v>
      </c>
      <c r="TIB1" t="s">
        <v>25964</v>
      </c>
      <c r="TIC1" t="s">
        <v>25965</v>
      </c>
      <c r="TID1" t="s">
        <v>25966</v>
      </c>
      <c r="TIE1" t="s">
        <v>25967</v>
      </c>
      <c r="TIF1" t="s">
        <v>25968</v>
      </c>
      <c r="TIG1" t="s">
        <v>25969</v>
      </c>
      <c r="TIH1" t="s">
        <v>25970</v>
      </c>
      <c r="TII1" t="s">
        <v>25971</v>
      </c>
      <c r="TIJ1" t="s">
        <v>25972</v>
      </c>
      <c r="TIK1" t="s">
        <v>25973</v>
      </c>
      <c r="TIL1" t="s">
        <v>25974</v>
      </c>
      <c r="TIM1" t="s">
        <v>25975</v>
      </c>
      <c r="TIN1" t="s">
        <v>25976</v>
      </c>
      <c r="TIO1" t="s">
        <v>25977</v>
      </c>
      <c r="TIP1" t="s">
        <v>25978</v>
      </c>
      <c r="TIQ1" t="s">
        <v>25979</v>
      </c>
      <c r="TIR1" t="s">
        <v>25980</v>
      </c>
      <c r="TIS1" t="s">
        <v>25981</v>
      </c>
      <c r="TIT1" t="s">
        <v>25982</v>
      </c>
      <c r="TIU1" t="s">
        <v>25983</v>
      </c>
      <c r="TIV1" t="s">
        <v>25984</v>
      </c>
      <c r="TIW1" t="s">
        <v>25985</v>
      </c>
      <c r="TIX1" t="s">
        <v>25986</v>
      </c>
      <c r="TIY1" t="s">
        <v>25987</v>
      </c>
      <c r="TIZ1" t="s">
        <v>25988</v>
      </c>
      <c r="TJA1" t="s">
        <v>25989</v>
      </c>
      <c r="TJB1" t="s">
        <v>25990</v>
      </c>
      <c r="TJC1" t="s">
        <v>25991</v>
      </c>
      <c r="TJD1" t="s">
        <v>25992</v>
      </c>
      <c r="TJE1" t="s">
        <v>25993</v>
      </c>
      <c r="TJF1" t="s">
        <v>25994</v>
      </c>
      <c r="TJG1" t="s">
        <v>25995</v>
      </c>
      <c r="TJH1" t="s">
        <v>25996</v>
      </c>
      <c r="TJI1" t="s">
        <v>25997</v>
      </c>
      <c r="TJJ1" t="s">
        <v>25998</v>
      </c>
      <c r="TJK1" t="s">
        <v>25999</v>
      </c>
      <c r="TJL1" t="s">
        <v>26000</v>
      </c>
      <c r="TJM1" t="s">
        <v>26001</v>
      </c>
      <c r="TJN1" t="s">
        <v>26002</v>
      </c>
      <c r="TJO1" t="s">
        <v>26003</v>
      </c>
      <c r="TJP1" t="s">
        <v>26004</v>
      </c>
      <c r="TJQ1" t="s">
        <v>26005</v>
      </c>
      <c r="TJR1" t="s">
        <v>26006</v>
      </c>
      <c r="TJS1" t="s">
        <v>26007</v>
      </c>
      <c r="TJT1" t="s">
        <v>26008</v>
      </c>
      <c r="TJU1" t="s">
        <v>26009</v>
      </c>
      <c r="TJV1" t="s">
        <v>26010</v>
      </c>
      <c r="TJW1" t="s">
        <v>26011</v>
      </c>
      <c r="TJX1" t="s">
        <v>26012</v>
      </c>
      <c r="TJY1" t="s">
        <v>26013</v>
      </c>
      <c r="TJZ1" t="s">
        <v>26014</v>
      </c>
      <c r="TKA1" t="s">
        <v>26015</v>
      </c>
      <c r="TKB1" t="s">
        <v>26016</v>
      </c>
      <c r="TKC1" t="s">
        <v>26017</v>
      </c>
      <c r="TKD1" t="s">
        <v>26018</v>
      </c>
      <c r="TKE1" t="s">
        <v>26019</v>
      </c>
      <c r="TKF1" t="s">
        <v>26020</v>
      </c>
      <c r="TKG1" t="s">
        <v>26021</v>
      </c>
      <c r="TKH1" t="s">
        <v>26022</v>
      </c>
      <c r="TKI1" t="s">
        <v>26023</v>
      </c>
      <c r="TKJ1" t="s">
        <v>26024</v>
      </c>
      <c r="TKK1" t="s">
        <v>26025</v>
      </c>
      <c r="TKL1" t="s">
        <v>26026</v>
      </c>
      <c r="TKM1" t="s">
        <v>26027</v>
      </c>
      <c r="TKN1" t="s">
        <v>26028</v>
      </c>
      <c r="TKO1" t="s">
        <v>26029</v>
      </c>
      <c r="TKP1" t="s">
        <v>26030</v>
      </c>
      <c r="TKQ1" t="s">
        <v>26031</v>
      </c>
      <c r="TKR1" t="s">
        <v>26032</v>
      </c>
      <c r="TKS1" t="s">
        <v>26033</v>
      </c>
      <c r="TKT1" t="s">
        <v>26034</v>
      </c>
      <c r="TKU1" t="s">
        <v>26035</v>
      </c>
      <c r="TKV1" t="s">
        <v>26036</v>
      </c>
      <c r="TKW1" t="s">
        <v>26037</v>
      </c>
      <c r="TKX1" t="s">
        <v>26038</v>
      </c>
      <c r="TKY1" t="s">
        <v>26039</v>
      </c>
      <c r="TKZ1" t="s">
        <v>26040</v>
      </c>
      <c r="TLA1" t="s">
        <v>26041</v>
      </c>
      <c r="TLB1" t="s">
        <v>26042</v>
      </c>
      <c r="TLC1" t="s">
        <v>26043</v>
      </c>
      <c r="TLD1" t="s">
        <v>26044</v>
      </c>
      <c r="TLE1" t="s">
        <v>26045</v>
      </c>
      <c r="TLF1" t="s">
        <v>26046</v>
      </c>
      <c r="TLG1" t="s">
        <v>26047</v>
      </c>
      <c r="TLH1" t="s">
        <v>26048</v>
      </c>
      <c r="TLI1" t="s">
        <v>26049</v>
      </c>
      <c r="TLJ1" t="s">
        <v>26050</v>
      </c>
      <c r="TLK1" t="s">
        <v>26051</v>
      </c>
      <c r="TLL1" t="s">
        <v>26052</v>
      </c>
      <c r="TLM1" t="s">
        <v>26053</v>
      </c>
      <c r="TLN1" t="s">
        <v>26054</v>
      </c>
      <c r="TLO1" t="s">
        <v>26055</v>
      </c>
      <c r="TLP1" t="s">
        <v>26056</v>
      </c>
      <c r="TLQ1" t="s">
        <v>26057</v>
      </c>
      <c r="TLR1" t="s">
        <v>26058</v>
      </c>
      <c r="TLS1" t="s">
        <v>26059</v>
      </c>
      <c r="TLT1" t="s">
        <v>26060</v>
      </c>
      <c r="TLU1" t="s">
        <v>26061</v>
      </c>
      <c r="TLV1" t="s">
        <v>26062</v>
      </c>
      <c r="TLW1" t="s">
        <v>26063</v>
      </c>
      <c r="TLX1" t="s">
        <v>26064</v>
      </c>
      <c r="TLY1" t="s">
        <v>26065</v>
      </c>
      <c r="TLZ1" t="s">
        <v>26066</v>
      </c>
      <c r="TMA1" t="s">
        <v>26067</v>
      </c>
      <c r="TMB1" t="s">
        <v>26068</v>
      </c>
      <c r="TMC1" t="s">
        <v>26069</v>
      </c>
      <c r="TMD1" t="s">
        <v>26070</v>
      </c>
      <c r="TME1" t="s">
        <v>26071</v>
      </c>
      <c r="TMF1" t="s">
        <v>26072</v>
      </c>
      <c r="TMG1" t="s">
        <v>26073</v>
      </c>
      <c r="TMH1" t="s">
        <v>26074</v>
      </c>
      <c r="TMI1" t="s">
        <v>26075</v>
      </c>
      <c r="TMJ1" t="s">
        <v>26076</v>
      </c>
      <c r="TMK1" t="s">
        <v>26077</v>
      </c>
      <c r="TML1" t="s">
        <v>26078</v>
      </c>
      <c r="TMM1" t="s">
        <v>26079</v>
      </c>
      <c r="TMN1" t="s">
        <v>26080</v>
      </c>
      <c r="TMO1" t="s">
        <v>26081</v>
      </c>
      <c r="TMP1" t="s">
        <v>26082</v>
      </c>
      <c r="TMQ1" t="s">
        <v>26083</v>
      </c>
      <c r="TMR1" t="s">
        <v>26084</v>
      </c>
      <c r="TMS1" t="s">
        <v>26085</v>
      </c>
      <c r="TMT1" t="s">
        <v>26086</v>
      </c>
      <c r="TMU1" t="s">
        <v>26087</v>
      </c>
      <c r="TMV1" t="s">
        <v>26088</v>
      </c>
      <c r="TMW1" t="s">
        <v>26089</v>
      </c>
      <c r="TMX1" t="s">
        <v>26090</v>
      </c>
      <c r="TMY1" t="s">
        <v>26091</v>
      </c>
      <c r="TMZ1" t="s">
        <v>26092</v>
      </c>
      <c r="TNA1" t="s">
        <v>26093</v>
      </c>
      <c r="TNB1" t="s">
        <v>26094</v>
      </c>
      <c r="TNC1" t="s">
        <v>26095</v>
      </c>
      <c r="TND1" t="s">
        <v>26096</v>
      </c>
      <c r="TNE1" t="s">
        <v>26097</v>
      </c>
      <c r="TNF1" t="s">
        <v>26098</v>
      </c>
      <c r="TNG1" t="s">
        <v>26099</v>
      </c>
      <c r="TNH1" t="s">
        <v>26100</v>
      </c>
      <c r="TNI1" t="s">
        <v>26101</v>
      </c>
      <c r="TNJ1" t="s">
        <v>26102</v>
      </c>
      <c r="TNK1" t="s">
        <v>26103</v>
      </c>
      <c r="TNL1" t="s">
        <v>26104</v>
      </c>
      <c r="TNM1" t="s">
        <v>26105</v>
      </c>
      <c r="TNN1" t="s">
        <v>26106</v>
      </c>
      <c r="TNO1" t="s">
        <v>26107</v>
      </c>
      <c r="TNP1" t="s">
        <v>26108</v>
      </c>
      <c r="TNQ1" t="s">
        <v>26109</v>
      </c>
      <c r="TNR1" t="s">
        <v>26110</v>
      </c>
      <c r="TNS1" t="s">
        <v>26111</v>
      </c>
      <c r="TNT1" t="s">
        <v>26112</v>
      </c>
      <c r="TNU1" t="s">
        <v>26113</v>
      </c>
      <c r="TNV1" t="s">
        <v>26114</v>
      </c>
      <c r="TNW1" t="s">
        <v>26115</v>
      </c>
      <c r="TNX1" t="s">
        <v>26116</v>
      </c>
      <c r="TNY1" t="s">
        <v>26117</v>
      </c>
      <c r="TNZ1" t="s">
        <v>26118</v>
      </c>
      <c r="TOA1" t="s">
        <v>26119</v>
      </c>
      <c r="TOB1" t="s">
        <v>26120</v>
      </c>
      <c r="TOC1" t="s">
        <v>26121</v>
      </c>
      <c r="TOD1" t="s">
        <v>26122</v>
      </c>
      <c r="TOE1" t="s">
        <v>26123</v>
      </c>
      <c r="TOF1" t="s">
        <v>26124</v>
      </c>
      <c r="TOG1" t="s">
        <v>26125</v>
      </c>
      <c r="TOH1" t="s">
        <v>26126</v>
      </c>
      <c r="TOI1" t="s">
        <v>26127</v>
      </c>
      <c r="TOJ1" t="s">
        <v>26128</v>
      </c>
      <c r="TOK1" t="s">
        <v>26129</v>
      </c>
      <c r="TOL1" t="s">
        <v>26130</v>
      </c>
      <c r="TOM1" t="s">
        <v>26131</v>
      </c>
      <c r="TON1" t="s">
        <v>26132</v>
      </c>
      <c r="TOO1" t="s">
        <v>26133</v>
      </c>
      <c r="TOP1" t="s">
        <v>26134</v>
      </c>
      <c r="TOQ1" t="s">
        <v>26135</v>
      </c>
      <c r="TOR1" t="s">
        <v>26136</v>
      </c>
      <c r="TOS1" t="s">
        <v>26137</v>
      </c>
      <c r="TOT1" t="s">
        <v>26138</v>
      </c>
      <c r="TOU1" t="s">
        <v>26139</v>
      </c>
      <c r="TOV1" t="s">
        <v>26140</v>
      </c>
      <c r="TOW1" t="s">
        <v>26141</v>
      </c>
      <c r="TOX1" t="s">
        <v>26142</v>
      </c>
      <c r="TOY1" t="s">
        <v>26143</v>
      </c>
      <c r="TOZ1" t="s">
        <v>26144</v>
      </c>
      <c r="TPA1" t="s">
        <v>26145</v>
      </c>
      <c r="TPB1" t="s">
        <v>26146</v>
      </c>
      <c r="TPC1" t="s">
        <v>26147</v>
      </c>
      <c r="TPD1" t="s">
        <v>26148</v>
      </c>
      <c r="TPE1" t="s">
        <v>26149</v>
      </c>
      <c r="TPF1" t="s">
        <v>26150</v>
      </c>
      <c r="TPG1" t="s">
        <v>26151</v>
      </c>
      <c r="TPH1" t="s">
        <v>26152</v>
      </c>
      <c r="TPI1" t="s">
        <v>26153</v>
      </c>
      <c r="TPJ1" t="s">
        <v>26154</v>
      </c>
      <c r="TPK1" t="s">
        <v>26155</v>
      </c>
      <c r="TPL1" t="s">
        <v>26156</v>
      </c>
      <c r="TPM1" t="s">
        <v>26157</v>
      </c>
      <c r="TPN1" t="s">
        <v>26158</v>
      </c>
      <c r="TPO1" t="s">
        <v>26159</v>
      </c>
      <c r="TPP1" t="s">
        <v>26160</v>
      </c>
      <c r="TPQ1" t="s">
        <v>26161</v>
      </c>
      <c r="TPR1" t="s">
        <v>26162</v>
      </c>
      <c r="TPS1" t="s">
        <v>26163</v>
      </c>
      <c r="TPT1" t="s">
        <v>26164</v>
      </c>
      <c r="TPU1" t="s">
        <v>26165</v>
      </c>
      <c r="TPV1" t="s">
        <v>26166</v>
      </c>
      <c r="TPW1" t="s">
        <v>26167</v>
      </c>
      <c r="TPX1" t="s">
        <v>26168</v>
      </c>
      <c r="TPY1" t="s">
        <v>26169</v>
      </c>
      <c r="TPZ1" t="s">
        <v>26170</v>
      </c>
      <c r="TQA1" t="s">
        <v>26171</v>
      </c>
      <c r="TQB1" t="s">
        <v>26172</v>
      </c>
      <c r="TQC1" t="s">
        <v>26173</v>
      </c>
      <c r="TQD1" t="s">
        <v>26174</v>
      </c>
      <c r="TQE1" t="s">
        <v>26175</v>
      </c>
      <c r="TQF1" t="s">
        <v>26176</v>
      </c>
      <c r="TQG1" t="s">
        <v>26177</v>
      </c>
      <c r="TQH1" t="s">
        <v>26178</v>
      </c>
      <c r="TQI1" t="s">
        <v>26179</v>
      </c>
      <c r="TQJ1" t="s">
        <v>26180</v>
      </c>
      <c r="TQK1" t="s">
        <v>26181</v>
      </c>
      <c r="TQL1" t="s">
        <v>26182</v>
      </c>
      <c r="TQM1" t="s">
        <v>26183</v>
      </c>
      <c r="TQN1" t="s">
        <v>26184</v>
      </c>
      <c r="TQO1" t="s">
        <v>26185</v>
      </c>
      <c r="TQP1" t="s">
        <v>26186</v>
      </c>
      <c r="TQQ1" t="s">
        <v>26187</v>
      </c>
      <c r="TQR1" t="s">
        <v>26188</v>
      </c>
      <c r="TQS1" t="s">
        <v>26189</v>
      </c>
      <c r="TQT1" t="s">
        <v>26190</v>
      </c>
      <c r="TQU1" t="s">
        <v>26191</v>
      </c>
      <c r="TQV1" t="s">
        <v>26192</v>
      </c>
      <c r="TQW1" t="s">
        <v>26193</v>
      </c>
      <c r="TQX1" t="s">
        <v>26194</v>
      </c>
      <c r="TQY1" t="s">
        <v>26195</v>
      </c>
      <c r="TQZ1" t="s">
        <v>26196</v>
      </c>
      <c r="TRA1" t="s">
        <v>26197</v>
      </c>
      <c r="TRB1" t="s">
        <v>26198</v>
      </c>
      <c r="TRC1" t="s">
        <v>26199</v>
      </c>
      <c r="TRD1" t="s">
        <v>26200</v>
      </c>
      <c r="TRE1" t="s">
        <v>26201</v>
      </c>
      <c r="TRF1" t="s">
        <v>26202</v>
      </c>
      <c r="TRG1" t="s">
        <v>26203</v>
      </c>
      <c r="TRH1" t="s">
        <v>26204</v>
      </c>
      <c r="TRI1" t="s">
        <v>26205</v>
      </c>
      <c r="TRJ1" t="s">
        <v>26206</v>
      </c>
      <c r="TRK1" t="s">
        <v>26207</v>
      </c>
      <c r="TRL1" t="s">
        <v>26208</v>
      </c>
      <c r="TRM1" t="s">
        <v>26209</v>
      </c>
      <c r="TRN1" t="s">
        <v>26210</v>
      </c>
      <c r="TRO1" t="s">
        <v>26211</v>
      </c>
      <c r="TRP1" t="s">
        <v>26212</v>
      </c>
      <c r="TRQ1" t="s">
        <v>26213</v>
      </c>
      <c r="TRR1" t="s">
        <v>26214</v>
      </c>
      <c r="TRS1" t="s">
        <v>26215</v>
      </c>
      <c r="TRT1" t="s">
        <v>26216</v>
      </c>
      <c r="TRU1" t="s">
        <v>26217</v>
      </c>
      <c r="TRV1" t="s">
        <v>26218</v>
      </c>
      <c r="TRW1" t="s">
        <v>26219</v>
      </c>
      <c r="TRX1" t="s">
        <v>26220</v>
      </c>
      <c r="TRY1" t="s">
        <v>26221</v>
      </c>
      <c r="TRZ1" t="s">
        <v>26222</v>
      </c>
      <c r="TSA1" t="s">
        <v>26223</v>
      </c>
      <c r="TSB1" t="s">
        <v>26224</v>
      </c>
      <c r="TSC1" t="s">
        <v>26225</v>
      </c>
      <c r="TSD1" t="s">
        <v>26226</v>
      </c>
      <c r="TSE1" t="s">
        <v>26227</v>
      </c>
      <c r="TSF1" t="s">
        <v>26228</v>
      </c>
      <c r="TSG1" t="s">
        <v>26229</v>
      </c>
      <c r="TSH1" t="s">
        <v>26230</v>
      </c>
      <c r="TSI1" t="s">
        <v>26231</v>
      </c>
      <c r="TSJ1" t="s">
        <v>26232</v>
      </c>
      <c r="TSK1" t="s">
        <v>26233</v>
      </c>
      <c r="TSL1" t="s">
        <v>26234</v>
      </c>
      <c r="TSM1" t="s">
        <v>26235</v>
      </c>
      <c r="TSN1" t="s">
        <v>26236</v>
      </c>
      <c r="TSO1" t="s">
        <v>26237</v>
      </c>
      <c r="TSP1" t="s">
        <v>26238</v>
      </c>
      <c r="TSQ1" t="s">
        <v>26239</v>
      </c>
      <c r="TSR1" t="s">
        <v>26240</v>
      </c>
      <c r="TSS1" t="s">
        <v>26241</v>
      </c>
      <c r="TST1" t="s">
        <v>26242</v>
      </c>
      <c r="TSU1" t="s">
        <v>26243</v>
      </c>
      <c r="TSV1" t="s">
        <v>26244</v>
      </c>
      <c r="TSW1" t="s">
        <v>26245</v>
      </c>
      <c r="TSX1" t="s">
        <v>26246</v>
      </c>
      <c r="TSY1" t="s">
        <v>26247</v>
      </c>
      <c r="TSZ1" t="s">
        <v>26248</v>
      </c>
      <c r="TTA1" t="s">
        <v>26249</v>
      </c>
      <c r="TTB1" t="s">
        <v>26250</v>
      </c>
      <c r="TTC1" t="s">
        <v>26251</v>
      </c>
      <c r="TTD1" t="s">
        <v>26252</v>
      </c>
      <c r="TTE1" t="s">
        <v>26253</v>
      </c>
      <c r="TTF1" t="s">
        <v>26254</v>
      </c>
      <c r="TTG1" t="s">
        <v>26255</v>
      </c>
      <c r="TTH1" t="s">
        <v>26256</v>
      </c>
      <c r="TTI1" t="s">
        <v>26257</v>
      </c>
      <c r="TTJ1" t="s">
        <v>26258</v>
      </c>
      <c r="TTK1" t="s">
        <v>26259</v>
      </c>
      <c r="TTL1" t="s">
        <v>26260</v>
      </c>
      <c r="TTM1" t="s">
        <v>26261</v>
      </c>
      <c r="TTN1" t="s">
        <v>26262</v>
      </c>
      <c r="TTO1" t="s">
        <v>26263</v>
      </c>
      <c r="TTP1" t="s">
        <v>26264</v>
      </c>
      <c r="TTQ1" t="s">
        <v>26265</v>
      </c>
      <c r="TTR1" t="s">
        <v>26266</v>
      </c>
      <c r="TTS1" t="s">
        <v>26267</v>
      </c>
      <c r="TTT1" t="s">
        <v>26268</v>
      </c>
      <c r="TTU1" t="s">
        <v>26269</v>
      </c>
      <c r="TTV1" t="s">
        <v>26270</v>
      </c>
      <c r="TTW1" t="s">
        <v>26271</v>
      </c>
      <c r="TTX1" t="s">
        <v>26272</v>
      </c>
      <c r="TTY1" t="s">
        <v>26273</v>
      </c>
      <c r="TTZ1" t="s">
        <v>26274</v>
      </c>
      <c r="TUA1" t="s">
        <v>26275</v>
      </c>
      <c r="TUB1" t="s">
        <v>26276</v>
      </c>
      <c r="TUC1" t="s">
        <v>26277</v>
      </c>
      <c r="TUD1" t="s">
        <v>26278</v>
      </c>
      <c r="TUE1" t="s">
        <v>26279</v>
      </c>
      <c r="TUF1" t="s">
        <v>26280</v>
      </c>
      <c r="TUG1" t="s">
        <v>26281</v>
      </c>
      <c r="TUH1" t="s">
        <v>26282</v>
      </c>
      <c r="TUI1" t="s">
        <v>26283</v>
      </c>
      <c r="TUJ1" t="s">
        <v>26284</v>
      </c>
      <c r="TUK1" t="s">
        <v>26285</v>
      </c>
      <c r="TUL1" t="s">
        <v>26286</v>
      </c>
      <c r="TUM1" t="s">
        <v>26287</v>
      </c>
      <c r="TUN1" t="s">
        <v>26288</v>
      </c>
      <c r="TUO1" t="s">
        <v>26289</v>
      </c>
      <c r="TUP1" t="s">
        <v>26290</v>
      </c>
      <c r="TUQ1" t="s">
        <v>26291</v>
      </c>
      <c r="TUR1" t="s">
        <v>26292</v>
      </c>
      <c r="TUS1" t="s">
        <v>26293</v>
      </c>
      <c r="TUT1" t="s">
        <v>26294</v>
      </c>
      <c r="TUU1" t="s">
        <v>26295</v>
      </c>
      <c r="TUV1" t="s">
        <v>26296</v>
      </c>
      <c r="TUW1" t="s">
        <v>26297</v>
      </c>
      <c r="TUX1" t="s">
        <v>26298</v>
      </c>
      <c r="TUY1" t="s">
        <v>26299</v>
      </c>
      <c r="TUZ1" t="s">
        <v>26300</v>
      </c>
      <c r="TVA1" t="s">
        <v>26301</v>
      </c>
      <c r="TVB1" t="s">
        <v>26302</v>
      </c>
      <c r="TVC1" t="s">
        <v>26303</v>
      </c>
      <c r="TVD1" t="s">
        <v>26304</v>
      </c>
      <c r="TVE1" t="s">
        <v>26305</v>
      </c>
      <c r="TVF1" t="s">
        <v>26306</v>
      </c>
      <c r="TVG1" t="s">
        <v>26307</v>
      </c>
      <c r="TVH1" t="s">
        <v>26308</v>
      </c>
      <c r="TVI1" t="s">
        <v>26309</v>
      </c>
      <c r="TVJ1" t="s">
        <v>26310</v>
      </c>
      <c r="TVK1" t="s">
        <v>26311</v>
      </c>
      <c r="TVL1" t="s">
        <v>26312</v>
      </c>
      <c r="TVM1" t="s">
        <v>26313</v>
      </c>
      <c r="TVN1" t="s">
        <v>26314</v>
      </c>
      <c r="TVO1" t="s">
        <v>26315</v>
      </c>
      <c r="TVP1" t="s">
        <v>26316</v>
      </c>
      <c r="TVQ1" t="s">
        <v>26317</v>
      </c>
      <c r="TVR1" t="s">
        <v>26318</v>
      </c>
      <c r="TVS1" t="s">
        <v>26319</v>
      </c>
      <c r="TVT1" t="s">
        <v>26320</v>
      </c>
      <c r="TVU1" t="s">
        <v>26321</v>
      </c>
      <c r="TVV1" t="s">
        <v>26322</v>
      </c>
      <c r="TVW1" t="s">
        <v>26323</v>
      </c>
      <c r="TVX1" t="s">
        <v>26324</v>
      </c>
      <c r="TVY1" t="s">
        <v>26325</v>
      </c>
      <c r="TVZ1" t="s">
        <v>26326</v>
      </c>
      <c r="TWA1" t="s">
        <v>26327</v>
      </c>
      <c r="TWB1" t="s">
        <v>26328</v>
      </c>
      <c r="TWC1" t="s">
        <v>26329</v>
      </c>
      <c r="TWD1" t="s">
        <v>26330</v>
      </c>
      <c r="TWE1" t="s">
        <v>26331</v>
      </c>
      <c r="TWF1" t="s">
        <v>26332</v>
      </c>
      <c r="TWG1" t="s">
        <v>26333</v>
      </c>
      <c r="TWH1" t="s">
        <v>26334</v>
      </c>
      <c r="TWI1" t="s">
        <v>26335</v>
      </c>
      <c r="TWJ1" t="s">
        <v>26336</v>
      </c>
      <c r="TWK1" t="s">
        <v>26337</v>
      </c>
      <c r="TWL1" t="s">
        <v>26338</v>
      </c>
      <c r="TWM1" t="s">
        <v>26339</v>
      </c>
      <c r="TWN1" t="s">
        <v>26340</v>
      </c>
      <c r="TWO1" t="s">
        <v>26341</v>
      </c>
      <c r="TWP1" t="s">
        <v>26342</v>
      </c>
      <c r="TWQ1" t="s">
        <v>26343</v>
      </c>
      <c r="TWR1" t="s">
        <v>26344</v>
      </c>
      <c r="TWS1" t="s">
        <v>26345</v>
      </c>
      <c r="TWT1" t="s">
        <v>26346</v>
      </c>
      <c r="TWU1" t="s">
        <v>26347</v>
      </c>
      <c r="TWV1" t="s">
        <v>26348</v>
      </c>
      <c r="TWW1" t="s">
        <v>26349</v>
      </c>
      <c r="TWX1" t="s">
        <v>26350</v>
      </c>
      <c r="TWY1" t="s">
        <v>26351</v>
      </c>
      <c r="TWZ1" t="s">
        <v>26352</v>
      </c>
      <c r="TXA1" t="s">
        <v>26353</v>
      </c>
      <c r="TXB1" t="s">
        <v>26354</v>
      </c>
      <c r="TXC1" t="s">
        <v>26355</v>
      </c>
      <c r="TXD1" t="s">
        <v>26356</v>
      </c>
      <c r="TXE1" t="s">
        <v>26357</v>
      </c>
      <c r="TXF1" t="s">
        <v>26358</v>
      </c>
      <c r="TXG1" t="s">
        <v>26359</v>
      </c>
      <c r="TXH1" t="s">
        <v>26360</v>
      </c>
      <c r="TXI1" t="s">
        <v>26361</v>
      </c>
      <c r="TXJ1" t="s">
        <v>26362</v>
      </c>
      <c r="TXK1" t="s">
        <v>26363</v>
      </c>
      <c r="TXL1" t="s">
        <v>26364</v>
      </c>
      <c r="TXM1" t="s">
        <v>26365</v>
      </c>
      <c r="TXN1" t="s">
        <v>26366</v>
      </c>
      <c r="TXO1" t="s">
        <v>26367</v>
      </c>
      <c r="TXP1" t="s">
        <v>26368</v>
      </c>
      <c r="TXQ1" t="s">
        <v>26369</v>
      </c>
      <c r="TXR1" t="s">
        <v>26370</v>
      </c>
      <c r="TXS1" t="s">
        <v>26371</v>
      </c>
      <c r="TXT1" t="s">
        <v>26372</v>
      </c>
      <c r="TXU1" t="s">
        <v>26373</v>
      </c>
      <c r="TXV1" t="s">
        <v>26374</v>
      </c>
      <c r="TXW1" t="s">
        <v>26375</v>
      </c>
      <c r="TXX1" t="s">
        <v>26376</v>
      </c>
      <c r="TXY1" t="s">
        <v>26377</v>
      </c>
      <c r="TXZ1" t="s">
        <v>26378</v>
      </c>
      <c r="TYA1" t="s">
        <v>26379</v>
      </c>
      <c r="TYB1" t="s">
        <v>26380</v>
      </c>
      <c r="TYC1" t="s">
        <v>26381</v>
      </c>
      <c r="TYD1" t="s">
        <v>26382</v>
      </c>
      <c r="TYE1" t="s">
        <v>26383</v>
      </c>
      <c r="TYF1" t="s">
        <v>26384</v>
      </c>
      <c r="TYG1" t="s">
        <v>26385</v>
      </c>
      <c r="TYH1" t="s">
        <v>26386</v>
      </c>
      <c r="TYI1" t="s">
        <v>26387</v>
      </c>
      <c r="TYJ1" t="s">
        <v>26388</v>
      </c>
      <c r="TYK1" t="s">
        <v>26389</v>
      </c>
      <c r="TYL1" t="s">
        <v>26390</v>
      </c>
      <c r="TYM1" t="s">
        <v>26391</v>
      </c>
      <c r="TYN1" t="s">
        <v>26392</v>
      </c>
      <c r="TYO1" t="s">
        <v>26393</v>
      </c>
      <c r="TYP1" t="s">
        <v>26394</v>
      </c>
      <c r="TYQ1" t="s">
        <v>26395</v>
      </c>
      <c r="TYR1" t="s">
        <v>26396</v>
      </c>
      <c r="TYS1" t="s">
        <v>26397</v>
      </c>
      <c r="TYT1" t="s">
        <v>26398</v>
      </c>
      <c r="TYU1" t="s">
        <v>26399</v>
      </c>
      <c r="TYV1" t="s">
        <v>26400</v>
      </c>
      <c r="TYW1" t="s">
        <v>26401</v>
      </c>
      <c r="TYX1" t="s">
        <v>26402</v>
      </c>
      <c r="TYY1" t="s">
        <v>26403</v>
      </c>
      <c r="TYZ1" t="s">
        <v>26404</v>
      </c>
      <c r="TZA1" t="s">
        <v>26405</v>
      </c>
      <c r="TZB1" t="s">
        <v>26406</v>
      </c>
      <c r="TZC1" t="s">
        <v>26407</v>
      </c>
      <c r="TZD1" t="s">
        <v>26408</v>
      </c>
      <c r="TZE1" t="s">
        <v>26409</v>
      </c>
      <c r="TZF1" t="s">
        <v>26410</v>
      </c>
      <c r="TZG1" t="s">
        <v>26411</v>
      </c>
      <c r="TZH1" t="s">
        <v>26412</v>
      </c>
      <c r="TZI1" t="s">
        <v>26413</v>
      </c>
      <c r="TZJ1" t="s">
        <v>26414</v>
      </c>
      <c r="TZK1" t="s">
        <v>26415</v>
      </c>
      <c r="TZL1" t="s">
        <v>26416</v>
      </c>
      <c r="TZM1" t="s">
        <v>26417</v>
      </c>
      <c r="TZN1" t="s">
        <v>26418</v>
      </c>
      <c r="TZO1" t="s">
        <v>26419</v>
      </c>
      <c r="TZP1" t="s">
        <v>26420</v>
      </c>
      <c r="TZQ1" t="s">
        <v>26421</v>
      </c>
      <c r="TZR1" t="s">
        <v>26422</v>
      </c>
      <c r="TZS1" t="s">
        <v>26423</v>
      </c>
      <c r="TZT1" t="s">
        <v>26424</v>
      </c>
      <c r="TZU1" t="s">
        <v>26425</v>
      </c>
      <c r="TZV1" t="s">
        <v>26426</v>
      </c>
      <c r="TZW1" t="s">
        <v>26427</v>
      </c>
      <c r="TZX1" t="s">
        <v>26428</v>
      </c>
      <c r="TZY1" t="s">
        <v>26429</v>
      </c>
      <c r="TZZ1" t="s">
        <v>26430</v>
      </c>
      <c r="UAA1" t="s">
        <v>26431</v>
      </c>
      <c r="UAB1" t="s">
        <v>26432</v>
      </c>
      <c r="UAC1" t="s">
        <v>26433</v>
      </c>
      <c r="UAD1" t="s">
        <v>26434</v>
      </c>
      <c r="UAE1" t="s">
        <v>26435</v>
      </c>
      <c r="UAF1" t="s">
        <v>26436</v>
      </c>
      <c r="UAG1" t="s">
        <v>26437</v>
      </c>
      <c r="UAH1" t="s">
        <v>26438</v>
      </c>
      <c r="UAI1" t="s">
        <v>26439</v>
      </c>
      <c r="UAJ1" t="s">
        <v>26440</v>
      </c>
      <c r="UAK1" t="s">
        <v>26441</v>
      </c>
      <c r="UAL1" t="s">
        <v>26442</v>
      </c>
      <c r="UAM1" t="s">
        <v>26443</v>
      </c>
      <c r="UAN1" t="s">
        <v>26444</v>
      </c>
      <c r="UAO1" t="s">
        <v>26445</v>
      </c>
      <c r="UAP1" t="s">
        <v>26446</v>
      </c>
      <c r="UAQ1" t="s">
        <v>26447</v>
      </c>
      <c r="UAR1" t="s">
        <v>26448</v>
      </c>
      <c r="UAS1" t="s">
        <v>26449</v>
      </c>
      <c r="UAT1" t="s">
        <v>26450</v>
      </c>
      <c r="UAU1" t="s">
        <v>26451</v>
      </c>
      <c r="UAV1" t="s">
        <v>26452</v>
      </c>
      <c r="UAW1" t="s">
        <v>26453</v>
      </c>
      <c r="UAX1" t="s">
        <v>26454</v>
      </c>
      <c r="UAY1" t="s">
        <v>26455</v>
      </c>
      <c r="UAZ1" t="s">
        <v>26456</v>
      </c>
      <c r="UBA1" t="s">
        <v>26457</v>
      </c>
      <c r="UBB1" t="s">
        <v>26458</v>
      </c>
      <c r="UBC1" t="s">
        <v>26459</v>
      </c>
      <c r="UBD1" t="s">
        <v>26460</v>
      </c>
      <c r="UBE1" t="s">
        <v>26461</v>
      </c>
      <c r="UBF1" t="s">
        <v>26462</v>
      </c>
      <c r="UBG1" t="s">
        <v>26463</v>
      </c>
      <c r="UBH1" t="s">
        <v>26464</v>
      </c>
      <c r="UBI1" t="s">
        <v>26465</v>
      </c>
      <c r="UBJ1" t="s">
        <v>26466</v>
      </c>
      <c r="UBK1" t="s">
        <v>26467</v>
      </c>
      <c r="UBL1" t="s">
        <v>26468</v>
      </c>
      <c r="UBM1" t="s">
        <v>26469</v>
      </c>
      <c r="UBN1" t="s">
        <v>26470</v>
      </c>
      <c r="UBO1" t="s">
        <v>26471</v>
      </c>
      <c r="UBP1" t="s">
        <v>26472</v>
      </c>
      <c r="UBQ1" t="s">
        <v>26473</v>
      </c>
      <c r="UBR1" t="s">
        <v>26474</v>
      </c>
      <c r="UBS1" t="s">
        <v>26475</v>
      </c>
      <c r="UBT1" t="s">
        <v>26476</v>
      </c>
      <c r="UBU1" t="s">
        <v>26477</v>
      </c>
      <c r="UBV1" t="s">
        <v>26478</v>
      </c>
      <c r="UBW1" t="s">
        <v>26479</v>
      </c>
      <c r="UBX1" t="s">
        <v>26480</v>
      </c>
      <c r="UBY1" t="s">
        <v>26481</v>
      </c>
      <c r="UBZ1" t="s">
        <v>26482</v>
      </c>
      <c r="UCA1" t="s">
        <v>26483</v>
      </c>
      <c r="UCB1" t="s">
        <v>26484</v>
      </c>
      <c r="UCC1" t="s">
        <v>26485</v>
      </c>
      <c r="UCD1" t="s">
        <v>26486</v>
      </c>
      <c r="UCE1" t="s">
        <v>26487</v>
      </c>
      <c r="UCF1" t="s">
        <v>26488</v>
      </c>
      <c r="UCG1" t="s">
        <v>26489</v>
      </c>
      <c r="UCH1" t="s">
        <v>26490</v>
      </c>
      <c r="UCI1" t="s">
        <v>26491</v>
      </c>
      <c r="UCJ1" t="s">
        <v>26492</v>
      </c>
      <c r="UCK1" t="s">
        <v>26493</v>
      </c>
      <c r="UCL1" t="s">
        <v>26494</v>
      </c>
      <c r="UCM1" t="s">
        <v>26495</v>
      </c>
      <c r="UCN1" t="s">
        <v>26496</v>
      </c>
      <c r="UCO1" t="s">
        <v>26497</v>
      </c>
      <c r="UCP1" t="s">
        <v>26498</v>
      </c>
      <c r="UCQ1" t="s">
        <v>26499</v>
      </c>
      <c r="UCR1" t="s">
        <v>26500</v>
      </c>
      <c r="UCS1" t="s">
        <v>26501</v>
      </c>
      <c r="UCT1" t="s">
        <v>26502</v>
      </c>
      <c r="UCU1" t="s">
        <v>26503</v>
      </c>
      <c r="UCV1" t="s">
        <v>26504</v>
      </c>
      <c r="UCW1" t="s">
        <v>26505</v>
      </c>
      <c r="UCX1" t="s">
        <v>26506</v>
      </c>
      <c r="UCY1" t="s">
        <v>26507</v>
      </c>
      <c r="UCZ1" t="s">
        <v>26508</v>
      </c>
      <c r="UDA1" t="s">
        <v>26509</v>
      </c>
      <c r="UDB1" t="s">
        <v>26510</v>
      </c>
      <c r="UDC1" t="s">
        <v>26511</v>
      </c>
      <c r="UDD1" t="s">
        <v>26512</v>
      </c>
      <c r="UDE1" t="s">
        <v>26513</v>
      </c>
      <c r="UDF1" t="s">
        <v>26514</v>
      </c>
      <c r="UDG1" t="s">
        <v>26515</v>
      </c>
      <c r="UDH1" t="s">
        <v>26516</v>
      </c>
      <c r="UDI1" t="s">
        <v>26517</v>
      </c>
      <c r="UDJ1" t="s">
        <v>26518</v>
      </c>
      <c r="UDK1" t="s">
        <v>26519</v>
      </c>
      <c r="UDL1" t="s">
        <v>26520</v>
      </c>
      <c r="UDM1" t="s">
        <v>26521</v>
      </c>
      <c r="UDN1" t="s">
        <v>26522</v>
      </c>
      <c r="UDO1" t="s">
        <v>26523</v>
      </c>
      <c r="UDP1" t="s">
        <v>26524</v>
      </c>
      <c r="UDQ1" t="s">
        <v>26525</v>
      </c>
      <c r="UDR1" t="s">
        <v>26526</v>
      </c>
      <c r="UDS1" t="s">
        <v>26527</v>
      </c>
      <c r="UDT1" t="s">
        <v>26528</v>
      </c>
      <c r="UDU1" t="s">
        <v>26529</v>
      </c>
      <c r="UDV1" t="s">
        <v>26530</v>
      </c>
      <c r="UDW1" t="s">
        <v>26531</v>
      </c>
      <c r="UDX1" t="s">
        <v>26532</v>
      </c>
      <c r="UDY1" t="s">
        <v>26533</v>
      </c>
      <c r="UDZ1" t="s">
        <v>26534</v>
      </c>
      <c r="UEA1" t="s">
        <v>26535</v>
      </c>
      <c r="UEB1" t="s">
        <v>26536</v>
      </c>
      <c r="UEC1" t="s">
        <v>26537</v>
      </c>
      <c r="UED1" t="s">
        <v>26538</v>
      </c>
      <c r="UEE1" t="s">
        <v>26539</v>
      </c>
      <c r="UEF1" t="s">
        <v>26540</v>
      </c>
      <c r="UEG1" t="s">
        <v>26541</v>
      </c>
      <c r="UEH1" t="s">
        <v>26542</v>
      </c>
      <c r="UEI1" t="s">
        <v>26543</v>
      </c>
      <c r="UEJ1" t="s">
        <v>26544</v>
      </c>
      <c r="UEK1" t="s">
        <v>26545</v>
      </c>
      <c r="UEL1" t="s">
        <v>26546</v>
      </c>
      <c r="UEM1" t="s">
        <v>26547</v>
      </c>
      <c r="UEN1" t="s">
        <v>26548</v>
      </c>
      <c r="UEO1" t="s">
        <v>26549</v>
      </c>
      <c r="UEP1" t="s">
        <v>26550</v>
      </c>
      <c r="UEQ1" t="s">
        <v>26551</v>
      </c>
      <c r="UER1" t="s">
        <v>26552</v>
      </c>
      <c r="UES1" t="s">
        <v>26553</v>
      </c>
      <c r="UET1" t="s">
        <v>26554</v>
      </c>
      <c r="UEU1" t="s">
        <v>26555</v>
      </c>
      <c r="UEV1" t="s">
        <v>26556</v>
      </c>
      <c r="UEW1" t="s">
        <v>26557</v>
      </c>
      <c r="UEX1" t="s">
        <v>26558</v>
      </c>
      <c r="UEY1" t="s">
        <v>26559</v>
      </c>
      <c r="UEZ1" t="s">
        <v>26560</v>
      </c>
      <c r="UFA1" t="s">
        <v>26561</v>
      </c>
      <c r="UFB1" t="s">
        <v>26562</v>
      </c>
      <c r="UFC1" t="s">
        <v>26563</v>
      </c>
      <c r="UFD1" t="s">
        <v>26564</v>
      </c>
      <c r="UFE1" t="s">
        <v>26565</v>
      </c>
      <c r="UFF1" t="s">
        <v>26566</v>
      </c>
      <c r="UFG1" t="s">
        <v>26567</v>
      </c>
      <c r="UFH1" t="s">
        <v>26568</v>
      </c>
      <c r="UFI1" t="s">
        <v>26569</v>
      </c>
      <c r="UFJ1" t="s">
        <v>26570</v>
      </c>
      <c r="UFK1" t="s">
        <v>26571</v>
      </c>
      <c r="UFL1" t="s">
        <v>26572</v>
      </c>
      <c r="UFM1" t="s">
        <v>26573</v>
      </c>
      <c r="UFN1" t="s">
        <v>26574</v>
      </c>
      <c r="UFO1" t="s">
        <v>26575</v>
      </c>
      <c r="UFP1" t="s">
        <v>26576</v>
      </c>
      <c r="UFQ1" t="s">
        <v>26577</v>
      </c>
      <c r="UFR1" t="s">
        <v>26578</v>
      </c>
      <c r="UFS1" t="s">
        <v>26579</v>
      </c>
      <c r="UFT1" t="s">
        <v>26580</v>
      </c>
      <c r="UFU1" t="s">
        <v>26581</v>
      </c>
      <c r="UFV1" t="s">
        <v>26582</v>
      </c>
      <c r="UFW1" t="s">
        <v>26583</v>
      </c>
      <c r="UFX1" t="s">
        <v>26584</v>
      </c>
      <c r="UFY1" t="s">
        <v>26585</v>
      </c>
      <c r="UFZ1" t="s">
        <v>26586</v>
      </c>
      <c r="UGA1" t="s">
        <v>26587</v>
      </c>
      <c r="UGB1" t="s">
        <v>26588</v>
      </c>
      <c r="UGC1" t="s">
        <v>26589</v>
      </c>
      <c r="UGD1" t="s">
        <v>26590</v>
      </c>
      <c r="UGE1" t="s">
        <v>26591</v>
      </c>
      <c r="UGF1" t="s">
        <v>26592</v>
      </c>
      <c r="UGG1" t="s">
        <v>26593</v>
      </c>
      <c r="UGH1" t="s">
        <v>26594</v>
      </c>
      <c r="UGI1" t="s">
        <v>26595</v>
      </c>
      <c r="UGJ1" t="s">
        <v>26596</v>
      </c>
      <c r="UGK1" t="s">
        <v>26597</v>
      </c>
      <c r="UGL1" t="s">
        <v>26598</v>
      </c>
      <c r="UGM1" t="s">
        <v>26599</v>
      </c>
      <c r="UGN1" t="s">
        <v>26600</v>
      </c>
      <c r="UGO1" t="s">
        <v>26601</v>
      </c>
      <c r="UGP1" t="s">
        <v>26602</v>
      </c>
      <c r="UGQ1" t="s">
        <v>26603</v>
      </c>
      <c r="UGR1" t="s">
        <v>26604</v>
      </c>
      <c r="UGS1" t="s">
        <v>26605</v>
      </c>
      <c r="UGT1" t="s">
        <v>26606</v>
      </c>
      <c r="UGU1" t="s">
        <v>26607</v>
      </c>
      <c r="UGV1" t="s">
        <v>26608</v>
      </c>
      <c r="UGW1" t="s">
        <v>26609</v>
      </c>
      <c r="UGX1" t="s">
        <v>26610</v>
      </c>
      <c r="UGY1" t="s">
        <v>26611</v>
      </c>
      <c r="UGZ1" t="s">
        <v>26612</v>
      </c>
      <c r="UHA1" t="s">
        <v>26613</v>
      </c>
      <c r="UHB1" t="s">
        <v>26614</v>
      </c>
      <c r="UHC1" t="s">
        <v>26615</v>
      </c>
      <c r="UHD1" t="s">
        <v>26616</v>
      </c>
      <c r="UHE1" t="s">
        <v>26617</v>
      </c>
      <c r="UHF1" t="s">
        <v>26618</v>
      </c>
      <c r="UHG1" t="s">
        <v>26619</v>
      </c>
      <c r="UHH1" t="s">
        <v>26620</v>
      </c>
      <c r="UHI1" t="s">
        <v>26621</v>
      </c>
      <c r="UHJ1" t="s">
        <v>26622</v>
      </c>
      <c r="UHK1" t="s">
        <v>26623</v>
      </c>
      <c r="UHL1" t="s">
        <v>26624</v>
      </c>
      <c r="UHM1" t="s">
        <v>26625</v>
      </c>
      <c r="UHN1" t="s">
        <v>26626</v>
      </c>
      <c r="UHO1" t="s">
        <v>26627</v>
      </c>
      <c r="UHP1" t="s">
        <v>26628</v>
      </c>
      <c r="UHQ1" t="s">
        <v>26629</v>
      </c>
      <c r="UHR1" t="s">
        <v>26630</v>
      </c>
      <c r="UHS1" t="s">
        <v>26631</v>
      </c>
      <c r="UHT1" t="s">
        <v>26632</v>
      </c>
      <c r="UHU1" t="s">
        <v>26633</v>
      </c>
      <c r="UHV1" t="s">
        <v>26634</v>
      </c>
      <c r="UHW1" t="s">
        <v>26635</v>
      </c>
      <c r="UHX1" t="s">
        <v>26636</v>
      </c>
      <c r="UHY1" t="s">
        <v>26637</v>
      </c>
      <c r="UHZ1" t="s">
        <v>26638</v>
      </c>
      <c r="UIA1" t="s">
        <v>26639</v>
      </c>
      <c r="UIB1" t="s">
        <v>26640</v>
      </c>
      <c r="UIC1" t="s">
        <v>26641</v>
      </c>
      <c r="UID1" t="s">
        <v>26642</v>
      </c>
      <c r="UIE1" t="s">
        <v>26643</v>
      </c>
      <c r="UIF1" t="s">
        <v>26644</v>
      </c>
      <c r="UIG1" t="s">
        <v>26645</v>
      </c>
      <c r="UIH1" t="s">
        <v>26646</v>
      </c>
      <c r="UII1" t="s">
        <v>26647</v>
      </c>
      <c r="UIJ1" t="s">
        <v>26648</v>
      </c>
      <c r="UIK1" t="s">
        <v>26649</v>
      </c>
      <c r="UIL1" t="s">
        <v>26650</v>
      </c>
      <c r="UIM1" t="s">
        <v>26651</v>
      </c>
      <c r="UIN1" t="s">
        <v>26652</v>
      </c>
      <c r="UIO1" t="s">
        <v>26653</v>
      </c>
      <c r="UIP1" t="s">
        <v>26654</v>
      </c>
      <c r="UIQ1" t="s">
        <v>26655</v>
      </c>
      <c r="UIR1" t="s">
        <v>26656</v>
      </c>
      <c r="UIS1" t="s">
        <v>26657</v>
      </c>
      <c r="UIT1" t="s">
        <v>26658</v>
      </c>
      <c r="UIU1" t="s">
        <v>26659</v>
      </c>
      <c r="UIV1" t="s">
        <v>26660</v>
      </c>
      <c r="UIW1" t="s">
        <v>26661</v>
      </c>
      <c r="UIX1" t="s">
        <v>26662</v>
      </c>
      <c r="UIY1" t="s">
        <v>26663</v>
      </c>
      <c r="UIZ1" t="s">
        <v>26664</v>
      </c>
      <c r="UJA1" t="s">
        <v>26665</v>
      </c>
      <c r="UJB1" t="s">
        <v>26666</v>
      </c>
      <c r="UJC1" t="s">
        <v>26667</v>
      </c>
      <c r="UJD1" t="s">
        <v>26668</v>
      </c>
      <c r="UJE1" t="s">
        <v>26669</v>
      </c>
      <c r="UJF1" t="s">
        <v>26670</v>
      </c>
      <c r="UJG1" t="s">
        <v>26671</v>
      </c>
      <c r="UJH1" t="s">
        <v>26672</v>
      </c>
      <c r="UJI1" t="s">
        <v>26673</v>
      </c>
      <c r="UJJ1" t="s">
        <v>26674</v>
      </c>
      <c r="UJK1" t="s">
        <v>26675</v>
      </c>
      <c r="UJL1" t="s">
        <v>26676</v>
      </c>
      <c r="UJM1" t="s">
        <v>26677</v>
      </c>
      <c r="UJN1" t="s">
        <v>26678</v>
      </c>
      <c r="UJO1" t="s">
        <v>26679</v>
      </c>
      <c r="UJP1" t="s">
        <v>26680</v>
      </c>
      <c r="UJQ1" t="s">
        <v>26681</v>
      </c>
      <c r="UJR1" t="s">
        <v>26682</v>
      </c>
      <c r="UJS1" t="s">
        <v>26683</v>
      </c>
      <c r="UJT1" t="s">
        <v>26684</v>
      </c>
      <c r="UJU1" t="s">
        <v>26685</v>
      </c>
      <c r="UJV1" t="s">
        <v>26686</v>
      </c>
      <c r="UJW1" t="s">
        <v>26687</v>
      </c>
      <c r="UJX1" t="s">
        <v>26688</v>
      </c>
      <c r="UJY1" t="s">
        <v>26689</v>
      </c>
      <c r="UJZ1" t="s">
        <v>26690</v>
      </c>
      <c r="UKA1" t="s">
        <v>26691</v>
      </c>
      <c r="UKB1" t="s">
        <v>26692</v>
      </c>
      <c r="UKC1" t="s">
        <v>26693</v>
      </c>
      <c r="UKD1" t="s">
        <v>26694</v>
      </c>
      <c r="UKE1" t="s">
        <v>26695</v>
      </c>
      <c r="UKF1" t="s">
        <v>26696</v>
      </c>
      <c r="UKG1" t="s">
        <v>26697</v>
      </c>
      <c r="UKH1" t="s">
        <v>26698</v>
      </c>
      <c r="UKI1" t="s">
        <v>26699</v>
      </c>
      <c r="UKJ1" t="s">
        <v>26700</v>
      </c>
      <c r="UKK1" t="s">
        <v>26701</v>
      </c>
      <c r="UKL1" t="s">
        <v>26702</v>
      </c>
      <c r="UKM1" t="s">
        <v>26703</v>
      </c>
      <c r="UKN1" t="s">
        <v>26704</v>
      </c>
      <c r="UKO1" t="s">
        <v>26705</v>
      </c>
      <c r="UKP1" t="s">
        <v>26706</v>
      </c>
      <c r="UKQ1" t="s">
        <v>26707</v>
      </c>
      <c r="UKR1" t="s">
        <v>26708</v>
      </c>
      <c r="UKS1" t="s">
        <v>26709</v>
      </c>
      <c r="UKT1" t="s">
        <v>26710</v>
      </c>
      <c r="UKU1" t="s">
        <v>26711</v>
      </c>
      <c r="UKV1" t="s">
        <v>26712</v>
      </c>
      <c r="UKW1" t="s">
        <v>26713</v>
      </c>
      <c r="UKX1" t="s">
        <v>26714</v>
      </c>
      <c r="UKY1" t="s">
        <v>26715</v>
      </c>
      <c r="UKZ1" t="s">
        <v>26716</v>
      </c>
      <c r="ULA1" t="s">
        <v>26717</v>
      </c>
      <c r="ULB1" t="s">
        <v>26718</v>
      </c>
      <c r="ULC1" t="s">
        <v>26719</v>
      </c>
      <c r="ULD1" t="s">
        <v>26720</v>
      </c>
      <c r="ULE1" t="s">
        <v>26721</v>
      </c>
      <c r="ULF1" t="s">
        <v>26722</v>
      </c>
      <c r="ULG1" t="s">
        <v>26723</v>
      </c>
      <c r="ULH1" t="s">
        <v>26724</v>
      </c>
      <c r="ULI1" t="s">
        <v>26725</v>
      </c>
      <c r="ULJ1" t="s">
        <v>26726</v>
      </c>
      <c r="ULK1" t="s">
        <v>26727</v>
      </c>
      <c r="ULL1" t="s">
        <v>26728</v>
      </c>
      <c r="ULM1" t="s">
        <v>26729</v>
      </c>
      <c r="ULN1" t="s">
        <v>26730</v>
      </c>
      <c r="ULO1" t="s">
        <v>26731</v>
      </c>
      <c r="ULP1" t="s">
        <v>26732</v>
      </c>
      <c r="ULQ1" t="s">
        <v>26733</v>
      </c>
      <c r="ULR1" t="s">
        <v>26734</v>
      </c>
      <c r="ULS1" t="s">
        <v>26735</v>
      </c>
      <c r="ULT1" t="s">
        <v>26736</v>
      </c>
      <c r="ULU1" t="s">
        <v>26737</v>
      </c>
      <c r="ULV1" t="s">
        <v>26738</v>
      </c>
      <c r="ULW1" t="s">
        <v>26739</v>
      </c>
      <c r="ULX1" t="s">
        <v>26740</v>
      </c>
      <c r="ULY1" t="s">
        <v>26741</v>
      </c>
      <c r="ULZ1" t="s">
        <v>26742</v>
      </c>
      <c r="UMA1" t="s">
        <v>26743</v>
      </c>
      <c r="UMB1" t="s">
        <v>26744</v>
      </c>
      <c r="UMC1" t="s">
        <v>26745</v>
      </c>
      <c r="UMD1" t="s">
        <v>26746</v>
      </c>
      <c r="UME1" t="s">
        <v>26747</v>
      </c>
      <c r="UMF1" t="s">
        <v>26748</v>
      </c>
      <c r="UMG1" t="s">
        <v>26749</v>
      </c>
      <c r="UMH1" t="s">
        <v>26750</v>
      </c>
      <c r="UMI1" t="s">
        <v>26751</v>
      </c>
      <c r="UMJ1" t="s">
        <v>26752</v>
      </c>
      <c r="UMK1" t="s">
        <v>26753</v>
      </c>
      <c r="UML1" t="s">
        <v>26754</v>
      </c>
      <c r="UMM1" t="s">
        <v>26755</v>
      </c>
      <c r="UMN1" t="s">
        <v>26756</v>
      </c>
      <c r="UMO1" t="s">
        <v>26757</v>
      </c>
      <c r="UMP1" t="s">
        <v>26758</v>
      </c>
      <c r="UMQ1" t="s">
        <v>26759</v>
      </c>
      <c r="UMR1" t="s">
        <v>26760</v>
      </c>
      <c r="UMS1" t="s">
        <v>26761</v>
      </c>
      <c r="UMT1" t="s">
        <v>26762</v>
      </c>
      <c r="UMU1" t="s">
        <v>26763</v>
      </c>
      <c r="UMV1" t="s">
        <v>26764</v>
      </c>
      <c r="UMW1" t="s">
        <v>26765</v>
      </c>
      <c r="UMX1" t="s">
        <v>26766</v>
      </c>
      <c r="UMY1" t="s">
        <v>26767</v>
      </c>
      <c r="UMZ1" t="s">
        <v>26768</v>
      </c>
      <c r="UNA1" t="s">
        <v>26769</v>
      </c>
      <c r="UNB1" t="s">
        <v>26770</v>
      </c>
      <c r="UNC1" t="s">
        <v>26771</v>
      </c>
      <c r="UND1" t="s">
        <v>26772</v>
      </c>
      <c r="UNE1" t="s">
        <v>26773</v>
      </c>
      <c r="UNF1" t="s">
        <v>26774</v>
      </c>
      <c r="UNG1" t="s">
        <v>26775</v>
      </c>
      <c r="UNH1" t="s">
        <v>26776</v>
      </c>
      <c r="UNI1" t="s">
        <v>26777</v>
      </c>
      <c r="UNJ1" t="s">
        <v>26778</v>
      </c>
      <c r="UNK1" t="s">
        <v>26779</v>
      </c>
      <c r="UNL1" t="s">
        <v>26780</v>
      </c>
      <c r="UNM1" t="s">
        <v>26781</v>
      </c>
      <c r="UNN1" t="s">
        <v>26782</v>
      </c>
      <c r="UNO1" t="s">
        <v>26783</v>
      </c>
      <c r="UNP1" t="s">
        <v>26784</v>
      </c>
      <c r="UNQ1" t="s">
        <v>26785</v>
      </c>
      <c r="UNR1" t="s">
        <v>26786</v>
      </c>
      <c r="UNS1" t="s">
        <v>26787</v>
      </c>
      <c r="UNT1" t="s">
        <v>26788</v>
      </c>
      <c r="UNU1" t="s">
        <v>26789</v>
      </c>
      <c r="UNV1" t="s">
        <v>26790</v>
      </c>
      <c r="UNW1" t="s">
        <v>26791</v>
      </c>
      <c r="UNX1" t="s">
        <v>26792</v>
      </c>
      <c r="UNY1" t="s">
        <v>26793</v>
      </c>
      <c r="UNZ1" t="s">
        <v>26794</v>
      </c>
      <c r="UOA1" t="s">
        <v>26795</v>
      </c>
      <c r="UOB1" t="s">
        <v>26796</v>
      </c>
      <c r="UOC1" t="s">
        <v>26797</v>
      </c>
      <c r="UOD1" t="s">
        <v>26798</v>
      </c>
      <c r="UOE1" t="s">
        <v>26799</v>
      </c>
      <c r="UOF1" t="s">
        <v>26800</v>
      </c>
      <c r="UOG1" t="s">
        <v>26801</v>
      </c>
      <c r="UOH1" t="s">
        <v>26802</v>
      </c>
      <c r="UOI1" t="s">
        <v>26803</v>
      </c>
      <c r="UOJ1" t="s">
        <v>26804</v>
      </c>
      <c r="UOK1" t="s">
        <v>26805</v>
      </c>
      <c r="UOL1" t="s">
        <v>26806</v>
      </c>
      <c r="UOM1" t="s">
        <v>26807</v>
      </c>
      <c r="UON1" t="s">
        <v>26808</v>
      </c>
      <c r="UOO1" t="s">
        <v>26809</v>
      </c>
      <c r="UOP1" t="s">
        <v>26810</v>
      </c>
      <c r="UOQ1" t="s">
        <v>26811</v>
      </c>
      <c r="UOR1" t="s">
        <v>26812</v>
      </c>
      <c r="UOS1" t="s">
        <v>26813</v>
      </c>
      <c r="UOT1" t="s">
        <v>26814</v>
      </c>
      <c r="UOU1" t="s">
        <v>26815</v>
      </c>
      <c r="UOV1" t="s">
        <v>26816</v>
      </c>
      <c r="UOW1" t="s">
        <v>26817</v>
      </c>
      <c r="UOX1" t="s">
        <v>26818</v>
      </c>
      <c r="UOY1" t="s">
        <v>26819</v>
      </c>
      <c r="UOZ1" t="s">
        <v>26820</v>
      </c>
      <c r="UPA1" t="s">
        <v>26821</v>
      </c>
      <c r="UPB1" t="s">
        <v>26822</v>
      </c>
      <c r="UPC1" t="s">
        <v>26823</v>
      </c>
      <c r="UPD1" t="s">
        <v>26824</v>
      </c>
      <c r="UPE1" t="s">
        <v>26825</v>
      </c>
      <c r="UPF1" t="s">
        <v>26826</v>
      </c>
      <c r="UPG1" t="s">
        <v>26827</v>
      </c>
      <c r="UPH1" t="s">
        <v>26828</v>
      </c>
      <c r="UPI1" t="s">
        <v>26829</v>
      </c>
      <c r="UPJ1" t="s">
        <v>26830</v>
      </c>
      <c r="UPK1" t="s">
        <v>26831</v>
      </c>
      <c r="UPL1" t="s">
        <v>26832</v>
      </c>
      <c r="UPM1" t="s">
        <v>26833</v>
      </c>
      <c r="UPN1" t="s">
        <v>26834</v>
      </c>
      <c r="UPO1" t="s">
        <v>26835</v>
      </c>
      <c r="UPP1" t="s">
        <v>26836</v>
      </c>
      <c r="UPQ1" t="s">
        <v>26837</v>
      </c>
      <c r="UPR1" t="s">
        <v>26838</v>
      </c>
      <c r="UPS1" t="s">
        <v>26839</v>
      </c>
      <c r="UPT1" t="s">
        <v>26840</v>
      </c>
      <c r="UPU1" t="s">
        <v>26841</v>
      </c>
      <c r="UPV1" t="s">
        <v>26842</v>
      </c>
      <c r="UPW1" t="s">
        <v>26843</v>
      </c>
      <c r="UPX1" t="s">
        <v>26844</v>
      </c>
      <c r="UPY1" t="s">
        <v>26845</v>
      </c>
      <c r="UPZ1" t="s">
        <v>26846</v>
      </c>
      <c r="UQA1" t="s">
        <v>26847</v>
      </c>
      <c r="UQB1" t="s">
        <v>26848</v>
      </c>
      <c r="UQC1" t="s">
        <v>26849</v>
      </c>
      <c r="UQD1" t="s">
        <v>26850</v>
      </c>
      <c r="UQE1" t="s">
        <v>26851</v>
      </c>
      <c r="UQF1" t="s">
        <v>26852</v>
      </c>
      <c r="UQG1" t="s">
        <v>26853</v>
      </c>
      <c r="UQH1" t="s">
        <v>26854</v>
      </c>
      <c r="UQI1" t="s">
        <v>26855</v>
      </c>
      <c r="UQJ1" t="s">
        <v>26856</v>
      </c>
      <c r="UQK1" t="s">
        <v>26857</v>
      </c>
      <c r="UQL1" t="s">
        <v>26858</v>
      </c>
      <c r="UQM1" t="s">
        <v>26859</v>
      </c>
      <c r="UQN1" t="s">
        <v>26860</v>
      </c>
      <c r="UQO1" t="s">
        <v>26861</v>
      </c>
      <c r="UQP1" t="s">
        <v>26862</v>
      </c>
      <c r="UQQ1" t="s">
        <v>26863</v>
      </c>
      <c r="UQR1" t="s">
        <v>26864</v>
      </c>
      <c r="UQS1" t="s">
        <v>26865</v>
      </c>
      <c r="UQT1" t="s">
        <v>26866</v>
      </c>
      <c r="UQU1" t="s">
        <v>26867</v>
      </c>
      <c r="UQV1" t="s">
        <v>26868</v>
      </c>
      <c r="UQW1" t="s">
        <v>26869</v>
      </c>
      <c r="UQX1" t="s">
        <v>26870</v>
      </c>
      <c r="UQY1" t="s">
        <v>26871</v>
      </c>
      <c r="UQZ1" t="s">
        <v>26872</v>
      </c>
      <c r="URA1" t="s">
        <v>26873</v>
      </c>
      <c r="URB1" t="s">
        <v>26874</v>
      </c>
      <c r="URC1" t="s">
        <v>26875</v>
      </c>
      <c r="URD1" t="s">
        <v>26876</v>
      </c>
      <c r="URE1" t="s">
        <v>26877</v>
      </c>
      <c r="URF1" t="s">
        <v>26878</v>
      </c>
      <c r="URG1" t="s">
        <v>26879</v>
      </c>
      <c r="URH1" t="s">
        <v>26880</v>
      </c>
      <c r="URI1" t="s">
        <v>26881</v>
      </c>
      <c r="URJ1" t="s">
        <v>26882</v>
      </c>
      <c r="URK1" t="s">
        <v>26883</v>
      </c>
      <c r="URL1" t="s">
        <v>26884</v>
      </c>
      <c r="URM1" t="s">
        <v>26885</v>
      </c>
      <c r="URN1" t="s">
        <v>26886</v>
      </c>
      <c r="URO1" t="s">
        <v>26887</v>
      </c>
      <c r="URP1" t="s">
        <v>26888</v>
      </c>
      <c r="URQ1" t="s">
        <v>26889</v>
      </c>
      <c r="URR1" t="s">
        <v>26890</v>
      </c>
      <c r="URS1" t="s">
        <v>26891</v>
      </c>
      <c r="URT1" t="s">
        <v>26892</v>
      </c>
      <c r="URU1" t="s">
        <v>26893</v>
      </c>
      <c r="URV1" t="s">
        <v>26894</v>
      </c>
      <c r="URW1" t="s">
        <v>26895</v>
      </c>
      <c r="URX1" t="s">
        <v>26896</v>
      </c>
      <c r="URY1" t="s">
        <v>26897</v>
      </c>
      <c r="URZ1" t="s">
        <v>26898</v>
      </c>
      <c r="USA1" t="s">
        <v>26899</v>
      </c>
      <c r="USB1" t="s">
        <v>26900</v>
      </c>
      <c r="USC1" t="s">
        <v>26901</v>
      </c>
      <c r="USD1" t="s">
        <v>26902</v>
      </c>
      <c r="USE1" t="s">
        <v>26903</v>
      </c>
      <c r="USF1" t="s">
        <v>26904</v>
      </c>
      <c r="USG1" t="s">
        <v>26905</v>
      </c>
      <c r="USH1" t="s">
        <v>26906</v>
      </c>
      <c r="USI1" t="s">
        <v>26907</v>
      </c>
      <c r="USJ1" t="s">
        <v>26908</v>
      </c>
      <c r="USK1" t="s">
        <v>26909</v>
      </c>
      <c r="USL1" t="s">
        <v>26910</v>
      </c>
      <c r="USM1" t="s">
        <v>26911</v>
      </c>
      <c r="USN1" t="s">
        <v>26912</v>
      </c>
      <c r="USO1" t="s">
        <v>26913</v>
      </c>
      <c r="USP1" t="s">
        <v>26914</v>
      </c>
      <c r="USQ1" t="s">
        <v>26915</v>
      </c>
      <c r="USR1" t="s">
        <v>26916</v>
      </c>
      <c r="USS1" t="s">
        <v>26917</v>
      </c>
      <c r="UST1" t="s">
        <v>26918</v>
      </c>
      <c r="USU1" t="s">
        <v>26919</v>
      </c>
      <c r="USV1" t="s">
        <v>26920</v>
      </c>
      <c r="USW1" t="s">
        <v>26921</v>
      </c>
      <c r="USX1" t="s">
        <v>26922</v>
      </c>
      <c r="USY1" t="s">
        <v>26923</v>
      </c>
      <c r="USZ1" t="s">
        <v>26924</v>
      </c>
      <c r="UTA1" t="s">
        <v>26925</v>
      </c>
      <c r="UTB1" t="s">
        <v>26926</v>
      </c>
      <c r="UTC1" t="s">
        <v>26927</v>
      </c>
      <c r="UTD1" t="s">
        <v>26928</v>
      </c>
      <c r="UTE1" t="s">
        <v>26929</v>
      </c>
      <c r="UTF1" t="s">
        <v>26930</v>
      </c>
      <c r="UTG1" t="s">
        <v>26931</v>
      </c>
      <c r="UTH1" t="s">
        <v>26932</v>
      </c>
      <c r="UTI1" t="s">
        <v>26933</v>
      </c>
      <c r="UTJ1" t="s">
        <v>26934</v>
      </c>
      <c r="UTK1" t="s">
        <v>26935</v>
      </c>
      <c r="UTL1" t="s">
        <v>26936</v>
      </c>
      <c r="UTM1" t="s">
        <v>26937</v>
      </c>
      <c r="UTN1" t="s">
        <v>26938</v>
      </c>
      <c r="UTO1" t="s">
        <v>26939</v>
      </c>
      <c r="UTP1" t="s">
        <v>26940</v>
      </c>
      <c r="UTQ1" t="s">
        <v>26941</v>
      </c>
      <c r="UTR1" t="s">
        <v>26942</v>
      </c>
      <c r="UTS1" t="s">
        <v>26943</v>
      </c>
      <c r="UTT1" t="s">
        <v>26944</v>
      </c>
      <c r="UTU1" t="s">
        <v>26945</v>
      </c>
      <c r="UTV1" t="s">
        <v>26946</v>
      </c>
      <c r="UTW1" t="s">
        <v>26947</v>
      </c>
      <c r="UTX1" t="s">
        <v>26948</v>
      </c>
      <c r="UTY1" t="s">
        <v>26949</v>
      </c>
      <c r="UTZ1" t="s">
        <v>26950</v>
      </c>
      <c r="UUA1" t="s">
        <v>26951</v>
      </c>
      <c r="UUB1" t="s">
        <v>26952</v>
      </c>
      <c r="UUC1" t="s">
        <v>26953</v>
      </c>
      <c r="UUD1" t="s">
        <v>26954</v>
      </c>
      <c r="UUE1" t="s">
        <v>26955</v>
      </c>
      <c r="UUF1" t="s">
        <v>26956</v>
      </c>
      <c r="UUG1" t="s">
        <v>26957</v>
      </c>
      <c r="UUH1" t="s">
        <v>26958</v>
      </c>
      <c r="UUI1" t="s">
        <v>26959</v>
      </c>
      <c r="UUJ1" t="s">
        <v>26960</v>
      </c>
      <c r="UUK1" t="s">
        <v>26961</v>
      </c>
      <c r="UUL1" t="s">
        <v>26962</v>
      </c>
      <c r="UUM1" t="s">
        <v>26963</v>
      </c>
      <c r="UUN1" t="s">
        <v>26964</v>
      </c>
      <c r="UUO1" t="s">
        <v>26965</v>
      </c>
      <c r="UUP1" t="s">
        <v>26966</v>
      </c>
      <c r="UUQ1" t="s">
        <v>26967</v>
      </c>
      <c r="UUR1" t="s">
        <v>26968</v>
      </c>
      <c r="UUS1" t="s">
        <v>26969</v>
      </c>
      <c r="UUT1" t="s">
        <v>26970</v>
      </c>
      <c r="UUU1" t="s">
        <v>26971</v>
      </c>
      <c r="UUV1" t="s">
        <v>26972</v>
      </c>
      <c r="UUW1" t="s">
        <v>26973</v>
      </c>
      <c r="UUX1" t="s">
        <v>26974</v>
      </c>
      <c r="UUY1" t="s">
        <v>26975</v>
      </c>
      <c r="UUZ1" t="s">
        <v>26976</v>
      </c>
      <c r="UVA1" t="s">
        <v>26977</v>
      </c>
      <c r="UVB1" t="s">
        <v>26978</v>
      </c>
      <c r="UVC1" t="s">
        <v>26979</v>
      </c>
      <c r="UVD1" t="s">
        <v>26980</v>
      </c>
      <c r="UVE1" t="s">
        <v>26981</v>
      </c>
      <c r="UVF1" t="s">
        <v>26982</v>
      </c>
      <c r="UVG1" t="s">
        <v>26983</v>
      </c>
      <c r="UVH1" t="s">
        <v>26984</v>
      </c>
      <c r="UVI1" t="s">
        <v>26985</v>
      </c>
      <c r="UVJ1" t="s">
        <v>26986</v>
      </c>
      <c r="UVK1" t="s">
        <v>26987</v>
      </c>
      <c r="UVL1" t="s">
        <v>26988</v>
      </c>
      <c r="UVM1" t="s">
        <v>26989</v>
      </c>
      <c r="UVN1" t="s">
        <v>26990</v>
      </c>
      <c r="UVO1" t="s">
        <v>26991</v>
      </c>
      <c r="UVP1" t="s">
        <v>26992</v>
      </c>
      <c r="UVQ1" t="s">
        <v>26993</v>
      </c>
      <c r="UVR1" t="s">
        <v>26994</v>
      </c>
      <c r="UVS1" t="s">
        <v>26995</v>
      </c>
      <c r="UVT1" t="s">
        <v>26996</v>
      </c>
      <c r="UVU1" t="s">
        <v>26997</v>
      </c>
      <c r="UVV1" t="s">
        <v>26998</v>
      </c>
      <c r="UVW1" t="s">
        <v>26999</v>
      </c>
      <c r="UVX1" t="s">
        <v>27000</v>
      </c>
      <c r="UVY1" t="s">
        <v>27001</v>
      </c>
      <c r="UVZ1" t="s">
        <v>27002</v>
      </c>
      <c r="UWA1" t="s">
        <v>27003</v>
      </c>
      <c r="UWB1" t="s">
        <v>27004</v>
      </c>
      <c r="UWC1" t="s">
        <v>27005</v>
      </c>
      <c r="UWD1" t="s">
        <v>27006</v>
      </c>
      <c r="UWE1" t="s">
        <v>27007</v>
      </c>
      <c r="UWF1" t="s">
        <v>27008</v>
      </c>
      <c r="UWG1" t="s">
        <v>27009</v>
      </c>
      <c r="UWH1" t="s">
        <v>27010</v>
      </c>
      <c r="UWI1" t="s">
        <v>27011</v>
      </c>
      <c r="UWJ1" t="s">
        <v>27012</v>
      </c>
      <c r="UWK1" t="s">
        <v>27013</v>
      </c>
      <c r="UWL1" t="s">
        <v>27014</v>
      </c>
      <c r="UWM1" t="s">
        <v>27015</v>
      </c>
      <c r="UWN1" t="s">
        <v>27016</v>
      </c>
      <c r="UWO1" t="s">
        <v>27017</v>
      </c>
      <c r="UWP1" t="s">
        <v>27018</v>
      </c>
      <c r="UWQ1" t="s">
        <v>27019</v>
      </c>
      <c r="UWR1" t="s">
        <v>27020</v>
      </c>
      <c r="UWS1" t="s">
        <v>27021</v>
      </c>
      <c r="UWT1" t="s">
        <v>27022</v>
      </c>
      <c r="UWU1" t="s">
        <v>27023</v>
      </c>
      <c r="UWV1" t="s">
        <v>27024</v>
      </c>
      <c r="UWW1" t="s">
        <v>27025</v>
      </c>
      <c r="UWX1" t="s">
        <v>27026</v>
      </c>
      <c r="UWY1" t="s">
        <v>27027</v>
      </c>
      <c r="UWZ1" t="s">
        <v>27028</v>
      </c>
      <c r="UXA1" t="s">
        <v>27029</v>
      </c>
      <c r="UXB1" t="s">
        <v>27030</v>
      </c>
      <c r="UXC1" t="s">
        <v>27031</v>
      </c>
      <c r="UXD1" t="s">
        <v>27032</v>
      </c>
      <c r="UXE1" t="s">
        <v>27033</v>
      </c>
      <c r="UXF1" t="s">
        <v>27034</v>
      </c>
      <c r="UXG1" t="s">
        <v>27035</v>
      </c>
      <c r="UXH1" t="s">
        <v>27036</v>
      </c>
      <c r="UXI1" t="s">
        <v>27037</v>
      </c>
      <c r="UXJ1" t="s">
        <v>27038</v>
      </c>
      <c r="UXK1" t="s">
        <v>27039</v>
      </c>
      <c r="UXL1" t="s">
        <v>27040</v>
      </c>
      <c r="UXM1" t="s">
        <v>27041</v>
      </c>
      <c r="UXN1" t="s">
        <v>27042</v>
      </c>
      <c r="UXO1" t="s">
        <v>27043</v>
      </c>
      <c r="UXP1" t="s">
        <v>27044</v>
      </c>
      <c r="UXQ1" t="s">
        <v>27045</v>
      </c>
      <c r="UXR1" t="s">
        <v>27046</v>
      </c>
      <c r="UXS1" t="s">
        <v>27047</v>
      </c>
      <c r="UXT1" t="s">
        <v>27048</v>
      </c>
      <c r="UXU1" t="s">
        <v>27049</v>
      </c>
      <c r="UXV1" t="s">
        <v>27050</v>
      </c>
      <c r="UXW1" t="s">
        <v>27051</v>
      </c>
      <c r="UXX1" t="s">
        <v>27052</v>
      </c>
      <c r="UXY1" t="s">
        <v>27053</v>
      </c>
      <c r="UXZ1" t="s">
        <v>27054</v>
      </c>
      <c r="UYA1" t="s">
        <v>27055</v>
      </c>
      <c r="UYB1" t="s">
        <v>27056</v>
      </c>
      <c r="UYC1" t="s">
        <v>27057</v>
      </c>
      <c r="UYD1" t="s">
        <v>27058</v>
      </c>
      <c r="UYE1" t="s">
        <v>27059</v>
      </c>
      <c r="UYF1" t="s">
        <v>27060</v>
      </c>
      <c r="UYG1" t="s">
        <v>27061</v>
      </c>
      <c r="UYH1" t="s">
        <v>27062</v>
      </c>
      <c r="UYI1" t="s">
        <v>27063</v>
      </c>
      <c r="UYJ1" t="s">
        <v>27064</v>
      </c>
      <c r="UYK1" t="s">
        <v>27065</v>
      </c>
      <c r="UYL1" t="s">
        <v>27066</v>
      </c>
      <c r="UYM1" t="s">
        <v>27067</v>
      </c>
      <c r="UYN1" t="s">
        <v>27068</v>
      </c>
      <c r="UYO1" t="s">
        <v>27069</v>
      </c>
      <c r="UYP1" t="s">
        <v>27070</v>
      </c>
      <c r="UYQ1" t="s">
        <v>27071</v>
      </c>
      <c r="UYR1" t="s">
        <v>27072</v>
      </c>
      <c r="UYS1" t="s">
        <v>27073</v>
      </c>
      <c r="UYT1" t="s">
        <v>27074</v>
      </c>
      <c r="UYU1" t="s">
        <v>27075</v>
      </c>
      <c r="UYV1" t="s">
        <v>27076</v>
      </c>
      <c r="UYW1" t="s">
        <v>27077</v>
      </c>
      <c r="UYX1" t="s">
        <v>27078</v>
      </c>
      <c r="UYY1" t="s">
        <v>27079</v>
      </c>
      <c r="UYZ1" t="s">
        <v>27080</v>
      </c>
      <c r="UZA1" t="s">
        <v>27081</v>
      </c>
      <c r="UZB1" t="s">
        <v>27082</v>
      </c>
      <c r="UZC1" t="s">
        <v>27083</v>
      </c>
      <c r="UZD1" t="s">
        <v>27084</v>
      </c>
      <c r="UZE1" t="s">
        <v>27085</v>
      </c>
      <c r="UZF1" t="s">
        <v>27086</v>
      </c>
      <c r="UZG1" t="s">
        <v>27087</v>
      </c>
      <c r="UZH1" t="s">
        <v>27088</v>
      </c>
      <c r="UZI1" t="s">
        <v>27089</v>
      </c>
      <c r="UZJ1" t="s">
        <v>27090</v>
      </c>
      <c r="UZK1" t="s">
        <v>27091</v>
      </c>
      <c r="UZL1" t="s">
        <v>27092</v>
      </c>
      <c r="UZM1" t="s">
        <v>27093</v>
      </c>
      <c r="UZN1" t="s">
        <v>27094</v>
      </c>
      <c r="UZO1" t="s">
        <v>27095</v>
      </c>
      <c r="UZP1" t="s">
        <v>27096</v>
      </c>
      <c r="UZQ1" t="s">
        <v>27097</v>
      </c>
      <c r="UZR1" t="s">
        <v>27098</v>
      </c>
      <c r="UZS1" t="s">
        <v>27099</v>
      </c>
      <c r="UZT1" t="s">
        <v>27100</v>
      </c>
      <c r="UZU1" t="s">
        <v>27101</v>
      </c>
      <c r="UZV1" t="s">
        <v>27102</v>
      </c>
      <c r="UZW1" t="s">
        <v>27103</v>
      </c>
      <c r="UZX1" t="s">
        <v>27104</v>
      </c>
      <c r="UZY1" t="s">
        <v>27105</v>
      </c>
      <c r="UZZ1" t="s">
        <v>27106</v>
      </c>
      <c r="VAA1" t="s">
        <v>27107</v>
      </c>
      <c r="VAB1" t="s">
        <v>27108</v>
      </c>
      <c r="VAC1" t="s">
        <v>27109</v>
      </c>
      <c r="VAD1" t="s">
        <v>27110</v>
      </c>
      <c r="VAE1" t="s">
        <v>27111</v>
      </c>
      <c r="VAF1" t="s">
        <v>27112</v>
      </c>
      <c r="VAG1" t="s">
        <v>27113</v>
      </c>
      <c r="VAH1" t="s">
        <v>27114</v>
      </c>
      <c r="VAI1" t="s">
        <v>27115</v>
      </c>
      <c r="VAJ1" t="s">
        <v>27116</v>
      </c>
      <c r="VAK1" t="s">
        <v>27117</v>
      </c>
      <c r="VAL1" t="s">
        <v>27118</v>
      </c>
      <c r="VAM1" t="s">
        <v>27119</v>
      </c>
      <c r="VAN1" t="s">
        <v>27120</v>
      </c>
      <c r="VAO1" t="s">
        <v>27121</v>
      </c>
      <c r="VAP1" t="s">
        <v>27122</v>
      </c>
      <c r="VAQ1" t="s">
        <v>27123</v>
      </c>
      <c r="VAR1" t="s">
        <v>27124</v>
      </c>
      <c r="VAS1" t="s">
        <v>27125</v>
      </c>
      <c r="VAT1" t="s">
        <v>27126</v>
      </c>
      <c r="VAU1" t="s">
        <v>27127</v>
      </c>
      <c r="VAV1" t="s">
        <v>27128</v>
      </c>
      <c r="VAW1" t="s">
        <v>27129</v>
      </c>
      <c r="VAX1" t="s">
        <v>27130</v>
      </c>
      <c r="VAY1" t="s">
        <v>27131</v>
      </c>
      <c r="VAZ1" t="s">
        <v>27132</v>
      </c>
      <c r="VBA1" t="s">
        <v>27133</v>
      </c>
      <c r="VBB1" t="s">
        <v>27134</v>
      </c>
      <c r="VBC1" t="s">
        <v>27135</v>
      </c>
      <c r="VBD1" t="s">
        <v>27136</v>
      </c>
      <c r="VBE1" t="s">
        <v>27137</v>
      </c>
      <c r="VBF1" t="s">
        <v>27138</v>
      </c>
      <c r="VBG1" t="s">
        <v>27139</v>
      </c>
      <c r="VBH1" t="s">
        <v>27140</v>
      </c>
      <c r="VBI1" t="s">
        <v>27141</v>
      </c>
      <c r="VBJ1" t="s">
        <v>27142</v>
      </c>
      <c r="VBK1" t="s">
        <v>27143</v>
      </c>
      <c r="VBL1" t="s">
        <v>27144</v>
      </c>
      <c r="VBM1" t="s">
        <v>27145</v>
      </c>
      <c r="VBN1" t="s">
        <v>27146</v>
      </c>
      <c r="VBO1" t="s">
        <v>27147</v>
      </c>
      <c r="VBP1" t="s">
        <v>27148</v>
      </c>
      <c r="VBQ1" t="s">
        <v>27149</v>
      </c>
      <c r="VBR1" t="s">
        <v>27150</v>
      </c>
      <c r="VBS1" t="s">
        <v>27151</v>
      </c>
      <c r="VBT1" t="s">
        <v>27152</v>
      </c>
      <c r="VBU1" t="s">
        <v>27153</v>
      </c>
      <c r="VBV1" t="s">
        <v>27154</v>
      </c>
      <c r="VBW1" t="s">
        <v>27155</v>
      </c>
      <c r="VBX1" t="s">
        <v>27156</v>
      </c>
      <c r="VBY1" t="s">
        <v>27157</v>
      </c>
      <c r="VBZ1" t="s">
        <v>27158</v>
      </c>
      <c r="VCA1" t="s">
        <v>27159</v>
      </c>
      <c r="VCB1" t="s">
        <v>27160</v>
      </c>
      <c r="VCC1" t="s">
        <v>27161</v>
      </c>
      <c r="VCD1" t="s">
        <v>27162</v>
      </c>
      <c r="VCE1" t="s">
        <v>27163</v>
      </c>
      <c r="VCF1" t="s">
        <v>27164</v>
      </c>
      <c r="VCG1" t="s">
        <v>27165</v>
      </c>
      <c r="VCH1" t="s">
        <v>27166</v>
      </c>
      <c r="VCI1" t="s">
        <v>27167</v>
      </c>
      <c r="VCJ1" t="s">
        <v>27168</v>
      </c>
      <c r="VCK1" t="s">
        <v>27169</v>
      </c>
      <c r="VCL1" t="s">
        <v>27170</v>
      </c>
      <c r="VCM1" t="s">
        <v>27171</v>
      </c>
      <c r="VCN1" t="s">
        <v>27172</v>
      </c>
      <c r="VCO1" t="s">
        <v>27173</v>
      </c>
      <c r="VCP1" t="s">
        <v>27174</v>
      </c>
      <c r="VCQ1" t="s">
        <v>27175</v>
      </c>
      <c r="VCR1" t="s">
        <v>27176</v>
      </c>
      <c r="VCS1" t="s">
        <v>27177</v>
      </c>
      <c r="VCT1" t="s">
        <v>27178</v>
      </c>
      <c r="VCU1" t="s">
        <v>27179</v>
      </c>
      <c r="VCV1" t="s">
        <v>27180</v>
      </c>
      <c r="VCW1" t="s">
        <v>27181</v>
      </c>
      <c r="VCX1" t="s">
        <v>27182</v>
      </c>
      <c r="VCY1" t="s">
        <v>27183</v>
      </c>
      <c r="VCZ1" t="s">
        <v>27184</v>
      </c>
      <c r="VDA1" t="s">
        <v>27185</v>
      </c>
      <c r="VDB1" t="s">
        <v>27186</v>
      </c>
      <c r="VDC1" t="s">
        <v>27187</v>
      </c>
      <c r="VDD1" t="s">
        <v>27188</v>
      </c>
      <c r="VDE1" t="s">
        <v>27189</v>
      </c>
      <c r="VDF1" t="s">
        <v>27190</v>
      </c>
      <c r="VDG1" t="s">
        <v>27191</v>
      </c>
      <c r="VDH1" t="s">
        <v>27192</v>
      </c>
      <c r="VDI1" t="s">
        <v>27193</v>
      </c>
      <c r="VDJ1" t="s">
        <v>27194</v>
      </c>
      <c r="VDK1" t="s">
        <v>27195</v>
      </c>
      <c r="VDL1" t="s">
        <v>27196</v>
      </c>
      <c r="VDM1" t="s">
        <v>27197</v>
      </c>
      <c r="VDN1" t="s">
        <v>27198</v>
      </c>
      <c r="VDO1" t="s">
        <v>27199</v>
      </c>
      <c r="VDP1" t="s">
        <v>27200</v>
      </c>
      <c r="VDQ1" t="s">
        <v>27201</v>
      </c>
      <c r="VDR1" t="s">
        <v>27202</v>
      </c>
      <c r="VDS1" t="s">
        <v>27203</v>
      </c>
      <c r="VDT1" t="s">
        <v>27204</v>
      </c>
      <c r="VDU1" t="s">
        <v>27205</v>
      </c>
      <c r="VDV1" t="s">
        <v>27206</v>
      </c>
      <c r="VDW1" t="s">
        <v>27207</v>
      </c>
      <c r="VDX1" t="s">
        <v>27208</v>
      </c>
      <c r="VDY1" t="s">
        <v>27209</v>
      </c>
      <c r="VDZ1" t="s">
        <v>27210</v>
      </c>
      <c r="VEA1" t="s">
        <v>27211</v>
      </c>
      <c r="VEB1" t="s">
        <v>27212</v>
      </c>
      <c r="VEC1" t="s">
        <v>27213</v>
      </c>
      <c r="VED1" t="s">
        <v>27214</v>
      </c>
      <c r="VEE1" t="s">
        <v>27215</v>
      </c>
      <c r="VEF1" t="s">
        <v>27216</v>
      </c>
      <c r="VEG1" t="s">
        <v>27217</v>
      </c>
      <c r="VEH1" t="s">
        <v>27218</v>
      </c>
      <c r="VEI1" t="s">
        <v>27219</v>
      </c>
      <c r="VEJ1" t="s">
        <v>27220</v>
      </c>
      <c r="VEK1" t="s">
        <v>27221</v>
      </c>
      <c r="VEL1" t="s">
        <v>27222</v>
      </c>
      <c r="VEM1" t="s">
        <v>27223</v>
      </c>
      <c r="VEN1" t="s">
        <v>27224</v>
      </c>
      <c r="VEO1" t="s">
        <v>27225</v>
      </c>
      <c r="VEP1" t="s">
        <v>27226</v>
      </c>
      <c r="VEQ1" t="s">
        <v>27227</v>
      </c>
      <c r="VER1" t="s">
        <v>27228</v>
      </c>
      <c r="VES1" t="s">
        <v>27229</v>
      </c>
      <c r="VET1" t="s">
        <v>27230</v>
      </c>
      <c r="VEU1" t="s">
        <v>27231</v>
      </c>
      <c r="VEV1" t="s">
        <v>27232</v>
      </c>
      <c r="VEW1" t="s">
        <v>27233</v>
      </c>
      <c r="VEX1" t="s">
        <v>27234</v>
      </c>
      <c r="VEY1" t="s">
        <v>27235</v>
      </c>
      <c r="VEZ1" t="s">
        <v>27236</v>
      </c>
      <c r="VFA1" t="s">
        <v>27237</v>
      </c>
      <c r="VFB1" t="s">
        <v>27238</v>
      </c>
      <c r="VFC1" t="s">
        <v>27239</v>
      </c>
      <c r="VFD1" t="s">
        <v>27240</v>
      </c>
      <c r="VFE1" t="s">
        <v>27241</v>
      </c>
      <c r="VFF1" t="s">
        <v>27242</v>
      </c>
      <c r="VFG1" t="s">
        <v>27243</v>
      </c>
      <c r="VFH1" t="s">
        <v>27244</v>
      </c>
      <c r="VFI1" t="s">
        <v>27245</v>
      </c>
      <c r="VFJ1" t="s">
        <v>27246</v>
      </c>
      <c r="VFK1" t="s">
        <v>27247</v>
      </c>
      <c r="VFL1" t="s">
        <v>27248</v>
      </c>
      <c r="VFM1" t="s">
        <v>27249</v>
      </c>
      <c r="VFN1" t="s">
        <v>27250</v>
      </c>
      <c r="VFO1" t="s">
        <v>27251</v>
      </c>
      <c r="VFP1" t="s">
        <v>27252</v>
      </c>
      <c r="VFQ1" t="s">
        <v>27253</v>
      </c>
      <c r="VFR1" t="s">
        <v>27254</v>
      </c>
      <c r="VFS1" t="s">
        <v>27255</v>
      </c>
      <c r="VFT1" t="s">
        <v>27256</v>
      </c>
      <c r="VFU1" t="s">
        <v>27257</v>
      </c>
      <c r="VFV1" t="s">
        <v>27258</v>
      </c>
      <c r="VFW1" t="s">
        <v>27259</v>
      </c>
      <c r="VFX1" t="s">
        <v>27260</v>
      </c>
      <c r="VFY1" t="s">
        <v>27261</v>
      </c>
      <c r="VFZ1" t="s">
        <v>27262</v>
      </c>
      <c r="VGA1" t="s">
        <v>27263</v>
      </c>
      <c r="VGB1" t="s">
        <v>27264</v>
      </c>
      <c r="VGC1" t="s">
        <v>27265</v>
      </c>
      <c r="VGD1" t="s">
        <v>27266</v>
      </c>
      <c r="VGE1" t="s">
        <v>27267</v>
      </c>
      <c r="VGF1" t="s">
        <v>27268</v>
      </c>
      <c r="VGG1" t="s">
        <v>27269</v>
      </c>
      <c r="VGH1" t="s">
        <v>27270</v>
      </c>
      <c r="VGI1" t="s">
        <v>27271</v>
      </c>
      <c r="VGJ1" t="s">
        <v>27272</v>
      </c>
      <c r="VGK1" t="s">
        <v>27273</v>
      </c>
      <c r="VGL1" t="s">
        <v>27274</v>
      </c>
      <c r="VGM1" t="s">
        <v>27275</v>
      </c>
      <c r="VGN1" t="s">
        <v>27276</v>
      </c>
      <c r="VGO1" t="s">
        <v>27277</v>
      </c>
      <c r="VGP1" t="s">
        <v>27278</v>
      </c>
      <c r="VGQ1" t="s">
        <v>27279</v>
      </c>
      <c r="VGR1" t="s">
        <v>27280</v>
      </c>
      <c r="VGS1" t="s">
        <v>27281</v>
      </c>
      <c r="VGT1" t="s">
        <v>27282</v>
      </c>
      <c r="VGU1" t="s">
        <v>27283</v>
      </c>
      <c r="VGV1" t="s">
        <v>27284</v>
      </c>
      <c r="VGW1" t="s">
        <v>27285</v>
      </c>
      <c r="VGX1" t="s">
        <v>27286</v>
      </c>
      <c r="VGY1" t="s">
        <v>27287</v>
      </c>
      <c r="VGZ1" t="s">
        <v>27288</v>
      </c>
      <c r="VHA1" t="s">
        <v>27289</v>
      </c>
      <c r="VHB1" t="s">
        <v>27290</v>
      </c>
      <c r="VHC1" t="s">
        <v>27291</v>
      </c>
      <c r="VHD1" t="s">
        <v>27292</v>
      </c>
      <c r="VHE1" t="s">
        <v>27293</v>
      </c>
      <c r="VHF1" t="s">
        <v>27294</v>
      </c>
      <c r="VHG1" t="s">
        <v>27295</v>
      </c>
      <c r="VHH1" t="s">
        <v>27296</v>
      </c>
      <c r="VHI1" t="s">
        <v>27297</v>
      </c>
      <c r="VHJ1" t="s">
        <v>27298</v>
      </c>
      <c r="VHK1" t="s">
        <v>27299</v>
      </c>
      <c r="VHL1" t="s">
        <v>27300</v>
      </c>
      <c r="VHM1" t="s">
        <v>27301</v>
      </c>
      <c r="VHN1" t="s">
        <v>27302</v>
      </c>
      <c r="VHO1" t="s">
        <v>27303</v>
      </c>
      <c r="VHP1" t="s">
        <v>27304</v>
      </c>
      <c r="VHQ1" t="s">
        <v>27305</v>
      </c>
      <c r="VHR1" t="s">
        <v>27306</v>
      </c>
      <c r="VHS1" t="s">
        <v>27307</v>
      </c>
      <c r="VHT1" t="s">
        <v>27308</v>
      </c>
      <c r="VHU1" t="s">
        <v>27309</v>
      </c>
      <c r="VHV1" t="s">
        <v>27310</v>
      </c>
      <c r="VHW1" t="s">
        <v>27311</v>
      </c>
      <c r="VHX1" t="s">
        <v>27312</v>
      </c>
      <c r="VHY1" t="s">
        <v>27313</v>
      </c>
      <c r="VHZ1" t="s">
        <v>27314</v>
      </c>
      <c r="VIA1" t="s">
        <v>27315</v>
      </c>
      <c r="VIB1" t="s">
        <v>27316</v>
      </c>
      <c r="VIC1" t="s">
        <v>27317</v>
      </c>
      <c r="VID1" t="s">
        <v>27318</v>
      </c>
      <c r="VIE1" t="s">
        <v>27319</v>
      </c>
      <c r="VIF1" t="s">
        <v>27320</v>
      </c>
      <c r="VIG1" t="s">
        <v>27321</v>
      </c>
      <c r="VIH1" t="s">
        <v>27322</v>
      </c>
      <c r="VII1" t="s">
        <v>27323</v>
      </c>
      <c r="VIJ1" t="s">
        <v>27324</v>
      </c>
      <c r="VIK1" t="s">
        <v>27325</v>
      </c>
      <c r="VIL1" t="s">
        <v>27326</v>
      </c>
      <c r="VIM1" t="s">
        <v>27327</v>
      </c>
      <c r="VIN1" t="s">
        <v>27328</v>
      </c>
      <c r="VIO1" t="s">
        <v>27329</v>
      </c>
      <c r="VIP1" t="s">
        <v>27330</v>
      </c>
      <c r="VIQ1" t="s">
        <v>27331</v>
      </c>
      <c r="VIR1" t="s">
        <v>27332</v>
      </c>
      <c r="VIS1" t="s">
        <v>27333</v>
      </c>
      <c r="VIT1" t="s">
        <v>27334</v>
      </c>
      <c r="VIU1" t="s">
        <v>27335</v>
      </c>
      <c r="VIV1" t="s">
        <v>27336</v>
      </c>
      <c r="VIW1" t="s">
        <v>27337</v>
      </c>
      <c r="VIX1" t="s">
        <v>27338</v>
      </c>
      <c r="VIY1" t="s">
        <v>27339</v>
      </c>
      <c r="VIZ1" t="s">
        <v>27340</v>
      </c>
      <c r="VJA1" t="s">
        <v>27341</v>
      </c>
      <c r="VJB1" t="s">
        <v>27342</v>
      </c>
      <c r="VJC1" t="s">
        <v>27343</v>
      </c>
      <c r="VJD1" t="s">
        <v>27344</v>
      </c>
      <c r="VJE1" t="s">
        <v>27345</v>
      </c>
      <c r="VJF1" t="s">
        <v>27346</v>
      </c>
      <c r="VJG1" t="s">
        <v>27347</v>
      </c>
      <c r="VJH1" t="s">
        <v>27348</v>
      </c>
      <c r="VJI1" t="s">
        <v>27349</v>
      </c>
      <c r="VJJ1" t="s">
        <v>27350</v>
      </c>
      <c r="VJK1" t="s">
        <v>27351</v>
      </c>
      <c r="VJL1" t="s">
        <v>27352</v>
      </c>
      <c r="VJM1" t="s">
        <v>27353</v>
      </c>
      <c r="VJN1" t="s">
        <v>27354</v>
      </c>
      <c r="VJO1" t="s">
        <v>27355</v>
      </c>
      <c r="VJP1" t="s">
        <v>27356</v>
      </c>
      <c r="VJQ1" t="s">
        <v>27357</v>
      </c>
      <c r="VJR1" t="s">
        <v>27358</v>
      </c>
      <c r="VJS1" t="s">
        <v>27359</v>
      </c>
      <c r="VJT1" t="s">
        <v>27360</v>
      </c>
      <c r="VJU1" t="s">
        <v>27361</v>
      </c>
      <c r="VJV1" t="s">
        <v>27362</v>
      </c>
      <c r="VJW1" t="s">
        <v>27363</v>
      </c>
      <c r="VJX1" t="s">
        <v>27364</v>
      </c>
      <c r="VJY1" t="s">
        <v>27365</v>
      </c>
      <c r="VJZ1" t="s">
        <v>27366</v>
      </c>
      <c r="VKA1" t="s">
        <v>27367</v>
      </c>
      <c r="VKB1" t="s">
        <v>27368</v>
      </c>
      <c r="VKC1" t="s">
        <v>27369</v>
      </c>
      <c r="VKD1" t="s">
        <v>27370</v>
      </c>
      <c r="VKE1" t="s">
        <v>27371</v>
      </c>
      <c r="VKF1" t="s">
        <v>27372</v>
      </c>
      <c r="VKG1" t="s">
        <v>27373</v>
      </c>
      <c r="VKH1" t="s">
        <v>27374</v>
      </c>
      <c r="VKI1" t="s">
        <v>27375</v>
      </c>
      <c r="VKJ1" t="s">
        <v>27376</v>
      </c>
      <c r="VKK1" t="s">
        <v>27377</v>
      </c>
      <c r="VKL1" t="s">
        <v>27378</v>
      </c>
      <c r="VKM1" t="s">
        <v>27379</v>
      </c>
      <c r="VKN1" t="s">
        <v>27380</v>
      </c>
      <c r="VKO1" t="s">
        <v>27381</v>
      </c>
      <c r="VKP1" t="s">
        <v>27382</v>
      </c>
      <c r="VKQ1" t="s">
        <v>27383</v>
      </c>
      <c r="VKR1" t="s">
        <v>27384</v>
      </c>
      <c r="VKS1" t="s">
        <v>27385</v>
      </c>
      <c r="VKT1" t="s">
        <v>27386</v>
      </c>
      <c r="VKU1" t="s">
        <v>27387</v>
      </c>
      <c r="VKV1" t="s">
        <v>27388</v>
      </c>
      <c r="VKW1" t="s">
        <v>27389</v>
      </c>
      <c r="VKX1" t="s">
        <v>27390</v>
      </c>
      <c r="VKY1" t="s">
        <v>27391</v>
      </c>
      <c r="VKZ1" t="s">
        <v>27392</v>
      </c>
      <c r="VLA1" t="s">
        <v>27393</v>
      </c>
      <c r="VLB1" t="s">
        <v>27394</v>
      </c>
      <c r="VLC1" t="s">
        <v>27395</v>
      </c>
      <c r="VLD1" t="s">
        <v>27396</v>
      </c>
      <c r="VLE1" t="s">
        <v>27397</v>
      </c>
      <c r="VLF1" t="s">
        <v>27398</v>
      </c>
      <c r="VLG1" t="s">
        <v>27399</v>
      </c>
      <c r="VLH1" t="s">
        <v>27400</v>
      </c>
      <c r="VLI1" t="s">
        <v>27401</v>
      </c>
      <c r="VLJ1" t="s">
        <v>27402</v>
      </c>
      <c r="VLK1" t="s">
        <v>27403</v>
      </c>
      <c r="VLL1" t="s">
        <v>27404</v>
      </c>
      <c r="VLM1" t="s">
        <v>27405</v>
      </c>
      <c r="VLN1" t="s">
        <v>27406</v>
      </c>
      <c r="VLO1" t="s">
        <v>27407</v>
      </c>
      <c r="VLP1" t="s">
        <v>27408</v>
      </c>
      <c r="VLQ1" t="s">
        <v>27409</v>
      </c>
      <c r="VLR1" t="s">
        <v>27410</v>
      </c>
      <c r="VLS1" t="s">
        <v>27411</v>
      </c>
      <c r="VLT1" t="s">
        <v>27412</v>
      </c>
      <c r="VLU1" t="s">
        <v>27413</v>
      </c>
      <c r="VLV1" t="s">
        <v>27414</v>
      </c>
      <c r="VLW1" t="s">
        <v>27415</v>
      </c>
      <c r="VLX1" t="s">
        <v>27416</v>
      </c>
      <c r="VLY1" t="s">
        <v>27417</v>
      </c>
      <c r="VLZ1" t="s">
        <v>27418</v>
      </c>
      <c r="VMA1" t="s">
        <v>27419</v>
      </c>
      <c r="VMB1" t="s">
        <v>27420</v>
      </c>
      <c r="VMC1" t="s">
        <v>27421</v>
      </c>
      <c r="VMD1" t="s">
        <v>27422</v>
      </c>
      <c r="VME1" t="s">
        <v>27423</v>
      </c>
      <c r="VMF1" t="s">
        <v>27424</v>
      </c>
      <c r="VMG1" t="s">
        <v>27425</v>
      </c>
      <c r="VMH1" t="s">
        <v>27426</v>
      </c>
      <c r="VMI1" t="s">
        <v>27427</v>
      </c>
      <c r="VMJ1" t="s">
        <v>27428</v>
      </c>
      <c r="VMK1" t="s">
        <v>27429</v>
      </c>
      <c r="VML1" t="s">
        <v>27430</v>
      </c>
      <c r="VMM1" t="s">
        <v>27431</v>
      </c>
      <c r="VMN1" t="s">
        <v>27432</v>
      </c>
      <c r="VMO1" t="s">
        <v>27433</v>
      </c>
      <c r="VMP1" t="s">
        <v>27434</v>
      </c>
      <c r="VMQ1" t="s">
        <v>27435</v>
      </c>
      <c r="VMR1" t="s">
        <v>27436</v>
      </c>
      <c r="VMS1" t="s">
        <v>27437</v>
      </c>
      <c r="VMT1" t="s">
        <v>27438</v>
      </c>
      <c r="VMU1" t="s">
        <v>27439</v>
      </c>
      <c r="VMV1" t="s">
        <v>27440</v>
      </c>
      <c r="VMW1" t="s">
        <v>27441</v>
      </c>
      <c r="VMX1" t="s">
        <v>27442</v>
      </c>
      <c r="VMY1" t="s">
        <v>27443</v>
      </c>
      <c r="VMZ1" t="s">
        <v>27444</v>
      </c>
      <c r="VNA1" t="s">
        <v>27445</v>
      </c>
      <c r="VNB1" t="s">
        <v>27446</v>
      </c>
      <c r="VNC1" t="s">
        <v>27447</v>
      </c>
      <c r="VND1" t="s">
        <v>27448</v>
      </c>
      <c r="VNE1" t="s">
        <v>27449</v>
      </c>
      <c r="VNF1" t="s">
        <v>27450</v>
      </c>
      <c r="VNG1" t="s">
        <v>27451</v>
      </c>
      <c r="VNH1" t="s">
        <v>27452</v>
      </c>
      <c r="VNI1" t="s">
        <v>27453</v>
      </c>
      <c r="VNJ1" t="s">
        <v>27454</v>
      </c>
      <c r="VNK1" t="s">
        <v>27455</v>
      </c>
      <c r="VNL1" t="s">
        <v>27456</v>
      </c>
      <c r="VNM1" t="s">
        <v>27457</v>
      </c>
      <c r="VNN1" t="s">
        <v>27458</v>
      </c>
      <c r="VNO1" t="s">
        <v>27459</v>
      </c>
      <c r="VNP1" t="s">
        <v>27460</v>
      </c>
      <c r="VNQ1" t="s">
        <v>27461</v>
      </c>
      <c r="VNR1" t="s">
        <v>27462</v>
      </c>
      <c r="VNS1" t="s">
        <v>27463</v>
      </c>
      <c r="VNT1" t="s">
        <v>27464</v>
      </c>
      <c r="VNU1" t="s">
        <v>27465</v>
      </c>
      <c r="VNV1" t="s">
        <v>27466</v>
      </c>
      <c r="VNW1" t="s">
        <v>27467</v>
      </c>
      <c r="VNX1" t="s">
        <v>27468</v>
      </c>
      <c r="VNY1" t="s">
        <v>27469</v>
      </c>
      <c r="VNZ1" t="s">
        <v>27470</v>
      </c>
      <c r="VOA1" t="s">
        <v>27471</v>
      </c>
      <c r="VOB1" t="s">
        <v>27472</v>
      </c>
      <c r="VOC1" t="s">
        <v>27473</v>
      </c>
      <c r="VOD1" t="s">
        <v>27474</v>
      </c>
      <c r="VOE1" t="s">
        <v>27475</v>
      </c>
      <c r="VOF1" t="s">
        <v>27476</v>
      </c>
      <c r="VOG1" t="s">
        <v>27477</v>
      </c>
      <c r="VOH1" t="s">
        <v>27478</v>
      </c>
      <c r="VOI1" t="s">
        <v>27479</v>
      </c>
      <c r="VOJ1" t="s">
        <v>27480</v>
      </c>
      <c r="VOK1" t="s">
        <v>27481</v>
      </c>
      <c r="VOL1" t="s">
        <v>27482</v>
      </c>
      <c r="VOM1" t="s">
        <v>27483</v>
      </c>
      <c r="VON1" t="s">
        <v>27484</v>
      </c>
      <c r="VOO1" t="s">
        <v>27485</v>
      </c>
      <c r="VOP1" t="s">
        <v>27486</v>
      </c>
      <c r="VOQ1" t="s">
        <v>27487</v>
      </c>
      <c r="VOR1" t="s">
        <v>27488</v>
      </c>
      <c r="VOS1" t="s">
        <v>27489</v>
      </c>
      <c r="VOT1" t="s">
        <v>27490</v>
      </c>
      <c r="VOU1" t="s">
        <v>27491</v>
      </c>
      <c r="VOV1" t="s">
        <v>27492</v>
      </c>
      <c r="VOW1" t="s">
        <v>27493</v>
      </c>
      <c r="VOX1" t="s">
        <v>27494</v>
      </c>
      <c r="VOY1" t="s">
        <v>27495</v>
      </c>
      <c r="VOZ1" t="s">
        <v>27496</v>
      </c>
      <c r="VPA1" t="s">
        <v>27497</v>
      </c>
      <c r="VPB1" t="s">
        <v>27498</v>
      </c>
      <c r="VPC1" t="s">
        <v>27499</v>
      </c>
      <c r="VPD1" t="s">
        <v>27500</v>
      </c>
      <c r="VPE1" t="s">
        <v>27501</v>
      </c>
      <c r="VPF1" t="s">
        <v>27502</v>
      </c>
      <c r="VPG1" t="s">
        <v>27503</v>
      </c>
      <c r="VPH1" t="s">
        <v>27504</v>
      </c>
      <c r="VPI1" t="s">
        <v>27505</v>
      </c>
      <c r="VPJ1" t="s">
        <v>27506</v>
      </c>
      <c r="VPK1" t="s">
        <v>27507</v>
      </c>
      <c r="VPL1" t="s">
        <v>27508</v>
      </c>
      <c r="VPM1" t="s">
        <v>27509</v>
      </c>
      <c r="VPN1" t="s">
        <v>27510</v>
      </c>
      <c r="VPO1" t="s">
        <v>27511</v>
      </c>
      <c r="VPP1" t="s">
        <v>27512</v>
      </c>
      <c r="VPQ1" t="s">
        <v>27513</v>
      </c>
      <c r="VPR1" t="s">
        <v>27514</v>
      </c>
      <c r="VPS1" t="s">
        <v>27515</v>
      </c>
      <c r="VPT1" t="s">
        <v>27516</v>
      </c>
      <c r="VPU1" t="s">
        <v>27517</v>
      </c>
      <c r="VPV1" t="s">
        <v>27518</v>
      </c>
      <c r="VPW1" t="s">
        <v>27519</v>
      </c>
      <c r="VPX1" t="s">
        <v>27520</v>
      </c>
      <c r="VPY1" t="s">
        <v>27521</v>
      </c>
      <c r="VPZ1" t="s">
        <v>27522</v>
      </c>
      <c r="VQA1" t="s">
        <v>27523</v>
      </c>
      <c r="VQB1" t="s">
        <v>27524</v>
      </c>
      <c r="VQC1" t="s">
        <v>27525</v>
      </c>
      <c r="VQD1" t="s">
        <v>27526</v>
      </c>
      <c r="VQE1" t="s">
        <v>27527</v>
      </c>
      <c r="VQF1" t="s">
        <v>27528</v>
      </c>
      <c r="VQG1" t="s">
        <v>27529</v>
      </c>
      <c r="VQH1" t="s">
        <v>27530</v>
      </c>
      <c r="VQI1" t="s">
        <v>27531</v>
      </c>
      <c r="VQJ1" t="s">
        <v>27532</v>
      </c>
      <c r="VQK1" t="s">
        <v>27533</v>
      </c>
      <c r="VQL1" t="s">
        <v>27534</v>
      </c>
      <c r="VQM1" t="s">
        <v>27535</v>
      </c>
      <c r="VQN1" t="s">
        <v>27536</v>
      </c>
      <c r="VQO1" t="s">
        <v>27537</v>
      </c>
      <c r="VQP1" t="s">
        <v>27538</v>
      </c>
      <c r="VQQ1" t="s">
        <v>27539</v>
      </c>
      <c r="VQR1" t="s">
        <v>27540</v>
      </c>
      <c r="VQS1" t="s">
        <v>27541</v>
      </c>
      <c r="VQT1" t="s">
        <v>27542</v>
      </c>
      <c r="VQU1" t="s">
        <v>27543</v>
      </c>
      <c r="VQV1" t="s">
        <v>27544</v>
      </c>
      <c r="VQW1" t="s">
        <v>27545</v>
      </c>
      <c r="VQX1" t="s">
        <v>27546</v>
      </c>
      <c r="VQY1" t="s">
        <v>27547</v>
      </c>
      <c r="VQZ1" t="s">
        <v>27548</v>
      </c>
      <c r="VRA1" t="s">
        <v>27549</v>
      </c>
      <c r="VRB1" t="s">
        <v>27550</v>
      </c>
      <c r="VRC1" t="s">
        <v>27551</v>
      </c>
      <c r="VRD1" t="s">
        <v>27552</v>
      </c>
      <c r="VRE1" t="s">
        <v>27553</v>
      </c>
      <c r="VRF1" t="s">
        <v>27554</v>
      </c>
      <c r="VRG1" t="s">
        <v>27555</v>
      </c>
      <c r="VRH1" t="s">
        <v>27556</v>
      </c>
      <c r="VRI1" t="s">
        <v>27557</v>
      </c>
      <c r="VRJ1" t="s">
        <v>27558</v>
      </c>
      <c r="VRK1" t="s">
        <v>27559</v>
      </c>
      <c r="VRL1" t="s">
        <v>27560</v>
      </c>
      <c r="VRM1" t="s">
        <v>27561</v>
      </c>
      <c r="VRN1" t="s">
        <v>27562</v>
      </c>
      <c r="VRO1" t="s">
        <v>27563</v>
      </c>
      <c r="VRP1" t="s">
        <v>27564</v>
      </c>
      <c r="VRQ1" t="s">
        <v>27565</v>
      </c>
      <c r="VRR1" t="s">
        <v>27566</v>
      </c>
      <c r="VRS1" t="s">
        <v>27567</v>
      </c>
      <c r="VRT1" t="s">
        <v>27568</v>
      </c>
      <c r="VRU1" t="s">
        <v>27569</v>
      </c>
      <c r="VRV1" t="s">
        <v>27570</v>
      </c>
      <c r="VRW1" t="s">
        <v>27571</v>
      </c>
      <c r="VRX1" t="s">
        <v>27572</v>
      </c>
      <c r="VRY1" t="s">
        <v>27573</v>
      </c>
      <c r="VRZ1" t="s">
        <v>27574</v>
      </c>
      <c r="VSA1" t="s">
        <v>27575</v>
      </c>
      <c r="VSB1" t="s">
        <v>27576</v>
      </c>
      <c r="VSC1" t="s">
        <v>27577</v>
      </c>
      <c r="VSD1" t="s">
        <v>27578</v>
      </c>
      <c r="VSE1" t="s">
        <v>27579</v>
      </c>
      <c r="VSF1" t="s">
        <v>27580</v>
      </c>
      <c r="VSG1" t="s">
        <v>27581</v>
      </c>
      <c r="VSH1" t="s">
        <v>27582</v>
      </c>
      <c r="VSI1" t="s">
        <v>27583</v>
      </c>
      <c r="VSJ1" t="s">
        <v>27584</v>
      </c>
      <c r="VSK1" t="s">
        <v>27585</v>
      </c>
      <c r="VSL1" t="s">
        <v>27586</v>
      </c>
      <c r="VSM1" t="s">
        <v>27587</v>
      </c>
      <c r="VSN1" t="s">
        <v>27588</v>
      </c>
      <c r="VSO1" t="s">
        <v>27589</v>
      </c>
      <c r="VSP1" t="s">
        <v>27590</v>
      </c>
      <c r="VSQ1" t="s">
        <v>27591</v>
      </c>
      <c r="VSR1" t="s">
        <v>27592</v>
      </c>
      <c r="VSS1" t="s">
        <v>27593</v>
      </c>
      <c r="VST1" t="s">
        <v>27594</v>
      </c>
      <c r="VSU1" t="s">
        <v>27595</v>
      </c>
      <c r="VSV1" t="s">
        <v>27596</v>
      </c>
      <c r="VSW1" t="s">
        <v>27597</v>
      </c>
      <c r="VSX1" t="s">
        <v>27598</v>
      </c>
      <c r="VSY1" t="s">
        <v>27599</v>
      </c>
      <c r="VSZ1" t="s">
        <v>27600</v>
      </c>
      <c r="VTA1" t="s">
        <v>27601</v>
      </c>
      <c r="VTB1" t="s">
        <v>27602</v>
      </c>
      <c r="VTC1" t="s">
        <v>27603</v>
      </c>
      <c r="VTD1" t="s">
        <v>27604</v>
      </c>
      <c r="VTE1" t="s">
        <v>27605</v>
      </c>
      <c r="VTF1" t="s">
        <v>27606</v>
      </c>
      <c r="VTG1" t="s">
        <v>27607</v>
      </c>
      <c r="VTH1" t="s">
        <v>27608</v>
      </c>
      <c r="VTI1" t="s">
        <v>27609</v>
      </c>
      <c r="VTJ1" t="s">
        <v>27610</v>
      </c>
      <c r="VTK1" t="s">
        <v>27611</v>
      </c>
      <c r="VTL1" t="s">
        <v>27612</v>
      </c>
      <c r="VTM1" t="s">
        <v>27613</v>
      </c>
      <c r="VTN1" t="s">
        <v>27614</v>
      </c>
      <c r="VTO1" t="s">
        <v>27615</v>
      </c>
      <c r="VTP1" t="s">
        <v>27616</v>
      </c>
      <c r="VTQ1" t="s">
        <v>27617</v>
      </c>
      <c r="VTR1" t="s">
        <v>27618</v>
      </c>
      <c r="VTS1" t="s">
        <v>27619</v>
      </c>
      <c r="VTT1" t="s">
        <v>27620</v>
      </c>
      <c r="VTU1" t="s">
        <v>27621</v>
      </c>
      <c r="VTV1" t="s">
        <v>27622</v>
      </c>
      <c r="VTW1" t="s">
        <v>27623</v>
      </c>
      <c r="VTX1" t="s">
        <v>27624</v>
      </c>
      <c r="VTY1" t="s">
        <v>27625</v>
      </c>
      <c r="VTZ1" t="s">
        <v>27626</v>
      </c>
      <c r="VUA1" t="s">
        <v>27627</v>
      </c>
      <c r="VUB1" t="s">
        <v>27628</v>
      </c>
      <c r="VUC1" t="s">
        <v>27629</v>
      </c>
      <c r="VUD1" t="s">
        <v>27630</v>
      </c>
      <c r="VUE1" t="s">
        <v>27631</v>
      </c>
      <c r="VUF1" t="s">
        <v>27632</v>
      </c>
      <c r="VUG1" t="s">
        <v>27633</v>
      </c>
      <c r="VUH1" t="s">
        <v>27634</v>
      </c>
      <c r="VUI1" t="s">
        <v>27635</v>
      </c>
      <c r="VUJ1" t="s">
        <v>27636</v>
      </c>
      <c r="VUK1" t="s">
        <v>27637</v>
      </c>
      <c r="VUL1" t="s">
        <v>27638</v>
      </c>
      <c r="VUM1" t="s">
        <v>27639</v>
      </c>
      <c r="VUN1" t="s">
        <v>27640</v>
      </c>
      <c r="VUO1" t="s">
        <v>27641</v>
      </c>
      <c r="VUP1" t="s">
        <v>27642</v>
      </c>
      <c r="VUQ1" t="s">
        <v>27643</v>
      </c>
      <c r="VUR1" t="s">
        <v>27644</v>
      </c>
      <c r="VUS1" t="s">
        <v>27645</v>
      </c>
      <c r="VUT1" t="s">
        <v>27646</v>
      </c>
      <c r="VUU1" t="s">
        <v>27647</v>
      </c>
      <c r="VUV1" t="s">
        <v>27648</v>
      </c>
      <c r="VUW1" t="s">
        <v>27649</v>
      </c>
      <c r="VUX1" t="s">
        <v>27650</v>
      </c>
      <c r="VUY1" t="s">
        <v>27651</v>
      </c>
      <c r="VUZ1" t="s">
        <v>27652</v>
      </c>
      <c r="VVA1" t="s">
        <v>27653</v>
      </c>
      <c r="VVB1" t="s">
        <v>27654</v>
      </c>
      <c r="VVC1" t="s">
        <v>27655</v>
      </c>
      <c r="VVD1" t="s">
        <v>27656</v>
      </c>
      <c r="VVE1" t="s">
        <v>27657</v>
      </c>
      <c r="VVF1" t="s">
        <v>27658</v>
      </c>
      <c r="VVG1" t="s">
        <v>27659</v>
      </c>
      <c r="VVH1" t="s">
        <v>27660</v>
      </c>
      <c r="VVI1" t="s">
        <v>27661</v>
      </c>
      <c r="VVJ1" t="s">
        <v>27662</v>
      </c>
      <c r="VVK1" t="s">
        <v>27663</v>
      </c>
      <c r="VVL1" t="s">
        <v>27664</v>
      </c>
      <c r="VVM1" t="s">
        <v>27665</v>
      </c>
      <c r="VVN1" t="s">
        <v>27666</v>
      </c>
      <c r="VVO1" t="s">
        <v>27667</v>
      </c>
      <c r="VVP1" t="s">
        <v>27668</v>
      </c>
      <c r="VVQ1" t="s">
        <v>27669</v>
      </c>
      <c r="VVR1" t="s">
        <v>27670</v>
      </c>
      <c r="VVS1" t="s">
        <v>27671</v>
      </c>
      <c r="VVT1" t="s">
        <v>27672</v>
      </c>
      <c r="VVU1" t="s">
        <v>27673</v>
      </c>
      <c r="VVV1" t="s">
        <v>27674</v>
      </c>
      <c r="VVW1" t="s">
        <v>27675</v>
      </c>
      <c r="VVX1" t="s">
        <v>27676</v>
      </c>
      <c r="VVY1" t="s">
        <v>27677</v>
      </c>
      <c r="VVZ1" t="s">
        <v>27678</v>
      </c>
      <c r="VWA1" t="s">
        <v>27679</v>
      </c>
      <c r="VWB1" t="s">
        <v>27680</v>
      </c>
      <c r="VWC1" t="s">
        <v>27681</v>
      </c>
      <c r="VWD1" t="s">
        <v>27682</v>
      </c>
      <c r="VWE1" t="s">
        <v>27683</v>
      </c>
      <c r="VWF1" t="s">
        <v>27684</v>
      </c>
      <c r="VWG1" t="s">
        <v>27685</v>
      </c>
      <c r="VWH1" t="s">
        <v>27686</v>
      </c>
      <c r="VWI1" t="s">
        <v>27687</v>
      </c>
      <c r="VWJ1" t="s">
        <v>27688</v>
      </c>
      <c r="VWK1" t="s">
        <v>27689</v>
      </c>
      <c r="VWL1" t="s">
        <v>27690</v>
      </c>
      <c r="VWM1" t="s">
        <v>27691</v>
      </c>
      <c r="VWN1" t="s">
        <v>27692</v>
      </c>
      <c r="VWO1" t="s">
        <v>27693</v>
      </c>
      <c r="VWP1" t="s">
        <v>27694</v>
      </c>
      <c r="VWQ1" t="s">
        <v>27695</v>
      </c>
      <c r="VWR1" t="s">
        <v>27696</v>
      </c>
      <c r="VWS1" t="s">
        <v>27697</v>
      </c>
      <c r="VWT1" t="s">
        <v>27698</v>
      </c>
      <c r="VWU1" t="s">
        <v>27699</v>
      </c>
      <c r="VWV1" t="s">
        <v>27700</v>
      </c>
      <c r="VWW1" t="s">
        <v>27701</v>
      </c>
      <c r="VWX1" t="s">
        <v>27702</v>
      </c>
      <c r="VWY1" t="s">
        <v>27703</v>
      </c>
      <c r="VWZ1" t="s">
        <v>27704</v>
      </c>
      <c r="VXA1" t="s">
        <v>27705</v>
      </c>
      <c r="VXB1" t="s">
        <v>27706</v>
      </c>
      <c r="VXC1" t="s">
        <v>27707</v>
      </c>
      <c r="VXD1" t="s">
        <v>27708</v>
      </c>
      <c r="VXE1" t="s">
        <v>27709</v>
      </c>
      <c r="VXF1" t="s">
        <v>27710</v>
      </c>
      <c r="VXG1" t="s">
        <v>27711</v>
      </c>
      <c r="VXH1" t="s">
        <v>27712</v>
      </c>
      <c r="VXI1" t="s">
        <v>27713</v>
      </c>
      <c r="VXJ1" t="s">
        <v>27714</v>
      </c>
      <c r="VXK1" t="s">
        <v>27715</v>
      </c>
      <c r="VXL1" t="s">
        <v>27716</v>
      </c>
      <c r="VXM1" t="s">
        <v>27717</v>
      </c>
      <c r="VXN1" t="s">
        <v>27718</v>
      </c>
      <c r="VXO1" t="s">
        <v>27719</v>
      </c>
      <c r="VXP1" t="s">
        <v>27720</v>
      </c>
      <c r="VXQ1" t="s">
        <v>27721</v>
      </c>
      <c r="VXR1" t="s">
        <v>27722</v>
      </c>
      <c r="VXS1" t="s">
        <v>27723</v>
      </c>
      <c r="VXT1" t="s">
        <v>27724</v>
      </c>
      <c r="VXU1" t="s">
        <v>27725</v>
      </c>
      <c r="VXV1" t="s">
        <v>27726</v>
      </c>
      <c r="VXW1" t="s">
        <v>27727</v>
      </c>
      <c r="VXX1" t="s">
        <v>27728</v>
      </c>
      <c r="VXY1" t="s">
        <v>27729</v>
      </c>
      <c r="VXZ1" t="s">
        <v>27730</v>
      </c>
      <c r="VYA1" t="s">
        <v>27731</v>
      </c>
      <c r="VYB1" t="s">
        <v>27732</v>
      </c>
      <c r="VYC1" t="s">
        <v>27733</v>
      </c>
      <c r="VYD1" t="s">
        <v>27734</v>
      </c>
      <c r="VYE1" t="s">
        <v>27735</v>
      </c>
      <c r="VYF1" t="s">
        <v>27736</v>
      </c>
      <c r="VYG1" t="s">
        <v>27737</v>
      </c>
      <c r="VYH1" t="s">
        <v>27738</v>
      </c>
      <c r="VYI1" t="s">
        <v>27739</v>
      </c>
      <c r="VYJ1" t="s">
        <v>27740</v>
      </c>
      <c r="VYK1" t="s">
        <v>27741</v>
      </c>
      <c r="VYL1" t="s">
        <v>27742</v>
      </c>
      <c r="VYM1" t="s">
        <v>27743</v>
      </c>
      <c r="VYN1" t="s">
        <v>27744</v>
      </c>
      <c r="VYO1" t="s">
        <v>27745</v>
      </c>
      <c r="VYP1" t="s">
        <v>27746</v>
      </c>
      <c r="VYQ1" t="s">
        <v>27747</v>
      </c>
      <c r="VYR1" t="s">
        <v>27748</v>
      </c>
      <c r="VYS1" t="s">
        <v>27749</v>
      </c>
      <c r="VYT1" t="s">
        <v>27750</v>
      </c>
      <c r="VYU1" t="s">
        <v>27751</v>
      </c>
      <c r="VYV1" t="s">
        <v>27752</v>
      </c>
      <c r="VYW1" t="s">
        <v>27753</v>
      </c>
      <c r="VYX1" t="s">
        <v>27754</v>
      </c>
      <c r="VYY1" t="s">
        <v>27755</v>
      </c>
      <c r="VYZ1" t="s">
        <v>27756</v>
      </c>
      <c r="VZA1" t="s">
        <v>27757</v>
      </c>
      <c r="VZB1" t="s">
        <v>27758</v>
      </c>
      <c r="VZC1" t="s">
        <v>27759</v>
      </c>
      <c r="VZD1" t="s">
        <v>27760</v>
      </c>
      <c r="VZE1" t="s">
        <v>27761</v>
      </c>
      <c r="VZF1" t="s">
        <v>27762</v>
      </c>
      <c r="VZG1" t="s">
        <v>27763</v>
      </c>
      <c r="VZH1" t="s">
        <v>27764</v>
      </c>
      <c r="VZI1" t="s">
        <v>27765</v>
      </c>
      <c r="VZJ1" t="s">
        <v>27766</v>
      </c>
      <c r="VZK1" t="s">
        <v>27767</v>
      </c>
      <c r="VZL1" t="s">
        <v>27768</v>
      </c>
      <c r="VZM1" t="s">
        <v>27769</v>
      </c>
      <c r="VZN1" t="s">
        <v>27770</v>
      </c>
      <c r="VZO1" t="s">
        <v>27771</v>
      </c>
      <c r="VZP1" t="s">
        <v>27772</v>
      </c>
      <c r="VZQ1" t="s">
        <v>27773</v>
      </c>
      <c r="VZR1" t="s">
        <v>27774</v>
      </c>
      <c r="VZS1" t="s">
        <v>27775</v>
      </c>
      <c r="VZT1" t="s">
        <v>27776</v>
      </c>
      <c r="VZU1" t="s">
        <v>27777</v>
      </c>
      <c r="VZV1" t="s">
        <v>27778</v>
      </c>
      <c r="VZW1" t="s">
        <v>27779</v>
      </c>
      <c r="VZX1" t="s">
        <v>27780</v>
      </c>
      <c r="VZY1" t="s">
        <v>27781</v>
      </c>
      <c r="VZZ1" t="s">
        <v>27782</v>
      </c>
      <c r="WAA1" t="s">
        <v>27783</v>
      </c>
      <c r="WAB1" t="s">
        <v>27784</v>
      </c>
      <c r="WAC1" t="s">
        <v>27785</v>
      </c>
      <c r="WAD1" t="s">
        <v>27786</v>
      </c>
      <c r="WAE1" t="s">
        <v>27787</v>
      </c>
      <c r="WAF1" t="s">
        <v>27788</v>
      </c>
      <c r="WAG1" t="s">
        <v>27789</v>
      </c>
      <c r="WAH1" t="s">
        <v>27790</v>
      </c>
      <c r="WAI1" t="s">
        <v>27791</v>
      </c>
      <c r="WAJ1" t="s">
        <v>27792</v>
      </c>
      <c r="WAK1" t="s">
        <v>27793</v>
      </c>
      <c r="WAL1" t="s">
        <v>27794</v>
      </c>
      <c r="WAM1" t="s">
        <v>27795</v>
      </c>
      <c r="WAN1" t="s">
        <v>27796</v>
      </c>
      <c r="WAO1" t="s">
        <v>27797</v>
      </c>
      <c r="WAP1" t="s">
        <v>27798</v>
      </c>
      <c r="WAQ1" t="s">
        <v>27799</v>
      </c>
      <c r="WAR1" t="s">
        <v>27800</v>
      </c>
      <c r="WAS1" t="s">
        <v>27801</v>
      </c>
      <c r="WAT1" t="s">
        <v>27802</v>
      </c>
      <c r="WAU1" t="s">
        <v>27803</v>
      </c>
      <c r="WAV1" t="s">
        <v>27804</v>
      </c>
      <c r="WAW1" t="s">
        <v>27805</v>
      </c>
      <c r="WAX1" t="s">
        <v>27806</v>
      </c>
      <c r="WAY1" t="s">
        <v>27807</v>
      </c>
      <c r="WAZ1" t="s">
        <v>27808</v>
      </c>
      <c r="WBA1" t="s">
        <v>27809</v>
      </c>
      <c r="WBB1" t="s">
        <v>27810</v>
      </c>
      <c r="WBC1" t="s">
        <v>27811</v>
      </c>
      <c r="WBD1" t="s">
        <v>27812</v>
      </c>
      <c r="WBE1" t="s">
        <v>27813</v>
      </c>
      <c r="WBF1" t="s">
        <v>27814</v>
      </c>
      <c r="WBG1" t="s">
        <v>27815</v>
      </c>
      <c r="WBH1" t="s">
        <v>27816</v>
      </c>
      <c r="WBI1" t="s">
        <v>27817</v>
      </c>
      <c r="WBJ1" t="s">
        <v>27818</v>
      </c>
      <c r="WBK1" t="s">
        <v>27819</v>
      </c>
      <c r="WBL1" t="s">
        <v>27820</v>
      </c>
      <c r="WBM1" t="s">
        <v>27821</v>
      </c>
      <c r="WBN1" t="s">
        <v>27822</v>
      </c>
      <c r="WBO1" t="s">
        <v>27823</v>
      </c>
      <c r="WBP1" t="s">
        <v>27824</v>
      </c>
      <c r="WBQ1" t="s">
        <v>27825</v>
      </c>
      <c r="WBR1" t="s">
        <v>27826</v>
      </c>
      <c r="WBS1" t="s">
        <v>27827</v>
      </c>
      <c r="WBT1" t="s">
        <v>27828</v>
      </c>
      <c r="WBU1" t="s">
        <v>27829</v>
      </c>
      <c r="WBV1" t="s">
        <v>27830</v>
      </c>
      <c r="WBW1" t="s">
        <v>27831</v>
      </c>
      <c r="WBX1" t="s">
        <v>27832</v>
      </c>
      <c r="WBY1" t="s">
        <v>27833</v>
      </c>
      <c r="WBZ1" t="s">
        <v>27834</v>
      </c>
      <c r="WCA1" t="s">
        <v>27835</v>
      </c>
      <c r="WCB1" t="s">
        <v>27836</v>
      </c>
      <c r="WCC1" t="s">
        <v>27837</v>
      </c>
      <c r="WCD1" t="s">
        <v>27838</v>
      </c>
      <c r="WCE1" t="s">
        <v>27839</v>
      </c>
      <c r="WCF1" t="s">
        <v>27840</v>
      </c>
      <c r="WCG1" t="s">
        <v>27841</v>
      </c>
      <c r="WCH1" t="s">
        <v>27842</v>
      </c>
      <c r="WCI1" t="s">
        <v>27843</v>
      </c>
      <c r="WCJ1" t="s">
        <v>27844</v>
      </c>
      <c r="WCK1" t="s">
        <v>27845</v>
      </c>
      <c r="WCL1" t="s">
        <v>27846</v>
      </c>
      <c r="WCM1" t="s">
        <v>27847</v>
      </c>
      <c r="WCN1" t="s">
        <v>27848</v>
      </c>
      <c r="WCO1" t="s">
        <v>27849</v>
      </c>
      <c r="WCP1" t="s">
        <v>27850</v>
      </c>
      <c r="WCQ1" t="s">
        <v>27851</v>
      </c>
      <c r="WCR1" t="s">
        <v>27852</v>
      </c>
      <c r="WCS1" t="s">
        <v>27853</v>
      </c>
      <c r="WCT1" t="s">
        <v>27854</v>
      </c>
      <c r="WCU1" t="s">
        <v>27855</v>
      </c>
      <c r="WCV1" t="s">
        <v>27856</v>
      </c>
      <c r="WCW1" t="s">
        <v>27857</v>
      </c>
      <c r="WCX1" t="s">
        <v>27858</v>
      </c>
      <c r="WCY1" t="s">
        <v>27859</v>
      </c>
      <c r="WCZ1" t="s">
        <v>27860</v>
      </c>
      <c r="WDA1" t="s">
        <v>27861</v>
      </c>
      <c r="WDB1" t="s">
        <v>27862</v>
      </c>
      <c r="WDC1" t="s">
        <v>27863</v>
      </c>
      <c r="WDD1" t="s">
        <v>27864</v>
      </c>
      <c r="WDE1" t="s">
        <v>27865</v>
      </c>
      <c r="WDF1" t="s">
        <v>27866</v>
      </c>
      <c r="WDG1" t="s">
        <v>27867</v>
      </c>
      <c r="WDH1" t="s">
        <v>27868</v>
      </c>
      <c r="WDI1" t="s">
        <v>27869</v>
      </c>
      <c r="WDJ1" t="s">
        <v>27870</v>
      </c>
      <c r="WDK1" t="s">
        <v>27871</v>
      </c>
      <c r="WDL1" t="s">
        <v>27872</v>
      </c>
      <c r="WDM1" t="s">
        <v>27873</v>
      </c>
      <c r="WDN1" t="s">
        <v>27874</v>
      </c>
      <c r="WDO1" t="s">
        <v>27875</v>
      </c>
      <c r="WDP1" t="s">
        <v>27876</v>
      </c>
      <c r="WDQ1" t="s">
        <v>27877</v>
      </c>
      <c r="WDR1" t="s">
        <v>27878</v>
      </c>
      <c r="WDS1" t="s">
        <v>27879</v>
      </c>
      <c r="WDT1" t="s">
        <v>27880</v>
      </c>
      <c r="WDU1" t="s">
        <v>27881</v>
      </c>
      <c r="WDV1" t="s">
        <v>27882</v>
      </c>
      <c r="WDW1" t="s">
        <v>27883</v>
      </c>
      <c r="WDX1" t="s">
        <v>27884</v>
      </c>
      <c r="WDY1" t="s">
        <v>27885</v>
      </c>
      <c r="WDZ1" t="s">
        <v>27886</v>
      </c>
      <c r="WEA1" t="s">
        <v>27887</v>
      </c>
      <c r="WEB1" t="s">
        <v>27888</v>
      </c>
      <c r="WEC1" t="s">
        <v>27889</v>
      </c>
      <c r="WED1" t="s">
        <v>27890</v>
      </c>
      <c r="WEE1" t="s">
        <v>27891</v>
      </c>
      <c r="WEF1" t="s">
        <v>27892</v>
      </c>
      <c r="WEG1" t="s">
        <v>27893</v>
      </c>
      <c r="WEH1" t="s">
        <v>27894</v>
      </c>
      <c r="WEI1" t="s">
        <v>27895</v>
      </c>
      <c r="WEJ1" t="s">
        <v>27896</v>
      </c>
      <c r="WEK1" t="s">
        <v>27897</v>
      </c>
      <c r="WEL1" t="s">
        <v>27898</v>
      </c>
      <c r="WEM1" t="s">
        <v>27899</v>
      </c>
      <c r="WEN1" t="s">
        <v>27900</v>
      </c>
      <c r="WEO1" t="s">
        <v>27901</v>
      </c>
      <c r="WEP1" t="s">
        <v>27902</v>
      </c>
      <c r="WEQ1" t="s">
        <v>27903</v>
      </c>
      <c r="WER1" t="s">
        <v>27904</v>
      </c>
      <c r="WES1" t="s">
        <v>27905</v>
      </c>
      <c r="WET1" t="s">
        <v>27906</v>
      </c>
      <c r="WEU1" t="s">
        <v>27907</v>
      </c>
      <c r="WEV1" t="s">
        <v>27908</v>
      </c>
      <c r="WEW1" t="s">
        <v>27909</v>
      </c>
      <c r="WEX1" t="s">
        <v>27910</v>
      </c>
      <c r="WEY1" t="s">
        <v>27911</v>
      </c>
      <c r="WEZ1" t="s">
        <v>27912</v>
      </c>
      <c r="WFA1" t="s">
        <v>27913</v>
      </c>
      <c r="WFB1" t="s">
        <v>27914</v>
      </c>
      <c r="WFC1" t="s">
        <v>27915</v>
      </c>
      <c r="WFD1" t="s">
        <v>27916</v>
      </c>
      <c r="WFE1" t="s">
        <v>27917</v>
      </c>
      <c r="WFF1" t="s">
        <v>27918</v>
      </c>
      <c r="WFG1" t="s">
        <v>27919</v>
      </c>
      <c r="WFH1" t="s">
        <v>27920</v>
      </c>
      <c r="WFI1" t="s">
        <v>27921</v>
      </c>
      <c r="WFJ1" t="s">
        <v>27922</v>
      </c>
      <c r="WFK1" t="s">
        <v>27923</v>
      </c>
      <c r="WFL1" t="s">
        <v>27924</v>
      </c>
      <c r="WFM1" t="s">
        <v>27925</v>
      </c>
      <c r="WFN1" t="s">
        <v>27926</v>
      </c>
      <c r="WFO1" t="s">
        <v>27927</v>
      </c>
      <c r="WFP1" t="s">
        <v>27928</v>
      </c>
      <c r="WFQ1" t="s">
        <v>27929</v>
      </c>
      <c r="WFR1" t="s">
        <v>27930</v>
      </c>
      <c r="WFS1" t="s">
        <v>27931</v>
      </c>
      <c r="WFT1" t="s">
        <v>27932</v>
      </c>
      <c r="WFU1" t="s">
        <v>27933</v>
      </c>
      <c r="WFV1" t="s">
        <v>27934</v>
      </c>
      <c r="WFW1" t="s">
        <v>27935</v>
      </c>
      <c r="WFX1" t="s">
        <v>27936</v>
      </c>
      <c r="WFY1" t="s">
        <v>27937</v>
      </c>
      <c r="WFZ1" t="s">
        <v>27938</v>
      </c>
      <c r="WGA1" t="s">
        <v>27939</v>
      </c>
      <c r="WGB1" t="s">
        <v>27940</v>
      </c>
      <c r="WGC1" t="s">
        <v>27941</v>
      </c>
      <c r="WGD1" t="s">
        <v>27942</v>
      </c>
      <c r="WGE1" t="s">
        <v>27943</v>
      </c>
      <c r="WGF1" t="s">
        <v>27944</v>
      </c>
      <c r="WGG1" t="s">
        <v>27945</v>
      </c>
      <c r="WGH1" t="s">
        <v>27946</v>
      </c>
      <c r="WGI1" t="s">
        <v>27947</v>
      </c>
      <c r="WGJ1" t="s">
        <v>27948</v>
      </c>
      <c r="WGK1" t="s">
        <v>27949</v>
      </c>
      <c r="WGL1" t="s">
        <v>27950</v>
      </c>
      <c r="WGM1" t="s">
        <v>27951</v>
      </c>
      <c r="WGN1" t="s">
        <v>27952</v>
      </c>
      <c r="WGO1" t="s">
        <v>27953</v>
      </c>
      <c r="WGP1" t="s">
        <v>27954</v>
      </c>
      <c r="WGQ1" t="s">
        <v>27955</v>
      </c>
      <c r="WGR1" t="s">
        <v>27956</v>
      </c>
      <c r="WGS1" t="s">
        <v>27957</v>
      </c>
      <c r="WGT1" t="s">
        <v>27958</v>
      </c>
      <c r="WGU1" t="s">
        <v>27959</v>
      </c>
      <c r="WGV1" t="s">
        <v>27960</v>
      </c>
      <c r="WGW1" t="s">
        <v>27961</v>
      </c>
      <c r="WGX1" t="s">
        <v>27962</v>
      </c>
      <c r="WGY1" t="s">
        <v>27963</v>
      </c>
      <c r="WGZ1" t="s">
        <v>27964</v>
      </c>
      <c r="WHA1" t="s">
        <v>27965</v>
      </c>
      <c r="WHB1" t="s">
        <v>27966</v>
      </c>
      <c r="WHC1" t="s">
        <v>27967</v>
      </c>
      <c r="WHD1" t="s">
        <v>27968</v>
      </c>
      <c r="WHE1" t="s">
        <v>27969</v>
      </c>
      <c r="WHF1" t="s">
        <v>27970</v>
      </c>
      <c r="WHG1" t="s">
        <v>27971</v>
      </c>
      <c r="WHH1" t="s">
        <v>27972</v>
      </c>
      <c r="WHI1" t="s">
        <v>27973</v>
      </c>
      <c r="WHJ1" t="s">
        <v>27974</v>
      </c>
      <c r="WHK1" t="s">
        <v>27975</v>
      </c>
      <c r="WHL1" t="s">
        <v>27976</v>
      </c>
      <c r="WHM1" t="s">
        <v>27977</v>
      </c>
      <c r="WHN1" t="s">
        <v>27978</v>
      </c>
      <c r="WHO1" t="s">
        <v>27979</v>
      </c>
      <c r="WHP1" t="s">
        <v>27980</v>
      </c>
      <c r="WHQ1" t="s">
        <v>27981</v>
      </c>
      <c r="WHR1" t="s">
        <v>27982</v>
      </c>
      <c r="WHS1" t="s">
        <v>27983</v>
      </c>
      <c r="WHT1" t="s">
        <v>27984</v>
      </c>
      <c r="WHU1" t="s">
        <v>27985</v>
      </c>
      <c r="WHV1" t="s">
        <v>27986</v>
      </c>
      <c r="WHW1" t="s">
        <v>27987</v>
      </c>
      <c r="WHX1" t="s">
        <v>27988</v>
      </c>
      <c r="WHY1" t="s">
        <v>27989</v>
      </c>
      <c r="WHZ1" t="s">
        <v>27990</v>
      </c>
      <c r="WIA1" t="s">
        <v>27991</v>
      </c>
      <c r="WIB1" t="s">
        <v>27992</v>
      </c>
      <c r="WIC1" t="s">
        <v>27993</v>
      </c>
      <c r="WID1" t="s">
        <v>27994</v>
      </c>
      <c r="WIE1" t="s">
        <v>27995</v>
      </c>
      <c r="WIF1" t="s">
        <v>27996</v>
      </c>
      <c r="WIG1" t="s">
        <v>27997</v>
      </c>
      <c r="WIH1" t="s">
        <v>27998</v>
      </c>
      <c r="WII1" t="s">
        <v>27999</v>
      </c>
      <c r="WIJ1" t="s">
        <v>28000</v>
      </c>
      <c r="WIK1" t="s">
        <v>28001</v>
      </c>
      <c r="WIL1" t="s">
        <v>28002</v>
      </c>
      <c r="WIM1" t="s">
        <v>28003</v>
      </c>
      <c r="WIN1" t="s">
        <v>28004</v>
      </c>
      <c r="WIO1" t="s">
        <v>28005</v>
      </c>
      <c r="WIP1" t="s">
        <v>28006</v>
      </c>
      <c r="WIQ1" t="s">
        <v>28007</v>
      </c>
      <c r="WIR1" t="s">
        <v>28008</v>
      </c>
      <c r="WIS1" t="s">
        <v>28009</v>
      </c>
      <c r="WIT1" t="s">
        <v>28010</v>
      </c>
      <c r="WIU1" t="s">
        <v>28011</v>
      </c>
      <c r="WIV1" t="s">
        <v>28012</v>
      </c>
      <c r="WIW1" t="s">
        <v>28013</v>
      </c>
      <c r="WIX1" t="s">
        <v>28014</v>
      </c>
      <c r="WIY1" t="s">
        <v>28015</v>
      </c>
      <c r="WIZ1" t="s">
        <v>28016</v>
      </c>
      <c r="WJA1" t="s">
        <v>28017</v>
      </c>
      <c r="WJB1" t="s">
        <v>28018</v>
      </c>
      <c r="WJC1" t="s">
        <v>28019</v>
      </c>
      <c r="WJD1" t="s">
        <v>28020</v>
      </c>
      <c r="WJE1" t="s">
        <v>28021</v>
      </c>
      <c r="WJF1" t="s">
        <v>28022</v>
      </c>
      <c r="WJG1" t="s">
        <v>28023</v>
      </c>
      <c r="WJH1" t="s">
        <v>28024</v>
      </c>
      <c r="WJI1" t="s">
        <v>28025</v>
      </c>
      <c r="WJJ1" t="s">
        <v>28026</v>
      </c>
      <c r="WJK1" t="s">
        <v>28027</v>
      </c>
      <c r="WJL1" t="s">
        <v>28028</v>
      </c>
      <c r="WJM1" t="s">
        <v>28029</v>
      </c>
      <c r="WJN1" t="s">
        <v>28030</v>
      </c>
      <c r="WJO1" t="s">
        <v>28031</v>
      </c>
      <c r="WJP1" t="s">
        <v>28032</v>
      </c>
      <c r="WJQ1" t="s">
        <v>28033</v>
      </c>
      <c r="WJR1" t="s">
        <v>28034</v>
      </c>
      <c r="WJS1" t="s">
        <v>28035</v>
      </c>
      <c r="WJT1" t="s">
        <v>28036</v>
      </c>
      <c r="WJU1" t="s">
        <v>28037</v>
      </c>
      <c r="WJV1" t="s">
        <v>28038</v>
      </c>
      <c r="WJW1" t="s">
        <v>28039</v>
      </c>
      <c r="WJX1" t="s">
        <v>28040</v>
      </c>
      <c r="WJY1" t="s">
        <v>28041</v>
      </c>
      <c r="WJZ1" t="s">
        <v>28042</v>
      </c>
      <c r="WKA1" t="s">
        <v>28043</v>
      </c>
      <c r="WKB1" t="s">
        <v>28044</v>
      </c>
      <c r="WKC1" t="s">
        <v>28045</v>
      </c>
      <c r="WKD1" t="s">
        <v>28046</v>
      </c>
      <c r="WKE1" t="s">
        <v>28047</v>
      </c>
      <c r="WKF1" t="s">
        <v>28048</v>
      </c>
      <c r="WKG1" t="s">
        <v>28049</v>
      </c>
      <c r="WKH1" t="s">
        <v>28050</v>
      </c>
      <c r="WKI1" t="s">
        <v>28051</v>
      </c>
      <c r="WKJ1" t="s">
        <v>28052</v>
      </c>
      <c r="WKK1" t="s">
        <v>28053</v>
      </c>
      <c r="WKL1" t="s">
        <v>28054</v>
      </c>
      <c r="WKM1" t="s">
        <v>28055</v>
      </c>
      <c r="WKN1" t="s">
        <v>28056</v>
      </c>
      <c r="WKO1" t="s">
        <v>28057</v>
      </c>
      <c r="WKP1" t="s">
        <v>28058</v>
      </c>
      <c r="WKQ1" t="s">
        <v>28059</v>
      </c>
      <c r="WKR1" t="s">
        <v>28060</v>
      </c>
      <c r="WKS1" t="s">
        <v>28061</v>
      </c>
      <c r="WKT1" t="s">
        <v>28062</v>
      </c>
      <c r="WKU1" t="s">
        <v>28063</v>
      </c>
      <c r="WKV1" t="s">
        <v>28064</v>
      </c>
      <c r="WKW1" t="s">
        <v>28065</v>
      </c>
      <c r="WKX1" t="s">
        <v>28066</v>
      </c>
      <c r="WKY1" t="s">
        <v>28067</v>
      </c>
      <c r="WKZ1" t="s">
        <v>28068</v>
      </c>
      <c r="WLA1" t="s">
        <v>28069</v>
      </c>
      <c r="WLB1" t="s">
        <v>28070</v>
      </c>
      <c r="WLC1" t="s">
        <v>28071</v>
      </c>
      <c r="WLD1" t="s">
        <v>28072</v>
      </c>
      <c r="WLE1" t="s">
        <v>28073</v>
      </c>
      <c r="WLF1" t="s">
        <v>28074</v>
      </c>
      <c r="WLG1" t="s">
        <v>28075</v>
      </c>
      <c r="WLH1" t="s">
        <v>28076</v>
      </c>
      <c r="WLI1" t="s">
        <v>28077</v>
      </c>
      <c r="WLJ1" t="s">
        <v>28078</v>
      </c>
      <c r="WLK1" t="s">
        <v>28079</v>
      </c>
      <c r="WLL1" t="s">
        <v>28080</v>
      </c>
      <c r="WLM1" t="s">
        <v>28081</v>
      </c>
      <c r="WLN1" t="s">
        <v>28082</v>
      </c>
      <c r="WLO1" t="s">
        <v>28083</v>
      </c>
      <c r="WLP1" t="s">
        <v>28084</v>
      </c>
      <c r="WLQ1" t="s">
        <v>28085</v>
      </c>
      <c r="WLR1" t="s">
        <v>28086</v>
      </c>
      <c r="WLS1" t="s">
        <v>28087</v>
      </c>
      <c r="WLT1" t="s">
        <v>28088</v>
      </c>
      <c r="WLU1" t="s">
        <v>28089</v>
      </c>
      <c r="WLV1" t="s">
        <v>28090</v>
      </c>
      <c r="WLW1" t="s">
        <v>28091</v>
      </c>
      <c r="WLX1" t="s">
        <v>28092</v>
      </c>
      <c r="WLY1" t="s">
        <v>28093</v>
      </c>
      <c r="WLZ1" t="s">
        <v>28094</v>
      </c>
      <c r="WMA1" t="s">
        <v>28095</v>
      </c>
      <c r="WMB1" t="s">
        <v>28096</v>
      </c>
      <c r="WMC1" t="s">
        <v>28097</v>
      </c>
      <c r="WMD1" t="s">
        <v>28098</v>
      </c>
      <c r="WME1" t="s">
        <v>28099</v>
      </c>
      <c r="WMF1" t="s">
        <v>28100</v>
      </c>
      <c r="WMG1" t="s">
        <v>28101</v>
      </c>
      <c r="WMH1" t="s">
        <v>28102</v>
      </c>
      <c r="WMI1" t="s">
        <v>28103</v>
      </c>
      <c r="WMJ1" t="s">
        <v>28104</v>
      </c>
      <c r="WMK1" t="s">
        <v>28105</v>
      </c>
      <c r="WML1" t="s">
        <v>28106</v>
      </c>
      <c r="WMM1" t="s">
        <v>28107</v>
      </c>
      <c r="WMN1" t="s">
        <v>28108</v>
      </c>
      <c r="WMO1" t="s">
        <v>28109</v>
      </c>
      <c r="WMP1" t="s">
        <v>28110</v>
      </c>
      <c r="WMQ1" t="s">
        <v>28111</v>
      </c>
      <c r="WMR1" t="s">
        <v>28112</v>
      </c>
      <c r="WMS1" t="s">
        <v>28113</v>
      </c>
      <c r="WMT1" t="s">
        <v>28114</v>
      </c>
      <c r="WMU1" t="s">
        <v>28115</v>
      </c>
      <c r="WMV1" t="s">
        <v>28116</v>
      </c>
      <c r="WMW1" t="s">
        <v>28117</v>
      </c>
      <c r="WMX1" t="s">
        <v>28118</v>
      </c>
      <c r="WMY1" t="s">
        <v>28119</v>
      </c>
      <c r="WMZ1" t="s">
        <v>28120</v>
      </c>
      <c r="WNA1" t="s">
        <v>28121</v>
      </c>
      <c r="WNB1" t="s">
        <v>28122</v>
      </c>
      <c r="WNC1" t="s">
        <v>28123</v>
      </c>
      <c r="WND1" t="s">
        <v>28124</v>
      </c>
      <c r="WNE1" t="s">
        <v>28125</v>
      </c>
      <c r="WNF1" t="s">
        <v>28126</v>
      </c>
      <c r="WNG1" t="s">
        <v>28127</v>
      </c>
      <c r="WNH1" t="s">
        <v>28128</v>
      </c>
      <c r="WNI1" t="s">
        <v>28129</v>
      </c>
      <c r="WNJ1" t="s">
        <v>28130</v>
      </c>
      <c r="WNK1" t="s">
        <v>28131</v>
      </c>
      <c r="WNL1" t="s">
        <v>28132</v>
      </c>
      <c r="WNM1" t="s">
        <v>28133</v>
      </c>
      <c r="WNN1" t="s">
        <v>28134</v>
      </c>
      <c r="WNO1" t="s">
        <v>28135</v>
      </c>
      <c r="WNP1" t="s">
        <v>28136</v>
      </c>
      <c r="WNQ1" t="s">
        <v>28137</v>
      </c>
      <c r="WNR1" t="s">
        <v>28138</v>
      </c>
      <c r="WNS1" t="s">
        <v>28139</v>
      </c>
      <c r="WNT1" t="s">
        <v>28140</v>
      </c>
      <c r="WNU1" t="s">
        <v>28141</v>
      </c>
      <c r="WNV1" t="s">
        <v>28142</v>
      </c>
      <c r="WNW1" t="s">
        <v>28143</v>
      </c>
      <c r="WNX1" t="s">
        <v>28144</v>
      </c>
      <c r="WNY1" t="s">
        <v>28145</v>
      </c>
      <c r="WNZ1" t="s">
        <v>28146</v>
      </c>
      <c r="WOA1" t="s">
        <v>28147</v>
      </c>
      <c r="WOB1" t="s">
        <v>28148</v>
      </c>
      <c r="WOC1" t="s">
        <v>28149</v>
      </c>
      <c r="WOD1" t="s">
        <v>28150</v>
      </c>
      <c r="WOE1" t="s">
        <v>28151</v>
      </c>
      <c r="WOF1" t="s">
        <v>28152</v>
      </c>
      <c r="WOG1" t="s">
        <v>28153</v>
      </c>
      <c r="WOH1" t="s">
        <v>28154</v>
      </c>
      <c r="WOI1" t="s">
        <v>28155</v>
      </c>
      <c r="WOJ1" t="s">
        <v>28156</v>
      </c>
      <c r="WOK1" t="s">
        <v>28157</v>
      </c>
      <c r="WOL1" t="s">
        <v>28158</v>
      </c>
      <c r="WOM1" t="s">
        <v>28159</v>
      </c>
      <c r="WON1" t="s">
        <v>28160</v>
      </c>
      <c r="WOO1" t="s">
        <v>28161</v>
      </c>
      <c r="WOP1" t="s">
        <v>28162</v>
      </c>
      <c r="WOQ1" t="s">
        <v>28163</v>
      </c>
      <c r="WOR1" t="s">
        <v>28164</v>
      </c>
      <c r="WOS1" t="s">
        <v>28165</v>
      </c>
      <c r="WOT1" t="s">
        <v>28166</v>
      </c>
      <c r="WOU1" t="s">
        <v>28167</v>
      </c>
      <c r="WOV1" t="s">
        <v>28168</v>
      </c>
      <c r="WOW1" t="s">
        <v>28169</v>
      </c>
      <c r="WOX1" t="s">
        <v>28170</v>
      </c>
      <c r="WOY1" t="s">
        <v>28171</v>
      </c>
      <c r="WOZ1" t="s">
        <v>28172</v>
      </c>
      <c r="WPA1" t="s">
        <v>28173</v>
      </c>
      <c r="WPB1" t="s">
        <v>28174</v>
      </c>
      <c r="WPC1" t="s">
        <v>28175</v>
      </c>
      <c r="WPD1" t="s">
        <v>28176</v>
      </c>
      <c r="WPE1" t="s">
        <v>28177</v>
      </c>
      <c r="WPF1" t="s">
        <v>28178</v>
      </c>
      <c r="WPG1" t="s">
        <v>28179</v>
      </c>
      <c r="WPH1" t="s">
        <v>28180</v>
      </c>
      <c r="WPI1" t="s">
        <v>28181</v>
      </c>
      <c r="WPJ1" t="s">
        <v>28182</v>
      </c>
      <c r="WPK1" t="s">
        <v>28183</v>
      </c>
      <c r="WPL1" t="s">
        <v>28184</v>
      </c>
      <c r="WPM1" t="s">
        <v>28185</v>
      </c>
      <c r="WPN1" t="s">
        <v>28186</v>
      </c>
      <c r="WPO1" t="s">
        <v>28187</v>
      </c>
      <c r="WPP1" t="s">
        <v>28188</v>
      </c>
      <c r="WPQ1" t="s">
        <v>28189</v>
      </c>
      <c r="WPR1" t="s">
        <v>28190</v>
      </c>
      <c r="WPS1" t="s">
        <v>28191</v>
      </c>
      <c r="WPT1" t="s">
        <v>28192</v>
      </c>
      <c r="WPU1" t="s">
        <v>28193</v>
      </c>
      <c r="WPV1" t="s">
        <v>28194</v>
      </c>
      <c r="WPW1" t="s">
        <v>28195</v>
      </c>
      <c r="WPX1" t="s">
        <v>28196</v>
      </c>
      <c r="WPY1" t="s">
        <v>28197</v>
      </c>
      <c r="WPZ1" t="s">
        <v>28198</v>
      </c>
      <c r="WQA1" t="s">
        <v>28199</v>
      </c>
      <c r="WQB1" t="s">
        <v>28200</v>
      </c>
      <c r="WQC1" t="s">
        <v>28201</v>
      </c>
      <c r="WQD1" t="s">
        <v>28202</v>
      </c>
      <c r="WQE1" t="s">
        <v>28203</v>
      </c>
      <c r="WQF1" t="s">
        <v>28204</v>
      </c>
      <c r="WQG1" t="s">
        <v>28205</v>
      </c>
      <c r="WQH1" t="s">
        <v>28206</v>
      </c>
      <c r="WQI1" t="s">
        <v>28207</v>
      </c>
      <c r="WQJ1" t="s">
        <v>28208</v>
      </c>
      <c r="WQK1" t="s">
        <v>28209</v>
      </c>
      <c r="WQL1" t="s">
        <v>28210</v>
      </c>
      <c r="WQM1" t="s">
        <v>28211</v>
      </c>
      <c r="WQN1" t="s">
        <v>28212</v>
      </c>
      <c r="WQO1" t="s">
        <v>28213</v>
      </c>
      <c r="WQP1" t="s">
        <v>28214</v>
      </c>
      <c r="WQQ1" t="s">
        <v>28215</v>
      </c>
      <c r="WQR1" t="s">
        <v>28216</v>
      </c>
      <c r="WQS1" t="s">
        <v>28217</v>
      </c>
      <c r="WQT1" t="s">
        <v>28218</v>
      </c>
      <c r="WQU1" t="s">
        <v>28219</v>
      </c>
      <c r="WQV1" t="s">
        <v>28220</v>
      </c>
      <c r="WQW1" t="s">
        <v>28221</v>
      </c>
      <c r="WQX1" t="s">
        <v>28222</v>
      </c>
      <c r="WQY1" t="s">
        <v>28223</v>
      </c>
      <c r="WQZ1" t="s">
        <v>28224</v>
      </c>
      <c r="WRA1" t="s">
        <v>28225</v>
      </c>
      <c r="WRB1" t="s">
        <v>28226</v>
      </c>
      <c r="WRC1" t="s">
        <v>28227</v>
      </c>
      <c r="WRD1" t="s">
        <v>28228</v>
      </c>
      <c r="WRE1" t="s">
        <v>28229</v>
      </c>
      <c r="WRF1" t="s">
        <v>28230</v>
      </c>
      <c r="WRG1" t="s">
        <v>28231</v>
      </c>
      <c r="WRH1" t="s">
        <v>28232</v>
      </c>
      <c r="WRI1" t="s">
        <v>28233</v>
      </c>
      <c r="WRJ1" t="s">
        <v>28234</v>
      </c>
      <c r="WRK1" t="s">
        <v>28235</v>
      </c>
      <c r="WRL1" t="s">
        <v>28236</v>
      </c>
      <c r="WRM1" t="s">
        <v>28237</v>
      </c>
      <c r="WRN1" t="s">
        <v>28238</v>
      </c>
      <c r="WRO1" t="s">
        <v>28239</v>
      </c>
      <c r="WRP1" t="s">
        <v>28240</v>
      </c>
      <c r="WRQ1" t="s">
        <v>28241</v>
      </c>
      <c r="WRR1" t="s">
        <v>28242</v>
      </c>
      <c r="WRS1" t="s">
        <v>28243</v>
      </c>
      <c r="WRT1" t="s">
        <v>28244</v>
      </c>
      <c r="WRU1" t="s">
        <v>28245</v>
      </c>
      <c r="WRV1" t="s">
        <v>28246</v>
      </c>
      <c r="WRW1" t="s">
        <v>28247</v>
      </c>
      <c r="WRX1" t="s">
        <v>28248</v>
      </c>
      <c r="WRY1" t="s">
        <v>28249</v>
      </c>
      <c r="WRZ1" t="s">
        <v>28250</v>
      </c>
      <c r="WSA1" t="s">
        <v>28251</v>
      </c>
      <c r="WSB1" t="s">
        <v>28252</v>
      </c>
      <c r="WSC1" t="s">
        <v>28253</v>
      </c>
      <c r="WSD1" t="s">
        <v>28254</v>
      </c>
      <c r="WSE1" t="s">
        <v>28255</v>
      </c>
      <c r="WSF1" t="s">
        <v>28256</v>
      </c>
      <c r="WSG1" t="s">
        <v>28257</v>
      </c>
      <c r="WSH1" t="s">
        <v>28258</v>
      </c>
      <c r="WSI1" t="s">
        <v>28259</v>
      </c>
      <c r="WSJ1" t="s">
        <v>28260</v>
      </c>
      <c r="WSK1" t="s">
        <v>28261</v>
      </c>
      <c r="WSL1" t="s">
        <v>28262</v>
      </c>
      <c r="WSM1" t="s">
        <v>28263</v>
      </c>
      <c r="WSN1" t="s">
        <v>28264</v>
      </c>
      <c r="WSO1" t="s">
        <v>28265</v>
      </c>
      <c r="WSP1" t="s">
        <v>28266</v>
      </c>
      <c r="WSQ1" t="s">
        <v>28267</v>
      </c>
      <c r="WSR1" t="s">
        <v>28268</v>
      </c>
      <c r="WSS1" t="s">
        <v>28269</v>
      </c>
      <c r="WST1" t="s">
        <v>28270</v>
      </c>
      <c r="WSU1" t="s">
        <v>28271</v>
      </c>
      <c r="WSV1" t="s">
        <v>28272</v>
      </c>
      <c r="WSW1" t="s">
        <v>28273</v>
      </c>
      <c r="WSX1" t="s">
        <v>28274</v>
      </c>
      <c r="WSY1" t="s">
        <v>28275</v>
      </c>
      <c r="WSZ1" t="s">
        <v>28276</v>
      </c>
      <c r="WTA1" t="s">
        <v>28277</v>
      </c>
      <c r="WTB1" t="s">
        <v>28278</v>
      </c>
      <c r="WTC1" t="s">
        <v>28279</v>
      </c>
      <c r="WTD1" t="s">
        <v>28280</v>
      </c>
      <c r="WTE1" t="s">
        <v>28281</v>
      </c>
      <c r="WTF1" t="s">
        <v>28282</v>
      </c>
      <c r="WTG1" t="s">
        <v>28283</v>
      </c>
      <c r="WTH1" t="s">
        <v>28284</v>
      </c>
      <c r="WTI1" t="s">
        <v>28285</v>
      </c>
      <c r="WTJ1" t="s">
        <v>28286</v>
      </c>
      <c r="WTK1" t="s">
        <v>28287</v>
      </c>
      <c r="WTL1" t="s">
        <v>28288</v>
      </c>
      <c r="WTM1" t="s">
        <v>28289</v>
      </c>
      <c r="WTN1" t="s">
        <v>28290</v>
      </c>
      <c r="WTO1" t="s">
        <v>28291</v>
      </c>
      <c r="WTP1" t="s">
        <v>28292</v>
      </c>
      <c r="WTQ1" t="s">
        <v>28293</v>
      </c>
      <c r="WTR1" t="s">
        <v>28294</v>
      </c>
      <c r="WTS1" t="s">
        <v>28295</v>
      </c>
      <c r="WTT1" t="s">
        <v>28296</v>
      </c>
      <c r="WTU1" t="s">
        <v>28297</v>
      </c>
      <c r="WTV1" t="s">
        <v>28298</v>
      </c>
      <c r="WTW1" t="s">
        <v>28299</v>
      </c>
      <c r="WTX1" t="s">
        <v>28300</v>
      </c>
      <c r="WTY1" t="s">
        <v>28301</v>
      </c>
      <c r="WTZ1" t="s">
        <v>28302</v>
      </c>
      <c r="WUA1" t="s">
        <v>28303</v>
      </c>
      <c r="WUB1" t="s">
        <v>28304</v>
      </c>
      <c r="WUC1" t="s">
        <v>28305</v>
      </c>
      <c r="WUD1" t="s">
        <v>28306</v>
      </c>
      <c r="WUE1" t="s">
        <v>28307</v>
      </c>
      <c r="WUF1" t="s">
        <v>28308</v>
      </c>
      <c r="WUG1" t="s">
        <v>28309</v>
      </c>
      <c r="WUH1" t="s">
        <v>28310</v>
      </c>
      <c r="WUI1" t="s">
        <v>28311</v>
      </c>
      <c r="WUJ1" t="s">
        <v>28312</v>
      </c>
      <c r="WUK1" t="s">
        <v>28313</v>
      </c>
      <c r="WUL1" t="s">
        <v>28314</v>
      </c>
      <c r="WUM1" t="s">
        <v>28315</v>
      </c>
      <c r="WUN1" t="s">
        <v>28316</v>
      </c>
      <c r="WUO1" t="s">
        <v>28317</v>
      </c>
      <c r="WUP1" t="s">
        <v>28318</v>
      </c>
      <c r="WUQ1" t="s">
        <v>28319</v>
      </c>
      <c r="WUR1" t="s">
        <v>28320</v>
      </c>
      <c r="WUS1" t="s">
        <v>28321</v>
      </c>
      <c r="WUT1" t="s">
        <v>28322</v>
      </c>
      <c r="WUU1" t="s">
        <v>28323</v>
      </c>
      <c r="WUV1" t="s">
        <v>28324</v>
      </c>
      <c r="WUW1" t="s">
        <v>28325</v>
      </c>
      <c r="WUX1" t="s">
        <v>28326</v>
      </c>
      <c r="WUY1" t="s">
        <v>28327</v>
      </c>
      <c r="WUZ1" t="s">
        <v>28328</v>
      </c>
      <c r="WVA1" t="s">
        <v>28329</v>
      </c>
      <c r="WVB1" t="s">
        <v>28330</v>
      </c>
      <c r="WVC1" t="s">
        <v>28331</v>
      </c>
      <c r="WVD1" t="s">
        <v>28332</v>
      </c>
      <c r="WVE1" t="s">
        <v>28333</v>
      </c>
      <c r="WVF1" t="s">
        <v>28334</v>
      </c>
      <c r="WVG1" t="s">
        <v>28335</v>
      </c>
      <c r="WVH1" t="s">
        <v>28336</v>
      </c>
      <c r="WVI1" t="s">
        <v>28337</v>
      </c>
      <c r="WVJ1" t="s">
        <v>28338</v>
      </c>
      <c r="WVK1" t="s">
        <v>28339</v>
      </c>
      <c r="WVL1" t="s">
        <v>28340</v>
      </c>
      <c r="WVM1" t="s">
        <v>28341</v>
      </c>
      <c r="WVN1" t="s">
        <v>28342</v>
      </c>
      <c r="WVO1" t="s">
        <v>28343</v>
      </c>
      <c r="WVP1" t="s">
        <v>28344</v>
      </c>
      <c r="WVQ1" t="s">
        <v>28345</v>
      </c>
      <c r="WVR1" t="s">
        <v>28346</v>
      </c>
      <c r="WVS1" t="s">
        <v>28347</v>
      </c>
      <c r="WVT1" t="s">
        <v>28348</v>
      </c>
      <c r="WVU1" t="s">
        <v>28349</v>
      </c>
      <c r="WVV1" t="s">
        <v>28350</v>
      </c>
      <c r="WVW1" t="s">
        <v>28351</v>
      </c>
      <c r="WVX1" t="s">
        <v>28352</v>
      </c>
      <c r="WVY1" t="s">
        <v>28353</v>
      </c>
      <c r="WVZ1" t="s">
        <v>28354</v>
      </c>
      <c r="WWA1" t="s">
        <v>28355</v>
      </c>
      <c r="WWB1" t="s">
        <v>28356</v>
      </c>
      <c r="WWC1" t="s">
        <v>28357</v>
      </c>
      <c r="WWD1" t="s">
        <v>28358</v>
      </c>
      <c r="WWE1" t="s">
        <v>28359</v>
      </c>
      <c r="WWF1" t="s">
        <v>28360</v>
      </c>
      <c r="WWG1" t="s">
        <v>28361</v>
      </c>
      <c r="WWH1" t="s">
        <v>28362</v>
      </c>
      <c r="WWI1" t="s">
        <v>28363</v>
      </c>
      <c r="WWJ1" t="s">
        <v>28364</v>
      </c>
      <c r="WWK1" t="s">
        <v>28365</v>
      </c>
      <c r="WWL1" t="s">
        <v>28366</v>
      </c>
      <c r="WWM1" t="s">
        <v>28367</v>
      </c>
      <c r="WWN1" t="s">
        <v>28368</v>
      </c>
      <c r="WWO1" t="s">
        <v>28369</v>
      </c>
      <c r="WWP1" t="s">
        <v>28370</v>
      </c>
      <c r="WWQ1" t="s">
        <v>28371</v>
      </c>
      <c r="WWR1" t="s">
        <v>28372</v>
      </c>
      <c r="WWS1" t="s">
        <v>28373</v>
      </c>
      <c r="WWT1" t="s">
        <v>28374</v>
      </c>
      <c r="WWU1" t="s">
        <v>28375</v>
      </c>
      <c r="WWV1" t="s">
        <v>28376</v>
      </c>
      <c r="WWW1" t="s">
        <v>28377</v>
      </c>
      <c r="WWX1" t="s">
        <v>28378</v>
      </c>
      <c r="WWY1" t="s">
        <v>28379</v>
      </c>
      <c r="WWZ1" t="s">
        <v>28380</v>
      </c>
      <c r="WXA1" t="s">
        <v>28381</v>
      </c>
      <c r="WXB1" t="s">
        <v>28382</v>
      </c>
      <c r="WXC1" t="s">
        <v>28383</v>
      </c>
      <c r="WXD1" t="s">
        <v>28384</v>
      </c>
      <c r="WXE1" t="s">
        <v>28385</v>
      </c>
      <c r="WXF1" t="s">
        <v>28386</v>
      </c>
      <c r="WXG1" t="s">
        <v>28387</v>
      </c>
      <c r="WXH1" t="s">
        <v>28388</v>
      </c>
      <c r="WXI1" t="s">
        <v>28389</v>
      </c>
      <c r="WXJ1" t="s">
        <v>28390</v>
      </c>
      <c r="WXK1" t="s">
        <v>28391</v>
      </c>
      <c r="WXL1" t="s">
        <v>28392</v>
      </c>
      <c r="WXM1" t="s">
        <v>28393</v>
      </c>
      <c r="WXN1" t="s">
        <v>28394</v>
      </c>
      <c r="WXO1" t="s">
        <v>28395</v>
      </c>
      <c r="WXP1" t="s">
        <v>28396</v>
      </c>
      <c r="WXQ1" t="s">
        <v>28397</v>
      </c>
      <c r="WXR1" t="s">
        <v>28398</v>
      </c>
      <c r="WXS1" t="s">
        <v>28399</v>
      </c>
      <c r="WXT1" t="s">
        <v>28400</v>
      </c>
      <c r="WXU1" t="s">
        <v>28401</v>
      </c>
      <c r="WXV1" t="s">
        <v>28402</v>
      </c>
      <c r="WXW1" t="s">
        <v>28403</v>
      </c>
      <c r="WXX1" t="s">
        <v>28404</v>
      </c>
      <c r="WXY1" t="s">
        <v>28405</v>
      </c>
      <c r="WXZ1" t="s">
        <v>28406</v>
      </c>
      <c r="WYA1" t="s">
        <v>28407</v>
      </c>
      <c r="WYB1" t="s">
        <v>28408</v>
      </c>
      <c r="WYC1" t="s">
        <v>28409</v>
      </c>
      <c r="WYD1" t="s">
        <v>28410</v>
      </c>
      <c r="WYE1" t="s">
        <v>28411</v>
      </c>
      <c r="WYF1" t="s">
        <v>28412</v>
      </c>
      <c r="WYG1" t="s">
        <v>28413</v>
      </c>
      <c r="WYH1" t="s">
        <v>28414</v>
      </c>
      <c r="WYI1" t="s">
        <v>28415</v>
      </c>
      <c r="WYJ1" t="s">
        <v>28416</v>
      </c>
      <c r="WYK1" t="s">
        <v>28417</v>
      </c>
      <c r="WYL1" t="s">
        <v>28418</v>
      </c>
      <c r="WYM1" t="s">
        <v>28419</v>
      </c>
      <c r="WYN1" t="s">
        <v>28420</v>
      </c>
      <c r="WYO1" t="s">
        <v>28421</v>
      </c>
      <c r="WYP1" t="s">
        <v>28422</v>
      </c>
      <c r="WYQ1" t="s">
        <v>28423</v>
      </c>
      <c r="WYR1" t="s">
        <v>28424</v>
      </c>
      <c r="WYS1" t="s">
        <v>28425</v>
      </c>
      <c r="WYT1" t="s">
        <v>28426</v>
      </c>
      <c r="WYU1" t="s">
        <v>28427</v>
      </c>
      <c r="WYV1" t="s">
        <v>28428</v>
      </c>
      <c r="WYW1" t="s">
        <v>28429</v>
      </c>
      <c r="WYX1" t="s">
        <v>28430</v>
      </c>
      <c r="WYY1" t="s">
        <v>28431</v>
      </c>
      <c r="WYZ1" t="s">
        <v>28432</v>
      </c>
      <c r="WZA1" t="s">
        <v>28433</v>
      </c>
      <c r="WZB1" t="s">
        <v>28434</v>
      </c>
      <c r="WZC1" t="s">
        <v>28435</v>
      </c>
      <c r="WZD1" t="s">
        <v>28436</v>
      </c>
      <c r="WZE1" t="s">
        <v>28437</v>
      </c>
      <c r="WZF1" t="s">
        <v>28438</v>
      </c>
      <c r="WZG1" t="s">
        <v>28439</v>
      </c>
      <c r="WZH1" t="s">
        <v>28440</v>
      </c>
      <c r="WZI1" t="s">
        <v>28441</v>
      </c>
      <c r="WZJ1" t="s">
        <v>28442</v>
      </c>
      <c r="WZK1" t="s">
        <v>28443</v>
      </c>
      <c r="WZL1" t="s">
        <v>28444</v>
      </c>
      <c r="WZM1" t="s">
        <v>28445</v>
      </c>
      <c r="WZN1" t="s">
        <v>28446</v>
      </c>
      <c r="WZO1" t="s">
        <v>28447</v>
      </c>
      <c r="WZP1" t="s">
        <v>28448</v>
      </c>
      <c r="WZQ1" t="s">
        <v>28449</v>
      </c>
      <c r="WZR1" t="s">
        <v>28450</v>
      </c>
      <c r="WZS1" t="s">
        <v>28451</v>
      </c>
      <c r="WZT1" t="s">
        <v>28452</v>
      </c>
      <c r="WZU1" t="s">
        <v>28453</v>
      </c>
      <c r="WZV1" t="s">
        <v>28454</v>
      </c>
      <c r="WZW1" t="s">
        <v>28455</v>
      </c>
      <c r="WZX1" t="s">
        <v>28456</v>
      </c>
      <c r="WZY1" t="s">
        <v>28457</v>
      </c>
      <c r="WZZ1" t="s">
        <v>28458</v>
      </c>
      <c r="XAA1" t="s">
        <v>28459</v>
      </c>
      <c r="XAB1" t="s">
        <v>28460</v>
      </c>
      <c r="XAC1" t="s">
        <v>28461</v>
      </c>
      <c r="XAD1" t="s">
        <v>28462</v>
      </c>
      <c r="XAE1" t="s">
        <v>28463</v>
      </c>
      <c r="XAF1" t="s">
        <v>28464</v>
      </c>
      <c r="XAG1" t="s">
        <v>28465</v>
      </c>
      <c r="XAH1" t="s">
        <v>28466</v>
      </c>
      <c r="XAI1" t="s">
        <v>28467</v>
      </c>
      <c r="XAJ1" t="s">
        <v>28468</v>
      </c>
      <c r="XAK1" t="s">
        <v>28469</v>
      </c>
      <c r="XAL1" t="s">
        <v>28470</v>
      </c>
      <c r="XAM1" t="s">
        <v>28471</v>
      </c>
      <c r="XAN1" t="s">
        <v>28472</v>
      </c>
      <c r="XAO1" t="s">
        <v>28473</v>
      </c>
      <c r="XAP1" t="s">
        <v>28474</v>
      </c>
      <c r="XAQ1" t="s">
        <v>28475</v>
      </c>
      <c r="XAR1" t="s">
        <v>28476</v>
      </c>
      <c r="XAS1" t="s">
        <v>28477</v>
      </c>
      <c r="XAT1" t="s">
        <v>28478</v>
      </c>
      <c r="XAU1" t="s">
        <v>28479</v>
      </c>
      <c r="XAV1" t="s">
        <v>28480</v>
      </c>
      <c r="XAW1" t="s">
        <v>28481</v>
      </c>
      <c r="XAX1" t="s">
        <v>28482</v>
      </c>
      <c r="XAY1" t="s">
        <v>28483</v>
      </c>
      <c r="XAZ1" t="s">
        <v>28484</v>
      </c>
      <c r="XBA1" t="s">
        <v>28485</v>
      </c>
      <c r="XBB1" t="s">
        <v>28486</v>
      </c>
      <c r="XBC1" t="s">
        <v>28487</v>
      </c>
      <c r="XBD1" t="s">
        <v>28488</v>
      </c>
      <c r="XBE1" t="s">
        <v>28489</v>
      </c>
      <c r="XBF1" t="s">
        <v>28490</v>
      </c>
      <c r="XBG1" t="s">
        <v>28491</v>
      </c>
      <c r="XBH1" t="s">
        <v>28492</v>
      </c>
      <c r="XBI1" t="s">
        <v>28493</v>
      </c>
      <c r="XBJ1" t="s">
        <v>28494</v>
      </c>
      <c r="XBK1" t="s">
        <v>28495</v>
      </c>
      <c r="XBL1" t="s">
        <v>28496</v>
      </c>
      <c r="XBM1" t="s">
        <v>28497</v>
      </c>
      <c r="XBN1" t="s">
        <v>28498</v>
      </c>
      <c r="XBO1" t="s">
        <v>28499</v>
      </c>
      <c r="XBP1" t="s">
        <v>28500</v>
      </c>
      <c r="XBQ1" t="s">
        <v>28501</v>
      </c>
      <c r="XBR1" t="s">
        <v>28502</v>
      </c>
      <c r="XBS1" t="s">
        <v>28503</v>
      </c>
      <c r="XBT1" t="s">
        <v>28504</v>
      </c>
      <c r="XBU1" t="s">
        <v>28505</v>
      </c>
      <c r="XBV1" t="s">
        <v>28506</v>
      </c>
      <c r="XBW1" t="s">
        <v>28507</v>
      </c>
      <c r="XBX1" t="s">
        <v>28508</v>
      </c>
      <c r="XBY1" t="s">
        <v>28509</v>
      </c>
      <c r="XBZ1" t="s">
        <v>28510</v>
      </c>
      <c r="XCA1" t="s">
        <v>28511</v>
      </c>
      <c r="XCB1" t="s">
        <v>28512</v>
      </c>
      <c r="XCC1" t="s">
        <v>28513</v>
      </c>
      <c r="XCD1" t="s">
        <v>28514</v>
      </c>
      <c r="XCE1" t="s">
        <v>28515</v>
      </c>
      <c r="XCF1" t="s">
        <v>28516</v>
      </c>
      <c r="XCG1" t="s">
        <v>28517</v>
      </c>
      <c r="XCH1" t="s">
        <v>28518</v>
      </c>
      <c r="XCI1" t="s">
        <v>28519</v>
      </c>
      <c r="XCJ1" t="s">
        <v>28520</v>
      </c>
      <c r="XCK1" t="s">
        <v>28521</v>
      </c>
      <c r="XCL1" t="s">
        <v>28522</v>
      </c>
      <c r="XCM1" t="s">
        <v>28523</v>
      </c>
      <c r="XCN1" t="s">
        <v>28524</v>
      </c>
      <c r="XCO1" t="s">
        <v>28525</v>
      </c>
      <c r="XCP1" t="s">
        <v>28526</v>
      </c>
      <c r="XCQ1" t="s">
        <v>28527</v>
      </c>
      <c r="XCR1" t="s">
        <v>28528</v>
      </c>
      <c r="XCS1" t="s">
        <v>28529</v>
      </c>
      <c r="XCT1" t="s">
        <v>28530</v>
      </c>
      <c r="XCU1" t="s">
        <v>28531</v>
      </c>
      <c r="XCV1" t="s">
        <v>28532</v>
      </c>
      <c r="XCW1" t="s">
        <v>28533</v>
      </c>
      <c r="XCX1" t="s">
        <v>28534</v>
      </c>
      <c r="XCY1" t="s">
        <v>28535</v>
      </c>
      <c r="XCZ1" t="s">
        <v>28536</v>
      </c>
      <c r="XDA1" t="s">
        <v>28537</v>
      </c>
      <c r="XDB1" t="s">
        <v>28538</v>
      </c>
      <c r="XDC1" t="s">
        <v>28539</v>
      </c>
      <c r="XDD1" t="s">
        <v>28540</v>
      </c>
      <c r="XDE1" t="s">
        <v>28541</v>
      </c>
      <c r="XDF1" t="s">
        <v>28542</v>
      </c>
      <c r="XDG1" t="s">
        <v>28543</v>
      </c>
      <c r="XDH1" t="s">
        <v>28544</v>
      </c>
      <c r="XDI1" t="s">
        <v>28545</v>
      </c>
      <c r="XDJ1" t="s">
        <v>28546</v>
      </c>
      <c r="XDK1" t="s">
        <v>28547</v>
      </c>
      <c r="XDL1" t="s">
        <v>28548</v>
      </c>
      <c r="XDM1" t="s">
        <v>28549</v>
      </c>
      <c r="XDN1" t="s">
        <v>28550</v>
      </c>
      <c r="XDO1" t="s">
        <v>28551</v>
      </c>
      <c r="XDP1" t="s">
        <v>28552</v>
      </c>
      <c r="XDQ1" t="s">
        <v>28553</v>
      </c>
      <c r="XDR1" t="s">
        <v>28554</v>
      </c>
      <c r="XDS1" t="s">
        <v>28555</v>
      </c>
      <c r="XDT1" t="s">
        <v>28556</v>
      </c>
      <c r="XDU1" t="s">
        <v>28557</v>
      </c>
      <c r="XDV1" t="s">
        <v>28558</v>
      </c>
      <c r="XDW1" t="s">
        <v>28559</v>
      </c>
      <c r="XDX1" t="s">
        <v>28560</v>
      </c>
      <c r="XDY1" t="s">
        <v>28561</v>
      </c>
      <c r="XDZ1" t="s">
        <v>28562</v>
      </c>
      <c r="XEA1" t="s">
        <v>28563</v>
      </c>
      <c r="XEB1" t="s">
        <v>28564</v>
      </c>
      <c r="XEC1" t="s">
        <v>28565</v>
      </c>
      <c r="XED1" t="s">
        <v>28566</v>
      </c>
      <c r="XEE1" t="s">
        <v>28567</v>
      </c>
      <c r="XEF1" t="s">
        <v>28568</v>
      </c>
      <c r="XEG1" t="s">
        <v>28569</v>
      </c>
      <c r="XEH1" t="s">
        <v>28570</v>
      </c>
      <c r="XEI1" t="s">
        <v>28571</v>
      </c>
      <c r="XEJ1" t="s">
        <v>28572</v>
      </c>
      <c r="XEK1" t="s">
        <v>28573</v>
      </c>
      <c r="XEL1" t="s">
        <v>28574</v>
      </c>
      <c r="XEM1" t="s">
        <v>28575</v>
      </c>
      <c r="XEN1" t="s">
        <v>28576</v>
      </c>
      <c r="XEO1" t="s">
        <v>28577</v>
      </c>
      <c r="XEP1" t="s">
        <v>28578</v>
      </c>
      <c r="XEQ1" t="s">
        <v>28579</v>
      </c>
      <c r="XER1" t="s">
        <v>28580</v>
      </c>
      <c r="XES1" t="s">
        <v>28581</v>
      </c>
      <c r="XET1" t="s">
        <v>28582</v>
      </c>
      <c r="XEU1" t="s">
        <v>28583</v>
      </c>
      <c r="XEV1" t="s">
        <v>28584</v>
      </c>
      <c r="XEW1" t="s">
        <v>28585</v>
      </c>
      <c r="XEX1" t="s">
        <v>28586</v>
      </c>
      <c r="XEY1" t="s">
        <v>28587</v>
      </c>
      <c r="XEZ1" t="s">
        <v>28588</v>
      </c>
      <c r="XFA1" t="s">
        <v>28589</v>
      </c>
      <c r="XFB1" t="s">
        <v>28590</v>
      </c>
      <c r="XFC1" t="s">
        <v>28591</v>
      </c>
      <c r="XFD1" t="s">
        <v>28592</v>
      </c>
    </row>
    <row r="2" spans="1:16384" x14ac:dyDescent="0.2">
      <c r="A2" t="s">
        <v>13</v>
      </c>
      <c r="B2" t="s">
        <v>14</v>
      </c>
      <c r="C2" t="s">
        <v>15</v>
      </c>
      <c r="D2" t="s">
        <v>16</v>
      </c>
      <c r="E2">
        <v>18.5</v>
      </c>
      <c r="F2">
        <v>10</v>
      </c>
      <c r="G2">
        <v>185</v>
      </c>
      <c r="H2" t="s">
        <v>17</v>
      </c>
      <c r="I2" t="s">
        <v>18</v>
      </c>
      <c r="J2" s="1">
        <v>45390</v>
      </c>
      <c r="K2" t="b">
        <v>1</v>
      </c>
      <c r="L2" t="s">
        <v>19</v>
      </c>
      <c r="M2">
        <v>4</v>
      </c>
      <c r="N2">
        <f>G2/SUMIF(B:B,B2,G:G)*100</f>
        <v>0.30118765619022037</v>
      </c>
      <c r="O2" t="str">
        <f>"CUST_" &amp; TEXT(ROW(O1), "00")</f>
        <v>CUST_01</v>
      </c>
      <c r="P2">
        <f>SUMIF(B:B, O2, G:G)</f>
        <v>58731.5</v>
      </c>
      <c r="Q2">
        <f>VLOOKUP(C2, Categories_Pivot_Table!A:B, 2, FALSE)</f>
        <v>23.063808900523561</v>
      </c>
      <c r="R2" t="s">
        <v>28601</v>
      </c>
      <c r="S2">
        <f>SUMIF(K:K, TRUE, G:G)</f>
        <v>524443.5</v>
      </c>
      <c r="T2">
        <f t="shared" ref="T2:T65" si="0">YEAR(J2)</f>
        <v>2024</v>
      </c>
      <c r="U2">
        <f>COUNTIF(J:J, "")</f>
        <v>1036604</v>
      </c>
    </row>
    <row r="3" spans="1:16384" x14ac:dyDescent="0.2">
      <c r="A3" t="s">
        <v>20</v>
      </c>
      <c r="B3" t="s">
        <v>21</v>
      </c>
      <c r="C3" t="s">
        <v>22</v>
      </c>
      <c r="D3" t="s">
        <v>23</v>
      </c>
      <c r="E3">
        <v>29</v>
      </c>
      <c r="F3">
        <v>9</v>
      </c>
      <c r="G3">
        <v>261</v>
      </c>
      <c r="H3" t="s">
        <v>17</v>
      </c>
      <c r="I3" t="s">
        <v>18</v>
      </c>
      <c r="J3" s="1">
        <v>45130</v>
      </c>
      <c r="K3" t="b">
        <v>1</v>
      </c>
      <c r="L3" t="s">
        <v>24</v>
      </c>
      <c r="M3">
        <v>7</v>
      </c>
      <c r="N3">
        <f>G3/SUMIF(B:B,B3,G:G)*100</f>
        <v>0.42279188433969139</v>
      </c>
      <c r="O3" t="str">
        <f t="shared" ref="O3:O8" si="1">"CUST_" &amp; TEXT(ROW(O2), "00")</f>
        <v>CUST_02</v>
      </c>
      <c r="P3">
        <f>SUMIF(B:B, O3, G:G)</f>
        <v>62046.5</v>
      </c>
      <c r="Q3">
        <f>VLOOKUP(C3, Categories_Pivot_Table!A:B, 2, FALSE)</f>
        <v>21.505681818181817</v>
      </c>
      <c r="R3" t="s">
        <v>28602</v>
      </c>
      <c r="S3">
        <f>SUMIF(K:K, FALSE, G:G)</f>
        <v>1027627.5</v>
      </c>
      <c r="T3">
        <f t="shared" si="0"/>
        <v>2023</v>
      </c>
      <c r="U3">
        <f>COUNTIF(A:A, A3)</f>
        <v>1</v>
      </c>
    </row>
    <row r="4" spans="1:16384" x14ac:dyDescent="0.2">
      <c r="A4" t="s">
        <v>25</v>
      </c>
      <c r="B4" t="s">
        <v>26</v>
      </c>
      <c r="C4" t="s">
        <v>27</v>
      </c>
      <c r="D4" t="s">
        <v>28</v>
      </c>
      <c r="E4">
        <v>21.5</v>
      </c>
      <c r="F4">
        <v>2</v>
      </c>
      <c r="G4">
        <v>43</v>
      </c>
      <c r="H4" t="s">
        <v>29</v>
      </c>
      <c r="I4" t="s">
        <v>18</v>
      </c>
      <c r="J4" s="1">
        <v>44839</v>
      </c>
      <c r="K4" t="b">
        <v>0</v>
      </c>
      <c r="L4" t="s">
        <v>30</v>
      </c>
      <c r="M4">
        <v>10</v>
      </c>
      <c r="N4">
        <f>G4/SUMIF(B:B,B4,G:G)*100</f>
        <v>6.9302861563504792E-2</v>
      </c>
      <c r="O4" t="str">
        <f t="shared" si="1"/>
        <v>CUST_03</v>
      </c>
      <c r="P4">
        <f>SUMIF(B:B, O4, G:G)</f>
        <v>60811</v>
      </c>
      <c r="Q4">
        <f>VLOOKUP(C4, Categories_Pivot_Table!A:B, 2, FALSE)</f>
        <v>25.013711734693878</v>
      </c>
      <c r="T4">
        <f t="shared" si="0"/>
        <v>2022</v>
      </c>
      <c r="U4">
        <f>COUNTIF(F:F, "&lt;1")</f>
        <v>0</v>
      </c>
    </row>
    <row r="5" spans="1:16384" x14ac:dyDescent="0.2">
      <c r="A5" t="s">
        <v>31</v>
      </c>
      <c r="B5" t="s">
        <v>32</v>
      </c>
      <c r="C5" t="s">
        <v>33</v>
      </c>
      <c r="D5" t="s">
        <v>34</v>
      </c>
      <c r="E5">
        <v>27.5</v>
      </c>
      <c r="F5">
        <v>9</v>
      </c>
      <c r="G5">
        <v>247.5</v>
      </c>
      <c r="H5" t="s">
        <v>29</v>
      </c>
      <c r="I5" t="s">
        <v>18</v>
      </c>
      <c r="J5" s="1">
        <v>44688</v>
      </c>
      <c r="K5" t="b">
        <v>0</v>
      </c>
      <c r="L5" t="s">
        <v>35</v>
      </c>
      <c r="M5">
        <v>5</v>
      </c>
      <c r="N5">
        <f>G5/SUMIF(B:B,B5,G:G)*100</f>
        <v>0.42212083741951989</v>
      </c>
      <c r="O5" t="str">
        <f t="shared" si="1"/>
        <v>CUST_04</v>
      </c>
      <c r="P5">
        <f>SUMIF(B:B, O5, G:G)</f>
        <v>61767.5</v>
      </c>
      <c r="Q5">
        <f>VLOOKUP(C5, Categories_Pivot_Table!A:B, 2, FALSE)</f>
        <v>23.300574345883856</v>
      </c>
      <c r="T5">
        <f t="shared" si="0"/>
        <v>2022</v>
      </c>
      <c r="U5" s="1">
        <f>DATE(YEAR(J2), MONTH(J2), DAY(J2))</f>
        <v>45390</v>
      </c>
    </row>
    <row r="6" spans="1:16384" x14ac:dyDescent="0.2">
      <c r="A6" t="s">
        <v>36</v>
      </c>
      <c r="B6" t="s">
        <v>37</v>
      </c>
      <c r="C6" t="s">
        <v>38</v>
      </c>
      <c r="D6" t="s">
        <v>39</v>
      </c>
      <c r="E6">
        <v>12.5</v>
      </c>
      <c r="F6">
        <v>7</v>
      </c>
      <c r="G6">
        <v>87.5</v>
      </c>
      <c r="H6" t="s">
        <v>17</v>
      </c>
      <c r="I6" t="s">
        <v>18</v>
      </c>
      <c r="J6" s="1">
        <v>44836</v>
      </c>
      <c r="K6" t="b">
        <v>0</v>
      </c>
      <c r="L6" t="s">
        <v>24</v>
      </c>
      <c r="M6">
        <v>10</v>
      </c>
      <c r="N6">
        <f>G6/SUMIF(B:B,B6,G:G)*100</f>
        <v>0.13064673868412605</v>
      </c>
      <c r="O6" t="str">
        <f t="shared" si="1"/>
        <v>CUST_05</v>
      </c>
      <c r="P6">
        <f>SUMIF(B:B, O6, G:G)</f>
        <v>66974.5</v>
      </c>
      <c r="Q6">
        <f>VLOOKUP(C6, Categories_Pivot_Table!A:B, 2, FALSE)</f>
        <v>23.088790931989923</v>
      </c>
      <c r="T6">
        <f t="shared" si="0"/>
        <v>2022</v>
      </c>
    </row>
    <row r="7" spans="1:16384" x14ac:dyDescent="0.2">
      <c r="A7" t="s">
        <v>40</v>
      </c>
      <c r="B7" t="s">
        <v>14</v>
      </c>
      <c r="C7" t="s">
        <v>15</v>
      </c>
      <c r="D7" t="s">
        <v>41</v>
      </c>
      <c r="E7">
        <v>23</v>
      </c>
      <c r="F7">
        <v>10</v>
      </c>
      <c r="G7">
        <v>200</v>
      </c>
      <c r="H7" t="s">
        <v>29</v>
      </c>
      <c r="I7" t="s">
        <v>18</v>
      </c>
      <c r="J7" s="1">
        <v>45260</v>
      </c>
      <c r="K7" t="b">
        <v>0</v>
      </c>
      <c r="L7" t="s">
        <v>42</v>
      </c>
      <c r="M7">
        <v>11</v>
      </c>
      <c r="N7">
        <f>G7/SUMIF(B:B,B7,G:G)*100</f>
        <v>0.32560827696240036</v>
      </c>
      <c r="O7" t="str">
        <f t="shared" si="1"/>
        <v>CUST_06</v>
      </c>
      <c r="P7">
        <f>SUMIF(B:B, O7, G:G)</f>
        <v>58632.5</v>
      </c>
      <c r="Q7">
        <f>VLOOKUP(C7, Categories_Pivot_Table!A:B, 2, FALSE)</f>
        <v>23.063808900523561</v>
      </c>
      <c r="T7">
        <f t="shared" si="0"/>
        <v>2023</v>
      </c>
    </row>
    <row r="8" spans="1:16384" x14ac:dyDescent="0.2">
      <c r="A8" t="s">
        <v>43</v>
      </c>
      <c r="B8" t="s">
        <v>44</v>
      </c>
      <c r="C8" t="s">
        <v>38</v>
      </c>
      <c r="D8" t="s">
        <v>45</v>
      </c>
      <c r="E8">
        <v>5</v>
      </c>
      <c r="F8">
        <v>8</v>
      </c>
      <c r="G8">
        <v>40</v>
      </c>
      <c r="H8" t="s">
        <v>29</v>
      </c>
      <c r="I8" t="s">
        <v>46</v>
      </c>
      <c r="J8" s="1">
        <v>45087</v>
      </c>
      <c r="K8" t="b">
        <v>1</v>
      </c>
      <c r="L8" t="s">
        <v>35</v>
      </c>
      <c r="M8">
        <v>6</v>
      </c>
      <c r="N8">
        <f>G8/SUMIF(B:B,B8,G:G)*100</f>
        <v>6.5903829836311364E-2</v>
      </c>
      <c r="O8" t="str">
        <f t="shared" si="1"/>
        <v>CUST_07</v>
      </c>
      <c r="P8">
        <f>SUMIF(B:B, O8, G:G)</f>
        <v>60694.5</v>
      </c>
      <c r="Q8">
        <f>VLOOKUP(C8, Categories_Pivot_Table!A:B, 2, FALSE)</f>
        <v>23.088790931989923</v>
      </c>
      <c r="T8">
        <f t="shared" si="0"/>
        <v>2023</v>
      </c>
    </row>
    <row r="9" spans="1:16384" customFormat="1" x14ac:dyDescent="0.2">
      <c r="A9" t="s">
        <v>50</v>
      </c>
      <c r="B9" t="s">
        <v>51</v>
      </c>
      <c r="C9" t="s">
        <v>48</v>
      </c>
      <c r="D9" t="s">
        <v>52</v>
      </c>
      <c r="E9">
        <v>27.5</v>
      </c>
      <c r="F9">
        <v>1</v>
      </c>
      <c r="G9">
        <v>27.5</v>
      </c>
      <c r="H9" t="s">
        <v>29</v>
      </c>
      <c r="I9" t="s">
        <v>46</v>
      </c>
      <c r="J9" s="1">
        <v>45042</v>
      </c>
      <c r="K9" t="b">
        <v>0</v>
      </c>
      <c r="L9" t="s">
        <v>30</v>
      </c>
      <c r="M9">
        <v>4</v>
      </c>
      <c r="N9">
        <f>G9/SUMIF(B:B,B9,G:G)*100</f>
        <v>4.2631032291069182E-2</v>
      </c>
      <c r="O9" t="s">
        <v>95</v>
      </c>
      <c r="P9">
        <f>SUMIF(B:B, O9, G:G)</f>
        <v>67351.5</v>
      </c>
      <c r="Q9">
        <f>VLOOKUP(C9, Categories_Pivot_Table!A:B, 2, FALSE)</f>
        <v>23.348837209302324</v>
      </c>
      <c r="T9">
        <f t="shared" si="0"/>
        <v>2023</v>
      </c>
    </row>
    <row r="10" spans="1:16384" customFormat="1" x14ac:dyDescent="0.2">
      <c r="A10" t="s">
        <v>53</v>
      </c>
      <c r="B10" t="s">
        <v>54</v>
      </c>
      <c r="C10" t="s">
        <v>27</v>
      </c>
      <c r="D10" t="s">
        <v>55</v>
      </c>
      <c r="E10">
        <v>36.5</v>
      </c>
      <c r="F10">
        <v>3</v>
      </c>
      <c r="G10">
        <v>109.5</v>
      </c>
      <c r="H10" t="s">
        <v>56</v>
      </c>
      <c r="I10" t="s">
        <v>18</v>
      </c>
      <c r="J10" s="1">
        <v>45365</v>
      </c>
      <c r="K10" t="b">
        <v>0</v>
      </c>
      <c r="L10" t="s">
        <v>42</v>
      </c>
      <c r="M10">
        <v>3</v>
      </c>
      <c r="N10">
        <f>G10/SUMIF(B:B,B10,G:G)*100</f>
        <v>0.19158261234701823</v>
      </c>
      <c r="O10" t="s">
        <v>14</v>
      </c>
      <c r="P10">
        <f>SUMIF(B:B, O10, G:G)</f>
        <v>61423.5</v>
      </c>
      <c r="Q10">
        <f>VLOOKUP(C10, Categories_Pivot_Table!A:B, 2, FALSE)</f>
        <v>25.013711734693878</v>
      </c>
      <c r="T10">
        <f t="shared" si="0"/>
        <v>2024</v>
      </c>
    </row>
    <row r="11" spans="1:16384" customFormat="1" x14ac:dyDescent="0.2">
      <c r="A11" t="s">
        <v>57</v>
      </c>
      <c r="B11" t="s">
        <v>21</v>
      </c>
      <c r="C11" t="s">
        <v>27</v>
      </c>
      <c r="D11" t="s">
        <v>58</v>
      </c>
      <c r="E11">
        <v>8</v>
      </c>
      <c r="F11">
        <v>9</v>
      </c>
      <c r="G11">
        <v>72</v>
      </c>
      <c r="H11" t="s">
        <v>56</v>
      </c>
      <c r="I11" t="s">
        <v>46</v>
      </c>
      <c r="J11" s="1">
        <v>45640</v>
      </c>
      <c r="K11" t="b">
        <v>1</v>
      </c>
      <c r="L11" t="s">
        <v>35</v>
      </c>
      <c r="M11">
        <v>12</v>
      </c>
      <c r="N11">
        <f>G11/SUMIF(B:B,B11,G:G)*100</f>
        <v>0.11663224395577693</v>
      </c>
      <c r="O11" t="s">
        <v>81</v>
      </c>
      <c r="P11">
        <f>SUMIF(B:B, O11, G:G)</f>
        <v>63155.5</v>
      </c>
      <c r="Q11">
        <f>VLOOKUP(C11, Categories_Pivot_Table!A:B, 2, FALSE)</f>
        <v>25.013711734693878</v>
      </c>
      <c r="T11">
        <f t="shared" si="0"/>
        <v>2024</v>
      </c>
    </row>
    <row r="12" spans="1:16384" customFormat="1" x14ac:dyDescent="0.2">
      <c r="A12" t="s">
        <v>59</v>
      </c>
      <c r="B12" t="s">
        <v>14</v>
      </c>
      <c r="C12" t="s">
        <v>22</v>
      </c>
      <c r="D12" t="s">
        <v>41</v>
      </c>
      <c r="E12">
        <v>23</v>
      </c>
      <c r="F12">
        <v>8</v>
      </c>
      <c r="G12">
        <v>52</v>
      </c>
      <c r="H12" t="s">
        <v>17</v>
      </c>
      <c r="I12" t="s">
        <v>46</v>
      </c>
      <c r="J12" s="1">
        <v>45669</v>
      </c>
      <c r="K12" t="b">
        <v>1</v>
      </c>
      <c r="L12" t="s">
        <v>24</v>
      </c>
      <c r="M12">
        <v>1</v>
      </c>
      <c r="N12">
        <f>G12/SUMIF(B:B,B12,G:G)*100</f>
        <v>8.46581520102241E-2</v>
      </c>
      <c r="O12" t="s">
        <v>113</v>
      </c>
      <c r="P12">
        <f>SUMIF(B:B, O12, G:G)</f>
        <v>60733</v>
      </c>
      <c r="Q12">
        <f>VLOOKUP(C12, Categories_Pivot_Table!A:B, 2, FALSE)</f>
        <v>21.505681818181817</v>
      </c>
      <c r="T12">
        <f t="shared" si="0"/>
        <v>2025</v>
      </c>
    </row>
    <row r="13" spans="1:16384" customFormat="1" x14ac:dyDescent="0.2">
      <c r="A13" t="s">
        <v>60</v>
      </c>
      <c r="B13" t="s">
        <v>51</v>
      </c>
      <c r="C13" t="s">
        <v>38</v>
      </c>
      <c r="D13" t="s">
        <v>61</v>
      </c>
      <c r="E13">
        <v>6.5</v>
      </c>
      <c r="F13">
        <v>7</v>
      </c>
      <c r="G13">
        <v>45.5</v>
      </c>
      <c r="H13" t="s">
        <v>56</v>
      </c>
      <c r="I13" t="s">
        <v>18</v>
      </c>
      <c r="J13" s="1">
        <v>45178</v>
      </c>
      <c r="K13" t="b">
        <v>1</v>
      </c>
      <c r="L13" t="s">
        <v>35</v>
      </c>
      <c r="M13">
        <v>9</v>
      </c>
      <c r="N13">
        <f>G13/SUMIF(B:B,B13,G:G)*100</f>
        <v>7.0534980699769018E-2</v>
      </c>
      <c r="O13" t="s">
        <v>106</v>
      </c>
      <c r="P13">
        <f>SUMIF(B:B, O13, G:G)</f>
        <v>61360</v>
      </c>
      <c r="Q13">
        <f>VLOOKUP(C13, Categories_Pivot_Table!A:B, 2, FALSE)</f>
        <v>23.088790931989923</v>
      </c>
      <c r="T13">
        <f t="shared" si="0"/>
        <v>2023</v>
      </c>
    </row>
    <row r="14" spans="1:16384" customFormat="1" x14ac:dyDescent="0.2">
      <c r="A14" t="s">
        <v>62</v>
      </c>
      <c r="B14" t="s">
        <v>63</v>
      </c>
      <c r="C14" t="s">
        <v>15</v>
      </c>
      <c r="D14" t="s">
        <v>64</v>
      </c>
      <c r="E14">
        <v>39.5</v>
      </c>
      <c r="F14">
        <v>6</v>
      </c>
      <c r="G14">
        <v>237</v>
      </c>
      <c r="H14" t="s">
        <v>17</v>
      </c>
      <c r="I14" t="s">
        <v>46</v>
      </c>
      <c r="J14" s="1">
        <v>44701</v>
      </c>
      <c r="K14" t="b">
        <v>0</v>
      </c>
      <c r="L14" t="s">
        <v>65</v>
      </c>
      <c r="M14">
        <v>5</v>
      </c>
      <c r="N14">
        <f>G14/SUMIF(B:B,B14,G:G)*100</f>
        <v>0.3915543219666931</v>
      </c>
      <c r="O14" t="s">
        <v>87</v>
      </c>
      <c r="P14">
        <f>SUMIF(B:B, O14, G:G)</f>
        <v>65037</v>
      </c>
      <c r="Q14">
        <f>VLOOKUP(C14, Categories_Pivot_Table!A:B, 2, FALSE)</f>
        <v>23.063808900523561</v>
      </c>
      <c r="T14">
        <f t="shared" si="0"/>
        <v>2022</v>
      </c>
    </row>
    <row r="15" spans="1:16384" customFormat="1" x14ac:dyDescent="0.2">
      <c r="A15" t="s">
        <v>66</v>
      </c>
      <c r="B15" t="s">
        <v>14</v>
      </c>
      <c r="C15" t="s">
        <v>22</v>
      </c>
      <c r="D15" t="s">
        <v>67</v>
      </c>
      <c r="E15">
        <v>27.5</v>
      </c>
      <c r="F15">
        <v>2</v>
      </c>
      <c r="G15">
        <v>55</v>
      </c>
      <c r="H15" t="s">
        <v>17</v>
      </c>
      <c r="I15" t="s">
        <v>18</v>
      </c>
      <c r="J15" s="1">
        <v>44703</v>
      </c>
      <c r="K15" t="b">
        <v>0</v>
      </c>
      <c r="L15" t="s">
        <v>24</v>
      </c>
      <c r="M15">
        <v>5</v>
      </c>
      <c r="N15">
        <f>G15/SUMIF(B:B,B15,G:G)*100</f>
        <v>8.9542276164660109E-2</v>
      </c>
      <c r="O15" t="s">
        <v>63</v>
      </c>
      <c r="P15">
        <f>SUMIF(B:B, O15, G:G)</f>
        <v>60528</v>
      </c>
      <c r="Q15">
        <f>VLOOKUP(C15, Categories_Pivot_Table!A:B, 2, FALSE)</f>
        <v>21.505681818181817</v>
      </c>
      <c r="T15">
        <f t="shared" si="0"/>
        <v>2022</v>
      </c>
    </row>
    <row r="16" spans="1:16384" customFormat="1" x14ac:dyDescent="0.2">
      <c r="A16" t="s">
        <v>68</v>
      </c>
      <c r="B16" t="s">
        <v>51</v>
      </c>
      <c r="C16" t="s">
        <v>15</v>
      </c>
      <c r="D16" t="s">
        <v>69</v>
      </c>
      <c r="E16">
        <v>29</v>
      </c>
      <c r="F16">
        <v>8</v>
      </c>
      <c r="G16">
        <v>232</v>
      </c>
      <c r="H16" t="s">
        <v>56</v>
      </c>
      <c r="I16" t="s">
        <v>18</v>
      </c>
      <c r="J16" s="1">
        <v>45612</v>
      </c>
      <c r="K16" t="b">
        <v>1</v>
      </c>
      <c r="L16" t="s">
        <v>35</v>
      </c>
      <c r="M16">
        <v>11</v>
      </c>
      <c r="N16">
        <f>G16/SUMIF(B:B,B16,G:G)*100</f>
        <v>0.35965089060102007</v>
      </c>
      <c r="O16" t="s">
        <v>71</v>
      </c>
      <c r="P16">
        <f>SUMIF(B:B, O16, G:G)</f>
        <v>63117.5</v>
      </c>
      <c r="Q16">
        <f>VLOOKUP(C16, Categories_Pivot_Table!A:B, 2, FALSE)</f>
        <v>23.063808900523561</v>
      </c>
      <c r="T16">
        <f t="shared" si="0"/>
        <v>2024</v>
      </c>
    </row>
    <row r="17" spans="1:20" x14ac:dyDescent="0.2">
      <c r="A17" t="s">
        <v>70</v>
      </c>
      <c r="B17" t="s">
        <v>71</v>
      </c>
      <c r="C17" t="s">
        <v>22</v>
      </c>
      <c r="D17" t="s">
        <v>41</v>
      </c>
      <c r="E17">
        <v>23</v>
      </c>
      <c r="F17">
        <v>10</v>
      </c>
      <c r="G17">
        <v>275</v>
      </c>
      <c r="H17" t="s">
        <v>17</v>
      </c>
      <c r="I17" t="s">
        <v>18</v>
      </c>
      <c r="J17" s="1">
        <v>44668</v>
      </c>
      <c r="K17" t="b">
        <v>0</v>
      </c>
      <c r="L17" t="s">
        <v>24</v>
      </c>
      <c r="M17">
        <v>4</v>
      </c>
      <c r="N17">
        <f>G17/SUMIF(B:B,B17,G:G)*100</f>
        <v>0.43569533013823419</v>
      </c>
      <c r="O17" t="s">
        <v>121</v>
      </c>
      <c r="P17">
        <f>SUMIF(B:B, O17, G:G)</f>
        <v>65570.5</v>
      </c>
      <c r="Q17">
        <f>VLOOKUP(C17, Categories_Pivot_Table!A:B, 2, FALSE)</f>
        <v>21.505681818181817</v>
      </c>
      <c r="T17">
        <f t="shared" si="0"/>
        <v>2022</v>
      </c>
    </row>
    <row r="18" spans="1:20" x14ac:dyDescent="0.2">
      <c r="A18" t="s">
        <v>72</v>
      </c>
      <c r="B18" t="s">
        <v>73</v>
      </c>
      <c r="C18" t="s">
        <v>74</v>
      </c>
      <c r="D18" t="s">
        <v>75</v>
      </c>
      <c r="E18">
        <v>23</v>
      </c>
      <c r="F18">
        <v>1</v>
      </c>
      <c r="G18">
        <v>23</v>
      </c>
      <c r="H18" t="s">
        <v>17</v>
      </c>
      <c r="I18" t="s">
        <v>46</v>
      </c>
      <c r="J18" s="1">
        <v>44599</v>
      </c>
      <c r="K18" t="b">
        <v>0</v>
      </c>
      <c r="L18" t="s">
        <v>19</v>
      </c>
      <c r="M18">
        <v>2</v>
      </c>
      <c r="N18">
        <f>G18/SUMIF(B:B,B18,G:G)*100</f>
        <v>3.9734298473684669E-2</v>
      </c>
      <c r="O18" t="s">
        <v>73</v>
      </c>
      <c r="P18">
        <f>SUMIF(B:B, O18, G:G)</f>
        <v>57884.5</v>
      </c>
      <c r="Q18">
        <f>VLOOKUP(C18, Categories_Pivot_Table!A:B, 2, FALSE)</f>
        <v>24.317096165933375</v>
      </c>
      <c r="T18">
        <f t="shared" si="0"/>
        <v>2022</v>
      </c>
    </row>
    <row r="19" spans="1:20" x14ac:dyDescent="0.2">
      <c r="A19" t="s">
        <v>77</v>
      </c>
      <c r="B19" t="s">
        <v>63</v>
      </c>
      <c r="C19" t="s">
        <v>33</v>
      </c>
      <c r="D19" t="s">
        <v>78</v>
      </c>
      <c r="E19">
        <v>14</v>
      </c>
      <c r="F19">
        <v>9</v>
      </c>
      <c r="G19">
        <v>126</v>
      </c>
      <c r="H19" t="s">
        <v>17</v>
      </c>
      <c r="I19" t="s">
        <v>46</v>
      </c>
      <c r="J19" s="1">
        <v>45305</v>
      </c>
      <c r="K19" t="b">
        <v>0</v>
      </c>
      <c r="L19" t="s">
        <v>24</v>
      </c>
      <c r="M19">
        <v>1</v>
      </c>
      <c r="N19">
        <f>G19/SUMIF(B:B,B19,G:G)*100</f>
        <v>0.20816812053925457</v>
      </c>
      <c r="O19" t="s">
        <v>90</v>
      </c>
      <c r="P19">
        <f>SUMIF(B:B, O19, G:G)</f>
        <v>59142</v>
      </c>
      <c r="Q19">
        <f>VLOOKUP(C19, Categories_Pivot_Table!A:B, 2, FALSE)</f>
        <v>23.300574345883856</v>
      </c>
      <c r="T19">
        <f t="shared" si="0"/>
        <v>2024</v>
      </c>
    </row>
    <row r="20" spans="1:20" x14ac:dyDescent="0.2">
      <c r="A20" t="s">
        <v>79</v>
      </c>
      <c r="B20" t="s">
        <v>71</v>
      </c>
      <c r="C20" t="s">
        <v>22</v>
      </c>
      <c r="D20" t="s">
        <v>41</v>
      </c>
      <c r="E20">
        <v>23</v>
      </c>
      <c r="F20">
        <v>3</v>
      </c>
      <c r="G20">
        <v>105</v>
      </c>
      <c r="H20" t="s">
        <v>29</v>
      </c>
      <c r="I20" t="s">
        <v>46</v>
      </c>
      <c r="J20" s="1">
        <v>45228</v>
      </c>
      <c r="K20" t="b">
        <v>0</v>
      </c>
      <c r="L20" t="s">
        <v>24</v>
      </c>
      <c r="M20">
        <v>10</v>
      </c>
      <c r="N20">
        <f>G20/SUMIF(B:B,B20,G:G)*100</f>
        <v>0.16635639878005307</v>
      </c>
      <c r="O20" t="s">
        <v>118</v>
      </c>
      <c r="P20">
        <f>SUMIF(B:B, O20, G:G)</f>
        <v>60797</v>
      </c>
      <c r="Q20">
        <f>VLOOKUP(C20, Categories_Pivot_Table!A:B, 2, FALSE)</f>
        <v>21.505681818181817</v>
      </c>
      <c r="T20">
        <f t="shared" si="0"/>
        <v>2023</v>
      </c>
    </row>
    <row r="21" spans="1:20" x14ac:dyDescent="0.2">
      <c r="A21" t="s">
        <v>80</v>
      </c>
      <c r="B21" t="s">
        <v>81</v>
      </c>
      <c r="C21" t="s">
        <v>74</v>
      </c>
      <c r="D21" t="s">
        <v>82</v>
      </c>
      <c r="E21">
        <v>9.5</v>
      </c>
      <c r="F21">
        <v>7</v>
      </c>
      <c r="G21">
        <v>66.5</v>
      </c>
      <c r="H21" t="s">
        <v>56</v>
      </c>
      <c r="I21" t="s">
        <v>46</v>
      </c>
      <c r="J21" s="1">
        <v>44788</v>
      </c>
      <c r="K21" t="b">
        <v>0</v>
      </c>
      <c r="L21" t="s">
        <v>19</v>
      </c>
      <c r="M21">
        <v>8</v>
      </c>
      <c r="N21">
        <f>G21/SUMIF(B:B,B21,G:G)*100</f>
        <v>0.10529565912707523</v>
      </c>
      <c r="O21" t="s">
        <v>104</v>
      </c>
      <c r="P21">
        <f>SUMIF(B:B, O21, G:G)</f>
        <v>61533</v>
      </c>
      <c r="Q21">
        <f>VLOOKUP(C21, Categories_Pivot_Table!A:B, 2, FALSE)</f>
        <v>24.317096165933375</v>
      </c>
      <c r="T21">
        <f t="shared" si="0"/>
        <v>2022</v>
      </c>
    </row>
    <row r="22" spans="1:20" x14ac:dyDescent="0.2">
      <c r="A22" t="s">
        <v>83</v>
      </c>
      <c r="B22" t="s">
        <v>84</v>
      </c>
      <c r="C22" t="s">
        <v>38</v>
      </c>
      <c r="D22" t="s">
        <v>85</v>
      </c>
      <c r="E22">
        <v>18.5</v>
      </c>
      <c r="F22">
        <v>1</v>
      </c>
      <c r="G22">
        <v>18.5</v>
      </c>
      <c r="H22" t="s">
        <v>56</v>
      </c>
      <c r="I22" t="s">
        <v>18</v>
      </c>
      <c r="J22" s="1">
        <v>45199</v>
      </c>
      <c r="K22" t="b">
        <v>0</v>
      </c>
      <c r="L22" t="s">
        <v>35</v>
      </c>
      <c r="M22">
        <v>9</v>
      </c>
      <c r="N22">
        <f>G22/SUMIF(B:B,B22,G:G)*100</f>
        <v>2.9951026025013157E-2</v>
      </c>
      <c r="O22" t="s">
        <v>47</v>
      </c>
      <c r="P22">
        <f>SUMIF(B:B, O22, G:G)</f>
        <v>62933</v>
      </c>
      <c r="Q22">
        <f>VLOOKUP(C22, Categories_Pivot_Table!A:B, 2, FALSE)</f>
        <v>23.088790931989923</v>
      </c>
      <c r="T22">
        <f t="shared" si="0"/>
        <v>2023</v>
      </c>
    </row>
    <row r="23" spans="1:20" x14ac:dyDescent="0.2">
      <c r="A23" t="s">
        <v>86</v>
      </c>
      <c r="B23" t="s">
        <v>87</v>
      </c>
      <c r="C23" t="s">
        <v>48</v>
      </c>
      <c r="D23" t="s">
        <v>88</v>
      </c>
      <c r="E23">
        <v>24.5</v>
      </c>
      <c r="F23">
        <v>2</v>
      </c>
      <c r="G23">
        <v>49</v>
      </c>
      <c r="H23" t="s">
        <v>56</v>
      </c>
      <c r="I23" t="s">
        <v>18</v>
      </c>
      <c r="J23" s="1">
        <v>45167</v>
      </c>
      <c r="K23" t="b">
        <v>0</v>
      </c>
      <c r="L23" t="s">
        <v>49</v>
      </c>
      <c r="M23">
        <v>8</v>
      </c>
      <c r="N23">
        <f>G23/SUMIF(B:B,B23,G:G)*100</f>
        <v>7.5341728554515125E-2</v>
      </c>
      <c r="O23" t="s">
        <v>21</v>
      </c>
      <c r="P23">
        <f>SUMIF(B:B, O23, G:G)</f>
        <v>61732.5</v>
      </c>
      <c r="Q23">
        <f>VLOOKUP(C23, Categories_Pivot_Table!A:B, 2, FALSE)</f>
        <v>23.348837209302324</v>
      </c>
      <c r="T23">
        <f t="shared" si="0"/>
        <v>2023</v>
      </c>
    </row>
    <row r="24" spans="1:20" x14ac:dyDescent="0.2">
      <c r="A24" t="s">
        <v>89</v>
      </c>
      <c r="B24" t="s">
        <v>90</v>
      </c>
      <c r="C24" t="s">
        <v>27</v>
      </c>
      <c r="D24" t="s">
        <v>91</v>
      </c>
      <c r="E24">
        <v>33.5</v>
      </c>
      <c r="F24">
        <v>4</v>
      </c>
      <c r="G24">
        <v>134</v>
      </c>
      <c r="H24" t="s">
        <v>29</v>
      </c>
      <c r="I24" t="s">
        <v>46</v>
      </c>
      <c r="J24" s="1">
        <v>44636</v>
      </c>
      <c r="K24" t="b">
        <v>1</v>
      </c>
      <c r="L24" t="s">
        <v>30</v>
      </c>
      <c r="M24">
        <v>3</v>
      </c>
      <c r="N24">
        <f>G24/SUMIF(B:B,B24,G:G)*100</f>
        <v>0.22657333198065674</v>
      </c>
      <c r="O24" t="s">
        <v>51</v>
      </c>
      <c r="P24">
        <f>SUMIF(B:B, O24, G:G)</f>
        <v>64507</v>
      </c>
      <c r="Q24">
        <f>VLOOKUP(C24, Categories_Pivot_Table!A:B, 2, FALSE)</f>
        <v>25.013711734693878</v>
      </c>
      <c r="T24">
        <f t="shared" si="0"/>
        <v>2022</v>
      </c>
    </row>
    <row r="25" spans="1:20" x14ac:dyDescent="0.2">
      <c r="A25" t="s">
        <v>92</v>
      </c>
      <c r="B25" t="s">
        <v>63</v>
      </c>
      <c r="C25" t="s">
        <v>48</v>
      </c>
      <c r="D25" t="s">
        <v>93</v>
      </c>
      <c r="E25">
        <v>41</v>
      </c>
      <c r="F25">
        <v>10</v>
      </c>
      <c r="G25">
        <v>410</v>
      </c>
      <c r="H25" t="s">
        <v>29</v>
      </c>
      <c r="I25" t="s">
        <v>46</v>
      </c>
      <c r="J25" s="1">
        <v>45375</v>
      </c>
      <c r="K25" t="b">
        <v>1</v>
      </c>
      <c r="L25" t="s">
        <v>24</v>
      </c>
      <c r="M25">
        <v>3</v>
      </c>
      <c r="N25">
        <f>G25/SUMIF(B:B,B25,G:G)*100</f>
        <v>0.67737245572297122</v>
      </c>
      <c r="O25" t="s">
        <v>128</v>
      </c>
      <c r="P25">
        <f>SUMIF(B:B, O25, G:G)</f>
        <v>68452</v>
      </c>
      <c r="Q25">
        <f>VLOOKUP(C25, Categories_Pivot_Table!A:B, 2, FALSE)</f>
        <v>23.348837209302324</v>
      </c>
      <c r="T25">
        <f t="shared" si="0"/>
        <v>2024</v>
      </c>
    </row>
    <row r="26" spans="1:20" x14ac:dyDescent="0.2">
      <c r="A26" t="s">
        <v>94</v>
      </c>
      <c r="B26" t="s">
        <v>95</v>
      </c>
      <c r="C26" t="s">
        <v>38</v>
      </c>
      <c r="D26" t="s">
        <v>96</v>
      </c>
      <c r="E26">
        <v>24.5</v>
      </c>
      <c r="F26">
        <v>10</v>
      </c>
      <c r="G26">
        <v>245</v>
      </c>
      <c r="H26" t="s">
        <v>56</v>
      </c>
      <c r="I26" t="s">
        <v>46</v>
      </c>
      <c r="J26" s="1">
        <v>44857</v>
      </c>
      <c r="K26" t="b">
        <v>1</v>
      </c>
      <c r="L26" t="s">
        <v>24</v>
      </c>
      <c r="M26">
        <v>10</v>
      </c>
      <c r="N26">
        <f>G26/SUMIF(B:B,B26,G:G)*100</f>
        <v>0.3637632420955732</v>
      </c>
      <c r="O26" t="s">
        <v>54</v>
      </c>
      <c r="P26">
        <f>SUMIF(B:B, O26, G:G)</f>
        <v>57155.5</v>
      </c>
      <c r="Q26">
        <f>VLOOKUP(C26, Categories_Pivot_Table!A:B, 2, FALSE)</f>
        <v>23.088790931989923</v>
      </c>
      <c r="T26">
        <f t="shared" si="0"/>
        <v>2022</v>
      </c>
    </row>
    <row r="27" spans="1:20" x14ac:dyDescent="0.2">
      <c r="A27" t="s">
        <v>97</v>
      </c>
      <c r="B27" t="s">
        <v>90</v>
      </c>
      <c r="C27" t="s">
        <v>15</v>
      </c>
      <c r="D27" t="s">
        <v>98</v>
      </c>
      <c r="E27">
        <v>36.5</v>
      </c>
      <c r="F27">
        <v>5</v>
      </c>
      <c r="G27">
        <v>182.5</v>
      </c>
      <c r="H27" t="s">
        <v>29</v>
      </c>
      <c r="I27" t="s">
        <v>46</v>
      </c>
      <c r="J27" s="1">
        <v>44630</v>
      </c>
      <c r="K27" t="b">
        <v>0</v>
      </c>
      <c r="L27" t="s">
        <v>42</v>
      </c>
      <c r="M27">
        <v>3</v>
      </c>
      <c r="N27">
        <f>G27/SUMIF(B:B,B27,G:G)*100</f>
        <v>0.30857935139156606</v>
      </c>
      <c r="Q27">
        <f>VLOOKUP(C27, Categories_Pivot_Table!A:B, 2, FALSE)</f>
        <v>23.063808900523561</v>
      </c>
      <c r="T27">
        <f t="shared" si="0"/>
        <v>2022</v>
      </c>
    </row>
    <row r="28" spans="1:20" x14ac:dyDescent="0.2">
      <c r="A28" t="s">
        <v>99</v>
      </c>
      <c r="B28" t="s">
        <v>37</v>
      </c>
      <c r="C28" t="s">
        <v>38</v>
      </c>
      <c r="D28" t="s">
        <v>100</v>
      </c>
      <c r="E28">
        <v>20</v>
      </c>
      <c r="F28">
        <v>10</v>
      </c>
      <c r="G28">
        <v>200</v>
      </c>
      <c r="H28" t="s">
        <v>17</v>
      </c>
      <c r="I28" t="s">
        <v>18</v>
      </c>
      <c r="J28" s="1">
        <v>44677</v>
      </c>
      <c r="K28" t="b">
        <v>0</v>
      </c>
      <c r="L28" t="s">
        <v>49</v>
      </c>
      <c r="M28">
        <v>4</v>
      </c>
      <c r="N28">
        <f>G28/SUMIF(B:B,B28,G:G)*100</f>
        <v>0.2986211169922881</v>
      </c>
      <c r="Q28">
        <f>VLOOKUP(C28, Categories_Pivot_Table!A:B, 2, FALSE)</f>
        <v>23.088790931989923</v>
      </c>
      <c r="T28">
        <f t="shared" si="0"/>
        <v>2022</v>
      </c>
    </row>
    <row r="29" spans="1:20" x14ac:dyDescent="0.2">
      <c r="A29" t="s">
        <v>101</v>
      </c>
      <c r="B29" t="s">
        <v>21</v>
      </c>
      <c r="C29" t="s">
        <v>15</v>
      </c>
      <c r="D29" t="s">
        <v>102</v>
      </c>
      <c r="E29">
        <v>12.5</v>
      </c>
      <c r="F29">
        <v>8</v>
      </c>
      <c r="G29">
        <v>100</v>
      </c>
      <c r="H29" t="s">
        <v>29</v>
      </c>
      <c r="I29" t="s">
        <v>18</v>
      </c>
      <c r="J29" s="1">
        <v>44656</v>
      </c>
      <c r="K29" t="b">
        <v>1</v>
      </c>
      <c r="L29" t="s">
        <v>49</v>
      </c>
      <c r="M29">
        <v>4</v>
      </c>
      <c r="N29">
        <f>G29/SUMIF(B:B,B29,G:G)*100</f>
        <v>0.16198922771635685</v>
      </c>
      <c r="Q29">
        <f>VLOOKUP(C29, Categories_Pivot_Table!A:B, 2, FALSE)</f>
        <v>23.063808900523561</v>
      </c>
      <c r="T29">
        <f t="shared" si="0"/>
        <v>2022</v>
      </c>
    </row>
    <row r="30" spans="1:20" x14ac:dyDescent="0.2">
      <c r="A30" t="s">
        <v>103</v>
      </c>
      <c r="B30" t="s">
        <v>104</v>
      </c>
      <c r="C30" t="s">
        <v>38</v>
      </c>
      <c r="D30" t="s">
        <v>41</v>
      </c>
      <c r="E30">
        <v>23</v>
      </c>
      <c r="F30">
        <v>8</v>
      </c>
      <c r="G30">
        <v>196</v>
      </c>
      <c r="H30" t="s">
        <v>29</v>
      </c>
      <c r="I30" t="s">
        <v>18</v>
      </c>
      <c r="J30" s="1">
        <v>45590</v>
      </c>
      <c r="K30" t="b">
        <v>1</v>
      </c>
      <c r="L30" t="s">
        <v>65</v>
      </c>
      <c r="M30">
        <v>10</v>
      </c>
      <c r="N30">
        <f>G30/SUMIF(B:B,B30,G:G)*100</f>
        <v>0.31852826938390782</v>
      </c>
      <c r="Q30">
        <f>VLOOKUP(C30, Categories_Pivot_Table!A:B, 2, FALSE)</f>
        <v>23.088790931989923</v>
      </c>
      <c r="T30">
        <f t="shared" si="0"/>
        <v>2024</v>
      </c>
    </row>
    <row r="31" spans="1:20" x14ac:dyDescent="0.2">
      <c r="A31" t="s">
        <v>105</v>
      </c>
      <c r="B31" t="s">
        <v>106</v>
      </c>
      <c r="C31" t="s">
        <v>74</v>
      </c>
      <c r="D31" t="s">
        <v>107</v>
      </c>
      <c r="E31">
        <v>35</v>
      </c>
      <c r="F31">
        <v>9</v>
      </c>
      <c r="G31">
        <v>315</v>
      </c>
      <c r="H31" t="s">
        <v>29</v>
      </c>
      <c r="I31" t="s">
        <v>46</v>
      </c>
      <c r="J31" s="1">
        <v>45358</v>
      </c>
      <c r="K31" t="b">
        <v>0</v>
      </c>
      <c r="L31" t="s">
        <v>42</v>
      </c>
      <c r="M31">
        <v>3</v>
      </c>
      <c r="N31">
        <f>G31/SUMIF(B:B,B31,G:G)*100</f>
        <v>0.51336375488917863</v>
      </c>
      <c r="Q31">
        <f>VLOOKUP(C31, Categories_Pivot_Table!A:B, 2, FALSE)</f>
        <v>24.317096165933375</v>
      </c>
      <c r="T31">
        <f t="shared" si="0"/>
        <v>2024</v>
      </c>
    </row>
    <row r="32" spans="1:20" x14ac:dyDescent="0.2">
      <c r="A32" t="s">
        <v>108</v>
      </c>
      <c r="B32" t="s">
        <v>71</v>
      </c>
      <c r="C32" t="s">
        <v>33</v>
      </c>
      <c r="D32" t="s">
        <v>109</v>
      </c>
      <c r="E32">
        <v>41</v>
      </c>
      <c r="F32">
        <v>7</v>
      </c>
      <c r="G32">
        <v>287</v>
      </c>
      <c r="H32" t="s">
        <v>29</v>
      </c>
      <c r="I32" t="s">
        <v>46</v>
      </c>
      <c r="J32" s="1">
        <v>45446</v>
      </c>
      <c r="K32" t="b">
        <v>1</v>
      </c>
      <c r="L32" t="s">
        <v>19</v>
      </c>
      <c r="M32">
        <v>6</v>
      </c>
      <c r="N32">
        <f>G32/SUMIF(B:B,B32,G:G)*100</f>
        <v>0.45470748999881178</v>
      </c>
      <c r="Q32">
        <f>VLOOKUP(C32, Categories_Pivot_Table!A:B, 2, FALSE)</f>
        <v>23.300574345883856</v>
      </c>
      <c r="T32">
        <f t="shared" si="0"/>
        <v>2024</v>
      </c>
    </row>
    <row r="33" spans="1:20" x14ac:dyDescent="0.2">
      <c r="A33" t="s">
        <v>110</v>
      </c>
      <c r="B33" t="s">
        <v>26</v>
      </c>
      <c r="C33" t="s">
        <v>38</v>
      </c>
      <c r="D33" t="s">
        <v>111</v>
      </c>
      <c r="E33">
        <v>38</v>
      </c>
      <c r="F33">
        <v>2</v>
      </c>
      <c r="G33">
        <v>76</v>
      </c>
      <c r="H33" t="s">
        <v>17</v>
      </c>
      <c r="I33" t="s">
        <v>46</v>
      </c>
      <c r="J33" s="1">
        <v>45361</v>
      </c>
      <c r="K33" t="b">
        <v>0</v>
      </c>
      <c r="L33" t="s">
        <v>24</v>
      </c>
      <c r="M33">
        <v>3</v>
      </c>
      <c r="N33">
        <f>G33/SUMIF(B:B,B33,G:G)*100</f>
        <v>0.12248877857735729</v>
      </c>
      <c r="Q33">
        <f>VLOOKUP(C33, Categories_Pivot_Table!A:B, 2, FALSE)</f>
        <v>23.088790931989923</v>
      </c>
      <c r="T33">
        <f t="shared" si="0"/>
        <v>2024</v>
      </c>
    </row>
    <row r="34" spans="1:20" x14ac:dyDescent="0.2">
      <c r="A34" t="s">
        <v>112</v>
      </c>
      <c r="B34" t="s">
        <v>113</v>
      </c>
      <c r="C34" t="s">
        <v>48</v>
      </c>
      <c r="D34" t="s">
        <v>114</v>
      </c>
      <c r="E34">
        <v>18.5</v>
      </c>
      <c r="F34">
        <v>5</v>
      </c>
      <c r="G34">
        <v>92.5</v>
      </c>
      <c r="H34" t="s">
        <v>29</v>
      </c>
      <c r="I34" t="s">
        <v>18</v>
      </c>
      <c r="J34" s="1">
        <v>45405</v>
      </c>
      <c r="K34" t="b">
        <v>1</v>
      </c>
      <c r="L34" t="s">
        <v>49</v>
      </c>
      <c r="M34">
        <v>4</v>
      </c>
      <c r="N34">
        <f>G34/SUMIF(B:B,B34,G:G)*100</f>
        <v>0.15230599509327714</v>
      </c>
      <c r="Q34">
        <f>VLOOKUP(C34, Categories_Pivot_Table!A:B, 2, FALSE)</f>
        <v>23.348837209302324</v>
      </c>
      <c r="T34">
        <f t="shared" si="0"/>
        <v>2024</v>
      </c>
    </row>
    <row r="35" spans="1:20" x14ac:dyDescent="0.2">
      <c r="A35" t="s">
        <v>115</v>
      </c>
      <c r="B35" t="s">
        <v>63</v>
      </c>
      <c r="C35" t="s">
        <v>33</v>
      </c>
      <c r="D35" t="s">
        <v>116</v>
      </c>
      <c r="E35">
        <v>20</v>
      </c>
      <c r="F35">
        <v>5</v>
      </c>
      <c r="G35">
        <v>100</v>
      </c>
      <c r="H35" t="s">
        <v>17</v>
      </c>
      <c r="I35" t="s">
        <v>18</v>
      </c>
      <c r="J35" s="1">
        <v>44715</v>
      </c>
      <c r="K35" t="b">
        <v>0</v>
      </c>
      <c r="L35" t="s">
        <v>65</v>
      </c>
      <c r="M35">
        <v>6</v>
      </c>
      <c r="N35">
        <f>G35/SUMIF(B:B,B35,G:G)*100</f>
        <v>0.16521279407877346</v>
      </c>
      <c r="Q35">
        <f>VLOOKUP(C35, Categories_Pivot_Table!A:B, 2, FALSE)</f>
        <v>23.300574345883856</v>
      </c>
      <c r="T35">
        <f t="shared" si="0"/>
        <v>2022</v>
      </c>
    </row>
    <row r="36" spans="1:20" x14ac:dyDescent="0.2">
      <c r="A36" t="s">
        <v>117</v>
      </c>
      <c r="B36" t="s">
        <v>118</v>
      </c>
      <c r="C36" t="s">
        <v>27</v>
      </c>
      <c r="D36" t="s">
        <v>119</v>
      </c>
      <c r="E36">
        <v>38</v>
      </c>
      <c r="F36">
        <v>5</v>
      </c>
      <c r="G36">
        <v>190</v>
      </c>
      <c r="H36" t="s">
        <v>29</v>
      </c>
      <c r="I36" t="s">
        <v>46</v>
      </c>
      <c r="J36" s="1">
        <v>45584</v>
      </c>
      <c r="K36" t="b">
        <v>0</v>
      </c>
      <c r="L36" t="s">
        <v>35</v>
      </c>
      <c r="M36">
        <v>10</v>
      </c>
      <c r="N36">
        <f>G36/SUMIF(B:B,B36,G:G)*100</f>
        <v>0.31251542016875833</v>
      </c>
      <c r="Q36">
        <f>VLOOKUP(C36, Categories_Pivot_Table!A:B, 2, FALSE)</f>
        <v>25.013711734693878</v>
      </c>
      <c r="T36">
        <f t="shared" si="0"/>
        <v>2024</v>
      </c>
    </row>
    <row r="37" spans="1:20" x14ac:dyDescent="0.2">
      <c r="A37" t="s">
        <v>120</v>
      </c>
      <c r="B37" t="s">
        <v>121</v>
      </c>
      <c r="C37" t="s">
        <v>33</v>
      </c>
      <c r="D37" t="s">
        <v>122</v>
      </c>
      <c r="E37">
        <v>36.5</v>
      </c>
      <c r="F37">
        <v>7</v>
      </c>
      <c r="G37">
        <v>255.5</v>
      </c>
      <c r="H37" t="s">
        <v>56</v>
      </c>
      <c r="I37" t="s">
        <v>18</v>
      </c>
      <c r="J37" s="1">
        <v>45077</v>
      </c>
      <c r="K37" t="b">
        <v>1</v>
      </c>
      <c r="L37" t="s">
        <v>30</v>
      </c>
      <c r="M37">
        <v>5</v>
      </c>
      <c r="N37">
        <f>G37/SUMIF(B:B,B37,G:G)*100</f>
        <v>0.38965693413959024</v>
      </c>
      <c r="Q37">
        <f>VLOOKUP(C37, Categories_Pivot_Table!A:B, 2, FALSE)</f>
        <v>23.300574345883856</v>
      </c>
      <c r="T37">
        <f t="shared" si="0"/>
        <v>2023</v>
      </c>
    </row>
    <row r="38" spans="1:20" x14ac:dyDescent="0.2">
      <c r="A38" t="s">
        <v>123</v>
      </c>
      <c r="B38" t="s">
        <v>121</v>
      </c>
      <c r="C38" t="s">
        <v>74</v>
      </c>
      <c r="D38" t="s">
        <v>124</v>
      </c>
      <c r="E38">
        <v>18.5</v>
      </c>
      <c r="F38">
        <v>5</v>
      </c>
      <c r="G38">
        <v>92.5</v>
      </c>
      <c r="H38" t="s">
        <v>56</v>
      </c>
      <c r="I38" t="s">
        <v>18</v>
      </c>
      <c r="J38" s="1">
        <v>44774</v>
      </c>
      <c r="K38" t="b">
        <v>0</v>
      </c>
      <c r="L38" t="s">
        <v>19</v>
      </c>
      <c r="M38">
        <v>8</v>
      </c>
      <c r="N38">
        <f>G38/SUMIF(B:B,B38,G:G)*100</f>
        <v>0.14106953584310017</v>
      </c>
      <c r="Q38">
        <f>VLOOKUP(C38, Categories_Pivot_Table!A:B, 2, FALSE)</f>
        <v>24.317096165933375</v>
      </c>
      <c r="T38">
        <f t="shared" si="0"/>
        <v>2022</v>
      </c>
    </row>
    <row r="39" spans="1:20" x14ac:dyDescent="0.2">
      <c r="A39" t="s">
        <v>125</v>
      </c>
      <c r="B39" t="s">
        <v>54</v>
      </c>
      <c r="C39" t="s">
        <v>27</v>
      </c>
      <c r="D39" t="s">
        <v>126</v>
      </c>
      <c r="E39">
        <v>39.5</v>
      </c>
      <c r="F39">
        <v>7</v>
      </c>
      <c r="G39">
        <v>276.5</v>
      </c>
      <c r="H39" t="s">
        <v>17</v>
      </c>
      <c r="I39" t="s">
        <v>46</v>
      </c>
      <c r="J39" s="1">
        <v>44855</v>
      </c>
      <c r="K39" t="b">
        <v>0</v>
      </c>
      <c r="L39" t="s">
        <v>65</v>
      </c>
      <c r="M39">
        <v>10</v>
      </c>
      <c r="N39">
        <f>G39/SUMIF(B:B,B39,G:G)*100</f>
        <v>0.4837679663374479</v>
      </c>
      <c r="Q39">
        <f>VLOOKUP(C39, Categories_Pivot_Table!A:B, 2, FALSE)</f>
        <v>25.013711734693878</v>
      </c>
      <c r="T39">
        <f t="shared" si="0"/>
        <v>2022</v>
      </c>
    </row>
    <row r="40" spans="1:20" x14ac:dyDescent="0.2">
      <c r="A40" t="s">
        <v>127</v>
      </c>
      <c r="B40" t="s">
        <v>128</v>
      </c>
      <c r="C40" t="s">
        <v>33</v>
      </c>
      <c r="D40" t="s">
        <v>129</v>
      </c>
      <c r="E40">
        <v>15.5</v>
      </c>
      <c r="F40">
        <v>3</v>
      </c>
      <c r="G40">
        <v>46.5</v>
      </c>
      <c r="H40" t="s">
        <v>56</v>
      </c>
      <c r="I40" t="s">
        <v>46</v>
      </c>
      <c r="J40" s="1">
        <v>45390</v>
      </c>
      <c r="K40" t="b">
        <v>0</v>
      </c>
      <c r="L40" t="s">
        <v>19</v>
      </c>
      <c r="M40">
        <v>4</v>
      </c>
      <c r="N40">
        <f>G40/SUMIF(B:B,B40,G:G)*100</f>
        <v>6.7930812832349682E-2</v>
      </c>
      <c r="Q40">
        <f>VLOOKUP(C40, Categories_Pivot_Table!A:B, 2, FALSE)</f>
        <v>23.300574345883856</v>
      </c>
      <c r="T40">
        <f t="shared" si="0"/>
        <v>2024</v>
      </c>
    </row>
    <row r="41" spans="1:20" x14ac:dyDescent="0.2">
      <c r="A41" t="s">
        <v>130</v>
      </c>
      <c r="B41" t="s">
        <v>54</v>
      </c>
      <c r="C41" t="s">
        <v>38</v>
      </c>
      <c r="D41" t="s">
        <v>131</v>
      </c>
      <c r="E41">
        <v>8</v>
      </c>
      <c r="F41">
        <v>1</v>
      </c>
      <c r="G41">
        <v>8</v>
      </c>
      <c r="H41" t="s">
        <v>17</v>
      </c>
      <c r="I41" t="s">
        <v>46</v>
      </c>
      <c r="J41" s="1">
        <v>44670</v>
      </c>
      <c r="K41" t="b">
        <v>0</v>
      </c>
      <c r="L41" t="s">
        <v>49</v>
      </c>
      <c r="M41">
        <v>4</v>
      </c>
      <c r="N41">
        <f>G41/SUMIF(B:B,B41,G:G)*100</f>
        <v>1.3996903185170282E-2</v>
      </c>
      <c r="Q41">
        <f>VLOOKUP(C41, Categories_Pivot_Table!A:B, 2, FALSE)</f>
        <v>23.088790931989923</v>
      </c>
      <c r="T41">
        <f t="shared" si="0"/>
        <v>2022</v>
      </c>
    </row>
    <row r="42" spans="1:20" x14ac:dyDescent="0.2">
      <c r="A42" t="s">
        <v>132</v>
      </c>
      <c r="B42" t="s">
        <v>104</v>
      </c>
      <c r="C42" t="s">
        <v>38</v>
      </c>
      <c r="D42" t="s">
        <v>133</v>
      </c>
      <c r="E42">
        <v>21.5</v>
      </c>
      <c r="F42">
        <v>5</v>
      </c>
      <c r="G42">
        <v>107.5</v>
      </c>
      <c r="H42" t="s">
        <v>17</v>
      </c>
      <c r="I42" t="s">
        <v>18</v>
      </c>
      <c r="J42" s="1">
        <v>44985</v>
      </c>
      <c r="K42" t="b">
        <v>1</v>
      </c>
      <c r="L42" t="s">
        <v>49</v>
      </c>
      <c r="M42">
        <v>2</v>
      </c>
      <c r="N42">
        <f>G42/SUMIF(B:B,B42,G:G)*100</f>
        <v>0.17470300489168414</v>
      </c>
      <c r="Q42">
        <f>VLOOKUP(C42, Categories_Pivot_Table!A:B, 2, FALSE)</f>
        <v>23.088790931989923</v>
      </c>
      <c r="T42">
        <f t="shared" si="0"/>
        <v>2023</v>
      </c>
    </row>
    <row r="43" spans="1:20" x14ac:dyDescent="0.2">
      <c r="A43" t="s">
        <v>134</v>
      </c>
      <c r="B43" t="s">
        <v>84</v>
      </c>
      <c r="C43" t="s">
        <v>135</v>
      </c>
      <c r="D43" t="s">
        <v>136</v>
      </c>
      <c r="E43">
        <v>27.5</v>
      </c>
      <c r="F43">
        <v>6</v>
      </c>
      <c r="G43">
        <v>165</v>
      </c>
      <c r="H43" t="s">
        <v>29</v>
      </c>
      <c r="I43" t="s">
        <v>18</v>
      </c>
      <c r="J43" s="1">
        <v>44657</v>
      </c>
      <c r="K43" t="b">
        <v>0</v>
      </c>
      <c r="L43" t="s">
        <v>30</v>
      </c>
      <c r="M43">
        <v>4</v>
      </c>
      <c r="N43">
        <f>G43/SUMIF(B:B,B43,G:G)*100</f>
        <v>0.26713077265552276</v>
      </c>
      <c r="Q43">
        <f>VLOOKUP(C43, Categories_Pivot_Table!A:B, 2, FALSE)</f>
        <v>23.146341463414632</v>
      </c>
      <c r="T43">
        <f t="shared" si="0"/>
        <v>2022</v>
      </c>
    </row>
    <row r="44" spans="1:20" x14ac:dyDescent="0.2">
      <c r="A44" t="s">
        <v>137</v>
      </c>
      <c r="B44" t="s">
        <v>106</v>
      </c>
      <c r="C44" t="s">
        <v>15</v>
      </c>
      <c r="D44" t="s">
        <v>138</v>
      </c>
      <c r="E44">
        <v>20</v>
      </c>
      <c r="F44">
        <v>4</v>
      </c>
      <c r="G44">
        <v>80</v>
      </c>
      <c r="H44" t="s">
        <v>29</v>
      </c>
      <c r="I44" t="s">
        <v>18</v>
      </c>
      <c r="J44" s="1">
        <v>44748</v>
      </c>
      <c r="K44" t="b">
        <v>1</v>
      </c>
      <c r="L44" t="s">
        <v>30</v>
      </c>
      <c r="M44">
        <v>7</v>
      </c>
      <c r="N44">
        <f>G44/SUMIF(B:B,B44,G:G)*100</f>
        <v>0.1303780964797914</v>
      </c>
      <c r="Q44">
        <f>VLOOKUP(C44, Categories_Pivot_Table!A:B, 2, FALSE)</f>
        <v>23.063808900523561</v>
      </c>
      <c r="T44">
        <f t="shared" si="0"/>
        <v>2022</v>
      </c>
    </row>
    <row r="45" spans="1:20" x14ac:dyDescent="0.2">
      <c r="A45" t="s">
        <v>139</v>
      </c>
      <c r="B45" t="s">
        <v>87</v>
      </c>
      <c r="C45" t="s">
        <v>27</v>
      </c>
      <c r="D45" t="s">
        <v>140</v>
      </c>
      <c r="E45">
        <v>27.5</v>
      </c>
      <c r="F45">
        <v>6</v>
      </c>
      <c r="G45">
        <v>165</v>
      </c>
      <c r="H45" t="s">
        <v>29</v>
      </c>
      <c r="I45" t="s">
        <v>18</v>
      </c>
      <c r="J45" s="1">
        <v>45657</v>
      </c>
      <c r="K45" t="b">
        <v>1</v>
      </c>
      <c r="L45" t="s">
        <v>49</v>
      </c>
      <c r="M45">
        <v>12</v>
      </c>
      <c r="N45">
        <f>G45/SUMIF(B:B,B45,G:G)*100</f>
        <v>0.25370173901010196</v>
      </c>
      <c r="Q45">
        <f>VLOOKUP(C45, Categories_Pivot_Table!A:B, 2, FALSE)</f>
        <v>25.013711734693878</v>
      </c>
      <c r="T45">
        <f t="shared" si="0"/>
        <v>2024</v>
      </c>
    </row>
    <row r="46" spans="1:20" x14ac:dyDescent="0.2">
      <c r="A46" t="s">
        <v>141</v>
      </c>
      <c r="B46" t="s">
        <v>54</v>
      </c>
      <c r="C46" t="s">
        <v>22</v>
      </c>
      <c r="D46" t="s">
        <v>67</v>
      </c>
      <c r="E46">
        <v>27.5</v>
      </c>
      <c r="F46">
        <v>7</v>
      </c>
      <c r="G46">
        <v>192.5</v>
      </c>
      <c r="H46" t="s">
        <v>56</v>
      </c>
      <c r="I46" t="s">
        <v>46</v>
      </c>
      <c r="J46" s="1">
        <v>44632</v>
      </c>
      <c r="K46" t="b">
        <v>0</v>
      </c>
      <c r="L46" t="s">
        <v>35</v>
      </c>
      <c r="M46">
        <v>3</v>
      </c>
      <c r="N46">
        <f>G46/SUMIF(B:B,B46,G:G)*100</f>
        <v>0.33680048289315989</v>
      </c>
      <c r="Q46">
        <f>VLOOKUP(C46, Categories_Pivot_Table!A:B, 2, FALSE)</f>
        <v>21.505681818181817</v>
      </c>
      <c r="T46">
        <f t="shared" si="0"/>
        <v>2022</v>
      </c>
    </row>
    <row r="47" spans="1:20" x14ac:dyDescent="0.2">
      <c r="A47" t="s">
        <v>142</v>
      </c>
      <c r="B47" t="s">
        <v>37</v>
      </c>
      <c r="C47" t="s">
        <v>27</v>
      </c>
      <c r="D47" t="s">
        <v>91</v>
      </c>
      <c r="E47">
        <v>33.5</v>
      </c>
      <c r="F47">
        <v>10</v>
      </c>
      <c r="G47">
        <v>335</v>
      </c>
      <c r="H47" t="s">
        <v>29</v>
      </c>
      <c r="I47" t="s">
        <v>46</v>
      </c>
      <c r="J47" s="1">
        <v>45028</v>
      </c>
      <c r="K47" t="b">
        <v>0</v>
      </c>
      <c r="L47" t="s">
        <v>30</v>
      </c>
      <c r="M47">
        <v>4</v>
      </c>
      <c r="N47">
        <f>G47/SUMIF(B:B,B47,G:G)*100</f>
        <v>0.50019037096208263</v>
      </c>
      <c r="Q47">
        <f>VLOOKUP(C47, Categories_Pivot_Table!A:B, 2, FALSE)</f>
        <v>25.013711734693878</v>
      </c>
      <c r="T47">
        <f t="shared" si="0"/>
        <v>2023</v>
      </c>
    </row>
    <row r="48" spans="1:20" x14ac:dyDescent="0.2">
      <c r="A48" t="s">
        <v>143</v>
      </c>
      <c r="B48" t="s">
        <v>51</v>
      </c>
      <c r="C48" t="s">
        <v>135</v>
      </c>
      <c r="D48" t="s">
        <v>144</v>
      </c>
      <c r="E48">
        <v>11</v>
      </c>
      <c r="F48">
        <v>6</v>
      </c>
      <c r="G48">
        <v>66</v>
      </c>
      <c r="H48" t="s">
        <v>29</v>
      </c>
      <c r="I48" t="s">
        <v>18</v>
      </c>
      <c r="J48" s="1">
        <v>45360</v>
      </c>
      <c r="K48" t="b">
        <v>1</v>
      </c>
      <c r="L48" t="s">
        <v>35</v>
      </c>
      <c r="M48">
        <v>3</v>
      </c>
      <c r="N48">
        <f>G48/SUMIF(B:B,B48,G:G)*100</f>
        <v>0.10231447749856604</v>
      </c>
      <c r="Q48">
        <f>VLOOKUP(C48, Categories_Pivot_Table!A:B, 2, FALSE)</f>
        <v>23.146341463414632</v>
      </c>
      <c r="T48">
        <f t="shared" si="0"/>
        <v>2024</v>
      </c>
    </row>
    <row r="49" spans="1:20" x14ac:dyDescent="0.2">
      <c r="A49" t="s">
        <v>145</v>
      </c>
      <c r="B49" t="s">
        <v>47</v>
      </c>
      <c r="C49" t="s">
        <v>38</v>
      </c>
      <c r="D49" t="s">
        <v>133</v>
      </c>
      <c r="E49">
        <v>21.5</v>
      </c>
      <c r="F49">
        <v>10</v>
      </c>
      <c r="G49">
        <v>215</v>
      </c>
      <c r="H49" t="s">
        <v>17</v>
      </c>
      <c r="I49" t="s">
        <v>46</v>
      </c>
      <c r="J49" s="1">
        <v>44940</v>
      </c>
      <c r="K49" t="b">
        <v>0</v>
      </c>
      <c r="L49" t="s">
        <v>35</v>
      </c>
      <c r="M49">
        <v>1</v>
      </c>
      <c r="N49">
        <f>G49/SUMIF(B:B,B49,G:G)*100</f>
        <v>0.34163316542990163</v>
      </c>
      <c r="Q49">
        <f>VLOOKUP(C49, Categories_Pivot_Table!A:B, 2, FALSE)</f>
        <v>23.088790931989923</v>
      </c>
      <c r="T49">
        <f t="shared" si="0"/>
        <v>2023</v>
      </c>
    </row>
    <row r="50" spans="1:20" x14ac:dyDescent="0.2">
      <c r="A50" t="s">
        <v>146</v>
      </c>
      <c r="B50" t="s">
        <v>128</v>
      </c>
      <c r="C50" t="s">
        <v>22</v>
      </c>
      <c r="D50" t="s">
        <v>147</v>
      </c>
      <c r="E50">
        <v>32</v>
      </c>
      <c r="F50">
        <v>3</v>
      </c>
      <c r="G50">
        <v>96</v>
      </c>
      <c r="H50" t="s">
        <v>29</v>
      </c>
      <c r="I50" t="s">
        <v>18</v>
      </c>
      <c r="J50" s="1">
        <v>45319</v>
      </c>
      <c r="K50" t="b">
        <v>0</v>
      </c>
      <c r="L50" t="s">
        <v>24</v>
      </c>
      <c r="M50">
        <v>1</v>
      </c>
      <c r="N50">
        <f>G50/SUMIF(B:B,B50,G:G)*100</f>
        <v>0.14024425875065741</v>
      </c>
      <c r="Q50">
        <f>VLOOKUP(C50, Categories_Pivot_Table!A:B, 2, FALSE)</f>
        <v>21.505681818181817</v>
      </c>
      <c r="T50">
        <f t="shared" si="0"/>
        <v>2024</v>
      </c>
    </row>
    <row r="51" spans="1:20" x14ac:dyDescent="0.2">
      <c r="A51" t="s">
        <v>148</v>
      </c>
      <c r="B51" t="s">
        <v>76</v>
      </c>
      <c r="C51" t="s">
        <v>48</v>
      </c>
      <c r="D51" t="s">
        <v>149</v>
      </c>
      <c r="E51">
        <v>38</v>
      </c>
      <c r="F51">
        <v>5</v>
      </c>
      <c r="G51">
        <v>190</v>
      </c>
      <c r="H51" t="s">
        <v>17</v>
      </c>
      <c r="I51" t="s">
        <v>18</v>
      </c>
      <c r="J51" s="1">
        <v>45045</v>
      </c>
      <c r="K51" t="b">
        <v>0</v>
      </c>
      <c r="L51" t="s">
        <v>35</v>
      </c>
      <c r="M51">
        <v>4</v>
      </c>
      <c r="N51">
        <f>G51/SUMIF(B:B,B51,G:G)*100</f>
        <v>0.32350612533308359</v>
      </c>
      <c r="Q51">
        <f>VLOOKUP(C51, Categories_Pivot_Table!A:B, 2, FALSE)</f>
        <v>23.348837209302324</v>
      </c>
      <c r="T51">
        <f t="shared" si="0"/>
        <v>2023</v>
      </c>
    </row>
    <row r="52" spans="1:20" x14ac:dyDescent="0.2">
      <c r="A52" t="s">
        <v>150</v>
      </c>
      <c r="B52" t="s">
        <v>71</v>
      </c>
      <c r="C52" t="s">
        <v>48</v>
      </c>
      <c r="D52" t="s">
        <v>151</v>
      </c>
      <c r="E52">
        <v>14</v>
      </c>
      <c r="F52">
        <v>3</v>
      </c>
      <c r="G52">
        <v>42</v>
      </c>
      <c r="H52" t="s">
        <v>17</v>
      </c>
      <c r="I52" t="s">
        <v>46</v>
      </c>
      <c r="J52" s="1">
        <v>45018</v>
      </c>
      <c r="K52" t="b">
        <v>0</v>
      </c>
      <c r="L52" t="s">
        <v>24</v>
      </c>
      <c r="M52">
        <v>4</v>
      </c>
      <c r="N52">
        <f>G52/SUMIF(B:B,B52,G:G)*100</f>
        <v>6.6542559512021232E-2</v>
      </c>
      <c r="Q52">
        <f>VLOOKUP(C52, Categories_Pivot_Table!A:B, 2, FALSE)</f>
        <v>23.348837209302324</v>
      </c>
      <c r="T52">
        <f t="shared" si="0"/>
        <v>2023</v>
      </c>
    </row>
    <row r="53" spans="1:20" x14ac:dyDescent="0.2">
      <c r="A53" t="s">
        <v>152</v>
      </c>
      <c r="B53" t="s">
        <v>106</v>
      </c>
      <c r="C53" t="s">
        <v>135</v>
      </c>
      <c r="D53" t="s">
        <v>144</v>
      </c>
      <c r="E53">
        <v>11</v>
      </c>
      <c r="F53">
        <v>1</v>
      </c>
      <c r="G53">
        <v>11</v>
      </c>
      <c r="H53" t="s">
        <v>29</v>
      </c>
      <c r="I53" t="s">
        <v>18</v>
      </c>
      <c r="J53" s="1">
        <v>45277</v>
      </c>
      <c r="K53" t="b">
        <v>1</v>
      </c>
      <c r="L53" t="s">
        <v>24</v>
      </c>
      <c r="M53">
        <v>12</v>
      </c>
      <c r="N53">
        <f>G53/SUMIF(B:B,B53,G:G)*100</f>
        <v>1.7926988265971316E-2</v>
      </c>
      <c r="Q53">
        <f>VLOOKUP(C53, Categories_Pivot_Table!A:B, 2, FALSE)</f>
        <v>23.146341463414632</v>
      </c>
      <c r="T53">
        <f t="shared" si="0"/>
        <v>2023</v>
      </c>
    </row>
    <row r="54" spans="1:20" x14ac:dyDescent="0.2">
      <c r="A54" t="s">
        <v>153</v>
      </c>
      <c r="B54" t="s">
        <v>44</v>
      </c>
      <c r="C54" t="s">
        <v>135</v>
      </c>
      <c r="D54" t="s">
        <v>154</v>
      </c>
      <c r="E54">
        <v>26</v>
      </c>
      <c r="F54">
        <v>9</v>
      </c>
      <c r="G54">
        <v>234</v>
      </c>
      <c r="H54" t="s">
        <v>56</v>
      </c>
      <c r="I54" t="s">
        <v>18</v>
      </c>
      <c r="J54" s="1">
        <v>45495</v>
      </c>
      <c r="K54" t="b">
        <v>1</v>
      </c>
      <c r="L54" t="s">
        <v>19</v>
      </c>
      <c r="M54">
        <v>7</v>
      </c>
      <c r="N54">
        <f>G54/SUMIF(B:B,B54,G:G)*100</f>
        <v>0.38553740454242147</v>
      </c>
      <c r="Q54">
        <f>VLOOKUP(C54, Categories_Pivot_Table!A:B, 2, FALSE)</f>
        <v>23.146341463414632</v>
      </c>
      <c r="T54">
        <f t="shared" si="0"/>
        <v>2024</v>
      </c>
    </row>
    <row r="55" spans="1:20" x14ac:dyDescent="0.2">
      <c r="A55" t="s">
        <v>155</v>
      </c>
      <c r="B55" t="s">
        <v>26</v>
      </c>
      <c r="C55" t="s">
        <v>48</v>
      </c>
      <c r="D55" t="s">
        <v>52</v>
      </c>
      <c r="E55">
        <v>27.5</v>
      </c>
      <c r="F55">
        <v>9</v>
      </c>
      <c r="G55">
        <v>247.5</v>
      </c>
      <c r="H55" t="s">
        <v>56</v>
      </c>
      <c r="I55" t="s">
        <v>18</v>
      </c>
      <c r="J55" s="1">
        <v>45541</v>
      </c>
      <c r="K55" t="b">
        <v>0</v>
      </c>
      <c r="L55" t="s">
        <v>65</v>
      </c>
      <c r="M55">
        <v>9</v>
      </c>
      <c r="N55">
        <f>G55/SUMIF(B:B,B55,G:G)*100</f>
        <v>0.3988943776038939</v>
      </c>
      <c r="Q55">
        <f>VLOOKUP(C55, Categories_Pivot_Table!A:B, 2, FALSE)</f>
        <v>23.348837209302324</v>
      </c>
      <c r="T55">
        <f t="shared" si="0"/>
        <v>2024</v>
      </c>
    </row>
    <row r="56" spans="1:20" x14ac:dyDescent="0.2">
      <c r="A56" t="s">
        <v>156</v>
      </c>
      <c r="B56" t="s">
        <v>14</v>
      </c>
      <c r="C56" t="s">
        <v>22</v>
      </c>
      <c r="D56" t="s">
        <v>157</v>
      </c>
      <c r="E56">
        <v>12.5</v>
      </c>
      <c r="F56">
        <v>7</v>
      </c>
      <c r="G56">
        <v>87.5</v>
      </c>
      <c r="H56" t="s">
        <v>29</v>
      </c>
      <c r="I56" t="s">
        <v>18</v>
      </c>
      <c r="J56" s="1">
        <v>44939</v>
      </c>
      <c r="K56" t="b">
        <v>0</v>
      </c>
      <c r="L56" t="s">
        <v>65</v>
      </c>
      <c r="M56">
        <v>1</v>
      </c>
      <c r="N56">
        <f>G56/SUMIF(B:B,B56,G:G)*100</f>
        <v>0.14245362117105018</v>
      </c>
      <c r="Q56">
        <f>VLOOKUP(C56, Categories_Pivot_Table!A:B, 2, FALSE)</f>
        <v>21.505681818181817</v>
      </c>
      <c r="T56">
        <f t="shared" si="0"/>
        <v>2023</v>
      </c>
    </row>
    <row r="57" spans="1:20" x14ac:dyDescent="0.2">
      <c r="A57" t="s">
        <v>158</v>
      </c>
      <c r="B57" t="s">
        <v>81</v>
      </c>
      <c r="C57" t="s">
        <v>135</v>
      </c>
      <c r="D57" t="s">
        <v>159</v>
      </c>
      <c r="E57">
        <v>39.5</v>
      </c>
      <c r="F57">
        <v>8</v>
      </c>
      <c r="G57">
        <v>316</v>
      </c>
      <c r="H57" t="s">
        <v>29</v>
      </c>
      <c r="I57" t="s">
        <v>46</v>
      </c>
      <c r="J57" s="1">
        <v>45034</v>
      </c>
      <c r="K57" t="b">
        <v>0</v>
      </c>
      <c r="L57" t="s">
        <v>49</v>
      </c>
      <c r="M57">
        <v>4</v>
      </c>
      <c r="N57">
        <f>G57/SUMIF(B:B,B57,G:G)*100</f>
        <v>0.5003523050248988</v>
      </c>
      <c r="Q57">
        <f>VLOOKUP(C57, Categories_Pivot_Table!A:B, 2, FALSE)</f>
        <v>23.146341463414632</v>
      </c>
      <c r="T57">
        <f t="shared" si="0"/>
        <v>2023</v>
      </c>
    </row>
    <row r="58" spans="1:20" x14ac:dyDescent="0.2">
      <c r="A58" t="s">
        <v>160</v>
      </c>
      <c r="B58" t="s">
        <v>54</v>
      </c>
      <c r="C58" t="s">
        <v>22</v>
      </c>
      <c r="D58" t="s">
        <v>67</v>
      </c>
      <c r="E58">
        <v>27.5</v>
      </c>
      <c r="F58">
        <v>3</v>
      </c>
      <c r="G58">
        <v>82.5</v>
      </c>
      <c r="H58" t="s">
        <v>17</v>
      </c>
      <c r="I58" t="s">
        <v>18</v>
      </c>
      <c r="J58" s="1">
        <v>45603</v>
      </c>
      <c r="K58" t="b">
        <v>1</v>
      </c>
      <c r="L58" t="s">
        <v>42</v>
      </c>
      <c r="M58">
        <v>11</v>
      </c>
      <c r="N58">
        <f>G58/SUMIF(B:B,B58,G:G)*100</f>
        <v>0.14434306409706854</v>
      </c>
      <c r="Q58">
        <f>VLOOKUP(C58, Categories_Pivot_Table!A:B, 2, FALSE)</f>
        <v>21.505681818181817</v>
      </c>
      <c r="T58">
        <f t="shared" si="0"/>
        <v>2024</v>
      </c>
    </row>
    <row r="59" spans="1:20" x14ac:dyDescent="0.2">
      <c r="A59" t="s">
        <v>161</v>
      </c>
      <c r="B59" t="s">
        <v>128</v>
      </c>
      <c r="C59" t="s">
        <v>15</v>
      </c>
      <c r="D59" t="s">
        <v>138</v>
      </c>
      <c r="E59">
        <v>20</v>
      </c>
      <c r="F59">
        <v>9</v>
      </c>
      <c r="G59">
        <v>180</v>
      </c>
      <c r="H59" t="s">
        <v>29</v>
      </c>
      <c r="I59" t="s">
        <v>46</v>
      </c>
      <c r="J59" s="1">
        <v>45064</v>
      </c>
      <c r="K59" t="b">
        <v>1</v>
      </c>
      <c r="L59" t="s">
        <v>42</v>
      </c>
      <c r="M59">
        <v>5</v>
      </c>
      <c r="N59">
        <f>G59/SUMIF(B:B,B59,G:G)*100</f>
        <v>0.26295798515748264</v>
      </c>
      <c r="Q59">
        <f>VLOOKUP(C59, Categories_Pivot_Table!A:B, 2, FALSE)</f>
        <v>23.063808900523561</v>
      </c>
      <c r="T59">
        <f t="shared" si="0"/>
        <v>2023</v>
      </c>
    </row>
    <row r="60" spans="1:20" x14ac:dyDescent="0.2">
      <c r="A60" t="s">
        <v>162</v>
      </c>
      <c r="B60" t="s">
        <v>84</v>
      </c>
      <c r="C60" t="s">
        <v>135</v>
      </c>
      <c r="D60" t="s">
        <v>163</v>
      </c>
      <c r="E60">
        <v>36.5</v>
      </c>
      <c r="F60">
        <v>7</v>
      </c>
      <c r="G60">
        <v>255.5</v>
      </c>
      <c r="H60" t="s">
        <v>56</v>
      </c>
      <c r="I60" t="s">
        <v>46</v>
      </c>
      <c r="J60" s="1">
        <v>44636</v>
      </c>
      <c r="K60" t="b">
        <v>0</v>
      </c>
      <c r="L60" t="s">
        <v>30</v>
      </c>
      <c r="M60">
        <v>3</v>
      </c>
      <c r="N60">
        <f>G60/SUMIF(B:B,B60,G:G)*100</f>
        <v>0.41364795402112758</v>
      </c>
      <c r="Q60">
        <f>VLOOKUP(C60, Categories_Pivot_Table!A:B, 2, FALSE)</f>
        <v>23.146341463414632</v>
      </c>
      <c r="T60">
        <f t="shared" si="0"/>
        <v>2022</v>
      </c>
    </row>
    <row r="61" spans="1:20" x14ac:dyDescent="0.2">
      <c r="A61" t="s">
        <v>164</v>
      </c>
      <c r="B61" t="s">
        <v>76</v>
      </c>
      <c r="C61" t="s">
        <v>38</v>
      </c>
      <c r="D61" t="s">
        <v>165</v>
      </c>
      <c r="E61">
        <v>36.5</v>
      </c>
      <c r="F61">
        <v>10</v>
      </c>
      <c r="G61">
        <v>365</v>
      </c>
      <c r="H61" t="s">
        <v>29</v>
      </c>
      <c r="I61" t="s">
        <v>18</v>
      </c>
      <c r="J61" s="1">
        <v>45506</v>
      </c>
      <c r="K61" t="b">
        <v>1</v>
      </c>
      <c r="L61" t="s">
        <v>65</v>
      </c>
      <c r="M61">
        <v>8</v>
      </c>
      <c r="N61">
        <f>G61/SUMIF(B:B,B61,G:G)*100</f>
        <v>0.62147229340302901</v>
      </c>
      <c r="Q61">
        <f>VLOOKUP(C61, Categories_Pivot_Table!A:B, 2, FALSE)</f>
        <v>23.088790931989923</v>
      </c>
      <c r="T61">
        <f t="shared" si="0"/>
        <v>2024</v>
      </c>
    </row>
    <row r="62" spans="1:20" x14ac:dyDescent="0.2">
      <c r="A62" t="s">
        <v>166</v>
      </c>
      <c r="B62" t="s">
        <v>73</v>
      </c>
      <c r="C62" t="s">
        <v>27</v>
      </c>
      <c r="D62" t="s">
        <v>167</v>
      </c>
      <c r="E62">
        <v>6.5</v>
      </c>
      <c r="F62">
        <v>6</v>
      </c>
      <c r="G62">
        <v>39</v>
      </c>
      <c r="H62" t="s">
        <v>29</v>
      </c>
      <c r="I62" t="s">
        <v>46</v>
      </c>
      <c r="J62" s="1">
        <v>44846</v>
      </c>
      <c r="K62" t="b">
        <v>0</v>
      </c>
      <c r="L62" t="s">
        <v>30</v>
      </c>
      <c r="M62">
        <v>10</v>
      </c>
      <c r="N62">
        <f>G62/SUMIF(B:B,B62,G:G)*100</f>
        <v>6.7375549585813127E-2</v>
      </c>
      <c r="Q62">
        <f>VLOOKUP(C62, Categories_Pivot_Table!A:B, 2, FALSE)</f>
        <v>25.013711734693878</v>
      </c>
      <c r="T62">
        <f t="shared" si="0"/>
        <v>2022</v>
      </c>
    </row>
    <row r="63" spans="1:20" x14ac:dyDescent="0.2">
      <c r="A63" t="s">
        <v>168</v>
      </c>
      <c r="B63" t="s">
        <v>76</v>
      </c>
      <c r="C63" t="s">
        <v>15</v>
      </c>
      <c r="D63" t="s">
        <v>169</v>
      </c>
      <c r="E63">
        <v>24.5</v>
      </c>
      <c r="F63">
        <v>10</v>
      </c>
      <c r="G63">
        <v>245</v>
      </c>
      <c r="H63" t="s">
        <v>29</v>
      </c>
      <c r="I63" t="s">
        <v>46</v>
      </c>
      <c r="J63" s="1">
        <v>44601</v>
      </c>
      <c r="K63" t="b">
        <v>0</v>
      </c>
      <c r="L63" t="s">
        <v>30</v>
      </c>
      <c r="M63">
        <v>2</v>
      </c>
      <c r="N63">
        <f>G63/SUMIF(B:B,B63,G:G)*100</f>
        <v>0.41715263529792362</v>
      </c>
      <c r="Q63">
        <f>VLOOKUP(C63, Categories_Pivot_Table!A:B, 2, FALSE)</f>
        <v>23.063808900523561</v>
      </c>
      <c r="T63">
        <f t="shared" si="0"/>
        <v>2022</v>
      </c>
    </row>
    <row r="64" spans="1:20" x14ac:dyDescent="0.2">
      <c r="A64" t="s">
        <v>170</v>
      </c>
      <c r="B64" t="s">
        <v>90</v>
      </c>
      <c r="C64" t="s">
        <v>15</v>
      </c>
      <c r="D64" t="s">
        <v>171</v>
      </c>
      <c r="E64">
        <v>21.5</v>
      </c>
      <c r="F64">
        <v>8</v>
      </c>
      <c r="G64">
        <v>172</v>
      </c>
      <c r="H64" t="s">
        <v>56</v>
      </c>
      <c r="I64" t="s">
        <v>46</v>
      </c>
      <c r="J64" s="1">
        <v>45257</v>
      </c>
      <c r="K64" t="b">
        <v>0</v>
      </c>
      <c r="L64" t="s">
        <v>19</v>
      </c>
      <c r="M64">
        <v>11</v>
      </c>
      <c r="N64">
        <f>G64/SUMIF(B:B,B64,G:G)*100</f>
        <v>0.29082547090054445</v>
      </c>
      <c r="Q64">
        <f>VLOOKUP(C64, Categories_Pivot_Table!A:B, 2, FALSE)</f>
        <v>23.063808900523561</v>
      </c>
      <c r="T64">
        <f t="shared" si="0"/>
        <v>2023</v>
      </c>
    </row>
    <row r="65" spans="1:20" x14ac:dyDescent="0.2">
      <c r="A65" t="s">
        <v>172</v>
      </c>
      <c r="B65" t="s">
        <v>173</v>
      </c>
      <c r="C65" t="s">
        <v>27</v>
      </c>
      <c r="D65" t="s">
        <v>91</v>
      </c>
      <c r="E65">
        <v>33.5</v>
      </c>
      <c r="F65">
        <v>4</v>
      </c>
      <c r="G65">
        <v>134</v>
      </c>
      <c r="H65" t="s">
        <v>29</v>
      </c>
      <c r="I65" t="s">
        <v>18</v>
      </c>
      <c r="J65" s="1">
        <v>45251</v>
      </c>
      <c r="K65" t="b">
        <v>0</v>
      </c>
      <c r="L65" t="s">
        <v>49</v>
      </c>
      <c r="M65">
        <v>11</v>
      </c>
      <c r="N65">
        <f>G65/SUMIF(B:B,B65,G:G)*100</f>
        <v>0.2203548700070711</v>
      </c>
      <c r="Q65">
        <f>VLOOKUP(C65, Categories_Pivot_Table!A:B, 2, FALSE)</f>
        <v>25.013711734693878</v>
      </c>
      <c r="T65">
        <f t="shared" si="0"/>
        <v>2023</v>
      </c>
    </row>
    <row r="66" spans="1:20" x14ac:dyDescent="0.2">
      <c r="A66" t="s">
        <v>174</v>
      </c>
      <c r="B66" t="s">
        <v>118</v>
      </c>
      <c r="C66" t="s">
        <v>38</v>
      </c>
      <c r="D66" t="s">
        <v>175</v>
      </c>
      <c r="E66">
        <v>30.5</v>
      </c>
      <c r="F66">
        <v>4</v>
      </c>
      <c r="G66">
        <v>122</v>
      </c>
      <c r="H66" t="s">
        <v>29</v>
      </c>
      <c r="I66" t="s">
        <v>18</v>
      </c>
      <c r="J66" s="1">
        <v>44833</v>
      </c>
      <c r="K66" t="b">
        <v>1</v>
      </c>
      <c r="L66" t="s">
        <v>42</v>
      </c>
      <c r="M66">
        <v>9</v>
      </c>
      <c r="N66">
        <f>G66/SUMIF(B:B,B66,G:G)*100</f>
        <v>0.20066779610836061</v>
      </c>
      <c r="Q66">
        <f>VLOOKUP(C66, Categories_Pivot_Table!A:B, 2, FALSE)</f>
        <v>23.088790931989923</v>
      </c>
      <c r="T66">
        <f t="shared" ref="T66:T129" si="2">YEAR(J66)</f>
        <v>2022</v>
      </c>
    </row>
    <row r="67" spans="1:20" x14ac:dyDescent="0.2">
      <c r="A67" t="s">
        <v>176</v>
      </c>
      <c r="B67" t="s">
        <v>73</v>
      </c>
      <c r="C67" t="s">
        <v>15</v>
      </c>
      <c r="D67" t="s">
        <v>177</v>
      </c>
      <c r="E67">
        <v>5</v>
      </c>
      <c r="F67">
        <v>6</v>
      </c>
      <c r="G67">
        <v>30</v>
      </c>
      <c r="H67" t="s">
        <v>17</v>
      </c>
      <c r="I67" t="s">
        <v>18</v>
      </c>
      <c r="J67" s="1">
        <v>44912</v>
      </c>
      <c r="K67" t="b">
        <v>1</v>
      </c>
      <c r="L67" t="s">
        <v>35</v>
      </c>
      <c r="M67">
        <v>12</v>
      </c>
      <c r="N67">
        <f>G67/SUMIF(B:B,B67,G:G)*100</f>
        <v>5.1827345835240859E-2</v>
      </c>
      <c r="Q67">
        <f>VLOOKUP(C67, Categories_Pivot_Table!A:B, 2, FALSE)</f>
        <v>23.063808900523561</v>
      </c>
      <c r="T67">
        <f t="shared" si="2"/>
        <v>2022</v>
      </c>
    </row>
    <row r="68" spans="1:20" x14ac:dyDescent="0.2">
      <c r="A68" t="s">
        <v>178</v>
      </c>
      <c r="B68" t="s">
        <v>54</v>
      </c>
      <c r="C68" t="s">
        <v>33</v>
      </c>
      <c r="D68" t="s">
        <v>179</v>
      </c>
      <c r="E68">
        <v>9.5</v>
      </c>
      <c r="F68">
        <v>7</v>
      </c>
      <c r="G68">
        <v>66.5</v>
      </c>
      <c r="H68" t="s">
        <v>17</v>
      </c>
      <c r="I68" t="s">
        <v>46</v>
      </c>
      <c r="J68" s="1">
        <v>45010</v>
      </c>
      <c r="K68" t="b">
        <v>0</v>
      </c>
      <c r="L68" t="s">
        <v>35</v>
      </c>
      <c r="M68">
        <v>3</v>
      </c>
      <c r="N68">
        <f>G68/SUMIF(B:B,B68,G:G)*100</f>
        <v>0.11634925772672797</v>
      </c>
      <c r="Q68">
        <f>VLOOKUP(C68, Categories_Pivot_Table!A:B, 2, FALSE)</f>
        <v>23.300574345883856</v>
      </c>
      <c r="T68">
        <f t="shared" si="2"/>
        <v>2023</v>
      </c>
    </row>
    <row r="69" spans="1:20" x14ac:dyDescent="0.2">
      <c r="A69" t="s">
        <v>180</v>
      </c>
      <c r="B69" t="s">
        <v>54</v>
      </c>
      <c r="C69" t="s">
        <v>48</v>
      </c>
      <c r="D69" t="s">
        <v>181</v>
      </c>
      <c r="E69">
        <v>36.5</v>
      </c>
      <c r="F69">
        <v>10</v>
      </c>
      <c r="G69">
        <v>365</v>
      </c>
      <c r="H69" t="s">
        <v>17</v>
      </c>
      <c r="I69" t="s">
        <v>46</v>
      </c>
      <c r="J69" s="1">
        <v>45284</v>
      </c>
      <c r="K69" t="b">
        <v>1</v>
      </c>
      <c r="L69" t="s">
        <v>24</v>
      </c>
      <c r="M69">
        <v>12</v>
      </c>
      <c r="N69">
        <f>G69/SUMIF(B:B,B69,G:G)*100</f>
        <v>0.63860870782339407</v>
      </c>
      <c r="Q69">
        <f>VLOOKUP(C69, Categories_Pivot_Table!A:B, 2, FALSE)</f>
        <v>23.348837209302324</v>
      </c>
      <c r="T69">
        <f t="shared" si="2"/>
        <v>2023</v>
      </c>
    </row>
    <row r="70" spans="1:20" x14ac:dyDescent="0.2">
      <c r="A70" t="s">
        <v>182</v>
      </c>
      <c r="B70" t="s">
        <v>47</v>
      </c>
      <c r="C70" t="s">
        <v>15</v>
      </c>
      <c r="D70" t="s">
        <v>183</v>
      </c>
      <c r="E70">
        <v>14</v>
      </c>
      <c r="F70">
        <v>9</v>
      </c>
      <c r="G70">
        <v>126</v>
      </c>
      <c r="H70" t="s">
        <v>17</v>
      </c>
      <c r="I70" t="s">
        <v>46</v>
      </c>
      <c r="J70" s="1">
        <v>45669</v>
      </c>
      <c r="K70" t="b">
        <v>0</v>
      </c>
      <c r="L70" t="s">
        <v>24</v>
      </c>
      <c r="M70">
        <v>1</v>
      </c>
      <c r="N70">
        <f>G70/SUMIF(B:B,B70,G:G)*100</f>
        <v>0.20021292485659353</v>
      </c>
      <c r="Q70">
        <f>VLOOKUP(C70, Categories_Pivot_Table!A:B, 2, FALSE)</f>
        <v>23.063808900523561</v>
      </c>
      <c r="T70">
        <f t="shared" si="2"/>
        <v>2025</v>
      </c>
    </row>
    <row r="71" spans="1:20" x14ac:dyDescent="0.2">
      <c r="A71" t="s">
        <v>184</v>
      </c>
      <c r="B71" t="s">
        <v>106</v>
      </c>
      <c r="C71" t="s">
        <v>33</v>
      </c>
      <c r="D71" t="s">
        <v>78</v>
      </c>
      <c r="E71">
        <v>14</v>
      </c>
      <c r="F71">
        <v>6</v>
      </c>
      <c r="G71">
        <v>84</v>
      </c>
      <c r="H71" t="s">
        <v>17</v>
      </c>
      <c r="I71" t="s">
        <v>18</v>
      </c>
      <c r="J71" s="1">
        <v>45285</v>
      </c>
      <c r="K71" t="b">
        <v>1</v>
      </c>
      <c r="L71" t="s">
        <v>19</v>
      </c>
      <c r="M71">
        <v>12</v>
      </c>
      <c r="N71">
        <f>G71/SUMIF(B:B,B71,G:G)*100</f>
        <v>0.13689700130378096</v>
      </c>
      <c r="Q71">
        <f>VLOOKUP(C71, Categories_Pivot_Table!A:B, 2, FALSE)</f>
        <v>23.300574345883856</v>
      </c>
      <c r="T71">
        <f t="shared" si="2"/>
        <v>2023</v>
      </c>
    </row>
    <row r="72" spans="1:20" x14ac:dyDescent="0.2">
      <c r="A72" t="s">
        <v>185</v>
      </c>
      <c r="B72" t="s">
        <v>26</v>
      </c>
      <c r="C72" t="s">
        <v>22</v>
      </c>
      <c r="D72" t="s">
        <v>147</v>
      </c>
      <c r="E72">
        <v>32</v>
      </c>
      <c r="F72">
        <v>10</v>
      </c>
      <c r="G72">
        <v>320</v>
      </c>
      <c r="H72" t="s">
        <v>17</v>
      </c>
      <c r="I72" t="s">
        <v>46</v>
      </c>
      <c r="J72" s="1">
        <v>44945</v>
      </c>
      <c r="K72" t="b">
        <v>0</v>
      </c>
      <c r="L72" t="s">
        <v>42</v>
      </c>
      <c r="M72">
        <v>1</v>
      </c>
      <c r="N72">
        <f>G72/SUMIF(B:B,B72,G:G)*100</f>
        <v>0.51574222558887284</v>
      </c>
      <c r="Q72">
        <f>VLOOKUP(C72, Categories_Pivot_Table!A:B, 2, FALSE)</f>
        <v>21.505681818181817</v>
      </c>
      <c r="T72">
        <f t="shared" si="2"/>
        <v>2023</v>
      </c>
    </row>
    <row r="73" spans="1:20" x14ac:dyDescent="0.2">
      <c r="A73" t="s">
        <v>186</v>
      </c>
      <c r="B73" t="s">
        <v>26</v>
      </c>
      <c r="C73" t="s">
        <v>33</v>
      </c>
      <c r="D73" t="s">
        <v>122</v>
      </c>
      <c r="E73">
        <v>36.5</v>
      </c>
      <c r="F73">
        <v>6</v>
      </c>
      <c r="G73">
        <v>219</v>
      </c>
      <c r="H73" t="s">
        <v>56</v>
      </c>
      <c r="I73" t="s">
        <v>46</v>
      </c>
      <c r="J73" s="1">
        <v>44964</v>
      </c>
      <c r="K73" t="b">
        <v>1</v>
      </c>
      <c r="L73" t="s">
        <v>49</v>
      </c>
      <c r="M73">
        <v>2</v>
      </c>
      <c r="N73">
        <f>G73/SUMIF(B:B,B73,G:G)*100</f>
        <v>0.35296108563738482</v>
      </c>
      <c r="Q73">
        <f>VLOOKUP(C73, Categories_Pivot_Table!A:B, 2, FALSE)</f>
        <v>23.300574345883856</v>
      </c>
      <c r="T73">
        <f t="shared" si="2"/>
        <v>2023</v>
      </c>
    </row>
    <row r="74" spans="1:20" x14ac:dyDescent="0.2">
      <c r="A74" t="s">
        <v>187</v>
      </c>
      <c r="B74" t="s">
        <v>14</v>
      </c>
      <c r="C74" t="s">
        <v>135</v>
      </c>
      <c r="D74" t="s">
        <v>188</v>
      </c>
      <c r="E74">
        <v>33.5</v>
      </c>
      <c r="F74">
        <v>10</v>
      </c>
      <c r="G74">
        <v>335</v>
      </c>
      <c r="H74" t="s">
        <v>29</v>
      </c>
      <c r="I74" t="s">
        <v>18</v>
      </c>
      <c r="J74" s="1">
        <v>44666</v>
      </c>
      <c r="K74" t="b">
        <v>0</v>
      </c>
      <c r="L74" t="s">
        <v>65</v>
      </c>
      <c r="M74">
        <v>4</v>
      </c>
      <c r="N74">
        <f>G74/SUMIF(B:B,B74,G:G)*100</f>
        <v>0.5453938639120206</v>
      </c>
      <c r="Q74">
        <f>VLOOKUP(C74, Categories_Pivot_Table!A:B, 2, FALSE)</f>
        <v>23.146341463414632</v>
      </c>
      <c r="T74">
        <f t="shared" si="2"/>
        <v>2022</v>
      </c>
    </row>
    <row r="75" spans="1:20" x14ac:dyDescent="0.2">
      <c r="A75" t="s">
        <v>189</v>
      </c>
      <c r="B75" t="s">
        <v>128</v>
      </c>
      <c r="C75" t="s">
        <v>38</v>
      </c>
      <c r="D75" t="s">
        <v>190</v>
      </c>
      <c r="E75">
        <v>33.5</v>
      </c>
      <c r="F75">
        <v>2</v>
      </c>
      <c r="G75">
        <v>67</v>
      </c>
      <c r="H75" t="s">
        <v>17</v>
      </c>
      <c r="I75" t="s">
        <v>18</v>
      </c>
      <c r="J75" s="1">
        <v>45040</v>
      </c>
      <c r="K75" t="b">
        <v>0</v>
      </c>
      <c r="L75" t="s">
        <v>19</v>
      </c>
      <c r="M75">
        <v>4</v>
      </c>
      <c r="N75">
        <f>G75/SUMIF(B:B,B75,G:G)*100</f>
        <v>9.787880558639632E-2</v>
      </c>
      <c r="Q75">
        <f>VLOOKUP(C75, Categories_Pivot_Table!A:B, 2, FALSE)</f>
        <v>23.088790931989923</v>
      </c>
      <c r="T75">
        <f t="shared" si="2"/>
        <v>2023</v>
      </c>
    </row>
    <row r="76" spans="1:20" x14ac:dyDescent="0.2">
      <c r="A76" t="s">
        <v>191</v>
      </c>
      <c r="B76" t="s">
        <v>104</v>
      </c>
      <c r="C76" t="s">
        <v>135</v>
      </c>
      <c r="D76" t="s">
        <v>163</v>
      </c>
      <c r="E76">
        <v>36.5</v>
      </c>
      <c r="F76">
        <v>4</v>
      </c>
      <c r="G76">
        <v>146</v>
      </c>
      <c r="H76" t="s">
        <v>17</v>
      </c>
      <c r="I76" t="s">
        <v>18</v>
      </c>
      <c r="J76" s="1">
        <v>45487</v>
      </c>
      <c r="K76" t="b">
        <v>1</v>
      </c>
      <c r="L76" t="s">
        <v>24</v>
      </c>
      <c r="M76">
        <v>7</v>
      </c>
      <c r="N76">
        <f>G76/SUMIF(B:B,B76,G:G)*100</f>
        <v>0.2372710578063803</v>
      </c>
      <c r="Q76">
        <f>VLOOKUP(C76, Categories_Pivot_Table!A:B, 2, FALSE)</f>
        <v>23.146341463414632</v>
      </c>
      <c r="T76">
        <f t="shared" si="2"/>
        <v>2024</v>
      </c>
    </row>
    <row r="77" spans="1:20" x14ac:dyDescent="0.2">
      <c r="A77" t="s">
        <v>192</v>
      </c>
      <c r="B77" t="s">
        <v>44</v>
      </c>
      <c r="C77" t="s">
        <v>15</v>
      </c>
      <c r="D77" t="s">
        <v>69</v>
      </c>
      <c r="E77">
        <v>29</v>
      </c>
      <c r="F77">
        <v>10</v>
      </c>
      <c r="G77">
        <v>290</v>
      </c>
      <c r="H77" t="s">
        <v>29</v>
      </c>
      <c r="I77" t="s">
        <v>46</v>
      </c>
      <c r="J77" s="1">
        <v>45643</v>
      </c>
      <c r="K77" t="b">
        <v>0</v>
      </c>
      <c r="L77" t="s">
        <v>49</v>
      </c>
      <c r="M77">
        <v>12</v>
      </c>
      <c r="N77">
        <f>G77/SUMIF(B:B,B77,G:G)*100</f>
        <v>0.47780276631325735</v>
      </c>
      <c r="Q77">
        <f>VLOOKUP(C77, Categories_Pivot_Table!A:B, 2, FALSE)</f>
        <v>23.063808900523561</v>
      </c>
      <c r="T77">
        <f t="shared" si="2"/>
        <v>2024</v>
      </c>
    </row>
    <row r="78" spans="1:20" x14ac:dyDescent="0.2">
      <c r="A78" t="s">
        <v>193</v>
      </c>
      <c r="B78" t="s">
        <v>81</v>
      </c>
      <c r="C78" t="s">
        <v>74</v>
      </c>
      <c r="D78" t="s">
        <v>107</v>
      </c>
      <c r="E78">
        <v>35</v>
      </c>
      <c r="F78">
        <v>2</v>
      </c>
      <c r="G78">
        <v>70</v>
      </c>
      <c r="H78" t="s">
        <v>17</v>
      </c>
      <c r="I78" t="s">
        <v>46</v>
      </c>
      <c r="J78" s="1">
        <v>45055</v>
      </c>
      <c r="K78" t="b">
        <v>0</v>
      </c>
      <c r="L78" t="s">
        <v>49</v>
      </c>
      <c r="M78">
        <v>5</v>
      </c>
      <c r="N78">
        <f>G78/SUMIF(B:B,B78,G:G)*100</f>
        <v>0.11083753592323708</v>
      </c>
      <c r="Q78">
        <f>VLOOKUP(C78, Categories_Pivot_Table!A:B, 2, FALSE)</f>
        <v>24.317096165933375</v>
      </c>
      <c r="T78">
        <f t="shared" si="2"/>
        <v>2023</v>
      </c>
    </row>
    <row r="79" spans="1:20" x14ac:dyDescent="0.2">
      <c r="A79" t="s">
        <v>194</v>
      </c>
      <c r="B79" t="s">
        <v>14</v>
      </c>
      <c r="C79" t="s">
        <v>48</v>
      </c>
      <c r="D79" t="s">
        <v>195</v>
      </c>
      <c r="E79">
        <v>20</v>
      </c>
      <c r="F79">
        <v>8</v>
      </c>
      <c r="G79">
        <v>160</v>
      </c>
      <c r="H79" t="s">
        <v>17</v>
      </c>
      <c r="I79" t="s">
        <v>46</v>
      </c>
      <c r="J79" s="1">
        <v>45526</v>
      </c>
      <c r="K79" t="b">
        <v>0</v>
      </c>
      <c r="L79" t="s">
        <v>42</v>
      </c>
      <c r="M79">
        <v>8</v>
      </c>
      <c r="N79">
        <f>G79/SUMIF(B:B,B79,G:G)*100</f>
        <v>0.26048662156992031</v>
      </c>
      <c r="Q79">
        <f>VLOOKUP(C79, Categories_Pivot_Table!A:B, 2, FALSE)</f>
        <v>23.348837209302324</v>
      </c>
      <c r="T79">
        <f t="shared" si="2"/>
        <v>2024</v>
      </c>
    </row>
    <row r="80" spans="1:20" x14ac:dyDescent="0.2">
      <c r="A80" t="s">
        <v>196</v>
      </c>
      <c r="B80" t="s">
        <v>84</v>
      </c>
      <c r="C80" t="s">
        <v>15</v>
      </c>
      <c r="D80" t="s">
        <v>197</v>
      </c>
      <c r="E80">
        <v>41</v>
      </c>
      <c r="F80">
        <v>2</v>
      </c>
      <c r="G80">
        <v>82</v>
      </c>
      <c r="H80" t="s">
        <v>29</v>
      </c>
      <c r="I80" t="s">
        <v>18</v>
      </c>
      <c r="J80" s="1">
        <v>45113</v>
      </c>
      <c r="K80" t="b">
        <v>1</v>
      </c>
      <c r="L80" t="s">
        <v>42</v>
      </c>
      <c r="M80">
        <v>7</v>
      </c>
      <c r="N80">
        <f>G80/SUMIF(B:B,B80,G:G)*100</f>
        <v>0.13275589913789615</v>
      </c>
      <c r="Q80">
        <f>VLOOKUP(C80, Categories_Pivot_Table!A:B, 2, FALSE)</f>
        <v>23.063808900523561</v>
      </c>
      <c r="T80">
        <f t="shared" si="2"/>
        <v>2023</v>
      </c>
    </row>
    <row r="81" spans="1:20" x14ac:dyDescent="0.2">
      <c r="A81" t="s">
        <v>198</v>
      </c>
      <c r="B81" t="s">
        <v>95</v>
      </c>
      <c r="C81" t="s">
        <v>38</v>
      </c>
      <c r="D81" t="s">
        <v>199</v>
      </c>
      <c r="E81">
        <v>14</v>
      </c>
      <c r="F81">
        <v>1</v>
      </c>
      <c r="G81">
        <v>14</v>
      </c>
      <c r="H81" t="s">
        <v>29</v>
      </c>
      <c r="I81" t="s">
        <v>46</v>
      </c>
      <c r="J81" s="1">
        <v>45409</v>
      </c>
      <c r="K81" t="b">
        <v>0</v>
      </c>
      <c r="L81" t="s">
        <v>35</v>
      </c>
      <c r="M81">
        <v>4</v>
      </c>
      <c r="N81">
        <f>G81/SUMIF(B:B,B81,G:G)*100</f>
        <v>2.07864709768899E-2</v>
      </c>
      <c r="Q81">
        <f>VLOOKUP(C81, Categories_Pivot_Table!A:B, 2, FALSE)</f>
        <v>23.088790931989923</v>
      </c>
      <c r="T81">
        <f t="shared" si="2"/>
        <v>2024</v>
      </c>
    </row>
    <row r="82" spans="1:20" x14ac:dyDescent="0.2">
      <c r="A82" t="s">
        <v>200</v>
      </c>
      <c r="B82" t="s">
        <v>73</v>
      </c>
      <c r="C82" t="s">
        <v>48</v>
      </c>
      <c r="D82" t="s">
        <v>201</v>
      </c>
      <c r="E82">
        <v>35</v>
      </c>
      <c r="F82">
        <v>3</v>
      </c>
      <c r="G82">
        <v>105</v>
      </c>
      <c r="H82" t="s">
        <v>17</v>
      </c>
      <c r="I82" t="s">
        <v>18</v>
      </c>
      <c r="J82" s="1">
        <v>45017</v>
      </c>
      <c r="K82" t="b">
        <v>0</v>
      </c>
      <c r="L82" t="s">
        <v>35</v>
      </c>
      <c r="M82">
        <v>4</v>
      </c>
      <c r="N82">
        <f>G82/SUMIF(B:B,B82,G:G)*100</f>
        <v>0.18139571042334304</v>
      </c>
      <c r="Q82">
        <f>VLOOKUP(C82, Categories_Pivot_Table!A:B, 2, FALSE)</f>
        <v>23.348837209302324</v>
      </c>
      <c r="T82">
        <f t="shared" si="2"/>
        <v>2023</v>
      </c>
    </row>
    <row r="83" spans="1:20" x14ac:dyDescent="0.2">
      <c r="A83" t="s">
        <v>202</v>
      </c>
      <c r="B83" t="s">
        <v>90</v>
      </c>
      <c r="C83" t="s">
        <v>48</v>
      </c>
      <c r="D83" t="s">
        <v>203</v>
      </c>
      <c r="E83">
        <v>39.5</v>
      </c>
      <c r="F83">
        <v>9</v>
      </c>
      <c r="G83">
        <v>355.5</v>
      </c>
      <c r="H83" t="s">
        <v>29</v>
      </c>
      <c r="I83" t="s">
        <v>46</v>
      </c>
      <c r="J83" s="1">
        <v>44902</v>
      </c>
      <c r="K83" t="b">
        <v>0</v>
      </c>
      <c r="L83" t="s">
        <v>30</v>
      </c>
      <c r="M83">
        <v>12</v>
      </c>
      <c r="N83">
        <f>G83/SUMIF(B:B,B83,G:G)*100</f>
        <v>0.60109566805316017</v>
      </c>
      <c r="Q83">
        <f>VLOOKUP(C83, Categories_Pivot_Table!A:B, 2, FALSE)</f>
        <v>23.348837209302324</v>
      </c>
      <c r="T83">
        <f t="shared" si="2"/>
        <v>2022</v>
      </c>
    </row>
    <row r="84" spans="1:20" x14ac:dyDescent="0.2">
      <c r="A84" t="s">
        <v>204</v>
      </c>
      <c r="B84" t="s">
        <v>128</v>
      </c>
      <c r="C84" t="s">
        <v>22</v>
      </c>
      <c r="D84" t="s">
        <v>205</v>
      </c>
      <c r="E84">
        <v>15.5</v>
      </c>
      <c r="F84">
        <v>8</v>
      </c>
      <c r="G84">
        <v>124</v>
      </c>
      <c r="H84" t="s">
        <v>56</v>
      </c>
      <c r="I84" t="s">
        <v>18</v>
      </c>
      <c r="J84" s="1">
        <v>45463</v>
      </c>
      <c r="K84" t="b">
        <v>0</v>
      </c>
      <c r="L84" t="s">
        <v>42</v>
      </c>
      <c r="M84">
        <v>6</v>
      </c>
      <c r="N84">
        <f>G84/SUMIF(B:B,B84,G:G)*100</f>
        <v>0.18114883421959913</v>
      </c>
      <c r="Q84">
        <f>VLOOKUP(C84, Categories_Pivot_Table!A:B, 2, FALSE)</f>
        <v>21.505681818181817</v>
      </c>
      <c r="T84">
        <f t="shared" si="2"/>
        <v>2024</v>
      </c>
    </row>
    <row r="85" spans="1:20" x14ac:dyDescent="0.2">
      <c r="A85" t="s">
        <v>206</v>
      </c>
      <c r="B85" t="s">
        <v>21</v>
      </c>
      <c r="C85" t="s">
        <v>38</v>
      </c>
      <c r="D85" t="s">
        <v>207</v>
      </c>
      <c r="E85">
        <v>9.5</v>
      </c>
      <c r="F85">
        <v>3</v>
      </c>
      <c r="G85">
        <v>28.5</v>
      </c>
      <c r="H85" t="s">
        <v>56</v>
      </c>
      <c r="I85" t="s">
        <v>46</v>
      </c>
      <c r="J85" s="1">
        <v>45524</v>
      </c>
      <c r="K85" t="b">
        <v>0</v>
      </c>
      <c r="L85" t="s">
        <v>49</v>
      </c>
      <c r="M85">
        <v>8</v>
      </c>
      <c r="N85">
        <f>G85/SUMIF(B:B,B85,G:G)*100</f>
        <v>4.6166929899161706E-2</v>
      </c>
      <c r="Q85">
        <f>VLOOKUP(C85, Categories_Pivot_Table!A:B, 2, FALSE)</f>
        <v>23.088790931989923</v>
      </c>
      <c r="T85">
        <f t="shared" si="2"/>
        <v>2024</v>
      </c>
    </row>
    <row r="86" spans="1:20" x14ac:dyDescent="0.2">
      <c r="A86" t="s">
        <v>208</v>
      </c>
      <c r="B86" t="s">
        <v>118</v>
      </c>
      <c r="C86" t="s">
        <v>33</v>
      </c>
      <c r="D86" t="s">
        <v>209</v>
      </c>
      <c r="E86">
        <v>24.5</v>
      </c>
      <c r="F86">
        <v>2</v>
      </c>
      <c r="G86">
        <v>49</v>
      </c>
      <c r="H86" t="s">
        <v>29</v>
      </c>
      <c r="I86" t="s">
        <v>46</v>
      </c>
      <c r="J86" s="1">
        <v>45119</v>
      </c>
      <c r="K86" t="b">
        <v>1</v>
      </c>
      <c r="L86" t="s">
        <v>30</v>
      </c>
      <c r="M86">
        <v>7</v>
      </c>
      <c r="N86">
        <f>G86/SUMIF(B:B,B86,G:G)*100</f>
        <v>8.0596082043521894E-2</v>
      </c>
      <c r="Q86">
        <f>VLOOKUP(C86, Categories_Pivot_Table!A:B, 2, FALSE)</f>
        <v>23.300574345883856</v>
      </c>
      <c r="T86">
        <f t="shared" si="2"/>
        <v>2023</v>
      </c>
    </row>
    <row r="87" spans="1:20" x14ac:dyDescent="0.2">
      <c r="A87" t="s">
        <v>210</v>
      </c>
      <c r="B87" t="s">
        <v>90</v>
      </c>
      <c r="C87" t="s">
        <v>15</v>
      </c>
      <c r="D87" t="s">
        <v>211</v>
      </c>
      <c r="E87">
        <v>9.5</v>
      </c>
      <c r="F87">
        <v>5</v>
      </c>
      <c r="G87">
        <v>47.5</v>
      </c>
      <c r="H87" t="s">
        <v>56</v>
      </c>
      <c r="I87" t="s">
        <v>18</v>
      </c>
      <c r="J87" s="1">
        <v>45547</v>
      </c>
      <c r="K87" t="b">
        <v>0</v>
      </c>
      <c r="L87" t="s">
        <v>42</v>
      </c>
      <c r="M87">
        <v>9</v>
      </c>
      <c r="N87">
        <f>G87/SUMIF(B:B,B87,G:G)*100</f>
        <v>8.0315173649859656E-2</v>
      </c>
      <c r="Q87">
        <f>VLOOKUP(C87, Categories_Pivot_Table!A:B, 2, FALSE)</f>
        <v>23.063808900523561</v>
      </c>
      <c r="T87">
        <f t="shared" si="2"/>
        <v>2024</v>
      </c>
    </row>
    <row r="88" spans="1:20" x14ac:dyDescent="0.2">
      <c r="A88" t="s">
        <v>212</v>
      </c>
      <c r="B88" t="s">
        <v>104</v>
      </c>
      <c r="C88" t="s">
        <v>15</v>
      </c>
      <c r="D88" t="s">
        <v>171</v>
      </c>
      <c r="E88">
        <v>21.5</v>
      </c>
      <c r="F88">
        <v>9</v>
      </c>
      <c r="G88">
        <v>193.5</v>
      </c>
      <c r="H88" t="s">
        <v>56</v>
      </c>
      <c r="I88" t="s">
        <v>46</v>
      </c>
      <c r="J88" s="1">
        <v>45048</v>
      </c>
      <c r="K88" t="b">
        <v>1</v>
      </c>
      <c r="L88" t="s">
        <v>49</v>
      </c>
      <c r="M88">
        <v>5</v>
      </c>
      <c r="N88">
        <f>G88/SUMIF(B:B,B88,G:G)*100</f>
        <v>0.31446540880503149</v>
      </c>
      <c r="Q88">
        <f>VLOOKUP(C88, Categories_Pivot_Table!A:B, 2, FALSE)</f>
        <v>23.063808900523561</v>
      </c>
      <c r="T88">
        <f t="shared" si="2"/>
        <v>2023</v>
      </c>
    </row>
    <row r="89" spans="1:20" x14ac:dyDescent="0.2">
      <c r="A89" t="s">
        <v>213</v>
      </c>
      <c r="B89" t="s">
        <v>118</v>
      </c>
      <c r="C89" t="s">
        <v>22</v>
      </c>
      <c r="D89" t="s">
        <v>214</v>
      </c>
      <c r="E89">
        <v>9.5</v>
      </c>
      <c r="F89">
        <v>4</v>
      </c>
      <c r="G89">
        <v>38</v>
      </c>
      <c r="H89" t="s">
        <v>17</v>
      </c>
      <c r="I89" t="s">
        <v>18</v>
      </c>
      <c r="J89" s="1">
        <v>45378</v>
      </c>
      <c r="K89" t="b">
        <v>1</v>
      </c>
      <c r="L89" t="s">
        <v>30</v>
      </c>
      <c r="M89">
        <v>3</v>
      </c>
      <c r="N89">
        <f>G89/SUMIF(B:B,B89,G:G)*100</f>
        <v>6.2503084033751669E-2</v>
      </c>
      <c r="Q89">
        <f>VLOOKUP(C89, Categories_Pivot_Table!A:B, 2, FALSE)</f>
        <v>21.505681818181817</v>
      </c>
      <c r="T89">
        <f t="shared" si="2"/>
        <v>2024</v>
      </c>
    </row>
    <row r="90" spans="1:20" x14ac:dyDescent="0.2">
      <c r="A90" t="s">
        <v>215</v>
      </c>
      <c r="B90" t="s">
        <v>90</v>
      </c>
      <c r="C90" t="s">
        <v>135</v>
      </c>
      <c r="D90" t="s">
        <v>216</v>
      </c>
      <c r="E90">
        <v>14</v>
      </c>
      <c r="F90">
        <v>1</v>
      </c>
      <c r="G90">
        <v>14</v>
      </c>
      <c r="H90" t="s">
        <v>17</v>
      </c>
      <c r="I90" t="s">
        <v>18</v>
      </c>
      <c r="J90" s="1">
        <v>44977</v>
      </c>
      <c r="K90" t="b">
        <v>1</v>
      </c>
      <c r="L90" t="s">
        <v>19</v>
      </c>
      <c r="M90">
        <v>2</v>
      </c>
      <c r="N90">
        <f>G90/SUMIF(B:B,B90,G:G)*100</f>
        <v>2.3671840654695478E-2</v>
      </c>
      <c r="Q90">
        <f>VLOOKUP(C90, Categories_Pivot_Table!A:B, 2, FALSE)</f>
        <v>23.146341463414632</v>
      </c>
      <c r="T90">
        <f t="shared" si="2"/>
        <v>2023</v>
      </c>
    </row>
    <row r="91" spans="1:20" x14ac:dyDescent="0.2">
      <c r="A91" t="s">
        <v>217</v>
      </c>
      <c r="B91" t="s">
        <v>95</v>
      </c>
      <c r="C91" t="s">
        <v>74</v>
      </c>
      <c r="D91" t="s">
        <v>82</v>
      </c>
      <c r="E91">
        <v>9.5</v>
      </c>
      <c r="F91">
        <v>8</v>
      </c>
      <c r="G91">
        <v>76</v>
      </c>
      <c r="H91" t="s">
        <v>56</v>
      </c>
      <c r="I91" t="s">
        <v>46</v>
      </c>
      <c r="J91" s="1">
        <v>45471</v>
      </c>
      <c r="K91" t="b">
        <v>0</v>
      </c>
      <c r="L91" t="s">
        <v>65</v>
      </c>
      <c r="M91">
        <v>6</v>
      </c>
      <c r="N91">
        <f>G91/SUMIF(B:B,B91,G:G)*100</f>
        <v>0.11284084244597373</v>
      </c>
      <c r="Q91">
        <f>VLOOKUP(C91, Categories_Pivot_Table!A:B, 2, FALSE)</f>
        <v>24.317096165933375</v>
      </c>
      <c r="T91">
        <f t="shared" si="2"/>
        <v>2024</v>
      </c>
    </row>
    <row r="92" spans="1:20" x14ac:dyDescent="0.2">
      <c r="A92" t="s">
        <v>218</v>
      </c>
      <c r="B92" t="s">
        <v>71</v>
      </c>
      <c r="C92" t="s">
        <v>74</v>
      </c>
      <c r="D92" t="s">
        <v>219</v>
      </c>
      <c r="E92">
        <v>12.5</v>
      </c>
      <c r="F92">
        <v>1</v>
      </c>
      <c r="G92">
        <v>12.5</v>
      </c>
      <c r="H92" t="s">
        <v>29</v>
      </c>
      <c r="I92" t="s">
        <v>46</v>
      </c>
      <c r="J92" s="1">
        <v>45552</v>
      </c>
      <c r="K92" t="b">
        <v>0</v>
      </c>
      <c r="L92" t="s">
        <v>49</v>
      </c>
      <c r="M92">
        <v>9</v>
      </c>
      <c r="N92">
        <f>G92/SUMIF(B:B,B92,G:G)*100</f>
        <v>1.9804333188101559E-2</v>
      </c>
      <c r="Q92">
        <f>VLOOKUP(C92, Categories_Pivot_Table!A:B, 2, FALSE)</f>
        <v>24.317096165933375</v>
      </c>
      <c r="T92">
        <f t="shared" si="2"/>
        <v>2024</v>
      </c>
    </row>
    <row r="93" spans="1:20" x14ac:dyDescent="0.2">
      <c r="A93" t="s">
        <v>220</v>
      </c>
      <c r="B93" t="s">
        <v>76</v>
      </c>
      <c r="C93" t="s">
        <v>27</v>
      </c>
      <c r="D93" t="s">
        <v>221</v>
      </c>
      <c r="E93">
        <v>35</v>
      </c>
      <c r="F93">
        <v>4</v>
      </c>
      <c r="G93">
        <v>140</v>
      </c>
      <c r="H93" t="s">
        <v>56</v>
      </c>
      <c r="I93" t="s">
        <v>46</v>
      </c>
      <c r="J93" s="1">
        <v>45387</v>
      </c>
      <c r="K93" t="b">
        <v>0</v>
      </c>
      <c r="L93" t="s">
        <v>65</v>
      </c>
      <c r="M93">
        <v>4</v>
      </c>
      <c r="N93">
        <f>G93/SUMIF(B:B,B93,G:G)*100</f>
        <v>0.23837293445595634</v>
      </c>
      <c r="Q93">
        <f>VLOOKUP(C93, Categories_Pivot_Table!A:B, 2, FALSE)</f>
        <v>25.013711734693878</v>
      </c>
      <c r="T93">
        <f t="shared" si="2"/>
        <v>2024</v>
      </c>
    </row>
    <row r="94" spans="1:20" x14ac:dyDescent="0.2">
      <c r="A94" t="s">
        <v>222</v>
      </c>
      <c r="B94" t="s">
        <v>47</v>
      </c>
      <c r="C94" t="s">
        <v>38</v>
      </c>
      <c r="D94" t="s">
        <v>100</v>
      </c>
      <c r="E94">
        <v>20</v>
      </c>
      <c r="F94">
        <v>6</v>
      </c>
      <c r="G94">
        <v>120</v>
      </c>
      <c r="H94" t="s">
        <v>56</v>
      </c>
      <c r="I94" t="s">
        <v>18</v>
      </c>
      <c r="J94" s="1">
        <v>44590</v>
      </c>
      <c r="K94" t="b">
        <v>1</v>
      </c>
      <c r="L94" t="s">
        <v>35</v>
      </c>
      <c r="M94">
        <v>1</v>
      </c>
      <c r="N94">
        <f>G94/SUMIF(B:B,B94,G:G)*100</f>
        <v>0.19067897605389858</v>
      </c>
      <c r="Q94">
        <f>VLOOKUP(C94, Categories_Pivot_Table!A:B, 2, FALSE)</f>
        <v>23.088790931989923</v>
      </c>
      <c r="T94">
        <f t="shared" si="2"/>
        <v>2022</v>
      </c>
    </row>
    <row r="95" spans="1:20" x14ac:dyDescent="0.2">
      <c r="A95" t="s">
        <v>223</v>
      </c>
      <c r="B95" t="s">
        <v>54</v>
      </c>
      <c r="C95" t="s">
        <v>38</v>
      </c>
      <c r="D95" t="s">
        <v>175</v>
      </c>
      <c r="E95">
        <v>30.5</v>
      </c>
      <c r="F95">
        <v>6</v>
      </c>
      <c r="G95">
        <v>183</v>
      </c>
      <c r="H95" t="s">
        <v>29</v>
      </c>
      <c r="I95" t="s">
        <v>46</v>
      </c>
      <c r="J95" s="1">
        <v>45163</v>
      </c>
      <c r="K95" t="b">
        <v>0</v>
      </c>
      <c r="L95" t="s">
        <v>65</v>
      </c>
      <c r="M95">
        <v>8</v>
      </c>
      <c r="N95">
        <f>G95/SUMIF(B:B,B95,G:G)*100</f>
        <v>0.32017916036077021</v>
      </c>
      <c r="Q95">
        <f>VLOOKUP(C95, Categories_Pivot_Table!A:B, 2, FALSE)</f>
        <v>23.088790931989923</v>
      </c>
      <c r="T95">
        <f t="shared" si="2"/>
        <v>2023</v>
      </c>
    </row>
    <row r="96" spans="1:20" x14ac:dyDescent="0.2">
      <c r="A96" t="s">
        <v>224</v>
      </c>
      <c r="B96" t="s">
        <v>44</v>
      </c>
      <c r="C96" t="s">
        <v>38</v>
      </c>
      <c r="D96" t="s">
        <v>190</v>
      </c>
      <c r="E96">
        <v>33.5</v>
      </c>
      <c r="F96">
        <v>10</v>
      </c>
      <c r="G96">
        <v>335</v>
      </c>
      <c r="H96" t="s">
        <v>56</v>
      </c>
      <c r="I96" t="s">
        <v>18</v>
      </c>
      <c r="J96" s="1">
        <v>45481</v>
      </c>
      <c r="K96" t="b">
        <v>0</v>
      </c>
      <c r="L96" t="s">
        <v>19</v>
      </c>
      <c r="M96">
        <v>7</v>
      </c>
      <c r="N96">
        <f>G96/SUMIF(B:B,B96,G:G)*100</f>
        <v>0.55194457487910764</v>
      </c>
      <c r="Q96">
        <f>VLOOKUP(C96, Categories_Pivot_Table!A:B, 2, FALSE)</f>
        <v>23.088790931989923</v>
      </c>
      <c r="T96">
        <f t="shared" si="2"/>
        <v>2024</v>
      </c>
    </row>
    <row r="97" spans="1:20" x14ac:dyDescent="0.2">
      <c r="A97" t="s">
        <v>225</v>
      </c>
      <c r="B97" t="s">
        <v>76</v>
      </c>
      <c r="C97" t="s">
        <v>15</v>
      </c>
      <c r="D97" t="s">
        <v>226</v>
      </c>
      <c r="E97">
        <v>27.5</v>
      </c>
      <c r="F97">
        <v>6</v>
      </c>
      <c r="G97">
        <v>165</v>
      </c>
      <c r="H97" t="s">
        <v>56</v>
      </c>
      <c r="I97" t="s">
        <v>46</v>
      </c>
      <c r="J97" s="1">
        <v>45237</v>
      </c>
      <c r="K97" t="b">
        <v>0</v>
      </c>
      <c r="L97" t="s">
        <v>49</v>
      </c>
      <c r="M97">
        <v>11</v>
      </c>
      <c r="N97">
        <f>G97/SUMIF(B:B,B97,G:G)*100</f>
        <v>0.28093952989451998</v>
      </c>
      <c r="Q97">
        <f>VLOOKUP(C97, Categories_Pivot_Table!A:B, 2, FALSE)</f>
        <v>23.063808900523561</v>
      </c>
      <c r="T97">
        <f t="shared" si="2"/>
        <v>2023</v>
      </c>
    </row>
    <row r="98" spans="1:20" x14ac:dyDescent="0.2">
      <c r="A98" t="s">
        <v>227</v>
      </c>
      <c r="B98" t="s">
        <v>84</v>
      </c>
      <c r="C98" t="s">
        <v>38</v>
      </c>
      <c r="D98" t="s">
        <v>175</v>
      </c>
      <c r="E98">
        <v>30.5</v>
      </c>
      <c r="F98">
        <v>10</v>
      </c>
      <c r="G98">
        <v>305</v>
      </c>
      <c r="H98" t="s">
        <v>56</v>
      </c>
      <c r="I98" t="s">
        <v>18</v>
      </c>
      <c r="J98" s="1">
        <v>45247</v>
      </c>
      <c r="K98" t="b">
        <v>0</v>
      </c>
      <c r="L98" t="s">
        <v>65</v>
      </c>
      <c r="M98">
        <v>11</v>
      </c>
      <c r="N98">
        <f>G98/SUMIF(B:B,B98,G:G)*100</f>
        <v>0.49378718581778447</v>
      </c>
      <c r="Q98">
        <f>VLOOKUP(C98, Categories_Pivot_Table!A:B, 2, FALSE)</f>
        <v>23.088790931989923</v>
      </c>
      <c r="T98">
        <f t="shared" si="2"/>
        <v>2023</v>
      </c>
    </row>
    <row r="99" spans="1:20" x14ac:dyDescent="0.2">
      <c r="A99" t="s">
        <v>228</v>
      </c>
      <c r="B99" t="s">
        <v>32</v>
      </c>
      <c r="C99" t="s">
        <v>135</v>
      </c>
      <c r="D99" t="s">
        <v>229</v>
      </c>
      <c r="E99">
        <v>41</v>
      </c>
      <c r="F99">
        <v>1</v>
      </c>
      <c r="G99">
        <v>41</v>
      </c>
      <c r="H99" t="s">
        <v>56</v>
      </c>
      <c r="I99" t="s">
        <v>46</v>
      </c>
      <c r="J99" s="1">
        <v>45601</v>
      </c>
      <c r="K99" t="b">
        <v>0</v>
      </c>
      <c r="L99" t="s">
        <v>49</v>
      </c>
      <c r="M99">
        <v>11</v>
      </c>
      <c r="N99">
        <f>G99/SUMIF(B:B,B99,G:G)*100</f>
        <v>6.9927088218991171E-2</v>
      </c>
      <c r="Q99">
        <f>VLOOKUP(C99, Categories_Pivot_Table!A:B, 2, FALSE)</f>
        <v>23.146341463414632</v>
      </c>
      <c r="T99">
        <f t="shared" si="2"/>
        <v>2024</v>
      </c>
    </row>
    <row r="100" spans="1:20" x14ac:dyDescent="0.2">
      <c r="A100" t="s">
        <v>230</v>
      </c>
      <c r="B100" t="s">
        <v>14</v>
      </c>
      <c r="C100" t="s">
        <v>27</v>
      </c>
      <c r="D100" t="s">
        <v>231</v>
      </c>
      <c r="E100">
        <v>15.5</v>
      </c>
      <c r="F100">
        <v>10</v>
      </c>
      <c r="G100">
        <v>155</v>
      </c>
      <c r="H100" t="s">
        <v>17</v>
      </c>
      <c r="I100" t="s">
        <v>46</v>
      </c>
      <c r="J100" s="1">
        <v>45022</v>
      </c>
      <c r="K100" t="b">
        <v>0</v>
      </c>
      <c r="L100" t="s">
        <v>42</v>
      </c>
      <c r="M100">
        <v>4</v>
      </c>
      <c r="N100">
        <f>G100/SUMIF(B:B,B100,G:G)*100</f>
        <v>0.25234641464586033</v>
      </c>
      <c r="Q100">
        <f>VLOOKUP(C100, Categories_Pivot_Table!A:B, 2, FALSE)</f>
        <v>25.013711734693878</v>
      </c>
      <c r="T100">
        <f t="shared" si="2"/>
        <v>2023</v>
      </c>
    </row>
    <row r="101" spans="1:20" x14ac:dyDescent="0.2">
      <c r="A101" t="s">
        <v>232</v>
      </c>
      <c r="B101" t="s">
        <v>73</v>
      </c>
      <c r="C101" t="s">
        <v>135</v>
      </c>
      <c r="D101" t="s">
        <v>233</v>
      </c>
      <c r="E101">
        <v>18.5</v>
      </c>
      <c r="F101">
        <v>5</v>
      </c>
      <c r="G101">
        <v>92.5</v>
      </c>
      <c r="H101" t="s">
        <v>56</v>
      </c>
      <c r="I101" t="s">
        <v>18</v>
      </c>
      <c r="J101" s="1">
        <v>44708</v>
      </c>
      <c r="K101" t="b">
        <v>0</v>
      </c>
      <c r="L101" t="s">
        <v>65</v>
      </c>
      <c r="M101">
        <v>5</v>
      </c>
      <c r="N101">
        <f>G101/SUMIF(B:B,B101,G:G)*100</f>
        <v>0.15980098299199266</v>
      </c>
      <c r="Q101">
        <f>VLOOKUP(C101, Categories_Pivot_Table!A:B, 2, FALSE)</f>
        <v>23.146341463414632</v>
      </c>
      <c r="T101">
        <f t="shared" si="2"/>
        <v>2022</v>
      </c>
    </row>
    <row r="102" spans="1:20" x14ac:dyDescent="0.2">
      <c r="A102" t="s">
        <v>234</v>
      </c>
      <c r="B102" t="s">
        <v>63</v>
      </c>
      <c r="C102" t="s">
        <v>27</v>
      </c>
      <c r="D102" t="s">
        <v>167</v>
      </c>
      <c r="E102">
        <v>6.5</v>
      </c>
      <c r="F102">
        <v>3</v>
      </c>
      <c r="G102">
        <v>19.5</v>
      </c>
      <c r="H102" t="s">
        <v>17</v>
      </c>
      <c r="I102" t="s">
        <v>46</v>
      </c>
      <c r="J102" s="1">
        <v>44797</v>
      </c>
      <c r="K102" t="b">
        <v>0</v>
      </c>
      <c r="L102" t="s">
        <v>30</v>
      </c>
      <c r="M102">
        <v>8</v>
      </c>
      <c r="N102">
        <f>G102/SUMIF(B:B,B102,G:G)*100</f>
        <v>3.2216494845360821E-2</v>
      </c>
      <c r="Q102">
        <f>VLOOKUP(C102, Categories_Pivot_Table!A:B, 2, FALSE)</f>
        <v>25.013711734693878</v>
      </c>
      <c r="T102">
        <f t="shared" si="2"/>
        <v>2022</v>
      </c>
    </row>
    <row r="103" spans="1:20" x14ac:dyDescent="0.2">
      <c r="A103" t="s">
        <v>235</v>
      </c>
      <c r="B103" t="s">
        <v>76</v>
      </c>
      <c r="C103" t="s">
        <v>48</v>
      </c>
      <c r="D103" t="s">
        <v>93</v>
      </c>
      <c r="E103">
        <v>41</v>
      </c>
      <c r="F103">
        <v>7</v>
      </c>
      <c r="G103">
        <v>287</v>
      </c>
      <c r="H103" t="s">
        <v>17</v>
      </c>
      <c r="I103" t="s">
        <v>46</v>
      </c>
      <c r="J103" s="1">
        <v>44622</v>
      </c>
      <c r="K103" t="b">
        <v>0</v>
      </c>
      <c r="L103" t="s">
        <v>30</v>
      </c>
      <c r="M103">
        <v>3</v>
      </c>
      <c r="N103">
        <f>G103/SUMIF(B:B,B103,G:G)*100</f>
        <v>0.48866451563471047</v>
      </c>
      <c r="Q103">
        <f>VLOOKUP(C103, Categories_Pivot_Table!A:B, 2, FALSE)</f>
        <v>23.348837209302324</v>
      </c>
      <c r="T103">
        <f t="shared" si="2"/>
        <v>2022</v>
      </c>
    </row>
    <row r="104" spans="1:20" x14ac:dyDescent="0.2">
      <c r="A104" t="s">
        <v>236</v>
      </c>
      <c r="B104" t="s">
        <v>54</v>
      </c>
      <c r="C104" t="s">
        <v>48</v>
      </c>
      <c r="D104" t="s">
        <v>237</v>
      </c>
      <c r="E104">
        <v>11</v>
      </c>
      <c r="F104">
        <v>3</v>
      </c>
      <c r="G104">
        <v>33</v>
      </c>
      <c r="H104" t="s">
        <v>29</v>
      </c>
      <c r="I104" t="s">
        <v>46</v>
      </c>
      <c r="J104" s="1">
        <v>44597</v>
      </c>
      <c r="K104" t="b">
        <v>0</v>
      </c>
      <c r="L104" t="s">
        <v>35</v>
      </c>
      <c r="M104">
        <v>2</v>
      </c>
      <c r="N104">
        <f>G104/SUMIF(B:B,B104,G:G)*100</f>
        <v>5.7737225638827404E-2</v>
      </c>
      <c r="Q104">
        <f>VLOOKUP(C104, Categories_Pivot_Table!A:B, 2, FALSE)</f>
        <v>23.348837209302324</v>
      </c>
      <c r="T104">
        <f t="shared" si="2"/>
        <v>2022</v>
      </c>
    </row>
    <row r="105" spans="1:20" x14ac:dyDescent="0.2">
      <c r="A105" t="s">
        <v>238</v>
      </c>
      <c r="B105" t="s">
        <v>32</v>
      </c>
      <c r="C105" t="s">
        <v>27</v>
      </c>
      <c r="D105" t="s">
        <v>231</v>
      </c>
      <c r="E105">
        <v>15.5</v>
      </c>
      <c r="F105">
        <v>7</v>
      </c>
      <c r="G105">
        <v>108.5</v>
      </c>
      <c r="H105" t="s">
        <v>29</v>
      </c>
      <c r="I105" t="s">
        <v>46</v>
      </c>
      <c r="J105" s="1">
        <v>45412</v>
      </c>
      <c r="K105" t="b">
        <v>0</v>
      </c>
      <c r="L105" t="s">
        <v>49</v>
      </c>
      <c r="M105">
        <v>4</v>
      </c>
      <c r="N105">
        <f>G105/SUMIF(B:B,B105,G:G)*100</f>
        <v>0.18505095296976931</v>
      </c>
      <c r="Q105">
        <f>VLOOKUP(C105, Categories_Pivot_Table!A:B, 2, FALSE)</f>
        <v>25.013711734693878</v>
      </c>
      <c r="T105">
        <f t="shared" si="2"/>
        <v>2024</v>
      </c>
    </row>
    <row r="106" spans="1:20" x14ac:dyDescent="0.2">
      <c r="A106" t="s">
        <v>239</v>
      </c>
      <c r="B106" t="s">
        <v>84</v>
      </c>
      <c r="C106" t="s">
        <v>38</v>
      </c>
      <c r="D106" t="s">
        <v>165</v>
      </c>
      <c r="E106">
        <v>36.5</v>
      </c>
      <c r="F106">
        <v>3</v>
      </c>
      <c r="G106">
        <v>109.5</v>
      </c>
      <c r="H106" t="s">
        <v>29</v>
      </c>
      <c r="I106" t="s">
        <v>18</v>
      </c>
      <c r="J106" s="1">
        <v>45230</v>
      </c>
      <c r="K106" t="b">
        <v>0</v>
      </c>
      <c r="L106" t="s">
        <v>49</v>
      </c>
      <c r="M106">
        <v>10</v>
      </c>
      <c r="N106">
        <f>G106/SUMIF(B:B,B106,G:G)*100</f>
        <v>0.17727769458048326</v>
      </c>
      <c r="Q106">
        <f>VLOOKUP(C106, Categories_Pivot_Table!A:B, 2, FALSE)</f>
        <v>23.088790931989923</v>
      </c>
      <c r="T106">
        <f t="shared" si="2"/>
        <v>2023</v>
      </c>
    </row>
    <row r="107" spans="1:20" x14ac:dyDescent="0.2">
      <c r="A107" t="s">
        <v>240</v>
      </c>
      <c r="B107" t="s">
        <v>95</v>
      </c>
      <c r="C107" t="s">
        <v>38</v>
      </c>
      <c r="D107" t="s">
        <v>241</v>
      </c>
      <c r="E107">
        <v>17</v>
      </c>
      <c r="F107">
        <v>7</v>
      </c>
      <c r="G107">
        <v>119</v>
      </c>
      <c r="H107" t="s">
        <v>56</v>
      </c>
      <c r="I107" t="s">
        <v>46</v>
      </c>
      <c r="J107" s="1">
        <v>45599</v>
      </c>
      <c r="K107" t="b">
        <v>0</v>
      </c>
      <c r="L107" t="s">
        <v>24</v>
      </c>
      <c r="M107">
        <v>11</v>
      </c>
      <c r="N107">
        <f>G107/SUMIF(B:B,B107,G:G)*100</f>
        <v>0.17668500330356415</v>
      </c>
      <c r="Q107">
        <f>VLOOKUP(C107, Categories_Pivot_Table!A:B, 2, FALSE)</f>
        <v>23.088790931989923</v>
      </c>
      <c r="T107">
        <f t="shared" si="2"/>
        <v>2024</v>
      </c>
    </row>
    <row r="108" spans="1:20" x14ac:dyDescent="0.2">
      <c r="A108" t="s">
        <v>242</v>
      </c>
      <c r="B108" t="s">
        <v>113</v>
      </c>
      <c r="C108" t="s">
        <v>135</v>
      </c>
      <c r="D108" t="s">
        <v>243</v>
      </c>
      <c r="E108">
        <v>35</v>
      </c>
      <c r="F108">
        <v>8</v>
      </c>
      <c r="G108">
        <v>280</v>
      </c>
      <c r="H108" t="s">
        <v>17</v>
      </c>
      <c r="I108" t="s">
        <v>18</v>
      </c>
      <c r="J108" s="1">
        <v>44781</v>
      </c>
      <c r="K108" t="b">
        <v>1</v>
      </c>
      <c r="L108" t="s">
        <v>19</v>
      </c>
      <c r="M108">
        <v>8</v>
      </c>
      <c r="N108">
        <f>G108/SUMIF(B:B,B108,G:G)*100</f>
        <v>0.46103436352559568</v>
      </c>
      <c r="Q108">
        <f>VLOOKUP(C108, Categories_Pivot_Table!A:B, 2, FALSE)</f>
        <v>23.146341463414632</v>
      </c>
      <c r="T108">
        <f t="shared" si="2"/>
        <v>2022</v>
      </c>
    </row>
    <row r="109" spans="1:20" x14ac:dyDescent="0.2">
      <c r="A109" t="s">
        <v>244</v>
      </c>
      <c r="B109" t="s">
        <v>54</v>
      </c>
      <c r="C109" t="s">
        <v>135</v>
      </c>
      <c r="D109" t="s">
        <v>245</v>
      </c>
      <c r="E109">
        <v>15.5</v>
      </c>
      <c r="F109">
        <v>10</v>
      </c>
      <c r="G109">
        <v>155</v>
      </c>
      <c r="H109" t="s">
        <v>56</v>
      </c>
      <c r="I109" t="s">
        <v>46</v>
      </c>
      <c r="J109" s="1">
        <v>45129</v>
      </c>
      <c r="K109" t="b">
        <v>0</v>
      </c>
      <c r="L109" t="s">
        <v>35</v>
      </c>
      <c r="M109">
        <v>7</v>
      </c>
      <c r="N109">
        <f>G109/SUMIF(B:B,B109,G:G)*100</f>
        <v>0.27118999921267423</v>
      </c>
      <c r="Q109">
        <f>VLOOKUP(C109, Categories_Pivot_Table!A:B, 2, FALSE)</f>
        <v>23.146341463414632</v>
      </c>
      <c r="T109">
        <f t="shared" si="2"/>
        <v>2023</v>
      </c>
    </row>
    <row r="110" spans="1:20" x14ac:dyDescent="0.2">
      <c r="A110" t="s">
        <v>246</v>
      </c>
      <c r="B110" t="s">
        <v>44</v>
      </c>
      <c r="C110" t="s">
        <v>135</v>
      </c>
      <c r="D110" t="s">
        <v>229</v>
      </c>
      <c r="E110">
        <v>41</v>
      </c>
      <c r="F110">
        <v>7</v>
      </c>
      <c r="G110">
        <v>287</v>
      </c>
      <c r="H110" t="s">
        <v>56</v>
      </c>
      <c r="I110" t="s">
        <v>18</v>
      </c>
      <c r="J110" s="1">
        <v>44625</v>
      </c>
      <c r="K110" t="b">
        <v>0</v>
      </c>
      <c r="L110" t="s">
        <v>35</v>
      </c>
      <c r="M110">
        <v>3</v>
      </c>
      <c r="N110">
        <f>G110/SUMIF(B:B,B110,G:G)*100</f>
        <v>0.47285997907553406</v>
      </c>
      <c r="Q110">
        <f>VLOOKUP(C110, Categories_Pivot_Table!A:B, 2, FALSE)</f>
        <v>23.146341463414632</v>
      </c>
      <c r="T110">
        <f t="shared" si="2"/>
        <v>2022</v>
      </c>
    </row>
    <row r="111" spans="1:20" x14ac:dyDescent="0.2">
      <c r="A111" t="s">
        <v>247</v>
      </c>
      <c r="B111" t="s">
        <v>54</v>
      </c>
      <c r="C111" t="s">
        <v>74</v>
      </c>
      <c r="D111" t="s">
        <v>248</v>
      </c>
      <c r="E111">
        <v>15.5</v>
      </c>
      <c r="F111">
        <v>4</v>
      </c>
      <c r="G111">
        <v>62</v>
      </c>
      <c r="H111" t="s">
        <v>17</v>
      </c>
      <c r="I111" t="s">
        <v>46</v>
      </c>
      <c r="J111" s="1">
        <v>45304</v>
      </c>
      <c r="K111" t="b">
        <v>0</v>
      </c>
      <c r="L111" t="s">
        <v>35</v>
      </c>
      <c r="M111">
        <v>1</v>
      </c>
      <c r="N111">
        <f>G111/SUMIF(B:B,B111,G:G)*100</f>
        <v>0.10847599968506969</v>
      </c>
      <c r="Q111">
        <f>VLOOKUP(C111, Categories_Pivot_Table!A:B, 2, FALSE)</f>
        <v>24.317096165933375</v>
      </c>
      <c r="T111">
        <f t="shared" si="2"/>
        <v>2024</v>
      </c>
    </row>
    <row r="112" spans="1:20" x14ac:dyDescent="0.2">
      <c r="A112" t="s">
        <v>249</v>
      </c>
      <c r="B112" t="s">
        <v>14</v>
      </c>
      <c r="C112" t="s">
        <v>38</v>
      </c>
      <c r="D112" t="s">
        <v>131</v>
      </c>
      <c r="E112">
        <v>8</v>
      </c>
      <c r="F112">
        <v>4</v>
      </c>
      <c r="G112">
        <v>32</v>
      </c>
      <c r="H112" t="s">
        <v>29</v>
      </c>
      <c r="I112" t="s">
        <v>46</v>
      </c>
      <c r="J112" s="1">
        <v>44924</v>
      </c>
      <c r="K112" t="b">
        <v>0</v>
      </c>
      <c r="L112" t="s">
        <v>42</v>
      </c>
      <c r="M112">
        <v>12</v>
      </c>
      <c r="N112">
        <f>G112/SUMIF(B:B,B112,G:G)*100</f>
        <v>5.2097324313984061E-2</v>
      </c>
      <c r="Q112">
        <f>VLOOKUP(C112, Categories_Pivot_Table!A:B, 2, FALSE)</f>
        <v>23.088790931989923</v>
      </c>
      <c r="T112">
        <f t="shared" si="2"/>
        <v>2022</v>
      </c>
    </row>
    <row r="113" spans="1:20" x14ac:dyDescent="0.2">
      <c r="A113" t="s">
        <v>250</v>
      </c>
      <c r="B113" t="s">
        <v>73</v>
      </c>
      <c r="C113" t="s">
        <v>22</v>
      </c>
      <c r="D113" t="s">
        <v>251</v>
      </c>
      <c r="E113">
        <v>38</v>
      </c>
      <c r="F113">
        <v>10</v>
      </c>
      <c r="G113">
        <v>380</v>
      </c>
      <c r="H113" t="s">
        <v>17</v>
      </c>
      <c r="I113" t="s">
        <v>46</v>
      </c>
      <c r="J113" s="1">
        <v>45367</v>
      </c>
      <c r="K113" t="b">
        <v>0</v>
      </c>
      <c r="L113" t="s">
        <v>35</v>
      </c>
      <c r="M113">
        <v>3</v>
      </c>
      <c r="N113">
        <f>G113/SUMIF(B:B,B113,G:G)*100</f>
        <v>0.65647971391305093</v>
      </c>
      <c r="Q113">
        <f>VLOOKUP(C113, Categories_Pivot_Table!A:B, 2, FALSE)</f>
        <v>21.505681818181817</v>
      </c>
      <c r="T113">
        <f t="shared" si="2"/>
        <v>2024</v>
      </c>
    </row>
    <row r="114" spans="1:20" x14ac:dyDescent="0.2">
      <c r="A114" t="s">
        <v>252</v>
      </c>
      <c r="B114" t="s">
        <v>54</v>
      </c>
      <c r="C114" t="s">
        <v>33</v>
      </c>
      <c r="D114" t="s">
        <v>253</v>
      </c>
      <c r="E114">
        <v>38</v>
      </c>
      <c r="F114">
        <v>8</v>
      </c>
      <c r="G114">
        <v>304</v>
      </c>
      <c r="H114" t="s">
        <v>56</v>
      </c>
      <c r="I114" t="s">
        <v>18</v>
      </c>
      <c r="J114" s="1">
        <v>45562</v>
      </c>
      <c r="K114" t="b">
        <v>1</v>
      </c>
      <c r="L114" t="s">
        <v>65</v>
      </c>
      <c r="M114">
        <v>9</v>
      </c>
      <c r="N114">
        <f>G114/SUMIF(B:B,B114,G:G)*100</f>
        <v>0.53188232103647071</v>
      </c>
      <c r="Q114">
        <f>VLOOKUP(C114, Categories_Pivot_Table!A:B, 2, FALSE)</f>
        <v>23.300574345883856</v>
      </c>
      <c r="T114">
        <f t="shared" si="2"/>
        <v>2024</v>
      </c>
    </row>
    <row r="115" spans="1:20" x14ac:dyDescent="0.2">
      <c r="A115" t="s">
        <v>254</v>
      </c>
      <c r="B115" t="s">
        <v>90</v>
      </c>
      <c r="C115" t="s">
        <v>27</v>
      </c>
      <c r="D115" t="s">
        <v>231</v>
      </c>
      <c r="E115">
        <v>15.5</v>
      </c>
      <c r="F115">
        <v>9</v>
      </c>
      <c r="G115">
        <v>139.5</v>
      </c>
      <c r="H115" t="s">
        <v>29</v>
      </c>
      <c r="I115" t="s">
        <v>46</v>
      </c>
      <c r="J115" s="1">
        <v>45422</v>
      </c>
      <c r="K115" t="b">
        <v>0</v>
      </c>
      <c r="L115" t="s">
        <v>65</v>
      </c>
      <c r="M115">
        <v>5</v>
      </c>
      <c r="N115">
        <f>G115/SUMIF(B:B,B115,G:G)*100</f>
        <v>0.23587298366642995</v>
      </c>
      <c r="Q115">
        <f>VLOOKUP(C115, Categories_Pivot_Table!A:B, 2, FALSE)</f>
        <v>25.013711734693878</v>
      </c>
      <c r="T115">
        <f t="shared" si="2"/>
        <v>2024</v>
      </c>
    </row>
    <row r="116" spans="1:20" x14ac:dyDescent="0.2">
      <c r="A116" t="s">
        <v>255</v>
      </c>
      <c r="B116" t="s">
        <v>71</v>
      </c>
      <c r="C116" t="s">
        <v>48</v>
      </c>
      <c r="D116" t="s">
        <v>149</v>
      </c>
      <c r="E116">
        <v>38</v>
      </c>
      <c r="F116">
        <v>3</v>
      </c>
      <c r="G116">
        <v>114</v>
      </c>
      <c r="H116" t="s">
        <v>17</v>
      </c>
      <c r="I116" t="s">
        <v>18</v>
      </c>
      <c r="J116" s="1">
        <v>44780</v>
      </c>
      <c r="K116" t="b">
        <v>0</v>
      </c>
      <c r="L116" t="s">
        <v>24</v>
      </c>
      <c r="M116">
        <v>8</v>
      </c>
      <c r="N116">
        <f>G116/SUMIF(B:B,B116,G:G)*100</f>
        <v>0.1806155186754862</v>
      </c>
      <c r="Q116">
        <f>VLOOKUP(C116, Categories_Pivot_Table!A:B, 2, FALSE)</f>
        <v>23.348837209302324</v>
      </c>
      <c r="T116">
        <f t="shared" si="2"/>
        <v>2022</v>
      </c>
    </row>
    <row r="117" spans="1:20" x14ac:dyDescent="0.2">
      <c r="A117" t="s">
        <v>256</v>
      </c>
      <c r="B117" t="s">
        <v>54</v>
      </c>
      <c r="C117" t="s">
        <v>33</v>
      </c>
      <c r="D117" t="s">
        <v>257</v>
      </c>
      <c r="E117">
        <v>32</v>
      </c>
      <c r="F117">
        <v>6</v>
      </c>
      <c r="G117">
        <v>192</v>
      </c>
      <c r="H117" t="s">
        <v>29</v>
      </c>
      <c r="I117" t="s">
        <v>46</v>
      </c>
      <c r="J117" s="1">
        <v>44580</v>
      </c>
      <c r="K117" t="b">
        <v>1</v>
      </c>
      <c r="L117" t="s">
        <v>30</v>
      </c>
      <c r="M117">
        <v>1</v>
      </c>
      <c r="N117">
        <f>G117/SUMIF(B:B,B117,G:G)*100</f>
        <v>0.33592567644408677</v>
      </c>
      <c r="Q117">
        <f>VLOOKUP(C117, Categories_Pivot_Table!A:B, 2, FALSE)</f>
        <v>23.300574345883856</v>
      </c>
      <c r="T117">
        <f t="shared" si="2"/>
        <v>2022</v>
      </c>
    </row>
    <row r="118" spans="1:20" x14ac:dyDescent="0.2">
      <c r="A118" t="s">
        <v>258</v>
      </c>
      <c r="B118" t="s">
        <v>87</v>
      </c>
      <c r="C118" t="s">
        <v>33</v>
      </c>
      <c r="D118" t="s">
        <v>259</v>
      </c>
      <c r="E118">
        <v>33.5</v>
      </c>
      <c r="F118">
        <v>5</v>
      </c>
      <c r="G118">
        <v>167.5</v>
      </c>
      <c r="H118" t="s">
        <v>56</v>
      </c>
      <c r="I118" t="s">
        <v>18</v>
      </c>
      <c r="J118" s="1">
        <v>45513</v>
      </c>
      <c r="K118" t="b">
        <v>0</v>
      </c>
      <c r="L118" t="s">
        <v>65</v>
      </c>
      <c r="M118">
        <v>8</v>
      </c>
      <c r="N118">
        <f>G118/SUMIF(B:B,B118,G:G)*100</f>
        <v>0.25754570475267924</v>
      </c>
      <c r="Q118">
        <f>VLOOKUP(C118, Categories_Pivot_Table!A:B, 2, FALSE)</f>
        <v>23.300574345883856</v>
      </c>
      <c r="T118">
        <f t="shared" si="2"/>
        <v>2024</v>
      </c>
    </row>
    <row r="119" spans="1:20" x14ac:dyDescent="0.2">
      <c r="A119" t="s">
        <v>260</v>
      </c>
      <c r="B119" t="s">
        <v>87</v>
      </c>
      <c r="C119" t="s">
        <v>15</v>
      </c>
      <c r="D119" t="s">
        <v>16</v>
      </c>
      <c r="E119">
        <v>18.5</v>
      </c>
      <c r="F119">
        <v>5</v>
      </c>
      <c r="G119">
        <v>92.5</v>
      </c>
      <c r="H119" t="s">
        <v>56</v>
      </c>
      <c r="I119" t="s">
        <v>46</v>
      </c>
      <c r="J119" s="1">
        <v>45428</v>
      </c>
      <c r="K119" t="b">
        <v>0</v>
      </c>
      <c r="L119" t="s">
        <v>42</v>
      </c>
      <c r="M119">
        <v>5</v>
      </c>
      <c r="N119">
        <f>G119/SUMIF(B:B,B119,G:G)*100</f>
        <v>0.14222673247536019</v>
      </c>
      <c r="Q119">
        <f>VLOOKUP(C119, Categories_Pivot_Table!A:B, 2, FALSE)</f>
        <v>23.063808900523561</v>
      </c>
      <c r="T119">
        <f t="shared" si="2"/>
        <v>2024</v>
      </c>
    </row>
    <row r="120" spans="1:20" x14ac:dyDescent="0.2">
      <c r="A120" t="s">
        <v>261</v>
      </c>
      <c r="B120" t="s">
        <v>47</v>
      </c>
      <c r="C120" t="s">
        <v>27</v>
      </c>
      <c r="D120" t="s">
        <v>41</v>
      </c>
      <c r="E120">
        <v>23</v>
      </c>
      <c r="F120">
        <v>10</v>
      </c>
      <c r="G120">
        <v>275</v>
      </c>
      <c r="H120" t="s">
        <v>17</v>
      </c>
      <c r="I120" t="s">
        <v>18</v>
      </c>
      <c r="J120" s="1">
        <v>44835</v>
      </c>
      <c r="K120" t="b">
        <v>0</v>
      </c>
      <c r="L120" t="s">
        <v>35</v>
      </c>
      <c r="M120">
        <v>10</v>
      </c>
      <c r="N120">
        <f>G120/SUMIF(B:B,B120,G:G)*100</f>
        <v>0.43697265345685093</v>
      </c>
      <c r="Q120">
        <f>VLOOKUP(C120, Categories_Pivot_Table!A:B, 2, FALSE)</f>
        <v>25.013711734693878</v>
      </c>
      <c r="T120">
        <f t="shared" si="2"/>
        <v>2022</v>
      </c>
    </row>
    <row r="121" spans="1:20" x14ac:dyDescent="0.2">
      <c r="A121" t="s">
        <v>262</v>
      </c>
      <c r="B121" t="s">
        <v>73</v>
      </c>
      <c r="C121" t="s">
        <v>48</v>
      </c>
      <c r="D121" t="s">
        <v>237</v>
      </c>
      <c r="E121">
        <v>11</v>
      </c>
      <c r="F121">
        <v>8</v>
      </c>
      <c r="G121">
        <v>88</v>
      </c>
      <c r="H121" t="s">
        <v>17</v>
      </c>
      <c r="I121" t="s">
        <v>18</v>
      </c>
      <c r="J121" s="1">
        <v>44740</v>
      </c>
      <c r="K121" t="b">
        <v>0</v>
      </c>
      <c r="L121" t="s">
        <v>49</v>
      </c>
      <c r="M121">
        <v>6</v>
      </c>
      <c r="N121">
        <f>G121/SUMIF(B:B,B121,G:G)*100</f>
        <v>0.15202688111670654</v>
      </c>
      <c r="Q121">
        <f>VLOOKUP(C121, Categories_Pivot_Table!A:B, 2, FALSE)</f>
        <v>23.348837209302324</v>
      </c>
      <c r="T121">
        <f t="shared" si="2"/>
        <v>2022</v>
      </c>
    </row>
    <row r="122" spans="1:20" x14ac:dyDescent="0.2">
      <c r="A122" t="s">
        <v>263</v>
      </c>
      <c r="B122" t="s">
        <v>118</v>
      </c>
      <c r="C122" t="s">
        <v>38</v>
      </c>
      <c r="D122" t="s">
        <v>264</v>
      </c>
      <c r="E122">
        <v>39.5</v>
      </c>
      <c r="F122">
        <v>10</v>
      </c>
      <c r="G122">
        <v>395</v>
      </c>
      <c r="H122" t="s">
        <v>56</v>
      </c>
      <c r="I122" t="s">
        <v>18</v>
      </c>
      <c r="J122" s="1">
        <v>45193</v>
      </c>
      <c r="K122" t="b">
        <v>0</v>
      </c>
      <c r="L122" t="s">
        <v>24</v>
      </c>
      <c r="M122">
        <v>9</v>
      </c>
      <c r="N122">
        <f>G122/SUMIF(B:B,B122,G:G)*100</f>
        <v>0.64970311035083972</v>
      </c>
      <c r="Q122">
        <f>VLOOKUP(C122, Categories_Pivot_Table!A:B, 2, FALSE)</f>
        <v>23.088790931989923</v>
      </c>
      <c r="T122">
        <f t="shared" si="2"/>
        <v>2023</v>
      </c>
    </row>
    <row r="123" spans="1:20" x14ac:dyDescent="0.2">
      <c r="A123" t="s">
        <v>265</v>
      </c>
      <c r="B123" t="s">
        <v>113</v>
      </c>
      <c r="C123" t="s">
        <v>22</v>
      </c>
      <c r="D123" t="s">
        <v>266</v>
      </c>
      <c r="E123">
        <v>35</v>
      </c>
      <c r="F123">
        <v>2</v>
      </c>
      <c r="G123">
        <v>70</v>
      </c>
      <c r="H123" t="s">
        <v>29</v>
      </c>
      <c r="I123" t="s">
        <v>46</v>
      </c>
      <c r="J123" s="1">
        <v>44578</v>
      </c>
      <c r="K123" t="b">
        <v>0</v>
      </c>
      <c r="L123" t="s">
        <v>19</v>
      </c>
      <c r="M123">
        <v>1</v>
      </c>
      <c r="N123">
        <f>G123/SUMIF(B:B,B123,G:G)*100</f>
        <v>0.11525859088139892</v>
      </c>
      <c r="Q123">
        <f>VLOOKUP(C123, Categories_Pivot_Table!A:B, 2, FALSE)</f>
        <v>21.505681818181817</v>
      </c>
      <c r="T123">
        <f t="shared" si="2"/>
        <v>2022</v>
      </c>
    </row>
    <row r="124" spans="1:20" x14ac:dyDescent="0.2">
      <c r="A124" t="s">
        <v>267</v>
      </c>
      <c r="B124" t="s">
        <v>106</v>
      </c>
      <c r="C124" t="s">
        <v>48</v>
      </c>
      <c r="D124" t="s">
        <v>203</v>
      </c>
      <c r="E124">
        <v>39.5</v>
      </c>
      <c r="F124">
        <v>4</v>
      </c>
      <c r="G124">
        <v>158</v>
      </c>
      <c r="H124" t="s">
        <v>17</v>
      </c>
      <c r="I124" t="s">
        <v>46</v>
      </c>
      <c r="J124" s="1">
        <v>44665</v>
      </c>
      <c r="K124" t="b">
        <v>1</v>
      </c>
      <c r="L124" t="s">
        <v>42</v>
      </c>
      <c r="M124">
        <v>4</v>
      </c>
      <c r="N124">
        <f>G124/SUMIF(B:B,B124,G:G)*100</f>
        <v>0.25749674054758798</v>
      </c>
      <c r="Q124">
        <f>VLOOKUP(C124, Categories_Pivot_Table!A:B, 2, FALSE)</f>
        <v>23.348837209302324</v>
      </c>
      <c r="T124">
        <f t="shared" si="2"/>
        <v>2022</v>
      </c>
    </row>
    <row r="125" spans="1:20" x14ac:dyDescent="0.2">
      <c r="A125" t="s">
        <v>268</v>
      </c>
      <c r="B125" t="s">
        <v>90</v>
      </c>
      <c r="C125" t="s">
        <v>33</v>
      </c>
      <c r="D125" t="s">
        <v>269</v>
      </c>
      <c r="E125">
        <v>12.5</v>
      </c>
      <c r="F125">
        <v>2</v>
      </c>
      <c r="G125">
        <v>25</v>
      </c>
      <c r="H125" t="s">
        <v>56</v>
      </c>
      <c r="I125" t="s">
        <v>46</v>
      </c>
      <c r="J125" s="1">
        <v>44931</v>
      </c>
      <c r="K125" t="b">
        <v>0</v>
      </c>
      <c r="L125" t="s">
        <v>42</v>
      </c>
      <c r="M125">
        <v>1</v>
      </c>
      <c r="N125">
        <f>G125/SUMIF(B:B,B125,G:G)*100</f>
        <v>4.2271144026241929E-2</v>
      </c>
      <c r="Q125">
        <f>VLOOKUP(C125, Categories_Pivot_Table!A:B, 2, FALSE)</f>
        <v>23.300574345883856</v>
      </c>
      <c r="T125">
        <f t="shared" si="2"/>
        <v>2023</v>
      </c>
    </row>
    <row r="126" spans="1:20" x14ac:dyDescent="0.2">
      <c r="A126" t="s">
        <v>270</v>
      </c>
      <c r="B126" t="s">
        <v>54</v>
      </c>
      <c r="C126" t="s">
        <v>48</v>
      </c>
      <c r="D126" t="s">
        <v>93</v>
      </c>
      <c r="E126">
        <v>41</v>
      </c>
      <c r="F126">
        <v>10</v>
      </c>
      <c r="G126">
        <v>410</v>
      </c>
      <c r="H126" t="s">
        <v>29</v>
      </c>
      <c r="I126" t="s">
        <v>46</v>
      </c>
      <c r="J126" s="1">
        <v>45148</v>
      </c>
      <c r="K126" t="b">
        <v>0</v>
      </c>
      <c r="L126" t="s">
        <v>42</v>
      </c>
      <c r="M126">
        <v>8</v>
      </c>
      <c r="N126">
        <f>G126/SUMIF(B:B,B126,G:G)*100</f>
        <v>0.71734128823997689</v>
      </c>
      <c r="Q126">
        <f>VLOOKUP(C126, Categories_Pivot_Table!A:B, 2, FALSE)</f>
        <v>23.348837209302324</v>
      </c>
      <c r="T126">
        <f t="shared" si="2"/>
        <v>2023</v>
      </c>
    </row>
    <row r="127" spans="1:20" x14ac:dyDescent="0.2">
      <c r="A127" t="s">
        <v>271</v>
      </c>
      <c r="B127" t="s">
        <v>90</v>
      </c>
      <c r="C127" t="s">
        <v>22</v>
      </c>
      <c r="D127" t="s">
        <v>272</v>
      </c>
      <c r="E127">
        <v>5</v>
      </c>
      <c r="F127">
        <v>10</v>
      </c>
      <c r="G127">
        <v>50</v>
      </c>
      <c r="H127" t="s">
        <v>17</v>
      </c>
      <c r="I127" t="s">
        <v>18</v>
      </c>
      <c r="J127" s="1">
        <v>44603</v>
      </c>
      <c r="K127" t="b">
        <v>1</v>
      </c>
      <c r="L127" t="s">
        <v>65</v>
      </c>
      <c r="M127">
        <v>2</v>
      </c>
      <c r="N127">
        <f>G127/SUMIF(B:B,B127,G:G)*100</f>
        <v>8.4542288052483858E-2</v>
      </c>
      <c r="Q127">
        <f>VLOOKUP(C127, Categories_Pivot_Table!A:B, 2, FALSE)</f>
        <v>21.505681818181817</v>
      </c>
      <c r="T127">
        <f t="shared" si="2"/>
        <v>2022</v>
      </c>
    </row>
    <row r="128" spans="1:20" x14ac:dyDescent="0.2">
      <c r="A128" t="s">
        <v>273</v>
      </c>
      <c r="B128" t="s">
        <v>37</v>
      </c>
      <c r="C128" t="s">
        <v>22</v>
      </c>
      <c r="D128" t="s">
        <v>274</v>
      </c>
      <c r="E128">
        <v>39.5</v>
      </c>
      <c r="F128">
        <v>10</v>
      </c>
      <c r="G128">
        <v>395</v>
      </c>
      <c r="H128" t="s">
        <v>17</v>
      </c>
      <c r="I128" t="s">
        <v>18</v>
      </c>
      <c r="J128" s="1">
        <v>45372</v>
      </c>
      <c r="K128" t="b">
        <v>0</v>
      </c>
      <c r="L128" t="s">
        <v>42</v>
      </c>
      <c r="M128">
        <v>3</v>
      </c>
      <c r="N128">
        <f>G128/SUMIF(B:B,B128,G:G)*100</f>
        <v>0.58977670605976895</v>
      </c>
      <c r="Q128">
        <f>VLOOKUP(C128, Categories_Pivot_Table!A:B, 2, FALSE)</f>
        <v>21.505681818181817</v>
      </c>
      <c r="T128">
        <f t="shared" si="2"/>
        <v>2024</v>
      </c>
    </row>
    <row r="129" spans="1:20" x14ac:dyDescent="0.2">
      <c r="A129" t="s">
        <v>275</v>
      </c>
      <c r="B129" t="s">
        <v>87</v>
      </c>
      <c r="C129" t="s">
        <v>135</v>
      </c>
      <c r="D129" t="s">
        <v>276</v>
      </c>
      <c r="E129">
        <v>6.5</v>
      </c>
      <c r="F129">
        <v>5</v>
      </c>
      <c r="G129">
        <v>32.5</v>
      </c>
      <c r="H129" t="s">
        <v>17</v>
      </c>
      <c r="I129" t="s">
        <v>18</v>
      </c>
      <c r="J129" s="1">
        <v>45163</v>
      </c>
      <c r="K129" t="b">
        <v>0</v>
      </c>
      <c r="L129" t="s">
        <v>65</v>
      </c>
      <c r="M129">
        <v>8</v>
      </c>
      <c r="N129">
        <f>G129/SUMIF(B:B,B129,G:G)*100</f>
        <v>4.9971554653504925E-2</v>
      </c>
      <c r="Q129">
        <f>VLOOKUP(C129, Categories_Pivot_Table!A:B, 2, FALSE)</f>
        <v>23.146341463414632</v>
      </c>
      <c r="T129">
        <f t="shared" si="2"/>
        <v>2023</v>
      </c>
    </row>
    <row r="130" spans="1:20" x14ac:dyDescent="0.2">
      <c r="A130" t="s">
        <v>277</v>
      </c>
      <c r="B130" t="s">
        <v>21</v>
      </c>
      <c r="C130" t="s">
        <v>27</v>
      </c>
      <c r="D130" t="s">
        <v>278</v>
      </c>
      <c r="E130">
        <v>30.5</v>
      </c>
      <c r="F130">
        <v>4</v>
      </c>
      <c r="G130">
        <v>122</v>
      </c>
      <c r="H130" t="s">
        <v>17</v>
      </c>
      <c r="I130" t="s">
        <v>18</v>
      </c>
      <c r="J130" s="1">
        <v>44726</v>
      </c>
      <c r="K130" t="b">
        <v>1</v>
      </c>
      <c r="L130" t="s">
        <v>49</v>
      </c>
      <c r="M130">
        <v>6</v>
      </c>
      <c r="N130">
        <f>G130/SUMIF(B:B,B130,G:G)*100</f>
        <v>0.19762685781395539</v>
      </c>
      <c r="Q130">
        <f>VLOOKUP(C130, Categories_Pivot_Table!A:B, 2, FALSE)</f>
        <v>25.013711734693878</v>
      </c>
      <c r="T130">
        <f t="shared" ref="T130:T193" si="3">YEAR(J130)</f>
        <v>2022</v>
      </c>
    </row>
    <row r="131" spans="1:20" x14ac:dyDescent="0.2">
      <c r="A131" t="s">
        <v>279</v>
      </c>
      <c r="B131" t="s">
        <v>121</v>
      </c>
      <c r="C131" t="s">
        <v>48</v>
      </c>
      <c r="D131" t="s">
        <v>280</v>
      </c>
      <c r="E131">
        <v>5</v>
      </c>
      <c r="F131">
        <v>3</v>
      </c>
      <c r="G131">
        <v>15</v>
      </c>
      <c r="H131" t="s">
        <v>17</v>
      </c>
      <c r="I131" t="s">
        <v>18</v>
      </c>
      <c r="J131" s="1">
        <v>45443</v>
      </c>
      <c r="K131" t="b">
        <v>0</v>
      </c>
      <c r="L131" t="s">
        <v>65</v>
      </c>
      <c r="M131">
        <v>5</v>
      </c>
      <c r="N131">
        <f>G131/SUMIF(B:B,B131,G:G)*100</f>
        <v>2.2876140947529756E-2</v>
      </c>
      <c r="Q131">
        <f>VLOOKUP(C131, Categories_Pivot_Table!A:B, 2, FALSE)</f>
        <v>23.348837209302324</v>
      </c>
      <c r="T131">
        <f t="shared" si="3"/>
        <v>2024</v>
      </c>
    </row>
    <row r="132" spans="1:20" x14ac:dyDescent="0.2">
      <c r="A132" t="s">
        <v>281</v>
      </c>
      <c r="B132" t="s">
        <v>14</v>
      </c>
      <c r="C132" t="s">
        <v>33</v>
      </c>
      <c r="D132" t="s">
        <v>259</v>
      </c>
      <c r="E132">
        <v>33.5</v>
      </c>
      <c r="F132">
        <v>1</v>
      </c>
      <c r="G132">
        <v>33.5</v>
      </c>
      <c r="H132" t="s">
        <v>29</v>
      </c>
      <c r="I132" t="s">
        <v>18</v>
      </c>
      <c r="J132" s="1">
        <v>44948</v>
      </c>
      <c r="K132" t="b">
        <v>0</v>
      </c>
      <c r="L132" t="s">
        <v>24</v>
      </c>
      <c r="M132">
        <v>1</v>
      </c>
      <c r="N132">
        <f>G132/SUMIF(B:B,B132,G:G)*100</f>
        <v>5.4539386391202059E-2</v>
      </c>
      <c r="Q132">
        <f>VLOOKUP(C132, Categories_Pivot_Table!A:B, 2, FALSE)</f>
        <v>23.300574345883856</v>
      </c>
      <c r="T132">
        <f t="shared" si="3"/>
        <v>2023</v>
      </c>
    </row>
    <row r="133" spans="1:20" x14ac:dyDescent="0.2">
      <c r="A133" t="s">
        <v>282</v>
      </c>
      <c r="B133" t="s">
        <v>51</v>
      </c>
      <c r="C133" t="s">
        <v>22</v>
      </c>
      <c r="D133" t="s">
        <v>283</v>
      </c>
      <c r="E133">
        <v>8</v>
      </c>
      <c r="F133">
        <v>3</v>
      </c>
      <c r="G133">
        <v>24</v>
      </c>
      <c r="H133" t="s">
        <v>56</v>
      </c>
      <c r="I133" t="s">
        <v>46</v>
      </c>
      <c r="J133" s="1">
        <v>44936</v>
      </c>
      <c r="K133" t="b">
        <v>0</v>
      </c>
      <c r="L133" t="s">
        <v>49</v>
      </c>
      <c r="M133">
        <v>1</v>
      </c>
      <c r="N133">
        <f>G133/SUMIF(B:B,B133,G:G)*100</f>
        <v>3.7205264544933107E-2</v>
      </c>
      <c r="Q133">
        <f>VLOOKUP(C133, Categories_Pivot_Table!A:B, 2, FALSE)</f>
        <v>21.505681818181817</v>
      </c>
      <c r="T133">
        <f t="shared" si="3"/>
        <v>2023</v>
      </c>
    </row>
    <row r="134" spans="1:20" x14ac:dyDescent="0.2">
      <c r="A134" t="s">
        <v>284</v>
      </c>
      <c r="B134" t="s">
        <v>173</v>
      </c>
      <c r="C134" t="s">
        <v>74</v>
      </c>
      <c r="D134" t="s">
        <v>124</v>
      </c>
      <c r="E134">
        <v>18.5</v>
      </c>
      <c r="F134">
        <v>6</v>
      </c>
      <c r="G134">
        <v>111</v>
      </c>
      <c r="H134" t="s">
        <v>29</v>
      </c>
      <c r="I134" t="s">
        <v>18</v>
      </c>
      <c r="J134" s="1">
        <v>45600</v>
      </c>
      <c r="K134" t="b">
        <v>0</v>
      </c>
      <c r="L134" t="s">
        <v>19</v>
      </c>
      <c r="M134">
        <v>11</v>
      </c>
      <c r="N134">
        <f>G134/SUMIF(B:B,B134,G:G)*100</f>
        <v>0.1825327654536186</v>
      </c>
      <c r="Q134">
        <f>VLOOKUP(C134, Categories_Pivot_Table!A:B, 2, FALSE)</f>
        <v>24.317096165933375</v>
      </c>
      <c r="T134">
        <f t="shared" si="3"/>
        <v>2024</v>
      </c>
    </row>
    <row r="135" spans="1:20" x14ac:dyDescent="0.2">
      <c r="A135" t="s">
        <v>285</v>
      </c>
      <c r="B135" t="s">
        <v>118</v>
      </c>
      <c r="C135" t="s">
        <v>22</v>
      </c>
      <c r="D135" t="s">
        <v>286</v>
      </c>
      <c r="E135">
        <v>20</v>
      </c>
      <c r="F135">
        <v>6</v>
      </c>
      <c r="G135">
        <v>120</v>
      </c>
      <c r="H135" t="s">
        <v>29</v>
      </c>
      <c r="I135" t="s">
        <v>18</v>
      </c>
      <c r="J135" s="1">
        <v>45491</v>
      </c>
      <c r="K135" t="b">
        <v>1</v>
      </c>
      <c r="L135" t="s">
        <v>42</v>
      </c>
      <c r="M135">
        <v>7</v>
      </c>
      <c r="N135">
        <f>G135/SUMIF(B:B,B135,G:G)*100</f>
        <v>0.19737816010658421</v>
      </c>
      <c r="Q135">
        <f>VLOOKUP(C135, Categories_Pivot_Table!A:B, 2, FALSE)</f>
        <v>21.505681818181817</v>
      </c>
      <c r="T135">
        <f t="shared" si="3"/>
        <v>2024</v>
      </c>
    </row>
    <row r="136" spans="1:20" x14ac:dyDescent="0.2">
      <c r="A136" t="s">
        <v>287</v>
      </c>
      <c r="B136" t="s">
        <v>44</v>
      </c>
      <c r="C136" t="s">
        <v>27</v>
      </c>
      <c r="D136" t="s">
        <v>58</v>
      </c>
      <c r="E136">
        <v>8</v>
      </c>
      <c r="F136">
        <v>5</v>
      </c>
      <c r="G136">
        <v>40</v>
      </c>
      <c r="H136" t="s">
        <v>29</v>
      </c>
      <c r="I136" t="s">
        <v>46</v>
      </c>
      <c r="J136" s="1">
        <v>44910</v>
      </c>
      <c r="K136" t="b">
        <v>1</v>
      </c>
      <c r="L136" t="s">
        <v>42</v>
      </c>
      <c r="M136">
        <v>12</v>
      </c>
      <c r="N136">
        <f>G136/SUMIF(B:B,B136,G:G)*100</f>
        <v>6.5903829836311364E-2</v>
      </c>
      <c r="Q136">
        <f>VLOOKUP(C136, Categories_Pivot_Table!A:B, 2, FALSE)</f>
        <v>25.013711734693878</v>
      </c>
      <c r="T136">
        <f t="shared" si="3"/>
        <v>2022</v>
      </c>
    </row>
    <row r="137" spans="1:20" x14ac:dyDescent="0.2">
      <c r="A137" t="s">
        <v>288</v>
      </c>
      <c r="B137" t="s">
        <v>47</v>
      </c>
      <c r="C137" t="s">
        <v>38</v>
      </c>
      <c r="D137" t="s">
        <v>264</v>
      </c>
      <c r="E137">
        <v>39.5</v>
      </c>
      <c r="F137">
        <v>10</v>
      </c>
      <c r="G137">
        <v>395</v>
      </c>
      <c r="H137" t="s">
        <v>29</v>
      </c>
      <c r="I137" t="s">
        <v>18</v>
      </c>
      <c r="J137" s="1">
        <v>44610</v>
      </c>
      <c r="K137" t="b">
        <v>0</v>
      </c>
      <c r="L137" t="s">
        <v>65</v>
      </c>
      <c r="M137">
        <v>2</v>
      </c>
      <c r="N137">
        <f>G137/SUMIF(B:B,B137,G:G)*100</f>
        <v>0.62765162951074949</v>
      </c>
      <c r="Q137">
        <f>VLOOKUP(C137, Categories_Pivot_Table!A:B, 2, FALSE)</f>
        <v>23.088790931989923</v>
      </c>
      <c r="T137">
        <f t="shared" si="3"/>
        <v>2022</v>
      </c>
    </row>
    <row r="138" spans="1:20" x14ac:dyDescent="0.2">
      <c r="A138" t="s">
        <v>289</v>
      </c>
      <c r="B138" t="s">
        <v>63</v>
      </c>
      <c r="C138" t="s">
        <v>135</v>
      </c>
      <c r="D138" t="s">
        <v>290</v>
      </c>
      <c r="E138">
        <v>23</v>
      </c>
      <c r="F138">
        <v>2</v>
      </c>
      <c r="G138">
        <v>46</v>
      </c>
      <c r="H138" t="s">
        <v>17</v>
      </c>
      <c r="I138" t="s">
        <v>46</v>
      </c>
      <c r="J138" s="1">
        <v>45331</v>
      </c>
      <c r="K138" t="b">
        <v>0</v>
      </c>
      <c r="L138" t="s">
        <v>65</v>
      </c>
      <c r="M138">
        <v>2</v>
      </c>
      <c r="N138">
        <f>G138/SUMIF(B:B,B138,G:G)*100</f>
        <v>7.5997885276235799E-2</v>
      </c>
      <c r="Q138">
        <f>VLOOKUP(C138, Categories_Pivot_Table!A:B, 2, FALSE)</f>
        <v>23.146341463414632</v>
      </c>
      <c r="T138">
        <f t="shared" si="3"/>
        <v>2024</v>
      </c>
    </row>
    <row r="139" spans="1:20" x14ac:dyDescent="0.2">
      <c r="A139" t="s">
        <v>291</v>
      </c>
      <c r="B139" t="s">
        <v>95</v>
      </c>
      <c r="C139" t="s">
        <v>135</v>
      </c>
      <c r="D139" t="s">
        <v>292</v>
      </c>
      <c r="E139">
        <v>12.5</v>
      </c>
      <c r="F139">
        <v>2</v>
      </c>
      <c r="G139">
        <v>25</v>
      </c>
      <c r="H139" t="s">
        <v>17</v>
      </c>
      <c r="I139" t="s">
        <v>46</v>
      </c>
      <c r="J139" s="1">
        <v>45576</v>
      </c>
      <c r="K139" t="b">
        <v>0</v>
      </c>
      <c r="L139" t="s">
        <v>65</v>
      </c>
      <c r="M139">
        <v>10</v>
      </c>
      <c r="N139">
        <f>G139/SUMIF(B:B,B139,G:G)*100</f>
        <v>3.7118698173017675E-2</v>
      </c>
      <c r="Q139">
        <f>VLOOKUP(C139, Categories_Pivot_Table!A:B, 2, FALSE)</f>
        <v>23.146341463414632</v>
      </c>
      <c r="T139">
        <f t="shared" si="3"/>
        <v>2024</v>
      </c>
    </row>
    <row r="140" spans="1:20" x14ac:dyDescent="0.2">
      <c r="A140" t="s">
        <v>293</v>
      </c>
      <c r="B140" t="s">
        <v>54</v>
      </c>
      <c r="C140" t="s">
        <v>48</v>
      </c>
      <c r="D140" t="s">
        <v>294</v>
      </c>
      <c r="E140">
        <v>6.5</v>
      </c>
      <c r="F140">
        <v>5</v>
      </c>
      <c r="G140">
        <v>32.5</v>
      </c>
      <c r="H140" t="s">
        <v>17</v>
      </c>
      <c r="I140" t="s">
        <v>46</v>
      </c>
      <c r="J140" s="1">
        <v>45126</v>
      </c>
      <c r="K140" t="b">
        <v>0</v>
      </c>
      <c r="L140" t="s">
        <v>30</v>
      </c>
      <c r="M140">
        <v>7</v>
      </c>
      <c r="N140">
        <f>G140/SUMIF(B:B,B140,G:G)*100</f>
        <v>5.6862419189754265E-2</v>
      </c>
      <c r="Q140">
        <f>VLOOKUP(C140, Categories_Pivot_Table!A:B, 2, FALSE)</f>
        <v>23.348837209302324</v>
      </c>
      <c r="T140">
        <f t="shared" si="3"/>
        <v>2023</v>
      </c>
    </row>
    <row r="141" spans="1:20" x14ac:dyDescent="0.2">
      <c r="A141" t="s">
        <v>295</v>
      </c>
      <c r="B141" t="s">
        <v>87</v>
      </c>
      <c r="C141" t="s">
        <v>38</v>
      </c>
      <c r="D141" t="s">
        <v>175</v>
      </c>
      <c r="E141">
        <v>30.5</v>
      </c>
      <c r="F141">
        <v>10</v>
      </c>
      <c r="G141">
        <v>305</v>
      </c>
      <c r="H141" t="s">
        <v>56</v>
      </c>
      <c r="I141" t="s">
        <v>18</v>
      </c>
      <c r="J141" s="1">
        <v>45608</v>
      </c>
      <c r="K141" t="b">
        <v>0</v>
      </c>
      <c r="L141" t="s">
        <v>49</v>
      </c>
      <c r="M141">
        <v>11</v>
      </c>
      <c r="N141">
        <f>G141/SUMIF(B:B,B141,G:G)*100</f>
        <v>0.46896382059443087</v>
      </c>
      <c r="Q141">
        <f>VLOOKUP(C141, Categories_Pivot_Table!A:B, 2, FALSE)</f>
        <v>23.088790931989923</v>
      </c>
      <c r="T141">
        <f t="shared" si="3"/>
        <v>2024</v>
      </c>
    </row>
    <row r="142" spans="1:20" x14ac:dyDescent="0.2">
      <c r="A142" t="s">
        <v>296</v>
      </c>
      <c r="B142" t="s">
        <v>73</v>
      </c>
      <c r="C142" t="s">
        <v>33</v>
      </c>
      <c r="D142" t="s">
        <v>122</v>
      </c>
      <c r="E142">
        <v>36.5</v>
      </c>
      <c r="F142">
        <v>1</v>
      </c>
      <c r="G142">
        <v>36.5</v>
      </c>
      <c r="H142" t="s">
        <v>29</v>
      </c>
      <c r="I142" t="s">
        <v>18</v>
      </c>
      <c r="J142" s="1">
        <v>45439</v>
      </c>
      <c r="K142" t="b">
        <v>0</v>
      </c>
      <c r="L142" t="s">
        <v>19</v>
      </c>
      <c r="M142">
        <v>5</v>
      </c>
      <c r="N142">
        <f>G142/SUMIF(B:B,B142,G:G)*100</f>
        <v>6.3056604099543057E-2</v>
      </c>
      <c r="Q142">
        <f>VLOOKUP(C142, Categories_Pivot_Table!A:B, 2, FALSE)</f>
        <v>23.300574345883856</v>
      </c>
      <c r="T142">
        <f t="shared" si="3"/>
        <v>2024</v>
      </c>
    </row>
    <row r="143" spans="1:20" x14ac:dyDescent="0.2">
      <c r="A143" t="s">
        <v>297</v>
      </c>
      <c r="B143" t="s">
        <v>95</v>
      </c>
      <c r="C143" t="s">
        <v>33</v>
      </c>
      <c r="D143" t="s">
        <v>269</v>
      </c>
      <c r="E143">
        <v>12.5</v>
      </c>
      <c r="F143">
        <v>5</v>
      </c>
      <c r="G143">
        <v>62.5</v>
      </c>
      <c r="H143" t="s">
        <v>56</v>
      </c>
      <c r="I143" t="s">
        <v>18</v>
      </c>
      <c r="J143" s="1">
        <v>44965</v>
      </c>
      <c r="K143" t="b">
        <v>0</v>
      </c>
      <c r="L143" t="s">
        <v>30</v>
      </c>
      <c r="M143">
        <v>2</v>
      </c>
      <c r="N143">
        <f>G143/SUMIF(B:B,B143,G:G)*100</f>
        <v>9.2796745432544181E-2</v>
      </c>
      <c r="Q143">
        <f>VLOOKUP(C143, Categories_Pivot_Table!A:B, 2, FALSE)</f>
        <v>23.300574345883856</v>
      </c>
      <c r="T143">
        <f t="shared" si="3"/>
        <v>2023</v>
      </c>
    </row>
    <row r="144" spans="1:20" x14ac:dyDescent="0.2">
      <c r="A144" t="s">
        <v>298</v>
      </c>
      <c r="B144" t="s">
        <v>14</v>
      </c>
      <c r="C144" t="s">
        <v>15</v>
      </c>
      <c r="D144" t="s">
        <v>102</v>
      </c>
      <c r="E144">
        <v>12.5</v>
      </c>
      <c r="F144">
        <v>2</v>
      </c>
      <c r="G144">
        <v>25</v>
      </c>
      <c r="H144" t="s">
        <v>17</v>
      </c>
      <c r="I144" t="s">
        <v>46</v>
      </c>
      <c r="J144" s="1">
        <v>45381</v>
      </c>
      <c r="K144" t="b">
        <v>0</v>
      </c>
      <c r="L144" t="s">
        <v>35</v>
      </c>
      <c r="M144">
        <v>3</v>
      </c>
      <c r="N144">
        <f>G144/SUMIF(B:B,B144,G:G)*100</f>
        <v>4.0701034620300044E-2</v>
      </c>
      <c r="Q144">
        <f>VLOOKUP(C144, Categories_Pivot_Table!A:B, 2, FALSE)</f>
        <v>23.063808900523561</v>
      </c>
      <c r="T144">
        <f t="shared" si="3"/>
        <v>2024</v>
      </c>
    </row>
    <row r="145" spans="1:20" x14ac:dyDescent="0.2">
      <c r="A145" t="s">
        <v>299</v>
      </c>
      <c r="B145" t="s">
        <v>14</v>
      </c>
      <c r="C145" t="s">
        <v>33</v>
      </c>
      <c r="D145" t="s">
        <v>300</v>
      </c>
      <c r="E145">
        <v>35</v>
      </c>
      <c r="F145">
        <v>8</v>
      </c>
      <c r="G145">
        <v>280</v>
      </c>
      <c r="H145" t="s">
        <v>29</v>
      </c>
      <c r="I145" t="s">
        <v>18</v>
      </c>
      <c r="J145" s="1">
        <v>45017</v>
      </c>
      <c r="K145" t="b">
        <v>1</v>
      </c>
      <c r="L145" t="s">
        <v>35</v>
      </c>
      <c r="M145">
        <v>4</v>
      </c>
      <c r="N145">
        <f>G145/SUMIF(B:B,B145,G:G)*100</f>
        <v>0.45585158774736051</v>
      </c>
      <c r="Q145">
        <f>VLOOKUP(C145, Categories_Pivot_Table!A:B, 2, FALSE)</f>
        <v>23.300574345883856</v>
      </c>
      <c r="T145">
        <f t="shared" si="3"/>
        <v>2023</v>
      </c>
    </row>
    <row r="146" spans="1:20" x14ac:dyDescent="0.2">
      <c r="A146" t="s">
        <v>301</v>
      </c>
      <c r="B146" t="s">
        <v>104</v>
      </c>
      <c r="C146" t="s">
        <v>48</v>
      </c>
      <c r="D146" t="s">
        <v>302</v>
      </c>
      <c r="E146">
        <v>15.5</v>
      </c>
      <c r="F146">
        <v>9</v>
      </c>
      <c r="G146">
        <v>139.5</v>
      </c>
      <c r="H146" t="s">
        <v>56</v>
      </c>
      <c r="I146" t="s">
        <v>18</v>
      </c>
      <c r="J146" s="1">
        <v>45450</v>
      </c>
      <c r="K146" t="b">
        <v>0</v>
      </c>
      <c r="L146" t="s">
        <v>65</v>
      </c>
      <c r="M146">
        <v>6</v>
      </c>
      <c r="N146">
        <f>G146/SUMIF(B:B,B146,G:G)*100</f>
        <v>0.22670762030130173</v>
      </c>
      <c r="Q146">
        <f>VLOOKUP(C146, Categories_Pivot_Table!A:B, 2, FALSE)</f>
        <v>23.348837209302324</v>
      </c>
      <c r="T146">
        <f t="shared" si="3"/>
        <v>2024</v>
      </c>
    </row>
    <row r="147" spans="1:20" x14ac:dyDescent="0.2">
      <c r="A147" t="s">
        <v>303</v>
      </c>
      <c r="B147" t="s">
        <v>26</v>
      </c>
      <c r="C147" t="s">
        <v>27</v>
      </c>
      <c r="D147" t="s">
        <v>55</v>
      </c>
      <c r="E147">
        <v>36.5</v>
      </c>
      <c r="F147">
        <v>6</v>
      </c>
      <c r="G147">
        <v>219</v>
      </c>
      <c r="H147" t="s">
        <v>17</v>
      </c>
      <c r="I147" t="s">
        <v>46</v>
      </c>
      <c r="J147" s="1">
        <v>45476</v>
      </c>
      <c r="K147" t="b">
        <v>0</v>
      </c>
      <c r="L147" t="s">
        <v>30</v>
      </c>
      <c r="M147">
        <v>7</v>
      </c>
      <c r="N147">
        <f>G147/SUMIF(B:B,B147,G:G)*100</f>
        <v>0.35296108563738482</v>
      </c>
      <c r="Q147">
        <f>VLOOKUP(C147, Categories_Pivot_Table!A:B, 2, FALSE)</f>
        <v>25.013711734693878</v>
      </c>
      <c r="T147">
        <f t="shared" si="3"/>
        <v>2024</v>
      </c>
    </row>
    <row r="148" spans="1:20" x14ac:dyDescent="0.2">
      <c r="A148" t="s">
        <v>304</v>
      </c>
      <c r="B148" t="s">
        <v>128</v>
      </c>
      <c r="C148" t="s">
        <v>27</v>
      </c>
      <c r="D148" t="s">
        <v>305</v>
      </c>
      <c r="E148">
        <v>23</v>
      </c>
      <c r="F148">
        <v>7</v>
      </c>
      <c r="G148">
        <v>161</v>
      </c>
      <c r="H148" t="s">
        <v>29</v>
      </c>
      <c r="I148" t="s">
        <v>18</v>
      </c>
      <c r="J148" s="1">
        <v>45161</v>
      </c>
      <c r="K148" t="b">
        <v>0</v>
      </c>
      <c r="L148" t="s">
        <v>30</v>
      </c>
      <c r="M148">
        <v>8</v>
      </c>
      <c r="N148">
        <f>G148/SUMIF(B:B,B148,G:G)*100</f>
        <v>0.235201308946415</v>
      </c>
      <c r="Q148">
        <f>VLOOKUP(C148, Categories_Pivot_Table!A:B, 2, FALSE)</f>
        <v>25.013711734693878</v>
      </c>
      <c r="T148">
        <f t="shared" si="3"/>
        <v>2023</v>
      </c>
    </row>
    <row r="149" spans="1:20" x14ac:dyDescent="0.2">
      <c r="A149" t="s">
        <v>306</v>
      </c>
      <c r="B149" t="s">
        <v>54</v>
      </c>
      <c r="C149" t="s">
        <v>33</v>
      </c>
      <c r="D149" t="s">
        <v>307</v>
      </c>
      <c r="E149">
        <v>6.5</v>
      </c>
      <c r="F149">
        <v>4</v>
      </c>
      <c r="G149">
        <v>26</v>
      </c>
      <c r="H149" t="s">
        <v>17</v>
      </c>
      <c r="I149" t="s">
        <v>18</v>
      </c>
      <c r="J149" s="1">
        <v>44831</v>
      </c>
      <c r="K149" t="b">
        <v>0</v>
      </c>
      <c r="L149" t="s">
        <v>49</v>
      </c>
      <c r="M149">
        <v>9</v>
      </c>
      <c r="N149">
        <f>G149/SUMIF(B:B,B149,G:G)*100</f>
        <v>4.5489935351803408E-2</v>
      </c>
      <c r="Q149">
        <f>VLOOKUP(C149, Categories_Pivot_Table!A:B, 2, FALSE)</f>
        <v>23.300574345883856</v>
      </c>
      <c r="T149">
        <f t="shared" si="3"/>
        <v>2022</v>
      </c>
    </row>
    <row r="150" spans="1:20" x14ac:dyDescent="0.2">
      <c r="A150" t="s">
        <v>308</v>
      </c>
      <c r="B150" t="s">
        <v>47</v>
      </c>
      <c r="C150" t="s">
        <v>27</v>
      </c>
      <c r="D150" t="s">
        <v>41</v>
      </c>
      <c r="E150">
        <v>23</v>
      </c>
      <c r="F150">
        <v>9</v>
      </c>
      <c r="G150">
        <v>126</v>
      </c>
      <c r="H150" t="s">
        <v>17</v>
      </c>
      <c r="I150" t="s">
        <v>46</v>
      </c>
      <c r="J150" s="1">
        <v>45355</v>
      </c>
      <c r="K150" t="b">
        <v>0</v>
      </c>
      <c r="L150" t="s">
        <v>19</v>
      </c>
      <c r="M150">
        <v>3</v>
      </c>
      <c r="N150">
        <f>G150/SUMIF(B:B,B150,G:G)*100</f>
        <v>0.20021292485659353</v>
      </c>
      <c r="Q150">
        <f>VLOOKUP(C150, Categories_Pivot_Table!A:B, 2, FALSE)</f>
        <v>25.013711734693878</v>
      </c>
      <c r="T150">
        <f t="shared" si="3"/>
        <v>2024</v>
      </c>
    </row>
    <row r="151" spans="1:20" x14ac:dyDescent="0.2">
      <c r="A151" t="s">
        <v>309</v>
      </c>
      <c r="B151" t="s">
        <v>87</v>
      </c>
      <c r="C151" t="s">
        <v>38</v>
      </c>
      <c r="D151" t="s">
        <v>96</v>
      </c>
      <c r="E151">
        <v>24.5</v>
      </c>
      <c r="F151">
        <v>4</v>
      </c>
      <c r="G151">
        <v>98</v>
      </c>
      <c r="H151" t="s">
        <v>17</v>
      </c>
      <c r="I151" t="s">
        <v>46</v>
      </c>
      <c r="J151" s="1">
        <v>44622</v>
      </c>
      <c r="K151" t="b">
        <v>0</v>
      </c>
      <c r="L151" t="s">
        <v>30</v>
      </c>
      <c r="M151">
        <v>3</v>
      </c>
      <c r="N151">
        <f>G151/SUMIF(B:B,B151,G:G)*100</f>
        <v>0.15068345710903025</v>
      </c>
      <c r="Q151">
        <f>VLOOKUP(C151, Categories_Pivot_Table!A:B, 2, FALSE)</f>
        <v>23.088790931989923</v>
      </c>
      <c r="T151">
        <f t="shared" si="3"/>
        <v>2022</v>
      </c>
    </row>
    <row r="152" spans="1:20" x14ac:dyDescent="0.2">
      <c r="A152" t="s">
        <v>310</v>
      </c>
      <c r="B152" t="s">
        <v>106</v>
      </c>
      <c r="C152" t="s">
        <v>74</v>
      </c>
      <c r="D152" t="s">
        <v>311</v>
      </c>
      <c r="E152">
        <v>14</v>
      </c>
      <c r="F152">
        <v>9</v>
      </c>
      <c r="G152">
        <v>126</v>
      </c>
      <c r="H152" t="s">
        <v>29</v>
      </c>
      <c r="I152" t="s">
        <v>46</v>
      </c>
      <c r="J152" s="1">
        <v>45551</v>
      </c>
      <c r="K152" t="b">
        <v>0</v>
      </c>
      <c r="L152" t="s">
        <v>19</v>
      </c>
      <c r="M152">
        <v>9</v>
      </c>
      <c r="N152">
        <f>G152/SUMIF(B:B,B152,G:G)*100</f>
        <v>0.20534550195567144</v>
      </c>
      <c r="Q152">
        <f>VLOOKUP(C152, Categories_Pivot_Table!A:B, 2, FALSE)</f>
        <v>24.317096165933375</v>
      </c>
      <c r="T152">
        <f t="shared" si="3"/>
        <v>2024</v>
      </c>
    </row>
    <row r="153" spans="1:20" x14ac:dyDescent="0.2">
      <c r="A153" t="s">
        <v>312</v>
      </c>
      <c r="B153" t="s">
        <v>113</v>
      </c>
      <c r="C153" t="s">
        <v>27</v>
      </c>
      <c r="D153" t="s">
        <v>221</v>
      </c>
      <c r="E153">
        <v>35</v>
      </c>
      <c r="F153">
        <v>9</v>
      </c>
      <c r="G153">
        <v>315</v>
      </c>
      <c r="H153" t="s">
        <v>56</v>
      </c>
      <c r="I153" t="s">
        <v>46</v>
      </c>
      <c r="J153" s="1">
        <v>45330</v>
      </c>
      <c r="K153" t="b">
        <v>1</v>
      </c>
      <c r="L153" t="s">
        <v>42</v>
      </c>
      <c r="M153">
        <v>2</v>
      </c>
      <c r="N153">
        <f>G153/SUMIF(B:B,B153,G:G)*100</f>
        <v>0.51866365896629507</v>
      </c>
      <c r="Q153">
        <f>VLOOKUP(C153, Categories_Pivot_Table!A:B, 2, FALSE)</f>
        <v>25.013711734693878</v>
      </c>
      <c r="T153">
        <f t="shared" si="3"/>
        <v>2024</v>
      </c>
    </row>
    <row r="154" spans="1:20" x14ac:dyDescent="0.2">
      <c r="A154" t="s">
        <v>313</v>
      </c>
      <c r="B154" t="s">
        <v>21</v>
      </c>
      <c r="C154" t="s">
        <v>38</v>
      </c>
      <c r="D154" t="s">
        <v>241</v>
      </c>
      <c r="E154">
        <v>17</v>
      </c>
      <c r="F154">
        <v>5</v>
      </c>
      <c r="G154">
        <v>85</v>
      </c>
      <c r="H154" t="s">
        <v>17</v>
      </c>
      <c r="I154" t="s">
        <v>46</v>
      </c>
      <c r="J154" s="1">
        <v>45402</v>
      </c>
      <c r="K154" t="b">
        <v>0</v>
      </c>
      <c r="L154" t="s">
        <v>35</v>
      </c>
      <c r="M154">
        <v>4</v>
      </c>
      <c r="N154">
        <f>G154/SUMIF(B:B,B154,G:G)*100</f>
        <v>0.13769084355890335</v>
      </c>
      <c r="Q154">
        <f>VLOOKUP(C154, Categories_Pivot_Table!A:B, 2, FALSE)</f>
        <v>23.088790931989923</v>
      </c>
      <c r="T154">
        <f t="shared" si="3"/>
        <v>2024</v>
      </c>
    </row>
    <row r="155" spans="1:20" x14ac:dyDescent="0.2">
      <c r="A155" t="s">
        <v>314</v>
      </c>
      <c r="B155" t="s">
        <v>21</v>
      </c>
      <c r="C155" t="s">
        <v>48</v>
      </c>
      <c r="D155" t="s">
        <v>93</v>
      </c>
      <c r="E155">
        <v>41</v>
      </c>
      <c r="F155">
        <v>1</v>
      </c>
      <c r="G155">
        <v>41</v>
      </c>
      <c r="H155" t="s">
        <v>29</v>
      </c>
      <c r="I155" t="s">
        <v>46</v>
      </c>
      <c r="J155" s="1">
        <v>45367</v>
      </c>
      <c r="K155" t="b">
        <v>0</v>
      </c>
      <c r="L155" t="s">
        <v>35</v>
      </c>
      <c r="M155">
        <v>3</v>
      </c>
      <c r="N155">
        <f>G155/SUMIF(B:B,B155,G:G)*100</f>
        <v>6.6415583363706315E-2</v>
      </c>
      <c r="Q155">
        <f>VLOOKUP(C155, Categories_Pivot_Table!A:B, 2, FALSE)</f>
        <v>23.348837209302324</v>
      </c>
      <c r="T155">
        <f t="shared" si="3"/>
        <v>2024</v>
      </c>
    </row>
    <row r="156" spans="1:20" x14ac:dyDescent="0.2">
      <c r="A156" t="s">
        <v>315</v>
      </c>
      <c r="B156" t="s">
        <v>26</v>
      </c>
      <c r="C156" t="s">
        <v>33</v>
      </c>
      <c r="D156" t="s">
        <v>78</v>
      </c>
      <c r="E156">
        <v>14</v>
      </c>
      <c r="F156">
        <v>9</v>
      </c>
      <c r="G156">
        <v>126</v>
      </c>
      <c r="H156" t="s">
        <v>17</v>
      </c>
      <c r="I156" t="s">
        <v>18</v>
      </c>
      <c r="J156" s="1">
        <v>44897</v>
      </c>
      <c r="K156" t="b">
        <v>1</v>
      </c>
      <c r="L156" t="s">
        <v>65</v>
      </c>
      <c r="M156">
        <v>12</v>
      </c>
      <c r="N156">
        <f>G156/SUMIF(B:B,B156,G:G)*100</f>
        <v>0.20307350132561872</v>
      </c>
      <c r="Q156">
        <f>VLOOKUP(C156, Categories_Pivot_Table!A:B, 2, FALSE)</f>
        <v>23.300574345883856</v>
      </c>
      <c r="T156">
        <f t="shared" si="3"/>
        <v>2022</v>
      </c>
    </row>
    <row r="157" spans="1:20" x14ac:dyDescent="0.2">
      <c r="A157" t="s">
        <v>316</v>
      </c>
      <c r="B157" t="s">
        <v>118</v>
      </c>
      <c r="C157" t="s">
        <v>33</v>
      </c>
      <c r="D157" t="s">
        <v>78</v>
      </c>
      <c r="E157">
        <v>14</v>
      </c>
      <c r="F157">
        <v>6</v>
      </c>
      <c r="G157">
        <v>84</v>
      </c>
      <c r="H157" t="s">
        <v>17</v>
      </c>
      <c r="I157" t="s">
        <v>18</v>
      </c>
      <c r="J157" s="1">
        <v>45651</v>
      </c>
      <c r="K157" t="b">
        <v>0</v>
      </c>
      <c r="L157" t="s">
        <v>30</v>
      </c>
      <c r="M157">
        <v>12</v>
      </c>
      <c r="N157">
        <f>G157/SUMIF(B:B,B157,G:G)*100</f>
        <v>0.13816471207460895</v>
      </c>
      <c r="Q157">
        <f>VLOOKUP(C157, Categories_Pivot_Table!A:B, 2, FALSE)</f>
        <v>23.300574345883856</v>
      </c>
      <c r="T157">
        <f t="shared" si="3"/>
        <v>2024</v>
      </c>
    </row>
    <row r="158" spans="1:20" x14ac:dyDescent="0.2">
      <c r="A158" t="s">
        <v>317</v>
      </c>
      <c r="B158" t="s">
        <v>81</v>
      </c>
      <c r="C158" t="s">
        <v>15</v>
      </c>
      <c r="D158" t="s">
        <v>197</v>
      </c>
      <c r="E158">
        <v>41</v>
      </c>
      <c r="F158">
        <v>7</v>
      </c>
      <c r="G158">
        <v>287</v>
      </c>
      <c r="H158" t="s">
        <v>29</v>
      </c>
      <c r="I158" t="s">
        <v>46</v>
      </c>
      <c r="J158" s="1">
        <v>45143</v>
      </c>
      <c r="K158" t="b">
        <v>0</v>
      </c>
      <c r="L158" t="s">
        <v>35</v>
      </c>
      <c r="M158">
        <v>8</v>
      </c>
      <c r="N158">
        <f>G158/SUMIF(B:B,B158,G:G)*100</f>
        <v>0.45443389728527206</v>
      </c>
      <c r="Q158">
        <f>VLOOKUP(C158, Categories_Pivot_Table!A:B, 2, FALSE)</f>
        <v>23.063808900523561</v>
      </c>
      <c r="T158">
        <f t="shared" si="3"/>
        <v>2023</v>
      </c>
    </row>
    <row r="159" spans="1:20" x14ac:dyDescent="0.2">
      <c r="A159" t="s">
        <v>318</v>
      </c>
      <c r="B159" t="s">
        <v>54</v>
      </c>
      <c r="C159" t="s">
        <v>135</v>
      </c>
      <c r="D159" t="s">
        <v>319</v>
      </c>
      <c r="E159">
        <v>24.5</v>
      </c>
      <c r="F159">
        <v>4</v>
      </c>
      <c r="G159">
        <v>98</v>
      </c>
      <c r="H159" t="s">
        <v>56</v>
      </c>
      <c r="I159" t="s">
        <v>46</v>
      </c>
      <c r="J159" s="1">
        <v>44683</v>
      </c>
      <c r="K159" t="b">
        <v>0</v>
      </c>
      <c r="L159" t="s">
        <v>19</v>
      </c>
      <c r="M159">
        <v>5</v>
      </c>
      <c r="N159">
        <f>G159/SUMIF(B:B,B159,G:G)*100</f>
        <v>0.17146206401833594</v>
      </c>
      <c r="Q159">
        <f>VLOOKUP(C159, Categories_Pivot_Table!A:B, 2, FALSE)</f>
        <v>23.146341463414632</v>
      </c>
      <c r="T159">
        <f t="shared" si="3"/>
        <v>2022</v>
      </c>
    </row>
    <row r="160" spans="1:20" x14ac:dyDescent="0.2">
      <c r="A160" t="s">
        <v>320</v>
      </c>
      <c r="B160" t="s">
        <v>81</v>
      </c>
      <c r="C160" t="s">
        <v>74</v>
      </c>
      <c r="D160" t="s">
        <v>321</v>
      </c>
      <c r="E160">
        <v>32</v>
      </c>
      <c r="F160">
        <v>6</v>
      </c>
      <c r="G160">
        <v>192</v>
      </c>
      <c r="H160" t="s">
        <v>29</v>
      </c>
      <c r="I160" t="s">
        <v>46</v>
      </c>
      <c r="J160" s="1">
        <v>44581</v>
      </c>
      <c r="K160" t="b">
        <v>0</v>
      </c>
      <c r="L160" t="s">
        <v>42</v>
      </c>
      <c r="M160">
        <v>1</v>
      </c>
      <c r="N160">
        <f>G160/SUMIF(B:B,B160,G:G)*100</f>
        <v>0.30401152710373602</v>
      </c>
      <c r="Q160">
        <f>VLOOKUP(C160, Categories_Pivot_Table!A:B, 2, FALSE)</f>
        <v>24.317096165933375</v>
      </c>
      <c r="T160">
        <f t="shared" si="3"/>
        <v>2022</v>
      </c>
    </row>
    <row r="161" spans="1:20" x14ac:dyDescent="0.2">
      <c r="A161" t="s">
        <v>322</v>
      </c>
      <c r="B161" t="s">
        <v>76</v>
      </c>
      <c r="C161" t="s">
        <v>33</v>
      </c>
      <c r="D161" t="s">
        <v>116</v>
      </c>
      <c r="E161">
        <v>20</v>
      </c>
      <c r="F161">
        <v>4</v>
      </c>
      <c r="G161">
        <v>80</v>
      </c>
      <c r="H161" t="s">
        <v>29</v>
      </c>
      <c r="I161" t="s">
        <v>18</v>
      </c>
      <c r="J161" s="1">
        <v>45119</v>
      </c>
      <c r="K161" t="b">
        <v>0</v>
      </c>
      <c r="L161" t="s">
        <v>30</v>
      </c>
      <c r="M161">
        <v>7</v>
      </c>
      <c r="N161">
        <f>G161/SUMIF(B:B,B161,G:G)*100</f>
        <v>0.13621310540340362</v>
      </c>
      <c r="Q161">
        <f>VLOOKUP(C161, Categories_Pivot_Table!A:B, 2, FALSE)</f>
        <v>23.300574345883856</v>
      </c>
      <c r="T161">
        <f t="shared" si="3"/>
        <v>2023</v>
      </c>
    </row>
    <row r="162" spans="1:20" x14ac:dyDescent="0.2">
      <c r="A162" t="s">
        <v>323</v>
      </c>
      <c r="B162" t="s">
        <v>121</v>
      </c>
      <c r="C162" t="s">
        <v>33</v>
      </c>
      <c r="D162" t="s">
        <v>253</v>
      </c>
      <c r="E162">
        <v>38</v>
      </c>
      <c r="F162">
        <v>6</v>
      </c>
      <c r="G162">
        <v>228</v>
      </c>
      <c r="H162" t="s">
        <v>56</v>
      </c>
      <c r="I162" t="s">
        <v>18</v>
      </c>
      <c r="J162" s="1">
        <v>45243</v>
      </c>
      <c r="K162" t="b">
        <v>0</v>
      </c>
      <c r="L162" t="s">
        <v>19</v>
      </c>
      <c r="M162">
        <v>11</v>
      </c>
      <c r="N162">
        <f>G162/SUMIF(B:B,B162,G:G)*100</f>
        <v>0.34771734240245228</v>
      </c>
      <c r="Q162">
        <f>VLOOKUP(C162, Categories_Pivot_Table!A:B, 2, FALSE)</f>
        <v>23.300574345883856</v>
      </c>
      <c r="T162">
        <f t="shared" si="3"/>
        <v>2023</v>
      </c>
    </row>
    <row r="163" spans="1:20" x14ac:dyDescent="0.2">
      <c r="A163" t="s">
        <v>324</v>
      </c>
      <c r="B163" t="s">
        <v>90</v>
      </c>
      <c r="C163" t="s">
        <v>135</v>
      </c>
      <c r="D163" t="s">
        <v>325</v>
      </c>
      <c r="E163">
        <v>30.5</v>
      </c>
      <c r="F163">
        <v>3</v>
      </c>
      <c r="G163">
        <v>91.5</v>
      </c>
      <c r="H163" t="s">
        <v>56</v>
      </c>
      <c r="I163" t="s">
        <v>18</v>
      </c>
      <c r="J163" s="1">
        <v>45346</v>
      </c>
      <c r="K163" t="b">
        <v>0</v>
      </c>
      <c r="L163" t="s">
        <v>35</v>
      </c>
      <c r="M163">
        <v>2</v>
      </c>
      <c r="N163">
        <f>G163/SUMIF(B:B,B163,G:G)*100</f>
        <v>0.15471238713604546</v>
      </c>
      <c r="Q163">
        <f>VLOOKUP(C163, Categories_Pivot_Table!A:B, 2, FALSE)</f>
        <v>23.146341463414632</v>
      </c>
      <c r="T163">
        <f t="shared" si="3"/>
        <v>2024</v>
      </c>
    </row>
    <row r="164" spans="1:20" x14ac:dyDescent="0.2">
      <c r="A164" t="s">
        <v>326</v>
      </c>
      <c r="B164" t="s">
        <v>73</v>
      </c>
      <c r="C164" t="s">
        <v>15</v>
      </c>
      <c r="D164" t="s">
        <v>138</v>
      </c>
      <c r="E164">
        <v>20</v>
      </c>
      <c r="F164">
        <v>7</v>
      </c>
      <c r="G164">
        <v>140</v>
      </c>
      <c r="H164" t="s">
        <v>56</v>
      </c>
      <c r="I164" t="s">
        <v>46</v>
      </c>
      <c r="J164" s="1">
        <v>45103</v>
      </c>
      <c r="K164" t="b">
        <v>1</v>
      </c>
      <c r="L164" t="s">
        <v>19</v>
      </c>
      <c r="M164">
        <v>6</v>
      </c>
      <c r="N164">
        <f>G164/SUMIF(B:B,B164,G:G)*100</f>
        <v>0.24186094723112403</v>
      </c>
      <c r="Q164">
        <f>VLOOKUP(C164, Categories_Pivot_Table!A:B, 2, FALSE)</f>
        <v>23.063808900523561</v>
      </c>
      <c r="T164">
        <f t="shared" si="3"/>
        <v>2023</v>
      </c>
    </row>
    <row r="165" spans="1:20" x14ac:dyDescent="0.2">
      <c r="A165" t="s">
        <v>327</v>
      </c>
      <c r="B165" t="s">
        <v>173</v>
      </c>
      <c r="C165" t="s">
        <v>22</v>
      </c>
      <c r="D165" t="s">
        <v>205</v>
      </c>
      <c r="E165">
        <v>15.5</v>
      </c>
      <c r="F165">
        <v>6</v>
      </c>
      <c r="G165">
        <v>93</v>
      </c>
      <c r="H165" t="s">
        <v>29</v>
      </c>
      <c r="I165" t="s">
        <v>18</v>
      </c>
      <c r="J165" s="1">
        <v>44727</v>
      </c>
      <c r="K165" t="b">
        <v>0</v>
      </c>
      <c r="L165" t="s">
        <v>30</v>
      </c>
      <c r="M165">
        <v>6</v>
      </c>
      <c r="N165">
        <f>G165/SUMIF(B:B,B165,G:G)*100</f>
        <v>0.15293285754222097</v>
      </c>
      <c r="Q165">
        <f>VLOOKUP(C165, Categories_Pivot_Table!A:B, 2, FALSE)</f>
        <v>21.505681818181817</v>
      </c>
      <c r="T165">
        <f t="shared" si="3"/>
        <v>2022</v>
      </c>
    </row>
    <row r="166" spans="1:20" x14ac:dyDescent="0.2">
      <c r="A166" t="s">
        <v>328</v>
      </c>
      <c r="B166" t="s">
        <v>104</v>
      </c>
      <c r="C166" t="s">
        <v>15</v>
      </c>
      <c r="D166" t="s">
        <v>226</v>
      </c>
      <c r="E166">
        <v>27.5</v>
      </c>
      <c r="F166">
        <v>2</v>
      </c>
      <c r="G166">
        <v>55</v>
      </c>
      <c r="H166" t="s">
        <v>17</v>
      </c>
      <c r="I166" t="s">
        <v>18</v>
      </c>
      <c r="J166" s="1">
        <v>44711</v>
      </c>
      <c r="K166" t="b">
        <v>1</v>
      </c>
      <c r="L166" t="s">
        <v>19</v>
      </c>
      <c r="M166">
        <v>5</v>
      </c>
      <c r="N166">
        <f>G166/SUMIF(B:B,B166,G:G)*100</f>
        <v>8.9382932735280266E-2</v>
      </c>
      <c r="Q166">
        <f>VLOOKUP(C166, Categories_Pivot_Table!A:B, 2, FALSE)</f>
        <v>23.063808900523561</v>
      </c>
      <c r="T166">
        <f t="shared" si="3"/>
        <v>2022</v>
      </c>
    </row>
    <row r="167" spans="1:20" x14ac:dyDescent="0.2">
      <c r="A167" t="s">
        <v>329</v>
      </c>
      <c r="B167" t="s">
        <v>121</v>
      </c>
      <c r="C167" t="s">
        <v>38</v>
      </c>
      <c r="D167" t="s">
        <v>190</v>
      </c>
      <c r="E167">
        <v>33.5</v>
      </c>
      <c r="F167">
        <v>10</v>
      </c>
      <c r="G167">
        <v>335</v>
      </c>
      <c r="H167" t="s">
        <v>17</v>
      </c>
      <c r="I167" t="s">
        <v>18</v>
      </c>
      <c r="J167" s="1">
        <v>45441</v>
      </c>
      <c r="K167" t="b">
        <v>0</v>
      </c>
      <c r="L167" t="s">
        <v>30</v>
      </c>
      <c r="M167">
        <v>5</v>
      </c>
      <c r="N167">
        <f>G167/SUMIF(B:B,B167,G:G)*100</f>
        <v>0.510900481161498</v>
      </c>
      <c r="Q167">
        <f>VLOOKUP(C167, Categories_Pivot_Table!A:B, 2, FALSE)</f>
        <v>23.088790931989923</v>
      </c>
      <c r="T167">
        <f t="shared" si="3"/>
        <v>2024</v>
      </c>
    </row>
    <row r="168" spans="1:20" x14ac:dyDescent="0.2">
      <c r="A168" t="s">
        <v>330</v>
      </c>
      <c r="B168" t="s">
        <v>14</v>
      </c>
      <c r="C168" t="s">
        <v>22</v>
      </c>
      <c r="D168" t="s">
        <v>272</v>
      </c>
      <c r="E168">
        <v>5</v>
      </c>
      <c r="F168">
        <v>7</v>
      </c>
      <c r="G168">
        <v>35</v>
      </c>
      <c r="H168" t="s">
        <v>17</v>
      </c>
      <c r="I168" t="s">
        <v>18</v>
      </c>
      <c r="J168" s="1">
        <v>45644</v>
      </c>
      <c r="K168" t="b">
        <v>0</v>
      </c>
      <c r="L168" t="s">
        <v>30</v>
      </c>
      <c r="M168">
        <v>12</v>
      </c>
      <c r="N168">
        <f>G168/SUMIF(B:B,B168,G:G)*100</f>
        <v>5.6981448468420064E-2</v>
      </c>
      <c r="Q168">
        <f>VLOOKUP(C168, Categories_Pivot_Table!A:B, 2, FALSE)</f>
        <v>21.505681818181817</v>
      </c>
      <c r="T168">
        <f t="shared" si="3"/>
        <v>2024</v>
      </c>
    </row>
    <row r="169" spans="1:20" x14ac:dyDescent="0.2">
      <c r="A169" t="s">
        <v>331</v>
      </c>
      <c r="B169" t="s">
        <v>21</v>
      </c>
      <c r="C169" t="s">
        <v>48</v>
      </c>
      <c r="D169" t="s">
        <v>93</v>
      </c>
      <c r="E169">
        <v>41</v>
      </c>
      <c r="F169">
        <v>2</v>
      </c>
      <c r="G169">
        <v>82</v>
      </c>
      <c r="H169" t="s">
        <v>29</v>
      </c>
      <c r="I169" t="s">
        <v>18</v>
      </c>
      <c r="J169" s="1">
        <v>44574</v>
      </c>
      <c r="K169" t="b">
        <v>0</v>
      </c>
      <c r="L169" t="s">
        <v>42</v>
      </c>
      <c r="M169">
        <v>1</v>
      </c>
      <c r="N169">
        <f>G169/SUMIF(B:B,B169,G:G)*100</f>
        <v>0.13283116672741263</v>
      </c>
      <c r="Q169">
        <f>VLOOKUP(C169, Categories_Pivot_Table!A:B, 2, FALSE)</f>
        <v>23.348837209302324</v>
      </c>
      <c r="T169">
        <f t="shared" si="3"/>
        <v>2022</v>
      </c>
    </row>
    <row r="170" spans="1:20" x14ac:dyDescent="0.2">
      <c r="A170" t="s">
        <v>332</v>
      </c>
      <c r="B170" t="s">
        <v>44</v>
      </c>
      <c r="C170" t="s">
        <v>135</v>
      </c>
      <c r="D170" t="s">
        <v>333</v>
      </c>
      <c r="E170">
        <v>20</v>
      </c>
      <c r="F170">
        <v>9</v>
      </c>
      <c r="G170">
        <v>180</v>
      </c>
      <c r="H170" t="s">
        <v>17</v>
      </c>
      <c r="I170" t="s">
        <v>46</v>
      </c>
      <c r="J170" s="1">
        <v>44932</v>
      </c>
      <c r="K170" t="b">
        <v>1</v>
      </c>
      <c r="L170" t="s">
        <v>65</v>
      </c>
      <c r="M170">
        <v>1</v>
      </c>
      <c r="N170">
        <f>G170/SUMIF(B:B,B170,G:G)*100</f>
        <v>0.29656723426340115</v>
      </c>
      <c r="Q170">
        <f>VLOOKUP(C170, Categories_Pivot_Table!A:B, 2, FALSE)</f>
        <v>23.146341463414632</v>
      </c>
      <c r="T170">
        <f t="shared" si="3"/>
        <v>2023</v>
      </c>
    </row>
    <row r="171" spans="1:20" x14ac:dyDescent="0.2">
      <c r="A171" t="s">
        <v>334</v>
      </c>
      <c r="B171" t="s">
        <v>71</v>
      </c>
      <c r="C171" t="s">
        <v>48</v>
      </c>
      <c r="D171" t="s">
        <v>237</v>
      </c>
      <c r="E171">
        <v>11</v>
      </c>
      <c r="F171">
        <v>8</v>
      </c>
      <c r="G171">
        <v>88</v>
      </c>
      <c r="H171" t="s">
        <v>17</v>
      </c>
      <c r="I171" t="s">
        <v>18</v>
      </c>
      <c r="J171" s="1">
        <v>44597</v>
      </c>
      <c r="K171" t="b">
        <v>0</v>
      </c>
      <c r="L171" t="s">
        <v>35</v>
      </c>
      <c r="M171">
        <v>2</v>
      </c>
      <c r="N171">
        <f>G171/SUMIF(B:B,B171,G:G)*100</f>
        <v>0.13942250564423495</v>
      </c>
      <c r="Q171">
        <f>VLOOKUP(C171, Categories_Pivot_Table!A:B, 2, FALSE)</f>
        <v>23.348837209302324</v>
      </c>
      <c r="T171">
        <f t="shared" si="3"/>
        <v>2022</v>
      </c>
    </row>
    <row r="172" spans="1:20" x14ac:dyDescent="0.2">
      <c r="A172" t="s">
        <v>335</v>
      </c>
      <c r="B172" t="s">
        <v>44</v>
      </c>
      <c r="C172" t="s">
        <v>22</v>
      </c>
      <c r="D172" t="s">
        <v>67</v>
      </c>
      <c r="E172">
        <v>27.5</v>
      </c>
      <c r="F172">
        <v>7</v>
      </c>
      <c r="G172">
        <v>192.5</v>
      </c>
      <c r="H172" t="s">
        <v>17</v>
      </c>
      <c r="I172" t="s">
        <v>46</v>
      </c>
      <c r="J172" s="1">
        <v>44858</v>
      </c>
      <c r="K172" t="b">
        <v>0</v>
      </c>
      <c r="L172" t="s">
        <v>19</v>
      </c>
      <c r="M172">
        <v>10</v>
      </c>
      <c r="N172">
        <f>G172/SUMIF(B:B,B172,G:G)*100</f>
        <v>0.31716218108724847</v>
      </c>
      <c r="Q172">
        <f>VLOOKUP(C172, Categories_Pivot_Table!A:B, 2, FALSE)</f>
        <v>21.505681818181817</v>
      </c>
      <c r="T172">
        <f t="shared" si="3"/>
        <v>2022</v>
      </c>
    </row>
    <row r="173" spans="1:20" x14ac:dyDescent="0.2">
      <c r="A173" t="s">
        <v>336</v>
      </c>
      <c r="B173" t="s">
        <v>44</v>
      </c>
      <c r="C173" t="s">
        <v>22</v>
      </c>
      <c r="D173" t="s">
        <v>283</v>
      </c>
      <c r="E173">
        <v>8</v>
      </c>
      <c r="F173">
        <v>5</v>
      </c>
      <c r="G173">
        <v>40</v>
      </c>
      <c r="H173" t="s">
        <v>56</v>
      </c>
      <c r="I173" t="s">
        <v>46</v>
      </c>
      <c r="J173" s="1">
        <v>45263</v>
      </c>
      <c r="K173" t="b">
        <v>0</v>
      </c>
      <c r="L173" t="s">
        <v>24</v>
      </c>
      <c r="M173">
        <v>12</v>
      </c>
      <c r="N173">
        <f>G173/SUMIF(B:B,B173,G:G)*100</f>
        <v>6.5903829836311364E-2</v>
      </c>
      <c r="Q173">
        <f>VLOOKUP(C173, Categories_Pivot_Table!A:B, 2, FALSE)</f>
        <v>21.505681818181817</v>
      </c>
      <c r="T173">
        <f t="shared" si="3"/>
        <v>2023</v>
      </c>
    </row>
    <row r="174" spans="1:20" x14ac:dyDescent="0.2">
      <c r="A174" t="s">
        <v>337</v>
      </c>
      <c r="B174" t="s">
        <v>104</v>
      </c>
      <c r="C174" t="s">
        <v>27</v>
      </c>
      <c r="D174" t="s">
        <v>91</v>
      </c>
      <c r="E174">
        <v>33.5</v>
      </c>
      <c r="F174">
        <v>5</v>
      </c>
      <c r="G174">
        <v>167.5</v>
      </c>
      <c r="H174" t="s">
        <v>17</v>
      </c>
      <c r="I174" t="s">
        <v>18</v>
      </c>
      <c r="J174" s="1">
        <v>44765</v>
      </c>
      <c r="K174" t="b">
        <v>0</v>
      </c>
      <c r="L174" t="s">
        <v>35</v>
      </c>
      <c r="M174">
        <v>7</v>
      </c>
      <c r="N174">
        <f>G174/SUMIF(B:B,B174,G:G)*100</f>
        <v>0.27221165878471715</v>
      </c>
      <c r="Q174">
        <f>VLOOKUP(C174, Categories_Pivot_Table!A:B, 2, FALSE)</f>
        <v>25.013711734693878</v>
      </c>
      <c r="T174">
        <f t="shared" si="3"/>
        <v>2022</v>
      </c>
    </row>
    <row r="175" spans="1:20" x14ac:dyDescent="0.2">
      <c r="A175" t="s">
        <v>338</v>
      </c>
      <c r="B175" t="s">
        <v>14</v>
      </c>
      <c r="C175" t="s">
        <v>48</v>
      </c>
      <c r="D175" t="s">
        <v>339</v>
      </c>
      <c r="E175">
        <v>29</v>
      </c>
      <c r="F175">
        <v>9</v>
      </c>
      <c r="G175">
        <v>261</v>
      </c>
      <c r="H175" t="s">
        <v>56</v>
      </c>
      <c r="I175" t="s">
        <v>18</v>
      </c>
      <c r="J175" s="1">
        <v>45145</v>
      </c>
      <c r="K175" t="b">
        <v>1</v>
      </c>
      <c r="L175" t="s">
        <v>19</v>
      </c>
      <c r="M175">
        <v>8</v>
      </c>
      <c r="N175">
        <f>G175/SUMIF(B:B,B175,G:G)*100</f>
        <v>0.42491880143593247</v>
      </c>
      <c r="Q175">
        <f>VLOOKUP(C175, Categories_Pivot_Table!A:B, 2, FALSE)</f>
        <v>23.348837209302324</v>
      </c>
      <c r="T175">
        <f t="shared" si="3"/>
        <v>2023</v>
      </c>
    </row>
    <row r="176" spans="1:20" x14ac:dyDescent="0.2">
      <c r="A176" t="s">
        <v>340</v>
      </c>
      <c r="B176" t="s">
        <v>84</v>
      </c>
      <c r="C176" t="s">
        <v>22</v>
      </c>
      <c r="D176" t="s">
        <v>341</v>
      </c>
      <c r="E176">
        <v>26</v>
      </c>
      <c r="F176">
        <v>8</v>
      </c>
      <c r="G176">
        <v>208</v>
      </c>
      <c r="H176" t="s">
        <v>56</v>
      </c>
      <c r="I176" t="s">
        <v>46</v>
      </c>
      <c r="J176" s="1">
        <v>44962</v>
      </c>
      <c r="K176" t="b">
        <v>0</v>
      </c>
      <c r="L176" t="s">
        <v>24</v>
      </c>
      <c r="M176">
        <v>2</v>
      </c>
      <c r="N176">
        <f>G176/SUMIF(B:B,B176,G:G)*100</f>
        <v>0.33674667098393168</v>
      </c>
      <c r="Q176">
        <f>VLOOKUP(C176, Categories_Pivot_Table!A:B, 2, FALSE)</f>
        <v>21.505681818181817</v>
      </c>
      <c r="T176">
        <f t="shared" si="3"/>
        <v>2023</v>
      </c>
    </row>
    <row r="177" spans="1:20" x14ac:dyDescent="0.2">
      <c r="A177" t="s">
        <v>342</v>
      </c>
      <c r="B177" t="s">
        <v>81</v>
      </c>
      <c r="C177" t="s">
        <v>74</v>
      </c>
      <c r="D177" t="s">
        <v>343</v>
      </c>
      <c r="E177">
        <v>33.5</v>
      </c>
      <c r="F177">
        <v>3</v>
      </c>
      <c r="G177">
        <v>100.5</v>
      </c>
      <c r="H177" t="s">
        <v>17</v>
      </c>
      <c r="I177" t="s">
        <v>18</v>
      </c>
      <c r="J177" s="1">
        <v>44924</v>
      </c>
      <c r="K177" t="b">
        <v>1</v>
      </c>
      <c r="L177" t="s">
        <v>42</v>
      </c>
      <c r="M177">
        <v>12</v>
      </c>
      <c r="N177">
        <f>G177/SUMIF(B:B,B177,G:G)*100</f>
        <v>0.15913103371836182</v>
      </c>
      <c r="Q177">
        <f>VLOOKUP(C177, Categories_Pivot_Table!A:B, 2, FALSE)</f>
        <v>24.317096165933375</v>
      </c>
      <c r="T177">
        <f t="shared" si="3"/>
        <v>2022</v>
      </c>
    </row>
    <row r="178" spans="1:20" x14ac:dyDescent="0.2">
      <c r="A178" t="s">
        <v>344</v>
      </c>
      <c r="B178" t="s">
        <v>128</v>
      </c>
      <c r="C178" t="s">
        <v>38</v>
      </c>
      <c r="D178" t="s">
        <v>190</v>
      </c>
      <c r="E178">
        <v>33.5</v>
      </c>
      <c r="F178">
        <v>5</v>
      </c>
      <c r="G178">
        <v>167.5</v>
      </c>
      <c r="H178" t="s">
        <v>29</v>
      </c>
      <c r="I178" t="s">
        <v>18</v>
      </c>
      <c r="J178" s="1">
        <v>45034</v>
      </c>
      <c r="K178" t="b">
        <v>0</v>
      </c>
      <c r="L178" t="s">
        <v>49</v>
      </c>
      <c r="M178">
        <v>4</v>
      </c>
      <c r="N178">
        <f>G178/SUMIF(B:B,B178,G:G)*100</f>
        <v>0.24469701396599075</v>
      </c>
      <c r="Q178">
        <f>VLOOKUP(C178, Categories_Pivot_Table!A:B, 2, FALSE)</f>
        <v>23.088790931989923</v>
      </c>
      <c r="T178">
        <f t="shared" si="3"/>
        <v>2023</v>
      </c>
    </row>
    <row r="179" spans="1:20" x14ac:dyDescent="0.2">
      <c r="A179" t="s">
        <v>345</v>
      </c>
      <c r="B179" t="s">
        <v>113</v>
      </c>
      <c r="C179" t="s">
        <v>74</v>
      </c>
      <c r="D179" t="s">
        <v>346</v>
      </c>
      <c r="E179">
        <v>27.5</v>
      </c>
      <c r="F179">
        <v>10</v>
      </c>
      <c r="G179">
        <v>275</v>
      </c>
      <c r="H179" t="s">
        <v>56</v>
      </c>
      <c r="I179" t="s">
        <v>18</v>
      </c>
      <c r="J179" s="1">
        <v>44831</v>
      </c>
      <c r="K179" t="b">
        <v>1</v>
      </c>
      <c r="L179" t="s">
        <v>49</v>
      </c>
      <c r="M179">
        <v>9</v>
      </c>
      <c r="N179">
        <f>G179/SUMIF(B:B,B179,G:G)*100</f>
        <v>0.45280160703406719</v>
      </c>
      <c r="Q179">
        <f>VLOOKUP(C179, Categories_Pivot_Table!A:B, 2, FALSE)</f>
        <v>24.317096165933375</v>
      </c>
      <c r="T179">
        <f t="shared" si="3"/>
        <v>2022</v>
      </c>
    </row>
    <row r="180" spans="1:20" x14ac:dyDescent="0.2">
      <c r="A180" t="s">
        <v>347</v>
      </c>
      <c r="B180" t="s">
        <v>87</v>
      </c>
      <c r="C180" t="s">
        <v>135</v>
      </c>
      <c r="D180" t="s">
        <v>188</v>
      </c>
      <c r="E180">
        <v>33.5</v>
      </c>
      <c r="F180">
        <v>4</v>
      </c>
      <c r="G180">
        <v>134</v>
      </c>
      <c r="H180" t="s">
        <v>17</v>
      </c>
      <c r="I180" t="s">
        <v>18</v>
      </c>
      <c r="J180" s="1">
        <v>45080</v>
      </c>
      <c r="K180" t="b">
        <v>0</v>
      </c>
      <c r="L180" t="s">
        <v>35</v>
      </c>
      <c r="M180">
        <v>6</v>
      </c>
      <c r="N180">
        <f>G180/SUMIF(B:B,B180,G:G)*100</f>
        <v>0.20603656380214341</v>
      </c>
      <c r="Q180">
        <f>VLOOKUP(C180, Categories_Pivot_Table!A:B, 2, FALSE)</f>
        <v>23.146341463414632</v>
      </c>
      <c r="T180">
        <f t="shared" si="3"/>
        <v>2023</v>
      </c>
    </row>
    <row r="181" spans="1:20" x14ac:dyDescent="0.2">
      <c r="A181" t="s">
        <v>348</v>
      </c>
      <c r="B181" t="s">
        <v>121</v>
      </c>
      <c r="C181" t="s">
        <v>74</v>
      </c>
      <c r="D181" t="s">
        <v>349</v>
      </c>
      <c r="E181">
        <v>38</v>
      </c>
      <c r="F181">
        <v>1</v>
      </c>
      <c r="G181">
        <v>38</v>
      </c>
      <c r="H181" t="s">
        <v>56</v>
      </c>
      <c r="I181" t="s">
        <v>46</v>
      </c>
      <c r="J181" s="1">
        <v>44641</v>
      </c>
      <c r="K181" t="b">
        <v>1</v>
      </c>
      <c r="L181" t="s">
        <v>19</v>
      </c>
      <c r="M181">
        <v>3</v>
      </c>
      <c r="N181">
        <f>G181/SUMIF(B:B,B181,G:G)*100</f>
        <v>5.7952890400408727E-2</v>
      </c>
      <c r="Q181">
        <f>VLOOKUP(C181, Categories_Pivot_Table!A:B, 2, FALSE)</f>
        <v>24.317096165933375</v>
      </c>
      <c r="T181">
        <f t="shared" si="3"/>
        <v>2022</v>
      </c>
    </row>
    <row r="182" spans="1:20" x14ac:dyDescent="0.2">
      <c r="A182" t="s">
        <v>350</v>
      </c>
      <c r="B182" t="s">
        <v>47</v>
      </c>
      <c r="C182" t="s">
        <v>22</v>
      </c>
      <c r="D182" t="s">
        <v>214</v>
      </c>
      <c r="E182">
        <v>9.5</v>
      </c>
      <c r="F182">
        <v>1</v>
      </c>
      <c r="G182">
        <v>9.5</v>
      </c>
      <c r="H182" t="s">
        <v>17</v>
      </c>
      <c r="I182" t="s">
        <v>18</v>
      </c>
      <c r="J182" s="1">
        <v>45279</v>
      </c>
      <c r="K182" t="b">
        <v>0</v>
      </c>
      <c r="L182" t="s">
        <v>49</v>
      </c>
      <c r="M182">
        <v>12</v>
      </c>
      <c r="N182">
        <f>G182/SUMIF(B:B,B182,G:G)*100</f>
        <v>1.5095418937600304E-2</v>
      </c>
      <c r="Q182">
        <f>VLOOKUP(C182, Categories_Pivot_Table!A:B, 2, FALSE)</f>
        <v>21.505681818181817</v>
      </c>
      <c r="T182">
        <f t="shared" si="3"/>
        <v>2023</v>
      </c>
    </row>
    <row r="183" spans="1:20" x14ac:dyDescent="0.2">
      <c r="A183" t="s">
        <v>351</v>
      </c>
      <c r="B183" t="s">
        <v>76</v>
      </c>
      <c r="C183" t="s">
        <v>27</v>
      </c>
      <c r="D183" t="s">
        <v>352</v>
      </c>
      <c r="E183">
        <v>14</v>
      </c>
      <c r="F183">
        <v>3</v>
      </c>
      <c r="G183">
        <v>42</v>
      </c>
      <c r="H183" t="s">
        <v>56</v>
      </c>
      <c r="I183" t="s">
        <v>18</v>
      </c>
      <c r="J183" s="1">
        <v>45004</v>
      </c>
      <c r="K183" t="b">
        <v>0</v>
      </c>
      <c r="L183" t="s">
        <v>24</v>
      </c>
      <c r="M183">
        <v>3</v>
      </c>
      <c r="N183">
        <f>G183/SUMIF(B:B,B183,G:G)*100</f>
        <v>7.1511880336786904E-2</v>
      </c>
      <c r="Q183">
        <f>VLOOKUP(C183, Categories_Pivot_Table!A:B, 2, FALSE)</f>
        <v>25.013711734693878</v>
      </c>
      <c r="T183">
        <f t="shared" si="3"/>
        <v>2023</v>
      </c>
    </row>
    <row r="184" spans="1:20" x14ac:dyDescent="0.2">
      <c r="A184" t="s">
        <v>353</v>
      </c>
      <c r="B184" t="s">
        <v>47</v>
      </c>
      <c r="C184" t="s">
        <v>135</v>
      </c>
      <c r="D184" t="s">
        <v>136</v>
      </c>
      <c r="E184">
        <v>27.5</v>
      </c>
      <c r="F184">
        <v>9</v>
      </c>
      <c r="G184">
        <v>247.5</v>
      </c>
      <c r="H184" t="s">
        <v>17</v>
      </c>
      <c r="I184" t="s">
        <v>46</v>
      </c>
      <c r="J184" s="1">
        <v>45285</v>
      </c>
      <c r="K184" t="b">
        <v>0</v>
      </c>
      <c r="L184" t="s">
        <v>19</v>
      </c>
      <c r="M184">
        <v>12</v>
      </c>
      <c r="N184">
        <f>G184/SUMIF(B:B,B184,G:G)*100</f>
        <v>0.3932753881111658</v>
      </c>
      <c r="Q184">
        <f>VLOOKUP(C184, Categories_Pivot_Table!A:B, 2, FALSE)</f>
        <v>23.146341463414632</v>
      </c>
      <c r="T184">
        <f t="shared" si="3"/>
        <v>2023</v>
      </c>
    </row>
    <row r="185" spans="1:20" x14ac:dyDescent="0.2">
      <c r="A185" t="s">
        <v>354</v>
      </c>
      <c r="B185" t="s">
        <v>54</v>
      </c>
      <c r="C185" t="s">
        <v>74</v>
      </c>
      <c r="D185" t="s">
        <v>355</v>
      </c>
      <c r="E185">
        <v>5</v>
      </c>
      <c r="F185">
        <v>2</v>
      </c>
      <c r="G185">
        <v>10</v>
      </c>
      <c r="H185" t="s">
        <v>56</v>
      </c>
      <c r="I185" t="s">
        <v>18</v>
      </c>
      <c r="J185" s="1">
        <v>45087</v>
      </c>
      <c r="K185" t="b">
        <v>0</v>
      </c>
      <c r="L185" t="s">
        <v>35</v>
      </c>
      <c r="M185">
        <v>6</v>
      </c>
      <c r="N185">
        <f>G185/SUMIF(B:B,B185,G:G)*100</f>
        <v>1.7496128981462852E-2</v>
      </c>
      <c r="Q185">
        <f>VLOOKUP(C185, Categories_Pivot_Table!A:B, 2, FALSE)</f>
        <v>24.317096165933375</v>
      </c>
      <c r="T185">
        <f t="shared" si="3"/>
        <v>2023</v>
      </c>
    </row>
    <row r="186" spans="1:20" x14ac:dyDescent="0.2">
      <c r="A186" t="s">
        <v>356</v>
      </c>
      <c r="B186" t="s">
        <v>87</v>
      </c>
      <c r="C186" t="s">
        <v>27</v>
      </c>
      <c r="D186" t="s">
        <v>305</v>
      </c>
      <c r="E186">
        <v>23</v>
      </c>
      <c r="F186">
        <v>6</v>
      </c>
      <c r="G186">
        <v>138</v>
      </c>
      <c r="H186" t="s">
        <v>56</v>
      </c>
      <c r="I186" t="s">
        <v>46</v>
      </c>
      <c r="J186" s="1">
        <v>44814</v>
      </c>
      <c r="K186" t="b">
        <v>1</v>
      </c>
      <c r="L186" t="s">
        <v>35</v>
      </c>
      <c r="M186">
        <v>9</v>
      </c>
      <c r="N186">
        <f>G186/SUMIF(B:B,B186,G:G)*100</f>
        <v>0.2121869089902671</v>
      </c>
      <c r="Q186">
        <f>VLOOKUP(C186, Categories_Pivot_Table!A:B, 2, FALSE)</f>
        <v>25.013711734693878</v>
      </c>
      <c r="T186">
        <f t="shared" si="3"/>
        <v>2022</v>
      </c>
    </row>
    <row r="187" spans="1:20" x14ac:dyDescent="0.2">
      <c r="A187" t="s">
        <v>357</v>
      </c>
      <c r="B187" t="s">
        <v>21</v>
      </c>
      <c r="C187" t="s">
        <v>135</v>
      </c>
      <c r="D187" t="s">
        <v>358</v>
      </c>
      <c r="E187">
        <v>32</v>
      </c>
      <c r="F187">
        <v>9</v>
      </c>
      <c r="G187">
        <v>288</v>
      </c>
      <c r="H187" t="s">
        <v>56</v>
      </c>
      <c r="I187" t="s">
        <v>18</v>
      </c>
      <c r="J187" s="1">
        <v>44718</v>
      </c>
      <c r="K187" t="b">
        <v>0</v>
      </c>
      <c r="L187" t="s">
        <v>19</v>
      </c>
      <c r="M187">
        <v>6</v>
      </c>
      <c r="N187">
        <f>G187/SUMIF(B:B,B187,G:G)*100</f>
        <v>0.46652897582310771</v>
      </c>
      <c r="Q187">
        <f>VLOOKUP(C187, Categories_Pivot_Table!A:B, 2, FALSE)</f>
        <v>23.146341463414632</v>
      </c>
      <c r="T187">
        <f t="shared" si="3"/>
        <v>2022</v>
      </c>
    </row>
    <row r="188" spans="1:20" x14ac:dyDescent="0.2">
      <c r="A188" t="s">
        <v>359</v>
      </c>
      <c r="B188" t="s">
        <v>84</v>
      </c>
      <c r="C188" t="s">
        <v>27</v>
      </c>
      <c r="D188" t="s">
        <v>91</v>
      </c>
      <c r="E188">
        <v>33.5</v>
      </c>
      <c r="F188">
        <v>5</v>
      </c>
      <c r="G188">
        <v>167.5</v>
      </c>
      <c r="H188" t="s">
        <v>17</v>
      </c>
      <c r="I188" t="s">
        <v>46</v>
      </c>
      <c r="J188" s="1">
        <v>45515</v>
      </c>
      <c r="K188" t="b">
        <v>0</v>
      </c>
      <c r="L188" t="s">
        <v>24</v>
      </c>
      <c r="M188">
        <v>8</v>
      </c>
      <c r="N188">
        <f>G188/SUMIF(B:B,B188,G:G)*100</f>
        <v>0.27117820860484887</v>
      </c>
      <c r="Q188">
        <f>VLOOKUP(C188, Categories_Pivot_Table!A:B, 2, FALSE)</f>
        <v>25.013711734693878</v>
      </c>
      <c r="T188">
        <f t="shared" si="3"/>
        <v>2024</v>
      </c>
    </row>
    <row r="189" spans="1:20" x14ac:dyDescent="0.2">
      <c r="A189" t="s">
        <v>360</v>
      </c>
      <c r="B189" t="s">
        <v>73</v>
      </c>
      <c r="C189" t="s">
        <v>135</v>
      </c>
      <c r="D189" t="s">
        <v>333</v>
      </c>
      <c r="E189">
        <v>20</v>
      </c>
      <c r="F189">
        <v>3</v>
      </c>
      <c r="G189">
        <v>60</v>
      </c>
      <c r="H189" t="s">
        <v>56</v>
      </c>
      <c r="I189" t="s">
        <v>18</v>
      </c>
      <c r="J189" s="1">
        <v>45124</v>
      </c>
      <c r="K189" t="b">
        <v>0</v>
      </c>
      <c r="L189" t="s">
        <v>19</v>
      </c>
      <c r="M189">
        <v>7</v>
      </c>
      <c r="N189">
        <f>G189/SUMIF(B:B,B189,G:G)*100</f>
        <v>0.10365469167048172</v>
      </c>
      <c r="Q189">
        <f>VLOOKUP(C189, Categories_Pivot_Table!A:B, 2, FALSE)</f>
        <v>23.146341463414632</v>
      </c>
      <c r="T189">
        <f t="shared" si="3"/>
        <v>2023</v>
      </c>
    </row>
    <row r="190" spans="1:20" x14ac:dyDescent="0.2">
      <c r="A190" t="s">
        <v>361</v>
      </c>
      <c r="B190" t="s">
        <v>104</v>
      </c>
      <c r="C190" t="s">
        <v>38</v>
      </c>
      <c r="D190" t="s">
        <v>362</v>
      </c>
      <c r="E190">
        <v>41</v>
      </c>
      <c r="F190">
        <v>3</v>
      </c>
      <c r="G190">
        <v>123</v>
      </c>
      <c r="H190" t="s">
        <v>17</v>
      </c>
      <c r="I190" t="s">
        <v>46</v>
      </c>
      <c r="J190" s="1">
        <v>45036</v>
      </c>
      <c r="K190" t="b">
        <v>0</v>
      </c>
      <c r="L190" t="s">
        <v>42</v>
      </c>
      <c r="M190">
        <v>4</v>
      </c>
      <c r="N190">
        <f>G190/SUMIF(B:B,B190,G:G)*100</f>
        <v>0.19989274048071767</v>
      </c>
      <c r="Q190">
        <f>VLOOKUP(C190, Categories_Pivot_Table!A:B, 2, FALSE)</f>
        <v>23.088790931989923</v>
      </c>
      <c r="T190">
        <f t="shared" si="3"/>
        <v>2023</v>
      </c>
    </row>
    <row r="191" spans="1:20" x14ac:dyDescent="0.2">
      <c r="A191" t="s">
        <v>363</v>
      </c>
      <c r="B191" t="s">
        <v>106</v>
      </c>
      <c r="C191" t="s">
        <v>74</v>
      </c>
      <c r="D191" t="s">
        <v>364</v>
      </c>
      <c r="E191">
        <v>21.5</v>
      </c>
      <c r="F191">
        <v>2</v>
      </c>
      <c r="G191">
        <v>43</v>
      </c>
      <c r="H191" t="s">
        <v>17</v>
      </c>
      <c r="I191" t="s">
        <v>46</v>
      </c>
      <c r="J191" s="1">
        <v>45178</v>
      </c>
      <c r="K191" t="b">
        <v>1</v>
      </c>
      <c r="L191" t="s">
        <v>35</v>
      </c>
      <c r="M191">
        <v>9</v>
      </c>
      <c r="N191">
        <f>G191/SUMIF(B:B,B191,G:G)*100</f>
        <v>7.0078226857887865E-2</v>
      </c>
      <c r="Q191">
        <f>VLOOKUP(C191, Categories_Pivot_Table!A:B, 2, FALSE)</f>
        <v>24.317096165933375</v>
      </c>
      <c r="T191">
        <f t="shared" si="3"/>
        <v>2023</v>
      </c>
    </row>
    <row r="192" spans="1:20" x14ac:dyDescent="0.2">
      <c r="A192" t="s">
        <v>365</v>
      </c>
      <c r="B192" t="s">
        <v>173</v>
      </c>
      <c r="C192" t="s">
        <v>74</v>
      </c>
      <c r="D192" t="s">
        <v>366</v>
      </c>
      <c r="E192">
        <v>36.5</v>
      </c>
      <c r="F192">
        <v>2</v>
      </c>
      <c r="G192">
        <v>73</v>
      </c>
      <c r="H192" t="s">
        <v>17</v>
      </c>
      <c r="I192" t="s">
        <v>46</v>
      </c>
      <c r="J192" s="1">
        <v>45488</v>
      </c>
      <c r="K192" t="b">
        <v>0</v>
      </c>
      <c r="L192" t="s">
        <v>19</v>
      </c>
      <c r="M192">
        <v>7</v>
      </c>
      <c r="N192">
        <f>G192/SUMIF(B:B,B192,G:G)*100</f>
        <v>0.12004407097400141</v>
      </c>
      <c r="Q192">
        <f>VLOOKUP(C192, Categories_Pivot_Table!A:B, 2, FALSE)</f>
        <v>24.317096165933375</v>
      </c>
      <c r="T192">
        <f t="shared" si="3"/>
        <v>2024</v>
      </c>
    </row>
    <row r="193" spans="1:20" x14ac:dyDescent="0.2">
      <c r="A193" t="s">
        <v>367</v>
      </c>
      <c r="B193" t="s">
        <v>128</v>
      </c>
      <c r="C193" t="s">
        <v>48</v>
      </c>
      <c r="D193" t="s">
        <v>203</v>
      </c>
      <c r="E193">
        <v>39.5</v>
      </c>
      <c r="F193">
        <v>5</v>
      </c>
      <c r="G193">
        <v>197.5</v>
      </c>
      <c r="H193" t="s">
        <v>29</v>
      </c>
      <c r="I193" t="s">
        <v>46</v>
      </c>
      <c r="J193" s="1">
        <v>45623</v>
      </c>
      <c r="K193" t="b">
        <v>0</v>
      </c>
      <c r="L193" t="s">
        <v>30</v>
      </c>
      <c r="M193">
        <v>11</v>
      </c>
      <c r="N193">
        <f>G193/SUMIF(B:B,B193,G:G)*100</f>
        <v>0.28852334482557124</v>
      </c>
      <c r="Q193">
        <f>VLOOKUP(C193, Categories_Pivot_Table!A:B, 2, FALSE)</f>
        <v>23.348837209302324</v>
      </c>
      <c r="T193">
        <f t="shared" si="3"/>
        <v>2024</v>
      </c>
    </row>
    <row r="194" spans="1:20" x14ac:dyDescent="0.2">
      <c r="A194" t="s">
        <v>368</v>
      </c>
      <c r="B194" t="s">
        <v>71</v>
      </c>
      <c r="C194" t="s">
        <v>15</v>
      </c>
      <c r="D194" t="s">
        <v>369</v>
      </c>
      <c r="E194">
        <v>23</v>
      </c>
      <c r="F194">
        <v>3</v>
      </c>
      <c r="G194">
        <v>69</v>
      </c>
      <c r="H194" t="s">
        <v>17</v>
      </c>
      <c r="I194" t="s">
        <v>18</v>
      </c>
      <c r="J194" s="1">
        <v>45335</v>
      </c>
      <c r="K194" t="b">
        <v>1</v>
      </c>
      <c r="L194" t="s">
        <v>49</v>
      </c>
      <c r="M194">
        <v>2</v>
      </c>
      <c r="N194">
        <f>G194/SUMIF(B:B,B194,G:G)*100</f>
        <v>0.1093199191983206</v>
      </c>
      <c r="Q194">
        <f>VLOOKUP(C194, Categories_Pivot_Table!A:B, 2, FALSE)</f>
        <v>23.063808900523561</v>
      </c>
      <c r="T194">
        <f t="shared" ref="T194:T257" si="4">YEAR(J194)</f>
        <v>2024</v>
      </c>
    </row>
    <row r="195" spans="1:20" x14ac:dyDescent="0.2">
      <c r="A195" t="s">
        <v>370</v>
      </c>
      <c r="B195" t="s">
        <v>84</v>
      </c>
      <c r="C195" t="s">
        <v>38</v>
      </c>
      <c r="D195" t="s">
        <v>175</v>
      </c>
      <c r="E195">
        <v>30.5</v>
      </c>
      <c r="F195">
        <v>2</v>
      </c>
      <c r="G195">
        <v>61</v>
      </c>
      <c r="H195" t="s">
        <v>56</v>
      </c>
      <c r="I195" t="s">
        <v>46</v>
      </c>
      <c r="J195" s="1">
        <v>44581</v>
      </c>
      <c r="K195" t="b">
        <v>0</v>
      </c>
      <c r="L195" t="s">
        <v>42</v>
      </c>
      <c r="M195">
        <v>1</v>
      </c>
      <c r="N195">
        <f>G195/SUMIF(B:B,B195,G:G)*100</f>
        <v>9.875743716355688E-2</v>
      </c>
      <c r="Q195">
        <f>VLOOKUP(C195, Categories_Pivot_Table!A:B, 2, FALSE)</f>
        <v>23.088790931989923</v>
      </c>
      <c r="T195">
        <f t="shared" si="4"/>
        <v>2022</v>
      </c>
    </row>
    <row r="196" spans="1:20" x14ac:dyDescent="0.2">
      <c r="A196" t="s">
        <v>371</v>
      </c>
      <c r="B196" t="s">
        <v>95</v>
      </c>
      <c r="C196" t="s">
        <v>135</v>
      </c>
      <c r="D196" t="s">
        <v>243</v>
      </c>
      <c r="E196">
        <v>35</v>
      </c>
      <c r="F196">
        <v>4</v>
      </c>
      <c r="G196">
        <v>140</v>
      </c>
      <c r="H196" t="s">
        <v>17</v>
      </c>
      <c r="I196" t="s">
        <v>46</v>
      </c>
      <c r="J196" s="1">
        <v>45582</v>
      </c>
      <c r="K196" t="b">
        <v>0</v>
      </c>
      <c r="L196" t="s">
        <v>42</v>
      </c>
      <c r="M196">
        <v>10</v>
      </c>
      <c r="N196">
        <f>G196/SUMIF(B:B,B196,G:G)*100</f>
        <v>0.20786470976889901</v>
      </c>
      <c r="Q196">
        <f>VLOOKUP(C196, Categories_Pivot_Table!A:B, 2, FALSE)</f>
        <v>23.146341463414632</v>
      </c>
      <c r="T196">
        <f t="shared" si="4"/>
        <v>2024</v>
      </c>
    </row>
    <row r="197" spans="1:20" x14ac:dyDescent="0.2">
      <c r="A197" t="s">
        <v>372</v>
      </c>
      <c r="B197" t="s">
        <v>87</v>
      </c>
      <c r="C197" t="s">
        <v>135</v>
      </c>
      <c r="D197" t="s">
        <v>276</v>
      </c>
      <c r="E197">
        <v>6.5</v>
      </c>
      <c r="F197">
        <v>8</v>
      </c>
      <c r="G197">
        <v>52</v>
      </c>
      <c r="H197" t="s">
        <v>29</v>
      </c>
      <c r="I197" t="s">
        <v>18</v>
      </c>
      <c r="J197" s="1">
        <v>45269</v>
      </c>
      <c r="K197" t="b">
        <v>0</v>
      </c>
      <c r="L197" t="s">
        <v>35</v>
      </c>
      <c r="M197">
        <v>12</v>
      </c>
      <c r="N197">
        <f>G197/SUMIF(B:B,B197,G:G)*100</f>
        <v>7.9954487445607889E-2</v>
      </c>
      <c r="Q197">
        <f>VLOOKUP(C197, Categories_Pivot_Table!A:B, 2, FALSE)</f>
        <v>23.146341463414632</v>
      </c>
      <c r="T197">
        <f t="shared" si="4"/>
        <v>2023</v>
      </c>
    </row>
    <row r="198" spans="1:20" x14ac:dyDescent="0.2">
      <c r="A198" t="s">
        <v>373</v>
      </c>
      <c r="B198" t="s">
        <v>113</v>
      </c>
      <c r="C198" t="s">
        <v>74</v>
      </c>
      <c r="D198" t="s">
        <v>374</v>
      </c>
      <c r="E198">
        <v>29</v>
      </c>
      <c r="F198">
        <v>4</v>
      </c>
      <c r="G198">
        <v>116</v>
      </c>
      <c r="H198" t="s">
        <v>56</v>
      </c>
      <c r="I198" t="s">
        <v>18</v>
      </c>
      <c r="J198" s="1">
        <v>44707</v>
      </c>
      <c r="K198" t="b">
        <v>0</v>
      </c>
      <c r="L198" t="s">
        <v>42</v>
      </c>
      <c r="M198">
        <v>5</v>
      </c>
      <c r="N198">
        <f>G198/SUMIF(B:B,B198,G:G)*100</f>
        <v>0.19099995060346106</v>
      </c>
      <c r="Q198">
        <f>VLOOKUP(C198, Categories_Pivot_Table!A:B, 2, FALSE)</f>
        <v>24.317096165933375</v>
      </c>
      <c r="T198">
        <f t="shared" si="4"/>
        <v>2022</v>
      </c>
    </row>
    <row r="199" spans="1:20" x14ac:dyDescent="0.2">
      <c r="A199" t="s">
        <v>375</v>
      </c>
      <c r="B199" t="s">
        <v>121</v>
      </c>
      <c r="C199" t="s">
        <v>135</v>
      </c>
      <c r="D199" t="s">
        <v>243</v>
      </c>
      <c r="E199">
        <v>35</v>
      </c>
      <c r="F199">
        <v>2</v>
      </c>
      <c r="G199">
        <v>70</v>
      </c>
      <c r="H199" t="s">
        <v>29</v>
      </c>
      <c r="I199" t="s">
        <v>46</v>
      </c>
      <c r="J199" s="1">
        <v>45534</v>
      </c>
      <c r="K199" t="b">
        <v>0</v>
      </c>
      <c r="L199" t="s">
        <v>65</v>
      </c>
      <c r="M199">
        <v>8</v>
      </c>
      <c r="N199">
        <f>G199/SUMIF(B:B,B199,G:G)*100</f>
        <v>0.10675532442180555</v>
      </c>
      <c r="Q199">
        <f>VLOOKUP(C199, Categories_Pivot_Table!A:B, 2, FALSE)</f>
        <v>23.146341463414632</v>
      </c>
      <c r="T199">
        <f t="shared" si="4"/>
        <v>2024</v>
      </c>
    </row>
    <row r="200" spans="1:20" x14ac:dyDescent="0.2">
      <c r="A200" t="s">
        <v>376</v>
      </c>
      <c r="B200" t="s">
        <v>104</v>
      </c>
      <c r="C200" t="s">
        <v>27</v>
      </c>
      <c r="D200" t="s">
        <v>231</v>
      </c>
      <c r="E200">
        <v>15.5</v>
      </c>
      <c r="F200">
        <v>3</v>
      </c>
      <c r="G200">
        <v>46.5</v>
      </c>
      <c r="H200" t="s">
        <v>17</v>
      </c>
      <c r="I200" t="s">
        <v>46</v>
      </c>
      <c r="J200" s="1">
        <v>44842</v>
      </c>
      <c r="K200" t="b">
        <v>0</v>
      </c>
      <c r="L200" t="s">
        <v>35</v>
      </c>
      <c r="M200">
        <v>10</v>
      </c>
      <c r="N200">
        <f>G200/SUMIF(B:B,B200,G:G)*100</f>
        <v>7.5569206767100577E-2</v>
      </c>
      <c r="Q200">
        <f>VLOOKUP(C200, Categories_Pivot_Table!A:B, 2, FALSE)</f>
        <v>25.013711734693878</v>
      </c>
      <c r="T200">
        <f t="shared" si="4"/>
        <v>2022</v>
      </c>
    </row>
    <row r="201" spans="1:20" x14ac:dyDescent="0.2">
      <c r="A201" t="s">
        <v>377</v>
      </c>
      <c r="B201" t="s">
        <v>63</v>
      </c>
      <c r="C201" t="s">
        <v>15</v>
      </c>
      <c r="D201" t="s">
        <v>177</v>
      </c>
      <c r="E201">
        <v>5</v>
      </c>
      <c r="F201">
        <v>7</v>
      </c>
      <c r="G201">
        <v>35</v>
      </c>
      <c r="H201" t="s">
        <v>17</v>
      </c>
      <c r="I201" t="s">
        <v>18</v>
      </c>
      <c r="J201" s="1">
        <v>45637</v>
      </c>
      <c r="K201" t="b">
        <v>0</v>
      </c>
      <c r="L201" t="s">
        <v>30</v>
      </c>
      <c r="M201">
        <v>12</v>
      </c>
      <c r="N201">
        <f>G201/SUMIF(B:B,B201,G:G)*100</f>
        <v>5.7824477927570714E-2</v>
      </c>
      <c r="Q201">
        <f>VLOOKUP(C201, Categories_Pivot_Table!A:B, 2, FALSE)</f>
        <v>23.063808900523561</v>
      </c>
      <c r="T201">
        <f t="shared" si="4"/>
        <v>2024</v>
      </c>
    </row>
    <row r="202" spans="1:20" x14ac:dyDescent="0.2">
      <c r="A202" t="s">
        <v>378</v>
      </c>
      <c r="B202" t="s">
        <v>104</v>
      </c>
      <c r="C202" t="s">
        <v>38</v>
      </c>
      <c r="D202" t="s">
        <v>39</v>
      </c>
      <c r="E202">
        <v>12.5</v>
      </c>
      <c r="F202">
        <v>4</v>
      </c>
      <c r="G202">
        <v>50</v>
      </c>
      <c r="H202" t="s">
        <v>56</v>
      </c>
      <c r="I202" t="s">
        <v>18</v>
      </c>
      <c r="J202" s="1">
        <v>45488</v>
      </c>
      <c r="K202" t="b">
        <v>0</v>
      </c>
      <c r="L202" t="s">
        <v>19</v>
      </c>
      <c r="M202">
        <v>7</v>
      </c>
      <c r="N202">
        <f>G202/SUMIF(B:B,B202,G:G)*100</f>
        <v>8.1257211577527508E-2</v>
      </c>
      <c r="Q202">
        <f>VLOOKUP(C202, Categories_Pivot_Table!A:B, 2, FALSE)</f>
        <v>23.088790931989923</v>
      </c>
      <c r="T202">
        <f t="shared" si="4"/>
        <v>2024</v>
      </c>
    </row>
    <row r="203" spans="1:20" x14ac:dyDescent="0.2">
      <c r="A203" t="s">
        <v>379</v>
      </c>
      <c r="B203" t="s">
        <v>37</v>
      </c>
      <c r="C203" t="s">
        <v>27</v>
      </c>
      <c r="D203" t="s">
        <v>380</v>
      </c>
      <c r="E203">
        <v>41</v>
      </c>
      <c r="F203">
        <v>3</v>
      </c>
      <c r="G203">
        <v>123</v>
      </c>
      <c r="H203" t="s">
        <v>29</v>
      </c>
      <c r="I203" t="s">
        <v>18</v>
      </c>
      <c r="J203" s="1">
        <v>45571</v>
      </c>
      <c r="K203" t="b">
        <v>1</v>
      </c>
      <c r="L203" t="s">
        <v>24</v>
      </c>
      <c r="M203">
        <v>10</v>
      </c>
      <c r="N203">
        <f>G203/SUMIF(B:B,B203,G:G)*100</f>
        <v>0.1836519869502572</v>
      </c>
      <c r="Q203">
        <f>VLOOKUP(C203, Categories_Pivot_Table!A:B, 2, FALSE)</f>
        <v>25.013711734693878</v>
      </c>
      <c r="T203">
        <f t="shared" si="4"/>
        <v>2024</v>
      </c>
    </row>
    <row r="204" spans="1:20" x14ac:dyDescent="0.2">
      <c r="A204" t="s">
        <v>381</v>
      </c>
      <c r="B204" t="s">
        <v>54</v>
      </c>
      <c r="C204" t="s">
        <v>27</v>
      </c>
      <c r="D204" t="s">
        <v>119</v>
      </c>
      <c r="E204">
        <v>38</v>
      </c>
      <c r="F204">
        <v>2</v>
      </c>
      <c r="G204">
        <v>76</v>
      </c>
      <c r="H204" t="s">
        <v>17</v>
      </c>
      <c r="I204" t="s">
        <v>46</v>
      </c>
      <c r="J204" s="1">
        <v>45295</v>
      </c>
      <c r="K204" t="b">
        <v>0</v>
      </c>
      <c r="L204" t="s">
        <v>42</v>
      </c>
      <c r="M204">
        <v>1</v>
      </c>
      <c r="N204">
        <f>G204/SUMIF(B:B,B204,G:G)*100</f>
        <v>0.13297058025911768</v>
      </c>
      <c r="Q204">
        <f>VLOOKUP(C204, Categories_Pivot_Table!A:B, 2, FALSE)</f>
        <v>25.013711734693878</v>
      </c>
      <c r="T204">
        <f t="shared" si="4"/>
        <v>2024</v>
      </c>
    </row>
    <row r="205" spans="1:20" x14ac:dyDescent="0.2">
      <c r="A205" t="s">
        <v>382</v>
      </c>
      <c r="B205" t="s">
        <v>21</v>
      </c>
      <c r="C205" t="s">
        <v>15</v>
      </c>
      <c r="D205" t="s">
        <v>41</v>
      </c>
      <c r="E205">
        <v>23</v>
      </c>
      <c r="F205">
        <v>8</v>
      </c>
      <c r="G205">
        <v>40</v>
      </c>
      <c r="H205" t="s">
        <v>56</v>
      </c>
      <c r="I205" t="s">
        <v>18</v>
      </c>
      <c r="J205" s="1">
        <v>44967</v>
      </c>
      <c r="K205" t="b">
        <v>0</v>
      </c>
      <c r="L205" t="s">
        <v>65</v>
      </c>
      <c r="M205">
        <v>2</v>
      </c>
      <c r="N205">
        <f>G205/SUMIF(B:B,B205,G:G)*100</f>
        <v>6.4795691086542748E-2</v>
      </c>
      <c r="Q205">
        <f>VLOOKUP(C205, Categories_Pivot_Table!A:B, 2, FALSE)</f>
        <v>23.063808900523561</v>
      </c>
      <c r="T205">
        <f t="shared" si="4"/>
        <v>2023</v>
      </c>
    </row>
    <row r="206" spans="1:20" x14ac:dyDescent="0.2">
      <c r="A206" t="s">
        <v>383</v>
      </c>
      <c r="B206" t="s">
        <v>21</v>
      </c>
      <c r="C206" t="s">
        <v>135</v>
      </c>
      <c r="D206" t="s">
        <v>384</v>
      </c>
      <c r="E206">
        <v>9.5</v>
      </c>
      <c r="F206">
        <v>5</v>
      </c>
      <c r="G206">
        <v>47.5</v>
      </c>
      <c r="H206" t="s">
        <v>29</v>
      </c>
      <c r="I206" t="s">
        <v>18</v>
      </c>
      <c r="J206" s="1">
        <v>45581</v>
      </c>
      <c r="K206" t="b">
        <v>0</v>
      </c>
      <c r="L206" t="s">
        <v>30</v>
      </c>
      <c r="M206">
        <v>10</v>
      </c>
      <c r="N206">
        <f>G206/SUMIF(B:B,B206,G:G)*100</f>
        <v>7.6944883165269512E-2</v>
      </c>
      <c r="Q206">
        <f>VLOOKUP(C206, Categories_Pivot_Table!A:B, 2, FALSE)</f>
        <v>23.146341463414632</v>
      </c>
      <c r="T206">
        <f t="shared" si="4"/>
        <v>2024</v>
      </c>
    </row>
    <row r="207" spans="1:20" x14ac:dyDescent="0.2">
      <c r="A207" t="s">
        <v>385</v>
      </c>
      <c r="B207" t="s">
        <v>104</v>
      </c>
      <c r="C207" t="s">
        <v>135</v>
      </c>
      <c r="D207" t="s">
        <v>243</v>
      </c>
      <c r="E207">
        <v>35</v>
      </c>
      <c r="F207">
        <v>7</v>
      </c>
      <c r="G207">
        <v>245</v>
      </c>
      <c r="H207" t="s">
        <v>56</v>
      </c>
      <c r="I207" t="s">
        <v>18</v>
      </c>
      <c r="J207" s="1">
        <v>45150</v>
      </c>
      <c r="K207" t="b">
        <v>0</v>
      </c>
      <c r="L207" t="s">
        <v>35</v>
      </c>
      <c r="M207">
        <v>8</v>
      </c>
      <c r="N207">
        <f>G207/SUMIF(B:B,B207,G:G)*100</f>
        <v>0.39816033672988477</v>
      </c>
      <c r="Q207">
        <f>VLOOKUP(C207, Categories_Pivot_Table!A:B, 2, FALSE)</f>
        <v>23.146341463414632</v>
      </c>
      <c r="T207">
        <f t="shared" si="4"/>
        <v>2023</v>
      </c>
    </row>
    <row r="208" spans="1:20" x14ac:dyDescent="0.2">
      <c r="A208" t="s">
        <v>386</v>
      </c>
      <c r="B208" t="s">
        <v>37</v>
      </c>
      <c r="C208" t="s">
        <v>15</v>
      </c>
      <c r="D208" t="s">
        <v>16</v>
      </c>
      <c r="E208">
        <v>18.5</v>
      </c>
      <c r="F208">
        <v>3</v>
      </c>
      <c r="G208">
        <v>55.5</v>
      </c>
      <c r="H208" t="s">
        <v>56</v>
      </c>
      <c r="I208" t="s">
        <v>46</v>
      </c>
      <c r="J208" s="1">
        <v>45319</v>
      </c>
      <c r="K208" t="b">
        <v>0</v>
      </c>
      <c r="L208" t="s">
        <v>24</v>
      </c>
      <c r="M208">
        <v>1</v>
      </c>
      <c r="N208">
        <f>G208/SUMIF(B:B,B208,G:G)*100</f>
        <v>8.2867359965359946E-2</v>
      </c>
      <c r="Q208">
        <f>VLOOKUP(C208, Categories_Pivot_Table!A:B, 2, FALSE)</f>
        <v>23.063808900523561</v>
      </c>
      <c r="T208">
        <f t="shared" si="4"/>
        <v>2024</v>
      </c>
    </row>
    <row r="209" spans="1:20" x14ac:dyDescent="0.2">
      <c r="A209" t="s">
        <v>387</v>
      </c>
      <c r="B209" t="s">
        <v>81</v>
      </c>
      <c r="C209" t="s">
        <v>22</v>
      </c>
      <c r="D209" t="s">
        <v>388</v>
      </c>
      <c r="E209">
        <v>6.5</v>
      </c>
      <c r="F209">
        <v>1</v>
      </c>
      <c r="G209">
        <v>6.5</v>
      </c>
      <c r="H209" t="s">
        <v>17</v>
      </c>
      <c r="I209" t="s">
        <v>18</v>
      </c>
      <c r="J209" s="1">
        <v>45446</v>
      </c>
      <c r="K209" t="b">
        <v>0</v>
      </c>
      <c r="L209" t="s">
        <v>19</v>
      </c>
      <c r="M209">
        <v>6</v>
      </c>
      <c r="N209">
        <f>G209/SUMIF(B:B,B209,G:G)*100</f>
        <v>1.029205690715773E-2</v>
      </c>
      <c r="Q209">
        <f>VLOOKUP(C209, Categories_Pivot_Table!A:B, 2, FALSE)</f>
        <v>21.505681818181817</v>
      </c>
      <c r="T209">
        <f t="shared" si="4"/>
        <v>2024</v>
      </c>
    </row>
    <row r="210" spans="1:20" x14ac:dyDescent="0.2">
      <c r="A210" t="s">
        <v>389</v>
      </c>
      <c r="B210" t="s">
        <v>84</v>
      </c>
      <c r="C210" t="s">
        <v>33</v>
      </c>
      <c r="D210" t="s">
        <v>109</v>
      </c>
      <c r="E210">
        <v>41</v>
      </c>
      <c r="F210">
        <v>2</v>
      </c>
      <c r="G210">
        <v>82</v>
      </c>
      <c r="H210" t="s">
        <v>17</v>
      </c>
      <c r="I210" t="s">
        <v>18</v>
      </c>
      <c r="J210" s="1">
        <v>45602</v>
      </c>
      <c r="K210" t="b">
        <v>0</v>
      </c>
      <c r="L210" t="s">
        <v>30</v>
      </c>
      <c r="M210">
        <v>11</v>
      </c>
      <c r="N210">
        <f>G210/SUMIF(B:B,B210,G:G)*100</f>
        <v>0.13275589913789615</v>
      </c>
      <c r="Q210">
        <f>VLOOKUP(C210, Categories_Pivot_Table!A:B, 2, FALSE)</f>
        <v>23.300574345883856</v>
      </c>
      <c r="T210">
        <f t="shared" si="4"/>
        <v>2024</v>
      </c>
    </row>
    <row r="211" spans="1:20" x14ac:dyDescent="0.2">
      <c r="A211" t="s">
        <v>390</v>
      </c>
      <c r="B211" t="s">
        <v>121</v>
      </c>
      <c r="C211" t="s">
        <v>22</v>
      </c>
      <c r="D211" t="s">
        <v>205</v>
      </c>
      <c r="E211">
        <v>15.5</v>
      </c>
      <c r="F211">
        <v>6</v>
      </c>
      <c r="G211">
        <v>93</v>
      </c>
      <c r="H211" t="s">
        <v>17</v>
      </c>
      <c r="I211" t="s">
        <v>46</v>
      </c>
      <c r="J211" s="1">
        <v>44791</v>
      </c>
      <c r="K211" t="b">
        <v>0</v>
      </c>
      <c r="L211" t="s">
        <v>42</v>
      </c>
      <c r="M211">
        <v>8</v>
      </c>
      <c r="N211">
        <f>G211/SUMIF(B:B,B211,G:G)*100</f>
        <v>0.14183207387468449</v>
      </c>
      <c r="Q211">
        <f>VLOOKUP(C211, Categories_Pivot_Table!A:B, 2, FALSE)</f>
        <v>21.505681818181817</v>
      </c>
      <c r="T211">
        <f t="shared" si="4"/>
        <v>2022</v>
      </c>
    </row>
    <row r="212" spans="1:20" x14ac:dyDescent="0.2">
      <c r="A212" t="s">
        <v>391</v>
      </c>
      <c r="B212" t="s">
        <v>51</v>
      </c>
      <c r="C212" t="s">
        <v>135</v>
      </c>
      <c r="D212" t="s">
        <v>325</v>
      </c>
      <c r="E212">
        <v>30.5</v>
      </c>
      <c r="F212">
        <v>5</v>
      </c>
      <c r="G212">
        <v>152.5</v>
      </c>
      <c r="H212" t="s">
        <v>29</v>
      </c>
      <c r="I212" t="s">
        <v>18</v>
      </c>
      <c r="J212" s="1">
        <v>44843</v>
      </c>
      <c r="K212" t="b">
        <v>1</v>
      </c>
      <c r="L212" t="s">
        <v>24</v>
      </c>
      <c r="M212">
        <v>10</v>
      </c>
      <c r="N212">
        <f>G212/SUMIF(B:B,B212,G:G)*100</f>
        <v>0.23640845179592912</v>
      </c>
      <c r="Q212">
        <f>VLOOKUP(C212, Categories_Pivot_Table!A:B, 2, FALSE)</f>
        <v>23.146341463414632</v>
      </c>
      <c r="T212">
        <f t="shared" si="4"/>
        <v>2022</v>
      </c>
    </row>
    <row r="213" spans="1:20" x14ac:dyDescent="0.2">
      <c r="A213" t="s">
        <v>392</v>
      </c>
      <c r="B213" t="s">
        <v>121</v>
      </c>
      <c r="C213" t="s">
        <v>15</v>
      </c>
      <c r="D213" t="s">
        <v>64</v>
      </c>
      <c r="E213">
        <v>39.5</v>
      </c>
      <c r="F213">
        <v>3</v>
      </c>
      <c r="G213">
        <v>118.5</v>
      </c>
      <c r="H213" t="s">
        <v>29</v>
      </c>
      <c r="I213" t="s">
        <v>18</v>
      </c>
      <c r="J213" s="1">
        <v>44818</v>
      </c>
      <c r="K213" t="b">
        <v>0</v>
      </c>
      <c r="L213" t="s">
        <v>30</v>
      </c>
      <c r="M213">
        <v>9</v>
      </c>
      <c r="N213">
        <f>G213/SUMIF(B:B,B213,G:G)*100</f>
        <v>0.1807215134854851</v>
      </c>
      <c r="Q213">
        <f>VLOOKUP(C213, Categories_Pivot_Table!A:B, 2, FALSE)</f>
        <v>23.063808900523561</v>
      </c>
      <c r="T213">
        <f t="shared" si="4"/>
        <v>2022</v>
      </c>
    </row>
    <row r="214" spans="1:20" x14ac:dyDescent="0.2">
      <c r="A214" t="s">
        <v>393</v>
      </c>
      <c r="B214" t="s">
        <v>118</v>
      </c>
      <c r="C214" t="s">
        <v>27</v>
      </c>
      <c r="D214" t="s">
        <v>394</v>
      </c>
      <c r="E214">
        <v>5</v>
      </c>
      <c r="F214">
        <v>7</v>
      </c>
      <c r="G214">
        <v>35</v>
      </c>
      <c r="H214" t="s">
        <v>17</v>
      </c>
      <c r="I214" t="s">
        <v>46</v>
      </c>
      <c r="J214" s="1">
        <v>45034</v>
      </c>
      <c r="K214" t="b">
        <v>0</v>
      </c>
      <c r="L214" t="s">
        <v>49</v>
      </c>
      <c r="M214">
        <v>4</v>
      </c>
      <c r="N214">
        <f>G214/SUMIF(B:B,B214,G:G)*100</f>
        <v>5.7568630031087066E-2</v>
      </c>
      <c r="Q214">
        <f>VLOOKUP(C214, Categories_Pivot_Table!A:B, 2, FALSE)</f>
        <v>25.013711734693878</v>
      </c>
      <c r="T214">
        <f t="shared" si="4"/>
        <v>2023</v>
      </c>
    </row>
    <row r="215" spans="1:20" x14ac:dyDescent="0.2">
      <c r="A215" t="s">
        <v>395</v>
      </c>
      <c r="B215" t="s">
        <v>106</v>
      </c>
      <c r="C215" t="s">
        <v>38</v>
      </c>
      <c r="D215" t="s">
        <v>362</v>
      </c>
      <c r="E215">
        <v>41</v>
      </c>
      <c r="F215">
        <v>3</v>
      </c>
      <c r="G215">
        <v>123</v>
      </c>
      <c r="H215" t="s">
        <v>29</v>
      </c>
      <c r="I215" t="s">
        <v>46</v>
      </c>
      <c r="J215" s="1">
        <v>44647</v>
      </c>
      <c r="K215" t="b">
        <v>0</v>
      </c>
      <c r="L215" t="s">
        <v>24</v>
      </c>
      <c r="M215">
        <v>3</v>
      </c>
      <c r="N215">
        <f>G215/SUMIF(B:B,B215,G:G)*100</f>
        <v>0.20045632333767927</v>
      </c>
      <c r="Q215">
        <f>VLOOKUP(C215, Categories_Pivot_Table!A:B, 2, FALSE)</f>
        <v>23.088790931989923</v>
      </c>
      <c r="T215">
        <f t="shared" si="4"/>
        <v>2022</v>
      </c>
    </row>
    <row r="216" spans="1:20" x14ac:dyDescent="0.2">
      <c r="A216" t="s">
        <v>396</v>
      </c>
      <c r="B216" t="s">
        <v>95</v>
      </c>
      <c r="C216" t="s">
        <v>15</v>
      </c>
      <c r="D216" t="s">
        <v>102</v>
      </c>
      <c r="E216">
        <v>12.5</v>
      </c>
      <c r="F216">
        <v>2</v>
      </c>
      <c r="G216">
        <v>25</v>
      </c>
      <c r="H216" t="s">
        <v>17</v>
      </c>
      <c r="I216" t="s">
        <v>46</v>
      </c>
      <c r="J216" s="1">
        <v>45233</v>
      </c>
      <c r="K216" t="b">
        <v>0</v>
      </c>
      <c r="L216" t="s">
        <v>65</v>
      </c>
      <c r="M216">
        <v>11</v>
      </c>
      <c r="N216">
        <f>G216/SUMIF(B:B,B216,G:G)*100</f>
        <v>3.7118698173017675E-2</v>
      </c>
      <c r="Q216">
        <f>VLOOKUP(C216, Categories_Pivot_Table!A:B, 2, FALSE)</f>
        <v>23.063808900523561</v>
      </c>
      <c r="T216">
        <f t="shared" si="4"/>
        <v>2023</v>
      </c>
    </row>
    <row r="217" spans="1:20" x14ac:dyDescent="0.2">
      <c r="A217" t="s">
        <v>397</v>
      </c>
      <c r="B217" t="s">
        <v>21</v>
      </c>
      <c r="C217" t="s">
        <v>33</v>
      </c>
      <c r="D217" t="s">
        <v>398</v>
      </c>
      <c r="E217">
        <v>21.5</v>
      </c>
      <c r="F217">
        <v>8</v>
      </c>
      <c r="G217">
        <v>172</v>
      </c>
      <c r="H217" t="s">
        <v>17</v>
      </c>
      <c r="I217" t="s">
        <v>46</v>
      </c>
      <c r="J217" s="1">
        <v>45060</v>
      </c>
      <c r="K217" t="b">
        <v>0</v>
      </c>
      <c r="L217" t="s">
        <v>24</v>
      </c>
      <c r="M217">
        <v>5</v>
      </c>
      <c r="N217">
        <f>G217/SUMIF(B:B,B217,G:G)*100</f>
        <v>0.2786214716721338</v>
      </c>
      <c r="Q217">
        <f>VLOOKUP(C217, Categories_Pivot_Table!A:B, 2, FALSE)</f>
        <v>23.300574345883856</v>
      </c>
      <c r="T217">
        <f t="shared" si="4"/>
        <v>2023</v>
      </c>
    </row>
    <row r="218" spans="1:20" x14ac:dyDescent="0.2">
      <c r="A218" t="s">
        <v>399</v>
      </c>
      <c r="B218" t="s">
        <v>106</v>
      </c>
      <c r="C218" t="s">
        <v>27</v>
      </c>
      <c r="D218" t="s">
        <v>221</v>
      </c>
      <c r="E218">
        <v>35</v>
      </c>
      <c r="F218">
        <v>8</v>
      </c>
      <c r="G218">
        <v>280</v>
      </c>
      <c r="H218" t="s">
        <v>29</v>
      </c>
      <c r="I218" t="s">
        <v>46</v>
      </c>
      <c r="J218" s="1">
        <v>45258</v>
      </c>
      <c r="K218" t="b">
        <v>1</v>
      </c>
      <c r="L218" t="s">
        <v>49</v>
      </c>
      <c r="M218">
        <v>11</v>
      </c>
      <c r="N218">
        <f>G218/SUMIF(B:B,B218,G:G)*100</f>
        <v>0.45632333767926986</v>
      </c>
      <c r="Q218">
        <f>VLOOKUP(C218, Categories_Pivot_Table!A:B, 2, FALSE)</f>
        <v>25.013711734693878</v>
      </c>
      <c r="T218">
        <f t="shared" si="4"/>
        <v>2023</v>
      </c>
    </row>
    <row r="219" spans="1:20" x14ac:dyDescent="0.2">
      <c r="A219" t="s">
        <v>400</v>
      </c>
      <c r="B219" t="s">
        <v>37</v>
      </c>
      <c r="C219" t="s">
        <v>27</v>
      </c>
      <c r="D219" t="s">
        <v>119</v>
      </c>
      <c r="E219">
        <v>38</v>
      </c>
      <c r="F219">
        <v>5</v>
      </c>
      <c r="G219">
        <v>190</v>
      </c>
      <c r="H219" t="s">
        <v>29</v>
      </c>
      <c r="I219" t="s">
        <v>18</v>
      </c>
      <c r="J219" s="1">
        <v>45533</v>
      </c>
      <c r="K219" t="b">
        <v>0</v>
      </c>
      <c r="L219" t="s">
        <v>42</v>
      </c>
      <c r="M219">
        <v>8</v>
      </c>
      <c r="N219">
        <f>G219/SUMIF(B:B,B219,G:G)*100</f>
        <v>0.2836900611426737</v>
      </c>
      <c r="Q219">
        <f>VLOOKUP(C219, Categories_Pivot_Table!A:B, 2, FALSE)</f>
        <v>25.013711734693878</v>
      </c>
      <c r="T219">
        <f t="shared" si="4"/>
        <v>2024</v>
      </c>
    </row>
    <row r="220" spans="1:20" x14ac:dyDescent="0.2">
      <c r="A220" t="s">
        <v>401</v>
      </c>
      <c r="B220" t="s">
        <v>47</v>
      </c>
      <c r="C220" t="s">
        <v>27</v>
      </c>
      <c r="D220" t="s">
        <v>140</v>
      </c>
      <c r="E220">
        <v>27.5</v>
      </c>
      <c r="F220">
        <v>7</v>
      </c>
      <c r="G220">
        <v>192.5</v>
      </c>
      <c r="H220" t="s">
        <v>17</v>
      </c>
      <c r="I220" t="s">
        <v>18</v>
      </c>
      <c r="J220" s="1">
        <v>44604</v>
      </c>
      <c r="K220" t="b">
        <v>0</v>
      </c>
      <c r="L220" t="s">
        <v>35</v>
      </c>
      <c r="M220">
        <v>2</v>
      </c>
      <c r="N220">
        <f>G220/SUMIF(B:B,B220,G:G)*100</f>
        <v>0.30588085741979565</v>
      </c>
      <c r="Q220">
        <f>VLOOKUP(C220, Categories_Pivot_Table!A:B, 2, FALSE)</f>
        <v>25.013711734693878</v>
      </c>
      <c r="T220">
        <f t="shared" si="4"/>
        <v>2022</v>
      </c>
    </row>
    <row r="221" spans="1:20" x14ac:dyDescent="0.2">
      <c r="A221" t="s">
        <v>402</v>
      </c>
      <c r="B221" t="s">
        <v>26</v>
      </c>
      <c r="C221" t="s">
        <v>74</v>
      </c>
      <c r="D221" t="s">
        <v>124</v>
      </c>
      <c r="E221">
        <v>18.5</v>
      </c>
      <c r="F221">
        <v>4</v>
      </c>
      <c r="G221">
        <v>74</v>
      </c>
      <c r="H221" t="s">
        <v>17</v>
      </c>
      <c r="I221" t="s">
        <v>18</v>
      </c>
      <c r="J221" s="1">
        <v>44738</v>
      </c>
      <c r="K221" t="b">
        <v>0</v>
      </c>
      <c r="L221" t="s">
        <v>24</v>
      </c>
      <c r="M221">
        <v>6</v>
      </c>
      <c r="N221">
        <f>G221/SUMIF(B:B,B221,G:G)*100</f>
        <v>0.11926538966742686</v>
      </c>
      <c r="Q221">
        <f>VLOOKUP(C221, Categories_Pivot_Table!A:B, 2, FALSE)</f>
        <v>24.317096165933375</v>
      </c>
      <c r="T221">
        <f t="shared" si="4"/>
        <v>2022</v>
      </c>
    </row>
    <row r="222" spans="1:20" x14ac:dyDescent="0.2">
      <c r="A222" t="s">
        <v>403</v>
      </c>
      <c r="B222" t="s">
        <v>32</v>
      </c>
      <c r="C222" t="s">
        <v>38</v>
      </c>
      <c r="D222" t="s">
        <v>404</v>
      </c>
      <c r="E222">
        <v>11</v>
      </c>
      <c r="F222">
        <v>6</v>
      </c>
      <c r="G222">
        <v>66</v>
      </c>
      <c r="H222" t="s">
        <v>29</v>
      </c>
      <c r="I222" t="s">
        <v>46</v>
      </c>
      <c r="J222" s="1">
        <v>44722</v>
      </c>
      <c r="K222" t="b">
        <v>0</v>
      </c>
      <c r="L222" t="s">
        <v>65</v>
      </c>
      <c r="M222">
        <v>6</v>
      </c>
      <c r="N222">
        <f>G222/SUMIF(B:B,B222,G:G)*100</f>
        <v>0.11256555664520529</v>
      </c>
      <c r="Q222">
        <f>VLOOKUP(C222, Categories_Pivot_Table!A:B, 2, FALSE)</f>
        <v>23.088790931989923</v>
      </c>
      <c r="T222">
        <f t="shared" si="4"/>
        <v>2022</v>
      </c>
    </row>
    <row r="223" spans="1:20" x14ac:dyDescent="0.2">
      <c r="A223" t="s">
        <v>405</v>
      </c>
      <c r="B223" t="s">
        <v>106</v>
      </c>
      <c r="C223" t="s">
        <v>74</v>
      </c>
      <c r="D223" t="s">
        <v>107</v>
      </c>
      <c r="E223">
        <v>35</v>
      </c>
      <c r="F223">
        <v>3</v>
      </c>
      <c r="G223">
        <v>105</v>
      </c>
      <c r="H223" t="s">
        <v>29</v>
      </c>
      <c r="I223" t="s">
        <v>18</v>
      </c>
      <c r="J223" s="1">
        <v>44909</v>
      </c>
      <c r="K223" t="b">
        <v>1</v>
      </c>
      <c r="L223" t="s">
        <v>30</v>
      </c>
      <c r="M223">
        <v>12</v>
      </c>
      <c r="N223">
        <f>G223/SUMIF(B:B,B223,G:G)*100</f>
        <v>0.17112125162972619</v>
      </c>
      <c r="Q223">
        <f>VLOOKUP(C223, Categories_Pivot_Table!A:B, 2, FALSE)</f>
        <v>24.317096165933375</v>
      </c>
      <c r="T223">
        <f t="shared" si="4"/>
        <v>2022</v>
      </c>
    </row>
    <row r="224" spans="1:20" x14ac:dyDescent="0.2">
      <c r="A224" t="s">
        <v>406</v>
      </c>
      <c r="B224" t="s">
        <v>84</v>
      </c>
      <c r="C224" t="s">
        <v>33</v>
      </c>
      <c r="D224" t="s">
        <v>109</v>
      </c>
      <c r="E224">
        <v>41</v>
      </c>
      <c r="F224">
        <v>5</v>
      </c>
      <c r="G224">
        <v>205</v>
      </c>
      <c r="H224" t="s">
        <v>56</v>
      </c>
      <c r="I224" t="s">
        <v>46</v>
      </c>
      <c r="J224" s="1">
        <v>45211</v>
      </c>
      <c r="K224" t="b">
        <v>0</v>
      </c>
      <c r="L224" t="s">
        <v>42</v>
      </c>
      <c r="M224">
        <v>10</v>
      </c>
      <c r="N224">
        <f>G224/SUMIF(B:B,B224,G:G)*100</f>
        <v>0.33188974784474035</v>
      </c>
      <c r="Q224">
        <f>VLOOKUP(C224, Categories_Pivot_Table!A:B, 2, FALSE)</f>
        <v>23.300574345883856</v>
      </c>
      <c r="T224">
        <f t="shared" si="4"/>
        <v>2023</v>
      </c>
    </row>
    <row r="225" spans="1:20" x14ac:dyDescent="0.2">
      <c r="A225" t="s">
        <v>407</v>
      </c>
      <c r="B225" t="s">
        <v>47</v>
      </c>
      <c r="C225" t="s">
        <v>38</v>
      </c>
      <c r="D225" t="s">
        <v>133</v>
      </c>
      <c r="E225">
        <v>21.5</v>
      </c>
      <c r="F225">
        <v>7</v>
      </c>
      <c r="G225">
        <v>150.5</v>
      </c>
      <c r="H225" t="s">
        <v>17</v>
      </c>
      <c r="I225" t="s">
        <v>46</v>
      </c>
      <c r="J225" s="1">
        <v>45548</v>
      </c>
      <c r="K225" t="b">
        <v>0</v>
      </c>
      <c r="L225" t="s">
        <v>65</v>
      </c>
      <c r="M225">
        <v>9</v>
      </c>
      <c r="N225">
        <f>G225/SUMIF(B:B,B225,G:G)*100</f>
        <v>0.23914321580093115</v>
      </c>
      <c r="Q225">
        <f>VLOOKUP(C225, Categories_Pivot_Table!A:B, 2, FALSE)</f>
        <v>23.088790931989923</v>
      </c>
      <c r="T225">
        <f t="shared" si="4"/>
        <v>2024</v>
      </c>
    </row>
    <row r="226" spans="1:20" x14ac:dyDescent="0.2">
      <c r="A226" t="s">
        <v>408</v>
      </c>
      <c r="B226" t="s">
        <v>113</v>
      </c>
      <c r="C226" t="s">
        <v>135</v>
      </c>
      <c r="D226" t="s">
        <v>144</v>
      </c>
      <c r="E226">
        <v>11</v>
      </c>
      <c r="F226">
        <v>10</v>
      </c>
      <c r="G226">
        <v>110</v>
      </c>
      <c r="H226" t="s">
        <v>56</v>
      </c>
      <c r="I226" t="s">
        <v>18</v>
      </c>
      <c r="J226" s="1">
        <v>45320</v>
      </c>
      <c r="K226" t="b">
        <v>0</v>
      </c>
      <c r="L226" t="s">
        <v>19</v>
      </c>
      <c r="M226">
        <v>1</v>
      </c>
      <c r="N226">
        <f>G226/SUMIF(B:B,B226,G:G)*100</f>
        <v>0.18112064281362686</v>
      </c>
      <c r="Q226">
        <f>VLOOKUP(C226, Categories_Pivot_Table!A:B, 2, FALSE)</f>
        <v>23.146341463414632</v>
      </c>
      <c r="T226">
        <f t="shared" si="4"/>
        <v>2024</v>
      </c>
    </row>
    <row r="227" spans="1:20" x14ac:dyDescent="0.2">
      <c r="A227" t="s">
        <v>409</v>
      </c>
      <c r="B227" t="s">
        <v>95</v>
      </c>
      <c r="C227" t="s">
        <v>22</v>
      </c>
      <c r="D227" t="s">
        <v>272</v>
      </c>
      <c r="E227">
        <v>5</v>
      </c>
      <c r="F227">
        <v>2</v>
      </c>
      <c r="G227">
        <v>10</v>
      </c>
      <c r="H227" t="s">
        <v>17</v>
      </c>
      <c r="I227" t="s">
        <v>18</v>
      </c>
      <c r="J227" s="1">
        <v>45053</v>
      </c>
      <c r="K227" t="b">
        <v>1</v>
      </c>
      <c r="L227" t="s">
        <v>24</v>
      </c>
      <c r="M227">
        <v>5</v>
      </c>
      <c r="N227">
        <f>G227/SUMIF(B:B,B227,G:G)*100</f>
        <v>1.484747926920707E-2</v>
      </c>
      <c r="Q227">
        <f>VLOOKUP(C227, Categories_Pivot_Table!A:B, 2, FALSE)</f>
        <v>21.505681818181817</v>
      </c>
      <c r="T227">
        <f t="shared" si="4"/>
        <v>2023</v>
      </c>
    </row>
    <row r="228" spans="1:20" x14ac:dyDescent="0.2">
      <c r="A228" t="s">
        <v>410</v>
      </c>
      <c r="B228" t="s">
        <v>104</v>
      </c>
      <c r="C228" t="s">
        <v>22</v>
      </c>
      <c r="D228" t="s">
        <v>214</v>
      </c>
      <c r="E228">
        <v>9.5</v>
      </c>
      <c r="F228">
        <v>2</v>
      </c>
      <c r="G228">
        <v>19</v>
      </c>
      <c r="H228" t="s">
        <v>29</v>
      </c>
      <c r="I228" t="s">
        <v>46</v>
      </c>
      <c r="J228" s="1">
        <v>45585</v>
      </c>
      <c r="K228" t="b">
        <v>0</v>
      </c>
      <c r="L228" t="s">
        <v>24</v>
      </c>
      <c r="M228">
        <v>10</v>
      </c>
      <c r="N228">
        <f>G228/SUMIF(B:B,B228,G:G)*100</f>
        <v>3.0877740399460452E-2</v>
      </c>
      <c r="Q228">
        <f>VLOOKUP(C228, Categories_Pivot_Table!A:B, 2, FALSE)</f>
        <v>21.505681818181817</v>
      </c>
      <c r="T228">
        <f t="shared" si="4"/>
        <v>2024</v>
      </c>
    </row>
    <row r="229" spans="1:20" x14ac:dyDescent="0.2">
      <c r="A229" t="s">
        <v>411</v>
      </c>
      <c r="B229" t="s">
        <v>14</v>
      </c>
      <c r="C229" t="s">
        <v>22</v>
      </c>
      <c r="D229" t="s">
        <v>388</v>
      </c>
      <c r="E229">
        <v>6.5</v>
      </c>
      <c r="F229">
        <v>1</v>
      </c>
      <c r="G229">
        <v>6.5</v>
      </c>
      <c r="H229" t="s">
        <v>56</v>
      </c>
      <c r="I229" t="s">
        <v>18</v>
      </c>
      <c r="J229" s="1">
        <v>44880</v>
      </c>
      <c r="K229" t="b">
        <v>0</v>
      </c>
      <c r="L229" t="s">
        <v>49</v>
      </c>
      <c r="M229">
        <v>11</v>
      </c>
      <c r="N229">
        <f>G229/SUMIF(B:B,B229,G:G)*100</f>
        <v>1.0582269001278012E-2</v>
      </c>
      <c r="Q229">
        <f>VLOOKUP(C229, Categories_Pivot_Table!A:B, 2, FALSE)</f>
        <v>21.505681818181817</v>
      </c>
      <c r="T229">
        <f t="shared" si="4"/>
        <v>2022</v>
      </c>
    </row>
    <row r="230" spans="1:20" x14ac:dyDescent="0.2">
      <c r="A230" t="s">
        <v>412</v>
      </c>
      <c r="B230" t="s">
        <v>95</v>
      </c>
      <c r="C230" t="s">
        <v>38</v>
      </c>
      <c r="D230" t="s">
        <v>131</v>
      </c>
      <c r="E230">
        <v>8</v>
      </c>
      <c r="F230">
        <v>6</v>
      </c>
      <c r="G230">
        <v>48</v>
      </c>
      <c r="H230" t="s">
        <v>29</v>
      </c>
      <c r="I230" t="s">
        <v>46</v>
      </c>
      <c r="J230" s="1">
        <v>45301</v>
      </c>
      <c r="K230" t="b">
        <v>0</v>
      </c>
      <c r="L230" t="s">
        <v>30</v>
      </c>
      <c r="M230">
        <v>1</v>
      </c>
      <c r="N230">
        <f>G230/SUMIF(B:B,B230,G:G)*100</f>
        <v>7.1267900492193934E-2</v>
      </c>
      <c r="Q230">
        <f>VLOOKUP(C230, Categories_Pivot_Table!A:B, 2, FALSE)</f>
        <v>23.088790931989923</v>
      </c>
      <c r="T230">
        <f t="shared" si="4"/>
        <v>2024</v>
      </c>
    </row>
    <row r="231" spans="1:20" x14ac:dyDescent="0.2">
      <c r="A231" t="s">
        <v>413</v>
      </c>
      <c r="B231" t="s">
        <v>26</v>
      </c>
      <c r="C231" t="s">
        <v>74</v>
      </c>
      <c r="D231" t="s">
        <v>107</v>
      </c>
      <c r="E231">
        <v>35</v>
      </c>
      <c r="F231">
        <v>5</v>
      </c>
      <c r="G231">
        <v>175</v>
      </c>
      <c r="H231" t="s">
        <v>17</v>
      </c>
      <c r="I231" t="s">
        <v>18</v>
      </c>
      <c r="J231" s="1">
        <v>44663</v>
      </c>
      <c r="K231" t="b">
        <v>0</v>
      </c>
      <c r="L231" t="s">
        <v>49</v>
      </c>
      <c r="M231">
        <v>4</v>
      </c>
      <c r="N231">
        <f>G231/SUMIF(B:B,B231,G:G)*100</f>
        <v>0.28204652961891485</v>
      </c>
      <c r="Q231">
        <f>VLOOKUP(C231, Categories_Pivot_Table!A:B, 2, FALSE)</f>
        <v>24.317096165933375</v>
      </c>
      <c r="T231">
        <f t="shared" si="4"/>
        <v>2022</v>
      </c>
    </row>
    <row r="232" spans="1:20" x14ac:dyDescent="0.2">
      <c r="A232" t="s">
        <v>414</v>
      </c>
      <c r="B232" t="s">
        <v>90</v>
      </c>
      <c r="C232" t="s">
        <v>74</v>
      </c>
      <c r="D232" t="s">
        <v>415</v>
      </c>
      <c r="E232">
        <v>41</v>
      </c>
      <c r="F232">
        <v>9</v>
      </c>
      <c r="G232">
        <v>369</v>
      </c>
      <c r="H232" t="s">
        <v>17</v>
      </c>
      <c r="I232" t="s">
        <v>46</v>
      </c>
      <c r="J232" s="1">
        <v>45468</v>
      </c>
      <c r="K232" t="b">
        <v>0</v>
      </c>
      <c r="L232" t="s">
        <v>49</v>
      </c>
      <c r="M232">
        <v>6</v>
      </c>
      <c r="N232">
        <f>G232/SUMIF(B:B,B232,G:G)*100</f>
        <v>0.62392208582733089</v>
      </c>
      <c r="Q232">
        <f>VLOOKUP(C232, Categories_Pivot_Table!A:B, 2, FALSE)</f>
        <v>24.317096165933375</v>
      </c>
      <c r="T232">
        <f t="shared" si="4"/>
        <v>2024</v>
      </c>
    </row>
    <row r="233" spans="1:20" x14ac:dyDescent="0.2">
      <c r="A233" t="s">
        <v>416</v>
      </c>
      <c r="B233" t="s">
        <v>113</v>
      </c>
      <c r="C233" t="s">
        <v>15</v>
      </c>
      <c r="D233" t="s">
        <v>98</v>
      </c>
      <c r="E233">
        <v>36.5</v>
      </c>
      <c r="F233">
        <v>7</v>
      </c>
      <c r="G233">
        <v>255.5</v>
      </c>
      <c r="H233" t="s">
        <v>17</v>
      </c>
      <c r="I233" t="s">
        <v>18</v>
      </c>
      <c r="J233" s="1">
        <v>45448</v>
      </c>
      <c r="K233" t="b">
        <v>0</v>
      </c>
      <c r="L233" t="s">
        <v>30</v>
      </c>
      <c r="M233">
        <v>6</v>
      </c>
      <c r="N233">
        <f>G233/SUMIF(B:B,B233,G:G)*100</f>
        <v>0.42069385671710602</v>
      </c>
      <c r="Q233">
        <f>VLOOKUP(C233, Categories_Pivot_Table!A:B, 2, FALSE)</f>
        <v>23.063808900523561</v>
      </c>
      <c r="T233">
        <f t="shared" si="4"/>
        <v>2024</v>
      </c>
    </row>
    <row r="234" spans="1:20" x14ac:dyDescent="0.2">
      <c r="A234" t="s">
        <v>417</v>
      </c>
      <c r="B234" t="s">
        <v>128</v>
      </c>
      <c r="C234" t="s">
        <v>74</v>
      </c>
      <c r="D234" t="s">
        <v>41</v>
      </c>
      <c r="E234">
        <v>23</v>
      </c>
      <c r="F234">
        <v>7</v>
      </c>
      <c r="G234">
        <v>150.5</v>
      </c>
      <c r="H234" t="s">
        <v>56</v>
      </c>
      <c r="I234" t="s">
        <v>18</v>
      </c>
      <c r="J234" s="1">
        <v>45015</v>
      </c>
      <c r="K234" t="b">
        <v>0</v>
      </c>
      <c r="L234" t="s">
        <v>42</v>
      </c>
      <c r="M234">
        <v>3</v>
      </c>
      <c r="N234">
        <f>G234/SUMIF(B:B,B234,G:G)*100</f>
        <v>0.21986209314556185</v>
      </c>
      <c r="Q234">
        <f>VLOOKUP(C234, Categories_Pivot_Table!A:B, 2, FALSE)</f>
        <v>24.317096165933375</v>
      </c>
      <c r="T234">
        <f t="shared" si="4"/>
        <v>2023</v>
      </c>
    </row>
    <row r="235" spans="1:20" x14ac:dyDescent="0.2">
      <c r="A235" t="s">
        <v>418</v>
      </c>
      <c r="B235" t="s">
        <v>73</v>
      </c>
      <c r="C235" t="s">
        <v>33</v>
      </c>
      <c r="D235" t="s">
        <v>269</v>
      </c>
      <c r="E235">
        <v>12.5</v>
      </c>
      <c r="F235">
        <v>3</v>
      </c>
      <c r="G235">
        <v>37.5</v>
      </c>
      <c r="H235" t="s">
        <v>29</v>
      </c>
      <c r="I235" t="s">
        <v>46</v>
      </c>
      <c r="J235" s="1">
        <v>45523</v>
      </c>
      <c r="K235" t="b">
        <v>0</v>
      </c>
      <c r="L235" t="s">
        <v>19</v>
      </c>
      <c r="M235">
        <v>8</v>
      </c>
      <c r="N235">
        <f>G235/SUMIF(B:B,B235,G:G)*100</f>
        <v>6.4784182294051085E-2</v>
      </c>
      <c r="Q235">
        <f>VLOOKUP(C235, Categories_Pivot_Table!A:B, 2, FALSE)</f>
        <v>23.300574345883856</v>
      </c>
      <c r="T235">
        <f t="shared" si="4"/>
        <v>2024</v>
      </c>
    </row>
    <row r="236" spans="1:20" x14ac:dyDescent="0.2">
      <c r="A236" t="s">
        <v>419</v>
      </c>
      <c r="B236" t="s">
        <v>54</v>
      </c>
      <c r="C236" t="s">
        <v>27</v>
      </c>
      <c r="D236" t="s">
        <v>28</v>
      </c>
      <c r="E236">
        <v>21.5</v>
      </c>
      <c r="F236">
        <v>7</v>
      </c>
      <c r="G236">
        <v>150.5</v>
      </c>
      <c r="H236" t="s">
        <v>29</v>
      </c>
      <c r="I236" t="s">
        <v>46</v>
      </c>
      <c r="J236" s="1">
        <v>44652</v>
      </c>
      <c r="K236" t="b">
        <v>0</v>
      </c>
      <c r="L236" t="s">
        <v>65</v>
      </c>
      <c r="M236">
        <v>4</v>
      </c>
      <c r="N236">
        <f>G236/SUMIF(B:B,B236,G:G)*100</f>
        <v>0.26331674117101589</v>
      </c>
      <c r="Q236">
        <f>VLOOKUP(C236, Categories_Pivot_Table!A:B, 2, FALSE)</f>
        <v>25.013711734693878</v>
      </c>
      <c r="T236">
        <f t="shared" si="4"/>
        <v>2022</v>
      </c>
    </row>
    <row r="237" spans="1:20" x14ac:dyDescent="0.2">
      <c r="A237" t="s">
        <v>420</v>
      </c>
      <c r="B237" t="s">
        <v>37</v>
      </c>
      <c r="C237" t="s">
        <v>22</v>
      </c>
      <c r="D237" t="s">
        <v>388</v>
      </c>
      <c r="E237">
        <v>6.5</v>
      </c>
      <c r="F237">
        <v>10</v>
      </c>
      <c r="G237">
        <v>65</v>
      </c>
      <c r="H237" t="s">
        <v>29</v>
      </c>
      <c r="I237" t="s">
        <v>46</v>
      </c>
      <c r="J237" s="1">
        <v>44770</v>
      </c>
      <c r="K237" t="b">
        <v>0</v>
      </c>
      <c r="L237" t="s">
        <v>42</v>
      </c>
      <c r="M237">
        <v>7</v>
      </c>
      <c r="N237">
        <f>G237/SUMIF(B:B,B237,G:G)*100</f>
        <v>9.7051863022493634E-2</v>
      </c>
      <c r="Q237">
        <f>VLOOKUP(C237, Categories_Pivot_Table!A:B, 2, FALSE)</f>
        <v>21.505681818181817</v>
      </c>
      <c r="T237">
        <f t="shared" si="4"/>
        <v>2022</v>
      </c>
    </row>
    <row r="238" spans="1:20" x14ac:dyDescent="0.2">
      <c r="A238" t="s">
        <v>421</v>
      </c>
      <c r="B238" t="s">
        <v>44</v>
      </c>
      <c r="C238" t="s">
        <v>135</v>
      </c>
      <c r="D238" t="s">
        <v>422</v>
      </c>
      <c r="E238">
        <v>17</v>
      </c>
      <c r="F238">
        <v>10</v>
      </c>
      <c r="G238">
        <v>170</v>
      </c>
      <c r="H238" t="s">
        <v>17</v>
      </c>
      <c r="I238" t="s">
        <v>46</v>
      </c>
      <c r="J238" s="1">
        <v>45216</v>
      </c>
      <c r="K238" t="b">
        <v>0</v>
      </c>
      <c r="L238" t="s">
        <v>49</v>
      </c>
      <c r="M238">
        <v>10</v>
      </c>
      <c r="N238">
        <f>G238/SUMIF(B:B,B238,G:G)*100</f>
        <v>0.28009127680432327</v>
      </c>
      <c r="Q238">
        <f>VLOOKUP(C238, Categories_Pivot_Table!A:B, 2, FALSE)</f>
        <v>23.146341463414632</v>
      </c>
      <c r="T238">
        <f t="shared" si="4"/>
        <v>2023</v>
      </c>
    </row>
    <row r="239" spans="1:20" x14ac:dyDescent="0.2">
      <c r="A239" t="s">
        <v>423</v>
      </c>
      <c r="B239" t="s">
        <v>104</v>
      </c>
      <c r="C239" t="s">
        <v>33</v>
      </c>
      <c r="D239" t="s">
        <v>129</v>
      </c>
      <c r="E239">
        <v>15.5</v>
      </c>
      <c r="F239">
        <v>5</v>
      </c>
      <c r="G239">
        <v>77.5</v>
      </c>
      <c r="H239" t="s">
        <v>17</v>
      </c>
      <c r="I239" t="s">
        <v>18</v>
      </c>
      <c r="J239" s="1">
        <v>44976</v>
      </c>
      <c r="K239" t="b">
        <v>1</v>
      </c>
      <c r="L239" t="s">
        <v>24</v>
      </c>
      <c r="M239">
        <v>2</v>
      </c>
      <c r="N239">
        <f>G239/SUMIF(B:B,B239,G:G)*100</f>
        <v>0.12594867794516765</v>
      </c>
      <c r="Q239">
        <f>VLOOKUP(C239, Categories_Pivot_Table!A:B, 2, FALSE)</f>
        <v>23.300574345883856</v>
      </c>
      <c r="T239">
        <f t="shared" si="4"/>
        <v>2023</v>
      </c>
    </row>
    <row r="240" spans="1:20" x14ac:dyDescent="0.2">
      <c r="A240" t="s">
        <v>424</v>
      </c>
      <c r="B240" t="s">
        <v>63</v>
      </c>
      <c r="C240" t="s">
        <v>38</v>
      </c>
      <c r="D240" t="s">
        <v>85</v>
      </c>
      <c r="E240">
        <v>18.5</v>
      </c>
      <c r="F240">
        <v>7</v>
      </c>
      <c r="G240">
        <v>129.5</v>
      </c>
      <c r="H240" t="s">
        <v>56</v>
      </c>
      <c r="I240" t="s">
        <v>46</v>
      </c>
      <c r="J240" s="1">
        <v>45089</v>
      </c>
      <c r="K240" t="b">
        <v>0</v>
      </c>
      <c r="L240" t="s">
        <v>19</v>
      </c>
      <c r="M240">
        <v>6</v>
      </c>
      <c r="N240">
        <f>G240/SUMIF(B:B,B240,G:G)*100</f>
        <v>0.21395056833201165</v>
      </c>
      <c r="Q240">
        <f>VLOOKUP(C240, Categories_Pivot_Table!A:B, 2, FALSE)</f>
        <v>23.088790931989923</v>
      </c>
      <c r="T240">
        <f t="shared" si="4"/>
        <v>2023</v>
      </c>
    </row>
    <row r="241" spans="1:20" x14ac:dyDescent="0.2">
      <c r="A241" t="s">
        <v>425</v>
      </c>
      <c r="B241" t="s">
        <v>71</v>
      </c>
      <c r="C241" t="s">
        <v>48</v>
      </c>
      <c r="D241" t="s">
        <v>302</v>
      </c>
      <c r="E241">
        <v>15.5</v>
      </c>
      <c r="F241">
        <v>1</v>
      </c>
      <c r="G241">
        <v>15.5</v>
      </c>
      <c r="H241" t="s">
        <v>29</v>
      </c>
      <c r="I241" t="s">
        <v>46</v>
      </c>
      <c r="J241" s="1">
        <v>44843</v>
      </c>
      <c r="K241" t="b">
        <v>0</v>
      </c>
      <c r="L241" t="s">
        <v>24</v>
      </c>
      <c r="M241">
        <v>10</v>
      </c>
      <c r="N241">
        <f>G241/SUMIF(B:B,B241,G:G)*100</f>
        <v>2.455737315324593E-2</v>
      </c>
      <c r="Q241">
        <f>VLOOKUP(C241, Categories_Pivot_Table!A:B, 2, FALSE)</f>
        <v>23.348837209302324</v>
      </c>
      <c r="T241">
        <f t="shared" si="4"/>
        <v>2022</v>
      </c>
    </row>
    <row r="242" spans="1:20" x14ac:dyDescent="0.2">
      <c r="A242" t="s">
        <v>426</v>
      </c>
      <c r="B242" t="s">
        <v>121</v>
      </c>
      <c r="C242" t="s">
        <v>48</v>
      </c>
      <c r="D242" t="s">
        <v>88</v>
      </c>
      <c r="E242">
        <v>24.5</v>
      </c>
      <c r="F242">
        <v>1</v>
      </c>
      <c r="G242">
        <v>24.5</v>
      </c>
      <c r="H242" t="s">
        <v>17</v>
      </c>
      <c r="I242" t="s">
        <v>46</v>
      </c>
      <c r="J242" s="1">
        <v>44732</v>
      </c>
      <c r="K242" t="b">
        <v>0</v>
      </c>
      <c r="L242" t="s">
        <v>19</v>
      </c>
      <c r="M242">
        <v>6</v>
      </c>
      <c r="N242">
        <f>G242/SUMIF(B:B,B242,G:G)*100</f>
        <v>3.7364363547631937E-2</v>
      </c>
      <c r="Q242">
        <f>VLOOKUP(C242, Categories_Pivot_Table!A:B, 2, FALSE)</f>
        <v>23.348837209302324</v>
      </c>
      <c r="T242">
        <f t="shared" si="4"/>
        <v>2022</v>
      </c>
    </row>
    <row r="243" spans="1:20" x14ac:dyDescent="0.2">
      <c r="A243" t="s">
        <v>427</v>
      </c>
      <c r="B243" t="s">
        <v>76</v>
      </c>
      <c r="C243" t="s">
        <v>22</v>
      </c>
      <c r="D243" t="s">
        <v>274</v>
      </c>
      <c r="E243">
        <v>39.5</v>
      </c>
      <c r="F243">
        <v>3</v>
      </c>
      <c r="G243">
        <v>118.5</v>
      </c>
      <c r="H243" t="s">
        <v>56</v>
      </c>
      <c r="I243" t="s">
        <v>18</v>
      </c>
      <c r="J243" s="1">
        <v>44993</v>
      </c>
      <c r="K243" t="b">
        <v>0</v>
      </c>
      <c r="L243" t="s">
        <v>30</v>
      </c>
      <c r="M243">
        <v>3</v>
      </c>
      <c r="N243">
        <f>G243/SUMIF(B:B,B243,G:G)*100</f>
        <v>0.20176566237879162</v>
      </c>
      <c r="Q243">
        <f>VLOOKUP(C243, Categories_Pivot_Table!A:B, 2, FALSE)</f>
        <v>21.505681818181817</v>
      </c>
      <c r="T243">
        <f t="shared" si="4"/>
        <v>2023</v>
      </c>
    </row>
    <row r="244" spans="1:20" x14ac:dyDescent="0.2">
      <c r="A244" t="s">
        <v>428</v>
      </c>
      <c r="B244" t="s">
        <v>87</v>
      </c>
      <c r="C244" t="s">
        <v>38</v>
      </c>
      <c r="D244" t="s">
        <v>96</v>
      </c>
      <c r="E244">
        <v>24.5</v>
      </c>
      <c r="F244">
        <v>6</v>
      </c>
      <c r="G244">
        <v>147</v>
      </c>
      <c r="H244" t="s">
        <v>29</v>
      </c>
      <c r="I244" t="s">
        <v>18</v>
      </c>
      <c r="J244" s="1">
        <v>44986</v>
      </c>
      <c r="K244" t="b">
        <v>1</v>
      </c>
      <c r="L244" t="s">
        <v>30</v>
      </c>
      <c r="M244">
        <v>3</v>
      </c>
      <c r="N244">
        <f>G244/SUMIF(B:B,B244,G:G)*100</f>
        <v>0.22602518566354535</v>
      </c>
      <c r="Q244">
        <f>VLOOKUP(C244, Categories_Pivot_Table!A:B, 2, FALSE)</f>
        <v>23.088790931989923</v>
      </c>
      <c r="T244">
        <f t="shared" si="4"/>
        <v>2023</v>
      </c>
    </row>
    <row r="245" spans="1:20" x14ac:dyDescent="0.2">
      <c r="A245" t="s">
        <v>429</v>
      </c>
      <c r="B245" t="s">
        <v>90</v>
      </c>
      <c r="C245" t="s">
        <v>15</v>
      </c>
      <c r="D245" t="s">
        <v>102</v>
      </c>
      <c r="E245">
        <v>12.5</v>
      </c>
      <c r="F245">
        <v>3</v>
      </c>
      <c r="G245">
        <v>37.5</v>
      </c>
      <c r="H245" t="s">
        <v>56</v>
      </c>
      <c r="I245" t="s">
        <v>46</v>
      </c>
      <c r="J245" s="1">
        <v>45378</v>
      </c>
      <c r="K245" t="b">
        <v>0</v>
      </c>
      <c r="L245" t="s">
        <v>30</v>
      </c>
      <c r="M245">
        <v>3</v>
      </c>
      <c r="N245">
        <f>G245/SUMIF(B:B,B245,G:G)*100</f>
        <v>6.340671603936289E-2</v>
      </c>
      <c r="Q245">
        <f>VLOOKUP(C245, Categories_Pivot_Table!A:B, 2, FALSE)</f>
        <v>23.063808900523561</v>
      </c>
      <c r="T245">
        <f t="shared" si="4"/>
        <v>2024</v>
      </c>
    </row>
    <row r="246" spans="1:20" x14ac:dyDescent="0.2">
      <c r="A246" t="s">
        <v>430</v>
      </c>
      <c r="B246" t="s">
        <v>113</v>
      </c>
      <c r="C246" t="s">
        <v>27</v>
      </c>
      <c r="D246" t="s">
        <v>28</v>
      </c>
      <c r="E246">
        <v>21.5</v>
      </c>
      <c r="F246">
        <v>1</v>
      </c>
      <c r="G246">
        <v>21.5</v>
      </c>
      <c r="H246" t="s">
        <v>29</v>
      </c>
      <c r="I246" t="s">
        <v>18</v>
      </c>
      <c r="J246" s="1">
        <v>45160</v>
      </c>
      <c r="K246" t="b">
        <v>0</v>
      </c>
      <c r="L246" t="s">
        <v>49</v>
      </c>
      <c r="M246">
        <v>8</v>
      </c>
      <c r="N246">
        <f>G246/SUMIF(B:B,B246,G:G)*100</f>
        <v>3.540085291357252E-2</v>
      </c>
      <c r="Q246">
        <f>VLOOKUP(C246, Categories_Pivot_Table!A:B, 2, FALSE)</f>
        <v>25.013711734693878</v>
      </c>
      <c r="T246">
        <f t="shared" si="4"/>
        <v>2023</v>
      </c>
    </row>
    <row r="247" spans="1:20" x14ac:dyDescent="0.2">
      <c r="A247" t="s">
        <v>431</v>
      </c>
      <c r="B247" t="s">
        <v>173</v>
      </c>
      <c r="C247" t="s">
        <v>27</v>
      </c>
      <c r="D247" t="s">
        <v>231</v>
      </c>
      <c r="E247">
        <v>15.5</v>
      </c>
      <c r="F247">
        <v>3</v>
      </c>
      <c r="G247">
        <v>46.5</v>
      </c>
      <c r="H247" t="s">
        <v>29</v>
      </c>
      <c r="I247" t="s">
        <v>46</v>
      </c>
      <c r="J247" s="1">
        <v>45524</v>
      </c>
      <c r="K247" t="b">
        <v>1</v>
      </c>
      <c r="L247" t="s">
        <v>49</v>
      </c>
      <c r="M247">
        <v>8</v>
      </c>
      <c r="N247">
        <f>G247/SUMIF(B:B,B247,G:G)*100</f>
        <v>7.6466428771110484E-2</v>
      </c>
      <c r="Q247">
        <f>VLOOKUP(C247, Categories_Pivot_Table!A:B, 2, FALSE)</f>
        <v>25.013711734693878</v>
      </c>
      <c r="T247">
        <f t="shared" si="4"/>
        <v>2024</v>
      </c>
    </row>
    <row r="248" spans="1:20" x14ac:dyDescent="0.2">
      <c r="A248" t="s">
        <v>432</v>
      </c>
      <c r="B248" t="s">
        <v>121</v>
      </c>
      <c r="C248" t="s">
        <v>48</v>
      </c>
      <c r="D248" t="s">
        <v>302</v>
      </c>
      <c r="E248">
        <v>15.5</v>
      </c>
      <c r="F248">
        <v>5</v>
      </c>
      <c r="G248">
        <v>77.5</v>
      </c>
      <c r="H248" t="s">
        <v>29</v>
      </c>
      <c r="I248" t="s">
        <v>46</v>
      </c>
      <c r="J248" s="1">
        <v>45435</v>
      </c>
      <c r="K248" t="b">
        <v>1</v>
      </c>
      <c r="L248" t="s">
        <v>42</v>
      </c>
      <c r="M248">
        <v>5</v>
      </c>
      <c r="N248">
        <f>G248/SUMIF(B:B,B248,G:G)*100</f>
        <v>0.11819339489557042</v>
      </c>
      <c r="Q248">
        <f>VLOOKUP(C248, Categories_Pivot_Table!A:B, 2, FALSE)</f>
        <v>23.348837209302324</v>
      </c>
      <c r="T248">
        <f t="shared" si="4"/>
        <v>2024</v>
      </c>
    </row>
    <row r="249" spans="1:20" x14ac:dyDescent="0.2">
      <c r="A249" t="s">
        <v>433</v>
      </c>
      <c r="B249" t="s">
        <v>113</v>
      </c>
      <c r="C249" t="s">
        <v>22</v>
      </c>
      <c r="D249" t="s">
        <v>283</v>
      </c>
      <c r="E249">
        <v>8</v>
      </c>
      <c r="F249">
        <v>9</v>
      </c>
      <c r="G249">
        <v>72</v>
      </c>
      <c r="H249" t="s">
        <v>56</v>
      </c>
      <c r="I249" t="s">
        <v>46</v>
      </c>
      <c r="J249" s="1">
        <v>44564</v>
      </c>
      <c r="K249" t="b">
        <v>0</v>
      </c>
      <c r="L249" t="s">
        <v>19</v>
      </c>
      <c r="M249">
        <v>1</v>
      </c>
      <c r="N249">
        <f>G249/SUMIF(B:B,B249,G:G)*100</f>
        <v>0.11855169347801031</v>
      </c>
      <c r="Q249">
        <f>VLOOKUP(C249, Categories_Pivot_Table!A:B, 2, FALSE)</f>
        <v>21.505681818181817</v>
      </c>
      <c r="T249">
        <f t="shared" si="4"/>
        <v>2022</v>
      </c>
    </row>
    <row r="250" spans="1:20" x14ac:dyDescent="0.2">
      <c r="A250" t="s">
        <v>434</v>
      </c>
      <c r="B250" t="s">
        <v>81</v>
      </c>
      <c r="C250" t="s">
        <v>135</v>
      </c>
      <c r="D250" t="s">
        <v>144</v>
      </c>
      <c r="E250">
        <v>11</v>
      </c>
      <c r="F250">
        <v>5</v>
      </c>
      <c r="G250">
        <v>55</v>
      </c>
      <c r="H250" t="s">
        <v>56</v>
      </c>
      <c r="I250" t="s">
        <v>46</v>
      </c>
      <c r="J250" s="1">
        <v>44614</v>
      </c>
      <c r="K250" t="b">
        <v>0</v>
      </c>
      <c r="L250" t="s">
        <v>49</v>
      </c>
      <c r="M250">
        <v>2</v>
      </c>
      <c r="N250">
        <f>G250/SUMIF(B:B,B250,G:G)*100</f>
        <v>8.7086635368257712E-2</v>
      </c>
      <c r="Q250">
        <f>VLOOKUP(C250, Categories_Pivot_Table!A:B, 2, FALSE)</f>
        <v>23.146341463414632</v>
      </c>
      <c r="T250">
        <f t="shared" si="4"/>
        <v>2022</v>
      </c>
    </row>
    <row r="251" spans="1:20" x14ac:dyDescent="0.2">
      <c r="A251" t="s">
        <v>435</v>
      </c>
      <c r="B251" t="s">
        <v>87</v>
      </c>
      <c r="C251" t="s">
        <v>135</v>
      </c>
      <c r="D251" t="s">
        <v>436</v>
      </c>
      <c r="E251">
        <v>5</v>
      </c>
      <c r="F251">
        <v>7</v>
      </c>
      <c r="G251">
        <v>35</v>
      </c>
      <c r="H251" t="s">
        <v>29</v>
      </c>
      <c r="I251" t="s">
        <v>18</v>
      </c>
      <c r="J251" s="1">
        <v>44600</v>
      </c>
      <c r="K251" t="b">
        <v>1</v>
      </c>
      <c r="L251" t="s">
        <v>49</v>
      </c>
      <c r="M251">
        <v>2</v>
      </c>
      <c r="N251">
        <f>G251/SUMIF(B:B,B251,G:G)*100</f>
        <v>5.3815520396082228E-2</v>
      </c>
      <c r="Q251">
        <f>VLOOKUP(C251, Categories_Pivot_Table!A:B, 2, FALSE)</f>
        <v>23.146341463414632</v>
      </c>
      <c r="T251">
        <f t="shared" si="4"/>
        <v>2022</v>
      </c>
    </row>
    <row r="252" spans="1:20" x14ac:dyDescent="0.2">
      <c r="A252" t="s">
        <v>437</v>
      </c>
      <c r="B252" t="s">
        <v>26</v>
      </c>
      <c r="C252" t="s">
        <v>15</v>
      </c>
      <c r="D252" t="s">
        <v>183</v>
      </c>
      <c r="E252">
        <v>14</v>
      </c>
      <c r="F252">
        <v>7</v>
      </c>
      <c r="G252">
        <v>98</v>
      </c>
      <c r="H252" t="s">
        <v>56</v>
      </c>
      <c r="I252" t="s">
        <v>18</v>
      </c>
      <c r="J252" s="1">
        <v>45600</v>
      </c>
      <c r="K252" t="b">
        <v>0</v>
      </c>
      <c r="L252" t="s">
        <v>19</v>
      </c>
      <c r="M252">
        <v>11</v>
      </c>
      <c r="N252">
        <f>G252/SUMIF(B:B,B252,G:G)*100</f>
        <v>0.1579460565865923</v>
      </c>
      <c r="Q252">
        <f>VLOOKUP(C252, Categories_Pivot_Table!A:B, 2, FALSE)</f>
        <v>23.063808900523561</v>
      </c>
      <c r="T252">
        <f t="shared" si="4"/>
        <v>2024</v>
      </c>
    </row>
    <row r="253" spans="1:20" x14ac:dyDescent="0.2">
      <c r="A253" t="s">
        <v>438</v>
      </c>
      <c r="B253" t="s">
        <v>54</v>
      </c>
      <c r="C253" t="s">
        <v>22</v>
      </c>
      <c r="D253" t="s">
        <v>205</v>
      </c>
      <c r="E253">
        <v>15.5</v>
      </c>
      <c r="F253">
        <v>2</v>
      </c>
      <c r="G253">
        <v>31</v>
      </c>
      <c r="H253" t="s">
        <v>17</v>
      </c>
      <c r="I253" t="s">
        <v>46</v>
      </c>
      <c r="J253" s="1">
        <v>45474</v>
      </c>
      <c r="K253" t="b">
        <v>0</v>
      </c>
      <c r="L253" t="s">
        <v>19</v>
      </c>
      <c r="M253">
        <v>7</v>
      </c>
      <c r="N253">
        <f>G253/SUMIF(B:B,B253,G:G)*100</f>
        <v>5.4237999842534843E-2</v>
      </c>
      <c r="Q253">
        <f>VLOOKUP(C253, Categories_Pivot_Table!A:B, 2, FALSE)</f>
        <v>21.505681818181817</v>
      </c>
      <c r="T253">
        <f t="shared" si="4"/>
        <v>2024</v>
      </c>
    </row>
    <row r="254" spans="1:20" x14ac:dyDescent="0.2">
      <c r="A254" t="s">
        <v>439</v>
      </c>
      <c r="B254" t="s">
        <v>104</v>
      </c>
      <c r="C254" t="s">
        <v>27</v>
      </c>
      <c r="D254" t="s">
        <v>119</v>
      </c>
      <c r="E254">
        <v>38</v>
      </c>
      <c r="F254">
        <v>1</v>
      </c>
      <c r="G254">
        <v>38</v>
      </c>
      <c r="H254" t="s">
        <v>56</v>
      </c>
      <c r="I254" t="s">
        <v>46</v>
      </c>
      <c r="J254" s="1">
        <v>45549</v>
      </c>
      <c r="K254" t="b">
        <v>0</v>
      </c>
      <c r="L254" t="s">
        <v>35</v>
      </c>
      <c r="M254">
        <v>9</v>
      </c>
      <c r="N254">
        <f>G254/SUMIF(B:B,B254,G:G)*100</f>
        <v>6.1755480798920903E-2</v>
      </c>
      <c r="Q254">
        <f>VLOOKUP(C254, Categories_Pivot_Table!A:B, 2, FALSE)</f>
        <v>25.013711734693878</v>
      </c>
      <c r="T254">
        <f t="shared" si="4"/>
        <v>2024</v>
      </c>
    </row>
    <row r="255" spans="1:20" x14ac:dyDescent="0.2">
      <c r="A255" t="s">
        <v>440</v>
      </c>
      <c r="B255" t="s">
        <v>71</v>
      </c>
      <c r="C255" t="s">
        <v>135</v>
      </c>
      <c r="D255" t="s">
        <v>292</v>
      </c>
      <c r="E255">
        <v>12.5</v>
      </c>
      <c r="F255">
        <v>1</v>
      </c>
      <c r="G255">
        <v>12.5</v>
      </c>
      <c r="H255" t="s">
        <v>17</v>
      </c>
      <c r="I255" t="s">
        <v>46</v>
      </c>
      <c r="J255" s="1">
        <v>45327</v>
      </c>
      <c r="K255" t="b">
        <v>0</v>
      </c>
      <c r="L255" t="s">
        <v>19</v>
      </c>
      <c r="M255">
        <v>2</v>
      </c>
      <c r="N255">
        <f>G255/SUMIF(B:B,B255,G:G)*100</f>
        <v>1.9804333188101559E-2</v>
      </c>
      <c r="Q255">
        <f>VLOOKUP(C255, Categories_Pivot_Table!A:B, 2, FALSE)</f>
        <v>23.146341463414632</v>
      </c>
      <c r="T255">
        <f t="shared" si="4"/>
        <v>2024</v>
      </c>
    </row>
    <row r="256" spans="1:20" x14ac:dyDescent="0.2">
      <c r="A256" t="s">
        <v>441</v>
      </c>
      <c r="B256" t="s">
        <v>73</v>
      </c>
      <c r="C256" t="s">
        <v>22</v>
      </c>
      <c r="D256" t="s">
        <v>41</v>
      </c>
      <c r="E256">
        <v>23</v>
      </c>
      <c r="F256">
        <v>9</v>
      </c>
      <c r="G256">
        <v>99</v>
      </c>
      <c r="H256" t="s">
        <v>17</v>
      </c>
      <c r="I256" t="s">
        <v>46</v>
      </c>
      <c r="J256" s="1">
        <v>44883</v>
      </c>
      <c r="K256" t="b">
        <v>0</v>
      </c>
      <c r="L256" t="s">
        <v>65</v>
      </c>
      <c r="M256">
        <v>11</v>
      </c>
      <c r="N256">
        <f>G256/SUMIF(B:B,B256,G:G)*100</f>
        <v>0.17103024125629485</v>
      </c>
      <c r="Q256">
        <f>VLOOKUP(C256, Categories_Pivot_Table!A:B, 2, FALSE)</f>
        <v>21.505681818181817</v>
      </c>
      <c r="T256">
        <f t="shared" si="4"/>
        <v>2022</v>
      </c>
    </row>
    <row r="257" spans="1:20" x14ac:dyDescent="0.2">
      <c r="A257" t="s">
        <v>442</v>
      </c>
      <c r="B257" t="s">
        <v>87</v>
      </c>
      <c r="C257" t="s">
        <v>135</v>
      </c>
      <c r="D257" t="s">
        <v>422</v>
      </c>
      <c r="E257">
        <v>17</v>
      </c>
      <c r="F257">
        <v>10</v>
      </c>
      <c r="G257">
        <v>170</v>
      </c>
      <c r="H257" t="s">
        <v>29</v>
      </c>
      <c r="I257" t="s">
        <v>46</v>
      </c>
      <c r="J257" s="1">
        <v>45598</v>
      </c>
      <c r="K257" t="b">
        <v>0</v>
      </c>
      <c r="L257" t="s">
        <v>35</v>
      </c>
      <c r="M257">
        <v>11</v>
      </c>
      <c r="N257">
        <f>G257/SUMIF(B:B,B257,G:G)*100</f>
        <v>0.26138967049525658</v>
      </c>
      <c r="Q257">
        <f>VLOOKUP(C257, Categories_Pivot_Table!A:B, 2, FALSE)</f>
        <v>23.146341463414632</v>
      </c>
      <c r="T257">
        <f t="shared" si="4"/>
        <v>2024</v>
      </c>
    </row>
    <row r="258" spans="1:20" x14ac:dyDescent="0.2">
      <c r="A258" t="s">
        <v>443</v>
      </c>
      <c r="B258" t="s">
        <v>51</v>
      </c>
      <c r="C258" t="s">
        <v>48</v>
      </c>
      <c r="D258" t="s">
        <v>93</v>
      </c>
      <c r="E258">
        <v>41</v>
      </c>
      <c r="F258">
        <v>3</v>
      </c>
      <c r="G258">
        <v>123</v>
      </c>
      <c r="H258" t="s">
        <v>56</v>
      </c>
      <c r="I258" t="s">
        <v>46</v>
      </c>
      <c r="J258" s="1">
        <v>45553</v>
      </c>
      <c r="K258" t="b">
        <v>0</v>
      </c>
      <c r="L258" t="s">
        <v>30</v>
      </c>
      <c r="M258">
        <v>9</v>
      </c>
      <c r="N258">
        <f>G258/SUMIF(B:B,B258,G:G)*100</f>
        <v>0.1906769807927822</v>
      </c>
      <c r="Q258">
        <f>VLOOKUP(C258, Categories_Pivot_Table!A:B, 2, FALSE)</f>
        <v>23.348837209302324</v>
      </c>
      <c r="T258">
        <f t="shared" ref="T258:T321" si="5">YEAR(J258)</f>
        <v>2024</v>
      </c>
    </row>
    <row r="259" spans="1:20" x14ac:dyDescent="0.2">
      <c r="A259" t="s">
        <v>444</v>
      </c>
      <c r="B259" t="s">
        <v>37</v>
      </c>
      <c r="C259" t="s">
        <v>135</v>
      </c>
      <c r="D259" t="s">
        <v>358</v>
      </c>
      <c r="E259">
        <v>32</v>
      </c>
      <c r="F259">
        <v>4</v>
      </c>
      <c r="G259">
        <v>128</v>
      </c>
      <c r="H259" t="s">
        <v>56</v>
      </c>
      <c r="I259" t="s">
        <v>46</v>
      </c>
      <c r="J259" s="1">
        <v>45634</v>
      </c>
      <c r="K259" t="b">
        <v>0</v>
      </c>
      <c r="L259" t="s">
        <v>24</v>
      </c>
      <c r="M259">
        <v>12</v>
      </c>
      <c r="N259">
        <f>G259/SUMIF(B:B,B259,G:G)*100</f>
        <v>0.1911175148750644</v>
      </c>
      <c r="Q259">
        <f>VLOOKUP(C259, Categories_Pivot_Table!A:B, 2, FALSE)</f>
        <v>23.146341463414632</v>
      </c>
      <c r="T259">
        <f t="shared" si="5"/>
        <v>2024</v>
      </c>
    </row>
    <row r="260" spans="1:20" x14ac:dyDescent="0.2">
      <c r="A260" t="s">
        <v>445</v>
      </c>
      <c r="B260" t="s">
        <v>173</v>
      </c>
      <c r="C260" t="s">
        <v>48</v>
      </c>
      <c r="D260" t="s">
        <v>446</v>
      </c>
      <c r="E260">
        <v>26</v>
      </c>
      <c r="F260">
        <v>9</v>
      </c>
      <c r="G260">
        <v>234</v>
      </c>
      <c r="H260" t="s">
        <v>56</v>
      </c>
      <c r="I260" t="s">
        <v>46</v>
      </c>
      <c r="J260" s="1">
        <v>44575</v>
      </c>
      <c r="K260" t="b">
        <v>0</v>
      </c>
      <c r="L260" t="s">
        <v>65</v>
      </c>
      <c r="M260">
        <v>1</v>
      </c>
      <c r="N260">
        <f>G260/SUMIF(B:B,B260,G:G)*100</f>
        <v>0.38479880284816892</v>
      </c>
      <c r="Q260">
        <f>VLOOKUP(C260, Categories_Pivot_Table!A:B, 2, FALSE)</f>
        <v>23.348837209302324</v>
      </c>
      <c r="T260">
        <f t="shared" si="5"/>
        <v>2022</v>
      </c>
    </row>
    <row r="261" spans="1:20" x14ac:dyDescent="0.2">
      <c r="A261" t="s">
        <v>447</v>
      </c>
      <c r="B261" t="s">
        <v>76</v>
      </c>
      <c r="C261" t="s">
        <v>15</v>
      </c>
      <c r="D261" t="s">
        <v>448</v>
      </c>
      <c r="E261">
        <v>26</v>
      </c>
      <c r="F261">
        <v>9</v>
      </c>
      <c r="G261">
        <v>234</v>
      </c>
      <c r="H261" t="s">
        <v>17</v>
      </c>
      <c r="I261" t="s">
        <v>46</v>
      </c>
      <c r="J261" s="1">
        <v>45613</v>
      </c>
      <c r="K261" t="b">
        <v>0</v>
      </c>
      <c r="L261" t="s">
        <v>24</v>
      </c>
      <c r="M261">
        <v>11</v>
      </c>
      <c r="N261">
        <f>G261/SUMIF(B:B,B261,G:G)*100</f>
        <v>0.39842333330495561</v>
      </c>
      <c r="Q261">
        <f>VLOOKUP(C261, Categories_Pivot_Table!A:B, 2, FALSE)</f>
        <v>23.063808900523561</v>
      </c>
      <c r="T261">
        <f t="shared" si="5"/>
        <v>2024</v>
      </c>
    </row>
    <row r="262" spans="1:20" x14ac:dyDescent="0.2">
      <c r="A262" t="s">
        <v>449</v>
      </c>
      <c r="B262" t="s">
        <v>173</v>
      </c>
      <c r="C262" t="s">
        <v>33</v>
      </c>
      <c r="D262" t="s">
        <v>307</v>
      </c>
      <c r="E262">
        <v>6.5</v>
      </c>
      <c r="F262">
        <v>9</v>
      </c>
      <c r="G262">
        <v>58.5</v>
      </c>
      <c r="H262" t="s">
        <v>17</v>
      </c>
      <c r="I262" t="s">
        <v>18</v>
      </c>
      <c r="J262" s="1">
        <v>45289</v>
      </c>
      <c r="K262" t="b">
        <v>0</v>
      </c>
      <c r="L262" t="s">
        <v>65</v>
      </c>
      <c r="M262">
        <v>12</v>
      </c>
      <c r="N262">
        <f>G262/SUMIF(B:B,B262,G:G)*100</f>
        <v>9.619970071204223E-2</v>
      </c>
      <c r="Q262">
        <f>VLOOKUP(C262, Categories_Pivot_Table!A:B, 2, FALSE)</f>
        <v>23.300574345883856</v>
      </c>
      <c r="T262">
        <f t="shared" si="5"/>
        <v>2023</v>
      </c>
    </row>
    <row r="263" spans="1:20" x14ac:dyDescent="0.2">
      <c r="A263" t="s">
        <v>450</v>
      </c>
      <c r="B263" t="s">
        <v>118</v>
      </c>
      <c r="C263" t="s">
        <v>33</v>
      </c>
      <c r="D263" t="s">
        <v>307</v>
      </c>
      <c r="E263">
        <v>6.5</v>
      </c>
      <c r="F263">
        <v>1</v>
      </c>
      <c r="G263">
        <v>6.5</v>
      </c>
      <c r="H263" t="s">
        <v>56</v>
      </c>
      <c r="I263" t="s">
        <v>46</v>
      </c>
      <c r="J263" s="1">
        <v>45433</v>
      </c>
      <c r="K263" t="b">
        <v>0</v>
      </c>
      <c r="L263" t="s">
        <v>49</v>
      </c>
      <c r="M263">
        <v>5</v>
      </c>
      <c r="N263">
        <f>G263/SUMIF(B:B,B263,G:G)*100</f>
        <v>1.0691317005773311E-2</v>
      </c>
      <c r="Q263">
        <f>VLOOKUP(C263, Categories_Pivot_Table!A:B, 2, FALSE)</f>
        <v>23.300574345883856</v>
      </c>
      <c r="T263">
        <f t="shared" si="5"/>
        <v>2024</v>
      </c>
    </row>
    <row r="264" spans="1:20" x14ac:dyDescent="0.2">
      <c r="A264" t="s">
        <v>451</v>
      </c>
      <c r="B264" t="s">
        <v>95</v>
      </c>
      <c r="C264" t="s">
        <v>33</v>
      </c>
      <c r="D264" t="s">
        <v>41</v>
      </c>
      <c r="E264">
        <v>23</v>
      </c>
      <c r="F264">
        <v>6</v>
      </c>
      <c r="G264">
        <v>48</v>
      </c>
      <c r="H264" t="s">
        <v>56</v>
      </c>
      <c r="I264" t="s">
        <v>18</v>
      </c>
      <c r="J264" s="1">
        <v>45348</v>
      </c>
      <c r="K264" t="b">
        <v>0</v>
      </c>
      <c r="L264" t="s">
        <v>19</v>
      </c>
      <c r="M264">
        <v>2</v>
      </c>
      <c r="N264">
        <f>G264/SUMIF(B:B,B264,G:G)*100</f>
        <v>7.1267900492193934E-2</v>
      </c>
      <c r="Q264">
        <f>VLOOKUP(C264, Categories_Pivot_Table!A:B, 2, FALSE)</f>
        <v>23.300574345883856</v>
      </c>
      <c r="T264">
        <f t="shared" si="5"/>
        <v>2024</v>
      </c>
    </row>
    <row r="265" spans="1:20" x14ac:dyDescent="0.2">
      <c r="A265" t="s">
        <v>452</v>
      </c>
      <c r="B265" t="s">
        <v>51</v>
      </c>
      <c r="C265" t="s">
        <v>135</v>
      </c>
      <c r="D265" t="s">
        <v>233</v>
      </c>
      <c r="E265">
        <v>18.5</v>
      </c>
      <c r="F265">
        <v>7</v>
      </c>
      <c r="G265">
        <v>129.5</v>
      </c>
      <c r="H265" t="s">
        <v>17</v>
      </c>
      <c r="I265" t="s">
        <v>18</v>
      </c>
      <c r="J265" s="1">
        <v>45556</v>
      </c>
      <c r="K265" t="b">
        <v>1</v>
      </c>
      <c r="L265" t="s">
        <v>35</v>
      </c>
      <c r="M265">
        <v>9</v>
      </c>
      <c r="N265">
        <f>G265/SUMIF(B:B,B265,G:G)*100</f>
        <v>0.20075340660703489</v>
      </c>
      <c r="Q265">
        <f>VLOOKUP(C265, Categories_Pivot_Table!A:B, 2, FALSE)</f>
        <v>23.146341463414632</v>
      </c>
      <c r="T265">
        <f t="shared" si="5"/>
        <v>2024</v>
      </c>
    </row>
    <row r="266" spans="1:20" x14ac:dyDescent="0.2">
      <c r="A266" t="s">
        <v>453</v>
      </c>
      <c r="B266" t="s">
        <v>118</v>
      </c>
      <c r="C266" t="s">
        <v>15</v>
      </c>
      <c r="D266" t="s">
        <v>64</v>
      </c>
      <c r="E266">
        <v>39.5</v>
      </c>
      <c r="F266">
        <v>6</v>
      </c>
      <c r="G266">
        <v>237</v>
      </c>
      <c r="H266" t="s">
        <v>17</v>
      </c>
      <c r="I266" t="s">
        <v>18</v>
      </c>
      <c r="J266" s="1">
        <v>45393</v>
      </c>
      <c r="K266" t="b">
        <v>0</v>
      </c>
      <c r="L266" t="s">
        <v>42</v>
      </c>
      <c r="M266">
        <v>4</v>
      </c>
      <c r="N266">
        <f>G266/SUMIF(B:B,B266,G:G)*100</f>
        <v>0.3898218662105038</v>
      </c>
      <c r="Q266">
        <f>VLOOKUP(C266, Categories_Pivot_Table!A:B, 2, FALSE)</f>
        <v>23.063808900523561</v>
      </c>
      <c r="T266">
        <f t="shared" si="5"/>
        <v>2024</v>
      </c>
    </row>
    <row r="267" spans="1:20" x14ac:dyDescent="0.2">
      <c r="A267" t="s">
        <v>454</v>
      </c>
      <c r="B267" t="s">
        <v>104</v>
      </c>
      <c r="C267" t="s">
        <v>135</v>
      </c>
      <c r="D267" t="s">
        <v>144</v>
      </c>
      <c r="E267">
        <v>11</v>
      </c>
      <c r="F267">
        <v>5</v>
      </c>
      <c r="G267">
        <v>55</v>
      </c>
      <c r="H267" t="s">
        <v>56</v>
      </c>
      <c r="I267" t="s">
        <v>46</v>
      </c>
      <c r="J267" s="1">
        <v>44901</v>
      </c>
      <c r="K267" t="b">
        <v>0</v>
      </c>
      <c r="L267" t="s">
        <v>49</v>
      </c>
      <c r="M267">
        <v>12</v>
      </c>
      <c r="N267">
        <f>G267/SUMIF(B:B,B267,G:G)*100</f>
        <v>8.9382932735280266E-2</v>
      </c>
      <c r="Q267">
        <f>VLOOKUP(C267, Categories_Pivot_Table!A:B, 2, FALSE)</f>
        <v>23.146341463414632</v>
      </c>
      <c r="T267">
        <f t="shared" si="5"/>
        <v>2022</v>
      </c>
    </row>
    <row r="268" spans="1:20" x14ac:dyDescent="0.2">
      <c r="A268" t="s">
        <v>455</v>
      </c>
      <c r="B268" t="s">
        <v>76</v>
      </c>
      <c r="C268" t="s">
        <v>74</v>
      </c>
      <c r="D268" t="s">
        <v>456</v>
      </c>
      <c r="E268">
        <v>11</v>
      </c>
      <c r="F268">
        <v>6</v>
      </c>
      <c r="G268">
        <v>66</v>
      </c>
      <c r="H268" t="s">
        <v>17</v>
      </c>
      <c r="I268" t="s">
        <v>46</v>
      </c>
      <c r="J268" s="1">
        <v>44825</v>
      </c>
      <c r="K268" t="b">
        <v>1</v>
      </c>
      <c r="L268" t="s">
        <v>30</v>
      </c>
      <c r="M268">
        <v>9</v>
      </c>
      <c r="N268">
        <f>G268/SUMIF(B:B,B268,G:G)*100</f>
        <v>0.11237581195780799</v>
      </c>
      <c r="Q268">
        <f>VLOOKUP(C268, Categories_Pivot_Table!A:B, 2, FALSE)</f>
        <v>24.317096165933375</v>
      </c>
      <c r="T268">
        <f t="shared" si="5"/>
        <v>2022</v>
      </c>
    </row>
    <row r="269" spans="1:20" x14ac:dyDescent="0.2">
      <c r="A269" t="s">
        <v>457</v>
      </c>
      <c r="B269" t="s">
        <v>37</v>
      </c>
      <c r="C269" t="s">
        <v>33</v>
      </c>
      <c r="D269" t="s">
        <v>458</v>
      </c>
      <c r="E269">
        <v>5</v>
      </c>
      <c r="F269">
        <v>10</v>
      </c>
      <c r="G269">
        <v>50</v>
      </c>
      <c r="H269" t="s">
        <v>17</v>
      </c>
      <c r="I269" t="s">
        <v>18</v>
      </c>
      <c r="J269" s="1">
        <v>45008</v>
      </c>
      <c r="K269" t="b">
        <v>0</v>
      </c>
      <c r="L269" t="s">
        <v>42</v>
      </c>
      <c r="M269">
        <v>3</v>
      </c>
      <c r="N269">
        <f>G269/SUMIF(B:B,B269,G:G)*100</f>
        <v>7.4655279248072026E-2</v>
      </c>
      <c r="Q269">
        <f>VLOOKUP(C269, Categories_Pivot_Table!A:B, 2, FALSE)</f>
        <v>23.300574345883856</v>
      </c>
      <c r="T269">
        <f t="shared" si="5"/>
        <v>2023</v>
      </c>
    </row>
    <row r="270" spans="1:20" x14ac:dyDescent="0.2">
      <c r="A270" t="s">
        <v>459</v>
      </c>
      <c r="B270" t="s">
        <v>95</v>
      </c>
      <c r="C270" t="s">
        <v>33</v>
      </c>
      <c r="D270" t="s">
        <v>253</v>
      </c>
      <c r="E270">
        <v>38</v>
      </c>
      <c r="F270">
        <v>7</v>
      </c>
      <c r="G270">
        <v>266</v>
      </c>
      <c r="H270" t="s">
        <v>17</v>
      </c>
      <c r="I270" t="s">
        <v>46</v>
      </c>
      <c r="J270" s="1">
        <v>44875</v>
      </c>
      <c r="K270" t="b">
        <v>0</v>
      </c>
      <c r="L270" t="s">
        <v>42</v>
      </c>
      <c r="M270">
        <v>11</v>
      </c>
      <c r="N270">
        <f>G270/SUMIF(B:B,B270,G:G)*100</f>
        <v>0.39494294856090806</v>
      </c>
      <c r="Q270">
        <f>VLOOKUP(C270, Categories_Pivot_Table!A:B, 2, FALSE)</f>
        <v>23.300574345883856</v>
      </c>
      <c r="T270">
        <f t="shared" si="5"/>
        <v>2022</v>
      </c>
    </row>
    <row r="271" spans="1:20" x14ac:dyDescent="0.2">
      <c r="A271" t="s">
        <v>460</v>
      </c>
      <c r="B271" t="s">
        <v>44</v>
      </c>
      <c r="C271" t="s">
        <v>27</v>
      </c>
      <c r="D271" t="s">
        <v>305</v>
      </c>
      <c r="E271">
        <v>23</v>
      </c>
      <c r="F271">
        <v>6</v>
      </c>
      <c r="G271">
        <v>138</v>
      </c>
      <c r="H271" t="s">
        <v>56</v>
      </c>
      <c r="I271" t="s">
        <v>46</v>
      </c>
      <c r="J271" s="1">
        <v>45114</v>
      </c>
      <c r="K271" t="b">
        <v>1</v>
      </c>
      <c r="L271" t="s">
        <v>65</v>
      </c>
      <c r="M271">
        <v>7</v>
      </c>
      <c r="N271">
        <f>G271/SUMIF(B:B,B271,G:G)*100</f>
        <v>0.22736821293527421</v>
      </c>
      <c r="Q271">
        <f>VLOOKUP(C271, Categories_Pivot_Table!A:B, 2, FALSE)</f>
        <v>25.013711734693878</v>
      </c>
      <c r="T271">
        <f t="shared" si="5"/>
        <v>2023</v>
      </c>
    </row>
    <row r="272" spans="1:20" x14ac:dyDescent="0.2">
      <c r="A272" t="s">
        <v>461</v>
      </c>
      <c r="B272" t="s">
        <v>87</v>
      </c>
      <c r="C272" t="s">
        <v>27</v>
      </c>
      <c r="D272" t="s">
        <v>462</v>
      </c>
      <c r="E272">
        <v>29</v>
      </c>
      <c r="F272">
        <v>1</v>
      </c>
      <c r="G272">
        <v>29</v>
      </c>
      <c r="H272" t="s">
        <v>17</v>
      </c>
      <c r="I272" t="s">
        <v>46</v>
      </c>
      <c r="J272" s="1">
        <v>44874</v>
      </c>
      <c r="K272" t="b">
        <v>0</v>
      </c>
      <c r="L272" t="s">
        <v>30</v>
      </c>
      <c r="M272">
        <v>11</v>
      </c>
      <c r="N272">
        <f>G272/SUMIF(B:B,B272,G:G)*100</f>
        <v>4.4590002613896708E-2</v>
      </c>
      <c r="Q272">
        <f>VLOOKUP(C272, Categories_Pivot_Table!A:B, 2, FALSE)</f>
        <v>25.013711734693878</v>
      </c>
      <c r="T272">
        <f t="shared" si="5"/>
        <v>2022</v>
      </c>
    </row>
    <row r="273" spans="1:20" x14ac:dyDescent="0.2">
      <c r="A273" t="s">
        <v>463</v>
      </c>
      <c r="B273" t="s">
        <v>21</v>
      </c>
      <c r="C273" t="s">
        <v>27</v>
      </c>
      <c r="D273" t="s">
        <v>91</v>
      </c>
      <c r="E273">
        <v>33.5</v>
      </c>
      <c r="F273">
        <v>5</v>
      </c>
      <c r="G273">
        <v>167.5</v>
      </c>
      <c r="H273" t="s">
        <v>29</v>
      </c>
      <c r="I273" t="s">
        <v>18</v>
      </c>
      <c r="J273" s="1">
        <v>45409</v>
      </c>
      <c r="K273" t="b">
        <v>1</v>
      </c>
      <c r="L273" t="s">
        <v>35</v>
      </c>
      <c r="M273">
        <v>4</v>
      </c>
      <c r="N273">
        <f>G273/SUMIF(B:B,B273,G:G)*100</f>
        <v>0.27133195642489777</v>
      </c>
      <c r="Q273">
        <f>VLOOKUP(C273, Categories_Pivot_Table!A:B, 2, FALSE)</f>
        <v>25.013711734693878</v>
      </c>
      <c r="T273">
        <f t="shared" si="5"/>
        <v>2024</v>
      </c>
    </row>
    <row r="274" spans="1:20" x14ac:dyDescent="0.2">
      <c r="A274" t="s">
        <v>464</v>
      </c>
      <c r="B274" t="s">
        <v>37</v>
      </c>
      <c r="C274" t="s">
        <v>22</v>
      </c>
      <c r="D274" t="s">
        <v>147</v>
      </c>
      <c r="E274">
        <v>32</v>
      </c>
      <c r="F274">
        <v>9</v>
      </c>
      <c r="G274">
        <v>288</v>
      </c>
      <c r="H274" t="s">
        <v>17</v>
      </c>
      <c r="I274" t="s">
        <v>18</v>
      </c>
      <c r="J274" s="1">
        <v>44793</v>
      </c>
      <c r="K274" t="b">
        <v>0</v>
      </c>
      <c r="L274" t="s">
        <v>35</v>
      </c>
      <c r="M274">
        <v>8</v>
      </c>
      <c r="N274">
        <f>G274/SUMIF(B:B,B274,G:G)*100</f>
        <v>0.43001440846889494</v>
      </c>
      <c r="Q274">
        <f>VLOOKUP(C274, Categories_Pivot_Table!A:B, 2, FALSE)</f>
        <v>21.505681818181817</v>
      </c>
      <c r="T274">
        <f t="shared" si="5"/>
        <v>2022</v>
      </c>
    </row>
    <row r="275" spans="1:20" x14ac:dyDescent="0.2">
      <c r="A275" t="s">
        <v>465</v>
      </c>
      <c r="B275" t="s">
        <v>173</v>
      </c>
      <c r="C275" t="s">
        <v>22</v>
      </c>
      <c r="D275" t="s">
        <v>274</v>
      </c>
      <c r="E275">
        <v>39.5</v>
      </c>
      <c r="F275">
        <v>4</v>
      </c>
      <c r="G275">
        <v>158</v>
      </c>
      <c r="H275" t="s">
        <v>29</v>
      </c>
      <c r="I275" t="s">
        <v>18</v>
      </c>
      <c r="J275" s="1">
        <v>45128</v>
      </c>
      <c r="K275" t="b">
        <v>0</v>
      </c>
      <c r="L275" t="s">
        <v>65</v>
      </c>
      <c r="M275">
        <v>7</v>
      </c>
      <c r="N275">
        <f>G275/SUMIF(B:B,B275,G:G)*100</f>
        <v>0.25982141388893454</v>
      </c>
      <c r="Q275">
        <f>VLOOKUP(C275, Categories_Pivot_Table!A:B, 2, FALSE)</f>
        <v>21.505681818181817</v>
      </c>
      <c r="T275">
        <f t="shared" si="5"/>
        <v>2023</v>
      </c>
    </row>
    <row r="276" spans="1:20" x14ac:dyDescent="0.2">
      <c r="A276" t="s">
        <v>466</v>
      </c>
      <c r="B276" t="s">
        <v>47</v>
      </c>
      <c r="C276" t="s">
        <v>22</v>
      </c>
      <c r="D276" t="s">
        <v>41</v>
      </c>
      <c r="E276">
        <v>23</v>
      </c>
      <c r="F276">
        <v>8</v>
      </c>
      <c r="G276">
        <v>268</v>
      </c>
      <c r="H276" t="s">
        <v>17</v>
      </c>
      <c r="I276" t="s">
        <v>18</v>
      </c>
      <c r="J276" s="1">
        <v>44844</v>
      </c>
      <c r="K276" t="b">
        <v>1</v>
      </c>
      <c r="L276" t="s">
        <v>19</v>
      </c>
      <c r="M276">
        <v>10</v>
      </c>
      <c r="N276">
        <f>G276/SUMIF(B:B,B276,G:G)*100</f>
        <v>0.42584971318704018</v>
      </c>
      <c r="Q276">
        <f>VLOOKUP(C276, Categories_Pivot_Table!A:B, 2, FALSE)</f>
        <v>21.505681818181817</v>
      </c>
      <c r="T276">
        <f t="shared" si="5"/>
        <v>2022</v>
      </c>
    </row>
    <row r="277" spans="1:20" x14ac:dyDescent="0.2">
      <c r="A277" t="s">
        <v>467</v>
      </c>
      <c r="B277" t="s">
        <v>14</v>
      </c>
      <c r="C277" t="s">
        <v>74</v>
      </c>
      <c r="D277" t="s">
        <v>219</v>
      </c>
      <c r="E277">
        <v>12.5</v>
      </c>
      <c r="F277">
        <v>4</v>
      </c>
      <c r="G277">
        <v>50</v>
      </c>
      <c r="H277" t="s">
        <v>17</v>
      </c>
      <c r="I277" t="s">
        <v>46</v>
      </c>
      <c r="J277" s="1">
        <v>44933</v>
      </c>
      <c r="K277" t="b">
        <v>1</v>
      </c>
      <c r="L277" t="s">
        <v>35</v>
      </c>
      <c r="M277">
        <v>1</v>
      </c>
      <c r="N277">
        <f>G277/SUMIF(B:B,B277,G:G)*100</f>
        <v>8.1402069240600089E-2</v>
      </c>
      <c r="Q277">
        <f>VLOOKUP(C277, Categories_Pivot_Table!A:B, 2, FALSE)</f>
        <v>24.317096165933375</v>
      </c>
      <c r="T277">
        <f t="shared" si="5"/>
        <v>2023</v>
      </c>
    </row>
    <row r="278" spans="1:20" x14ac:dyDescent="0.2">
      <c r="A278" t="s">
        <v>468</v>
      </c>
      <c r="B278" t="s">
        <v>47</v>
      </c>
      <c r="C278" t="s">
        <v>33</v>
      </c>
      <c r="D278" t="s">
        <v>469</v>
      </c>
      <c r="E278">
        <v>8</v>
      </c>
      <c r="F278">
        <v>8</v>
      </c>
      <c r="G278">
        <v>64</v>
      </c>
      <c r="H278" t="s">
        <v>17</v>
      </c>
      <c r="I278" t="s">
        <v>18</v>
      </c>
      <c r="J278" s="1">
        <v>45369</v>
      </c>
      <c r="K278" t="b">
        <v>1</v>
      </c>
      <c r="L278" t="s">
        <v>19</v>
      </c>
      <c r="M278">
        <v>3</v>
      </c>
      <c r="N278">
        <f>G278/SUMIF(B:B,B278,G:G)*100</f>
        <v>0.10169545389541257</v>
      </c>
      <c r="Q278">
        <f>VLOOKUP(C278, Categories_Pivot_Table!A:B, 2, FALSE)</f>
        <v>23.300574345883856</v>
      </c>
      <c r="T278">
        <f t="shared" si="5"/>
        <v>2024</v>
      </c>
    </row>
    <row r="279" spans="1:20" x14ac:dyDescent="0.2">
      <c r="A279" t="s">
        <v>470</v>
      </c>
      <c r="B279" t="s">
        <v>76</v>
      </c>
      <c r="C279" t="s">
        <v>27</v>
      </c>
      <c r="D279" t="s">
        <v>231</v>
      </c>
      <c r="E279">
        <v>15.5</v>
      </c>
      <c r="F279">
        <v>1</v>
      </c>
      <c r="G279">
        <v>15.5</v>
      </c>
      <c r="H279" t="s">
        <v>17</v>
      </c>
      <c r="I279" t="s">
        <v>18</v>
      </c>
      <c r="J279" s="1">
        <v>45389</v>
      </c>
      <c r="K279" t="b">
        <v>1</v>
      </c>
      <c r="L279" t="s">
        <v>24</v>
      </c>
      <c r="M279">
        <v>4</v>
      </c>
      <c r="N279">
        <f>G279/SUMIF(B:B,B279,G:G)*100</f>
        <v>2.639128917190945E-2</v>
      </c>
      <c r="Q279">
        <f>VLOOKUP(C279, Categories_Pivot_Table!A:B, 2, FALSE)</f>
        <v>25.013711734693878</v>
      </c>
      <c r="T279">
        <f t="shared" si="5"/>
        <v>2024</v>
      </c>
    </row>
    <row r="280" spans="1:20" x14ac:dyDescent="0.2">
      <c r="A280" t="s">
        <v>471</v>
      </c>
      <c r="B280" t="s">
        <v>76</v>
      </c>
      <c r="C280" t="s">
        <v>22</v>
      </c>
      <c r="D280" t="s">
        <v>147</v>
      </c>
      <c r="E280">
        <v>32</v>
      </c>
      <c r="F280">
        <v>4</v>
      </c>
      <c r="G280">
        <v>128</v>
      </c>
      <c r="H280" t="s">
        <v>29</v>
      </c>
      <c r="I280" t="s">
        <v>46</v>
      </c>
      <c r="J280" s="1">
        <v>44844</v>
      </c>
      <c r="K280" t="b">
        <v>0</v>
      </c>
      <c r="L280" t="s">
        <v>19</v>
      </c>
      <c r="M280">
        <v>10</v>
      </c>
      <c r="N280">
        <f>G280/SUMIF(B:B,B280,G:G)*100</f>
        <v>0.21794096864544582</v>
      </c>
      <c r="Q280">
        <f>VLOOKUP(C280, Categories_Pivot_Table!A:B, 2, FALSE)</f>
        <v>21.505681818181817</v>
      </c>
      <c r="T280">
        <f t="shared" si="5"/>
        <v>2022</v>
      </c>
    </row>
    <row r="281" spans="1:20" x14ac:dyDescent="0.2">
      <c r="A281" t="s">
        <v>472</v>
      </c>
      <c r="B281" t="s">
        <v>113</v>
      </c>
      <c r="C281" t="s">
        <v>38</v>
      </c>
      <c r="D281" t="s">
        <v>473</v>
      </c>
      <c r="E281">
        <v>23</v>
      </c>
      <c r="F281">
        <v>5</v>
      </c>
      <c r="G281">
        <v>115</v>
      </c>
      <c r="H281" t="s">
        <v>56</v>
      </c>
      <c r="I281" t="s">
        <v>46</v>
      </c>
      <c r="J281" s="1">
        <v>45365</v>
      </c>
      <c r="K281" t="b">
        <v>0</v>
      </c>
      <c r="L281" t="s">
        <v>42</v>
      </c>
      <c r="M281">
        <v>3</v>
      </c>
      <c r="N281">
        <f>G281/SUMIF(B:B,B281,G:G)*100</f>
        <v>0.18935339930515535</v>
      </c>
      <c r="Q281">
        <f>VLOOKUP(C281, Categories_Pivot_Table!A:B, 2, FALSE)</f>
        <v>23.088790931989923</v>
      </c>
      <c r="T281">
        <f t="shared" si="5"/>
        <v>2024</v>
      </c>
    </row>
    <row r="282" spans="1:20" x14ac:dyDescent="0.2">
      <c r="A282" t="s">
        <v>474</v>
      </c>
      <c r="B282" t="s">
        <v>90</v>
      </c>
      <c r="C282" t="s">
        <v>33</v>
      </c>
      <c r="D282" t="s">
        <v>257</v>
      </c>
      <c r="E282">
        <v>32</v>
      </c>
      <c r="F282">
        <v>1</v>
      </c>
      <c r="G282">
        <v>32</v>
      </c>
      <c r="H282" t="s">
        <v>17</v>
      </c>
      <c r="I282" t="s">
        <v>46</v>
      </c>
      <c r="J282" s="1">
        <v>45053</v>
      </c>
      <c r="K282" t="b">
        <v>1</v>
      </c>
      <c r="L282" t="s">
        <v>24</v>
      </c>
      <c r="M282">
        <v>5</v>
      </c>
      <c r="N282">
        <f>G282/SUMIF(B:B,B282,G:G)*100</f>
        <v>5.4107064353589661E-2</v>
      </c>
      <c r="Q282">
        <f>VLOOKUP(C282, Categories_Pivot_Table!A:B, 2, FALSE)</f>
        <v>23.300574345883856</v>
      </c>
      <c r="T282">
        <f t="shared" si="5"/>
        <v>2023</v>
      </c>
    </row>
    <row r="283" spans="1:20" x14ac:dyDescent="0.2">
      <c r="A283" t="s">
        <v>475</v>
      </c>
      <c r="B283" t="s">
        <v>106</v>
      </c>
      <c r="C283" t="s">
        <v>48</v>
      </c>
      <c r="D283" t="s">
        <v>294</v>
      </c>
      <c r="E283">
        <v>6.5</v>
      </c>
      <c r="F283">
        <v>6</v>
      </c>
      <c r="G283">
        <v>39</v>
      </c>
      <c r="H283" t="s">
        <v>17</v>
      </c>
      <c r="I283" t="s">
        <v>18</v>
      </c>
      <c r="J283" s="1">
        <v>45461</v>
      </c>
      <c r="K283" t="b">
        <v>1</v>
      </c>
      <c r="L283" t="s">
        <v>49</v>
      </c>
      <c r="M283">
        <v>6</v>
      </c>
      <c r="N283">
        <f>G283/SUMIF(B:B,B283,G:G)*100</f>
        <v>6.3559322033898302E-2</v>
      </c>
      <c r="Q283">
        <f>VLOOKUP(C283, Categories_Pivot_Table!A:B, 2, FALSE)</f>
        <v>23.348837209302324</v>
      </c>
      <c r="T283">
        <f t="shared" si="5"/>
        <v>2024</v>
      </c>
    </row>
    <row r="284" spans="1:20" x14ac:dyDescent="0.2">
      <c r="A284" t="s">
        <v>476</v>
      </c>
      <c r="B284" t="s">
        <v>113</v>
      </c>
      <c r="C284" t="s">
        <v>74</v>
      </c>
      <c r="D284" t="s">
        <v>477</v>
      </c>
      <c r="E284">
        <v>20</v>
      </c>
      <c r="F284">
        <v>4</v>
      </c>
      <c r="G284">
        <v>80</v>
      </c>
      <c r="H284" t="s">
        <v>56</v>
      </c>
      <c r="I284" t="s">
        <v>46</v>
      </c>
      <c r="J284" s="1">
        <v>45633</v>
      </c>
      <c r="K284" t="b">
        <v>1</v>
      </c>
      <c r="L284" t="s">
        <v>35</v>
      </c>
      <c r="M284">
        <v>12</v>
      </c>
      <c r="N284">
        <f>G284/SUMIF(B:B,B284,G:G)*100</f>
        <v>0.1317241038644559</v>
      </c>
      <c r="Q284">
        <f>VLOOKUP(C284, Categories_Pivot_Table!A:B, 2, FALSE)</f>
        <v>24.317096165933375</v>
      </c>
      <c r="T284">
        <f t="shared" si="5"/>
        <v>2024</v>
      </c>
    </row>
    <row r="285" spans="1:20" x14ac:dyDescent="0.2">
      <c r="A285" t="s">
        <v>478</v>
      </c>
      <c r="B285" t="s">
        <v>95</v>
      </c>
      <c r="C285" t="s">
        <v>22</v>
      </c>
      <c r="D285" t="s">
        <v>479</v>
      </c>
      <c r="E285">
        <v>17</v>
      </c>
      <c r="F285">
        <v>7</v>
      </c>
      <c r="G285">
        <v>119</v>
      </c>
      <c r="H285" t="s">
        <v>29</v>
      </c>
      <c r="I285" t="s">
        <v>18</v>
      </c>
      <c r="J285" s="1">
        <v>44845</v>
      </c>
      <c r="K285" t="b">
        <v>0</v>
      </c>
      <c r="L285" t="s">
        <v>49</v>
      </c>
      <c r="M285">
        <v>10</v>
      </c>
      <c r="N285">
        <f>G285/SUMIF(B:B,B285,G:G)*100</f>
        <v>0.17668500330356415</v>
      </c>
      <c r="Q285">
        <f>VLOOKUP(C285, Categories_Pivot_Table!A:B, 2, FALSE)</f>
        <v>21.505681818181817</v>
      </c>
      <c r="T285">
        <f t="shared" si="5"/>
        <v>2022</v>
      </c>
    </row>
    <row r="286" spans="1:20" x14ac:dyDescent="0.2">
      <c r="A286" t="s">
        <v>480</v>
      </c>
      <c r="B286" t="s">
        <v>90</v>
      </c>
      <c r="C286" t="s">
        <v>27</v>
      </c>
      <c r="D286" t="s">
        <v>126</v>
      </c>
      <c r="E286">
        <v>39.5</v>
      </c>
      <c r="F286">
        <v>7</v>
      </c>
      <c r="G286">
        <v>276.5</v>
      </c>
      <c r="H286" t="s">
        <v>56</v>
      </c>
      <c r="I286" t="s">
        <v>18</v>
      </c>
      <c r="J286" s="1">
        <v>45296</v>
      </c>
      <c r="K286" t="b">
        <v>1</v>
      </c>
      <c r="L286" t="s">
        <v>65</v>
      </c>
      <c r="M286">
        <v>1</v>
      </c>
      <c r="N286">
        <f>G286/SUMIF(B:B,B286,G:G)*100</f>
        <v>0.46751885293023576</v>
      </c>
      <c r="Q286">
        <f>VLOOKUP(C286, Categories_Pivot_Table!A:B, 2, FALSE)</f>
        <v>25.013711734693878</v>
      </c>
      <c r="T286">
        <f t="shared" si="5"/>
        <v>2024</v>
      </c>
    </row>
    <row r="287" spans="1:20" x14ac:dyDescent="0.2">
      <c r="A287" t="s">
        <v>481</v>
      </c>
      <c r="B287" t="s">
        <v>87</v>
      </c>
      <c r="C287" t="s">
        <v>15</v>
      </c>
      <c r="D287" t="s">
        <v>138</v>
      </c>
      <c r="E287">
        <v>20</v>
      </c>
      <c r="F287">
        <v>4</v>
      </c>
      <c r="G287">
        <v>80</v>
      </c>
      <c r="H287" t="s">
        <v>56</v>
      </c>
      <c r="I287" t="s">
        <v>46</v>
      </c>
      <c r="J287" s="1">
        <v>45469</v>
      </c>
      <c r="K287" t="b">
        <v>0</v>
      </c>
      <c r="L287" t="s">
        <v>30</v>
      </c>
      <c r="M287">
        <v>6</v>
      </c>
      <c r="N287">
        <f>G287/SUMIF(B:B,B287,G:G)*100</f>
        <v>0.12300690376247367</v>
      </c>
      <c r="Q287">
        <f>VLOOKUP(C287, Categories_Pivot_Table!A:B, 2, FALSE)</f>
        <v>23.063808900523561</v>
      </c>
      <c r="T287">
        <f t="shared" si="5"/>
        <v>2024</v>
      </c>
    </row>
    <row r="288" spans="1:20" x14ac:dyDescent="0.2">
      <c r="A288" t="s">
        <v>482</v>
      </c>
      <c r="B288" t="s">
        <v>51</v>
      </c>
      <c r="C288" t="s">
        <v>38</v>
      </c>
      <c r="D288" t="s">
        <v>473</v>
      </c>
      <c r="E288">
        <v>23</v>
      </c>
      <c r="F288">
        <v>3</v>
      </c>
      <c r="G288">
        <v>69</v>
      </c>
      <c r="H288" t="s">
        <v>17</v>
      </c>
      <c r="I288" t="s">
        <v>46</v>
      </c>
      <c r="J288" s="1">
        <v>45121</v>
      </c>
      <c r="K288" t="b">
        <v>0</v>
      </c>
      <c r="L288" t="s">
        <v>65</v>
      </c>
      <c r="M288">
        <v>7</v>
      </c>
      <c r="N288">
        <f>G288/SUMIF(B:B,B288,G:G)*100</f>
        <v>0.10696513556668269</v>
      </c>
      <c r="Q288">
        <f>VLOOKUP(C288, Categories_Pivot_Table!A:B, 2, FALSE)</f>
        <v>23.088790931989923</v>
      </c>
      <c r="T288">
        <f t="shared" si="5"/>
        <v>2023</v>
      </c>
    </row>
    <row r="289" spans="1:20" x14ac:dyDescent="0.2">
      <c r="A289" t="s">
        <v>483</v>
      </c>
      <c r="B289" t="s">
        <v>71</v>
      </c>
      <c r="C289" t="s">
        <v>48</v>
      </c>
      <c r="D289" t="s">
        <v>203</v>
      </c>
      <c r="E289">
        <v>39.5</v>
      </c>
      <c r="F289">
        <v>9</v>
      </c>
      <c r="G289">
        <v>355.5</v>
      </c>
      <c r="H289" t="s">
        <v>17</v>
      </c>
      <c r="I289" t="s">
        <v>46</v>
      </c>
      <c r="J289" s="1">
        <v>45651</v>
      </c>
      <c r="K289" t="b">
        <v>0</v>
      </c>
      <c r="L289" t="s">
        <v>30</v>
      </c>
      <c r="M289">
        <v>12</v>
      </c>
      <c r="N289">
        <f>G289/SUMIF(B:B,B289,G:G)*100</f>
        <v>0.56323523586960822</v>
      </c>
      <c r="Q289">
        <f>VLOOKUP(C289, Categories_Pivot_Table!A:B, 2, FALSE)</f>
        <v>23.348837209302324</v>
      </c>
      <c r="T289">
        <f t="shared" si="5"/>
        <v>2024</v>
      </c>
    </row>
    <row r="290" spans="1:20" x14ac:dyDescent="0.2">
      <c r="A290" t="s">
        <v>484</v>
      </c>
      <c r="B290" t="s">
        <v>128</v>
      </c>
      <c r="C290" t="s">
        <v>22</v>
      </c>
      <c r="D290" t="s">
        <v>205</v>
      </c>
      <c r="E290">
        <v>15.5</v>
      </c>
      <c r="F290">
        <v>6</v>
      </c>
      <c r="G290">
        <v>93</v>
      </c>
      <c r="H290" t="s">
        <v>29</v>
      </c>
      <c r="I290" t="s">
        <v>46</v>
      </c>
      <c r="J290" s="1">
        <v>45566</v>
      </c>
      <c r="K290" t="b">
        <v>0</v>
      </c>
      <c r="L290" t="s">
        <v>49</v>
      </c>
      <c r="M290">
        <v>10</v>
      </c>
      <c r="N290">
        <f>G290/SUMIF(B:B,B290,G:G)*100</f>
        <v>0.13586162566469936</v>
      </c>
      <c r="Q290">
        <f>VLOOKUP(C290, Categories_Pivot_Table!A:B, 2, FALSE)</f>
        <v>21.505681818181817</v>
      </c>
      <c r="T290">
        <f t="shared" si="5"/>
        <v>2024</v>
      </c>
    </row>
    <row r="291" spans="1:20" x14ac:dyDescent="0.2">
      <c r="A291" t="s">
        <v>485</v>
      </c>
      <c r="B291" t="s">
        <v>71</v>
      </c>
      <c r="C291" t="s">
        <v>15</v>
      </c>
      <c r="D291" t="s">
        <v>171</v>
      </c>
      <c r="E291">
        <v>21.5</v>
      </c>
      <c r="F291">
        <v>3</v>
      </c>
      <c r="G291">
        <v>64.5</v>
      </c>
      <c r="H291" t="s">
        <v>56</v>
      </c>
      <c r="I291" t="s">
        <v>46</v>
      </c>
      <c r="J291" s="1">
        <v>45652</v>
      </c>
      <c r="K291" t="b">
        <v>0</v>
      </c>
      <c r="L291" t="s">
        <v>42</v>
      </c>
      <c r="M291">
        <v>12</v>
      </c>
      <c r="N291">
        <f>G291/SUMIF(B:B,B291,G:G)*100</f>
        <v>0.10219035925060403</v>
      </c>
      <c r="Q291">
        <f>VLOOKUP(C291, Categories_Pivot_Table!A:B, 2, FALSE)</f>
        <v>23.063808900523561</v>
      </c>
      <c r="T291">
        <f t="shared" si="5"/>
        <v>2024</v>
      </c>
    </row>
    <row r="292" spans="1:20" x14ac:dyDescent="0.2">
      <c r="A292" t="s">
        <v>486</v>
      </c>
      <c r="B292" t="s">
        <v>21</v>
      </c>
      <c r="C292" t="s">
        <v>48</v>
      </c>
      <c r="D292" t="s">
        <v>446</v>
      </c>
      <c r="E292">
        <v>26</v>
      </c>
      <c r="F292">
        <v>10</v>
      </c>
      <c r="G292">
        <v>260</v>
      </c>
      <c r="H292" t="s">
        <v>17</v>
      </c>
      <c r="I292" t="s">
        <v>46</v>
      </c>
      <c r="J292" s="1">
        <v>45332</v>
      </c>
      <c r="K292" t="b">
        <v>0</v>
      </c>
      <c r="L292" t="s">
        <v>35</v>
      </c>
      <c r="M292">
        <v>2</v>
      </c>
      <c r="N292">
        <f>G292/SUMIF(B:B,B292,G:G)*100</f>
        <v>0.42117199206252781</v>
      </c>
      <c r="Q292">
        <f>VLOOKUP(C292, Categories_Pivot_Table!A:B, 2, FALSE)</f>
        <v>23.348837209302324</v>
      </c>
      <c r="T292">
        <f t="shared" si="5"/>
        <v>2024</v>
      </c>
    </row>
    <row r="293" spans="1:20" x14ac:dyDescent="0.2">
      <c r="A293" t="s">
        <v>487</v>
      </c>
      <c r="B293" t="s">
        <v>37</v>
      </c>
      <c r="C293" t="s">
        <v>48</v>
      </c>
      <c r="D293" t="s">
        <v>237</v>
      </c>
      <c r="E293">
        <v>11</v>
      </c>
      <c r="F293">
        <v>5</v>
      </c>
      <c r="G293">
        <v>55</v>
      </c>
      <c r="H293" t="s">
        <v>17</v>
      </c>
      <c r="I293" t="s">
        <v>18</v>
      </c>
      <c r="J293" s="1">
        <v>44627</v>
      </c>
      <c r="K293" t="b">
        <v>0</v>
      </c>
      <c r="L293" t="s">
        <v>19</v>
      </c>
      <c r="M293">
        <v>3</v>
      </c>
      <c r="N293">
        <f>G293/SUMIF(B:B,B293,G:G)*100</f>
        <v>8.2120807172879229E-2</v>
      </c>
      <c r="Q293">
        <f>VLOOKUP(C293, Categories_Pivot_Table!A:B, 2, FALSE)</f>
        <v>23.348837209302324</v>
      </c>
      <c r="T293">
        <f t="shared" si="5"/>
        <v>2022</v>
      </c>
    </row>
    <row r="294" spans="1:20" x14ac:dyDescent="0.2">
      <c r="A294" t="s">
        <v>488</v>
      </c>
      <c r="B294" t="s">
        <v>81</v>
      </c>
      <c r="C294" t="s">
        <v>38</v>
      </c>
      <c r="D294" t="s">
        <v>489</v>
      </c>
      <c r="E294">
        <v>29</v>
      </c>
      <c r="F294">
        <v>8</v>
      </c>
      <c r="G294">
        <v>232</v>
      </c>
      <c r="H294" t="s">
        <v>56</v>
      </c>
      <c r="I294" t="s">
        <v>18</v>
      </c>
      <c r="J294" s="1">
        <v>45625</v>
      </c>
      <c r="K294" t="b">
        <v>1</v>
      </c>
      <c r="L294" t="s">
        <v>65</v>
      </c>
      <c r="M294">
        <v>11</v>
      </c>
      <c r="N294">
        <f>G294/SUMIF(B:B,B294,G:G)*100</f>
        <v>0.36734726191701439</v>
      </c>
      <c r="Q294">
        <f>VLOOKUP(C294, Categories_Pivot_Table!A:B, 2, FALSE)</f>
        <v>23.088790931989923</v>
      </c>
      <c r="T294">
        <f t="shared" si="5"/>
        <v>2024</v>
      </c>
    </row>
    <row r="295" spans="1:20" x14ac:dyDescent="0.2">
      <c r="A295" t="s">
        <v>490</v>
      </c>
      <c r="B295" t="s">
        <v>121</v>
      </c>
      <c r="C295" t="s">
        <v>74</v>
      </c>
      <c r="D295" t="s">
        <v>415</v>
      </c>
      <c r="E295">
        <v>41</v>
      </c>
      <c r="F295">
        <v>1</v>
      </c>
      <c r="G295">
        <v>41</v>
      </c>
      <c r="H295" t="s">
        <v>56</v>
      </c>
      <c r="I295" t="s">
        <v>46</v>
      </c>
      <c r="J295" s="1">
        <v>45590</v>
      </c>
      <c r="K295" t="b">
        <v>0</v>
      </c>
      <c r="L295" t="s">
        <v>65</v>
      </c>
      <c r="M295">
        <v>10</v>
      </c>
      <c r="N295">
        <f>G295/SUMIF(B:B,B295,G:G)*100</f>
        <v>6.252811858991468E-2</v>
      </c>
      <c r="Q295">
        <f>VLOOKUP(C295, Categories_Pivot_Table!A:B, 2, FALSE)</f>
        <v>24.317096165933375</v>
      </c>
      <c r="T295">
        <f t="shared" si="5"/>
        <v>2024</v>
      </c>
    </row>
    <row r="296" spans="1:20" x14ac:dyDescent="0.2">
      <c r="A296" t="s">
        <v>491</v>
      </c>
      <c r="B296" t="s">
        <v>51</v>
      </c>
      <c r="C296" t="s">
        <v>38</v>
      </c>
      <c r="D296" t="s">
        <v>473</v>
      </c>
      <c r="E296">
        <v>23</v>
      </c>
      <c r="F296">
        <v>9</v>
      </c>
      <c r="G296">
        <v>207</v>
      </c>
      <c r="H296" t="s">
        <v>17</v>
      </c>
      <c r="I296" t="s">
        <v>18</v>
      </c>
      <c r="J296" s="1">
        <v>44702</v>
      </c>
      <c r="K296" t="b">
        <v>0</v>
      </c>
      <c r="L296" t="s">
        <v>35</v>
      </c>
      <c r="M296">
        <v>5</v>
      </c>
      <c r="N296">
        <f>G296/SUMIF(B:B,B296,G:G)*100</f>
        <v>0.32089540670004807</v>
      </c>
      <c r="Q296">
        <f>VLOOKUP(C296, Categories_Pivot_Table!A:B, 2, FALSE)</f>
        <v>23.088790931989923</v>
      </c>
      <c r="T296">
        <f t="shared" si="5"/>
        <v>2022</v>
      </c>
    </row>
    <row r="297" spans="1:20" x14ac:dyDescent="0.2">
      <c r="A297" t="s">
        <v>492</v>
      </c>
      <c r="B297" t="s">
        <v>104</v>
      </c>
      <c r="C297" t="s">
        <v>135</v>
      </c>
      <c r="D297" t="s">
        <v>358</v>
      </c>
      <c r="E297">
        <v>32</v>
      </c>
      <c r="F297">
        <v>7</v>
      </c>
      <c r="G297">
        <v>224</v>
      </c>
      <c r="H297" t="s">
        <v>29</v>
      </c>
      <c r="I297" t="s">
        <v>18</v>
      </c>
      <c r="J297" s="1">
        <v>44906</v>
      </c>
      <c r="K297" t="b">
        <v>1</v>
      </c>
      <c r="L297" t="s">
        <v>24</v>
      </c>
      <c r="M297">
        <v>12</v>
      </c>
      <c r="N297">
        <f>G297/SUMIF(B:B,B297,G:G)*100</f>
        <v>0.36403230786732327</v>
      </c>
      <c r="Q297">
        <f>VLOOKUP(C297, Categories_Pivot_Table!A:B, 2, FALSE)</f>
        <v>23.146341463414632</v>
      </c>
      <c r="T297">
        <f t="shared" si="5"/>
        <v>2022</v>
      </c>
    </row>
    <row r="298" spans="1:20" x14ac:dyDescent="0.2">
      <c r="A298" t="s">
        <v>493</v>
      </c>
      <c r="B298" t="s">
        <v>173</v>
      </c>
      <c r="C298" t="s">
        <v>15</v>
      </c>
      <c r="D298" t="s">
        <v>494</v>
      </c>
      <c r="E298">
        <v>33.5</v>
      </c>
      <c r="F298">
        <v>10</v>
      </c>
      <c r="G298">
        <v>335</v>
      </c>
      <c r="H298" t="s">
        <v>56</v>
      </c>
      <c r="I298" t="s">
        <v>46</v>
      </c>
      <c r="J298" s="1">
        <v>45433</v>
      </c>
      <c r="K298" t="b">
        <v>0</v>
      </c>
      <c r="L298" t="s">
        <v>49</v>
      </c>
      <c r="M298">
        <v>5</v>
      </c>
      <c r="N298">
        <f>G298/SUMIF(B:B,B298,G:G)*100</f>
        <v>0.5508871750176777</v>
      </c>
      <c r="Q298">
        <f>VLOOKUP(C298, Categories_Pivot_Table!A:B, 2, FALSE)</f>
        <v>23.063808900523561</v>
      </c>
      <c r="T298">
        <f t="shared" si="5"/>
        <v>2024</v>
      </c>
    </row>
    <row r="299" spans="1:20" x14ac:dyDescent="0.2">
      <c r="A299" t="s">
        <v>495</v>
      </c>
      <c r="B299" t="s">
        <v>121</v>
      </c>
      <c r="C299" t="s">
        <v>33</v>
      </c>
      <c r="D299" t="s">
        <v>307</v>
      </c>
      <c r="E299">
        <v>6.5</v>
      </c>
      <c r="F299">
        <v>8</v>
      </c>
      <c r="G299">
        <v>52</v>
      </c>
      <c r="H299" t="s">
        <v>29</v>
      </c>
      <c r="I299" t="s">
        <v>18</v>
      </c>
      <c r="J299" s="1">
        <v>45396</v>
      </c>
      <c r="K299" t="b">
        <v>1</v>
      </c>
      <c r="L299" t="s">
        <v>24</v>
      </c>
      <c r="M299">
        <v>4</v>
      </c>
      <c r="N299">
        <f>G299/SUMIF(B:B,B299,G:G)*100</f>
        <v>7.9303955284769828E-2</v>
      </c>
      <c r="Q299">
        <f>VLOOKUP(C299, Categories_Pivot_Table!A:B, 2, FALSE)</f>
        <v>23.300574345883856</v>
      </c>
      <c r="T299">
        <f t="shared" si="5"/>
        <v>2024</v>
      </c>
    </row>
    <row r="300" spans="1:20" x14ac:dyDescent="0.2">
      <c r="A300" t="s">
        <v>496</v>
      </c>
      <c r="B300" t="s">
        <v>51</v>
      </c>
      <c r="C300" t="s">
        <v>33</v>
      </c>
      <c r="D300" t="s">
        <v>257</v>
      </c>
      <c r="E300">
        <v>32</v>
      </c>
      <c r="F300">
        <v>2</v>
      </c>
      <c r="G300">
        <v>64</v>
      </c>
      <c r="H300" t="s">
        <v>29</v>
      </c>
      <c r="I300" t="s">
        <v>46</v>
      </c>
      <c r="J300" s="1">
        <v>45181</v>
      </c>
      <c r="K300" t="b">
        <v>0</v>
      </c>
      <c r="L300" t="s">
        <v>49</v>
      </c>
      <c r="M300">
        <v>9</v>
      </c>
      <c r="N300">
        <f>G300/SUMIF(B:B,B300,G:G)*100</f>
        <v>9.9214038786488282E-2</v>
      </c>
      <c r="Q300">
        <f>VLOOKUP(C300, Categories_Pivot_Table!A:B, 2, FALSE)</f>
        <v>23.300574345883856</v>
      </c>
      <c r="T300">
        <f t="shared" si="5"/>
        <v>2023</v>
      </c>
    </row>
    <row r="301" spans="1:20" x14ac:dyDescent="0.2">
      <c r="A301" t="s">
        <v>497</v>
      </c>
      <c r="B301" t="s">
        <v>37</v>
      </c>
      <c r="C301" t="s">
        <v>27</v>
      </c>
      <c r="D301" t="s">
        <v>55</v>
      </c>
      <c r="E301">
        <v>36.5</v>
      </c>
      <c r="F301">
        <v>2</v>
      </c>
      <c r="G301">
        <v>73</v>
      </c>
      <c r="H301" t="s">
        <v>29</v>
      </c>
      <c r="I301" t="s">
        <v>18</v>
      </c>
      <c r="J301" s="1">
        <v>45341</v>
      </c>
      <c r="K301" t="b">
        <v>0</v>
      </c>
      <c r="L301" t="s">
        <v>19</v>
      </c>
      <c r="M301">
        <v>2</v>
      </c>
      <c r="N301">
        <f>G301/SUMIF(B:B,B301,G:G)*100</f>
        <v>0.10899670770218517</v>
      </c>
      <c r="Q301">
        <f>VLOOKUP(C301, Categories_Pivot_Table!A:B, 2, FALSE)</f>
        <v>25.013711734693878</v>
      </c>
      <c r="T301">
        <f t="shared" si="5"/>
        <v>2024</v>
      </c>
    </row>
    <row r="302" spans="1:20" x14ac:dyDescent="0.2">
      <c r="A302" t="s">
        <v>498</v>
      </c>
      <c r="B302" t="s">
        <v>47</v>
      </c>
      <c r="C302" t="s">
        <v>27</v>
      </c>
      <c r="D302" t="s">
        <v>221</v>
      </c>
      <c r="E302">
        <v>35</v>
      </c>
      <c r="F302">
        <v>1</v>
      </c>
      <c r="G302">
        <v>35</v>
      </c>
      <c r="H302" t="s">
        <v>17</v>
      </c>
      <c r="I302" t="s">
        <v>18</v>
      </c>
      <c r="J302" s="1">
        <v>44810</v>
      </c>
      <c r="K302" t="b">
        <v>0</v>
      </c>
      <c r="L302" t="s">
        <v>49</v>
      </c>
      <c r="M302">
        <v>9</v>
      </c>
      <c r="N302">
        <f>G302/SUMIF(B:B,B302,G:G)*100</f>
        <v>5.5614701349053761E-2</v>
      </c>
      <c r="Q302">
        <f>VLOOKUP(C302, Categories_Pivot_Table!A:B, 2, FALSE)</f>
        <v>25.013711734693878</v>
      </c>
      <c r="T302">
        <f t="shared" si="5"/>
        <v>2022</v>
      </c>
    </row>
    <row r="303" spans="1:20" x14ac:dyDescent="0.2">
      <c r="A303" t="s">
        <v>499</v>
      </c>
      <c r="B303" t="s">
        <v>118</v>
      </c>
      <c r="C303" t="s">
        <v>15</v>
      </c>
      <c r="D303" t="s">
        <v>500</v>
      </c>
      <c r="E303">
        <v>17</v>
      </c>
      <c r="F303">
        <v>10</v>
      </c>
      <c r="G303">
        <v>170</v>
      </c>
      <c r="H303" t="s">
        <v>29</v>
      </c>
      <c r="I303" t="s">
        <v>46</v>
      </c>
      <c r="J303" s="1">
        <v>44637</v>
      </c>
      <c r="K303" t="b">
        <v>1</v>
      </c>
      <c r="L303" t="s">
        <v>42</v>
      </c>
      <c r="M303">
        <v>3</v>
      </c>
      <c r="N303">
        <f>G303/SUMIF(B:B,B303,G:G)*100</f>
        <v>0.2796190601509943</v>
      </c>
      <c r="Q303">
        <f>VLOOKUP(C303, Categories_Pivot_Table!A:B, 2, FALSE)</f>
        <v>23.063808900523561</v>
      </c>
      <c r="T303">
        <f t="shared" si="5"/>
        <v>2022</v>
      </c>
    </row>
    <row r="304" spans="1:20" x14ac:dyDescent="0.2">
      <c r="A304" t="s">
        <v>501</v>
      </c>
      <c r="B304" t="s">
        <v>73</v>
      </c>
      <c r="C304" t="s">
        <v>135</v>
      </c>
      <c r="D304" t="s">
        <v>333</v>
      </c>
      <c r="E304">
        <v>20</v>
      </c>
      <c r="F304">
        <v>6</v>
      </c>
      <c r="G304">
        <v>120</v>
      </c>
      <c r="H304" t="s">
        <v>29</v>
      </c>
      <c r="I304" t="s">
        <v>46</v>
      </c>
      <c r="J304" s="1">
        <v>45093</v>
      </c>
      <c r="K304" t="b">
        <v>1</v>
      </c>
      <c r="L304" t="s">
        <v>65</v>
      </c>
      <c r="M304">
        <v>6</v>
      </c>
      <c r="N304">
        <f>G304/SUMIF(B:B,B304,G:G)*100</f>
        <v>0.20730938334096344</v>
      </c>
      <c r="Q304">
        <f>VLOOKUP(C304, Categories_Pivot_Table!A:B, 2, FALSE)</f>
        <v>23.146341463414632</v>
      </c>
      <c r="T304">
        <f t="shared" si="5"/>
        <v>2023</v>
      </c>
    </row>
    <row r="305" spans="1:20" x14ac:dyDescent="0.2">
      <c r="A305" t="s">
        <v>502</v>
      </c>
      <c r="B305" t="s">
        <v>173</v>
      </c>
      <c r="C305" t="s">
        <v>74</v>
      </c>
      <c r="D305" t="s">
        <v>75</v>
      </c>
      <c r="E305">
        <v>23</v>
      </c>
      <c r="F305">
        <v>9</v>
      </c>
      <c r="G305">
        <v>207</v>
      </c>
      <c r="H305" t="s">
        <v>17</v>
      </c>
      <c r="I305" t="s">
        <v>18</v>
      </c>
      <c r="J305" s="1">
        <v>45651</v>
      </c>
      <c r="K305" t="b">
        <v>0</v>
      </c>
      <c r="L305" t="s">
        <v>30</v>
      </c>
      <c r="M305">
        <v>12</v>
      </c>
      <c r="N305">
        <f>G305/SUMIF(B:B,B305,G:G)*100</f>
        <v>0.34039894098107248</v>
      </c>
      <c r="Q305">
        <f>VLOOKUP(C305, Categories_Pivot_Table!A:B, 2, FALSE)</f>
        <v>24.317096165933375</v>
      </c>
      <c r="T305">
        <f t="shared" si="5"/>
        <v>2024</v>
      </c>
    </row>
    <row r="306" spans="1:20" x14ac:dyDescent="0.2">
      <c r="A306" t="s">
        <v>503</v>
      </c>
      <c r="B306" t="s">
        <v>26</v>
      </c>
      <c r="C306" t="s">
        <v>33</v>
      </c>
      <c r="D306" t="s">
        <v>504</v>
      </c>
      <c r="E306">
        <v>18.5</v>
      </c>
      <c r="F306">
        <v>10</v>
      </c>
      <c r="G306">
        <v>185</v>
      </c>
      <c r="H306" t="s">
        <v>17</v>
      </c>
      <c r="I306" t="s">
        <v>46</v>
      </c>
      <c r="J306" s="1">
        <v>44990</v>
      </c>
      <c r="K306" t="b">
        <v>0</v>
      </c>
      <c r="L306" t="s">
        <v>24</v>
      </c>
      <c r="M306">
        <v>3</v>
      </c>
      <c r="N306">
        <f>G306/SUMIF(B:B,B306,G:G)*100</f>
        <v>0.29816347416856709</v>
      </c>
      <c r="Q306">
        <f>VLOOKUP(C306, Categories_Pivot_Table!A:B, 2, FALSE)</f>
        <v>23.300574345883856</v>
      </c>
      <c r="T306">
        <f t="shared" si="5"/>
        <v>2023</v>
      </c>
    </row>
    <row r="307" spans="1:20" x14ac:dyDescent="0.2">
      <c r="A307" t="s">
        <v>505</v>
      </c>
      <c r="B307" t="s">
        <v>84</v>
      </c>
      <c r="C307" t="s">
        <v>27</v>
      </c>
      <c r="D307" t="s">
        <v>58</v>
      </c>
      <c r="E307">
        <v>8</v>
      </c>
      <c r="F307">
        <v>10</v>
      </c>
      <c r="G307">
        <v>80</v>
      </c>
      <c r="H307" t="s">
        <v>56</v>
      </c>
      <c r="I307" t="s">
        <v>18</v>
      </c>
      <c r="J307" s="1">
        <v>44615</v>
      </c>
      <c r="K307" t="b">
        <v>0</v>
      </c>
      <c r="L307" t="s">
        <v>30</v>
      </c>
      <c r="M307">
        <v>2</v>
      </c>
      <c r="N307">
        <f>G307/SUMIF(B:B,B307,G:G)*100</f>
        <v>0.12951795037843525</v>
      </c>
      <c r="Q307">
        <f>VLOOKUP(C307, Categories_Pivot_Table!A:B, 2, FALSE)</f>
        <v>25.013711734693878</v>
      </c>
      <c r="T307">
        <f t="shared" si="5"/>
        <v>2022</v>
      </c>
    </row>
    <row r="308" spans="1:20" x14ac:dyDescent="0.2">
      <c r="A308" t="s">
        <v>506</v>
      </c>
      <c r="B308" t="s">
        <v>26</v>
      </c>
      <c r="C308" t="s">
        <v>135</v>
      </c>
      <c r="D308" t="s">
        <v>507</v>
      </c>
      <c r="E308">
        <v>29</v>
      </c>
      <c r="F308">
        <v>8</v>
      </c>
      <c r="G308">
        <v>232</v>
      </c>
      <c r="H308" t="s">
        <v>17</v>
      </c>
      <c r="I308" t="s">
        <v>18</v>
      </c>
      <c r="J308" s="1">
        <v>45257</v>
      </c>
      <c r="K308" t="b">
        <v>0</v>
      </c>
      <c r="L308" t="s">
        <v>19</v>
      </c>
      <c r="M308">
        <v>11</v>
      </c>
      <c r="N308">
        <f>G308/SUMIF(B:B,B308,G:G)*100</f>
        <v>0.3739131135519328</v>
      </c>
      <c r="Q308">
        <f>VLOOKUP(C308, Categories_Pivot_Table!A:B, 2, FALSE)</f>
        <v>23.146341463414632</v>
      </c>
      <c r="T308">
        <f t="shared" si="5"/>
        <v>2023</v>
      </c>
    </row>
    <row r="309" spans="1:20" x14ac:dyDescent="0.2">
      <c r="A309" t="s">
        <v>508</v>
      </c>
      <c r="B309" t="s">
        <v>51</v>
      </c>
      <c r="C309" t="s">
        <v>15</v>
      </c>
      <c r="D309" t="s">
        <v>197</v>
      </c>
      <c r="E309">
        <v>41</v>
      </c>
      <c r="F309">
        <v>8</v>
      </c>
      <c r="G309">
        <v>328</v>
      </c>
      <c r="H309" t="s">
        <v>56</v>
      </c>
      <c r="I309" t="s">
        <v>46</v>
      </c>
      <c r="J309" s="1">
        <v>45580</v>
      </c>
      <c r="K309" t="b">
        <v>1</v>
      </c>
      <c r="L309" t="s">
        <v>49</v>
      </c>
      <c r="M309">
        <v>10</v>
      </c>
      <c r="N309">
        <f>G309/SUMIF(B:B,B309,G:G)*100</f>
        <v>0.50847194878075253</v>
      </c>
      <c r="Q309">
        <f>VLOOKUP(C309, Categories_Pivot_Table!A:B, 2, FALSE)</f>
        <v>23.063808900523561</v>
      </c>
      <c r="T309">
        <f t="shared" si="5"/>
        <v>2024</v>
      </c>
    </row>
    <row r="310" spans="1:20" x14ac:dyDescent="0.2">
      <c r="A310" t="s">
        <v>509</v>
      </c>
      <c r="B310" t="s">
        <v>37</v>
      </c>
      <c r="C310" t="s">
        <v>74</v>
      </c>
      <c r="D310" t="s">
        <v>75</v>
      </c>
      <c r="E310">
        <v>23</v>
      </c>
      <c r="F310">
        <v>4</v>
      </c>
      <c r="G310">
        <v>92</v>
      </c>
      <c r="H310" t="s">
        <v>29</v>
      </c>
      <c r="I310" t="s">
        <v>46</v>
      </c>
      <c r="J310" s="1">
        <v>45144</v>
      </c>
      <c r="K310" t="b">
        <v>0</v>
      </c>
      <c r="L310" t="s">
        <v>24</v>
      </c>
      <c r="M310">
        <v>8</v>
      </c>
      <c r="N310">
        <f>G310/SUMIF(B:B,B310,G:G)*100</f>
        <v>0.13736571381645252</v>
      </c>
      <c r="Q310">
        <f>VLOOKUP(C310, Categories_Pivot_Table!A:B, 2, FALSE)</f>
        <v>24.317096165933375</v>
      </c>
      <c r="T310">
        <f t="shared" si="5"/>
        <v>2023</v>
      </c>
    </row>
    <row r="311" spans="1:20" x14ac:dyDescent="0.2">
      <c r="A311" t="s">
        <v>510</v>
      </c>
      <c r="B311" t="s">
        <v>47</v>
      </c>
      <c r="C311" t="s">
        <v>15</v>
      </c>
      <c r="D311" t="s">
        <v>511</v>
      </c>
      <c r="E311">
        <v>15.5</v>
      </c>
      <c r="F311">
        <v>6</v>
      </c>
      <c r="G311">
        <v>93</v>
      </c>
      <c r="H311" t="s">
        <v>56</v>
      </c>
      <c r="I311" t="s">
        <v>18</v>
      </c>
      <c r="J311" s="1">
        <v>45467</v>
      </c>
      <c r="K311" t="b">
        <v>0</v>
      </c>
      <c r="L311" t="s">
        <v>19</v>
      </c>
      <c r="M311">
        <v>6</v>
      </c>
      <c r="N311">
        <f>G311/SUMIF(B:B,B311,G:G)*100</f>
        <v>0.14777620644177142</v>
      </c>
      <c r="Q311">
        <f>VLOOKUP(C311, Categories_Pivot_Table!A:B, 2, FALSE)</f>
        <v>23.063808900523561</v>
      </c>
      <c r="T311">
        <f t="shared" si="5"/>
        <v>2024</v>
      </c>
    </row>
    <row r="312" spans="1:20" x14ac:dyDescent="0.2">
      <c r="A312" t="s">
        <v>512</v>
      </c>
      <c r="B312" t="s">
        <v>113</v>
      </c>
      <c r="C312" t="s">
        <v>33</v>
      </c>
      <c r="D312" t="s">
        <v>116</v>
      </c>
      <c r="E312">
        <v>20</v>
      </c>
      <c r="F312">
        <v>6</v>
      </c>
      <c r="G312">
        <v>120</v>
      </c>
      <c r="H312" t="s">
        <v>56</v>
      </c>
      <c r="I312" t="s">
        <v>18</v>
      </c>
      <c r="J312" s="1">
        <v>45213</v>
      </c>
      <c r="K312" t="b">
        <v>0</v>
      </c>
      <c r="L312" t="s">
        <v>35</v>
      </c>
      <c r="M312">
        <v>10</v>
      </c>
      <c r="N312">
        <f>G312/SUMIF(B:B,B312,G:G)*100</f>
        <v>0.19758615579668382</v>
      </c>
      <c r="Q312">
        <f>VLOOKUP(C312, Categories_Pivot_Table!A:B, 2, FALSE)</f>
        <v>23.300574345883856</v>
      </c>
      <c r="T312">
        <f t="shared" si="5"/>
        <v>2023</v>
      </c>
    </row>
    <row r="313" spans="1:20" x14ac:dyDescent="0.2">
      <c r="A313" t="s">
        <v>513</v>
      </c>
      <c r="B313" t="s">
        <v>54</v>
      </c>
      <c r="C313" t="s">
        <v>15</v>
      </c>
      <c r="D313" t="s">
        <v>138</v>
      </c>
      <c r="E313">
        <v>20</v>
      </c>
      <c r="F313">
        <v>3</v>
      </c>
      <c r="G313">
        <v>60</v>
      </c>
      <c r="H313" t="s">
        <v>17</v>
      </c>
      <c r="I313" t="s">
        <v>18</v>
      </c>
      <c r="J313" s="1">
        <v>44957</v>
      </c>
      <c r="K313" t="b">
        <v>0</v>
      </c>
      <c r="L313" t="s">
        <v>49</v>
      </c>
      <c r="M313">
        <v>1</v>
      </c>
      <c r="N313">
        <f>G313/SUMIF(B:B,B313,G:G)*100</f>
        <v>0.10497677388877712</v>
      </c>
      <c r="Q313">
        <f>VLOOKUP(C313, Categories_Pivot_Table!A:B, 2, FALSE)</f>
        <v>23.063808900523561</v>
      </c>
      <c r="T313">
        <f t="shared" si="5"/>
        <v>2023</v>
      </c>
    </row>
    <row r="314" spans="1:20" x14ac:dyDescent="0.2">
      <c r="A314" t="s">
        <v>514</v>
      </c>
      <c r="B314" t="s">
        <v>118</v>
      </c>
      <c r="C314" t="s">
        <v>38</v>
      </c>
      <c r="D314" t="s">
        <v>175</v>
      </c>
      <c r="E314">
        <v>30.5</v>
      </c>
      <c r="F314">
        <v>8</v>
      </c>
      <c r="G314">
        <v>244</v>
      </c>
      <c r="H314" t="s">
        <v>29</v>
      </c>
      <c r="I314" t="s">
        <v>46</v>
      </c>
      <c r="J314" s="1">
        <v>44989</v>
      </c>
      <c r="K314" t="b">
        <v>1</v>
      </c>
      <c r="L314" t="s">
        <v>35</v>
      </c>
      <c r="M314">
        <v>3</v>
      </c>
      <c r="N314">
        <f>G314/SUMIF(B:B,B314,G:G)*100</f>
        <v>0.40133559221672122</v>
      </c>
      <c r="Q314">
        <f>VLOOKUP(C314, Categories_Pivot_Table!A:B, 2, FALSE)</f>
        <v>23.088790931989923</v>
      </c>
      <c r="T314">
        <f t="shared" si="5"/>
        <v>2023</v>
      </c>
    </row>
    <row r="315" spans="1:20" x14ac:dyDescent="0.2">
      <c r="A315" t="s">
        <v>515</v>
      </c>
      <c r="B315" t="s">
        <v>21</v>
      </c>
      <c r="C315" t="s">
        <v>48</v>
      </c>
      <c r="D315" t="s">
        <v>237</v>
      </c>
      <c r="E315">
        <v>11</v>
      </c>
      <c r="F315">
        <v>3</v>
      </c>
      <c r="G315">
        <v>33</v>
      </c>
      <c r="H315" t="s">
        <v>29</v>
      </c>
      <c r="I315" t="s">
        <v>46</v>
      </c>
      <c r="J315" s="1">
        <v>45413</v>
      </c>
      <c r="K315" t="b">
        <v>0</v>
      </c>
      <c r="L315" t="s">
        <v>30</v>
      </c>
      <c r="M315">
        <v>5</v>
      </c>
      <c r="N315">
        <f>G315/SUMIF(B:B,B315,G:G)*100</f>
        <v>5.345644514639776E-2</v>
      </c>
      <c r="Q315">
        <f>VLOOKUP(C315, Categories_Pivot_Table!A:B, 2, FALSE)</f>
        <v>23.348837209302324</v>
      </c>
      <c r="T315">
        <f t="shared" si="5"/>
        <v>2024</v>
      </c>
    </row>
    <row r="316" spans="1:20" x14ac:dyDescent="0.2">
      <c r="A316" t="s">
        <v>516</v>
      </c>
      <c r="B316" t="s">
        <v>63</v>
      </c>
      <c r="C316" t="s">
        <v>48</v>
      </c>
      <c r="D316" t="s">
        <v>203</v>
      </c>
      <c r="E316">
        <v>39.5</v>
      </c>
      <c r="F316">
        <v>1</v>
      </c>
      <c r="G316">
        <v>39.5</v>
      </c>
      <c r="H316" t="s">
        <v>17</v>
      </c>
      <c r="I316" t="s">
        <v>46</v>
      </c>
      <c r="J316" s="1">
        <v>45308</v>
      </c>
      <c r="K316" t="b">
        <v>0</v>
      </c>
      <c r="L316" t="s">
        <v>30</v>
      </c>
      <c r="M316">
        <v>1</v>
      </c>
      <c r="N316">
        <f>G316/SUMIF(B:B,B316,G:G)*100</f>
        <v>6.5259053661115507E-2</v>
      </c>
      <c r="Q316">
        <f>VLOOKUP(C316, Categories_Pivot_Table!A:B, 2, FALSE)</f>
        <v>23.348837209302324</v>
      </c>
      <c r="T316">
        <f t="shared" si="5"/>
        <v>2024</v>
      </c>
    </row>
    <row r="317" spans="1:20" x14ac:dyDescent="0.2">
      <c r="A317" t="s">
        <v>517</v>
      </c>
      <c r="B317" t="s">
        <v>63</v>
      </c>
      <c r="C317" t="s">
        <v>22</v>
      </c>
      <c r="D317" t="s">
        <v>157</v>
      </c>
      <c r="E317">
        <v>12.5</v>
      </c>
      <c r="F317">
        <v>3</v>
      </c>
      <c r="G317">
        <v>37.5</v>
      </c>
      <c r="H317" t="s">
        <v>29</v>
      </c>
      <c r="I317" t="s">
        <v>46</v>
      </c>
      <c r="J317" s="1">
        <v>44701</v>
      </c>
      <c r="K317" t="b">
        <v>0</v>
      </c>
      <c r="L317" t="s">
        <v>65</v>
      </c>
      <c r="M317">
        <v>5</v>
      </c>
      <c r="N317">
        <f>G317/SUMIF(B:B,B317,G:G)*100</f>
        <v>6.1954797779540043E-2</v>
      </c>
      <c r="Q317">
        <f>VLOOKUP(C317, Categories_Pivot_Table!A:B, 2, FALSE)</f>
        <v>21.505681818181817</v>
      </c>
      <c r="T317">
        <f t="shared" si="5"/>
        <v>2022</v>
      </c>
    </row>
    <row r="318" spans="1:20" x14ac:dyDescent="0.2">
      <c r="A318" t="s">
        <v>518</v>
      </c>
      <c r="B318" t="s">
        <v>32</v>
      </c>
      <c r="C318" t="s">
        <v>48</v>
      </c>
      <c r="D318" t="s">
        <v>203</v>
      </c>
      <c r="E318">
        <v>39.5</v>
      </c>
      <c r="F318">
        <v>6</v>
      </c>
      <c r="G318">
        <v>237</v>
      </c>
      <c r="H318" t="s">
        <v>29</v>
      </c>
      <c r="I318" t="s">
        <v>46</v>
      </c>
      <c r="J318" s="1">
        <v>44583</v>
      </c>
      <c r="K318" t="b">
        <v>1</v>
      </c>
      <c r="L318" t="s">
        <v>35</v>
      </c>
      <c r="M318">
        <v>1</v>
      </c>
      <c r="N318">
        <f>G318/SUMIF(B:B,B318,G:G)*100</f>
        <v>0.40421268068050992</v>
      </c>
      <c r="Q318">
        <f>VLOOKUP(C318, Categories_Pivot_Table!A:B, 2, FALSE)</f>
        <v>23.348837209302324</v>
      </c>
      <c r="T318">
        <f t="shared" si="5"/>
        <v>2022</v>
      </c>
    </row>
    <row r="319" spans="1:20" x14ac:dyDescent="0.2">
      <c r="A319" t="s">
        <v>519</v>
      </c>
      <c r="B319" t="s">
        <v>81</v>
      </c>
      <c r="C319" t="s">
        <v>74</v>
      </c>
      <c r="D319" t="s">
        <v>355</v>
      </c>
      <c r="E319">
        <v>5</v>
      </c>
      <c r="F319">
        <v>3</v>
      </c>
      <c r="G319">
        <v>15</v>
      </c>
      <c r="H319" t="s">
        <v>56</v>
      </c>
      <c r="I319" t="s">
        <v>46</v>
      </c>
      <c r="J319" s="1">
        <v>45110</v>
      </c>
      <c r="K319" t="b">
        <v>0</v>
      </c>
      <c r="L319" t="s">
        <v>19</v>
      </c>
      <c r="M319">
        <v>7</v>
      </c>
      <c r="N319">
        <f>G319/SUMIF(B:B,B319,G:G)*100</f>
        <v>2.3750900554979377E-2</v>
      </c>
      <c r="Q319">
        <f>VLOOKUP(C319, Categories_Pivot_Table!A:B, 2, FALSE)</f>
        <v>24.317096165933375</v>
      </c>
      <c r="T319">
        <f t="shared" si="5"/>
        <v>2023</v>
      </c>
    </row>
    <row r="320" spans="1:20" x14ac:dyDescent="0.2">
      <c r="A320" t="s">
        <v>520</v>
      </c>
      <c r="B320" t="s">
        <v>113</v>
      </c>
      <c r="C320" t="s">
        <v>38</v>
      </c>
      <c r="D320" t="s">
        <v>190</v>
      </c>
      <c r="E320">
        <v>33.5</v>
      </c>
      <c r="F320">
        <v>2</v>
      </c>
      <c r="G320">
        <v>67</v>
      </c>
      <c r="H320" t="s">
        <v>56</v>
      </c>
      <c r="I320" t="s">
        <v>46</v>
      </c>
      <c r="J320" s="1">
        <v>45221</v>
      </c>
      <c r="K320" t="b">
        <v>0</v>
      </c>
      <c r="L320" t="s">
        <v>24</v>
      </c>
      <c r="M320">
        <v>10</v>
      </c>
      <c r="N320">
        <f>G320/SUMIF(B:B,B320,G:G)*100</f>
        <v>0.11031893698648181</v>
      </c>
      <c r="Q320">
        <f>VLOOKUP(C320, Categories_Pivot_Table!A:B, 2, FALSE)</f>
        <v>23.088790931989923</v>
      </c>
      <c r="T320">
        <f t="shared" si="5"/>
        <v>2023</v>
      </c>
    </row>
    <row r="321" spans="1:20" x14ac:dyDescent="0.2">
      <c r="A321" t="s">
        <v>521</v>
      </c>
      <c r="B321" t="s">
        <v>106</v>
      </c>
      <c r="C321" t="s">
        <v>38</v>
      </c>
      <c r="D321" t="s">
        <v>362</v>
      </c>
      <c r="E321">
        <v>41</v>
      </c>
      <c r="F321">
        <v>10</v>
      </c>
      <c r="G321">
        <v>410</v>
      </c>
      <c r="H321" t="s">
        <v>17</v>
      </c>
      <c r="I321" t="s">
        <v>18</v>
      </c>
      <c r="J321" s="1">
        <v>45582</v>
      </c>
      <c r="K321" t="b">
        <v>0</v>
      </c>
      <c r="L321" t="s">
        <v>42</v>
      </c>
      <c r="M321">
        <v>10</v>
      </c>
      <c r="N321">
        <f>G321/SUMIF(B:B,B321,G:G)*100</f>
        <v>0.66818774445893092</v>
      </c>
      <c r="Q321">
        <f>VLOOKUP(C321, Categories_Pivot_Table!A:B, 2, FALSE)</f>
        <v>23.088790931989923</v>
      </c>
      <c r="T321">
        <f t="shared" si="5"/>
        <v>2024</v>
      </c>
    </row>
    <row r="322" spans="1:20" x14ac:dyDescent="0.2">
      <c r="A322" t="s">
        <v>522</v>
      </c>
      <c r="B322" t="s">
        <v>21</v>
      </c>
      <c r="C322" t="s">
        <v>74</v>
      </c>
      <c r="D322" t="s">
        <v>415</v>
      </c>
      <c r="E322">
        <v>41</v>
      </c>
      <c r="F322">
        <v>8</v>
      </c>
      <c r="G322">
        <v>328</v>
      </c>
      <c r="H322" t="s">
        <v>56</v>
      </c>
      <c r="I322" t="s">
        <v>18</v>
      </c>
      <c r="J322" s="1">
        <v>44734</v>
      </c>
      <c r="K322" t="b">
        <v>0</v>
      </c>
      <c r="L322" t="s">
        <v>30</v>
      </c>
      <c r="M322">
        <v>6</v>
      </c>
      <c r="N322">
        <f>G322/SUMIF(B:B,B322,G:G)*100</f>
        <v>0.53132466690965052</v>
      </c>
      <c r="Q322">
        <f>VLOOKUP(C322, Categories_Pivot_Table!A:B, 2, FALSE)</f>
        <v>24.317096165933375</v>
      </c>
      <c r="T322">
        <f t="shared" ref="T322:T385" si="6">YEAR(J322)</f>
        <v>2022</v>
      </c>
    </row>
    <row r="323" spans="1:20" x14ac:dyDescent="0.2">
      <c r="A323" t="s">
        <v>523</v>
      </c>
      <c r="B323" t="s">
        <v>71</v>
      </c>
      <c r="C323" t="s">
        <v>33</v>
      </c>
      <c r="D323" t="s">
        <v>269</v>
      </c>
      <c r="E323">
        <v>12.5</v>
      </c>
      <c r="F323">
        <v>8</v>
      </c>
      <c r="G323">
        <v>100</v>
      </c>
      <c r="H323" t="s">
        <v>29</v>
      </c>
      <c r="I323" t="s">
        <v>46</v>
      </c>
      <c r="J323" s="1">
        <v>45595</v>
      </c>
      <c r="K323" t="b">
        <v>0</v>
      </c>
      <c r="L323" t="s">
        <v>30</v>
      </c>
      <c r="M323">
        <v>10</v>
      </c>
      <c r="N323">
        <f>G323/SUMIF(B:B,B323,G:G)*100</f>
        <v>0.15843466550481247</v>
      </c>
      <c r="Q323">
        <f>VLOOKUP(C323, Categories_Pivot_Table!A:B, 2, FALSE)</f>
        <v>23.300574345883856</v>
      </c>
      <c r="T323">
        <f t="shared" si="6"/>
        <v>2024</v>
      </c>
    </row>
    <row r="324" spans="1:20" x14ac:dyDescent="0.2">
      <c r="A324" t="s">
        <v>524</v>
      </c>
      <c r="B324" t="s">
        <v>76</v>
      </c>
      <c r="C324" t="s">
        <v>27</v>
      </c>
      <c r="D324" t="s">
        <v>305</v>
      </c>
      <c r="E324">
        <v>23</v>
      </c>
      <c r="F324">
        <v>3</v>
      </c>
      <c r="G324">
        <v>69</v>
      </c>
      <c r="H324" t="s">
        <v>29</v>
      </c>
      <c r="I324" t="s">
        <v>18</v>
      </c>
      <c r="J324" s="1">
        <v>45100</v>
      </c>
      <c r="K324" t="b">
        <v>1</v>
      </c>
      <c r="L324" t="s">
        <v>65</v>
      </c>
      <c r="M324">
        <v>6</v>
      </c>
      <c r="N324">
        <f>G324/SUMIF(B:B,B324,G:G)*100</f>
        <v>0.11748380341043564</v>
      </c>
      <c r="Q324">
        <f>VLOOKUP(C324, Categories_Pivot_Table!A:B, 2, FALSE)</f>
        <v>25.013711734693878</v>
      </c>
      <c r="T324">
        <f t="shared" si="6"/>
        <v>2023</v>
      </c>
    </row>
    <row r="325" spans="1:20" x14ac:dyDescent="0.2">
      <c r="A325" t="s">
        <v>525</v>
      </c>
      <c r="B325" t="s">
        <v>73</v>
      </c>
      <c r="C325" t="s">
        <v>74</v>
      </c>
      <c r="D325" t="s">
        <v>364</v>
      </c>
      <c r="E325">
        <v>21.5</v>
      </c>
      <c r="F325">
        <v>2</v>
      </c>
      <c r="G325">
        <v>43</v>
      </c>
      <c r="H325" t="s">
        <v>56</v>
      </c>
      <c r="I325" t="s">
        <v>18</v>
      </c>
      <c r="J325" s="1">
        <v>45187</v>
      </c>
      <c r="K325" t="b">
        <v>0</v>
      </c>
      <c r="L325" t="s">
        <v>19</v>
      </c>
      <c r="M325">
        <v>9</v>
      </c>
      <c r="N325">
        <f>G325/SUMIF(B:B,B325,G:G)*100</f>
        <v>7.428586236384524E-2</v>
      </c>
      <c r="Q325">
        <f>VLOOKUP(C325, Categories_Pivot_Table!A:B, 2, FALSE)</f>
        <v>24.317096165933375</v>
      </c>
      <c r="T325">
        <f t="shared" si="6"/>
        <v>2023</v>
      </c>
    </row>
    <row r="326" spans="1:20" x14ac:dyDescent="0.2">
      <c r="A326" t="s">
        <v>526</v>
      </c>
      <c r="B326" t="s">
        <v>73</v>
      </c>
      <c r="C326" t="s">
        <v>22</v>
      </c>
      <c r="D326" t="s">
        <v>527</v>
      </c>
      <c r="E326">
        <v>23</v>
      </c>
      <c r="F326">
        <v>1</v>
      </c>
      <c r="G326">
        <v>23</v>
      </c>
      <c r="H326" t="s">
        <v>29</v>
      </c>
      <c r="I326" t="s">
        <v>46</v>
      </c>
      <c r="J326" s="1">
        <v>45075</v>
      </c>
      <c r="K326" t="b">
        <v>0</v>
      </c>
      <c r="L326" t="s">
        <v>19</v>
      </c>
      <c r="M326">
        <v>5</v>
      </c>
      <c r="N326">
        <f>G326/SUMIF(B:B,B326,G:G)*100</f>
        <v>3.9734298473684669E-2</v>
      </c>
      <c r="Q326">
        <f>VLOOKUP(C326, Categories_Pivot_Table!A:B, 2, FALSE)</f>
        <v>21.505681818181817</v>
      </c>
      <c r="T326">
        <f t="shared" si="6"/>
        <v>2023</v>
      </c>
    </row>
    <row r="327" spans="1:20" x14ac:dyDescent="0.2">
      <c r="A327" t="s">
        <v>528</v>
      </c>
      <c r="B327" t="s">
        <v>54</v>
      </c>
      <c r="C327" t="s">
        <v>15</v>
      </c>
      <c r="D327" t="s">
        <v>494</v>
      </c>
      <c r="E327">
        <v>33.5</v>
      </c>
      <c r="F327">
        <v>8</v>
      </c>
      <c r="G327">
        <v>268</v>
      </c>
      <c r="H327" t="s">
        <v>56</v>
      </c>
      <c r="I327" t="s">
        <v>18</v>
      </c>
      <c r="J327" s="1">
        <v>44867</v>
      </c>
      <c r="K327" t="b">
        <v>1</v>
      </c>
      <c r="L327" t="s">
        <v>30</v>
      </c>
      <c r="M327">
        <v>11</v>
      </c>
      <c r="N327">
        <f>G327/SUMIF(B:B,B327,G:G)*100</f>
        <v>0.46889625670320445</v>
      </c>
      <c r="Q327">
        <f>VLOOKUP(C327, Categories_Pivot_Table!A:B, 2, FALSE)</f>
        <v>23.063808900523561</v>
      </c>
      <c r="T327">
        <f t="shared" si="6"/>
        <v>2022</v>
      </c>
    </row>
    <row r="328" spans="1:20" x14ac:dyDescent="0.2">
      <c r="A328" t="s">
        <v>529</v>
      </c>
      <c r="B328" t="s">
        <v>47</v>
      </c>
      <c r="C328" t="s">
        <v>27</v>
      </c>
      <c r="D328" t="s">
        <v>58</v>
      </c>
      <c r="E328">
        <v>8</v>
      </c>
      <c r="F328">
        <v>2</v>
      </c>
      <c r="G328">
        <v>16</v>
      </c>
      <c r="H328" t="s">
        <v>56</v>
      </c>
      <c r="I328" t="s">
        <v>46</v>
      </c>
      <c r="J328" s="1">
        <v>44579</v>
      </c>
      <c r="K328" t="b">
        <v>1</v>
      </c>
      <c r="L328" t="s">
        <v>49</v>
      </c>
      <c r="M328">
        <v>1</v>
      </c>
      <c r="N328">
        <f>G328/SUMIF(B:B,B328,G:G)*100</f>
        <v>2.5423863473853142E-2</v>
      </c>
      <c r="Q328">
        <f>VLOOKUP(C328, Categories_Pivot_Table!A:B, 2, FALSE)</f>
        <v>25.013711734693878</v>
      </c>
      <c r="T328">
        <f t="shared" si="6"/>
        <v>2022</v>
      </c>
    </row>
    <row r="329" spans="1:20" x14ac:dyDescent="0.2">
      <c r="A329" t="s">
        <v>530</v>
      </c>
      <c r="B329" t="s">
        <v>47</v>
      </c>
      <c r="C329" t="s">
        <v>135</v>
      </c>
      <c r="D329" t="s">
        <v>163</v>
      </c>
      <c r="E329">
        <v>36.5</v>
      </c>
      <c r="F329">
        <v>9</v>
      </c>
      <c r="G329">
        <v>328.5</v>
      </c>
      <c r="H329" t="s">
        <v>29</v>
      </c>
      <c r="I329" t="s">
        <v>18</v>
      </c>
      <c r="J329" s="1">
        <v>45150</v>
      </c>
      <c r="K329" t="b">
        <v>0</v>
      </c>
      <c r="L329" t="s">
        <v>35</v>
      </c>
      <c r="M329">
        <v>8</v>
      </c>
      <c r="N329">
        <f>G329/SUMIF(B:B,B329,G:G)*100</f>
        <v>0.52198369694754743</v>
      </c>
      <c r="Q329">
        <f>VLOOKUP(C329, Categories_Pivot_Table!A:B, 2, FALSE)</f>
        <v>23.146341463414632</v>
      </c>
      <c r="T329">
        <f t="shared" si="6"/>
        <v>2023</v>
      </c>
    </row>
    <row r="330" spans="1:20" x14ac:dyDescent="0.2">
      <c r="A330" t="s">
        <v>531</v>
      </c>
      <c r="B330" t="s">
        <v>51</v>
      </c>
      <c r="C330" t="s">
        <v>135</v>
      </c>
      <c r="D330" t="s">
        <v>233</v>
      </c>
      <c r="E330">
        <v>18.5</v>
      </c>
      <c r="F330">
        <v>7</v>
      </c>
      <c r="G330">
        <v>129.5</v>
      </c>
      <c r="H330" t="s">
        <v>17</v>
      </c>
      <c r="I330" t="s">
        <v>46</v>
      </c>
      <c r="J330" s="1">
        <v>45091</v>
      </c>
      <c r="K330" t="b">
        <v>1</v>
      </c>
      <c r="L330" t="s">
        <v>30</v>
      </c>
      <c r="M330">
        <v>6</v>
      </c>
      <c r="N330">
        <f>G330/SUMIF(B:B,B330,G:G)*100</f>
        <v>0.20075340660703489</v>
      </c>
      <c r="Q330">
        <f>VLOOKUP(C330, Categories_Pivot_Table!A:B, 2, FALSE)</f>
        <v>23.146341463414632</v>
      </c>
      <c r="T330">
        <f t="shared" si="6"/>
        <v>2023</v>
      </c>
    </row>
    <row r="331" spans="1:20" x14ac:dyDescent="0.2">
      <c r="A331" t="s">
        <v>532</v>
      </c>
      <c r="B331" t="s">
        <v>76</v>
      </c>
      <c r="C331" t="s">
        <v>38</v>
      </c>
      <c r="D331" t="s">
        <v>96</v>
      </c>
      <c r="E331">
        <v>24.5</v>
      </c>
      <c r="F331">
        <v>6</v>
      </c>
      <c r="G331">
        <v>147</v>
      </c>
      <c r="H331" t="s">
        <v>56</v>
      </c>
      <c r="I331" t="s">
        <v>46</v>
      </c>
      <c r="J331" s="1">
        <v>45057</v>
      </c>
      <c r="K331" t="b">
        <v>0</v>
      </c>
      <c r="L331" t="s">
        <v>42</v>
      </c>
      <c r="M331">
        <v>5</v>
      </c>
      <c r="N331">
        <f>G331/SUMIF(B:B,B331,G:G)*100</f>
        <v>0.25029158117875416</v>
      </c>
      <c r="Q331">
        <f>VLOOKUP(C331, Categories_Pivot_Table!A:B, 2, FALSE)</f>
        <v>23.088790931989923</v>
      </c>
      <c r="T331">
        <f t="shared" si="6"/>
        <v>2023</v>
      </c>
    </row>
    <row r="332" spans="1:20" x14ac:dyDescent="0.2">
      <c r="A332" t="s">
        <v>533</v>
      </c>
      <c r="B332" t="s">
        <v>51</v>
      </c>
      <c r="C332" t="s">
        <v>48</v>
      </c>
      <c r="D332" t="s">
        <v>203</v>
      </c>
      <c r="E332">
        <v>39.5</v>
      </c>
      <c r="F332">
        <v>3</v>
      </c>
      <c r="G332">
        <v>118.5</v>
      </c>
      <c r="H332" t="s">
        <v>29</v>
      </c>
      <c r="I332" t="s">
        <v>18</v>
      </c>
      <c r="J332" s="1">
        <v>44996</v>
      </c>
      <c r="K332" t="b">
        <v>1</v>
      </c>
      <c r="L332" t="s">
        <v>35</v>
      </c>
      <c r="M332">
        <v>3</v>
      </c>
      <c r="N332">
        <f>G332/SUMIF(B:B,B332,G:G)*100</f>
        <v>0.18370099369060722</v>
      </c>
      <c r="Q332">
        <f>VLOOKUP(C332, Categories_Pivot_Table!A:B, 2, FALSE)</f>
        <v>23.348837209302324</v>
      </c>
      <c r="T332">
        <f t="shared" si="6"/>
        <v>2023</v>
      </c>
    </row>
    <row r="333" spans="1:20" x14ac:dyDescent="0.2">
      <c r="A333" t="s">
        <v>534</v>
      </c>
      <c r="B333" t="s">
        <v>128</v>
      </c>
      <c r="C333" t="s">
        <v>48</v>
      </c>
      <c r="D333" t="s">
        <v>41</v>
      </c>
      <c r="E333">
        <v>23</v>
      </c>
      <c r="F333">
        <v>7</v>
      </c>
      <c r="G333">
        <v>182</v>
      </c>
      <c r="H333" t="s">
        <v>17</v>
      </c>
      <c r="I333" t="s">
        <v>46</v>
      </c>
      <c r="J333" s="1">
        <v>44599</v>
      </c>
      <c r="K333" t="b">
        <v>0</v>
      </c>
      <c r="L333" t="s">
        <v>19</v>
      </c>
      <c r="M333">
        <v>2</v>
      </c>
      <c r="N333">
        <f>G333/SUMIF(B:B,B333,G:G)*100</f>
        <v>0.2658797405481213</v>
      </c>
      <c r="Q333">
        <f>VLOOKUP(C333, Categories_Pivot_Table!A:B, 2, FALSE)</f>
        <v>23.348837209302324</v>
      </c>
      <c r="T333">
        <f t="shared" si="6"/>
        <v>2022</v>
      </c>
    </row>
    <row r="334" spans="1:20" x14ac:dyDescent="0.2">
      <c r="A334" t="s">
        <v>535</v>
      </c>
      <c r="B334" t="s">
        <v>95</v>
      </c>
      <c r="C334" t="s">
        <v>22</v>
      </c>
      <c r="D334" t="s">
        <v>274</v>
      </c>
      <c r="E334">
        <v>39.5</v>
      </c>
      <c r="F334">
        <v>3</v>
      </c>
      <c r="G334">
        <v>118.5</v>
      </c>
      <c r="H334" t="s">
        <v>29</v>
      </c>
      <c r="I334" t="s">
        <v>18</v>
      </c>
      <c r="J334" s="1">
        <v>45216</v>
      </c>
      <c r="K334" t="b">
        <v>1</v>
      </c>
      <c r="L334" t="s">
        <v>49</v>
      </c>
      <c r="M334">
        <v>10</v>
      </c>
      <c r="N334">
        <f>G334/SUMIF(B:B,B334,G:G)*100</f>
        <v>0.17594262934010377</v>
      </c>
      <c r="Q334">
        <f>VLOOKUP(C334, Categories_Pivot_Table!A:B, 2, FALSE)</f>
        <v>21.505681818181817</v>
      </c>
      <c r="T334">
        <f t="shared" si="6"/>
        <v>2023</v>
      </c>
    </row>
    <row r="335" spans="1:20" x14ac:dyDescent="0.2">
      <c r="A335" t="s">
        <v>536</v>
      </c>
      <c r="B335" t="s">
        <v>47</v>
      </c>
      <c r="C335" t="s">
        <v>135</v>
      </c>
      <c r="D335" t="s">
        <v>325</v>
      </c>
      <c r="E335">
        <v>30.5</v>
      </c>
      <c r="F335">
        <v>2</v>
      </c>
      <c r="G335">
        <v>61</v>
      </c>
      <c r="H335" t="s">
        <v>17</v>
      </c>
      <c r="I335" t="s">
        <v>46</v>
      </c>
      <c r="J335" s="1">
        <v>45619</v>
      </c>
      <c r="K335" t="b">
        <v>1</v>
      </c>
      <c r="L335" t="s">
        <v>35</v>
      </c>
      <c r="M335">
        <v>11</v>
      </c>
      <c r="N335">
        <f>G335/SUMIF(B:B,B335,G:G)*100</f>
        <v>9.6928479494065106E-2</v>
      </c>
      <c r="Q335">
        <f>VLOOKUP(C335, Categories_Pivot_Table!A:B, 2, FALSE)</f>
        <v>23.146341463414632</v>
      </c>
      <c r="T335">
        <f t="shared" si="6"/>
        <v>2024</v>
      </c>
    </row>
    <row r="336" spans="1:20" x14ac:dyDescent="0.2">
      <c r="A336" t="s">
        <v>537</v>
      </c>
      <c r="B336" t="s">
        <v>26</v>
      </c>
      <c r="C336" t="s">
        <v>27</v>
      </c>
      <c r="D336" t="s">
        <v>538</v>
      </c>
      <c r="E336">
        <v>11</v>
      </c>
      <c r="F336">
        <v>4</v>
      </c>
      <c r="G336">
        <v>44</v>
      </c>
      <c r="H336" t="s">
        <v>56</v>
      </c>
      <c r="I336" t="s">
        <v>46</v>
      </c>
      <c r="J336" s="1">
        <v>45254</v>
      </c>
      <c r="K336" t="b">
        <v>0</v>
      </c>
      <c r="L336" t="s">
        <v>65</v>
      </c>
      <c r="M336">
        <v>11</v>
      </c>
      <c r="N336">
        <f>G336/SUMIF(B:B,B336,G:G)*100</f>
        <v>7.0914556018470021E-2</v>
      </c>
      <c r="Q336">
        <f>VLOOKUP(C336, Categories_Pivot_Table!A:B, 2, FALSE)</f>
        <v>25.013711734693878</v>
      </c>
      <c r="T336">
        <f t="shared" si="6"/>
        <v>2023</v>
      </c>
    </row>
    <row r="337" spans="1:20" x14ac:dyDescent="0.2">
      <c r="A337" t="s">
        <v>539</v>
      </c>
      <c r="B337" t="s">
        <v>95</v>
      </c>
      <c r="C337" t="s">
        <v>22</v>
      </c>
      <c r="D337" t="s">
        <v>540</v>
      </c>
      <c r="E337">
        <v>36.5</v>
      </c>
      <c r="F337">
        <v>2</v>
      </c>
      <c r="G337">
        <v>73</v>
      </c>
      <c r="H337" t="s">
        <v>17</v>
      </c>
      <c r="I337" t="s">
        <v>46</v>
      </c>
      <c r="J337" s="1">
        <v>44841</v>
      </c>
      <c r="K337" t="b">
        <v>1</v>
      </c>
      <c r="L337" t="s">
        <v>65</v>
      </c>
      <c r="M337">
        <v>10</v>
      </c>
      <c r="N337">
        <f>G337/SUMIF(B:B,B337,G:G)*100</f>
        <v>0.10838659866521162</v>
      </c>
      <c r="Q337">
        <f>VLOOKUP(C337, Categories_Pivot_Table!A:B, 2, FALSE)</f>
        <v>21.505681818181817</v>
      </c>
      <c r="T337">
        <f t="shared" si="6"/>
        <v>2022</v>
      </c>
    </row>
    <row r="338" spans="1:20" x14ac:dyDescent="0.2">
      <c r="A338" t="s">
        <v>541</v>
      </c>
      <c r="B338" t="s">
        <v>128</v>
      </c>
      <c r="C338" t="s">
        <v>135</v>
      </c>
      <c r="D338" t="s">
        <v>144</v>
      </c>
      <c r="E338">
        <v>11</v>
      </c>
      <c r="F338">
        <v>1</v>
      </c>
      <c r="G338">
        <v>11</v>
      </c>
      <c r="H338" t="s">
        <v>56</v>
      </c>
      <c r="I338" t="s">
        <v>18</v>
      </c>
      <c r="J338" s="1">
        <v>45156</v>
      </c>
      <c r="K338" t="b">
        <v>0</v>
      </c>
      <c r="L338" t="s">
        <v>65</v>
      </c>
      <c r="M338">
        <v>8</v>
      </c>
      <c r="N338">
        <f>G338/SUMIF(B:B,B338,G:G)*100</f>
        <v>1.6069654648512826E-2</v>
      </c>
      <c r="Q338">
        <f>VLOOKUP(C338, Categories_Pivot_Table!A:B, 2, FALSE)</f>
        <v>23.146341463414632</v>
      </c>
      <c r="T338">
        <f t="shared" si="6"/>
        <v>2023</v>
      </c>
    </row>
    <row r="339" spans="1:20" x14ac:dyDescent="0.2">
      <c r="A339" t="s">
        <v>542</v>
      </c>
      <c r="B339" t="s">
        <v>47</v>
      </c>
      <c r="C339" t="s">
        <v>48</v>
      </c>
      <c r="D339" t="s">
        <v>543</v>
      </c>
      <c r="E339">
        <v>9.5</v>
      </c>
      <c r="F339">
        <v>8</v>
      </c>
      <c r="G339">
        <v>76</v>
      </c>
      <c r="H339" t="s">
        <v>56</v>
      </c>
      <c r="I339" t="s">
        <v>46</v>
      </c>
      <c r="J339" s="1">
        <v>44934</v>
      </c>
      <c r="K339" t="b">
        <v>1</v>
      </c>
      <c r="L339" t="s">
        <v>24</v>
      </c>
      <c r="M339">
        <v>1</v>
      </c>
      <c r="N339">
        <f>G339/SUMIF(B:B,B339,G:G)*100</f>
        <v>0.12076335150080243</v>
      </c>
      <c r="Q339">
        <f>VLOOKUP(C339, Categories_Pivot_Table!A:B, 2, FALSE)</f>
        <v>23.348837209302324</v>
      </c>
      <c r="T339">
        <f t="shared" si="6"/>
        <v>2023</v>
      </c>
    </row>
    <row r="340" spans="1:20" x14ac:dyDescent="0.2">
      <c r="A340" t="s">
        <v>544</v>
      </c>
      <c r="B340" t="s">
        <v>95</v>
      </c>
      <c r="C340" t="s">
        <v>15</v>
      </c>
      <c r="D340" t="s">
        <v>448</v>
      </c>
      <c r="E340">
        <v>26</v>
      </c>
      <c r="F340">
        <v>9</v>
      </c>
      <c r="G340">
        <v>234</v>
      </c>
      <c r="H340" t="s">
        <v>29</v>
      </c>
      <c r="I340" t="s">
        <v>18</v>
      </c>
      <c r="J340" s="1">
        <v>44943</v>
      </c>
      <c r="K340" t="b">
        <v>0</v>
      </c>
      <c r="L340" t="s">
        <v>49</v>
      </c>
      <c r="M340">
        <v>1</v>
      </c>
      <c r="N340">
        <f>G340/SUMIF(B:B,B340,G:G)*100</f>
        <v>0.34743101489944545</v>
      </c>
      <c r="Q340">
        <f>VLOOKUP(C340, Categories_Pivot_Table!A:B, 2, FALSE)</f>
        <v>23.063808900523561</v>
      </c>
      <c r="T340">
        <f t="shared" si="6"/>
        <v>2023</v>
      </c>
    </row>
    <row r="341" spans="1:20" x14ac:dyDescent="0.2">
      <c r="A341" t="s">
        <v>545</v>
      </c>
      <c r="B341" t="s">
        <v>54</v>
      </c>
      <c r="C341" t="s">
        <v>38</v>
      </c>
      <c r="D341" t="s">
        <v>133</v>
      </c>
      <c r="E341">
        <v>21.5</v>
      </c>
      <c r="F341">
        <v>6</v>
      </c>
      <c r="G341">
        <v>129</v>
      </c>
      <c r="H341" t="s">
        <v>29</v>
      </c>
      <c r="I341" t="s">
        <v>46</v>
      </c>
      <c r="J341" s="1">
        <v>45228</v>
      </c>
      <c r="K341" t="b">
        <v>1</v>
      </c>
      <c r="L341" t="s">
        <v>24</v>
      </c>
      <c r="M341">
        <v>10</v>
      </c>
      <c r="N341">
        <f>G341/SUMIF(B:B,B341,G:G)*100</f>
        <v>0.2257000638608708</v>
      </c>
      <c r="Q341">
        <f>VLOOKUP(C341, Categories_Pivot_Table!A:B, 2, FALSE)</f>
        <v>23.088790931989923</v>
      </c>
      <c r="T341">
        <f t="shared" si="6"/>
        <v>2023</v>
      </c>
    </row>
    <row r="342" spans="1:20" x14ac:dyDescent="0.2">
      <c r="A342" t="s">
        <v>546</v>
      </c>
      <c r="B342" t="s">
        <v>95</v>
      </c>
      <c r="C342" t="s">
        <v>15</v>
      </c>
      <c r="D342" t="s">
        <v>369</v>
      </c>
      <c r="E342">
        <v>23</v>
      </c>
      <c r="F342">
        <v>4</v>
      </c>
      <c r="G342">
        <v>92</v>
      </c>
      <c r="H342" t="s">
        <v>29</v>
      </c>
      <c r="I342" t="s">
        <v>18</v>
      </c>
      <c r="J342" s="1">
        <v>44628</v>
      </c>
      <c r="K342" t="b">
        <v>0</v>
      </c>
      <c r="L342" t="s">
        <v>49</v>
      </c>
      <c r="M342">
        <v>3</v>
      </c>
      <c r="N342">
        <f>G342/SUMIF(B:B,B342,G:G)*100</f>
        <v>0.13659680927670506</v>
      </c>
      <c r="Q342">
        <f>VLOOKUP(C342, Categories_Pivot_Table!A:B, 2, FALSE)</f>
        <v>23.063808900523561</v>
      </c>
      <c r="T342">
        <f t="shared" si="6"/>
        <v>2022</v>
      </c>
    </row>
    <row r="343" spans="1:20" x14ac:dyDescent="0.2">
      <c r="A343" t="s">
        <v>547</v>
      </c>
      <c r="B343" t="s">
        <v>32</v>
      </c>
      <c r="C343" t="s">
        <v>33</v>
      </c>
      <c r="D343" t="s">
        <v>469</v>
      </c>
      <c r="E343">
        <v>8</v>
      </c>
      <c r="F343">
        <v>9</v>
      </c>
      <c r="G343">
        <v>72</v>
      </c>
      <c r="H343" t="s">
        <v>56</v>
      </c>
      <c r="I343" t="s">
        <v>18</v>
      </c>
      <c r="J343" s="1">
        <v>45374</v>
      </c>
      <c r="K343" t="b">
        <v>0</v>
      </c>
      <c r="L343" t="s">
        <v>35</v>
      </c>
      <c r="M343">
        <v>3</v>
      </c>
      <c r="N343">
        <f>G343/SUMIF(B:B,B343,G:G)*100</f>
        <v>0.12279878906749669</v>
      </c>
      <c r="Q343">
        <f>VLOOKUP(C343, Categories_Pivot_Table!A:B, 2, FALSE)</f>
        <v>23.300574345883856</v>
      </c>
      <c r="T343">
        <f t="shared" si="6"/>
        <v>2024</v>
      </c>
    </row>
    <row r="344" spans="1:20" x14ac:dyDescent="0.2">
      <c r="A344" t="s">
        <v>548</v>
      </c>
      <c r="B344" t="s">
        <v>26</v>
      </c>
      <c r="C344" t="s">
        <v>38</v>
      </c>
      <c r="D344" t="s">
        <v>190</v>
      </c>
      <c r="E344">
        <v>33.5</v>
      </c>
      <c r="F344">
        <v>9</v>
      </c>
      <c r="G344">
        <v>301.5</v>
      </c>
      <c r="H344" t="s">
        <v>17</v>
      </c>
      <c r="I344" t="s">
        <v>46</v>
      </c>
      <c r="J344" s="1">
        <v>45564</v>
      </c>
      <c r="K344" t="b">
        <v>0</v>
      </c>
      <c r="L344" t="s">
        <v>24</v>
      </c>
      <c r="M344">
        <v>9</v>
      </c>
      <c r="N344">
        <f>G344/SUMIF(B:B,B344,G:G)*100</f>
        <v>0.48592587817201616</v>
      </c>
      <c r="Q344">
        <f>VLOOKUP(C344, Categories_Pivot_Table!A:B, 2, FALSE)</f>
        <v>23.088790931989923</v>
      </c>
      <c r="T344">
        <f t="shared" si="6"/>
        <v>2024</v>
      </c>
    </row>
    <row r="345" spans="1:20" x14ac:dyDescent="0.2">
      <c r="A345" t="s">
        <v>549</v>
      </c>
      <c r="B345" t="s">
        <v>87</v>
      </c>
      <c r="C345" t="s">
        <v>38</v>
      </c>
      <c r="D345" t="s">
        <v>100</v>
      </c>
      <c r="E345">
        <v>20</v>
      </c>
      <c r="F345">
        <v>4</v>
      </c>
      <c r="G345">
        <v>80</v>
      </c>
      <c r="H345" t="s">
        <v>29</v>
      </c>
      <c r="I345" t="s">
        <v>46</v>
      </c>
      <c r="J345" s="1">
        <v>44881</v>
      </c>
      <c r="K345" t="b">
        <v>1</v>
      </c>
      <c r="L345" t="s">
        <v>30</v>
      </c>
      <c r="M345">
        <v>11</v>
      </c>
      <c r="N345">
        <f>G345/SUMIF(B:B,B345,G:G)*100</f>
        <v>0.12300690376247367</v>
      </c>
      <c r="Q345">
        <f>VLOOKUP(C345, Categories_Pivot_Table!A:B, 2, FALSE)</f>
        <v>23.088790931989923</v>
      </c>
      <c r="T345">
        <f t="shared" si="6"/>
        <v>2022</v>
      </c>
    </row>
    <row r="346" spans="1:20" x14ac:dyDescent="0.2">
      <c r="A346" t="s">
        <v>550</v>
      </c>
      <c r="B346" t="s">
        <v>37</v>
      </c>
      <c r="C346" t="s">
        <v>74</v>
      </c>
      <c r="D346" t="s">
        <v>366</v>
      </c>
      <c r="E346">
        <v>36.5</v>
      </c>
      <c r="F346">
        <v>7</v>
      </c>
      <c r="G346">
        <v>255.5</v>
      </c>
      <c r="H346" t="s">
        <v>29</v>
      </c>
      <c r="I346" t="s">
        <v>18</v>
      </c>
      <c r="J346" s="1">
        <v>44616</v>
      </c>
      <c r="K346" t="b">
        <v>0</v>
      </c>
      <c r="L346" t="s">
        <v>42</v>
      </c>
      <c r="M346">
        <v>2</v>
      </c>
      <c r="N346">
        <f>G346/SUMIF(B:B,B346,G:G)*100</f>
        <v>0.38148847695764804</v>
      </c>
      <c r="Q346">
        <f>VLOOKUP(C346, Categories_Pivot_Table!A:B, 2, FALSE)</f>
        <v>24.317096165933375</v>
      </c>
      <c r="T346">
        <f t="shared" si="6"/>
        <v>2022</v>
      </c>
    </row>
    <row r="347" spans="1:20" x14ac:dyDescent="0.2">
      <c r="A347" t="s">
        <v>551</v>
      </c>
      <c r="B347" t="s">
        <v>118</v>
      </c>
      <c r="C347" t="s">
        <v>22</v>
      </c>
      <c r="D347" t="s">
        <v>341</v>
      </c>
      <c r="E347">
        <v>26</v>
      </c>
      <c r="F347">
        <v>7</v>
      </c>
      <c r="G347">
        <v>182</v>
      </c>
      <c r="H347" t="s">
        <v>17</v>
      </c>
      <c r="I347" t="s">
        <v>18</v>
      </c>
      <c r="J347" s="1">
        <v>44779</v>
      </c>
      <c r="K347" t="b">
        <v>0</v>
      </c>
      <c r="L347" t="s">
        <v>35</v>
      </c>
      <c r="M347">
        <v>8</v>
      </c>
      <c r="N347">
        <f>G347/SUMIF(B:B,B347,G:G)*100</f>
        <v>0.29935687616165269</v>
      </c>
      <c r="Q347">
        <f>VLOOKUP(C347, Categories_Pivot_Table!A:B, 2, FALSE)</f>
        <v>21.505681818181817</v>
      </c>
      <c r="T347">
        <f t="shared" si="6"/>
        <v>2022</v>
      </c>
    </row>
    <row r="348" spans="1:20" x14ac:dyDescent="0.2">
      <c r="A348" t="s">
        <v>552</v>
      </c>
      <c r="B348" t="s">
        <v>54</v>
      </c>
      <c r="C348" t="s">
        <v>27</v>
      </c>
      <c r="D348" t="s">
        <v>538</v>
      </c>
      <c r="E348">
        <v>11</v>
      </c>
      <c r="F348">
        <v>9</v>
      </c>
      <c r="G348">
        <v>99</v>
      </c>
      <c r="H348" t="s">
        <v>29</v>
      </c>
      <c r="I348" t="s">
        <v>46</v>
      </c>
      <c r="J348" s="1">
        <v>45362</v>
      </c>
      <c r="K348" t="b">
        <v>0</v>
      </c>
      <c r="L348" t="s">
        <v>19</v>
      </c>
      <c r="M348">
        <v>3</v>
      </c>
      <c r="N348">
        <f>G348/SUMIF(B:B,B348,G:G)*100</f>
        <v>0.17321167691648223</v>
      </c>
      <c r="Q348">
        <f>VLOOKUP(C348, Categories_Pivot_Table!A:B, 2, FALSE)</f>
        <v>25.013711734693878</v>
      </c>
      <c r="T348">
        <f t="shared" si="6"/>
        <v>2024</v>
      </c>
    </row>
    <row r="349" spans="1:20" x14ac:dyDescent="0.2">
      <c r="A349" t="s">
        <v>553</v>
      </c>
      <c r="B349" t="s">
        <v>84</v>
      </c>
      <c r="C349" t="s">
        <v>15</v>
      </c>
      <c r="D349" t="s">
        <v>211</v>
      </c>
      <c r="E349">
        <v>9.5</v>
      </c>
      <c r="F349">
        <v>6</v>
      </c>
      <c r="G349">
        <v>57</v>
      </c>
      <c r="H349" t="s">
        <v>29</v>
      </c>
      <c r="I349" t="s">
        <v>18</v>
      </c>
      <c r="J349" s="1">
        <v>45084</v>
      </c>
      <c r="K349" t="b">
        <v>0</v>
      </c>
      <c r="L349" t="s">
        <v>30</v>
      </c>
      <c r="M349">
        <v>6</v>
      </c>
      <c r="N349">
        <f>G349/SUMIF(B:B,B349,G:G)*100</f>
        <v>9.2281539644635119E-2</v>
      </c>
      <c r="Q349">
        <f>VLOOKUP(C349, Categories_Pivot_Table!A:B, 2, FALSE)</f>
        <v>23.063808900523561</v>
      </c>
      <c r="T349">
        <f t="shared" si="6"/>
        <v>2023</v>
      </c>
    </row>
    <row r="350" spans="1:20" x14ac:dyDescent="0.2">
      <c r="A350" t="s">
        <v>554</v>
      </c>
      <c r="B350" t="s">
        <v>90</v>
      </c>
      <c r="C350" t="s">
        <v>74</v>
      </c>
      <c r="D350" t="s">
        <v>364</v>
      </c>
      <c r="E350">
        <v>21.5</v>
      </c>
      <c r="F350">
        <v>2</v>
      </c>
      <c r="G350">
        <v>43</v>
      </c>
      <c r="H350" t="s">
        <v>56</v>
      </c>
      <c r="I350" t="s">
        <v>18</v>
      </c>
      <c r="J350" s="1">
        <v>44814</v>
      </c>
      <c r="K350" t="b">
        <v>0</v>
      </c>
      <c r="L350" t="s">
        <v>35</v>
      </c>
      <c r="M350">
        <v>9</v>
      </c>
      <c r="N350">
        <f>G350/SUMIF(B:B,B350,G:G)*100</f>
        <v>7.2706367725136112E-2</v>
      </c>
      <c r="Q350">
        <f>VLOOKUP(C350, Categories_Pivot_Table!A:B, 2, FALSE)</f>
        <v>24.317096165933375</v>
      </c>
      <c r="T350">
        <f t="shared" si="6"/>
        <v>2022</v>
      </c>
    </row>
    <row r="351" spans="1:20" x14ac:dyDescent="0.2">
      <c r="A351" t="s">
        <v>555</v>
      </c>
      <c r="B351" t="s">
        <v>128</v>
      </c>
      <c r="C351" t="s">
        <v>33</v>
      </c>
      <c r="D351" t="s">
        <v>556</v>
      </c>
      <c r="E351">
        <v>29</v>
      </c>
      <c r="F351">
        <v>1</v>
      </c>
      <c r="G351">
        <v>29</v>
      </c>
      <c r="H351" t="s">
        <v>56</v>
      </c>
      <c r="I351" t="s">
        <v>46</v>
      </c>
      <c r="J351" s="1">
        <v>44894</v>
      </c>
      <c r="K351" t="b">
        <v>1</v>
      </c>
      <c r="L351" t="s">
        <v>49</v>
      </c>
      <c r="M351">
        <v>11</v>
      </c>
      <c r="N351">
        <f>G351/SUMIF(B:B,B351,G:G)*100</f>
        <v>4.2365453164261088E-2</v>
      </c>
      <c r="Q351">
        <f>VLOOKUP(C351, Categories_Pivot_Table!A:B, 2, FALSE)</f>
        <v>23.300574345883856</v>
      </c>
      <c r="T351">
        <f t="shared" si="6"/>
        <v>2022</v>
      </c>
    </row>
    <row r="352" spans="1:20" x14ac:dyDescent="0.2">
      <c r="A352" t="s">
        <v>557</v>
      </c>
      <c r="B352" t="s">
        <v>73</v>
      </c>
      <c r="C352" t="s">
        <v>27</v>
      </c>
      <c r="D352" t="s">
        <v>305</v>
      </c>
      <c r="E352">
        <v>23</v>
      </c>
      <c r="F352">
        <v>5</v>
      </c>
      <c r="G352">
        <v>115</v>
      </c>
      <c r="H352" t="s">
        <v>29</v>
      </c>
      <c r="I352" t="s">
        <v>18</v>
      </c>
      <c r="J352" s="1">
        <v>44792</v>
      </c>
      <c r="K352" t="b">
        <v>1</v>
      </c>
      <c r="L352" t="s">
        <v>65</v>
      </c>
      <c r="M352">
        <v>8</v>
      </c>
      <c r="N352">
        <f>G352/SUMIF(B:B,B352,G:G)*100</f>
        <v>0.19867149236842332</v>
      </c>
      <c r="Q352">
        <f>VLOOKUP(C352, Categories_Pivot_Table!A:B, 2, FALSE)</f>
        <v>25.013711734693878</v>
      </c>
      <c r="T352">
        <f t="shared" si="6"/>
        <v>2022</v>
      </c>
    </row>
    <row r="353" spans="1:20" x14ac:dyDescent="0.2">
      <c r="A353" t="s">
        <v>558</v>
      </c>
      <c r="B353" t="s">
        <v>90</v>
      </c>
      <c r="C353" t="s">
        <v>15</v>
      </c>
      <c r="D353" t="s">
        <v>169</v>
      </c>
      <c r="E353">
        <v>24.5</v>
      </c>
      <c r="F353">
        <v>4</v>
      </c>
      <c r="G353">
        <v>98</v>
      </c>
      <c r="H353" t="s">
        <v>56</v>
      </c>
      <c r="I353" t="s">
        <v>18</v>
      </c>
      <c r="J353" s="1">
        <v>44657</v>
      </c>
      <c r="K353" t="b">
        <v>0</v>
      </c>
      <c r="L353" t="s">
        <v>30</v>
      </c>
      <c r="M353">
        <v>4</v>
      </c>
      <c r="N353">
        <f>G353/SUMIF(B:B,B353,G:G)*100</f>
        <v>0.16570288458286833</v>
      </c>
      <c r="Q353">
        <f>VLOOKUP(C353, Categories_Pivot_Table!A:B, 2, FALSE)</f>
        <v>23.063808900523561</v>
      </c>
      <c r="T353">
        <f t="shared" si="6"/>
        <v>2022</v>
      </c>
    </row>
    <row r="354" spans="1:20" x14ac:dyDescent="0.2">
      <c r="A354" t="s">
        <v>559</v>
      </c>
      <c r="B354" t="s">
        <v>95</v>
      </c>
      <c r="C354" t="s">
        <v>22</v>
      </c>
      <c r="D354" t="s">
        <v>272</v>
      </c>
      <c r="E354">
        <v>5</v>
      </c>
      <c r="F354">
        <v>1</v>
      </c>
      <c r="G354">
        <v>5</v>
      </c>
      <c r="H354" t="s">
        <v>29</v>
      </c>
      <c r="I354" t="s">
        <v>18</v>
      </c>
      <c r="J354" s="1">
        <v>45281</v>
      </c>
      <c r="K354" t="b">
        <v>1</v>
      </c>
      <c r="L354" t="s">
        <v>42</v>
      </c>
      <c r="M354">
        <v>12</v>
      </c>
      <c r="N354">
        <f>G354/SUMIF(B:B,B354,G:G)*100</f>
        <v>7.423739634603535E-3</v>
      </c>
      <c r="Q354">
        <f>VLOOKUP(C354, Categories_Pivot_Table!A:B, 2, FALSE)</f>
        <v>21.505681818181817</v>
      </c>
      <c r="T354">
        <f t="shared" si="6"/>
        <v>2023</v>
      </c>
    </row>
    <row r="355" spans="1:20" x14ac:dyDescent="0.2">
      <c r="A355" t="s">
        <v>560</v>
      </c>
      <c r="B355" t="s">
        <v>37</v>
      </c>
      <c r="C355" t="s">
        <v>48</v>
      </c>
      <c r="D355" t="s">
        <v>88</v>
      </c>
      <c r="E355">
        <v>24.5</v>
      </c>
      <c r="F355">
        <v>4</v>
      </c>
      <c r="G355">
        <v>98</v>
      </c>
      <c r="H355" t="s">
        <v>56</v>
      </c>
      <c r="I355" t="s">
        <v>46</v>
      </c>
      <c r="J355" s="1">
        <v>45089</v>
      </c>
      <c r="K355" t="b">
        <v>0</v>
      </c>
      <c r="L355" t="s">
        <v>19</v>
      </c>
      <c r="M355">
        <v>6</v>
      </c>
      <c r="N355">
        <f>G355/SUMIF(B:B,B355,G:G)*100</f>
        <v>0.14632434732622115</v>
      </c>
      <c r="Q355">
        <f>VLOOKUP(C355, Categories_Pivot_Table!A:B, 2, FALSE)</f>
        <v>23.348837209302324</v>
      </c>
      <c r="T355">
        <f t="shared" si="6"/>
        <v>2023</v>
      </c>
    </row>
    <row r="356" spans="1:20" x14ac:dyDescent="0.2">
      <c r="A356" t="s">
        <v>561</v>
      </c>
      <c r="B356" t="s">
        <v>104</v>
      </c>
      <c r="C356" t="s">
        <v>33</v>
      </c>
      <c r="D356" t="s">
        <v>109</v>
      </c>
      <c r="E356">
        <v>41</v>
      </c>
      <c r="F356">
        <v>9</v>
      </c>
      <c r="G356">
        <v>369</v>
      </c>
      <c r="H356" t="s">
        <v>29</v>
      </c>
      <c r="I356" t="s">
        <v>46</v>
      </c>
      <c r="J356" s="1">
        <v>45224</v>
      </c>
      <c r="K356" t="b">
        <v>0</v>
      </c>
      <c r="L356" t="s">
        <v>30</v>
      </c>
      <c r="M356">
        <v>10</v>
      </c>
      <c r="N356">
        <f>G356/SUMIF(B:B,B356,G:G)*100</f>
        <v>0.59967822144215299</v>
      </c>
      <c r="Q356">
        <f>VLOOKUP(C356, Categories_Pivot_Table!A:B, 2, FALSE)</f>
        <v>23.300574345883856</v>
      </c>
      <c r="T356">
        <f t="shared" si="6"/>
        <v>2023</v>
      </c>
    </row>
    <row r="357" spans="1:20" x14ac:dyDescent="0.2">
      <c r="A357" t="s">
        <v>562</v>
      </c>
      <c r="B357" t="s">
        <v>121</v>
      </c>
      <c r="C357" t="s">
        <v>15</v>
      </c>
      <c r="D357" t="s">
        <v>511</v>
      </c>
      <c r="E357">
        <v>15.5</v>
      </c>
      <c r="F357">
        <v>7</v>
      </c>
      <c r="G357">
        <v>108.5</v>
      </c>
      <c r="H357" t="s">
        <v>56</v>
      </c>
      <c r="I357" t="s">
        <v>46</v>
      </c>
      <c r="J357" s="1">
        <v>45132</v>
      </c>
      <c r="K357" t="b">
        <v>1</v>
      </c>
      <c r="L357" t="s">
        <v>49</v>
      </c>
      <c r="M357">
        <v>7</v>
      </c>
      <c r="N357">
        <f>G357/SUMIF(B:B,B357,G:G)*100</f>
        <v>0.16547075285379859</v>
      </c>
      <c r="Q357">
        <f>VLOOKUP(C357, Categories_Pivot_Table!A:B, 2, FALSE)</f>
        <v>23.063808900523561</v>
      </c>
      <c r="T357">
        <f t="shared" si="6"/>
        <v>2023</v>
      </c>
    </row>
    <row r="358" spans="1:20" x14ac:dyDescent="0.2">
      <c r="A358" t="s">
        <v>563</v>
      </c>
      <c r="B358" t="s">
        <v>51</v>
      </c>
      <c r="C358" t="s">
        <v>15</v>
      </c>
      <c r="D358" t="s">
        <v>564</v>
      </c>
      <c r="E358">
        <v>32</v>
      </c>
      <c r="F358">
        <v>10</v>
      </c>
      <c r="G358">
        <v>320</v>
      </c>
      <c r="H358" t="s">
        <v>17</v>
      </c>
      <c r="I358" t="s">
        <v>46</v>
      </c>
      <c r="J358" s="1">
        <v>45248</v>
      </c>
      <c r="K358" t="b">
        <v>0</v>
      </c>
      <c r="L358" t="s">
        <v>35</v>
      </c>
      <c r="M358">
        <v>11</v>
      </c>
      <c r="N358">
        <f>G358/SUMIF(B:B,B358,G:G)*100</f>
        <v>0.49607019393244145</v>
      </c>
      <c r="Q358">
        <f>VLOOKUP(C358, Categories_Pivot_Table!A:B, 2, FALSE)</f>
        <v>23.063808900523561</v>
      </c>
      <c r="T358">
        <f t="shared" si="6"/>
        <v>2023</v>
      </c>
    </row>
    <row r="359" spans="1:20" x14ac:dyDescent="0.2">
      <c r="A359" t="s">
        <v>565</v>
      </c>
      <c r="B359" t="s">
        <v>128</v>
      </c>
      <c r="C359" t="s">
        <v>15</v>
      </c>
      <c r="D359" t="s">
        <v>138</v>
      </c>
      <c r="E359">
        <v>20</v>
      </c>
      <c r="F359">
        <v>6</v>
      </c>
      <c r="G359">
        <v>120</v>
      </c>
      <c r="H359" t="s">
        <v>17</v>
      </c>
      <c r="I359" t="s">
        <v>18</v>
      </c>
      <c r="J359" s="1">
        <v>44902</v>
      </c>
      <c r="K359" t="b">
        <v>0</v>
      </c>
      <c r="L359" t="s">
        <v>30</v>
      </c>
      <c r="M359">
        <v>12</v>
      </c>
      <c r="N359">
        <f>G359/SUMIF(B:B,B359,G:G)*100</f>
        <v>0.17530532343832173</v>
      </c>
      <c r="Q359">
        <f>VLOOKUP(C359, Categories_Pivot_Table!A:B, 2, FALSE)</f>
        <v>23.063808900523561</v>
      </c>
      <c r="T359">
        <f t="shared" si="6"/>
        <v>2022</v>
      </c>
    </row>
    <row r="360" spans="1:20" x14ac:dyDescent="0.2">
      <c r="A360" t="s">
        <v>566</v>
      </c>
      <c r="B360" t="s">
        <v>118</v>
      </c>
      <c r="C360" t="s">
        <v>33</v>
      </c>
      <c r="D360" t="s">
        <v>78</v>
      </c>
      <c r="E360">
        <v>14</v>
      </c>
      <c r="F360">
        <v>5</v>
      </c>
      <c r="G360">
        <v>70</v>
      </c>
      <c r="H360" t="s">
        <v>56</v>
      </c>
      <c r="I360" t="s">
        <v>46</v>
      </c>
      <c r="J360" s="1">
        <v>45655</v>
      </c>
      <c r="K360" t="b">
        <v>0</v>
      </c>
      <c r="L360" t="s">
        <v>24</v>
      </c>
      <c r="M360">
        <v>12</v>
      </c>
      <c r="N360">
        <f>G360/SUMIF(B:B,B360,G:G)*100</f>
        <v>0.11513726006217413</v>
      </c>
      <c r="Q360">
        <f>VLOOKUP(C360, Categories_Pivot_Table!A:B, 2, FALSE)</f>
        <v>23.300574345883856</v>
      </c>
      <c r="T360">
        <f t="shared" si="6"/>
        <v>2024</v>
      </c>
    </row>
    <row r="361" spans="1:20" x14ac:dyDescent="0.2">
      <c r="A361" t="s">
        <v>567</v>
      </c>
      <c r="B361" t="s">
        <v>54</v>
      </c>
      <c r="C361" t="s">
        <v>27</v>
      </c>
      <c r="D361" t="s">
        <v>119</v>
      </c>
      <c r="E361">
        <v>38</v>
      </c>
      <c r="F361">
        <v>1</v>
      </c>
      <c r="G361">
        <v>38</v>
      </c>
      <c r="H361" t="s">
        <v>56</v>
      </c>
      <c r="I361" t="s">
        <v>46</v>
      </c>
      <c r="J361" s="1">
        <v>45006</v>
      </c>
      <c r="K361" t="b">
        <v>0</v>
      </c>
      <c r="L361" t="s">
        <v>49</v>
      </c>
      <c r="M361">
        <v>3</v>
      </c>
      <c r="N361">
        <f>G361/SUMIF(B:B,B361,G:G)*100</f>
        <v>6.6485290129558838E-2</v>
      </c>
      <c r="Q361">
        <f>VLOOKUP(C361, Categories_Pivot_Table!A:B, 2, FALSE)</f>
        <v>25.013711734693878</v>
      </c>
      <c r="T361">
        <f t="shared" si="6"/>
        <v>2023</v>
      </c>
    </row>
    <row r="362" spans="1:20" x14ac:dyDescent="0.2">
      <c r="A362" t="s">
        <v>568</v>
      </c>
      <c r="B362" t="s">
        <v>81</v>
      </c>
      <c r="C362" t="s">
        <v>135</v>
      </c>
      <c r="D362" t="s">
        <v>41</v>
      </c>
      <c r="E362">
        <v>23</v>
      </c>
      <c r="F362">
        <v>3</v>
      </c>
      <c r="G362">
        <v>96</v>
      </c>
      <c r="H362" t="s">
        <v>29</v>
      </c>
      <c r="I362" t="s">
        <v>18</v>
      </c>
      <c r="J362" s="1">
        <v>44641</v>
      </c>
      <c r="K362" t="b">
        <v>0</v>
      </c>
      <c r="L362" t="s">
        <v>19</v>
      </c>
      <c r="M362">
        <v>3</v>
      </c>
      <c r="N362">
        <f>G362/SUMIF(B:B,B362,G:G)*100</f>
        <v>0.15200576355186801</v>
      </c>
      <c r="Q362">
        <f>VLOOKUP(C362, Categories_Pivot_Table!A:B, 2, FALSE)</f>
        <v>23.146341463414632</v>
      </c>
      <c r="T362">
        <f t="shared" si="6"/>
        <v>2022</v>
      </c>
    </row>
    <row r="363" spans="1:20" x14ac:dyDescent="0.2">
      <c r="A363" t="s">
        <v>569</v>
      </c>
      <c r="B363" t="s">
        <v>128</v>
      </c>
      <c r="C363" t="s">
        <v>15</v>
      </c>
      <c r="D363" t="s">
        <v>570</v>
      </c>
      <c r="E363">
        <v>6.5</v>
      </c>
      <c r="F363">
        <v>8</v>
      </c>
      <c r="G363">
        <v>52</v>
      </c>
      <c r="H363" t="s">
        <v>17</v>
      </c>
      <c r="I363" t="s">
        <v>46</v>
      </c>
      <c r="J363" s="1">
        <v>45009</v>
      </c>
      <c r="K363" t="b">
        <v>0</v>
      </c>
      <c r="L363" t="s">
        <v>65</v>
      </c>
      <c r="M363">
        <v>3</v>
      </c>
      <c r="N363">
        <f>G363/SUMIF(B:B,B363,G:G)*100</f>
        <v>7.596564015660609E-2</v>
      </c>
      <c r="Q363">
        <f>VLOOKUP(C363, Categories_Pivot_Table!A:B, 2, FALSE)</f>
        <v>23.063808900523561</v>
      </c>
      <c r="T363">
        <f t="shared" si="6"/>
        <v>2023</v>
      </c>
    </row>
    <row r="364" spans="1:20" x14ac:dyDescent="0.2">
      <c r="A364" t="s">
        <v>571</v>
      </c>
      <c r="B364" t="s">
        <v>81</v>
      </c>
      <c r="C364" t="s">
        <v>27</v>
      </c>
      <c r="D364" t="s">
        <v>572</v>
      </c>
      <c r="E364">
        <v>24.5</v>
      </c>
      <c r="F364">
        <v>5</v>
      </c>
      <c r="G364">
        <v>122.5</v>
      </c>
      <c r="H364" t="s">
        <v>17</v>
      </c>
      <c r="I364" t="s">
        <v>18</v>
      </c>
      <c r="J364" s="1">
        <v>45346</v>
      </c>
      <c r="K364" t="b">
        <v>0</v>
      </c>
      <c r="L364" t="s">
        <v>35</v>
      </c>
      <c r="M364">
        <v>2</v>
      </c>
      <c r="N364">
        <f>G364/SUMIF(B:B,B364,G:G)*100</f>
        <v>0.1939656878656649</v>
      </c>
      <c r="Q364">
        <f>VLOOKUP(C364, Categories_Pivot_Table!A:B, 2, FALSE)</f>
        <v>25.013711734693878</v>
      </c>
      <c r="T364">
        <f t="shared" si="6"/>
        <v>2024</v>
      </c>
    </row>
    <row r="365" spans="1:20" x14ac:dyDescent="0.2">
      <c r="A365" t="s">
        <v>573</v>
      </c>
      <c r="B365" t="s">
        <v>26</v>
      </c>
      <c r="C365" t="s">
        <v>48</v>
      </c>
      <c r="D365" t="s">
        <v>339</v>
      </c>
      <c r="E365">
        <v>29</v>
      </c>
      <c r="F365">
        <v>9</v>
      </c>
      <c r="G365">
        <v>261</v>
      </c>
      <c r="H365" t="s">
        <v>17</v>
      </c>
      <c r="I365" t="s">
        <v>18</v>
      </c>
      <c r="J365" s="1">
        <v>45653</v>
      </c>
      <c r="K365" t="b">
        <v>0</v>
      </c>
      <c r="L365" t="s">
        <v>65</v>
      </c>
      <c r="M365">
        <v>12</v>
      </c>
      <c r="N365">
        <f>G365/SUMIF(B:B,B365,G:G)*100</f>
        <v>0.42065225274592444</v>
      </c>
      <c r="Q365">
        <f>VLOOKUP(C365, Categories_Pivot_Table!A:B, 2, FALSE)</f>
        <v>23.348837209302324</v>
      </c>
      <c r="T365">
        <f t="shared" si="6"/>
        <v>2024</v>
      </c>
    </row>
    <row r="366" spans="1:20" x14ac:dyDescent="0.2">
      <c r="A366" t="s">
        <v>574</v>
      </c>
      <c r="B366" t="s">
        <v>173</v>
      </c>
      <c r="C366" t="s">
        <v>74</v>
      </c>
      <c r="D366" t="s">
        <v>41</v>
      </c>
      <c r="E366">
        <v>23</v>
      </c>
      <c r="F366">
        <v>8</v>
      </c>
      <c r="G366">
        <v>220</v>
      </c>
      <c r="H366" t="s">
        <v>29</v>
      </c>
      <c r="I366" t="s">
        <v>18</v>
      </c>
      <c r="J366" s="1">
        <v>44785</v>
      </c>
      <c r="K366" t="b">
        <v>0</v>
      </c>
      <c r="L366" t="s">
        <v>65</v>
      </c>
      <c r="M366">
        <v>8</v>
      </c>
      <c r="N366">
        <f>G366/SUMIF(B:B,B366,G:G)*100</f>
        <v>0.36177665225041522</v>
      </c>
      <c r="Q366">
        <f>VLOOKUP(C366, Categories_Pivot_Table!A:B, 2, FALSE)</f>
        <v>24.317096165933375</v>
      </c>
      <c r="T366">
        <f t="shared" si="6"/>
        <v>2022</v>
      </c>
    </row>
    <row r="367" spans="1:20" x14ac:dyDescent="0.2">
      <c r="A367" t="s">
        <v>575</v>
      </c>
      <c r="B367" t="s">
        <v>87</v>
      </c>
      <c r="C367" t="s">
        <v>22</v>
      </c>
      <c r="D367" t="s">
        <v>272</v>
      </c>
      <c r="E367">
        <v>5</v>
      </c>
      <c r="F367">
        <v>7</v>
      </c>
      <c r="G367">
        <v>35</v>
      </c>
      <c r="H367" t="s">
        <v>29</v>
      </c>
      <c r="I367" t="s">
        <v>46</v>
      </c>
      <c r="J367" s="1">
        <v>44639</v>
      </c>
      <c r="K367" t="b">
        <v>1</v>
      </c>
      <c r="L367" t="s">
        <v>35</v>
      </c>
      <c r="M367">
        <v>3</v>
      </c>
      <c r="N367">
        <f>G367/SUMIF(B:B,B367,G:G)*100</f>
        <v>5.3815520396082228E-2</v>
      </c>
      <c r="Q367">
        <f>VLOOKUP(C367, Categories_Pivot_Table!A:B, 2, FALSE)</f>
        <v>21.505681818181817</v>
      </c>
      <c r="T367">
        <f t="shared" si="6"/>
        <v>2022</v>
      </c>
    </row>
    <row r="368" spans="1:20" x14ac:dyDescent="0.2">
      <c r="A368" t="s">
        <v>576</v>
      </c>
      <c r="B368" t="s">
        <v>71</v>
      </c>
      <c r="C368" t="s">
        <v>74</v>
      </c>
      <c r="D368" t="s">
        <v>374</v>
      </c>
      <c r="E368">
        <v>29</v>
      </c>
      <c r="F368">
        <v>9</v>
      </c>
      <c r="G368">
        <v>261</v>
      </c>
      <c r="H368" t="s">
        <v>17</v>
      </c>
      <c r="I368" t="s">
        <v>46</v>
      </c>
      <c r="J368" s="1">
        <v>45385</v>
      </c>
      <c r="K368" t="b">
        <v>0</v>
      </c>
      <c r="L368" t="s">
        <v>30</v>
      </c>
      <c r="M368">
        <v>4</v>
      </c>
      <c r="N368">
        <f>G368/SUMIF(B:B,B368,G:G)*100</f>
        <v>0.4135144769675605</v>
      </c>
      <c r="Q368">
        <f>VLOOKUP(C368, Categories_Pivot_Table!A:B, 2, FALSE)</f>
        <v>24.317096165933375</v>
      </c>
      <c r="T368">
        <f t="shared" si="6"/>
        <v>2024</v>
      </c>
    </row>
    <row r="369" spans="1:20" x14ac:dyDescent="0.2">
      <c r="A369" t="s">
        <v>577</v>
      </c>
      <c r="B369" t="s">
        <v>95</v>
      </c>
      <c r="C369" t="s">
        <v>74</v>
      </c>
      <c r="D369" t="s">
        <v>248</v>
      </c>
      <c r="E369">
        <v>15.5</v>
      </c>
      <c r="F369">
        <v>1</v>
      </c>
      <c r="G369">
        <v>15.5</v>
      </c>
      <c r="H369" t="s">
        <v>29</v>
      </c>
      <c r="I369" t="s">
        <v>46</v>
      </c>
      <c r="J369" s="1">
        <v>44825</v>
      </c>
      <c r="K369" t="b">
        <v>0</v>
      </c>
      <c r="L369" t="s">
        <v>30</v>
      </c>
      <c r="M369">
        <v>9</v>
      </c>
      <c r="N369">
        <f>G369/SUMIF(B:B,B369,G:G)*100</f>
        <v>2.3013592867270959E-2</v>
      </c>
      <c r="Q369">
        <f>VLOOKUP(C369, Categories_Pivot_Table!A:B, 2, FALSE)</f>
        <v>24.317096165933375</v>
      </c>
      <c r="T369">
        <f t="shared" si="6"/>
        <v>2022</v>
      </c>
    </row>
    <row r="370" spans="1:20" x14ac:dyDescent="0.2">
      <c r="A370" t="s">
        <v>578</v>
      </c>
      <c r="B370" t="s">
        <v>47</v>
      </c>
      <c r="C370" t="s">
        <v>48</v>
      </c>
      <c r="D370" t="s">
        <v>579</v>
      </c>
      <c r="E370">
        <v>33.5</v>
      </c>
      <c r="F370">
        <v>2</v>
      </c>
      <c r="G370">
        <v>67</v>
      </c>
      <c r="H370" t="s">
        <v>56</v>
      </c>
      <c r="I370" t="s">
        <v>18</v>
      </c>
      <c r="J370" s="1">
        <v>44817</v>
      </c>
      <c r="K370" t="b">
        <v>0</v>
      </c>
      <c r="L370" t="s">
        <v>49</v>
      </c>
      <c r="M370">
        <v>9</v>
      </c>
      <c r="N370">
        <f>G370/SUMIF(B:B,B370,G:G)*100</f>
        <v>0.10646242829676004</v>
      </c>
      <c r="Q370">
        <f>VLOOKUP(C370, Categories_Pivot_Table!A:B, 2, FALSE)</f>
        <v>23.348837209302324</v>
      </c>
      <c r="T370">
        <f t="shared" si="6"/>
        <v>2022</v>
      </c>
    </row>
    <row r="371" spans="1:20" x14ac:dyDescent="0.2">
      <c r="A371" t="s">
        <v>580</v>
      </c>
      <c r="B371" t="s">
        <v>87</v>
      </c>
      <c r="C371" t="s">
        <v>15</v>
      </c>
      <c r="D371" t="s">
        <v>369</v>
      </c>
      <c r="E371">
        <v>23</v>
      </c>
      <c r="F371">
        <v>1</v>
      </c>
      <c r="G371">
        <v>23</v>
      </c>
      <c r="H371" t="s">
        <v>29</v>
      </c>
      <c r="I371" t="s">
        <v>46</v>
      </c>
      <c r="J371" s="1">
        <v>45172</v>
      </c>
      <c r="K371" t="b">
        <v>1</v>
      </c>
      <c r="L371" t="s">
        <v>24</v>
      </c>
      <c r="M371">
        <v>9</v>
      </c>
      <c r="N371">
        <f>G371/SUMIF(B:B,B371,G:G)*100</f>
        <v>3.5364484831711181E-2</v>
      </c>
      <c r="Q371">
        <f>VLOOKUP(C371, Categories_Pivot_Table!A:B, 2, FALSE)</f>
        <v>23.063808900523561</v>
      </c>
      <c r="T371">
        <f t="shared" si="6"/>
        <v>2023</v>
      </c>
    </row>
    <row r="372" spans="1:20" x14ac:dyDescent="0.2">
      <c r="A372" t="s">
        <v>581</v>
      </c>
      <c r="B372" t="s">
        <v>87</v>
      </c>
      <c r="C372" t="s">
        <v>33</v>
      </c>
      <c r="D372" t="s">
        <v>469</v>
      </c>
      <c r="E372">
        <v>8</v>
      </c>
      <c r="F372">
        <v>3</v>
      </c>
      <c r="G372">
        <v>24</v>
      </c>
      <c r="H372" t="s">
        <v>29</v>
      </c>
      <c r="I372" t="s">
        <v>18</v>
      </c>
      <c r="J372" s="1">
        <v>45525</v>
      </c>
      <c r="K372" t="b">
        <v>0</v>
      </c>
      <c r="L372" t="s">
        <v>30</v>
      </c>
      <c r="M372">
        <v>8</v>
      </c>
      <c r="N372">
        <f>G372/SUMIF(B:B,B372,G:G)*100</f>
        <v>3.6902071128742102E-2</v>
      </c>
      <c r="Q372">
        <f>VLOOKUP(C372, Categories_Pivot_Table!A:B, 2, FALSE)</f>
        <v>23.300574345883856</v>
      </c>
      <c r="T372">
        <f t="shared" si="6"/>
        <v>2024</v>
      </c>
    </row>
    <row r="373" spans="1:20" x14ac:dyDescent="0.2">
      <c r="A373" t="s">
        <v>582</v>
      </c>
      <c r="B373" t="s">
        <v>95</v>
      </c>
      <c r="C373" t="s">
        <v>27</v>
      </c>
      <c r="D373" t="s">
        <v>583</v>
      </c>
      <c r="E373">
        <v>12.5</v>
      </c>
      <c r="F373">
        <v>9</v>
      </c>
      <c r="G373">
        <v>112.5</v>
      </c>
      <c r="H373" t="s">
        <v>56</v>
      </c>
      <c r="I373" t="s">
        <v>18</v>
      </c>
      <c r="J373" s="1">
        <v>44786</v>
      </c>
      <c r="K373" t="b">
        <v>0</v>
      </c>
      <c r="L373" t="s">
        <v>35</v>
      </c>
      <c r="M373">
        <v>8</v>
      </c>
      <c r="N373">
        <f>G373/SUMIF(B:B,B373,G:G)*100</f>
        <v>0.16703414177857953</v>
      </c>
      <c r="Q373">
        <f>VLOOKUP(C373, Categories_Pivot_Table!A:B, 2, FALSE)</f>
        <v>25.013711734693878</v>
      </c>
      <c r="T373">
        <f t="shared" si="6"/>
        <v>2022</v>
      </c>
    </row>
    <row r="374" spans="1:20" x14ac:dyDescent="0.2">
      <c r="A374" t="s">
        <v>584</v>
      </c>
      <c r="B374" t="s">
        <v>76</v>
      </c>
      <c r="C374" t="s">
        <v>33</v>
      </c>
      <c r="D374" t="s">
        <v>34</v>
      </c>
      <c r="E374">
        <v>27.5</v>
      </c>
      <c r="F374">
        <v>10</v>
      </c>
      <c r="G374">
        <v>275</v>
      </c>
      <c r="H374" t="s">
        <v>29</v>
      </c>
      <c r="I374" t="s">
        <v>18</v>
      </c>
      <c r="J374" s="1">
        <v>45047</v>
      </c>
      <c r="K374" t="b">
        <v>0</v>
      </c>
      <c r="L374" t="s">
        <v>19</v>
      </c>
      <c r="M374">
        <v>5</v>
      </c>
      <c r="N374">
        <f>G374/SUMIF(B:B,B374,G:G)*100</f>
        <v>0.46823254982419998</v>
      </c>
      <c r="Q374">
        <f>VLOOKUP(C374, Categories_Pivot_Table!A:B, 2, FALSE)</f>
        <v>23.300574345883856</v>
      </c>
      <c r="T374">
        <f t="shared" si="6"/>
        <v>2023</v>
      </c>
    </row>
    <row r="375" spans="1:20" x14ac:dyDescent="0.2">
      <c r="A375" t="s">
        <v>585</v>
      </c>
      <c r="B375" t="s">
        <v>76</v>
      </c>
      <c r="C375" t="s">
        <v>27</v>
      </c>
      <c r="D375" t="s">
        <v>119</v>
      </c>
      <c r="E375">
        <v>38</v>
      </c>
      <c r="F375">
        <v>5</v>
      </c>
      <c r="G375">
        <v>190</v>
      </c>
      <c r="H375" t="s">
        <v>29</v>
      </c>
      <c r="I375" t="s">
        <v>18</v>
      </c>
      <c r="J375" s="1">
        <v>45188</v>
      </c>
      <c r="K375" t="b">
        <v>0</v>
      </c>
      <c r="L375" t="s">
        <v>49</v>
      </c>
      <c r="M375">
        <v>9</v>
      </c>
      <c r="N375">
        <f>G375/SUMIF(B:B,B375,G:G)*100</f>
        <v>0.32350612533308359</v>
      </c>
      <c r="Q375">
        <f>VLOOKUP(C375, Categories_Pivot_Table!A:B, 2, FALSE)</f>
        <v>25.013711734693878</v>
      </c>
      <c r="T375">
        <f t="shared" si="6"/>
        <v>2023</v>
      </c>
    </row>
    <row r="376" spans="1:20" x14ac:dyDescent="0.2">
      <c r="A376" t="s">
        <v>586</v>
      </c>
      <c r="B376" t="s">
        <v>90</v>
      </c>
      <c r="C376" t="s">
        <v>15</v>
      </c>
      <c r="D376" t="s">
        <v>500</v>
      </c>
      <c r="E376">
        <v>17</v>
      </c>
      <c r="F376">
        <v>4</v>
      </c>
      <c r="G376">
        <v>68</v>
      </c>
      <c r="H376" t="s">
        <v>29</v>
      </c>
      <c r="I376" t="s">
        <v>46</v>
      </c>
      <c r="J376" s="1">
        <v>45110</v>
      </c>
      <c r="K376" t="b">
        <v>0</v>
      </c>
      <c r="L376" t="s">
        <v>19</v>
      </c>
      <c r="M376">
        <v>7</v>
      </c>
      <c r="N376">
        <f>G376/SUMIF(B:B,B376,G:G)*100</f>
        <v>0.11497751175137805</v>
      </c>
      <c r="Q376">
        <f>VLOOKUP(C376, Categories_Pivot_Table!A:B, 2, FALSE)</f>
        <v>23.063808900523561</v>
      </c>
      <c r="T376">
        <f t="shared" si="6"/>
        <v>2023</v>
      </c>
    </row>
    <row r="377" spans="1:20" x14ac:dyDescent="0.2">
      <c r="A377" t="s">
        <v>587</v>
      </c>
      <c r="B377" t="s">
        <v>21</v>
      </c>
      <c r="C377" t="s">
        <v>22</v>
      </c>
      <c r="D377" t="s">
        <v>283</v>
      </c>
      <c r="E377">
        <v>8</v>
      </c>
      <c r="F377">
        <v>8</v>
      </c>
      <c r="G377">
        <v>64</v>
      </c>
      <c r="H377" t="s">
        <v>17</v>
      </c>
      <c r="I377" t="s">
        <v>18</v>
      </c>
      <c r="J377" s="1">
        <v>45273</v>
      </c>
      <c r="K377" t="b">
        <v>0</v>
      </c>
      <c r="L377" t="s">
        <v>30</v>
      </c>
      <c r="M377">
        <v>12</v>
      </c>
      <c r="N377">
        <f>G377/SUMIF(B:B,B377,G:G)*100</f>
        <v>0.1036731057384684</v>
      </c>
      <c r="Q377">
        <f>VLOOKUP(C377, Categories_Pivot_Table!A:B, 2, FALSE)</f>
        <v>21.505681818181817</v>
      </c>
      <c r="T377">
        <f t="shared" si="6"/>
        <v>2023</v>
      </c>
    </row>
    <row r="378" spans="1:20" x14ac:dyDescent="0.2">
      <c r="A378" t="s">
        <v>588</v>
      </c>
      <c r="B378" t="s">
        <v>32</v>
      </c>
      <c r="C378" t="s">
        <v>15</v>
      </c>
      <c r="D378" t="s">
        <v>98</v>
      </c>
      <c r="E378">
        <v>36.5</v>
      </c>
      <c r="F378">
        <v>5</v>
      </c>
      <c r="G378">
        <v>182.5</v>
      </c>
      <c r="H378" t="s">
        <v>17</v>
      </c>
      <c r="I378" t="s">
        <v>46</v>
      </c>
      <c r="J378" s="1">
        <v>44852</v>
      </c>
      <c r="K378" t="b">
        <v>1</v>
      </c>
      <c r="L378" t="s">
        <v>49</v>
      </c>
      <c r="M378">
        <v>10</v>
      </c>
      <c r="N378">
        <f>G378/SUMIF(B:B,B378,G:G)*100</f>
        <v>0.31126081951136314</v>
      </c>
      <c r="Q378">
        <f>VLOOKUP(C378, Categories_Pivot_Table!A:B, 2, FALSE)</f>
        <v>23.063808900523561</v>
      </c>
      <c r="T378">
        <f t="shared" si="6"/>
        <v>2022</v>
      </c>
    </row>
    <row r="379" spans="1:20" x14ac:dyDescent="0.2">
      <c r="A379" t="s">
        <v>589</v>
      </c>
      <c r="B379" t="s">
        <v>106</v>
      </c>
      <c r="C379" t="s">
        <v>74</v>
      </c>
      <c r="D379" t="s">
        <v>477</v>
      </c>
      <c r="E379">
        <v>20</v>
      </c>
      <c r="F379">
        <v>3</v>
      </c>
      <c r="G379">
        <v>60</v>
      </c>
      <c r="H379" t="s">
        <v>29</v>
      </c>
      <c r="I379" t="s">
        <v>46</v>
      </c>
      <c r="J379" s="1">
        <v>45045</v>
      </c>
      <c r="K379" t="b">
        <v>0</v>
      </c>
      <c r="L379" t="s">
        <v>35</v>
      </c>
      <c r="M379">
        <v>4</v>
      </c>
      <c r="N379">
        <f>G379/SUMIF(B:B,B379,G:G)*100</f>
        <v>9.7783572359843557E-2</v>
      </c>
      <c r="Q379">
        <f>VLOOKUP(C379, Categories_Pivot_Table!A:B, 2, FALSE)</f>
        <v>24.317096165933375</v>
      </c>
      <c r="T379">
        <f t="shared" si="6"/>
        <v>2023</v>
      </c>
    </row>
    <row r="380" spans="1:20" x14ac:dyDescent="0.2">
      <c r="A380" t="s">
        <v>590</v>
      </c>
      <c r="B380" t="s">
        <v>73</v>
      </c>
      <c r="C380" t="s">
        <v>38</v>
      </c>
      <c r="D380" t="s">
        <v>100</v>
      </c>
      <c r="E380">
        <v>20</v>
      </c>
      <c r="F380">
        <v>3</v>
      </c>
      <c r="G380">
        <v>60</v>
      </c>
      <c r="H380" t="s">
        <v>56</v>
      </c>
      <c r="I380" t="s">
        <v>18</v>
      </c>
      <c r="J380" s="1">
        <v>45417</v>
      </c>
      <c r="K380" t="b">
        <v>0</v>
      </c>
      <c r="L380" t="s">
        <v>24</v>
      </c>
      <c r="M380">
        <v>5</v>
      </c>
      <c r="N380">
        <f>G380/SUMIF(B:B,B380,G:G)*100</f>
        <v>0.10365469167048172</v>
      </c>
      <c r="Q380">
        <f>VLOOKUP(C380, Categories_Pivot_Table!A:B, 2, FALSE)</f>
        <v>23.088790931989923</v>
      </c>
      <c r="T380">
        <f t="shared" si="6"/>
        <v>2024</v>
      </c>
    </row>
    <row r="381" spans="1:20" x14ac:dyDescent="0.2">
      <c r="A381" t="s">
        <v>591</v>
      </c>
      <c r="B381" t="s">
        <v>104</v>
      </c>
      <c r="C381" t="s">
        <v>15</v>
      </c>
      <c r="D381" t="s">
        <v>69</v>
      </c>
      <c r="E381">
        <v>29</v>
      </c>
      <c r="F381">
        <v>8</v>
      </c>
      <c r="G381">
        <v>232</v>
      </c>
      <c r="H381" t="s">
        <v>56</v>
      </c>
      <c r="I381" t="s">
        <v>18</v>
      </c>
      <c r="J381" s="1">
        <v>45612</v>
      </c>
      <c r="K381" t="b">
        <v>0</v>
      </c>
      <c r="L381" t="s">
        <v>35</v>
      </c>
      <c r="M381">
        <v>11</v>
      </c>
      <c r="N381">
        <f>G381/SUMIF(B:B,B381,G:G)*100</f>
        <v>0.37703346171972763</v>
      </c>
      <c r="Q381">
        <f>VLOOKUP(C381, Categories_Pivot_Table!A:B, 2, FALSE)</f>
        <v>23.063808900523561</v>
      </c>
      <c r="T381">
        <f t="shared" si="6"/>
        <v>2024</v>
      </c>
    </row>
    <row r="382" spans="1:20" x14ac:dyDescent="0.2">
      <c r="A382" t="s">
        <v>592</v>
      </c>
      <c r="B382" t="s">
        <v>26</v>
      </c>
      <c r="C382" t="s">
        <v>135</v>
      </c>
      <c r="D382" t="s">
        <v>159</v>
      </c>
      <c r="E382">
        <v>39.5</v>
      </c>
      <c r="F382">
        <v>8</v>
      </c>
      <c r="G382">
        <v>316</v>
      </c>
      <c r="H382" t="s">
        <v>56</v>
      </c>
      <c r="I382" t="s">
        <v>18</v>
      </c>
      <c r="J382" s="1">
        <v>45649</v>
      </c>
      <c r="K382" t="b">
        <v>1</v>
      </c>
      <c r="L382" t="s">
        <v>19</v>
      </c>
      <c r="M382">
        <v>12</v>
      </c>
      <c r="N382">
        <f>G382/SUMIF(B:B,B382,G:G)*100</f>
        <v>0.50929544776901192</v>
      </c>
      <c r="Q382">
        <f>VLOOKUP(C382, Categories_Pivot_Table!A:B, 2, FALSE)</f>
        <v>23.146341463414632</v>
      </c>
      <c r="T382">
        <f t="shared" si="6"/>
        <v>2024</v>
      </c>
    </row>
    <row r="383" spans="1:20" x14ac:dyDescent="0.2">
      <c r="A383" t="s">
        <v>593</v>
      </c>
      <c r="B383" t="s">
        <v>173</v>
      </c>
      <c r="C383" t="s">
        <v>135</v>
      </c>
      <c r="D383" t="s">
        <v>163</v>
      </c>
      <c r="E383">
        <v>36.5</v>
      </c>
      <c r="F383">
        <v>2</v>
      </c>
      <c r="G383">
        <v>73</v>
      </c>
      <c r="H383" t="s">
        <v>56</v>
      </c>
      <c r="I383" t="s">
        <v>46</v>
      </c>
      <c r="J383" s="1">
        <v>45045</v>
      </c>
      <c r="K383" t="b">
        <v>0</v>
      </c>
      <c r="L383" t="s">
        <v>35</v>
      </c>
      <c r="M383">
        <v>4</v>
      </c>
      <c r="N383">
        <f>G383/SUMIF(B:B,B383,G:G)*100</f>
        <v>0.12004407097400141</v>
      </c>
      <c r="Q383">
        <f>VLOOKUP(C383, Categories_Pivot_Table!A:B, 2, FALSE)</f>
        <v>23.146341463414632</v>
      </c>
      <c r="T383">
        <f t="shared" si="6"/>
        <v>2023</v>
      </c>
    </row>
    <row r="384" spans="1:20" x14ac:dyDescent="0.2">
      <c r="A384" t="s">
        <v>594</v>
      </c>
      <c r="B384" t="s">
        <v>32</v>
      </c>
      <c r="C384" t="s">
        <v>48</v>
      </c>
      <c r="D384" t="s">
        <v>595</v>
      </c>
      <c r="E384">
        <v>17</v>
      </c>
      <c r="F384">
        <v>4</v>
      </c>
      <c r="G384">
        <v>68</v>
      </c>
      <c r="H384" t="s">
        <v>56</v>
      </c>
      <c r="I384" t="s">
        <v>46</v>
      </c>
      <c r="J384" s="1">
        <v>44878</v>
      </c>
      <c r="K384" t="b">
        <v>0</v>
      </c>
      <c r="L384" t="s">
        <v>24</v>
      </c>
      <c r="M384">
        <v>11</v>
      </c>
      <c r="N384">
        <f>G384/SUMIF(B:B,B384,G:G)*100</f>
        <v>0.11597663411930244</v>
      </c>
      <c r="Q384">
        <f>VLOOKUP(C384, Categories_Pivot_Table!A:B, 2, FALSE)</f>
        <v>23.348837209302324</v>
      </c>
      <c r="T384">
        <f t="shared" si="6"/>
        <v>2022</v>
      </c>
    </row>
    <row r="385" spans="1:20" x14ac:dyDescent="0.2">
      <c r="A385" t="s">
        <v>596</v>
      </c>
      <c r="B385" t="s">
        <v>63</v>
      </c>
      <c r="C385" t="s">
        <v>74</v>
      </c>
      <c r="D385" t="s">
        <v>107</v>
      </c>
      <c r="E385">
        <v>35</v>
      </c>
      <c r="F385">
        <v>8</v>
      </c>
      <c r="G385">
        <v>280</v>
      </c>
      <c r="H385" t="s">
        <v>29</v>
      </c>
      <c r="I385" t="s">
        <v>18</v>
      </c>
      <c r="J385" s="1">
        <v>45531</v>
      </c>
      <c r="K385" t="b">
        <v>0</v>
      </c>
      <c r="L385" t="s">
        <v>49</v>
      </c>
      <c r="M385">
        <v>8</v>
      </c>
      <c r="N385">
        <f>G385/SUMIF(B:B,B385,G:G)*100</f>
        <v>0.46259582342056571</v>
      </c>
      <c r="Q385">
        <f>VLOOKUP(C385, Categories_Pivot_Table!A:B, 2, FALSE)</f>
        <v>24.317096165933375</v>
      </c>
      <c r="T385">
        <f t="shared" si="6"/>
        <v>2024</v>
      </c>
    </row>
    <row r="386" spans="1:20" x14ac:dyDescent="0.2">
      <c r="A386" t="s">
        <v>597</v>
      </c>
      <c r="B386" t="s">
        <v>106</v>
      </c>
      <c r="C386" t="s">
        <v>135</v>
      </c>
      <c r="D386" t="s">
        <v>358</v>
      </c>
      <c r="E386">
        <v>32</v>
      </c>
      <c r="F386">
        <v>10</v>
      </c>
      <c r="G386">
        <v>320</v>
      </c>
      <c r="H386" t="s">
        <v>56</v>
      </c>
      <c r="I386" t="s">
        <v>18</v>
      </c>
      <c r="J386" s="1">
        <v>44852</v>
      </c>
      <c r="K386" t="b">
        <v>0</v>
      </c>
      <c r="L386" t="s">
        <v>49</v>
      </c>
      <c r="M386">
        <v>10</v>
      </c>
      <c r="N386">
        <f>G386/SUMIF(B:B,B386,G:G)*100</f>
        <v>0.5215123859191656</v>
      </c>
      <c r="Q386">
        <f>VLOOKUP(C386, Categories_Pivot_Table!A:B, 2, FALSE)</f>
        <v>23.146341463414632</v>
      </c>
      <c r="T386">
        <f t="shared" ref="T386:T449" si="7">YEAR(J386)</f>
        <v>2022</v>
      </c>
    </row>
    <row r="387" spans="1:20" x14ac:dyDescent="0.2">
      <c r="A387" t="s">
        <v>598</v>
      </c>
      <c r="B387" t="s">
        <v>37</v>
      </c>
      <c r="C387" t="s">
        <v>48</v>
      </c>
      <c r="D387" t="s">
        <v>579</v>
      </c>
      <c r="E387">
        <v>33.5</v>
      </c>
      <c r="F387">
        <v>1</v>
      </c>
      <c r="G387">
        <v>33.5</v>
      </c>
      <c r="H387" t="s">
        <v>17</v>
      </c>
      <c r="I387" t="s">
        <v>46</v>
      </c>
      <c r="J387" s="1">
        <v>44833</v>
      </c>
      <c r="K387" t="b">
        <v>0</v>
      </c>
      <c r="L387" t="s">
        <v>42</v>
      </c>
      <c r="M387">
        <v>9</v>
      </c>
      <c r="N387">
        <f>G387/SUMIF(B:B,B387,G:G)*100</f>
        <v>5.0019037096208266E-2</v>
      </c>
      <c r="Q387">
        <f>VLOOKUP(C387, Categories_Pivot_Table!A:B, 2, FALSE)</f>
        <v>23.348837209302324</v>
      </c>
      <c r="T387">
        <f t="shared" si="7"/>
        <v>2022</v>
      </c>
    </row>
    <row r="388" spans="1:20" x14ac:dyDescent="0.2">
      <c r="A388" t="s">
        <v>599</v>
      </c>
      <c r="B388" t="s">
        <v>128</v>
      </c>
      <c r="C388" t="s">
        <v>74</v>
      </c>
      <c r="D388" t="s">
        <v>349</v>
      </c>
      <c r="E388">
        <v>38</v>
      </c>
      <c r="F388">
        <v>6</v>
      </c>
      <c r="G388">
        <v>228</v>
      </c>
      <c r="H388" t="s">
        <v>29</v>
      </c>
      <c r="I388" t="s">
        <v>18</v>
      </c>
      <c r="J388" s="1">
        <v>45311</v>
      </c>
      <c r="K388" t="b">
        <v>1</v>
      </c>
      <c r="L388" t="s">
        <v>35</v>
      </c>
      <c r="M388">
        <v>1</v>
      </c>
      <c r="N388">
        <f>G388/SUMIF(B:B,B388,G:G)*100</f>
        <v>0.33308011453281133</v>
      </c>
      <c r="Q388">
        <f>VLOOKUP(C388, Categories_Pivot_Table!A:B, 2, FALSE)</f>
        <v>24.317096165933375</v>
      </c>
      <c r="T388">
        <f t="shared" si="7"/>
        <v>2024</v>
      </c>
    </row>
    <row r="389" spans="1:20" x14ac:dyDescent="0.2">
      <c r="A389" t="s">
        <v>600</v>
      </c>
      <c r="B389" t="s">
        <v>76</v>
      </c>
      <c r="C389" t="s">
        <v>27</v>
      </c>
      <c r="D389" t="s">
        <v>28</v>
      </c>
      <c r="E389">
        <v>21.5</v>
      </c>
      <c r="F389">
        <v>3</v>
      </c>
      <c r="G389">
        <v>64.5</v>
      </c>
      <c r="H389" t="s">
        <v>17</v>
      </c>
      <c r="I389" t="s">
        <v>18</v>
      </c>
      <c r="J389" s="1">
        <v>44885</v>
      </c>
      <c r="K389" t="b">
        <v>0</v>
      </c>
      <c r="L389" t="s">
        <v>24</v>
      </c>
      <c r="M389">
        <v>11</v>
      </c>
      <c r="N389">
        <f>G389/SUMIF(B:B,B389,G:G)*100</f>
        <v>0.10982181623149416</v>
      </c>
      <c r="Q389">
        <f>VLOOKUP(C389, Categories_Pivot_Table!A:B, 2, FALSE)</f>
        <v>25.013711734693878</v>
      </c>
      <c r="T389">
        <f t="shared" si="7"/>
        <v>2022</v>
      </c>
    </row>
    <row r="390" spans="1:20" x14ac:dyDescent="0.2">
      <c r="A390" t="s">
        <v>601</v>
      </c>
      <c r="B390" t="s">
        <v>81</v>
      </c>
      <c r="C390" t="s">
        <v>27</v>
      </c>
      <c r="D390" t="s">
        <v>28</v>
      </c>
      <c r="E390">
        <v>21.5</v>
      </c>
      <c r="F390">
        <v>8</v>
      </c>
      <c r="G390">
        <v>172</v>
      </c>
      <c r="H390" t="s">
        <v>29</v>
      </c>
      <c r="I390" t="s">
        <v>46</v>
      </c>
      <c r="J390" s="1">
        <v>45071</v>
      </c>
      <c r="K390" t="b">
        <v>0</v>
      </c>
      <c r="L390" t="s">
        <v>42</v>
      </c>
      <c r="M390">
        <v>5</v>
      </c>
      <c r="N390">
        <f>G390/SUMIF(B:B,B390,G:G)*100</f>
        <v>0.27234365969709684</v>
      </c>
      <c r="Q390">
        <f>VLOOKUP(C390, Categories_Pivot_Table!A:B, 2, FALSE)</f>
        <v>25.013711734693878</v>
      </c>
      <c r="T390">
        <f t="shared" si="7"/>
        <v>2023</v>
      </c>
    </row>
    <row r="391" spans="1:20" x14ac:dyDescent="0.2">
      <c r="A391" t="s">
        <v>602</v>
      </c>
      <c r="B391" t="s">
        <v>81</v>
      </c>
      <c r="C391" t="s">
        <v>135</v>
      </c>
      <c r="D391" t="s">
        <v>319</v>
      </c>
      <c r="E391">
        <v>24.5</v>
      </c>
      <c r="F391">
        <v>6</v>
      </c>
      <c r="G391">
        <v>147</v>
      </c>
      <c r="H391" t="s">
        <v>17</v>
      </c>
      <c r="I391" t="s">
        <v>46</v>
      </c>
      <c r="J391" s="1">
        <v>44680</v>
      </c>
      <c r="K391" t="b">
        <v>0</v>
      </c>
      <c r="L391" t="s">
        <v>65</v>
      </c>
      <c r="M391">
        <v>4</v>
      </c>
      <c r="N391">
        <f>G391/SUMIF(B:B,B391,G:G)*100</f>
        <v>0.23275882543879789</v>
      </c>
      <c r="Q391">
        <f>VLOOKUP(C391, Categories_Pivot_Table!A:B, 2, FALSE)</f>
        <v>23.146341463414632</v>
      </c>
      <c r="T391">
        <f t="shared" si="7"/>
        <v>2022</v>
      </c>
    </row>
    <row r="392" spans="1:20" x14ac:dyDescent="0.2">
      <c r="A392" t="s">
        <v>603</v>
      </c>
      <c r="B392" t="s">
        <v>76</v>
      </c>
      <c r="C392" t="s">
        <v>22</v>
      </c>
      <c r="D392" t="s">
        <v>388</v>
      </c>
      <c r="E392">
        <v>6.5</v>
      </c>
      <c r="F392">
        <v>1</v>
      </c>
      <c r="G392">
        <v>6.5</v>
      </c>
      <c r="H392" t="s">
        <v>29</v>
      </c>
      <c r="I392" t="s">
        <v>18</v>
      </c>
      <c r="J392" s="1">
        <v>44572</v>
      </c>
      <c r="K392" t="b">
        <v>0</v>
      </c>
      <c r="L392" t="s">
        <v>49</v>
      </c>
      <c r="M392">
        <v>1</v>
      </c>
      <c r="N392">
        <f>G392/SUMIF(B:B,B392,G:G)*100</f>
        <v>1.1067314814026546E-2</v>
      </c>
      <c r="Q392">
        <f>VLOOKUP(C392, Categories_Pivot_Table!A:B, 2, FALSE)</f>
        <v>21.505681818181817</v>
      </c>
      <c r="T392">
        <f t="shared" si="7"/>
        <v>2022</v>
      </c>
    </row>
    <row r="393" spans="1:20" x14ac:dyDescent="0.2">
      <c r="A393" t="s">
        <v>604</v>
      </c>
      <c r="B393" t="s">
        <v>95</v>
      </c>
      <c r="C393" t="s">
        <v>135</v>
      </c>
      <c r="D393" t="s">
        <v>605</v>
      </c>
      <c r="E393">
        <v>21.5</v>
      </c>
      <c r="F393">
        <v>9</v>
      </c>
      <c r="G393">
        <v>193.5</v>
      </c>
      <c r="H393" t="s">
        <v>56</v>
      </c>
      <c r="I393" t="s">
        <v>18</v>
      </c>
      <c r="J393" s="1">
        <v>45600</v>
      </c>
      <c r="K393" t="b">
        <v>0</v>
      </c>
      <c r="L393" t="s">
        <v>19</v>
      </c>
      <c r="M393">
        <v>11</v>
      </c>
      <c r="N393">
        <f>G393/SUMIF(B:B,B393,G:G)*100</f>
        <v>0.28729872385915678</v>
      </c>
      <c r="Q393">
        <f>VLOOKUP(C393, Categories_Pivot_Table!A:B, 2, FALSE)</f>
        <v>23.146341463414632</v>
      </c>
      <c r="T393">
        <f t="shared" si="7"/>
        <v>2024</v>
      </c>
    </row>
    <row r="394" spans="1:20" x14ac:dyDescent="0.2">
      <c r="A394" t="s">
        <v>606</v>
      </c>
      <c r="B394" t="s">
        <v>104</v>
      </c>
      <c r="C394" t="s">
        <v>74</v>
      </c>
      <c r="D394" t="s">
        <v>343</v>
      </c>
      <c r="E394">
        <v>33.5</v>
      </c>
      <c r="F394">
        <v>4</v>
      </c>
      <c r="G394">
        <v>134</v>
      </c>
      <c r="H394" t="s">
        <v>29</v>
      </c>
      <c r="I394" t="s">
        <v>18</v>
      </c>
      <c r="J394" s="1">
        <v>45303</v>
      </c>
      <c r="K394" t="b">
        <v>0</v>
      </c>
      <c r="L394" t="s">
        <v>65</v>
      </c>
      <c r="M394">
        <v>1</v>
      </c>
      <c r="N394">
        <f>G394/SUMIF(B:B,B394,G:G)*100</f>
        <v>0.21776932702777374</v>
      </c>
      <c r="Q394">
        <f>VLOOKUP(C394, Categories_Pivot_Table!A:B, 2, FALSE)</f>
        <v>24.317096165933375</v>
      </c>
      <c r="T394">
        <f t="shared" si="7"/>
        <v>2024</v>
      </c>
    </row>
    <row r="395" spans="1:20" x14ac:dyDescent="0.2">
      <c r="A395" t="s">
        <v>607</v>
      </c>
      <c r="B395" t="s">
        <v>118</v>
      </c>
      <c r="C395" t="s">
        <v>48</v>
      </c>
      <c r="D395" t="s">
        <v>41</v>
      </c>
      <c r="E395">
        <v>23</v>
      </c>
      <c r="F395">
        <v>1</v>
      </c>
      <c r="G395">
        <v>27.5</v>
      </c>
      <c r="H395" t="s">
        <v>29</v>
      </c>
      <c r="I395" t="s">
        <v>18</v>
      </c>
      <c r="J395" s="1">
        <v>44641</v>
      </c>
      <c r="K395" t="b">
        <v>0</v>
      </c>
      <c r="L395" t="s">
        <v>19</v>
      </c>
      <c r="M395">
        <v>3</v>
      </c>
      <c r="N395">
        <f>G395/SUMIF(B:B,B395,G:G)*100</f>
        <v>4.5232495024425542E-2</v>
      </c>
      <c r="Q395">
        <f>VLOOKUP(C395, Categories_Pivot_Table!A:B, 2, FALSE)</f>
        <v>23.348837209302324</v>
      </c>
      <c r="T395">
        <f t="shared" si="7"/>
        <v>2022</v>
      </c>
    </row>
    <row r="396" spans="1:20" x14ac:dyDescent="0.2">
      <c r="A396" t="s">
        <v>608</v>
      </c>
      <c r="B396" t="s">
        <v>118</v>
      </c>
      <c r="C396" t="s">
        <v>74</v>
      </c>
      <c r="D396" t="s">
        <v>456</v>
      </c>
      <c r="E396">
        <v>11</v>
      </c>
      <c r="F396">
        <v>3</v>
      </c>
      <c r="G396">
        <v>33</v>
      </c>
      <c r="H396" t="s">
        <v>56</v>
      </c>
      <c r="I396" t="s">
        <v>46</v>
      </c>
      <c r="J396" s="1">
        <v>45322</v>
      </c>
      <c r="K396" t="b">
        <v>0</v>
      </c>
      <c r="L396" t="s">
        <v>30</v>
      </c>
      <c r="M396">
        <v>1</v>
      </c>
      <c r="N396">
        <f>G396/SUMIF(B:B,B396,G:G)*100</f>
        <v>5.4278994029310648E-2</v>
      </c>
      <c r="Q396">
        <f>VLOOKUP(C396, Categories_Pivot_Table!A:B, 2, FALSE)</f>
        <v>24.317096165933375</v>
      </c>
      <c r="T396">
        <f t="shared" si="7"/>
        <v>2024</v>
      </c>
    </row>
    <row r="397" spans="1:20" x14ac:dyDescent="0.2">
      <c r="A397" t="s">
        <v>609</v>
      </c>
      <c r="B397" t="s">
        <v>104</v>
      </c>
      <c r="C397" t="s">
        <v>27</v>
      </c>
      <c r="D397" t="s">
        <v>55</v>
      </c>
      <c r="E397">
        <v>36.5</v>
      </c>
      <c r="F397">
        <v>8</v>
      </c>
      <c r="G397">
        <v>292</v>
      </c>
      <c r="H397" t="s">
        <v>17</v>
      </c>
      <c r="I397" t="s">
        <v>18</v>
      </c>
      <c r="J397" s="1">
        <v>45107</v>
      </c>
      <c r="K397" t="b">
        <v>0</v>
      </c>
      <c r="L397" t="s">
        <v>65</v>
      </c>
      <c r="M397">
        <v>6</v>
      </c>
      <c r="N397">
        <f>G397/SUMIF(B:B,B397,G:G)*100</f>
        <v>0.47454211561276061</v>
      </c>
      <c r="Q397">
        <f>VLOOKUP(C397, Categories_Pivot_Table!A:B, 2, FALSE)</f>
        <v>25.013711734693878</v>
      </c>
      <c r="T397">
        <f t="shared" si="7"/>
        <v>2023</v>
      </c>
    </row>
    <row r="398" spans="1:20" x14ac:dyDescent="0.2">
      <c r="A398" t="s">
        <v>610</v>
      </c>
      <c r="B398" t="s">
        <v>51</v>
      </c>
      <c r="C398" t="s">
        <v>74</v>
      </c>
      <c r="D398" t="s">
        <v>321</v>
      </c>
      <c r="E398">
        <v>32</v>
      </c>
      <c r="F398">
        <v>6</v>
      </c>
      <c r="G398">
        <v>192</v>
      </c>
      <c r="H398" t="s">
        <v>29</v>
      </c>
      <c r="I398" t="s">
        <v>46</v>
      </c>
      <c r="J398" s="1">
        <v>45284</v>
      </c>
      <c r="K398" t="b">
        <v>0</v>
      </c>
      <c r="L398" t="s">
        <v>24</v>
      </c>
      <c r="M398">
        <v>12</v>
      </c>
      <c r="N398">
        <f>G398/SUMIF(B:B,B398,G:G)*100</f>
        <v>0.29764211635946486</v>
      </c>
      <c r="Q398">
        <f>VLOOKUP(C398, Categories_Pivot_Table!A:B, 2, FALSE)</f>
        <v>24.317096165933375</v>
      </c>
      <c r="T398">
        <f t="shared" si="7"/>
        <v>2023</v>
      </c>
    </row>
    <row r="399" spans="1:20" x14ac:dyDescent="0.2">
      <c r="A399" t="s">
        <v>611</v>
      </c>
      <c r="B399" t="s">
        <v>73</v>
      </c>
      <c r="C399" t="s">
        <v>27</v>
      </c>
      <c r="D399" t="s">
        <v>28</v>
      </c>
      <c r="E399">
        <v>21.5</v>
      </c>
      <c r="F399">
        <v>10</v>
      </c>
      <c r="G399">
        <v>215</v>
      </c>
      <c r="H399" t="s">
        <v>56</v>
      </c>
      <c r="I399" t="s">
        <v>18</v>
      </c>
      <c r="J399" s="1">
        <v>44755</v>
      </c>
      <c r="K399" t="b">
        <v>1</v>
      </c>
      <c r="L399" t="s">
        <v>30</v>
      </c>
      <c r="M399">
        <v>7</v>
      </c>
      <c r="N399">
        <f>G399/SUMIF(B:B,B399,G:G)*100</f>
        <v>0.37142931181922623</v>
      </c>
      <c r="Q399">
        <f>VLOOKUP(C399, Categories_Pivot_Table!A:B, 2, FALSE)</f>
        <v>25.013711734693878</v>
      </c>
      <c r="T399">
        <f t="shared" si="7"/>
        <v>2022</v>
      </c>
    </row>
    <row r="400" spans="1:20" x14ac:dyDescent="0.2">
      <c r="A400" t="s">
        <v>612</v>
      </c>
      <c r="B400" t="s">
        <v>47</v>
      </c>
      <c r="C400" t="s">
        <v>135</v>
      </c>
      <c r="D400" t="s">
        <v>163</v>
      </c>
      <c r="E400">
        <v>36.5</v>
      </c>
      <c r="F400">
        <v>9</v>
      </c>
      <c r="G400">
        <v>328.5</v>
      </c>
      <c r="H400" t="s">
        <v>56</v>
      </c>
      <c r="I400" t="s">
        <v>18</v>
      </c>
      <c r="J400" s="1">
        <v>44984</v>
      </c>
      <c r="K400" t="b">
        <v>0</v>
      </c>
      <c r="L400" t="s">
        <v>19</v>
      </c>
      <c r="M400">
        <v>2</v>
      </c>
      <c r="N400">
        <f>G400/SUMIF(B:B,B400,G:G)*100</f>
        <v>0.52198369694754743</v>
      </c>
      <c r="Q400">
        <f>VLOOKUP(C400, Categories_Pivot_Table!A:B, 2, FALSE)</f>
        <v>23.146341463414632</v>
      </c>
      <c r="T400">
        <f t="shared" si="7"/>
        <v>2023</v>
      </c>
    </row>
    <row r="401" spans="1:20" x14ac:dyDescent="0.2">
      <c r="A401" t="s">
        <v>613</v>
      </c>
      <c r="B401" t="s">
        <v>26</v>
      </c>
      <c r="C401" t="s">
        <v>33</v>
      </c>
      <c r="D401" t="s">
        <v>122</v>
      </c>
      <c r="E401">
        <v>36.5</v>
      </c>
      <c r="F401">
        <v>4</v>
      </c>
      <c r="G401">
        <v>146</v>
      </c>
      <c r="H401" t="s">
        <v>17</v>
      </c>
      <c r="I401" t="s">
        <v>46</v>
      </c>
      <c r="J401" s="1">
        <v>44748</v>
      </c>
      <c r="K401" t="b">
        <v>0</v>
      </c>
      <c r="L401" t="s">
        <v>30</v>
      </c>
      <c r="M401">
        <v>7</v>
      </c>
      <c r="N401">
        <f>G401/SUMIF(B:B,B401,G:G)*100</f>
        <v>0.23530739042492327</v>
      </c>
      <c r="Q401">
        <f>VLOOKUP(C401, Categories_Pivot_Table!A:B, 2, FALSE)</f>
        <v>23.300574345883856</v>
      </c>
      <c r="T401">
        <f t="shared" si="7"/>
        <v>2022</v>
      </c>
    </row>
    <row r="402" spans="1:20" x14ac:dyDescent="0.2">
      <c r="A402" t="s">
        <v>614</v>
      </c>
      <c r="B402" t="s">
        <v>51</v>
      </c>
      <c r="C402" t="s">
        <v>38</v>
      </c>
      <c r="D402" t="s">
        <v>85</v>
      </c>
      <c r="E402">
        <v>18.5</v>
      </c>
      <c r="F402">
        <v>6</v>
      </c>
      <c r="G402">
        <v>111</v>
      </c>
      <c r="H402" t="s">
        <v>56</v>
      </c>
      <c r="I402" t="s">
        <v>18</v>
      </c>
      <c r="J402" s="1">
        <v>45364</v>
      </c>
      <c r="K402" t="b">
        <v>0</v>
      </c>
      <c r="L402" t="s">
        <v>30</v>
      </c>
      <c r="M402">
        <v>3</v>
      </c>
      <c r="N402">
        <f>G402/SUMIF(B:B,B402,G:G)*100</f>
        <v>0.17207434852031564</v>
      </c>
      <c r="Q402">
        <f>VLOOKUP(C402, Categories_Pivot_Table!A:B, 2, FALSE)</f>
        <v>23.088790931989923</v>
      </c>
      <c r="T402">
        <f t="shared" si="7"/>
        <v>2024</v>
      </c>
    </row>
    <row r="403" spans="1:20" x14ac:dyDescent="0.2">
      <c r="A403" t="s">
        <v>615</v>
      </c>
      <c r="B403" t="s">
        <v>104</v>
      </c>
      <c r="C403" t="s">
        <v>22</v>
      </c>
      <c r="D403" t="s">
        <v>67</v>
      </c>
      <c r="E403">
        <v>27.5</v>
      </c>
      <c r="F403">
        <v>8</v>
      </c>
      <c r="G403">
        <v>220</v>
      </c>
      <c r="H403" t="s">
        <v>17</v>
      </c>
      <c r="I403" t="s">
        <v>18</v>
      </c>
      <c r="J403" s="1">
        <v>45409</v>
      </c>
      <c r="K403" t="b">
        <v>1</v>
      </c>
      <c r="L403" t="s">
        <v>35</v>
      </c>
      <c r="M403">
        <v>4</v>
      </c>
      <c r="N403">
        <f>G403/SUMIF(B:B,B403,G:G)*100</f>
        <v>0.35753173094112106</v>
      </c>
      <c r="Q403">
        <f>VLOOKUP(C403, Categories_Pivot_Table!A:B, 2, FALSE)</f>
        <v>21.505681818181817</v>
      </c>
      <c r="T403">
        <f t="shared" si="7"/>
        <v>2024</v>
      </c>
    </row>
    <row r="404" spans="1:20" x14ac:dyDescent="0.2">
      <c r="A404" t="s">
        <v>616</v>
      </c>
      <c r="B404" t="s">
        <v>106</v>
      </c>
      <c r="C404" t="s">
        <v>27</v>
      </c>
      <c r="D404" t="s">
        <v>352</v>
      </c>
      <c r="E404">
        <v>14</v>
      </c>
      <c r="F404">
        <v>2</v>
      </c>
      <c r="G404">
        <v>28</v>
      </c>
      <c r="H404" t="s">
        <v>56</v>
      </c>
      <c r="I404" t="s">
        <v>46</v>
      </c>
      <c r="J404" s="1">
        <v>45325</v>
      </c>
      <c r="K404" t="b">
        <v>0</v>
      </c>
      <c r="L404" t="s">
        <v>35</v>
      </c>
      <c r="M404">
        <v>2</v>
      </c>
      <c r="N404">
        <f>G404/SUMIF(B:B,B404,G:G)*100</f>
        <v>4.563233376792699E-2</v>
      </c>
      <c r="Q404">
        <f>VLOOKUP(C404, Categories_Pivot_Table!A:B, 2, FALSE)</f>
        <v>25.013711734693878</v>
      </c>
      <c r="T404">
        <f t="shared" si="7"/>
        <v>2024</v>
      </c>
    </row>
    <row r="405" spans="1:20" x14ac:dyDescent="0.2">
      <c r="A405" t="s">
        <v>617</v>
      </c>
      <c r="B405" t="s">
        <v>63</v>
      </c>
      <c r="C405" t="s">
        <v>48</v>
      </c>
      <c r="D405" t="s">
        <v>294</v>
      </c>
      <c r="E405">
        <v>6.5</v>
      </c>
      <c r="F405">
        <v>6</v>
      </c>
      <c r="G405">
        <v>39</v>
      </c>
      <c r="H405" t="s">
        <v>17</v>
      </c>
      <c r="I405" t="s">
        <v>18</v>
      </c>
      <c r="J405" s="1">
        <v>45602</v>
      </c>
      <c r="K405" t="b">
        <v>0</v>
      </c>
      <c r="L405" t="s">
        <v>30</v>
      </c>
      <c r="M405">
        <v>11</v>
      </c>
      <c r="N405">
        <f>G405/SUMIF(B:B,B405,G:G)*100</f>
        <v>6.4432989690721643E-2</v>
      </c>
      <c r="Q405">
        <f>VLOOKUP(C405, Categories_Pivot_Table!A:B, 2, FALSE)</f>
        <v>23.348837209302324</v>
      </c>
      <c r="T405">
        <f t="shared" si="7"/>
        <v>2024</v>
      </c>
    </row>
    <row r="406" spans="1:20" x14ac:dyDescent="0.2">
      <c r="A406" t="s">
        <v>618</v>
      </c>
      <c r="B406" t="s">
        <v>26</v>
      </c>
      <c r="C406" t="s">
        <v>74</v>
      </c>
      <c r="D406" t="s">
        <v>364</v>
      </c>
      <c r="E406">
        <v>21.5</v>
      </c>
      <c r="F406">
        <v>7</v>
      </c>
      <c r="G406">
        <v>150.5</v>
      </c>
      <c r="H406" t="s">
        <v>56</v>
      </c>
      <c r="I406" t="s">
        <v>46</v>
      </c>
      <c r="J406" s="1">
        <v>45365</v>
      </c>
      <c r="K406" t="b">
        <v>1</v>
      </c>
      <c r="L406" t="s">
        <v>42</v>
      </c>
      <c r="M406">
        <v>3</v>
      </c>
      <c r="N406">
        <f>G406/SUMIF(B:B,B406,G:G)*100</f>
        <v>0.24256001547226677</v>
      </c>
      <c r="Q406">
        <f>VLOOKUP(C406, Categories_Pivot_Table!A:B, 2, FALSE)</f>
        <v>24.317096165933375</v>
      </c>
      <c r="T406">
        <f t="shared" si="7"/>
        <v>2024</v>
      </c>
    </row>
    <row r="407" spans="1:20" x14ac:dyDescent="0.2">
      <c r="A407" t="s">
        <v>619</v>
      </c>
      <c r="B407" t="s">
        <v>84</v>
      </c>
      <c r="C407" t="s">
        <v>22</v>
      </c>
      <c r="D407" t="s">
        <v>251</v>
      </c>
      <c r="E407">
        <v>38</v>
      </c>
      <c r="F407">
        <v>9</v>
      </c>
      <c r="G407">
        <v>342</v>
      </c>
      <c r="H407" t="s">
        <v>56</v>
      </c>
      <c r="I407" t="s">
        <v>18</v>
      </c>
      <c r="J407" s="1">
        <v>44818</v>
      </c>
      <c r="K407" t="b">
        <v>1</v>
      </c>
      <c r="L407" t="s">
        <v>30</v>
      </c>
      <c r="M407">
        <v>9</v>
      </c>
      <c r="N407">
        <f>G407/SUMIF(B:B,B407,G:G)*100</f>
        <v>0.55368923786781077</v>
      </c>
      <c r="Q407">
        <f>VLOOKUP(C407, Categories_Pivot_Table!A:B, 2, FALSE)</f>
        <v>21.505681818181817</v>
      </c>
      <c r="T407">
        <f t="shared" si="7"/>
        <v>2022</v>
      </c>
    </row>
    <row r="408" spans="1:20" x14ac:dyDescent="0.2">
      <c r="A408" t="s">
        <v>620</v>
      </c>
      <c r="B408" t="s">
        <v>90</v>
      </c>
      <c r="C408" t="s">
        <v>135</v>
      </c>
      <c r="D408" t="s">
        <v>144</v>
      </c>
      <c r="E408">
        <v>11</v>
      </c>
      <c r="F408">
        <v>3</v>
      </c>
      <c r="G408">
        <v>33</v>
      </c>
      <c r="H408" t="s">
        <v>17</v>
      </c>
      <c r="I408" t="s">
        <v>18</v>
      </c>
      <c r="J408" s="1">
        <v>45372</v>
      </c>
      <c r="K408" t="b">
        <v>0</v>
      </c>
      <c r="L408" t="s">
        <v>42</v>
      </c>
      <c r="M408">
        <v>3</v>
      </c>
      <c r="N408">
        <f>G408/SUMIF(B:B,B408,G:G)*100</f>
        <v>5.5797910114639346E-2</v>
      </c>
      <c r="Q408">
        <f>VLOOKUP(C408, Categories_Pivot_Table!A:B, 2, FALSE)</f>
        <v>23.146341463414632</v>
      </c>
      <c r="T408">
        <f t="shared" si="7"/>
        <v>2024</v>
      </c>
    </row>
    <row r="409" spans="1:20" x14ac:dyDescent="0.2">
      <c r="A409" t="s">
        <v>621</v>
      </c>
      <c r="B409" t="s">
        <v>71</v>
      </c>
      <c r="C409" t="s">
        <v>15</v>
      </c>
      <c r="D409" t="s">
        <v>169</v>
      </c>
      <c r="E409">
        <v>24.5</v>
      </c>
      <c r="F409">
        <v>6</v>
      </c>
      <c r="G409">
        <v>147</v>
      </c>
      <c r="H409" t="s">
        <v>56</v>
      </c>
      <c r="I409" t="s">
        <v>46</v>
      </c>
      <c r="J409" s="1">
        <v>45663</v>
      </c>
      <c r="K409" t="b">
        <v>1</v>
      </c>
      <c r="L409" t="s">
        <v>19</v>
      </c>
      <c r="M409">
        <v>1</v>
      </c>
      <c r="N409">
        <f>G409/SUMIF(B:B,B409,G:G)*100</f>
        <v>0.2328989582920743</v>
      </c>
      <c r="Q409">
        <f>VLOOKUP(C409, Categories_Pivot_Table!A:B, 2, FALSE)</f>
        <v>23.063808900523561</v>
      </c>
      <c r="T409">
        <f t="shared" si="7"/>
        <v>2025</v>
      </c>
    </row>
    <row r="410" spans="1:20" x14ac:dyDescent="0.2">
      <c r="A410" t="s">
        <v>622</v>
      </c>
      <c r="B410" t="s">
        <v>73</v>
      </c>
      <c r="C410" t="s">
        <v>135</v>
      </c>
      <c r="D410" t="s">
        <v>605</v>
      </c>
      <c r="E410">
        <v>21.5</v>
      </c>
      <c r="F410">
        <v>3</v>
      </c>
      <c r="G410">
        <v>64.5</v>
      </c>
      <c r="H410" t="s">
        <v>56</v>
      </c>
      <c r="I410" t="s">
        <v>18</v>
      </c>
      <c r="J410" s="1">
        <v>45274</v>
      </c>
      <c r="K410" t="b">
        <v>0</v>
      </c>
      <c r="L410" t="s">
        <v>42</v>
      </c>
      <c r="M410">
        <v>12</v>
      </c>
      <c r="N410">
        <f>G410/SUMIF(B:B,B410,G:G)*100</f>
        <v>0.11142879354576786</v>
      </c>
      <c r="Q410">
        <f>VLOOKUP(C410, Categories_Pivot_Table!A:B, 2, FALSE)</f>
        <v>23.146341463414632</v>
      </c>
      <c r="T410">
        <f t="shared" si="7"/>
        <v>2023</v>
      </c>
    </row>
    <row r="411" spans="1:20" x14ac:dyDescent="0.2">
      <c r="A411" t="s">
        <v>623</v>
      </c>
      <c r="B411" t="s">
        <v>37</v>
      </c>
      <c r="C411" t="s">
        <v>27</v>
      </c>
      <c r="D411" t="s">
        <v>380</v>
      </c>
      <c r="E411">
        <v>41</v>
      </c>
      <c r="F411">
        <v>5</v>
      </c>
      <c r="G411">
        <v>205</v>
      </c>
      <c r="H411" t="s">
        <v>56</v>
      </c>
      <c r="I411" t="s">
        <v>18</v>
      </c>
      <c r="J411" s="1">
        <v>44711</v>
      </c>
      <c r="K411" t="b">
        <v>0</v>
      </c>
      <c r="L411" t="s">
        <v>19</v>
      </c>
      <c r="M411">
        <v>5</v>
      </c>
      <c r="N411">
        <f>G411/SUMIF(B:B,B411,G:G)*100</f>
        <v>0.30608664491709531</v>
      </c>
      <c r="Q411">
        <f>VLOOKUP(C411, Categories_Pivot_Table!A:B, 2, FALSE)</f>
        <v>25.013711734693878</v>
      </c>
      <c r="T411">
        <f t="shared" si="7"/>
        <v>2022</v>
      </c>
    </row>
    <row r="412" spans="1:20" x14ac:dyDescent="0.2">
      <c r="A412" t="s">
        <v>624</v>
      </c>
      <c r="B412" t="s">
        <v>21</v>
      </c>
      <c r="C412" t="s">
        <v>48</v>
      </c>
      <c r="D412" t="s">
        <v>294</v>
      </c>
      <c r="E412">
        <v>6.5</v>
      </c>
      <c r="F412">
        <v>5</v>
      </c>
      <c r="G412">
        <v>32.5</v>
      </c>
      <c r="H412" t="s">
        <v>56</v>
      </c>
      <c r="I412" t="s">
        <v>46</v>
      </c>
      <c r="J412" s="1">
        <v>44737</v>
      </c>
      <c r="K412" t="b">
        <v>0</v>
      </c>
      <c r="L412" t="s">
        <v>35</v>
      </c>
      <c r="M412">
        <v>6</v>
      </c>
      <c r="N412">
        <f>G412/SUMIF(B:B,B412,G:G)*100</f>
        <v>5.2646499007815976E-2</v>
      </c>
      <c r="Q412">
        <f>VLOOKUP(C412, Categories_Pivot_Table!A:B, 2, FALSE)</f>
        <v>23.348837209302324</v>
      </c>
      <c r="T412">
        <f t="shared" si="7"/>
        <v>2022</v>
      </c>
    </row>
    <row r="413" spans="1:20" x14ac:dyDescent="0.2">
      <c r="A413" t="s">
        <v>625</v>
      </c>
      <c r="B413" t="s">
        <v>95</v>
      </c>
      <c r="C413" t="s">
        <v>74</v>
      </c>
      <c r="D413" t="s">
        <v>626</v>
      </c>
      <c r="E413">
        <v>26</v>
      </c>
      <c r="F413">
        <v>7</v>
      </c>
      <c r="G413">
        <v>182</v>
      </c>
      <c r="H413" t="s">
        <v>17</v>
      </c>
      <c r="I413" t="s">
        <v>46</v>
      </c>
      <c r="J413" s="1">
        <v>44699</v>
      </c>
      <c r="K413" t="b">
        <v>0</v>
      </c>
      <c r="L413" t="s">
        <v>30</v>
      </c>
      <c r="M413">
        <v>5</v>
      </c>
      <c r="N413">
        <f>G413/SUMIF(B:B,B413,G:G)*100</f>
        <v>0.27022412269956869</v>
      </c>
      <c r="Q413">
        <f>VLOOKUP(C413, Categories_Pivot_Table!A:B, 2, FALSE)</f>
        <v>24.317096165933375</v>
      </c>
      <c r="T413">
        <f t="shared" si="7"/>
        <v>2022</v>
      </c>
    </row>
    <row r="414" spans="1:20" x14ac:dyDescent="0.2">
      <c r="A414" t="s">
        <v>627</v>
      </c>
      <c r="B414" t="s">
        <v>47</v>
      </c>
      <c r="C414" t="s">
        <v>74</v>
      </c>
      <c r="D414" t="s">
        <v>248</v>
      </c>
      <c r="E414">
        <v>15.5</v>
      </c>
      <c r="F414">
        <v>6</v>
      </c>
      <c r="G414">
        <v>93</v>
      </c>
      <c r="H414" t="s">
        <v>29</v>
      </c>
      <c r="I414" t="s">
        <v>18</v>
      </c>
      <c r="J414" s="1">
        <v>44803</v>
      </c>
      <c r="K414" t="b">
        <v>0</v>
      </c>
      <c r="L414" t="s">
        <v>49</v>
      </c>
      <c r="M414">
        <v>8</v>
      </c>
      <c r="N414">
        <f>G414/SUMIF(B:B,B414,G:G)*100</f>
        <v>0.14777620644177142</v>
      </c>
      <c r="Q414">
        <f>VLOOKUP(C414, Categories_Pivot_Table!A:B, 2, FALSE)</f>
        <v>24.317096165933375</v>
      </c>
      <c r="T414">
        <f t="shared" si="7"/>
        <v>2022</v>
      </c>
    </row>
    <row r="415" spans="1:20" x14ac:dyDescent="0.2">
      <c r="A415" t="s">
        <v>628</v>
      </c>
      <c r="B415" t="s">
        <v>76</v>
      </c>
      <c r="C415" t="s">
        <v>135</v>
      </c>
      <c r="D415" t="s">
        <v>154</v>
      </c>
      <c r="E415">
        <v>26</v>
      </c>
      <c r="F415">
        <v>1</v>
      </c>
      <c r="G415">
        <v>26</v>
      </c>
      <c r="H415" t="s">
        <v>17</v>
      </c>
      <c r="I415" t="s">
        <v>18</v>
      </c>
      <c r="J415" s="1">
        <v>45435</v>
      </c>
      <c r="K415" t="b">
        <v>0</v>
      </c>
      <c r="L415" t="s">
        <v>42</v>
      </c>
      <c r="M415">
        <v>5</v>
      </c>
      <c r="N415">
        <f>G415/SUMIF(B:B,B415,G:G)*100</f>
        <v>4.4269259256106183E-2</v>
      </c>
      <c r="Q415">
        <f>VLOOKUP(C415, Categories_Pivot_Table!A:B, 2, FALSE)</f>
        <v>23.146341463414632</v>
      </c>
      <c r="T415">
        <f t="shared" si="7"/>
        <v>2024</v>
      </c>
    </row>
    <row r="416" spans="1:20" x14ac:dyDescent="0.2">
      <c r="A416" t="s">
        <v>629</v>
      </c>
      <c r="B416" t="s">
        <v>54</v>
      </c>
      <c r="C416" t="s">
        <v>15</v>
      </c>
      <c r="D416" t="s">
        <v>500</v>
      </c>
      <c r="E416">
        <v>17</v>
      </c>
      <c r="F416">
        <v>6</v>
      </c>
      <c r="G416">
        <v>102</v>
      </c>
      <c r="H416" t="s">
        <v>56</v>
      </c>
      <c r="I416" t="s">
        <v>46</v>
      </c>
      <c r="J416" s="1">
        <v>45511</v>
      </c>
      <c r="K416" t="b">
        <v>0</v>
      </c>
      <c r="L416" t="s">
        <v>30</v>
      </c>
      <c r="M416">
        <v>8</v>
      </c>
      <c r="N416">
        <f>G416/SUMIF(B:B,B416,G:G)*100</f>
        <v>0.17846051561092111</v>
      </c>
      <c r="Q416">
        <f>VLOOKUP(C416, Categories_Pivot_Table!A:B, 2, FALSE)</f>
        <v>23.063808900523561</v>
      </c>
      <c r="T416">
        <f t="shared" si="7"/>
        <v>2024</v>
      </c>
    </row>
    <row r="417" spans="1:20" x14ac:dyDescent="0.2">
      <c r="A417" t="s">
        <v>630</v>
      </c>
      <c r="B417" t="s">
        <v>106</v>
      </c>
      <c r="C417" t="s">
        <v>27</v>
      </c>
      <c r="D417" t="s">
        <v>221</v>
      </c>
      <c r="E417">
        <v>35</v>
      </c>
      <c r="F417">
        <v>1</v>
      </c>
      <c r="G417">
        <v>35</v>
      </c>
      <c r="H417" t="s">
        <v>17</v>
      </c>
      <c r="I417" t="s">
        <v>46</v>
      </c>
      <c r="J417" s="1">
        <v>45274</v>
      </c>
      <c r="K417" t="b">
        <v>1</v>
      </c>
      <c r="L417" t="s">
        <v>42</v>
      </c>
      <c r="M417">
        <v>12</v>
      </c>
      <c r="N417">
        <f>G417/SUMIF(B:B,B417,G:G)*100</f>
        <v>5.7040417209908732E-2</v>
      </c>
      <c r="Q417">
        <f>VLOOKUP(C417, Categories_Pivot_Table!A:B, 2, FALSE)</f>
        <v>25.013711734693878</v>
      </c>
      <c r="T417">
        <f t="shared" si="7"/>
        <v>2023</v>
      </c>
    </row>
    <row r="418" spans="1:20" x14ac:dyDescent="0.2">
      <c r="A418" t="s">
        <v>631</v>
      </c>
      <c r="B418" t="s">
        <v>118</v>
      </c>
      <c r="C418" t="s">
        <v>38</v>
      </c>
      <c r="D418" t="s">
        <v>41</v>
      </c>
      <c r="E418">
        <v>23</v>
      </c>
      <c r="F418">
        <v>2</v>
      </c>
      <c r="G418">
        <v>46</v>
      </c>
      <c r="H418" t="s">
        <v>17</v>
      </c>
      <c r="I418" t="s">
        <v>18</v>
      </c>
      <c r="J418" s="1">
        <v>45279</v>
      </c>
      <c r="K418" t="b">
        <v>0</v>
      </c>
      <c r="L418" t="s">
        <v>49</v>
      </c>
      <c r="M418">
        <v>12</v>
      </c>
      <c r="N418">
        <f>G418/SUMIF(B:B,B418,G:G)*100</f>
        <v>7.5661628040857271E-2</v>
      </c>
      <c r="Q418">
        <f>VLOOKUP(C418, Categories_Pivot_Table!A:B, 2, FALSE)</f>
        <v>23.088790931989923</v>
      </c>
      <c r="T418">
        <f t="shared" si="7"/>
        <v>2023</v>
      </c>
    </row>
    <row r="419" spans="1:20" x14ac:dyDescent="0.2">
      <c r="A419" t="s">
        <v>632</v>
      </c>
      <c r="B419" t="s">
        <v>90</v>
      </c>
      <c r="C419" t="s">
        <v>38</v>
      </c>
      <c r="D419" t="s">
        <v>241</v>
      </c>
      <c r="E419">
        <v>17</v>
      </c>
      <c r="F419">
        <v>4</v>
      </c>
      <c r="G419">
        <v>68</v>
      </c>
      <c r="H419" t="s">
        <v>56</v>
      </c>
      <c r="I419" t="s">
        <v>46</v>
      </c>
      <c r="J419" s="1">
        <v>44955</v>
      </c>
      <c r="K419" t="b">
        <v>1</v>
      </c>
      <c r="L419" t="s">
        <v>24</v>
      </c>
      <c r="M419">
        <v>1</v>
      </c>
      <c r="N419">
        <f>G419/SUMIF(B:B,B419,G:G)*100</f>
        <v>0.11497751175137805</v>
      </c>
      <c r="Q419">
        <f>VLOOKUP(C419, Categories_Pivot_Table!A:B, 2, FALSE)</f>
        <v>23.088790931989923</v>
      </c>
      <c r="T419">
        <f t="shared" si="7"/>
        <v>2023</v>
      </c>
    </row>
    <row r="420" spans="1:20" x14ac:dyDescent="0.2">
      <c r="A420" t="s">
        <v>633</v>
      </c>
      <c r="B420" t="s">
        <v>37</v>
      </c>
      <c r="C420" t="s">
        <v>48</v>
      </c>
      <c r="D420" t="s">
        <v>88</v>
      </c>
      <c r="E420">
        <v>24.5</v>
      </c>
      <c r="F420">
        <v>4</v>
      </c>
      <c r="G420">
        <v>98</v>
      </c>
      <c r="H420" t="s">
        <v>29</v>
      </c>
      <c r="I420" t="s">
        <v>46</v>
      </c>
      <c r="J420" s="1">
        <v>44860</v>
      </c>
      <c r="K420" t="b">
        <v>1</v>
      </c>
      <c r="L420" t="s">
        <v>30</v>
      </c>
      <c r="M420">
        <v>10</v>
      </c>
      <c r="N420">
        <f>G420/SUMIF(B:B,B420,G:G)*100</f>
        <v>0.14632434732622115</v>
      </c>
      <c r="Q420">
        <f>VLOOKUP(C420, Categories_Pivot_Table!A:B, 2, FALSE)</f>
        <v>23.348837209302324</v>
      </c>
      <c r="T420">
        <f t="shared" si="7"/>
        <v>2022</v>
      </c>
    </row>
    <row r="421" spans="1:20" x14ac:dyDescent="0.2">
      <c r="A421" t="s">
        <v>634</v>
      </c>
      <c r="B421" t="s">
        <v>118</v>
      </c>
      <c r="C421" t="s">
        <v>135</v>
      </c>
      <c r="D421" t="s">
        <v>136</v>
      </c>
      <c r="E421">
        <v>27.5</v>
      </c>
      <c r="F421">
        <v>9</v>
      </c>
      <c r="G421">
        <v>247.5</v>
      </c>
      <c r="H421" t="s">
        <v>56</v>
      </c>
      <c r="I421" t="s">
        <v>18</v>
      </c>
      <c r="J421" s="1">
        <v>44939</v>
      </c>
      <c r="K421" t="b">
        <v>0</v>
      </c>
      <c r="L421" t="s">
        <v>65</v>
      </c>
      <c r="M421">
        <v>1</v>
      </c>
      <c r="N421">
        <f>G421/SUMIF(B:B,B421,G:G)*100</f>
        <v>0.40709245521982995</v>
      </c>
      <c r="Q421">
        <f>VLOOKUP(C421, Categories_Pivot_Table!A:B, 2, FALSE)</f>
        <v>23.146341463414632</v>
      </c>
      <c r="T421">
        <f t="shared" si="7"/>
        <v>2023</v>
      </c>
    </row>
    <row r="422" spans="1:20" x14ac:dyDescent="0.2">
      <c r="A422" t="s">
        <v>635</v>
      </c>
      <c r="B422" t="s">
        <v>37</v>
      </c>
      <c r="C422" t="s">
        <v>15</v>
      </c>
      <c r="D422" t="s">
        <v>211</v>
      </c>
      <c r="E422">
        <v>9.5</v>
      </c>
      <c r="F422">
        <v>2</v>
      </c>
      <c r="G422">
        <v>19</v>
      </c>
      <c r="H422" t="s">
        <v>17</v>
      </c>
      <c r="I422" t="s">
        <v>46</v>
      </c>
      <c r="J422" s="1">
        <v>45112</v>
      </c>
      <c r="K422" t="b">
        <v>1</v>
      </c>
      <c r="L422" t="s">
        <v>30</v>
      </c>
      <c r="M422">
        <v>7</v>
      </c>
      <c r="N422">
        <f>G422/SUMIF(B:B,B422,G:G)*100</f>
        <v>2.8369006114267372E-2</v>
      </c>
      <c r="Q422">
        <f>VLOOKUP(C422, Categories_Pivot_Table!A:B, 2, FALSE)</f>
        <v>23.063808900523561</v>
      </c>
      <c r="T422">
        <f t="shared" si="7"/>
        <v>2023</v>
      </c>
    </row>
    <row r="423" spans="1:20" x14ac:dyDescent="0.2">
      <c r="A423" t="s">
        <v>636</v>
      </c>
      <c r="B423" t="s">
        <v>121</v>
      </c>
      <c r="C423" t="s">
        <v>15</v>
      </c>
      <c r="D423" t="s">
        <v>211</v>
      </c>
      <c r="E423">
        <v>9.5</v>
      </c>
      <c r="F423">
        <v>2</v>
      </c>
      <c r="G423">
        <v>19</v>
      </c>
      <c r="H423" t="s">
        <v>17</v>
      </c>
      <c r="I423" t="s">
        <v>18</v>
      </c>
      <c r="J423" s="1">
        <v>44934</v>
      </c>
      <c r="K423" t="b">
        <v>0</v>
      </c>
      <c r="L423" t="s">
        <v>24</v>
      </c>
      <c r="M423">
        <v>1</v>
      </c>
      <c r="N423">
        <f>G423/SUMIF(B:B,B423,G:G)*100</f>
        <v>2.8976445200204363E-2</v>
      </c>
      <c r="Q423">
        <f>VLOOKUP(C423, Categories_Pivot_Table!A:B, 2, FALSE)</f>
        <v>23.063808900523561</v>
      </c>
      <c r="T423">
        <f t="shared" si="7"/>
        <v>2023</v>
      </c>
    </row>
    <row r="424" spans="1:20" x14ac:dyDescent="0.2">
      <c r="A424" t="s">
        <v>637</v>
      </c>
      <c r="B424" t="s">
        <v>32</v>
      </c>
      <c r="C424" t="s">
        <v>27</v>
      </c>
      <c r="D424" t="s">
        <v>91</v>
      </c>
      <c r="E424">
        <v>33.5</v>
      </c>
      <c r="F424">
        <v>2</v>
      </c>
      <c r="G424">
        <v>67</v>
      </c>
      <c r="H424" t="s">
        <v>29</v>
      </c>
      <c r="I424" t="s">
        <v>46</v>
      </c>
      <c r="J424" s="1">
        <v>45378</v>
      </c>
      <c r="K424" t="b">
        <v>0</v>
      </c>
      <c r="L424" t="s">
        <v>30</v>
      </c>
      <c r="M424">
        <v>3</v>
      </c>
      <c r="N424">
        <f>G424/SUMIF(B:B,B424,G:G)*100</f>
        <v>0.11427109538225387</v>
      </c>
      <c r="Q424">
        <f>VLOOKUP(C424, Categories_Pivot_Table!A:B, 2, FALSE)</f>
        <v>25.013711734693878</v>
      </c>
      <c r="T424">
        <f t="shared" si="7"/>
        <v>2024</v>
      </c>
    </row>
    <row r="425" spans="1:20" x14ac:dyDescent="0.2">
      <c r="A425" t="s">
        <v>638</v>
      </c>
      <c r="B425" t="s">
        <v>76</v>
      </c>
      <c r="C425" t="s">
        <v>15</v>
      </c>
      <c r="D425" t="s">
        <v>639</v>
      </c>
      <c r="E425">
        <v>11</v>
      </c>
      <c r="F425">
        <v>10</v>
      </c>
      <c r="G425">
        <v>110</v>
      </c>
      <c r="H425" t="s">
        <v>56</v>
      </c>
      <c r="I425" t="s">
        <v>46</v>
      </c>
      <c r="J425" s="1">
        <v>45590</v>
      </c>
      <c r="K425" t="b">
        <v>1</v>
      </c>
      <c r="L425" t="s">
        <v>65</v>
      </c>
      <c r="M425">
        <v>10</v>
      </c>
      <c r="N425">
        <f>G425/SUMIF(B:B,B425,G:G)*100</f>
        <v>0.18729301992967998</v>
      </c>
      <c r="Q425">
        <f>VLOOKUP(C425, Categories_Pivot_Table!A:B, 2, FALSE)</f>
        <v>23.063808900523561</v>
      </c>
      <c r="T425">
        <f t="shared" si="7"/>
        <v>2024</v>
      </c>
    </row>
    <row r="426" spans="1:20" x14ac:dyDescent="0.2">
      <c r="A426" t="s">
        <v>640</v>
      </c>
      <c r="B426" t="s">
        <v>76</v>
      </c>
      <c r="C426" t="s">
        <v>15</v>
      </c>
      <c r="D426" t="s">
        <v>69</v>
      </c>
      <c r="E426">
        <v>29</v>
      </c>
      <c r="F426">
        <v>10</v>
      </c>
      <c r="G426">
        <v>290</v>
      </c>
      <c r="H426" t="s">
        <v>17</v>
      </c>
      <c r="I426" t="s">
        <v>18</v>
      </c>
      <c r="J426" s="1">
        <v>45545</v>
      </c>
      <c r="K426" t="b">
        <v>1</v>
      </c>
      <c r="L426" t="s">
        <v>49</v>
      </c>
      <c r="M426">
        <v>9</v>
      </c>
      <c r="N426">
        <f>G426/SUMIF(B:B,B426,G:G)*100</f>
        <v>0.49377250708733816</v>
      </c>
      <c r="Q426">
        <f>VLOOKUP(C426, Categories_Pivot_Table!A:B, 2, FALSE)</f>
        <v>23.063808900523561</v>
      </c>
      <c r="T426">
        <f t="shared" si="7"/>
        <v>2024</v>
      </c>
    </row>
    <row r="427" spans="1:20" x14ac:dyDescent="0.2">
      <c r="A427" t="s">
        <v>641</v>
      </c>
      <c r="B427" t="s">
        <v>87</v>
      </c>
      <c r="C427" t="s">
        <v>38</v>
      </c>
      <c r="D427" t="s">
        <v>100</v>
      </c>
      <c r="E427">
        <v>20</v>
      </c>
      <c r="F427">
        <v>6</v>
      </c>
      <c r="G427">
        <v>120</v>
      </c>
      <c r="H427" t="s">
        <v>17</v>
      </c>
      <c r="I427" t="s">
        <v>18</v>
      </c>
      <c r="J427" s="1">
        <v>45516</v>
      </c>
      <c r="K427" t="b">
        <v>0</v>
      </c>
      <c r="L427" t="s">
        <v>19</v>
      </c>
      <c r="M427">
        <v>8</v>
      </c>
      <c r="N427">
        <f>G427/SUMIF(B:B,B427,G:G)*100</f>
        <v>0.18451035564371049</v>
      </c>
      <c r="Q427">
        <f>VLOOKUP(C427, Categories_Pivot_Table!A:B, 2, FALSE)</f>
        <v>23.088790931989923</v>
      </c>
      <c r="T427">
        <f t="shared" si="7"/>
        <v>2024</v>
      </c>
    </row>
    <row r="428" spans="1:20" x14ac:dyDescent="0.2">
      <c r="A428" t="s">
        <v>642</v>
      </c>
      <c r="B428" t="s">
        <v>95</v>
      </c>
      <c r="C428" t="s">
        <v>33</v>
      </c>
      <c r="D428" t="s">
        <v>129</v>
      </c>
      <c r="E428">
        <v>15.5</v>
      </c>
      <c r="F428">
        <v>5</v>
      </c>
      <c r="G428">
        <v>77.5</v>
      </c>
      <c r="H428" t="s">
        <v>56</v>
      </c>
      <c r="I428" t="s">
        <v>18</v>
      </c>
      <c r="J428" s="1">
        <v>44655</v>
      </c>
      <c r="K428" t="b">
        <v>0</v>
      </c>
      <c r="L428" t="s">
        <v>19</v>
      </c>
      <c r="M428">
        <v>4</v>
      </c>
      <c r="N428">
        <f>G428/SUMIF(B:B,B428,G:G)*100</f>
        <v>0.11506796433635479</v>
      </c>
      <c r="Q428">
        <f>VLOOKUP(C428, Categories_Pivot_Table!A:B, 2, FALSE)</f>
        <v>23.300574345883856</v>
      </c>
      <c r="T428">
        <f t="shared" si="7"/>
        <v>2022</v>
      </c>
    </row>
    <row r="429" spans="1:20" x14ac:dyDescent="0.2">
      <c r="A429" t="s">
        <v>643</v>
      </c>
      <c r="B429" t="s">
        <v>95</v>
      </c>
      <c r="C429" t="s">
        <v>22</v>
      </c>
      <c r="D429" t="s">
        <v>644</v>
      </c>
      <c r="E429">
        <v>30.5</v>
      </c>
      <c r="F429">
        <v>2</v>
      </c>
      <c r="G429">
        <v>61</v>
      </c>
      <c r="H429" t="s">
        <v>56</v>
      </c>
      <c r="I429" t="s">
        <v>18</v>
      </c>
      <c r="J429" s="1">
        <v>45219</v>
      </c>
      <c r="K429" t="b">
        <v>0</v>
      </c>
      <c r="L429" t="s">
        <v>65</v>
      </c>
      <c r="M429">
        <v>10</v>
      </c>
      <c r="N429">
        <f>G429/SUMIF(B:B,B429,G:G)*100</f>
        <v>9.0569623542163136E-2</v>
      </c>
      <c r="Q429">
        <f>VLOOKUP(C429, Categories_Pivot_Table!A:B, 2, FALSE)</f>
        <v>21.505681818181817</v>
      </c>
      <c r="T429">
        <f t="shared" si="7"/>
        <v>2023</v>
      </c>
    </row>
    <row r="430" spans="1:20" x14ac:dyDescent="0.2">
      <c r="A430" t="s">
        <v>645</v>
      </c>
      <c r="B430" t="s">
        <v>63</v>
      </c>
      <c r="C430" t="s">
        <v>27</v>
      </c>
      <c r="D430" t="s">
        <v>538</v>
      </c>
      <c r="E430">
        <v>11</v>
      </c>
      <c r="F430">
        <v>7</v>
      </c>
      <c r="G430">
        <v>77</v>
      </c>
      <c r="H430" t="s">
        <v>56</v>
      </c>
      <c r="I430" t="s">
        <v>46</v>
      </c>
      <c r="J430" s="1">
        <v>45324</v>
      </c>
      <c r="K430" t="b">
        <v>0</v>
      </c>
      <c r="L430" t="s">
        <v>65</v>
      </c>
      <c r="M430">
        <v>2</v>
      </c>
      <c r="N430">
        <f>G430/SUMIF(B:B,B430,G:G)*100</f>
        <v>0.12721385144065556</v>
      </c>
      <c r="Q430">
        <f>VLOOKUP(C430, Categories_Pivot_Table!A:B, 2, FALSE)</f>
        <v>25.013711734693878</v>
      </c>
      <c r="T430">
        <f t="shared" si="7"/>
        <v>2024</v>
      </c>
    </row>
    <row r="431" spans="1:20" x14ac:dyDescent="0.2">
      <c r="A431" t="s">
        <v>646</v>
      </c>
      <c r="B431" t="s">
        <v>14</v>
      </c>
      <c r="C431" t="s">
        <v>48</v>
      </c>
      <c r="D431" t="s">
        <v>93</v>
      </c>
      <c r="E431">
        <v>41</v>
      </c>
      <c r="F431">
        <v>3</v>
      </c>
      <c r="G431">
        <v>123</v>
      </c>
      <c r="H431" t="s">
        <v>29</v>
      </c>
      <c r="I431" t="s">
        <v>18</v>
      </c>
      <c r="J431" s="1">
        <v>45467</v>
      </c>
      <c r="K431" t="b">
        <v>1</v>
      </c>
      <c r="L431" t="s">
        <v>19</v>
      </c>
      <c r="M431">
        <v>6</v>
      </c>
      <c r="N431">
        <f>G431/SUMIF(B:B,B431,G:G)*100</f>
        <v>0.20024909033187621</v>
      </c>
      <c r="Q431">
        <f>VLOOKUP(C431, Categories_Pivot_Table!A:B, 2, FALSE)</f>
        <v>23.348837209302324</v>
      </c>
      <c r="T431">
        <f t="shared" si="7"/>
        <v>2024</v>
      </c>
    </row>
    <row r="432" spans="1:20" x14ac:dyDescent="0.2">
      <c r="A432" t="s">
        <v>647</v>
      </c>
      <c r="B432" t="s">
        <v>173</v>
      </c>
      <c r="C432" t="s">
        <v>135</v>
      </c>
      <c r="D432" t="s">
        <v>333</v>
      </c>
      <c r="E432">
        <v>20</v>
      </c>
      <c r="F432">
        <v>7</v>
      </c>
      <c r="G432">
        <v>140</v>
      </c>
      <c r="H432" t="s">
        <v>56</v>
      </c>
      <c r="I432" t="s">
        <v>46</v>
      </c>
      <c r="J432" s="1">
        <v>45235</v>
      </c>
      <c r="K432" t="b">
        <v>0</v>
      </c>
      <c r="L432" t="s">
        <v>24</v>
      </c>
      <c r="M432">
        <v>11</v>
      </c>
      <c r="N432">
        <f>G432/SUMIF(B:B,B432,G:G)*100</f>
        <v>0.23022150597753699</v>
      </c>
      <c r="Q432">
        <f>VLOOKUP(C432, Categories_Pivot_Table!A:B, 2, FALSE)</f>
        <v>23.146341463414632</v>
      </c>
      <c r="T432">
        <f t="shared" si="7"/>
        <v>2023</v>
      </c>
    </row>
    <row r="433" spans="1:20" x14ac:dyDescent="0.2">
      <c r="A433" t="s">
        <v>648</v>
      </c>
      <c r="B433" t="s">
        <v>21</v>
      </c>
      <c r="C433" t="s">
        <v>15</v>
      </c>
      <c r="D433" t="s">
        <v>177</v>
      </c>
      <c r="E433">
        <v>5</v>
      </c>
      <c r="F433">
        <v>7</v>
      </c>
      <c r="G433">
        <v>35</v>
      </c>
      <c r="H433" t="s">
        <v>17</v>
      </c>
      <c r="I433" t="s">
        <v>18</v>
      </c>
      <c r="J433" s="1">
        <v>45478</v>
      </c>
      <c r="K433" t="b">
        <v>1</v>
      </c>
      <c r="L433" t="s">
        <v>65</v>
      </c>
      <c r="M433">
        <v>7</v>
      </c>
      <c r="N433">
        <f>G433/SUMIF(B:B,B433,G:G)*100</f>
        <v>5.6696229700724902E-2</v>
      </c>
      <c r="Q433">
        <f>VLOOKUP(C433, Categories_Pivot_Table!A:B, 2, FALSE)</f>
        <v>23.063808900523561</v>
      </c>
      <c r="T433">
        <f t="shared" si="7"/>
        <v>2024</v>
      </c>
    </row>
    <row r="434" spans="1:20" x14ac:dyDescent="0.2">
      <c r="A434" t="s">
        <v>649</v>
      </c>
      <c r="B434" t="s">
        <v>76</v>
      </c>
      <c r="C434" t="s">
        <v>38</v>
      </c>
      <c r="D434" t="s">
        <v>41</v>
      </c>
      <c r="E434">
        <v>23</v>
      </c>
      <c r="F434">
        <v>9</v>
      </c>
      <c r="G434">
        <v>193.5</v>
      </c>
      <c r="H434" t="s">
        <v>29</v>
      </c>
      <c r="I434" t="s">
        <v>46</v>
      </c>
      <c r="J434" s="1">
        <v>45369</v>
      </c>
      <c r="K434" t="b">
        <v>0</v>
      </c>
      <c r="L434" t="s">
        <v>19</v>
      </c>
      <c r="M434">
        <v>3</v>
      </c>
      <c r="N434">
        <f>G434/SUMIF(B:B,B434,G:G)*100</f>
        <v>0.32946544869448252</v>
      </c>
      <c r="Q434">
        <f>VLOOKUP(C434, Categories_Pivot_Table!A:B, 2, FALSE)</f>
        <v>23.088790931989923</v>
      </c>
      <c r="T434">
        <f t="shared" si="7"/>
        <v>2024</v>
      </c>
    </row>
    <row r="435" spans="1:20" x14ac:dyDescent="0.2">
      <c r="A435" t="s">
        <v>650</v>
      </c>
      <c r="B435" t="s">
        <v>54</v>
      </c>
      <c r="C435" t="s">
        <v>38</v>
      </c>
      <c r="D435" t="s">
        <v>41</v>
      </c>
      <c r="E435">
        <v>23</v>
      </c>
      <c r="F435">
        <v>8</v>
      </c>
      <c r="G435">
        <v>148</v>
      </c>
      <c r="H435" t="s">
        <v>29</v>
      </c>
      <c r="I435" t="s">
        <v>46</v>
      </c>
      <c r="J435" s="1">
        <v>44727</v>
      </c>
      <c r="K435" t="b">
        <v>0</v>
      </c>
      <c r="L435" t="s">
        <v>30</v>
      </c>
      <c r="M435">
        <v>6</v>
      </c>
      <c r="N435">
        <f>G435/SUMIF(B:B,B435,G:G)*100</f>
        <v>0.25894270892565019</v>
      </c>
      <c r="Q435">
        <f>VLOOKUP(C435, Categories_Pivot_Table!A:B, 2, FALSE)</f>
        <v>23.088790931989923</v>
      </c>
      <c r="T435">
        <f t="shared" si="7"/>
        <v>2022</v>
      </c>
    </row>
    <row r="436" spans="1:20" x14ac:dyDescent="0.2">
      <c r="A436" t="s">
        <v>651</v>
      </c>
      <c r="B436" t="s">
        <v>128</v>
      </c>
      <c r="C436" t="s">
        <v>33</v>
      </c>
      <c r="D436" t="s">
        <v>209</v>
      </c>
      <c r="E436">
        <v>24.5</v>
      </c>
      <c r="F436">
        <v>8</v>
      </c>
      <c r="G436">
        <v>196</v>
      </c>
      <c r="H436" t="s">
        <v>17</v>
      </c>
      <c r="I436" t="s">
        <v>46</v>
      </c>
      <c r="J436" s="1">
        <v>45058</v>
      </c>
      <c r="K436" t="b">
        <v>0</v>
      </c>
      <c r="L436" t="s">
        <v>65</v>
      </c>
      <c r="M436">
        <v>5</v>
      </c>
      <c r="N436">
        <f>G436/SUMIF(B:B,B436,G:G)*100</f>
        <v>0.28633202828259219</v>
      </c>
      <c r="Q436">
        <f>VLOOKUP(C436, Categories_Pivot_Table!A:B, 2, FALSE)</f>
        <v>23.300574345883856</v>
      </c>
      <c r="T436">
        <f t="shared" si="7"/>
        <v>2023</v>
      </c>
    </row>
    <row r="437" spans="1:20" x14ac:dyDescent="0.2">
      <c r="A437" t="s">
        <v>652</v>
      </c>
      <c r="B437" t="s">
        <v>51</v>
      </c>
      <c r="C437" t="s">
        <v>33</v>
      </c>
      <c r="D437" t="s">
        <v>179</v>
      </c>
      <c r="E437">
        <v>9.5</v>
      </c>
      <c r="F437">
        <v>4</v>
      </c>
      <c r="G437">
        <v>38</v>
      </c>
      <c r="H437" t="s">
        <v>17</v>
      </c>
      <c r="I437" t="s">
        <v>46</v>
      </c>
      <c r="J437" s="1">
        <v>45458</v>
      </c>
      <c r="K437" t="b">
        <v>0</v>
      </c>
      <c r="L437" t="s">
        <v>35</v>
      </c>
      <c r="M437">
        <v>6</v>
      </c>
      <c r="N437">
        <f>G437/SUMIF(B:B,B437,G:G)*100</f>
        <v>5.8908335529477419E-2</v>
      </c>
      <c r="Q437">
        <f>VLOOKUP(C437, Categories_Pivot_Table!A:B, 2, FALSE)</f>
        <v>23.300574345883856</v>
      </c>
      <c r="T437">
        <f t="shared" si="7"/>
        <v>2024</v>
      </c>
    </row>
    <row r="438" spans="1:20" x14ac:dyDescent="0.2">
      <c r="A438" t="s">
        <v>653</v>
      </c>
      <c r="B438" t="s">
        <v>47</v>
      </c>
      <c r="C438" t="s">
        <v>15</v>
      </c>
      <c r="D438" t="s">
        <v>102</v>
      </c>
      <c r="E438">
        <v>12.5</v>
      </c>
      <c r="F438">
        <v>8</v>
      </c>
      <c r="G438">
        <v>100</v>
      </c>
      <c r="H438" t="s">
        <v>17</v>
      </c>
      <c r="I438" t="s">
        <v>46</v>
      </c>
      <c r="J438" s="1">
        <v>44625</v>
      </c>
      <c r="K438" t="b">
        <v>0</v>
      </c>
      <c r="L438" t="s">
        <v>35</v>
      </c>
      <c r="M438">
        <v>3</v>
      </c>
      <c r="N438">
        <f>G438/SUMIF(B:B,B438,G:G)*100</f>
        <v>0.15889914671158217</v>
      </c>
      <c r="Q438">
        <f>VLOOKUP(C438, Categories_Pivot_Table!A:B, 2, FALSE)</f>
        <v>23.063808900523561</v>
      </c>
      <c r="T438">
        <f t="shared" si="7"/>
        <v>2022</v>
      </c>
    </row>
    <row r="439" spans="1:20" x14ac:dyDescent="0.2">
      <c r="A439" t="s">
        <v>654</v>
      </c>
      <c r="B439" t="s">
        <v>51</v>
      </c>
      <c r="C439" t="s">
        <v>48</v>
      </c>
      <c r="D439" t="s">
        <v>655</v>
      </c>
      <c r="E439">
        <v>12.5</v>
      </c>
      <c r="F439">
        <v>10</v>
      </c>
      <c r="G439">
        <v>125</v>
      </c>
      <c r="H439" t="s">
        <v>29</v>
      </c>
      <c r="I439" t="s">
        <v>46</v>
      </c>
      <c r="J439" s="1">
        <v>44673</v>
      </c>
      <c r="K439" t="b">
        <v>1</v>
      </c>
      <c r="L439" t="s">
        <v>65</v>
      </c>
      <c r="M439">
        <v>4</v>
      </c>
      <c r="N439">
        <f>G439/SUMIF(B:B,B439,G:G)*100</f>
        <v>0.19377741950485994</v>
      </c>
      <c r="Q439">
        <f>VLOOKUP(C439, Categories_Pivot_Table!A:B, 2, FALSE)</f>
        <v>23.348837209302324</v>
      </c>
      <c r="T439">
        <f t="shared" si="7"/>
        <v>2022</v>
      </c>
    </row>
    <row r="440" spans="1:20" x14ac:dyDescent="0.2">
      <c r="A440" t="s">
        <v>656</v>
      </c>
      <c r="B440" t="s">
        <v>84</v>
      </c>
      <c r="C440" t="s">
        <v>33</v>
      </c>
      <c r="D440" t="s">
        <v>657</v>
      </c>
      <c r="E440">
        <v>39.5</v>
      </c>
      <c r="F440">
        <v>6</v>
      </c>
      <c r="G440">
        <v>237</v>
      </c>
      <c r="H440" t="s">
        <v>29</v>
      </c>
      <c r="I440" t="s">
        <v>18</v>
      </c>
      <c r="J440" s="1">
        <v>44735</v>
      </c>
      <c r="K440" t="b">
        <v>0</v>
      </c>
      <c r="L440" t="s">
        <v>42</v>
      </c>
      <c r="M440">
        <v>6</v>
      </c>
      <c r="N440">
        <f>G440/SUMIF(B:B,B440,G:G)*100</f>
        <v>0.38369692799611443</v>
      </c>
      <c r="Q440">
        <f>VLOOKUP(C440, Categories_Pivot_Table!A:B, 2, FALSE)</f>
        <v>23.300574345883856</v>
      </c>
      <c r="T440">
        <f t="shared" si="7"/>
        <v>2022</v>
      </c>
    </row>
    <row r="441" spans="1:20" x14ac:dyDescent="0.2">
      <c r="A441" t="s">
        <v>658</v>
      </c>
      <c r="B441" t="s">
        <v>37</v>
      </c>
      <c r="C441" t="s">
        <v>135</v>
      </c>
      <c r="D441" t="s">
        <v>292</v>
      </c>
      <c r="E441">
        <v>12.5</v>
      </c>
      <c r="F441">
        <v>1</v>
      </c>
      <c r="G441">
        <v>12.5</v>
      </c>
      <c r="H441" t="s">
        <v>17</v>
      </c>
      <c r="I441" t="s">
        <v>18</v>
      </c>
      <c r="J441" s="1">
        <v>44795</v>
      </c>
      <c r="K441" t="b">
        <v>0</v>
      </c>
      <c r="L441" t="s">
        <v>19</v>
      </c>
      <c r="M441">
        <v>8</v>
      </c>
      <c r="N441">
        <f>G441/SUMIF(B:B,B441,G:G)*100</f>
        <v>1.8663819812018007E-2</v>
      </c>
      <c r="Q441">
        <f>VLOOKUP(C441, Categories_Pivot_Table!A:B, 2, FALSE)</f>
        <v>23.146341463414632</v>
      </c>
      <c r="T441">
        <f t="shared" si="7"/>
        <v>2022</v>
      </c>
    </row>
    <row r="442" spans="1:20" x14ac:dyDescent="0.2">
      <c r="A442" t="s">
        <v>659</v>
      </c>
      <c r="B442" t="s">
        <v>121</v>
      </c>
      <c r="C442" t="s">
        <v>135</v>
      </c>
      <c r="D442" t="s">
        <v>243</v>
      </c>
      <c r="E442">
        <v>35</v>
      </c>
      <c r="F442">
        <v>6</v>
      </c>
      <c r="G442">
        <v>210</v>
      </c>
      <c r="H442" t="s">
        <v>56</v>
      </c>
      <c r="I442" t="s">
        <v>18</v>
      </c>
      <c r="J442" s="1">
        <v>45574</v>
      </c>
      <c r="K442" t="b">
        <v>0</v>
      </c>
      <c r="L442" t="s">
        <v>30</v>
      </c>
      <c r="M442">
        <v>10</v>
      </c>
      <c r="N442">
        <f>G442/SUMIF(B:B,B442,G:G)*100</f>
        <v>0.32026597326541661</v>
      </c>
      <c r="Q442">
        <f>VLOOKUP(C442, Categories_Pivot_Table!A:B, 2, FALSE)</f>
        <v>23.146341463414632</v>
      </c>
      <c r="T442">
        <f t="shared" si="7"/>
        <v>2024</v>
      </c>
    </row>
    <row r="443" spans="1:20" x14ac:dyDescent="0.2">
      <c r="A443" t="s">
        <v>660</v>
      </c>
      <c r="B443" t="s">
        <v>47</v>
      </c>
      <c r="C443" t="s">
        <v>22</v>
      </c>
      <c r="D443" t="s">
        <v>644</v>
      </c>
      <c r="E443">
        <v>30.5</v>
      </c>
      <c r="F443">
        <v>3</v>
      </c>
      <c r="G443">
        <v>91.5</v>
      </c>
      <c r="H443" t="s">
        <v>56</v>
      </c>
      <c r="I443" t="s">
        <v>18</v>
      </c>
      <c r="J443" s="1">
        <v>44619</v>
      </c>
      <c r="K443" t="b">
        <v>1</v>
      </c>
      <c r="L443" t="s">
        <v>24</v>
      </c>
      <c r="M443">
        <v>2</v>
      </c>
      <c r="N443">
        <f>G443/SUMIF(B:B,B443,G:G)*100</f>
        <v>0.14539271924109767</v>
      </c>
      <c r="Q443">
        <f>VLOOKUP(C443, Categories_Pivot_Table!A:B, 2, FALSE)</f>
        <v>21.505681818181817</v>
      </c>
      <c r="T443">
        <f t="shared" si="7"/>
        <v>2022</v>
      </c>
    </row>
    <row r="444" spans="1:20" x14ac:dyDescent="0.2">
      <c r="A444" t="s">
        <v>661</v>
      </c>
      <c r="B444" t="s">
        <v>90</v>
      </c>
      <c r="C444" t="s">
        <v>74</v>
      </c>
      <c r="D444" t="s">
        <v>346</v>
      </c>
      <c r="E444">
        <v>27.5</v>
      </c>
      <c r="F444">
        <v>5</v>
      </c>
      <c r="G444">
        <v>137.5</v>
      </c>
      <c r="H444" t="s">
        <v>17</v>
      </c>
      <c r="I444" t="s">
        <v>46</v>
      </c>
      <c r="J444" s="1">
        <v>44864</v>
      </c>
      <c r="K444" t="b">
        <v>1</v>
      </c>
      <c r="L444" t="s">
        <v>24</v>
      </c>
      <c r="M444">
        <v>10</v>
      </c>
      <c r="N444">
        <f>G444/SUMIF(B:B,B444,G:G)*100</f>
        <v>0.23249129214433059</v>
      </c>
      <c r="Q444">
        <f>VLOOKUP(C444, Categories_Pivot_Table!A:B, 2, FALSE)</f>
        <v>24.317096165933375</v>
      </c>
      <c r="T444">
        <f t="shared" si="7"/>
        <v>2022</v>
      </c>
    </row>
    <row r="445" spans="1:20" x14ac:dyDescent="0.2">
      <c r="A445" t="s">
        <v>662</v>
      </c>
      <c r="B445" t="s">
        <v>113</v>
      </c>
      <c r="C445" t="s">
        <v>22</v>
      </c>
      <c r="D445" t="s">
        <v>41</v>
      </c>
      <c r="E445">
        <v>23</v>
      </c>
      <c r="F445">
        <v>10</v>
      </c>
      <c r="G445">
        <v>95</v>
      </c>
      <c r="H445" t="s">
        <v>17</v>
      </c>
      <c r="I445" t="s">
        <v>18</v>
      </c>
      <c r="J445" s="1">
        <v>45355</v>
      </c>
      <c r="K445" t="b">
        <v>1</v>
      </c>
      <c r="L445" t="s">
        <v>19</v>
      </c>
      <c r="M445">
        <v>3</v>
      </c>
      <c r="N445">
        <f>G445/SUMIF(B:B,B445,G:G)*100</f>
        <v>0.15642237333904138</v>
      </c>
      <c r="Q445">
        <f>VLOOKUP(C445, Categories_Pivot_Table!A:B, 2, FALSE)</f>
        <v>21.505681818181817</v>
      </c>
      <c r="T445">
        <f t="shared" si="7"/>
        <v>2024</v>
      </c>
    </row>
    <row r="446" spans="1:20" x14ac:dyDescent="0.2">
      <c r="A446" t="s">
        <v>663</v>
      </c>
      <c r="B446" t="s">
        <v>118</v>
      </c>
      <c r="C446" t="s">
        <v>22</v>
      </c>
      <c r="D446" t="s">
        <v>664</v>
      </c>
      <c r="E446">
        <v>24.5</v>
      </c>
      <c r="F446">
        <v>10</v>
      </c>
      <c r="G446">
        <v>245</v>
      </c>
      <c r="H446" t="s">
        <v>29</v>
      </c>
      <c r="I446" t="s">
        <v>18</v>
      </c>
      <c r="J446" s="1">
        <v>45656</v>
      </c>
      <c r="K446" t="b">
        <v>1</v>
      </c>
      <c r="L446" t="s">
        <v>19</v>
      </c>
      <c r="M446">
        <v>12</v>
      </c>
      <c r="N446">
        <f>G446/SUMIF(B:B,B446,G:G)*100</f>
        <v>0.40298041021760944</v>
      </c>
      <c r="Q446">
        <f>VLOOKUP(C446, Categories_Pivot_Table!A:B, 2, FALSE)</f>
        <v>21.505681818181817</v>
      </c>
      <c r="T446">
        <f t="shared" si="7"/>
        <v>2024</v>
      </c>
    </row>
    <row r="447" spans="1:20" x14ac:dyDescent="0.2">
      <c r="A447" t="s">
        <v>665</v>
      </c>
      <c r="B447" t="s">
        <v>90</v>
      </c>
      <c r="C447" t="s">
        <v>38</v>
      </c>
      <c r="D447" t="s">
        <v>404</v>
      </c>
      <c r="E447">
        <v>11</v>
      </c>
      <c r="F447">
        <v>10</v>
      </c>
      <c r="G447">
        <v>110</v>
      </c>
      <c r="H447" t="s">
        <v>29</v>
      </c>
      <c r="I447" t="s">
        <v>46</v>
      </c>
      <c r="J447" s="1">
        <v>44665</v>
      </c>
      <c r="K447" t="b">
        <v>0</v>
      </c>
      <c r="L447" t="s">
        <v>42</v>
      </c>
      <c r="M447">
        <v>4</v>
      </c>
      <c r="N447">
        <f>G447/SUMIF(B:B,B447,G:G)*100</f>
        <v>0.18599303371546447</v>
      </c>
      <c r="Q447">
        <f>VLOOKUP(C447, Categories_Pivot_Table!A:B, 2, FALSE)</f>
        <v>23.088790931989923</v>
      </c>
      <c r="T447">
        <f t="shared" si="7"/>
        <v>2022</v>
      </c>
    </row>
    <row r="448" spans="1:20" x14ac:dyDescent="0.2">
      <c r="A448" t="s">
        <v>666</v>
      </c>
      <c r="B448" t="s">
        <v>128</v>
      </c>
      <c r="C448" t="s">
        <v>48</v>
      </c>
      <c r="D448" t="s">
        <v>195</v>
      </c>
      <c r="E448">
        <v>20</v>
      </c>
      <c r="F448">
        <v>3</v>
      </c>
      <c r="G448">
        <v>60</v>
      </c>
      <c r="H448" t="s">
        <v>17</v>
      </c>
      <c r="I448" t="s">
        <v>18</v>
      </c>
      <c r="J448" s="1">
        <v>45376</v>
      </c>
      <c r="K448" t="b">
        <v>0</v>
      </c>
      <c r="L448" t="s">
        <v>19</v>
      </c>
      <c r="M448">
        <v>3</v>
      </c>
      <c r="N448">
        <f>G448/SUMIF(B:B,B448,G:G)*100</f>
        <v>8.7652661719160863E-2</v>
      </c>
      <c r="Q448">
        <f>VLOOKUP(C448, Categories_Pivot_Table!A:B, 2, FALSE)</f>
        <v>23.348837209302324</v>
      </c>
      <c r="T448">
        <f t="shared" si="7"/>
        <v>2024</v>
      </c>
    </row>
    <row r="449" spans="1:20" x14ac:dyDescent="0.2">
      <c r="A449" t="s">
        <v>667</v>
      </c>
      <c r="B449" t="s">
        <v>81</v>
      </c>
      <c r="C449" t="s">
        <v>15</v>
      </c>
      <c r="D449" t="s">
        <v>494</v>
      </c>
      <c r="E449">
        <v>33.5</v>
      </c>
      <c r="F449">
        <v>4</v>
      </c>
      <c r="G449">
        <v>134</v>
      </c>
      <c r="H449" t="s">
        <v>56</v>
      </c>
      <c r="I449" t="s">
        <v>18</v>
      </c>
      <c r="J449" s="1">
        <v>45017</v>
      </c>
      <c r="K449" t="b">
        <v>0</v>
      </c>
      <c r="L449" t="s">
        <v>35</v>
      </c>
      <c r="M449">
        <v>4</v>
      </c>
      <c r="N449">
        <f>G449/SUMIF(B:B,B449,G:G)*100</f>
        <v>0.21217471162448243</v>
      </c>
      <c r="Q449">
        <f>VLOOKUP(C449, Categories_Pivot_Table!A:B, 2, FALSE)</f>
        <v>23.063808900523561</v>
      </c>
      <c r="T449">
        <f t="shared" si="7"/>
        <v>2023</v>
      </c>
    </row>
    <row r="450" spans="1:20" x14ac:dyDescent="0.2">
      <c r="A450" t="s">
        <v>668</v>
      </c>
      <c r="B450" t="s">
        <v>14</v>
      </c>
      <c r="C450" t="s">
        <v>74</v>
      </c>
      <c r="D450" t="s">
        <v>366</v>
      </c>
      <c r="E450">
        <v>36.5</v>
      </c>
      <c r="F450">
        <v>6</v>
      </c>
      <c r="G450">
        <v>219</v>
      </c>
      <c r="H450" t="s">
        <v>56</v>
      </c>
      <c r="I450" t="s">
        <v>46</v>
      </c>
      <c r="J450" s="1">
        <v>45053</v>
      </c>
      <c r="K450" t="b">
        <v>0</v>
      </c>
      <c r="L450" t="s">
        <v>24</v>
      </c>
      <c r="M450">
        <v>5</v>
      </c>
      <c r="N450">
        <f>G450/SUMIF(B:B,B450,G:G)*100</f>
        <v>0.35654106327382845</v>
      </c>
      <c r="Q450">
        <f>VLOOKUP(C450, Categories_Pivot_Table!A:B, 2, FALSE)</f>
        <v>24.317096165933375</v>
      </c>
      <c r="T450">
        <f t="shared" ref="T450:T513" si="8">YEAR(J450)</f>
        <v>2023</v>
      </c>
    </row>
    <row r="451" spans="1:20" x14ac:dyDescent="0.2">
      <c r="A451" t="s">
        <v>669</v>
      </c>
      <c r="B451" t="s">
        <v>95</v>
      </c>
      <c r="C451" t="s">
        <v>33</v>
      </c>
      <c r="D451" t="s">
        <v>259</v>
      </c>
      <c r="E451">
        <v>33.5</v>
      </c>
      <c r="F451">
        <v>1</v>
      </c>
      <c r="G451">
        <v>33.5</v>
      </c>
      <c r="H451" t="s">
        <v>29</v>
      </c>
      <c r="I451" t="s">
        <v>46</v>
      </c>
      <c r="J451" s="1">
        <v>45430</v>
      </c>
      <c r="K451" t="b">
        <v>1</v>
      </c>
      <c r="L451" t="s">
        <v>35</v>
      </c>
      <c r="M451">
        <v>5</v>
      </c>
      <c r="N451">
        <f>G451/SUMIF(B:B,B451,G:G)*100</f>
        <v>4.9739055551843679E-2</v>
      </c>
      <c r="Q451">
        <f>VLOOKUP(C451, Categories_Pivot_Table!A:B, 2, FALSE)</f>
        <v>23.300574345883856</v>
      </c>
      <c r="T451">
        <f t="shared" si="8"/>
        <v>2024</v>
      </c>
    </row>
    <row r="452" spans="1:20" x14ac:dyDescent="0.2">
      <c r="A452" t="s">
        <v>670</v>
      </c>
      <c r="B452" t="s">
        <v>84</v>
      </c>
      <c r="C452" t="s">
        <v>38</v>
      </c>
      <c r="D452" t="s">
        <v>39</v>
      </c>
      <c r="E452">
        <v>12.5</v>
      </c>
      <c r="F452">
        <v>2</v>
      </c>
      <c r="G452">
        <v>25</v>
      </c>
      <c r="H452" t="s">
        <v>17</v>
      </c>
      <c r="I452" t="s">
        <v>46</v>
      </c>
      <c r="J452" s="1">
        <v>44810</v>
      </c>
      <c r="K452" t="b">
        <v>0</v>
      </c>
      <c r="L452" t="s">
        <v>49</v>
      </c>
      <c r="M452">
        <v>9</v>
      </c>
      <c r="N452">
        <f>G452/SUMIF(B:B,B452,G:G)*100</f>
        <v>4.0474359493261017E-2</v>
      </c>
      <c r="Q452">
        <f>VLOOKUP(C452, Categories_Pivot_Table!A:B, 2, FALSE)</f>
        <v>23.088790931989923</v>
      </c>
      <c r="T452">
        <f t="shared" si="8"/>
        <v>2022</v>
      </c>
    </row>
    <row r="453" spans="1:20" x14ac:dyDescent="0.2">
      <c r="A453" t="s">
        <v>671</v>
      </c>
      <c r="B453" t="s">
        <v>21</v>
      </c>
      <c r="C453" t="s">
        <v>74</v>
      </c>
      <c r="D453" t="s">
        <v>107</v>
      </c>
      <c r="E453">
        <v>35</v>
      </c>
      <c r="F453">
        <v>9</v>
      </c>
      <c r="G453">
        <v>315</v>
      </c>
      <c r="H453" t="s">
        <v>56</v>
      </c>
      <c r="I453" t="s">
        <v>18</v>
      </c>
      <c r="J453" s="1">
        <v>44724</v>
      </c>
      <c r="K453" t="b">
        <v>0</v>
      </c>
      <c r="L453" t="s">
        <v>24</v>
      </c>
      <c r="M453">
        <v>6</v>
      </c>
      <c r="N453">
        <f>G453/SUMIF(B:B,B453,G:G)*100</f>
        <v>0.51026606730652413</v>
      </c>
      <c r="Q453">
        <f>VLOOKUP(C453, Categories_Pivot_Table!A:B, 2, FALSE)</f>
        <v>24.317096165933375</v>
      </c>
      <c r="T453">
        <f t="shared" si="8"/>
        <v>2022</v>
      </c>
    </row>
    <row r="454" spans="1:20" x14ac:dyDescent="0.2">
      <c r="A454" t="s">
        <v>672</v>
      </c>
      <c r="B454" t="s">
        <v>14</v>
      </c>
      <c r="C454" t="s">
        <v>48</v>
      </c>
      <c r="D454" t="s">
        <v>237</v>
      </c>
      <c r="E454">
        <v>11</v>
      </c>
      <c r="F454">
        <v>4</v>
      </c>
      <c r="G454">
        <v>44</v>
      </c>
      <c r="H454" t="s">
        <v>29</v>
      </c>
      <c r="I454" t="s">
        <v>46</v>
      </c>
      <c r="J454" s="1">
        <v>45365</v>
      </c>
      <c r="K454" t="b">
        <v>1</v>
      </c>
      <c r="L454" t="s">
        <v>42</v>
      </c>
      <c r="M454">
        <v>3</v>
      </c>
      <c r="N454">
        <f>G454/SUMIF(B:B,B454,G:G)*100</f>
        <v>7.1633820931728084E-2</v>
      </c>
      <c r="Q454">
        <f>VLOOKUP(C454, Categories_Pivot_Table!A:B, 2, FALSE)</f>
        <v>23.348837209302324</v>
      </c>
      <c r="T454">
        <f t="shared" si="8"/>
        <v>2024</v>
      </c>
    </row>
    <row r="455" spans="1:20" x14ac:dyDescent="0.2">
      <c r="A455" t="s">
        <v>673</v>
      </c>
      <c r="B455" t="s">
        <v>87</v>
      </c>
      <c r="C455" t="s">
        <v>15</v>
      </c>
      <c r="D455" t="s">
        <v>500</v>
      </c>
      <c r="E455">
        <v>17</v>
      </c>
      <c r="F455">
        <v>8</v>
      </c>
      <c r="G455">
        <v>136</v>
      </c>
      <c r="H455" t="s">
        <v>17</v>
      </c>
      <c r="I455" t="s">
        <v>46</v>
      </c>
      <c r="J455" s="1">
        <v>44899</v>
      </c>
      <c r="K455" t="b">
        <v>0</v>
      </c>
      <c r="L455" t="s">
        <v>24</v>
      </c>
      <c r="M455">
        <v>12</v>
      </c>
      <c r="N455">
        <f>G455/SUMIF(B:B,B455,G:G)*100</f>
        <v>0.20911173639620523</v>
      </c>
      <c r="Q455">
        <f>VLOOKUP(C455, Categories_Pivot_Table!A:B, 2, FALSE)</f>
        <v>23.063808900523561</v>
      </c>
      <c r="T455">
        <f t="shared" si="8"/>
        <v>2022</v>
      </c>
    </row>
    <row r="456" spans="1:20" x14ac:dyDescent="0.2">
      <c r="A456" t="s">
        <v>674</v>
      </c>
      <c r="B456" t="s">
        <v>71</v>
      </c>
      <c r="C456" t="s">
        <v>22</v>
      </c>
      <c r="D456" t="s">
        <v>540</v>
      </c>
      <c r="E456">
        <v>36.5</v>
      </c>
      <c r="F456">
        <v>8</v>
      </c>
      <c r="G456">
        <v>292</v>
      </c>
      <c r="H456" t="s">
        <v>29</v>
      </c>
      <c r="I456" t="s">
        <v>18</v>
      </c>
      <c r="J456" s="1">
        <v>45235</v>
      </c>
      <c r="K456" t="b">
        <v>0</v>
      </c>
      <c r="L456" t="s">
        <v>24</v>
      </c>
      <c r="M456">
        <v>11</v>
      </c>
      <c r="N456">
        <f>G456/SUMIF(B:B,B456,G:G)*100</f>
        <v>0.46262922327405237</v>
      </c>
      <c r="Q456">
        <f>VLOOKUP(C456, Categories_Pivot_Table!A:B, 2, FALSE)</f>
        <v>21.505681818181817</v>
      </c>
      <c r="T456">
        <f t="shared" si="8"/>
        <v>2023</v>
      </c>
    </row>
    <row r="457" spans="1:20" x14ac:dyDescent="0.2">
      <c r="A457" t="s">
        <v>675</v>
      </c>
      <c r="B457" t="s">
        <v>21</v>
      </c>
      <c r="C457" t="s">
        <v>38</v>
      </c>
      <c r="D457" t="s">
        <v>489</v>
      </c>
      <c r="E457">
        <v>29</v>
      </c>
      <c r="F457">
        <v>1</v>
      </c>
      <c r="G457">
        <v>29</v>
      </c>
      <c r="H457" t="s">
        <v>56</v>
      </c>
      <c r="I457" t="s">
        <v>18</v>
      </c>
      <c r="J457" s="1">
        <v>45483</v>
      </c>
      <c r="K457" t="b">
        <v>0</v>
      </c>
      <c r="L457" t="s">
        <v>30</v>
      </c>
      <c r="M457">
        <v>7</v>
      </c>
      <c r="N457">
        <f>G457/SUMIF(B:B,B457,G:G)*100</f>
        <v>4.697687603774349E-2</v>
      </c>
      <c r="Q457">
        <f>VLOOKUP(C457, Categories_Pivot_Table!A:B, 2, FALSE)</f>
        <v>23.088790931989923</v>
      </c>
      <c r="T457">
        <f t="shared" si="8"/>
        <v>2024</v>
      </c>
    </row>
    <row r="458" spans="1:20" x14ac:dyDescent="0.2">
      <c r="A458" t="s">
        <v>676</v>
      </c>
      <c r="B458" t="s">
        <v>37</v>
      </c>
      <c r="C458" t="s">
        <v>74</v>
      </c>
      <c r="D458" t="s">
        <v>349</v>
      </c>
      <c r="E458">
        <v>38</v>
      </c>
      <c r="F458">
        <v>10</v>
      </c>
      <c r="G458">
        <v>380</v>
      </c>
      <c r="H458" t="s">
        <v>17</v>
      </c>
      <c r="I458" t="s">
        <v>46</v>
      </c>
      <c r="J458" s="1">
        <v>44791</v>
      </c>
      <c r="K458" t="b">
        <v>0</v>
      </c>
      <c r="L458" t="s">
        <v>42</v>
      </c>
      <c r="M458">
        <v>8</v>
      </c>
      <c r="N458">
        <f>G458/SUMIF(B:B,B458,G:G)*100</f>
        <v>0.5673801222853474</v>
      </c>
      <c r="Q458">
        <f>VLOOKUP(C458, Categories_Pivot_Table!A:B, 2, FALSE)</f>
        <v>24.317096165933375</v>
      </c>
      <c r="T458">
        <f t="shared" si="8"/>
        <v>2022</v>
      </c>
    </row>
    <row r="459" spans="1:20" x14ac:dyDescent="0.2">
      <c r="A459" t="s">
        <v>677</v>
      </c>
      <c r="B459" t="s">
        <v>47</v>
      </c>
      <c r="C459" t="s">
        <v>48</v>
      </c>
      <c r="D459" t="s">
        <v>294</v>
      </c>
      <c r="E459">
        <v>6.5</v>
      </c>
      <c r="F459">
        <v>9</v>
      </c>
      <c r="G459">
        <v>58.5</v>
      </c>
      <c r="H459" t="s">
        <v>17</v>
      </c>
      <c r="I459" t="s">
        <v>18</v>
      </c>
      <c r="J459" s="1">
        <v>45119</v>
      </c>
      <c r="K459" t="b">
        <v>0</v>
      </c>
      <c r="L459" t="s">
        <v>30</v>
      </c>
      <c r="M459">
        <v>7</v>
      </c>
      <c r="N459">
        <f>G459/SUMIF(B:B,B459,G:G)*100</f>
        <v>9.2956000826275573E-2</v>
      </c>
      <c r="Q459">
        <f>VLOOKUP(C459, Categories_Pivot_Table!A:B, 2, FALSE)</f>
        <v>23.348837209302324</v>
      </c>
      <c r="T459">
        <f t="shared" si="8"/>
        <v>2023</v>
      </c>
    </row>
    <row r="460" spans="1:20" x14ac:dyDescent="0.2">
      <c r="A460" t="s">
        <v>678</v>
      </c>
      <c r="B460" t="s">
        <v>37</v>
      </c>
      <c r="C460" t="s">
        <v>74</v>
      </c>
      <c r="D460" t="s">
        <v>321</v>
      </c>
      <c r="E460">
        <v>32</v>
      </c>
      <c r="F460">
        <v>2</v>
      </c>
      <c r="G460">
        <v>64</v>
      </c>
      <c r="H460" t="s">
        <v>56</v>
      </c>
      <c r="I460" t="s">
        <v>46</v>
      </c>
      <c r="J460" s="1">
        <v>44965</v>
      </c>
      <c r="K460" t="b">
        <v>1</v>
      </c>
      <c r="L460" t="s">
        <v>30</v>
      </c>
      <c r="M460">
        <v>2</v>
      </c>
      <c r="N460">
        <f>G460/SUMIF(B:B,B460,G:G)*100</f>
        <v>9.5558757437532199E-2</v>
      </c>
      <c r="Q460">
        <f>VLOOKUP(C460, Categories_Pivot_Table!A:B, 2, FALSE)</f>
        <v>24.317096165933375</v>
      </c>
      <c r="T460">
        <f t="shared" si="8"/>
        <v>2023</v>
      </c>
    </row>
    <row r="461" spans="1:20" x14ac:dyDescent="0.2">
      <c r="A461" t="s">
        <v>679</v>
      </c>
      <c r="B461" t="s">
        <v>81</v>
      </c>
      <c r="C461" t="s">
        <v>22</v>
      </c>
      <c r="D461" t="s">
        <v>23</v>
      </c>
      <c r="E461">
        <v>29</v>
      </c>
      <c r="F461">
        <v>5</v>
      </c>
      <c r="G461">
        <v>145</v>
      </c>
      <c r="H461" t="s">
        <v>56</v>
      </c>
      <c r="I461" t="s">
        <v>46</v>
      </c>
      <c r="J461" s="1">
        <v>44585</v>
      </c>
      <c r="K461" t="b">
        <v>0</v>
      </c>
      <c r="L461" t="s">
        <v>19</v>
      </c>
      <c r="M461">
        <v>1</v>
      </c>
      <c r="N461">
        <f>G461/SUMIF(B:B,B461,G:G)*100</f>
        <v>0.22959203869813397</v>
      </c>
      <c r="Q461">
        <f>VLOOKUP(C461, Categories_Pivot_Table!A:B, 2, FALSE)</f>
        <v>21.505681818181817</v>
      </c>
      <c r="T461">
        <f t="shared" si="8"/>
        <v>2022</v>
      </c>
    </row>
    <row r="462" spans="1:20" x14ac:dyDescent="0.2">
      <c r="A462" t="s">
        <v>680</v>
      </c>
      <c r="B462" t="s">
        <v>173</v>
      </c>
      <c r="C462" t="s">
        <v>38</v>
      </c>
      <c r="D462" t="s">
        <v>362</v>
      </c>
      <c r="E462">
        <v>41</v>
      </c>
      <c r="F462">
        <v>3</v>
      </c>
      <c r="G462">
        <v>123</v>
      </c>
      <c r="H462" t="s">
        <v>56</v>
      </c>
      <c r="I462" t="s">
        <v>18</v>
      </c>
      <c r="J462" s="1">
        <v>45287</v>
      </c>
      <c r="K462" t="b">
        <v>1</v>
      </c>
      <c r="L462" t="s">
        <v>30</v>
      </c>
      <c r="M462">
        <v>12</v>
      </c>
      <c r="N462">
        <f>G462/SUMIF(B:B,B462,G:G)*100</f>
        <v>0.20226603739455035</v>
      </c>
      <c r="Q462">
        <f>VLOOKUP(C462, Categories_Pivot_Table!A:B, 2, FALSE)</f>
        <v>23.088790931989923</v>
      </c>
      <c r="T462">
        <f t="shared" si="8"/>
        <v>2023</v>
      </c>
    </row>
    <row r="463" spans="1:20" x14ac:dyDescent="0.2">
      <c r="A463" t="s">
        <v>681</v>
      </c>
      <c r="B463" t="s">
        <v>173</v>
      </c>
      <c r="C463" t="s">
        <v>135</v>
      </c>
      <c r="D463" t="s">
        <v>292</v>
      </c>
      <c r="E463">
        <v>12.5</v>
      </c>
      <c r="F463">
        <v>5</v>
      </c>
      <c r="G463">
        <v>62.5</v>
      </c>
      <c r="H463" t="s">
        <v>29</v>
      </c>
      <c r="I463" t="s">
        <v>18</v>
      </c>
      <c r="J463" s="1">
        <v>45224</v>
      </c>
      <c r="K463" t="b">
        <v>1</v>
      </c>
      <c r="L463" t="s">
        <v>30</v>
      </c>
      <c r="M463">
        <v>10</v>
      </c>
      <c r="N463">
        <f>G463/SUMIF(B:B,B463,G:G)*100</f>
        <v>0.10277745802568614</v>
      </c>
      <c r="Q463">
        <f>VLOOKUP(C463, Categories_Pivot_Table!A:B, 2, FALSE)</f>
        <v>23.146341463414632</v>
      </c>
      <c r="T463">
        <f t="shared" si="8"/>
        <v>2023</v>
      </c>
    </row>
    <row r="464" spans="1:20" x14ac:dyDescent="0.2">
      <c r="A464" t="s">
        <v>682</v>
      </c>
      <c r="B464" t="s">
        <v>173</v>
      </c>
      <c r="C464" t="s">
        <v>48</v>
      </c>
      <c r="D464" t="s">
        <v>294</v>
      </c>
      <c r="E464">
        <v>6.5</v>
      </c>
      <c r="F464">
        <v>1</v>
      </c>
      <c r="G464">
        <v>6.5</v>
      </c>
      <c r="H464" t="s">
        <v>56</v>
      </c>
      <c r="I464" t="s">
        <v>18</v>
      </c>
      <c r="J464" s="1">
        <v>45110</v>
      </c>
      <c r="K464" t="b">
        <v>0</v>
      </c>
      <c r="L464" t="s">
        <v>19</v>
      </c>
      <c r="M464">
        <v>7</v>
      </c>
      <c r="N464">
        <f>G464/SUMIF(B:B,B464,G:G)*100</f>
        <v>1.0688855634671358E-2</v>
      </c>
      <c r="Q464">
        <f>VLOOKUP(C464, Categories_Pivot_Table!A:B, 2, FALSE)</f>
        <v>23.348837209302324</v>
      </c>
      <c r="T464">
        <f t="shared" si="8"/>
        <v>2023</v>
      </c>
    </row>
    <row r="465" spans="1:20" x14ac:dyDescent="0.2">
      <c r="A465" t="s">
        <v>683</v>
      </c>
      <c r="B465" t="s">
        <v>51</v>
      </c>
      <c r="C465" t="s">
        <v>38</v>
      </c>
      <c r="D465" t="s">
        <v>165</v>
      </c>
      <c r="E465">
        <v>36.5</v>
      </c>
      <c r="F465">
        <v>1</v>
      </c>
      <c r="G465">
        <v>36.5</v>
      </c>
      <c r="H465" t="s">
        <v>56</v>
      </c>
      <c r="I465" t="s">
        <v>18</v>
      </c>
      <c r="J465" s="1">
        <v>44742</v>
      </c>
      <c r="K465" t="b">
        <v>1</v>
      </c>
      <c r="L465" t="s">
        <v>42</v>
      </c>
      <c r="M465">
        <v>6</v>
      </c>
      <c r="N465">
        <f>G465/SUMIF(B:B,B465,G:G)*100</f>
        <v>5.65830064954191E-2</v>
      </c>
      <c r="Q465">
        <f>VLOOKUP(C465, Categories_Pivot_Table!A:B, 2, FALSE)</f>
        <v>23.088790931989923</v>
      </c>
      <c r="T465">
        <f t="shared" si="8"/>
        <v>2022</v>
      </c>
    </row>
    <row r="466" spans="1:20" x14ac:dyDescent="0.2">
      <c r="A466" t="s">
        <v>684</v>
      </c>
      <c r="B466" t="s">
        <v>121</v>
      </c>
      <c r="C466" t="s">
        <v>15</v>
      </c>
      <c r="D466" t="s">
        <v>171</v>
      </c>
      <c r="E466">
        <v>21.5</v>
      </c>
      <c r="F466">
        <v>5</v>
      </c>
      <c r="G466">
        <v>107.5</v>
      </c>
      <c r="H466" t="s">
        <v>17</v>
      </c>
      <c r="I466" t="s">
        <v>18</v>
      </c>
      <c r="J466" s="1">
        <v>45060</v>
      </c>
      <c r="K466" t="b">
        <v>1</v>
      </c>
      <c r="L466" t="s">
        <v>24</v>
      </c>
      <c r="M466">
        <v>5</v>
      </c>
      <c r="N466">
        <f>G466/SUMIF(B:B,B466,G:G)*100</f>
        <v>0.16394567679062994</v>
      </c>
      <c r="Q466">
        <f>VLOOKUP(C466, Categories_Pivot_Table!A:B, 2, FALSE)</f>
        <v>23.063808900523561</v>
      </c>
      <c r="T466">
        <f t="shared" si="8"/>
        <v>2023</v>
      </c>
    </row>
    <row r="467" spans="1:20" x14ac:dyDescent="0.2">
      <c r="A467" t="s">
        <v>685</v>
      </c>
      <c r="B467" t="s">
        <v>106</v>
      </c>
      <c r="C467" t="s">
        <v>33</v>
      </c>
      <c r="D467" t="s">
        <v>269</v>
      </c>
      <c r="E467">
        <v>12.5</v>
      </c>
      <c r="F467">
        <v>8</v>
      </c>
      <c r="G467">
        <v>100</v>
      </c>
      <c r="H467" t="s">
        <v>29</v>
      </c>
      <c r="I467" t="s">
        <v>18</v>
      </c>
      <c r="J467" s="1">
        <v>45355</v>
      </c>
      <c r="K467" t="b">
        <v>0</v>
      </c>
      <c r="L467" t="s">
        <v>19</v>
      </c>
      <c r="M467">
        <v>3</v>
      </c>
      <c r="N467">
        <f>G467/SUMIF(B:B,B467,G:G)*100</f>
        <v>0.16297262059973924</v>
      </c>
      <c r="Q467">
        <f>VLOOKUP(C467, Categories_Pivot_Table!A:B, 2, FALSE)</f>
        <v>23.300574345883856</v>
      </c>
      <c r="T467">
        <f t="shared" si="8"/>
        <v>2024</v>
      </c>
    </row>
    <row r="468" spans="1:20" x14ac:dyDescent="0.2">
      <c r="A468" t="s">
        <v>686</v>
      </c>
      <c r="B468" t="s">
        <v>95</v>
      </c>
      <c r="C468" t="s">
        <v>135</v>
      </c>
      <c r="D468" t="s">
        <v>333</v>
      </c>
      <c r="E468">
        <v>20</v>
      </c>
      <c r="F468">
        <v>4</v>
      </c>
      <c r="G468">
        <v>80</v>
      </c>
      <c r="H468" t="s">
        <v>29</v>
      </c>
      <c r="I468" t="s">
        <v>18</v>
      </c>
      <c r="J468" s="1">
        <v>45018</v>
      </c>
      <c r="K468" t="b">
        <v>0</v>
      </c>
      <c r="L468" t="s">
        <v>24</v>
      </c>
      <c r="M468">
        <v>4</v>
      </c>
      <c r="N468">
        <f>G468/SUMIF(B:B,B468,G:G)*100</f>
        <v>0.11877983415365656</v>
      </c>
      <c r="Q468">
        <f>VLOOKUP(C468, Categories_Pivot_Table!A:B, 2, FALSE)</f>
        <v>23.146341463414632</v>
      </c>
      <c r="T468">
        <f t="shared" si="8"/>
        <v>2023</v>
      </c>
    </row>
    <row r="469" spans="1:20" x14ac:dyDescent="0.2">
      <c r="A469" t="s">
        <v>687</v>
      </c>
      <c r="B469" t="s">
        <v>95</v>
      </c>
      <c r="C469" t="s">
        <v>22</v>
      </c>
      <c r="D469" t="s">
        <v>272</v>
      </c>
      <c r="E469">
        <v>5</v>
      </c>
      <c r="F469">
        <v>6</v>
      </c>
      <c r="G469">
        <v>30</v>
      </c>
      <c r="H469" t="s">
        <v>29</v>
      </c>
      <c r="I469" t="s">
        <v>18</v>
      </c>
      <c r="J469" s="1">
        <v>44711</v>
      </c>
      <c r="K469" t="b">
        <v>1</v>
      </c>
      <c r="L469" t="s">
        <v>19</v>
      </c>
      <c r="M469">
        <v>5</v>
      </c>
      <c r="N469">
        <f>G469/SUMIF(B:B,B469,G:G)*100</f>
        <v>4.454243780762121E-2</v>
      </c>
      <c r="Q469">
        <f>VLOOKUP(C469, Categories_Pivot_Table!A:B, 2, FALSE)</f>
        <v>21.505681818181817</v>
      </c>
      <c r="T469">
        <f t="shared" si="8"/>
        <v>2022</v>
      </c>
    </row>
    <row r="470" spans="1:20" x14ac:dyDescent="0.2">
      <c r="A470" t="s">
        <v>688</v>
      </c>
      <c r="B470" t="s">
        <v>73</v>
      </c>
      <c r="C470" t="s">
        <v>48</v>
      </c>
      <c r="D470" t="s">
        <v>689</v>
      </c>
      <c r="E470">
        <v>21.5</v>
      </c>
      <c r="F470">
        <v>8</v>
      </c>
      <c r="G470">
        <v>172</v>
      </c>
      <c r="H470" t="s">
        <v>56</v>
      </c>
      <c r="I470" t="s">
        <v>18</v>
      </c>
      <c r="J470" s="1">
        <v>45575</v>
      </c>
      <c r="K470" t="b">
        <v>1</v>
      </c>
      <c r="L470" t="s">
        <v>42</v>
      </c>
      <c r="M470">
        <v>10</v>
      </c>
      <c r="N470">
        <f>G470/SUMIF(B:B,B470,G:G)*100</f>
        <v>0.29714344945538096</v>
      </c>
      <c r="Q470">
        <f>VLOOKUP(C470, Categories_Pivot_Table!A:B, 2, FALSE)</f>
        <v>23.348837209302324</v>
      </c>
      <c r="T470">
        <f t="shared" si="8"/>
        <v>2024</v>
      </c>
    </row>
    <row r="471" spans="1:20" x14ac:dyDescent="0.2">
      <c r="A471" t="s">
        <v>690</v>
      </c>
      <c r="B471" t="s">
        <v>54</v>
      </c>
      <c r="C471" t="s">
        <v>38</v>
      </c>
      <c r="D471" t="s">
        <v>473</v>
      </c>
      <c r="E471">
        <v>23</v>
      </c>
      <c r="F471">
        <v>2</v>
      </c>
      <c r="G471">
        <v>46</v>
      </c>
      <c r="H471" t="s">
        <v>17</v>
      </c>
      <c r="I471" t="s">
        <v>46</v>
      </c>
      <c r="J471" s="1">
        <v>44848</v>
      </c>
      <c r="K471" t="b">
        <v>0</v>
      </c>
      <c r="L471" t="s">
        <v>65</v>
      </c>
      <c r="M471">
        <v>10</v>
      </c>
      <c r="N471">
        <f>G471/SUMIF(B:B,B471,G:G)*100</f>
        <v>8.0482193314729111E-2</v>
      </c>
      <c r="Q471">
        <f>VLOOKUP(C471, Categories_Pivot_Table!A:B, 2, FALSE)</f>
        <v>23.088790931989923</v>
      </c>
      <c r="T471">
        <f t="shared" si="8"/>
        <v>2022</v>
      </c>
    </row>
    <row r="472" spans="1:20" x14ac:dyDescent="0.2">
      <c r="A472" t="s">
        <v>691</v>
      </c>
      <c r="B472" t="s">
        <v>47</v>
      </c>
      <c r="C472" t="s">
        <v>27</v>
      </c>
      <c r="D472" t="s">
        <v>538</v>
      </c>
      <c r="E472">
        <v>11</v>
      </c>
      <c r="F472">
        <v>5</v>
      </c>
      <c r="G472">
        <v>55</v>
      </c>
      <c r="H472" t="s">
        <v>17</v>
      </c>
      <c r="I472" t="s">
        <v>46</v>
      </c>
      <c r="J472" s="1">
        <v>44851</v>
      </c>
      <c r="K472" t="b">
        <v>1</v>
      </c>
      <c r="L472" t="s">
        <v>19</v>
      </c>
      <c r="M472">
        <v>10</v>
      </c>
      <c r="N472">
        <f>G472/SUMIF(B:B,B472,G:G)*100</f>
        <v>8.7394530691370195E-2</v>
      </c>
      <c r="Q472">
        <f>VLOOKUP(C472, Categories_Pivot_Table!A:B, 2, FALSE)</f>
        <v>25.013711734693878</v>
      </c>
      <c r="T472">
        <f t="shared" si="8"/>
        <v>2022</v>
      </c>
    </row>
    <row r="473" spans="1:20" x14ac:dyDescent="0.2">
      <c r="A473" t="s">
        <v>692</v>
      </c>
      <c r="B473" t="s">
        <v>21</v>
      </c>
      <c r="C473" t="s">
        <v>22</v>
      </c>
      <c r="D473" t="s">
        <v>41</v>
      </c>
      <c r="E473">
        <v>23</v>
      </c>
      <c r="F473">
        <v>2</v>
      </c>
      <c r="G473">
        <v>61</v>
      </c>
      <c r="H473" t="s">
        <v>17</v>
      </c>
      <c r="I473" t="s">
        <v>18</v>
      </c>
      <c r="J473" s="1">
        <v>45278</v>
      </c>
      <c r="K473" t="b">
        <v>0</v>
      </c>
      <c r="L473" t="s">
        <v>19</v>
      </c>
      <c r="M473">
        <v>12</v>
      </c>
      <c r="N473">
        <f>G473/SUMIF(B:B,B473,G:G)*100</f>
        <v>9.8813428906977696E-2</v>
      </c>
      <c r="Q473">
        <f>VLOOKUP(C473, Categories_Pivot_Table!A:B, 2, FALSE)</f>
        <v>21.505681818181817</v>
      </c>
      <c r="T473">
        <f t="shared" si="8"/>
        <v>2023</v>
      </c>
    </row>
    <row r="474" spans="1:20" x14ac:dyDescent="0.2">
      <c r="A474" t="s">
        <v>693</v>
      </c>
      <c r="B474" t="s">
        <v>51</v>
      </c>
      <c r="C474" t="s">
        <v>15</v>
      </c>
      <c r="D474" t="s">
        <v>570</v>
      </c>
      <c r="E474">
        <v>6.5</v>
      </c>
      <c r="F474">
        <v>10</v>
      </c>
      <c r="G474">
        <v>65</v>
      </c>
      <c r="H474" t="s">
        <v>29</v>
      </c>
      <c r="I474" t="s">
        <v>18</v>
      </c>
      <c r="J474" s="1">
        <v>45462</v>
      </c>
      <c r="K474" t="b">
        <v>0</v>
      </c>
      <c r="L474" t="s">
        <v>30</v>
      </c>
      <c r="M474">
        <v>6</v>
      </c>
      <c r="N474">
        <f>G474/SUMIF(B:B,B474,G:G)*100</f>
        <v>0.10076425814252717</v>
      </c>
      <c r="Q474">
        <f>VLOOKUP(C474, Categories_Pivot_Table!A:B, 2, FALSE)</f>
        <v>23.063808900523561</v>
      </c>
      <c r="T474">
        <f t="shared" si="8"/>
        <v>2024</v>
      </c>
    </row>
    <row r="475" spans="1:20" x14ac:dyDescent="0.2">
      <c r="A475" t="s">
        <v>694</v>
      </c>
      <c r="B475" t="s">
        <v>106</v>
      </c>
      <c r="C475" t="s">
        <v>33</v>
      </c>
      <c r="D475" t="s">
        <v>34</v>
      </c>
      <c r="E475">
        <v>27.5</v>
      </c>
      <c r="F475">
        <v>2</v>
      </c>
      <c r="G475">
        <v>55</v>
      </c>
      <c r="H475" t="s">
        <v>29</v>
      </c>
      <c r="I475" t="s">
        <v>46</v>
      </c>
      <c r="J475" s="1">
        <v>45170</v>
      </c>
      <c r="K475" t="b">
        <v>1</v>
      </c>
      <c r="L475" t="s">
        <v>65</v>
      </c>
      <c r="M475">
        <v>9</v>
      </c>
      <c r="N475">
        <f>G475/SUMIF(B:B,B475,G:G)*100</f>
        <v>8.9634941329856582E-2</v>
      </c>
      <c r="Q475">
        <f>VLOOKUP(C475, Categories_Pivot_Table!A:B, 2, FALSE)</f>
        <v>23.300574345883856</v>
      </c>
      <c r="T475">
        <f t="shared" si="8"/>
        <v>2023</v>
      </c>
    </row>
    <row r="476" spans="1:20" x14ac:dyDescent="0.2">
      <c r="A476" t="s">
        <v>695</v>
      </c>
      <c r="B476" t="s">
        <v>90</v>
      </c>
      <c r="C476" t="s">
        <v>48</v>
      </c>
      <c r="D476" t="s">
        <v>595</v>
      </c>
      <c r="E476">
        <v>17</v>
      </c>
      <c r="F476">
        <v>9</v>
      </c>
      <c r="G476">
        <v>153</v>
      </c>
      <c r="H476" t="s">
        <v>17</v>
      </c>
      <c r="I476" t="s">
        <v>46</v>
      </c>
      <c r="J476" s="1">
        <v>45377</v>
      </c>
      <c r="K476" t="b">
        <v>0</v>
      </c>
      <c r="L476" t="s">
        <v>49</v>
      </c>
      <c r="M476">
        <v>3</v>
      </c>
      <c r="N476">
        <f>G476/SUMIF(B:B,B476,G:G)*100</f>
        <v>0.25869940144060061</v>
      </c>
      <c r="Q476">
        <f>VLOOKUP(C476, Categories_Pivot_Table!A:B, 2, FALSE)</f>
        <v>23.348837209302324</v>
      </c>
      <c r="T476">
        <f t="shared" si="8"/>
        <v>2024</v>
      </c>
    </row>
    <row r="477" spans="1:20" x14ac:dyDescent="0.2">
      <c r="A477" t="s">
        <v>696</v>
      </c>
      <c r="B477" t="s">
        <v>63</v>
      </c>
      <c r="C477" t="s">
        <v>33</v>
      </c>
      <c r="D477" t="s">
        <v>209</v>
      </c>
      <c r="E477">
        <v>24.5</v>
      </c>
      <c r="F477">
        <v>10</v>
      </c>
      <c r="G477">
        <v>245</v>
      </c>
      <c r="H477" t="s">
        <v>17</v>
      </c>
      <c r="I477" t="s">
        <v>18</v>
      </c>
      <c r="J477" s="1">
        <v>45449</v>
      </c>
      <c r="K477" t="b">
        <v>0</v>
      </c>
      <c r="L477" t="s">
        <v>42</v>
      </c>
      <c r="M477">
        <v>6</v>
      </c>
      <c r="N477">
        <f>G477/SUMIF(B:B,B477,G:G)*100</f>
        <v>0.40477134549299504</v>
      </c>
      <c r="Q477">
        <f>VLOOKUP(C477, Categories_Pivot_Table!A:B, 2, FALSE)</f>
        <v>23.300574345883856</v>
      </c>
      <c r="T477">
        <f t="shared" si="8"/>
        <v>2024</v>
      </c>
    </row>
    <row r="478" spans="1:20" x14ac:dyDescent="0.2">
      <c r="A478" t="s">
        <v>697</v>
      </c>
      <c r="B478" t="s">
        <v>128</v>
      </c>
      <c r="C478" t="s">
        <v>48</v>
      </c>
      <c r="D478" t="s">
        <v>339</v>
      </c>
      <c r="E478">
        <v>29</v>
      </c>
      <c r="F478">
        <v>1</v>
      </c>
      <c r="G478">
        <v>29</v>
      </c>
      <c r="H478" t="s">
        <v>56</v>
      </c>
      <c r="I478" t="s">
        <v>46</v>
      </c>
      <c r="J478" s="1">
        <v>44605</v>
      </c>
      <c r="K478" t="b">
        <v>1</v>
      </c>
      <c r="L478" t="s">
        <v>24</v>
      </c>
      <c r="M478">
        <v>2</v>
      </c>
      <c r="N478">
        <f>G478/SUMIF(B:B,B478,G:G)*100</f>
        <v>4.2365453164261088E-2</v>
      </c>
      <c r="Q478">
        <f>VLOOKUP(C478, Categories_Pivot_Table!A:B, 2, FALSE)</f>
        <v>23.348837209302324</v>
      </c>
      <c r="T478">
        <f t="shared" si="8"/>
        <v>2022</v>
      </c>
    </row>
    <row r="479" spans="1:20" x14ac:dyDescent="0.2">
      <c r="A479" t="s">
        <v>698</v>
      </c>
      <c r="B479" t="s">
        <v>104</v>
      </c>
      <c r="C479" t="s">
        <v>74</v>
      </c>
      <c r="D479" t="s">
        <v>107</v>
      </c>
      <c r="E479">
        <v>35</v>
      </c>
      <c r="F479">
        <v>6</v>
      </c>
      <c r="G479">
        <v>210</v>
      </c>
      <c r="H479" t="s">
        <v>56</v>
      </c>
      <c r="I479" t="s">
        <v>46</v>
      </c>
      <c r="J479" s="1">
        <v>45293</v>
      </c>
      <c r="K479" t="b">
        <v>0</v>
      </c>
      <c r="L479" t="s">
        <v>49</v>
      </c>
      <c r="M479">
        <v>1</v>
      </c>
      <c r="N479">
        <f>G479/SUMIF(B:B,B479,G:G)*100</f>
        <v>0.34128028862561555</v>
      </c>
      <c r="Q479">
        <f>VLOOKUP(C479, Categories_Pivot_Table!A:B, 2, FALSE)</f>
        <v>24.317096165933375</v>
      </c>
      <c r="T479">
        <f t="shared" si="8"/>
        <v>2024</v>
      </c>
    </row>
    <row r="480" spans="1:20" x14ac:dyDescent="0.2">
      <c r="A480" t="s">
        <v>699</v>
      </c>
      <c r="B480" t="s">
        <v>90</v>
      </c>
      <c r="C480" t="s">
        <v>22</v>
      </c>
      <c r="D480" t="s">
        <v>286</v>
      </c>
      <c r="E480">
        <v>20</v>
      </c>
      <c r="F480">
        <v>4</v>
      </c>
      <c r="G480">
        <v>80</v>
      </c>
      <c r="H480" t="s">
        <v>17</v>
      </c>
      <c r="I480" t="s">
        <v>18</v>
      </c>
      <c r="J480" s="1">
        <v>44703</v>
      </c>
      <c r="K480" t="b">
        <v>0</v>
      </c>
      <c r="L480" t="s">
        <v>24</v>
      </c>
      <c r="M480">
        <v>5</v>
      </c>
      <c r="N480">
        <f>G480/SUMIF(B:B,B480,G:G)*100</f>
        <v>0.13526766088397416</v>
      </c>
      <c r="Q480">
        <f>VLOOKUP(C480, Categories_Pivot_Table!A:B, 2, FALSE)</f>
        <v>21.505681818181817</v>
      </c>
      <c r="T480">
        <f t="shared" si="8"/>
        <v>2022</v>
      </c>
    </row>
    <row r="481" spans="1:20" x14ac:dyDescent="0.2">
      <c r="A481" t="s">
        <v>700</v>
      </c>
      <c r="B481" t="s">
        <v>87</v>
      </c>
      <c r="C481" t="s">
        <v>22</v>
      </c>
      <c r="D481" t="s">
        <v>527</v>
      </c>
      <c r="E481">
        <v>23</v>
      </c>
      <c r="F481">
        <v>6</v>
      </c>
      <c r="G481">
        <v>138</v>
      </c>
      <c r="H481" t="s">
        <v>29</v>
      </c>
      <c r="I481" t="s">
        <v>18</v>
      </c>
      <c r="J481" s="1">
        <v>44816</v>
      </c>
      <c r="K481" t="b">
        <v>0</v>
      </c>
      <c r="L481" t="s">
        <v>19</v>
      </c>
      <c r="M481">
        <v>9</v>
      </c>
      <c r="N481">
        <f>G481/SUMIF(B:B,B481,G:G)*100</f>
        <v>0.2121869089902671</v>
      </c>
      <c r="Q481">
        <f>VLOOKUP(C481, Categories_Pivot_Table!A:B, 2, FALSE)</f>
        <v>21.505681818181817</v>
      </c>
      <c r="T481">
        <f t="shared" si="8"/>
        <v>2022</v>
      </c>
    </row>
    <row r="482" spans="1:20" x14ac:dyDescent="0.2">
      <c r="A482" t="s">
        <v>701</v>
      </c>
      <c r="B482" t="s">
        <v>14</v>
      </c>
      <c r="C482" t="s">
        <v>48</v>
      </c>
      <c r="D482" t="s">
        <v>195</v>
      </c>
      <c r="E482">
        <v>20</v>
      </c>
      <c r="F482">
        <v>3</v>
      </c>
      <c r="G482">
        <v>60</v>
      </c>
      <c r="H482" t="s">
        <v>29</v>
      </c>
      <c r="I482" t="s">
        <v>18</v>
      </c>
      <c r="J482" s="1">
        <v>44719</v>
      </c>
      <c r="K482" t="b">
        <v>0</v>
      </c>
      <c r="L482" t="s">
        <v>49</v>
      </c>
      <c r="M482">
        <v>6</v>
      </c>
      <c r="N482">
        <f>G482/SUMIF(B:B,B482,G:G)*100</f>
        <v>9.7682483088720115E-2</v>
      </c>
      <c r="Q482">
        <f>VLOOKUP(C482, Categories_Pivot_Table!A:B, 2, FALSE)</f>
        <v>23.348837209302324</v>
      </c>
      <c r="T482">
        <f t="shared" si="8"/>
        <v>2022</v>
      </c>
    </row>
    <row r="483" spans="1:20" x14ac:dyDescent="0.2">
      <c r="A483" t="s">
        <v>702</v>
      </c>
      <c r="B483" t="s">
        <v>32</v>
      </c>
      <c r="C483" t="s">
        <v>74</v>
      </c>
      <c r="D483" t="s">
        <v>82</v>
      </c>
      <c r="E483">
        <v>9.5</v>
      </c>
      <c r="F483">
        <v>10</v>
      </c>
      <c r="G483">
        <v>95</v>
      </c>
      <c r="H483" t="s">
        <v>56</v>
      </c>
      <c r="I483" t="s">
        <v>46</v>
      </c>
      <c r="J483" s="1">
        <v>45470</v>
      </c>
      <c r="K483" t="b">
        <v>1</v>
      </c>
      <c r="L483" t="s">
        <v>42</v>
      </c>
      <c r="M483">
        <v>6</v>
      </c>
      <c r="N483">
        <f>G483/SUMIF(B:B,B483,G:G)*100</f>
        <v>0.16202618001961369</v>
      </c>
      <c r="Q483">
        <f>VLOOKUP(C483, Categories_Pivot_Table!A:B, 2, FALSE)</f>
        <v>24.317096165933375</v>
      </c>
      <c r="T483">
        <f t="shared" si="8"/>
        <v>2024</v>
      </c>
    </row>
    <row r="484" spans="1:20" x14ac:dyDescent="0.2">
      <c r="A484" t="s">
        <v>703</v>
      </c>
      <c r="B484" t="s">
        <v>95</v>
      </c>
      <c r="C484" t="s">
        <v>48</v>
      </c>
      <c r="D484" t="s">
        <v>203</v>
      </c>
      <c r="E484">
        <v>39.5</v>
      </c>
      <c r="F484">
        <v>2</v>
      </c>
      <c r="G484">
        <v>79</v>
      </c>
      <c r="H484" t="s">
        <v>29</v>
      </c>
      <c r="I484" t="s">
        <v>18</v>
      </c>
      <c r="J484" s="1">
        <v>45165</v>
      </c>
      <c r="K484" t="b">
        <v>0</v>
      </c>
      <c r="L484" t="s">
        <v>24</v>
      </c>
      <c r="M484">
        <v>8</v>
      </c>
      <c r="N484">
        <f>G484/SUMIF(B:B,B484,G:G)*100</f>
        <v>0.11729508622673585</v>
      </c>
      <c r="Q484">
        <f>VLOOKUP(C484, Categories_Pivot_Table!A:B, 2, FALSE)</f>
        <v>23.348837209302324</v>
      </c>
      <c r="T484">
        <f t="shared" si="8"/>
        <v>2023</v>
      </c>
    </row>
    <row r="485" spans="1:20" x14ac:dyDescent="0.2">
      <c r="A485" t="s">
        <v>704</v>
      </c>
      <c r="B485" t="s">
        <v>26</v>
      </c>
      <c r="C485" t="s">
        <v>135</v>
      </c>
      <c r="D485" t="s">
        <v>154</v>
      </c>
      <c r="E485">
        <v>26</v>
      </c>
      <c r="F485">
        <v>3</v>
      </c>
      <c r="G485">
        <v>78</v>
      </c>
      <c r="H485" t="s">
        <v>29</v>
      </c>
      <c r="I485" t="s">
        <v>18</v>
      </c>
      <c r="J485" s="1">
        <v>45040</v>
      </c>
      <c r="K485" t="b">
        <v>1</v>
      </c>
      <c r="L485" t="s">
        <v>19</v>
      </c>
      <c r="M485">
        <v>4</v>
      </c>
      <c r="N485">
        <f>G485/SUMIF(B:B,B485,G:G)*100</f>
        <v>0.12571216748728775</v>
      </c>
      <c r="Q485">
        <f>VLOOKUP(C485, Categories_Pivot_Table!A:B, 2, FALSE)</f>
        <v>23.146341463414632</v>
      </c>
      <c r="T485">
        <f t="shared" si="8"/>
        <v>2023</v>
      </c>
    </row>
    <row r="486" spans="1:20" x14ac:dyDescent="0.2">
      <c r="A486" t="s">
        <v>705</v>
      </c>
      <c r="B486" t="s">
        <v>84</v>
      </c>
      <c r="C486" t="s">
        <v>48</v>
      </c>
      <c r="D486" t="s">
        <v>543</v>
      </c>
      <c r="E486">
        <v>9.5</v>
      </c>
      <c r="F486">
        <v>4</v>
      </c>
      <c r="G486">
        <v>38</v>
      </c>
      <c r="H486" t="s">
        <v>56</v>
      </c>
      <c r="I486" t="s">
        <v>18</v>
      </c>
      <c r="J486" s="1">
        <v>45316</v>
      </c>
      <c r="K486" t="b">
        <v>1</v>
      </c>
      <c r="L486" t="s">
        <v>42</v>
      </c>
      <c r="M486">
        <v>1</v>
      </c>
      <c r="N486">
        <f>G486/SUMIF(B:B,B486,G:G)*100</f>
        <v>6.1521026429756751E-2</v>
      </c>
      <c r="Q486">
        <f>VLOOKUP(C486, Categories_Pivot_Table!A:B, 2, FALSE)</f>
        <v>23.348837209302324</v>
      </c>
      <c r="T486">
        <f t="shared" si="8"/>
        <v>2024</v>
      </c>
    </row>
    <row r="487" spans="1:20" x14ac:dyDescent="0.2">
      <c r="A487" t="s">
        <v>706</v>
      </c>
      <c r="B487" t="s">
        <v>118</v>
      </c>
      <c r="C487" t="s">
        <v>33</v>
      </c>
      <c r="D487" t="s">
        <v>707</v>
      </c>
      <c r="E487">
        <v>30.5</v>
      </c>
      <c r="F487">
        <v>10</v>
      </c>
      <c r="G487">
        <v>305</v>
      </c>
      <c r="H487" t="s">
        <v>56</v>
      </c>
      <c r="I487" t="s">
        <v>18</v>
      </c>
      <c r="J487" s="1">
        <v>44925</v>
      </c>
      <c r="K487" t="b">
        <v>0</v>
      </c>
      <c r="L487" t="s">
        <v>65</v>
      </c>
      <c r="M487">
        <v>12</v>
      </c>
      <c r="N487">
        <f>G487/SUMIF(B:B,B487,G:G)*100</f>
        <v>0.50166949027090157</v>
      </c>
      <c r="Q487">
        <f>VLOOKUP(C487, Categories_Pivot_Table!A:B, 2, FALSE)</f>
        <v>23.300574345883856</v>
      </c>
      <c r="T487">
        <f t="shared" si="8"/>
        <v>2022</v>
      </c>
    </row>
    <row r="488" spans="1:20" x14ac:dyDescent="0.2">
      <c r="A488" t="s">
        <v>708</v>
      </c>
      <c r="B488" t="s">
        <v>128</v>
      </c>
      <c r="C488" t="s">
        <v>48</v>
      </c>
      <c r="D488" t="s">
        <v>655</v>
      </c>
      <c r="E488">
        <v>12.5</v>
      </c>
      <c r="F488">
        <v>3</v>
      </c>
      <c r="G488">
        <v>37.5</v>
      </c>
      <c r="H488" t="s">
        <v>29</v>
      </c>
      <c r="I488" t="s">
        <v>18</v>
      </c>
      <c r="J488" s="1">
        <v>44688</v>
      </c>
      <c r="K488" t="b">
        <v>0</v>
      </c>
      <c r="L488" t="s">
        <v>35</v>
      </c>
      <c r="M488">
        <v>5</v>
      </c>
      <c r="N488">
        <f>G488/SUMIF(B:B,B488,G:G)*100</f>
        <v>5.4782913574475553E-2</v>
      </c>
      <c r="Q488">
        <f>VLOOKUP(C488, Categories_Pivot_Table!A:B, 2, FALSE)</f>
        <v>23.348837209302324</v>
      </c>
      <c r="T488">
        <f t="shared" si="8"/>
        <v>2022</v>
      </c>
    </row>
    <row r="489" spans="1:20" x14ac:dyDescent="0.2">
      <c r="A489" t="s">
        <v>709</v>
      </c>
      <c r="B489" t="s">
        <v>32</v>
      </c>
      <c r="C489" t="s">
        <v>22</v>
      </c>
      <c r="D489" t="s">
        <v>479</v>
      </c>
      <c r="E489">
        <v>17</v>
      </c>
      <c r="F489">
        <v>3</v>
      </c>
      <c r="G489">
        <v>51</v>
      </c>
      <c r="H489" t="s">
        <v>56</v>
      </c>
      <c r="I489" t="s">
        <v>46</v>
      </c>
      <c r="J489" s="1">
        <v>45246</v>
      </c>
      <c r="K489" t="b">
        <v>0</v>
      </c>
      <c r="L489" t="s">
        <v>42</v>
      </c>
      <c r="M489">
        <v>11</v>
      </c>
      <c r="N489">
        <f>G489/SUMIF(B:B,B489,G:G)*100</f>
        <v>8.6982475589476832E-2</v>
      </c>
      <c r="Q489">
        <f>VLOOKUP(C489, Categories_Pivot_Table!A:B, 2, FALSE)</f>
        <v>21.505681818181817</v>
      </c>
      <c r="T489">
        <f t="shared" si="8"/>
        <v>2023</v>
      </c>
    </row>
    <row r="490" spans="1:20" x14ac:dyDescent="0.2">
      <c r="A490" t="s">
        <v>710</v>
      </c>
      <c r="B490" t="s">
        <v>21</v>
      </c>
      <c r="C490" t="s">
        <v>33</v>
      </c>
      <c r="D490" t="s">
        <v>253</v>
      </c>
      <c r="E490">
        <v>38</v>
      </c>
      <c r="F490">
        <v>1</v>
      </c>
      <c r="G490">
        <v>38</v>
      </c>
      <c r="H490" t="s">
        <v>17</v>
      </c>
      <c r="I490" t="s">
        <v>18</v>
      </c>
      <c r="J490" s="1">
        <v>45090</v>
      </c>
      <c r="K490" t="b">
        <v>0</v>
      </c>
      <c r="L490" t="s">
        <v>49</v>
      </c>
      <c r="M490">
        <v>6</v>
      </c>
      <c r="N490">
        <f>G490/SUMIF(B:B,B490,G:G)*100</f>
        <v>6.1555906532215612E-2</v>
      </c>
      <c r="Q490">
        <f>VLOOKUP(C490, Categories_Pivot_Table!A:B, 2, FALSE)</f>
        <v>23.300574345883856</v>
      </c>
      <c r="T490">
        <f t="shared" si="8"/>
        <v>2023</v>
      </c>
    </row>
    <row r="491" spans="1:20" x14ac:dyDescent="0.2">
      <c r="A491" t="s">
        <v>711</v>
      </c>
      <c r="B491" t="s">
        <v>37</v>
      </c>
      <c r="C491" t="s">
        <v>48</v>
      </c>
      <c r="D491" t="s">
        <v>149</v>
      </c>
      <c r="E491">
        <v>38</v>
      </c>
      <c r="F491">
        <v>5</v>
      </c>
      <c r="G491">
        <v>190</v>
      </c>
      <c r="H491" t="s">
        <v>17</v>
      </c>
      <c r="I491" t="s">
        <v>46</v>
      </c>
      <c r="J491" s="1">
        <v>44979</v>
      </c>
      <c r="K491" t="b">
        <v>0</v>
      </c>
      <c r="L491" t="s">
        <v>30</v>
      </c>
      <c r="M491">
        <v>2</v>
      </c>
      <c r="N491">
        <f>G491/SUMIF(B:B,B491,G:G)*100</f>
        <v>0.2836900611426737</v>
      </c>
      <c r="Q491">
        <f>VLOOKUP(C491, Categories_Pivot_Table!A:B, 2, FALSE)</f>
        <v>23.348837209302324</v>
      </c>
      <c r="T491">
        <f t="shared" si="8"/>
        <v>2023</v>
      </c>
    </row>
    <row r="492" spans="1:20" x14ac:dyDescent="0.2">
      <c r="A492" t="s">
        <v>712</v>
      </c>
      <c r="B492" t="s">
        <v>87</v>
      </c>
      <c r="C492" t="s">
        <v>48</v>
      </c>
      <c r="D492" t="s">
        <v>280</v>
      </c>
      <c r="E492">
        <v>5</v>
      </c>
      <c r="F492">
        <v>6</v>
      </c>
      <c r="G492">
        <v>30</v>
      </c>
      <c r="H492" t="s">
        <v>17</v>
      </c>
      <c r="I492" t="s">
        <v>18</v>
      </c>
      <c r="J492" s="1">
        <v>45027</v>
      </c>
      <c r="K492" t="b">
        <v>1</v>
      </c>
      <c r="L492" t="s">
        <v>49</v>
      </c>
      <c r="M492">
        <v>4</v>
      </c>
      <c r="N492">
        <f>G492/SUMIF(B:B,B492,G:G)*100</f>
        <v>4.6127588910927622E-2</v>
      </c>
      <c r="Q492">
        <f>VLOOKUP(C492, Categories_Pivot_Table!A:B, 2, FALSE)</f>
        <v>23.348837209302324</v>
      </c>
      <c r="T492">
        <f t="shared" si="8"/>
        <v>2023</v>
      </c>
    </row>
    <row r="493" spans="1:20" x14ac:dyDescent="0.2">
      <c r="A493" t="s">
        <v>713</v>
      </c>
      <c r="B493" t="s">
        <v>81</v>
      </c>
      <c r="C493" t="s">
        <v>15</v>
      </c>
      <c r="D493" t="s">
        <v>138</v>
      </c>
      <c r="E493">
        <v>20</v>
      </c>
      <c r="F493">
        <v>8</v>
      </c>
      <c r="G493">
        <v>160</v>
      </c>
      <c r="H493" t="s">
        <v>17</v>
      </c>
      <c r="I493" t="s">
        <v>18</v>
      </c>
      <c r="J493" s="1">
        <v>44984</v>
      </c>
      <c r="K493" t="b">
        <v>1</v>
      </c>
      <c r="L493" t="s">
        <v>19</v>
      </c>
      <c r="M493">
        <v>2</v>
      </c>
      <c r="N493">
        <f>G493/SUMIF(B:B,B493,G:G)*100</f>
        <v>0.25334293925311335</v>
      </c>
      <c r="Q493">
        <f>VLOOKUP(C493, Categories_Pivot_Table!A:B, 2, FALSE)</f>
        <v>23.063808900523561</v>
      </c>
      <c r="T493">
        <f t="shared" si="8"/>
        <v>2023</v>
      </c>
    </row>
    <row r="494" spans="1:20" x14ac:dyDescent="0.2">
      <c r="A494" t="s">
        <v>714</v>
      </c>
      <c r="B494" t="s">
        <v>54</v>
      </c>
      <c r="C494" t="s">
        <v>27</v>
      </c>
      <c r="D494" t="s">
        <v>394</v>
      </c>
      <c r="E494">
        <v>5</v>
      </c>
      <c r="F494">
        <v>3</v>
      </c>
      <c r="G494">
        <v>15</v>
      </c>
      <c r="H494" t="s">
        <v>56</v>
      </c>
      <c r="I494" t="s">
        <v>46</v>
      </c>
      <c r="J494" s="1">
        <v>44576</v>
      </c>
      <c r="K494" t="b">
        <v>0</v>
      </c>
      <c r="L494" t="s">
        <v>35</v>
      </c>
      <c r="M494">
        <v>1</v>
      </c>
      <c r="N494">
        <f>G494/SUMIF(B:B,B494,G:G)*100</f>
        <v>2.6244193472194279E-2</v>
      </c>
      <c r="Q494">
        <f>VLOOKUP(C494, Categories_Pivot_Table!A:B, 2, FALSE)</f>
        <v>25.013711734693878</v>
      </c>
      <c r="T494">
        <f t="shared" si="8"/>
        <v>2022</v>
      </c>
    </row>
    <row r="495" spans="1:20" x14ac:dyDescent="0.2">
      <c r="A495" t="s">
        <v>715</v>
      </c>
      <c r="B495" t="s">
        <v>118</v>
      </c>
      <c r="C495" t="s">
        <v>135</v>
      </c>
      <c r="D495" t="s">
        <v>245</v>
      </c>
      <c r="E495">
        <v>15.5</v>
      </c>
      <c r="F495">
        <v>3</v>
      </c>
      <c r="G495">
        <v>46.5</v>
      </c>
      <c r="H495" t="s">
        <v>17</v>
      </c>
      <c r="I495" t="s">
        <v>46</v>
      </c>
      <c r="J495" s="1">
        <v>45220</v>
      </c>
      <c r="K495" t="b">
        <v>0</v>
      </c>
      <c r="L495" t="s">
        <v>35</v>
      </c>
      <c r="M495">
        <v>10</v>
      </c>
      <c r="N495">
        <f>G495/SUMIF(B:B,B495,G:G)*100</f>
        <v>7.6484037041301384E-2</v>
      </c>
      <c r="Q495">
        <f>VLOOKUP(C495, Categories_Pivot_Table!A:B, 2, FALSE)</f>
        <v>23.146341463414632</v>
      </c>
      <c r="T495">
        <f t="shared" si="8"/>
        <v>2023</v>
      </c>
    </row>
    <row r="496" spans="1:20" x14ac:dyDescent="0.2">
      <c r="A496" t="s">
        <v>716</v>
      </c>
      <c r="B496" t="s">
        <v>81</v>
      </c>
      <c r="C496" t="s">
        <v>33</v>
      </c>
      <c r="D496" t="s">
        <v>257</v>
      </c>
      <c r="E496">
        <v>32</v>
      </c>
      <c r="F496">
        <v>8</v>
      </c>
      <c r="G496">
        <v>256</v>
      </c>
      <c r="H496" t="s">
        <v>56</v>
      </c>
      <c r="I496" t="s">
        <v>18</v>
      </c>
      <c r="J496" s="1">
        <v>45323</v>
      </c>
      <c r="K496" t="b">
        <v>0</v>
      </c>
      <c r="L496" t="s">
        <v>42</v>
      </c>
      <c r="M496">
        <v>2</v>
      </c>
      <c r="N496">
        <f>G496/SUMIF(B:B,B496,G:G)*100</f>
        <v>0.40534870280498136</v>
      </c>
      <c r="Q496">
        <f>VLOOKUP(C496, Categories_Pivot_Table!A:B, 2, FALSE)</f>
        <v>23.300574345883856</v>
      </c>
      <c r="T496">
        <f t="shared" si="8"/>
        <v>2024</v>
      </c>
    </row>
    <row r="497" spans="1:20" x14ac:dyDescent="0.2">
      <c r="A497" t="s">
        <v>717</v>
      </c>
      <c r="B497" t="s">
        <v>51</v>
      </c>
      <c r="C497" t="s">
        <v>135</v>
      </c>
      <c r="D497" t="s">
        <v>358</v>
      </c>
      <c r="E497">
        <v>32</v>
      </c>
      <c r="F497">
        <v>7</v>
      </c>
      <c r="G497">
        <v>224</v>
      </c>
      <c r="H497" t="s">
        <v>17</v>
      </c>
      <c r="I497" t="s">
        <v>46</v>
      </c>
      <c r="J497" s="1">
        <v>44674</v>
      </c>
      <c r="K497" t="b">
        <v>0</v>
      </c>
      <c r="L497" t="s">
        <v>35</v>
      </c>
      <c r="M497">
        <v>4</v>
      </c>
      <c r="N497">
        <f>G497/SUMIF(B:B,B497,G:G)*100</f>
        <v>0.34724913575270905</v>
      </c>
      <c r="Q497">
        <f>VLOOKUP(C497, Categories_Pivot_Table!A:B, 2, FALSE)</f>
        <v>23.146341463414632</v>
      </c>
      <c r="T497">
        <f t="shared" si="8"/>
        <v>2022</v>
      </c>
    </row>
    <row r="498" spans="1:20" x14ac:dyDescent="0.2">
      <c r="A498" t="s">
        <v>718</v>
      </c>
      <c r="B498" t="s">
        <v>104</v>
      </c>
      <c r="C498" t="s">
        <v>74</v>
      </c>
      <c r="D498" t="s">
        <v>41</v>
      </c>
      <c r="E498">
        <v>23</v>
      </c>
      <c r="F498">
        <v>7</v>
      </c>
      <c r="G498">
        <v>108.5</v>
      </c>
      <c r="H498" t="s">
        <v>17</v>
      </c>
      <c r="I498" t="s">
        <v>18</v>
      </c>
      <c r="J498" s="1">
        <v>44729</v>
      </c>
      <c r="K498" t="b">
        <v>0</v>
      </c>
      <c r="L498" t="s">
        <v>65</v>
      </c>
      <c r="M498">
        <v>6</v>
      </c>
      <c r="N498">
        <f>G498/SUMIF(B:B,B498,G:G)*100</f>
        <v>0.17632814912323469</v>
      </c>
      <c r="Q498">
        <f>VLOOKUP(C498, Categories_Pivot_Table!A:B, 2, FALSE)</f>
        <v>24.317096165933375</v>
      </c>
      <c r="T498">
        <f t="shared" si="8"/>
        <v>2022</v>
      </c>
    </row>
    <row r="499" spans="1:20" x14ac:dyDescent="0.2">
      <c r="A499" t="s">
        <v>719</v>
      </c>
      <c r="B499" t="s">
        <v>113</v>
      </c>
      <c r="C499" t="s">
        <v>33</v>
      </c>
      <c r="D499" t="s">
        <v>122</v>
      </c>
      <c r="E499">
        <v>36.5</v>
      </c>
      <c r="F499">
        <v>5</v>
      </c>
      <c r="G499">
        <v>182.5</v>
      </c>
      <c r="H499" t="s">
        <v>17</v>
      </c>
      <c r="I499" t="s">
        <v>46</v>
      </c>
      <c r="J499" s="1">
        <v>44570</v>
      </c>
      <c r="K499" t="b">
        <v>0</v>
      </c>
      <c r="L499" t="s">
        <v>24</v>
      </c>
      <c r="M499">
        <v>1</v>
      </c>
      <c r="N499">
        <f>G499/SUMIF(B:B,B499,G:G)*100</f>
        <v>0.30049561194079005</v>
      </c>
      <c r="Q499">
        <f>VLOOKUP(C499, Categories_Pivot_Table!A:B, 2, FALSE)</f>
        <v>23.300574345883856</v>
      </c>
      <c r="T499">
        <f t="shared" si="8"/>
        <v>2022</v>
      </c>
    </row>
    <row r="500" spans="1:20" x14ac:dyDescent="0.2">
      <c r="A500" t="s">
        <v>720</v>
      </c>
      <c r="B500" t="s">
        <v>63</v>
      </c>
      <c r="C500" t="s">
        <v>48</v>
      </c>
      <c r="D500" t="s">
        <v>302</v>
      </c>
      <c r="E500">
        <v>15.5</v>
      </c>
      <c r="F500">
        <v>2</v>
      </c>
      <c r="G500">
        <v>31</v>
      </c>
      <c r="H500" t="s">
        <v>29</v>
      </c>
      <c r="I500" t="s">
        <v>46</v>
      </c>
      <c r="J500" s="1">
        <v>45126</v>
      </c>
      <c r="K500" t="b">
        <v>0</v>
      </c>
      <c r="L500" t="s">
        <v>30</v>
      </c>
      <c r="M500">
        <v>7</v>
      </c>
      <c r="N500">
        <f>G500/SUMIF(B:B,B500,G:G)*100</f>
        <v>5.1215966164419778E-2</v>
      </c>
      <c r="Q500">
        <f>VLOOKUP(C500, Categories_Pivot_Table!A:B, 2, FALSE)</f>
        <v>23.348837209302324</v>
      </c>
      <c r="T500">
        <f t="shared" si="8"/>
        <v>2023</v>
      </c>
    </row>
    <row r="501" spans="1:20" x14ac:dyDescent="0.2">
      <c r="A501" t="s">
        <v>721</v>
      </c>
      <c r="B501" t="s">
        <v>118</v>
      </c>
      <c r="C501" t="s">
        <v>38</v>
      </c>
      <c r="D501" t="s">
        <v>133</v>
      </c>
      <c r="E501">
        <v>21.5</v>
      </c>
      <c r="F501">
        <v>10</v>
      </c>
      <c r="G501">
        <v>215</v>
      </c>
      <c r="H501" t="s">
        <v>56</v>
      </c>
      <c r="I501" t="s">
        <v>46</v>
      </c>
      <c r="J501" s="1">
        <v>45422</v>
      </c>
      <c r="K501" t="b">
        <v>0</v>
      </c>
      <c r="L501" t="s">
        <v>65</v>
      </c>
      <c r="M501">
        <v>5</v>
      </c>
      <c r="N501">
        <f>G501/SUMIF(B:B,B501,G:G)*100</f>
        <v>0.35363587019096338</v>
      </c>
      <c r="Q501">
        <f>VLOOKUP(C501, Categories_Pivot_Table!A:B, 2, FALSE)</f>
        <v>23.088790931989923</v>
      </c>
      <c r="T501">
        <f t="shared" si="8"/>
        <v>2024</v>
      </c>
    </row>
    <row r="502" spans="1:20" x14ac:dyDescent="0.2">
      <c r="A502" t="s">
        <v>722</v>
      </c>
      <c r="B502" t="s">
        <v>106</v>
      </c>
      <c r="C502" t="s">
        <v>48</v>
      </c>
      <c r="D502" t="s">
        <v>237</v>
      </c>
      <c r="E502">
        <v>11</v>
      </c>
      <c r="F502">
        <v>3</v>
      </c>
      <c r="G502">
        <v>33</v>
      </c>
      <c r="H502" t="s">
        <v>17</v>
      </c>
      <c r="I502" t="s">
        <v>46</v>
      </c>
      <c r="J502" s="1">
        <v>44907</v>
      </c>
      <c r="K502" t="b">
        <v>0</v>
      </c>
      <c r="L502" t="s">
        <v>19</v>
      </c>
      <c r="M502">
        <v>12</v>
      </c>
      <c r="N502">
        <f>G502/SUMIF(B:B,B502,G:G)*100</f>
        <v>5.3780964797913951E-2</v>
      </c>
      <c r="Q502">
        <f>VLOOKUP(C502, Categories_Pivot_Table!A:B, 2, FALSE)</f>
        <v>23.348837209302324</v>
      </c>
      <c r="T502">
        <f t="shared" si="8"/>
        <v>2022</v>
      </c>
    </row>
    <row r="503" spans="1:20" x14ac:dyDescent="0.2">
      <c r="A503" t="s">
        <v>723</v>
      </c>
      <c r="B503" t="s">
        <v>63</v>
      </c>
      <c r="C503" t="s">
        <v>135</v>
      </c>
      <c r="D503" t="s">
        <v>724</v>
      </c>
      <c r="E503">
        <v>38</v>
      </c>
      <c r="F503">
        <v>4</v>
      </c>
      <c r="G503">
        <v>152</v>
      </c>
      <c r="H503" t="s">
        <v>29</v>
      </c>
      <c r="I503" t="s">
        <v>18</v>
      </c>
      <c r="J503" s="1">
        <v>45669</v>
      </c>
      <c r="K503" t="b">
        <v>1</v>
      </c>
      <c r="L503" t="s">
        <v>24</v>
      </c>
      <c r="M503">
        <v>1</v>
      </c>
      <c r="N503">
        <f>G503/SUMIF(B:B,B503,G:G)*100</f>
        <v>0.25112344699973566</v>
      </c>
      <c r="Q503">
        <f>VLOOKUP(C503, Categories_Pivot_Table!A:B, 2, FALSE)</f>
        <v>23.146341463414632</v>
      </c>
      <c r="T503">
        <f t="shared" si="8"/>
        <v>2025</v>
      </c>
    </row>
    <row r="504" spans="1:20" x14ac:dyDescent="0.2">
      <c r="A504" t="s">
        <v>725</v>
      </c>
      <c r="B504" t="s">
        <v>47</v>
      </c>
      <c r="C504" t="s">
        <v>48</v>
      </c>
      <c r="D504" t="s">
        <v>280</v>
      </c>
      <c r="E504">
        <v>5</v>
      </c>
      <c r="F504">
        <v>10</v>
      </c>
      <c r="G504">
        <v>50</v>
      </c>
      <c r="H504" t="s">
        <v>17</v>
      </c>
      <c r="I504" t="s">
        <v>46</v>
      </c>
      <c r="J504" s="1">
        <v>44658</v>
      </c>
      <c r="K504" t="b">
        <v>0</v>
      </c>
      <c r="L504" t="s">
        <v>42</v>
      </c>
      <c r="M504">
        <v>4</v>
      </c>
      <c r="N504">
        <f>G504/SUMIF(B:B,B504,G:G)*100</f>
        <v>7.9449573355791087E-2</v>
      </c>
      <c r="Q504">
        <f>VLOOKUP(C504, Categories_Pivot_Table!A:B, 2, FALSE)</f>
        <v>23.348837209302324</v>
      </c>
      <c r="T504">
        <f t="shared" si="8"/>
        <v>2022</v>
      </c>
    </row>
    <row r="505" spans="1:20" x14ac:dyDescent="0.2">
      <c r="A505" t="s">
        <v>726</v>
      </c>
      <c r="B505" t="s">
        <v>104</v>
      </c>
      <c r="C505" t="s">
        <v>27</v>
      </c>
      <c r="D505" t="s">
        <v>305</v>
      </c>
      <c r="E505">
        <v>23</v>
      </c>
      <c r="F505">
        <v>10</v>
      </c>
      <c r="G505">
        <v>230</v>
      </c>
      <c r="H505" t="s">
        <v>17</v>
      </c>
      <c r="I505" t="s">
        <v>46</v>
      </c>
      <c r="J505" s="1">
        <v>44936</v>
      </c>
      <c r="K505" t="b">
        <v>1</v>
      </c>
      <c r="L505" t="s">
        <v>49</v>
      </c>
      <c r="M505">
        <v>1</v>
      </c>
      <c r="N505">
        <f>G505/SUMIF(B:B,B505,G:G)*100</f>
        <v>0.37378317325662652</v>
      </c>
      <c r="Q505">
        <f>VLOOKUP(C505, Categories_Pivot_Table!A:B, 2, FALSE)</f>
        <v>25.013711734693878</v>
      </c>
      <c r="T505">
        <f t="shared" si="8"/>
        <v>2023</v>
      </c>
    </row>
    <row r="506" spans="1:20" x14ac:dyDescent="0.2">
      <c r="A506" t="s">
        <v>727</v>
      </c>
      <c r="B506" t="s">
        <v>121</v>
      </c>
      <c r="C506" t="s">
        <v>74</v>
      </c>
      <c r="D506" t="s">
        <v>728</v>
      </c>
      <c r="E506">
        <v>39.5</v>
      </c>
      <c r="F506">
        <v>7</v>
      </c>
      <c r="G506">
        <v>276.5</v>
      </c>
      <c r="H506" t="s">
        <v>56</v>
      </c>
      <c r="I506" t="s">
        <v>18</v>
      </c>
      <c r="J506" s="1">
        <v>45606</v>
      </c>
      <c r="K506" t="b">
        <v>0</v>
      </c>
      <c r="L506" t="s">
        <v>24</v>
      </c>
      <c r="M506">
        <v>11</v>
      </c>
      <c r="N506">
        <f>G506/SUMIF(B:B,B506,G:G)*100</f>
        <v>0.42168353146613191</v>
      </c>
      <c r="Q506">
        <f>VLOOKUP(C506, Categories_Pivot_Table!A:B, 2, FALSE)</f>
        <v>24.317096165933375</v>
      </c>
      <c r="T506">
        <f t="shared" si="8"/>
        <v>2024</v>
      </c>
    </row>
    <row r="507" spans="1:20" x14ac:dyDescent="0.2">
      <c r="A507" t="s">
        <v>729</v>
      </c>
      <c r="B507" t="s">
        <v>14</v>
      </c>
      <c r="C507" t="s">
        <v>15</v>
      </c>
      <c r="D507" t="s">
        <v>226</v>
      </c>
      <c r="E507">
        <v>27.5</v>
      </c>
      <c r="F507">
        <v>9</v>
      </c>
      <c r="G507">
        <v>247.5</v>
      </c>
      <c r="H507" t="s">
        <v>17</v>
      </c>
      <c r="I507" t="s">
        <v>18</v>
      </c>
      <c r="J507" s="1">
        <v>44722</v>
      </c>
      <c r="K507" t="b">
        <v>0</v>
      </c>
      <c r="L507" t="s">
        <v>65</v>
      </c>
      <c r="M507">
        <v>6</v>
      </c>
      <c r="N507">
        <f>G507/SUMIF(B:B,B507,G:G)*100</f>
        <v>0.40294024274097046</v>
      </c>
      <c r="Q507">
        <f>VLOOKUP(C507, Categories_Pivot_Table!A:B, 2, FALSE)</f>
        <v>23.063808900523561</v>
      </c>
      <c r="T507">
        <f t="shared" si="8"/>
        <v>2022</v>
      </c>
    </row>
    <row r="508" spans="1:20" x14ac:dyDescent="0.2">
      <c r="A508" t="s">
        <v>730</v>
      </c>
      <c r="B508" t="s">
        <v>73</v>
      </c>
      <c r="C508" t="s">
        <v>135</v>
      </c>
      <c r="D508" t="s">
        <v>605</v>
      </c>
      <c r="E508">
        <v>21.5</v>
      </c>
      <c r="F508">
        <v>9</v>
      </c>
      <c r="G508">
        <v>193.5</v>
      </c>
      <c r="H508" t="s">
        <v>17</v>
      </c>
      <c r="I508" t="s">
        <v>18</v>
      </c>
      <c r="J508" s="1">
        <v>44932</v>
      </c>
      <c r="K508" t="b">
        <v>1</v>
      </c>
      <c r="L508" t="s">
        <v>65</v>
      </c>
      <c r="M508">
        <v>1</v>
      </c>
      <c r="N508">
        <f>G508/SUMIF(B:B,B508,G:G)*100</f>
        <v>0.33428638063730359</v>
      </c>
      <c r="Q508">
        <f>VLOOKUP(C508, Categories_Pivot_Table!A:B, 2, FALSE)</f>
        <v>23.146341463414632</v>
      </c>
      <c r="T508">
        <f t="shared" si="8"/>
        <v>2023</v>
      </c>
    </row>
    <row r="509" spans="1:20" x14ac:dyDescent="0.2">
      <c r="A509" t="s">
        <v>731</v>
      </c>
      <c r="B509" t="s">
        <v>71</v>
      </c>
      <c r="C509" t="s">
        <v>27</v>
      </c>
      <c r="D509" t="s">
        <v>41</v>
      </c>
      <c r="E509">
        <v>23</v>
      </c>
      <c r="F509">
        <v>6</v>
      </c>
      <c r="G509">
        <v>183</v>
      </c>
      <c r="H509" t="s">
        <v>17</v>
      </c>
      <c r="I509" t="s">
        <v>46</v>
      </c>
      <c r="J509" s="1">
        <v>45420</v>
      </c>
      <c r="K509" t="b">
        <v>0</v>
      </c>
      <c r="L509" t="s">
        <v>30</v>
      </c>
      <c r="M509">
        <v>5</v>
      </c>
      <c r="N509">
        <f>G509/SUMIF(B:B,B509,G:G)*100</f>
        <v>0.28993543787380682</v>
      </c>
      <c r="Q509">
        <f>VLOOKUP(C509, Categories_Pivot_Table!A:B, 2, FALSE)</f>
        <v>25.013711734693878</v>
      </c>
      <c r="T509">
        <f t="shared" si="8"/>
        <v>2024</v>
      </c>
    </row>
    <row r="510" spans="1:20" x14ac:dyDescent="0.2">
      <c r="A510" t="s">
        <v>732</v>
      </c>
      <c r="B510" t="s">
        <v>90</v>
      </c>
      <c r="C510" t="s">
        <v>48</v>
      </c>
      <c r="D510" t="s">
        <v>52</v>
      </c>
      <c r="E510">
        <v>27.5</v>
      </c>
      <c r="F510">
        <v>10</v>
      </c>
      <c r="G510">
        <v>275</v>
      </c>
      <c r="H510" t="s">
        <v>56</v>
      </c>
      <c r="I510" t="s">
        <v>46</v>
      </c>
      <c r="J510" s="1">
        <v>45508</v>
      </c>
      <c r="K510" t="b">
        <v>0</v>
      </c>
      <c r="L510" t="s">
        <v>24</v>
      </c>
      <c r="M510">
        <v>8</v>
      </c>
      <c r="N510">
        <f>G510/SUMIF(B:B,B510,G:G)*100</f>
        <v>0.46498258428866118</v>
      </c>
      <c r="Q510">
        <f>VLOOKUP(C510, Categories_Pivot_Table!A:B, 2, FALSE)</f>
        <v>23.348837209302324</v>
      </c>
      <c r="T510">
        <f t="shared" si="8"/>
        <v>2024</v>
      </c>
    </row>
    <row r="511" spans="1:20" x14ac:dyDescent="0.2">
      <c r="A511" t="s">
        <v>733</v>
      </c>
      <c r="B511" t="s">
        <v>14</v>
      </c>
      <c r="C511" t="s">
        <v>15</v>
      </c>
      <c r="D511" t="s">
        <v>511</v>
      </c>
      <c r="E511">
        <v>15.5</v>
      </c>
      <c r="F511">
        <v>2</v>
      </c>
      <c r="G511">
        <v>31</v>
      </c>
      <c r="H511" t="s">
        <v>29</v>
      </c>
      <c r="I511" t="s">
        <v>18</v>
      </c>
      <c r="J511" s="1">
        <v>44622</v>
      </c>
      <c r="K511" t="b">
        <v>0</v>
      </c>
      <c r="L511" t="s">
        <v>30</v>
      </c>
      <c r="M511">
        <v>3</v>
      </c>
      <c r="N511">
        <f>G511/SUMIF(B:B,B511,G:G)*100</f>
        <v>5.0469282929172063E-2</v>
      </c>
      <c r="Q511">
        <f>VLOOKUP(C511, Categories_Pivot_Table!A:B, 2, FALSE)</f>
        <v>23.063808900523561</v>
      </c>
      <c r="T511">
        <f t="shared" si="8"/>
        <v>2022</v>
      </c>
    </row>
    <row r="512" spans="1:20" x14ac:dyDescent="0.2">
      <c r="A512" t="s">
        <v>734</v>
      </c>
      <c r="B512" t="s">
        <v>84</v>
      </c>
      <c r="C512" t="s">
        <v>22</v>
      </c>
      <c r="D512" t="s">
        <v>205</v>
      </c>
      <c r="E512">
        <v>15.5</v>
      </c>
      <c r="F512">
        <v>2</v>
      </c>
      <c r="G512">
        <v>31</v>
      </c>
      <c r="H512" t="s">
        <v>17</v>
      </c>
      <c r="I512" t="s">
        <v>18</v>
      </c>
      <c r="J512" s="1">
        <v>44740</v>
      </c>
      <c r="K512" t="b">
        <v>0</v>
      </c>
      <c r="L512" t="s">
        <v>49</v>
      </c>
      <c r="M512">
        <v>6</v>
      </c>
      <c r="N512">
        <f>G512/SUMIF(B:B,B512,G:G)*100</f>
        <v>5.0188205771643658E-2</v>
      </c>
      <c r="Q512">
        <f>VLOOKUP(C512, Categories_Pivot_Table!A:B, 2, FALSE)</f>
        <v>21.505681818181817</v>
      </c>
      <c r="T512">
        <f t="shared" si="8"/>
        <v>2022</v>
      </c>
    </row>
    <row r="513" spans="1:20" x14ac:dyDescent="0.2">
      <c r="A513" t="s">
        <v>735</v>
      </c>
      <c r="B513" t="s">
        <v>173</v>
      </c>
      <c r="C513" t="s">
        <v>38</v>
      </c>
      <c r="D513" t="s">
        <v>61</v>
      </c>
      <c r="E513">
        <v>6.5</v>
      </c>
      <c r="F513">
        <v>4</v>
      </c>
      <c r="G513">
        <v>26</v>
      </c>
      <c r="H513" t="s">
        <v>29</v>
      </c>
      <c r="I513" t="s">
        <v>46</v>
      </c>
      <c r="J513" s="1">
        <v>45359</v>
      </c>
      <c r="K513" t="b">
        <v>0</v>
      </c>
      <c r="L513" t="s">
        <v>65</v>
      </c>
      <c r="M513">
        <v>3</v>
      </c>
      <c r="N513">
        <f>G513/SUMIF(B:B,B513,G:G)*100</f>
        <v>4.2755422538685431E-2</v>
      </c>
      <c r="Q513">
        <f>VLOOKUP(C513, Categories_Pivot_Table!A:B, 2, FALSE)</f>
        <v>23.088790931989923</v>
      </c>
      <c r="T513">
        <f t="shared" si="8"/>
        <v>2024</v>
      </c>
    </row>
    <row r="514" spans="1:20" x14ac:dyDescent="0.2">
      <c r="A514" t="s">
        <v>736</v>
      </c>
      <c r="B514" t="s">
        <v>106</v>
      </c>
      <c r="C514" t="s">
        <v>48</v>
      </c>
      <c r="D514" t="s">
        <v>41</v>
      </c>
      <c r="E514">
        <v>23</v>
      </c>
      <c r="F514">
        <v>2</v>
      </c>
      <c r="G514">
        <v>76</v>
      </c>
      <c r="H514" t="s">
        <v>29</v>
      </c>
      <c r="I514" t="s">
        <v>18</v>
      </c>
      <c r="J514" s="1">
        <v>44724</v>
      </c>
      <c r="K514" t="b">
        <v>1</v>
      </c>
      <c r="L514" t="s">
        <v>24</v>
      </c>
      <c r="M514">
        <v>6</v>
      </c>
      <c r="N514">
        <f>G514/SUMIF(B:B,B514,G:G)*100</f>
        <v>0.12385919165580184</v>
      </c>
      <c r="Q514">
        <f>VLOOKUP(C514, Categories_Pivot_Table!A:B, 2, FALSE)</f>
        <v>23.348837209302324</v>
      </c>
      <c r="T514">
        <f t="shared" ref="T514:T577" si="9">YEAR(J514)</f>
        <v>2022</v>
      </c>
    </row>
    <row r="515" spans="1:20" x14ac:dyDescent="0.2">
      <c r="A515" t="s">
        <v>737</v>
      </c>
      <c r="B515" t="s">
        <v>14</v>
      </c>
      <c r="C515" t="s">
        <v>22</v>
      </c>
      <c r="D515" t="s">
        <v>527</v>
      </c>
      <c r="E515">
        <v>23</v>
      </c>
      <c r="F515">
        <v>10</v>
      </c>
      <c r="G515">
        <v>230</v>
      </c>
      <c r="H515" t="s">
        <v>17</v>
      </c>
      <c r="I515" t="s">
        <v>18</v>
      </c>
      <c r="J515" s="1">
        <v>45263</v>
      </c>
      <c r="K515" t="b">
        <v>0</v>
      </c>
      <c r="L515" t="s">
        <v>24</v>
      </c>
      <c r="M515">
        <v>12</v>
      </c>
      <c r="N515">
        <f>G515/SUMIF(B:B,B515,G:G)*100</f>
        <v>0.37444951850676045</v>
      </c>
      <c r="Q515">
        <f>VLOOKUP(C515, Categories_Pivot_Table!A:B, 2, FALSE)</f>
        <v>21.505681818181817</v>
      </c>
      <c r="T515">
        <f t="shared" si="9"/>
        <v>2023</v>
      </c>
    </row>
    <row r="516" spans="1:20" x14ac:dyDescent="0.2">
      <c r="A516" t="s">
        <v>738</v>
      </c>
      <c r="B516" t="s">
        <v>47</v>
      </c>
      <c r="C516" t="s">
        <v>27</v>
      </c>
      <c r="D516" t="s">
        <v>278</v>
      </c>
      <c r="E516">
        <v>30.5</v>
      </c>
      <c r="F516">
        <v>9</v>
      </c>
      <c r="G516">
        <v>274.5</v>
      </c>
      <c r="H516" t="s">
        <v>29</v>
      </c>
      <c r="I516" t="s">
        <v>46</v>
      </c>
      <c r="J516" s="1">
        <v>44725</v>
      </c>
      <c r="K516" t="b">
        <v>0</v>
      </c>
      <c r="L516" t="s">
        <v>19</v>
      </c>
      <c r="M516">
        <v>6</v>
      </c>
      <c r="N516">
        <f>G516/SUMIF(B:B,B516,G:G)*100</f>
        <v>0.43617815772329305</v>
      </c>
      <c r="Q516">
        <f>VLOOKUP(C516, Categories_Pivot_Table!A:B, 2, FALSE)</f>
        <v>25.013711734693878</v>
      </c>
      <c r="T516">
        <f t="shared" si="9"/>
        <v>2022</v>
      </c>
    </row>
    <row r="517" spans="1:20" x14ac:dyDescent="0.2">
      <c r="A517" t="s">
        <v>739</v>
      </c>
      <c r="B517" t="s">
        <v>95</v>
      </c>
      <c r="C517" t="s">
        <v>15</v>
      </c>
      <c r="D517" t="s">
        <v>511</v>
      </c>
      <c r="E517">
        <v>15.5</v>
      </c>
      <c r="F517">
        <v>6</v>
      </c>
      <c r="G517">
        <v>93</v>
      </c>
      <c r="H517" t="s">
        <v>29</v>
      </c>
      <c r="I517" t="s">
        <v>18</v>
      </c>
      <c r="J517" s="1">
        <v>45148</v>
      </c>
      <c r="K517" t="b">
        <v>0</v>
      </c>
      <c r="L517" t="s">
        <v>42</v>
      </c>
      <c r="M517">
        <v>8</v>
      </c>
      <c r="N517">
        <f>G517/SUMIF(B:B,B517,G:G)*100</f>
        <v>0.13808155720362578</v>
      </c>
      <c r="Q517">
        <f>VLOOKUP(C517, Categories_Pivot_Table!A:B, 2, FALSE)</f>
        <v>23.063808900523561</v>
      </c>
      <c r="T517">
        <f t="shared" si="9"/>
        <v>2023</v>
      </c>
    </row>
    <row r="518" spans="1:20" x14ac:dyDescent="0.2">
      <c r="A518" t="s">
        <v>740</v>
      </c>
      <c r="B518" t="s">
        <v>95</v>
      </c>
      <c r="C518" t="s">
        <v>74</v>
      </c>
      <c r="D518" t="s">
        <v>741</v>
      </c>
      <c r="E518">
        <v>6.5</v>
      </c>
      <c r="F518">
        <v>10</v>
      </c>
      <c r="G518">
        <v>65</v>
      </c>
      <c r="H518" t="s">
        <v>29</v>
      </c>
      <c r="I518" t="s">
        <v>46</v>
      </c>
      <c r="J518" s="1">
        <v>45232</v>
      </c>
      <c r="K518" t="b">
        <v>0</v>
      </c>
      <c r="L518" t="s">
        <v>42</v>
      </c>
      <c r="M518">
        <v>11</v>
      </c>
      <c r="N518">
        <f>G518/SUMIF(B:B,B518,G:G)*100</f>
        <v>9.6508615249845955E-2</v>
      </c>
      <c r="Q518">
        <f>VLOOKUP(C518, Categories_Pivot_Table!A:B, 2, FALSE)</f>
        <v>24.317096165933375</v>
      </c>
      <c r="T518">
        <f t="shared" si="9"/>
        <v>2023</v>
      </c>
    </row>
    <row r="519" spans="1:20" x14ac:dyDescent="0.2">
      <c r="A519" t="s">
        <v>742</v>
      </c>
      <c r="B519" t="s">
        <v>95</v>
      </c>
      <c r="C519" t="s">
        <v>15</v>
      </c>
      <c r="D519" t="s">
        <v>369</v>
      </c>
      <c r="E519">
        <v>23</v>
      </c>
      <c r="F519">
        <v>3</v>
      </c>
      <c r="G519">
        <v>69</v>
      </c>
      <c r="H519" t="s">
        <v>56</v>
      </c>
      <c r="I519" t="s">
        <v>46</v>
      </c>
      <c r="J519" s="1">
        <v>44786</v>
      </c>
      <c r="K519" t="b">
        <v>0</v>
      </c>
      <c r="L519" t="s">
        <v>35</v>
      </c>
      <c r="M519">
        <v>8</v>
      </c>
      <c r="N519">
        <f>G519/SUMIF(B:B,B519,G:G)*100</f>
        <v>0.10244760695752879</v>
      </c>
      <c r="Q519">
        <f>VLOOKUP(C519, Categories_Pivot_Table!A:B, 2, FALSE)</f>
        <v>23.063808900523561</v>
      </c>
      <c r="T519">
        <f t="shared" si="9"/>
        <v>2022</v>
      </c>
    </row>
    <row r="520" spans="1:20" x14ac:dyDescent="0.2">
      <c r="A520" t="s">
        <v>743</v>
      </c>
      <c r="B520" t="s">
        <v>14</v>
      </c>
      <c r="C520" t="s">
        <v>135</v>
      </c>
      <c r="D520" t="s">
        <v>605</v>
      </c>
      <c r="E520">
        <v>21.5</v>
      </c>
      <c r="F520">
        <v>1</v>
      </c>
      <c r="G520">
        <v>21.5</v>
      </c>
      <c r="H520" t="s">
        <v>56</v>
      </c>
      <c r="I520" t="s">
        <v>46</v>
      </c>
      <c r="J520" s="1">
        <v>45250</v>
      </c>
      <c r="K520" t="b">
        <v>0</v>
      </c>
      <c r="L520" t="s">
        <v>19</v>
      </c>
      <c r="M520">
        <v>11</v>
      </c>
      <c r="N520">
        <f>G520/SUMIF(B:B,B520,G:G)*100</f>
        <v>3.5002889773458043E-2</v>
      </c>
      <c r="Q520">
        <f>VLOOKUP(C520, Categories_Pivot_Table!A:B, 2, FALSE)</f>
        <v>23.146341463414632</v>
      </c>
      <c r="T520">
        <f t="shared" si="9"/>
        <v>2023</v>
      </c>
    </row>
    <row r="521" spans="1:20" x14ac:dyDescent="0.2">
      <c r="A521" t="s">
        <v>744</v>
      </c>
      <c r="B521" t="s">
        <v>51</v>
      </c>
      <c r="C521" t="s">
        <v>135</v>
      </c>
      <c r="D521" t="s">
        <v>216</v>
      </c>
      <c r="E521">
        <v>14</v>
      </c>
      <c r="F521">
        <v>7</v>
      </c>
      <c r="G521">
        <v>98</v>
      </c>
      <c r="H521" t="s">
        <v>56</v>
      </c>
      <c r="I521" t="s">
        <v>46</v>
      </c>
      <c r="J521" s="1">
        <v>45479</v>
      </c>
      <c r="K521" t="b">
        <v>0</v>
      </c>
      <c r="L521" t="s">
        <v>35</v>
      </c>
      <c r="M521">
        <v>7</v>
      </c>
      <c r="N521">
        <f>G521/SUMIF(B:B,B521,G:G)*100</f>
        <v>0.1519214968918102</v>
      </c>
      <c r="Q521">
        <f>VLOOKUP(C521, Categories_Pivot_Table!A:B, 2, FALSE)</f>
        <v>23.146341463414632</v>
      </c>
      <c r="T521">
        <f t="shared" si="9"/>
        <v>2024</v>
      </c>
    </row>
    <row r="522" spans="1:20" x14ac:dyDescent="0.2">
      <c r="A522" t="s">
        <v>745</v>
      </c>
      <c r="B522" t="s">
        <v>95</v>
      </c>
      <c r="C522" t="s">
        <v>74</v>
      </c>
      <c r="D522" t="s">
        <v>248</v>
      </c>
      <c r="E522">
        <v>15.5</v>
      </c>
      <c r="F522">
        <v>5</v>
      </c>
      <c r="G522">
        <v>77.5</v>
      </c>
      <c r="H522" t="s">
        <v>17</v>
      </c>
      <c r="I522" t="s">
        <v>18</v>
      </c>
      <c r="J522" s="1">
        <v>45413</v>
      </c>
      <c r="K522" t="b">
        <v>0</v>
      </c>
      <c r="L522" t="s">
        <v>30</v>
      </c>
      <c r="M522">
        <v>5</v>
      </c>
      <c r="N522">
        <f>G522/SUMIF(B:B,B522,G:G)*100</f>
        <v>0.11506796433635479</v>
      </c>
      <c r="Q522">
        <f>VLOOKUP(C522, Categories_Pivot_Table!A:B, 2, FALSE)</f>
        <v>24.317096165933375</v>
      </c>
      <c r="T522">
        <f t="shared" si="9"/>
        <v>2024</v>
      </c>
    </row>
    <row r="523" spans="1:20" x14ac:dyDescent="0.2">
      <c r="A523" t="s">
        <v>746</v>
      </c>
      <c r="B523" t="s">
        <v>95</v>
      </c>
      <c r="C523" t="s">
        <v>135</v>
      </c>
      <c r="D523" t="s">
        <v>243</v>
      </c>
      <c r="E523">
        <v>35</v>
      </c>
      <c r="F523">
        <v>8</v>
      </c>
      <c r="G523">
        <v>280</v>
      </c>
      <c r="H523" t="s">
        <v>29</v>
      </c>
      <c r="I523" t="s">
        <v>18</v>
      </c>
      <c r="J523" s="1">
        <v>45636</v>
      </c>
      <c r="K523" t="b">
        <v>0</v>
      </c>
      <c r="L523" t="s">
        <v>49</v>
      </c>
      <c r="M523">
        <v>12</v>
      </c>
      <c r="N523">
        <f>G523/SUMIF(B:B,B523,G:G)*100</f>
        <v>0.41572941953779802</v>
      </c>
      <c r="Q523">
        <f>VLOOKUP(C523, Categories_Pivot_Table!A:B, 2, FALSE)</f>
        <v>23.146341463414632</v>
      </c>
      <c r="T523">
        <f t="shared" si="9"/>
        <v>2024</v>
      </c>
    </row>
    <row r="524" spans="1:20" x14ac:dyDescent="0.2">
      <c r="A524" t="s">
        <v>747</v>
      </c>
      <c r="B524" t="s">
        <v>106</v>
      </c>
      <c r="C524" t="s">
        <v>33</v>
      </c>
      <c r="D524" t="s">
        <v>41</v>
      </c>
      <c r="E524">
        <v>23</v>
      </c>
      <c r="F524">
        <v>5</v>
      </c>
      <c r="G524">
        <v>107.5</v>
      </c>
      <c r="H524" t="s">
        <v>29</v>
      </c>
      <c r="I524" t="s">
        <v>18</v>
      </c>
      <c r="J524" s="1">
        <v>44757</v>
      </c>
      <c r="K524" t="b">
        <v>1</v>
      </c>
      <c r="L524" t="s">
        <v>65</v>
      </c>
      <c r="M524">
        <v>7</v>
      </c>
      <c r="N524">
        <f>G524/SUMIF(B:B,B524,G:G)*100</f>
        <v>0.17519556714471968</v>
      </c>
      <c r="Q524">
        <f>VLOOKUP(C524, Categories_Pivot_Table!A:B, 2, FALSE)</f>
        <v>23.300574345883856</v>
      </c>
      <c r="T524">
        <f t="shared" si="9"/>
        <v>2022</v>
      </c>
    </row>
    <row r="525" spans="1:20" x14ac:dyDescent="0.2">
      <c r="A525" t="s">
        <v>748</v>
      </c>
      <c r="B525" t="s">
        <v>73</v>
      </c>
      <c r="C525" t="s">
        <v>135</v>
      </c>
      <c r="D525" t="s">
        <v>144</v>
      </c>
      <c r="E525">
        <v>11</v>
      </c>
      <c r="F525">
        <v>5</v>
      </c>
      <c r="G525">
        <v>55</v>
      </c>
      <c r="H525" t="s">
        <v>29</v>
      </c>
      <c r="I525" t="s">
        <v>18</v>
      </c>
      <c r="J525" s="1">
        <v>45091</v>
      </c>
      <c r="K525" t="b">
        <v>0</v>
      </c>
      <c r="L525" t="s">
        <v>30</v>
      </c>
      <c r="M525">
        <v>6</v>
      </c>
      <c r="N525">
        <f>G525/SUMIF(B:B,B525,G:G)*100</f>
        <v>9.5016800697941592E-2</v>
      </c>
      <c r="Q525">
        <f>VLOOKUP(C525, Categories_Pivot_Table!A:B, 2, FALSE)</f>
        <v>23.146341463414632</v>
      </c>
      <c r="T525">
        <f t="shared" si="9"/>
        <v>2023</v>
      </c>
    </row>
    <row r="526" spans="1:20" x14ac:dyDescent="0.2">
      <c r="A526" t="s">
        <v>749</v>
      </c>
      <c r="B526" t="s">
        <v>71</v>
      </c>
      <c r="C526" t="s">
        <v>22</v>
      </c>
      <c r="D526" t="s">
        <v>266</v>
      </c>
      <c r="E526">
        <v>35</v>
      </c>
      <c r="F526">
        <v>7</v>
      </c>
      <c r="G526">
        <v>245</v>
      </c>
      <c r="H526" t="s">
        <v>56</v>
      </c>
      <c r="I526" t="s">
        <v>46</v>
      </c>
      <c r="J526" s="1">
        <v>45208</v>
      </c>
      <c r="K526" t="b">
        <v>0</v>
      </c>
      <c r="L526" t="s">
        <v>19</v>
      </c>
      <c r="M526">
        <v>10</v>
      </c>
      <c r="N526">
        <f>G526/SUMIF(B:B,B526,G:G)*100</f>
        <v>0.38816493048679052</v>
      </c>
      <c r="Q526">
        <f>VLOOKUP(C526, Categories_Pivot_Table!A:B, 2, FALSE)</f>
        <v>21.505681818181817</v>
      </c>
      <c r="T526">
        <f t="shared" si="9"/>
        <v>2023</v>
      </c>
    </row>
    <row r="527" spans="1:20" x14ac:dyDescent="0.2">
      <c r="A527" t="s">
        <v>750</v>
      </c>
      <c r="B527" t="s">
        <v>47</v>
      </c>
      <c r="C527" t="s">
        <v>15</v>
      </c>
      <c r="D527" t="s">
        <v>16</v>
      </c>
      <c r="E527">
        <v>18.5</v>
      </c>
      <c r="F527">
        <v>6</v>
      </c>
      <c r="G527">
        <v>111</v>
      </c>
      <c r="H527" t="s">
        <v>17</v>
      </c>
      <c r="I527" t="s">
        <v>18</v>
      </c>
      <c r="J527" s="1">
        <v>44816</v>
      </c>
      <c r="K527" t="b">
        <v>0</v>
      </c>
      <c r="L527" t="s">
        <v>19</v>
      </c>
      <c r="M527">
        <v>9</v>
      </c>
      <c r="N527">
        <f>G527/SUMIF(B:B,B527,G:G)*100</f>
        <v>0.17637805284985619</v>
      </c>
      <c r="Q527">
        <f>VLOOKUP(C527, Categories_Pivot_Table!A:B, 2, FALSE)</f>
        <v>23.063808900523561</v>
      </c>
      <c r="T527">
        <f t="shared" si="9"/>
        <v>2022</v>
      </c>
    </row>
    <row r="528" spans="1:20" x14ac:dyDescent="0.2">
      <c r="A528" t="s">
        <v>751</v>
      </c>
      <c r="B528" t="s">
        <v>118</v>
      </c>
      <c r="C528" t="s">
        <v>22</v>
      </c>
      <c r="D528" t="s">
        <v>527</v>
      </c>
      <c r="E528">
        <v>23</v>
      </c>
      <c r="F528">
        <v>6</v>
      </c>
      <c r="G528">
        <v>138</v>
      </c>
      <c r="H528" t="s">
        <v>56</v>
      </c>
      <c r="I528" t="s">
        <v>18</v>
      </c>
      <c r="J528" s="1">
        <v>45107</v>
      </c>
      <c r="K528" t="b">
        <v>0</v>
      </c>
      <c r="L528" t="s">
        <v>65</v>
      </c>
      <c r="M528">
        <v>6</v>
      </c>
      <c r="N528">
        <f>G528/SUMIF(B:B,B528,G:G)*100</f>
        <v>0.22698488412257184</v>
      </c>
      <c r="Q528">
        <f>VLOOKUP(C528, Categories_Pivot_Table!A:B, 2, FALSE)</f>
        <v>21.505681818181817</v>
      </c>
      <c r="T528">
        <f t="shared" si="9"/>
        <v>2023</v>
      </c>
    </row>
    <row r="529" spans="1:20" x14ac:dyDescent="0.2">
      <c r="A529" t="s">
        <v>752</v>
      </c>
      <c r="B529" t="s">
        <v>128</v>
      </c>
      <c r="C529" t="s">
        <v>48</v>
      </c>
      <c r="D529" t="s">
        <v>195</v>
      </c>
      <c r="E529">
        <v>20</v>
      </c>
      <c r="F529">
        <v>8</v>
      </c>
      <c r="G529">
        <v>160</v>
      </c>
      <c r="H529" t="s">
        <v>17</v>
      </c>
      <c r="I529" t="s">
        <v>18</v>
      </c>
      <c r="J529" s="1">
        <v>45084</v>
      </c>
      <c r="K529" t="b">
        <v>0</v>
      </c>
      <c r="L529" t="s">
        <v>30</v>
      </c>
      <c r="M529">
        <v>6</v>
      </c>
      <c r="N529">
        <f>G529/SUMIF(B:B,B529,G:G)*100</f>
        <v>0.23374043125109567</v>
      </c>
      <c r="Q529">
        <f>VLOOKUP(C529, Categories_Pivot_Table!A:B, 2, FALSE)</f>
        <v>23.348837209302324</v>
      </c>
      <c r="T529">
        <f t="shared" si="9"/>
        <v>2023</v>
      </c>
    </row>
    <row r="530" spans="1:20" x14ac:dyDescent="0.2">
      <c r="A530" t="s">
        <v>753</v>
      </c>
      <c r="B530" t="s">
        <v>71</v>
      </c>
      <c r="C530" t="s">
        <v>48</v>
      </c>
      <c r="D530" t="s">
        <v>195</v>
      </c>
      <c r="E530">
        <v>20</v>
      </c>
      <c r="F530">
        <v>8</v>
      </c>
      <c r="G530">
        <v>160</v>
      </c>
      <c r="H530" t="s">
        <v>56</v>
      </c>
      <c r="I530" t="s">
        <v>18</v>
      </c>
      <c r="J530" s="1">
        <v>45288</v>
      </c>
      <c r="K530" t="b">
        <v>1</v>
      </c>
      <c r="L530" t="s">
        <v>42</v>
      </c>
      <c r="M530">
        <v>12</v>
      </c>
      <c r="N530">
        <f>G530/SUMIF(B:B,B530,G:G)*100</f>
        <v>0.25349546480769991</v>
      </c>
      <c r="Q530">
        <f>VLOOKUP(C530, Categories_Pivot_Table!A:B, 2, FALSE)</f>
        <v>23.348837209302324</v>
      </c>
      <c r="T530">
        <f t="shared" si="9"/>
        <v>2023</v>
      </c>
    </row>
    <row r="531" spans="1:20" x14ac:dyDescent="0.2">
      <c r="A531" t="s">
        <v>754</v>
      </c>
      <c r="B531" t="s">
        <v>90</v>
      </c>
      <c r="C531" t="s">
        <v>74</v>
      </c>
      <c r="D531" t="s">
        <v>248</v>
      </c>
      <c r="E531">
        <v>15.5</v>
      </c>
      <c r="F531">
        <v>5</v>
      </c>
      <c r="G531">
        <v>77.5</v>
      </c>
      <c r="H531" t="s">
        <v>17</v>
      </c>
      <c r="I531" t="s">
        <v>46</v>
      </c>
      <c r="J531" s="1">
        <v>45338</v>
      </c>
      <c r="K531" t="b">
        <v>1</v>
      </c>
      <c r="L531" t="s">
        <v>65</v>
      </c>
      <c r="M531">
        <v>2</v>
      </c>
      <c r="N531">
        <f>G531/SUMIF(B:B,B531,G:G)*100</f>
        <v>0.13104054648134997</v>
      </c>
      <c r="Q531">
        <f>VLOOKUP(C531, Categories_Pivot_Table!A:B, 2, FALSE)</f>
        <v>24.317096165933375</v>
      </c>
      <c r="T531">
        <f t="shared" si="9"/>
        <v>2024</v>
      </c>
    </row>
    <row r="532" spans="1:20" x14ac:dyDescent="0.2">
      <c r="A532" t="s">
        <v>755</v>
      </c>
      <c r="B532" t="s">
        <v>47</v>
      </c>
      <c r="C532" t="s">
        <v>74</v>
      </c>
      <c r="D532" t="s">
        <v>415</v>
      </c>
      <c r="E532">
        <v>41</v>
      </c>
      <c r="F532">
        <v>5</v>
      </c>
      <c r="G532">
        <v>205</v>
      </c>
      <c r="H532" t="s">
        <v>17</v>
      </c>
      <c r="I532" t="s">
        <v>18</v>
      </c>
      <c r="J532" s="1">
        <v>45373</v>
      </c>
      <c r="K532" t="b">
        <v>1</v>
      </c>
      <c r="L532" t="s">
        <v>65</v>
      </c>
      <c r="M532">
        <v>3</v>
      </c>
      <c r="N532">
        <f>G532/SUMIF(B:B,B532,G:G)*100</f>
        <v>0.32574325075874339</v>
      </c>
      <c r="Q532">
        <f>VLOOKUP(C532, Categories_Pivot_Table!A:B, 2, FALSE)</f>
        <v>24.317096165933375</v>
      </c>
      <c r="T532">
        <f t="shared" si="9"/>
        <v>2024</v>
      </c>
    </row>
    <row r="533" spans="1:20" x14ac:dyDescent="0.2">
      <c r="A533" t="s">
        <v>756</v>
      </c>
      <c r="B533" t="s">
        <v>21</v>
      </c>
      <c r="C533" t="s">
        <v>33</v>
      </c>
      <c r="D533" t="s">
        <v>122</v>
      </c>
      <c r="E533">
        <v>36.5</v>
      </c>
      <c r="F533">
        <v>7</v>
      </c>
      <c r="G533">
        <v>255.5</v>
      </c>
      <c r="H533" t="s">
        <v>56</v>
      </c>
      <c r="I533" t="s">
        <v>46</v>
      </c>
      <c r="J533" s="1">
        <v>44642</v>
      </c>
      <c r="K533" t="b">
        <v>1</v>
      </c>
      <c r="L533" t="s">
        <v>49</v>
      </c>
      <c r="M533">
        <v>3</v>
      </c>
      <c r="N533">
        <f>G533/SUMIF(B:B,B533,G:G)*100</f>
        <v>0.41388247681529183</v>
      </c>
      <c r="Q533">
        <f>VLOOKUP(C533, Categories_Pivot_Table!A:B, 2, FALSE)</f>
        <v>23.300574345883856</v>
      </c>
      <c r="T533">
        <f t="shared" si="9"/>
        <v>2022</v>
      </c>
    </row>
    <row r="534" spans="1:20" x14ac:dyDescent="0.2">
      <c r="A534" t="s">
        <v>757</v>
      </c>
      <c r="B534" t="s">
        <v>37</v>
      </c>
      <c r="C534" t="s">
        <v>15</v>
      </c>
      <c r="D534" t="s">
        <v>177</v>
      </c>
      <c r="E534">
        <v>5</v>
      </c>
      <c r="F534">
        <v>8</v>
      </c>
      <c r="G534">
        <v>40</v>
      </c>
      <c r="H534" t="s">
        <v>29</v>
      </c>
      <c r="I534" t="s">
        <v>18</v>
      </c>
      <c r="J534" s="1">
        <v>44862</v>
      </c>
      <c r="K534" t="b">
        <v>0</v>
      </c>
      <c r="L534" t="s">
        <v>65</v>
      </c>
      <c r="M534">
        <v>10</v>
      </c>
      <c r="N534">
        <f>G534/SUMIF(B:B,B534,G:G)*100</f>
        <v>5.9724223398457621E-2</v>
      </c>
      <c r="Q534">
        <f>VLOOKUP(C534, Categories_Pivot_Table!A:B, 2, FALSE)</f>
        <v>23.063808900523561</v>
      </c>
      <c r="T534">
        <f t="shared" si="9"/>
        <v>2022</v>
      </c>
    </row>
    <row r="535" spans="1:20" x14ac:dyDescent="0.2">
      <c r="A535" t="s">
        <v>758</v>
      </c>
      <c r="B535" t="s">
        <v>63</v>
      </c>
      <c r="C535" t="s">
        <v>27</v>
      </c>
      <c r="D535" t="s">
        <v>305</v>
      </c>
      <c r="E535">
        <v>23</v>
      </c>
      <c r="F535">
        <v>8</v>
      </c>
      <c r="G535">
        <v>184</v>
      </c>
      <c r="H535" t="s">
        <v>17</v>
      </c>
      <c r="I535" t="s">
        <v>18</v>
      </c>
      <c r="J535" s="1">
        <v>44897</v>
      </c>
      <c r="K535" t="b">
        <v>0</v>
      </c>
      <c r="L535" t="s">
        <v>65</v>
      </c>
      <c r="M535">
        <v>12</v>
      </c>
      <c r="N535">
        <f>G535/SUMIF(B:B,B535,G:G)*100</f>
        <v>0.3039915411049432</v>
      </c>
      <c r="Q535">
        <f>VLOOKUP(C535, Categories_Pivot_Table!A:B, 2, FALSE)</f>
        <v>25.013711734693878</v>
      </c>
      <c r="T535">
        <f t="shared" si="9"/>
        <v>2022</v>
      </c>
    </row>
    <row r="536" spans="1:20" x14ac:dyDescent="0.2">
      <c r="A536" t="s">
        <v>759</v>
      </c>
      <c r="B536" t="s">
        <v>81</v>
      </c>
      <c r="C536" t="s">
        <v>74</v>
      </c>
      <c r="D536" t="s">
        <v>626</v>
      </c>
      <c r="E536">
        <v>26</v>
      </c>
      <c r="F536">
        <v>7</v>
      </c>
      <c r="G536">
        <v>182</v>
      </c>
      <c r="H536" t="s">
        <v>56</v>
      </c>
      <c r="I536" t="s">
        <v>18</v>
      </c>
      <c r="J536" s="1">
        <v>44696</v>
      </c>
      <c r="K536" t="b">
        <v>0</v>
      </c>
      <c r="L536" t="s">
        <v>24</v>
      </c>
      <c r="M536">
        <v>5</v>
      </c>
      <c r="N536">
        <f>G536/SUMIF(B:B,B536,G:G)*100</f>
        <v>0.28817759340041643</v>
      </c>
      <c r="Q536">
        <f>VLOOKUP(C536, Categories_Pivot_Table!A:B, 2, FALSE)</f>
        <v>24.317096165933375</v>
      </c>
      <c r="T536">
        <f t="shared" si="9"/>
        <v>2022</v>
      </c>
    </row>
    <row r="537" spans="1:20" x14ac:dyDescent="0.2">
      <c r="A537" t="s">
        <v>760</v>
      </c>
      <c r="B537" t="s">
        <v>118</v>
      </c>
      <c r="C537" t="s">
        <v>22</v>
      </c>
      <c r="D537" t="s">
        <v>157</v>
      </c>
      <c r="E537">
        <v>12.5</v>
      </c>
      <c r="F537">
        <v>2</v>
      </c>
      <c r="G537">
        <v>25</v>
      </c>
      <c r="H537" t="s">
        <v>56</v>
      </c>
      <c r="I537" t="s">
        <v>46</v>
      </c>
      <c r="J537" s="1">
        <v>45517</v>
      </c>
      <c r="K537" t="b">
        <v>0</v>
      </c>
      <c r="L537" t="s">
        <v>49</v>
      </c>
      <c r="M537">
        <v>8</v>
      </c>
      <c r="N537">
        <f>G537/SUMIF(B:B,B537,G:G)*100</f>
        <v>4.1120450022205046E-2</v>
      </c>
      <c r="Q537">
        <f>VLOOKUP(C537, Categories_Pivot_Table!A:B, 2, FALSE)</f>
        <v>21.505681818181817</v>
      </c>
      <c r="T537">
        <f t="shared" si="9"/>
        <v>2024</v>
      </c>
    </row>
    <row r="538" spans="1:20" x14ac:dyDescent="0.2">
      <c r="A538" t="s">
        <v>761</v>
      </c>
      <c r="B538" t="s">
        <v>173</v>
      </c>
      <c r="C538" t="s">
        <v>48</v>
      </c>
      <c r="D538" t="s">
        <v>88</v>
      </c>
      <c r="E538">
        <v>24.5</v>
      </c>
      <c r="F538">
        <v>7</v>
      </c>
      <c r="G538">
        <v>171.5</v>
      </c>
      <c r="H538" t="s">
        <v>56</v>
      </c>
      <c r="I538" t="s">
        <v>18</v>
      </c>
      <c r="J538" s="1">
        <v>44921</v>
      </c>
      <c r="K538" t="b">
        <v>1</v>
      </c>
      <c r="L538" t="s">
        <v>19</v>
      </c>
      <c r="M538">
        <v>12</v>
      </c>
      <c r="N538">
        <f>G538/SUMIF(B:B,B538,G:G)*100</f>
        <v>0.28202134482248276</v>
      </c>
      <c r="Q538">
        <f>VLOOKUP(C538, Categories_Pivot_Table!A:B, 2, FALSE)</f>
        <v>23.348837209302324</v>
      </c>
      <c r="T538">
        <f t="shared" si="9"/>
        <v>2022</v>
      </c>
    </row>
    <row r="539" spans="1:20" x14ac:dyDescent="0.2">
      <c r="A539" t="s">
        <v>762</v>
      </c>
      <c r="B539" t="s">
        <v>173</v>
      </c>
      <c r="C539" t="s">
        <v>15</v>
      </c>
      <c r="D539" t="s">
        <v>69</v>
      </c>
      <c r="E539">
        <v>29</v>
      </c>
      <c r="F539">
        <v>1</v>
      </c>
      <c r="G539">
        <v>29</v>
      </c>
      <c r="H539" t="s">
        <v>56</v>
      </c>
      <c r="I539" t="s">
        <v>18</v>
      </c>
      <c r="J539" s="1">
        <v>45010</v>
      </c>
      <c r="K539" t="b">
        <v>0</v>
      </c>
      <c r="L539" t="s">
        <v>35</v>
      </c>
      <c r="M539">
        <v>3</v>
      </c>
      <c r="N539">
        <f>G539/SUMIF(B:B,B539,G:G)*100</f>
        <v>4.7688740523918367E-2</v>
      </c>
      <c r="Q539">
        <f>VLOOKUP(C539, Categories_Pivot_Table!A:B, 2, FALSE)</f>
        <v>23.063808900523561</v>
      </c>
      <c r="T539">
        <f t="shared" si="9"/>
        <v>2023</v>
      </c>
    </row>
    <row r="540" spans="1:20" x14ac:dyDescent="0.2">
      <c r="A540" t="s">
        <v>763</v>
      </c>
      <c r="B540" t="s">
        <v>106</v>
      </c>
      <c r="C540" t="s">
        <v>74</v>
      </c>
      <c r="D540" t="s">
        <v>374</v>
      </c>
      <c r="E540">
        <v>29</v>
      </c>
      <c r="F540">
        <v>4</v>
      </c>
      <c r="G540">
        <v>116</v>
      </c>
      <c r="H540" t="s">
        <v>17</v>
      </c>
      <c r="I540" t="s">
        <v>46</v>
      </c>
      <c r="J540" s="1">
        <v>44794</v>
      </c>
      <c r="K540" t="b">
        <v>1</v>
      </c>
      <c r="L540" t="s">
        <v>24</v>
      </c>
      <c r="M540">
        <v>8</v>
      </c>
      <c r="N540">
        <f>G540/SUMIF(B:B,B540,G:G)*100</f>
        <v>0.18904823989569752</v>
      </c>
      <c r="Q540">
        <f>VLOOKUP(C540, Categories_Pivot_Table!A:B, 2, FALSE)</f>
        <v>24.317096165933375</v>
      </c>
      <c r="T540">
        <f t="shared" si="9"/>
        <v>2022</v>
      </c>
    </row>
    <row r="541" spans="1:20" x14ac:dyDescent="0.2">
      <c r="A541" t="s">
        <v>764</v>
      </c>
      <c r="B541" t="s">
        <v>121</v>
      </c>
      <c r="C541" t="s">
        <v>33</v>
      </c>
      <c r="D541" t="s">
        <v>41</v>
      </c>
      <c r="E541">
        <v>23</v>
      </c>
      <c r="F541">
        <v>1</v>
      </c>
      <c r="G541">
        <v>33.5</v>
      </c>
      <c r="H541" t="s">
        <v>56</v>
      </c>
      <c r="I541" t="s">
        <v>46</v>
      </c>
      <c r="J541" s="1">
        <v>45589</v>
      </c>
      <c r="K541" t="b">
        <v>1</v>
      </c>
      <c r="L541" t="s">
        <v>42</v>
      </c>
      <c r="M541">
        <v>10</v>
      </c>
      <c r="N541">
        <f>G541/SUMIF(B:B,B541,G:G)*100</f>
        <v>5.109004811614979E-2</v>
      </c>
      <c r="Q541">
        <f>VLOOKUP(C541, Categories_Pivot_Table!A:B, 2, FALSE)</f>
        <v>23.300574345883856</v>
      </c>
      <c r="T541">
        <f t="shared" si="9"/>
        <v>2024</v>
      </c>
    </row>
    <row r="542" spans="1:20" x14ac:dyDescent="0.2">
      <c r="A542" t="s">
        <v>765</v>
      </c>
      <c r="B542" t="s">
        <v>81</v>
      </c>
      <c r="C542" t="s">
        <v>33</v>
      </c>
      <c r="D542" t="s">
        <v>556</v>
      </c>
      <c r="E542">
        <v>29</v>
      </c>
      <c r="F542">
        <v>1</v>
      </c>
      <c r="G542">
        <v>29</v>
      </c>
      <c r="H542" t="s">
        <v>17</v>
      </c>
      <c r="I542" t="s">
        <v>18</v>
      </c>
      <c r="J542" s="1">
        <v>44633</v>
      </c>
      <c r="K542" t="b">
        <v>1</v>
      </c>
      <c r="L542" t="s">
        <v>24</v>
      </c>
      <c r="M542">
        <v>3</v>
      </c>
      <c r="N542">
        <f>G542/SUMIF(B:B,B542,G:G)*100</f>
        <v>4.5918407739626799E-2</v>
      </c>
      <c r="Q542">
        <f>VLOOKUP(C542, Categories_Pivot_Table!A:B, 2, FALSE)</f>
        <v>23.300574345883856</v>
      </c>
      <c r="T542">
        <f t="shared" si="9"/>
        <v>2022</v>
      </c>
    </row>
    <row r="543" spans="1:20" x14ac:dyDescent="0.2">
      <c r="A543" t="s">
        <v>766</v>
      </c>
      <c r="B543" t="s">
        <v>113</v>
      </c>
      <c r="C543" t="s">
        <v>48</v>
      </c>
      <c r="D543" t="s">
        <v>195</v>
      </c>
      <c r="E543">
        <v>20</v>
      </c>
      <c r="F543">
        <v>1</v>
      </c>
      <c r="G543">
        <v>20</v>
      </c>
      <c r="H543" t="s">
        <v>29</v>
      </c>
      <c r="I543" t="s">
        <v>46</v>
      </c>
      <c r="J543" s="1">
        <v>45642</v>
      </c>
      <c r="K543" t="b">
        <v>0</v>
      </c>
      <c r="L543" t="s">
        <v>19</v>
      </c>
      <c r="M543">
        <v>12</v>
      </c>
      <c r="N543">
        <f>G543/SUMIF(B:B,B543,G:G)*100</f>
        <v>3.2931025966113976E-2</v>
      </c>
      <c r="Q543">
        <f>VLOOKUP(C543, Categories_Pivot_Table!A:B, 2, FALSE)</f>
        <v>23.348837209302324</v>
      </c>
      <c r="T543">
        <f t="shared" si="9"/>
        <v>2024</v>
      </c>
    </row>
    <row r="544" spans="1:20" x14ac:dyDescent="0.2">
      <c r="A544" t="s">
        <v>767</v>
      </c>
      <c r="B544" t="s">
        <v>73</v>
      </c>
      <c r="C544" t="s">
        <v>48</v>
      </c>
      <c r="D544" t="s">
        <v>280</v>
      </c>
      <c r="E544">
        <v>5</v>
      </c>
      <c r="F544">
        <v>5</v>
      </c>
      <c r="G544">
        <v>25</v>
      </c>
      <c r="H544" t="s">
        <v>29</v>
      </c>
      <c r="I544" t="s">
        <v>18</v>
      </c>
      <c r="J544" s="1">
        <v>44910</v>
      </c>
      <c r="K544" t="b">
        <v>1</v>
      </c>
      <c r="L544" t="s">
        <v>42</v>
      </c>
      <c r="M544">
        <v>12</v>
      </c>
      <c r="N544">
        <f>G544/SUMIF(B:B,B544,G:G)*100</f>
        <v>4.3189454862700719E-2</v>
      </c>
      <c r="Q544">
        <f>VLOOKUP(C544, Categories_Pivot_Table!A:B, 2, FALSE)</f>
        <v>23.348837209302324</v>
      </c>
      <c r="T544">
        <f t="shared" si="9"/>
        <v>2022</v>
      </c>
    </row>
    <row r="545" spans="1:20" x14ac:dyDescent="0.2">
      <c r="A545" t="s">
        <v>768</v>
      </c>
      <c r="B545" t="s">
        <v>37</v>
      </c>
      <c r="C545" t="s">
        <v>48</v>
      </c>
      <c r="D545" t="s">
        <v>339</v>
      </c>
      <c r="E545">
        <v>29</v>
      </c>
      <c r="F545">
        <v>2</v>
      </c>
      <c r="G545">
        <v>58</v>
      </c>
      <c r="H545" t="s">
        <v>56</v>
      </c>
      <c r="I545" t="s">
        <v>18</v>
      </c>
      <c r="J545" s="1">
        <v>44938</v>
      </c>
      <c r="K545" t="b">
        <v>0</v>
      </c>
      <c r="L545" t="s">
        <v>42</v>
      </c>
      <c r="M545">
        <v>1</v>
      </c>
      <c r="N545">
        <f>G545/SUMIF(B:B,B545,G:G)*100</f>
        <v>8.6600123927763548E-2</v>
      </c>
      <c r="Q545">
        <f>VLOOKUP(C545, Categories_Pivot_Table!A:B, 2, FALSE)</f>
        <v>23.348837209302324</v>
      </c>
      <c r="T545">
        <f t="shared" si="9"/>
        <v>2023</v>
      </c>
    </row>
    <row r="546" spans="1:20" x14ac:dyDescent="0.2">
      <c r="A546" t="s">
        <v>769</v>
      </c>
      <c r="B546" t="s">
        <v>106</v>
      </c>
      <c r="C546" t="s">
        <v>22</v>
      </c>
      <c r="D546" t="s">
        <v>341</v>
      </c>
      <c r="E546">
        <v>26</v>
      </c>
      <c r="F546">
        <v>2</v>
      </c>
      <c r="G546">
        <v>52</v>
      </c>
      <c r="H546" t="s">
        <v>56</v>
      </c>
      <c r="I546" t="s">
        <v>46</v>
      </c>
      <c r="J546" s="1">
        <v>45378</v>
      </c>
      <c r="K546" t="b">
        <v>1</v>
      </c>
      <c r="L546" t="s">
        <v>30</v>
      </c>
      <c r="M546">
        <v>3</v>
      </c>
      <c r="N546">
        <f>G546/SUMIF(B:B,B546,G:G)*100</f>
        <v>8.4745762711864403E-2</v>
      </c>
      <c r="Q546">
        <f>VLOOKUP(C546, Categories_Pivot_Table!A:B, 2, FALSE)</f>
        <v>21.505681818181817</v>
      </c>
      <c r="T546">
        <f t="shared" si="9"/>
        <v>2024</v>
      </c>
    </row>
    <row r="547" spans="1:20" x14ac:dyDescent="0.2">
      <c r="A547" t="s">
        <v>770</v>
      </c>
      <c r="B547" t="s">
        <v>14</v>
      </c>
      <c r="C547" t="s">
        <v>135</v>
      </c>
      <c r="D547" t="s">
        <v>325</v>
      </c>
      <c r="E547">
        <v>30.5</v>
      </c>
      <c r="F547">
        <v>9</v>
      </c>
      <c r="G547">
        <v>274.5</v>
      </c>
      <c r="H547" t="s">
        <v>56</v>
      </c>
      <c r="I547" t="s">
        <v>46</v>
      </c>
      <c r="J547" s="1">
        <v>45532</v>
      </c>
      <c r="K547" t="b">
        <v>1</v>
      </c>
      <c r="L547" t="s">
        <v>30</v>
      </c>
      <c r="M547">
        <v>8</v>
      </c>
      <c r="N547">
        <f>G547/SUMIF(B:B,B547,G:G)*100</f>
        <v>0.44689736013089454</v>
      </c>
      <c r="Q547">
        <f>VLOOKUP(C547, Categories_Pivot_Table!A:B, 2, FALSE)</f>
        <v>23.146341463414632</v>
      </c>
      <c r="T547">
        <f t="shared" si="9"/>
        <v>2024</v>
      </c>
    </row>
    <row r="548" spans="1:20" x14ac:dyDescent="0.2">
      <c r="A548" t="s">
        <v>771</v>
      </c>
      <c r="B548" t="s">
        <v>90</v>
      </c>
      <c r="C548" t="s">
        <v>22</v>
      </c>
      <c r="D548" t="s">
        <v>644</v>
      </c>
      <c r="E548">
        <v>30.5</v>
      </c>
      <c r="F548">
        <v>7</v>
      </c>
      <c r="G548">
        <v>213.5</v>
      </c>
      <c r="H548" t="s">
        <v>29</v>
      </c>
      <c r="I548" t="s">
        <v>46</v>
      </c>
      <c r="J548" s="1">
        <v>45203</v>
      </c>
      <c r="K548" t="b">
        <v>1</v>
      </c>
      <c r="L548" t="s">
        <v>30</v>
      </c>
      <c r="M548">
        <v>10</v>
      </c>
      <c r="N548">
        <f>G548/SUMIF(B:B,B548,G:G)*100</f>
        <v>0.36099556998410604</v>
      </c>
      <c r="Q548">
        <f>VLOOKUP(C548, Categories_Pivot_Table!A:B, 2, FALSE)</f>
        <v>21.505681818181817</v>
      </c>
      <c r="T548">
        <f t="shared" si="9"/>
        <v>2023</v>
      </c>
    </row>
    <row r="549" spans="1:20" x14ac:dyDescent="0.2">
      <c r="A549" t="s">
        <v>772</v>
      </c>
      <c r="B549" t="s">
        <v>104</v>
      </c>
      <c r="C549" t="s">
        <v>27</v>
      </c>
      <c r="D549" t="s">
        <v>55</v>
      </c>
      <c r="E549">
        <v>36.5</v>
      </c>
      <c r="F549">
        <v>10</v>
      </c>
      <c r="G549">
        <v>365</v>
      </c>
      <c r="H549" t="s">
        <v>17</v>
      </c>
      <c r="I549" t="s">
        <v>46</v>
      </c>
      <c r="J549" s="1">
        <v>44638</v>
      </c>
      <c r="K549" t="b">
        <v>1</v>
      </c>
      <c r="L549" t="s">
        <v>65</v>
      </c>
      <c r="M549">
        <v>3</v>
      </c>
      <c r="N549">
        <f>G549/SUMIF(B:B,B549,G:G)*100</f>
        <v>0.59317764451595079</v>
      </c>
      <c r="Q549">
        <f>VLOOKUP(C549, Categories_Pivot_Table!A:B, 2, FALSE)</f>
        <v>25.013711734693878</v>
      </c>
      <c r="T549">
        <f t="shared" si="9"/>
        <v>2022</v>
      </c>
    </row>
    <row r="550" spans="1:20" x14ac:dyDescent="0.2">
      <c r="A550" t="s">
        <v>773</v>
      </c>
      <c r="B550" t="s">
        <v>21</v>
      </c>
      <c r="C550" t="s">
        <v>74</v>
      </c>
      <c r="D550" t="s">
        <v>107</v>
      </c>
      <c r="E550">
        <v>35</v>
      </c>
      <c r="F550">
        <v>5</v>
      </c>
      <c r="G550">
        <v>175</v>
      </c>
      <c r="H550" t="s">
        <v>56</v>
      </c>
      <c r="I550" t="s">
        <v>46</v>
      </c>
      <c r="J550" s="1">
        <v>45654</v>
      </c>
      <c r="K550" t="b">
        <v>0</v>
      </c>
      <c r="L550" t="s">
        <v>35</v>
      </c>
      <c r="M550">
        <v>12</v>
      </c>
      <c r="N550">
        <f>G550/SUMIF(B:B,B550,G:G)*100</f>
        <v>0.28348114850362449</v>
      </c>
      <c r="Q550">
        <f>VLOOKUP(C550, Categories_Pivot_Table!A:B, 2, FALSE)</f>
        <v>24.317096165933375</v>
      </c>
      <c r="T550">
        <f t="shared" si="9"/>
        <v>2024</v>
      </c>
    </row>
    <row r="551" spans="1:20" x14ac:dyDescent="0.2">
      <c r="A551" t="s">
        <v>774</v>
      </c>
      <c r="B551" t="s">
        <v>76</v>
      </c>
      <c r="C551" t="s">
        <v>27</v>
      </c>
      <c r="D551" t="s">
        <v>28</v>
      </c>
      <c r="E551">
        <v>21.5</v>
      </c>
      <c r="F551">
        <v>5</v>
      </c>
      <c r="G551">
        <v>107.5</v>
      </c>
      <c r="H551" t="s">
        <v>56</v>
      </c>
      <c r="I551" t="s">
        <v>46</v>
      </c>
      <c r="J551" s="1">
        <v>44637</v>
      </c>
      <c r="K551" t="b">
        <v>1</v>
      </c>
      <c r="L551" t="s">
        <v>42</v>
      </c>
      <c r="M551">
        <v>3</v>
      </c>
      <c r="N551">
        <f>G551/SUMIF(B:B,B551,G:G)*100</f>
        <v>0.18303636038582363</v>
      </c>
      <c r="Q551">
        <f>VLOOKUP(C551, Categories_Pivot_Table!A:B, 2, FALSE)</f>
        <v>25.013711734693878</v>
      </c>
      <c r="T551">
        <f t="shared" si="9"/>
        <v>2022</v>
      </c>
    </row>
    <row r="552" spans="1:20" x14ac:dyDescent="0.2">
      <c r="A552" t="s">
        <v>775</v>
      </c>
      <c r="B552" t="s">
        <v>63</v>
      </c>
      <c r="C552" t="s">
        <v>15</v>
      </c>
      <c r="D552" t="s">
        <v>776</v>
      </c>
      <c r="E552">
        <v>38</v>
      </c>
      <c r="F552">
        <v>3</v>
      </c>
      <c r="G552">
        <v>114</v>
      </c>
      <c r="H552" t="s">
        <v>17</v>
      </c>
      <c r="I552" t="s">
        <v>18</v>
      </c>
      <c r="J552" s="1">
        <v>44676</v>
      </c>
      <c r="K552" t="b">
        <v>0</v>
      </c>
      <c r="L552" t="s">
        <v>19</v>
      </c>
      <c r="M552">
        <v>4</v>
      </c>
      <c r="N552">
        <f>G552/SUMIF(B:B,B552,G:G)*100</f>
        <v>0.18834258524980174</v>
      </c>
      <c r="Q552">
        <f>VLOOKUP(C552, Categories_Pivot_Table!A:B, 2, FALSE)</f>
        <v>23.063808900523561</v>
      </c>
      <c r="T552">
        <f t="shared" si="9"/>
        <v>2022</v>
      </c>
    </row>
    <row r="553" spans="1:20" x14ac:dyDescent="0.2">
      <c r="A553" t="s">
        <v>777</v>
      </c>
      <c r="B553" t="s">
        <v>51</v>
      </c>
      <c r="C553" t="s">
        <v>22</v>
      </c>
      <c r="D553" t="s">
        <v>147</v>
      </c>
      <c r="E553">
        <v>32</v>
      </c>
      <c r="F553">
        <v>6</v>
      </c>
      <c r="G553">
        <v>192</v>
      </c>
      <c r="H553" t="s">
        <v>29</v>
      </c>
      <c r="I553" t="s">
        <v>18</v>
      </c>
      <c r="J553" s="1">
        <v>45186</v>
      </c>
      <c r="K553" t="b">
        <v>1</v>
      </c>
      <c r="L553" t="s">
        <v>24</v>
      </c>
      <c r="M553">
        <v>9</v>
      </c>
      <c r="N553">
        <f>G553/SUMIF(B:B,B553,G:G)*100</f>
        <v>0.29764211635946486</v>
      </c>
      <c r="Q553">
        <f>VLOOKUP(C553, Categories_Pivot_Table!A:B, 2, FALSE)</f>
        <v>21.505681818181817</v>
      </c>
      <c r="T553">
        <f t="shared" si="9"/>
        <v>2023</v>
      </c>
    </row>
    <row r="554" spans="1:20" x14ac:dyDescent="0.2">
      <c r="A554" t="s">
        <v>778</v>
      </c>
      <c r="B554" t="s">
        <v>121</v>
      </c>
      <c r="C554" t="s">
        <v>74</v>
      </c>
      <c r="D554" t="s">
        <v>626</v>
      </c>
      <c r="E554">
        <v>26</v>
      </c>
      <c r="F554">
        <v>3</v>
      </c>
      <c r="G554">
        <v>78</v>
      </c>
      <c r="H554" t="s">
        <v>56</v>
      </c>
      <c r="I554" t="s">
        <v>46</v>
      </c>
      <c r="J554" s="1">
        <v>44802</v>
      </c>
      <c r="K554" t="b">
        <v>0</v>
      </c>
      <c r="L554" t="s">
        <v>19</v>
      </c>
      <c r="M554">
        <v>8</v>
      </c>
      <c r="N554">
        <f>G554/SUMIF(B:B,B554,G:G)*100</f>
        <v>0.11895593292715476</v>
      </c>
      <c r="Q554">
        <f>VLOOKUP(C554, Categories_Pivot_Table!A:B, 2, FALSE)</f>
        <v>24.317096165933375</v>
      </c>
      <c r="T554">
        <f t="shared" si="9"/>
        <v>2022</v>
      </c>
    </row>
    <row r="555" spans="1:20" x14ac:dyDescent="0.2">
      <c r="A555" t="s">
        <v>779</v>
      </c>
      <c r="B555" t="s">
        <v>63</v>
      </c>
      <c r="C555" t="s">
        <v>38</v>
      </c>
      <c r="D555" t="s">
        <v>489</v>
      </c>
      <c r="E555">
        <v>29</v>
      </c>
      <c r="F555">
        <v>7</v>
      </c>
      <c r="G555">
        <v>203</v>
      </c>
      <c r="H555" t="s">
        <v>29</v>
      </c>
      <c r="I555" t="s">
        <v>46</v>
      </c>
      <c r="J555" s="1">
        <v>44783</v>
      </c>
      <c r="K555" t="b">
        <v>0</v>
      </c>
      <c r="L555" t="s">
        <v>30</v>
      </c>
      <c r="M555">
        <v>8</v>
      </c>
      <c r="N555">
        <f>G555/SUMIF(B:B,B555,G:G)*100</f>
        <v>0.3353819719799101</v>
      </c>
      <c r="Q555">
        <f>VLOOKUP(C555, Categories_Pivot_Table!A:B, 2, FALSE)</f>
        <v>23.088790931989923</v>
      </c>
      <c r="T555">
        <f t="shared" si="9"/>
        <v>2022</v>
      </c>
    </row>
    <row r="556" spans="1:20" x14ac:dyDescent="0.2">
      <c r="A556" t="s">
        <v>780</v>
      </c>
      <c r="B556" t="s">
        <v>81</v>
      </c>
      <c r="C556" t="s">
        <v>22</v>
      </c>
      <c r="D556" t="s">
        <v>527</v>
      </c>
      <c r="E556">
        <v>23</v>
      </c>
      <c r="F556">
        <v>7</v>
      </c>
      <c r="G556">
        <v>161</v>
      </c>
      <c r="H556" t="s">
        <v>29</v>
      </c>
      <c r="I556" t="s">
        <v>46</v>
      </c>
      <c r="J556" s="1">
        <v>45238</v>
      </c>
      <c r="K556" t="b">
        <v>0</v>
      </c>
      <c r="L556" t="s">
        <v>30</v>
      </c>
      <c r="M556">
        <v>11</v>
      </c>
      <c r="N556">
        <f>G556/SUMIF(B:B,B556,G:G)*100</f>
        <v>0.25492633262344533</v>
      </c>
      <c r="Q556">
        <f>VLOOKUP(C556, Categories_Pivot_Table!A:B, 2, FALSE)</f>
        <v>21.505681818181817</v>
      </c>
      <c r="T556">
        <f t="shared" si="9"/>
        <v>2023</v>
      </c>
    </row>
    <row r="557" spans="1:20" x14ac:dyDescent="0.2">
      <c r="A557" t="s">
        <v>781</v>
      </c>
      <c r="B557" t="s">
        <v>128</v>
      </c>
      <c r="C557" t="s">
        <v>22</v>
      </c>
      <c r="D557" t="s">
        <v>388</v>
      </c>
      <c r="E557">
        <v>6.5</v>
      </c>
      <c r="F557">
        <v>10</v>
      </c>
      <c r="G557">
        <v>65</v>
      </c>
      <c r="H557" t="s">
        <v>29</v>
      </c>
      <c r="I557" t="s">
        <v>18</v>
      </c>
      <c r="J557" s="1">
        <v>45097</v>
      </c>
      <c r="K557" t="b">
        <v>1</v>
      </c>
      <c r="L557" t="s">
        <v>49</v>
      </c>
      <c r="M557">
        <v>6</v>
      </c>
      <c r="N557">
        <f>G557/SUMIF(B:B,B557,G:G)*100</f>
        <v>9.495705019575762E-2</v>
      </c>
      <c r="Q557">
        <f>VLOOKUP(C557, Categories_Pivot_Table!A:B, 2, FALSE)</f>
        <v>21.505681818181817</v>
      </c>
      <c r="T557">
        <f t="shared" si="9"/>
        <v>2023</v>
      </c>
    </row>
    <row r="558" spans="1:20" x14ac:dyDescent="0.2">
      <c r="A558" t="s">
        <v>782</v>
      </c>
      <c r="B558" t="s">
        <v>63</v>
      </c>
      <c r="C558" t="s">
        <v>38</v>
      </c>
      <c r="D558" t="s">
        <v>133</v>
      </c>
      <c r="E558">
        <v>21.5</v>
      </c>
      <c r="F558">
        <v>9</v>
      </c>
      <c r="G558">
        <v>193.5</v>
      </c>
      <c r="H558" t="s">
        <v>17</v>
      </c>
      <c r="I558" t="s">
        <v>18</v>
      </c>
      <c r="J558" s="1">
        <v>44870</v>
      </c>
      <c r="K558" t="b">
        <v>0</v>
      </c>
      <c r="L558" t="s">
        <v>35</v>
      </c>
      <c r="M558">
        <v>11</v>
      </c>
      <c r="N558">
        <f>G558/SUMIF(B:B,B558,G:G)*100</f>
        <v>0.31968675654242662</v>
      </c>
      <c r="Q558">
        <f>VLOOKUP(C558, Categories_Pivot_Table!A:B, 2, FALSE)</f>
        <v>23.088790931989923</v>
      </c>
      <c r="T558">
        <f t="shared" si="9"/>
        <v>2022</v>
      </c>
    </row>
    <row r="559" spans="1:20" x14ac:dyDescent="0.2">
      <c r="A559" t="s">
        <v>783</v>
      </c>
      <c r="B559" t="s">
        <v>21</v>
      </c>
      <c r="C559" t="s">
        <v>22</v>
      </c>
      <c r="D559" t="s">
        <v>23</v>
      </c>
      <c r="E559">
        <v>29</v>
      </c>
      <c r="F559">
        <v>2</v>
      </c>
      <c r="G559">
        <v>58</v>
      </c>
      <c r="H559" t="s">
        <v>17</v>
      </c>
      <c r="I559" t="s">
        <v>46</v>
      </c>
      <c r="J559" s="1">
        <v>44752</v>
      </c>
      <c r="K559" t="b">
        <v>0</v>
      </c>
      <c r="L559" t="s">
        <v>24</v>
      </c>
      <c r="M559">
        <v>7</v>
      </c>
      <c r="N559">
        <f>G559/SUMIF(B:B,B559,G:G)*100</f>
        <v>9.3953752075486979E-2</v>
      </c>
      <c r="Q559">
        <f>VLOOKUP(C559, Categories_Pivot_Table!A:B, 2, FALSE)</f>
        <v>21.505681818181817</v>
      </c>
      <c r="T559">
        <f t="shared" si="9"/>
        <v>2022</v>
      </c>
    </row>
    <row r="560" spans="1:20" x14ac:dyDescent="0.2">
      <c r="A560" t="s">
        <v>784</v>
      </c>
      <c r="B560" t="s">
        <v>26</v>
      </c>
      <c r="C560" t="s">
        <v>27</v>
      </c>
      <c r="D560" t="s">
        <v>119</v>
      </c>
      <c r="E560">
        <v>38</v>
      </c>
      <c r="F560">
        <v>7</v>
      </c>
      <c r="G560">
        <v>266</v>
      </c>
      <c r="H560" t="s">
        <v>29</v>
      </c>
      <c r="I560" t="s">
        <v>46</v>
      </c>
      <c r="J560" s="1">
        <v>44656</v>
      </c>
      <c r="K560" t="b">
        <v>0</v>
      </c>
      <c r="L560" t="s">
        <v>49</v>
      </c>
      <c r="M560">
        <v>4</v>
      </c>
      <c r="N560">
        <f>G560/SUMIF(B:B,B560,G:G)*100</f>
        <v>0.42871072502075058</v>
      </c>
      <c r="Q560">
        <f>VLOOKUP(C560, Categories_Pivot_Table!A:B, 2, FALSE)</f>
        <v>25.013711734693878</v>
      </c>
      <c r="T560">
        <f t="shared" si="9"/>
        <v>2022</v>
      </c>
    </row>
    <row r="561" spans="1:20" x14ac:dyDescent="0.2">
      <c r="A561" t="s">
        <v>785</v>
      </c>
      <c r="B561" t="s">
        <v>26</v>
      </c>
      <c r="C561" t="s">
        <v>48</v>
      </c>
      <c r="D561" t="s">
        <v>203</v>
      </c>
      <c r="E561">
        <v>39.5</v>
      </c>
      <c r="F561">
        <v>7</v>
      </c>
      <c r="G561">
        <v>276.5</v>
      </c>
      <c r="H561" t="s">
        <v>56</v>
      </c>
      <c r="I561" t="s">
        <v>46</v>
      </c>
      <c r="J561" s="1">
        <v>44759</v>
      </c>
      <c r="K561" t="b">
        <v>1</v>
      </c>
      <c r="L561" t="s">
        <v>24</v>
      </c>
      <c r="M561">
        <v>7</v>
      </c>
      <c r="N561">
        <f>G561/SUMIF(B:B,B561,G:G)*100</f>
        <v>0.44563351679788543</v>
      </c>
      <c r="Q561">
        <f>VLOOKUP(C561, Categories_Pivot_Table!A:B, 2, FALSE)</f>
        <v>23.348837209302324</v>
      </c>
      <c r="T561">
        <f t="shared" si="9"/>
        <v>2022</v>
      </c>
    </row>
    <row r="562" spans="1:20" x14ac:dyDescent="0.2">
      <c r="A562" t="s">
        <v>786</v>
      </c>
      <c r="B562" t="s">
        <v>54</v>
      </c>
      <c r="C562" t="s">
        <v>135</v>
      </c>
      <c r="D562" t="s">
        <v>333</v>
      </c>
      <c r="E562">
        <v>20</v>
      </c>
      <c r="F562">
        <v>7</v>
      </c>
      <c r="G562">
        <v>140</v>
      </c>
      <c r="H562" t="s">
        <v>29</v>
      </c>
      <c r="I562" t="s">
        <v>18</v>
      </c>
      <c r="J562" s="1">
        <v>44805</v>
      </c>
      <c r="K562" t="b">
        <v>0</v>
      </c>
      <c r="L562" t="s">
        <v>42</v>
      </c>
      <c r="M562">
        <v>9</v>
      </c>
      <c r="N562">
        <f>G562/SUMIF(B:B,B562,G:G)*100</f>
        <v>0.24494580574047992</v>
      </c>
      <c r="Q562">
        <f>VLOOKUP(C562, Categories_Pivot_Table!A:B, 2, FALSE)</f>
        <v>23.146341463414632</v>
      </c>
      <c r="T562">
        <f t="shared" si="9"/>
        <v>2022</v>
      </c>
    </row>
    <row r="563" spans="1:20" x14ac:dyDescent="0.2">
      <c r="A563" t="s">
        <v>787</v>
      </c>
      <c r="B563" t="s">
        <v>26</v>
      </c>
      <c r="C563" t="s">
        <v>48</v>
      </c>
      <c r="D563" t="s">
        <v>195</v>
      </c>
      <c r="E563">
        <v>20</v>
      </c>
      <c r="F563">
        <v>2</v>
      </c>
      <c r="G563">
        <v>40</v>
      </c>
      <c r="H563" t="s">
        <v>56</v>
      </c>
      <c r="I563" t="s">
        <v>18</v>
      </c>
      <c r="J563" s="1">
        <v>45429</v>
      </c>
      <c r="K563" t="b">
        <v>0</v>
      </c>
      <c r="L563" t="s">
        <v>65</v>
      </c>
      <c r="M563">
        <v>5</v>
      </c>
      <c r="N563">
        <f>G563/SUMIF(B:B,B563,G:G)*100</f>
        <v>6.4467778198609105E-2</v>
      </c>
      <c r="Q563">
        <f>VLOOKUP(C563, Categories_Pivot_Table!A:B, 2, FALSE)</f>
        <v>23.348837209302324</v>
      </c>
      <c r="T563">
        <f t="shared" si="9"/>
        <v>2024</v>
      </c>
    </row>
    <row r="564" spans="1:20" x14ac:dyDescent="0.2">
      <c r="A564" t="s">
        <v>788</v>
      </c>
      <c r="B564" t="s">
        <v>63</v>
      </c>
      <c r="C564" t="s">
        <v>33</v>
      </c>
      <c r="D564" t="s">
        <v>116</v>
      </c>
      <c r="E564">
        <v>20</v>
      </c>
      <c r="F564">
        <v>1</v>
      </c>
      <c r="G564">
        <v>20</v>
      </c>
      <c r="H564" t="s">
        <v>17</v>
      </c>
      <c r="I564" t="s">
        <v>18</v>
      </c>
      <c r="J564" s="1">
        <v>44616</v>
      </c>
      <c r="K564" t="b">
        <v>1</v>
      </c>
      <c r="L564" t="s">
        <v>42</v>
      </c>
      <c r="M564">
        <v>2</v>
      </c>
      <c r="N564">
        <f>G564/SUMIF(B:B,B564,G:G)*100</f>
        <v>3.3042558815754693E-2</v>
      </c>
      <c r="Q564">
        <f>VLOOKUP(C564, Categories_Pivot_Table!A:B, 2, FALSE)</f>
        <v>23.300574345883856</v>
      </c>
      <c r="T564">
        <f t="shared" si="9"/>
        <v>2022</v>
      </c>
    </row>
    <row r="565" spans="1:20" x14ac:dyDescent="0.2">
      <c r="A565" t="s">
        <v>789</v>
      </c>
      <c r="B565" t="s">
        <v>73</v>
      </c>
      <c r="C565" t="s">
        <v>15</v>
      </c>
      <c r="D565" t="s">
        <v>98</v>
      </c>
      <c r="E565">
        <v>36.5</v>
      </c>
      <c r="F565">
        <v>2</v>
      </c>
      <c r="G565">
        <v>73</v>
      </c>
      <c r="H565" t="s">
        <v>56</v>
      </c>
      <c r="I565" t="s">
        <v>46</v>
      </c>
      <c r="J565" s="1">
        <v>45222</v>
      </c>
      <c r="K565" t="b">
        <v>0</v>
      </c>
      <c r="L565" t="s">
        <v>19</v>
      </c>
      <c r="M565">
        <v>10</v>
      </c>
      <c r="N565">
        <f>G565/SUMIF(B:B,B565,G:G)*100</f>
        <v>0.12611320819908611</v>
      </c>
      <c r="Q565">
        <f>VLOOKUP(C565, Categories_Pivot_Table!A:B, 2, FALSE)</f>
        <v>23.063808900523561</v>
      </c>
      <c r="T565">
        <f t="shared" si="9"/>
        <v>2023</v>
      </c>
    </row>
    <row r="566" spans="1:20" x14ac:dyDescent="0.2">
      <c r="A566" t="s">
        <v>790</v>
      </c>
      <c r="B566" t="s">
        <v>71</v>
      </c>
      <c r="C566" t="s">
        <v>38</v>
      </c>
      <c r="D566" t="s">
        <v>791</v>
      </c>
      <c r="E566">
        <v>26</v>
      </c>
      <c r="F566">
        <v>4</v>
      </c>
      <c r="G566">
        <v>104</v>
      </c>
      <c r="H566" t="s">
        <v>56</v>
      </c>
      <c r="I566" t="s">
        <v>18</v>
      </c>
      <c r="J566" s="1">
        <v>44728</v>
      </c>
      <c r="K566" t="b">
        <v>1</v>
      </c>
      <c r="L566" t="s">
        <v>42</v>
      </c>
      <c r="M566">
        <v>6</v>
      </c>
      <c r="N566">
        <f>G566/SUMIF(B:B,B566,G:G)*100</f>
        <v>0.16477205212500495</v>
      </c>
      <c r="Q566">
        <f>VLOOKUP(C566, Categories_Pivot_Table!A:B, 2, FALSE)</f>
        <v>23.088790931989923</v>
      </c>
      <c r="T566">
        <f t="shared" si="9"/>
        <v>2022</v>
      </c>
    </row>
    <row r="567" spans="1:20" x14ac:dyDescent="0.2">
      <c r="A567" t="s">
        <v>792</v>
      </c>
      <c r="B567" t="s">
        <v>106</v>
      </c>
      <c r="C567" t="s">
        <v>48</v>
      </c>
      <c r="D567" t="s">
        <v>689</v>
      </c>
      <c r="E567">
        <v>21.5</v>
      </c>
      <c r="F567">
        <v>5</v>
      </c>
      <c r="G567">
        <v>107.5</v>
      </c>
      <c r="H567" t="s">
        <v>56</v>
      </c>
      <c r="I567" t="s">
        <v>18</v>
      </c>
      <c r="J567" s="1">
        <v>45288</v>
      </c>
      <c r="K567" t="b">
        <v>1</v>
      </c>
      <c r="L567" t="s">
        <v>42</v>
      </c>
      <c r="M567">
        <v>12</v>
      </c>
      <c r="N567">
        <f>G567/SUMIF(B:B,B567,G:G)*100</f>
        <v>0.17519556714471968</v>
      </c>
      <c r="Q567">
        <f>VLOOKUP(C567, Categories_Pivot_Table!A:B, 2, FALSE)</f>
        <v>23.348837209302324</v>
      </c>
      <c r="T567">
        <f t="shared" si="9"/>
        <v>2023</v>
      </c>
    </row>
    <row r="568" spans="1:20" x14ac:dyDescent="0.2">
      <c r="A568" t="s">
        <v>793</v>
      </c>
      <c r="B568" t="s">
        <v>81</v>
      </c>
      <c r="C568" t="s">
        <v>22</v>
      </c>
      <c r="D568" t="s">
        <v>23</v>
      </c>
      <c r="E568">
        <v>29</v>
      </c>
      <c r="F568">
        <v>2</v>
      </c>
      <c r="G568">
        <v>58</v>
      </c>
      <c r="H568" t="s">
        <v>29</v>
      </c>
      <c r="I568" t="s">
        <v>46</v>
      </c>
      <c r="J568" s="1">
        <v>45629</v>
      </c>
      <c r="K568" t="b">
        <v>0</v>
      </c>
      <c r="L568" t="s">
        <v>49</v>
      </c>
      <c r="M568">
        <v>12</v>
      </c>
      <c r="N568">
        <f>G568/SUMIF(B:B,B568,G:G)*100</f>
        <v>9.1836815479253597E-2</v>
      </c>
      <c r="Q568">
        <f>VLOOKUP(C568, Categories_Pivot_Table!A:B, 2, FALSE)</f>
        <v>21.505681818181817</v>
      </c>
      <c r="T568">
        <f t="shared" si="9"/>
        <v>2024</v>
      </c>
    </row>
    <row r="569" spans="1:20" x14ac:dyDescent="0.2">
      <c r="A569" t="s">
        <v>794</v>
      </c>
      <c r="B569" t="s">
        <v>113</v>
      </c>
      <c r="C569" t="s">
        <v>33</v>
      </c>
      <c r="D569" t="s">
        <v>259</v>
      </c>
      <c r="E569">
        <v>33.5</v>
      </c>
      <c r="F569">
        <v>6</v>
      </c>
      <c r="G569">
        <v>201</v>
      </c>
      <c r="H569" t="s">
        <v>29</v>
      </c>
      <c r="I569" t="s">
        <v>18</v>
      </c>
      <c r="J569" s="1">
        <v>44578</v>
      </c>
      <c r="K569" t="b">
        <v>0</v>
      </c>
      <c r="L569" t="s">
        <v>19</v>
      </c>
      <c r="M569">
        <v>1</v>
      </c>
      <c r="N569">
        <f>G569/SUMIF(B:B,B569,G:G)*100</f>
        <v>0.33095681095944546</v>
      </c>
      <c r="Q569">
        <f>VLOOKUP(C569, Categories_Pivot_Table!A:B, 2, FALSE)</f>
        <v>23.300574345883856</v>
      </c>
      <c r="T569">
        <f t="shared" si="9"/>
        <v>2022</v>
      </c>
    </row>
    <row r="570" spans="1:20" x14ac:dyDescent="0.2">
      <c r="A570" t="s">
        <v>795</v>
      </c>
      <c r="B570" t="s">
        <v>71</v>
      </c>
      <c r="C570" t="s">
        <v>135</v>
      </c>
      <c r="D570" t="s">
        <v>188</v>
      </c>
      <c r="E570">
        <v>33.5</v>
      </c>
      <c r="F570">
        <v>7</v>
      </c>
      <c r="G570">
        <v>234.5</v>
      </c>
      <c r="H570" t="s">
        <v>29</v>
      </c>
      <c r="I570" t="s">
        <v>46</v>
      </c>
      <c r="J570" s="1">
        <v>45030</v>
      </c>
      <c r="K570" t="b">
        <v>1</v>
      </c>
      <c r="L570" t="s">
        <v>65</v>
      </c>
      <c r="M570">
        <v>4</v>
      </c>
      <c r="N570">
        <f>G570/SUMIF(B:B,B570,G:G)*100</f>
        <v>0.3715292906087852</v>
      </c>
      <c r="Q570">
        <f>VLOOKUP(C570, Categories_Pivot_Table!A:B, 2, FALSE)</f>
        <v>23.146341463414632</v>
      </c>
      <c r="T570">
        <f t="shared" si="9"/>
        <v>2023</v>
      </c>
    </row>
    <row r="571" spans="1:20" x14ac:dyDescent="0.2">
      <c r="A571" t="s">
        <v>796</v>
      </c>
      <c r="B571" t="s">
        <v>54</v>
      </c>
      <c r="C571" t="s">
        <v>38</v>
      </c>
      <c r="D571" t="s">
        <v>489</v>
      </c>
      <c r="E571">
        <v>29</v>
      </c>
      <c r="F571">
        <v>3</v>
      </c>
      <c r="G571">
        <v>87</v>
      </c>
      <c r="H571" t="s">
        <v>17</v>
      </c>
      <c r="I571" t="s">
        <v>46</v>
      </c>
      <c r="J571" s="1">
        <v>45622</v>
      </c>
      <c r="K571" t="b">
        <v>0</v>
      </c>
      <c r="L571" t="s">
        <v>49</v>
      </c>
      <c r="M571">
        <v>11</v>
      </c>
      <c r="N571">
        <f>G571/SUMIF(B:B,B571,G:G)*100</f>
        <v>0.15221632213872682</v>
      </c>
      <c r="Q571">
        <f>VLOOKUP(C571, Categories_Pivot_Table!A:B, 2, FALSE)</f>
        <v>23.088790931989923</v>
      </c>
      <c r="T571">
        <f t="shared" si="9"/>
        <v>2024</v>
      </c>
    </row>
    <row r="572" spans="1:20" x14ac:dyDescent="0.2">
      <c r="A572" t="s">
        <v>797</v>
      </c>
      <c r="B572" t="s">
        <v>44</v>
      </c>
      <c r="C572" t="s">
        <v>38</v>
      </c>
      <c r="D572" t="s">
        <v>798</v>
      </c>
      <c r="E572">
        <v>15.5</v>
      </c>
      <c r="F572">
        <v>6</v>
      </c>
      <c r="G572">
        <v>93</v>
      </c>
      <c r="H572" t="s">
        <v>29</v>
      </c>
      <c r="I572" t="s">
        <v>46</v>
      </c>
      <c r="J572" s="1">
        <v>45504</v>
      </c>
      <c r="K572" t="b">
        <v>1</v>
      </c>
      <c r="L572" t="s">
        <v>30</v>
      </c>
      <c r="M572">
        <v>7</v>
      </c>
      <c r="N572">
        <f>G572/SUMIF(B:B,B572,G:G)*100</f>
        <v>0.15322640436942392</v>
      </c>
      <c r="Q572">
        <f>VLOOKUP(C572, Categories_Pivot_Table!A:B, 2, FALSE)</f>
        <v>23.088790931989923</v>
      </c>
      <c r="T572">
        <f t="shared" si="9"/>
        <v>2024</v>
      </c>
    </row>
    <row r="573" spans="1:20" x14ac:dyDescent="0.2">
      <c r="A573" t="s">
        <v>799</v>
      </c>
      <c r="B573" t="s">
        <v>51</v>
      </c>
      <c r="C573" t="s">
        <v>135</v>
      </c>
      <c r="D573" t="s">
        <v>154</v>
      </c>
      <c r="E573">
        <v>26</v>
      </c>
      <c r="F573">
        <v>4</v>
      </c>
      <c r="G573">
        <v>104</v>
      </c>
      <c r="H573" t="s">
        <v>17</v>
      </c>
      <c r="I573" t="s">
        <v>46</v>
      </c>
      <c r="J573" s="1">
        <v>45546</v>
      </c>
      <c r="K573" t="b">
        <v>1</v>
      </c>
      <c r="L573" t="s">
        <v>30</v>
      </c>
      <c r="M573">
        <v>9</v>
      </c>
      <c r="N573">
        <f>G573/SUMIF(B:B,B573,G:G)*100</f>
        <v>0.16122281302804348</v>
      </c>
      <c r="Q573">
        <f>VLOOKUP(C573, Categories_Pivot_Table!A:B, 2, FALSE)</f>
        <v>23.146341463414632</v>
      </c>
      <c r="T573">
        <f t="shared" si="9"/>
        <v>2024</v>
      </c>
    </row>
    <row r="574" spans="1:20" x14ac:dyDescent="0.2">
      <c r="A574" t="s">
        <v>800</v>
      </c>
      <c r="B574" t="s">
        <v>76</v>
      </c>
      <c r="C574" t="s">
        <v>38</v>
      </c>
      <c r="D574" t="s">
        <v>131</v>
      </c>
      <c r="E574">
        <v>8</v>
      </c>
      <c r="F574">
        <v>7</v>
      </c>
      <c r="G574">
        <v>56</v>
      </c>
      <c r="H574" t="s">
        <v>56</v>
      </c>
      <c r="I574" t="s">
        <v>18</v>
      </c>
      <c r="J574" s="1">
        <v>44834</v>
      </c>
      <c r="K574" t="b">
        <v>0</v>
      </c>
      <c r="L574" t="s">
        <v>65</v>
      </c>
      <c r="M574">
        <v>9</v>
      </c>
      <c r="N574">
        <f>G574/SUMIF(B:B,B574,G:G)*100</f>
        <v>9.5349173782382529E-2</v>
      </c>
      <c r="Q574">
        <f>VLOOKUP(C574, Categories_Pivot_Table!A:B, 2, FALSE)</f>
        <v>23.088790931989923</v>
      </c>
      <c r="T574">
        <f t="shared" si="9"/>
        <v>2022</v>
      </c>
    </row>
    <row r="575" spans="1:20" x14ac:dyDescent="0.2">
      <c r="A575" t="s">
        <v>801</v>
      </c>
      <c r="B575" t="s">
        <v>90</v>
      </c>
      <c r="C575" t="s">
        <v>38</v>
      </c>
      <c r="D575" t="s">
        <v>207</v>
      </c>
      <c r="E575">
        <v>9.5</v>
      </c>
      <c r="F575">
        <v>3</v>
      </c>
      <c r="G575">
        <v>28.5</v>
      </c>
      <c r="H575" t="s">
        <v>29</v>
      </c>
      <c r="I575" t="s">
        <v>46</v>
      </c>
      <c r="J575" s="1">
        <v>44590</v>
      </c>
      <c r="K575" t="b">
        <v>1</v>
      </c>
      <c r="L575" t="s">
        <v>35</v>
      </c>
      <c r="M575">
        <v>1</v>
      </c>
      <c r="N575">
        <f>G575/SUMIF(B:B,B575,G:G)*100</f>
        <v>4.8189104189915795E-2</v>
      </c>
      <c r="Q575">
        <f>VLOOKUP(C575, Categories_Pivot_Table!A:B, 2, FALSE)</f>
        <v>23.088790931989923</v>
      </c>
      <c r="T575">
        <f t="shared" si="9"/>
        <v>2022</v>
      </c>
    </row>
    <row r="576" spans="1:20" x14ac:dyDescent="0.2">
      <c r="A576" t="s">
        <v>802</v>
      </c>
      <c r="B576" t="s">
        <v>51</v>
      </c>
      <c r="C576" t="s">
        <v>135</v>
      </c>
      <c r="D576" t="s">
        <v>605</v>
      </c>
      <c r="E576">
        <v>21.5</v>
      </c>
      <c r="F576">
        <v>4</v>
      </c>
      <c r="G576">
        <v>86</v>
      </c>
      <c r="H576" t="s">
        <v>56</v>
      </c>
      <c r="I576" t="s">
        <v>18</v>
      </c>
      <c r="J576" s="1">
        <v>45569</v>
      </c>
      <c r="K576" t="b">
        <v>0</v>
      </c>
      <c r="L576" t="s">
        <v>65</v>
      </c>
      <c r="M576">
        <v>10</v>
      </c>
      <c r="N576">
        <f>G576/SUMIF(B:B,B576,G:G)*100</f>
        <v>0.13331886461934364</v>
      </c>
      <c r="Q576">
        <f>VLOOKUP(C576, Categories_Pivot_Table!A:B, 2, FALSE)</f>
        <v>23.146341463414632</v>
      </c>
      <c r="T576">
        <f t="shared" si="9"/>
        <v>2024</v>
      </c>
    </row>
    <row r="577" spans="1:20" x14ac:dyDescent="0.2">
      <c r="A577" t="s">
        <v>803</v>
      </c>
      <c r="B577" t="s">
        <v>76</v>
      </c>
      <c r="C577" t="s">
        <v>22</v>
      </c>
      <c r="D577" t="s">
        <v>214</v>
      </c>
      <c r="E577">
        <v>9.5</v>
      </c>
      <c r="F577">
        <v>7</v>
      </c>
      <c r="G577">
        <v>66.5</v>
      </c>
      <c r="H577" t="s">
        <v>17</v>
      </c>
      <c r="I577" t="s">
        <v>46</v>
      </c>
      <c r="J577" s="1">
        <v>45319</v>
      </c>
      <c r="K577" t="b">
        <v>0</v>
      </c>
      <c r="L577" t="s">
        <v>24</v>
      </c>
      <c r="M577">
        <v>1</v>
      </c>
      <c r="N577">
        <f>G577/SUMIF(B:B,B577,G:G)*100</f>
        <v>0.11322714386657927</v>
      </c>
      <c r="Q577">
        <f>VLOOKUP(C577, Categories_Pivot_Table!A:B, 2, FALSE)</f>
        <v>21.505681818181817</v>
      </c>
      <c r="T577">
        <f t="shared" si="9"/>
        <v>2024</v>
      </c>
    </row>
    <row r="578" spans="1:20" x14ac:dyDescent="0.2">
      <c r="A578" t="s">
        <v>804</v>
      </c>
      <c r="B578" t="s">
        <v>63</v>
      </c>
      <c r="C578" t="s">
        <v>27</v>
      </c>
      <c r="D578" t="s">
        <v>538</v>
      </c>
      <c r="E578">
        <v>11</v>
      </c>
      <c r="F578">
        <v>5</v>
      </c>
      <c r="G578">
        <v>55</v>
      </c>
      <c r="H578" t="s">
        <v>56</v>
      </c>
      <c r="I578" t="s">
        <v>18</v>
      </c>
      <c r="J578" s="1">
        <v>45651</v>
      </c>
      <c r="K578" t="b">
        <v>1</v>
      </c>
      <c r="L578" t="s">
        <v>30</v>
      </c>
      <c r="M578">
        <v>12</v>
      </c>
      <c r="N578">
        <f>G578/SUMIF(B:B,B578,G:G)*100</f>
        <v>9.0867036743325399E-2</v>
      </c>
      <c r="Q578">
        <f>VLOOKUP(C578, Categories_Pivot_Table!A:B, 2, FALSE)</f>
        <v>25.013711734693878</v>
      </c>
      <c r="T578">
        <f t="shared" ref="T578:T641" si="10">YEAR(J578)</f>
        <v>2024</v>
      </c>
    </row>
    <row r="579" spans="1:20" x14ac:dyDescent="0.2">
      <c r="A579" t="s">
        <v>805</v>
      </c>
      <c r="B579" t="s">
        <v>113</v>
      </c>
      <c r="C579" t="s">
        <v>33</v>
      </c>
      <c r="D579" t="s">
        <v>129</v>
      </c>
      <c r="E579">
        <v>15.5</v>
      </c>
      <c r="F579">
        <v>6</v>
      </c>
      <c r="G579">
        <v>93</v>
      </c>
      <c r="H579" t="s">
        <v>29</v>
      </c>
      <c r="I579" t="s">
        <v>46</v>
      </c>
      <c r="J579" s="1">
        <v>45115</v>
      </c>
      <c r="K579" t="b">
        <v>0</v>
      </c>
      <c r="L579" t="s">
        <v>35</v>
      </c>
      <c r="M579">
        <v>7</v>
      </c>
      <c r="N579">
        <f>G579/SUMIF(B:B,B579,G:G)*100</f>
        <v>0.15312927074242999</v>
      </c>
      <c r="Q579">
        <f>VLOOKUP(C579, Categories_Pivot_Table!A:B, 2, FALSE)</f>
        <v>23.300574345883856</v>
      </c>
      <c r="T579">
        <f t="shared" si="10"/>
        <v>2023</v>
      </c>
    </row>
    <row r="580" spans="1:20" x14ac:dyDescent="0.2">
      <c r="A580" t="s">
        <v>806</v>
      </c>
      <c r="B580" t="s">
        <v>104</v>
      </c>
      <c r="C580" t="s">
        <v>74</v>
      </c>
      <c r="D580" t="s">
        <v>219</v>
      </c>
      <c r="E580">
        <v>12.5</v>
      </c>
      <c r="F580">
        <v>2</v>
      </c>
      <c r="G580">
        <v>25</v>
      </c>
      <c r="H580" t="s">
        <v>56</v>
      </c>
      <c r="I580" t="s">
        <v>18</v>
      </c>
      <c r="J580" s="1">
        <v>44997</v>
      </c>
      <c r="K580" t="b">
        <v>0</v>
      </c>
      <c r="L580" t="s">
        <v>24</v>
      </c>
      <c r="M580">
        <v>3</v>
      </c>
      <c r="N580">
        <f>G580/SUMIF(B:B,B580,G:G)*100</f>
        <v>4.0628605788763754E-2</v>
      </c>
      <c r="Q580">
        <f>VLOOKUP(C580, Categories_Pivot_Table!A:B, 2, FALSE)</f>
        <v>24.317096165933375</v>
      </c>
      <c r="T580">
        <f t="shared" si="10"/>
        <v>2023</v>
      </c>
    </row>
    <row r="581" spans="1:20" x14ac:dyDescent="0.2">
      <c r="A581" t="s">
        <v>807</v>
      </c>
      <c r="B581" t="s">
        <v>104</v>
      </c>
      <c r="C581" t="s">
        <v>48</v>
      </c>
      <c r="D581" t="s">
        <v>237</v>
      </c>
      <c r="E581">
        <v>11</v>
      </c>
      <c r="F581">
        <v>5</v>
      </c>
      <c r="G581">
        <v>55</v>
      </c>
      <c r="H581" t="s">
        <v>29</v>
      </c>
      <c r="I581" t="s">
        <v>46</v>
      </c>
      <c r="J581" s="1">
        <v>45335</v>
      </c>
      <c r="K581" t="b">
        <v>1</v>
      </c>
      <c r="L581" t="s">
        <v>49</v>
      </c>
      <c r="M581">
        <v>2</v>
      </c>
      <c r="N581">
        <f>G581/SUMIF(B:B,B581,G:G)*100</f>
        <v>8.9382932735280266E-2</v>
      </c>
      <c r="Q581">
        <f>VLOOKUP(C581, Categories_Pivot_Table!A:B, 2, FALSE)</f>
        <v>23.348837209302324</v>
      </c>
      <c r="T581">
        <f t="shared" si="10"/>
        <v>2024</v>
      </c>
    </row>
    <row r="582" spans="1:20" x14ac:dyDescent="0.2">
      <c r="A582" t="s">
        <v>808</v>
      </c>
      <c r="B582" t="s">
        <v>95</v>
      </c>
      <c r="C582" t="s">
        <v>27</v>
      </c>
      <c r="D582" t="s">
        <v>91</v>
      </c>
      <c r="E582">
        <v>33.5</v>
      </c>
      <c r="F582">
        <v>2</v>
      </c>
      <c r="G582">
        <v>67</v>
      </c>
      <c r="H582" t="s">
        <v>56</v>
      </c>
      <c r="I582" t="s">
        <v>46</v>
      </c>
      <c r="J582" s="1">
        <v>45536</v>
      </c>
      <c r="K582" t="b">
        <v>1</v>
      </c>
      <c r="L582" t="s">
        <v>24</v>
      </c>
      <c r="M582">
        <v>9</v>
      </c>
      <c r="N582">
        <f>G582/SUMIF(B:B,B582,G:G)*100</f>
        <v>9.9478111103687358E-2</v>
      </c>
      <c r="Q582">
        <f>VLOOKUP(C582, Categories_Pivot_Table!A:B, 2, FALSE)</f>
        <v>25.013711734693878</v>
      </c>
      <c r="T582">
        <f t="shared" si="10"/>
        <v>2024</v>
      </c>
    </row>
    <row r="583" spans="1:20" x14ac:dyDescent="0.2">
      <c r="A583" t="s">
        <v>809</v>
      </c>
      <c r="B583" t="s">
        <v>173</v>
      </c>
      <c r="C583" t="s">
        <v>27</v>
      </c>
      <c r="D583" t="s">
        <v>231</v>
      </c>
      <c r="E583">
        <v>15.5</v>
      </c>
      <c r="F583">
        <v>9</v>
      </c>
      <c r="G583">
        <v>139.5</v>
      </c>
      <c r="H583" t="s">
        <v>17</v>
      </c>
      <c r="I583" t="s">
        <v>18</v>
      </c>
      <c r="J583" s="1">
        <v>44625</v>
      </c>
      <c r="K583" t="b">
        <v>0</v>
      </c>
      <c r="L583" t="s">
        <v>35</v>
      </c>
      <c r="M583">
        <v>3</v>
      </c>
      <c r="N583">
        <f>G583/SUMIF(B:B,B583,G:G)*100</f>
        <v>0.22939928631333148</v>
      </c>
      <c r="Q583">
        <f>VLOOKUP(C583, Categories_Pivot_Table!A:B, 2, FALSE)</f>
        <v>25.013711734693878</v>
      </c>
      <c r="T583">
        <f t="shared" si="10"/>
        <v>2022</v>
      </c>
    </row>
    <row r="584" spans="1:20" x14ac:dyDescent="0.2">
      <c r="A584" t="s">
        <v>810</v>
      </c>
      <c r="B584" t="s">
        <v>54</v>
      </c>
      <c r="C584" t="s">
        <v>33</v>
      </c>
      <c r="D584" t="s">
        <v>707</v>
      </c>
      <c r="E584">
        <v>30.5</v>
      </c>
      <c r="F584">
        <v>1</v>
      </c>
      <c r="G584">
        <v>30.5</v>
      </c>
      <c r="H584" t="s">
        <v>17</v>
      </c>
      <c r="I584" t="s">
        <v>46</v>
      </c>
      <c r="J584" s="1">
        <v>45573</v>
      </c>
      <c r="K584" t="b">
        <v>0</v>
      </c>
      <c r="L584" t="s">
        <v>49</v>
      </c>
      <c r="M584">
        <v>10</v>
      </c>
      <c r="N584">
        <f>G584/SUMIF(B:B,B584,G:G)*100</f>
        <v>5.3363193393461697E-2</v>
      </c>
      <c r="Q584">
        <f>VLOOKUP(C584, Categories_Pivot_Table!A:B, 2, FALSE)</f>
        <v>23.300574345883856</v>
      </c>
      <c r="T584">
        <f t="shared" si="10"/>
        <v>2024</v>
      </c>
    </row>
    <row r="585" spans="1:20" x14ac:dyDescent="0.2">
      <c r="A585" t="s">
        <v>811</v>
      </c>
      <c r="B585" t="s">
        <v>21</v>
      </c>
      <c r="C585" t="s">
        <v>135</v>
      </c>
      <c r="D585" t="s">
        <v>333</v>
      </c>
      <c r="E585">
        <v>20</v>
      </c>
      <c r="F585">
        <v>1</v>
      </c>
      <c r="G585">
        <v>20</v>
      </c>
      <c r="H585" t="s">
        <v>29</v>
      </c>
      <c r="I585" t="s">
        <v>18</v>
      </c>
      <c r="J585" s="1">
        <v>45036</v>
      </c>
      <c r="K585" t="b">
        <v>0</v>
      </c>
      <c r="L585" t="s">
        <v>42</v>
      </c>
      <c r="M585">
        <v>4</v>
      </c>
      <c r="N585">
        <f>G585/SUMIF(B:B,B585,G:G)*100</f>
        <v>3.2397845543271374E-2</v>
      </c>
      <c r="Q585">
        <f>VLOOKUP(C585, Categories_Pivot_Table!A:B, 2, FALSE)</f>
        <v>23.146341463414632</v>
      </c>
      <c r="T585">
        <f t="shared" si="10"/>
        <v>2023</v>
      </c>
    </row>
    <row r="586" spans="1:20" x14ac:dyDescent="0.2">
      <c r="A586" t="s">
        <v>812</v>
      </c>
      <c r="B586" t="s">
        <v>51</v>
      </c>
      <c r="C586" t="s">
        <v>38</v>
      </c>
      <c r="D586" t="s">
        <v>207</v>
      </c>
      <c r="E586">
        <v>9.5</v>
      </c>
      <c r="F586">
        <v>9</v>
      </c>
      <c r="G586">
        <v>85.5</v>
      </c>
      <c r="H586" t="s">
        <v>29</v>
      </c>
      <c r="I586" t="s">
        <v>46</v>
      </c>
      <c r="J586" s="1">
        <v>45636</v>
      </c>
      <c r="K586" t="b">
        <v>1</v>
      </c>
      <c r="L586" t="s">
        <v>49</v>
      </c>
      <c r="M586">
        <v>12</v>
      </c>
      <c r="N586">
        <f>G586/SUMIF(B:B,B586,G:G)*100</f>
        <v>0.1325437549413242</v>
      </c>
      <c r="Q586">
        <f>VLOOKUP(C586, Categories_Pivot_Table!A:B, 2, FALSE)</f>
        <v>23.088790931989923</v>
      </c>
      <c r="T586">
        <f t="shared" si="10"/>
        <v>2024</v>
      </c>
    </row>
    <row r="587" spans="1:20" x14ac:dyDescent="0.2">
      <c r="A587" t="s">
        <v>813</v>
      </c>
      <c r="B587" t="s">
        <v>173</v>
      </c>
      <c r="C587" t="s">
        <v>48</v>
      </c>
      <c r="D587" t="s">
        <v>88</v>
      </c>
      <c r="E587">
        <v>24.5</v>
      </c>
      <c r="F587">
        <v>2</v>
      </c>
      <c r="G587">
        <v>49</v>
      </c>
      <c r="H587" t="s">
        <v>17</v>
      </c>
      <c r="I587" t="s">
        <v>46</v>
      </c>
      <c r="J587" s="1">
        <v>44680</v>
      </c>
      <c r="K587" t="b">
        <v>0</v>
      </c>
      <c r="L587" t="s">
        <v>65</v>
      </c>
      <c r="M587">
        <v>4</v>
      </c>
      <c r="N587">
        <f>G587/SUMIF(B:B,B587,G:G)*100</f>
        <v>8.0577527092137946E-2</v>
      </c>
      <c r="Q587">
        <f>VLOOKUP(C587, Categories_Pivot_Table!A:B, 2, FALSE)</f>
        <v>23.348837209302324</v>
      </c>
      <c r="T587">
        <f t="shared" si="10"/>
        <v>2022</v>
      </c>
    </row>
    <row r="588" spans="1:20" x14ac:dyDescent="0.2">
      <c r="A588" t="s">
        <v>814</v>
      </c>
      <c r="B588" t="s">
        <v>113</v>
      </c>
      <c r="C588" t="s">
        <v>33</v>
      </c>
      <c r="D588" t="s">
        <v>259</v>
      </c>
      <c r="E588">
        <v>33.5</v>
      </c>
      <c r="F588">
        <v>5</v>
      </c>
      <c r="G588">
        <v>167.5</v>
      </c>
      <c r="H588" t="s">
        <v>17</v>
      </c>
      <c r="I588" t="s">
        <v>18</v>
      </c>
      <c r="J588" s="1">
        <v>45302</v>
      </c>
      <c r="K588" t="b">
        <v>0</v>
      </c>
      <c r="L588" t="s">
        <v>42</v>
      </c>
      <c r="M588">
        <v>1</v>
      </c>
      <c r="N588">
        <f>G588/SUMIF(B:B,B588,G:G)*100</f>
        <v>0.27579734246620458</v>
      </c>
      <c r="Q588">
        <f>VLOOKUP(C588, Categories_Pivot_Table!A:B, 2, FALSE)</f>
        <v>23.300574345883856</v>
      </c>
      <c r="T588">
        <f t="shared" si="10"/>
        <v>2024</v>
      </c>
    </row>
    <row r="589" spans="1:20" x14ac:dyDescent="0.2">
      <c r="A589" t="s">
        <v>815</v>
      </c>
      <c r="B589" t="s">
        <v>14</v>
      </c>
      <c r="C589" t="s">
        <v>27</v>
      </c>
      <c r="D589" t="s">
        <v>91</v>
      </c>
      <c r="E589">
        <v>33.5</v>
      </c>
      <c r="F589">
        <v>2</v>
      </c>
      <c r="G589">
        <v>67</v>
      </c>
      <c r="H589" t="s">
        <v>29</v>
      </c>
      <c r="I589" t="s">
        <v>46</v>
      </c>
      <c r="J589" s="1">
        <v>44997</v>
      </c>
      <c r="K589" t="b">
        <v>0</v>
      </c>
      <c r="L589" t="s">
        <v>24</v>
      </c>
      <c r="M589">
        <v>3</v>
      </c>
      <c r="N589">
        <f>G589/SUMIF(B:B,B589,G:G)*100</f>
        <v>0.10907877278240412</v>
      </c>
      <c r="Q589">
        <f>VLOOKUP(C589, Categories_Pivot_Table!A:B, 2, FALSE)</f>
        <v>25.013711734693878</v>
      </c>
      <c r="T589">
        <f t="shared" si="10"/>
        <v>2023</v>
      </c>
    </row>
    <row r="590" spans="1:20" x14ac:dyDescent="0.2">
      <c r="A590" t="s">
        <v>816</v>
      </c>
      <c r="B590" t="s">
        <v>118</v>
      </c>
      <c r="C590" t="s">
        <v>33</v>
      </c>
      <c r="D590" t="s">
        <v>116</v>
      </c>
      <c r="E590">
        <v>20</v>
      </c>
      <c r="F590">
        <v>3</v>
      </c>
      <c r="G590">
        <v>60</v>
      </c>
      <c r="H590" t="s">
        <v>29</v>
      </c>
      <c r="I590" t="s">
        <v>18</v>
      </c>
      <c r="J590" s="1">
        <v>44881</v>
      </c>
      <c r="K590" t="b">
        <v>1</v>
      </c>
      <c r="L590" t="s">
        <v>30</v>
      </c>
      <c r="M590">
        <v>11</v>
      </c>
      <c r="N590">
        <f>G590/SUMIF(B:B,B590,G:G)*100</f>
        <v>9.8689080053292105E-2</v>
      </c>
      <c r="Q590">
        <f>VLOOKUP(C590, Categories_Pivot_Table!A:B, 2, FALSE)</f>
        <v>23.300574345883856</v>
      </c>
      <c r="T590">
        <f t="shared" si="10"/>
        <v>2022</v>
      </c>
    </row>
    <row r="591" spans="1:20" x14ac:dyDescent="0.2">
      <c r="A591" t="s">
        <v>817</v>
      </c>
      <c r="B591" t="s">
        <v>37</v>
      </c>
      <c r="C591" t="s">
        <v>33</v>
      </c>
      <c r="D591" t="s">
        <v>129</v>
      </c>
      <c r="E591">
        <v>15.5</v>
      </c>
      <c r="F591">
        <v>4</v>
      </c>
      <c r="G591">
        <v>62</v>
      </c>
      <c r="H591" t="s">
        <v>56</v>
      </c>
      <c r="I591" t="s">
        <v>46</v>
      </c>
      <c r="J591" s="1">
        <v>44991</v>
      </c>
      <c r="K591" t="b">
        <v>0</v>
      </c>
      <c r="L591" t="s">
        <v>19</v>
      </c>
      <c r="M591">
        <v>3</v>
      </c>
      <c r="N591">
        <f>G591/SUMIF(B:B,B591,G:G)*100</f>
        <v>9.2572546267609315E-2</v>
      </c>
      <c r="Q591">
        <f>VLOOKUP(C591, Categories_Pivot_Table!A:B, 2, FALSE)</f>
        <v>23.300574345883856</v>
      </c>
      <c r="T591">
        <f t="shared" si="10"/>
        <v>2023</v>
      </c>
    </row>
    <row r="592" spans="1:20" x14ac:dyDescent="0.2">
      <c r="A592" t="s">
        <v>818</v>
      </c>
      <c r="B592" t="s">
        <v>87</v>
      </c>
      <c r="C592" t="s">
        <v>38</v>
      </c>
      <c r="D592" t="s">
        <v>39</v>
      </c>
      <c r="E592">
        <v>12.5</v>
      </c>
      <c r="F592">
        <v>5</v>
      </c>
      <c r="G592">
        <v>62.5</v>
      </c>
      <c r="H592" t="s">
        <v>29</v>
      </c>
      <c r="I592" t="s">
        <v>46</v>
      </c>
      <c r="J592" s="1">
        <v>44657</v>
      </c>
      <c r="K592" t="b">
        <v>0</v>
      </c>
      <c r="L592" t="s">
        <v>30</v>
      </c>
      <c r="M592">
        <v>4</v>
      </c>
      <c r="N592">
        <f>G592/SUMIF(B:B,B592,G:G)*100</f>
        <v>9.6099143564432554E-2</v>
      </c>
      <c r="Q592">
        <f>VLOOKUP(C592, Categories_Pivot_Table!A:B, 2, FALSE)</f>
        <v>23.088790931989923</v>
      </c>
      <c r="T592">
        <f t="shared" si="10"/>
        <v>2022</v>
      </c>
    </row>
    <row r="593" spans="1:20" x14ac:dyDescent="0.2">
      <c r="A593" t="s">
        <v>819</v>
      </c>
      <c r="B593" t="s">
        <v>44</v>
      </c>
      <c r="C593" t="s">
        <v>48</v>
      </c>
      <c r="D593" t="s">
        <v>237</v>
      </c>
      <c r="E593">
        <v>11</v>
      </c>
      <c r="F593">
        <v>5</v>
      </c>
      <c r="G593">
        <v>55</v>
      </c>
      <c r="H593" t="s">
        <v>29</v>
      </c>
      <c r="I593" t="s">
        <v>46</v>
      </c>
      <c r="J593" s="1">
        <v>45345</v>
      </c>
      <c r="K593" t="b">
        <v>0</v>
      </c>
      <c r="L593" t="s">
        <v>65</v>
      </c>
      <c r="M593">
        <v>2</v>
      </c>
      <c r="N593">
        <f>G593/SUMIF(B:B,B593,G:G)*100</f>
        <v>9.0617766024928117E-2</v>
      </c>
      <c r="Q593">
        <f>VLOOKUP(C593, Categories_Pivot_Table!A:B, 2, FALSE)</f>
        <v>23.348837209302324</v>
      </c>
      <c r="T593">
        <f t="shared" si="10"/>
        <v>2024</v>
      </c>
    </row>
    <row r="594" spans="1:20" x14ac:dyDescent="0.2">
      <c r="A594" t="s">
        <v>820</v>
      </c>
      <c r="B594" t="s">
        <v>84</v>
      </c>
      <c r="C594" t="s">
        <v>38</v>
      </c>
      <c r="D594" t="s">
        <v>39</v>
      </c>
      <c r="E594">
        <v>12.5</v>
      </c>
      <c r="F594">
        <v>3</v>
      </c>
      <c r="G594">
        <v>37.5</v>
      </c>
      <c r="H594" t="s">
        <v>56</v>
      </c>
      <c r="I594" t="s">
        <v>18</v>
      </c>
      <c r="J594" s="1">
        <v>44745</v>
      </c>
      <c r="K594" t="b">
        <v>0</v>
      </c>
      <c r="L594" t="s">
        <v>24</v>
      </c>
      <c r="M594">
        <v>7</v>
      </c>
      <c r="N594">
        <f>G594/SUMIF(B:B,B594,G:G)*100</f>
        <v>6.0711539239891532E-2</v>
      </c>
      <c r="Q594">
        <f>VLOOKUP(C594, Categories_Pivot_Table!A:B, 2, FALSE)</f>
        <v>23.088790931989923</v>
      </c>
      <c r="T594">
        <f t="shared" si="10"/>
        <v>2022</v>
      </c>
    </row>
    <row r="595" spans="1:20" x14ac:dyDescent="0.2">
      <c r="A595" t="s">
        <v>821</v>
      </c>
      <c r="B595" t="s">
        <v>104</v>
      </c>
      <c r="C595" t="s">
        <v>74</v>
      </c>
      <c r="D595" t="s">
        <v>124</v>
      </c>
      <c r="E595">
        <v>18.5</v>
      </c>
      <c r="F595">
        <v>3</v>
      </c>
      <c r="G595">
        <v>55.5</v>
      </c>
      <c r="H595" t="s">
        <v>29</v>
      </c>
      <c r="I595" t="s">
        <v>18</v>
      </c>
      <c r="J595" s="1">
        <v>45295</v>
      </c>
      <c r="K595" t="b">
        <v>0</v>
      </c>
      <c r="L595" t="s">
        <v>42</v>
      </c>
      <c r="M595">
        <v>1</v>
      </c>
      <c r="N595">
        <f>G595/SUMIF(B:B,B595,G:G)*100</f>
        <v>9.0195504851055541E-2</v>
      </c>
      <c r="Q595">
        <f>VLOOKUP(C595, Categories_Pivot_Table!A:B, 2, FALSE)</f>
        <v>24.317096165933375</v>
      </c>
      <c r="T595">
        <f t="shared" si="10"/>
        <v>2024</v>
      </c>
    </row>
    <row r="596" spans="1:20" x14ac:dyDescent="0.2">
      <c r="A596" t="s">
        <v>822</v>
      </c>
      <c r="B596" t="s">
        <v>118</v>
      </c>
      <c r="C596" t="s">
        <v>74</v>
      </c>
      <c r="D596" t="s">
        <v>107</v>
      </c>
      <c r="E596">
        <v>35</v>
      </c>
      <c r="F596">
        <v>5</v>
      </c>
      <c r="G596">
        <v>175</v>
      </c>
      <c r="H596" t="s">
        <v>29</v>
      </c>
      <c r="I596" t="s">
        <v>18</v>
      </c>
      <c r="J596" s="1">
        <v>44783</v>
      </c>
      <c r="K596" t="b">
        <v>1</v>
      </c>
      <c r="L596" t="s">
        <v>30</v>
      </c>
      <c r="M596">
        <v>8</v>
      </c>
      <c r="N596">
        <f>G596/SUMIF(B:B,B596,G:G)*100</f>
        <v>0.28784315015543532</v>
      </c>
      <c r="Q596">
        <f>VLOOKUP(C596, Categories_Pivot_Table!A:B, 2, FALSE)</f>
        <v>24.317096165933375</v>
      </c>
      <c r="T596">
        <f t="shared" si="10"/>
        <v>2022</v>
      </c>
    </row>
    <row r="597" spans="1:20" x14ac:dyDescent="0.2">
      <c r="A597" t="s">
        <v>823</v>
      </c>
      <c r="B597" t="s">
        <v>54</v>
      </c>
      <c r="C597" t="s">
        <v>27</v>
      </c>
      <c r="D597" t="s">
        <v>140</v>
      </c>
      <c r="E597">
        <v>27.5</v>
      </c>
      <c r="F597">
        <v>4</v>
      </c>
      <c r="G597">
        <v>110</v>
      </c>
      <c r="H597" t="s">
        <v>17</v>
      </c>
      <c r="I597" t="s">
        <v>46</v>
      </c>
      <c r="J597" s="1">
        <v>44696</v>
      </c>
      <c r="K597" t="b">
        <v>0</v>
      </c>
      <c r="L597" t="s">
        <v>24</v>
      </c>
      <c r="M597">
        <v>5</v>
      </c>
      <c r="N597">
        <f>G597/SUMIF(B:B,B597,G:G)*100</f>
        <v>0.19245741879609135</v>
      </c>
      <c r="Q597">
        <f>VLOOKUP(C597, Categories_Pivot_Table!A:B, 2, FALSE)</f>
        <v>25.013711734693878</v>
      </c>
      <c r="T597">
        <f t="shared" si="10"/>
        <v>2022</v>
      </c>
    </row>
    <row r="598" spans="1:20" x14ac:dyDescent="0.2">
      <c r="A598" t="s">
        <v>824</v>
      </c>
      <c r="B598" t="s">
        <v>73</v>
      </c>
      <c r="C598" t="s">
        <v>48</v>
      </c>
      <c r="D598" t="s">
        <v>655</v>
      </c>
      <c r="E598">
        <v>12.5</v>
      </c>
      <c r="F598">
        <v>9</v>
      </c>
      <c r="G598">
        <v>112.5</v>
      </c>
      <c r="H598" t="s">
        <v>29</v>
      </c>
      <c r="I598" t="s">
        <v>46</v>
      </c>
      <c r="J598" s="1">
        <v>45437</v>
      </c>
      <c r="K598" t="b">
        <v>0</v>
      </c>
      <c r="L598" t="s">
        <v>35</v>
      </c>
      <c r="M598">
        <v>5</v>
      </c>
      <c r="N598">
        <f>G598/SUMIF(B:B,B598,G:G)*100</f>
        <v>0.19435254688215325</v>
      </c>
      <c r="Q598">
        <f>VLOOKUP(C598, Categories_Pivot_Table!A:B, 2, FALSE)</f>
        <v>23.348837209302324</v>
      </c>
      <c r="T598">
        <f t="shared" si="10"/>
        <v>2024</v>
      </c>
    </row>
    <row r="599" spans="1:20" x14ac:dyDescent="0.2">
      <c r="A599" t="s">
        <v>825</v>
      </c>
      <c r="B599" t="s">
        <v>76</v>
      </c>
      <c r="C599" t="s">
        <v>48</v>
      </c>
      <c r="D599" t="s">
        <v>203</v>
      </c>
      <c r="E599">
        <v>39.5</v>
      </c>
      <c r="F599">
        <v>1</v>
      </c>
      <c r="G599">
        <v>39.5</v>
      </c>
      <c r="H599" t="s">
        <v>17</v>
      </c>
      <c r="I599" t="s">
        <v>46</v>
      </c>
      <c r="J599" s="1">
        <v>45648</v>
      </c>
      <c r="K599" t="b">
        <v>0</v>
      </c>
      <c r="L599" t="s">
        <v>24</v>
      </c>
      <c r="M599">
        <v>12</v>
      </c>
      <c r="N599">
        <f>G599/SUMIF(B:B,B599,G:G)*100</f>
        <v>6.7255220792930531E-2</v>
      </c>
      <c r="Q599">
        <f>VLOOKUP(C599, Categories_Pivot_Table!A:B, 2, FALSE)</f>
        <v>23.348837209302324</v>
      </c>
      <c r="T599">
        <f t="shared" si="10"/>
        <v>2024</v>
      </c>
    </row>
    <row r="600" spans="1:20" x14ac:dyDescent="0.2">
      <c r="A600" t="s">
        <v>826</v>
      </c>
      <c r="B600" t="s">
        <v>54</v>
      </c>
      <c r="C600" t="s">
        <v>135</v>
      </c>
      <c r="D600" t="s">
        <v>507</v>
      </c>
      <c r="E600">
        <v>29</v>
      </c>
      <c r="F600">
        <v>6</v>
      </c>
      <c r="G600">
        <v>174</v>
      </c>
      <c r="H600" t="s">
        <v>29</v>
      </c>
      <c r="I600" t="s">
        <v>18</v>
      </c>
      <c r="J600" s="1">
        <v>44575</v>
      </c>
      <c r="K600" t="b">
        <v>1</v>
      </c>
      <c r="L600" t="s">
        <v>65</v>
      </c>
      <c r="M600">
        <v>1</v>
      </c>
      <c r="N600">
        <f>G600/SUMIF(B:B,B600,G:G)*100</f>
        <v>0.30443264427745365</v>
      </c>
      <c r="Q600">
        <f>VLOOKUP(C600, Categories_Pivot_Table!A:B, 2, FALSE)</f>
        <v>23.146341463414632</v>
      </c>
      <c r="T600">
        <f t="shared" si="10"/>
        <v>2022</v>
      </c>
    </row>
    <row r="601" spans="1:20" x14ac:dyDescent="0.2">
      <c r="A601" t="s">
        <v>827</v>
      </c>
      <c r="B601" t="s">
        <v>121</v>
      </c>
      <c r="C601" t="s">
        <v>22</v>
      </c>
      <c r="D601" t="s">
        <v>41</v>
      </c>
      <c r="E601">
        <v>23</v>
      </c>
      <c r="F601">
        <v>1</v>
      </c>
      <c r="G601">
        <v>27.5</v>
      </c>
      <c r="H601" t="s">
        <v>29</v>
      </c>
      <c r="I601" t="s">
        <v>18</v>
      </c>
      <c r="J601" s="1">
        <v>44810</v>
      </c>
      <c r="K601" t="b">
        <v>1</v>
      </c>
      <c r="L601" t="s">
        <v>49</v>
      </c>
      <c r="M601">
        <v>9</v>
      </c>
      <c r="N601">
        <f>G601/SUMIF(B:B,B601,G:G)*100</f>
        <v>4.1939591737137891E-2</v>
      </c>
      <c r="Q601">
        <f>VLOOKUP(C601, Categories_Pivot_Table!A:B, 2, FALSE)</f>
        <v>21.505681818181817</v>
      </c>
      <c r="T601">
        <f t="shared" si="10"/>
        <v>2022</v>
      </c>
    </row>
    <row r="602" spans="1:20" x14ac:dyDescent="0.2">
      <c r="A602" t="s">
        <v>828</v>
      </c>
      <c r="B602" t="s">
        <v>95</v>
      </c>
      <c r="C602" t="s">
        <v>15</v>
      </c>
      <c r="D602" t="s">
        <v>511</v>
      </c>
      <c r="E602">
        <v>15.5</v>
      </c>
      <c r="F602">
        <v>10</v>
      </c>
      <c r="G602">
        <v>155</v>
      </c>
      <c r="H602" t="s">
        <v>17</v>
      </c>
      <c r="I602" t="s">
        <v>46</v>
      </c>
      <c r="J602" s="1">
        <v>44880</v>
      </c>
      <c r="K602" t="b">
        <v>0</v>
      </c>
      <c r="L602" t="s">
        <v>49</v>
      </c>
      <c r="M602">
        <v>11</v>
      </c>
      <c r="N602">
        <f>G602/SUMIF(B:B,B602,G:G)*100</f>
        <v>0.23013592867270957</v>
      </c>
      <c r="Q602">
        <f>VLOOKUP(C602, Categories_Pivot_Table!A:B, 2, FALSE)</f>
        <v>23.063808900523561</v>
      </c>
      <c r="T602">
        <f t="shared" si="10"/>
        <v>2022</v>
      </c>
    </row>
    <row r="603" spans="1:20" x14ac:dyDescent="0.2">
      <c r="A603" t="s">
        <v>829</v>
      </c>
      <c r="B603" t="s">
        <v>81</v>
      </c>
      <c r="C603" t="s">
        <v>74</v>
      </c>
      <c r="D603" t="s">
        <v>248</v>
      </c>
      <c r="E603">
        <v>15.5</v>
      </c>
      <c r="F603">
        <v>3</v>
      </c>
      <c r="G603">
        <v>46.5</v>
      </c>
      <c r="H603" t="s">
        <v>56</v>
      </c>
      <c r="I603" t="s">
        <v>18</v>
      </c>
      <c r="J603" s="1">
        <v>45097</v>
      </c>
      <c r="K603" t="b">
        <v>0</v>
      </c>
      <c r="L603" t="s">
        <v>49</v>
      </c>
      <c r="M603">
        <v>6</v>
      </c>
      <c r="N603">
        <f>G603/SUMIF(B:B,B603,G:G)*100</f>
        <v>7.362779172043607E-2</v>
      </c>
      <c r="Q603">
        <f>VLOOKUP(C603, Categories_Pivot_Table!A:B, 2, FALSE)</f>
        <v>24.317096165933375</v>
      </c>
      <c r="T603">
        <f t="shared" si="10"/>
        <v>2023</v>
      </c>
    </row>
    <row r="604" spans="1:20" x14ac:dyDescent="0.2">
      <c r="A604" t="s">
        <v>830</v>
      </c>
      <c r="B604" t="s">
        <v>128</v>
      </c>
      <c r="C604" t="s">
        <v>135</v>
      </c>
      <c r="D604" t="s">
        <v>136</v>
      </c>
      <c r="E604">
        <v>27.5</v>
      </c>
      <c r="F604">
        <v>5</v>
      </c>
      <c r="G604">
        <v>137.5</v>
      </c>
      <c r="H604" t="s">
        <v>17</v>
      </c>
      <c r="I604" t="s">
        <v>46</v>
      </c>
      <c r="J604" s="1">
        <v>44648</v>
      </c>
      <c r="K604" t="b">
        <v>1</v>
      </c>
      <c r="L604" t="s">
        <v>19</v>
      </c>
      <c r="M604">
        <v>3</v>
      </c>
      <c r="N604">
        <f>G604/SUMIF(B:B,B604,G:G)*100</f>
        <v>0.20087068310641032</v>
      </c>
      <c r="Q604">
        <f>VLOOKUP(C604, Categories_Pivot_Table!A:B, 2, FALSE)</f>
        <v>23.146341463414632</v>
      </c>
      <c r="T604">
        <f t="shared" si="10"/>
        <v>2022</v>
      </c>
    </row>
    <row r="605" spans="1:20" x14ac:dyDescent="0.2">
      <c r="A605" t="s">
        <v>831</v>
      </c>
      <c r="B605" t="s">
        <v>51</v>
      </c>
      <c r="C605" t="s">
        <v>74</v>
      </c>
      <c r="D605" t="s">
        <v>349</v>
      </c>
      <c r="E605">
        <v>38</v>
      </c>
      <c r="F605">
        <v>9</v>
      </c>
      <c r="G605">
        <v>342</v>
      </c>
      <c r="H605" t="s">
        <v>56</v>
      </c>
      <c r="I605" t="s">
        <v>18</v>
      </c>
      <c r="J605" s="1">
        <v>45410</v>
      </c>
      <c r="K605" t="b">
        <v>1</v>
      </c>
      <c r="L605" t="s">
        <v>24</v>
      </c>
      <c r="M605">
        <v>4</v>
      </c>
      <c r="N605">
        <f>G605/SUMIF(B:B,B605,G:G)*100</f>
        <v>0.5301750197652968</v>
      </c>
      <c r="Q605">
        <f>VLOOKUP(C605, Categories_Pivot_Table!A:B, 2, FALSE)</f>
        <v>24.317096165933375</v>
      </c>
      <c r="T605">
        <f t="shared" si="10"/>
        <v>2024</v>
      </c>
    </row>
    <row r="606" spans="1:20" x14ac:dyDescent="0.2">
      <c r="A606" t="s">
        <v>832</v>
      </c>
      <c r="B606" t="s">
        <v>106</v>
      </c>
      <c r="C606" t="s">
        <v>22</v>
      </c>
      <c r="D606" t="s">
        <v>286</v>
      </c>
      <c r="E606">
        <v>20</v>
      </c>
      <c r="F606">
        <v>1</v>
      </c>
      <c r="G606">
        <v>20</v>
      </c>
      <c r="H606" t="s">
        <v>17</v>
      </c>
      <c r="I606" t="s">
        <v>46</v>
      </c>
      <c r="J606" s="1">
        <v>44659</v>
      </c>
      <c r="K606" t="b">
        <v>0</v>
      </c>
      <c r="L606" t="s">
        <v>65</v>
      </c>
      <c r="M606">
        <v>4</v>
      </c>
      <c r="N606">
        <f>G606/SUMIF(B:B,B606,G:G)*100</f>
        <v>3.259452411994785E-2</v>
      </c>
      <c r="Q606">
        <f>VLOOKUP(C606, Categories_Pivot_Table!A:B, 2, FALSE)</f>
        <v>21.505681818181817</v>
      </c>
      <c r="T606">
        <f t="shared" si="10"/>
        <v>2022</v>
      </c>
    </row>
    <row r="607" spans="1:20" x14ac:dyDescent="0.2">
      <c r="A607" t="s">
        <v>833</v>
      </c>
      <c r="B607" t="s">
        <v>26</v>
      </c>
      <c r="C607" t="s">
        <v>38</v>
      </c>
      <c r="D607" t="s">
        <v>404</v>
      </c>
      <c r="E607">
        <v>11</v>
      </c>
      <c r="F607">
        <v>2</v>
      </c>
      <c r="G607">
        <v>22</v>
      </c>
      <c r="H607" t="s">
        <v>29</v>
      </c>
      <c r="I607" t="s">
        <v>18</v>
      </c>
      <c r="J607" s="1">
        <v>44875</v>
      </c>
      <c r="K607" t="b">
        <v>0</v>
      </c>
      <c r="L607" t="s">
        <v>42</v>
      </c>
      <c r="M607">
        <v>11</v>
      </c>
      <c r="N607">
        <f>G607/SUMIF(B:B,B607,G:G)*100</f>
        <v>3.545727800923501E-2</v>
      </c>
      <c r="Q607">
        <f>VLOOKUP(C607, Categories_Pivot_Table!A:B, 2, FALSE)</f>
        <v>23.088790931989923</v>
      </c>
      <c r="T607">
        <f t="shared" si="10"/>
        <v>2022</v>
      </c>
    </row>
    <row r="608" spans="1:20" x14ac:dyDescent="0.2">
      <c r="A608" t="s">
        <v>834</v>
      </c>
      <c r="B608" t="s">
        <v>26</v>
      </c>
      <c r="C608" t="s">
        <v>27</v>
      </c>
      <c r="D608" t="s">
        <v>55</v>
      </c>
      <c r="E608">
        <v>36.5</v>
      </c>
      <c r="F608">
        <v>7</v>
      </c>
      <c r="G608">
        <v>255.5</v>
      </c>
      <c r="H608" t="s">
        <v>56</v>
      </c>
      <c r="I608" t="s">
        <v>46</v>
      </c>
      <c r="J608" s="1">
        <v>44997</v>
      </c>
      <c r="K608" t="b">
        <v>1</v>
      </c>
      <c r="L608" t="s">
        <v>24</v>
      </c>
      <c r="M608">
        <v>3</v>
      </c>
      <c r="N608">
        <f>G608/SUMIF(B:B,B608,G:G)*100</f>
        <v>0.41178793324361562</v>
      </c>
      <c r="Q608">
        <f>VLOOKUP(C608, Categories_Pivot_Table!A:B, 2, FALSE)</f>
        <v>25.013711734693878</v>
      </c>
      <c r="T608">
        <f t="shared" si="10"/>
        <v>2023</v>
      </c>
    </row>
    <row r="609" spans="1:20" x14ac:dyDescent="0.2">
      <c r="A609" t="s">
        <v>835</v>
      </c>
      <c r="B609" t="s">
        <v>113</v>
      </c>
      <c r="C609" t="s">
        <v>135</v>
      </c>
      <c r="D609" t="s">
        <v>216</v>
      </c>
      <c r="E609">
        <v>14</v>
      </c>
      <c r="F609">
        <v>3</v>
      </c>
      <c r="G609">
        <v>42</v>
      </c>
      <c r="H609" t="s">
        <v>17</v>
      </c>
      <c r="I609" t="s">
        <v>18</v>
      </c>
      <c r="J609" s="1">
        <v>45096</v>
      </c>
      <c r="K609" t="b">
        <v>1</v>
      </c>
      <c r="L609" t="s">
        <v>19</v>
      </c>
      <c r="M609">
        <v>6</v>
      </c>
      <c r="N609">
        <f>G609/SUMIF(B:B,B609,G:G)*100</f>
        <v>6.9155154528839344E-2</v>
      </c>
      <c r="Q609">
        <f>VLOOKUP(C609, Categories_Pivot_Table!A:B, 2, FALSE)</f>
        <v>23.146341463414632</v>
      </c>
      <c r="T609">
        <f t="shared" si="10"/>
        <v>2023</v>
      </c>
    </row>
    <row r="610" spans="1:20" x14ac:dyDescent="0.2">
      <c r="A610" t="s">
        <v>836</v>
      </c>
      <c r="B610" t="s">
        <v>73</v>
      </c>
      <c r="C610" t="s">
        <v>38</v>
      </c>
      <c r="D610" t="s">
        <v>133</v>
      </c>
      <c r="E610">
        <v>21.5</v>
      </c>
      <c r="F610">
        <v>8</v>
      </c>
      <c r="G610">
        <v>172</v>
      </c>
      <c r="H610" t="s">
        <v>56</v>
      </c>
      <c r="I610" t="s">
        <v>18</v>
      </c>
      <c r="J610" s="1">
        <v>44810</v>
      </c>
      <c r="K610" t="b">
        <v>1</v>
      </c>
      <c r="L610" t="s">
        <v>49</v>
      </c>
      <c r="M610">
        <v>9</v>
      </c>
      <c r="N610">
        <f>G610/SUMIF(B:B,B610,G:G)*100</f>
        <v>0.29714344945538096</v>
      </c>
      <c r="Q610">
        <f>VLOOKUP(C610, Categories_Pivot_Table!A:B, 2, FALSE)</f>
        <v>23.088790931989923</v>
      </c>
      <c r="T610">
        <f t="shared" si="10"/>
        <v>2022</v>
      </c>
    </row>
    <row r="611" spans="1:20" x14ac:dyDescent="0.2">
      <c r="A611" t="s">
        <v>837</v>
      </c>
      <c r="B611" t="s">
        <v>173</v>
      </c>
      <c r="C611" t="s">
        <v>27</v>
      </c>
      <c r="D611" t="s">
        <v>221</v>
      </c>
      <c r="E611">
        <v>35</v>
      </c>
      <c r="F611">
        <v>5</v>
      </c>
      <c r="G611">
        <v>175</v>
      </c>
      <c r="H611" t="s">
        <v>29</v>
      </c>
      <c r="I611" t="s">
        <v>46</v>
      </c>
      <c r="J611" s="1">
        <v>44980</v>
      </c>
      <c r="K611" t="b">
        <v>0</v>
      </c>
      <c r="L611" t="s">
        <v>42</v>
      </c>
      <c r="M611">
        <v>2</v>
      </c>
      <c r="N611">
        <f>G611/SUMIF(B:B,B611,G:G)*100</f>
        <v>0.28777688247192118</v>
      </c>
      <c r="Q611">
        <f>VLOOKUP(C611, Categories_Pivot_Table!A:B, 2, FALSE)</f>
        <v>25.013711734693878</v>
      </c>
      <c r="T611">
        <f t="shared" si="10"/>
        <v>2023</v>
      </c>
    </row>
    <row r="612" spans="1:20" x14ac:dyDescent="0.2">
      <c r="A612" t="s">
        <v>838</v>
      </c>
      <c r="B612" t="s">
        <v>26</v>
      </c>
      <c r="C612" t="s">
        <v>135</v>
      </c>
      <c r="D612" t="s">
        <v>507</v>
      </c>
      <c r="E612">
        <v>29</v>
      </c>
      <c r="F612">
        <v>1</v>
      </c>
      <c r="G612">
        <v>29</v>
      </c>
      <c r="H612" t="s">
        <v>56</v>
      </c>
      <c r="I612" t="s">
        <v>18</v>
      </c>
      <c r="J612" s="1">
        <v>44906</v>
      </c>
      <c r="K612" t="b">
        <v>0</v>
      </c>
      <c r="L612" t="s">
        <v>24</v>
      </c>
      <c r="M612">
        <v>12</v>
      </c>
      <c r="N612">
        <f>G612/SUMIF(B:B,B612,G:G)*100</f>
        <v>4.67391391939916E-2</v>
      </c>
      <c r="Q612">
        <f>VLOOKUP(C612, Categories_Pivot_Table!A:B, 2, FALSE)</f>
        <v>23.146341463414632</v>
      </c>
      <c r="T612">
        <f t="shared" si="10"/>
        <v>2022</v>
      </c>
    </row>
    <row r="613" spans="1:20" x14ac:dyDescent="0.2">
      <c r="A613" t="s">
        <v>839</v>
      </c>
      <c r="B613" t="s">
        <v>87</v>
      </c>
      <c r="C613" t="s">
        <v>22</v>
      </c>
      <c r="D613" t="s">
        <v>147</v>
      </c>
      <c r="E613">
        <v>32</v>
      </c>
      <c r="F613">
        <v>10</v>
      </c>
      <c r="G613">
        <v>320</v>
      </c>
      <c r="H613" t="s">
        <v>56</v>
      </c>
      <c r="I613" t="s">
        <v>18</v>
      </c>
      <c r="J613" s="1">
        <v>45451</v>
      </c>
      <c r="K613" t="b">
        <v>1</v>
      </c>
      <c r="L613" t="s">
        <v>35</v>
      </c>
      <c r="M613">
        <v>6</v>
      </c>
      <c r="N613">
        <f>G613/SUMIF(B:B,B613,G:G)*100</f>
        <v>0.49202761504989467</v>
      </c>
      <c r="Q613">
        <f>VLOOKUP(C613, Categories_Pivot_Table!A:B, 2, FALSE)</f>
        <v>21.505681818181817</v>
      </c>
      <c r="T613">
        <f t="shared" si="10"/>
        <v>2024</v>
      </c>
    </row>
    <row r="614" spans="1:20" x14ac:dyDescent="0.2">
      <c r="A614" t="s">
        <v>840</v>
      </c>
      <c r="B614" t="s">
        <v>106</v>
      </c>
      <c r="C614" t="s">
        <v>48</v>
      </c>
      <c r="D614" t="s">
        <v>302</v>
      </c>
      <c r="E614">
        <v>15.5</v>
      </c>
      <c r="F614">
        <v>9</v>
      </c>
      <c r="G614">
        <v>139.5</v>
      </c>
      <c r="H614" t="s">
        <v>56</v>
      </c>
      <c r="I614" t="s">
        <v>46</v>
      </c>
      <c r="J614" s="1">
        <v>44689</v>
      </c>
      <c r="K614" t="b">
        <v>0</v>
      </c>
      <c r="L614" t="s">
        <v>24</v>
      </c>
      <c r="M614">
        <v>5</v>
      </c>
      <c r="N614">
        <f>G614/SUMIF(B:B,B614,G:G)*100</f>
        <v>0.22734680573663624</v>
      </c>
      <c r="Q614">
        <f>VLOOKUP(C614, Categories_Pivot_Table!A:B, 2, FALSE)</f>
        <v>23.348837209302324</v>
      </c>
      <c r="T614">
        <f t="shared" si="10"/>
        <v>2022</v>
      </c>
    </row>
    <row r="615" spans="1:20" x14ac:dyDescent="0.2">
      <c r="A615" t="s">
        <v>841</v>
      </c>
      <c r="B615" t="s">
        <v>104</v>
      </c>
      <c r="C615" t="s">
        <v>33</v>
      </c>
      <c r="D615" t="s">
        <v>657</v>
      </c>
      <c r="E615">
        <v>39.5</v>
      </c>
      <c r="F615">
        <v>4</v>
      </c>
      <c r="G615">
        <v>158</v>
      </c>
      <c r="H615" t="s">
        <v>56</v>
      </c>
      <c r="I615" t="s">
        <v>46</v>
      </c>
      <c r="J615" s="1">
        <v>45634</v>
      </c>
      <c r="K615" t="b">
        <v>1</v>
      </c>
      <c r="L615" t="s">
        <v>24</v>
      </c>
      <c r="M615">
        <v>12</v>
      </c>
      <c r="N615">
        <f>G615/SUMIF(B:B,B615,G:G)*100</f>
        <v>0.25677278858498692</v>
      </c>
      <c r="Q615">
        <f>VLOOKUP(C615, Categories_Pivot_Table!A:B, 2, FALSE)</f>
        <v>23.300574345883856</v>
      </c>
      <c r="T615">
        <f t="shared" si="10"/>
        <v>2024</v>
      </c>
    </row>
    <row r="616" spans="1:20" x14ac:dyDescent="0.2">
      <c r="A616" t="s">
        <v>842</v>
      </c>
      <c r="B616" t="s">
        <v>104</v>
      </c>
      <c r="C616" t="s">
        <v>33</v>
      </c>
      <c r="D616" t="s">
        <v>843</v>
      </c>
      <c r="E616">
        <v>26</v>
      </c>
      <c r="F616">
        <v>1</v>
      </c>
      <c r="G616">
        <v>26</v>
      </c>
      <c r="H616" t="s">
        <v>29</v>
      </c>
      <c r="I616" t="s">
        <v>46</v>
      </c>
      <c r="J616" s="1">
        <v>44813</v>
      </c>
      <c r="K616" t="b">
        <v>0</v>
      </c>
      <c r="L616" t="s">
        <v>65</v>
      </c>
      <c r="M616">
        <v>9</v>
      </c>
      <c r="N616">
        <f>G616/SUMIF(B:B,B616,G:G)*100</f>
        <v>4.2253750020314305E-2</v>
      </c>
      <c r="Q616">
        <f>VLOOKUP(C616, Categories_Pivot_Table!A:B, 2, FALSE)</f>
        <v>23.300574345883856</v>
      </c>
      <c r="T616">
        <f t="shared" si="10"/>
        <v>2022</v>
      </c>
    </row>
    <row r="617" spans="1:20" x14ac:dyDescent="0.2">
      <c r="A617" t="s">
        <v>844</v>
      </c>
      <c r="B617" t="s">
        <v>81</v>
      </c>
      <c r="C617" t="s">
        <v>22</v>
      </c>
      <c r="D617" t="s">
        <v>527</v>
      </c>
      <c r="E617">
        <v>23</v>
      </c>
      <c r="F617">
        <v>9</v>
      </c>
      <c r="G617">
        <v>207</v>
      </c>
      <c r="H617" t="s">
        <v>17</v>
      </c>
      <c r="I617" t="s">
        <v>46</v>
      </c>
      <c r="J617" s="1">
        <v>45587</v>
      </c>
      <c r="K617" t="b">
        <v>1</v>
      </c>
      <c r="L617" t="s">
        <v>49</v>
      </c>
      <c r="M617">
        <v>10</v>
      </c>
      <c r="N617">
        <f>G617/SUMIF(B:B,B617,G:G)*100</f>
        <v>0.32776242765871538</v>
      </c>
      <c r="Q617">
        <f>VLOOKUP(C617, Categories_Pivot_Table!A:B, 2, FALSE)</f>
        <v>21.505681818181817</v>
      </c>
      <c r="T617">
        <f t="shared" si="10"/>
        <v>2024</v>
      </c>
    </row>
    <row r="618" spans="1:20" x14ac:dyDescent="0.2">
      <c r="A618" t="s">
        <v>845</v>
      </c>
      <c r="B618" t="s">
        <v>128</v>
      </c>
      <c r="C618" t="s">
        <v>48</v>
      </c>
      <c r="D618" t="s">
        <v>201</v>
      </c>
      <c r="E618">
        <v>35</v>
      </c>
      <c r="F618">
        <v>2</v>
      </c>
      <c r="G618">
        <v>70</v>
      </c>
      <c r="H618" t="s">
        <v>17</v>
      </c>
      <c r="I618" t="s">
        <v>46</v>
      </c>
      <c r="J618" s="1">
        <v>45189</v>
      </c>
      <c r="K618" t="b">
        <v>1</v>
      </c>
      <c r="L618" t="s">
        <v>30</v>
      </c>
      <c r="M618">
        <v>9</v>
      </c>
      <c r="N618">
        <f>G618/SUMIF(B:B,B618,G:G)*100</f>
        <v>0.10226143867235434</v>
      </c>
      <c r="Q618">
        <f>VLOOKUP(C618, Categories_Pivot_Table!A:B, 2, FALSE)</f>
        <v>23.348837209302324</v>
      </c>
      <c r="T618">
        <f t="shared" si="10"/>
        <v>2023</v>
      </c>
    </row>
    <row r="619" spans="1:20" x14ac:dyDescent="0.2">
      <c r="A619" t="s">
        <v>846</v>
      </c>
      <c r="B619" t="s">
        <v>90</v>
      </c>
      <c r="C619" t="s">
        <v>135</v>
      </c>
      <c r="D619" t="s">
        <v>333</v>
      </c>
      <c r="E619">
        <v>20</v>
      </c>
      <c r="F619">
        <v>6</v>
      </c>
      <c r="G619">
        <v>120</v>
      </c>
      <c r="H619" t="s">
        <v>29</v>
      </c>
      <c r="I619" t="s">
        <v>18</v>
      </c>
      <c r="J619" s="1">
        <v>44769</v>
      </c>
      <c r="K619" t="b">
        <v>1</v>
      </c>
      <c r="L619" t="s">
        <v>30</v>
      </c>
      <c r="M619">
        <v>7</v>
      </c>
      <c r="N619">
        <f>G619/SUMIF(B:B,B619,G:G)*100</f>
        <v>0.20290149132596125</v>
      </c>
      <c r="Q619">
        <f>VLOOKUP(C619, Categories_Pivot_Table!A:B, 2, FALSE)</f>
        <v>23.146341463414632</v>
      </c>
      <c r="T619">
        <f t="shared" si="10"/>
        <v>2022</v>
      </c>
    </row>
    <row r="620" spans="1:20" x14ac:dyDescent="0.2">
      <c r="A620" t="s">
        <v>847</v>
      </c>
      <c r="B620" t="s">
        <v>73</v>
      </c>
      <c r="C620" t="s">
        <v>33</v>
      </c>
      <c r="D620" t="s">
        <v>556</v>
      </c>
      <c r="E620">
        <v>29</v>
      </c>
      <c r="F620">
        <v>1</v>
      </c>
      <c r="G620">
        <v>29</v>
      </c>
      <c r="H620" t="s">
        <v>56</v>
      </c>
      <c r="I620" t="s">
        <v>46</v>
      </c>
      <c r="J620" s="1">
        <v>45114</v>
      </c>
      <c r="K620" t="b">
        <v>1</v>
      </c>
      <c r="L620" t="s">
        <v>65</v>
      </c>
      <c r="M620">
        <v>7</v>
      </c>
      <c r="N620">
        <f>G620/SUMIF(B:B,B620,G:G)*100</f>
        <v>5.0099767640732838E-2</v>
      </c>
      <c r="Q620">
        <f>VLOOKUP(C620, Categories_Pivot_Table!A:B, 2, FALSE)</f>
        <v>23.300574345883856</v>
      </c>
      <c r="T620">
        <f t="shared" si="10"/>
        <v>2023</v>
      </c>
    </row>
    <row r="621" spans="1:20" x14ac:dyDescent="0.2">
      <c r="A621" t="s">
        <v>848</v>
      </c>
      <c r="B621" t="s">
        <v>104</v>
      </c>
      <c r="C621" t="s">
        <v>22</v>
      </c>
      <c r="D621" t="s">
        <v>849</v>
      </c>
      <c r="E621">
        <v>33.5</v>
      </c>
      <c r="F621">
        <v>2</v>
      </c>
      <c r="G621">
        <v>67</v>
      </c>
      <c r="H621" t="s">
        <v>17</v>
      </c>
      <c r="I621" t="s">
        <v>46</v>
      </c>
      <c r="J621" s="1">
        <v>44922</v>
      </c>
      <c r="K621" t="b">
        <v>0</v>
      </c>
      <c r="L621" t="s">
        <v>49</v>
      </c>
      <c r="M621">
        <v>12</v>
      </c>
      <c r="N621">
        <f>G621/SUMIF(B:B,B621,G:G)*100</f>
        <v>0.10888466351388687</v>
      </c>
      <c r="Q621">
        <f>VLOOKUP(C621, Categories_Pivot_Table!A:B, 2, FALSE)</f>
        <v>21.505681818181817</v>
      </c>
      <c r="T621">
        <f t="shared" si="10"/>
        <v>2022</v>
      </c>
    </row>
    <row r="622" spans="1:20" x14ac:dyDescent="0.2">
      <c r="A622" t="s">
        <v>850</v>
      </c>
      <c r="B622" t="s">
        <v>81</v>
      </c>
      <c r="C622" t="s">
        <v>135</v>
      </c>
      <c r="D622" t="s">
        <v>276</v>
      </c>
      <c r="E622">
        <v>6.5</v>
      </c>
      <c r="F622">
        <v>1</v>
      </c>
      <c r="G622">
        <v>6.5</v>
      </c>
      <c r="H622" t="s">
        <v>56</v>
      </c>
      <c r="I622" t="s">
        <v>46</v>
      </c>
      <c r="J622" s="1">
        <v>45318</v>
      </c>
      <c r="K622" t="b">
        <v>0</v>
      </c>
      <c r="L622" t="s">
        <v>35</v>
      </c>
      <c r="M622">
        <v>1</v>
      </c>
      <c r="N622">
        <f>G622/SUMIF(B:B,B622,G:G)*100</f>
        <v>1.029205690715773E-2</v>
      </c>
      <c r="Q622">
        <f>VLOOKUP(C622, Categories_Pivot_Table!A:B, 2, FALSE)</f>
        <v>23.146341463414632</v>
      </c>
      <c r="T622">
        <f t="shared" si="10"/>
        <v>2024</v>
      </c>
    </row>
    <row r="623" spans="1:20" x14ac:dyDescent="0.2">
      <c r="A623" t="s">
        <v>851</v>
      </c>
      <c r="B623" t="s">
        <v>71</v>
      </c>
      <c r="C623" t="s">
        <v>15</v>
      </c>
      <c r="D623" t="s">
        <v>500</v>
      </c>
      <c r="E623">
        <v>17</v>
      </c>
      <c r="F623">
        <v>2</v>
      </c>
      <c r="G623">
        <v>34</v>
      </c>
      <c r="H623" t="s">
        <v>56</v>
      </c>
      <c r="I623" t="s">
        <v>46</v>
      </c>
      <c r="J623" s="1">
        <v>45571</v>
      </c>
      <c r="K623" t="b">
        <v>1</v>
      </c>
      <c r="L623" t="s">
        <v>24</v>
      </c>
      <c r="M623">
        <v>10</v>
      </c>
      <c r="N623">
        <f>G623/SUMIF(B:B,B623,G:G)*100</f>
        <v>5.3867786271636228E-2</v>
      </c>
      <c r="Q623">
        <f>VLOOKUP(C623, Categories_Pivot_Table!A:B, 2, FALSE)</f>
        <v>23.063808900523561</v>
      </c>
      <c r="T623">
        <f t="shared" si="10"/>
        <v>2024</v>
      </c>
    </row>
    <row r="624" spans="1:20" x14ac:dyDescent="0.2">
      <c r="A624" t="s">
        <v>852</v>
      </c>
      <c r="B624" t="s">
        <v>104</v>
      </c>
      <c r="C624" t="s">
        <v>15</v>
      </c>
      <c r="D624" t="s">
        <v>511</v>
      </c>
      <c r="E624">
        <v>15.5</v>
      </c>
      <c r="F624">
        <v>3</v>
      </c>
      <c r="G624">
        <v>46.5</v>
      </c>
      <c r="H624" t="s">
        <v>29</v>
      </c>
      <c r="I624" t="s">
        <v>18</v>
      </c>
      <c r="J624" s="1">
        <v>44775</v>
      </c>
      <c r="K624" t="b">
        <v>1</v>
      </c>
      <c r="L624" t="s">
        <v>49</v>
      </c>
      <c r="M624">
        <v>8</v>
      </c>
      <c r="N624">
        <f>G624/SUMIF(B:B,B624,G:G)*100</f>
        <v>7.5569206767100577E-2</v>
      </c>
      <c r="Q624">
        <f>VLOOKUP(C624, Categories_Pivot_Table!A:B, 2, FALSE)</f>
        <v>23.063808900523561</v>
      </c>
      <c r="T624">
        <f t="shared" si="10"/>
        <v>2022</v>
      </c>
    </row>
    <row r="625" spans="1:20" x14ac:dyDescent="0.2">
      <c r="A625" t="s">
        <v>853</v>
      </c>
      <c r="B625" t="s">
        <v>106</v>
      </c>
      <c r="C625" t="s">
        <v>22</v>
      </c>
      <c r="D625" t="s">
        <v>540</v>
      </c>
      <c r="E625">
        <v>36.5</v>
      </c>
      <c r="F625">
        <v>10</v>
      </c>
      <c r="G625">
        <v>365</v>
      </c>
      <c r="H625" t="s">
        <v>56</v>
      </c>
      <c r="I625" t="s">
        <v>18</v>
      </c>
      <c r="J625" s="1">
        <v>45632</v>
      </c>
      <c r="K625" t="b">
        <v>0</v>
      </c>
      <c r="L625" t="s">
        <v>65</v>
      </c>
      <c r="M625">
        <v>12</v>
      </c>
      <c r="N625">
        <f>G625/SUMIF(B:B,B625,G:G)*100</f>
        <v>0.59485006518904826</v>
      </c>
      <c r="Q625">
        <f>VLOOKUP(C625, Categories_Pivot_Table!A:B, 2, FALSE)</f>
        <v>21.505681818181817</v>
      </c>
      <c r="T625">
        <f t="shared" si="10"/>
        <v>2024</v>
      </c>
    </row>
    <row r="626" spans="1:20" x14ac:dyDescent="0.2">
      <c r="A626" t="s">
        <v>854</v>
      </c>
      <c r="B626" t="s">
        <v>128</v>
      </c>
      <c r="C626" t="s">
        <v>15</v>
      </c>
      <c r="D626" t="s">
        <v>138</v>
      </c>
      <c r="E626">
        <v>20</v>
      </c>
      <c r="F626">
        <v>1</v>
      </c>
      <c r="G626">
        <v>20</v>
      </c>
      <c r="H626" t="s">
        <v>29</v>
      </c>
      <c r="I626" t="s">
        <v>18</v>
      </c>
      <c r="J626" s="1">
        <v>45660</v>
      </c>
      <c r="K626" t="b">
        <v>0</v>
      </c>
      <c r="L626" t="s">
        <v>65</v>
      </c>
      <c r="M626">
        <v>1</v>
      </c>
      <c r="N626">
        <f>G626/SUMIF(B:B,B626,G:G)*100</f>
        <v>2.9217553906386959E-2</v>
      </c>
      <c r="Q626">
        <f>VLOOKUP(C626, Categories_Pivot_Table!A:B, 2, FALSE)</f>
        <v>23.063808900523561</v>
      </c>
      <c r="T626">
        <f t="shared" si="10"/>
        <v>2025</v>
      </c>
    </row>
    <row r="627" spans="1:20" x14ac:dyDescent="0.2">
      <c r="A627" t="s">
        <v>855</v>
      </c>
      <c r="B627" t="s">
        <v>54</v>
      </c>
      <c r="C627" t="s">
        <v>33</v>
      </c>
      <c r="D627" t="s">
        <v>843</v>
      </c>
      <c r="E627">
        <v>26</v>
      </c>
      <c r="F627">
        <v>6</v>
      </c>
      <c r="G627">
        <v>156</v>
      </c>
      <c r="H627" t="s">
        <v>56</v>
      </c>
      <c r="I627" t="s">
        <v>46</v>
      </c>
      <c r="J627" s="1">
        <v>45586</v>
      </c>
      <c r="K627" t="b">
        <v>0</v>
      </c>
      <c r="L627" t="s">
        <v>19</v>
      </c>
      <c r="M627">
        <v>10</v>
      </c>
      <c r="N627">
        <f>G627/SUMIF(B:B,B627,G:G)*100</f>
        <v>0.27293961211082046</v>
      </c>
      <c r="Q627">
        <f>VLOOKUP(C627, Categories_Pivot_Table!A:B, 2, FALSE)</f>
        <v>23.300574345883856</v>
      </c>
      <c r="T627">
        <f t="shared" si="10"/>
        <v>2024</v>
      </c>
    </row>
    <row r="628" spans="1:20" x14ac:dyDescent="0.2">
      <c r="A628" t="s">
        <v>856</v>
      </c>
      <c r="B628" t="s">
        <v>128</v>
      </c>
      <c r="C628" t="s">
        <v>48</v>
      </c>
      <c r="D628" t="s">
        <v>201</v>
      </c>
      <c r="E628">
        <v>35</v>
      </c>
      <c r="F628">
        <v>10</v>
      </c>
      <c r="G628">
        <v>350</v>
      </c>
      <c r="H628" t="s">
        <v>17</v>
      </c>
      <c r="I628" t="s">
        <v>18</v>
      </c>
      <c r="J628" s="1">
        <v>45096</v>
      </c>
      <c r="K628" t="b">
        <v>0</v>
      </c>
      <c r="L628" t="s">
        <v>19</v>
      </c>
      <c r="M628">
        <v>6</v>
      </c>
      <c r="N628">
        <f>G628/SUMIF(B:B,B628,G:G)*100</f>
        <v>0.51130719336177177</v>
      </c>
      <c r="Q628">
        <f>VLOOKUP(C628, Categories_Pivot_Table!A:B, 2, FALSE)</f>
        <v>23.348837209302324</v>
      </c>
      <c r="T628">
        <f t="shared" si="10"/>
        <v>2023</v>
      </c>
    </row>
    <row r="629" spans="1:20" x14ac:dyDescent="0.2">
      <c r="A629" t="s">
        <v>857</v>
      </c>
      <c r="B629" t="s">
        <v>128</v>
      </c>
      <c r="C629" t="s">
        <v>15</v>
      </c>
      <c r="D629" t="s">
        <v>776</v>
      </c>
      <c r="E629">
        <v>38</v>
      </c>
      <c r="F629">
        <v>6</v>
      </c>
      <c r="G629">
        <v>228</v>
      </c>
      <c r="H629" t="s">
        <v>56</v>
      </c>
      <c r="I629" t="s">
        <v>46</v>
      </c>
      <c r="J629" s="1">
        <v>45572</v>
      </c>
      <c r="K629" t="b">
        <v>0</v>
      </c>
      <c r="L629" t="s">
        <v>19</v>
      </c>
      <c r="M629">
        <v>10</v>
      </c>
      <c r="N629">
        <f>G629/SUMIF(B:B,B629,G:G)*100</f>
        <v>0.33308011453281133</v>
      </c>
      <c r="Q629">
        <f>VLOOKUP(C629, Categories_Pivot_Table!A:B, 2, FALSE)</f>
        <v>23.063808900523561</v>
      </c>
      <c r="T629">
        <f t="shared" si="10"/>
        <v>2024</v>
      </c>
    </row>
    <row r="630" spans="1:20" x14ac:dyDescent="0.2">
      <c r="A630" t="s">
        <v>858</v>
      </c>
      <c r="B630" t="s">
        <v>173</v>
      </c>
      <c r="C630" t="s">
        <v>135</v>
      </c>
      <c r="D630" t="s">
        <v>163</v>
      </c>
      <c r="E630">
        <v>36.5</v>
      </c>
      <c r="F630">
        <v>8</v>
      </c>
      <c r="G630">
        <v>292</v>
      </c>
      <c r="H630" t="s">
        <v>29</v>
      </c>
      <c r="I630" t="s">
        <v>18</v>
      </c>
      <c r="J630" s="1">
        <v>45238</v>
      </c>
      <c r="K630" t="b">
        <v>0</v>
      </c>
      <c r="L630" t="s">
        <v>30</v>
      </c>
      <c r="M630">
        <v>11</v>
      </c>
      <c r="N630">
        <f>G630/SUMIF(B:B,B630,G:G)*100</f>
        <v>0.48017628389600564</v>
      </c>
      <c r="Q630">
        <f>VLOOKUP(C630, Categories_Pivot_Table!A:B, 2, FALSE)</f>
        <v>23.146341463414632</v>
      </c>
      <c r="T630">
        <f t="shared" si="10"/>
        <v>2023</v>
      </c>
    </row>
    <row r="631" spans="1:20" x14ac:dyDescent="0.2">
      <c r="A631" t="s">
        <v>859</v>
      </c>
      <c r="B631" t="s">
        <v>95</v>
      </c>
      <c r="C631" t="s">
        <v>15</v>
      </c>
      <c r="D631" t="s">
        <v>171</v>
      </c>
      <c r="E631">
        <v>21.5</v>
      </c>
      <c r="F631">
        <v>3</v>
      </c>
      <c r="G631">
        <v>64.5</v>
      </c>
      <c r="H631" t="s">
        <v>17</v>
      </c>
      <c r="I631" t="s">
        <v>18</v>
      </c>
      <c r="J631" s="1">
        <v>45177</v>
      </c>
      <c r="K631" t="b">
        <v>1</v>
      </c>
      <c r="L631" t="s">
        <v>65</v>
      </c>
      <c r="M631">
        <v>9</v>
      </c>
      <c r="N631">
        <f>G631/SUMIF(B:B,B631,G:G)*100</f>
        <v>9.5766241286385598E-2</v>
      </c>
      <c r="Q631">
        <f>VLOOKUP(C631, Categories_Pivot_Table!A:B, 2, FALSE)</f>
        <v>23.063808900523561</v>
      </c>
      <c r="T631">
        <f t="shared" si="10"/>
        <v>2023</v>
      </c>
    </row>
    <row r="632" spans="1:20" x14ac:dyDescent="0.2">
      <c r="A632" t="s">
        <v>860</v>
      </c>
      <c r="B632" t="s">
        <v>121</v>
      </c>
      <c r="C632" t="s">
        <v>33</v>
      </c>
      <c r="D632" t="s">
        <v>179</v>
      </c>
      <c r="E632">
        <v>9.5</v>
      </c>
      <c r="F632">
        <v>6</v>
      </c>
      <c r="G632">
        <v>57</v>
      </c>
      <c r="H632" t="s">
        <v>29</v>
      </c>
      <c r="I632" t="s">
        <v>46</v>
      </c>
      <c r="J632" s="1">
        <v>44901</v>
      </c>
      <c r="K632" t="b">
        <v>1</v>
      </c>
      <c r="L632" t="s">
        <v>49</v>
      </c>
      <c r="M632">
        <v>12</v>
      </c>
      <c r="N632">
        <f>G632/SUMIF(B:B,B632,G:G)*100</f>
        <v>8.692933560061307E-2</v>
      </c>
      <c r="Q632">
        <f>VLOOKUP(C632, Categories_Pivot_Table!A:B, 2, FALSE)</f>
        <v>23.300574345883856</v>
      </c>
      <c r="T632">
        <f t="shared" si="10"/>
        <v>2022</v>
      </c>
    </row>
    <row r="633" spans="1:20" x14ac:dyDescent="0.2">
      <c r="A633" t="s">
        <v>861</v>
      </c>
      <c r="B633" t="s">
        <v>118</v>
      </c>
      <c r="C633" t="s">
        <v>33</v>
      </c>
      <c r="D633" t="s">
        <v>300</v>
      </c>
      <c r="E633">
        <v>35</v>
      </c>
      <c r="F633">
        <v>9</v>
      </c>
      <c r="G633">
        <v>315</v>
      </c>
      <c r="H633" t="s">
        <v>29</v>
      </c>
      <c r="I633" t="s">
        <v>18</v>
      </c>
      <c r="J633" s="1">
        <v>45524</v>
      </c>
      <c r="K633" t="b">
        <v>0</v>
      </c>
      <c r="L633" t="s">
        <v>49</v>
      </c>
      <c r="M633">
        <v>8</v>
      </c>
      <c r="N633">
        <f>G633/SUMIF(B:B,B633,G:G)*100</f>
        <v>0.5181176702797835</v>
      </c>
      <c r="Q633">
        <f>VLOOKUP(C633, Categories_Pivot_Table!A:B, 2, FALSE)</f>
        <v>23.300574345883856</v>
      </c>
      <c r="T633">
        <f t="shared" si="10"/>
        <v>2024</v>
      </c>
    </row>
    <row r="634" spans="1:20" x14ac:dyDescent="0.2">
      <c r="A634" t="s">
        <v>862</v>
      </c>
      <c r="B634" t="s">
        <v>118</v>
      </c>
      <c r="C634" t="s">
        <v>38</v>
      </c>
      <c r="D634" t="s">
        <v>489</v>
      </c>
      <c r="E634">
        <v>29</v>
      </c>
      <c r="F634">
        <v>6</v>
      </c>
      <c r="G634">
        <v>174</v>
      </c>
      <c r="H634" t="s">
        <v>17</v>
      </c>
      <c r="I634" t="s">
        <v>18</v>
      </c>
      <c r="J634" s="1">
        <v>44710</v>
      </c>
      <c r="K634" t="b">
        <v>0</v>
      </c>
      <c r="L634" t="s">
        <v>24</v>
      </c>
      <c r="M634">
        <v>5</v>
      </c>
      <c r="N634">
        <f>G634/SUMIF(B:B,B634,G:G)*100</f>
        <v>0.2861983321545471</v>
      </c>
      <c r="Q634">
        <f>VLOOKUP(C634, Categories_Pivot_Table!A:B, 2, FALSE)</f>
        <v>23.088790931989923</v>
      </c>
      <c r="T634">
        <f t="shared" si="10"/>
        <v>2022</v>
      </c>
    </row>
    <row r="635" spans="1:20" x14ac:dyDescent="0.2">
      <c r="A635" t="s">
        <v>863</v>
      </c>
      <c r="B635" t="s">
        <v>84</v>
      </c>
      <c r="C635" t="s">
        <v>48</v>
      </c>
      <c r="D635" t="s">
        <v>446</v>
      </c>
      <c r="E635">
        <v>26</v>
      </c>
      <c r="F635">
        <v>6</v>
      </c>
      <c r="G635">
        <v>156</v>
      </c>
      <c r="H635" t="s">
        <v>56</v>
      </c>
      <c r="I635" t="s">
        <v>46</v>
      </c>
      <c r="J635" s="1">
        <v>44940</v>
      </c>
      <c r="K635" t="b">
        <v>0</v>
      </c>
      <c r="L635" t="s">
        <v>35</v>
      </c>
      <c r="M635">
        <v>1</v>
      </c>
      <c r="N635">
        <f>G635/SUMIF(B:B,B635,G:G)*100</f>
        <v>0.2525600032379488</v>
      </c>
      <c r="Q635">
        <f>VLOOKUP(C635, Categories_Pivot_Table!A:B, 2, FALSE)</f>
        <v>23.348837209302324</v>
      </c>
      <c r="T635">
        <f t="shared" si="10"/>
        <v>2023</v>
      </c>
    </row>
    <row r="636" spans="1:20" x14ac:dyDescent="0.2">
      <c r="A636" t="s">
        <v>864</v>
      </c>
      <c r="B636" t="s">
        <v>90</v>
      </c>
      <c r="C636" t="s">
        <v>22</v>
      </c>
      <c r="D636" t="s">
        <v>41</v>
      </c>
      <c r="E636">
        <v>23</v>
      </c>
      <c r="F636">
        <v>4</v>
      </c>
      <c r="G636">
        <v>110</v>
      </c>
      <c r="H636" t="s">
        <v>17</v>
      </c>
      <c r="I636" t="s">
        <v>46</v>
      </c>
      <c r="J636" s="1">
        <v>45501</v>
      </c>
      <c r="K636" t="b">
        <v>1</v>
      </c>
      <c r="L636" t="s">
        <v>24</v>
      </c>
      <c r="M636">
        <v>7</v>
      </c>
      <c r="N636">
        <f>G636/SUMIF(B:B,B636,G:G)*100</f>
        <v>0.18599303371546447</v>
      </c>
      <c r="Q636">
        <f>VLOOKUP(C636, Categories_Pivot_Table!A:B, 2, FALSE)</f>
        <v>21.505681818181817</v>
      </c>
      <c r="T636">
        <f t="shared" si="10"/>
        <v>2024</v>
      </c>
    </row>
    <row r="637" spans="1:20" x14ac:dyDescent="0.2">
      <c r="A637" t="s">
        <v>865</v>
      </c>
      <c r="B637" t="s">
        <v>71</v>
      </c>
      <c r="C637" t="s">
        <v>33</v>
      </c>
      <c r="D637" t="s">
        <v>179</v>
      </c>
      <c r="E637">
        <v>9.5</v>
      </c>
      <c r="F637">
        <v>8</v>
      </c>
      <c r="G637">
        <v>76</v>
      </c>
      <c r="H637" t="s">
        <v>17</v>
      </c>
      <c r="I637" t="s">
        <v>46</v>
      </c>
      <c r="J637" s="1">
        <v>44568</v>
      </c>
      <c r="K637" t="b">
        <v>0</v>
      </c>
      <c r="L637" t="s">
        <v>65</v>
      </c>
      <c r="M637">
        <v>1</v>
      </c>
      <c r="N637">
        <f>G637/SUMIF(B:B,B637,G:G)*100</f>
        <v>0.12041034578365746</v>
      </c>
      <c r="Q637">
        <f>VLOOKUP(C637, Categories_Pivot_Table!A:B, 2, FALSE)</f>
        <v>23.300574345883856</v>
      </c>
      <c r="T637">
        <f t="shared" si="10"/>
        <v>2022</v>
      </c>
    </row>
    <row r="638" spans="1:20" x14ac:dyDescent="0.2">
      <c r="A638" t="s">
        <v>866</v>
      </c>
      <c r="B638" t="s">
        <v>26</v>
      </c>
      <c r="C638" t="s">
        <v>27</v>
      </c>
      <c r="D638" t="s">
        <v>41</v>
      </c>
      <c r="E638">
        <v>23</v>
      </c>
      <c r="F638">
        <v>10</v>
      </c>
      <c r="G638">
        <v>380</v>
      </c>
      <c r="H638" t="s">
        <v>17</v>
      </c>
      <c r="I638" t="s">
        <v>18</v>
      </c>
      <c r="J638" s="1">
        <v>44841</v>
      </c>
      <c r="K638" t="b">
        <v>0</v>
      </c>
      <c r="L638" t="s">
        <v>65</v>
      </c>
      <c r="M638">
        <v>10</v>
      </c>
      <c r="N638">
        <f>G638/SUMIF(B:B,B638,G:G)*100</f>
        <v>0.61244389288678647</v>
      </c>
      <c r="Q638">
        <f>VLOOKUP(C638, Categories_Pivot_Table!A:B, 2, FALSE)</f>
        <v>25.013711734693878</v>
      </c>
      <c r="T638">
        <f t="shared" si="10"/>
        <v>2022</v>
      </c>
    </row>
    <row r="639" spans="1:20" x14ac:dyDescent="0.2">
      <c r="A639" t="s">
        <v>867</v>
      </c>
      <c r="B639" t="s">
        <v>90</v>
      </c>
      <c r="C639" t="s">
        <v>135</v>
      </c>
      <c r="D639" t="s">
        <v>290</v>
      </c>
      <c r="E639">
        <v>23</v>
      </c>
      <c r="F639">
        <v>8</v>
      </c>
      <c r="G639">
        <v>184</v>
      </c>
      <c r="H639" t="s">
        <v>29</v>
      </c>
      <c r="I639" t="s">
        <v>18</v>
      </c>
      <c r="J639" s="1">
        <v>45132</v>
      </c>
      <c r="K639" t="b">
        <v>0</v>
      </c>
      <c r="L639" t="s">
        <v>49</v>
      </c>
      <c r="M639">
        <v>7</v>
      </c>
      <c r="N639">
        <f>G639/SUMIF(B:B,B639,G:G)*100</f>
        <v>0.31111562003314058</v>
      </c>
      <c r="Q639">
        <f>VLOOKUP(C639, Categories_Pivot_Table!A:B, 2, FALSE)</f>
        <v>23.146341463414632</v>
      </c>
      <c r="T639">
        <f t="shared" si="10"/>
        <v>2023</v>
      </c>
    </row>
    <row r="640" spans="1:20" x14ac:dyDescent="0.2">
      <c r="A640" t="s">
        <v>868</v>
      </c>
      <c r="B640" t="s">
        <v>95</v>
      </c>
      <c r="C640" t="s">
        <v>48</v>
      </c>
      <c r="D640" t="s">
        <v>201</v>
      </c>
      <c r="E640">
        <v>35</v>
      </c>
      <c r="F640">
        <v>10</v>
      </c>
      <c r="G640">
        <v>350</v>
      </c>
      <c r="H640" t="s">
        <v>29</v>
      </c>
      <c r="I640" t="s">
        <v>18</v>
      </c>
      <c r="J640" s="1">
        <v>45512</v>
      </c>
      <c r="K640" t="b">
        <v>1</v>
      </c>
      <c r="L640" t="s">
        <v>42</v>
      </c>
      <c r="M640">
        <v>8</v>
      </c>
      <c r="N640">
        <f>G640/SUMIF(B:B,B640,G:G)*100</f>
        <v>0.51966177442224748</v>
      </c>
      <c r="Q640">
        <f>VLOOKUP(C640, Categories_Pivot_Table!A:B, 2, FALSE)</f>
        <v>23.348837209302324</v>
      </c>
      <c r="T640">
        <f t="shared" si="10"/>
        <v>2024</v>
      </c>
    </row>
    <row r="641" spans="1:20" x14ac:dyDescent="0.2">
      <c r="A641" t="s">
        <v>869</v>
      </c>
      <c r="B641" t="s">
        <v>121</v>
      </c>
      <c r="C641" t="s">
        <v>135</v>
      </c>
      <c r="D641" t="s">
        <v>188</v>
      </c>
      <c r="E641">
        <v>33.5</v>
      </c>
      <c r="F641">
        <v>5</v>
      </c>
      <c r="G641">
        <v>167.5</v>
      </c>
      <c r="H641" t="s">
        <v>56</v>
      </c>
      <c r="I641" t="s">
        <v>46</v>
      </c>
      <c r="J641" s="1">
        <v>44870</v>
      </c>
      <c r="K641" t="b">
        <v>1</v>
      </c>
      <c r="L641" t="s">
        <v>35</v>
      </c>
      <c r="M641">
        <v>11</v>
      </c>
      <c r="N641">
        <f>G641/SUMIF(B:B,B641,G:G)*100</f>
        <v>0.255450240580749</v>
      </c>
      <c r="Q641">
        <f>VLOOKUP(C641, Categories_Pivot_Table!A:B, 2, FALSE)</f>
        <v>23.146341463414632</v>
      </c>
      <c r="T641">
        <f t="shared" si="10"/>
        <v>2022</v>
      </c>
    </row>
    <row r="642" spans="1:20" x14ac:dyDescent="0.2">
      <c r="A642" t="s">
        <v>870</v>
      </c>
      <c r="B642" t="s">
        <v>32</v>
      </c>
      <c r="C642" t="s">
        <v>38</v>
      </c>
      <c r="D642" t="s">
        <v>165</v>
      </c>
      <c r="E642">
        <v>36.5</v>
      </c>
      <c r="F642">
        <v>2</v>
      </c>
      <c r="G642">
        <v>73</v>
      </c>
      <c r="H642" t="s">
        <v>56</v>
      </c>
      <c r="I642" t="s">
        <v>18</v>
      </c>
      <c r="J642" s="1">
        <v>45050</v>
      </c>
      <c r="K642" t="b">
        <v>0</v>
      </c>
      <c r="L642" t="s">
        <v>42</v>
      </c>
      <c r="M642">
        <v>5</v>
      </c>
      <c r="N642">
        <f>G642/SUMIF(B:B,B642,G:G)*100</f>
        <v>0.12450432780454528</v>
      </c>
      <c r="Q642">
        <f>VLOOKUP(C642, Categories_Pivot_Table!A:B, 2, FALSE)</f>
        <v>23.088790931989923</v>
      </c>
      <c r="T642">
        <f t="shared" ref="T642:T705" si="11">YEAR(J642)</f>
        <v>2023</v>
      </c>
    </row>
    <row r="643" spans="1:20" x14ac:dyDescent="0.2">
      <c r="A643" t="s">
        <v>871</v>
      </c>
      <c r="B643" t="s">
        <v>173</v>
      </c>
      <c r="C643" t="s">
        <v>48</v>
      </c>
      <c r="D643" t="s">
        <v>579</v>
      </c>
      <c r="E643">
        <v>33.5</v>
      </c>
      <c r="F643">
        <v>1</v>
      </c>
      <c r="G643">
        <v>33.5</v>
      </c>
      <c r="H643" t="s">
        <v>56</v>
      </c>
      <c r="I643" t="s">
        <v>18</v>
      </c>
      <c r="J643" s="1">
        <v>45614</v>
      </c>
      <c r="K643" t="b">
        <v>0</v>
      </c>
      <c r="L643" t="s">
        <v>19</v>
      </c>
      <c r="M643">
        <v>11</v>
      </c>
      <c r="N643">
        <f>G643/SUMIF(B:B,B643,G:G)*100</f>
        <v>5.5088717501767775E-2</v>
      </c>
      <c r="Q643">
        <f>VLOOKUP(C643, Categories_Pivot_Table!A:B, 2, FALSE)</f>
        <v>23.348837209302324</v>
      </c>
      <c r="T643">
        <f t="shared" si="11"/>
        <v>2024</v>
      </c>
    </row>
    <row r="644" spans="1:20" x14ac:dyDescent="0.2">
      <c r="A644" t="s">
        <v>872</v>
      </c>
      <c r="B644" t="s">
        <v>81</v>
      </c>
      <c r="C644" t="s">
        <v>33</v>
      </c>
      <c r="D644" t="s">
        <v>556</v>
      </c>
      <c r="E644">
        <v>29</v>
      </c>
      <c r="F644">
        <v>5</v>
      </c>
      <c r="G644">
        <v>145</v>
      </c>
      <c r="H644" t="s">
        <v>56</v>
      </c>
      <c r="I644" t="s">
        <v>18</v>
      </c>
      <c r="J644" s="1">
        <v>45063</v>
      </c>
      <c r="K644" t="b">
        <v>0</v>
      </c>
      <c r="L644" t="s">
        <v>30</v>
      </c>
      <c r="M644">
        <v>5</v>
      </c>
      <c r="N644">
        <f>G644/SUMIF(B:B,B644,G:G)*100</f>
        <v>0.22959203869813397</v>
      </c>
      <c r="Q644">
        <f>VLOOKUP(C644, Categories_Pivot_Table!A:B, 2, FALSE)</f>
        <v>23.300574345883856</v>
      </c>
      <c r="T644">
        <f t="shared" si="11"/>
        <v>2023</v>
      </c>
    </row>
    <row r="645" spans="1:20" x14ac:dyDescent="0.2">
      <c r="A645" t="s">
        <v>873</v>
      </c>
      <c r="B645" t="s">
        <v>37</v>
      </c>
      <c r="C645" t="s">
        <v>48</v>
      </c>
      <c r="D645" t="s">
        <v>689</v>
      </c>
      <c r="E645">
        <v>21.5</v>
      </c>
      <c r="F645">
        <v>10</v>
      </c>
      <c r="G645">
        <v>215</v>
      </c>
      <c r="H645" t="s">
        <v>29</v>
      </c>
      <c r="I645" t="s">
        <v>18</v>
      </c>
      <c r="J645" s="1">
        <v>45165</v>
      </c>
      <c r="K645" t="b">
        <v>0</v>
      </c>
      <c r="L645" t="s">
        <v>24</v>
      </c>
      <c r="M645">
        <v>8</v>
      </c>
      <c r="N645">
        <f>G645/SUMIF(B:B,B645,G:G)*100</f>
        <v>0.32101770076670971</v>
      </c>
      <c r="Q645">
        <f>VLOOKUP(C645, Categories_Pivot_Table!A:B, 2, FALSE)</f>
        <v>23.348837209302324</v>
      </c>
      <c r="T645">
        <f t="shared" si="11"/>
        <v>2023</v>
      </c>
    </row>
    <row r="646" spans="1:20" x14ac:dyDescent="0.2">
      <c r="A646" t="s">
        <v>874</v>
      </c>
      <c r="B646" t="s">
        <v>113</v>
      </c>
      <c r="C646" t="s">
        <v>48</v>
      </c>
      <c r="D646" t="s">
        <v>237</v>
      </c>
      <c r="E646">
        <v>11</v>
      </c>
      <c r="F646">
        <v>4</v>
      </c>
      <c r="G646">
        <v>44</v>
      </c>
      <c r="H646" t="s">
        <v>29</v>
      </c>
      <c r="I646" t="s">
        <v>46</v>
      </c>
      <c r="J646" s="1">
        <v>44896</v>
      </c>
      <c r="K646" t="b">
        <v>0</v>
      </c>
      <c r="L646" t="s">
        <v>42</v>
      </c>
      <c r="M646">
        <v>12</v>
      </c>
      <c r="N646">
        <f>G646/SUMIF(B:B,B646,G:G)*100</f>
        <v>7.2448257125450735E-2</v>
      </c>
      <c r="Q646">
        <f>VLOOKUP(C646, Categories_Pivot_Table!A:B, 2, FALSE)</f>
        <v>23.348837209302324</v>
      </c>
      <c r="T646">
        <f t="shared" si="11"/>
        <v>2022</v>
      </c>
    </row>
    <row r="647" spans="1:20" x14ac:dyDescent="0.2">
      <c r="A647" t="s">
        <v>875</v>
      </c>
      <c r="B647" t="s">
        <v>121</v>
      </c>
      <c r="C647" t="s">
        <v>135</v>
      </c>
      <c r="D647" t="s">
        <v>292</v>
      </c>
      <c r="E647">
        <v>12.5</v>
      </c>
      <c r="F647">
        <v>6</v>
      </c>
      <c r="G647">
        <v>75</v>
      </c>
      <c r="H647" t="s">
        <v>17</v>
      </c>
      <c r="I647" t="s">
        <v>18</v>
      </c>
      <c r="J647" s="1">
        <v>44960</v>
      </c>
      <c r="K647" t="b">
        <v>0</v>
      </c>
      <c r="L647" t="s">
        <v>65</v>
      </c>
      <c r="M647">
        <v>2</v>
      </c>
      <c r="N647">
        <f>G647/SUMIF(B:B,B647,G:G)*100</f>
        <v>0.11438070473764879</v>
      </c>
      <c r="Q647">
        <f>VLOOKUP(C647, Categories_Pivot_Table!A:B, 2, FALSE)</f>
        <v>23.146341463414632</v>
      </c>
      <c r="T647">
        <f t="shared" si="11"/>
        <v>2023</v>
      </c>
    </row>
    <row r="648" spans="1:20" x14ac:dyDescent="0.2">
      <c r="A648" t="s">
        <v>876</v>
      </c>
      <c r="B648" t="s">
        <v>51</v>
      </c>
      <c r="C648" t="s">
        <v>22</v>
      </c>
      <c r="D648" t="s">
        <v>67</v>
      </c>
      <c r="E648">
        <v>27.5</v>
      </c>
      <c r="F648">
        <v>1</v>
      </c>
      <c r="G648">
        <v>27.5</v>
      </c>
      <c r="H648" t="s">
        <v>29</v>
      </c>
      <c r="I648" t="s">
        <v>18</v>
      </c>
      <c r="J648" s="1">
        <v>45160</v>
      </c>
      <c r="K648" t="b">
        <v>0</v>
      </c>
      <c r="L648" t="s">
        <v>49</v>
      </c>
      <c r="M648">
        <v>8</v>
      </c>
      <c r="N648">
        <f>G648/SUMIF(B:B,B648,G:G)*100</f>
        <v>4.2631032291069182E-2</v>
      </c>
      <c r="Q648">
        <f>VLOOKUP(C648, Categories_Pivot_Table!A:B, 2, FALSE)</f>
        <v>21.505681818181817</v>
      </c>
      <c r="T648">
        <f t="shared" si="11"/>
        <v>2023</v>
      </c>
    </row>
    <row r="649" spans="1:20" x14ac:dyDescent="0.2">
      <c r="A649" t="s">
        <v>877</v>
      </c>
      <c r="B649" t="s">
        <v>51</v>
      </c>
      <c r="C649" t="s">
        <v>22</v>
      </c>
      <c r="D649" t="s">
        <v>527</v>
      </c>
      <c r="E649">
        <v>23</v>
      </c>
      <c r="F649">
        <v>1</v>
      </c>
      <c r="G649">
        <v>23</v>
      </c>
      <c r="H649" t="s">
        <v>17</v>
      </c>
      <c r="I649" t="s">
        <v>46</v>
      </c>
      <c r="J649" s="1">
        <v>45182</v>
      </c>
      <c r="K649" t="b">
        <v>0</v>
      </c>
      <c r="L649" t="s">
        <v>30</v>
      </c>
      <c r="M649">
        <v>9</v>
      </c>
      <c r="N649">
        <f>G649/SUMIF(B:B,B649,G:G)*100</f>
        <v>3.565504518889423E-2</v>
      </c>
      <c r="Q649">
        <f>VLOOKUP(C649, Categories_Pivot_Table!A:B, 2, FALSE)</f>
        <v>21.505681818181817</v>
      </c>
      <c r="T649">
        <f t="shared" si="11"/>
        <v>2023</v>
      </c>
    </row>
    <row r="650" spans="1:20" x14ac:dyDescent="0.2">
      <c r="A650" t="s">
        <v>878</v>
      </c>
      <c r="B650" t="s">
        <v>32</v>
      </c>
      <c r="C650" t="s">
        <v>38</v>
      </c>
      <c r="D650" t="s">
        <v>473</v>
      </c>
      <c r="E650">
        <v>23</v>
      </c>
      <c r="F650">
        <v>5</v>
      </c>
      <c r="G650">
        <v>115</v>
      </c>
      <c r="H650" t="s">
        <v>17</v>
      </c>
      <c r="I650" t="s">
        <v>18</v>
      </c>
      <c r="J650" s="1">
        <v>45673</v>
      </c>
      <c r="K650" t="b">
        <v>0</v>
      </c>
      <c r="L650" t="s">
        <v>42</v>
      </c>
      <c r="M650">
        <v>1</v>
      </c>
      <c r="N650">
        <f>G650/SUMIF(B:B,B650,G:G)*100</f>
        <v>0.19613695476058501</v>
      </c>
      <c r="Q650">
        <f>VLOOKUP(C650, Categories_Pivot_Table!A:B, 2, FALSE)</f>
        <v>23.088790931989923</v>
      </c>
      <c r="T650">
        <f t="shared" si="11"/>
        <v>2025</v>
      </c>
    </row>
    <row r="651" spans="1:20" x14ac:dyDescent="0.2">
      <c r="A651" t="s">
        <v>879</v>
      </c>
      <c r="B651" t="s">
        <v>73</v>
      </c>
      <c r="C651" t="s">
        <v>27</v>
      </c>
      <c r="D651" t="s">
        <v>278</v>
      </c>
      <c r="E651">
        <v>30.5</v>
      </c>
      <c r="F651">
        <v>10</v>
      </c>
      <c r="G651">
        <v>305</v>
      </c>
      <c r="H651" t="s">
        <v>56</v>
      </c>
      <c r="I651" t="s">
        <v>18</v>
      </c>
      <c r="J651" s="1">
        <v>44774</v>
      </c>
      <c r="K651" t="b">
        <v>0</v>
      </c>
      <c r="L651" t="s">
        <v>19</v>
      </c>
      <c r="M651">
        <v>8</v>
      </c>
      <c r="N651">
        <f>G651/SUMIF(B:B,B651,G:G)*100</f>
        <v>0.52691134932494876</v>
      </c>
      <c r="Q651">
        <f>VLOOKUP(C651, Categories_Pivot_Table!A:B, 2, FALSE)</f>
        <v>25.013711734693878</v>
      </c>
      <c r="T651">
        <f t="shared" si="11"/>
        <v>2022</v>
      </c>
    </row>
    <row r="652" spans="1:20" x14ac:dyDescent="0.2">
      <c r="A652" t="s">
        <v>880</v>
      </c>
      <c r="B652" t="s">
        <v>90</v>
      </c>
      <c r="C652" t="s">
        <v>135</v>
      </c>
      <c r="D652" t="s">
        <v>724</v>
      </c>
      <c r="E652">
        <v>38</v>
      </c>
      <c r="F652">
        <v>3</v>
      </c>
      <c r="G652">
        <v>114</v>
      </c>
      <c r="H652" t="s">
        <v>56</v>
      </c>
      <c r="I652" t="s">
        <v>46</v>
      </c>
      <c r="J652" s="1">
        <v>44683</v>
      </c>
      <c r="K652" t="b">
        <v>0</v>
      </c>
      <c r="L652" t="s">
        <v>19</v>
      </c>
      <c r="M652">
        <v>5</v>
      </c>
      <c r="N652">
        <f>G652/SUMIF(B:B,B652,G:G)*100</f>
        <v>0.19275641675966318</v>
      </c>
      <c r="Q652">
        <f>VLOOKUP(C652, Categories_Pivot_Table!A:B, 2, FALSE)</f>
        <v>23.146341463414632</v>
      </c>
      <c r="T652">
        <f t="shared" si="11"/>
        <v>2022</v>
      </c>
    </row>
    <row r="653" spans="1:20" x14ac:dyDescent="0.2">
      <c r="A653" t="s">
        <v>881</v>
      </c>
      <c r="B653" t="s">
        <v>84</v>
      </c>
      <c r="C653" t="s">
        <v>27</v>
      </c>
      <c r="D653" t="s">
        <v>380</v>
      </c>
      <c r="E653">
        <v>41</v>
      </c>
      <c r="F653">
        <v>8</v>
      </c>
      <c r="G653">
        <v>328</v>
      </c>
      <c r="H653" t="s">
        <v>29</v>
      </c>
      <c r="I653" t="s">
        <v>18</v>
      </c>
      <c r="J653" s="1">
        <v>45368</v>
      </c>
      <c r="K653" t="b">
        <v>0</v>
      </c>
      <c r="L653" t="s">
        <v>24</v>
      </c>
      <c r="M653">
        <v>3</v>
      </c>
      <c r="N653">
        <f>G653/SUMIF(B:B,B653,G:G)*100</f>
        <v>0.5310235965515846</v>
      </c>
      <c r="Q653">
        <f>VLOOKUP(C653, Categories_Pivot_Table!A:B, 2, FALSE)</f>
        <v>25.013711734693878</v>
      </c>
      <c r="T653">
        <f t="shared" si="11"/>
        <v>2024</v>
      </c>
    </row>
    <row r="654" spans="1:20" x14ac:dyDescent="0.2">
      <c r="A654" t="s">
        <v>882</v>
      </c>
      <c r="B654" t="s">
        <v>106</v>
      </c>
      <c r="C654" t="s">
        <v>135</v>
      </c>
      <c r="D654" t="s">
        <v>325</v>
      </c>
      <c r="E654">
        <v>30.5</v>
      </c>
      <c r="F654">
        <v>9</v>
      </c>
      <c r="G654">
        <v>274.5</v>
      </c>
      <c r="H654" t="s">
        <v>17</v>
      </c>
      <c r="I654" t="s">
        <v>46</v>
      </c>
      <c r="J654" s="1">
        <v>44604</v>
      </c>
      <c r="K654" t="b">
        <v>0</v>
      </c>
      <c r="L654" t="s">
        <v>35</v>
      </c>
      <c r="M654">
        <v>2</v>
      </c>
      <c r="N654">
        <f>G654/SUMIF(B:B,B654,G:G)*100</f>
        <v>0.44735984354628427</v>
      </c>
      <c r="Q654">
        <f>VLOOKUP(C654, Categories_Pivot_Table!A:B, 2, FALSE)</f>
        <v>23.146341463414632</v>
      </c>
      <c r="T654">
        <f t="shared" si="11"/>
        <v>2022</v>
      </c>
    </row>
    <row r="655" spans="1:20" x14ac:dyDescent="0.2">
      <c r="A655" t="s">
        <v>883</v>
      </c>
      <c r="B655" t="s">
        <v>54</v>
      </c>
      <c r="C655" t="s">
        <v>27</v>
      </c>
      <c r="D655" t="s">
        <v>221</v>
      </c>
      <c r="E655">
        <v>35</v>
      </c>
      <c r="F655">
        <v>6</v>
      </c>
      <c r="G655">
        <v>210</v>
      </c>
      <c r="H655" t="s">
        <v>56</v>
      </c>
      <c r="I655" t="s">
        <v>18</v>
      </c>
      <c r="J655" s="1">
        <v>44742</v>
      </c>
      <c r="K655" t="b">
        <v>0</v>
      </c>
      <c r="L655" t="s">
        <v>42</v>
      </c>
      <c r="M655">
        <v>6</v>
      </c>
      <c r="N655">
        <f>G655/SUMIF(B:B,B655,G:G)*100</f>
        <v>0.3674187086107199</v>
      </c>
      <c r="Q655">
        <f>VLOOKUP(C655, Categories_Pivot_Table!A:B, 2, FALSE)</f>
        <v>25.013711734693878</v>
      </c>
      <c r="T655">
        <f t="shared" si="11"/>
        <v>2022</v>
      </c>
    </row>
    <row r="656" spans="1:20" x14ac:dyDescent="0.2">
      <c r="A656" t="s">
        <v>884</v>
      </c>
      <c r="B656" t="s">
        <v>51</v>
      </c>
      <c r="C656" t="s">
        <v>135</v>
      </c>
      <c r="D656" t="s">
        <v>245</v>
      </c>
      <c r="E656">
        <v>15.5</v>
      </c>
      <c r="F656">
        <v>7</v>
      </c>
      <c r="G656">
        <v>108.5</v>
      </c>
      <c r="H656" t="s">
        <v>17</v>
      </c>
      <c r="I656" t="s">
        <v>46</v>
      </c>
      <c r="J656" s="1">
        <v>45070</v>
      </c>
      <c r="K656" t="b">
        <v>1</v>
      </c>
      <c r="L656" t="s">
        <v>30</v>
      </c>
      <c r="M656">
        <v>5</v>
      </c>
      <c r="N656">
        <f>G656/SUMIF(B:B,B656,G:G)*100</f>
        <v>0.16819880013021843</v>
      </c>
      <c r="Q656">
        <f>VLOOKUP(C656, Categories_Pivot_Table!A:B, 2, FALSE)</f>
        <v>23.146341463414632</v>
      </c>
      <c r="T656">
        <f t="shared" si="11"/>
        <v>2023</v>
      </c>
    </row>
    <row r="657" spans="1:20" x14ac:dyDescent="0.2">
      <c r="A657" t="s">
        <v>885</v>
      </c>
      <c r="B657" t="s">
        <v>113</v>
      </c>
      <c r="C657" t="s">
        <v>27</v>
      </c>
      <c r="D657" t="s">
        <v>394</v>
      </c>
      <c r="E657">
        <v>5</v>
      </c>
      <c r="F657">
        <v>3</v>
      </c>
      <c r="G657">
        <v>15</v>
      </c>
      <c r="H657" t="s">
        <v>56</v>
      </c>
      <c r="I657" t="s">
        <v>18</v>
      </c>
      <c r="J657" s="1">
        <v>45460</v>
      </c>
      <c r="K657" t="b">
        <v>0</v>
      </c>
      <c r="L657" t="s">
        <v>19</v>
      </c>
      <c r="M657">
        <v>6</v>
      </c>
      <c r="N657">
        <f>G657/SUMIF(B:B,B657,G:G)*100</f>
        <v>2.4698269474585477E-2</v>
      </c>
      <c r="Q657">
        <f>VLOOKUP(C657, Categories_Pivot_Table!A:B, 2, FALSE)</f>
        <v>25.013711734693878</v>
      </c>
      <c r="T657">
        <f t="shared" si="11"/>
        <v>2024</v>
      </c>
    </row>
    <row r="658" spans="1:20" x14ac:dyDescent="0.2">
      <c r="A658" t="s">
        <v>886</v>
      </c>
      <c r="B658" t="s">
        <v>118</v>
      </c>
      <c r="C658" t="s">
        <v>135</v>
      </c>
      <c r="D658" t="s">
        <v>229</v>
      </c>
      <c r="E658">
        <v>41</v>
      </c>
      <c r="F658">
        <v>6</v>
      </c>
      <c r="G658">
        <v>246</v>
      </c>
      <c r="H658" t="s">
        <v>17</v>
      </c>
      <c r="I658" t="s">
        <v>46</v>
      </c>
      <c r="J658" s="1">
        <v>44780</v>
      </c>
      <c r="K658" t="b">
        <v>0</v>
      </c>
      <c r="L658" t="s">
        <v>24</v>
      </c>
      <c r="M658">
        <v>8</v>
      </c>
      <c r="N658">
        <f>G658/SUMIF(B:B,B658,G:G)*100</f>
        <v>0.40462522821849761</v>
      </c>
      <c r="Q658">
        <f>VLOOKUP(C658, Categories_Pivot_Table!A:B, 2, FALSE)</f>
        <v>23.146341463414632</v>
      </c>
      <c r="T658">
        <f t="shared" si="11"/>
        <v>2022</v>
      </c>
    </row>
    <row r="659" spans="1:20" x14ac:dyDescent="0.2">
      <c r="A659" t="s">
        <v>887</v>
      </c>
      <c r="B659" t="s">
        <v>21</v>
      </c>
      <c r="C659" t="s">
        <v>33</v>
      </c>
      <c r="D659" t="s">
        <v>269</v>
      </c>
      <c r="E659">
        <v>12.5</v>
      </c>
      <c r="F659">
        <v>8</v>
      </c>
      <c r="G659">
        <v>100</v>
      </c>
      <c r="H659" t="s">
        <v>17</v>
      </c>
      <c r="I659" t="s">
        <v>18</v>
      </c>
      <c r="J659" s="1">
        <v>45331</v>
      </c>
      <c r="K659" t="b">
        <v>1</v>
      </c>
      <c r="L659" t="s">
        <v>65</v>
      </c>
      <c r="M659">
        <v>2</v>
      </c>
      <c r="N659">
        <f>G659/SUMIF(B:B,B659,G:G)*100</f>
        <v>0.16198922771635685</v>
      </c>
      <c r="Q659">
        <f>VLOOKUP(C659, Categories_Pivot_Table!A:B, 2, FALSE)</f>
        <v>23.300574345883856</v>
      </c>
      <c r="T659">
        <f t="shared" si="11"/>
        <v>2024</v>
      </c>
    </row>
    <row r="660" spans="1:20" x14ac:dyDescent="0.2">
      <c r="A660" t="s">
        <v>888</v>
      </c>
      <c r="B660" t="s">
        <v>173</v>
      </c>
      <c r="C660" t="s">
        <v>15</v>
      </c>
      <c r="D660" t="s">
        <v>211</v>
      </c>
      <c r="E660">
        <v>9.5</v>
      </c>
      <c r="F660">
        <v>10</v>
      </c>
      <c r="G660">
        <v>95</v>
      </c>
      <c r="H660" t="s">
        <v>17</v>
      </c>
      <c r="I660" t="s">
        <v>46</v>
      </c>
      <c r="J660" s="1">
        <v>44796</v>
      </c>
      <c r="K660" t="b">
        <v>0</v>
      </c>
      <c r="L660" t="s">
        <v>49</v>
      </c>
      <c r="M660">
        <v>8</v>
      </c>
      <c r="N660">
        <f>G660/SUMIF(B:B,B660,G:G)*100</f>
        <v>0.15622173619904295</v>
      </c>
      <c r="Q660">
        <f>VLOOKUP(C660, Categories_Pivot_Table!A:B, 2, FALSE)</f>
        <v>23.063808900523561</v>
      </c>
      <c r="T660">
        <f t="shared" si="11"/>
        <v>2022</v>
      </c>
    </row>
    <row r="661" spans="1:20" x14ac:dyDescent="0.2">
      <c r="A661" t="s">
        <v>889</v>
      </c>
      <c r="B661" t="s">
        <v>37</v>
      </c>
      <c r="C661" t="s">
        <v>15</v>
      </c>
      <c r="D661" t="s">
        <v>183</v>
      </c>
      <c r="E661">
        <v>14</v>
      </c>
      <c r="F661">
        <v>9</v>
      </c>
      <c r="G661">
        <v>126</v>
      </c>
      <c r="H661" t="s">
        <v>17</v>
      </c>
      <c r="I661" t="s">
        <v>46</v>
      </c>
      <c r="J661" s="1">
        <v>44830</v>
      </c>
      <c r="K661" t="b">
        <v>0</v>
      </c>
      <c r="L661" t="s">
        <v>19</v>
      </c>
      <c r="M661">
        <v>9</v>
      </c>
      <c r="N661">
        <f>G661/SUMIF(B:B,B661,G:G)*100</f>
        <v>0.1881313037051415</v>
      </c>
      <c r="Q661">
        <f>VLOOKUP(C661, Categories_Pivot_Table!A:B, 2, FALSE)</f>
        <v>23.063808900523561</v>
      </c>
      <c r="T661">
        <f t="shared" si="11"/>
        <v>2022</v>
      </c>
    </row>
    <row r="662" spans="1:20" x14ac:dyDescent="0.2">
      <c r="A662" t="s">
        <v>890</v>
      </c>
      <c r="B662" t="s">
        <v>106</v>
      </c>
      <c r="C662" t="s">
        <v>33</v>
      </c>
      <c r="D662" t="s">
        <v>307</v>
      </c>
      <c r="E662">
        <v>6.5</v>
      </c>
      <c r="F662">
        <v>3</v>
      </c>
      <c r="G662">
        <v>19.5</v>
      </c>
      <c r="H662" t="s">
        <v>56</v>
      </c>
      <c r="I662" t="s">
        <v>18</v>
      </c>
      <c r="J662" s="1">
        <v>45439</v>
      </c>
      <c r="K662" t="b">
        <v>1</v>
      </c>
      <c r="L662" t="s">
        <v>19</v>
      </c>
      <c r="M662">
        <v>5</v>
      </c>
      <c r="N662">
        <f>G662/SUMIF(B:B,B662,G:G)*100</f>
        <v>3.1779661016949151E-2</v>
      </c>
      <c r="Q662">
        <f>VLOOKUP(C662, Categories_Pivot_Table!A:B, 2, FALSE)</f>
        <v>23.300574345883856</v>
      </c>
      <c r="T662">
        <f t="shared" si="11"/>
        <v>2024</v>
      </c>
    </row>
    <row r="663" spans="1:20" x14ac:dyDescent="0.2">
      <c r="A663" t="s">
        <v>891</v>
      </c>
      <c r="B663" t="s">
        <v>26</v>
      </c>
      <c r="C663" t="s">
        <v>38</v>
      </c>
      <c r="D663" t="s">
        <v>404</v>
      </c>
      <c r="E663">
        <v>11</v>
      </c>
      <c r="F663">
        <v>9</v>
      </c>
      <c r="G663">
        <v>99</v>
      </c>
      <c r="H663" t="s">
        <v>17</v>
      </c>
      <c r="I663" t="s">
        <v>46</v>
      </c>
      <c r="J663" s="1">
        <v>45627</v>
      </c>
      <c r="K663" t="b">
        <v>1</v>
      </c>
      <c r="L663" t="s">
        <v>24</v>
      </c>
      <c r="M663">
        <v>12</v>
      </c>
      <c r="N663">
        <f>G663/SUMIF(B:B,B663,G:G)*100</f>
        <v>0.15955775104155753</v>
      </c>
      <c r="Q663">
        <f>VLOOKUP(C663, Categories_Pivot_Table!A:B, 2, FALSE)</f>
        <v>23.088790931989923</v>
      </c>
      <c r="T663">
        <f t="shared" si="11"/>
        <v>2024</v>
      </c>
    </row>
    <row r="664" spans="1:20" x14ac:dyDescent="0.2">
      <c r="A664" t="s">
        <v>892</v>
      </c>
      <c r="B664" t="s">
        <v>54</v>
      </c>
      <c r="C664" t="s">
        <v>15</v>
      </c>
      <c r="D664" t="s">
        <v>494</v>
      </c>
      <c r="E664">
        <v>33.5</v>
      </c>
      <c r="F664">
        <v>7</v>
      </c>
      <c r="G664">
        <v>234.5</v>
      </c>
      <c r="H664" t="s">
        <v>29</v>
      </c>
      <c r="I664" t="s">
        <v>46</v>
      </c>
      <c r="J664" s="1">
        <v>44745</v>
      </c>
      <c r="K664" t="b">
        <v>0</v>
      </c>
      <c r="L664" t="s">
        <v>24</v>
      </c>
      <c r="M664">
        <v>7</v>
      </c>
      <c r="N664">
        <f>G664/SUMIF(B:B,B664,G:G)*100</f>
        <v>0.41028422461530389</v>
      </c>
      <c r="Q664">
        <f>VLOOKUP(C664, Categories_Pivot_Table!A:B, 2, FALSE)</f>
        <v>23.063808900523561</v>
      </c>
      <c r="T664">
        <f t="shared" si="11"/>
        <v>2022</v>
      </c>
    </row>
    <row r="665" spans="1:20" x14ac:dyDescent="0.2">
      <c r="A665" t="s">
        <v>893</v>
      </c>
      <c r="B665" t="s">
        <v>63</v>
      </c>
      <c r="C665" t="s">
        <v>74</v>
      </c>
      <c r="D665" t="s">
        <v>456</v>
      </c>
      <c r="E665">
        <v>11</v>
      </c>
      <c r="F665">
        <v>2</v>
      </c>
      <c r="G665">
        <v>22</v>
      </c>
      <c r="H665" t="s">
        <v>17</v>
      </c>
      <c r="I665" t="s">
        <v>46</v>
      </c>
      <c r="J665" s="1">
        <v>44630</v>
      </c>
      <c r="K665" t="b">
        <v>1</v>
      </c>
      <c r="L665" t="s">
        <v>42</v>
      </c>
      <c r="M665">
        <v>3</v>
      </c>
      <c r="N665">
        <f>G665/SUMIF(B:B,B665,G:G)*100</f>
        <v>3.6346814697330164E-2</v>
      </c>
      <c r="Q665">
        <f>VLOOKUP(C665, Categories_Pivot_Table!A:B, 2, FALSE)</f>
        <v>24.317096165933375</v>
      </c>
      <c r="T665">
        <f t="shared" si="11"/>
        <v>2022</v>
      </c>
    </row>
    <row r="666" spans="1:20" x14ac:dyDescent="0.2">
      <c r="A666" t="s">
        <v>894</v>
      </c>
      <c r="B666" t="s">
        <v>81</v>
      </c>
      <c r="C666" t="s">
        <v>135</v>
      </c>
      <c r="D666" t="s">
        <v>605</v>
      </c>
      <c r="E666">
        <v>21.5</v>
      </c>
      <c r="F666">
        <v>7</v>
      </c>
      <c r="G666">
        <v>150.5</v>
      </c>
      <c r="H666" t="s">
        <v>56</v>
      </c>
      <c r="I666" t="s">
        <v>18</v>
      </c>
      <c r="J666" s="1">
        <v>44667</v>
      </c>
      <c r="K666" t="b">
        <v>0</v>
      </c>
      <c r="L666" t="s">
        <v>35</v>
      </c>
      <c r="M666">
        <v>4</v>
      </c>
      <c r="N666">
        <f>G666/SUMIF(B:B,B666,G:G)*100</f>
        <v>0.23830070223495975</v>
      </c>
      <c r="Q666">
        <f>VLOOKUP(C666, Categories_Pivot_Table!A:B, 2, FALSE)</f>
        <v>23.146341463414632</v>
      </c>
      <c r="T666">
        <f t="shared" si="11"/>
        <v>2022</v>
      </c>
    </row>
    <row r="667" spans="1:20" x14ac:dyDescent="0.2">
      <c r="A667" t="s">
        <v>895</v>
      </c>
      <c r="B667" t="s">
        <v>51</v>
      </c>
      <c r="C667" t="s">
        <v>33</v>
      </c>
      <c r="D667" t="s">
        <v>843</v>
      </c>
      <c r="E667">
        <v>26</v>
      </c>
      <c r="F667">
        <v>9</v>
      </c>
      <c r="G667">
        <v>234</v>
      </c>
      <c r="H667" t="s">
        <v>29</v>
      </c>
      <c r="I667" t="s">
        <v>18</v>
      </c>
      <c r="J667" s="1">
        <v>44642</v>
      </c>
      <c r="K667" t="b">
        <v>0</v>
      </c>
      <c r="L667" t="s">
        <v>49</v>
      </c>
      <c r="M667">
        <v>3</v>
      </c>
      <c r="N667">
        <f>G667/SUMIF(B:B,B667,G:G)*100</f>
        <v>0.36275132931309778</v>
      </c>
      <c r="Q667">
        <f>VLOOKUP(C667, Categories_Pivot_Table!A:B, 2, FALSE)</f>
        <v>23.300574345883856</v>
      </c>
      <c r="T667">
        <f t="shared" si="11"/>
        <v>2022</v>
      </c>
    </row>
    <row r="668" spans="1:20" x14ac:dyDescent="0.2">
      <c r="A668" t="s">
        <v>896</v>
      </c>
      <c r="B668" t="s">
        <v>113</v>
      </c>
      <c r="C668" t="s">
        <v>74</v>
      </c>
      <c r="D668" t="s">
        <v>897</v>
      </c>
      <c r="E668">
        <v>17</v>
      </c>
      <c r="F668">
        <v>3</v>
      </c>
      <c r="G668">
        <v>51</v>
      </c>
      <c r="H668" t="s">
        <v>56</v>
      </c>
      <c r="I668" t="s">
        <v>18</v>
      </c>
      <c r="J668" s="1">
        <v>44973</v>
      </c>
      <c r="K668" t="b">
        <v>1</v>
      </c>
      <c r="L668" t="s">
        <v>42</v>
      </c>
      <c r="M668">
        <v>2</v>
      </c>
      <c r="N668">
        <f>G668/SUMIF(B:B,B668,G:G)*100</f>
        <v>8.3974116213590633E-2</v>
      </c>
      <c r="Q668">
        <f>VLOOKUP(C668, Categories_Pivot_Table!A:B, 2, FALSE)</f>
        <v>24.317096165933375</v>
      </c>
      <c r="T668">
        <f t="shared" si="11"/>
        <v>2023</v>
      </c>
    </row>
    <row r="669" spans="1:20" x14ac:dyDescent="0.2">
      <c r="A669" t="s">
        <v>898</v>
      </c>
      <c r="B669" t="s">
        <v>121</v>
      </c>
      <c r="C669" t="s">
        <v>48</v>
      </c>
      <c r="D669" t="s">
        <v>41</v>
      </c>
      <c r="E669">
        <v>23</v>
      </c>
      <c r="F669">
        <v>3</v>
      </c>
      <c r="G669">
        <v>105</v>
      </c>
      <c r="H669" t="s">
        <v>56</v>
      </c>
      <c r="I669" t="s">
        <v>18</v>
      </c>
      <c r="J669" s="1">
        <v>45466</v>
      </c>
      <c r="K669" t="b">
        <v>0</v>
      </c>
      <c r="L669" t="s">
        <v>24</v>
      </c>
      <c r="M669">
        <v>6</v>
      </c>
      <c r="N669">
        <f>G669/SUMIF(B:B,B669,G:G)*100</f>
        <v>0.16013298663270831</v>
      </c>
      <c r="Q669">
        <f>VLOOKUP(C669, Categories_Pivot_Table!A:B, 2, FALSE)</f>
        <v>23.348837209302324</v>
      </c>
      <c r="T669">
        <f t="shared" si="11"/>
        <v>2024</v>
      </c>
    </row>
    <row r="670" spans="1:20" x14ac:dyDescent="0.2">
      <c r="A670" t="s">
        <v>899</v>
      </c>
      <c r="B670" t="s">
        <v>128</v>
      </c>
      <c r="C670" t="s">
        <v>48</v>
      </c>
      <c r="D670" t="s">
        <v>41</v>
      </c>
      <c r="E670">
        <v>23</v>
      </c>
      <c r="F670">
        <v>2</v>
      </c>
      <c r="G670">
        <v>10</v>
      </c>
      <c r="H670" t="s">
        <v>17</v>
      </c>
      <c r="I670" t="s">
        <v>46</v>
      </c>
      <c r="J670" s="1">
        <v>45121</v>
      </c>
      <c r="K670" t="b">
        <v>1</v>
      </c>
      <c r="L670" t="s">
        <v>65</v>
      </c>
      <c r="M670">
        <v>7</v>
      </c>
      <c r="N670">
        <f>G670/SUMIF(B:B,B670,G:G)*100</f>
        <v>1.4608776953193479E-2</v>
      </c>
      <c r="Q670">
        <f>VLOOKUP(C670, Categories_Pivot_Table!A:B, 2, FALSE)</f>
        <v>23.348837209302324</v>
      </c>
      <c r="T670">
        <f t="shared" si="11"/>
        <v>2023</v>
      </c>
    </row>
    <row r="671" spans="1:20" x14ac:dyDescent="0.2">
      <c r="A671" t="s">
        <v>900</v>
      </c>
      <c r="B671" t="s">
        <v>90</v>
      </c>
      <c r="C671" t="s">
        <v>15</v>
      </c>
      <c r="D671" t="s">
        <v>183</v>
      </c>
      <c r="E671">
        <v>14</v>
      </c>
      <c r="F671">
        <v>10</v>
      </c>
      <c r="G671">
        <v>140</v>
      </c>
      <c r="H671" t="s">
        <v>17</v>
      </c>
      <c r="I671" t="s">
        <v>46</v>
      </c>
      <c r="J671" s="1">
        <v>44862</v>
      </c>
      <c r="K671" t="b">
        <v>1</v>
      </c>
      <c r="L671" t="s">
        <v>65</v>
      </c>
      <c r="M671">
        <v>10</v>
      </c>
      <c r="N671">
        <f>G671/SUMIF(B:B,B671,G:G)*100</f>
        <v>0.23671840654695478</v>
      </c>
      <c r="Q671">
        <f>VLOOKUP(C671, Categories_Pivot_Table!A:B, 2, FALSE)</f>
        <v>23.063808900523561</v>
      </c>
      <c r="T671">
        <f t="shared" si="11"/>
        <v>2022</v>
      </c>
    </row>
    <row r="672" spans="1:20" x14ac:dyDescent="0.2">
      <c r="A672" t="s">
        <v>901</v>
      </c>
      <c r="B672" t="s">
        <v>128</v>
      </c>
      <c r="C672" t="s">
        <v>48</v>
      </c>
      <c r="D672" t="s">
        <v>151</v>
      </c>
      <c r="E672">
        <v>14</v>
      </c>
      <c r="F672">
        <v>7</v>
      </c>
      <c r="G672">
        <v>98</v>
      </c>
      <c r="H672" t="s">
        <v>29</v>
      </c>
      <c r="I672" t="s">
        <v>18</v>
      </c>
      <c r="J672" s="1">
        <v>44858</v>
      </c>
      <c r="K672" t="b">
        <v>1</v>
      </c>
      <c r="L672" t="s">
        <v>19</v>
      </c>
      <c r="M672">
        <v>10</v>
      </c>
      <c r="N672">
        <f>G672/SUMIF(B:B,B672,G:G)*100</f>
        <v>0.14316601414129609</v>
      </c>
      <c r="Q672">
        <f>VLOOKUP(C672, Categories_Pivot_Table!A:B, 2, FALSE)</f>
        <v>23.348837209302324</v>
      </c>
      <c r="T672">
        <f t="shared" si="11"/>
        <v>2022</v>
      </c>
    </row>
    <row r="673" spans="1:20" x14ac:dyDescent="0.2">
      <c r="A673" t="s">
        <v>902</v>
      </c>
      <c r="B673" t="s">
        <v>21</v>
      </c>
      <c r="C673" t="s">
        <v>74</v>
      </c>
      <c r="D673" t="s">
        <v>364</v>
      </c>
      <c r="E673">
        <v>21.5</v>
      </c>
      <c r="F673">
        <v>2</v>
      </c>
      <c r="G673">
        <v>43</v>
      </c>
      <c r="H673" t="s">
        <v>29</v>
      </c>
      <c r="I673" t="s">
        <v>18</v>
      </c>
      <c r="J673" s="1">
        <v>44912</v>
      </c>
      <c r="K673" t="b">
        <v>0</v>
      </c>
      <c r="L673" t="s">
        <v>35</v>
      </c>
      <c r="M673">
        <v>12</v>
      </c>
      <c r="N673">
        <f>G673/SUMIF(B:B,B673,G:G)*100</f>
        <v>6.9655367918033451E-2</v>
      </c>
      <c r="Q673">
        <f>VLOOKUP(C673, Categories_Pivot_Table!A:B, 2, FALSE)</f>
        <v>24.317096165933375</v>
      </c>
      <c r="T673">
        <f t="shared" si="11"/>
        <v>2022</v>
      </c>
    </row>
    <row r="674" spans="1:20" x14ac:dyDescent="0.2">
      <c r="A674" t="s">
        <v>903</v>
      </c>
      <c r="B674" t="s">
        <v>95</v>
      </c>
      <c r="C674" t="s">
        <v>22</v>
      </c>
      <c r="D674" t="s">
        <v>388</v>
      </c>
      <c r="E674">
        <v>6.5</v>
      </c>
      <c r="F674">
        <v>8</v>
      </c>
      <c r="G674">
        <v>52</v>
      </c>
      <c r="H674" t="s">
        <v>29</v>
      </c>
      <c r="I674" t="s">
        <v>46</v>
      </c>
      <c r="J674" s="1">
        <v>45481</v>
      </c>
      <c r="K674" t="b">
        <v>0</v>
      </c>
      <c r="L674" t="s">
        <v>19</v>
      </c>
      <c r="M674">
        <v>7</v>
      </c>
      <c r="N674">
        <f>G674/SUMIF(B:B,B674,G:G)*100</f>
        <v>7.7206892199876767E-2</v>
      </c>
      <c r="Q674">
        <f>VLOOKUP(C674, Categories_Pivot_Table!A:B, 2, FALSE)</f>
        <v>21.505681818181817</v>
      </c>
      <c r="T674">
        <f t="shared" si="11"/>
        <v>2024</v>
      </c>
    </row>
    <row r="675" spans="1:20" x14ac:dyDescent="0.2">
      <c r="A675" t="s">
        <v>904</v>
      </c>
      <c r="B675" t="s">
        <v>90</v>
      </c>
      <c r="C675" t="s">
        <v>74</v>
      </c>
      <c r="D675" t="s">
        <v>219</v>
      </c>
      <c r="E675">
        <v>12.5</v>
      </c>
      <c r="F675">
        <v>6</v>
      </c>
      <c r="G675">
        <v>75</v>
      </c>
      <c r="H675" t="s">
        <v>56</v>
      </c>
      <c r="I675" t="s">
        <v>46</v>
      </c>
      <c r="J675" s="1">
        <v>44878</v>
      </c>
      <c r="K675" t="b">
        <v>0</v>
      </c>
      <c r="L675" t="s">
        <v>24</v>
      </c>
      <c r="M675">
        <v>11</v>
      </c>
      <c r="N675">
        <f>G675/SUMIF(B:B,B675,G:G)*100</f>
        <v>0.12681343207872578</v>
      </c>
      <c r="Q675">
        <f>VLOOKUP(C675, Categories_Pivot_Table!A:B, 2, FALSE)</f>
        <v>24.317096165933375</v>
      </c>
      <c r="T675">
        <f t="shared" si="11"/>
        <v>2022</v>
      </c>
    </row>
    <row r="676" spans="1:20" x14ac:dyDescent="0.2">
      <c r="A676" t="s">
        <v>905</v>
      </c>
      <c r="B676" t="s">
        <v>73</v>
      </c>
      <c r="C676" t="s">
        <v>48</v>
      </c>
      <c r="D676" t="s">
        <v>446</v>
      </c>
      <c r="E676">
        <v>26</v>
      </c>
      <c r="F676">
        <v>1</v>
      </c>
      <c r="G676">
        <v>26</v>
      </c>
      <c r="H676" t="s">
        <v>56</v>
      </c>
      <c r="I676" t="s">
        <v>18</v>
      </c>
      <c r="J676" s="1">
        <v>44744</v>
      </c>
      <c r="K676" t="b">
        <v>1</v>
      </c>
      <c r="L676" t="s">
        <v>35</v>
      </c>
      <c r="M676">
        <v>7</v>
      </c>
      <c r="N676">
        <f>G676/SUMIF(B:B,B676,G:G)*100</f>
        <v>4.4917033057208754E-2</v>
      </c>
      <c r="Q676">
        <f>VLOOKUP(C676, Categories_Pivot_Table!A:B, 2, FALSE)</f>
        <v>23.348837209302324</v>
      </c>
      <c r="T676">
        <f t="shared" si="11"/>
        <v>2022</v>
      </c>
    </row>
    <row r="677" spans="1:20" x14ac:dyDescent="0.2">
      <c r="A677" t="s">
        <v>906</v>
      </c>
      <c r="B677" t="s">
        <v>54</v>
      </c>
      <c r="C677" t="s">
        <v>48</v>
      </c>
      <c r="D677" t="s">
        <v>579</v>
      </c>
      <c r="E677">
        <v>33.5</v>
      </c>
      <c r="F677">
        <v>1</v>
      </c>
      <c r="G677">
        <v>33.5</v>
      </c>
      <c r="H677" t="s">
        <v>17</v>
      </c>
      <c r="I677" t="s">
        <v>46</v>
      </c>
      <c r="J677" s="1">
        <v>44717</v>
      </c>
      <c r="K677" t="b">
        <v>1</v>
      </c>
      <c r="L677" t="s">
        <v>24</v>
      </c>
      <c r="M677">
        <v>6</v>
      </c>
      <c r="N677">
        <f>G677/SUMIF(B:B,B677,G:G)*100</f>
        <v>5.8612032087900556E-2</v>
      </c>
      <c r="Q677">
        <f>VLOOKUP(C677, Categories_Pivot_Table!A:B, 2, FALSE)</f>
        <v>23.348837209302324</v>
      </c>
      <c r="T677">
        <f t="shared" si="11"/>
        <v>2022</v>
      </c>
    </row>
    <row r="678" spans="1:20" x14ac:dyDescent="0.2">
      <c r="A678" t="s">
        <v>907</v>
      </c>
      <c r="B678" t="s">
        <v>21</v>
      </c>
      <c r="C678" t="s">
        <v>33</v>
      </c>
      <c r="D678" t="s">
        <v>209</v>
      </c>
      <c r="E678">
        <v>24.5</v>
      </c>
      <c r="F678">
        <v>2</v>
      </c>
      <c r="G678">
        <v>49</v>
      </c>
      <c r="H678" t="s">
        <v>17</v>
      </c>
      <c r="I678" t="s">
        <v>46</v>
      </c>
      <c r="J678" s="1">
        <v>44918</v>
      </c>
      <c r="K678" t="b">
        <v>1</v>
      </c>
      <c r="L678" t="s">
        <v>65</v>
      </c>
      <c r="M678">
        <v>12</v>
      </c>
      <c r="N678">
        <f>G678/SUMIF(B:B,B678,G:G)*100</f>
        <v>7.937472158101487E-2</v>
      </c>
      <c r="Q678">
        <f>VLOOKUP(C678, Categories_Pivot_Table!A:B, 2, FALSE)</f>
        <v>23.300574345883856</v>
      </c>
      <c r="T678">
        <f t="shared" si="11"/>
        <v>2022</v>
      </c>
    </row>
    <row r="679" spans="1:20" x14ac:dyDescent="0.2">
      <c r="A679" t="s">
        <v>908</v>
      </c>
      <c r="B679" t="s">
        <v>106</v>
      </c>
      <c r="C679" t="s">
        <v>22</v>
      </c>
      <c r="D679" t="s">
        <v>272</v>
      </c>
      <c r="E679">
        <v>5</v>
      </c>
      <c r="F679">
        <v>5</v>
      </c>
      <c r="G679">
        <v>25</v>
      </c>
      <c r="H679" t="s">
        <v>29</v>
      </c>
      <c r="I679" t="s">
        <v>18</v>
      </c>
      <c r="J679" s="1">
        <v>45378</v>
      </c>
      <c r="K679" t="b">
        <v>0</v>
      </c>
      <c r="L679" t="s">
        <v>30</v>
      </c>
      <c r="M679">
        <v>3</v>
      </c>
      <c r="N679">
        <f>G679/SUMIF(B:B,B679,G:G)*100</f>
        <v>4.0743155149934811E-2</v>
      </c>
      <c r="Q679">
        <f>VLOOKUP(C679, Categories_Pivot_Table!A:B, 2, FALSE)</f>
        <v>21.505681818181817</v>
      </c>
      <c r="T679">
        <f t="shared" si="11"/>
        <v>2024</v>
      </c>
    </row>
    <row r="680" spans="1:20" x14ac:dyDescent="0.2">
      <c r="A680" t="s">
        <v>909</v>
      </c>
      <c r="B680" t="s">
        <v>47</v>
      </c>
      <c r="C680" t="s">
        <v>135</v>
      </c>
      <c r="D680" t="s">
        <v>276</v>
      </c>
      <c r="E680">
        <v>6.5</v>
      </c>
      <c r="F680">
        <v>6</v>
      </c>
      <c r="G680">
        <v>39</v>
      </c>
      <c r="H680" t="s">
        <v>17</v>
      </c>
      <c r="I680" t="s">
        <v>46</v>
      </c>
      <c r="J680" s="1">
        <v>44580</v>
      </c>
      <c r="K680" t="b">
        <v>0</v>
      </c>
      <c r="L680" t="s">
        <v>30</v>
      </c>
      <c r="M680">
        <v>1</v>
      </c>
      <c r="N680">
        <f>G680/SUMIF(B:B,B680,G:G)*100</f>
        <v>6.1970667217517039E-2</v>
      </c>
      <c r="Q680">
        <f>VLOOKUP(C680, Categories_Pivot_Table!A:B, 2, FALSE)</f>
        <v>23.146341463414632</v>
      </c>
      <c r="T680">
        <f t="shared" si="11"/>
        <v>2022</v>
      </c>
    </row>
    <row r="681" spans="1:20" x14ac:dyDescent="0.2">
      <c r="A681" t="s">
        <v>910</v>
      </c>
      <c r="B681" t="s">
        <v>104</v>
      </c>
      <c r="C681" t="s">
        <v>48</v>
      </c>
      <c r="D681" t="s">
        <v>195</v>
      </c>
      <c r="E681">
        <v>20</v>
      </c>
      <c r="F681">
        <v>9</v>
      </c>
      <c r="G681">
        <v>180</v>
      </c>
      <c r="H681" t="s">
        <v>56</v>
      </c>
      <c r="I681" t="s">
        <v>46</v>
      </c>
      <c r="J681" s="1">
        <v>45139</v>
      </c>
      <c r="K681" t="b">
        <v>0</v>
      </c>
      <c r="L681" t="s">
        <v>49</v>
      </c>
      <c r="M681">
        <v>8</v>
      </c>
      <c r="N681">
        <f>G681/SUMIF(B:B,B681,G:G)*100</f>
        <v>0.292525961679099</v>
      </c>
      <c r="Q681">
        <f>VLOOKUP(C681, Categories_Pivot_Table!A:B, 2, FALSE)</f>
        <v>23.348837209302324</v>
      </c>
      <c r="T681">
        <f t="shared" si="11"/>
        <v>2023</v>
      </c>
    </row>
    <row r="682" spans="1:20" x14ac:dyDescent="0.2">
      <c r="A682" t="s">
        <v>911</v>
      </c>
      <c r="B682" t="s">
        <v>113</v>
      </c>
      <c r="C682" t="s">
        <v>27</v>
      </c>
      <c r="D682" t="s">
        <v>305</v>
      </c>
      <c r="E682">
        <v>23</v>
      </c>
      <c r="F682">
        <v>3</v>
      </c>
      <c r="G682">
        <v>69</v>
      </c>
      <c r="H682" t="s">
        <v>17</v>
      </c>
      <c r="I682" t="s">
        <v>46</v>
      </c>
      <c r="J682" s="1">
        <v>45481</v>
      </c>
      <c r="K682" t="b">
        <v>0</v>
      </c>
      <c r="L682" t="s">
        <v>19</v>
      </c>
      <c r="M682">
        <v>7</v>
      </c>
      <c r="N682">
        <f>G682/SUMIF(B:B,B682,G:G)*100</f>
        <v>0.11361203958309321</v>
      </c>
      <c r="Q682">
        <f>VLOOKUP(C682, Categories_Pivot_Table!A:B, 2, FALSE)</f>
        <v>25.013711734693878</v>
      </c>
      <c r="T682">
        <f t="shared" si="11"/>
        <v>2024</v>
      </c>
    </row>
    <row r="683" spans="1:20" x14ac:dyDescent="0.2">
      <c r="A683" t="s">
        <v>912</v>
      </c>
      <c r="B683" t="s">
        <v>44</v>
      </c>
      <c r="C683" t="s">
        <v>48</v>
      </c>
      <c r="D683" t="s">
        <v>93</v>
      </c>
      <c r="E683">
        <v>41</v>
      </c>
      <c r="F683">
        <v>9</v>
      </c>
      <c r="G683">
        <v>369</v>
      </c>
      <c r="H683" t="s">
        <v>17</v>
      </c>
      <c r="I683" t="s">
        <v>46</v>
      </c>
      <c r="J683" s="1">
        <v>45480</v>
      </c>
      <c r="K683" t="b">
        <v>0</v>
      </c>
      <c r="L683" t="s">
        <v>24</v>
      </c>
      <c r="M683">
        <v>7</v>
      </c>
      <c r="N683">
        <f>G683/SUMIF(B:B,B683,G:G)*100</f>
        <v>0.60796283023997233</v>
      </c>
      <c r="Q683">
        <f>VLOOKUP(C683, Categories_Pivot_Table!A:B, 2, FALSE)</f>
        <v>23.348837209302324</v>
      </c>
      <c r="T683">
        <f t="shared" si="11"/>
        <v>2024</v>
      </c>
    </row>
    <row r="684" spans="1:20" x14ac:dyDescent="0.2">
      <c r="A684" t="s">
        <v>913</v>
      </c>
      <c r="B684" t="s">
        <v>84</v>
      </c>
      <c r="C684" t="s">
        <v>74</v>
      </c>
      <c r="D684" t="s">
        <v>349</v>
      </c>
      <c r="E684">
        <v>38</v>
      </c>
      <c r="F684">
        <v>4</v>
      </c>
      <c r="G684">
        <v>152</v>
      </c>
      <c r="H684" t="s">
        <v>17</v>
      </c>
      <c r="I684" t="s">
        <v>18</v>
      </c>
      <c r="J684" s="1">
        <v>44781</v>
      </c>
      <c r="K684" t="b">
        <v>0</v>
      </c>
      <c r="L684" t="s">
        <v>19</v>
      </c>
      <c r="M684">
        <v>8</v>
      </c>
      <c r="N684">
        <f>G684/SUMIF(B:B,B684,G:G)*100</f>
        <v>0.246084105719027</v>
      </c>
      <c r="Q684">
        <f>VLOOKUP(C684, Categories_Pivot_Table!A:B, 2, FALSE)</f>
        <v>24.317096165933375</v>
      </c>
      <c r="T684">
        <f t="shared" si="11"/>
        <v>2022</v>
      </c>
    </row>
    <row r="685" spans="1:20" x14ac:dyDescent="0.2">
      <c r="A685" t="s">
        <v>914</v>
      </c>
      <c r="B685" t="s">
        <v>44</v>
      </c>
      <c r="C685" t="s">
        <v>27</v>
      </c>
      <c r="D685" t="s">
        <v>915</v>
      </c>
      <c r="E685">
        <v>20</v>
      </c>
      <c r="F685">
        <v>10</v>
      </c>
      <c r="G685">
        <v>200</v>
      </c>
      <c r="H685" t="s">
        <v>17</v>
      </c>
      <c r="I685" t="s">
        <v>18</v>
      </c>
      <c r="J685" s="1">
        <v>45619</v>
      </c>
      <c r="K685" t="b">
        <v>0</v>
      </c>
      <c r="L685" t="s">
        <v>35</v>
      </c>
      <c r="M685">
        <v>11</v>
      </c>
      <c r="N685">
        <f>G685/SUMIF(B:B,B685,G:G)*100</f>
        <v>0.32951914918155684</v>
      </c>
      <c r="Q685">
        <f>VLOOKUP(C685, Categories_Pivot_Table!A:B, 2, FALSE)</f>
        <v>25.013711734693878</v>
      </c>
      <c r="T685">
        <f t="shared" si="11"/>
        <v>2024</v>
      </c>
    </row>
    <row r="686" spans="1:20" x14ac:dyDescent="0.2">
      <c r="A686" t="s">
        <v>916</v>
      </c>
      <c r="B686" t="s">
        <v>14</v>
      </c>
      <c r="C686" t="s">
        <v>27</v>
      </c>
      <c r="D686" t="s">
        <v>55</v>
      </c>
      <c r="E686">
        <v>36.5</v>
      </c>
      <c r="F686">
        <v>2</v>
      </c>
      <c r="G686">
        <v>73</v>
      </c>
      <c r="H686" t="s">
        <v>56</v>
      </c>
      <c r="I686" t="s">
        <v>18</v>
      </c>
      <c r="J686" s="1">
        <v>45035</v>
      </c>
      <c r="K686" t="b">
        <v>1</v>
      </c>
      <c r="L686" t="s">
        <v>30</v>
      </c>
      <c r="M686">
        <v>4</v>
      </c>
      <c r="N686">
        <f>G686/SUMIF(B:B,B686,G:G)*100</f>
        <v>0.11884702109127615</v>
      </c>
      <c r="Q686">
        <f>VLOOKUP(C686, Categories_Pivot_Table!A:B, 2, FALSE)</f>
        <v>25.013711734693878</v>
      </c>
      <c r="T686">
        <f t="shared" si="11"/>
        <v>2023</v>
      </c>
    </row>
    <row r="687" spans="1:20" x14ac:dyDescent="0.2">
      <c r="A687" t="s">
        <v>917</v>
      </c>
      <c r="B687" t="s">
        <v>113</v>
      </c>
      <c r="C687" t="s">
        <v>15</v>
      </c>
      <c r="D687" t="s">
        <v>98</v>
      </c>
      <c r="E687">
        <v>36.5</v>
      </c>
      <c r="F687">
        <v>10</v>
      </c>
      <c r="G687">
        <v>365</v>
      </c>
      <c r="H687" t="s">
        <v>56</v>
      </c>
      <c r="I687" t="s">
        <v>46</v>
      </c>
      <c r="J687" s="1">
        <v>44869</v>
      </c>
      <c r="K687" t="b">
        <v>1</v>
      </c>
      <c r="L687" t="s">
        <v>65</v>
      </c>
      <c r="M687">
        <v>11</v>
      </c>
      <c r="N687">
        <f>G687/SUMIF(B:B,B687,G:G)*100</f>
        <v>0.60099122388158011</v>
      </c>
      <c r="Q687">
        <f>VLOOKUP(C687, Categories_Pivot_Table!A:B, 2, FALSE)</f>
        <v>23.063808900523561</v>
      </c>
      <c r="T687">
        <f t="shared" si="11"/>
        <v>2022</v>
      </c>
    </row>
    <row r="688" spans="1:20" x14ac:dyDescent="0.2">
      <c r="A688" t="s">
        <v>918</v>
      </c>
      <c r="B688" t="s">
        <v>128</v>
      </c>
      <c r="C688" t="s">
        <v>74</v>
      </c>
      <c r="D688" t="s">
        <v>626</v>
      </c>
      <c r="E688">
        <v>26</v>
      </c>
      <c r="F688">
        <v>3</v>
      </c>
      <c r="G688">
        <v>78</v>
      </c>
      <c r="H688" t="s">
        <v>56</v>
      </c>
      <c r="I688" t="s">
        <v>46</v>
      </c>
      <c r="J688" s="1">
        <v>45654</v>
      </c>
      <c r="K688" t="b">
        <v>1</v>
      </c>
      <c r="L688" t="s">
        <v>35</v>
      </c>
      <c r="M688">
        <v>12</v>
      </c>
      <c r="N688">
        <f>G688/SUMIF(B:B,B688,G:G)*100</f>
        <v>0.11394846023490912</v>
      </c>
      <c r="Q688">
        <f>VLOOKUP(C688, Categories_Pivot_Table!A:B, 2, FALSE)</f>
        <v>24.317096165933375</v>
      </c>
      <c r="T688">
        <f t="shared" si="11"/>
        <v>2024</v>
      </c>
    </row>
    <row r="689" spans="1:20" x14ac:dyDescent="0.2">
      <c r="A689" t="s">
        <v>919</v>
      </c>
      <c r="B689" t="s">
        <v>81</v>
      </c>
      <c r="C689" t="s">
        <v>33</v>
      </c>
      <c r="D689" t="s">
        <v>78</v>
      </c>
      <c r="E689">
        <v>14</v>
      </c>
      <c r="F689">
        <v>1</v>
      </c>
      <c r="G689">
        <v>14</v>
      </c>
      <c r="H689" t="s">
        <v>56</v>
      </c>
      <c r="I689" t="s">
        <v>46</v>
      </c>
      <c r="J689" s="1">
        <v>44782</v>
      </c>
      <c r="K689" t="b">
        <v>0</v>
      </c>
      <c r="L689" t="s">
        <v>49</v>
      </c>
      <c r="M689">
        <v>8</v>
      </c>
      <c r="N689">
        <f>G689/SUMIF(B:B,B689,G:G)*100</f>
        <v>2.2167507184647418E-2</v>
      </c>
      <c r="Q689">
        <f>VLOOKUP(C689, Categories_Pivot_Table!A:B, 2, FALSE)</f>
        <v>23.300574345883856</v>
      </c>
      <c r="T689">
        <f t="shared" si="11"/>
        <v>2022</v>
      </c>
    </row>
    <row r="690" spans="1:20" x14ac:dyDescent="0.2">
      <c r="A690" t="s">
        <v>920</v>
      </c>
      <c r="B690" t="s">
        <v>44</v>
      </c>
      <c r="C690" t="s">
        <v>33</v>
      </c>
      <c r="D690" t="s">
        <v>209</v>
      </c>
      <c r="E690">
        <v>24.5</v>
      </c>
      <c r="F690">
        <v>2</v>
      </c>
      <c r="G690">
        <v>49</v>
      </c>
      <c r="H690" t="s">
        <v>29</v>
      </c>
      <c r="I690" t="s">
        <v>46</v>
      </c>
      <c r="J690" s="1">
        <v>44696</v>
      </c>
      <c r="K690" t="b">
        <v>1</v>
      </c>
      <c r="L690" t="s">
        <v>24</v>
      </c>
      <c r="M690">
        <v>5</v>
      </c>
      <c r="N690">
        <f>G690/SUMIF(B:B,B690,G:G)*100</f>
        <v>8.0732191549481427E-2</v>
      </c>
      <c r="Q690">
        <f>VLOOKUP(C690, Categories_Pivot_Table!A:B, 2, FALSE)</f>
        <v>23.300574345883856</v>
      </c>
      <c r="T690">
        <f t="shared" si="11"/>
        <v>2022</v>
      </c>
    </row>
    <row r="691" spans="1:20" x14ac:dyDescent="0.2">
      <c r="A691" t="s">
        <v>921</v>
      </c>
      <c r="B691" t="s">
        <v>37</v>
      </c>
      <c r="C691" t="s">
        <v>33</v>
      </c>
      <c r="D691" t="s">
        <v>657</v>
      </c>
      <c r="E691">
        <v>39.5</v>
      </c>
      <c r="F691">
        <v>6</v>
      </c>
      <c r="G691">
        <v>237</v>
      </c>
      <c r="H691" t="s">
        <v>29</v>
      </c>
      <c r="I691" t="s">
        <v>46</v>
      </c>
      <c r="J691" s="1">
        <v>44929</v>
      </c>
      <c r="K691" t="b">
        <v>1</v>
      </c>
      <c r="L691" t="s">
        <v>49</v>
      </c>
      <c r="M691">
        <v>1</v>
      </c>
      <c r="N691">
        <f>G691/SUMIF(B:B,B691,G:G)*100</f>
        <v>0.35386602363586139</v>
      </c>
      <c r="Q691">
        <f>VLOOKUP(C691, Categories_Pivot_Table!A:B, 2, FALSE)</f>
        <v>23.300574345883856</v>
      </c>
      <c r="T691">
        <f t="shared" si="11"/>
        <v>2023</v>
      </c>
    </row>
    <row r="692" spans="1:20" x14ac:dyDescent="0.2">
      <c r="A692" t="s">
        <v>922</v>
      </c>
      <c r="B692" t="s">
        <v>26</v>
      </c>
      <c r="C692" t="s">
        <v>15</v>
      </c>
      <c r="D692" t="s">
        <v>211</v>
      </c>
      <c r="E692">
        <v>9.5</v>
      </c>
      <c r="F692">
        <v>9</v>
      </c>
      <c r="G692">
        <v>85.5</v>
      </c>
      <c r="H692" t="s">
        <v>56</v>
      </c>
      <c r="I692" t="s">
        <v>46</v>
      </c>
      <c r="J692" s="1">
        <v>44757</v>
      </c>
      <c r="K692" t="b">
        <v>0</v>
      </c>
      <c r="L692" t="s">
        <v>65</v>
      </c>
      <c r="M692">
        <v>7</v>
      </c>
      <c r="N692">
        <f>G692/SUMIF(B:B,B692,G:G)*100</f>
        <v>0.13779987589952697</v>
      </c>
      <c r="Q692">
        <f>VLOOKUP(C692, Categories_Pivot_Table!A:B, 2, FALSE)</f>
        <v>23.063808900523561</v>
      </c>
      <c r="T692">
        <f t="shared" si="11"/>
        <v>2022</v>
      </c>
    </row>
    <row r="693" spans="1:20" x14ac:dyDescent="0.2">
      <c r="A693" t="s">
        <v>923</v>
      </c>
      <c r="B693" t="s">
        <v>63</v>
      </c>
      <c r="C693" t="s">
        <v>22</v>
      </c>
      <c r="D693" t="s">
        <v>157</v>
      </c>
      <c r="E693">
        <v>12.5</v>
      </c>
      <c r="F693">
        <v>6</v>
      </c>
      <c r="G693">
        <v>75</v>
      </c>
      <c r="H693" t="s">
        <v>29</v>
      </c>
      <c r="I693" t="s">
        <v>18</v>
      </c>
      <c r="J693" s="1">
        <v>45198</v>
      </c>
      <c r="K693" t="b">
        <v>0</v>
      </c>
      <c r="L693" t="s">
        <v>65</v>
      </c>
      <c r="M693">
        <v>9</v>
      </c>
      <c r="N693">
        <f>G693/SUMIF(B:B,B693,G:G)*100</f>
        <v>0.12390959555908009</v>
      </c>
      <c r="Q693">
        <f>VLOOKUP(C693, Categories_Pivot_Table!A:B, 2, FALSE)</f>
        <v>21.505681818181817</v>
      </c>
      <c r="T693">
        <f t="shared" si="11"/>
        <v>2023</v>
      </c>
    </row>
    <row r="694" spans="1:20" x14ac:dyDescent="0.2">
      <c r="A694" t="s">
        <v>924</v>
      </c>
      <c r="B694" t="s">
        <v>73</v>
      </c>
      <c r="C694" t="s">
        <v>48</v>
      </c>
      <c r="D694" t="s">
        <v>195</v>
      </c>
      <c r="E694">
        <v>20</v>
      </c>
      <c r="F694">
        <v>8</v>
      </c>
      <c r="G694">
        <v>160</v>
      </c>
      <c r="H694" t="s">
        <v>29</v>
      </c>
      <c r="I694" t="s">
        <v>46</v>
      </c>
      <c r="J694" s="1">
        <v>45166</v>
      </c>
      <c r="K694" t="b">
        <v>0</v>
      </c>
      <c r="L694" t="s">
        <v>19</v>
      </c>
      <c r="M694">
        <v>8</v>
      </c>
      <c r="N694">
        <f>G694/SUMIF(B:B,B694,G:G)*100</f>
        <v>0.27641251112128462</v>
      </c>
      <c r="Q694">
        <f>VLOOKUP(C694, Categories_Pivot_Table!A:B, 2, FALSE)</f>
        <v>23.348837209302324</v>
      </c>
      <c r="T694">
        <f t="shared" si="11"/>
        <v>2023</v>
      </c>
    </row>
    <row r="695" spans="1:20" x14ac:dyDescent="0.2">
      <c r="A695" t="s">
        <v>925</v>
      </c>
      <c r="B695" t="s">
        <v>106</v>
      </c>
      <c r="C695" t="s">
        <v>27</v>
      </c>
      <c r="D695" t="s">
        <v>91</v>
      </c>
      <c r="E695">
        <v>33.5</v>
      </c>
      <c r="F695">
        <v>8</v>
      </c>
      <c r="G695">
        <v>268</v>
      </c>
      <c r="H695" t="s">
        <v>29</v>
      </c>
      <c r="I695" t="s">
        <v>18</v>
      </c>
      <c r="J695" s="1">
        <v>44797</v>
      </c>
      <c r="K695" t="b">
        <v>0</v>
      </c>
      <c r="L695" t="s">
        <v>30</v>
      </c>
      <c r="M695">
        <v>8</v>
      </c>
      <c r="N695">
        <f>G695/SUMIF(B:B,B695,G:G)*100</f>
        <v>0.4367666232073012</v>
      </c>
      <c r="Q695">
        <f>VLOOKUP(C695, Categories_Pivot_Table!A:B, 2, FALSE)</f>
        <v>25.013711734693878</v>
      </c>
      <c r="T695">
        <f t="shared" si="11"/>
        <v>2022</v>
      </c>
    </row>
    <row r="696" spans="1:20" x14ac:dyDescent="0.2">
      <c r="A696" t="s">
        <v>926</v>
      </c>
      <c r="B696" t="s">
        <v>87</v>
      </c>
      <c r="C696" t="s">
        <v>38</v>
      </c>
      <c r="D696" t="s">
        <v>39</v>
      </c>
      <c r="E696">
        <v>12.5</v>
      </c>
      <c r="F696">
        <v>10</v>
      </c>
      <c r="G696">
        <v>125</v>
      </c>
      <c r="H696" t="s">
        <v>29</v>
      </c>
      <c r="I696" t="s">
        <v>46</v>
      </c>
      <c r="J696" s="1">
        <v>44960</v>
      </c>
      <c r="K696" t="b">
        <v>0</v>
      </c>
      <c r="L696" t="s">
        <v>65</v>
      </c>
      <c r="M696">
        <v>2</v>
      </c>
      <c r="N696">
        <f>G696/SUMIF(B:B,B696,G:G)*100</f>
        <v>0.19219828712886511</v>
      </c>
      <c r="Q696">
        <f>VLOOKUP(C696, Categories_Pivot_Table!A:B, 2, FALSE)</f>
        <v>23.088790931989923</v>
      </c>
      <c r="T696">
        <f t="shared" si="11"/>
        <v>2023</v>
      </c>
    </row>
    <row r="697" spans="1:20" x14ac:dyDescent="0.2">
      <c r="A697" t="s">
        <v>927</v>
      </c>
      <c r="B697" t="s">
        <v>32</v>
      </c>
      <c r="C697" t="s">
        <v>74</v>
      </c>
      <c r="D697" t="s">
        <v>364</v>
      </c>
      <c r="E697">
        <v>21.5</v>
      </c>
      <c r="F697">
        <v>8</v>
      </c>
      <c r="G697">
        <v>172</v>
      </c>
      <c r="H697" t="s">
        <v>17</v>
      </c>
      <c r="I697" t="s">
        <v>18</v>
      </c>
      <c r="J697" s="1">
        <v>44890</v>
      </c>
      <c r="K697" t="b">
        <v>0</v>
      </c>
      <c r="L697" t="s">
        <v>65</v>
      </c>
      <c r="M697">
        <v>11</v>
      </c>
      <c r="N697">
        <f>G697/SUMIF(B:B,B697,G:G)*100</f>
        <v>0.29335266277235322</v>
      </c>
      <c r="Q697">
        <f>VLOOKUP(C697, Categories_Pivot_Table!A:B, 2, FALSE)</f>
        <v>24.317096165933375</v>
      </c>
      <c r="T697">
        <f t="shared" si="11"/>
        <v>2022</v>
      </c>
    </row>
    <row r="698" spans="1:20" x14ac:dyDescent="0.2">
      <c r="A698" t="s">
        <v>928</v>
      </c>
      <c r="B698" t="s">
        <v>54</v>
      </c>
      <c r="C698" t="s">
        <v>22</v>
      </c>
      <c r="D698" t="s">
        <v>527</v>
      </c>
      <c r="E698">
        <v>23</v>
      </c>
      <c r="F698">
        <v>3</v>
      </c>
      <c r="G698">
        <v>69</v>
      </c>
      <c r="H698" t="s">
        <v>17</v>
      </c>
      <c r="I698" t="s">
        <v>18</v>
      </c>
      <c r="J698" s="1">
        <v>45528</v>
      </c>
      <c r="K698" t="b">
        <v>0</v>
      </c>
      <c r="L698" t="s">
        <v>35</v>
      </c>
      <c r="M698">
        <v>8</v>
      </c>
      <c r="N698">
        <f>G698/SUMIF(B:B,B698,G:G)*100</f>
        <v>0.12072328997209368</v>
      </c>
      <c r="Q698">
        <f>VLOOKUP(C698, Categories_Pivot_Table!A:B, 2, FALSE)</f>
        <v>21.505681818181817</v>
      </c>
      <c r="T698">
        <f t="shared" si="11"/>
        <v>2024</v>
      </c>
    </row>
    <row r="699" spans="1:20" x14ac:dyDescent="0.2">
      <c r="A699" t="s">
        <v>929</v>
      </c>
      <c r="B699" t="s">
        <v>14</v>
      </c>
      <c r="C699" t="s">
        <v>48</v>
      </c>
      <c r="D699" t="s">
        <v>52</v>
      </c>
      <c r="E699">
        <v>27.5</v>
      </c>
      <c r="F699">
        <v>8</v>
      </c>
      <c r="G699">
        <v>220</v>
      </c>
      <c r="H699" t="s">
        <v>56</v>
      </c>
      <c r="I699" t="s">
        <v>18</v>
      </c>
      <c r="J699" s="1">
        <v>45038</v>
      </c>
      <c r="K699" t="b">
        <v>0</v>
      </c>
      <c r="L699" t="s">
        <v>35</v>
      </c>
      <c r="M699">
        <v>4</v>
      </c>
      <c r="N699">
        <f>G699/SUMIF(B:B,B699,G:G)*100</f>
        <v>0.35816910465864044</v>
      </c>
      <c r="Q699">
        <f>VLOOKUP(C699, Categories_Pivot_Table!A:B, 2, FALSE)</f>
        <v>23.348837209302324</v>
      </c>
      <c r="T699">
        <f t="shared" si="11"/>
        <v>2023</v>
      </c>
    </row>
    <row r="700" spans="1:20" x14ac:dyDescent="0.2">
      <c r="A700" t="s">
        <v>930</v>
      </c>
      <c r="B700" t="s">
        <v>113</v>
      </c>
      <c r="C700" t="s">
        <v>74</v>
      </c>
      <c r="D700" t="s">
        <v>931</v>
      </c>
      <c r="E700">
        <v>30.5</v>
      </c>
      <c r="F700">
        <v>2</v>
      </c>
      <c r="G700">
        <v>61</v>
      </c>
      <c r="H700" t="s">
        <v>17</v>
      </c>
      <c r="I700" t="s">
        <v>18</v>
      </c>
      <c r="J700" s="1">
        <v>44887</v>
      </c>
      <c r="K700" t="b">
        <v>0</v>
      </c>
      <c r="L700" t="s">
        <v>49</v>
      </c>
      <c r="M700">
        <v>11</v>
      </c>
      <c r="N700">
        <f>G700/SUMIF(B:B,B700,G:G)*100</f>
        <v>0.10043962919664762</v>
      </c>
      <c r="Q700">
        <f>VLOOKUP(C700, Categories_Pivot_Table!A:B, 2, FALSE)</f>
        <v>24.317096165933375</v>
      </c>
      <c r="T700">
        <f t="shared" si="11"/>
        <v>2022</v>
      </c>
    </row>
    <row r="701" spans="1:20" x14ac:dyDescent="0.2">
      <c r="A701" t="s">
        <v>932</v>
      </c>
      <c r="B701" t="s">
        <v>76</v>
      </c>
      <c r="C701" t="s">
        <v>38</v>
      </c>
      <c r="D701" t="s">
        <v>489</v>
      </c>
      <c r="E701">
        <v>29</v>
      </c>
      <c r="F701">
        <v>3</v>
      </c>
      <c r="G701">
        <v>87</v>
      </c>
      <c r="H701" t="s">
        <v>17</v>
      </c>
      <c r="I701" t="s">
        <v>46</v>
      </c>
      <c r="J701" s="1">
        <v>44714</v>
      </c>
      <c r="K701" t="b">
        <v>0</v>
      </c>
      <c r="L701" t="s">
        <v>42</v>
      </c>
      <c r="M701">
        <v>6</v>
      </c>
      <c r="N701">
        <f>G701/SUMIF(B:B,B701,G:G)*100</f>
        <v>0.14813175212620144</v>
      </c>
      <c r="Q701">
        <f>VLOOKUP(C701, Categories_Pivot_Table!A:B, 2, FALSE)</f>
        <v>23.088790931989923</v>
      </c>
      <c r="T701">
        <f t="shared" si="11"/>
        <v>2022</v>
      </c>
    </row>
    <row r="702" spans="1:20" x14ac:dyDescent="0.2">
      <c r="A702" t="s">
        <v>933</v>
      </c>
      <c r="B702" t="s">
        <v>71</v>
      </c>
      <c r="C702" t="s">
        <v>15</v>
      </c>
      <c r="D702" t="s">
        <v>102</v>
      </c>
      <c r="E702">
        <v>12.5</v>
      </c>
      <c r="F702">
        <v>10</v>
      </c>
      <c r="G702">
        <v>125</v>
      </c>
      <c r="H702" t="s">
        <v>29</v>
      </c>
      <c r="I702" t="s">
        <v>18</v>
      </c>
      <c r="J702" s="1">
        <v>45624</v>
      </c>
      <c r="K702" t="b">
        <v>0</v>
      </c>
      <c r="L702" t="s">
        <v>42</v>
      </c>
      <c r="M702">
        <v>11</v>
      </c>
      <c r="N702">
        <f>G702/SUMIF(B:B,B702,G:G)*100</f>
        <v>0.19804333188101556</v>
      </c>
      <c r="Q702">
        <f>VLOOKUP(C702, Categories_Pivot_Table!A:B, 2, FALSE)</f>
        <v>23.063808900523561</v>
      </c>
      <c r="T702">
        <f t="shared" si="11"/>
        <v>2024</v>
      </c>
    </row>
    <row r="703" spans="1:20" x14ac:dyDescent="0.2">
      <c r="A703" t="s">
        <v>934</v>
      </c>
      <c r="B703" t="s">
        <v>104</v>
      </c>
      <c r="C703" t="s">
        <v>135</v>
      </c>
      <c r="D703" t="s">
        <v>319</v>
      </c>
      <c r="E703">
        <v>24.5</v>
      </c>
      <c r="F703">
        <v>9</v>
      </c>
      <c r="G703">
        <v>220.5</v>
      </c>
      <c r="H703" t="s">
        <v>29</v>
      </c>
      <c r="I703" t="s">
        <v>46</v>
      </c>
      <c r="J703" s="1">
        <v>45170</v>
      </c>
      <c r="K703" t="b">
        <v>0</v>
      </c>
      <c r="L703" t="s">
        <v>65</v>
      </c>
      <c r="M703">
        <v>9</v>
      </c>
      <c r="N703">
        <f>G703/SUMIF(B:B,B703,G:G)*100</f>
        <v>0.3583443030568963</v>
      </c>
      <c r="Q703">
        <f>VLOOKUP(C703, Categories_Pivot_Table!A:B, 2, FALSE)</f>
        <v>23.146341463414632</v>
      </c>
      <c r="T703">
        <f t="shared" si="11"/>
        <v>2023</v>
      </c>
    </row>
    <row r="704" spans="1:20" x14ac:dyDescent="0.2">
      <c r="A704" t="s">
        <v>935</v>
      </c>
      <c r="B704" t="s">
        <v>73</v>
      </c>
      <c r="C704" t="s">
        <v>27</v>
      </c>
      <c r="D704" t="s">
        <v>140</v>
      </c>
      <c r="E704">
        <v>27.5</v>
      </c>
      <c r="F704">
        <v>7</v>
      </c>
      <c r="G704">
        <v>192.5</v>
      </c>
      <c r="H704" t="s">
        <v>17</v>
      </c>
      <c r="I704" t="s">
        <v>18</v>
      </c>
      <c r="J704" s="1">
        <v>44817</v>
      </c>
      <c r="K704" t="b">
        <v>1</v>
      </c>
      <c r="L704" t="s">
        <v>49</v>
      </c>
      <c r="M704">
        <v>9</v>
      </c>
      <c r="N704">
        <f>G704/SUMIF(B:B,B704,G:G)*100</f>
        <v>0.33255880244279556</v>
      </c>
      <c r="Q704">
        <f>VLOOKUP(C704, Categories_Pivot_Table!A:B, 2, FALSE)</f>
        <v>25.013711734693878</v>
      </c>
      <c r="T704">
        <f t="shared" si="11"/>
        <v>2022</v>
      </c>
    </row>
    <row r="705" spans="1:20" x14ac:dyDescent="0.2">
      <c r="A705" t="s">
        <v>936</v>
      </c>
      <c r="B705" t="s">
        <v>44</v>
      </c>
      <c r="C705" t="s">
        <v>38</v>
      </c>
      <c r="D705" t="s">
        <v>39</v>
      </c>
      <c r="E705">
        <v>12.5</v>
      </c>
      <c r="F705">
        <v>10</v>
      </c>
      <c r="G705">
        <v>125</v>
      </c>
      <c r="H705" t="s">
        <v>56</v>
      </c>
      <c r="I705" t="s">
        <v>46</v>
      </c>
      <c r="J705" s="1">
        <v>44587</v>
      </c>
      <c r="K705" t="b">
        <v>0</v>
      </c>
      <c r="L705" t="s">
        <v>30</v>
      </c>
      <c r="M705">
        <v>1</v>
      </c>
      <c r="N705">
        <f>G705/SUMIF(B:B,B705,G:G)*100</f>
        <v>0.20594946823847302</v>
      </c>
      <c r="Q705">
        <f>VLOOKUP(C705, Categories_Pivot_Table!A:B, 2, FALSE)</f>
        <v>23.088790931989923</v>
      </c>
      <c r="T705">
        <f t="shared" si="11"/>
        <v>2022</v>
      </c>
    </row>
    <row r="706" spans="1:20" x14ac:dyDescent="0.2">
      <c r="A706" t="s">
        <v>937</v>
      </c>
      <c r="B706" t="s">
        <v>104</v>
      </c>
      <c r="C706" t="s">
        <v>48</v>
      </c>
      <c r="D706" t="s">
        <v>446</v>
      </c>
      <c r="E706">
        <v>26</v>
      </c>
      <c r="F706">
        <v>8</v>
      </c>
      <c r="G706">
        <v>208</v>
      </c>
      <c r="H706" t="s">
        <v>29</v>
      </c>
      <c r="I706" t="s">
        <v>46</v>
      </c>
      <c r="J706" s="1">
        <v>45273</v>
      </c>
      <c r="K706" t="b">
        <v>0</v>
      </c>
      <c r="L706" t="s">
        <v>30</v>
      </c>
      <c r="M706">
        <v>12</v>
      </c>
      <c r="N706">
        <f>G706/SUMIF(B:B,B706,G:G)*100</f>
        <v>0.33803000016251444</v>
      </c>
      <c r="Q706">
        <f>VLOOKUP(C706, Categories_Pivot_Table!A:B, 2, FALSE)</f>
        <v>23.348837209302324</v>
      </c>
      <c r="T706">
        <f t="shared" ref="T706:T769" si="12">YEAR(J706)</f>
        <v>2023</v>
      </c>
    </row>
    <row r="707" spans="1:20" x14ac:dyDescent="0.2">
      <c r="A707" t="s">
        <v>938</v>
      </c>
      <c r="B707" t="s">
        <v>63</v>
      </c>
      <c r="C707" t="s">
        <v>22</v>
      </c>
      <c r="D707" t="s">
        <v>479</v>
      </c>
      <c r="E707">
        <v>17</v>
      </c>
      <c r="F707">
        <v>8</v>
      </c>
      <c r="G707">
        <v>136</v>
      </c>
      <c r="H707" t="s">
        <v>56</v>
      </c>
      <c r="I707" t="s">
        <v>18</v>
      </c>
      <c r="J707" s="1">
        <v>45165</v>
      </c>
      <c r="K707" t="b">
        <v>1</v>
      </c>
      <c r="L707" t="s">
        <v>24</v>
      </c>
      <c r="M707">
        <v>8</v>
      </c>
      <c r="N707">
        <f>G707/SUMIF(B:B,B707,G:G)*100</f>
        <v>0.22468939994713188</v>
      </c>
      <c r="Q707">
        <f>VLOOKUP(C707, Categories_Pivot_Table!A:B, 2, FALSE)</f>
        <v>21.505681818181817</v>
      </c>
      <c r="T707">
        <f t="shared" si="12"/>
        <v>2023</v>
      </c>
    </row>
    <row r="708" spans="1:20" x14ac:dyDescent="0.2">
      <c r="A708" t="s">
        <v>939</v>
      </c>
      <c r="B708" t="s">
        <v>76</v>
      </c>
      <c r="C708" t="s">
        <v>22</v>
      </c>
      <c r="D708" t="s">
        <v>214</v>
      </c>
      <c r="E708">
        <v>9.5</v>
      </c>
      <c r="F708">
        <v>1</v>
      </c>
      <c r="G708">
        <v>9.5</v>
      </c>
      <c r="H708" t="s">
        <v>29</v>
      </c>
      <c r="I708" t="s">
        <v>46</v>
      </c>
      <c r="J708" s="1">
        <v>45096</v>
      </c>
      <c r="K708" t="b">
        <v>1</v>
      </c>
      <c r="L708" t="s">
        <v>19</v>
      </c>
      <c r="M708">
        <v>6</v>
      </c>
      <c r="N708">
        <f>G708/SUMIF(B:B,B708,G:G)*100</f>
        <v>1.6175306266654182E-2</v>
      </c>
      <c r="Q708">
        <f>VLOOKUP(C708, Categories_Pivot_Table!A:B, 2, FALSE)</f>
        <v>21.505681818181817</v>
      </c>
      <c r="T708">
        <f t="shared" si="12"/>
        <v>2023</v>
      </c>
    </row>
    <row r="709" spans="1:20" x14ac:dyDescent="0.2">
      <c r="A709" t="s">
        <v>940</v>
      </c>
      <c r="B709" t="s">
        <v>37</v>
      </c>
      <c r="C709" t="s">
        <v>48</v>
      </c>
      <c r="D709" t="s">
        <v>195</v>
      </c>
      <c r="E709">
        <v>20</v>
      </c>
      <c r="F709">
        <v>2</v>
      </c>
      <c r="G709">
        <v>40</v>
      </c>
      <c r="H709" t="s">
        <v>29</v>
      </c>
      <c r="I709" t="s">
        <v>18</v>
      </c>
      <c r="J709" s="1">
        <v>45296</v>
      </c>
      <c r="K709" t="b">
        <v>1</v>
      </c>
      <c r="L709" t="s">
        <v>65</v>
      </c>
      <c r="M709">
        <v>1</v>
      </c>
      <c r="N709">
        <f>G709/SUMIF(B:B,B709,G:G)*100</f>
        <v>5.9724223398457621E-2</v>
      </c>
      <c r="Q709">
        <f>VLOOKUP(C709, Categories_Pivot_Table!A:B, 2, FALSE)</f>
        <v>23.348837209302324</v>
      </c>
      <c r="T709">
        <f t="shared" si="12"/>
        <v>2024</v>
      </c>
    </row>
    <row r="710" spans="1:20" x14ac:dyDescent="0.2">
      <c r="A710" t="s">
        <v>941</v>
      </c>
      <c r="B710" t="s">
        <v>81</v>
      </c>
      <c r="C710" t="s">
        <v>74</v>
      </c>
      <c r="D710" t="s">
        <v>374</v>
      </c>
      <c r="E710">
        <v>29</v>
      </c>
      <c r="F710">
        <v>1</v>
      </c>
      <c r="G710">
        <v>29</v>
      </c>
      <c r="H710" t="s">
        <v>29</v>
      </c>
      <c r="I710" t="s">
        <v>46</v>
      </c>
      <c r="J710" s="1">
        <v>45350</v>
      </c>
      <c r="K710" t="b">
        <v>1</v>
      </c>
      <c r="L710" t="s">
        <v>30</v>
      </c>
      <c r="M710">
        <v>2</v>
      </c>
      <c r="N710">
        <f>G710/SUMIF(B:B,B710,G:G)*100</f>
        <v>4.5918407739626799E-2</v>
      </c>
      <c r="Q710">
        <f>VLOOKUP(C710, Categories_Pivot_Table!A:B, 2, FALSE)</f>
        <v>24.317096165933375</v>
      </c>
      <c r="T710">
        <f t="shared" si="12"/>
        <v>2024</v>
      </c>
    </row>
    <row r="711" spans="1:20" x14ac:dyDescent="0.2">
      <c r="A711" t="s">
        <v>942</v>
      </c>
      <c r="B711" t="s">
        <v>81</v>
      </c>
      <c r="C711" t="s">
        <v>15</v>
      </c>
      <c r="D711" t="s">
        <v>169</v>
      </c>
      <c r="E711">
        <v>24.5</v>
      </c>
      <c r="F711">
        <v>7</v>
      </c>
      <c r="G711">
        <v>171.5</v>
      </c>
      <c r="H711" t="s">
        <v>56</v>
      </c>
      <c r="I711" t="s">
        <v>46</v>
      </c>
      <c r="J711" s="1">
        <v>44752</v>
      </c>
      <c r="K711" t="b">
        <v>0</v>
      </c>
      <c r="L711" t="s">
        <v>24</v>
      </c>
      <c r="M711">
        <v>7</v>
      </c>
      <c r="N711">
        <f>G711/SUMIF(B:B,B711,G:G)*100</f>
        <v>0.27155196301193085</v>
      </c>
      <c r="Q711">
        <f>VLOOKUP(C711, Categories_Pivot_Table!A:B, 2, FALSE)</f>
        <v>23.063808900523561</v>
      </c>
      <c r="T711">
        <f t="shared" si="12"/>
        <v>2022</v>
      </c>
    </row>
    <row r="712" spans="1:20" x14ac:dyDescent="0.2">
      <c r="A712" t="s">
        <v>943</v>
      </c>
      <c r="B712" t="s">
        <v>21</v>
      </c>
      <c r="C712" t="s">
        <v>27</v>
      </c>
      <c r="D712" t="s">
        <v>58</v>
      </c>
      <c r="E712">
        <v>8</v>
      </c>
      <c r="F712">
        <v>9</v>
      </c>
      <c r="G712">
        <v>72</v>
      </c>
      <c r="H712" t="s">
        <v>17</v>
      </c>
      <c r="I712" t="s">
        <v>46</v>
      </c>
      <c r="J712" s="1">
        <v>44753</v>
      </c>
      <c r="K712" t="b">
        <v>0</v>
      </c>
      <c r="L712" t="s">
        <v>19</v>
      </c>
      <c r="M712">
        <v>7</v>
      </c>
      <c r="N712">
        <f>G712/SUMIF(B:B,B712,G:G)*100</f>
        <v>0.11663224395577693</v>
      </c>
      <c r="Q712">
        <f>VLOOKUP(C712, Categories_Pivot_Table!A:B, 2, FALSE)</f>
        <v>25.013711734693878</v>
      </c>
      <c r="T712">
        <f t="shared" si="12"/>
        <v>2022</v>
      </c>
    </row>
    <row r="713" spans="1:20" x14ac:dyDescent="0.2">
      <c r="A713" t="s">
        <v>944</v>
      </c>
      <c r="B713" t="s">
        <v>118</v>
      </c>
      <c r="C713" t="s">
        <v>48</v>
      </c>
      <c r="D713" t="s">
        <v>543</v>
      </c>
      <c r="E713">
        <v>9.5</v>
      </c>
      <c r="F713">
        <v>2</v>
      </c>
      <c r="G713">
        <v>19</v>
      </c>
      <c r="H713" t="s">
        <v>56</v>
      </c>
      <c r="I713" t="s">
        <v>18</v>
      </c>
      <c r="J713" s="1">
        <v>44670</v>
      </c>
      <c r="K713" t="b">
        <v>0</v>
      </c>
      <c r="L713" t="s">
        <v>49</v>
      </c>
      <c r="M713">
        <v>4</v>
      </c>
      <c r="N713">
        <f>G713/SUMIF(B:B,B713,G:G)*100</f>
        <v>3.1251542016875834E-2</v>
      </c>
      <c r="Q713">
        <f>VLOOKUP(C713, Categories_Pivot_Table!A:B, 2, FALSE)</f>
        <v>23.348837209302324</v>
      </c>
      <c r="T713">
        <f t="shared" si="12"/>
        <v>2022</v>
      </c>
    </row>
    <row r="714" spans="1:20" x14ac:dyDescent="0.2">
      <c r="A714" t="s">
        <v>945</v>
      </c>
      <c r="B714" t="s">
        <v>37</v>
      </c>
      <c r="C714" t="s">
        <v>33</v>
      </c>
      <c r="D714" t="s">
        <v>469</v>
      </c>
      <c r="E714">
        <v>8</v>
      </c>
      <c r="F714">
        <v>2</v>
      </c>
      <c r="G714">
        <v>16</v>
      </c>
      <c r="H714" t="s">
        <v>56</v>
      </c>
      <c r="I714" t="s">
        <v>18</v>
      </c>
      <c r="J714" s="1">
        <v>45252</v>
      </c>
      <c r="K714" t="b">
        <v>0</v>
      </c>
      <c r="L714" t="s">
        <v>30</v>
      </c>
      <c r="M714">
        <v>11</v>
      </c>
      <c r="N714">
        <f>G714/SUMIF(B:B,B714,G:G)*100</f>
        <v>2.388968935938305E-2</v>
      </c>
      <c r="Q714">
        <f>VLOOKUP(C714, Categories_Pivot_Table!A:B, 2, FALSE)</f>
        <v>23.300574345883856</v>
      </c>
      <c r="T714">
        <f t="shared" si="12"/>
        <v>2023</v>
      </c>
    </row>
    <row r="715" spans="1:20" x14ac:dyDescent="0.2">
      <c r="A715" t="s">
        <v>946</v>
      </c>
      <c r="B715" t="s">
        <v>118</v>
      </c>
      <c r="C715" t="s">
        <v>27</v>
      </c>
      <c r="D715" t="s">
        <v>380</v>
      </c>
      <c r="E715">
        <v>41</v>
      </c>
      <c r="F715">
        <v>5</v>
      </c>
      <c r="G715">
        <v>205</v>
      </c>
      <c r="H715" t="s">
        <v>29</v>
      </c>
      <c r="I715" t="s">
        <v>18</v>
      </c>
      <c r="J715" s="1">
        <v>45198</v>
      </c>
      <c r="K715" t="b">
        <v>0</v>
      </c>
      <c r="L715" t="s">
        <v>65</v>
      </c>
      <c r="M715">
        <v>9</v>
      </c>
      <c r="N715">
        <f>G715/SUMIF(B:B,B715,G:G)*100</f>
        <v>0.33718769018208133</v>
      </c>
      <c r="Q715">
        <f>VLOOKUP(C715, Categories_Pivot_Table!A:B, 2, FALSE)</f>
        <v>25.013711734693878</v>
      </c>
      <c r="T715">
        <f t="shared" si="12"/>
        <v>2023</v>
      </c>
    </row>
    <row r="716" spans="1:20" x14ac:dyDescent="0.2">
      <c r="A716" t="s">
        <v>947</v>
      </c>
      <c r="B716" t="s">
        <v>84</v>
      </c>
      <c r="C716" t="s">
        <v>22</v>
      </c>
      <c r="D716" t="s">
        <v>948</v>
      </c>
      <c r="E716">
        <v>11</v>
      </c>
      <c r="F716">
        <v>1</v>
      </c>
      <c r="G716">
        <v>11</v>
      </c>
      <c r="H716" t="s">
        <v>56</v>
      </c>
      <c r="I716" t="s">
        <v>46</v>
      </c>
      <c r="J716" s="1">
        <v>44710</v>
      </c>
      <c r="K716" t="b">
        <v>0</v>
      </c>
      <c r="L716" t="s">
        <v>24</v>
      </c>
      <c r="M716">
        <v>5</v>
      </c>
      <c r="N716">
        <f>G716/SUMIF(B:B,B716,G:G)*100</f>
        <v>1.7808718177034846E-2</v>
      </c>
      <c r="Q716">
        <f>VLOOKUP(C716, Categories_Pivot_Table!A:B, 2, FALSE)</f>
        <v>21.505681818181817</v>
      </c>
      <c r="T716">
        <f t="shared" si="12"/>
        <v>2022</v>
      </c>
    </row>
    <row r="717" spans="1:20" x14ac:dyDescent="0.2">
      <c r="A717" t="s">
        <v>949</v>
      </c>
      <c r="B717" t="s">
        <v>90</v>
      </c>
      <c r="C717" t="s">
        <v>22</v>
      </c>
      <c r="D717" t="s">
        <v>147</v>
      </c>
      <c r="E717">
        <v>32</v>
      </c>
      <c r="F717">
        <v>2</v>
      </c>
      <c r="G717">
        <v>64</v>
      </c>
      <c r="H717" t="s">
        <v>29</v>
      </c>
      <c r="I717" t="s">
        <v>46</v>
      </c>
      <c r="J717" s="1">
        <v>45636</v>
      </c>
      <c r="K717" t="b">
        <v>0</v>
      </c>
      <c r="L717" t="s">
        <v>49</v>
      </c>
      <c r="M717">
        <v>12</v>
      </c>
      <c r="N717">
        <f>G717/SUMIF(B:B,B717,G:G)*100</f>
        <v>0.10821412870717932</v>
      </c>
      <c r="Q717">
        <f>VLOOKUP(C717, Categories_Pivot_Table!A:B, 2, FALSE)</f>
        <v>21.505681818181817</v>
      </c>
      <c r="T717">
        <f t="shared" si="12"/>
        <v>2024</v>
      </c>
    </row>
    <row r="718" spans="1:20" x14ac:dyDescent="0.2">
      <c r="A718" t="s">
        <v>950</v>
      </c>
      <c r="B718" t="s">
        <v>87</v>
      </c>
      <c r="C718" t="s">
        <v>38</v>
      </c>
      <c r="D718" t="s">
        <v>133</v>
      </c>
      <c r="E718">
        <v>21.5</v>
      </c>
      <c r="F718">
        <v>10</v>
      </c>
      <c r="G718">
        <v>215</v>
      </c>
      <c r="H718" t="s">
        <v>56</v>
      </c>
      <c r="I718" t="s">
        <v>18</v>
      </c>
      <c r="J718" s="1">
        <v>45543</v>
      </c>
      <c r="K718" t="b">
        <v>0</v>
      </c>
      <c r="L718" t="s">
        <v>24</v>
      </c>
      <c r="M718">
        <v>9</v>
      </c>
      <c r="N718">
        <f>G718/SUMIF(B:B,B718,G:G)*100</f>
        <v>0.33058105386164799</v>
      </c>
      <c r="Q718">
        <f>VLOOKUP(C718, Categories_Pivot_Table!A:B, 2, FALSE)</f>
        <v>23.088790931989923</v>
      </c>
      <c r="T718">
        <f t="shared" si="12"/>
        <v>2024</v>
      </c>
    </row>
    <row r="719" spans="1:20" x14ac:dyDescent="0.2">
      <c r="A719" t="s">
        <v>951</v>
      </c>
      <c r="B719" t="s">
        <v>63</v>
      </c>
      <c r="C719" t="s">
        <v>33</v>
      </c>
      <c r="D719" t="s">
        <v>209</v>
      </c>
      <c r="E719">
        <v>24.5</v>
      </c>
      <c r="F719">
        <v>7</v>
      </c>
      <c r="G719">
        <v>171.5</v>
      </c>
      <c r="H719" t="s">
        <v>29</v>
      </c>
      <c r="I719" t="s">
        <v>46</v>
      </c>
      <c r="J719" s="1">
        <v>44570</v>
      </c>
      <c r="K719" t="b">
        <v>0</v>
      </c>
      <c r="L719" t="s">
        <v>24</v>
      </c>
      <c r="M719">
        <v>1</v>
      </c>
      <c r="N719">
        <f>G719/SUMIF(B:B,B719,G:G)*100</f>
        <v>0.28333994184509648</v>
      </c>
      <c r="Q719">
        <f>VLOOKUP(C719, Categories_Pivot_Table!A:B, 2, FALSE)</f>
        <v>23.300574345883856</v>
      </c>
      <c r="T719">
        <f t="shared" si="12"/>
        <v>2022</v>
      </c>
    </row>
    <row r="720" spans="1:20" x14ac:dyDescent="0.2">
      <c r="A720" t="s">
        <v>952</v>
      </c>
      <c r="B720" t="s">
        <v>95</v>
      </c>
      <c r="C720" t="s">
        <v>15</v>
      </c>
      <c r="D720" t="s">
        <v>98</v>
      </c>
      <c r="E720">
        <v>36.5</v>
      </c>
      <c r="F720">
        <v>1</v>
      </c>
      <c r="G720">
        <v>36.5</v>
      </c>
      <c r="H720" t="s">
        <v>17</v>
      </c>
      <c r="I720" t="s">
        <v>46</v>
      </c>
      <c r="J720" s="1">
        <v>45391</v>
      </c>
      <c r="K720" t="b">
        <v>1</v>
      </c>
      <c r="L720" t="s">
        <v>49</v>
      </c>
      <c r="M720">
        <v>4</v>
      </c>
      <c r="N720">
        <f>G720/SUMIF(B:B,B720,G:G)*100</f>
        <v>5.4193299332605811E-2</v>
      </c>
      <c r="Q720">
        <f>VLOOKUP(C720, Categories_Pivot_Table!A:B, 2, FALSE)</f>
        <v>23.063808900523561</v>
      </c>
      <c r="T720">
        <f t="shared" si="12"/>
        <v>2024</v>
      </c>
    </row>
    <row r="721" spans="1:20" x14ac:dyDescent="0.2">
      <c r="A721" t="s">
        <v>953</v>
      </c>
      <c r="B721" t="s">
        <v>121</v>
      </c>
      <c r="C721" t="s">
        <v>74</v>
      </c>
      <c r="D721" t="s">
        <v>374</v>
      </c>
      <c r="E721">
        <v>29</v>
      </c>
      <c r="F721">
        <v>1</v>
      </c>
      <c r="G721">
        <v>29</v>
      </c>
      <c r="H721" t="s">
        <v>56</v>
      </c>
      <c r="I721" t="s">
        <v>46</v>
      </c>
      <c r="J721" s="1">
        <v>44917</v>
      </c>
      <c r="K721" t="b">
        <v>0</v>
      </c>
      <c r="L721" t="s">
        <v>42</v>
      </c>
      <c r="M721">
        <v>12</v>
      </c>
      <c r="N721">
        <f>G721/SUMIF(B:B,B721,G:G)*100</f>
        <v>4.422720583189086E-2</v>
      </c>
      <c r="Q721">
        <f>VLOOKUP(C721, Categories_Pivot_Table!A:B, 2, FALSE)</f>
        <v>24.317096165933375</v>
      </c>
      <c r="T721">
        <f t="shared" si="12"/>
        <v>2022</v>
      </c>
    </row>
    <row r="722" spans="1:20" x14ac:dyDescent="0.2">
      <c r="A722" t="s">
        <v>954</v>
      </c>
      <c r="B722" t="s">
        <v>76</v>
      </c>
      <c r="C722" t="s">
        <v>48</v>
      </c>
      <c r="D722" t="s">
        <v>302</v>
      </c>
      <c r="E722">
        <v>15.5</v>
      </c>
      <c r="F722">
        <v>4</v>
      </c>
      <c r="G722">
        <v>62</v>
      </c>
      <c r="H722" t="s">
        <v>29</v>
      </c>
      <c r="I722" t="s">
        <v>18</v>
      </c>
      <c r="J722" s="1">
        <v>45165</v>
      </c>
      <c r="K722" t="b">
        <v>0</v>
      </c>
      <c r="L722" t="s">
        <v>24</v>
      </c>
      <c r="M722">
        <v>8</v>
      </c>
      <c r="N722">
        <f>G722/SUMIF(B:B,B722,G:G)*100</f>
        <v>0.1055651566876378</v>
      </c>
      <c r="Q722">
        <f>VLOOKUP(C722, Categories_Pivot_Table!A:B, 2, FALSE)</f>
        <v>23.348837209302324</v>
      </c>
      <c r="T722">
        <f t="shared" si="12"/>
        <v>2023</v>
      </c>
    </row>
    <row r="723" spans="1:20" x14ac:dyDescent="0.2">
      <c r="A723" t="s">
        <v>955</v>
      </c>
      <c r="B723" t="s">
        <v>47</v>
      </c>
      <c r="C723" t="s">
        <v>74</v>
      </c>
      <c r="D723" t="s">
        <v>626</v>
      </c>
      <c r="E723">
        <v>26</v>
      </c>
      <c r="F723">
        <v>6</v>
      </c>
      <c r="G723">
        <v>156</v>
      </c>
      <c r="H723" t="s">
        <v>17</v>
      </c>
      <c r="I723" t="s">
        <v>18</v>
      </c>
      <c r="J723" s="1">
        <v>45347</v>
      </c>
      <c r="K723" t="b">
        <v>0</v>
      </c>
      <c r="L723" t="s">
        <v>24</v>
      </c>
      <c r="M723">
        <v>2</v>
      </c>
      <c r="N723">
        <f>G723/SUMIF(B:B,B723,G:G)*100</f>
        <v>0.24788266887006816</v>
      </c>
      <c r="Q723">
        <f>VLOOKUP(C723, Categories_Pivot_Table!A:B, 2, FALSE)</f>
        <v>24.317096165933375</v>
      </c>
      <c r="T723">
        <f t="shared" si="12"/>
        <v>2024</v>
      </c>
    </row>
    <row r="724" spans="1:20" x14ac:dyDescent="0.2">
      <c r="A724" t="s">
        <v>956</v>
      </c>
      <c r="B724" t="s">
        <v>128</v>
      </c>
      <c r="C724" t="s">
        <v>27</v>
      </c>
      <c r="D724" t="s">
        <v>305</v>
      </c>
      <c r="E724">
        <v>23</v>
      </c>
      <c r="F724">
        <v>4</v>
      </c>
      <c r="G724">
        <v>92</v>
      </c>
      <c r="H724" t="s">
        <v>29</v>
      </c>
      <c r="I724" t="s">
        <v>18</v>
      </c>
      <c r="J724" s="1">
        <v>44867</v>
      </c>
      <c r="K724" t="b">
        <v>1</v>
      </c>
      <c r="L724" t="s">
        <v>30</v>
      </c>
      <c r="M724">
        <v>11</v>
      </c>
      <c r="N724">
        <f>G724/SUMIF(B:B,B724,G:G)*100</f>
        <v>0.13440074796938001</v>
      </c>
      <c r="Q724">
        <f>VLOOKUP(C724, Categories_Pivot_Table!A:B, 2, FALSE)</f>
        <v>25.013711734693878</v>
      </c>
      <c r="T724">
        <f t="shared" si="12"/>
        <v>2022</v>
      </c>
    </row>
    <row r="725" spans="1:20" x14ac:dyDescent="0.2">
      <c r="A725" t="s">
        <v>957</v>
      </c>
      <c r="B725" t="s">
        <v>37</v>
      </c>
      <c r="C725" t="s">
        <v>48</v>
      </c>
      <c r="D725" t="s">
        <v>958</v>
      </c>
      <c r="E725">
        <v>8</v>
      </c>
      <c r="F725">
        <v>9</v>
      </c>
      <c r="G725">
        <v>72</v>
      </c>
      <c r="H725" t="s">
        <v>56</v>
      </c>
      <c r="I725" t="s">
        <v>46</v>
      </c>
      <c r="J725" s="1">
        <v>45635</v>
      </c>
      <c r="K725" t="b">
        <v>1</v>
      </c>
      <c r="L725" t="s">
        <v>19</v>
      </c>
      <c r="M725">
        <v>12</v>
      </c>
      <c r="N725">
        <f>G725/SUMIF(B:B,B725,G:G)*100</f>
        <v>0.10750360211722373</v>
      </c>
      <c r="Q725">
        <f>VLOOKUP(C725, Categories_Pivot_Table!A:B, 2, FALSE)</f>
        <v>23.348837209302324</v>
      </c>
      <c r="T725">
        <f t="shared" si="12"/>
        <v>2024</v>
      </c>
    </row>
    <row r="726" spans="1:20" x14ac:dyDescent="0.2">
      <c r="A726" t="s">
        <v>959</v>
      </c>
      <c r="B726" t="s">
        <v>54</v>
      </c>
      <c r="C726" t="s">
        <v>15</v>
      </c>
      <c r="D726" t="s">
        <v>564</v>
      </c>
      <c r="E726">
        <v>32</v>
      </c>
      <c r="F726">
        <v>6</v>
      </c>
      <c r="G726">
        <v>192</v>
      </c>
      <c r="H726" t="s">
        <v>56</v>
      </c>
      <c r="I726" t="s">
        <v>46</v>
      </c>
      <c r="J726" s="1">
        <v>45331</v>
      </c>
      <c r="K726" t="b">
        <v>0</v>
      </c>
      <c r="L726" t="s">
        <v>65</v>
      </c>
      <c r="M726">
        <v>2</v>
      </c>
      <c r="N726">
        <f>G726/SUMIF(B:B,B726,G:G)*100</f>
        <v>0.33592567644408677</v>
      </c>
      <c r="Q726">
        <f>VLOOKUP(C726, Categories_Pivot_Table!A:B, 2, FALSE)</f>
        <v>23.063808900523561</v>
      </c>
      <c r="T726">
        <f t="shared" si="12"/>
        <v>2024</v>
      </c>
    </row>
    <row r="727" spans="1:20" x14ac:dyDescent="0.2">
      <c r="A727" t="s">
        <v>960</v>
      </c>
      <c r="B727" t="s">
        <v>104</v>
      </c>
      <c r="C727" t="s">
        <v>135</v>
      </c>
      <c r="D727" t="s">
        <v>154</v>
      </c>
      <c r="E727">
        <v>26</v>
      </c>
      <c r="F727">
        <v>10</v>
      </c>
      <c r="G727">
        <v>260</v>
      </c>
      <c r="H727" t="s">
        <v>56</v>
      </c>
      <c r="I727" t="s">
        <v>18</v>
      </c>
      <c r="J727" s="1">
        <v>44845</v>
      </c>
      <c r="K727" t="b">
        <v>0</v>
      </c>
      <c r="L727" t="s">
        <v>49</v>
      </c>
      <c r="M727">
        <v>10</v>
      </c>
      <c r="N727">
        <f>G727/SUMIF(B:B,B727,G:G)*100</f>
        <v>0.42253750020314307</v>
      </c>
      <c r="Q727">
        <f>VLOOKUP(C727, Categories_Pivot_Table!A:B, 2, FALSE)</f>
        <v>23.146341463414632</v>
      </c>
      <c r="T727">
        <f t="shared" si="12"/>
        <v>2022</v>
      </c>
    </row>
    <row r="728" spans="1:20" x14ac:dyDescent="0.2">
      <c r="A728" t="s">
        <v>961</v>
      </c>
      <c r="B728" t="s">
        <v>121</v>
      </c>
      <c r="C728" t="s">
        <v>38</v>
      </c>
      <c r="D728" t="s">
        <v>96</v>
      </c>
      <c r="E728">
        <v>24.5</v>
      </c>
      <c r="F728">
        <v>10</v>
      </c>
      <c r="G728">
        <v>245</v>
      </c>
      <c r="H728" t="s">
        <v>56</v>
      </c>
      <c r="I728" t="s">
        <v>46</v>
      </c>
      <c r="J728" s="1">
        <v>45293</v>
      </c>
      <c r="K728" t="b">
        <v>1</v>
      </c>
      <c r="L728" t="s">
        <v>49</v>
      </c>
      <c r="M728">
        <v>1</v>
      </c>
      <c r="N728">
        <f>G728/SUMIF(B:B,B728,G:G)*100</f>
        <v>0.3736436354763194</v>
      </c>
      <c r="Q728">
        <f>VLOOKUP(C728, Categories_Pivot_Table!A:B, 2, FALSE)</f>
        <v>23.088790931989923</v>
      </c>
      <c r="T728">
        <f t="shared" si="12"/>
        <v>2024</v>
      </c>
    </row>
    <row r="729" spans="1:20" x14ac:dyDescent="0.2">
      <c r="A729" t="s">
        <v>962</v>
      </c>
      <c r="B729" t="s">
        <v>32</v>
      </c>
      <c r="C729" t="s">
        <v>135</v>
      </c>
      <c r="D729" t="s">
        <v>333</v>
      </c>
      <c r="E729">
        <v>20</v>
      </c>
      <c r="F729">
        <v>3</v>
      </c>
      <c r="G729">
        <v>60</v>
      </c>
      <c r="H729" t="s">
        <v>29</v>
      </c>
      <c r="I729" t="s">
        <v>18</v>
      </c>
      <c r="J729" s="1">
        <v>45273</v>
      </c>
      <c r="K729" t="b">
        <v>0</v>
      </c>
      <c r="L729" t="s">
        <v>30</v>
      </c>
      <c r="M729">
        <v>12</v>
      </c>
      <c r="N729">
        <f>G729/SUMIF(B:B,B729,G:G)*100</f>
        <v>0.10233232422291391</v>
      </c>
      <c r="Q729">
        <f>VLOOKUP(C729, Categories_Pivot_Table!A:B, 2, FALSE)</f>
        <v>23.146341463414632</v>
      </c>
      <c r="T729">
        <f t="shared" si="12"/>
        <v>2023</v>
      </c>
    </row>
    <row r="730" spans="1:20" x14ac:dyDescent="0.2">
      <c r="A730" t="s">
        <v>963</v>
      </c>
      <c r="B730" t="s">
        <v>26</v>
      </c>
      <c r="C730" t="s">
        <v>15</v>
      </c>
      <c r="D730" t="s">
        <v>500</v>
      </c>
      <c r="E730">
        <v>17</v>
      </c>
      <c r="F730">
        <v>7</v>
      </c>
      <c r="G730">
        <v>119</v>
      </c>
      <c r="H730" t="s">
        <v>29</v>
      </c>
      <c r="I730" t="s">
        <v>46</v>
      </c>
      <c r="J730" s="1">
        <v>45194</v>
      </c>
      <c r="K730" t="b">
        <v>0</v>
      </c>
      <c r="L730" t="s">
        <v>19</v>
      </c>
      <c r="M730">
        <v>9</v>
      </c>
      <c r="N730">
        <f>G730/SUMIF(B:B,B730,G:G)*100</f>
        <v>0.19179164014086209</v>
      </c>
      <c r="Q730">
        <f>VLOOKUP(C730, Categories_Pivot_Table!A:B, 2, FALSE)</f>
        <v>23.063808900523561</v>
      </c>
      <c r="T730">
        <f t="shared" si="12"/>
        <v>2023</v>
      </c>
    </row>
    <row r="731" spans="1:20" x14ac:dyDescent="0.2">
      <c r="A731" t="s">
        <v>964</v>
      </c>
      <c r="B731" t="s">
        <v>14</v>
      </c>
      <c r="C731" t="s">
        <v>48</v>
      </c>
      <c r="D731" t="s">
        <v>446</v>
      </c>
      <c r="E731">
        <v>26</v>
      </c>
      <c r="F731">
        <v>8</v>
      </c>
      <c r="G731">
        <v>208</v>
      </c>
      <c r="H731" t="s">
        <v>56</v>
      </c>
      <c r="I731" t="s">
        <v>46</v>
      </c>
      <c r="J731" s="1">
        <v>45275</v>
      </c>
      <c r="K731" t="b">
        <v>1</v>
      </c>
      <c r="L731" t="s">
        <v>65</v>
      </c>
      <c r="M731">
        <v>12</v>
      </c>
      <c r="N731">
        <f>G731/SUMIF(B:B,B731,G:G)*100</f>
        <v>0.3386326080408964</v>
      </c>
      <c r="Q731">
        <f>VLOOKUP(C731, Categories_Pivot_Table!A:B, 2, FALSE)</f>
        <v>23.348837209302324</v>
      </c>
      <c r="T731">
        <f t="shared" si="12"/>
        <v>2023</v>
      </c>
    </row>
    <row r="732" spans="1:20" x14ac:dyDescent="0.2">
      <c r="A732" t="s">
        <v>965</v>
      </c>
      <c r="B732" t="s">
        <v>54</v>
      </c>
      <c r="C732" t="s">
        <v>15</v>
      </c>
      <c r="D732" t="s">
        <v>448</v>
      </c>
      <c r="E732">
        <v>26</v>
      </c>
      <c r="F732">
        <v>3</v>
      </c>
      <c r="G732">
        <v>78</v>
      </c>
      <c r="H732" t="s">
        <v>56</v>
      </c>
      <c r="I732" t="s">
        <v>18</v>
      </c>
      <c r="J732" s="1">
        <v>45017</v>
      </c>
      <c r="K732" t="b">
        <v>1</v>
      </c>
      <c r="L732" t="s">
        <v>35</v>
      </c>
      <c r="M732">
        <v>4</v>
      </c>
      <c r="N732">
        <f>G732/SUMIF(B:B,B732,G:G)*100</f>
        <v>0.13646980605541023</v>
      </c>
      <c r="Q732">
        <f>VLOOKUP(C732, Categories_Pivot_Table!A:B, 2, FALSE)</f>
        <v>23.063808900523561</v>
      </c>
      <c r="T732">
        <f t="shared" si="12"/>
        <v>2023</v>
      </c>
    </row>
    <row r="733" spans="1:20" x14ac:dyDescent="0.2">
      <c r="A733" t="s">
        <v>966</v>
      </c>
      <c r="B733" t="s">
        <v>47</v>
      </c>
      <c r="C733" t="s">
        <v>38</v>
      </c>
      <c r="D733" t="s">
        <v>85</v>
      </c>
      <c r="E733">
        <v>18.5</v>
      </c>
      <c r="F733">
        <v>9</v>
      </c>
      <c r="G733">
        <v>166.5</v>
      </c>
      <c r="H733" t="s">
        <v>56</v>
      </c>
      <c r="I733" t="s">
        <v>18</v>
      </c>
      <c r="J733" s="1">
        <v>45672</v>
      </c>
      <c r="K733" t="b">
        <v>0</v>
      </c>
      <c r="L733" t="s">
        <v>30</v>
      </c>
      <c r="M733">
        <v>1</v>
      </c>
      <c r="N733">
        <f>G733/SUMIF(B:B,B733,G:G)*100</f>
        <v>0.26456707927478429</v>
      </c>
      <c r="Q733">
        <f>VLOOKUP(C733, Categories_Pivot_Table!A:B, 2, FALSE)</f>
        <v>23.088790931989923</v>
      </c>
      <c r="T733">
        <f t="shared" si="12"/>
        <v>2025</v>
      </c>
    </row>
    <row r="734" spans="1:20" x14ac:dyDescent="0.2">
      <c r="A734" t="s">
        <v>967</v>
      </c>
      <c r="B734" t="s">
        <v>14</v>
      </c>
      <c r="C734" t="s">
        <v>22</v>
      </c>
      <c r="D734" t="s">
        <v>286</v>
      </c>
      <c r="E734">
        <v>20</v>
      </c>
      <c r="F734">
        <v>10</v>
      </c>
      <c r="G734">
        <v>200</v>
      </c>
      <c r="H734" t="s">
        <v>56</v>
      </c>
      <c r="I734" t="s">
        <v>18</v>
      </c>
      <c r="J734" s="1">
        <v>45585</v>
      </c>
      <c r="K734" t="b">
        <v>0</v>
      </c>
      <c r="L734" t="s">
        <v>24</v>
      </c>
      <c r="M734">
        <v>10</v>
      </c>
      <c r="N734">
        <f>G734/SUMIF(B:B,B734,G:G)*100</f>
        <v>0.32560827696240036</v>
      </c>
      <c r="Q734">
        <f>VLOOKUP(C734, Categories_Pivot_Table!A:B, 2, FALSE)</f>
        <v>21.505681818181817</v>
      </c>
      <c r="T734">
        <f t="shared" si="12"/>
        <v>2024</v>
      </c>
    </row>
    <row r="735" spans="1:20" x14ac:dyDescent="0.2">
      <c r="A735" t="s">
        <v>968</v>
      </c>
      <c r="B735" t="s">
        <v>113</v>
      </c>
      <c r="C735" t="s">
        <v>48</v>
      </c>
      <c r="D735" t="s">
        <v>294</v>
      </c>
      <c r="E735">
        <v>6.5</v>
      </c>
      <c r="F735">
        <v>9</v>
      </c>
      <c r="G735">
        <v>58.5</v>
      </c>
      <c r="H735" t="s">
        <v>29</v>
      </c>
      <c r="I735" t="s">
        <v>18</v>
      </c>
      <c r="J735" s="1">
        <v>45353</v>
      </c>
      <c r="K735" t="b">
        <v>1</v>
      </c>
      <c r="L735" t="s">
        <v>35</v>
      </c>
      <c r="M735">
        <v>3</v>
      </c>
      <c r="N735">
        <f>G735/SUMIF(B:B,B735,G:G)*100</f>
        <v>9.6323250950883371E-2</v>
      </c>
      <c r="Q735">
        <f>VLOOKUP(C735, Categories_Pivot_Table!A:B, 2, FALSE)</f>
        <v>23.348837209302324</v>
      </c>
      <c r="T735">
        <f t="shared" si="12"/>
        <v>2024</v>
      </c>
    </row>
    <row r="736" spans="1:20" x14ac:dyDescent="0.2">
      <c r="A736" t="s">
        <v>969</v>
      </c>
      <c r="B736" t="s">
        <v>47</v>
      </c>
      <c r="C736" t="s">
        <v>48</v>
      </c>
      <c r="D736" t="s">
        <v>294</v>
      </c>
      <c r="E736">
        <v>6.5</v>
      </c>
      <c r="F736">
        <v>1</v>
      </c>
      <c r="G736">
        <v>6.5</v>
      </c>
      <c r="H736" t="s">
        <v>17</v>
      </c>
      <c r="I736" t="s">
        <v>18</v>
      </c>
      <c r="J736" s="1">
        <v>44762</v>
      </c>
      <c r="K736" t="b">
        <v>0</v>
      </c>
      <c r="L736" t="s">
        <v>30</v>
      </c>
      <c r="M736">
        <v>7</v>
      </c>
      <c r="N736">
        <f>G736/SUMIF(B:B,B736,G:G)*100</f>
        <v>1.032844453625284E-2</v>
      </c>
      <c r="Q736">
        <f>VLOOKUP(C736, Categories_Pivot_Table!A:B, 2, FALSE)</f>
        <v>23.348837209302324</v>
      </c>
      <c r="T736">
        <f t="shared" si="12"/>
        <v>2022</v>
      </c>
    </row>
    <row r="737" spans="1:20" x14ac:dyDescent="0.2">
      <c r="A737" t="s">
        <v>970</v>
      </c>
      <c r="B737" t="s">
        <v>76</v>
      </c>
      <c r="C737" t="s">
        <v>48</v>
      </c>
      <c r="D737" t="s">
        <v>114</v>
      </c>
      <c r="E737">
        <v>18.5</v>
      </c>
      <c r="F737">
        <v>3</v>
      </c>
      <c r="G737">
        <v>55.5</v>
      </c>
      <c r="H737" t="s">
        <v>29</v>
      </c>
      <c r="I737" t="s">
        <v>18</v>
      </c>
      <c r="J737" s="1">
        <v>45546</v>
      </c>
      <c r="K737" t="b">
        <v>0</v>
      </c>
      <c r="L737" t="s">
        <v>30</v>
      </c>
      <c r="M737">
        <v>9</v>
      </c>
      <c r="N737">
        <f>G737/SUMIF(B:B,B737,G:G)*100</f>
        <v>9.4497841873611266E-2</v>
      </c>
      <c r="Q737">
        <f>VLOOKUP(C737, Categories_Pivot_Table!A:B, 2, FALSE)</f>
        <v>23.348837209302324</v>
      </c>
      <c r="T737">
        <f t="shared" si="12"/>
        <v>2024</v>
      </c>
    </row>
    <row r="738" spans="1:20" x14ac:dyDescent="0.2">
      <c r="A738" t="s">
        <v>971</v>
      </c>
      <c r="B738" t="s">
        <v>95</v>
      </c>
      <c r="C738" t="s">
        <v>22</v>
      </c>
      <c r="D738" t="s">
        <v>341</v>
      </c>
      <c r="E738">
        <v>26</v>
      </c>
      <c r="F738">
        <v>1</v>
      </c>
      <c r="G738">
        <v>26</v>
      </c>
      <c r="H738" t="s">
        <v>56</v>
      </c>
      <c r="I738" t="s">
        <v>18</v>
      </c>
      <c r="J738" s="1">
        <v>44723</v>
      </c>
      <c r="K738" t="b">
        <v>1</v>
      </c>
      <c r="L738" t="s">
        <v>35</v>
      </c>
      <c r="M738">
        <v>6</v>
      </c>
      <c r="N738">
        <f>G738/SUMIF(B:B,B738,G:G)*100</f>
        <v>3.8603446099938384E-2</v>
      </c>
      <c r="Q738">
        <f>VLOOKUP(C738, Categories_Pivot_Table!A:B, 2, FALSE)</f>
        <v>21.505681818181817</v>
      </c>
      <c r="T738">
        <f t="shared" si="12"/>
        <v>2022</v>
      </c>
    </row>
    <row r="739" spans="1:20" x14ac:dyDescent="0.2">
      <c r="A739" t="s">
        <v>972</v>
      </c>
      <c r="B739" t="s">
        <v>128</v>
      </c>
      <c r="C739" t="s">
        <v>74</v>
      </c>
      <c r="D739" t="s">
        <v>456</v>
      </c>
      <c r="E739">
        <v>11</v>
      </c>
      <c r="F739">
        <v>10</v>
      </c>
      <c r="G739">
        <v>110</v>
      </c>
      <c r="H739" t="s">
        <v>56</v>
      </c>
      <c r="I739" t="s">
        <v>18</v>
      </c>
      <c r="J739" s="1">
        <v>44839</v>
      </c>
      <c r="K739" t="b">
        <v>0</v>
      </c>
      <c r="L739" t="s">
        <v>30</v>
      </c>
      <c r="M739">
        <v>10</v>
      </c>
      <c r="N739">
        <f>G739/SUMIF(B:B,B739,G:G)*100</f>
        <v>0.16069654648512827</v>
      </c>
      <c r="Q739">
        <f>VLOOKUP(C739, Categories_Pivot_Table!A:B, 2, FALSE)</f>
        <v>24.317096165933375</v>
      </c>
      <c r="T739">
        <f t="shared" si="12"/>
        <v>2022</v>
      </c>
    </row>
    <row r="740" spans="1:20" x14ac:dyDescent="0.2">
      <c r="A740" t="s">
        <v>973</v>
      </c>
      <c r="B740" t="s">
        <v>84</v>
      </c>
      <c r="C740" t="s">
        <v>27</v>
      </c>
      <c r="D740" t="s">
        <v>974</v>
      </c>
      <c r="E740">
        <v>32</v>
      </c>
      <c r="F740">
        <v>9</v>
      </c>
      <c r="G740">
        <v>288</v>
      </c>
      <c r="H740" t="s">
        <v>17</v>
      </c>
      <c r="I740" t="s">
        <v>18</v>
      </c>
      <c r="J740" s="1">
        <v>44699</v>
      </c>
      <c r="K740" t="b">
        <v>1</v>
      </c>
      <c r="L740" t="s">
        <v>30</v>
      </c>
      <c r="M740">
        <v>5</v>
      </c>
      <c r="N740">
        <f>G740/SUMIF(B:B,B740,G:G)*100</f>
        <v>0.46626462136236696</v>
      </c>
      <c r="Q740">
        <f>VLOOKUP(C740, Categories_Pivot_Table!A:B, 2, FALSE)</f>
        <v>25.013711734693878</v>
      </c>
      <c r="T740">
        <f t="shared" si="12"/>
        <v>2022</v>
      </c>
    </row>
    <row r="741" spans="1:20" x14ac:dyDescent="0.2">
      <c r="A741" t="s">
        <v>975</v>
      </c>
      <c r="B741" t="s">
        <v>81</v>
      </c>
      <c r="C741" t="s">
        <v>38</v>
      </c>
      <c r="D741" t="s">
        <v>39</v>
      </c>
      <c r="E741">
        <v>12.5</v>
      </c>
      <c r="F741">
        <v>3</v>
      </c>
      <c r="G741">
        <v>37.5</v>
      </c>
      <c r="H741" t="s">
        <v>56</v>
      </c>
      <c r="I741" t="s">
        <v>46</v>
      </c>
      <c r="J741" s="1">
        <v>45427</v>
      </c>
      <c r="K741" t="b">
        <v>0</v>
      </c>
      <c r="L741" t="s">
        <v>30</v>
      </c>
      <c r="M741">
        <v>5</v>
      </c>
      <c r="N741">
        <f>G741/SUMIF(B:B,B741,G:G)*100</f>
        <v>5.937725138744844E-2</v>
      </c>
      <c r="Q741">
        <f>VLOOKUP(C741, Categories_Pivot_Table!A:B, 2, FALSE)</f>
        <v>23.088790931989923</v>
      </c>
      <c r="T741">
        <f t="shared" si="12"/>
        <v>2024</v>
      </c>
    </row>
    <row r="742" spans="1:20" x14ac:dyDescent="0.2">
      <c r="A742" t="s">
        <v>976</v>
      </c>
      <c r="B742" t="s">
        <v>90</v>
      </c>
      <c r="C742" t="s">
        <v>33</v>
      </c>
      <c r="D742" t="s">
        <v>259</v>
      </c>
      <c r="E742">
        <v>33.5</v>
      </c>
      <c r="F742">
        <v>1</v>
      </c>
      <c r="G742">
        <v>33.5</v>
      </c>
      <c r="H742" t="s">
        <v>56</v>
      </c>
      <c r="I742" t="s">
        <v>18</v>
      </c>
      <c r="J742" s="1">
        <v>45656</v>
      </c>
      <c r="K742" t="b">
        <v>0</v>
      </c>
      <c r="L742" t="s">
        <v>19</v>
      </c>
      <c r="M742">
        <v>12</v>
      </c>
      <c r="N742">
        <f>G742/SUMIF(B:B,B742,G:G)*100</f>
        <v>5.6643332995164185E-2</v>
      </c>
      <c r="Q742">
        <f>VLOOKUP(C742, Categories_Pivot_Table!A:B, 2, FALSE)</f>
        <v>23.300574345883856</v>
      </c>
      <c r="T742">
        <f t="shared" si="12"/>
        <v>2024</v>
      </c>
    </row>
    <row r="743" spans="1:20" x14ac:dyDescent="0.2">
      <c r="A743" t="s">
        <v>977</v>
      </c>
      <c r="B743" t="s">
        <v>32</v>
      </c>
      <c r="C743" t="s">
        <v>33</v>
      </c>
      <c r="D743" t="s">
        <v>129</v>
      </c>
      <c r="E743">
        <v>15.5</v>
      </c>
      <c r="F743">
        <v>3</v>
      </c>
      <c r="G743">
        <v>46.5</v>
      </c>
      <c r="H743" t="s">
        <v>29</v>
      </c>
      <c r="I743" t="s">
        <v>18</v>
      </c>
      <c r="J743" s="1">
        <v>45138</v>
      </c>
      <c r="K743" t="b">
        <v>1</v>
      </c>
      <c r="L743" t="s">
        <v>19</v>
      </c>
      <c r="M743">
        <v>7</v>
      </c>
      <c r="N743">
        <f>G743/SUMIF(B:B,B743,G:G)*100</f>
        <v>7.9307551272758278E-2</v>
      </c>
      <c r="Q743">
        <f>VLOOKUP(C743, Categories_Pivot_Table!A:B, 2, FALSE)</f>
        <v>23.300574345883856</v>
      </c>
      <c r="T743">
        <f t="shared" si="12"/>
        <v>2023</v>
      </c>
    </row>
    <row r="744" spans="1:20" x14ac:dyDescent="0.2">
      <c r="A744" t="s">
        <v>978</v>
      </c>
      <c r="B744" t="s">
        <v>73</v>
      </c>
      <c r="C744" t="s">
        <v>22</v>
      </c>
      <c r="D744" t="s">
        <v>272</v>
      </c>
      <c r="E744">
        <v>5</v>
      </c>
      <c r="F744">
        <v>2</v>
      </c>
      <c r="G744">
        <v>10</v>
      </c>
      <c r="H744" t="s">
        <v>56</v>
      </c>
      <c r="I744" t="s">
        <v>46</v>
      </c>
      <c r="J744" s="1">
        <v>45118</v>
      </c>
      <c r="K744" t="b">
        <v>0</v>
      </c>
      <c r="L744" t="s">
        <v>49</v>
      </c>
      <c r="M744">
        <v>7</v>
      </c>
      <c r="N744">
        <f>G744/SUMIF(B:B,B744,G:G)*100</f>
        <v>1.7275781945080289E-2</v>
      </c>
      <c r="Q744">
        <f>VLOOKUP(C744, Categories_Pivot_Table!A:B, 2, FALSE)</f>
        <v>21.505681818181817</v>
      </c>
      <c r="T744">
        <f t="shared" si="12"/>
        <v>2023</v>
      </c>
    </row>
    <row r="745" spans="1:20" x14ac:dyDescent="0.2">
      <c r="A745" t="s">
        <v>979</v>
      </c>
      <c r="B745" t="s">
        <v>21</v>
      </c>
      <c r="C745" t="s">
        <v>38</v>
      </c>
      <c r="D745" t="s">
        <v>207</v>
      </c>
      <c r="E745">
        <v>9.5</v>
      </c>
      <c r="F745">
        <v>3</v>
      </c>
      <c r="G745">
        <v>28.5</v>
      </c>
      <c r="H745" t="s">
        <v>29</v>
      </c>
      <c r="I745" t="s">
        <v>18</v>
      </c>
      <c r="J745" s="1">
        <v>45260</v>
      </c>
      <c r="K745" t="b">
        <v>0</v>
      </c>
      <c r="L745" t="s">
        <v>42</v>
      </c>
      <c r="M745">
        <v>11</v>
      </c>
      <c r="N745">
        <f>G745/SUMIF(B:B,B745,G:G)*100</f>
        <v>4.6166929899161706E-2</v>
      </c>
      <c r="Q745">
        <f>VLOOKUP(C745, Categories_Pivot_Table!A:B, 2, FALSE)</f>
        <v>23.088790931989923</v>
      </c>
      <c r="T745">
        <f t="shared" si="12"/>
        <v>2023</v>
      </c>
    </row>
    <row r="746" spans="1:20" x14ac:dyDescent="0.2">
      <c r="A746" t="s">
        <v>980</v>
      </c>
      <c r="B746" t="s">
        <v>104</v>
      </c>
      <c r="C746" t="s">
        <v>15</v>
      </c>
      <c r="D746" t="s">
        <v>138</v>
      </c>
      <c r="E746">
        <v>20</v>
      </c>
      <c r="F746">
        <v>5</v>
      </c>
      <c r="G746">
        <v>100</v>
      </c>
      <c r="H746" t="s">
        <v>56</v>
      </c>
      <c r="I746" t="s">
        <v>46</v>
      </c>
      <c r="J746" s="1">
        <v>45419</v>
      </c>
      <c r="K746" t="b">
        <v>0</v>
      </c>
      <c r="L746" t="s">
        <v>49</v>
      </c>
      <c r="M746">
        <v>5</v>
      </c>
      <c r="N746">
        <f>G746/SUMIF(B:B,B746,G:G)*100</f>
        <v>0.16251442315505502</v>
      </c>
      <c r="Q746">
        <f>VLOOKUP(C746, Categories_Pivot_Table!A:B, 2, FALSE)</f>
        <v>23.063808900523561</v>
      </c>
      <c r="T746">
        <f t="shared" si="12"/>
        <v>2024</v>
      </c>
    </row>
    <row r="747" spans="1:20" x14ac:dyDescent="0.2">
      <c r="A747" t="s">
        <v>981</v>
      </c>
      <c r="B747" t="s">
        <v>44</v>
      </c>
      <c r="C747" t="s">
        <v>135</v>
      </c>
      <c r="D747" t="s">
        <v>319</v>
      </c>
      <c r="E747">
        <v>24.5</v>
      </c>
      <c r="F747">
        <v>10</v>
      </c>
      <c r="G747">
        <v>245</v>
      </c>
      <c r="H747" t="s">
        <v>29</v>
      </c>
      <c r="I747" t="s">
        <v>46</v>
      </c>
      <c r="J747" s="1">
        <v>44594</v>
      </c>
      <c r="K747" t="b">
        <v>1</v>
      </c>
      <c r="L747" t="s">
        <v>30</v>
      </c>
      <c r="M747">
        <v>2</v>
      </c>
      <c r="N747">
        <f>G747/SUMIF(B:B,B747,G:G)*100</f>
        <v>0.40366095774740712</v>
      </c>
      <c r="Q747">
        <f>VLOOKUP(C747, Categories_Pivot_Table!A:B, 2, FALSE)</f>
        <v>23.146341463414632</v>
      </c>
      <c r="T747">
        <f t="shared" si="12"/>
        <v>2022</v>
      </c>
    </row>
    <row r="748" spans="1:20" x14ac:dyDescent="0.2">
      <c r="A748" t="s">
        <v>982</v>
      </c>
      <c r="B748" t="s">
        <v>95</v>
      </c>
      <c r="C748" t="s">
        <v>15</v>
      </c>
      <c r="D748" t="s">
        <v>570</v>
      </c>
      <c r="E748">
        <v>6.5</v>
      </c>
      <c r="F748">
        <v>4</v>
      </c>
      <c r="G748">
        <v>26</v>
      </c>
      <c r="H748" t="s">
        <v>29</v>
      </c>
      <c r="I748" t="s">
        <v>46</v>
      </c>
      <c r="J748" s="1">
        <v>45444</v>
      </c>
      <c r="K748" t="b">
        <v>0</v>
      </c>
      <c r="L748" t="s">
        <v>35</v>
      </c>
      <c r="M748">
        <v>6</v>
      </c>
      <c r="N748">
        <f>G748/SUMIF(B:B,B748,G:G)*100</f>
        <v>3.8603446099938384E-2</v>
      </c>
      <c r="Q748">
        <f>VLOOKUP(C748, Categories_Pivot_Table!A:B, 2, FALSE)</f>
        <v>23.063808900523561</v>
      </c>
      <c r="T748">
        <f t="shared" si="12"/>
        <v>2024</v>
      </c>
    </row>
    <row r="749" spans="1:20" x14ac:dyDescent="0.2">
      <c r="A749" t="s">
        <v>983</v>
      </c>
      <c r="B749" t="s">
        <v>81</v>
      </c>
      <c r="C749" t="s">
        <v>27</v>
      </c>
      <c r="D749" t="s">
        <v>119</v>
      </c>
      <c r="E749">
        <v>38</v>
      </c>
      <c r="F749">
        <v>5</v>
      </c>
      <c r="G749">
        <v>190</v>
      </c>
      <c r="H749" t="s">
        <v>17</v>
      </c>
      <c r="I749" t="s">
        <v>18</v>
      </c>
      <c r="J749" s="1">
        <v>44654</v>
      </c>
      <c r="K749" t="b">
        <v>1</v>
      </c>
      <c r="L749" t="s">
        <v>24</v>
      </c>
      <c r="M749">
        <v>4</v>
      </c>
      <c r="N749">
        <f>G749/SUMIF(B:B,B749,G:G)*100</f>
        <v>0.30084474036307207</v>
      </c>
      <c r="Q749">
        <f>VLOOKUP(C749, Categories_Pivot_Table!A:B, 2, FALSE)</f>
        <v>25.013711734693878</v>
      </c>
      <c r="T749">
        <f t="shared" si="12"/>
        <v>2022</v>
      </c>
    </row>
    <row r="750" spans="1:20" x14ac:dyDescent="0.2">
      <c r="A750" t="s">
        <v>984</v>
      </c>
      <c r="B750" t="s">
        <v>113</v>
      </c>
      <c r="C750" t="s">
        <v>33</v>
      </c>
      <c r="D750" t="s">
        <v>556</v>
      </c>
      <c r="E750">
        <v>29</v>
      </c>
      <c r="F750">
        <v>8</v>
      </c>
      <c r="G750">
        <v>232</v>
      </c>
      <c r="H750" t="s">
        <v>29</v>
      </c>
      <c r="I750" t="s">
        <v>46</v>
      </c>
      <c r="J750" s="1">
        <v>44600</v>
      </c>
      <c r="K750" t="b">
        <v>0</v>
      </c>
      <c r="L750" t="s">
        <v>49</v>
      </c>
      <c r="M750">
        <v>2</v>
      </c>
      <c r="N750">
        <f>G750/SUMIF(B:B,B750,G:G)*100</f>
        <v>0.38199990120692212</v>
      </c>
      <c r="Q750">
        <f>VLOOKUP(C750, Categories_Pivot_Table!A:B, 2, FALSE)</f>
        <v>23.300574345883856</v>
      </c>
      <c r="T750">
        <f t="shared" si="12"/>
        <v>2022</v>
      </c>
    </row>
    <row r="751" spans="1:20" x14ac:dyDescent="0.2">
      <c r="A751" t="s">
        <v>985</v>
      </c>
      <c r="B751" t="s">
        <v>106</v>
      </c>
      <c r="C751" t="s">
        <v>48</v>
      </c>
      <c r="D751" t="s">
        <v>151</v>
      </c>
      <c r="E751">
        <v>14</v>
      </c>
      <c r="F751">
        <v>7</v>
      </c>
      <c r="G751">
        <v>98</v>
      </c>
      <c r="H751" t="s">
        <v>29</v>
      </c>
      <c r="I751" t="s">
        <v>18</v>
      </c>
      <c r="J751" s="1">
        <v>44710</v>
      </c>
      <c r="K751" t="b">
        <v>1</v>
      </c>
      <c r="L751" t="s">
        <v>24</v>
      </c>
      <c r="M751">
        <v>5</v>
      </c>
      <c r="N751">
        <f>G751/SUMIF(B:B,B751,G:G)*100</f>
        <v>0.15971316818774445</v>
      </c>
      <c r="Q751">
        <f>VLOOKUP(C751, Categories_Pivot_Table!A:B, 2, FALSE)</f>
        <v>23.348837209302324</v>
      </c>
      <c r="T751">
        <f t="shared" si="12"/>
        <v>2022</v>
      </c>
    </row>
    <row r="752" spans="1:20" x14ac:dyDescent="0.2">
      <c r="A752" t="s">
        <v>986</v>
      </c>
      <c r="B752" t="s">
        <v>32</v>
      </c>
      <c r="C752" t="s">
        <v>135</v>
      </c>
      <c r="D752" t="s">
        <v>605</v>
      </c>
      <c r="E752">
        <v>21.5</v>
      </c>
      <c r="F752">
        <v>8</v>
      </c>
      <c r="G752">
        <v>172</v>
      </c>
      <c r="H752" t="s">
        <v>17</v>
      </c>
      <c r="I752" t="s">
        <v>46</v>
      </c>
      <c r="J752" s="1">
        <v>45397</v>
      </c>
      <c r="K752" t="b">
        <v>0</v>
      </c>
      <c r="L752" t="s">
        <v>19</v>
      </c>
      <c r="M752">
        <v>4</v>
      </c>
      <c r="N752">
        <f>G752/SUMIF(B:B,B752,G:G)*100</f>
        <v>0.29335266277235322</v>
      </c>
      <c r="Q752">
        <f>VLOOKUP(C752, Categories_Pivot_Table!A:B, 2, FALSE)</f>
        <v>23.146341463414632</v>
      </c>
      <c r="T752">
        <f t="shared" si="12"/>
        <v>2024</v>
      </c>
    </row>
    <row r="753" spans="1:20" x14ac:dyDescent="0.2">
      <c r="A753" t="s">
        <v>987</v>
      </c>
      <c r="B753" t="s">
        <v>51</v>
      </c>
      <c r="C753" t="s">
        <v>38</v>
      </c>
      <c r="D753" t="s">
        <v>207</v>
      </c>
      <c r="E753">
        <v>9.5</v>
      </c>
      <c r="F753">
        <v>6</v>
      </c>
      <c r="G753">
        <v>57</v>
      </c>
      <c r="H753" t="s">
        <v>29</v>
      </c>
      <c r="I753" t="s">
        <v>18</v>
      </c>
      <c r="J753" s="1">
        <v>45333</v>
      </c>
      <c r="K753" t="b">
        <v>0</v>
      </c>
      <c r="L753" t="s">
        <v>24</v>
      </c>
      <c r="M753">
        <v>2</v>
      </c>
      <c r="N753">
        <f>G753/SUMIF(B:B,B753,G:G)*100</f>
        <v>8.8362503294216133E-2</v>
      </c>
      <c r="Q753">
        <f>VLOOKUP(C753, Categories_Pivot_Table!A:B, 2, FALSE)</f>
        <v>23.088790931989923</v>
      </c>
      <c r="T753">
        <f t="shared" si="12"/>
        <v>2024</v>
      </c>
    </row>
    <row r="754" spans="1:20" x14ac:dyDescent="0.2">
      <c r="A754" t="s">
        <v>988</v>
      </c>
      <c r="B754" t="s">
        <v>87</v>
      </c>
      <c r="C754" t="s">
        <v>38</v>
      </c>
      <c r="D754" t="s">
        <v>39</v>
      </c>
      <c r="E754">
        <v>12.5</v>
      </c>
      <c r="F754">
        <v>9</v>
      </c>
      <c r="G754">
        <v>112.5</v>
      </c>
      <c r="H754" t="s">
        <v>29</v>
      </c>
      <c r="I754" t="s">
        <v>46</v>
      </c>
      <c r="J754" s="1">
        <v>45293</v>
      </c>
      <c r="K754" t="b">
        <v>1</v>
      </c>
      <c r="L754" t="s">
        <v>49</v>
      </c>
      <c r="M754">
        <v>1</v>
      </c>
      <c r="N754">
        <f>G754/SUMIF(B:B,B754,G:G)*100</f>
        <v>0.17297845841597859</v>
      </c>
      <c r="Q754">
        <f>VLOOKUP(C754, Categories_Pivot_Table!A:B, 2, FALSE)</f>
        <v>23.088790931989923</v>
      </c>
      <c r="T754">
        <f t="shared" si="12"/>
        <v>2024</v>
      </c>
    </row>
    <row r="755" spans="1:20" x14ac:dyDescent="0.2">
      <c r="A755" t="s">
        <v>989</v>
      </c>
      <c r="B755" t="s">
        <v>121</v>
      </c>
      <c r="C755" t="s">
        <v>33</v>
      </c>
      <c r="D755" t="s">
        <v>657</v>
      </c>
      <c r="E755">
        <v>39.5</v>
      </c>
      <c r="F755">
        <v>3</v>
      </c>
      <c r="G755">
        <v>118.5</v>
      </c>
      <c r="H755" t="s">
        <v>17</v>
      </c>
      <c r="I755" t="s">
        <v>18</v>
      </c>
      <c r="J755" s="1">
        <v>44744</v>
      </c>
      <c r="K755" t="b">
        <v>1</v>
      </c>
      <c r="L755" t="s">
        <v>35</v>
      </c>
      <c r="M755">
        <v>7</v>
      </c>
      <c r="N755">
        <f>G755/SUMIF(B:B,B755,G:G)*100</f>
        <v>0.1807215134854851</v>
      </c>
      <c r="Q755">
        <f>VLOOKUP(C755, Categories_Pivot_Table!A:B, 2, FALSE)</f>
        <v>23.300574345883856</v>
      </c>
      <c r="T755">
        <f t="shared" si="12"/>
        <v>2022</v>
      </c>
    </row>
    <row r="756" spans="1:20" x14ac:dyDescent="0.2">
      <c r="A756" t="s">
        <v>990</v>
      </c>
      <c r="B756" t="s">
        <v>128</v>
      </c>
      <c r="C756" t="s">
        <v>33</v>
      </c>
      <c r="D756" t="s">
        <v>257</v>
      </c>
      <c r="E756">
        <v>32</v>
      </c>
      <c r="F756">
        <v>7</v>
      </c>
      <c r="G756">
        <v>224</v>
      </c>
      <c r="H756" t="s">
        <v>17</v>
      </c>
      <c r="I756" t="s">
        <v>18</v>
      </c>
      <c r="J756" s="1">
        <v>44843</v>
      </c>
      <c r="K756" t="b">
        <v>1</v>
      </c>
      <c r="L756" t="s">
        <v>24</v>
      </c>
      <c r="M756">
        <v>10</v>
      </c>
      <c r="N756">
        <f>G756/SUMIF(B:B,B756,G:G)*100</f>
        <v>0.32723660375153391</v>
      </c>
      <c r="Q756">
        <f>VLOOKUP(C756, Categories_Pivot_Table!A:B, 2, FALSE)</f>
        <v>23.300574345883856</v>
      </c>
      <c r="T756">
        <f t="shared" si="12"/>
        <v>2022</v>
      </c>
    </row>
    <row r="757" spans="1:20" x14ac:dyDescent="0.2">
      <c r="A757" t="s">
        <v>991</v>
      </c>
      <c r="B757" t="s">
        <v>32</v>
      </c>
      <c r="C757" t="s">
        <v>74</v>
      </c>
      <c r="D757" t="s">
        <v>477</v>
      </c>
      <c r="E757">
        <v>20</v>
      </c>
      <c r="F757">
        <v>2</v>
      </c>
      <c r="G757">
        <v>40</v>
      </c>
      <c r="H757" t="s">
        <v>29</v>
      </c>
      <c r="I757" t="s">
        <v>46</v>
      </c>
      <c r="J757" s="1">
        <v>44600</v>
      </c>
      <c r="K757" t="b">
        <v>1</v>
      </c>
      <c r="L757" t="s">
        <v>49</v>
      </c>
      <c r="M757">
        <v>2</v>
      </c>
      <c r="N757">
        <f>G757/SUMIF(B:B,B757,G:G)*100</f>
        <v>6.8221549481942617E-2</v>
      </c>
      <c r="Q757">
        <f>VLOOKUP(C757, Categories_Pivot_Table!A:B, 2, FALSE)</f>
        <v>24.317096165933375</v>
      </c>
      <c r="T757">
        <f t="shared" si="12"/>
        <v>2022</v>
      </c>
    </row>
    <row r="758" spans="1:20" x14ac:dyDescent="0.2">
      <c r="A758" t="s">
        <v>992</v>
      </c>
      <c r="B758" t="s">
        <v>44</v>
      </c>
      <c r="C758" t="s">
        <v>22</v>
      </c>
      <c r="D758" t="s">
        <v>283</v>
      </c>
      <c r="E758">
        <v>8</v>
      </c>
      <c r="F758">
        <v>6</v>
      </c>
      <c r="G758">
        <v>48</v>
      </c>
      <c r="H758" t="s">
        <v>56</v>
      </c>
      <c r="I758" t="s">
        <v>46</v>
      </c>
      <c r="J758" s="1">
        <v>45453</v>
      </c>
      <c r="K758" t="b">
        <v>0</v>
      </c>
      <c r="L758" t="s">
        <v>19</v>
      </c>
      <c r="M758">
        <v>6</v>
      </c>
      <c r="N758">
        <f>G758/SUMIF(B:B,B758,G:G)*100</f>
        <v>7.9084595803573632E-2</v>
      </c>
      <c r="Q758">
        <f>VLOOKUP(C758, Categories_Pivot_Table!A:B, 2, FALSE)</f>
        <v>21.505681818181817</v>
      </c>
      <c r="T758">
        <f t="shared" si="12"/>
        <v>2024</v>
      </c>
    </row>
    <row r="759" spans="1:20" x14ac:dyDescent="0.2">
      <c r="A759" t="s">
        <v>993</v>
      </c>
      <c r="B759" t="s">
        <v>118</v>
      </c>
      <c r="C759" t="s">
        <v>27</v>
      </c>
      <c r="D759" t="s">
        <v>119</v>
      </c>
      <c r="E759">
        <v>38</v>
      </c>
      <c r="F759">
        <v>2</v>
      </c>
      <c r="G759">
        <v>76</v>
      </c>
      <c r="H759" t="s">
        <v>56</v>
      </c>
      <c r="I759" t="s">
        <v>46</v>
      </c>
      <c r="J759" s="1">
        <v>45503</v>
      </c>
      <c r="K759" t="b">
        <v>1</v>
      </c>
      <c r="L759" t="s">
        <v>49</v>
      </c>
      <c r="M759">
        <v>7</v>
      </c>
      <c r="N759">
        <f>G759/SUMIF(B:B,B759,G:G)*100</f>
        <v>0.12500616806750334</v>
      </c>
      <c r="Q759">
        <f>VLOOKUP(C759, Categories_Pivot_Table!A:B, 2, FALSE)</f>
        <v>25.013711734693878</v>
      </c>
      <c r="T759">
        <f t="shared" si="12"/>
        <v>2024</v>
      </c>
    </row>
    <row r="760" spans="1:20" x14ac:dyDescent="0.2">
      <c r="A760" t="s">
        <v>994</v>
      </c>
      <c r="B760" t="s">
        <v>71</v>
      </c>
      <c r="C760" t="s">
        <v>48</v>
      </c>
      <c r="D760" t="s">
        <v>52</v>
      </c>
      <c r="E760">
        <v>27.5</v>
      </c>
      <c r="F760">
        <v>5</v>
      </c>
      <c r="G760">
        <v>137.5</v>
      </c>
      <c r="H760" t="s">
        <v>29</v>
      </c>
      <c r="I760" t="s">
        <v>18</v>
      </c>
      <c r="J760" s="1">
        <v>45397</v>
      </c>
      <c r="K760" t="b">
        <v>0</v>
      </c>
      <c r="L760" t="s">
        <v>19</v>
      </c>
      <c r="M760">
        <v>4</v>
      </c>
      <c r="N760">
        <f>G760/SUMIF(B:B,B760,G:G)*100</f>
        <v>0.2178476650691171</v>
      </c>
      <c r="Q760">
        <f>VLOOKUP(C760, Categories_Pivot_Table!A:B, 2, FALSE)</f>
        <v>23.348837209302324</v>
      </c>
      <c r="T760">
        <f t="shared" si="12"/>
        <v>2024</v>
      </c>
    </row>
    <row r="761" spans="1:20" x14ac:dyDescent="0.2">
      <c r="A761" t="s">
        <v>995</v>
      </c>
      <c r="B761" t="s">
        <v>44</v>
      </c>
      <c r="C761" t="s">
        <v>22</v>
      </c>
      <c r="D761" t="s">
        <v>157</v>
      </c>
      <c r="E761">
        <v>12.5</v>
      </c>
      <c r="F761">
        <v>4</v>
      </c>
      <c r="G761">
        <v>50</v>
      </c>
      <c r="H761" t="s">
        <v>56</v>
      </c>
      <c r="I761" t="s">
        <v>46</v>
      </c>
      <c r="J761" s="1">
        <v>44980</v>
      </c>
      <c r="K761" t="b">
        <v>1</v>
      </c>
      <c r="L761" t="s">
        <v>42</v>
      </c>
      <c r="M761">
        <v>2</v>
      </c>
      <c r="N761">
        <f>G761/SUMIF(B:B,B761,G:G)*100</f>
        <v>8.2379787295389209E-2</v>
      </c>
      <c r="Q761">
        <f>VLOOKUP(C761, Categories_Pivot_Table!A:B, 2, FALSE)</f>
        <v>21.505681818181817</v>
      </c>
      <c r="T761">
        <f t="shared" si="12"/>
        <v>2023</v>
      </c>
    </row>
    <row r="762" spans="1:20" x14ac:dyDescent="0.2">
      <c r="A762" t="s">
        <v>996</v>
      </c>
      <c r="B762" t="s">
        <v>26</v>
      </c>
      <c r="C762" t="s">
        <v>22</v>
      </c>
      <c r="D762" t="s">
        <v>527</v>
      </c>
      <c r="E762">
        <v>23</v>
      </c>
      <c r="F762">
        <v>7</v>
      </c>
      <c r="G762">
        <v>161</v>
      </c>
      <c r="H762" t="s">
        <v>29</v>
      </c>
      <c r="I762" t="s">
        <v>18</v>
      </c>
      <c r="J762" s="1">
        <v>45370</v>
      </c>
      <c r="K762" t="b">
        <v>1</v>
      </c>
      <c r="L762" t="s">
        <v>49</v>
      </c>
      <c r="M762">
        <v>3</v>
      </c>
      <c r="N762">
        <f>G762/SUMIF(B:B,B762,G:G)*100</f>
        <v>0.25948280724940165</v>
      </c>
      <c r="Q762">
        <f>VLOOKUP(C762, Categories_Pivot_Table!A:B, 2, FALSE)</f>
        <v>21.505681818181817</v>
      </c>
      <c r="T762">
        <f t="shared" si="12"/>
        <v>2024</v>
      </c>
    </row>
    <row r="763" spans="1:20" x14ac:dyDescent="0.2">
      <c r="A763" t="s">
        <v>997</v>
      </c>
      <c r="B763" t="s">
        <v>106</v>
      </c>
      <c r="C763" t="s">
        <v>27</v>
      </c>
      <c r="D763" t="s">
        <v>380</v>
      </c>
      <c r="E763">
        <v>41</v>
      </c>
      <c r="F763">
        <v>5</v>
      </c>
      <c r="G763">
        <v>205</v>
      </c>
      <c r="H763" t="s">
        <v>56</v>
      </c>
      <c r="I763" t="s">
        <v>18</v>
      </c>
      <c r="J763" s="1">
        <v>44978</v>
      </c>
      <c r="K763" t="b">
        <v>1</v>
      </c>
      <c r="L763" t="s">
        <v>49</v>
      </c>
      <c r="M763">
        <v>2</v>
      </c>
      <c r="N763">
        <f>G763/SUMIF(B:B,B763,G:G)*100</f>
        <v>0.33409387222946546</v>
      </c>
      <c r="Q763">
        <f>VLOOKUP(C763, Categories_Pivot_Table!A:B, 2, FALSE)</f>
        <v>25.013711734693878</v>
      </c>
      <c r="T763">
        <f t="shared" si="12"/>
        <v>2023</v>
      </c>
    </row>
    <row r="764" spans="1:20" x14ac:dyDescent="0.2">
      <c r="A764" t="s">
        <v>998</v>
      </c>
      <c r="B764" t="s">
        <v>95</v>
      </c>
      <c r="C764" t="s">
        <v>48</v>
      </c>
      <c r="D764" t="s">
        <v>579</v>
      </c>
      <c r="E764">
        <v>33.5</v>
      </c>
      <c r="F764">
        <v>9</v>
      </c>
      <c r="G764">
        <v>301.5</v>
      </c>
      <c r="H764" t="s">
        <v>17</v>
      </c>
      <c r="I764" t="s">
        <v>46</v>
      </c>
      <c r="J764" s="1">
        <v>45563</v>
      </c>
      <c r="K764" t="b">
        <v>0</v>
      </c>
      <c r="L764" t="s">
        <v>35</v>
      </c>
      <c r="M764">
        <v>9</v>
      </c>
      <c r="N764">
        <f>G764/SUMIF(B:B,B764,G:G)*100</f>
        <v>0.44765149996659315</v>
      </c>
      <c r="Q764">
        <f>VLOOKUP(C764, Categories_Pivot_Table!A:B, 2, FALSE)</f>
        <v>23.348837209302324</v>
      </c>
      <c r="T764">
        <f t="shared" si="12"/>
        <v>2024</v>
      </c>
    </row>
    <row r="765" spans="1:20" x14ac:dyDescent="0.2">
      <c r="A765" t="s">
        <v>999</v>
      </c>
      <c r="B765" t="s">
        <v>44</v>
      </c>
      <c r="C765" t="s">
        <v>48</v>
      </c>
      <c r="D765" t="s">
        <v>195</v>
      </c>
      <c r="E765">
        <v>20</v>
      </c>
      <c r="F765">
        <v>6</v>
      </c>
      <c r="G765">
        <v>120</v>
      </c>
      <c r="H765" t="s">
        <v>17</v>
      </c>
      <c r="I765" t="s">
        <v>18</v>
      </c>
      <c r="J765" s="1">
        <v>44598</v>
      </c>
      <c r="K765" t="b">
        <v>0</v>
      </c>
      <c r="L765" t="s">
        <v>24</v>
      </c>
      <c r="M765">
        <v>2</v>
      </c>
      <c r="N765">
        <f>G765/SUMIF(B:B,B765,G:G)*100</f>
        <v>0.19771148950893411</v>
      </c>
      <c r="Q765">
        <f>VLOOKUP(C765, Categories_Pivot_Table!A:B, 2, FALSE)</f>
        <v>23.348837209302324</v>
      </c>
      <c r="T765">
        <f t="shared" si="12"/>
        <v>2022</v>
      </c>
    </row>
    <row r="766" spans="1:20" x14ac:dyDescent="0.2">
      <c r="A766" t="s">
        <v>1000</v>
      </c>
      <c r="B766" t="s">
        <v>44</v>
      </c>
      <c r="C766" t="s">
        <v>74</v>
      </c>
      <c r="D766" t="s">
        <v>349</v>
      </c>
      <c r="E766">
        <v>38</v>
      </c>
      <c r="F766">
        <v>3</v>
      </c>
      <c r="G766">
        <v>114</v>
      </c>
      <c r="H766" t="s">
        <v>56</v>
      </c>
      <c r="I766" t="s">
        <v>18</v>
      </c>
      <c r="J766" s="1">
        <v>44855</v>
      </c>
      <c r="K766" t="b">
        <v>1</v>
      </c>
      <c r="L766" t="s">
        <v>65</v>
      </c>
      <c r="M766">
        <v>10</v>
      </c>
      <c r="N766">
        <f>G766/SUMIF(B:B,B766,G:G)*100</f>
        <v>0.18782591503348739</v>
      </c>
      <c r="Q766">
        <f>VLOOKUP(C766, Categories_Pivot_Table!A:B, 2, FALSE)</f>
        <v>24.317096165933375</v>
      </c>
      <c r="T766">
        <f t="shared" si="12"/>
        <v>2022</v>
      </c>
    </row>
    <row r="767" spans="1:20" x14ac:dyDescent="0.2">
      <c r="A767" t="s">
        <v>1001</v>
      </c>
      <c r="B767" t="s">
        <v>113</v>
      </c>
      <c r="C767" t="s">
        <v>38</v>
      </c>
      <c r="D767" t="s">
        <v>190</v>
      </c>
      <c r="E767">
        <v>33.5</v>
      </c>
      <c r="F767">
        <v>4</v>
      </c>
      <c r="G767">
        <v>134</v>
      </c>
      <c r="H767" t="s">
        <v>56</v>
      </c>
      <c r="I767" t="s">
        <v>18</v>
      </c>
      <c r="J767" s="1">
        <v>44644</v>
      </c>
      <c r="K767" t="b">
        <v>0</v>
      </c>
      <c r="L767" t="s">
        <v>42</v>
      </c>
      <c r="M767">
        <v>3</v>
      </c>
      <c r="N767">
        <f>G767/SUMIF(B:B,B767,G:G)*100</f>
        <v>0.22063787397296361</v>
      </c>
      <c r="Q767">
        <f>VLOOKUP(C767, Categories_Pivot_Table!A:B, 2, FALSE)</f>
        <v>23.088790931989923</v>
      </c>
      <c r="T767">
        <f t="shared" si="12"/>
        <v>2022</v>
      </c>
    </row>
    <row r="768" spans="1:20" x14ac:dyDescent="0.2">
      <c r="A768" t="s">
        <v>1002</v>
      </c>
      <c r="B768" t="s">
        <v>87</v>
      </c>
      <c r="C768" t="s">
        <v>38</v>
      </c>
      <c r="D768" t="s">
        <v>207</v>
      </c>
      <c r="E768">
        <v>9.5</v>
      </c>
      <c r="F768">
        <v>4</v>
      </c>
      <c r="G768">
        <v>38</v>
      </c>
      <c r="H768" t="s">
        <v>29</v>
      </c>
      <c r="I768" t="s">
        <v>18</v>
      </c>
      <c r="J768" s="1">
        <v>45592</v>
      </c>
      <c r="K768" t="b">
        <v>1</v>
      </c>
      <c r="L768" t="s">
        <v>24</v>
      </c>
      <c r="M768">
        <v>10</v>
      </c>
      <c r="N768">
        <f>G768/SUMIF(B:B,B768,G:G)*100</f>
        <v>5.8428279287174992E-2</v>
      </c>
      <c r="Q768">
        <f>VLOOKUP(C768, Categories_Pivot_Table!A:B, 2, FALSE)</f>
        <v>23.088790931989923</v>
      </c>
      <c r="T768">
        <f t="shared" si="12"/>
        <v>2024</v>
      </c>
    </row>
    <row r="769" spans="1:20" x14ac:dyDescent="0.2">
      <c r="A769" t="s">
        <v>1003</v>
      </c>
      <c r="B769" t="s">
        <v>44</v>
      </c>
      <c r="C769" t="s">
        <v>48</v>
      </c>
      <c r="D769" t="s">
        <v>689</v>
      </c>
      <c r="E769">
        <v>21.5</v>
      </c>
      <c r="F769">
        <v>4</v>
      </c>
      <c r="G769">
        <v>86</v>
      </c>
      <c r="H769" t="s">
        <v>29</v>
      </c>
      <c r="I769" t="s">
        <v>18</v>
      </c>
      <c r="J769" s="1">
        <v>44932</v>
      </c>
      <c r="K769" t="b">
        <v>1</v>
      </c>
      <c r="L769" t="s">
        <v>65</v>
      </c>
      <c r="M769">
        <v>1</v>
      </c>
      <c r="N769">
        <f>G769/SUMIF(B:B,B769,G:G)*100</f>
        <v>0.14169323414806942</v>
      </c>
      <c r="Q769">
        <f>VLOOKUP(C769, Categories_Pivot_Table!A:B, 2, FALSE)</f>
        <v>23.348837209302324</v>
      </c>
      <c r="T769">
        <f t="shared" si="12"/>
        <v>2023</v>
      </c>
    </row>
    <row r="770" spans="1:20" x14ac:dyDescent="0.2">
      <c r="A770" t="s">
        <v>1004</v>
      </c>
      <c r="B770" t="s">
        <v>32</v>
      </c>
      <c r="C770" t="s">
        <v>27</v>
      </c>
      <c r="D770" t="s">
        <v>231</v>
      </c>
      <c r="E770">
        <v>15.5</v>
      </c>
      <c r="F770">
        <v>3</v>
      </c>
      <c r="G770">
        <v>46.5</v>
      </c>
      <c r="H770" t="s">
        <v>56</v>
      </c>
      <c r="I770" t="s">
        <v>46</v>
      </c>
      <c r="J770" s="1">
        <v>45259</v>
      </c>
      <c r="K770" t="b">
        <v>0</v>
      </c>
      <c r="L770" t="s">
        <v>30</v>
      </c>
      <c r="M770">
        <v>11</v>
      </c>
      <c r="N770">
        <f>G770/SUMIF(B:B,B770,G:G)*100</f>
        <v>7.9307551272758278E-2</v>
      </c>
      <c r="Q770">
        <f>VLOOKUP(C770, Categories_Pivot_Table!A:B, 2, FALSE)</f>
        <v>25.013711734693878</v>
      </c>
      <c r="T770">
        <f t="shared" ref="T770:T833" si="13">YEAR(J770)</f>
        <v>2023</v>
      </c>
    </row>
    <row r="771" spans="1:20" x14ac:dyDescent="0.2">
      <c r="A771" t="s">
        <v>1005</v>
      </c>
      <c r="B771" t="s">
        <v>71</v>
      </c>
      <c r="C771" t="s">
        <v>48</v>
      </c>
      <c r="D771" t="s">
        <v>294</v>
      </c>
      <c r="E771">
        <v>6.5</v>
      </c>
      <c r="F771">
        <v>3</v>
      </c>
      <c r="G771">
        <v>19.5</v>
      </c>
      <c r="H771" t="s">
        <v>17</v>
      </c>
      <c r="I771" t="s">
        <v>18</v>
      </c>
      <c r="J771" s="1">
        <v>44670</v>
      </c>
      <c r="K771" t="b">
        <v>0</v>
      </c>
      <c r="L771" t="s">
        <v>49</v>
      </c>
      <c r="M771">
        <v>4</v>
      </c>
      <c r="N771">
        <f>G771/SUMIF(B:B,B771,G:G)*100</f>
        <v>3.0894759773438429E-2</v>
      </c>
      <c r="Q771">
        <f>VLOOKUP(C771, Categories_Pivot_Table!A:B, 2, FALSE)</f>
        <v>23.348837209302324</v>
      </c>
      <c r="T771">
        <f t="shared" si="13"/>
        <v>2022</v>
      </c>
    </row>
    <row r="772" spans="1:20" x14ac:dyDescent="0.2">
      <c r="A772" t="s">
        <v>1006</v>
      </c>
      <c r="B772" t="s">
        <v>84</v>
      </c>
      <c r="C772" t="s">
        <v>48</v>
      </c>
      <c r="D772" t="s">
        <v>579</v>
      </c>
      <c r="E772">
        <v>33.5</v>
      </c>
      <c r="F772">
        <v>2</v>
      </c>
      <c r="G772">
        <v>67</v>
      </c>
      <c r="H772" t="s">
        <v>56</v>
      </c>
      <c r="I772" t="s">
        <v>18</v>
      </c>
      <c r="J772" s="1">
        <v>45271</v>
      </c>
      <c r="K772" t="b">
        <v>0</v>
      </c>
      <c r="L772" t="s">
        <v>19</v>
      </c>
      <c r="M772">
        <v>12</v>
      </c>
      <c r="N772">
        <f>G772/SUMIF(B:B,B772,G:G)*100</f>
        <v>0.10847128344193954</v>
      </c>
      <c r="Q772">
        <f>VLOOKUP(C772, Categories_Pivot_Table!A:B, 2, FALSE)</f>
        <v>23.348837209302324</v>
      </c>
      <c r="T772">
        <f t="shared" si="13"/>
        <v>2023</v>
      </c>
    </row>
    <row r="773" spans="1:20" x14ac:dyDescent="0.2">
      <c r="A773" t="s">
        <v>1007</v>
      </c>
      <c r="B773" t="s">
        <v>47</v>
      </c>
      <c r="C773" t="s">
        <v>27</v>
      </c>
      <c r="D773" t="s">
        <v>91</v>
      </c>
      <c r="E773">
        <v>33.5</v>
      </c>
      <c r="F773">
        <v>7</v>
      </c>
      <c r="G773">
        <v>234.5</v>
      </c>
      <c r="H773" t="s">
        <v>56</v>
      </c>
      <c r="I773" t="s">
        <v>18</v>
      </c>
      <c r="J773" s="1">
        <v>44906</v>
      </c>
      <c r="K773" t="b">
        <v>0</v>
      </c>
      <c r="L773" t="s">
        <v>24</v>
      </c>
      <c r="M773">
        <v>12</v>
      </c>
      <c r="N773">
        <f>G773/SUMIF(B:B,B773,G:G)*100</f>
        <v>0.37261849903866018</v>
      </c>
      <c r="Q773">
        <f>VLOOKUP(C773, Categories_Pivot_Table!A:B, 2, FALSE)</f>
        <v>25.013711734693878</v>
      </c>
      <c r="T773">
        <f t="shared" si="13"/>
        <v>2022</v>
      </c>
    </row>
    <row r="774" spans="1:20" x14ac:dyDescent="0.2">
      <c r="A774" t="s">
        <v>1008</v>
      </c>
      <c r="B774" t="s">
        <v>113</v>
      </c>
      <c r="C774" t="s">
        <v>27</v>
      </c>
      <c r="D774" t="s">
        <v>352</v>
      </c>
      <c r="E774">
        <v>14</v>
      </c>
      <c r="F774">
        <v>9</v>
      </c>
      <c r="G774">
        <v>126</v>
      </c>
      <c r="H774" t="s">
        <v>29</v>
      </c>
      <c r="I774" t="s">
        <v>46</v>
      </c>
      <c r="J774" s="1">
        <v>44812</v>
      </c>
      <c r="K774" t="b">
        <v>0</v>
      </c>
      <c r="L774" t="s">
        <v>42</v>
      </c>
      <c r="M774">
        <v>9</v>
      </c>
      <c r="N774">
        <f>G774/SUMIF(B:B,B774,G:G)*100</f>
        <v>0.20746546358651805</v>
      </c>
      <c r="Q774">
        <f>VLOOKUP(C774, Categories_Pivot_Table!A:B, 2, FALSE)</f>
        <v>25.013711734693878</v>
      </c>
      <c r="T774">
        <f t="shared" si="13"/>
        <v>2022</v>
      </c>
    </row>
    <row r="775" spans="1:20" x14ac:dyDescent="0.2">
      <c r="A775" t="s">
        <v>1009</v>
      </c>
      <c r="B775" t="s">
        <v>113</v>
      </c>
      <c r="C775" t="s">
        <v>135</v>
      </c>
      <c r="D775" t="s">
        <v>229</v>
      </c>
      <c r="E775">
        <v>41</v>
      </c>
      <c r="F775">
        <v>7</v>
      </c>
      <c r="G775">
        <v>287</v>
      </c>
      <c r="H775" t="s">
        <v>29</v>
      </c>
      <c r="I775" t="s">
        <v>46</v>
      </c>
      <c r="J775" s="1">
        <v>45491</v>
      </c>
      <c r="K775" t="b">
        <v>0</v>
      </c>
      <c r="L775" t="s">
        <v>42</v>
      </c>
      <c r="M775">
        <v>7</v>
      </c>
      <c r="N775">
        <f>G775/SUMIF(B:B,B775,G:G)*100</f>
        <v>0.47256022261373554</v>
      </c>
      <c r="Q775">
        <f>VLOOKUP(C775, Categories_Pivot_Table!A:B, 2, FALSE)</f>
        <v>23.146341463414632</v>
      </c>
      <c r="T775">
        <f t="shared" si="13"/>
        <v>2024</v>
      </c>
    </row>
    <row r="776" spans="1:20" x14ac:dyDescent="0.2">
      <c r="A776" t="s">
        <v>1010</v>
      </c>
      <c r="B776" t="s">
        <v>71</v>
      </c>
      <c r="C776" t="s">
        <v>38</v>
      </c>
      <c r="D776" t="s">
        <v>165</v>
      </c>
      <c r="E776">
        <v>36.5</v>
      </c>
      <c r="F776">
        <v>10</v>
      </c>
      <c r="G776">
        <v>365</v>
      </c>
      <c r="H776" t="s">
        <v>29</v>
      </c>
      <c r="I776" t="s">
        <v>18</v>
      </c>
      <c r="J776" s="1">
        <v>45488</v>
      </c>
      <c r="K776" t="b">
        <v>0</v>
      </c>
      <c r="L776" t="s">
        <v>19</v>
      </c>
      <c r="M776">
        <v>7</v>
      </c>
      <c r="N776">
        <f>G776/SUMIF(B:B,B776,G:G)*100</f>
        <v>0.57828652909256539</v>
      </c>
      <c r="Q776">
        <f>VLOOKUP(C776, Categories_Pivot_Table!A:B, 2, FALSE)</f>
        <v>23.088790931989923</v>
      </c>
      <c r="T776">
        <f t="shared" si="13"/>
        <v>2024</v>
      </c>
    </row>
    <row r="777" spans="1:20" x14ac:dyDescent="0.2">
      <c r="A777" t="s">
        <v>1011</v>
      </c>
      <c r="B777" t="s">
        <v>113</v>
      </c>
      <c r="C777" t="s">
        <v>135</v>
      </c>
      <c r="D777" t="s">
        <v>422</v>
      </c>
      <c r="E777">
        <v>17</v>
      </c>
      <c r="F777">
        <v>8</v>
      </c>
      <c r="G777">
        <v>136</v>
      </c>
      <c r="H777" t="s">
        <v>29</v>
      </c>
      <c r="I777" t="s">
        <v>18</v>
      </c>
      <c r="J777" s="1">
        <v>44795</v>
      </c>
      <c r="K777" t="b">
        <v>1</v>
      </c>
      <c r="L777" t="s">
        <v>19</v>
      </c>
      <c r="M777">
        <v>8</v>
      </c>
      <c r="N777">
        <f>G777/SUMIF(B:B,B777,G:G)*100</f>
        <v>0.22393097656957503</v>
      </c>
      <c r="Q777">
        <f>VLOOKUP(C777, Categories_Pivot_Table!A:B, 2, FALSE)</f>
        <v>23.146341463414632</v>
      </c>
      <c r="T777">
        <f t="shared" si="13"/>
        <v>2022</v>
      </c>
    </row>
    <row r="778" spans="1:20" x14ac:dyDescent="0.2">
      <c r="A778" t="s">
        <v>1012</v>
      </c>
      <c r="B778" t="s">
        <v>51</v>
      </c>
      <c r="C778" t="s">
        <v>15</v>
      </c>
      <c r="D778" t="s">
        <v>41</v>
      </c>
      <c r="E778">
        <v>23</v>
      </c>
      <c r="F778">
        <v>10</v>
      </c>
      <c r="G778">
        <v>80</v>
      </c>
      <c r="H778" t="s">
        <v>29</v>
      </c>
      <c r="I778" t="s">
        <v>46</v>
      </c>
      <c r="J778" s="1">
        <v>45589</v>
      </c>
      <c r="K778" t="b">
        <v>0</v>
      </c>
      <c r="L778" t="s">
        <v>42</v>
      </c>
      <c r="M778">
        <v>10</v>
      </c>
      <c r="N778">
        <f>G778/SUMIF(B:B,B778,G:G)*100</f>
        <v>0.12401754848311036</v>
      </c>
      <c r="Q778">
        <f>VLOOKUP(C778, Categories_Pivot_Table!A:B, 2, FALSE)</f>
        <v>23.063808900523561</v>
      </c>
      <c r="T778">
        <f t="shared" si="13"/>
        <v>2024</v>
      </c>
    </row>
    <row r="779" spans="1:20" x14ac:dyDescent="0.2">
      <c r="A779" t="s">
        <v>1013</v>
      </c>
      <c r="B779" t="s">
        <v>76</v>
      </c>
      <c r="C779" t="s">
        <v>22</v>
      </c>
      <c r="D779" t="s">
        <v>272</v>
      </c>
      <c r="E779">
        <v>5</v>
      </c>
      <c r="F779">
        <v>1</v>
      </c>
      <c r="G779">
        <v>5</v>
      </c>
      <c r="H779" t="s">
        <v>29</v>
      </c>
      <c r="I779" t="s">
        <v>46</v>
      </c>
      <c r="J779" s="1">
        <v>45132</v>
      </c>
      <c r="K779" t="b">
        <v>0</v>
      </c>
      <c r="L779" t="s">
        <v>49</v>
      </c>
      <c r="M779">
        <v>7</v>
      </c>
      <c r="N779">
        <f>G779/SUMIF(B:B,B779,G:G)*100</f>
        <v>8.5133190877127261E-3</v>
      </c>
      <c r="Q779">
        <f>VLOOKUP(C779, Categories_Pivot_Table!A:B, 2, FALSE)</f>
        <v>21.505681818181817</v>
      </c>
      <c r="T779">
        <f t="shared" si="13"/>
        <v>2023</v>
      </c>
    </row>
    <row r="780" spans="1:20" x14ac:dyDescent="0.2">
      <c r="A780" t="s">
        <v>1014</v>
      </c>
      <c r="B780" t="s">
        <v>63</v>
      </c>
      <c r="C780" t="s">
        <v>15</v>
      </c>
      <c r="D780" t="s">
        <v>69</v>
      </c>
      <c r="E780">
        <v>29</v>
      </c>
      <c r="F780">
        <v>3</v>
      </c>
      <c r="G780">
        <v>87</v>
      </c>
      <c r="H780" t="s">
        <v>56</v>
      </c>
      <c r="I780" t="s">
        <v>18</v>
      </c>
      <c r="J780" s="1">
        <v>45220</v>
      </c>
      <c r="K780" t="b">
        <v>0</v>
      </c>
      <c r="L780" t="s">
        <v>35</v>
      </c>
      <c r="M780">
        <v>10</v>
      </c>
      <c r="N780">
        <f>G780/SUMIF(B:B,B780,G:G)*100</f>
        <v>0.14373513084853293</v>
      </c>
      <c r="Q780">
        <f>VLOOKUP(C780, Categories_Pivot_Table!A:B, 2, FALSE)</f>
        <v>23.063808900523561</v>
      </c>
      <c r="T780">
        <f t="shared" si="13"/>
        <v>2023</v>
      </c>
    </row>
    <row r="781" spans="1:20" x14ac:dyDescent="0.2">
      <c r="A781" t="s">
        <v>1015</v>
      </c>
      <c r="B781" t="s">
        <v>104</v>
      </c>
      <c r="C781" t="s">
        <v>33</v>
      </c>
      <c r="D781" t="s">
        <v>116</v>
      </c>
      <c r="E781">
        <v>20</v>
      </c>
      <c r="F781">
        <v>8</v>
      </c>
      <c r="G781">
        <v>160</v>
      </c>
      <c r="H781" t="s">
        <v>56</v>
      </c>
      <c r="I781" t="s">
        <v>18</v>
      </c>
      <c r="J781" s="1">
        <v>44633</v>
      </c>
      <c r="K781" t="b">
        <v>0</v>
      </c>
      <c r="L781" t="s">
        <v>24</v>
      </c>
      <c r="M781">
        <v>3</v>
      </c>
      <c r="N781">
        <f>G781/SUMIF(B:B,B781,G:G)*100</f>
        <v>0.26002307704808802</v>
      </c>
      <c r="Q781">
        <f>VLOOKUP(C781, Categories_Pivot_Table!A:B, 2, FALSE)</f>
        <v>23.300574345883856</v>
      </c>
      <c r="T781">
        <f t="shared" si="13"/>
        <v>2022</v>
      </c>
    </row>
    <row r="782" spans="1:20" x14ac:dyDescent="0.2">
      <c r="A782" t="s">
        <v>1016</v>
      </c>
      <c r="B782" t="s">
        <v>104</v>
      </c>
      <c r="C782" t="s">
        <v>15</v>
      </c>
      <c r="D782" t="s">
        <v>211</v>
      </c>
      <c r="E782">
        <v>9.5</v>
      </c>
      <c r="F782">
        <v>8</v>
      </c>
      <c r="G782">
        <v>76</v>
      </c>
      <c r="H782" t="s">
        <v>17</v>
      </c>
      <c r="I782" t="s">
        <v>46</v>
      </c>
      <c r="J782" s="1">
        <v>45652</v>
      </c>
      <c r="K782" t="b">
        <v>0</v>
      </c>
      <c r="L782" t="s">
        <v>42</v>
      </c>
      <c r="M782">
        <v>12</v>
      </c>
      <c r="N782">
        <f>G782/SUMIF(B:B,B782,G:G)*100</f>
        <v>0.12351096159784181</v>
      </c>
      <c r="Q782">
        <f>VLOOKUP(C782, Categories_Pivot_Table!A:B, 2, FALSE)</f>
        <v>23.063808900523561</v>
      </c>
      <c r="T782">
        <f t="shared" si="13"/>
        <v>2024</v>
      </c>
    </row>
    <row r="783" spans="1:20" x14ac:dyDescent="0.2">
      <c r="A783" t="s">
        <v>1017</v>
      </c>
      <c r="B783" t="s">
        <v>44</v>
      </c>
      <c r="C783" t="s">
        <v>27</v>
      </c>
      <c r="D783" t="s">
        <v>583</v>
      </c>
      <c r="E783">
        <v>12.5</v>
      </c>
      <c r="F783">
        <v>1</v>
      </c>
      <c r="G783">
        <v>12.5</v>
      </c>
      <c r="H783" t="s">
        <v>29</v>
      </c>
      <c r="I783" t="s">
        <v>46</v>
      </c>
      <c r="J783" s="1">
        <v>45641</v>
      </c>
      <c r="K783" t="b">
        <v>1</v>
      </c>
      <c r="L783" t="s">
        <v>24</v>
      </c>
      <c r="M783">
        <v>12</v>
      </c>
      <c r="N783">
        <f>G783/SUMIF(B:B,B783,G:G)*100</f>
        <v>2.0594946823847302E-2</v>
      </c>
      <c r="Q783">
        <f>VLOOKUP(C783, Categories_Pivot_Table!A:B, 2, FALSE)</f>
        <v>25.013711734693878</v>
      </c>
      <c r="T783">
        <f t="shared" si="13"/>
        <v>2024</v>
      </c>
    </row>
    <row r="784" spans="1:20" x14ac:dyDescent="0.2">
      <c r="A784" t="s">
        <v>1018</v>
      </c>
      <c r="B784" t="s">
        <v>44</v>
      </c>
      <c r="C784" t="s">
        <v>15</v>
      </c>
      <c r="D784" t="s">
        <v>177</v>
      </c>
      <c r="E784">
        <v>5</v>
      </c>
      <c r="F784">
        <v>9</v>
      </c>
      <c r="G784">
        <v>45</v>
      </c>
      <c r="H784" t="s">
        <v>29</v>
      </c>
      <c r="I784" t="s">
        <v>18</v>
      </c>
      <c r="J784" s="1">
        <v>44969</v>
      </c>
      <c r="K784" t="b">
        <v>1</v>
      </c>
      <c r="L784" t="s">
        <v>24</v>
      </c>
      <c r="M784">
        <v>2</v>
      </c>
      <c r="N784">
        <f>G784/SUMIF(B:B,B784,G:G)*100</f>
        <v>7.4141808565850287E-2</v>
      </c>
      <c r="Q784">
        <f>VLOOKUP(C784, Categories_Pivot_Table!A:B, 2, FALSE)</f>
        <v>23.063808900523561</v>
      </c>
      <c r="T784">
        <f t="shared" si="13"/>
        <v>2023</v>
      </c>
    </row>
    <row r="785" spans="1:20" x14ac:dyDescent="0.2">
      <c r="A785" t="s">
        <v>1019</v>
      </c>
      <c r="B785" t="s">
        <v>90</v>
      </c>
      <c r="C785" t="s">
        <v>135</v>
      </c>
      <c r="D785" t="s">
        <v>41</v>
      </c>
      <c r="E785">
        <v>23</v>
      </c>
      <c r="F785">
        <v>4</v>
      </c>
      <c r="G785">
        <v>44</v>
      </c>
      <c r="H785" t="s">
        <v>17</v>
      </c>
      <c r="I785" t="s">
        <v>18</v>
      </c>
      <c r="J785" s="1">
        <v>44961</v>
      </c>
      <c r="K785" t="b">
        <v>0</v>
      </c>
      <c r="L785" t="s">
        <v>35</v>
      </c>
      <c r="M785">
        <v>2</v>
      </c>
      <c r="N785">
        <f>G785/SUMIF(B:B,B785,G:G)*100</f>
        <v>7.439721348618579E-2</v>
      </c>
      <c r="Q785">
        <f>VLOOKUP(C785, Categories_Pivot_Table!A:B, 2, FALSE)</f>
        <v>23.146341463414632</v>
      </c>
      <c r="T785">
        <f t="shared" si="13"/>
        <v>2023</v>
      </c>
    </row>
    <row r="786" spans="1:20" x14ac:dyDescent="0.2">
      <c r="A786" t="s">
        <v>1020</v>
      </c>
      <c r="B786" t="s">
        <v>104</v>
      </c>
      <c r="C786" t="s">
        <v>135</v>
      </c>
      <c r="D786" t="s">
        <v>1021</v>
      </c>
      <c r="E786">
        <v>8</v>
      </c>
      <c r="F786">
        <v>5</v>
      </c>
      <c r="G786">
        <v>40</v>
      </c>
      <c r="H786" t="s">
        <v>17</v>
      </c>
      <c r="I786" t="s">
        <v>46</v>
      </c>
      <c r="J786" s="1">
        <v>44913</v>
      </c>
      <c r="K786" t="b">
        <v>1</v>
      </c>
      <c r="L786" t="s">
        <v>24</v>
      </c>
      <c r="M786">
        <v>12</v>
      </c>
      <c r="N786">
        <f>G786/SUMIF(B:B,B786,G:G)*100</f>
        <v>6.5005769262022006E-2</v>
      </c>
      <c r="Q786">
        <f>VLOOKUP(C786, Categories_Pivot_Table!A:B, 2, FALSE)</f>
        <v>23.146341463414632</v>
      </c>
      <c r="T786">
        <f t="shared" si="13"/>
        <v>2022</v>
      </c>
    </row>
    <row r="787" spans="1:20" x14ac:dyDescent="0.2">
      <c r="A787" t="s">
        <v>1022</v>
      </c>
      <c r="B787" t="s">
        <v>95</v>
      </c>
      <c r="C787" t="s">
        <v>15</v>
      </c>
      <c r="D787" t="s">
        <v>197</v>
      </c>
      <c r="E787">
        <v>41</v>
      </c>
      <c r="F787">
        <v>6</v>
      </c>
      <c r="G787">
        <v>246</v>
      </c>
      <c r="H787" t="s">
        <v>29</v>
      </c>
      <c r="I787" t="s">
        <v>18</v>
      </c>
      <c r="J787" s="1">
        <v>45198</v>
      </c>
      <c r="K787" t="b">
        <v>1</v>
      </c>
      <c r="L787" t="s">
        <v>65</v>
      </c>
      <c r="M787">
        <v>9</v>
      </c>
      <c r="N787">
        <f>G787/SUMIF(B:B,B787,G:G)*100</f>
        <v>0.36524799002249392</v>
      </c>
      <c r="Q787">
        <f>VLOOKUP(C787, Categories_Pivot_Table!A:B, 2, FALSE)</f>
        <v>23.063808900523561</v>
      </c>
      <c r="T787">
        <f t="shared" si="13"/>
        <v>2023</v>
      </c>
    </row>
    <row r="788" spans="1:20" x14ac:dyDescent="0.2">
      <c r="A788" t="s">
        <v>1023</v>
      </c>
      <c r="B788" t="s">
        <v>54</v>
      </c>
      <c r="C788" t="s">
        <v>15</v>
      </c>
      <c r="D788" t="s">
        <v>570</v>
      </c>
      <c r="E788">
        <v>6.5</v>
      </c>
      <c r="F788">
        <v>3</v>
      </c>
      <c r="G788">
        <v>19.5</v>
      </c>
      <c r="H788" t="s">
        <v>56</v>
      </c>
      <c r="I788" t="s">
        <v>18</v>
      </c>
      <c r="J788" s="1">
        <v>44593</v>
      </c>
      <c r="K788" t="b">
        <v>0</v>
      </c>
      <c r="L788" t="s">
        <v>49</v>
      </c>
      <c r="M788">
        <v>2</v>
      </c>
      <c r="N788">
        <f>G788/SUMIF(B:B,B788,G:G)*100</f>
        <v>3.4117451513852558E-2</v>
      </c>
      <c r="Q788">
        <f>VLOOKUP(C788, Categories_Pivot_Table!A:B, 2, FALSE)</f>
        <v>23.063808900523561</v>
      </c>
      <c r="T788">
        <f t="shared" si="13"/>
        <v>2022</v>
      </c>
    </row>
    <row r="789" spans="1:20" x14ac:dyDescent="0.2">
      <c r="A789" t="s">
        <v>1024</v>
      </c>
      <c r="B789" t="s">
        <v>95</v>
      </c>
      <c r="C789" t="s">
        <v>48</v>
      </c>
      <c r="D789" t="s">
        <v>151</v>
      </c>
      <c r="E789">
        <v>14</v>
      </c>
      <c r="F789">
        <v>8</v>
      </c>
      <c r="G789">
        <v>112</v>
      </c>
      <c r="H789" t="s">
        <v>29</v>
      </c>
      <c r="I789" t="s">
        <v>18</v>
      </c>
      <c r="J789" s="1">
        <v>45004</v>
      </c>
      <c r="K789" t="b">
        <v>0</v>
      </c>
      <c r="L789" t="s">
        <v>24</v>
      </c>
      <c r="M789">
        <v>3</v>
      </c>
      <c r="N789">
        <f>G789/SUMIF(B:B,B789,G:G)*100</f>
        <v>0.1662917678151192</v>
      </c>
      <c r="Q789">
        <f>VLOOKUP(C789, Categories_Pivot_Table!A:B, 2, FALSE)</f>
        <v>23.348837209302324</v>
      </c>
      <c r="T789">
        <f t="shared" si="13"/>
        <v>2023</v>
      </c>
    </row>
    <row r="790" spans="1:20" x14ac:dyDescent="0.2">
      <c r="A790" t="s">
        <v>1025</v>
      </c>
      <c r="B790" t="s">
        <v>32</v>
      </c>
      <c r="C790" t="s">
        <v>27</v>
      </c>
      <c r="D790" t="s">
        <v>231</v>
      </c>
      <c r="E790">
        <v>15.5</v>
      </c>
      <c r="F790">
        <v>10</v>
      </c>
      <c r="G790">
        <v>155</v>
      </c>
      <c r="H790" t="s">
        <v>56</v>
      </c>
      <c r="I790" t="s">
        <v>46</v>
      </c>
      <c r="J790" s="1">
        <v>45478</v>
      </c>
      <c r="K790" t="b">
        <v>0</v>
      </c>
      <c r="L790" t="s">
        <v>65</v>
      </c>
      <c r="M790">
        <v>7</v>
      </c>
      <c r="N790">
        <f>G790/SUMIF(B:B,B790,G:G)*100</f>
        <v>0.2643585042425276</v>
      </c>
      <c r="Q790">
        <f>VLOOKUP(C790, Categories_Pivot_Table!A:B, 2, FALSE)</f>
        <v>25.013711734693878</v>
      </c>
      <c r="T790">
        <f t="shared" si="13"/>
        <v>2024</v>
      </c>
    </row>
    <row r="791" spans="1:20" x14ac:dyDescent="0.2">
      <c r="A791" t="s">
        <v>1026</v>
      </c>
      <c r="B791" t="s">
        <v>51</v>
      </c>
      <c r="C791" t="s">
        <v>15</v>
      </c>
      <c r="D791" t="s">
        <v>511</v>
      </c>
      <c r="E791">
        <v>15.5</v>
      </c>
      <c r="F791">
        <v>9</v>
      </c>
      <c r="G791">
        <v>139.5</v>
      </c>
      <c r="H791" t="s">
        <v>17</v>
      </c>
      <c r="I791" t="s">
        <v>18</v>
      </c>
      <c r="J791" s="1">
        <v>45546</v>
      </c>
      <c r="K791" t="b">
        <v>1</v>
      </c>
      <c r="L791" t="s">
        <v>30</v>
      </c>
      <c r="M791">
        <v>9</v>
      </c>
      <c r="N791">
        <f>G791/SUMIF(B:B,B791,G:G)*100</f>
        <v>0.21625560016742371</v>
      </c>
      <c r="Q791">
        <f>VLOOKUP(C791, Categories_Pivot_Table!A:B, 2, FALSE)</f>
        <v>23.063808900523561</v>
      </c>
      <c r="T791">
        <f t="shared" si="13"/>
        <v>2024</v>
      </c>
    </row>
    <row r="792" spans="1:20" x14ac:dyDescent="0.2">
      <c r="A792" t="s">
        <v>1027</v>
      </c>
      <c r="B792" t="s">
        <v>87</v>
      </c>
      <c r="C792" t="s">
        <v>27</v>
      </c>
      <c r="D792" t="s">
        <v>278</v>
      </c>
      <c r="E792">
        <v>30.5</v>
      </c>
      <c r="F792">
        <v>8</v>
      </c>
      <c r="G792">
        <v>244</v>
      </c>
      <c r="H792" t="s">
        <v>17</v>
      </c>
      <c r="I792" t="s">
        <v>18</v>
      </c>
      <c r="J792" s="1">
        <v>45024</v>
      </c>
      <c r="K792" t="b">
        <v>0</v>
      </c>
      <c r="L792" t="s">
        <v>35</v>
      </c>
      <c r="M792">
        <v>4</v>
      </c>
      <c r="N792">
        <f>G792/SUMIF(B:B,B792,G:G)*100</f>
        <v>0.37517105647554472</v>
      </c>
      <c r="Q792">
        <f>VLOOKUP(C792, Categories_Pivot_Table!A:B, 2, FALSE)</f>
        <v>25.013711734693878</v>
      </c>
      <c r="T792">
        <f t="shared" si="13"/>
        <v>2023</v>
      </c>
    </row>
    <row r="793" spans="1:20" x14ac:dyDescent="0.2">
      <c r="A793" t="s">
        <v>1028</v>
      </c>
      <c r="B793" t="s">
        <v>84</v>
      </c>
      <c r="C793" t="s">
        <v>27</v>
      </c>
      <c r="D793" t="s">
        <v>167</v>
      </c>
      <c r="E793">
        <v>6.5</v>
      </c>
      <c r="F793">
        <v>1</v>
      </c>
      <c r="G793">
        <v>6.5</v>
      </c>
      <c r="H793" t="s">
        <v>29</v>
      </c>
      <c r="I793" t="s">
        <v>18</v>
      </c>
      <c r="J793" s="1">
        <v>45662</v>
      </c>
      <c r="K793" t="b">
        <v>0</v>
      </c>
      <c r="L793" t="s">
        <v>24</v>
      </c>
      <c r="M793">
        <v>1</v>
      </c>
      <c r="N793">
        <f>G793/SUMIF(B:B,B793,G:G)*100</f>
        <v>1.0523333468247865E-2</v>
      </c>
      <c r="Q793">
        <f>VLOOKUP(C793, Categories_Pivot_Table!A:B, 2, FALSE)</f>
        <v>25.013711734693878</v>
      </c>
      <c r="T793">
        <f t="shared" si="13"/>
        <v>2025</v>
      </c>
    </row>
    <row r="794" spans="1:20" x14ac:dyDescent="0.2">
      <c r="A794" t="s">
        <v>1029</v>
      </c>
      <c r="B794" t="s">
        <v>71</v>
      </c>
      <c r="C794" t="s">
        <v>15</v>
      </c>
      <c r="D794" t="s">
        <v>41</v>
      </c>
      <c r="E794">
        <v>23</v>
      </c>
      <c r="F794">
        <v>4</v>
      </c>
      <c r="G794">
        <v>164</v>
      </c>
      <c r="H794" t="s">
        <v>29</v>
      </c>
      <c r="I794" t="s">
        <v>46</v>
      </c>
      <c r="J794" s="1">
        <v>45225</v>
      </c>
      <c r="K794" t="b">
        <v>0</v>
      </c>
      <c r="L794" t="s">
        <v>42</v>
      </c>
      <c r="M794">
        <v>10</v>
      </c>
      <c r="N794">
        <f>G794/SUMIF(B:B,B794,G:G)*100</f>
        <v>0.25983285142789242</v>
      </c>
      <c r="Q794">
        <f>VLOOKUP(C794, Categories_Pivot_Table!A:B, 2, FALSE)</f>
        <v>23.063808900523561</v>
      </c>
      <c r="T794">
        <f t="shared" si="13"/>
        <v>2023</v>
      </c>
    </row>
    <row r="795" spans="1:20" x14ac:dyDescent="0.2">
      <c r="A795" t="s">
        <v>1030</v>
      </c>
      <c r="B795" t="s">
        <v>118</v>
      </c>
      <c r="C795" t="s">
        <v>48</v>
      </c>
      <c r="D795" t="s">
        <v>1031</v>
      </c>
      <c r="E795">
        <v>32</v>
      </c>
      <c r="F795">
        <v>3</v>
      </c>
      <c r="G795">
        <v>96</v>
      </c>
      <c r="H795" t="s">
        <v>56</v>
      </c>
      <c r="I795" t="s">
        <v>46</v>
      </c>
      <c r="J795" s="1">
        <v>45177</v>
      </c>
      <c r="K795" t="b">
        <v>1</v>
      </c>
      <c r="L795" t="s">
        <v>65</v>
      </c>
      <c r="M795">
        <v>9</v>
      </c>
      <c r="N795">
        <f>G795/SUMIF(B:B,B795,G:G)*100</f>
        <v>0.15790252808526736</v>
      </c>
      <c r="Q795">
        <f>VLOOKUP(C795, Categories_Pivot_Table!A:B, 2, FALSE)</f>
        <v>23.348837209302324</v>
      </c>
      <c r="T795">
        <f t="shared" si="13"/>
        <v>2023</v>
      </c>
    </row>
    <row r="796" spans="1:20" x14ac:dyDescent="0.2">
      <c r="A796" t="s">
        <v>1032</v>
      </c>
      <c r="B796" t="s">
        <v>32</v>
      </c>
      <c r="C796" t="s">
        <v>38</v>
      </c>
      <c r="D796" t="s">
        <v>39</v>
      </c>
      <c r="E796">
        <v>12.5</v>
      </c>
      <c r="F796">
        <v>4</v>
      </c>
      <c r="G796">
        <v>50</v>
      </c>
      <c r="H796" t="s">
        <v>17</v>
      </c>
      <c r="I796" t="s">
        <v>18</v>
      </c>
      <c r="J796" s="1">
        <v>45417</v>
      </c>
      <c r="K796" t="b">
        <v>1</v>
      </c>
      <c r="L796" t="s">
        <v>24</v>
      </c>
      <c r="M796">
        <v>5</v>
      </c>
      <c r="N796">
        <f>G796/SUMIF(B:B,B796,G:G)*100</f>
        <v>8.5276936852428251E-2</v>
      </c>
      <c r="Q796">
        <f>VLOOKUP(C796, Categories_Pivot_Table!A:B, 2, FALSE)</f>
        <v>23.088790931989923</v>
      </c>
      <c r="T796">
        <f t="shared" si="13"/>
        <v>2024</v>
      </c>
    </row>
    <row r="797" spans="1:20" x14ac:dyDescent="0.2">
      <c r="A797" t="s">
        <v>1033</v>
      </c>
      <c r="B797" t="s">
        <v>121</v>
      </c>
      <c r="C797" t="s">
        <v>22</v>
      </c>
      <c r="D797" t="s">
        <v>272</v>
      </c>
      <c r="E797">
        <v>5</v>
      </c>
      <c r="F797">
        <v>7</v>
      </c>
      <c r="G797">
        <v>35</v>
      </c>
      <c r="H797" t="s">
        <v>56</v>
      </c>
      <c r="I797" t="s">
        <v>46</v>
      </c>
      <c r="J797" s="1">
        <v>45074</v>
      </c>
      <c r="K797" t="b">
        <v>1</v>
      </c>
      <c r="L797" t="s">
        <v>24</v>
      </c>
      <c r="M797">
        <v>5</v>
      </c>
      <c r="N797">
        <f>G797/SUMIF(B:B,B797,G:G)*100</f>
        <v>5.3377662210902774E-2</v>
      </c>
      <c r="Q797">
        <f>VLOOKUP(C797, Categories_Pivot_Table!A:B, 2, FALSE)</f>
        <v>21.505681818181817</v>
      </c>
      <c r="T797">
        <f t="shared" si="13"/>
        <v>2023</v>
      </c>
    </row>
    <row r="798" spans="1:20" x14ac:dyDescent="0.2">
      <c r="A798" t="s">
        <v>1034</v>
      </c>
      <c r="B798" t="s">
        <v>21</v>
      </c>
      <c r="C798" t="s">
        <v>48</v>
      </c>
      <c r="D798" t="s">
        <v>201</v>
      </c>
      <c r="E798">
        <v>35</v>
      </c>
      <c r="F798">
        <v>2</v>
      </c>
      <c r="G798">
        <v>70</v>
      </c>
      <c r="H798" t="s">
        <v>17</v>
      </c>
      <c r="I798" t="s">
        <v>18</v>
      </c>
      <c r="J798" s="1">
        <v>44706</v>
      </c>
      <c r="K798" t="b">
        <v>1</v>
      </c>
      <c r="L798" t="s">
        <v>30</v>
      </c>
      <c r="M798">
        <v>5</v>
      </c>
      <c r="N798">
        <f>G798/SUMIF(B:B,B798,G:G)*100</f>
        <v>0.1133924594014498</v>
      </c>
      <c r="Q798">
        <f>VLOOKUP(C798, Categories_Pivot_Table!A:B, 2, FALSE)</f>
        <v>23.348837209302324</v>
      </c>
      <c r="T798">
        <f t="shared" si="13"/>
        <v>2022</v>
      </c>
    </row>
    <row r="799" spans="1:20" x14ac:dyDescent="0.2">
      <c r="A799" t="s">
        <v>1035</v>
      </c>
      <c r="B799" t="s">
        <v>21</v>
      </c>
      <c r="C799" t="s">
        <v>22</v>
      </c>
      <c r="D799" t="s">
        <v>527</v>
      </c>
      <c r="E799">
        <v>23</v>
      </c>
      <c r="F799">
        <v>1</v>
      </c>
      <c r="G799">
        <v>23</v>
      </c>
      <c r="H799" t="s">
        <v>29</v>
      </c>
      <c r="I799" t="s">
        <v>18</v>
      </c>
      <c r="J799" s="1">
        <v>45118</v>
      </c>
      <c r="K799" t="b">
        <v>1</v>
      </c>
      <c r="L799" t="s">
        <v>49</v>
      </c>
      <c r="M799">
        <v>7</v>
      </c>
      <c r="N799">
        <f>G799/SUMIF(B:B,B799,G:G)*100</f>
        <v>3.7257522374762077E-2</v>
      </c>
      <c r="Q799">
        <f>VLOOKUP(C799, Categories_Pivot_Table!A:B, 2, FALSE)</f>
        <v>21.505681818181817</v>
      </c>
      <c r="T799">
        <f t="shared" si="13"/>
        <v>2023</v>
      </c>
    </row>
    <row r="800" spans="1:20" x14ac:dyDescent="0.2">
      <c r="A800" t="s">
        <v>1036</v>
      </c>
      <c r="B800" t="s">
        <v>47</v>
      </c>
      <c r="C800" t="s">
        <v>22</v>
      </c>
      <c r="D800" t="s">
        <v>283</v>
      </c>
      <c r="E800">
        <v>8</v>
      </c>
      <c r="F800">
        <v>6</v>
      </c>
      <c r="G800">
        <v>48</v>
      </c>
      <c r="H800" t="s">
        <v>56</v>
      </c>
      <c r="I800" t="s">
        <v>46</v>
      </c>
      <c r="J800" s="1">
        <v>44713</v>
      </c>
      <c r="K800" t="b">
        <v>0</v>
      </c>
      <c r="L800" t="s">
        <v>30</v>
      </c>
      <c r="M800">
        <v>6</v>
      </c>
      <c r="N800">
        <f>G800/SUMIF(B:B,B800,G:G)*100</f>
        <v>7.627159042155944E-2</v>
      </c>
      <c r="Q800">
        <f>VLOOKUP(C800, Categories_Pivot_Table!A:B, 2, FALSE)</f>
        <v>21.505681818181817</v>
      </c>
      <c r="T800">
        <f t="shared" si="13"/>
        <v>2022</v>
      </c>
    </row>
    <row r="801" spans="1:20" x14ac:dyDescent="0.2">
      <c r="A801" t="s">
        <v>1037</v>
      </c>
      <c r="B801" t="s">
        <v>104</v>
      </c>
      <c r="C801" t="s">
        <v>135</v>
      </c>
      <c r="D801" t="s">
        <v>233</v>
      </c>
      <c r="E801">
        <v>18.5</v>
      </c>
      <c r="F801">
        <v>5</v>
      </c>
      <c r="G801">
        <v>92.5</v>
      </c>
      <c r="H801" t="s">
        <v>29</v>
      </c>
      <c r="I801" t="s">
        <v>18</v>
      </c>
      <c r="J801" s="1">
        <v>45621</v>
      </c>
      <c r="K801" t="b">
        <v>1</v>
      </c>
      <c r="L801" t="s">
        <v>19</v>
      </c>
      <c r="M801">
        <v>11</v>
      </c>
      <c r="N801">
        <f>G801/SUMIF(B:B,B801,G:G)*100</f>
        <v>0.15032584141842589</v>
      </c>
      <c r="Q801">
        <f>VLOOKUP(C801, Categories_Pivot_Table!A:B, 2, FALSE)</f>
        <v>23.146341463414632</v>
      </c>
      <c r="T801">
        <f t="shared" si="13"/>
        <v>2024</v>
      </c>
    </row>
    <row r="802" spans="1:20" x14ac:dyDescent="0.2">
      <c r="A802" t="s">
        <v>1038</v>
      </c>
      <c r="B802" t="s">
        <v>51</v>
      </c>
      <c r="C802" t="s">
        <v>135</v>
      </c>
      <c r="D802" t="s">
        <v>41</v>
      </c>
      <c r="E802">
        <v>23</v>
      </c>
      <c r="F802">
        <v>2</v>
      </c>
      <c r="G802">
        <v>46</v>
      </c>
      <c r="H802" t="s">
        <v>29</v>
      </c>
      <c r="I802" t="s">
        <v>46</v>
      </c>
      <c r="J802" s="1">
        <v>45365</v>
      </c>
      <c r="K802" t="b">
        <v>1</v>
      </c>
      <c r="L802" t="s">
        <v>42</v>
      </c>
      <c r="M802">
        <v>3</v>
      </c>
      <c r="N802">
        <f>G802/SUMIF(B:B,B802,G:G)*100</f>
        <v>7.131009037778846E-2</v>
      </c>
      <c r="Q802">
        <f>VLOOKUP(C802, Categories_Pivot_Table!A:B, 2, FALSE)</f>
        <v>23.146341463414632</v>
      </c>
      <c r="T802">
        <f t="shared" si="13"/>
        <v>2024</v>
      </c>
    </row>
    <row r="803" spans="1:20" x14ac:dyDescent="0.2">
      <c r="A803" t="s">
        <v>1039</v>
      </c>
      <c r="B803" t="s">
        <v>44</v>
      </c>
      <c r="C803" t="s">
        <v>135</v>
      </c>
      <c r="D803" t="s">
        <v>358</v>
      </c>
      <c r="E803">
        <v>32</v>
      </c>
      <c r="F803">
        <v>5</v>
      </c>
      <c r="G803">
        <v>160</v>
      </c>
      <c r="H803" t="s">
        <v>29</v>
      </c>
      <c r="I803" t="s">
        <v>46</v>
      </c>
      <c r="J803" s="1">
        <v>44645</v>
      </c>
      <c r="K803" t="b">
        <v>0</v>
      </c>
      <c r="L803" t="s">
        <v>65</v>
      </c>
      <c r="M803">
        <v>3</v>
      </c>
      <c r="N803">
        <f>G803/SUMIF(B:B,B803,G:G)*100</f>
        <v>0.26361531934524546</v>
      </c>
      <c r="Q803">
        <f>VLOOKUP(C803, Categories_Pivot_Table!A:B, 2, FALSE)</f>
        <v>23.146341463414632</v>
      </c>
      <c r="T803">
        <f t="shared" si="13"/>
        <v>2022</v>
      </c>
    </row>
    <row r="804" spans="1:20" x14ac:dyDescent="0.2">
      <c r="A804" t="s">
        <v>1040</v>
      </c>
      <c r="B804" t="s">
        <v>14</v>
      </c>
      <c r="C804" t="s">
        <v>15</v>
      </c>
      <c r="D804" t="s">
        <v>138</v>
      </c>
      <c r="E804">
        <v>20</v>
      </c>
      <c r="F804">
        <v>10</v>
      </c>
      <c r="G804">
        <v>200</v>
      </c>
      <c r="H804" t="s">
        <v>56</v>
      </c>
      <c r="I804" t="s">
        <v>46</v>
      </c>
      <c r="J804" s="1">
        <v>45635</v>
      </c>
      <c r="K804" t="b">
        <v>0</v>
      </c>
      <c r="L804" t="s">
        <v>19</v>
      </c>
      <c r="M804">
        <v>12</v>
      </c>
      <c r="N804">
        <f>G804/SUMIF(B:B,B804,G:G)*100</f>
        <v>0.32560827696240036</v>
      </c>
      <c r="Q804">
        <f>VLOOKUP(C804, Categories_Pivot_Table!A:B, 2, FALSE)</f>
        <v>23.063808900523561</v>
      </c>
      <c r="T804">
        <f t="shared" si="13"/>
        <v>2024</v>
      </c>
    </row>
    <row r="805" spans="1:20" x14ac:dyDescent="0.2">
      <c r="A805" t="s">
        <v>1041</v>
      </c>
      <c r="B805" t="s">
        <v>32</v>
      </c>
      <c r="C805" t="s">
        <v>74</v>
      </c>
      <c r="D805" t="s">
        <v>248</v>
      </c>
      <c r="E805">
        <v>15.5</v>
      </c>
      <c r="F805">
        <v>7</v>
      </c>
      <c r="G805">
        <v>108.5</v>
      </c>
      <c r="H805" t="s">
        <v>56</v>
      </c>
      <c r="I805" t="s">
        <v>46</v>
      </c>
      <c r="J805" s="1">
        <v>44681</v>
      </c>
      <c r="K805" t="b">
        <v>0</v>
      </c>
      <c r="L805" t="s">
        <v>35</v>
      </c>
      <c r="M805">
        <v>4</v>
      </c>
      <c r="N805">
        <f>G805/SUMIF(B:B,B805,G:G)*100</f>
        <v>0.18505095296976931</v>
      </c>
      <c r="Q805">
        <f>VLOOKUP(C805, Categories_Pivot_Table!A:B, 2, FALSE)</f>
        <v>24.317096165933375</v>
      </c>
      <c r="T805">
        <f t="shared" si="13"/>
        <v>2022</v>
      </c>
    </row>
    <row r="806" spans="1:20" x14ac:dyDescent="0.2">
      <c r="A806" t="s">
        <v>1042</v>
      </c>
      <c r="B806" t="s">
        <v>128</v>
      </c>
      <c r="C806" t="s">
        <v>22</v>
      </c>
      <c r="D806" t="s">
        <v>1043</v>
      </c>
      <c r="E806">
        <v>14</v>
      </c>
      <c r="F806">
        <v>7</v>
      </c>
      <c r="G806">
        <v>98</v>
      </c>
      <c r="H806" t="s">
        <v>56</v>
      </c>
      <c r="I806" t="s">
        <v>46</v>
      </c>
      <c r="J806" s="1">
        <v>45521</v>
      </c>
      <c r="K806" t="b">
        <v>0</v>
      </c>
      <c r="L806" t="s">
        <v>35</v>
      </c>
      <c r="M806">
        <v>8</v>
      </c>
      <c r="N806">
        <f>G806/SUMIF(B:B,B806,G:G)*100</f>
        <v>0.14316601414129609</v>
      </c>
      <c r="Q806">
        <f>VLOOKUP(C806, Categories_Pivot_Table!A:B, 2, FALSE)</f>
        <v>21.505681818181817</v>
      </c>
      <c r="T806">
        <f t="shared" si="13"/>
        <v>2024</v>
      </c>
    </row>
    <row r="807" spans="1:20" x14ac:dyDescent="0.2">
      <c r="A807" t="s">
        <v>1044</v>
      </c>
      <c r="B807" t="s">
        <v>121</v>
      </c>
      <c r="C807" t="s">
        <v>15</v>
      </c>
      <c r="D807" t="s">
        <v>564</v>
      </c>
      <c r="E807">
        <v>32</v>
      </c>
      <c r="F807">
        <v>10</v>
      </c>
      <c r="G807">
        <v>320</v>
      </c>
      <c r="H807" t="s">
        <v>29</v>
      </c>
      <c r="I807" t="s">
        <v>46</v>
      </c>
      <c r="J807" s="1">
        <v>45010</v>
      </c>
      <c r="K807" t="b">
        <v>1</v>
      </c>
      <c r="L807" t="s">
        <v>35</v>
      </c>
      <c r="M807">
        <v>3</v>
      </c>
      <c r="N807">
        <f>G807/SUMIF(B:B,B807,G:G)*100</f>
        <v>0.48802434021396823</v>
      </c>
      <c r="Q807">
        <f>VLOOKUP(C807, Categories_Pivot_Table!A:B, 2, FALSE)</f>
        <v>23.063808900523561</v>
      </c>
      <c r="T807">
        <f t="shared" si="13"/>
        <v>2023</v>
      </c>
    </row>
    <row r="808" spans="1:20" x14ac:dyDescent="0.2">
      <c r="A808" t="s">
        <v>1045</v>
      </c>
      <c r="B808" t="s">
        <v>32</v>
      </c>
      <c r="C808" t="s">
        <v>27</v>
      </c>
      <c r="D808" t="s">
        <v>305</v>
      </c>
      <c r="E808">
        <v>23</v>
      </c>
      <c r="F808">
        <v>10</v>
      </c>
      <c r="G808">
        <v>230</v>
      </c>
      <c r="H808" t="s">
        <v>56</v>
      </c>
      <c r="I808" t="s">
        <v>18</v>
      </c>
      <c r="J808" s="1">
        <v>45031</v>
      </c>
      <c r="K808" t="b">
        <v>0</v>
      </c>
      <c r="L808" t="s">
        <v>35</v>
      </c>
      <c r="M808">
        <v>4</v>
      </c>
      <c r="N808">
        <f>G808/SUMIF(B:B,B808,G:G)*100</f>
        <v>0.39227390952117003</v>
      </c>
      <c r="Q808">
        <f>VLOOKUP(C808, Categories_Pivot_Table!A:B, 2, FALSE)</f>
        <v>25.013711734693878</v>
      </c>
      <c r="T808">
        <f t="shared" si="13"/>
        <v>2023</v>
      </c>
    </row>
    <row r="809" spans="1:20" x14ac:dyDescent="0.2">
      <c r="A809" t="s">
        <v>1046</v>
      </c>
      <c r="B809" t="s">
        <v>51</v>
      </c>
      <c r="C809" t="s">
        <v>27</v>
      </c>
      <c r="D809" t="s">
        <v>583</v>
      </c>
      <c r="E809">
        <v>12.5</v>
      </c>
      <c r="F809">
        <v>9</v>
      </c>
      <c r="G809">
        <v>112.5</v>
      </c>
      <c r="H809" t="s">
        <v>56</v>
      </c>
      <c r="I809" t="s">
        <v>46</v>
      </c>
      <c r="J809" s="1">
        <v>44817</v>
      </c>
      <c r="K809" t="b">
        <v>0</v>
      </c>
      <c r="L809" t="s">
        <v>49</v>
      </c>
      <c r="M809">
        <v>9</v>
      </c>
      <c r="N809">
        <f>G809/SUMIF(B:B,B809,G:G)*100</f>
        <v>0.17439967755437394</v>
      </c>
      <c r="Q809">
        <f>VLOOKUP(C809, Categories_Pivot_Table!A:B, 2, FALSE)</f>
        <v>25.013711734693878</v>
      </c>
      <c r="T809">
        <f t="shared" si="13"/>
        <v>2022</v>
      </c>
    </row>
    <row r="810" spans="1:20" x14ac:dyDescent="0.2">
      <c r="A810" t="s">
        <v>1047</v>
      </c>
      <c r="B810" t="s">
        <v>118</v>
      </c>
      <c r="C810" t="s">
        <v>15</v>
      </c>
      <c r="D810" t="s">
        <v>177</v>
      </c>
      <c r="E810">
        <v>5</v>
      </c>
      <c r="F810">
        <v>4</v>
      </c>
      <c r="G810">
        <v>20</v>
      </c>
      <c r="H810" t="s">
        <v>56</v>
      </c>
      <c r="I810" t="s">
        <v>46</v>
      </c>
      <c r="J810" s="1">
        <v>45661</v>
      </c>
      <c r="K810" t="b">
        <v>0</v>
      </c>
      <c r="L810" t="s">
        <v>35</v>
      </c>
      <c r="M810">
        <v>1</v>
      </c>
      <c r="N810">
        <f>G810/SUMIF(B:B,B810,G:G)*100</f>
        <v>3.2896360017764033E-2</v>
      </c>
      <c r="Q810">
        <f>VLOOKUP(C810, Categories_Pivot_Table!A:B, 2, FALSE)</f>
        <v>23.063808900523561</v>
      </c>
      <c r="T810">
        <f t="shared" si="13"/>
        <v>2025</v>
      </c>
    </row>
    <row r="811" spans="1:20" x14ac:dyDescent="0.2">
      <c r="A811" t="s">
        <v>1048</v>
      </c>
      <c r="B811" t="s">
        <v>37</v>
      </c>
      <c r="C811" t="s">
        <v>74</v>
      </c>
      <c r="D811" t="s">
        <v>75</v>
      </c>
      <c r="E811">
        <v>23</v>
      </c>
      <c r="F811">
        <v>5</v>
      </c>
      <c r="G811">
        <v>115</v>
      </c>
      <c r="H811" t="s">
        <v>56</v>
      </c>
      <c r="I811" t="s">
        <v>46</v>
      </c>
      <c r="J811" s="1">
        <v>45300</v>
      </c>
      <c r="K811" t="b">
        <v>0</v>
      </c>
      <c r="L811" t="s">
        <v>49</v>
      </c>
      <c r="M811">
        <v>1</v>
      </c>
      <c r="N811">
        <f>G811/SUMIF(B:B,B811,G:G)*100</f>
        <v>0.17170714227056566</v>
      </c>
      <c r="Q811">
        <f>VLOOKUP(C811, Categories_Pivot_Table!A:B, 2, FALSE)</f>
        <v>24.317096165933375</v>
      </c>
      <c r="T811">
        <f t="shared" si="13"/>
        <v>2024</v>
      </c>
    </row>
    <row r="812" spans="1:20" x14ac:dyDescent="0.2">
      <c r="A812" t="s">
        <v>1049</v>
      </c>
      <c r="B812" t="s">
        <v>44</v>
      </c>
      <c r="C812" t="s">
        <v>33</v>
      </c>
      <c r="D812" t="s">
        <v>209</v>
      </c>
      <c r="E812">
        <v>24.5</v>
      </c>
      <c r="F812">
        <v>5</v>
      </c>
      <c r="G812">
        <v>122.5</v>
      </c>
      <c r="H812" t="s">
        <v>29</v>
      </c>
      <c r="I812" t="s">
        <v>18</v>
      </c>
      <c r="J812" s="1">
        <v>44714</v>
      </c>
      <c r="K812" t="b">
        <v>1</v>
      </c>
      <c r="L812" t="s">
        <v>42</v>
      </c>
      <c r="M812">
        <v>6</v>
      </c>
      <c r="N812">
        <f>G812/SUMIF(B:B,B812,G:G)*100</f>
        <v>0.20183047887370356</v>
      </c>
      <c r="Q812">
        <f>VLOOKUP(C812, Categories_Pivot_Table!A:B, 2, FALSE)</f>
        <v>23.300574345883856</v>
      </c>
      <c r="T812">
        <f t="shared" si="13"/>
        <v>2022</v>
      </c>
    </row>
    <row r="813" spans="1:20" x14ac:dyDescent="0.2">
      <c r="A813" t="s">
        <v>1050</v>
      </c>
      <c r="B813" t="s">
        <v>90</v>
      </c>
      <c r="C813" t="s">
        <v>74</v>
      </c>
      <c r="D813" t="s">
        <v>346</v>
      </c>
      <c r="E813">
        <v>27.5</v>
      </c>
      <c r="F813">
        <v>7</v>
      </c>
      <c r="G813">
        <v>192.5</v>
      </c>
      <c r="H813" t="s">
        <v>29</v>
      </c>
      <c r="I813" t="s">
        <v>18</v>
      </c>
      <c r="J813" s="1">
        <v>45357</v>
      </c>
      <c r="K813" t="b">
        <v>1</v>
      </c>
      <c r="L813" t="s">
        <v>30</v>
      </c>
      <c r="M813">
        <v>3</v>
      </c>
      <c r="N813">
        <f>G813/SUMIF(B:B,B813,G:G)*100</f>
        <v>0.32548780900206281</v>
      </c>
      <c r="Q813">
        <f>VLOOKUP(C813, Categories_Pivot_Table!A:B, 2, FALSE)</f>
        <v>24.317096165933375</v>
      </c>
      <c r="T813">
        <f t="shared" si="13"/>
        <v>2024</v>
      </c>
    </row>
    <row r="814" spans="1:20" x14ac:dyDescent="0.2">
      <c r="A814" t="s">
        <v>1051</v>
      </c>
      <c r="B814" t="s">
        <v>54</v>
      </c>
      <c r="C814" t="s">
        <v>74</v>
      </c>
      <c r="D814" t="s">
        <v>626</v>
      </c>
      <c r="E814">
        <v>26</v>
      </c>
      <c r="F814">
        <v>9</v>
      </c>
      <c r="G814">
        <v>234</v>
      </c>
      <c r="H814" t="s">
        <v>17</v>
      </c>
      <c r="I814" t="s">
        <v>18</v>
      </c>
      <c r="J814" s="1">
        <v>45182</v>
      </c>
      <c r="K814" t="b">
        <v>0</v>
      </c>
      <c r="L814" t="s">
        <v>30</v>
      </c>
      <c r="M814">
        <v>9</v>
      </c>
      <c r="N814">
        <f>G814/SUMIF(B:B,B814,G:G)*100</f>
        <v>0.40940941816623072</v>
      </c>
      <c r="Q814">
        <f>VLOOKUP(C814, Categories_Pivot_Table!A:B, 2, FALSE)</f>
        <v>24.317096165933375</v>
      </c>
      <c r="T814">
        <f t="shared" si="13"/>
        <v>2023</v>
      </c>
    </row>
    <row r="815" spans="1:20" x14ac:dyDescent="0.2">
      <c r="A815" t="s">
        <v>1052</v>
      </c>
      <c r="B815" t="s">
        <v>118</v>
      </c>
      <c r="C815" t="s">
        <v>135</v>
      </c>
      <c r="D815" t="s">
        <v>292</v>
      </c>
      <c r="E815">
        <v>12.5</v>
      </c>
      <c r="F815">
        <v>2</v>
      </c>
      <c r="G815">
        <v>25</v>
      </c>
      <c r="H815" t="s">
        <v>29</v>
      </c>
      <c r="I815" t="s">
        <v>18</v>
      </c>
      <c r="J815" s="1">
        <v>44921</v>
      </c>
      <c r="K815" t="b">
        <v>1</v>
      </c>
      <c r="L815" t="s">
        <v>19</v>
      </c>
      <c r="M815">
        <v>12</v>
      </c>
      <c r="N815">
        <f>G815/SUMIF(B:B,B815,G:G)*100</f>
        <v>4.1120450022205046E-2</v>
      </c>
      <c r="Q815">
        <f>VLOOKUP(C815, Categories_Pivot_Table!A:B, 2, FALSE)</f>
        <v>23.146341463414632</v>
      </c>
      <c r="T815">
        <f t="shared" si="13"/>
        <v>2022</v>
      </c>
    </row>
    <row r="816" spans="1:20" x14ac:dyDescent="0.2">
      <c r="A816" t="s">
        <v>1053</v>
      </c>
      <c r="B816" t="s">
        <v>118</v>
      </c>
      <c r="C816" t="s">
        <v>38</v>
      </c>
      <c r="D816" t="s">
        <v>41</v>
      </c>
      <c r="E816">
        <v>23</v>
      </c>
      <c r="F816">
        <v>9</v>
      </c>
      <c r="G816">
        <v>207</v>
      </c>
      <c r="H816" t="s">
        <v>56</v>
      </c>
      <c r="I816" t="s">
        <v>46</v>
      </c>
      <c r="J816" s="1">
        <v>45184</v>
      </c>
      <c r="K816" t="b">
        <v>1</v>
      </c>
      <c r="L816" t="s">
        <v>65</v>
      </c>
      <c r="M816">
        <v>9</v>
      </c>
      <c r="N816">
        <f>G816/SUMIF(B:B,B816,G:G)*100</f>
        <v>0.34047732618385773</v>
      </c>
      <c r="Q816">
        <f>VLOOKUP(C816, Categories_Pivot_Table!A:B, 2, FALSE)</f>
        <v>23.088790931989923</v>
      </c>
      <c r="T816">
        <f t="shared" si="13"/>
        <v>2023</v>
      </c>
    </row>
    <row r="817" spans="1:20" x14ac:dyDescent="0.2">
      <c r="A817" t="s">
        <v>1054</v>
      </c>
      <c r="B817" t="s">
        <v>90</v>
      </c>
      <c r="C817" t="s">
        <v>33</v>
      </c>
      <c r="D817" t="s">
        <v>1055</v>
      </c>
      <c r="E817">
        <v>17</v>
      </c>
      <c r="F817">
        <v>7</v>
      </c>
      <c r="G817">
        <v>119</v>
      </c>
      <c r="H817" t="s">
        <v>17</v>
      </c>
      <c r="I817" t="s">
        <v>18</v>
      </c>
      <c r="J817" s="1">
        <v>45435</v>
      </c>
      <c r="K817" t="b">
        <v>0</v>
      </c>
      <c r="L817" t="s">
        <v>42</v>
      </c>
      <c r="M817">
        <v>5</v>
      </c>
      <c r="N817">
        <f>G817/SUMIF(B:B,B817,G:G)*100</f>
        <v>0.20121064556491158</v>
      </c>
      <c r="Q817">
        <f>VLOOKUP(C817, Categories_Pivot_Table!A:B, 2, FALSE)</f>
        <v>23.300574345883856</v>
      </c>
      <c r="T817">
        <f t="shared" si="13"/>
        <v>2024</v>
      </c>
    </row>
    <row r="818" spans="1:20" x14ac:dyDescent="0.2">
      <c r="A818" t="s">
        <v>1056</v>
      </c>
      <c r="B818" t="s">
        <v>113</v>
      </c>
      <c r="C818" t="s">
        <v>48</v>
      </c>
      <c r="D818" t="s">
        <v>579</v>
      </c>
      <c r="E818">
        <v>33.5</v>
      </c>
      <c r="F818">
        <v>8</v>
      </c>
      <c r="G818">
        <v>268</v>
      </c>
      <c r="H818" t="s">
        <v>29</v>
      </c>
      <c r="I818" t="s">
        <v>18</v>
      </c>
      <c r="J818" s="1">
        <v>44655</v>
      </c>
      <c r="K818" t="b">
        <v>0</v>
      </c>
      <c r="L818" t="s">
        <v>19</v>
      </c>
      <c r="M818">
        <v>4</v>
      </c>
      <c r="N818">
        <f>G818/SUMIF(B:B,B818,G:G)*100</f>
        <v>0.44127574794592722</v>
      </c>
      <c r="Q818">
        <f>VLOOKUP(C818, Categories_Pivot_Table!A:B, 2, FALSE)</f>
        <v>23.348837209302324</v>
      </c>
      <c r="T818">
        <f t="shared" si="13"/>
        <v>2022</v>
      </c>
    </row>
    <row r="819" spans="1:20" x14ac:dyDescent="0.2">
      <c r="A819" t="s">
        <v>1057</v>
      </c>
      <c r="B819" t="s">
        <v>73</v>
      </c>
      <c r="C819" t="s">
        <v>38</v>
      </c>
      <c r="D819" t="s">
        <v>241</v>
      </c>
      <c r="E819">
        <v>17</v>
      </c>
      <c r="F819">
        <v>7</v>
      </c>
      <c r="G819">
        <v>119</v>
      </c>
      <c r="H819" t="s">
        <v>17</v>
      </c>
      <c r="I819" t="s">
        <v>46</v>
      </c>
      <c r="J819" s="1">
        <v>44590</v>
      </c>
      <c r="K819" t="b">
        <v>0</v>
      </c>
      <c r="L819" t="s">
        <v>35</v>
      </c>
      <c r="M819">
        <v>1</v>
      </c>
      <c r="N819">
        <f>G819/SUMIF(B:B,B819,G:G)*100</f>
        <v>0.20558180514645544</v>
      </c>
      <c r="Q819">
        <f>VLOOKUP(C819, Categories_Pivot_Table!A:B, 2, FALSE)</f>
        <v>23.088790931989923</v>
      </c>
      <c r="T819">
        <f t="shared" si="13"/>
        <v>2022</v>
      </c>
    </row>
    <row r="820" spans="1:20" x14ac:dyDescent="0.2">
      <c r="A820" t="s">
        <v>1058</v>
      </c>
      <c r="B820" t="s">
        <v>73</v>
      </c>
      <c r="C820" t="s">
        <v>74</v>
      </c>
      <c r="D820" t="s">
        <v>355</v>
      </c>
      <c r="E820">
        <v>5</v>
      </c>
      <c r="F820">
        <v>10</v>
      </c>
      <c r="G820">
        <v>50</v>
      </c>
      <c r="H820" t="s">
        <v>56</v>
      </c>
      <c r="I820" t="s">
        <v>46</v>
      </c>
      <c r="J820" s="1">
        <v>44803</v>
      </c>
      <c r="K820" t="b">
        <v>1</v>
      </c>
      <c r="L820" t="s">
        <v>49</v>
      </c>
      <c r="M820">
        <v>8</v>
      </c>
      <c r="N820">
        <f>G820/SUMIF(B:B,B820,G:G)*100</f>
        <v>8.6378909725401437E-2</v>
      </c>
      <c r="Q820">
        <f>VLOOKUP(C820, Categories_Pivot_Table!A:B, 2, FALSE)</f>
        <v>24.317096165933375</v>
      </c>
      <c r="T820">
        <f t="shared" si="13"/>
        <v>2022</v>
      </c>
    </row>
    <row r="821" spans="1:20" x14ac:dyDescent="0.2">
      <c r="A821" t="s">
        <v>1059</v>
      </c>
      <c r="B821" t="s">
        <v>26</v>
      </c>
      <c r="C821" t="s">
        <v>74</v>
      </c>
      <c r="D821" t="s">
        <v>349</v>
      </c>
      <c r="E821">
        <v>38</v>
      </c>
      <c r="F821">
        <v>1</v>
      </c>
      <c r="G821">
        <v>38</v>
      </c>
      <c r="H821" t="s">
        <v>29</v>
      </c>
      <c r="I821" t="s">
        <v>46</v>
      </c>
      <c r="J821" s="1">
        <v>45413</v>
      </c>
      <c r="K821" t="b">
        <v>0</v>
      </c>
      <c r="L821" t="s">
        <v>30</v>
      </c>
      <c r="M821">
        <v>5</v>
      </c>
      <c r="N821">
        <f>G821/SUMIF(B:B,B821,G:G)*100</f>
        <v>6.1244389288678647E-2</v>
      </c>
      <c r="Q821">
        <f>VLOOKUP(C821, Categories_Pivot_Table!A:B, 2, FALSE)</f>
        <v>24.317096165933375</v>
      </c>
      <c r="T821">
        <f t="shared" si="13"/>
        <v>2024</v>
      </c>
    </row>
    <row r="822" spans="1:20" x14ac:dyDescent="0.2">
      <c r="A822" t="s">
        <v>1060</v>
      </c>
      <c r="B822" t="s">
        <v>54</v>
      </c>
      <c r="C822" t="s">
        <v>48</v>
      </c>
      <c r="D822" t="s">
        <v>280</v>
      </c>
      <c r="E822">
        <v>5</v>
      </c>
      <c r="F822">
        <v>5</v>
      </c>
      <c r="G822">
        <v>25</v>
      </c>
      <c r="H822" t="s">
        <v>29</v>
      </c>
      <c r="I822" t="s">
        <v>18</v>
      </c>
      <c r="J822" s="1">
        <v>44632</v>
      </c>
      <c r="K822" t="b">
        <v>0</v>
      </c>
      <c r="L822" t="s">
        <v>35</v>
      </c>
      <c r="M822">
        <v>3</v>
      </c>
      <c r="N822">
        <f>G822/SUMIF(B:B,B822,G:G)*100</f>
        <v>4.3740322453657131E-2</v>
      </c>
      <c r="Q822">
        <f>VLOOKUP(C822, Categories_Pivot_Table!A:B, 2, FALSE)</f>
        <v>23.348837209302324</v>
      </c>
      <c r="T822">
        <f t="shared" si="13"/>
        <v>2022</v>
      </c>
    </row>
    <row r="823" spans="1:20" x14ac:dyDescent="0.2">
      <c r="A823" t="s">
        <v>1061</v>
      </c>
      <c r="B823" t="s">
        <v>84</v>
      </c>
      <c r="C823" t="s">
        <v>48</v>
      </c>
      <c r="D823" t="s">
        <v>280</v>
      </c>
      <c r="E823">
        <v>5</v>
      </c>
      <c r="F823">
        <v>3</v>
      </c>
      <c r="G823">
        <v>15</v>
      </c>
      <c r="H823" t="s">
        <v>17</v>
      </c>
      <c r="I823" t="s">
        <v>18</v>
      </c>
      <c r="J823" s="1">
        <v>44754</v>
      </c>
      <c r="K823" t="b">
        <v>1</v>
      </c>
      <c r="L823" t="s">
        <v>49</v>
      </c>
      <c r="M823">
        <v>7</v>
      </c>
      <c r="N823">
        <f>G823/SUMIF(B:B,B823,G:G)*100</f>
        <v>2.4284615695956614E-2</v>
      </c>
      <c r="Q823">
        <f>VLOOKUP(C823, Categories_Pivot_Table!A:B, 2, FALSE)</f>
        <v>23.348837209302324</v>
      </c>
      <c r="T823">
        <f t="shared" si="13"/>
        <v>2022</v>
      </c>
    </row>
    <row r="824" spans="1:20" x14ac:dyDescent="0.2">
      <c r="A824" t="s">
        <v>1062</v>
      </c>
      <c r="B824" t="s">
        <v>37</v>
      </c>
      <c r="C824" t="s">
        <v>27</v>
      </c>
      <c r="D824" t="s">
        <v>91</v>
      </c>
      <c r="E824">
        <v>33.5</v>
      </c>
      <c r="F824">
        <v>4</v>
      </c>
      <c r="G824">
        <v>134</v>
      </c>
      <c r="H824" t="s">
        <v>56</v>
      </c>
      <c r="I824" t="s">
        <v>46</v>
      </c>
      <c r="J824" s="1">
        <v>44880</v>
      </c>
      <c r="K824" t="b">
        <v>0</v>
      </c>
      <c r="L824" t="s">
        <v>49</v>
      </c>
      <c r="M824">
        <v>11</v>
      </c>
      <c r="N824">
        <f>G824/SUMIF(B:B,B824,G:G)*100</f>
        <v>0.20007614838483306</v>
      </c>
      <c r="Q824">
        <f>VLOOKUP(C824, Categories_Pivot_Table!A:B, 2, FALSE)</f>
        <v>25.013711734693878</v>
      </c>
      <c r="T824">
        <f t="shared" si="13"/>
        <v>2022</v>
      </c>
    </row>
    <row r="825" spans="1:20" x14ac:dyDescent="0.2">
      <c r="A825" t="s">
        <v>1063</v>
      </c>
      <c r="B825" t="s">
        <v>76</v>
      </c>
      <c r="C825" t="s">
        <v>27</v>
      </c>
      <c r="D825" t="s">
        <v>58</v>
      </c>
      <c r="E825">
        <v>8</v>
      </c>
      <c r="F825">
        <v>9</v>
      </c>
      <c r="G825">
        <v>72</v>
      </c>
      <c r="H825" t="s">
        <v>17</v>
      </c>
      <c r="I825" t="s">
        <v>46</v>
      </c>
      <c r="J825" s="1">
        <v>44922</v>
      </c>
      <c r="K825" t="b">
        <v>0</v>
      </c>
      <c r="L825" t="s">
        <v>49</v>
      </c>
      <c r="M825">
        <v>12</v>
      </c>
      <c r="N825">
        <f>G825/SUMIF(B:B,B825,G:G)*100</f>
        <v>0.12259179486306326</v>
      </c>
      <c r="Q825">
        <f>VLOOKUP(C825, Categories_Pivot_Table!A:B, 2, FALSE)</f>
        <v>25.013711734693878</v>
      </c>
      <c r="T825">
        <f t="shared" si="13"/>
        <v>2022</v>
      </c>
    </row>
    <row r="826" spans="1:20" x14ac:dyDescent="0.2">
      <c r="A826" t="s">
        <v>1064</v>
      </c>
      <c r="B826" t="s">
        <v>128</v>
      </c>
      <c r="C826" t="s">
        <v>74</v>
      </c>
      <c r="D826" t="s">
        <v>346</v>
      </c>
      <c r="E826">
        <v>27.5</v>
      </c>
      <c r="F826">
        <v>1</v>
      </c>
      <c r="G826">
        <v>27.5</v>
      </c>
      <c r="H826" t="s">
        <v>17</v>
      </c>
      <c r="I826" t="s">
        <v>18</v>
      </c>
      <c r="J826" s="1">
        <v>45549</v>
      </c>
      <c r="K826" t="b">
        <v>1</v>
      </c>
      <c r="L826" t="s">
        <v>35</v>
      </c>
      <c r="M826">
        <v>9</v>
      </c>
      <c r="N826">
        <f>G826/SUMIF(B:B,B826,G:G)*100</f>
        <v>4.0174136621282067E-2</v>
      </c>
      <c r="Q826">
        <f>VLOOKUP(C826, Categories_Pivot_Table!A:B, 2, FALSE)</f>
        <v>24.317096165933375</v>
      </c>
      <c r="T826">
        <f t="shared" si="13"/>
        <v>2024</v>
      </c>
    </row>
    <row r="827" spans="1:20" x14ac:dyDescent="0.2">
      <c r="A827" t="s">
        <v>1065</v>
      </c>
      <c r="B827" t="s">
        <v>128</v>
      </c>
      <c r="C827" t="s">
        <v>15</v>
      </c>
      <c r="D827" t="s">
        <v>41</v>
      </c>
      <c r="E827">
        <v>23</v>
      </c>
      <c r="F827">
        <v>1</v>
      </c>
      <c r="G827">
        <v>27.5</v>
      </c>
      <c r="H827" t="s">
        <v>17</v>
      </c>
      <c r="I827" t="s">
        <v>46</v>
      </c>
      <c r="J827" s="1">
        <v>45010</v>
      </c>
      <c r="K827" t="b">
        <v>1</v>
      </c>
      <c r="L827" t="s">
        <v>35</v>
      </c>
      <c r="M827">
        <v>3</v>
      </c>
      <c r="N827">
        <f>G827/SUMIF(B:B,B827,G:G)*100</f>
        <v>4.0174136621282067E-2</v>
      </c>
      <c r="Q827">
        <f>VLOOKUP(C827, Categories_Pivot_Table!A:B, 2, FALSE)</f>
        <v>23.063808900523561</v>
      </c>
      <c r="T827">
        <f t="shared" si="13"/>
        <v>2023</v>
      </c>
    </row>
    <row r="828" spans="1:20" x14ac:dyDescent="0.2">
      <c r="A828" t="s">
        <v>1066</v>
      </c>
      <c r="B828" t="s">
        <v>121</v>
      </c>
      <c r="C828" t="s">
        <v>27</v>
      </c>
      <c r="D828" t="s">
        <v>119</v>
      </c>
      <c r="E828">
        <v>38</v>
      </c>
      <c r="F828">
        <v>7</v>
      </c>
      <c r="G828">
        <v>266</v>
      </c>
      <c r="H828" t="s">
        <v>56</v>
      </c>
      <c r="I828" t="s">
        <v>18</v>
      </c>
      <c r="J828" s="1">
        <v>45432</v>
      </c>
      <c r="K828" t="b">
        <v>0</v>
      </c>
      <c r="L828" t="s">
        <v>19</v>
      </c>
      <c r="M828">
        <v>5</v>
      </c>
      <c r="N828">
        <f>G828/SUMIF(B:B,B828,G:G)*100</f>
        <v>0.40567023280286102</v>
      </c>
      <c r="Q828">
        <f>VLOOKUP(C828, Categories_Pivot_Table!A:B, 2, FALSE)</f>
        <v>25.013711734693878</v>
      </c>
      <c r="T828">
        <f t="shared" si="13"/>
        <v>2024</v>
      </c>
    </row>
    <row r="829" spans="1:20" x14ac:dyDescent="0.2">
      <c r="A829" t="s">
        <v>1067</v>
      </c>
      <c r="B829" t="s">
        <v>71</v>
      </c>
      <c r="C829" t="s">
        <v>15</v>
      </c>
      <c r="D829" t="s">
        <v>564</v>
      </c>
      <c r="E829">
        <v>32</v>
      </c>
      <c r="F829">
        <v>2</v>
      </c>
      <c r="G829">
        <v>64</v>
      </c>
      <c r="H829" t="s">
        <v>17</v>
      </c>
      <c r="I829" t="s">
        <v>46</v>
      </c>
      <c r="J829" s="1">
        <v>45320</v>
      </c>
      <c r="K829" t="b">
        <v>0</v>
      </c>
      <c r="L829" t="s">
        <v>19</v>
      </c>
      <c r="M829">
        <v>1</v>
      </c>
      <c r="N829">
        <f>G829/SUMIF(B:B,B829,G:G)*100</f>
        <v>0.10139818592307998</v>
      </c>
      <c r="Q829">
        <f>VLOOKUP(C829, Categories_Pivot_Table!A:B, 2, FALSE)</f>
        <v>23.063808900523561</v>
      </c>
      <c r="T829">
        <f t="shared" si="13"/>
        <v>2024</v>
      </c>
    </row>
    <row r="830" spans="1:20" x14ac:dyDescent="0.2">
      <c r="A830" t="s">
        <v>1068</v>
      </c>
      <c r="B830" t="s">
        <v>14</v>
      </c>
      <c r="C830" t="s">
        <v>27</v>
      </c>
      <c r="D830" t="s">
        <v>1069</v>
      </c>
      <c r="E830">
        <v>18.5</v>
      </c>
      <c r="F830">
        <v>4</v>
      </c>
      <c r="G830">
        <v>74</v>
      </c>
      <c r="H830" t="s">
        <v>56</v>
      </c>
      <c r="I830" t="s">
        <v>18</v>
      </c>
      <c r="J830" s="1">
        <v>44929</v>
      </c>
      <c r="K830" t="b">
        <v>0</v>
      </c>
      <c r="L830" t="s">
        <v>49</v>
      </c>
      <c r="M830">
        <v>1</v>
      </c>
      <c r="N830">
        <f>G830/SUMIF(B:B,B830,G:G)*100</f>
        <v>0.12047506247608814</v>
      </c>
      <c r="Q830">
        <f>VLOOKUP(C830, Categories_Pivot_Table!A:B, 2, FALSE)</f>
        <v>25.013711734693878</v>
      </c>
      <c r="T830">
        <f t="shared" si="13"/>
        <v>2023</v>
      </c>
    </row>
    <row r="831" spans="1:20" x14ac:dyDescent="0.2">
      <c r="A831" t="s">
        <v>1070</v>
      </c>
      <c r="B831" t="s">
        <v>113</v>
      </c>
      <c r="C831" t="s">
        <v>74</v>
      </c>
      <c r="D831" t="s">
        <v>897</v>
      </c>
      <c r="E831">
        <v>17</v>
      </c>
      <c r="F831">
        <v>9</v>
      </c>
      <c r="G831">
        <v>153</v>
      </c>
      <c r="H831" t="s">
        <v>29</v>
      </c>
      <c r="I831" t="s">
        <v>46</v>
      </c>
      <c r="J831" s="1">
        <v>45229</v>
      </c>
      <c r="K831" t="b">
        <v>0</v>
      </c>
      <c r="L831" t="s">
        <v>19</v>
      </c>
      <c r="M831">
        <v>10</v>
      </c>
      <c r="N831">
        <f>G831/SUMIF(B:B,B831,G:G)*100</f>
        <v>0.2519223486407719</v>
      </c>
      <c r="Q831">
        <f>VLOOKUP(C831, Categories_Pivot_Table!A:B, 2, FALSE)</f>
        <v>24.317096165933375</v>
      </c>
      <c r="T831">
        <f t="shared" si="13"/>
        <v>2023</v>
      </c>
    </row>
    <row r="832" spans="1:20" x14ac:dyDescent="0.2">
      <c r="A832" t="s">
        <v>1071</v>
      </c>
      <c r="B832" t="s">
        <v>32</v>
      </c>
      <c r="C832" t="s">
        <v>33</v>
      </c>
      <c r="D832" t="s">
        <v>109</v>
      </c>
      <c r="E832">
        <v>41</v>
      </c>
      <c r="F832">
        <v>10</v>
      </c>
      <c r="G832">
        <v>410</v>
      </c>
      <c r="H832" t="s">
        <v>29</v>
      </c>
      <c r="I832" t="s">
        <v>46</v>
      </c>
      <c r="J832" s="1">
        <v>45612</v>
      </c>
      <c r="K832" t="b">
        <v>0</v>
      </c>
      <c r="L832" t="s">
        <v>35</v>
      </c>
      <c r="M832">
        <v>11</v>
      </c>
      <c r="N832">
        <f>G832/SUMIF(B:B,B832,G:G)*100</f>
        <v>0.69927088218991174</v>
      </c>
      <c r="Q832">
        <f>VLOOKUP(C832, Categories_Pivot_Table!A:B, 2, FALSE)</f>
        <v>23.300574345883856</v>
      </c>
      <c r="T832">
        <f t="shared" si="13"/>
        <v>2024</v>
      </c>
    </row>
    <row r="833" spans="1:20" x14ac:dyDescent="0.2">
      <c r="A833" t="s">
        <v>1072</v>
      </c>
      <c r="B833" t="s">
        <v>44</v>
      </c>
      <c r="C833" t="s">
        <v>48</v>
      </c>
      <c r="D833" t="s">
        <v>41</v>
      </c>
      <c r="E833">
        <v>23</v>
      </c>
      <c r="F833">
        <v>9</v>
      </c>
      <c r="G833">
        <v>247.5</v>
      </c>
      <c r="H833" t="s">
        <v>56</v>
      </c>
      <c r="I833" t="s">
        <v>46</v>
      </c>
      <c r="J833" s="1">
        <v>45669</v>
      </c>
      <c r="K833" t="b">
        <v>0</v>
      </c>
      <c r="L833" t="s">
        <v>24</v>
      </c>
      <c r="M833">
        <v>1</v>
      </c>
      <c r="N833">
        <f>G833/SUMIF(B:B,B833,G:G)*100</f>
        <v>0.40777994711217658</v>
      </c>
      <c r="Q833">
        <f>VLOOKUP(C833, Categories_Pivot_Table!A:B, 2, FALSE)</f>
        <v>23.348837209302324</v>
      </c>
      <c r="T833">
        <f t="shared" si="13"/>
        <v>2025</v>
      </c>
    </row>
    <row r="834" spans="1:20" x14ac:dyDescent="0.2">
      <c r="A834" t="s">
        <v>1073</v>
      </c>
      <c r="B834" t="s">
        <v>26</v>
      </c>
      <c r="C834" t="s">
        <v>48</v>
      </c>
      <c r="D834" t="s">
        <v>93</v>
      </c>
      <c r="E834">
        <v>41</v>
      </c>
      <c r="F834">
        <v>7</v>
      </c>
      <c r="G834">
        <v>287</v>
      </c>
      <c r="H834" t="s">
        <v>17</v>
      </c>
      <c r="I834" t="s">
        <v>18</v>
      </c>
      <c r="J834" s="1">
        <v>45321</v>
      </c>
      <c r="K834" t="b">
        <v>0</v>
      </c>
      <c r="L834" t="s">
        <v>49</v>
      </c>
      <c r="M834">
        <v>1</v>
      </c>
      <c r="N834">
        <f>G834/SUMIF(B:B,B834,G:G)*100</f>
        <v>0.46255630857502039</v>
      </c>
      <c r="Q834">
        <f>VLOOKUP(C834, Categories_Pivot_Table!A:B, 2, FALSE)</f>
        <v>23.348837209302324</v>
      </c>
      <c r="T834">
        <f t="shared" ref="T834:T897" si="14">YEAR(J834)</f>
        <v>2024</v>
      </c>
    </row>
    <row r="835" spans="1:20" x14ac:dyDescent="0.2">
      <c r="A835" t="s">
        <v>1074</v>
      </c>
      <c r="B835" t="s">
        <v>90</v>
      </c>
      <c r="C835" t="s">
        <v>15</v>
      </c>
      <c r="D835" t="s">
        <v>369</v>
      </c>
      <c r="E835">
        <v>23</v>
      </c>
      <c r="F835">
        <v>4</v>
      </c>
      <c r="G835">
        <v>92</v>
      </c>
      <c r="H835" t="s">
        <v>29</v>
      </c>
      <c r="I835" t="s">
        <v>46</v>
      </c>
      <c r="J835" s="1">
        <v>45337</v>
      </c>
      <c r="K835" t="b">
        <v>0</v>
      </c>
      <c r="L835" t="s">
        <v>42</v>
      </c>
      <c r="M835">
        <v>2</v>
      </c>
      <c r="N835">
        <f>G835/SUMIF(B:B,B835,G:G)*100</f>
        <v>0.15555781001657029</v>
      </c>
      <c r="Q835">
        <f>VLOOKUP(C835, Categories_Pivot_Table!A:B, 2, FALSE)</f>
        <v>23.063808900523561</v>
      </c>
      <c r="T835">
        <f t="shared" si="14"/>
        <v>2024</v>
      </c>
    </row>
    <row r="836" spans="1:20" x14ac:dyDescent="0.2">
      <c r="A836" t="s">
        <v>1075</v>
      </c>
      <c r="B836" t="s">
        <v>44</v>
      </c>
      <c r="C836" t="s">
        <v>48</v>
      </c>
      <c r="D836" t="s">
        <v>237</v>
      </c>
      <c r="E836">
        <v>11</v>
      </c>
      <c r="F836">
        <v>9</v>
      </c>
      <c r="G836">
        <v>99</v>
      </c>
      <c r="H836" t="s">
        <v>17</v>
      </c>
      <c r="I836" t="s">
        <v>46</v>
      </c>
      <c r="J836" s="1">
        <v>44985</v>
      </c>
      <c r="K836" t="b">
        <v>0</v>
      </c>
      <c r="L836" t="s">
        <v>49</v>
      </c>
      <c r="M836">
        <v>2</v>
      </c>
      <c r="N836">
        <f>G836/SUMIF(B:B,B836,G:G)*100</f>
        <v>0.16311197884487061</v>
      </c>
      <c r="Q836">
        <f>VLOOKUP(C836, Categories_Pivot_Table!A:B, 2, FALSE)</f>
        <v>23.348837209302324</v>
      </c>
      <c r="T836">
        <f t="shared" si="14"/>
        <v>2023</v>
      </c>
    </row>
    <row r="837" spans="1:20" x14ac:dyDescent="0.2">
      <c r="A837" t="s">
        <v>1076</v>
      </c>
      <c r="B837" t="s">
        <v>106</v>
      </c>
      <c r="C837" t="s">
        <v>38</v>
      </c>
      <c r="D837" t="s">
        <v>100</v>
      </c>
      <c r="E837">
        <v>20</v>
      </c>
      <c r="F837">
        <v>10</v>
      </c>
      <c r="G837">
        <v>200</v>
      </c>
      <c r="H837" t="s">
        <v>29</v>
      </c>
      <c r="I837" t="s">
        <v>18</v>
      </c>
      <c r="J837" s="1">
        <v>44999</v>
      </c>
      <c r="K837" t="b">
        <v>0</v>
      </c>
      <c r="L837" t="s">
        <v>49</v>
      </c>
      <c r="M837">
        <v>3</v>
      </c>
      <c r="N837">
        <f>G837/SUMIF(B:B,B837,G:G)*100</f>
        <v>0.32594524119947849</v>
      </c>
      <c r="Q837">
        <f>VLOOKUP(C837, Categories_Pivot_Table!A:B, 2, FALSE)</f>
        <v>23.088790931989923</v>
      </c>
      <c r="T837">
        <f t="shared" si="14"/>
        <v>2023</v>
      </c>
    </row>
    <row r="838" spans="1:20" x14ac:dyDescent="0.2">
      <c r="A838" t="s">
        <v>1077</v>
      </c>
      <c r="B838" t="s">
        <v>106</v>
      </c>
      <c r="C838" t="s">
        <v>27</v>
      </c>
      <c r="D838" t="s">
        <v>380</v>
      </c>
      <c r="E838">
        <v>41</v>
      </c>
      <c r="F838">
        <v>9</v>
      </c>
      <c r="G838">
        <v>369</v>
      </c>
      <c r="H838" t="s">
        <v>29</v>
      </c>
      <c r="I838" t="s">
        <v>18</v>
      </c>
      <c r="J838" s="1">
        <v>45292</v>
      </c>
      <c r="K838" t="b">
        <v>0</v>
      </c>
      <c r="L838" t="s">
        <v>19</v>
      </c>
      <c r="M838">
        <v>1</v>
      </c>
      <c r="N838">
        <f>G838/SUMIF(B:B,B838,G:G)*100</f>
        <v>0.6013689700130378</v>
      </c>
      <c r="Q838">
        <f>VLOOKUP(C838, Categories_Pivot_Table!A:B, 2, FALSE)</f>
        <v>25.013711734693878</v>
      </c>
      <c r="T838">
        <f t="shared" si="14"/>
        <v>2024</v>
      </c>
    </row>
    <row r="839" spans="1:20" x14ac:dyDescent="0.2">
      <c r="A839" t="s">
        <v>1078</v>
      </c>
      <c r="B839" t="s">
        <v>73</v>
      </c>
      <c r="C839" t="s">
        <v>48</v>
      </c>
      <c r="D839" t="s">
        <v>339</v>
      </c>
      <c r="E839">
        <v>29</v>
      </c>
      <c r="F839">
        <v>7</v>
      </c>
      <c r="G839">
        <v>203</v>
      </c>
      <c r="H839" t="s">
        <v>29</v>
      </c>
      <c r="I839" t="s">
        <v>46</v>
      </c>
      <c r="J839" s="1">
        <v>45260</v>
      </c>
      <c r="K839" t="b">
        <v>1</v>
      </c>
      <c r="L839" t="s">
        <v>42</v>
      </c>
      <c r="M839">
        <v>11</v>
      </c>
      <c r="N839">
        <f>G839/SUMIF(B:B,B839,G:G)*100</f>
        <v>0.35069837348512989</v>
      </c>
      <c r="Q839">
        <f>VLOOKUP(C839, Categories_Pivot_Table!A:B, 2, FALSE)</f>
        <v>23.348837209302324</v>
      </c>
      <c r="T839">
        <f t="shared" si="14"/>
        <v>2023</v>
      </c>
    </row>
    <row r="840" spans="1:20" x14ac:dyDescent="0.2">
      <c r="A840" t="s">
        <v>1079</v>
      </c>
      <c r="B840" t="s">
        <v>63</v>
      </c>
      <c r="C840" t="s">
        <v>48</v>
      </c>
      <c r="D840" t="s">
        <v>446</v>
      </c>
      <c r="E840">
        <v>26</v>
      </c>
      <c r="F840">
        <v>9</v>
      </c>
      <c r="G840">
        <v>234</v>
      </c>
      <c r="H840" t="s">
        <v>17</v>
      </c>
      <c r="I840" t="s">
        <v>18</v>
      </c>
      <c r="J840" s="1">
        <v>45286</v>
      </c>
      <c r="K840" t="b">
        <v>0</v>
      </c>
      <c r="L840" t="s">
        <v>49</v>
      </c>
      <c r="M840">
        <v>12</v>
      </c>
      <c r="N840">
        <f>G840/SUMIF(B:B,B840,G:G)*100</f>
        <v>0.38659793814432991</v>
      </c>
      <c r="Q840">
        <f>VLOOKUP(C840, Categories_Pivot_Table!A:B, 2, FALSE)</f>
        <v>23.348837209302324</v>
      </c>
      <c r="T840">
        <f t="shared" si="14"/>
        <v>2023</v>
      </c>
    </row>
    <row r="841" spans="1:20" x14ac:dyDescent="0.2">
      <c r="A841" t="s">
        <v>1080</v>
      </c>
      <c r="B841" t="s">
        <v>76</v>
      </c>
      <c r="C841" t="s">
        <v>33</v>
      </c>
      <c r="D841" t="s">
        <v>504</v>
      </c>
      <c r="E841">
        <v>18.5</v>
      </c>
      <c r="F841">
        <v>9</v>
      </c>
      <c r="G841">
        <v>166.5</v>
      </c>
      <c r="H841" t="s">
        <v>56</v>
      </c>
      <c r="I841" t="s">
        <v>18</v>
      </c>
      <c r="J841" s="1">
        <v>45615</v>
      </c>
      <c r="K841" t="b">
        <v>0</v>
      </c>
      <c r="L841" t="s">
        <v>49</v>
      </c>
      <c r="M841">
        <v>11</v>
      </c>
      <c r="N841">
        <f>G841/SUMIF(B:B,B841,G:G)*100</f>
        <v>0.2834935256208338</v>
      </c>
      <c r="Q841">
        <f>VLOOKUP(C841, Categories_Pivot_Table!A:B, 2, FALSE)</f>
        <v>23.300574345883856</v>
      </c>
      <c r="T841">
        <f t="shared" si="14"/>
        <v>2024</v>
      </c>
    </row>
    <row r="842" spans="1:20" x14ac:dyDescent="0.2">
      <c r="A842" t="s">
        <v>1081</v>
      </c>
      <c r="B842" t="s">
        <v>32</v>
      </c>
      <c r="C842" t="s">
        <v>38</v>
      </c>
      <c r="D842" t="s">
        <v>39</v>
      </c>
      <c r="E842">
        <v>12.5</v>
      </c>
      <c r="F842">
        <v>1</v>
      </c>
      <c r="G842">
        <v>12.5</v>
      </c>
      <c r="H842" t="s">
        <v>29</v>
      </c>
      <c r="I842" t="s">
        <v>18</v>
      </c>
      <c r="J842" s="1">
        <v>45325</v>
      </c>
      <c r="K842" t="b">
        <v>0</v>
      </c>
      <c r="L842" t="s">
        <v>35</v>
      </c>
      <c r="M842">
        <v>2</v>
      </c>
      <c r="N842">
        <f>G842/SUMIF(B:B,B842,G:G)*100</f>
        <v>2.1319234213107063E-2</v>
      </c>
      <c r="Q842">
        <f>VLOOKUP(C842, Categories_Pivot_Table!A:B, 2, FALSE)</f>
        <v>23.088790931989923</v>
      </c>
      <c r="T842">
        <f t="shared" si="14"/>
        <v>2024</v>
      </c>
    </row>
    <row r="843" spans="1:20" x14ac:dyDescent="0.2">
      <c r="A843" t="s">
        <v>1082</v>
      </c>
      <c r="B843" t="s">
        <v>128</v>
      </c>
      <c r="C843" t="s">
        <v>33</v>
      </c>
      <c r="D843" t="s">
        <v>398</v>
      </c>
      <c r="E843">
        <v>21.5</v>
      </c>
      <c r="F843">
        <v>5</v>
      </c>
      <c r="G843">
        <v>107.5</v>
      </c>
      <c r="H843" t="s">
        <v>56</v>
      </c>
      <c r="I843" t="s">
        <v>18</v>
      </c>
      <c r="J843" s="1">
        <v>44718</v>
      </c>
      <c r="K843" t="b">
        <v>0</v>
      </c>
      <c r="L843" t="s">
        <v>19</v>
      </c>
      <c r="M843">
        <v>6</v>
      </c>
      <c r="N843">
        <f>G843/SUMIF(B:B,B843,G:G)*100</f>
        <v>0.15704435224682989</v>
      </c>
      <c r="Q843">
        <f>VLOOKUP(C843, Categories_Pivot_Table!A:B, 2, FALSE)</f>
        <v>23.300574345883856</v>
      </c>
      <c r="T843">
        <f t="shared" si="14"/>
        <v>2022</v>
      </c>
    </row>
    <row r="844" spans="1:20" x14ac:dyDescent="0.2">
      <c r="A844" t="s">
        <v>1083</v>
      </c>
      <c r="B844" t="s">
        <v>47</v>
      </c>
      <c r="C844" t="s">
        <v>27</v>
      </c>
      <c r="D844" t="s">
        <v>352</v>
      </c>
      <c r="E844">
        <v>14</v>
      </c>
      <c r="F844">
        <v>6</v>
      </c>
      <c r="G844">
        <v>84</v>
      </c>
      <c r="H844" t="s">
        <v>56</v>
      </c>
      <c r="I844" t="s">
        <v>46</v>
      </c>
      <c r="J844" s="1">
        <v>45134</v>
      </c>
      <c r="K844" t="b">
        <v>0</v>
      </c>
      <c r="L844" t="s">
        <v>42</v>
      </c>
      <c r="M844">
        <v>7</v>
      </c>
      <c r="N844">
        <f>G844/SUMIF(B:B,B844,G:G)*100</f>
        <v>0.133475283237729</v>
      </c>
      <c r="Q844">
        <f>VLOOKUP(C844, Categories_Pivot_Table!A:B, 2, FALSE)</f>
        <v>25.013711734693878</v>
      </c>
      <c r="T844">
        <f t="shared" si="14"/>
        <v>2023</v>
      </c>
    </row>
    <row r="845" spans="1:20" x14ac:dyDescent="0.2">
      <c r="A845" t="s">
        <v>1084</v>
      </c>
      <c r="B845" t="s">
        <v>128</v>
      </c>
      <c r="C845" t="s">
        <v>22</v>
      </c>
      <c r="D845" t="s">
        <v>286</v>
      </c>
      <c r="E845">
        <v>20</v>
      </c>
      <c r="F845">
        <v>5</v>
      </c>
      <c r="G845">
        <v>100</v>
      </c>
      <c r="H845" t="s">
        <v>29</v>
      </c>
      <c r="I845" t="s">
        <v>18</v>
      </c>
      <c r="J845" s="1">
        <v>44851</v>
      </c>
      <c r="K845" t="b">
        <v>0</v>
      </c>
      <c r="L845" t="s">
        <v>19</v>
      </c>
      <c r="M845">
        <v>10</v>
      </c>
      <c r="N845">
        <f>G845/SUMIF(B:B,B845,G:G)*100</f>
        <v>0.14608776953193478</v>
      </c>
      <c r="Q845">
        <f>VLOOKUP(C845, Categories_Pivot_Table!A:B, 2, FALSE)</f>
        <v>21.505681818181817</v>
      </c>
      <c r="T845">
        <f t="shared" si="14"/>
        <v>2022</v>
      </c>
    </row>
    <row r="846" spans="1:20" x14ac:dyDescent="0.2">
      <c r="A846" t="s">
        <v>1085</v>
      </c>
      <c r="B846" t="s">
        <v>63</v>
      </c>
      <c r="C846" t="s">
        <v>27</v>
      </c>
      <c r="D846" t="s">
        <v>91</v>
      </c>
      <c r="E846">
        <v>33.5</v>
      </c>
      <c r="F846">
        <v>4</v>
      </c>
      <c r="G846">
        <v>134</v>
      </c>
      <c r="H846" t="s">
        <v>56</v>
      </c>
      <c r="I846" t="s">
        <v>18</v>
      </c>
      <c r="J846" s="1">
        <v>45560</v>
      </c>
      <c r="K846" t="b">
        <v>0</v>
      </c>
      <c r="L846" t="s">
        <v>30</v>
      </c>
      <c r="M846">
        <v>9</v>
      </c>
      <c r="N846">
        <f>G846/SUMIF(B:B,B846,G:G)*100</f>
        <v>0.22138514406555643</v>
      </c>
      <c r="Q846">
        <f>VLOOKUP(C846, Categories_Pivot_Table!A:B, 2, FALSE)</f>
        <v>25.013711734693878</v>
      </c>
      <c r="T846">
        <f t="shared" si="14"/>
        <v>2024</v>
      </c>
    </row>
    <row r="847" spans="1:20" x14ac:dyDescent="0.2">
      <c r="A847" t="s">
        <v>1086</v>
      </c>
      <c r="B847" t="s">
        <v>63</v>
      </c>
      <c r="C847" t="s">
        <v>48</v>
      </c>
      <c r="D847" t="s">
        <v>41</v>
      </c>
      <c r="E847">
        <v>23</v>
      </c>
      <c r="F847">
        <v>10</v>
      </c>
      <c r="G847">
        <v>110</v>
      </c>
      <c r="H847" t="s">
        <v>17</v>
      </c>
      <c r="I847" t="s">
        <v>46</v>
      </c>
      <c r="J847" s="1">
        <v>45381</v>
      </c>
      <c r="K847" t="b">
        <v>0</v>
      </c>
      <c r="L847" t="s">
        <v>35</v>
      </c>
      <c r="M847">
        <v>3</v>
      </c>
      <c r="N847">
        <f>G847/SUMIF(B:B,B847,G:G)*100</f>
        <v>0.1817340734866508</v>
      </c>
      <c r="Q847">
        <f>VLOOKUP(C847, Categories_Pivot_Table!A:B, 2, FALSE)</f>
        <v>23.348837209302324</v>
      </c>
      <c r="T847">
        <f t="shared" si="14"/>
        <v>2024</v>
      </c>
    </row>
    <row r="848" spans="1:20" x14ac:dyDescent="0.2">
      <c r="A848" t="s">
        <v>1087</v>
      </c>
      <c r="B848" t="s">
        <v>32</v>
      </c>
      <c r="C848" t="s">
        <v>74</v>
      </c>
      <c r="D848" t="s">
        <v>321</v>
      </c>
      <c r="E848">
        <v>32</v>
      </c>
      <c r="F848">
        <v>6</v>
      </c>
      <c r="G848">
        <v>192</v>
      </c>
      <c r="H848" t="s">
        <v>56</v>
      </c>
      <c r="I848" t="s">
        <v>46</v>
      </c>
      <c r="J848" s="1">
        <v>44819</v>
      </c>
      <c r="K848" t="b">
        <v>0</v>
      </c>
      <c r="L848" t="s">
        <v>42</v>
      </c>
      <c r="M848">
        <v>9</v>
      </c>
      <c r="N848">
        <f>G848/SUMIF(B:B,B848,G:G)*100</f>
        <v>0.32746343751332452</v>
      </c>
      <c r="Q848">
        <f>VLOOKUP(C848, Categories_Pivot_Table!A:B, 2, FALSE)</f>
        <v>24.317096165933375</v>
      </c>
      <c r="T848">
        <f t="shared" si="14"/>
        <v>2022</v>
      </c>
    </row>
    <row r="849" spans="1:20" x14ac:dyDescent="0.2">
      <c r="A849" t="s">
        <v>1088</v>
      </c>
      <c r="B849" t="s">
        <v>51</v>
      </c>
      <c r="C849" t="s">
        <v>48</v>
      </c>
      <c r="D849" t="s">
        <v>1089</v>
      </c>
      <c r="E849">
        <v>30.5</v>
      </c>
      <c r="F849">
        <v>1</v>
      </c>
      <c r="G849">
        <v>30.5</v>
      </c>
      <c r="H849" t="s">
        <v>29</v>
      </c>
      <c r="I849" t="s">
        <v>18</v>
      </c>
      <c r="J849" s="1">
        <v>44956</v>
      </c>
      <c r="K849" t="b">
        <v>0</v>
      </c>
      <c r="L849" t="s">
        <v>19</v>
      </c>
      <c r="M849">
        <v>1</v>
      </c>
      <c r="N849">
        <f>G849/SUMIF(B:B,B849,G:G)*100</f>
        <v>4.7281690359185828E-2</v>
      </c>
      <c r="Q849">
        <f>VLOOKUP(C849, Categories_Pivot_Table!A:B, 2, FALSE)</f>
        <v>23.348837209302324</v>
      </c>
      <c r="T849">
        <f t="shared" si="14"/>
        <v>2023</v>
      </c>
    </row>
    <row r="850" spans="1:20" x14ac:dyDescent="0.2">
      <c r="A850" t="s">
        <v>1090</v>
      </c>
      <c r="B850" t="s">
        <v>21</v>
      </c>
      <c r="C850" t="s">
        <v>33</v>
      </c>
      <c r="D850" t="s">
        <v>209</v>
      </c>
      <c r="E850">
        <v>24.5</v>
      </c>
      <c r="F850">
        <v>8</v>
      </c>
      <c r="G850">
        <v>196</v>
      </c>
      <c r="H850" t="s">
        <v>17</v>
      </c>
      <c r="I850" t="s">
        <v>18</v>
      </c>
      <c r="J850" s="1">
        <v>44704</v>
      </c>
      <c r="K850" t="b">
        <v>0</v>
      </c>
      <c r="L850" t="s">
        <v>19</v>
      </c>
      <c r="M850">
        <v>5</v>
      </c>
      <c r="N850">
        <f>G850/SUMIF(B:B,B850,G:G)*100</f>
        <v>0.31749888632405948</v>
      </c>
      <c r="Q850">
        <f>VLOOKUP(C850, Categories_Pivot_Table!A:B, 2, FALSE)</f>
        <v>23.300574345883856</v>
      </c>
      <c r="T850">
        <f t="shared" si="14"/>
        <v>2022</v>
      </c>
    </row>
    <row r="851" spans="1:20" x14ac:dyDescent="0.2">
      <c r="A851" t="s">
        <v>1091</v>
      </c>
      <c r="B851" t="s">
        <v>54</v>
      </c>
      <c r="C851" t="s">
        <v>74</v>
      </c>
      <c r="D851" t="s">
        <v>364</v>
      </c>
      <c r="E851">
        <v>21.5</v>
      </c>
      <c r="F851">
        <v>6</v>
      </c>
      <c r="G851">
        <v>129</v>
      </c>
      <c r="H851" t="s">
        <v>17</v>
      </c>
      <c r="I851" t="s">
        <v>46</v>
      </c>
      <c r="J851" s="1">
        <v>44609</v>
      </c>
      <c r="K851" t="b">
        <v>0</v>
      </c>
      <c r="L851" t="s">
        <v>42</v>
      </c>
      <c r="M851">
        <v>2</v>
      </c>
      <c r="N851">
        <f>G851/SUMIF(B:B,B851,G:G)*100</f>
        <v>0.2257000638608708</v>
      </c>
      <c r="Q851">
        <f>VLOOKUP(C851, Categories_Pivot_Table!A:B, 2, FALSE)</f>
        <v>24.317096165933375</v>
      </c>
      <c r="T851">
        <f t="shared" si="14"/>
        <v>2022</v>
      </c>
    </row>
    <row r="852" spans="1:20" x14ac:dyDescent="0.2">
      <c r="A852" t="s">
        <v>1092</v>
      </c>
      <c r="B852" t="s">
        <v>63</v>
      </c>
      <c r="C852" t="s">
        <v>22</v>
      </c>
      <c r="D852" t="s">
        <v>527</v>
      </c>
      <c r="E852">
        <v>23</v>
      </c>
      <c r="F852">
        <v>4</v>
      </c>
      <c r="G852">
        <v>92</v>
      </c>
      <c r="H852" t="s">
        <v>29</v>
      </c>
      <c r="I852" t="s">
        <v>46</v>
      </c>
      <c r="J852" s="1">
        <v>44893</v>
      </c>
      <c r="K852" t="b">
        <v>0</v>
      </c>
      <c r="L852" t="s">
        <v>19</v>
      </c>
      <c r="M852">
        <v>11</v>
      </c>
      <c r="N852">
        <f>G852/SUMIF(B:B,B852,G:G)*100</f>
        <v>0.1519957705524716</v>
      </c>
      <c r="Q852">
        <f>VLOOKUP(C852, Categories_Pivot_Table!A:B, 2, FALSE)</f>
        <v>21.505681818181817</v>
      </c>
      <c r="T852">
        <f t="shared" si="14"/>
        <v>2022</v>
      </c>
    </row>
    <row r="853" spans="1:20" x14ac:dyDescent="0.2">
      <c r="A853" t="s">
        <v>1093</v>
      </c>
      <c r="B853" t="s">
        <v>95</v>
      </c>
      <c r="C853" t="s">
        <v>135</v>
      </c>
      <c r="D853" t="s">
        <v>243</v>
      </c>
      <c r="E853">
        <v>35</v>
      </c>
      <c r="F853">
        <v>7</v>
      </c>
      <c r="G853">
        <v>245</v>
      </c>
      <c r="H853" t="s">
        <v>17</v>
      </c>
      <c r="I853" t="s">
        <v>46</v>
      </c>
      <c r="J853" s="1">
        <v>45009</v>
      </c>
      <c r="K853" t="b">
        <v>1</v>
      </c>
      <c r="L853" t="s">
        <v>65</v>
      </c>
      <c r="M853">
        <v>3</v>
      </c>
      <c r="N853">
        <f>G853/SUMIF(B:B,B853,G:G)*100</f>
        <v>0.3637632420955732</v>
      </c>
      <c r="Q853">
        <f>VLOOKUP(C853, Categories_Pivot_Table!A:B, 2, FALSE)</f>
        <v>23.146341463414632</v>
      </c>
      <c r="T853">
        <f t="shared" si="14"/>
        <v>2023</v>
      </c>
    </row>
    <row r="854" spans="1:20" x14ac:dyDescent="0.2">
      <c r="A854" t="s">
        <v>1094</v>
      </c>
      <c r="B854" t="s">
        <v>14</v>
      </c>
      <c r="C854" t="s">
        <v>27</v>
      </c>
      <c r="D854" t="s">
        <v>41</v>
      </c>
      <c r="E854">
        <v>23</v>
      </c>
      <c r="F854">
        <v>5</v>
      </c>
      <c r="G854">
        <v>115</v>
      </c>
      <c r="H854" t="s">
        <v>29</v>
      </c>
      <c r="I854" t="s">
        <v>46</v>
      </c>
      <c r="J854" s="1">
        <v>44858</v>
      </c>
      <c r="K854" t="b">
        <v>0</v>
      </c>
      <c r="L854" t="s">
        <v>19</v>
      </c>
      <c r="M854">
        <v>10</v>
      </c>
      <c r="N854">
        <f>G854/SUMIF(B:B,B854,G:G)*100</f>
        <v>0.18722475925338022</v>
      </c>
      <c r="Q854">
        <f>VLOOKUP(C854, Categories_Pivot_Table!A:B, 2, FALSE)</f>
        <v>25.013711734693878</v>
      </c>
      <c r="T854">
        <f t="shared" si="14"/>
        <v>2022</v>
      </c>
    </row>
    <row r="855" spans="1:20" x14ac:dyDescent="0.2">
      <c r="A855" t="s">
        <v>1095</v>
      </c>
      <c r="B855" t="s">
        <v>14</v>
      </c>
      <c r="C855" t="s">
        <v>74</v>
      </c>
      <c r="D855" t="s">
        <v>124</v>
      </c>
      <c r="E855">
        <v>18.5</v>
      </c>
      <c r="F855">
        <v>1</v>
      </c>
      <c r="G855">
        <v>18.5</v>
      </c>
      <c r="H855" t="s">
        <v>17</v>
      </c>
      <c r="I855" t="s">
        <v>46</v>
      </c>
      <c r="J855" s="1">
        <v>44815</v>
      </c>
      <c r="K855" t="b">
        <v>1</v>
      </c>
      <c r="L855" t="s">
        <v>24</v>
      </c>
      <c r="M855">
        <v>9</v>
      </c>
      <c r="N855">
        <f>G855/SUMIF(B:B,B855,G:G)*100</f>
        <v>3.0118765619022034E-2</v>
      </c>
      <c r="Q855">
        <f>VLOOKUP(C855, Categories_Pivot_Table!A:B, 2, FALSE)</f>
        <v>24.317096165933375</v>
      </c>
      <c r="T855">
        <f t="shared" si="14"/>
        <v>2022</v>
      </c>
    </row>
    <row r="856" spans="1:20" x14ac:dyDescent="0.2">
      <c r="A856" t="s">
        <v>1096</v>
      </c>
      <c r="B856" t="s">
        <v>121</v>
      </c>
      <c r="C856" t="s">
        <v>74</v>
      </c>
      <c r="D856" t="s">
        <v>626</v>
      </c>
      <c r="E856">
        <v>26</v>
      </c>
      <c r="F856">
        <v>5</v>
      </c>
      <c r="G856">
        <v>130</v>
      </c>
      <c r="H856" t="s">
        <v>29</v>
      </c>
      <c r="I856" t="s">
        <v>46</v>
      </c>
      <c r="J856" s="1">
        <v>45468</v>
      </c>
      <c r="K856" t="b">
        <v>0</v>
      </c>
      <c r="L856" t="s">
        <v>49</v>
      </c>
      <c r="M856">
        <v>6</v>
      </c>
      <c r="N856">
        <f>G856/SUMIF(B:B,B856,G:G)*100</f>
        <v>0.19825988821192456</v>
      </c>
      <c r="Q856">
        <f>VLOOKUP(C856, Categories_Pivot_Table!A:B, 2, FALSE)</f>
        <v>24.317096165933375</v>
      </c>
      <c r="T856">
        <f t="shared" si="14"/>
        <v>2024</v>
      </c>
    </row>
    <row r="857" spans="1:20" x14ac:dyDescent="0.2">
      <c r="A857" t="s">
        <v>1097</v>
      </c>
      <c r="B857" t="s">
        <v>37</v>
      </c>
      <c r="C857" t="s">
        <v>22</v>
      </c>
      <c r="D857" t="s">
        <v>1098</v>
      </c>
      <c r="E857">
        <v>41</v>
      </c>
      <c r="F857">
        <v>3</v>
      </c>
      <c r="G857">
        <v>123</v>
      </c>
      <c r="H857" t="s">
        <v>17</v>
      </c>
      <c r="I857" t="s">
        <v>46</v>
      </c>
      <c r="J857" s="1">
        <v>45122</v>
      </c>
      <c r="K857" t="b">
        <v>0</v>
      </c>
      <c r="L857" t="s">
        <v>35</v>
      </c>
      <c r="M857">
        <v>7</v>
      </c>
      <c r="N857">
        <f>G857/SUMIF(B:B,B857,G:G)*100</f>
        <v>0.1836519869502572</v>
      </c>
      <c r="Q857">
        <f>VLOOKUP(C857, Categories_Pivot_Table!A:B, 2, FALSE)</f>
        <v>21.505681818181817</v>
      </c>
      <c r="T857">
        <f t="shared" si="14"/>
        <v>2023</v>
      </c>
    </row>
    <row r="858" spans="1:20" x14ac:dyDescent="0.2">
      <c r="A858" t="s">
        <v>1099</v>
      </c>
      <c r="B858" t="s">
        <v>106</v>
      </c>
      <c r="C858" t="s">
        <v>27</v>
      </c>
      <c r="D858" t="s">
        <v>55</v>
      </c>
      <c r="E858">
        <v>36.5</v>
      </c>
      <c r="F858">
        <v>1</v>
      </c>
      <c r="G858">
        <v>36.5</v>
      </c>
      <c r="H858" t="s">
        <v>56</v>
      </c>
      <c r="I858" t="s">
        <v>46</v>
      </c>
      <c r="J858" s="1">
        <v>45388</v>
      </c>
      <c r="K858" t="b">
        <v>0</v>
      </c>
      <c r="L858" t="s">
        <v>35</v>
      </c>
      <c r="M858">
        <v>4</v>
      </c>
      <c r="N858">
        <f>G858/SUMIF(B:B,B858,G:G)*100</f>
        <v>5.9485006518904822E-2</v>
      </c>
      <c r="Q858">
        <f>VLOOKUP(C858, Categories_Pivot_Table!A:B, 2, FALSE)</f>
        <v>25.013711734693878</v>
      </c>
      <c r="T858">
        <f t="shared" si="14"/>
        <v>2024</v>
      </c>
    </row>
    <row r="859" spans="1:20" x14ac:dyDescent="0.2">
      <c r="A859" t="s">
        <v>1100</v>
      </c>
      <c r="B859" t="s">
        <v>128</v>
      </c>
      <c r="C859" t="s">
        <v>135</v>
      </c>
      <c r="D859" t="s">
        <v>422</v>
      </c>
      <c r="E859">
        <v>17</v>
      </c>
      <c r="F859">
        <v>3</v>
      </c>
      <c r="G859">
        <v>51</v>
      </c>
      <c r="H859" t="s">
        <v>17</v>
      </c>
      <c r="I859" t="s">
        <v>18</v>
      </c>
      <c r="J859" s="1">
        <v>45519</v>
      </c>
      <c r="K859" t="b">
        <v>0</v>
      </c>
      <c r="L859" t="s">
        <v>42</v>
      </c>
      <c r="M859">
        <v>8</v>
      </c>
      <c r="N859">
        <f>G859/SUMIF(B:B,B859,G:G)*100</f>
        <v>7.4504762461286733E-2</v>
      </c>
      <c r="Q859">
        <f>VLOOKUP(C859, Categories_Pivot_Table!A:B, 2, FALSE)</f>
        <v>23.146341463414632</v>
      </c>
      <c r="T859">
        <f t="shared" si="14"/>
        <v>2024</v>
      </c>
    </row>
    <row r="860" spans="1:20" x14ac:dyDescent="0.2">
      <c r="A860" t="s">
        <v>1101</v>
      </c>
      <c r="B860" t="s">
        <v>63</v>
      </c>
      <c r="C860" t="s">
        <v>27</v>
      </c>
      <c r="D860" t="s">
        <v>55</v>
      </c>
      <c r="E860">
        <v>36.5</v>
      </c>
      <c r="F860">
        <v>4</v>
      </c>
      <c r="G860">
        <v>146</v>
      </c>
      <c r="H860" t="s">
        <v>17</v>
      </c>
      <c r="I860" t="s">
        <v>18</v>
      </c>
      <c r="J860" s="1">
        <v>44987</v>
      </c>
      <c r="K860" t="b">
        <v>0</v>
      </c>
      <c r="L860" t="s">
        <v>42</v>
      </c>
      <c r="M860">
        <v>3</v>
      </c>
      <c r="N860">
        <f>G860/SUMIF(B:B,B860,G:G)*100</f>
        <v>0.24121067935500926</v>
      </c>
      <c r="Q860">
        <f>VLOOKUP(C860, Categories_Pivot_Table!A:B, 2, FALSE)</f>
        <v>25.013711734693878</v>
      </c>
      <c r="T860">
        <f t="shared" si="14"/>
        <v>2023</v>
      </c>
    </row>
    <row r="861" spans="1:20" x14ac:dyDescent="0.2">
      <c r="A861" t="s">
        <v>1102</v>
      </c>
      <c r="B861" t="s">
        <v>73</v>
      </c>
      <c r="C861" t="s">
        <v>15</v>
      </c>
      <c r="D861" t="s">
        <v>64</v>
      </c>
      <c r="E861">
        <v>39.5</v>
      </c>
      <c r="F861">
        <v>6</v>
      </c>
      <c r="G861">
        <v>237</v>
      </c>
      <c r="H861" t="s">
        <v>56</v>
      </c>
      <c r="I861" t="s">
        <v>18</v>
      </c>
      <c r="J861" s="1">
        <v>44575</v>
      </c>
      <c r="K861" t="b">
        <v>0</v>
      </c>
      <c r="L861" t="s">
        <v>65</v>
      </c>
      <c r="M861">
        <v>1</v>
      </c>
      <c r="N861">
        <f>G861/SUMIF(B:B,B861,G:G)*100</f>
        <v>0.40943603209840285</v>
      </c>
      <c r="Q861">
        <f>VLOOKUP(C861, Categories_Pivot_Table!A:B, 2, FALSE)</f>
        <v>23.063808900523561</v>
      </c>
      <c r="T861">
        <f t="shared" si="14"/>
        <v>2022</v>
      </c>
    </row>
    <row r="862" spans="1:20" x14ac:dyDescent="0.2">
      <c r="A862" t="s">
        <v>1103</v>
      </c>
      <c r="B862" t="s">
        <v>26</v>
      </c>
      <c r="C862" t="s">
        <v>27</v>
      </c>
      <c r="D862" t="s">
        <v>305</v>
      </c>
      <c r="E862">
        <v>23</v>
      </c>
      <c r="F862">
        <v>9</v>
      </c>
      <c r="G862">
        <v>207</v>
      </c>
      <c r="H862" t="s">
        <v>29</v>
      </c>
      <c r="I862" t="s">
        <v>46</v>
      </c>
      <c r="J862" s="1">
        <v>45161</v>
      </c>
      <c r="K862" t="b">
        <v>0</v>
      </c>
      <c r="L862" t="s">
        <v>30</v>
      </c>
      <c r="M862">
        <v>8</v>
      </c>
      <c r="N862">
        <f>G862/SUMIF(B:B,B862,G:G)*100</f>
        <v>0.33362075217780213</v>
      </c>
      <c r="Q862">
        <f>VLOOKUP(C862, Categories_Pivot_Table!A:B, 2, FALSE)</f>
        <v>25.013711734693878</v>
      </c>
      <c r="T862">
        <f t="shared" si="14"/>
        <v>2023</v>
      </c>
    </row>
    <row r="863" spans="1:20" x14ac:dyDescent="0.2">
      <c r="A863" t="s">
        <v>1104</v>
      </c>
      <c r="B863" t="s">
        <v>173</v>
      </c>
      <c r="C863" t="s">
        <v>135</v>
      </c>
      <c r="D863" t="s">
        <v>136</v>
      </c>
      <c r="E863">
        <v>27.5</v>
      </c>
      <c r="F863">
        <v>10</v>
      </c>
      <c r="G863">
        <v>275</v>
      </c>
      <c r="H863" t="s">
        <v>56</v>
      </c>
      <c r="I863" t="s">
        <v>46</v>
      </c>
      <c r="J863" s="1">
        <v>45347</v>
      </c>
      <c r="K863" t="b">
        <v>0</v>
      </c>
      <c r="L863" t="s">
        <v>24</v>
      </c>
      <c r="M863">
        <v>2</v>
      </c>
      <c r="N863">
        <f>G863/SUMIF(B:B,B863,G:G)*100</f>
        <v>0.45222081531301905</v>
      </c>
      <c r="Q863">
        <f>VLOOKUP(C863, Categories_Pivot_Table!A:B, 2, FALSE)</f>
        <v>23.146341463414632</v>
      </c>
      <c r="T863">
        <f t="shared" si="14"/>
        <v>2024</v>
      </c>
    </row>
    <row r="864" spans="1:20" x14ac:dyDescent="0.2">
      <c r="A864" t="s">
        <v>1105</v>
      </c>
      <c r="B864" t="s">
        <v>51</v>
      </c>
      <c r="C864" t="s">
        <v>15</v>
      </c>
      <c r="D864" t="s">
        <v>169</v>
      </c>
      <c r="E864">
        <v>24.5</v>
      </c>
      <c r="F864">
        <v>8</v>
      </c>
      <c r="G864">
        <v>196</v>
      </c>
      <c r="H864" t="s">
        <v>29</v>
      </c>
      <c r="I864" t="s">
        <v>18</v>
      </c>
      <c r="J864" s="1">
        <v>45662</v>
      </c>
      <c r="K864" t="b">
        <v>0</v>
      </c>
      <c r="L864" t="s">
        <v>24</v>
      </c>
      <c r="M864">
        <v>1</v>
      </c>
      <c r="N864">
        <f>G864/SUMIF(B:B,B864,G:G)*100</f>
        <v>0.3038429937836204</v>
      </c>
      <c r="Q864">
        <f>VLOOKUP(C864, Categories_Pivot_Table!A:B, 2, FALSE)</f>
        <v>23.063808900523561</v>
      </c>
      <c r="T864">
        <f t="shared" si="14"/>
        <v>2025</v>
      </c>
    </row>
    <row r="865" spans="1:20" x14ac:dyDescent="0.2">
      <c r="A865" t="s">
        <v>1106</v>
      </c>
      <c r="B865" t="s">
        <v>81</v>
      </c>
      <c r="C865" t="s">
        <v>135</v>
      </c>
      <c r="D865" t="s">
        <v>233</v>
      </c>
      <c r="E865">
        <v>18.5</v>
      </c>
      <c r="F865">
        <v>4</v>
      </c>
      <c r="G865">
        <v>74</v>
      </c>
      <c r="H865" t="s">
        <v>29</v>
      </c>
      <c r="I865" t="s">
        <v>46</v>
      </c>
      <c r="J865" s="1">
        <v>45088</v>
      </c>
      <c r="K865" t="b">
        <v>0</v>
      </c>
      <c r="L865" t="s">
        <v>24</v>
      </c>
      <c r="M865">
        <v>6</v>
      </c>
      <c r="N865">
        <f>G865/SUMIF(B:B,B865,G:G)*100</f>
        <v>0.11717110940456493</v>
      </c>
      <c r="Q865">
        <f>VLOOKUP(C865, Categories_Pivot_Table!A:B, 2, FALSE)</f>
        <v>23.146341463414632</v>
      </c>
      <c r="T865">
        <f t="shared" si="14"/>
        <v>2023</v>
      </c>
    </row>
    <row r="866" spans="1:20" x14ac:dyDescent="0.2">
      <c r="A866" t="s">
        <v>1107</v>
      </c>
      <c r="B866" t="s">
        <v>121</v>
      </c>
      <c r="C866" t="s">
        <v>135</v>
      </c>
      <c r="D866" t="s">
        <v>1021</v>
      </c>
      <c r="E866">
        <v>8</v>
      </c>
      <c r="F866">
        <v>9</v>
      </c>
      <c r="G866">
        <v>72</v>
      </c>
      <c r="H866" t="s">
        <v>29</v>
      </c>
      <c r="I866" t="s">
        <v>18</v>
      </c>
      <c r="J866" s="1">
        <v>44711</v>
      </c>
      <c r="K866" t="b">
        <v>0</v>
      </c>
      <c r="L866" t="s">
        <v>19</v>
      </c>
      <c r="M866">
        <v>5</v>
      </c>
      <c r="N866">
        <f>G866/SUMIF(B:B,B866,G:G)*100</f>
        <v>0.10980547654814285</v>
      </c>
      <c r="Q866">
        <f>VLOOKUP(C866, Categories_Pivot_Table!A:B, 2, FALSE)</f>
        <v>23.146341463414632</v>
      </c>
      <c r="T866">
        <f t="shared" si="14"/>
        <v>2022</v>
      </c>
    </row>
    <row r="867" spans="1:20" x14ac:dyDescent="0.2">
      <c r="A867" t="s">
        <v>1108</v>
      </c>
      <c r="B867" t="s">
        <v>128</v>
      </c>
      <c r="C867" t="s">
        <v>15</v>
      </c>
      <c r="D867" t="s">
        <v>564</v>
      </c>
      <c r="E867">
        <v>32</v>
      </c>
      <c r="F867">
        <v>2</v>
      </c>
      <c r="G867">
        <v>64</v>
      </c>
      <c r="H867" t="s">
        <v>56</v>
      </c>
      <c r="I867" t="s">
        <v>18</v>
      </c>
      <c r="J867" s="1">
        <v>45089</v>
      </c>
      <c r="K867" t="b">
        <v>0</v>
      </c>
      <c r="L867" t="s">
        <v>19</v>
      </c>
      <c r="M867">
        <v>6</v>
      </c>
      <c r="N867">
        <f>G867/SUMIF(B:B,B867,G:G)*100</f>
        <v>9.3496172500438263E-2</v>
      </c>
      <c r="Q867">
        <f>VLOOKUP(C867, Categories_Pivot_Table!A:B, 2, FALSE)</f>
        <v>23.063808900523561</v>
      </c>
      <c r="T867">
        <f t="shared" si="14"/>
        <v>2023</v>
      </c>
    </row>
    <row r="868" spans="1:20" x14ac:dyDescent="0.2">
      <c r="A868" t="s">
        <v>1109</v>
      </c>
      <c r="B868" t="s">
        <v>37</v>
      </c>
      <c r="C868" t="s">
        <v>48</v>
      </c>
      <c r="D868" t="s">
        <v>93</v>
      </c>
      <c r="E868">
        <v>41</v>
      </c>
      <c r="F868">
        <v>2</v>
      </c>
      <c r="G868">
        <v>82</v>
      </c>
      <c r="H868" t="s">
        <v>56</v>
      </c>
      <c r="I868" t="s">
        <v>46</v>
      </c>
      <c r="J868" s="1">
        <v>44985</v>
      </c>
      <c r="K868" t="b">
        <v>1</v>
      </c>
      <c r="L868" t="s">
        <v>49</v>
      </c>
      <c r="M868">
        <v>2</v>
      </c>
      <c r="N868">
        <f>G868/SUMIF(B:B,B868,G:G)*100</f>
        <v>0.12243465796683813</v>
      </c>
      <c r="Q868">
        <f>VLOOKUP(C868, Categories_Pivot_Table!A:B, 2, FALSE)</f>
        <v>23.348837209302324</v>
      </c>
      <c r="T868">
        <f t="shared" si="14"/>
        <v>2023</v>
      </c>
    </row>
    <row r="869" spans="1:20" x14ac:dyDescent="0.2">
      <c r="A869" t="s">
        <v>1110</v>
      </c>
      <c r="B869" t="s">
        <v>44</v>
      </c>
      <c r="C869" t="s">
        <v>33</v>
      </c>
      <c r="D869" t="s">
        <v>116</v>
      </c>
      <c r="E869">
        <v>20</v>
      </c>
      <c r="F869">
        <v>3</v>
      </c>
      <c r="G869">
        <v>60</v>
      </c>
      <c r="H869" t="s">
        <v>29</v>
      </c>
      <c r="I869" t="s">
        <v>18</v>
      </c>
      <c r="J869" s="1">
        <v>45197</v>
      </c>
      <c r="K869" t="b">
        <v>0</v>
      </c>
      <c r="L869" t="s">
        <v>42</v>
      </c>
      <c r="M869">
        <v>9</v>
      </c>
      <c r="N869">
        <f>G869/SUMIF(B:B,B869,G:G)*100</f>
        <v>9.8855744754467054E-2</v>
      </c>
      <c r="Q869">
        <f>VLOOKUP(C869, Categories_Pivot_Table!A:B, 2, FALSE)</f>
        <v>23.300574345883856</v>
      </c>
      <c r="T869">
        <f t="shared" si="14"/>
        <v>2023</v>
      </c>
    </row>
    <row r="870" spans="1:20" x14ac:dyDescent="0.2">
      <c r="A870" t="s">
        <v>1111</v>
      </c>
      <c r="B870" t="s">
        <v>47</v>
      </c>
      <c r="C870" t="s">
        <v>74</v>
      </c>
      <c r="D870" t="s">
        <v>75</v>
      </c>
      <c r="E870">
        <v>23</v>
      </c>
      <c r="F870">
        <v>7</v>
      </c>
      <c r="G870">
        <v>161</v>
      </c>
      <c r="H870" t="s">
        <v>29</v>
      </c>
      <c r="I870" t="s">
        <v>18</v>
      </c>
      <c r="J870" s="1">
        <v>45156</v>
      </c>
      <c r="K870" t="b">
        <v>0</v>
      </c>
      <c r="L870" t="s">
        <v>65</v>
      </c>
      <c r="M870">
        <v>8</v>
      </c>
      <c r="N870">
        <f>G870/SUMIF(B:B,B870,G:G)*100</f>
        <v>0.25582762620564731</v>
      </c>
      <c r="Q870">
        <f>VLOOKUP(C870, Categories_Pivot_Table!A:B, 2, FALSE)</f>
        <v>24.317096165933375</v>
      </c>
      <c r="T870">
        <f t="shared" si="14"/>
        <v>2023</v>
      </c>
    </row>
    <row r="871" spans="1:20" x14ac:dyDescent="0.2">
      <c r="A871" t="s">
        <v>1112</v>
      </c>
      <c r="B871" t="s">
        <v>54</v>
      </c>
      <c r="C871" t="s">
        <v>74</v>
      </c>
      <c r="D871" t="s">
        <v>626</v>
      </c>
      <c r="E871">
        <v>26</v>
      </c>
      <c r="F871">
        <v>5</v>
      </c>
      <c r="G871">
        <v>130</v>
      </c>
      <c r="H871" t="s">
        <v>29</v>
      </c>
      <c r="I871" t="s">
        <v>46</v>
      </c>
      <c r="J871" s="1">
        <v>45531</v>
      </c>
      <c r="K871" t="b">
        <v>0</v>
      </c>
      <c r="L871" t="s">
        <v>49</v>
      </c>
      <c r="M871">
        <v>8</v>
      </c>
      <c r="N871">
        <f>G871/SUMIF(B:B,B871,G:G)*100</f>
        <v>0.22744967675901706</v>
      </c>
      <c r="Q871">
        <f>VLOOKUP(C871, Categories_Pivot_Table!A:B, 2, FALSE)</f>
        <v>24.317096165933375</v>
      </c>
      <c r="T871">
        <f t="shared" si="14"/>
        <v>2024</v>
      </c>
    </row>
    <row r="872" spans="1:20" x14ac:dyDescent="0.2">
      <c r="A872" t="s">
        <v>1113</v>
      </c>
      <c r="B872" t="s">
        <v>76</v>
      </c>
      <c r="C872" t="s">
        <v>135</v>
      </c>
      <c r="D872" t="s">
        <v>422</v>
      </c>
      <c r="E872">
        <v>17</v>
      </c>
      <c r="F872">
        <v>2</v>
      </c>
      <c r="G872">
        <v>34</v>
      </c>
      <c r="H872" t="s">
        <v>17</v>
      </c>
      <c r="I872" t="s">
        <v>46</v>
      </c>
      <c r="J872" s="1">
        <v>44644</v>
      </c>
      <c r="K872" t="b">
        <v>1</v>
      </c>
      <c r="L872" t="s">
        <v>42</v>
      </c>
      <c r="M872">
        <v>3</v>
      </c>
      <c r="N872">
        <f>G872/SUMIF(B:B,B872,G:G)*100</f>
        <v>5.7890569796446543E-2</v>
      </c>
      <c r="Q872">
        <f>VLOOKUP(C872, Categories_Pivot_Table!A:B, 2, FALSE)</f>
        <v>23.146341463414632</v>
      </c>
      <c r="T872">
        <f t="shared" si="14"/>
        <v>2022</v>
      </c>
    </row>
    <row r="873" spans="1:20" x14ac:dyDescent="0.2">
      <c r="A873" t="s">
        <v>1114</v>
      </c>
      <c r="B873" t="s">
        <v>26</v>
      </c>
      <c r="C873" t="s">
        <v>33</v>
      </c>
      <c r="D873" t="s">
        <v>657</v>
      </c>
      <c r="E873">
        <v>39.5</v>
      </c>
      <c r="F873">
        <v>8</v>
      </c>
      <c r="G873">
        <v>316</v>
      </c>
      <c r="H873" t="s">
        <v>56</v>
      </c>
      <c r="I873" t="s">
        <v>18</v>
      </c>
      <c r="J873" s="1">
        <v>45116</v>
      </c>
      <c r="K873" t="b">
        <v>1</v>
      </c>
      <c r="L873" t="s">
        <v>24</v>
      </c>
      <c r="M873">
        <v>7</v>
      </c>
      <c r="N873">
        <f>G873/SUMIF(B:B,B873,G:G)*100</f>
        <v>0.50929544776901192</v>
      </c>
      <c r="Q873">
        <f>VLOOKUP(C873, Categories_Pivot_Table!A:B, 2, FALSE)</f>
        <v>23.300574345883856</v>
      </c>
      <c r="T873">
        <f t="shared" si="14"/>
        <v>2023</v>
      </c>
    </row>
    <row r="874" spans="1:20" x14ac:dyDescent="0.2">
      <c r="A874" t="s">
        <v>1115</v>
      </c>
      <c r="B874" t="s">
        <v>47</v>
      </c>
      <c r="C874" t="s">
        <v>74</v>
      </c>
      <c r="D874" t="s">
        <v>477</v>
      </c>
      <c r="E874">
        <v>20</v>
      </c>
      <c r="F874">
        <v>9</v>
      </c>
      <c r="G874">
        <v>180</v>
      </c>
      <c r="H874" t="s">
        <v>56</v>
      </c>
      <c r="I874" t="s">
        <v>46</v>
      </c>
      <c r="J874" s="1">
        <v>44949</v>
      </c>
      <c r="K874" t="b">
        <v>0</v>
      </c>
      <c r="L874" t="s">
        <v>19</v>
      </c>
      <c r="M874">
        <v>1</v>
      </c>
      <c r="N874">
        <f>G874/SUMIF(B:B,B874,G:G)*100</f>
        <v>0.28601846408084786</v>
      </c>
      <c r="Q874">
        <f>VLOOKUP(C874, Categories_Pivot_Table!A:B, 2, FALSE)</f>
        <v>24.317096165933375</v>
      </c>
      <c r="T874">
        <f t="shared" si="14"/>
        <v>2023</v>
      </c>
    </row>
    <row r="875" spans="1:20" x14ac:dyDescent="0.2">
      <c r="A875" t="s">
        <v>1116</v>
      </c>
      <c r="B875" t="s">
        <v>113</v>
      </c>
      <c r="C875" t="s">
        <v>33</v>
      </c>
      <c r="D875" t="s">
        <v>257</v>
      </c>
      <c r="E875">
        <v>32</v>
      </c>
      <c r="F875">
        <v>5</v>
      </c>
      <c r="G875">
        <v>160</v>
      </c>
      <c r="H875" t="s">
        <v>17</v>
      </c>
      <c r="I875" t="s">
        <v>18</v>
      </c>
      <c r="J875" s="1">
        <v>44719</v>
      </c>
      <c r="K875" t="b">
        <v>0</v>
      </c>
      <c r="L875" t="s">
        <v>49</v>
      </c>
      <c r="M875">
        <v>6</v>
      </c>
      <c r="N875">
        <f>G875/SUMIF(B:B,B875,G:G)*100</f>
        <v>0.26344820772891181</v>
      </c>
      <c r="Q875">
        <f>VLOOKUP(C875, Categories_Pivot_Table!A:B, 2, FALSE)</f>
        <v>23.300574345883856</v>
      </c>
      <c r="T875">
        <f t="shared" si="14"/>
        <v>2022</v>
      </c>
    </row>
    <row r="876" spans="1:20" x14ac:dyDescent="0.2">
      <c r="A876" t="s">
        <v>1117</v>
      </c>
      <c r="B876" t="s">
        <v>118</v>
      </c>
      <c r="C876" t="s">
        <v>33</v>
      </c>
      <c r="D876" t="s">
        <v>307</v>
      </c>
      <c r="E876">
        <v>6.5</v>
      </c>
      <c r="F876">
        <v>3</v>
      </c>
      <c r="G876">
        <v>19.5</v>
      </c>
      <c r="H876" t="s">
        <v>56</v>
      </c>
      <c r="I876" t="s">
        <v>46</v>
      </c>
      <c r="J876" s="1">
        <v>45386</v>
      </c>
      <c r="K876" t="b">
        <v>1</v>
      </c>
      <c r="L876" t="s">
        <v>42</v>
      </c>
      <c r="M876">
        <v>4</v>
      </c>
      <c r="N876">
        <f>G876/SUMIF(B:B,B876,G:G)*100</f>
        <v>3.2073951017319934E-2</v>
      </c>
      <c r="Q876">
        <f>VLOOKUP(C876, Categories_Pivot_Table!A:B, 2, FALSE)</f>
        <v>23.300574345883856</v>
      </c>
      <c r="T876">
        <f t="shared" si="14"/>
        <v>2024</v>
      </c>
    </row>
    <row r="877" spans="1:20" x14ac:dyDescent="0.2">
      <c r="A877" t="s">
        <v>1118</v>
      </c>
      <c r="B877" t="s">
        <v>84</v>
      </c>
      <c r="C877" t="s">
        <v>135</v>
      </c>
      <c r="D877" t="s">
        <v>507</v>
      </c>
      <c r="E877">
        <v>29</v>
      </c>
      <c r="F877">
        <v>10</v>
      </c>
      <c r="G877">
        <v>290</v>
      </c>
      <c r="H877" t="s">
        <v>29</v>
      </c>
      <c r="I877" t="s">
        <v>46</v>
      </c>
      <c r="J877" s="1">
        <v>44765</v>
      </c>
      <c r="K877" t="b">
        <v>0</v>
      </c>
      <c r="L877" t="s">
        <v>35</v>
      </c>
      <c r="M877">
        <v>7</v>
      </c>
      <c r="N877">
        <f>G877/SUMIF(B:B,B877,G:G)*100</f>
        <v>0.46950257012182783</v>
      </c>
      <c r="Q877">
        <f>VLOOKUP(C877, Categories_Pivot_Table!A:B, 2, FALSE)</f>
        <v>23.146341463414632</v>
      </c>
      <c r="T877">
        <f t="shared" si="14"/>
        <v>2022</v>
      </c>
    </row>
    <row r="878" spans="1:20" x14ac:dyDescent="0.2">
      <c r="A878" t="s">
        <v>1119</v>
      </c>
      <c r="B878" t="s">
        <v>73</v>
      </c>
      <c r="C878" t="s">
        <v>74</v>
      </c>
      <c r="D878" t="s">
        <v>415</v>
      </c>
      <c r="E878">
        <v>41</v>
      </c>
      <c r="F878">
        <v>4</v>
      </c>
      <c r="G878">
        <v>164</v>
      </c>
      <c r="H878" t="s">
        <v>56</v>
      </c>
      <c r="I878" t="s">
        <v>46</v>
      </c>
      <c r="J878" s="1">
        <v>45258</v>
      </c>
      <c r="K878" t="b">
        <v>0</v>
      </c>
      <c r="L878" t="s">
        <v>49</v>
      </c>
      <c r="M878">
        <v>11</v>
      </c>
      <c r="N878">
        <f>G878/SUMIF(B:B,B878,G:G)*100</f>
        <v>0.28332282389931673</v>
      </c>
      <c r="Q878">
        <f>VLOOKUP(C878, Categories_Pivot_Table!A:B, 2, FALSE)</f>
        <v>24.317096165933375</v>
      </c>
      <c r="T878">
        <f t="shared" si="14"/>
        <v>2023</v>
      </c>
    </row>
    <row r="879" spans="1:20" x14ac:dyDescent="0.2">
      <c r="A879" t="s">
        <v>1120</v>
      </c>
      <c r="B879" t="s">
        <v>73</v>
      </c>
      <c r="C879" t="s">
        <v>22</v>
      </c>
      <c r="D879" t="s">
        <v>147</v>
      </c>
      <c r="E879">
        <v>32</v>
      </c>
      <c r="F879">
        <v>8</v>
      </c>
      <c r="G879">
        <v>256</v>
      </c>
      <c r="H879" t="s">
        <v>29</v>
      </c>
      <c r="I879" t="s">
        <v>46</v>
      </c>
      <c r="J879" s="1">
        <v>45191</v>
      </c>
      <c r="K879" t="b">
        <v>0</v>
      </c>
      <c r="L879" t="s">
        <v>65</v>
      </c>
      <c r="M879">
        <v>9</v>
      </c>
      <c r="N879">
        <f>G879/SUMIF(B:B,B879,G:G)*100</f>
        <v>0.44226001779405544</v>
      </c>
      <c r="Q879">
        <f>VLOOKUP(C879, Categories_Pivot_Table!A:B, 2, FALSE)</f>
        <v>21.505681818181817</v>
      </c>
      <c r="T879">
        <f t="shared" si="14"/>
        <v>2023</v>
      </c>
    </row>
    <row r="880" spans="1:20" x14ac:dyDescent="0.2">
      <c r="A880" t="s">
        <v>1121</v>
      </c>
      <c r="B880" t="s">
        <v>104</v>
      </c>
      <c r="C880" t="s">
        <v>38</v>
      </c>
      <c r="D880" t="s">
        <v>85</v>
      </c>
      <c r="E880">
        <v>18.5</v>
      </c>
      <c r="F880">
        <v>6</v>
      </c>
      <c r="G880">
        <v>111</v>
      </c>
      <c r="H880" t="s">
        <v>17</v>
      </c>
      <c r="I880" t="s">
        <v>18</v>
      </c>
      <c r="J880" s="1">
        <v>44875</v>
      </c>
      <c r="K880" t="b">
        <v>1</v>
      </c>
      <c r="L880" t="s">
        <v>42</v>
      </c>
      <c r="M880">
        <v>11</v>
      </c>
      <c r="N880">
        <f>G880/SUMIF(B:B,B880,G:G)*100</f>
        <v>0.18039100970211108</v>
      </c>
      <c r="Q880">
        <f>VLOOKUP(C880, Categories_Pivot_Table!A:B, 2, FALSE)</f>
        <v>23.088790931989923</v>
      </c>
      <c r="T880">
        <f t="shared" si="14"/>
        <v>2022</v>
      </c>
    </row>
    <row r="881" spans="1:20" x14ac:dyDescent="0.2">
      <c r="A881" t="s">
        <v>1122</v>
      </c>
      <c r="B881" t="s">
        <v>106</v>
      </c>
      <c r="C881" t="s">
        <v>27</v>
      </c>
      <c r="D881" t="s">
        <v>41</v>
      </c>
      <c r="E881">
        <v>23</v>
      </c>
      <c r="F881">
        <v>1</v>
      </c>
      <c r="G881">
        <v>6.5</v>
      </c>
      <c r="H881" t="s">
        <v>29</v>
      </c>
      <c r="I881" t="s">
        <v>18</v>
      </c>
      <c r="J881" s="1">
        <v>45484</v>
      </c>
      <c r="K881" t="b">
        <v>1</v>
      </c>
      <c r="L881" t="s">
        <v>42</v>
      </c>
      <c r="M881">
        <v>7</v>
      </c>
      <c r="N881">
        <f>G881/SUMIF(B:B,B881,G:G)*100</f>
        <v>1.059322033898305E-2</v>
      </c>
      <c r="Q881">
        <f>VLOOKUP(C881, Categories_Pivot_Table!A:B, 2, FALSE)</f>
        <v>25.013711734693878</v>
      </c>
      <c r="T881">
        <f t="shared" si="14"/>
        <v>2024</v>
      </c>
    </row>
    <row r="882" spans="1:20" x14ac:dyDescent="0.2">
      <c r="A882" t="s">
        <v>1123</v>
      </c>
      <c r="B882" t="s">
        <v>44</v>
      </c>
      <c r="C882" t="s">
        <v>38</v>
      </c>
      <c r="D882" t="s">
        <v>175</v>
      </c>
      <c r="E882">
        <v>30.5</v>
      </c>
      <c r="F882">
        <v>5</v>
      </c>
      <c r="G882">
        <v>152.5</v>
      </c>
      <c r="H882" t="s">
        <v>56</v>
      </c>
      <c r="I882" t="s">
        <v>46</v>
      </c>
      <c r="J882" s="1">
        <v>44661</v>
      </c>
      <c r="K882" t="b">
        <v>1</v>
      </c>
      <c r="L882" t="s">
        <v>24</v>
      </c>
      <c r="M882">
        <v>4</v>
      </c>
      <c r="N882">
        <f>G882/SUMIF(B:B,B882,G:G)*100</f>
        <v>0.25125835125093704</v>
      </c>
      <c r="Q882">
        <f>VLOOKUP(C882, Categories_Pivot_Table!A:B, 2, FALSE)</f>
        <v>23.088790931989923</v>
      </c>
      <c r="T882">
        <f t="shared" si="14"/>
        <v>2022</v>
      </c>
    </row>
    <row r="883" spans="1:20" x14ac:dyDescent="0.2">
      <c r="A883" t="s">
        <v>1124</v>
      </c>
      <c r="B883" t="s">
        <v>51</v>
      </c>
      <c r="C883" t="s">
        <v>27</v>
      </c>
      <c r="D883" t="s">
        <v>55</v>
      </c>
      <c r="E883">
        <v>36.5</v>
      </c>
      <c r="F883">
        <v>7</v>
      </c>
      <c r="G883">
        <v>255.5</v>
      </c>
      <c r="H883" t="s">
        <v>29</v>
      </c>
      <c r="I883" t="s">
        <v>46</v>
      </c>
      <c r="J883" s="1">
        <v>44944</v>
      </c>
      <c r="K883" t="b">
        <v>1</v>
      </c>
      <c r="L883" t="s">
        <v>30</v>
      </c>
      <c r="M883">
        <v>1</v>
      </c>
      <c r="N883">
        <f>G883/SUMIF(B:B,B883,G:G)*100</f>
        <v>0.39608104546793371</v>
      </c>
      <c r="Q883">
        <f>VLOOKUP(C883, Categories_Pivot_Table!A:B, 2, FALSE)</f>
        <v>25.013711734693878</v>
      </c>
      <c r="T883">
        <f t="shared" si="14"/>
        <v>2023</v>
      </c>
    </row>
    <row r="884" spans="1:20" x14ac:dyDescent="0.2">
      <c r="A884" t="s">
        <v>1125</v>
      </c>
      <c r="B884" t="s">
        <v>76</v>
      </c>
      <c r="C884" t="s">
        <v>135</v>
      </c>
      <c r="D884" t="s">
        <v>276</v>
      </c>
      <c r="E884">
        <v>6.5</v>
      </c>
      <c r="F884">
        <v>10</v>
      </c>
      <c r="G884">
        <v>65</v>
      </c>
      <c r="H884" t="s">
        <v>56</v>
      </c>
      <c r="I884" t="s">
        <v>18</v>
      </c>
      <c r="J884" s="1">
        <v>45672</v>
      </c>
      <c r="K884" t="b">
        <v>0</v>
      </c>
      <c r="L884" t="s">
        <v>30</v>
      </c>
      <c r="M884">
        <v>1</v>
      </c>
      <c r="N884">
        <f>G884/SUMIF(B:B,B884,G:G)*100</f>
        <v>0.11067314814026544</v>
      </c>
      <c r="Q884">
        <f>VLOOKUP(C884, Categories_Pivot_Table!A:B, 2, FALSE)</f>
        <v>23.146341463414632</v>
      </c>
      <c r="T884">
        <f t="shared" si="14"/>
        <v>2025</v>
      </c>
    </row>
    <row r="885" spans="1:20" x14ac:dyDescent="0.2">
      <c r="A885" t="s">
        <v>1126</v>
      </c>
      <c r="B885" t="s">
        <v>90</v>
      </c>
      <c r="C885" t="s">
        <v>38</v>
      </c>
      <c r="D885" t="s">
        <v>473</v>
      </c>
      <c r="E885">
        <v>23</v>
      </c>
      <c r="F885">
        <v>2</v>
      </c>
      <c r="G885">
        <v>46</v>
      </c>
      <c r="H885" t="s">
        <v>29</v>
      </c>
      <c r="I885" t="s">
        <v>18</v>
      </c>
      <c r="J885" s="1">
        <v>44613</v>
      </c>
      <c r="K885" t="b">
        <v>1</v>
      </c>
      <c r="L885" t="s">
        <v>19</v>
      </c>
      <c r="M885">
        <v>2</v>
      </c>
      <c r="N885">
        <f>G885/SUMIF(B:B,B885,G:G)*100</f>
        <v>7.7778905008285146E-2</v>
      </c>
      <c r="Q885">
        <f>VLOOKUP(C885, Categories_Pivot_Table!A:B, 2, FALSE)</f>
        <v>23.088790931989923</v>
      </c>
      <c r="T885">
        <f t="shared" si="14"/>
        <v>2022</v>
      </c>
    </row>
    <row r="886" spans="1:20" x14ac:dyDescent="0.2">
      <c r="A886" t="s">
        <v>1127</v>
      </c>
      <c r="B886" t="s">
        <v>37</v>
      </c>
      <c r="C886" t="s">
        <v>48</v>
      </c>
      <c r="D886" t="s">
        <v>1089</v>
      </c>
      <c r="E886">
        <v>30.5</v>
      </c>
      <c r="F886">
        <v>8</v>
      </c>
      <c r="G886">
        <v>244</v>
      </c>
      <c r="H886" t="s">
        <v>29</v>
      </c>
      <c r="I886" t="s">
        <v>18</v>
      </c>
      <c r="J886" s="1">
        <v>44700</v>
      </c>
      <c r="K886" t="b">
        <v>0</v>
      </c>
      <c r="L886" t="s">
        <v>42</v>
      </c>
      <c r="M886">
        <v>5</v>
      </c>
      <c r="N886">
        <f>G886/SUMIF(B:B,B886,G:G)*100</f>
        <v>0.36431776273059147</v>
      </c>
      <c r="Q886">
        <f>VLOOKUP(C886, Categories_Pivot_Table!A:B, 2, FALSE)</f>
        <v>23.348837209302324</v>
      </c>
      <c r="T886">
        <f t="shared" si="14"/>
        <v>2022</v>
      </c>
    </row>
    <row r="887" spans="1:20" x14ac:dyDescent="0.2">
      <c r="A887" t="s">
        <v>1128</v>
      </c>
      <c r="B887" t="s">
        <v>173</v>
      </c>
      <c r="C887" t="s">
        <v>135</v>
      </c>
      <c r="D887" t="s">
        <v>233</v>
      </c>
      <c r="E887">
        <v>18.5</v>
      </c>
      <c r="F887">
        <v>9</v>
      </c>
      <c r="G887">
        <v>166.5</v>
      </c>
      <c r="H887" t="s">
        <v>56</v>
      </c>
      <c r="I887" t="s">
        <v>18</v>
      </c>
      <c r="J887" s="1">
        <v>44966</v>
      </c>
      <c r="K887" t="b">
        <v>0</v>
      </c>
      <c r="L887" t="s">
        <v>42</v>
      </c>
      <c r="M887">
        <v>2</v>
      </c>
      <c r="N887">
        <f>G887/SUMIF(B:B,B887,G:G)*100</f>
        <v>0.27379914818042789</v>
      </c>
      <c r="Q887">
        <f>VLOOKUP(C887, Categories_Pivot_Table!A:B, 2, FALSE)</f>
        <v>23.146341463414632</v>
      </c>
      <c r="T887">
        <f t="shared" si="14"/>
        <v>2023</v>
      </c>
    </row>
    <row r="888" spans="1:20" x14ac:dyDescent="0.2">
      <c r="A888" t="s">
        <v>1129</v>
      </c>
      <c r="B888" t="s">
        <v>32</v>
      </c>
      <c r="C888" t="s">
        <v>38</v>
      </c>
      <c r="D888" t="s">
        <v>131</v>
      </c>
      <c r="E888">
        <v>8</v>
      </c>
      <c r="F888">
        <v>1</v>
      </c>
      <c r="G888">
        <v>8</v>
      </c>
      <c r="H888" t="s">
        <v>17</v>
      </c>
      <c r="I888" t="s">
        <v>46</v>
      </c>
      <c r="J888" s="1">
        <v>45379</v>
      </c>
      <c r="K888" t="b">
        <v>0</v>
      </c>
      <c r="L888" t="s">
        <v>42</v>
      </c>
      <c r="M888">
        <v>3</v>
      </c>
      <c r="N888">
        <f>G888/SUMIF(B:B,B888,G:G)*100</f>
        <v>1.3644309896388521E-2</v>
      </c>
      <c r="Q888">
        <f>VLOOKUP(C888, Categories_Pivot_Table!A:B, 2, FALSE)</f>
        <v>23.088790931989923</v>
      </c>
      <c r="T888">
        <f t="shared" si="14"/>
        <v>2024</v>
      </c>
    </row>
    <row r="889" spans="1:20" x14ac:dyDescent="0.2">
      <c r="A889" t="s">
        <v>1130</v>
      </c>
      <c r="B889" t="s">
        <v>37</v>
      </c>
      <c r="C889" t="s">
        <v>74</v>
      </c>
      <c r="D889" t="s">
        <v>75</v>
      </c>
      <c r="E889">
        <v>23</v>
      </c>
      <c r="F889">
        <v>9</v>
      </c>
      <c r="G889">
        <v>207</v>
      </c>
      <c r="H889" t="s">
        <v>56</v>
      </c>
      <c r="I889" t="s">
        <v>18</v>
      </c>
      <c r="J889" s="1">
        <v>44621</v>
      </c>
      <c r="K889" t="b">
        <v>1</v>
      </c>
      <c r="L889" t="s">
        <v>49</v>
      </c>
      <c r="M889">
        <v>3</v>
      </c>
      <c r="N889">
        <f>G889/SUMIF(B:B,B889,G:G)*100</f>
        <v>0.30907285608701818</v>
      </c>
      <c r="Q889">
        <f>VLOOKUP(C889, Categories_Pivot_Table!A:B, 2, FALSE)</f>
        <v>24.317096165933375</v>
      </c>
      <c r="T889">
        <f t="shared" si="14"/>
        <v>2022</v>
      </c>
    </row>
    <row r="890" spans="1:20" x14ac:dyDescent="0.2">
      <c r="A890" t="s">
        <v>1131</v>
      </c>
      <c r="B890" t="s">
        <v>26</v>
      </c>
      <c r="C890" t="s">
        <v>27</v>
      </c>
      <c r="D890" t="s">
        <v>1132</v>
      </c>
      <c r="E890">
        <v>9.5</v>
      </c>
      <c r="F890">
        <v>5</v>
      </c>
      <c r="G890">
        <v>47.5</v>
      </c>
      <c r="H890" t="s">
        <v>29</v>
      </c>
      <c r="I890" t="s">
        <v>46</v>
      </c>
      <c r="J890" s="1">
        <v>45005</v>
      </c>
      <c r="K890" t="b">
        <v>0</v>
      </c>
      <c r="L890" t="s">
        <v>19</v>
      </c>
      <c r="M890">
        <v>3</v>
      </c>
      <c r="N890">
        <f>G890/SUMIF(B:B,B890,G:G)*100</f>
        <v>7.6555486610848308E-2</v>
      </c>
      <c r="Q890">
        <f>VLOOKUP(C890, Categories_Pivot_Table!A:B, 2, FALSE)</f>
        <v>25.013711734693878</v>
      </c>
      <c r="T890">
        <f t="shared" si="14"/>
        <v>2023</v>
      </c>
    </row>
    <row r="891" spans="1:20" x14ac:dyDescent="0.2">
      <c r="A891" t="s">
        <v>1133</v>
      </c>
      <c r="B891" t="s">
        <v>76</v>
      </c>
      <c r="C891" t="s">
        <v>74</v>
      </c>
      <c r="D891" t="s">
        <v>456</v>
      </c>
      <c r="E891">
        <v>11</v>
      </c>
      <c r="F891">
        <v>8</v>
      </c>
      <c r="G891">
        <v>88</v>
      </c>
      <c r="H891" t="s">
        <v>56</v>
      </c>
      <c r="I891" t="s">
        <v>18</v>
      </c>
      <c r="J891" s="1">
        <v>44765</v>
      </c>
      <c r="K891" t="b">
        <v>1</v>
      </c>
      <c r="L891" t="s">
        <v>35</v>
      </c>
      <c r="M891">
        <v>7</v>
      </c>
      <c r="N891">
        <f>G891/SUMIF(B:B,B891,G:G)*100</f>
        <v>0.14983441594374397</v>
      </c>
      <c r="Q891">
        <f>VLOOKUP(C891, Categories_Pivot_Table!A:B, 2, FALSE)</f>
        <v>24.317096165933375</v>
      </c>
      <c r="T891">
        <f t="shared" si="14"/>
        <v>2022</v>
      </c>
    </row>
    <row r="892" spans="1:20" x14ac:dyDescent="0.2">
      <c r="A892" t="s">
        <v>1134</v>
      </c>
      <c r="B892" t="s">
        <v>54</v>
      </c>
      <c r="C892" t="s">
        <v>33</v>
      </c>
      <c r="D892" t="s">
        <v>109</v>
      </c>
      <c r="E892">
        <v>41</v>
      </c>
      <c r="F892">
        <v>4</v>
      </c>
      <c r="G892">
        <v>164</v>
      </c>
      <c r="H892" t="s">
        <v>29</v>
      </c>
      <c r="I892" t="s">
        <v>18</v>
      </c>
      <c r="J892" s="1">
        <v>44793</v>
      </c>
      <c r="K892" t="b">
        <v>0</v>
      </c>
      <c r="L892" t="s">
        <v>35</v>
      </c>
      <c r="M892">
        <v>8</v>
      </c>
      <c r="N892">
        <f>G892/SUMIF(B:B,B892,G:G)*100</f>
        <v>0.28693651529599079</v>
      </c>
      <c r="Q892">
        <f>VLOOKUP(C892, Categories_Pivot_Table!A:B, 2, FALSE)</f>
        <v>23.300574345883856</v>
      </c>
      <c r="T892">
        <f t="shared" si="14"/>
        <v>2022</v>
      </c>
    </row>
    <row r="893" spans="1:20" x14ac:dyDescent="0.2">
      <c r="A893" t="s">
        <v>1135</v>
      </c>
      <c r="B893" t="s">
        <v>76</v>
      </c>
      <c r="C893" t="s">
        <v>27</v>
      </c>
      <c r="D893" t="s">
        <v>140</v>
      </c>
      <c r="E893">
        <v>27.5</v>
      </c>
      <c r="F893">
        <v>5</v>
      </c>
      <c r="G893">
        <v>137.5</v>
      </c>
      <c r="H893" t="s">
        <v>29</v>
      </c>
      <c r="I893" t="s">
        <v>18</v>
      </c>
      <c r="J893" s="1">
        <v>45096</v>
      </c>
      <c r="K893" t="b">
        <v>1</v>
      </c>
      <c r="L893" t="s">
        <v>19</v>
      </c>
      <c r="M893">
        <v>6</v>
      </c>
      <c r="N893">
        <f>G893/SUMIF(B:B,B893,G:G)*100</f>
        <v>0.23411627491209999</v>
      </c>
      <c r="Q893">
        <f>VLOOKUP(C893, Categories_Pivot_Table!A:B, 2, FALSE)</f>
        <v>25.013711734693878</v>
      </c>
      <c r="T893">
        <f t="shared" si="14"/>
        <v>2023</v>
      </c>
    </row>
    <row r="894" spans="1:20" x14ac:dyDescent="0.2">
      <c r="A894" t="s">
        <v>1136</v>
      </c>
      <c r="B894" t="s">
        <v>90</v>
      </c>
      <c r="C894" t="s">
        <v>27</v>
      </c>
      <c r="D894" t="s">
        <v>126</v>
      </c>
      <c r="E894">
        <v>39.5</v>
      </c>
      <c r="F894">
        <v>6</v>
      </c>
      <c r="G894">
        <v>237</v>
      </c>
      <c r="H894" t="s">
        <v>56</v>
      </c>
      <c r="I894" t="s">
        <v>46</v>
      </c>
      <c r="J894" s="1">
        <v>44574</v>
      </c>
      <c r="K894" t="b">
        <v>0</v>
      </c>
      <c r="L894" t="s">
        <v>42</v>
      </c>
      <c r="M894">
        <v>1</v>
      </c>
      <c r="N894">
        <f>G894/SUMIF(B:B,B894,G:G)*100</f>
        <v>0.40073044536877345</v>
      </c>
      <c r="Q894">
        <f>VLOOKUP(C894, Categories_Pivot_Table!A:B, 2, FALSE)</f>
        <v>25.013711734693878</v>
      </c>
      <c r="T894">
        <f t="shared" si="14"/>
        <v>2022</v>
      </c>
    </row>
    <row r="895" spans="1:20" x14ac:dyDescent="0.2">
      <c r="A895" t="s">
        <v>1137</v>
      </c>
      <c r="B895" t="s">
        <v>81</v>
      </c>
      <c r="C895" t="s">
        <v>48</v>
      </c>
      <c r="D895" t="s">
        <v>302</v>
      </c>
      <c r="E895">
        <v>15.5</v>
      </c>
      <c r="F895">
        <v>7</v>
      </c>
      <c r="G895">
        <v>108.5</v>
      </c>
      <c r="H895" t="s">
        <v>29</v>
      </c>
      <c r="I895" t="s">
        <v>18</v>
      </c>
      <c r="J895" s="1">
        <v>45214</v>
      </c>
      <c r="K895" t="b">
        <v>1</v>
      </c>
      <c r="L895" t="s">
        <v>24</v>
      </c>
      <c r="M895">
        <v>10</v>
      </c>
      <c r="N895">
        <f>G895/SUMIF(B:B,B895,G:G)*100</f>
        <v>0.17179818068101749</v>
      </c>
      <c r="Q895">
        <f>VLOOKUP(C895, Categories_Pivot_Table!A:B, 2, FALSE)</f>
        <v>23.348837209302324</v>
      </c>
      <c r="T895">
        <f t="shared" si="14"/>
        <v>2023</v>
      </c>
    </row>
    <row r="896" spans="1:20" x14ac:dyDescent="0.2">
      <c r="A896" t="s">
        <v>1138</v>
      </c>
      <c r="B896" t="s">
        <v>128</v>
      </c>
      <c r="C896" t="s">
        <v>27</v>
      </c>
      <c r="D896" t="s">
        <v>1069</v>
      </c>
      <c r="E896">
        <v>18.5</v>
      </c>
      <c r="F896">
        <v>6</v>
      </c>
      <c r="G896">
        <v>111</v>
      </c>
      <c r="H896" t="s">
        <v>56</v>
      </c>
      <c r="I896" t="s">
        <v>18</v>
      </c>
      <c r="J896" s="1">
        <v>44759</v>
      </c>
      <c r="K896" t="b">
        <v>0</v>
      </c>
      <c r="L896" t="s">
        <v>24</v>
      </c>
      <c r="M896">
        <v>7</v>
      </c>
      <c r="N896">
        <f>G896/SUMIF(B:B,B896,G:G)*100</f>
        <v>0.16215742418044762</v>
      </c>
      <c r="Q896">
        <f>VLOOKUP(C896, Categories_Pivot_Table!A:B, 2, FALSE)</f>
        <v>25.013711734693878</v>
      </c>
      <c r="T896">
        <f t="shared" si="14"/>
        <v>2022</v>
      </c>
    </row>
    <row r="897" spans="1:20" x14ac:dyDescent="0.2">
      <c r="A897" t="s">
        <v>1139</v>
      </c>
      <c r="B897" t="s">
        <v>106</v>
      </c>
      <c r="C897" t="s">
        <v>38</v>
      </c>
      <c r="D897" t="s">
        <v>133</v>
      </c>
      <c r="E897">
        <v>21.5</v>
      </c>
      <c r="F897">
        <v>4</v>
      </c>
      <c r="G897">
        <v>86</v>
      </c>
      <c r="H897" t="s">
        <v>56</v>
      </c>
      <c r="I897" t="s">
        <v>46</v>
      </c>
      <c r="J897" s="1">
        <v>45639</v>
      </c>
      <c r="K897" t="b">
        <v>0</v>
      </c>
      <c r="L897" t="s">
        <v>65</v>
      </c>
      <c r="M897">
        <v>12</v>
      </c>
      <c r="N897">
        <f>G897/SUMIF(B:B,B897,G:G)*100</f>
        <v>0.14015645371577573</v>
      </c>
      <c r="Q897">
        <f>VLOOKUP(C897, Categories_Pivot_Table!A:B, 2, FALSE)</f>
        <v>23.088790931989923</v>
      </c>
      <c r="T897">
        <f t="shared" si="14"/>
        <v>2024</v>
      </c>
    </row>
    <row r="898" spans="1:20" x14ac:dyDescent="0.2">
      <c r="A898" t="s">
        <v>1140</v>
      </c>
      <c r="B898" t="s">
        <v>106</v>
      </c>
      <c r="C898" t="s">
        <v>48</v>
      </c>
      <c r="D898" t="s">
        <v>149</v>
      </c>
      <c r="E898">
        <v>38</v>
      </c>
      <c r="F898">
        <v>10</v>
      </c>
      <c r="G898">
        <v>380</v>
      </c>
      <c r="H898" t="s">
        <v>17</v>
      </c>
      <c r="I898" t="s">
        <v>18</v>
      </c>
      <c r="J898" s="1">
        <v>45360</v>
      </c>
      <c r="K898" t="b">
        <v>0</v>
      </c>
      <c r="L898" t="s">
        <v>35</v>
      </c>
      <c r="M898">
        <v>3</v>
      </c>
      <c r="N898">
        <f>G898/SUMIF(B:B,B898,G:G)*100</f>
        <v>0.61929595827900907</v>
      </c>
      <c r="Q898">
        <f>VLOOKUP(C898, Categories_Pivot_Table!A:B, 2, FALSE)</f>
        <v>23.348837209302324</v>
      </c>
      <c r="T898">
        <f t="shared" ref="T898:T961" si="15">YEAR(J898)</f>
        <v>2024</v>
      </c>
    </row>
    <row r="899" spans="1:20" x14ac:dyDescent="0.2">
      <c r="A899" t="s">
        <v>1141</v>
      </c>
      <c r="B899" t="s">
        <v>47</v>
      </c>
      <c r="C899" t="s">
        <v>74</v>
      </c>
      <c r="D899" t="s">
        <v>343</v>
      </c>
      <c r="E899">
        <v>33.5</v>
      </c>
      <c r="F899">
        <v>6</v>
      </c>
      <c r="G899">
        <v>201</v>
      </c>
      <c r="H899" t="s">
        <v>56</v>
      </c>
      <c r="I899" t="s">
        <v>46</v>
      </c>
      <c r="J899" s="1">
        <v>44915</v>
      </c>
      <c r="K899" t="b">
        <v>0</v>
      </c>
      <c r="L899" t="s">
        <v>49</v>
      </c>
      <c r="M899">
        <v>12</v>
      </c>
      <c r="N899">
        <f>G899/SUMIF(B:B,B899,G:G)*100</f>
        <v>0.31938728489028012</v>
      </c>
      <c r="Q899">
        <f>VLOOKUP(C899, Categories_Pivot_Table!A:B, 2, FALSE)</f>
        <v>24.317096165933375</v>
      </c>
      <c r="T899">
        <f t="shared" si="15"/>
        <v>2022</v>
      </c>
    </row>
    <row r="900" spans="1:20" x14ac:dyDescent="0.2">
      <c r="A900" t="s">
        <v>1142</v>
      </c>
      <c r="B900" t="s">
        <v>21</v>
      </c>
      <c r="C900" t="s">
        <v>135</v>
      </c>
      <c r="D900" t="s">
        <v>144</v>
      </c>
      <c r="E900">
        <v>11</v>
      </c>
      <c r="F900">
        <v>10</v>
      </c>
      <c r="G900">
        <v>110</v>
      </c>
      <c r="H900" t="s">
        <v>29</v>
      </c>
      <c r="I900" t="s">
        <v>18</v>
      </c>
      <c r="J900" s="1">
        <v>45187</v>
      </c>
      <c r="K900" t="b">
        <v>0</v>
      </c>
      <c r="L900" t="s">
        <v>19</v>
      </c>
      <c r="M900">
        <v>9</v>
      </c>
      <c r="N900">
        <f>G900/SUMIF(B:B,B900,G:G)*100</f>
        <v>0.17818815048799255</v>
      </c>
      <c r="Q900">
        <f>VLOOKUP(C900, Categories_Pivot_Table!A:B, 2, FALSE)</f>
        <v>23.146341463414632</v>
      </c>
      <c r="T900">
        <f t="shared" si="15"/>
        <v>2023</v>
      </c>
    </row>
    <row r="901" spans="1:20" x14ac:dyDescent="0.2">
      <c r="A901" t="s">
        <v>1143</v>
      </c>
      <c r="B901" t="s">
        <v>121</v>
      </c>
      <c r="C901" t="s">
        <v>38</v>
      </c>
      <c r="D901" t="s">
        <v>241</v>
      </c>
      <c r="E901">
        <v>17</v>
      </c>
      <c r="F901">
        <v>6</v>
      </c>
      <c r="G901">
        <v>102</v>
      </c>
      <c r="H901" t="s">
        <v>29</v>
      </c>
      <c r="I901" t="s">
        <v>18</v>
      </c>
      <c r="J901" s="1">
        <v>44614</v>
      </c>
      <c r="K901" t="b">
        <v>0</v>
      </c>
      <c r="L901" t="s">
        <v>49</v>
      </c>
      <c r="M901">
        <v>2</v>
      </c>
      <c r="N901">
        <f>G901/SUMIF(B:B,B901,G:G)*100</f>
        <v>0.15555775844320235</v>
      </c>
      <c r="Q901">
        <f>VLOOKUP(C901, Categories_Pivot_Table!A:B, 2, FALSE)</f>
        <v>23.088790931989923</v>
      </c>
      <c r="T901">
        <f t="shared" si="15"/>
        <v>2022</v>
      </c>
    </row>
    <row r="902" spans="1:20" x14ac:dyDescent="0.2">
      <c r="A902" t="s">
        <v>1144</v>
      </c>
      <c r="B902" t="s">
        <v>51</v>
      </c>
      <c r="C902" t="s">
        <v>27</v>
      </c>
      <c r="D902" t="s">
        <v>231</v>
      </c>
      <c r="E902">
        <v>15.5</v>
      </c>
      <c r="F902">
        <v>1</v>
      </c>
      <c r="G902">
        <v>15.5</v>
      </c>
      <c r="H902" t="s">
        <v>56</v>
      </c>
      <c r="I902" t="s">
        <v>18</v>
      </c>
      <c r="J902" s="1">
        <v>45631</v>
      </c>
      <c r="K902" t="b">
        <v>1</v>
      </c>
      <c r="L902" t="s">
        <v>42</v>
      </c>
      <c r="M902">
        <v>12</v>
      </c>
      <c r="N902">
        <f>G902/SUMIF(B:B,B902,G:G)*100</f>
        <v>2.4028400018602632E-2</v>
      </c>
      <c r="Q902">
        <f>VLOOKUP(C902, Categories_Pivot_Table!A:B, 2, FALSE)</f>
        <v>25.013711734693878</v>
      </c>
      <c r="T902">
        <f t="shared" si="15"/>
        <v>2024</v>
      </c>
    </row>
    <row r="903" spans="1:20" x14ac:dyDescent="0.2">
      <c r="A903" t="s">
        <v>1145</v>
      </c>
      <c r="B903" t="s">
        <v>54</v>
      </c>
      <c r="C903" t="s">
        <v>135</v>
      </c>
      <c r="D903" t="s">
        <v>325</v>
      </c>
      <c r="E903">
        <v>30.5</v>
      </c>
      <c r="F903">
        <v>6</v>
      </c>
      <c r="G903">
        <v>183</v>
      </c>
      <c r="H903" t="s">
        <v>56</v>
      </c>
      <c r="I903" t="s">
        <v>18</v>
      </c>
      <c r="J903" s="1">
        <v>44812</v>
      </c>
      <c r="K903" t="b">
        <v>0</v>
      </c>
      <c r="L903" t="s">
        <v>42</v>
      </c>
      <c r="M903">
        <v>9</v>
      </c>
      <c r="N903">
        <f>G903/SUMIF(B:B,B903,G:G)*100</f>
        <v>0.32017916036077021</v>
      </c>
      <c r="Q903">
        <f>VLOOKUP(C903, Categories_Pivot_Table!A:B, 2, FALSE)</f>
        <v>23.146341463414632</v>
      </c>
      <c r="T903">
        <f t="shared" si="15"/>
        <v>2022</v>
      </c>
    </row>
    <row r="904" spans="1:20" x14ac:dyDescent="0.2">
      <c r="A904" t="s">
        <v>1146</v>
      </c>
      <c r="B904" t="s">
        <v>95</v>
      </c>
      <c r="C904" t="s">
        <v>38</v>
      </c>
      <c r="D904" t="s">
        <v>165</v>
      </c>
      <c r="E904">
        <v>36.5</v>
      </c>
      <c r="F904">
        <v>9</v>
      </c>
      <c r="G904">
        <v>328.5</v>
      </c>
      <c r="H904" t="s">
        <v>56</v>
      </c>
      <c r="I904" t="s">
        <v>18</v>
      </c>
      <c r="J904" s="1">
        <v>45137</v>
      </c>
      <c r="K904" t="b">
        <v>1</v>
      </c>
      <c r="L904" t="s">
        <v>24</v>
      </c>
      <c r="M904">
        <v>7</v>
      </c>
      <c r="N904">
        <f>G904/SUMIF(B:B,B904,G:G)*100</f>
        <v>0.48773969399345224</v>
      </c>
      <c r="Q904">
        <f>VLOOKUP(C904, Categories_Pivot_Table!A:B, 2, FALSE)</f>
        <v>23.088790931989923</v>
      </c>
      <c r="T904">
        <f t="shared" si="15"/>
        <v>2023</v>
      </c>
    </row>
    <row r="905" spans="1:20" x14ac:dyDescent="0.2">
      <c r="A905" t="s">
        <v>1147</v>
      </c>
      <c r="B905" t="s">
        <v>37</v>
      </c>
      <c r="C905" t="s">
        <v>33</v>
      </c>
      <c r="D905" t="s">
        <v>504</v>
      </c>
      <c r="E905">
        <v>18.5</v>
      </c>
      <c r="F905">
        <v>1</v>
      </c>
      <c r="G905">
        <v>18.5</v>
      </c>
      <c r="H905" t="s">
        <v>56</v>
      </c>
      <c r="I905" t="s">
        <v>18</v>
      </c>
      <c r="J905" s="1">
        <v>45613</v>
      </c>
      <c r="K905" t="b">
        <v>1</v>
      </c>
      <c r="L905" t="s">
        <v>24</v>
      </c>
      <c r="M905">
        <v>11</v>
      </c>
      <c r="N905">
        <f>G905/SUMIF(B:B,B905,G:G)*100</f>
        <v>2.7622453321786651E-2</v>
      </c>
      <c r="Q905">
        <f>VLOOKUP(C905, Categories_Pivot_Table!A:B, 2, FALSE)</f>
        <v>23.300574345883856</v>
      </c>
      <c r="T905">
        <f t="shared" si="15"/>
        <v>2024</v>
      </c>
    </row>
    <row r="906" spans="1:20" x14ac:dyDescent="0.2">
      <c r="A906" t="s">
        <v>1148</v>
      </c>
      <c r="B906" t="s">
        <v>76</v>
      </c>
      <c r="C906" t="s">
        <v>22</v>
      </c>
      <c r="D906" t="s">
        <v>1043</v>
      </c>
      <c r="E906">
        <v>14</v>
      </c>
      <c r="F906">
        <v>8</v>
      </c>
      <c r="G906">
        <v>112</v>
      </c>
      <c r="H906" t="s">
        <v>17</v>
      </c>
      <c r="I906" t="s">
        <v>18</v>
      </c>
      <c r="J906" s="1">
        <v>45276</v>
      </c>
      <c r="K906" t="b">
        <v>0</v>
      </c>
      <c r="L906" t="s">
        <v>35</v>
      </c>
      <c r="M906">
        <v>12</v>
      </c>
      <c r="N906">
        <f>G906/SUMIF(B:B,B906,G:G)*100</f>
        <v>0.19069834756476506</v>
      </c>
      <c r="Q906">
        <f>VLOOKUP(C906, Categories_Pivot_Table!A:B, 2, FALSE)</f>
        <v>21.505681818181817</v>
      </c>
      <c r="T906">
        <f t="shared" si="15"/>
        <v>2023</v>
      </c>
    </row>
    <row r="907" spans="1:20" x14ac:dyDescent="0.2">
      <c r="A907" t="s">
        <v>1149</v>
      </c>
      <c r="B907" t="s">
        <v>113</v>
      </c>
      <c r="C907" t="s">
        <v>38</v>
      </c>
      <c r="D907" t="s">
        <v>489</v>
      </c>
      <c r="E907">
        <v>29</v>
      </c>
      <c r="F907">
        <v>6</v>
      </c>
      <c r="G907">
        <v>174</v>
      </c>
      <c r="H907" t="s">
        <v>56</v>
      </c>
      <c r="I907" t="s">
        <v>46</v>
      </c>
      <c r="J907" s="1">
        <v>45258</v>
      </c>
      <c r="K907" t="b">
        <v>0</v>
      </c>
      <c r="L907" t="s">
        <v>49</v>
      </c>
      <c r="M907">
        <v>11</v>
      </c>
      <c r="N907">
        <f>G907/SUMIF(B:B,B907,G:G)*100</f>
        <v>0.28649992590519158</v>
      </c>
      <c r="Q907">
        <f>VLOOKUP(C907, Categories_Pivot_Table!A:B, 2, FALSE)</f>
        <v>23.088790931989923</v>
      </c>
      <c r="T907">
        <f t="shared" si="15"/>
        <v>2023</v>
      </c>
    </row>
    <row r="908" spans="1:20" x14ac:dyDescent="0.2">
      <c r="A908" t="s">
        <v>1150</v>
      </c>
      <c r="B908" t="s">
        <v>44</v>
      </c>
      <c r="C908" t="s">
        <v>38</v>
      </c>
      <c r="D908" t="s">
        <v>41</v>
      </c>
      <c r="E908">
        <v>23</v>
      </c>
      <c r="F908">
        <v>9</v>
      </c>
      <c r="G908">
        <v>207</v>
      </c>
      <c r="H908" t="s">
        <v>56</v>
      </c>
      <c r="I908" t="s">
        <v>46</v>
      </c>
      <c r="J908" s="1">
        <v>45633</v>
      </c>
      <c r="K908" t="b">
        <v>0</v>
      </c>
      <c r="L908" t="s">
        <v>35</v>
      </c>
      <c r="M908">
        <v>12</v>
      </c>
      <c r="N908">
        <f>G908/SUMIF(B:B,B908,G:G)*100</f>
        <v>0.34105231940291131</v>
      </c>
      <c r="Q908">
        <f>VLOOKUP(C908, Categories_Pivot_Table!A:B, 2, FALSE)</f>
        <v>23.088790931989923</v>
      </c>
      <c r="T908">
        <f t="shared" si="15"/>
        <v>2024</v>
      </c>
    </row>
    <row r="909" spans="1:20" x14ac:dyDescent="0.2">
      <c r="A909" t="s">
        <v>1151</v>
      </c>
      <c r="B909" t="s">
        <v>71</v>
      </c>
      <c r="C909" t="s">
        <v>27</v>
      </c>
      <c r="D909" t="s">
        <v>915</v>
      </c>
      <c r="E909">
        <v>20</v>
      </c>
      <c r="F909">
        <v>9</v>
      </c>
      <c r="G909">
        <v>180</v>
      </c>
      <c r="H909" t="s">
        <v>17</v>
      </c>
      <c r="I909" t="s">
        <v>46</v>
      </c>
      <c r="J909" s="1">
        <v>45278</v>
      </c>
      <c r="K909" t="b">
        <v>1</v>
      </c>
      <c r="L909" t="s">
        <v>19</v>
      </c>
      <c r="M909">
        <v>12</v>
      </c>
      <c r="N909">
        <f>G909/SUMIF(B:B,B909,G:G)*100</f>
        <v>0.2851823979086624</v>
      </c>
      <c r="Q909">
        <f>VLOOKUP(C909, Categories_Pivot_Table!A:B, 2, FALSE)</f>
        <v>25.013711734693878</v>
      </c>
      <c r="T909">
        <f t="shared" si="15"/>
        <v>2023</v>
      </c>
    </row>
    <row r="910" spans="1:20" x14ac:dyDescent="0.2">
      <c r="A910" t="s">
        <v>1152</v>
      </c>
      <c r="B910" t="s">
        <v>71</v>
      </c>
      <c r="C910" t="s">
        <v>15</v>
      </c>
      <c r="D910" t="s">
        <v>183</v>
      </c>
      <c r="E910">
        <v>14</v>
      </c>
      <c r="F910">
        <v>3</v>
      </c>
      <c r="G910">
        <v>42</v>
      </c>
      <c r="H910" t="s">
        <v>56</v>
      </c>
      <c r="I910" t="s">
        <v>18</v>
      </c>
      <c r="J910" s="1">
        <v>45564</v>
      </c>
      <c r="K910" t="b">
        <v>1</v>
      </c>
      <c r="L910" t="s">
        <v>24</v>
      </c>
      <c r="M910">
        <v>9</v>
      </c>
      <c r="N910">
        <f>G910/SUMIF(B:B,B910,G:G)*100</f>
        <v>6.6542559512021232E-2</v>
      </c>
      <c r="Q910">
        <f>VLOOKUP(C910, Categories_Pivot_Table!A:B, 2, FALSE)</f>
        <v>23.063808900523561</v>
      </c>
      <c r="T910">
        <f t="shared" si="15"/>
        <v>2024</v>
      </c>
    </row>
    <row r="911" spans="1:20" x14ac:dyDescent="0.2">
      <c r="A911" t="s">
        <v>1153</v>
      </c>
      <c r="B911" t="s">
        <v>106</v>
      </c>
      <c r="C911" t="s">
        <v>48</v>
      </c>
      <c r="D911" t="s">
        <v>579</v>
      </c>
      <c r="E911">
        <v>33.5</v>
      </c>
      <c r="F911">
        <v>3</v>
      </c>
      <c r="G911">
        <v>100.5</v>
      </c>
      <c r="H911" t="s">
        <v>29</v>
      </c>
      <c r="I911" t="s">
        <v>18</v>
      </c>
      <c r="J911" s="1">
        <v>45379</v>
      </c>
      <c r="K911" t="b">
        <v>0</v>
      </c>
      <c r="L911" t="s">
        <v>42</v>
      </c>
      <c r="M911">
        <v>3</v>
      </c>
      <c r="N911">
        <f>G911/SUMIF(B:B,B911,G:G)*100</f>
        <v>0.16378748370273793</v>
      </c>
      <c r="Q911">
        <f>VLOOKUP(C911, Categories_Pivot_Table!A:B, 2, FALSE)</f>
        <v>23.348837209302324</v>
      </c>
      <c r="T911">
        <f t="shared" si="15"/>
        <v>2024</v>
      </c>
    </row>
    <row r="912" spans="1:20" x14ac:dyDescent="0.2">
      <c r="A912" t="s">
        <v>1154</v>
      </c>
      <c r="B912" t="s">
        <v>118</v>
      </c>
      <c r="C912" t="s">
        <v>38</v>
      </c>
      <c r="D912" t="s">
        <v>41</v>
      </c>
      <c r="E912">
        <v>23</v>
      </c>
      <c r="F912">
        <v>5</v>
      </c>
      <c r="G912">
        <v>55</v>
      </c>
      <c r="H912" t="s">
        <v>29</v>
      </c>
      <c r="I912" t="s">
        <v>46</v>
      </c>
      <c r="J912" s="1">
        <v>44844</v>
      </c>
      <c r="K912" t="b">
        <v>0</v>
      </c>
      <c r="L912" t="s">
        <v>19</v>
      </c>
      <c r="M912">
        <v>10</v>
      </c>
      <c r="N912">
        <f>G912/SUMIF(B:B,B912,G:G)*100</f>
        <v>9.0464990048851085E-2</v>
      </c>
      <c r="Q912">
        <f>VLOOKUP(C912, Categories_Pivot_Table!A:B, 2, FALSE)</f>
        <v>23.088790931989923</v>
      </c>
      <c r="T912">
        <f t="shared" si="15"/>
        <v>2022</v>
      </c>
    </row>
    <row r="913" spans="1:20" x14ac:dyDescent="0.2">
      <c r="A913" t="s">
        <v>1155</v>
      </c>
      <c r="B913" t="s">
        <v>118</v>
      </c>
      <c r="C913" t="s">
        <v>38</v>
      </c>
      <c r="D913" t="s">
        <v>404</v>
      </c>
      <c r="E913">
        <v>11</v>
      </c>
      <c r="F913">
        <v>10</v>
      </c>
      <c r="G913">
        <v>110</v>
      </c>
      <c r="H913" t="s">
        <v>56</v>
      </c>
      <c r="I913" t="s">
        <v>46</v>
      </c>
      <c r="J913" s="1">
        <v>45184</v>
      </c>
      <c r="K913" t="b">
        <v>0</v>
      </c>
      <c r="L913" t="s">
        <v>65</v>
      </c>
      <c r="M913">
        <v>9</v>
      </c>
      <c r="N913">
        <f>G913/SUMIF(B:B,B913,G:G)*100</f>
        <v>0.18092998009770217</v>
      </c>
      <c r="Q913">
        <f>VLOOKUP(C913, Categories_Pivot_Table!A:B, 2, FALSE)</f>
        <v>23.088790931989923</v>
      </c>
      <c r="T913">
        <f t="shared" si="15"/>
        <v>2023</v>
      </c>
    </row>
    <row r="914" spans="1:20" x14ac:dyDescent="0.2">
      <c r="A914" t="s">
        <v>1156</v>
      </c>
      <c r="B914" t="s">
        <v>128</v>
      </c>
      <c r="C914" t="s">
        <v>15</v>
      </c>
      <c r="D914" t="s">
        <v>171</v>
      </c>
      <c r="E914">
        <v>21.5</v>
      </c>
      <c r="F914">
        <v>5</v>
      </c>
      <c r="G914">
        <v>107.5</v>
      </c>
      <c r="H914" t="s">
        <v>56</v>
      </c>
      <c r="I914" t="s">
        <v>18</v>
      </c>
      <c r="J914" s="1">
        <v>45659</v>
      </c>
      <c r="K914" t="b">
        <v>0</v>
      </c>
      <c r="L914" t="s">
        <v>42</v>
      </c>
      <c r="M914">
        <v>1</v>
      </c>
      <c r="N914">
        <f>G914/SUMIF(B:B,B914,G:G)*100</f>
        <v>0.15704435224682989</v>
      </c>
      <c r="Q914">
        <f>VLOOKUP(C914, Categories_Pivot_Table!A:B, 2, FALSE)</f>
        <v>23.063808900523561</v>
      </c>
      <c r="T914">
        <f t="shared" si="15"/>
        <v>2025</v>
      </c>
    </row>
    <row r="915" spans="1:20" x14ac:dyDescent="0.2">
      <c r="A915" t="s">
        <v>1157</v>
      </c>
      <c r="B915" t="s">
        <v>26</v>
      </c>
      <c r="C915" t="s">
        <v>33</v>
      </c>
      <c r="D915" t="s">
        <v>129</v>
      </c>
      <c r="E915">
        <v>15.5</v>
      </c>
      <c r="F915">
        <v>7</v>
      </c>
      <c r="G915">
        <v>108.5</v>
      </c>
      <c r="H915" t="s">
        <v>29</v>
      </c>
      <c r="I915" t="s">
        <v>18</v>
      </c>
      <c r="J915" s="1">
        <v>45533</v>
      </c>
      <c r="K915" t="b">
        <v>1</v>
      </c>
      <c r="L915" t="s">
        <v>42</v>
      </c>
      <c r="M915">
        <v>8</v>
      </c>
      <c r="N915">
        <f>G915/SUMIF(B:B,B915,G:G)*100</f>
        <v>0.17486884836372721</v>
      </c>
      <c r="Q915">
        <f>VLOOKUP(C915, Categories_Pivot_Table!A:B, 2, FALSE)</f>
        <v>23.300574345883856</v>
      </c>
      <c r="T915">
        <f t="shared" si="15"/>
        <v>2024</v>
      </c>
    </row>
    <row r="916" spans="1:20" x14ac:dyDescent="0.2">
      <c r="A916" t="s">
        <v>1158</v>
      </c>
      <c r="B916" t="s">
        <v>54</v>
      </c>
      <c r="C916" t="s">
        <v>74</v>
      </c>
      <c r="D916" t="s">
        <v>415</v>
      </c>
      <c r="E916">
        <v>41</v>
      </c>
      <c r="F916">
        <v>5</v>
      </c>
      <c r="G916">
        <v>205</v>
      </c>
      <c r="H916" t="s">
        <v>29</v>
      </c>
      <c r="I916" t="s">
        <v>46</v>
      </c>
      <c r="J916" s="1">
        <v>45654</v>
      </c>
      <c r="K916" t="b">
        <v>1</v>
      </c>
      <c r="L916" t="s">
        <v>35</v>
      </c>
      <c r="M916">
        <v>12</v>
      </c>
      <c r="N916">
        <f>G916/SUMIF(B:B,B916,G:G)*100</f>
        <v>0.35867064411998845</v>
      </c>
      <c r="Q916">
        <f>VLOOKUP(C916, Categories_Pivot_Table!A:B, 2, FALSE)</f>
        <v>24.317096165933375</v>
      </c>
      <c r="T916">
        <f t="shared" si="15"/>
        <v>2024</v>
      </c>
    </row>
    <row r="917" spans="1:20" x14ac:dyDescent="0.2">
      <c r="A917" t="s">
        <v>1159</v>
      </c>
      <c r="B917" t="s">
        <v>118</v>
      </c>
      <c r="C917" t="s">
        <v>48</v>
      </c>
      <c r="D917" t="s">
        <v>88</v>
      </c>
      <c r="E917">
        <v>24.5</v>
      </c>
      <c r="F917">
        <v>2</v>
      </c>
      <c r="G917">
        <v>49</v>
      </c>
      <c r="H917" t="s">
        <v>17</v>
      </c>
      <c r="I917" t="s">
        <v>46</v>
      </c>
      <c r="J917" s="1">
        <v>44680</v>
      </c>
      <c r="K917" t="b">
        <v>0</v>
      </c>
      <c r="L917" t="s">
        <v>65</v>
      </c>
      <c r="M917">
        <v>4</v>
      </c>
      <c r="N917">
        <f>G917/SUMIF(B:B,B917,G:G)*100</f>
        <v>8.0596082043521894E-2</v>
      </c>
      <c r="Q917">
        <f>VLOOKUP(C917, Categories_Pivot_Table!A:B, 2, FALSE)</f>
        <v>23.348837209302324</v>
      </c>
      <c r="T917">
        <f t="shared" si="15"/>
        <v>2022</v>
      </c>
    </row>
    <row r="918" spans="1:20" x14ac:dyDescent="0.2">
      <c r="A918" t="s">
        <v>1160</v>
      </c>
      <c r="B918" t="s">
        <v>118</v>
      </c>
      <c r="C918" t="s">
        <v>22</v>
      </c>
      <c r="D918" t="s">
        <v>214</v>
      </c>
      <c r="E918">
        <v>9.5</v>
      </c>
      <c r="F918">
        <v>10</v>
      </c>
      <c r="G918">
        <v>95</v>
      </c>
      <c r="H918" t="s">
        <v>29</v>
      </c>
      <c r="I918" t="s">
        <v>18</v>
      </c>
      <c r="J918" s="1">
        <v>45009</v>
      </c>
      <c r="K918" t="b">
        <v>0</v>
      </c>
      <c r="L918" t="s">
        <v>65</v>
      </c>
      <c r="M918">
        <v>3</v>
      </c>
      <c r="N918">
        <f>G918/SUMIF(B:B,B918,G:G)*100</f>
        <v>0.15625771008437916</v>
      </c>
      <c r="Q918">
        <f>VLOOKUP(C918, Categories_Pivot_Table!A:B, 2, FALSE)</f>
        <v>21.505681818181817</v>
      </c>
      <c r="T918">
        <f t="shared" si="15"/>
        <v>2023</v>
      </c>
    </row>
    <row r="919" spans="1:20" x14ac:dyDescent="0.2">
      <c r="A919" t="s">
        <v>1161</v>
      </c>
      <c r="B919" t="s">
        <v>173</v>
      </c>
      <c r="C919" t="s">
        <v>38</v>
      </c>
      <c r="D919" t="s">
        <v>39</v>
      </c>
      <c r="E919">
        <v>12.5</v>
      </c>
      <c r="F919">
        <v>8</v>
      </c>
      <c r="G919">
        <v>100</v>
      </c>
      <c r="H919" t="s">
        <v>56</v>
      </c>
      <c r="I919" t="s">
        <v>18</v>
      </c>
      <c r="J919" s="1">
        <v>45254</v>
      </c>
      <c r="K919" t="b">
        <v>1</v>
      </c>
      <c r="L919" t="s">
        <v>65</v>
      </c>
      <c r="M919">
        <v>11</v>
      </c>
      <c r="N919">
        <f>G919/SUMIF(B:B,B919,G:G)*100</f>
        <v>0.16444393284109782</v>
      </c>
      <c r="Q919">
        <f>VLOOKUP(C919, Categories_Pivot_Table!A:B, 2, FALSE)</f>
        <v>23.088790931989923</v>
      </c>
      <c r="T919">
        <f t="shared" si="15"/>
        <v>2023</v>
      </c>
    </row>
    <row r="920" spans="1:20" x14ac:dyDescent="0.2">
      <c r="A920" t="s">
        <v>1162</v>
      </c>
      <c r="B920" t="s">
        <v>95</v>
      </c>
      <c r="C920" t="s">
        <v>22</v>
      </c>
      <c r="D920" t="s">
        <v>283</v>
      </c>
      <c r="E920">
        <v>8</v>
      </c>
      <c r="F920">
        <v>1</v>
      </c>
      <c r="G920">
        <v>8</v>
      </c>
      <c r="H920" t="s">
        <v>56</v>
      </c>
      <c r="I920" t="s">
        <v>46</v>
      </c>
      <c r="J920" s="1">
        <v>44713</v>
      </c>
      <c r="K920" t="b">
        <v>1</v>
      </c>
      <c r="L920" t="s">
        <v>30</v>
      </c>
      <c r="M920">
        <v>6</v>
      </c>
      <c r="N920">
        <f>G920/SUMIF(B:B,B920,G:G)*100</f>
        <v>1.1877983415365655E-2</v>
      </c>
      <c r="Q920">
        <f>VLOOKUP(C920, Categories_Pivot_Table!A:B, 2, FALSE)</f>
        <v>21.505681818181817</v>
      </c>
      <c r="T920">
        <f t="shared" si="15"/>
        <v>2022</v>
      </c>
    </row>
    <row r="921" spans="1:20" x14ac:dyDescent="0.2">
      <c r="A921" t="s">
        <v>1163</v>
      </c>
      <c r="B921" t="s">
        <v>84</v>
      </c>
      <c r="C921" t="s">
        <v>27</v>
      </c>
      <c r="D921" t="s">
        <v>41</v>
      </c>
      <c r="E921">
        <v>23</v>
      </c>
      <c r="F921">
        <v>8</v>
      </c>
      <c r="G921">
        <v>64</v>
      </c>
      <c r="H921" t="s">
        <v>56</v>
      </c>
      <c r="I921" t="s">
        <v>18</v>
      </c>
      <c r="J921" s="1">
        <v>44631</v>
      </c>
      <c r="K921" t="b">
        <v>0</v>
      </c>
      <c r="L921" t="s">
        <v>65</v>
      </c>
      <c r="M921">
        <v>3</v>
      </c>
      <c r="N921">
        <f>G921/SUMIF(B:B,B921,G:G)*100</f>
        <v>0.10361436030274822</v>
      </c>
      <c r="Q921">
        <f>VLOOKUP(C921, Categories_Pivot_Table!A:B, 2, FALSE)</f>
        <v>25.013711734693878</v>
      </c>
      <c r="T921">
        <f t="shared" si="15"/>
        <v>2022</v>
      </c>
    </row>
    <row r="922" spans="1:20" x14ac:dyDescent="0.2">
      <c r="A922" t="s">
        <v>1164</v>
      </c>
      <c r="B922" t="s">
        <v>84</v>
      </c>
      <c r="C922" t="s">
        <v>27</v>
      </c>
      <c r="D922" t="s">
        <v>41</v>
      </c>
      <c r="E922">
        <v>23</v>
      </c>
      <c r="F922">
        <v>8</v>
      </c>
      <c r="G922">
        <v>172</v>
      </c>
      <c r="H922" t="s">
        <v>29</v>
      </c>
      <c r="I922" t="s">
        <v>18</v>
      </c>
      <c r="J922" s="1">
        <v>44585</v>
      </c>
      <c r="K922" t="b">
        <v>1</v>
      </c>
      <c r="L922" t="s">
        <v>19</v>
      </c>
      <c r="M922">
        <v>1</v>
      </c>
      <c r="N922">
        <f>G922/SUMIF(B:B,B922,G:G)*100</f>
        <v>0.27846359331363585</v>
      </c>
      <c r="Q922">
        <f>VLOOKUP(C922, Categories_Pivot_Table!A:B, 2, FALSE)</f>
        <v>25.013711734693878</v>
      </c>
      <c r="T922">
        <f t="shared" si="15"/>
        <v>2022</v>
      </c>
    </row>
    <row r="923" spans="1:20" x14ac:dyDescent="0.2">
      <c r="A923" t="s">
        <v>1165</v>
      </c>
      <c r="B923" t="s">
        <v>87</v>
      </c>
      <c r="C923" t="s">
        <v>135</v>
      </c>
      <c r="D923" t="s">
        <v>422</v>
      </c>
      <c r="E923">
        <v>17</v>
      </c>
      <c r="F923">
        <v>8</v>
      </c>
      <c r="G923">
        <v>136</v>
      </c>
      <c r="H923" t="s">
        <v>17</v>
      </c>
      <c r="I923" t="s">
        <v>18</v>
      </c>
      <c r="J923" s="1">
        <v>45338</v>
      </c>
      <c r="K923" t="b">
        <v>0</v>
      </c>
      <c r="L923" t="s">
        <v>65</v>
      </c>
      <c r="M923">
        <v>2</v>
      </c>
      <c r="N923">
        <f>G923/SUMIF(B:B,B923,G:G)*100</f>
        <v>0.20911173639620523</v>
      </c>
      <c r="Q923">
        <f>VLOOKUP(C923, Categories_Pivot_Table!A:B, 2, FALSE)</f>
        <v>23.146341463414632</v>
      </c>
      <c r="T923">
        <f t="shared" si="15"/>
        <v>2024</v>
      </c>
    </row>
    <row r="924" spans="1:20" x14ac:dyDescent="0.2">
      <c r="A924" t="s">
        <v>1166</v>
      </c>
      <c r="B924" t="s">
        <v>51</v>
      </c>
      <c r="C924" t="s">
        <v>38</v>
      </c>
      <c r="D924" t="s">
        <v>362</v>
      </c>
      <c r="E924">
        <v>41</v>
      </c>
      <c r="F924">
        <v>3</v>
      </c>
      <c r="G924">
        <v>123</v>
      </c>
      <c r="H924" t="s">
        <v>17</v>
      </c>
      <c r="I924" t="s">
        <v>46</v>
      </c>
      <c r="J924" s="1">
        <v>45559</v>
      </c>
      <c r="K924" t="b">
        <v>0</v>
      </c>
      <c r="L924" t="s">
        <v>49</v>
      </c>
      <c r="M924">
        <v>9</v>
      </c>
      <c r="N924">
        <f>G924/SUMIF(B:B,B924,G:G)*100</f>
        <v>0.1906769807927822</v>
      </c>
      <c r="Q924">
        <f>VLOOKUP(C924, Categories_Pivot_Table!A:B, 2, FALSE)</f>
        <v>23.088790931989923</v>
      </c>
      <c r="T924">
        <f t="shared" si="15"/>
        <v>2024</v>
      </c>
    </row>
    <row r="925" spans="1:20" x14ac:dyDescent="0.2">
      <c r="A925" t="s">
        <v>1167</v>
      </c>
      <c r="B925" t="s">
        <v>113</v>
      </c>
      <c r="C925" t="s">
        <v>38</v>
      </c>
      <c r="D925" t="s">
        <v>133</v>
      </c>
      <c r="E925">
        <v>21.5</v>
      </c>
      <c r="F925">
        <v>5</v>
      </c>
      <c r="G925">
        <v>107.5</v>
      </c>
      <c r="H925" t="s">
        <v>56</v>
      </c>
      <c r="I925" t="s">
        <v>18</v>
      </c>
      <c r="J925" s="1">
        <v>45048</v>
      </c>
      <c r="K925" t="b">
        <v>0</v>
      </c>
      <c r="L925" t="s">
        <v>49</v>
      </c>
      <c r="M925">
        <v>5</v>
      </c>
      <c r="N925">
        <f>G925/SUMIF(B:B,B925,G:G)*100</f>
        <v>0.17700426456786261</v>
      </c>
      <c r="Q925">
        <f>VLOOKUP(C925, Categories_Pivot_Table!A:B, 2, FALSE)</f>
        <v>23.088790931989923</v>
      </c>
      <c r="T925">
        <f t="shared" si="15"/>
        <v>2023</v>
      </c>
    </row>
    <row r="926" spans="1:20" x14ac:dyDescent="0.2">
      <c r="A926" t="s">
        <v>1168</v>
      </c>
      <c r="B926" t="s">
        <v>90</v>
      </c>
      <c r="C926" t="s">
        <v>135</v>
      </c>
      <c r="D926" t="s">
        <v>605</v>
      </c>
      <c r="E926">
        <v>21.5</v>
      </c>
      <c r="F926">
        <v>7</v>
      </c>
      <c r="G926">
        <v>150.5</v>
      </c>
      <c r="H926" t="s">
        <v>29</v>
      </c>
      <c r="I926" t="s">
        <v>46</v>
      </c>
      <c r="J926" s="1">
        <v>44939</v>
      </c>
      <c r="K926" t="b">
        <v>0</v>
      </c>
      <c r="L926" t="s">
        <v>65</v>
      </c>
      <c r="M926">
        <v>1</v>
      </c>
      <c r="N926">
        <f>G926/SUMIF(B:B,B926,G:G)*100</f>
        <v>0.25447228703797642</v>
      </c>
      <c r="Q926">
        <f>VLOOKUP(C926, Categories_Pivot_Table!A:B, 2, FALSE)</f>
        <v>23.146341463414632</v>
      </c>
      <c r="T926">
        <f t="shared" si="15"/>
        <v>2023</v>
      </c>
    </row>
    <row r="927" spans="1:20" x14ac:dyDescent="0.2">
      <c r="A927" t="s">
        <v>1169</v>
      </c>
      <c r="B927" t="s">
        <v>128</v>
      </c>
      <c r="C927" t="s">
        <v>27</v>
      </c>
      <c r="D927" t="s">
        <v>380</v>
      </c>
      <c r="E927">
        <v>41</v>
      </c>
      <c r="F927">
        <v>5</v>
      </c>
      <c r="G927">
        <v>205</v>
      </c>
      <c r="H927" t="s">
        <v>56</v>
      </c>
      <c r="I927" t="s">
        <v>18</v>
      </c>
      <c r="J927" s="1">
        <v>44838</v>
      </c>
      <c r="K927" t="b">
        <v>1</v>
      </c>
      <c r="L927" t="s">
        <v>49</v>
      </c>
      <c r="M927">
        <v>10</v>
      </c>
      <c r="N927">
        <f>G927/SUMIF(B:B,B927,G:G)*100</f>
        <v>0.29947992754046632</v>
      </c>
      <c r="Q927">
        <f>VLOOKUP(C927, Categories_Pivot_Table!A:B, 2, FALSE)</f>
        <v>25.013711734693878</v>
      </c>
      <c r="T927">
        <f t="shared" si="15"/>
        <v>2022</v>
      </c>
    </row>
    <row r="928" spans="1:20" x14ac:dyDescent="0.2">
      <c r="A928" t="s">
        <v>1170</v>
      </c>
      <c r="B928" t="s">
        <v>173</v>
      </c>
      <c r="C928" t="s">
        <v>48</v>
      </c>
      <c r="D928" t="s">
        <v>93</v>
      </c>
      <c r="E928">
        <v>41</v>
      </c>
      <c r="F928">
        <v>9</v>
      </c>
      <c r="G928">
        <v>369</v>
      </c>
      <c r="H928" t="s">
        <v>17</v>
      </c>
      <c r="I928" t="s">
        <v>18</v>
      </c>
      <c r="J928" s="1">
        <v>45623</v>
      </c>
      <c r="K928" t="b">
        <v>0</v>
      </c>
      <c r="L928" t="s">
        <v>30</v>
      </c>
      <c r="M928">
        <v>11</v>
      </c>
      <c r="N928">
        <f>G928/SUMIF(B:B,B928,G:G)*100</f>
        <v>0.60679811218365098</v>
      </c>
      <c r="Q928">
        <f>VLOOKUP(C928, Categories_Pivot_Table!A:B, 2, FALSE)</f>
        <v>23.348837209302324</v>
      </c>
      <c r="T928">
        <f t="shared" si="15"/>
        <v>2024</v>
      </c>
    </row>
    <row r="929" spans="1:20" x14ac:dyDescent="0.2">
      <c r="A929" t="s">
        <v>1171</v>
      </c>
      <c r="B929" t="s">
        <v>26</v>
      </c>
      <c r="C929" t="s">
        <v>48</v>
      </c>
      <c r="D929" t="s">
        <v>151</v>
      </c>
      <c r="E929">
        <v>14</v>
      </c>
      <c r="F929">
        <v>1</v>
      </c>
      <c r="G929">
        <v>14</v>
      </c>
      <c r="H929" t="s">
        <v>17</v>
      </c>
      <c r="I929" t="s">
        <v>18</v>
      </c>
      <c r="J929" s="1">
        <v>45578</v>
      </c>
      <c r="K929" t="b">
        <v>0</v>
      </c>
      <c r="L929" t="s">
        <v>24</v>
      </c>
      <c r="M929">
        <v>10</v>
      </c>
      <c r="N929">
        <f>G929/SUMIF(B:B,B929,G:G)*100</f>
        <v>2.2563722369513189E-2</v>
      </c>
      <c r="Q929">
        <f>VLOOKUP(C929, Categories_Pivot_Table!A:B, 2, FALSE)</f>
        <v>23.348837209302324</v>
      </c>
      <c r="T929">
        <f t="shared" si="15"/>
        <v>2024</v>
      </c>
    </row>
    <row r="930" spans="1:20" x14ac:dyDescent="0.2">
      <c r="A930" t="s">
        <v>1172</v>
      </c>
      <c r="B930" t="s">
        <v>54</v>
      </c>
      <c r="C930" t="s">
        <v>33</v>
      </c>
      <c r="D930" t="s">
        <v>469</v>
      </c>
      <c r="E930">
        <v>8</v>
      </c>
      <c r="F930">
        <v>10</v>
      </c>
      <c r="G930">
        <v>80</v>
      </c>
      <c r="H930" t="s">
        <v>17</v>
      </c>
      <c r="I930" t="s">
        <v>18</v>
      </c>
      <c r="J930" s="1">
        <v>44745</v>
      </c>
      <c r="K930" t="b">
        <v>1</v>
      </c>
      <c r="L930" t="s">
        <v>24</v>
      </c>
      <c r="M930">
        <v>7</v>
      </c>
      <c r="N930">
        <f>G930/SUMIF(B:B,B930,G:G)*100</f>
        <v>0.13996903185170281</v>
      </c>
      <c r="Q930">
        <f>VLOOKUP(C930, Categories_Pivot_Table!A:B, 2, FALSE)</f>
        <v>23.300574345883856</v>
      </c>
      <c r="T930">
        <f t="shared" si="15"/>
        <v>2022</v>
      </c>
    </row>
    <row r="931" spans="1:20" x14ac:dyDescent="0.2">
      <c r="A931" t="s">
        <v>1173</v>
      </c>
      <c r="B931" t="s">
        <v>71</v>
      </c>
      <c r="C931" t="s">
        <v>135</v>
      </c>
      <c r="D931" t="s">
        <v>605</v>
      </c>
      <c r="E931">
        <v>21.5</v>
      </c>
      <c r="F931">
        <v>5</v>
      </c>
      <c r="G931">
        <v>107.5</v>
      </c>
      <c r="H931" t="s">
        <v>17</v>
      </c>
      <c r="I931" t="s">
        <v>18</v>
      </c>
      <c r="J931" s="1">
        <v>45496</v>
      </c>
      <c r="K931" t="b">
        <v>1</v>
      </c>
      <c r="L931" t="s">
        <v>49</v>
      </c>
      <c r="M931">
        <v>7</v>
      </c>
      <c r="N931">
        <f>G931/SUMIF(B:B,B931,G:G)*100</f>
        <v>0.17031726541767339</v>
      </c>
      <c r="Q931">
        <f>VLOOKUP(C931, Categories_Pivot_Table!A:B, 2, FALSE)</f>
        <v>23.146341463414632</v>
      </c>
      <c r="T931">
        <f t="shared" si="15"/>
        <v>2024</v>
      </c>
    </row>
    <row r="932" spans="1:20" x14ac:dyDescent="0.2">
      <c r="A932" t="s">
        <v>1174</v>
      </c>
      <c r="B932" t="s">
        <v>71</v>
      </c>
      <c r="C932" t="s">
        <v>48</v>
      </c>
      <c r="D932" t="s">
        <v>88</v>
      </c>
      <c r="E932">
        <v>24.5</v>
      </c>
      <c r="F932">
        <v>8</v>
      </c>
      <c r="G932">
        <v>196</v>
      </c>
      <c r="H932" t="s">
        <v>56</v>
      </c>
      <c r="I932" t="s">
        <v>18</v>
      </c>
      <c r="J932" s="1">
        <v>44566</v>
      </c>
      <c r="K932" t="b">
        <v>1</v>
      </c>
      <c r="L932" t="s">
        <v>30</v>
      </c>
      <c r="M932">
        <v>1</v>
      </c>
      <c r="N932">
        <f>G932/SUMIF(B:B,B932,G:G)*100</f>
        <v>0.31053194438943243</v>
      </c>
      <c r="Q932">
        <f>VLOOKUP(C932, Categories_Pivot_Table!A:B, 2, FALSE)</f>
        <v>23.348837209302324</v>
      </c>
      <c r="T932">
        <f t="shared" si="15"/>
        <v>2022</v>
      </c>
    </row>
    <row r="933" spans="1:20" x14ac:dyDescent="0.2">
      <c r="A933" t="s">
        <v>1175</v>
      </c>
      <c r="B933" t="s">
        <v>26</v>
      </c>
      <c r="C933" t="s">
        <v>15</v>
      </c>
      <c r="D933" t="s">
        <v>776</v>
      </c>
      <c r="E933">
        <v>38</v>
      </c>
      <c r="F933">
        <v>9</v>
      </c>
      <c r="G933">
        <v>342</v>
      </c>
      <c r="H933" t="s">
        <v>29</v>
      </c>
      <c r="I933" t="s">
        <v>18</v>
      </c>
      <c r="J933" s="1">
        <v>45472</v>
      </c>
      <c r="K933" t="b">
        <v>0</v>
      </c>
      <c r="L933" t="s">
        <v>35</v>
      </c>
      <c r="M933">
        <v>6</v>
      </c>
      <c r="N933">
        <f>G933/SUMIF(B:B,B933,G:G)*100</f>
        <v>0.55119950359810788</v>
      </c>
      <c r="Q933">
        <f>VLOOKUP(C933, Categories_Pivot_Table!A:B, 2, FALSE)</f>
        <v>23.063808900523561</v>
      </c>
      <c r="T933">
        <f t="shared" si="15"/>
        <v>2024</v>
      </c>
    </row>
    <row r="934" spans="1:20" x14ac:dyDescent="0.2">
      <c r="A934" t="s">
        <v>1176</v>
      </c>
      <c r="B934" t="s">
        <v>128</v>
      </c>
      <c r="C934" t="s">
        <v>135</v>
      </c>
      <c r="D934" t="s">
        <v>216</v>
      </c>
      <c r="E934">
        <v>14</v>
      </c>
      <c r="F934">
        <v>9</v>
      </c>
      <c r="G934">
        <v>126</v>
      </c>
      <c r="H934" t="s">
        <v>29</v>
      </c>
      <c r="I934" t="s">
        <v>46</v>
      </c>
      <c r="J934" s="1">
        <v>45078</v>
      </c>
      <c r="K934" t="b">
        <v>0</v>
      </c>
      <c r="L934" t="s">
        <v>42</v>
      </c>
      <c r="M934">
        <v>6</v>
      </c>
      <c r="N934">
        <f>G934/SUMIF(B:B,B934,G:G)*100</f>
        <v>0.18407058961023784</v>
      </c>
      <c r="Q934">
        <f>VLOOKUP(C934, Categories_Pivot_Table!A:B, 2, FALSE)</f>
        <v>23.146341463414632</v>
      </c>
      <c r="T934">
        <f t="shared" si="15"/>
        <v>2023</v>
      </c>
    </row>
    <row r="935" spans="1:20" x14ac:dyDescent="0.2">
      <c r="A935" t="s">
        <v>1177</v>
      </c>
      <c r="B935" t="s">
        <v>84</v>
      </c>
      <c r="C935" t="s">
        <v>33</v>
      </c>
      <c r="D935" t="s">
        <v>307</v>
      </c>
      <c r="E935">
        <v>6.5</v>
      </c>
      <c r="F935">
        <v>10</v>
      </c>
      <c r="G935">
        <v>65</v>
      </c>
      <c r="H935" t="s">
        <v>56</v>
      </c>
      <c r="I935" t="s">
        <v>46</v>
      </c>
      <c r="J935" s="1">
        <v>45173</v>
      </c>
      <c r="K935" t="b">
        <v>0</v>
      </c>
      <c r="L935" t="s">
        <v>19</v>
      </c>
      <c r="M935">
        <v>9</v>
      </c>
      <c r="N935">
        <f>G935/SUMIF(B:B,B935,G:G)*100</f>
        <v>0.10523333468247864</v>
      </c>
      <c r="Q935">
        <f>VLOOKUP(C935, Categories_Pivot_Table!A:B, 2, FALSE)</f>
        <v>23.300574345883856</v>
      </c>
      <c r="T935">
        <f t="shared" si="15"/>
        <v>2023</v>
      </c>
    </row>
    <row r="936" spans="1:20" x14ac:dyDescent="0.2">
      <c r="A936" t="s">
        <v>1178</v>
      </c>
      <c r="B936" t="s">
        <v>54</v>
      </c>
      <c r="C936" t="s">
        <v>74</v>
      </c>
      <c r="D936" t="s">
        <v>248</v>
      </c>
      <c r="E936">
        <v>15.5</v>
      </c>
      <c r="F936">
        <v>2</v>
      </c>
      <c r="G936">
        <v>31</v>
      </c>
      <c r="H936" t="s">
        <v>29</v>
      </c>
      <c r="I936" t="s">
        <v>46</v>
      </c>
      <c r="J936" s="1">
        <v>44876</v>
      </c>
      <c r="K936" t="b">
        <v>0</v>
      </c>
      <c r="L936" t="s">
        <v>65</v>
      </c>
      <c r="M936">
        <v>11</v>
      </c>
      <c r="N936">
        <f>G936/SUMIF(B:B,B936,G:G)*100</f>
        <v>5.4237999842534843E-2</v>
      </c>
      <c r="Q936">
        <f>VLOOKUP(C936, Categories_Pivot_Table!A:B, 2, FALSE)</f>
        <v>24.317096165933375</v>
      </c>
      <c r="T936">
        <f t="shared" si="15"/>
        <v>2022</v>
      </c>
    </row>
    <row r="937" spans="1:20" x14ac:dyDescent="0.2">
      <c r="A937" t="s">
        <v>1179</v>
      </c>
      <c r="B937" t="s">
        <v>51</v>
      </c>
      <c r="C937" t="s">
        <v>74</v>
      </c>
      <c r="D937" t="s">
        <v>366</v>
      </c>
      <c r="E937">
        <v>36.5</v>
      </c>
      <c r="F937">
        <v>5</v>
      </c>
      <c r="G937">
        <v>182.5</v>
      </c>
      <c r="H937" t="s">
        <v>17</v>
      </c>
      <c r="I937" t="s">
        <v>18</v>
      </c>
      <c r="J937" s="1">
        <v>45671</v>
      </c>
      <c r="K937" t="b">
        <v>1</v>
      </c>
      <c r="L937" t="s">
        <v>49</v>
      </c>
      <c r="M937">
        <v>1</v>
      </c>
      <c r="N937">
        <f>G937/SUMIF(B:B,B937,G:G)*100</f>
        <v>0.28291503247709554</v>
      </c>
      <c r="Q937">
        <f>VLOOKUP(C937, Categories_Pivot_Table!A:B, 2, FALSE)</f>
        <v>24.317096165933375</v>
      </c>
      <c r="T937">
        <f t="shared" si="15"/>
        <v>2025</v>
      </c>
    </row>
    <row r="938" spans="1:20" x14ac:dyDescent="0.2">
      <c r="A938" t="s">
        <v>1180</v>
      </c>
      <c r="B938" t="s">
        <v>90</v>
      </c>
      <c r="C938" t="s">
        <v>74</v>
      </c>
      <c r="D938" t="s">
        <v>415</v>
      </c>
      <c r="E938">
        <v>41</v>
      </c>
      <c r="F938">
        <v>1</v>
      </c>
      <c r="G938">
        <v>41</v>
      </c>
      <c r="H938" t="s">
        <v>29</v>
      </c>
      <c r="I938" t="s">
        <v>46</v>
      </c>
      <c r="J938" s="1">
        <v>45387</v>
      </c>
      <c r="K938" t="b">
        <v>0</v>
      </c>
      <c r="L938" t="s">
        <v>65</v>
      </c>
      <c r="M938">
        <v>4</v>
      </c>
      <c r="N938">
        <f>G938/SUMIF(B:B,B938,G:G)*100</f>
        <v>6.932467620303677E-2</v>
      </c>
      <c r="Q938">
        <f>VLOOKUP(C938, Categories_Pivot_Table!A:B, 2, FALSE)</f>
        <v>24.317096165933375</v>
      </c>
      <c r="T938">
        <f t="shared" si="15"/>
        <v>2024</v>
      </c>
    </row>
    <row r="939" spans="1:20" x14ac:dyDescent="0.2">
      <c r="A939" t="s">
        <v>1181</v>
      </c>
      <c r="B939" t="s">
        <v>51</v>
      </c>
      <c r="C939" t="s">
        <v>15</v>
      </c>
      <c r="D939" t="s">
        <v>41</v>
      </c>
      <c r="E939">
        <v>23</v>
      </c>
      <c r="F939">
        <v>8</v>
      </c>
      <c r="G939">
        <v>304</v>
      </c>
      <c r="H939" t="s">
        <v>17</v>
      </c>
      <c r="I939" t="s">
        <v>46</v>
      </c>
      <c r="J939" s="1">
        <v>44727</v>
      </c>
      <c r="K939" t="b">
        <v>0</v>
      </c>
      <c r="L939" t="s">
        <v>30</v>
      </c>
      <c r="M939">
        <v>6</v>
      </c>
      <c r="N939">
        <f>G939/SUMIF(B:B,B939,G:G)*100</f>
        <v>0.47126668423581936</v>
      </c>
      <c r="Q939">
        <f>VLOOKUP(C939, Categories_Pivot_Table!A:B, 2, FALSE)</f>
        <v>23.063808900523561</v>
      </c>
      <c r="T939">
        <f t="shared" si="15"/>
        <v>2022</v>
      </c>
    </row>
    <row r="940" spans="1:20" x14ac:dyDescent="0.2">
      <c r="A940" t="s">
        <v>1182</v>
      </c>
      <c r="B940" t="s">
        <v>71</v>
      </c>
      <c r="C940" t="s">
        <v>27</v>
      </c>
      <c r="D940" t="s">
        <v>28</v>
      </c>
      <c r="E940">
        <v>21.5</v>
      </c>
      <c r="F940">
        <v>4</v>
      </c>
      <c r="G940">
        <v>86</v>
      </c>
      <c r="H940" t="s">
        <v>56</v>
      </c>
      <c r="I940" t="s">
        <v>18</v>
      </c>
      <c r="J940" s="1">
        <v>44814</v>
      </c>
      <c r="K940" t="b">
        <v>0</v>
      </c>
      <c r="L940" t="s">
        <v>35</v>
      </c>
      <c r="M940">
        <v>9</v>
      </c>
      <c r="N940">
        <f>G940/SUMIF(B:B,B940,G:G)*100</f>
        <v>0.13625381233413872</v>
      </c>
      <c r="Q940">
        <f>VLOOKUP(C940, Categories_Pivot_Table!A:B, 2, FALSE)</f>
        <v>25.013711734693878</v>
      </c>
      <c r="T940">
        <f t="shared" si="15"/>
        <v>2022</v>
      </c>
    </row>
    <row r="941" spans="1:20" x14ac:dyDescent="0.2">
      <c r="A941" t="s">
        <v>1183</v>
      </c>
      <c r="B941" t="s">
        <v>121</v>
      </c>
      <c r="C941" t="s">
        <v>22</v>
      </c>
      <c r="D941" t="s">
        <v>41</v>
      </c>
      <c r="E941">
        <v>23</v>
      </c>
      <c r="F941">
        <v>8</v>
      </c>
      <c r="G941">
        <v>112</v>
      </c>
      <c r="H941" t="s">
        <v>17</v>
      </c>
      <c r="I941" t="s">
        <v>46</v>
      </c>
      <c r="J941" s="1">
        <v>45191</v>
      </c>
      <c r="K941" t="b">
        <v>1</v>
      </c>
      <c r="L941" t="s">
        <v>65</v>
      </c>
      <c r="M941">
        <v>9</v>
      </c>
      <c r="N941">
        <f>G941/SUMIF(B:B,B941,G:G)*100</f>
        <v>0.17080851907488884</v>
      </c>
      <c r="Q941">
        <f>VLOOKUP(C941, Categories_Pivot_Table!A:B, 2, FALSE)</f>
        <v>21.505681818181817</v>
      </c>
      <c r="T941">
        <f t="shared" si="15"/>
        <v>2023</v>
      </c>
    </row>
    <row r="942" spans="1:20" x14ac:dyDescent="0.2">
      <c r="A942" t="s">
        <v>1184</v>
      </c>
      <c r="B942" t="s">
        <v>128</v>
      </c>
      <c r="C942" t="s">
        <v>135</v>
      </c>
      <c r="D942" t="s">
        <v>605</v>
      </c>
      <c r="E942">
        <v>21.5</v>
      </c>
      <c r="F942">
        <v>5</v>
      </c>
      <c r="G942">
        <v>107.5</v>
      </c>
      <c r="H942" t="s">
        <v>17</v>
      </c>
      <c r="I942" t="s">
        <v>46</v>
      </c>
      <c r="J942" s="1">
        <v>45350</v>
      </c>
      <c r="K942" t="b">
        <v>0</v>
      </c>
      <c r="L942" t="s">
        <v>30</v>
      </c>
      <c r="M942">
        <v>2</v>
      </c>
      <c r="N942">
        <f>G942/SUMIF(B:B,B942,G:G)*100</f>
        <v>0.15704435224682989</v>
      </c>
      <c r="Q942">
        <f>VLOOKUP(C942, Categories_Pivot_Table!A:B, 2, FALSE)</f>
        <v>23.146341463414632</v>
      </c>
      <c r="T942">
        <f t="shared" si="15"/>
        <v>2024</v>
      </c>
    </row>
    <row r="943" spans="1:20" x14ac:dyDescent="0.2">
      <c r="A943" t="s">
        <v>1185</v>
      </c>
      <c r="B943" t="s">
        <v>104</v>
      </c>
      <c r="C943" t="s">
        <v>22</v>
      </c>
      <c r="D943" t="s">
        <v>388</v>
      </c>
      <c r="E943">
        <v>6.5</v>
      </c>
      <c r="F943">
        <v>10</v>
      </c>
      <c r="G943">
        <v>65</v>
      </c>
      <c r="H943" t="s">
        <v>29</v>
      </c>
      <c r="I943" t="s">
        <v>46</v>
      </c>
      <c r="J943" s="1">
        <v>45476</v>
      </c>
      <c r="K943" t="b">
        <v>1</v>
      </c>
      <c r="L943" t="s">
        <v>30</v>
      </c>
      <c r="M943">
        <v>7</v>
      </c>
      <c r="N943">
        <f>G943/SUMIF(B:B,B943,G:G)*100</f>
        <v>0.10563437505078577</v>
      </c>
      <c r="Q943">
        <f>VLOOKUP(C943, Categories_Pivot_Table!A:B, 2, FALSE)</f>
        <v>21.505681818181817</v>
      </c>
      <c r="T943">
        <f t="shared" si="15"/>
        <v>2024</v>
      </c>
    </row>
    <row r="944" spans="1:20" x14ac:dyDescent="0.2">
      <c r="A944" t="s">
        <v>1186</v>
      </c>
      <c r="B944" t="s">
        <v>54</v>
      </c>
      <c r="C944" t="s">
        <v>74</v>
      </c>
      <c r="D944" t="s">
        <v>219</v>
      </c>
      <c r="E944">
        <v>12.5</v>
      </c>
      <c r="F944">
        <v>1</v>
      </c>
      <c r="G944">
        <v>12.5</v>
      </c>
      <c r="H944" t="s">
        <v>17</v>
      </c>
      <c r="I944" t="s">
        <v>46</v>
      </c>
      <c r="J944" s="1">
        <v>45446</v>
      </c>
      <c r="K944" t="b">
        <v>0</v>
      </c>
      <c r="L944" t="s">
        <v>19</v>
      </c>
      <c r="M944">
        <v>6</v>
      </c>
      <c r="N944">
        <f>G944/SUMIF(B:B,B944,G:G)*100</f>
        <v>2.1870161226828565E-2</v>
      </c>
      <c r="Q944">
        <f>VLOOKUP(C944, Categories_Pivot_Table!A:B, 2, FALSE)</f>
        <v>24.317096165933375</v>
      </c>
      <c r="T944">
        <f t="shared" si="15"/>
        <v>2024</v>
      </c>
    </row>
    <row r="945" spans="1:20" x14ac:dyDescent="0.2">
      <c r="A945" t="s">
        <v>1187</v>
      </c>
      <c r="B945" t="s">
        <v>47</v>
      </c>
      <c r="C945" t="s">
        <v>48</v>
      </c>
      <c r="D945" t="s">
        <v>203</v>
      </c>
      <c r="E945">
        <v>39.5</v>
      </c>
      <c r="F945">
        <v>2</v>
      </c>
      <c r="G945">
        <v>79</v>
      </c>
      <c r="H945" t="s">
        <v>17</v>
      </c>
      <c r="I945" t="s">
        <v>46</v>
      </c>
      <c r="J945" s="1">
        <v>45014</v>
      </c>
      <c r="K945" t="b">
        <v>0</v>
      </c>
      <c r="L945" t="s">
        <v>30</v>
      </c>
      <c r="M945">
        <v>3</v>
      </c>
      <c r="N945">
        <f>G945/SUMIF(B:B,B945,G:G)*100</f>
        <v>0.12553032590214991</v>
      </c>
      <c r="Q945">
        <f>VLOOKUP(C945, Categories_Pivot_Table!A:B, 2, FALSE)</f>
        <v>23.348837209302324</v>
      </c>
      <c r="T945">
        <f t="shared" si="15"/>
        <v>2023</v>
      </c>
    </row>
    <row r="946" spans="1:20" x14ac:dyDescent="0.2">
      <c r="A946" t="s">
        <v>1188</v>
      </c>
      <c r="B946" t="s">
        <v>37</v>
      </c>
      <c r="C946" t="s">
        <v>15</v>
      </c>
      <c r="D946" t="s">
        <v>639</v>
      </c>
      <c r="E946">
        <v>11</v>
      </c>
      <c r="F946">
        <v>5</v>
      </c>
      <c r="G946">
        <v>55</v>
      </c>
      <c r="H946" t="s">
        <v>29</v>
      </c>
      <c r="I946" t="s">
        <v>46</v>
      </c>
      <c r="J946" s="1">
        <v>45030</v>
      </c>
      <c r="K946" t="b">
        <v>0</v>
      </c>
      <c r="L946" t="s">
        <v>65</v>
      </c>
      <c r="M946">
        <v>4</v>
      </c>
      <c r="N946">
        <f>G946/SUMIF(B:B,B946,G:G)*100</f>
        <v>8.2120807172879229E-2</v>
      </c>
      <c r="Q946">
        <f>VLOOKUP(C946, Categories_Pivot_Table!A:B, 2, FALSE)</f>
        <v>23.063808900523561</v>
      </c>
      <c r="T946">
        <f t="shared" si="15"/>
        <v>2023</v>
      </c>
    </row>
    <row r="947" spans="1:20" x14ac:dyDescent="0.2">
      <c r="A947" t="s">
        <v>1189</v>
      </c>
      <c r="B947" t="s">
        <v>51</v>
      </c>
      <c r="C947" t="s">
        <v>74</v>
      </c>
      <c r="D947" t="s">
        <v>343</v>
      </c>
      <c r="E947">
        <v>33.5</v>
      </c>
      <c r="F947">
        <v>3</v>
      </c>
      <c r="G947">
        <v>100.5</v>
      </c>
      <c r="H947" t="s">
        <v>56</v>
      </c>
      <c r="I947" t="s">
        <v>18</v>
      </c>
      <c r="J947" s="1">
        <v>44874</v>
      </c>
      <c r="K947" t="b">
        <v>0</v>
      </c>
      <c r="L947" t="s">
        <v>30</v>
      </c>
      <c r="M947">
        <v>11</v>
      </c>
      <c r="N947">
        <f>G947/SUMIF(B:B,B947,G:G)*100</f>
        <v>0.15579704528190741</v>
      </c>
      <c r="Q947">
        <f>VLOOKUP(C947, Categories_Pivot_Table!A:B, 2, FALSE)</f>
        <v>24.317096165933375</v>
      </c>
      <c r="T947">
        <f t="shared" si="15"/>
        <v>2022</v>
      </c>
    </row>
    <row r="948" spans="1:20" x14ac:dyDescent="0.2">
      <c r="A948" t="s">
        <v>1190</v>
      </c>
      <c r="B948" t="s">
        <v>63</v>
      </c>
      <c r="C948" t="s">
        <v>33</v>
      </c>
      <c r="D948" t="s">
        <v>78</v>
      </c>
      <c r="E948">
        <v>14</v>
      </c>
      <c r="F948">
        <v>6</v>
      </c>
      <c r="G948">
        <v>84</v>
      </c>
      <c r="H948" t="s">
        <v>29</v>
      </c>
      <c r="I948" t="s">
        <v>18</v>
      </c>
      <c r="J948" s="1">
        <v>45560</v>
      </c>
      <c r="K948" t="b">
        <v>0</v>
      </c>
      <c r="L948" t="s">
        <v>30</v>
      </c>
      <c r="M948">
        <v>9</v>
      </c>
      <c r="N948">
        <f>G948/SUMIF(B:B,B948,G:G)*100</f>
        <v>0.13877874702616971</v>
      </c>
      <c r="Q948">
        <f>VLOOKUP(C948, Categories_Pivot_Table!A:B, 2, FALSE)</f>
        <v>23.300574345883856</v>
      </c>
      <c r="T948">
        <f t="shared" si="15"/>
        <v>2024</v>
      </c>
    </row>
    <row r="949" spans="1:20" x14ac:dyDescent="0.2">
      <c r="A949" t="s">
        <v>1191</v>
      </c>
      <c r="B949" t="s">
        <v>44</v>
      </c>
      <c r="C949" t="s">
        <v>38</v>
      </c>
      <c r="D949" t="s">
        <v>96</v>
      </c>
      <c r="E949">
        <v>24.5</v>
      </c>
      <c r="F949">
        <v>7</v>
      </c>
      <c r="G949">
        <v>171.5</v>
      </c>
      <c r="H949" t="s">
        <v>17</v>
      </c>
      <c r="I949" t="s">
        <v>46</v>
      </c>
      <c r="J949" s="1">
        <v>45343</v>
      </c>
      <c r="K949" t="b">
        <v>0</v>
      </c>
      <c r="L949" t="s">
        <v>30</v>
      </c>
      <c r="M949">
        <v>2</v>
      </c>
      <c r="N949">
        <f>G949/SUMIF(B:B,B949,G:G)*100</f>
        <v>0.282562670423185</v>
      </c>
      <c r="Q949">
        <f>VLOOKUP(C949, Categories_Pivot_Table!A:B, 2, FALSE)</f>
        <v>23.088790931989923</v>
      </c>
      <c r="T949">
        <f t="shared" si="15"/>
        <v>2024</v>
      </c>
    </row>
    <row r="950" spans="1:20" x14ac:dyDescent="0.2">
      <c r="A950" t="s">
        <v>1192</v>
      </c>
      <c r="B950" t="s">
        <v>121</v>
      </c>
      <c r="C950" t="s">
        <v>74</v>
      </c>
      <c r="D950" t="s">
        <v>107</v>
      </c>
      <c r="E950">
        <v>35</v>
      </c>
      <c r="F950">
        <v>5</v>
      </c>
      <c r="G950">
        <v>175</v>
      </c>
      <c r="H950" t="s">
        <v>56</v>
      </c>
      <c r="I950" t="s">
        <v>46</v>
      </c>
      <c r="J950" s="1">
        <v>45126</v>
      </c>
      <c r="K950" t="b">
        <v>1</v>
      </c>
      <c r="L950" t="s">
        <v>30</v>
      </c>
      <c r="M950">
        <v>7</v>
      </c>
      <c r="N950">
        <f>G950/SUMIF(B:B,B950,G:G)*100</f>
        <v>0.26688831105451383</v>
      </c>
      <c r="Q950">
        <f>VLOOKUP(C950, Categories_Pivot_Table!A:B, 2, FALSE)</f>
        <v>24.317096165933375</v>
      </c>
      <c r="T950">
        <f t="shared" si="15"/>
        <v>2023</v>
      </c>
    </row>
    <row r="951" spans="1:20" x14ac:dyDescent="0.2">
      <c r="A951" t="s">
        <v>1193</v>
      </c>
      <c r="B951" t="s">
        <v>90</v>
      </c>
      <c r="C951" t="s">
        <v>22</v>
      </c>
      <c r="D951" t="s">
        <v>67</v>
      </c>
      <c r="E951">
        <v>27.5</v>
      </c>
      <c r="F951">
        <v>2</v>
      </c>
      <c r="G951">
        <v>55</v>
      </c>
      <c r="H951" t="s">
        <v>17</v>
      </c>
      <c r="I951" t="s">
        <v>18</v>
      </c>
      <c r="J951" s="1">
        <v>45431</v>
      </c>
      <c r="K951" t="b">
        <v>0</v>
      </c>
      <c r="L951" t="s">
        <v>24</v>
      </c>
      <c r="M951">
        <v>5</v>
      </c>
      <c r="N951">
        <f>G951/SUMIF(B:B,B951,G:G)*100</f>
        <v>9.2996516857732234E-2</v>
      </c>
      <c r="Q951">
        <f>VLOOKUP(C951, Categories_Pivot_Table!A:B, 2, FALSE)</f>
        <v>21.505681818181817</v>
      </c>
      <c r="T951">
        <f t="shared" si="15"/>
        <v>2024</v>
      </c>
    </row>
    <row r="952" spans="1:20" x14ac:dyDescent="0.2">
      <c r="A952" t="s">
        <v>1194</v>
      </c>
      <c r="B952" t="s">
        <v>71</v>
      </c>
      <c r="C952" t="s">
        <v>27</v>
      </c>
      <c r="D952" t="s">
        <v>55</v>
      </c>
      <c r="E952">
        <v>36.5</v>
      </c>
      <c r="F952">
        <v>4</v>
      </c>
      <c r="G952">
        <v>146</v>
      </c>
      <c r="H952" t="s">
        <v>56</v>
      </c>
      <c r="I952" t="s">
        <v>18</v>
      </c>
      <c r="J952" s="1">
        <v>44722</v>
      </c>
      <c r="K952" t="b">
        <v>1</v>
      </c>
      <c r="L952" t="s">
        <v>65</v>
      </c>
      <c r="M952">
        <v>6</v>
      </c>
      <c r="N952">
        <f>G952/SUMIF(B:B,B952,G:G)*100</f>
        <v>0.23131461163702619</v>
      </c>
      <c r="Q952">
        <f>VLOOKUP(C952, Categories_Pivot_Table!A:B, 2, FALSE)</f>
        <v>25.013711734693878</v>
      </c>
      <c r="T952">
        <f t="shared" si="15"/>
        <v>2022</v>
      </c>
    </row>
    <row r="953" spans="1:20" x14ac:dyDescent="0.2">
      <c r="A953" t="s">
        <v>1195</v>
      </c>
      <c r="B953" t="s">
        <v>113</v>
      </c>
      <c r="C953" t="s">
        <v>135</v>
      </c>
      <c r="D953" t="s">
        <v>384</v>
      </c>
      <c r="E953">
        <v>9.5</v>
      </c>
      <c r="F953">
        <v>7</v>
      </c>
      <c r="G953">
        <v>66.5</v>
      </c>
      <c r="H953" t="s">
        <v>56</v>
      </c>
      <c r="I953" t="s">
        <v>18</v>
      </c>
      <c r="J953" s="1">
        <v>44856</v>
      </c>
      <c r="K953" t="b">
        <v>0</v>
      </c>
      <c r="L953" t="s">
        <v>35</v>
      </c>
      <c r="M953">
        <v>10</v>
      </c>
      <c r="N953">
        <f>G953/SUMIF(B:B,B953,G:G)*100</f>
        <v>0.10949566133732896</v>
      </c>
      <c r="Q953">
        <f>VLOOKUP(C953, Categories_Pivot_Table!A:B, 2, FALSE)</f>
        <v>23.146341463414632</v>
      </c>
      <c r="T953">
        <f t="shared" si="15"/>
        <v>2022</v>
      </c>
    </row>
    <row r="954" spans="1:20" x14ac:dyDescent="0.2">
      <c r="A954" t="s">
        <v>1196</v>
      </c>
      <c r="B954" t="s">
        <v>95</v>
      </c>
      <c r="C954" t="s">
        <v>33</v>
      </c>
      <c r="D954" t="s">
        <v>398</v>
      </c>
      <c r="E954">
        <v>21.5</v>
      </c>
      <c r="F954">
        <v>7</v>
      </c>
      <c r="G954">
        <v>150.5</v>
      </c>
      <c r="H954" t="s">
        <v>56</v>
      </c>
      <c r="I954" t="s">
        <v>46</v>
      </c>
      <c r="J954" s="1">
        <v>45337</v>
      </c>
      <c r="K954" t="b">
        <v>0</v>
      </c>
      <c r="L954" t="s">
        <v>42</v>
      </c>
      <c r="M954">
        <v>2</v>
      </c>
      <c r="N954">
        <f>G954/SUMIF(B:B,B954,G:G)*100</f>
        <v>0.22345456300156638</v>
      </c>
      <c r="Q954">
        <f>VLOOKUP(C954, Categories_Pivot_Table!A:B, 2, FALSE)</f>
        <v>23.300574345883856</v>
      </c>
      <c r="T954">
        <f t="shared" si="15"/>
        <v>2024</v>
      </c>
    </row>
    <row r="955" spans="1:20" x14ac:dyDescent="0.2">
      <c r="A955" t="s">
        <v>1197</v>
      </c>
      <c r="B955" t="s">
        <v>73</v>
      </c>
      <c r="C955" t="s">
        <v>15</v>
      </c>
      <c r="D955" t="s">
        <v>177</v>
      </c>
      <c r="E955">
        <v>5</v>
      </c>
      <c r="F955">
        <v>8</v>
      </c>
      <c r="G955">
        <v>40</v>
      </c>
      <c r="H955" t="s">
        <v>29</v>
      </c>
      <c r="I955" t="s">
        <v>46</v>
      </c>
      <c r="J955" s="1">
        <v>45084</v>
      </c>
      <c r="K955" t="b">
        <v>1</v>
      </c>
      <c r="L955" t="s">
        <v>30</v>
      </c>
      <c r="M955">
        <v>6</v>
      </c>
      <c r="N955">
        <f>G955/SUMIF(B:B,B955,G:G)*100</f>
        <v>6.9103127780321155E-2</v>
      </c>
      <c r="Q955">
        <f>VLOOKUP(C955, Categories_Pivot_Table!A:B, 2, FALSE)</f>
        <v>23.063808900523561</v>
      </c>
      <c r="T955">
        <f t="shared" si="15"/>
        <v>2023</v>
      </c>
    </row>
    <row r="956" spans="1:20" x14ac:dyDescent="0.2">
      <c r="A956" t="s">
        <v>1198</v>
      </c>
      <c r="B956" t="s">
        <v>87</v>
      </c>
      <c r="C956" t="s">
        <v>135</v>
      </c>
      <c r="D956" t="s">
        <v>188</v>
      </c>
      <c r="E956">
        <v>33.5</v>
      </c>
      <c r="F956">
        <v>4</v>
      </c>
      <c r="G956">
        <v>134</v>
      </c>
      <c r="H956" t="s">
        <v>56</v>
      </c>
      <c r="I956" t="s">
        <v>46</v>
      </c>
      <c r="J956" s="1">
        <v>45517</v>
      </c>
      <c r="K956" t="b">
        <v>0</v>
      </c>
      <c r="L956" t="s">
        <v>49</v>
      </c>
      <c r="M956">
        <v>8</v>
      </c>
      <c r="N956">
        <f>G956/SUMIF(B:B,B956,G:G)*100</f>
        <v>0.20603656380214341</v>
      </c>
      <c r="Q956">
        <f>VLOOKUP(C956, Categories_Pivot_Table!A:B, 2, FALSE)</f>
        <v>23.146341463414632</v>
      </c>
      <c r="T956">
        <f t="shared" si="15"/>
        <v>2024</v>
      </c>
    </row>
    <row r="957" spans="1:20" x14ac:dyDescent="0.2">
      <c r="A957" t="s">
        <v>1199</v>
      </c>
      <c r="B957" t="s">
        <v>44</v>
      </c>
      <c r="C957" t="s">
        <v>33</v>
      </c>
      <c r="D957" t="s">
        <v>307</v>
      </c>
      <c r="E957">
        <v>6.5</v>
      </c>
      <c r="F957">
        <v>6</v>
      </c>
      <c r="G957">
        <v>39</v>
      </c>
      <c r="H957" t="s">
        <v>17</v>
      </c>
      <c r="I957" t="s">
        <v>18</v>
      </c>
      <c r="J957" s="1">
        <v>44606</v>
      </c>
      <c r="K957" t="b">
        <v>0</v>
      </c>
      <c r="L957" t="s">
        <v>19</v>
      </c>
      <c r="M957">
        <v>2</v>
      </c>
      <c r="N957">
        <f>G957/SUMIF(B:B,B957,G:G)*100</f>
        <v>6.4256234090403569E-2</v>
      </c>
      <c r="Q957">
        <f>VLOOKUP(C957, Categories_Pivot_Table!A:B, 2, FALSE)</f>
        <v>23.300574345883856</v>
      </c>
      <c r="T957">
        <f t="shared" si="15"/>
        <v>2022</v>
      </c>
    </row>
    <row r="958" spans="1:20" x14ac:dyDescent="0.2">
      <c r="A958" t="s">
        <v>1200</v>
      </c>
      <c r="B958" t="s">
        <v>14</v>
      </c>
      <c r="C958" t="s">
        <v>27</v>
      </c>
      <c r="D958" t="s">
        <v>1201</v>
      </c>
      <c r="E958">
        <v>26</v>
      </c>
      <c r="F958">
        <v>2</v>
      </c>
      <c r="G958">
        <v>52</v>
      </c>
      <c r="H958" t="s">
        <v>56</v>
      </c>
      <c r="I958" t="s">
        <v>18</v>
      </c>
      <c r="J958" s="1">
        <v>45590</v>
      </c>
      <c r="K958" t="b">
        <v>0</v>
      </c>
      <c r="L958" t="s">
        <v>65</v>
      </c>
      <c r="M958">
        <v>10</v>
      </c>
      <c r="N958">
        <f>G958/SUMIF(B:B,B958,G:G)*100</f>
        <v>8.46581520102241E-2</v>
      </c>
      <c r="Q958">
        <f>VLOOKUP(C958, Categories_Pivot_Table!A:B, 2, FALSE)</f>
        <v>25.013711734693878</v>
      </c>
      <c r="T958">
        <f t="shared" si="15"/>
        <v>2024</v>
      </c>
    </row>
    <row r="959" spans="1:20" x14ac:dyDescent="0.2">
      <c r="A959" t="s">
        <v>1202</v>
      </c>
      <c r="B959" t="s">
        <v>95</v>
      </c>
      <c r="C959" t="s">
        <v>74</v>
      </c>
      <c r="D959" t="s">
        <v>374</v>
      </c>
      <c r="E959">
        <v>29</v>
      </c>
      <c r="F959">
        <v>1</v>
      </c>
      <c r="G959">
        <v>29</v>
      </c>
      <c r="H959" t="s">
        <v>29</v>
      </c>
      <c r="I959" t="s">
        <v>18</v>
      </c>
      <c r="J959" s="1">
        <v>45371</v>
      </c>
      <c r="K959" t="b">
        <v>1</v>
      </c>
      <c r="L959" t="s">
        <v>30</v>
      </c>
      <c r="M959">
        <v>3</v>
      </c>
      <c r="N959">
        <f>G959/SUMIF(B:B,B959,G:G)*100</f>
        <v>4.3057689880700509E-2</v>
      </c>
      <c r="Q959">
        <f>VLOOKUP(C959, Categories_Pivot_Table!A:B, 2, FALSE)</f>
        <v>24.317096165933375</v>
      </c>
      <c r="T959">
        <f t="shared" si="15"/>
        <v>2024</v>
      </c>
    </row>
    <row r="960" spans="1:20" x14ac:dyDescent="0.2">
      <c r="A960" t="s">
        <v>1203</v>
      </c>
      <c r="B960" t="s">
        <v>87</v>
      </c>
      <c r="C960" t="s">
        <v>22</v>
      </c>
      <c r="D960" t="s">
        <v>266</v>
      </c>
      <c r="E960">
        <v>35</v>
      </c>
      <c r="F960">
        <v>7</v>
      </c>
      <c r="G960">
        <v>245</v>
      </c>
      <c r="H960" t="s">
        <v>29</v>
      </c>
      <c r="I960" t="s">
        <v>18</v>
      </c>
      <c r="J960" s="1">
        <v>45616</v>
      </c>
      <c r="K960" t="b">
        <v>1</v>
      </c>
      <c r="L960" t="s">
        <v>30</v>
      </c>
      <c r="M960">
        <v>11</v>
      </c>
      <c r="N960">
        <f>G960/SUMIF(B:B,B960,G:G)*100</f>
        <v>0.3767086427725756</v>
      </c>
      <c r="Q960">
        <f>VLOOKUP(C960, Categories_Pivot_Table!A:B, 2, FALSE)</f>
        <v>21.505681818181817</v>
      </c>
      <c r="T960">
        <f t="shared" si="15"/>
        <v>2024</v>
      </c>
    </row>
    <row r="961" spans="1:20" x14ac:dyDescent="0.2">
      <c r="A961" t="s">
        <v>1204</v>
      </c>
      <c r="B961" t="s">
        <v>54</v>
      </c>
      <c r="C961" t="s">
        <v>15</v>
      </c>
      <c r="D961" t="s">
        <v>169</v>
      </c>
      <c r="E961">
        <v>24.5</v>
      </c>
      <c r="F961">
        <v>2</v>
      </c>
      <c r="G961">
        <v>49</v>
      </c>
      <c r="H961" t="s">
        <v>56</v>
      </c>
      <c r="I961" t="s">
        <v>18</v>
      </c>
      <c r="J961" s="1">
        <v>44759</v>
      </c>
      <c r="K961" t="b">
        <v>0</v>
      </c>
      <c r="L961" t="s">
        <v>24</v>
      </c>
      <c r="M961">
        <v>7</v>
      </c>
      <c r="N961">
        <f>G961/SUMIF(B:B,B961,G:G)*100</f>
        <v>8.5731032009167971E-2</v>
      </c>
      <c r="Q961">
        <f>VLOOKUP(C961, Categories_Pivot_Table!A:B, 2, FALSE)</f>
        <v>23.063808900523561</v>
      </c>
      <c r="T961">
        <f t="shared" si="15"/>
        <v>2022</v>
      </c>
    </row>
    <row r="962" spans="1:20" x14ac:dyDescent="0.2">
      <c r="A962" t="s">
        <v>1205</v>
      </c>
      <c r="B962" t="s">
        <v>51</v>
      </c>
      <c r="C962" t="s">
        <v>22</v>
      </c>
      <c r="D962" t="s">
        <v>286</v>
      </c>
      <c r="E962">
        <v>20</v>
      </c>
      <c r="F962">
        <v>10</v>
      </c>
      <c r="G962">
        <v>200</v>
      </c>
      <c r="H962" t="s">
        <v>17</v>
      </c>
      <c r="I962" t="s">
        <v>46</v>
      </c>
      <c r="J962" s="1">
        <v>44658</v>
      </c>
      <c r="K962" t="b">
        <v>0</v>
      </c>
      <c r="L962" t="s">
        <v>42</v>
      </c>
      <c r="M962">
        <v>4</v>
      </c>
      <c r="N962">
        <f>G962/SUMIF(B:B,B962,G:G)*100</f>
        <v>0.31004387120777588</v>
      </c>
      <c r="Q962">
        <f>VLOOKUP(C962, Categories_Pivot_Table!A:B, 2, FALSE)</f>
        <v>21.505681818181817</v>
      </c>
      <c r="T962">
        <f t="shared" ref="T962:T1025" si="16">YEAR(J962)</f>
        <v>2022</v>
      </c>
    </row>
    <row r="963" spans="1:20" x14ac:dyDescent="0.2">
      <c r="A963" t="s">
        <v>1206</v>
      </c>
      <c r="B963" t="s">
        <v>37</v>
      </c>
      <c r="C963" t="s">
        <v>27</v>
      </c>
      <c r="D963" t="s">
        <v>41</v>
      </c>
      <c r="E963">
        <v>23</v>
      </c>
      <c r="F963">
        <v>10</v>
      </c>
      <c r="G963">
        <v>395</v>
      </c>
      <c r="H963" t="s">
        <v>56</v>
      </c>
      <c r="I963" t="s">
        <v>46</v>
      </c>
      <c r="J963" s="1">
        <v>45275</v>
      </c>
      <c r="K963" t="b">
        <v>1</v>
      </c>
      <c r="L963" t="s">
        <v>65</v>
      </c>
      <c r="M963">
        <v>12</v>
      </c>
      <c r="N963">
        <f>G963/SUMIF(B:B,B963,G:G)*100</f>
        <v>0.58977670605976895</v>
      </c>
      <c r="Q963">
        <f>VLOOKUP(C963, Categories_Pivot_Table!A:B, 2, FALSE)</f>
        <v>25.013711734693878</v>
      </c>
      <c r="T963">
        <f t="shared" si="16"/>
        <v>2023</v>
      </c>
    </row>
    <row r="964" spans="1:20" x14ac:dyDescent="0.2">
      <c r="A964" t="s">
        <v>1207</v>
      </c>
      <c r="B964" t="s">
        <v>128</v>
      </c>
      <c r="C964" t="s">
        <v>48</v>
      </c>
      <c r="D964" t="s">
        <v>302</v>
      </c>
      <c r="E964">
        <v>15.5</v>
      </c>
      <c r="F964">
        <v>3</v>
      </c>
      <c r="G964">
        <v>46.5</v>
      </c>
      <c r="H964" t="s">
        <v>17</v>
      </c>
      <c r="I964" t="s">
        <v>18</v>
      </c>
      <c r="J964" s="1">
        <v>45373</v>
      </c>
      <c r="K964" t="b">
        <v>0</v>
      </c>
      <c r="L964" t="s">
        <v>65</v>
      </c>
      <c r="M964">
        <v>3</v>
      </c>
      <c r="N964">
        <f>G964/SUMIF(B:B,B964,G:G)*100</f>
        <v>6.7930812832349682E-2</v>
      </c>
      <c r="Q964">
        <f>VLOOKUP(C964, Categories_Pivot_Table!A:B, 2, FALSE)</f>
        <v>23.348837209302324</v>
      </c>
      <c r="T964">
        <f t="shared" si="16"/>
        <v>2024</v>
      </c>
    </row>
    <row r="965" spans="1:20" x14ac:dyDescent="0.2">
      <c r="A965" t="s">
        <v>1208</v>
      </c>
      <c r="B965" t="s">
        <v>121</v>
      </c>
      <c r="C965" t="s">
        <v>48</v>
      </c>
      <c r="D965" t="s">
        <v>151</v>
      </c>
      <c r="E965">
        <v>14</v>
      </c>
      <c r="F965">
        <v>7</v>
      </c>
      <c r="G965">
        <v>98</v>
      </c>
      <c r="H965" t="s">
        <v>29</v>
      </c>
      <c r="I965" t="s">
        <v>46</v>
      </c>
      <c r="J965" s="1">
        <v>45430</v>
      </c>
      <c r="K965" t="b">
        <v>1</v>
      </c>
      <c r="L965" t="s">
        <v>35</v>
      </c>
      <c r="M965">
        <v>5</v>
      </c>
      <c r="N965">
        <f>G965/SUMIF(B:B,B965,G:G)*100</f>
        <v>0.14945745419052775</v>
      </c>
      <c r="Q965">
        <f>VLOOKUP(C965, Categories_Pivot_Table!A:B, 2, FALSE)</f>
        <v>23.348837209302324</v>
      </c>
      <c r="T965">
        <f t="shared" si="16"/>
        <v>2024</v>
      </c>
    </row>
    <row r="966" spans="1:20" x14ac:dyDescent="0.2">
      <c r="A966" t="s">
        <v>1209</v>
      </c>
      <c r="B966" t="s">
        <v>63</v>
      </c>
      <c r="C966" t="s">
        <v>33</v>
      </c>
      <c r="D966" t="s">
        <v>257</v>
      </c>
      <c r="E966">
        <v>32</v>
      </c>
      <c r="F966">
        <v>3</v>
      </c>
      <c r="G966">
        <v>96</v>
      </c>
      <c r="H966" t="s">
        <v>17</v>
      </c>
      <c r="I966" t="s">
        <v>18</v>
      </c>
      <c r="J966" s="1">
        <v>45125</v>
      </c>
      <c r="K966" t="b">
        <v>1</v>
      </c>
      <c r="L966" t="s">
        <v>49</v>
      </c>
      <c r="M966">
        <v>7</v>
      </c>
      <c r="N966">
        <f>G966/SUMIF(B:B,B966,G:G)*100</f>
        <v>0.15860428231562251</v>
      </c>
      <c r="Q966">
        <f>VLOOKUP(C966, Categories_Pivot_Table!A:B, 2, FALSE)</f>
        <v>23.300574345883856</v>
      </c>
      <c r="T966">
        <f t="shared" si="16"/>
        <v>2023</v>
      </c>
    </row>
    <row r="967" spans="1:20" x14ac:dyDescent="0.2">
      <c r="A967" t="s">
        <v>1210</v>
      </c>
      <c r="B967" t="s">
        <v>51</v>
      </c>
      <c r="C967" t="s">
        <v>74</v>
      </c>
      <c r="D967" t="s">
        <v>321</v>
      </c>
      <c r="E967">
        <v>32</v>
      </c>
      <c r="F967">
        <v>5</v>
      </c>
      <c r="G967">
        <v>160</v>
      </c>
      <c r="H967" t="s">
        <v>29</v>
      </c>
      <c r="I967" t="s">
        <v>46</v>
      </c>
      <c r="J967" s="1">
        <v>44754</v>
      </c>
      <c r="K967" t="b">
        <v>0</v>
      </c>
      <c r="L967" t="s">
        <v>49</v>
      </c>
      <c r="M967">
        <v>7</v>
      </c>
      <c r="N967">
        <f>G967/SUMIF(B:B,B967,G:G)*100</f>
        <v>0.24803509696622073</v>
      </c>
      <c r="Q967">
        <f>VLOOKUP(C967, Categories_Pivot_Table!A:B, 2, FALSE)</f>
        <v>24.317096165933375</v>
      </c>
      <c r="T967">
        <f t="shared" si="16"/>
        <v>2022</v>
      </c>
    </row>
    <row r="968" spans="1:20" x14ac:dyDescent="0.2">
      <c r="A968" t="s">
        <v>1211</v>
      </c>
      <c r="B968" t="s">
        <v>51</v>
      </c>
      <c r="C968" t="s">
        <v>38</v>
      </c>
      <c r="D968" t="s">
        <v>96</v>
      </c>
      <c r="E968">
        <v>24.5</v>
      </c>
      <c r="F968">
        <v>8</v>
      </c>
      <c r="G968">
        <v>196</v>
      </c>
      <c r="H968" t="s">
        <v>29</v>
      </c>
      <c r="I968" t="s">
        <v>18</v>
      </c>
      <c r="J968" s="1">
        <v>45411</v>
      </c>
      <c r="K968" t="b">
        <v>0</v>
      </c>
      <c r="L968" t="s">
        <v>19</v>
      </c>
      <c r="M968">
        <v>4</v>
      </c>
      <c r="N968">
        <f>G968/SUMIF(B:B,B968,G:G)*100</f>
        <v>0.3038429937836204</v>
      </c>
      <c r="Q968">
        <f>VLOOKUP(C968, Categories_Pivot_Table!A:B, 2, FALSE)</f>
        <v>23.088790931989923</v>
      </c>
      <c r="T968">
        <f t="shared" si="16"/>
        <v>2024</v>
      </c>
    </row>
    <row r="969" spans="1:20" x14ac:dyDescent="0.2">
      <c r="A969" t="s">
        <v>1212</v>
      </c>
      <c r="B969" t="s">
        <v>84</v>
      </c>
      <c r="C969" t="s">
        <v>48</v>
      </c>
      <c r="D969" t="s">
        <v>149</v>
      </c>
      <c r="E969">
        <v>38</v>
      </c>
      <c r="F969">
        <v>2</v>
      </c>
      <c r="G969">
        <v>76</v>
      </c>
      <c r="H969" t="s">
        <v>56</v>
      </c>
      <c r="I969" t="s">
        <v>46</v>
      </c>
      <c r="J969" s="1">
        <v>45052</v>
      </c>
      <c r="K969" t="b">
        <v>1</v>
      </c>
      <c r="L969" t="s">
        <v>35</v>
      </c>
      <c r="M969">
        <v>5</v>
      </c>
      <c r="N969">
        <f>G969/SUMIF(B:B,B969,G:G)*100</f>
        <v>0.1230420528595135</v>
      </c>
      <c r="Q969">
        <f>VLOOKUP(C969, Categories_Pivot_Table!A:B, 2, FALSE)</f>
        <v>23.348837209302324</v>
      </c>
      <c r="T969">
        <f t="shared" si="16"/>
        <v>2023</v>
      </c>
    </row>
    <row r="970" spans="1:20" x14ac:dyDescent="0.2">
      <c r="A970" t="s">
        <v>1213</v>
      </c>
      <c r="B970" t="s">
        <v>63</v>
      </c>
      <c r="C970" t="s">
        <v>27</v>
      </c>
      <c r="D970" t="s">
        <v>221</v>
      </c>
      <c r="E970">
        <v>35</v>
      </c>
      <c r="F970">
        <v>2</v>
      </c>
      <c r="G970">
        <v>70</v>
      </c>
      <c r="H970" t="s">
        <v>17</v>
      </c>
      <c r="I970" t="s">
        <v>46</v>
      </c>
      <c r="J970" s="1">
        <v>44849</v>
      </c>
      <c r="K970" t="b">
        <v>0</v>
      </c>
      <c r="L970" t="s">
        <v>35</v>
      </c>
      <c r="M970">
        <v>10</v>
      </c>
      <c r="N970">
        <f>G970/SUMIF(B:B,B970,G:G)*100</f>
        <v>0.11564895585514143</v>
      </c>
      <c r="Q970">
        <f>VLOOKUP(C970, Categories_Pivot_Table!A:B, 2, FALSE)</f>
        <v>25.013711734693878</v>
      </c>
      <c r="T970">
        <f t="shared" si="16"/>
        <v>2022</v>
      </c>
    </row>
    <row r="971" spans="1:20" x14ac:dyDescent="0.2">
      <c r="A971" t="s">
        <v>1214</v>
      </c>
      <c r="B971" t="s">
        <v>90</v>
      </c>
      <c r="C971" t="s">
        <v>15</v>
      </c>
      <c r="D971" t="s">
        <v>226</v>
      </c>
      <c r="E971">
        <v>27.5</v>
      </c>
      <c r="F971">
        <v>6</v>
      </c>
      <c r="G971">
        <v>165</v>
      </c>
      <c r="H971" t="s">
        <v>17</v>
      </c>
      <c r="I971" t="s">
        <v>46</v>
      </c>
      <c r="J971" s="1">
        <v>44900</v>
      </c>
      <c r="K971" t="b">
        <v>1</v>
      </c>
      <c r="L971" t="s">
        <v>19</v>
      </c>
      <c r="M971">
        <v>12</v>
      </c>
      <c r="N971">
        <f>G971/SUMIF(B:B,B971,G:G)*100</f>
        <v>0.27898955057319674</v>
      </c>
      <c r="Q971">
        <f>VLOOKUP(C971, Categories_Pivot_Table!A:B, 2, FALSE)</f>
        <v>23.063808900523561</v>
      </c>
      <c r="T971">
        <f t="shared" si="16"/>
        <v>2022</v>
      </c>
    </row>
    <row r="972" spans="1:20" x14ac:dyDescent="0.2">
      <c r="A972" t="s">
        <v>1215</v>
      </c>
      <c r="B972" t="s">
        <v>37</v>
      </c>
      <c r="C972" t="s">
        <v>135</v>
      </c>
      <c r="D972" t="s">
        <v>243</v>
      </c>
      <c r="E972">
        <v>35</v>
      </c>
      <c r="F972">
        <v>10</v>
      </c>
      <c r="G972">
        <v>350</v>
      </c>
      <c r="H972" t="s">
        <v>29</v>
      </c>
      <c r="I972" t="s">
        <v>46</v>
      </c>
      <c r="J972" s="1">
        <v>45191</v>
      </c>
      <c r="K972" t="b">
        <v>1</v>
      </c>
      <c r="L972" t="s">
        <v>65</v>
      </c>
      <c r="M972">
        <v>9</v>
      </c>
      <c r="N972">
        <f>G972/SUMIF(B:B,B972,G:G)*100</f>
        <v>0.52258695473650418</v>
      </c>
      <c r="Q972">
        <f>VLOOKUP(C972, Categories_Pivot_Table!A:B, 2, FALSE)</f>
        <v>23.146341463414632</v>
      </c>
      <c r="T972">
        <f t="shared" si="16"/>
        <v>2023</v>
      </c>
    </row>
    <row r="973" spans="1:20" x14ac:dyDescent="0.2">
      <c r="A973" t="s">
        <v>1216</v>
      </c>
      <c r="B973" t="s">
        <v>121</v>
      </c>
      <c r="C973" t="s">
        <v>27</v>
      </c>
      <c r="D973" t="s">
        <v>91</v>
      </c>
      <c r="E973">
        <v>33.5</v>
      </c>
      <c r="F973">
        <v>5</v>
      </c>
      <c r="G973">
        <v>167.5</v>
      </c>
      <c r="H973" t="s">
        <v>29</v>
      </c>
      <c r="I973" t="s">
        <v>46</v>
      </c>
      <c r="J973" s="1">
        <v>45386</v>
      </c>
      <c r="K973" t="b">
        <v>0</v>
      </c>
      <c r="L973" t="s">
        <v>42</v>
      </c>
      <c r="M973">
        <v>4</v>
      </c>
      <c r="N973">
        <f>G973/SUMIF(B:B,B973,G:G)*100</f>
        <v>0.255450240580749</v>
      </c>
      <c r="Q973">
        <f>VLOOKUP(C973, Categories_Pivot_Table!A:B, 2, FALSE)</f>
        <v>25.013711734693878</v>
      </c>
      <c r="T973">
        <f t="shared" si="16"/>
        <v>2024</v>
      </c>
    </row>
    <row r="974" spans="1:20" x14ac:dyDescent="0.2">
      <c r="A974" t="s">
        <v>1217</v>
      </c>
      <c r="B974" t="s">
        <v>90</v>
      </c>
      <c r="C974" t="s">
        <v>27</v>
      </c>
      <c r="D974" t="s">
        <v>28</v>
      </c>
      <c r="E974">
        <v>21.5</v>
      </c>
      <c r="F974">
        <v>8</v>
      </c>
      <c r="G974">
        <v>172</v>
      </c>
      <c r="H974" t="s">
        <v>29</v>
      </c>
      <c r="I974" t="s">
        <v>18</v>
      </c>
      <c r="J974" s="1">
        <v>44572</v>
      </c>
      <c r="K974" t="b">
        <v>0</v>
      </c>
      <c r="L974" t="s">
        <v>49</v>
      </c>
      <c r="M974">
        <v>1</v>
      </c>
      <c r="N974">
        <f>G974/SUMIF(B:B,B974,G:G)*100</f>
        <v>0.29082547090054445</v>
      </c>
      <c r="Q974">
        <f>VLOOKUP(C974, Categories_Pivot_Table!A:B, 2, FALSE)</f>
        <v>25.013711734693878</v>
      </c>
      <c r="T974">
        <f t="shared" si="16"/>
        <v>2022</v>
      </c>
    </row>
    <row r="975" spans="1:20" x14ac:dyDescent="0.2">
      <c r="A975" t="s">
        <v>1218</v>
      </c>
      <c r="B975" t="s">
        <v>14</v>
      </c>
      <c r="C975" t="s">
        <v>38</v>
      </c>
      <c r="D975" t="s">
        <v>199</v>
      </c>
      <c r="E975">
        <v>14</v>
      </c>
      <c r="F975">
        <v>8</v>
      </c>
      <c r="G975">
        <v>112</v>
      </c>
      <c r="H975" t="s">
        <v>17</v>
      </c>
      <c r="I975" t="s">
        <v>18</v>
      </c>
      <c r="J975" s="1">
        <v>44896</v>
      </c>
      <c r="K975" t="b">
        <v>0</v>
      </c>
      <c r="L975" t="s">
        <v>42</v>
      </c>
      <c r="M975">
        <v>12</v>
      </c>
      <c r="N975">
        <f>G975/SUMIF(B:B,B975,G:G)*100</f>
        <v>0.18234063509894421</v>
      </c>
      <c r="Q975">
        <f>VLOOKUP(C975, Categories_Pivot_Table!A:B, 2, FALSE)</f>
        <v>23.088790931989923</v>
      </c>
      <c r="T975">
        <f t="shared" si="16"/>
        <v>2022</v>
      </c>
    </row>
    <row r="976" spans="1:20" x14ac:dyDescent="0.2">
      <c r="A976" t="s">
        <v>1219</v>
      </c>
      <c r="B976" t="s">
        <v>84</v>
      </c>
      <c r="C976" t="s">
        <v>27</v>
      </c>
      <c r="D976" t="s">
        <v>55</v>
      </c>
      <c r="E976">
        <v>36.5</v>
      </c>
      <c r="F976">
        <v>9</v>
      </c>
      <c r="G976">
        <v>328.5</v>
      </c>
      <c r="H976" t="s">
        <v>29</v>
      </c>
      <c r="I976" t="s">
        <v>18</v>
      </c>
      <c r="J976" s="1">
        <v>45223</v>
      </c>
      <c r="K976" t="b">
        <v>0</v>
      </c>
      <c r="L976" t="s">
        <v>49</v>
      </c>
      <c r="M976">
        <v>10</v>
      </c>
      <c r="N976">
        <f>G976/SUMIF(B:B,B976,G:G)*100</f>
        <v>0.53183308374144977</v>
      </c>
      <c r="Q976">
        <f>VLOOKUP(C976, Categories_Pivot_Table!A:B, 2, FALSE)</f>
        <v>25.013711734693878</v>
      </c>
      <c r="T976">
        <f t="shared" si="16"/>
        <v>2023</v>
      </c>
    </row>
    <row r="977" spans="1:20" x14ac:dyDescent="0.2">
      <c r="A977" t="s">
        <v>1220</v>
      </c>
      <c r="B977" t="s">
        <v>104</v>
      </c>
      <c r="C977" t="s">
        <v>38</v>
      </c>
      <c r="D977" t="s">
        <v>96</v>
      </c>
      <c r="E977">
        <v>24.5</v>
      </c>
      <c r="F977">
        <v>10</v>
      </c>
      <c r="G977">
        <v>245</v>
      </c>
      <c r="H977" t="s">
        <v>17</v>
      </c>
      <c r="I977" t="s">
        <v>18</v>
      </c>
      <c r="J977" s="1">
        <v>45668</v>
      </c>
      <c r="K977" t="b">
        <v>0</v>
      </c>
      <c r="L977" t="s">
        <v>35</v>
      </c>
      <c r="M977">
        <v>1</v>
      </c>
      <c r="N977">
        <f>G977/SUMIF(B:B,B977,G:G)*100</f>
        <v>0.39816033672988477</v>
      </c>
      <c r="Q977">
        <f>VLOOKUP(C977, Categories_Pivot_Table!A:B, 2, FALSE)</f>
        <v>23.088790931989923</v>
      </c>
      <c r="T977">
        <f t="shared" si="16"/>
        <v>2025</v>
      </c>
    </row>
    <row r="978" spans="1:20" x14ac:dyDescent="0.2">
      <c r="A978" t="s">
        <v>1221</v>
      </c>
      <c r="B978" t="s">
        <v>14</v>
      </c>
      <c r="C978" t="s">
        <v>38</v>
      </c>
      <c r="D978" t="s">
        <v>404</v>
      </c>
      <c r="E978">
        <v>11</v>
      </c>
      <c r="F978">
        <v>1</v>
      </c>
      <c r="G978">
        <v>11</v>
      </c>
      <c r="H978" t="s">
        <v>56</v>
      </c>
      <c r="I978" t="s">
        <v>18</v>
      </c>
      <c r="J978" s="1">
        <v>45278</v>
      </c>
      <c r="K978" t="b">
        <v>0</v>
      </c>
      <c r="L978" t="s">
        <v>19</v>
      </c>
      <c r="M978">
        <v>12</v>
      </c>
      <c r="N978">
        <f>G978/SUMIF(B:B,B978,G:G)*100</f>
        <v>1.7908455232932021E-2</v>
      </c>
      <c r="Q978">
        <f>VLOOKUP(C978, Categories_Pivot_Table!A:B, 2, FALSE)</f>
        <v>23.088790931989923</v>
      </c>
      <c r="T978">
        <f t="shared" si="16"/>
        <v>2023</v>
      </c>
    </row>
    <row r="979" spans="1:20" x14ac:dyDescent="0.2">
      <c r="A979" t="s">
        <v>1222</v>
      </c>
      <c r="B979" t="s">
        <v>121</v>
      </c>
      <c r="C979" t="s">
        <v>22</v>
      </c>
      <c r="D979" t="s">
        <v>205</v>
      </c>
      <c r="E979">
        <v>15.5</v>
      </c>
      <c r="F979">
        <v>7</v>
      </c>
      <c r="G979">
        <v>108.5</v>
      </c>
      <c r="H979" t="s">
        <v>56</v>
      </c>
      <c r="I979" t="s">
        <v>46</v>
      </c>
      <c r="J979" s="1">
        <v>45465</v>
      </c>
      <c r="K979" t="b">
        <v>1</v>
      </c>
      <c r="L979" t="s">
        <v>35</v>
      </c>
      <c r="M979">
        <v>6</v>
      </c>
      <c r="N979">
        <f>G979/SUMIF(B:B,B979,G:G)*100</f>
        <v>0.16547075285379859</v>
      </c>
      <c r="Q979">
        <f>VLOOKUP(C979, Categories_Pivot_Table!A:B, 2, FALSE)</f>
        <v>21.505681818181817</v>
      </c>
      <c r="T979">
        <f t="shared" si="16"/>
        <v>2024</v>
      </c>
    </row>
    <row r="980" spans="1:20" x14ac:dyDescent="0.2">
      <c r="A980" t="s">
        <v>1223</v>
      </c>
      <c r="B980" t="s">
        <v>118</v>
      </c>
      <c r="C980" t="s">
        <v>48</v>
      </c>
      <c r="D980" t="s">
        <v>689</v>
      </c>
      <c r="E980">
        <v>21.5</v>
      </c>
      <c r="F980">
        <v>10</v>
      </c>
      <c r="G980">
        <v>215</v>
      </c>
      <c r="H980" t="s">
        <v>29</v>
      </c>
      <c r="I980" t="s">
        <v>18</v>
      </c>
      <c r="J980" s="1">
        <v>45105</v>
      </c>
      <c r="K980" t="b">
        <v>1</v>
      </c>
      <c r="L980" t="s">
        <v>30</v>
      </c>
      <c r="M980">
        <v>6</v>
      </c>
      <c r="N980">
        <f>G980/SUMIF(B:B,B980,G:G)*100</f>
        <v>0.35363587019096338</v>
      </c>
      <c r="Q980">
        <f>VLOOKUP(C980, Categories_Pivot_Table!A:B, 2, FALSE)</f>
        <v>23.348837209302324</v>
      </c>
      <c r="T980">
        <f t="shared" si="16"/>
        <v>2023</v>
      </c>
    </row>
    <row r="981" spans="1:20" x14ac:dyDescent="0.2">
      <c r="A981" t="s">
        <v>1224</v>
      </c>
      <c r="B981" t="s">
        <v>32</v>
      </c>
      <c r="C981" t="s">
        <v>27</v>
      </c>
      <c r="D981" t="s">
        <v>352</v>
      </c>
      <c r="E981">
        <v>14</v>
      </c>
      <c r="F981">
        <v>6</v>
      </c>
      <c r="G981">
        <v>84</v>
      </c>
      <c r="H981" t="s">
        <v>29</v>
      </c>
      <c r="I981" t="s">
        <v>18</v>
      </c>
      <c r="J981" s="1">
        <v>45223</v>
      </c>
      <c r="K981" t="b">
        <v>1</v>
      </c>
      <c r="L981" t="s">
        <v>49</v>
      </c>
      <c r="M981">
        <v>10</v>
      </c>
      <c r="N981">
        <f>G981/SUMIF(B:B,B981,G:G)*100</f>
        <v>0.14326525391207948</v>
      </c>
      <c r="Q981">
        <f>VLOOKUP(C981, Categories_Pivot_Table!A:B, 2, FALSE)</f>
        <v>25.013711734693878</v>
      </c>
      <c r="T981">
        <f t="shared" si="16"/>
        <v>2023</v>
      </c>
    </row>
    <row r="982" spans="1:20" x14ac:dyDescent="0.2">
      <c r="A982" t="s">
        <v>1225</v>
      </c>
      <c r="B982" t="s">
        <v>90</v>
      </c>
      <c r="C982" t="s">
        <v>135</v>
      </c>
      <c r="D982" t="s">
        <v>319</v>
      </c>
      <c r="E982">
        <v>24.5</v>
      </c>
      <c r="F982">
        <v>8</v>
      </c>
      <c r="G982">
        <v>196</v>
      </c>
      <c r="H982" t="s">
        <v>56</v>
      </c>
      <c r="I982" t="s">
        <v>46</v>
      </c>
      <c r="J982" s="1">
        <v>44895</v>
      </c>
      <c r="K982" t="b">
        <v>1</v>
      </c>
      <c r="L982" t="s">
        <v>30</v>
      </c>
      <c r="M982">
        <v>11</v>
      </c>
      <c r="N982">
        <f>G982/SUMIF(B:B,B982,G:G)*100</f>
        <v>0.33140576916573666</v>
      </c>
      <c r="Q982">
        <f>VLOOKUP(C982, Categories_Pivot_Table!A:B, 2, FALSE)</f>
        <v>23.146341463414632</v>
      </c>
      <c r="T982">
        <f t="shared" si="16"/>
        <v>2022</v>
      </c>
    </row>
    <row r="983" spans="1:20" x14ac:dyDescent="0.2">
      <c r="A983" t="s">
        <v>1226</v>
      </c>
      <c r="B983" t="s">
        <v>71</v>
      </c>
      <c r="C983" t="s">
        <v>135</v>
      </c>
      <c r="D983" t="s">
        <v>290</v>
      </c>
      <c r="E983">
        <v>23</v>
      </c>
      <c r="F983">
        <v>6</v>
      </c>
      <c r="G983">
        <v>138</v>
      </c>
      <c r="H983" t="s">
        <v>29</v>
      </c>
      <c r="I983" t="s">
        <v>46</v>
      </c>
      <c r="J983" s="1">
        <v>45655</v>
      </c>
      <c r="K983" t="b">
        <v>0</v>
      </c>
      <c r="L983" t="s">
        <v>24</v>
      </c>
      <c r="M983">
        <v>12</v>
      </c>
      <c r="N983">
        <f>G983/SUMIF(B:B,B983,G:G)*100</f>
        <v>0.2186398383966412</v>
      </c>
      <c r="Q983">
        <f>VLOOKUP(C983, Categories_Pivot_Table!A:B, 2, FALSE)</f>
        <v>23.146341463414632</v>
      </c>
      <c r="T983">
        <f t="shared" si="16"/>
        <v>2024</v>
      </c>
    </row>
    <row r="984" spans="1:20" x14ac:dyDescent="0.2">
      <c r="A984" t="s">
        <v>1227</v>
      </c>
      <c r="B984" t="s">
        <v>76</v>
      </c>
      <c r="C984" t="s">
        <v>38</v>
      </c>
      <c r="D984" t="s">
        <v>96</v>
      </c>
      <c r="E984">
        <v>24.5</v>
      </c>
      <c r="F984">
        <v>2</v>
      </c>
      <c r="G984">
        <v>49</v>
      </c>
      <c r="H984" t="s">
        <v>17</v>
      </c>
      <c r="I984" t="s">
        <v>18</v>
      </c>
      <c r="J984" s="1">
        <v>45035</v>
      </c>
      <c r="K984" t="b">
        <v>0</v>
      </c>
      <c r="L984" t="s">
        <v>30</v>
      </c>
      <c r="M984">
        <v>4</v>
      </c>
      <c r="N984">
        <f>G984/SUMIF(B:B,B984,G:G)*100</f>
        <v>8.3430527059584716E-2</v>
      </c>
      <c r="Q984">
        <f>VLOOKUP(C984, Categories_Pivot_Table!A:B, 2, FALSE)</f>
        <v>23.088790931989923</v>
      </c>
      <c r="T984">
        <f t="shared" si="16"/>
        <v>2023</v>
      </c>
    </row>
    <row r="985" spans="1:20" x14ac:dyDescent="0.2">
      <c r="A985" t="s">
        <v>1228</v>
      </c>
      <c r="B985" t="s">
        <v>84</v>
      </c>
      <c r="C985" t="s">
        <v>22</v>
      </c>
      <c r="D985" t="s">
        <v>272</v>
      </c>
      <c r="E985">
        <v>5</v>
      </c>
      <c r="F985">
        <v>5</v>
      </c>
      <c r="G985">
        <v>25</v>
      </c>
      <c r="H985" t="s">
        <v>56</v>
      </c>
      <c r="I985" t="s">
        <v>46</v>
      </c>
      <c r="J985" s="1">
        <v>44610</v>
      </c>
      <c r="K985" t="b">
        <v>0</v>
      </c>
      <c r="L985" t="s">
        <v>65</v>
      </c>
      <c r="M985">
        <v>2</v>
      </c>
      <c r="N985">
        <f>G985/SUMIF(B:B,B985,G:G)*100</f>
        <v>4.0474359493261017E-2</v>
      </c>
      <c r="Q985">
        <f>VLOOKUP(C985, Categories_Pivot_Table!A:B, 2, FALSE)</f>
        <v>21.505681818181817</v>
      </c>
      <c r="T985">
        <f t="shared" si="16"/>
        <v>2022</v>
      </c>
    </row>
    <row r="986" spans="1:20" x14ac:dyDescent="0.2">
      <c r="A986" t="s">
        <v>1229</v>
      </c>
      <c r="B986" t="s">
        <v>73</v>
      </c>
      <c r="C986" t="s">
        <v>38</v>
      </c>
      <c r="D986" t="s">
        <v>100</v>
      </c>
      <c r="E986">
        <v>20</v>
      </c>
      <c r="F986">
        <v>4</v>
      </c>
      <c r="G986">
        <v>80</v>
      </c>
      <c r="H986" t="s">
        <v>17</v>
      </c>
      <c r="I986" t="s">
        <v>46</v>
      </c>
      <c r="J986" s="1">
        <v>44885</v>
      </c>
      <c r="K986" t="b">
        <v>1</v>
      </c>
      <c r="L986" t="s">
        <v>24</v>
      </c>
      <c r="M986">
        <v>11</v>
      </c>
      <c r="N986">
        <f>G986/SUMIF(B:B,B986,G:G)*100</f>
        <v>0.13820625556064231</v>
      </c>
      <c r="Q986">
        <f>VLOOKUP(C986, Categories_Pivot_Table!A:B, 2, FALSE)</f>
        <v>23.088790931989923</v>
      </c>
      <c r="T986">
        <f t="shared" si="16"/>
        <v>2022</v>
      </c>
    </row>
    <row r="987" spans="1:20" x14ac:dyDescent="0.2">
      <c r="A987" t="s">
        <v>1230</v>
      </c>
      <c r="B987" t="s">
        <v>21</v>
      </c>
      <c r="C987" t="s">
        <v>135</v>
      </c>
      <c r="D987" t="s">
        <v>276</v>
      </c>
      <c r="E987">
        <v>6.5</v>
      </c>
      <c r="F987">
        <v>4</v>
      </c>
      <c r="G987">
        <v>26</v>
      </c>
      <c r="H987" t="s">
        <v>29</v>
      </c>
      <c r="I987" t="s">
        <v>46</v>
      </c>
      <c r="J987" s="1">
        <v>45362</v>
      </c>
      <c r="K987" t="b">
        <v>0</v>
      </c>
      <c r="L987" t="s">
        <v>19</v>
      </c>
      <c r="M987">
        <v>3</v>
      </c>
      <c r="N987">
        <f>G987/SUMIF(B:B,B987,G:G)*100</f>
        <v>4.2117199206252787E-2</v>
      </c>
      <c r="Q987">
        <f>VLOOKUP(C987, Categories_Pivot_Table!A:B, 2, FALSE)</f>
        <v>23.146341463414632</v>
      </c>
      <c r="T987">
        <f t="shared" si="16"/>
        <v>2024</v>
      </c>
    </row>
    <row r="988" spans="1:20" x14ac:dyDescent="0.2">
      <c r="A988" t="s">
        <v>1231</v>
      </c>
      <c r="B988" t="s">
        <v>128</v>
      </c>
      <c r="C988" t="s">
        <v>22</v>
      </c>
      <c r="D988" t="s">
        <v>274</v>
      </c>
      <c r="E988">
        <v>39.5</v>
      </c>
      <c r="F988">
        <v>8</v>
      </c>
      <c r="G988">
        <v>316</v>
      </c>
      <c r="H988" t="s">
        <v>56</v>
      </c>
      <c r="I988" t="s">
        <v>46</v>
      </c>
      <c r="J988" s="1">
        <v>45522</v>
      </c>
      <c r="K988" t="b">
        <v>0</v>
      </c>
      <c r="L988" t="s">
        <v>24</v>
      </c>
      <c r="M988">
        <v>8</v>
      </c>
      <c r="N988">
        <f>G988/SUMIF(B:B,B988,G:G)*100</f>
        <v>0.46163735172091391</v>
      </c>
      <c r="Q988">
        <f>VLOOKUP(C988, Categories_Pivot_Table!A:B, 2, FALSE)</f>
        <v>21.505681818181817</v>
      </c>
      <c r="T988">
        <f t="shared" si="16"/>
        <v>2024</v>
      </c>
    </row>
    <row r="989" spans="1:20" x14ac:dyDescent="0.2">
      <c r="A989" t="s">
        <v>1232</v>
      </c>
      <c r="B989" t="s">
        <v>95</v>
      </c>
      <c r="C989" t="s">
        <v>22</v>
      </c>
      <c r="D989" t="s">
        <v>272</v>
      </c>
      <c r="E989">
        <v>5</v>
      </c>
      <c r="F989">
        <v>2</v>
      </c>
      <c r="G989">
        <v>10</v>
      </c>
      <c r="H989" t="s">
        <v>56</v>
      </c>
      <c r="I989" t="s">
        <v>18</v>
      </c>
      <c r="J989" s="1">
        <v>44877</v>
      </c>
      <c r="K989" t="b">
        <v>1</v>
      </c>
      <c r="L989" t="s">
        <v>35</v>
      </c>
      <c r="M989">
        <v>11</v>
      </c>
      <c r="N989">
        <f>G989/SUMIF(B:B,B989,G:G)*100</f>
        <v>1.484747926920707E-2</v>
      </c>
      <c r="Q989">
        <f>VLOOKUP(C989, Categories_Pivot_Table!A:B, 2, FALSE)</f>
        <v>21.505681818181817</v>
      </c>
      <c r="T989">
        <f t="shared" si="16"/>
        <v>2022</v>
      </c>
    </row>
    <row r="990" spans="1:20" x14ac:dyDescent="0.2">
      <c r="A990" t="s">
        <v>1233</v>
      </c>
      <c r="B990" t="s">
        <v>14</v>
      </c>
      <c r="C990" t="s">
        <v>48</v>
      </c>
      <c r="D990" t="s">
        <v>114</v>
      </c>
      <c r="E990">
        <v>18.5</v>
      </c>
      <c r="F990">
        <v>2</v>
      </c>
      <c r="G990">
        <v>37</v>
      </c>
      <c r="H990" t="s">
        <v>17</v>
      </c>
      <c r="I990" t="s">
        <v>18</v>
      </c>
      <c r="J990" s="1">
        <v>45006</v>
      </c>
      <c r="K990" t="b">
        <v>0</v>
      </c>
      <c r="L990" t="s">
        <v>49</v>
      </c>
      <c r="M990">
        <v>3</v>
      </c>
      <c r="N990">
        <f>G990/SUMIF(B:B,B990,G:G)*100</f>
        <v>6.0237531238044068E-2</v>
      </c>
      <c r="Q990">
        <f>VLOOKUP(C990, Categories_Pivot_Table!A:B, 2, FALSE)</f>
        <v>23.348837209302324</v>
      </c>
      <c r="T990">
        <f t="shared" si="16"/>
        <v>2023</v>
      </c>
    </row>
    <row r="991" spans="1:20" x14ac:dyDescent="0.2">
      <c r="A991" t="s">
        <v>1234</v>
      </c>
      <c r="B991" t="s">
        <v>87</v>
      </c>
      <c r="C991" t="s">
        <v>74</v>
      </c>
      <c r="D991" t="s">
        <v>107</v>
      </c>
      <c r="E991">
        <v>35</v>
      </c>
      <c r="F991">
        <v>1</v>
      </c>
      <c r="G991">
        <v>35</v>
      </c>
      <c r="H991" t="s">
        <v>17</v>
      </c>
      <c r="I991" t="s">
        <v>18</v>
      </c>
      <c r="J991" s="1">
        <v>44777</v>
      </c>
      <c r="K991" t="b">
        <v>0</v>
      </c>
      <c r="L991" t="s">
        <v>42</v>
      </c>
      <c r="M991">
        <v>8</v>
      </c>
      <c r="N991">
        <f>G991/SUMIF(B:B,B991,G:G)*100</f>
        <v>5.3815520396082228E-2</v>
      </c>
      <c r="Q991">
        <f>VLOOKUP(C991, Categories_Pivot_Table!A:B, 2, FALSE)</f>
        <v>24.317096165933375</v>
      </c>
      <c r="T991">
        <f t="shared" si="16"/>
        <v>2022</v>
      </c>
    </row>
    <row r="992" spans="1:20" x14ac:dyDescent="0.2">
      <c r="A992" t="s">
        <v>1235</v>
      </c>
      <c r="B992" t="s">
        <v>87</v>
      </c>
      <c r="C992" t="s">
        <v>33</v>
      </c>
      <c r="D992" t="s">
        <v>556</v>
      </c>
      <c r="E992">
        <v>29</v>
      </c>
      <c r="F992">
        <v>9</v>
      </c>
      <c r="G992">
        <v>261</v>
      </c>
      <c r="H992" t="s">
        <v>17</v>
      </c>
      <c r="I992" t="s">
        <v>18</v>
      </c>
      <c r="J992" s="1">
        <v>45176</v>
      </c>
      <c r="K992" t="b">
        <v>0</v>
      </c>
      <c r="L992" t="s">
        <v>42</v>
      </c>
      <c r="M992">
        <v>9</v>
      </c>
      <c r="N992">
        <f>G992/SUMIF(B:B,B992,G:G)*100</f>
        <v>0.40131002352507039</v>
      </c>
      <c r="Q992">
        <f>VLOOKUP(C992, Categories_Pivot_Table!A:B, 2, FALSE)</f>
        <v>23.300574345883856</v>
      </c>
      <c r="T992">
        <f t="shared" si="16"/>
        <v>2023</v>
      </c>
    </row>
    <row r="993" spans="1:20" x14ac:dyDescent="0.2">
      <c r="A993" t="s">
        <v>1236</v>
      </c>
      <c r="B993" t="s">
        <v>87</v>
      </c>
      <c r="C993" t="s">
        <v>33</v>
      </c>
      <c r="D993" t="s">
        <v>179</v>
      </c>
      <c r="E993">
        <v>9.5</v>
      </c>
      <c r="F993">
        <v>5</v>
      </c>
      <c r="G993">
        <v>47.5</v>
      </c>
      <c r="H993" t="s">
        <v>29</v>
      </c>
      <c r="I993" t="s">
        <v>18</v>
      </c>
      <c r="J993" s="1">
        <v>45014</v>
      </c>
      <c r="K993" t="b">
        <v>0</v>
      </c>
      <c r="L993" t="s">
        <v>30</v>
      </c>
      <c r="M993">
        <v>3</v>
      </c>
      <c r="N993">
        <f>G993/SUMIF(B:B,B993,G:G)*100</f>
        <v>7.303534910896875E-2</v>
      </c>
      <c r="Q993">
        <f>VLOOKUP(C993, Categories_Pivot_Table!A:B, 2, FALSE)</f>
        <v>23.300574345883856</v>
      </c>
      <c r="T993">
        <f t="shared" si="16"/>
        <v>2023</v>
      </c>
    </row>
    <row r="994" spans="1:20" x14ac:dyDescent="0.2">
      <c r="A994" t="s">
        <v>1237</v>
      </c>
      <c r="B994" t="s">
        <v>14</v>
      </c>
      <c r="C994" t="s">
        <v>22</v>
      </c>
      <c r="D994" t="s">
        <v>527</v>
      </c>
      <c r="E994">
        <v>23</v>
      </c>
      <c r="F994">
        <v>9</v>
      </c>
      <c r="G994">
        <v>207</v>
      </c>
      <c r="H994" t="s">
        <v>29</v>
      </c>
      <c r="I994" t="s">
        <v>18</v>
      </c>
      <c r="J994" s="1">
        <v>44615</v>
      </c>
      <c r="K994" t="b">
        <v>1</v>
      </c>
      <c r="L994" t="s">
        <v>30</v>
      </c>
      <c r="M994">
        <v>2</v>
      </c>
      <c r="N994">
        <f>G994/SUMIF(B:B,B994,G:G)*100</f>
        <v>0.33700456665608441</v>
      </c>
      <c r="Q994">
        <f>VLOOKUP(C994, Categories_Pivot_Table!A:B, 2, FALSE)</f>
        <v>21.505681818181817</v>
      </c>
      <c r="T994">
        <f t="shared" si="16"/>
        <v>2022</v>
      </c>
    </row>
    <row r="995" spans="1:20" x14ac:dyDescent="0.2">
      <c r="A995" t="s">
        <v>1238</v>
      </c>
      <c r="B995" t="s">
        <v>32</v>
      </c>
      <c r="C995" t="s">
        <v>38</v>
      </c>
      <c r="D995" t="s">
        <v>39</v>
      </c>
      <c r="E995">
        <v>12.5</v>
      </c>
      <c r="F995">
        <v>6</v>
      </c>
      <c r="G995">
        <v>75</v>
      </c>
      <c r="H995" t="s">
        <v>17</v>
      </c>
      <c r="I995" t="s">
        <v>18</v>
      </c>
      <c r="J995" s="1">
        <v>45065</v>
      </c>
      <c r="K995" t="b">
        <v>0</v>
      </c>
      <c r="L995" t="s">
        <v>65</v>
      </c>
      <c r="M995">
        <v>5</v>
      </c>
      <c r="N995">
        <f>G995/SUMIF(B:B,B995,G:G)*100</f>
        <v>0.1279154052786424</v>
      </c>
      <c r="Q995">
        <f>VLOOKUP(C995, Categories_Pivot_Table!A:B, 2, FALSE)</f>
        <v>23.088790931989923</v>
      </c>
      <c r="T995">
        <f t="shared" si="16"/>
        <v>2023</v>
      </c>
    </row>
    <row r="996" spans="1:20" x14ac:dyDescent="0.2">
      <c r="A996" t="s">
        <v>1239</v>
      </c>
      <c r="B996" t="s">
        <v>90</v>
      </c>
      <c r="C996" t="s">
        <v>33</v>
      </c>
      <c r="D996" t="s">
        <v>556</v>
      </c>
      <c r="E996">
        <v>29</v>
      </c>
      <c r="F996">
        <v>4</v>
      </c>
      <c r="G996">
        <v>116</v>
      </c>
      <c r="H996" t="s">
        <v>17</v>
      </c>
      <c r="I996" t="s">
        <v>18</v>
      </c>
      <c r="J996" s="1">
        <v>44851</v>
      </c>
      <c r="K996" t="b">
        <v>0</v>
      </c>
      <c r="L996" t="s">
        <v>19</v>
      </c>
      <c r="M996">
        <v>10</v>
      </c>
      <c r="N996">
        <f>G996/SUMIF(B:B,B996,G:G)*100</f>
        <v>0.19613810828176254</v>
      </c>
      <c r="Q996">
        <f>VLOOKUP(C996, Categories_Pivot_Table!A:B, 2, FALSE)</f>
        <v>23.300574345883856</v>
      </c>
      <c r="T996">
        <f t="shared" si="16"/>
        <v>2022</v>
      </c>
    </row>
    <row r="997" spans="1:20" x14ac:dyDescent="0.2">
      <c r="A997" t="s">
        <v>1240</v>
      </c>
      <c r="B997" t="s">
        <v>113</v>
      </c>
      <c r="C997" t="s">
        <v>135</v>
      </c>
      <c r="D997" t="s">
        <v>41</v>
      </c>
      <c r="E997">
        <v>23</v>
      </c>
      <c r="F997">
        <v>2</v>
      </c>
      <c r="G997">
        <v>16</v>
      </c>
      <c r="H997" t="s">
        <v>56</v>
      </c>
      <c r="I997" t="s">
        <v>18</v>
      </c>
      <c r="J997" s="1">
        <v>44972</v>
      </c>
      <c r="K997" t="b">
        <v>1</v>
      </c>
      <c r="L997" t="s">
        <v>30</v>
      </c>
      <c r="M997">
        <v>2</v>
      </c>
      <c r="N997">
        <f>G997/SUMIF(B:B,B997,G:G)*100</f>
        <v>2.6344820772891183E-2</v>
      </c>
      <c r="Q997">
        <f>VLOOKUP(C997, Categories_Pivot_Table!A:B, 2, FALSE)</f>
        <v>23.146341463414632</v>
      </c>
      <c r="T997">
        <f t="shared" si="16"/>
        <v>2023</v>
      </c>
    </row>
    <row r="998" spans="1:20" x14ac:dyDescent="0.2">
      <c r="A998" t="s">
        <v>1241</v>
      </c>
      <c r="B998" t="s">
        <v>113</v>
      </c>
      <c r="C998" t="s">
        <v>135</v>
      </c>
      <c r="D998" t="s">
        <v>358</v>
      </c>
      <c r="E998">
        <v>32</v>
      </c>
      <c r="F998">
        <v>5</v>
      </c>
      <c r="G998">
        <v>160</v>
      </c>
      <c r="H998" t="s">
        <v>56</v>
      </c>
      <c r="I998" t="s">
        <v>46</v>
      </c>
      <c r="J998" s="1">
        <v>44840</v>
      </c>
      <c r="K998" t="b">
        <v>1</v>
      </c>
      <c r="L998" t="s">
        <v>42</v>
      </c>
      <c r="M998">
        <v>10</v>
      </c>
      <c r="N998">
        <f>G998/SUMIF(B:B,B998,G:G)*100</f>
        <v>0.26344820772891181</v>
      </c>
      <c r="Q998">
        <f>VLOOKUP(C998, Categories_Pivot_Table!A:B, 2, FALSE)</f>
        <v>23.146341463414632</v>
      </c>
      <c r="T998">
        <f t="shared" si="16"/>
        <v>2022</v>
      </c>
    </row>
    <row r="999" spans="1:20" x14ac:dyDescent="0.2">
      <c r="A999" t="s">
        <v>1242</v>
      </c>
      <c r="B999" t="s">
        <v>95</v>
      </c>
      <c r="C999" t="s">
        <v>33</v>
      </c>
      <c r="D999" t="s">
        <v>269</v>
      </c>
      <c r="E999">
        <v>12.5</v>
      </c>
      <c r="F999">
        <v>10</v>
      </c>
      <c r="G999">
        <v>125</v>
      </c>
      <c r="H999" t="s">
        <v>29</v>
      </c>
      <c r="I999" t="s">
        <v>18</v>
      </c>
      <c r="J999" s="1">
        <v>45282</v>
      </c>
      <c r="K999" t="b">
        <v>0</v>
      </c>
      <c r="L999" t="s">
        <v>65</v>
      </c>
      <c r="M999">
        <v>12</v>
      </c>
      <c r="N999">
        <f>G999/SUMIF(B:B,B999,G:G)*100</f>
        <v>0.18559349086508836</v>
      </c>
      <c r="Q999">
        <f>VLOOKUP(C999, Categories_Pivot_Table!A:B, 2, FALSE)</f>
        <v>23.300574345883856</v>
      </c>
      <c r="T999">
        <f t="shared" si="16"/>
        <v>2023</v>
      </c>
    </row>
    <row r="1000" spans="1:20" x14ac:dyDescent="0.2">
      <c r="A1000" t="s">
        <v>1243</v>
      </c>
      <c r="B1000" t="s">
        <v>113</v>
      </c>
      <c r="C1000" t="s">
        <v>22</v>
      </c>
      <c r="D1000" t="s">
        <v>67</v>
      </c>
      <c r="E1000">
        <v>27.5</v>
      </c>
      <c r="F1000">
        <v>10</v>
      </c>
      <c r="G1000">
        <v>275</v>
      </c>
      <c r="H1000" t="s">
        <v>17</v>
      </c>
      <c r="I1000" t="s">
        <v>46</v>
      </c>
      <c r="J1000" s="1">
        <v>45182</v>
      </c>
      <c r="K1000" t="b">
        <v>0</v>
      </c>
      <c r="L1000" t="s">
        <v>30</v>
      </c>
      <c r="M1000">
        <v>9</v>
      </c>
      <c r="N1000">
        <f>G1000/SUMIF(B:B,B1000,G:G)*100</f>
        <v>0.45280160703406719</v>
      </c>
      <c r="Q1000">
        <f>VLOOKUP(C1000, Categories_Pivot_Table!A:B, 2, FALSE)</f>
        <v>21.505681818181817</v>
      </c>
      <c r="T1000">
        <f t="shared" si="16"/>
        <v>2023</v>
      </c>
    </row>
    <row r="1001" spans="1:20" x14ac:dyDescent="0.2">
      <c r="A1001" t="s">
        <v>1244</v>
      </c>
      <c r="B1001" t="s">
        <v>32</v>
      </c>
      <c r="C1001" t="s">
        <v>15</v>
      </c>
      <c r="D1001" t="s">
        <v>776</v>
      </c>
      <c r="E1001">
        <v>38</v>
      </c>
      <c r="F1001">
        <v>4</v>
      </c>
      <c r="G1001">
        <v>152</v>
      </c>
      <c r="H1001" t="s">
        <v>29</v>
      </c>
      <c r="I1001" t="s">
        <v>18</v>
      </c>
      <c r="J1001" s="1">
        <v>45024</v>
      </c>
      <c r="K1001" t="b">
        <v>0</v>
      </c>
      <c r="L1001" t="s">
        <v>35</v>
      </c>
      <c r="M1001">
        <v>4</v>
      </c>
      <c r="N1001">
        <f>G1001/SUMIF(B:B,B1001,G:G)*100</f>
        <v>0.25924188803138193</v>
      </c>
      <c r="Q1001">
        <f>VLOOKUP(C1001, Categories_Pivot_Table!A:B, 2, FALSE)</f>
        <v>23.063808900523561</v>
      </c>
      <c r="T1001">
        <f t="shared" si="16"/>
        <v>2023</v>
      </c>
    </row>
    <row r="1002" spans="1:20" x14ac:dyDescent="0.2">
      <c r="A1002" t="s">
        <v>1245</v>
      </c>
      <c r="B1002" t="s">
        <v>44</v>
      </c>
      <c r="C1002" t="s">
        <v>74</v>
      </c>
      <c r="D1002" t="s">
        <v>248</v>
      </c>
      <c r="E1002">
        <v>15.5</v>
      </c>
      <c r="F1002">
        <v>1</v>
      </c>
      <c r="G1002">
        <v>15.5</v>
      </c>
      <c r="H1002" t="s">
        <v>29</v>
      </c>
      <c r="I1002" t="s">
        <v>46</v>
      </c>
      <c r="J1002" s="1">
        <v>45043</v>
      </c>
      <c r="K1002" t="b">
        <v>1</v>
      </c>
      <c r="L1002" t="s">
        <v>42</v>
      </c>
      <c r="M1002">
        <v>4</v>
      </c>
      <c r="N1002">
        <f>G1002/SUMIF(B:B,B1002,G:G)*100</f>
        <v>2.5537734061570654E-2</v>
      </c>
      <c r="Q1002">
        <f>VLOOKUP(C1002, Categories_Pivot_Table!A:B, 2, FALSE)</f>
        <v>24.317096165933375</v>
      </c>
      <c r="T1002">
        <f t="shared" si="16"/>
        <v>2023</v>
      </c>
    </row>
    <row r="1003" spans="1:20" x14ac:dyDescent="0.2">
      <c r="A1003" t="s">
        <v>1246</v>
      </c>
      <c r="B1003" t="s">
        <v>51</v>
      </c>
      <c r="C1003" t="s">
        <v>15</v>
      </c>
      <c r="D1003" t="s">
        <v>494</v>
      </c>
      <c r="E1003">
        <v>33.5</v>
      </c>
      <c r="F1003">
        <v>10</v>
      </c>
      <c r="G1003">
        <v>335</v>
      </c>
      <c r="H1003" t="s">
        <v>56</v>
      </c>
      <c r="I1003" t="s">
        <v>18</v>
      </c>
      <c r="J1003" s="1">
        <v>44941</v>
      </c>
      <c r="K1003" t="b">
        <v>0</v>
      </c>
      <c r="L1003" t="s">
        <v>24</v>
      </c>
      <c r="M1003">
        <v>1</v>
      </c>
      <c r="N1003">
        <f>G1003/SUMIF(B:B,B1003,G:G)*100</f>
        <v>0.51932348427302466</v>
      </c>
      <c r="Q1003">
        <f>VLOOKUP(C1003, Categories_Pivot_Table!A:B, 2, FALSE)</f>
        <v>23.063808900523561</v>
      </c>
      <c r="T1003">
        <f t="shared" si="16"/>
        <v>2023</v>
      </c>
    </row>
    <row r="1004" spans="1:20" x14ac:dyDescent="0.2">
      <c r="A1004" t="s">
        <v>1247</v>
      </c>
      <c r="B1004" t="s">
        <v>63</v>
      </c>
      <c r="C1004" t="s">
        <v>135</v>
      </c>
      <c r="D1004" t="s">
        <v>507</v>
      </c>
      <c r="E1004">
        <v>29</v>
      </c>
      <c r="F1004">
        <v>10</v>
      </c>
      <c r="G1004">
        <v>290</v>
      </c>
      <c r="H1004" t="s">
        <v>56</v>
      </c>
      <c r="I1004" t="s">
        <v>18</v>
      </c>
      <c r="J1004" s="1">
        <v>44623</v>
      </c>
      <c r="K1004" t="b">
        <v>0</v>
      </c>
      <c r="L1004" t="s">
        <v>42</v>
      </c>
      <c r="M1004">
        <v>3</v>
      </c>
      <c r="N1004">
        <f>G1004/SUMIF(B:B,B1004,G:G)*100</f>
        <v>0.47911710282844305</v>
      </c>
      <c r="Q1004">
        <f>VLOOKUP(C1004, Categories_Pivot_Table!A:B, 2, FALSE)</f>
        <v>23.146341463414632</v>
      </c>
      <c r="T1004">
        <f t="shared" si="16"/>
        <v>2022</v>
      </c>
    </row>
    <row r="1005" spans="1:20" x14ac:dyDescent="0.2">
      <c r="A1005" t="s">
        <v>1248</v>
      </c>
      <c r="B1005" t="s">
        <v>14</v>
      </c>
      <c r="C1005" t="s">
        <v>15</v>
      </c>
      <c r="D1005" t="s">
        <v>171</v>
      </c>
      <c r="E1005">
        <v>21.5</v>
      </c>
      <c r="F1005">
        <v>4</v>
      </c>
      <c r="G1005">
        <v>86</v>
      </c>
      <c r="H1005" t="s">
        <v>17</v>
      </c>
      <c r="I1005" t="s">
        <v>46</v>
      </c>
      <c r="J1005" s="1">
        <v>44859</v>
      </c>
      <c r="K1005" t="b">
        <v>0</v>
      </c>
      <c r="L1005" t="s">
        <v>49</v>
      </c>
      <c r="M1005">
        <v>10</v>
      </c>
      <c r="N1005">
        <f>G1005/SUMIF(B:B,B1005,G:G)*100</f>
        <v>0.14001155909383217</v>
      </c>
      <c r="Q1005">
        <f>VLOOKUP(C1005, Categories_Pivot_Table!A:B, 2, FALSE)</f>
        <v>23.063808900523561</v>
      </c>
      <c r="T1005">
        <f t="shared" si="16"/>
        <v>2022</v>
      </c>
    </row>
    <row r="1006" spans="1:20" x14ac:dyDescent="0.2">
      <c r="A1006" t="s">
        <v>1249</v>
      </c>
      <c r="B1006" t="s">
        <v>14</v>
      </c>
      <c r="C1006" t="s">
        <v>15</v>
      </c>
      <c r="D1006" t="s">
        <v>500</v>
      </c>
      <c r="E1006">
        <v>17</v>
      </c>
      <c r="F1006">
        <v>8</v>
      </c>
      <c r="G1006">
        <v>136</v>
      </c>
      <c r="H1006" t="s">
        <v>56</v>
      </c>
      <c r="I1006" t="s">
        <v>46</v>
      </c>
      <c r="J1006" s="1">
        <v>45059</v>
      </c>
      <c r="K1006" t="b">
        <v>0</v>
      </c>
      <c r="L1006" t="s">
        <v>35</v>
      </c>
      <c r="M1006">
        <v>5</v>
      </c>
      <c r="N1006">
        <f>G1006/SUMIF(B:B,B1006,G:G)*100</f>
        <v>0.22141362833443226</v>
      </c>
      <c r="Q1006">
        <f>VLOOKUP(C1006, Categories_Pivot_Table!A:B, 2, FALSE)</f>
        <v>23.063808900523561</v>
      </c>
      <c r="T1006">
        <f t="shared" si="16"/>
        <v>2023</v>
      </c>
    </row>
    <row r="1007" spans="1:20" x14ac:dyDescent="0.2">
      <c r="A1007" t="s">
        <v>1250</v>
      </c>
      <c r="B1007" t="s">
        <v>63</v>
      </c>
      <c r="C1007" t="s">
        <v>22</v>
      </c>
      <c r="D1007" t="s">
        <v>540</v>
      </c>
      <c r="E1007">
        <v>36.5</v>
      </c>
      <c r="F1007">
        <v>7</v>
      </c>
      <c r="G1007">
        <v>255.5</v>
      </c>
      <c r="H1007" t="s">
        <v>56</v>
      </c>
      <c r="I1007" t="s">
        <v>46</v>
      </c>
      <c r="J1007" s="1">
        <v>45349</v>
      </c>
      <c r="K1007" t="b">
        <v>0</v>
      </c>
      <c r="L1007" t="s">
        <v>49</v>
      </c>
      <c r="M1007">
        <v>2</v>
      </c>
      <c r="N1007">
        <f>G1007/SUMIF(B:B,B1007,G:G)*100</f>
        <v>0.42211868887126619</v>
      </c>
      <c r="Q1007">
        <f>VLOOKUP(C1007, Categories_Pivot_Table!A:B, 2, FALSE)</f>
        <v>21.505681818181817</v>
      </c>
      <c r="T1007">
        <f t="shared" si="16"/>
        <v>2024</v>
      </c>
    </row>
    <row r="1008" spans="1:20" x14ac:dyDescent="0.2">
      <c r="A1008" t="s">
        <v>1251</v>
      </c>
      <c r="B1008" t="s">
        <v>90</v>
      </c>
      <c r="C1008" t="s">
        <v>48</v>
      </c>
      <c r="D1008" t="s">
        <v>302</v>
      </c>
      <c r="E1008">
        <v>15.5</v>
      </c>
      <c r="F1008">
        <v>1</v>
      </c>
      <c r="G1008">
        <v>15.5</v>
      </c>
      <c r="H1008" t="s">
        <v>56</v>
      </c>
      <c r="I1008" t="s">
        <v>18</v>
      </c>
      <c r="J1008" s="1">
        <v>45305</v>
      </c>
      <c r="K1008" t="b">
        <v>0</v>
      </c>
      <c r="L1008" t="s">
        <v>24</v>
      </c>
      <c r="M1008">
        <v>1</v>
      </c>
      <c r="N1008">
        <f>G1008/SUMIF(B:B,B1008,G:G)*100</f>
        <v>2.6208109296269991E-2</v>
      </c>
      <c r="Q1008">
        <f>VLOOKUP(C1008, Categories_Pivot_Table!A:B, 2, FALSE)</f>
        <v>23.348837209302324</v>
      </c>
      <c r="T1008">
        <f t="shared" si="16"/>
        <v>2024</v>
      </c>
    </row>
    <row r="1009" spans="1:20" x14ac:dyDescent="0.2">
      <c r="A1009" t="s">
        <v>1252</v>
      </c>
      <c r="B1009" t="s">
        <v>63</v>
      </c>
      <c r="C1009" t="s">
        <v>38</v>
      </c>
      <c r="D1009" t="s">
        <v>39</v>
      </c>
      <c r="E1009">
        <v>12.5</v>
      </c>
      <c r="F1009">
        <v>6</v>
      </c>
      <c r="G1009">
        <v>75</v>
      </c>
      <c r="H1009" t="s">
        <v>29</v>
      </c>
      <c r="I1009" t="s">
        <v>46</v>
      </c>
      <c r="J1009" s="1">
        <v>45452</v>
      </c>
      <c r="K1009" t="b">
        <v>0</v>
      </c>
      <c r="L1009" t="s">
        <v>24</v>
      </c>
      <c r="M1009">
        <v>6</v>
      </c>
      <c r="N1009">
        <f>G1009/SUMIF(B:B,B1009,G:G)*100</f>
        <v>0.12390959555908009</v>
      </c>
      <c r="Q1009">
        <f>VLOOKUP(C1009, Categories_Pivot_Table!A:B, 2, FALSE)</f>
        <v>23.088790931989923</v>
      </c>
      <c r="T1009">
        <f t="shared" si="16"/>
        <v>2024</v>
      </c>
    </row>
    <row r="1010" spans="1:20" x14ac:dyDescent="0.2">
      <c r="A1010" t="s">
        <v>1253</v>
      </c>
      <c r="B1010" t="s">
        <v>54</v>
      </c>
      <c r="C1010" t="s">
        <v>38</v>
      </c>
      <c r="D1010" t="s">
        <v>473</v>
      </c>
      <c r="E1010">
        <v>23</v>
      </c>
      <c r="F1010">
        <v>8</v>
      </c>
      <c r="G1010">
        <v>184</v>
      </c>
      <c r="H1010" t="s">
        <v>29</v>
      </c>
      <c r="I1010" t="s">
        <v>18</v>
      </c>
      <c r="J1010" s="1">
        <v>45308</v>
      </c>
      <c r="K1010" t="b">
        <v>1</v>
      </c>
      <c r="L1010" t="s">
        <v>30</v>
      </c>
      <c r="M1010">
        <v>1</v>
      </c>
      <c r="N1010">
        <f>G1010/SUMIF(B:B,B1010,G:G)*100</f>
        <v>0.32192877325891645</v>
      </c>
      <c r="Q1010">
        <f>VLOOKUP(C1010, Categories_Pivot_Table!A:B, 2, FALSE)</f>
        <v>23.088790931989923</v>
      </c>
      <c r="T1010">
        <f t="shared" si="16"/>
        <v>2024</v>
      </c>
    </row>
    <row r="1011" spans="1:20" x14ac:dyDescent="0.2">
      <c r="A1011" t="s">
        <v>1254</v>
      </c>
      <c r="B1011" t="s">
        <v>26</v>
      </c>
      <c r="C1011" t="s">
        <v>22</v>
      </c>
      <c r="D1011" t="s">
        <v>283</v>
      </c>
      <c r="E1011">
        <v>8</v>
      </c>
      <c r="F1011">
        <v>4</v>
      </c>
      <c r="G1011">
        <v>32</v>
      </c>
      <c r="H1011" t="s">
        <v>56</v>
      </c>
      <c r="I1011" t="s">
        <v>18</v>
      </c>
      <c r="J1011" s="1">
        <v>45328</v>
      </c>
      <c r="K1011" t="b">
        <v>0</v>
      </c>
      <c r="L1011" t="s">
        <v>49</v>
      </c>
      <c r="M1011">
        <v>2</v>
      </c>
      <c r="N1011">
        <f>G1011/SUMIF(B:B,B1011,G:G)*100</f>
        <v>5.1574222558887294E-2</v>
      </c>
      <c r="Q1011">
        <f>VLOOKUP(C1011, Categories_Pivot_Table!A:B, 2, FALSE)</f>
        <v>21.505681818181817</v>
      </c>
      <c r="T1011">
        <f t="shared" si="16"/>
        <v>2024</v>
      </c>
    </row>
    <row r="1012" spans="1:20" x14ac:dyDescent="0.2">
      <c r="A1012" t="s">
        <v>1255</v>
      </c>
      <c r="B1012" t="s">
        <v>54</v>
      </c>
      <c r="C1012" t="s">
        <v>48</v>
      </c>
      <c r="D1012" t="s">
        <v>93</v>
      </c>
      <c r="E1012">
        <v>41</v>
      </c>
      <c r="F1012">
        <v>10</v>
      </c>
      <c r="G1012">
        <v>410</v>
      </c>
      <c r="H1012" t="s">
        <v>17</v>
      </c>
      <c r="I1012" t="s">
        <v>46</v>
      </c>
      <c r="J1012" s="1">
        <v>45150</v>
      </c>
      <c r="K1012" t="b">
        <v>0</v>
      </c>
      <c r="L1012" t="s">
        <v>35</v>
      </c>
      <c r="M1012">
        <v>8</v>
      </c>
      <c r="N1012">
        <f>G1012/SUMIF(B:B,B1012,G:G)*100</f>
        <v>0.71734128823997689</v>
      </c>
      <c r="Q1012">
        <f>VLOOKUP(C1012, Categories_Pivot_Table!A:B, 2, FALSE)</f>
        <v>23.348837209302324</v>
      </c>
      <c r="T1012">
        <f t="shared" si="16"/>
        <v>2023</v>
      </c>
    </row>
    <row r="1013" spans="1:20" x14ac:dyDescent="0.2">
      <c r="A1013" t="s">
        <v>1256</v>
      </c>
      <c r="B1013" t="s">
        <v>95</v>
      </c>
      <c r="C1013" t="s">
        <v>27</v>
      </c>
      <c r="D1013" t="s">
        <v>231</v>
      </c>
      <c r="E1013">
        <v>15.5</v>
      </c>
      <c r="F1013">
        <v>7</v>
      </c>
      <c r="G1013">
        <v>108.5</v>
      </c>
      <c r="H1013" t="s">
        <v>17</v>
      </c>
      <c r="I1013" t="s">
        <v>18</v>
      </c>
      <c r="J1013" s="1">
        <v>44732</v>
      </c>
      <c r="K1013" t="b">
        <v>0</v>
      </c>
      <c r="L1013" t="s">
        <v>19</v>
      </c>
      <c r="M1013">
        <v>6</v>
      </c>
      <c r="N1013">
        <f>G1013/SUMIF(B:B,B1013,G:G)*100</f>
        <v>0.16109515007089673</v>
      </c>
      <c r="Q1013">
        <f>VLOOKUP(C1013, Categories_Pivot_Table!A:B, 2, FALSE)</f>
        <v>25.013711734693878</v>
      </c>
      <c r="T1013">
        <f t="shared" si="16"/>
        <v>2022</v>
      </c>
    </row>
    <row r="1014" spans="1:20" x14ac:dyDescent="0.2">
      <c r="A1014" t="s">
        <v>1257</v>
      </c>
      <c r="B1014" t="s">
        <v>73</v>
      </c>
      <c r="C1014" t="s">
        <v>27</v>
      </c>
      <c r="D1014" t="s">
        <v>231</v>
      </c>
      <c r="E1014">
        <v>15.5</v>
      </c>
      <c r="F1014">
        <v>9</v>
      </c>
      <c r="G1014">
        <v>139.5</v>
      </c>
      <c r="H1014" t="s">
        <v>29</v>
      </c>
      <c r="I1014" t="s">
        <v>46</v>
      </c>
      <c r="J1014" s="1">
        <v>44978</v>
      </c>
      <c r="K1014" t="b">
        <v>0</v>
      </c>
      <c r="L1014" t="s">
        <v>49</v>
      </c>
      <c r="M1014">
        <v>2</v>
      </c>
      <c r="N1014">
        <f>G1014/SUMIF(B:B,B1014,G:G)*100</f>
        <v>0.24099715813387002</v>
      </c>
      <c r="Q1014">
        <f>VLOOKUP(C1014, Categories_Pivot_Table!A:B, 2, FALSE)</f>
        <v>25.013711734693878</v>
      </c>
      <c r="T1014">
        <f t="shared" si="16"/>
        <v>2023</v>
      </c>
    </row>
    <row r="1015" spans="1:20" x14ac:dyDescent="0.2">
      <c r="A1015" t="s">
        <v>1258</v>
      </c>
      <c r="B1015" t="s">
        <v>63</v>
      </c>
      <c r="C1015" t="s">
        <v>27</v>
      </c>
      <c r="D1015" t="s">
        <v>91</v>
      </c>
      <c r="E1015">
        <v>33.5</v>
      </c>
      <c r="F1015">
        <v>6</v>
      </c>
      <c r="G1015">
        <v>201</v>
      </c>
      <c r="H1015" t="s">
        <v>56</v>
      </c>
      <c r="I1015" t="s">
        <v>46</v>
      </c>
      <c r="J1015" s="1">
        <v>45282</v>
      </c>
      <c r="K1015" t="b">
        <v>0</v>
      </c>
      <c r="L1015" t="s">
        <v>65</v>
      </c>
      <c r="M1015">
        <v>12</v>
      </c>
      <c r="N1015">
        <f>G1015/SUMIF(B:B,B1015,G:G)*100</f>
        <v>0.33207771609833464</v>
      </c>
      <c r="Q1015">
        <f>VLOOKUP(C1015, Categories_Pivot_Table!A:B, 2, FALSE)</f>
        <v>25.013711734693878</v>
      </c>
      <c r="T1015">
        <f t="shared" si="16"/>
        <v>2023</v>
      </c>
    </row>
    <row r="1016" spans="1:20" x14ac:dyDescent="0.2">
      <c r="A1016" t="s">
        <v>1259</v>
      </c>
      <c r="B1016" t="s">
        <v>63</v>
      </c>
      <c r="C1016" t="s">
        <v>15</v>
      </c>
      <c r="D1016" t="s">
        <v>1260</v>
      </c>
      <c r="E1016">
        <v>35</v>
      </c>
      <c r="F1016">
        <v>1</v>
      </c>
      <c r="G1016">
        <v>35</v>
      </c>
      <c r="H1016" t="s">
        <v>56</v>
      </c>
      <c r="I1016" t="s">
        <v>46</v>
      </c>
      <c r="J1016" s="1">
        <v>45175</v>
      </c>
      <c r="K1016" t="b">
        <v>0</v>
      </c>
      <c r="L1016" t="s">
        <v>30</v>
      </c>
      <c r="M1016">
        <v>9</v>
      </c>
      <c r="N1016">
        <f>G1016/SUMIF(B:B,B1016,G:G)*100</f>
        <v>5.7824477927570714E-2</v>
      </c>
      <c r="Q1016">
        <f>VLOOKUP(C1016, Categories_Pivot_Table!A:B, 2, FALSE)</f>
        <v>23.063808900523561</v>
      </c>
      <c r="T1016">
        <f t="shared" si="16"/>
        <v>2023</v>
      </c>
    </row>
    <row r="1017" spans="1:20" x14ac:dyDescent="0.2">
      <c r="A1017" t="s">
        <v>1261</v>
      </c>
      <c r="B1017" t="s">
        <v>128</v>
      </c>
      <c r="C1017" t="s">
        <v>22</v>
      </c>
      <c r="D1017" t="s">
        <v>1043</v>
      </c>
      <c r="E1017">
        <v>14</v>
      </c>
      <c r="F1017">
        <v>9</v>
      </c>
      <c r="G1017">
        <v>126</v>
      </c>
      <c r="H1017" t="s">
        <v>17</v>
      </c>
      <c r="I1017" t="s">
        <v>46</v>
      </c>
      <c r="J1017" s="1">
        <v>44873</v>
      </c>
      <c r="K1017" t="b">
        <v>0</v>
      </c>
      <c r="L1017" t="s">
        <v>49</v>
      </c>
      <c r="M1017">
        <v>11</v>
      </c>
      <c r="N1017">
        <f>G1017/SUMIF(B:B,B1017,G:G)*100</f>
        <v>0.18407058961023784</v>
      </c>
      <c r="Q1017">
        <f>VLOOKUP(C1017, Categories_Pivot_Table!A:B, 2, FALSE)</f>
        <v>21.505681818181817</v>
      </c>
      <c r="T1017">
        <f t="shared" si="16"/>
        <v>2022</v>
      </c>
    </row>
    <row r="1018" spans="1:20" x14ac:dyDescent="0.2">
      <c r="A1018" t="s">
        <v>1262</v>
      </c>
      <c r="B1018" t="s">
        <v>37</v>
      </c>
      <c r="C1018" t="s">
        <v>22</v>
      </c>
      <c r="D1018" t="s">
        <v>251</v>
      </c>
      <c r="E1018">
        <v>38</v>
      </c>
      <c r="F1018">
        <v>6</v>
      </c>
      <c r="G1018">
        <v>228</v>
      </c>
      <c r="H1018" t="s">
        <v>17</v>
      </c>
      <c r="I1018" t="s">
        <v>46</v>
      </c>
      <c r="J1018" s="1">
        <v>45369</v>
      </c>
      <c r="K1018" t="b">
        <v>0</v>
      </c>
      <c r="L1018" t="s">
        <v>19</v>
      </c>
      <c r="M1018">
        <v>3</v>
      </c>
      <c r="N1018">
        <f>G1018/SUMIF(B:B,B1018,G:G)*100</f>
        <v>0.34042807337120845</v>
      </c>
      <c r="Q1018">
        <f>VLOOKUP(C1018, Categories_Pivot_Table!A:B, 2, FALSE)</f>
        <v>21.505681818181817</v>
      </c>
      <c r="T1018">
        <f t="shared" si="16"/>
        <v>2024</v>
      </c>
    </row>
    <row r="1019" spans="1:20" x14ac:dyDescent="0.2">
      <c r="A1019" t="s">
        <v>1263</v>
      </c>
      <c r="B1019" t="s">
        <v>26</v>
      </c>
      <c r="C1019" t="s">
        <v>33</v>
      </c>
      <c r="D1019" t="s">
        <v>398</v>
      </c>
      <c r="E1019">
        <v>21.5</v>
      </c>
      <c r="F1019">
        <v>2</v>
      </c>
      <c r="G1019">
        <v>43</v>
      </c>
      <c r="H1019" t="s">
        <v>56</v>
      </c>
      <c r="I1019" t="s">
        <v>46</v>
      </c>
      <c r="J1019" s="1">
        <v>44695</v>
      </c>
      <c r="K1019" t="b">
        <v>0</v>
      </c>
      <c r="L1019" t="s">
        <v>35</v>
      </c>
      <c r="M1019">
        <v>5</v>
      </c>
      <c r="N1019">
        <f>G1019/SUMIF(B:B,B1019,G:G)*100</f>
        <v>6.9302861563504792E-2</v>
      </c>
      <c r="Q1019">
        <f>VLOOKUP(C1019, Categories_Pivot_Table!A:B, 2, FALSE)</f>
        <v>23.300574345883856</v>
      </c>
      <c r="T1019">
        <f t="shared" si="16"/>
        <v>2022</v>
      </c>
    </row>
    <row r="1020" spans="1:20" x14ac:dyDescent="0.2">
      <c r="A1020" t="s">
        <v>1264</v>
      </c>
      <c r="B1020" t="s">
        <v>87</v>
      </c>
      <c r="C1020" t="s">
        <v>48</v>
      </c>
      <c r="D1020" t="s">
        <v>93</v>
      </c>
      <c r="E1020">
        <v>41</v>
      </c>
      <c r="F1020">
        <v>6</v>
      </c>
      <c r="G1020">
        <v>246</v>
      </c>
      <c r="H1020" t="s">
        <v>29</v>
      </c>
      <c r="I1020" t="s">
        <v>18</v>
      </c>
      <c r="J1020" s="1">
        <v>45357</v>
      </c>
      <c r="K1020" t="b">
        <v>0</v>
      </c>
      <c r="L1020" t="s">
        <v>30</v>
      </c>
      <c r="M1020">
        <v>3</v>
      </c>
      <c r="N1020">
        <f>G1020/SUMIF(B:B,B1020,G:G)*100</f>
        <v>0.37824622906960653</v>
      </c>
      <c r="Q1020">
        <f>VLOOKUP(C1020, Categories_Pivot_Table!A:B, 2, FALSE)</f>
        <v>23.348837209302324</v>
      </c>
      <c r="T1020">
        <f t="shared" si="16"/>
        <v>2024</v>
      </c>
    </row>
    <row r="1021" spans="1:20" x14ac:dyDescent="0.2">
      <c r="A1021" t="s">
        <v>1265</v>
      </c>
      <c r="B1021" t="s">
        <v>63</v>
      </c>
      <c r="C1021" t="s">
        <v>27</v>
      </c>
      <c r="D1021" t="s">
        <v>28</v>
      </c>
      <c r="E1021">
        <v>21.5</v>
      </c>
      <c r="F1021">
        <v>1</v>
      </c>
      <c r="G1021">
        <v>21.5</v>
      </c>
      <c r="H1021" t="s">
        <v>29</v>
      </c>
      <c r="I1021" t="s">
        <v>46</v>
      </c>
      <c r="J1021" s="1">
        <v>44833</v>
      </c>
      <c r="K1021" t="b">
        <v>1</v>
      </c>
      <c r="L1021" t="s">
        <v>42</v>
      </c>
      <c r="M1021">
        <v>9</v>
      </c>
      <c r="N1021">
        <f>G1021/SUMIF(B:B,B1021,G:G)*100</f>
        <v>3.5520750726936293E-2</v>
      </c>
      <c r="Q1021">
        <f>VLOOKUP(C1021, Categories_Pivot_Table!A:B, 2, FALSE)</f>
        <v>25.013711734693878</v>
      </c>
      <c r="T1021">
        <f t="shared" si="16"/>
        <v>2022</v>
      </c>
    </row>
    <row r="1022" spans="1:20" x14ac:dyDescent="0.2">
      <c r="A1022" t="s">
        <v>1266</v>
      </c>
      <c r="B1022" t="s">
        <v>106</v>
      </c>
      <c r="C1022" t="s">
        <v>22</v>
      </c>
      <c r="D1022" t="s">
        <v>527</v>
      </c>
      <c r="E1022">
        <v>23</v>
      </c>
      <c r="F1022">
        <v>9</v>
      </c>
      <c r="G1022">
        <v>207</v>
      </c>
      <c r="H1022" t="s">
        <v>56</v>
      </c>
      <c r="I1022" t="s">
        <v>46</v>
      </c>
      <c r="J1022" s="1">
        <v>45439</v>
      </c>
      <c r="K1022" t="b">
        <v>0</v>
      </c>
      <c r="L1022" t="s">
        <v>19</v>
      </c>
      <c r="M1022">
        <v>5</v>
      </c>
      <c r="N1022">
        <f>G1022/SUMIF(B:B,B1022,G:G)*100</f>
        <v>0.33735332464146023</v>
      </c>
      <c r="Q1022">
        <f>VLOOKUP(C1022, Categories_Pivot_Table!A:B, 2, FALSE)</f>
        <v>21.505681818181817</v>
      </c>
      <c r="T1022">
        <f t="shared" si="16"/>
        <v>2024</v>
      </c>
    </row>
    <row r="1023" spans="1:20" x14ac:dyDescent="0.2">
      <c r="A1023" t="s">
        <v>1267</v>
      </c>
      <c r="B1023" t="s">
        <v>87</v>
      </c>
      <c r="C1023" t="s">
        <v>48</v>
      </c>
      <c r="D1023" t="s">
        <v>339</v>
      </c>
      <c r="E1023">
        <v>29</v>
      </c>
      <c r="F1023">
        <v>6</v>
      </c>
      <c r="G1023">
        <v>174</v>
      </c>
      <c r="H1023" t="s">
        <v>56</v>
      </c>
      <c r="I1023" t="s">
        <v>46</v>
      </c>
      <c r="J1023" s="1">
        <v>45305</v>
      </c>
      <c r="K1023" t="b">
        <v>1</v>
      </c>
      <c r="L1023" t="s">
        <v>24</v>
      </c>
      <c r="M1023">
        <v>1</v>
      </c>
      <c r="N1023">
        <f>G1023/SUMIF(B:B,B1023,G:G)*100</f>
        <v>0.26754001568338021</v>
      </c>
      <c r="Q1023">
        <f>VLOOKUP(C1023, Categories_Pivot_Table!A:B, 2, FALSE)</f>
        <v>23.348837209302324</v>
      </c>
      <c r="T1023">
        <f t="shared" si="16"/>
        <v>2024</v>
      </c>
    </row>
    <row r="1024" spans="1:20" x14ac:dyDescent="0.2">
      <c r="A1024" t="s">
        <v>1268</v>
      </c>
      <c r="B1024" t="s">
        <v>95</v>
      </c>
      <c r="C1024" t="s">
        <v>27</v>
      </c>
      <c r="D1024" t="s">
        <v>221</v>
      </c>
      <c r="E1024">
        <v>35</v>
      </c>
      <c r="F1024">
        <v>9</v>
      </c>
      <c r="G1024">
        <v>315</v>
      </c>
      <c r="H1024" t="s">
        <v>56</v>
      </c>
      <c r="I1024" t="s">
        <v>18</v>
      </c>
      <c r="J1024" s="1">
        <v>44919</v>
      </c>
      <c r="K1024" t="b">
        <v>0</v>
      </c>
      <c r="L1024" t="s">
        <v>35</v>
      </c>
      <c r="M1024">
        <v>12</v>
      </c>
      <c r="N1024">
        <f>G1024/SUMIF(B:B,B1024,G:G)*100</f>
        <v>0.46769559698002272</v>
      </c>
      <c r="Q1024">
        <f>VLOOKUP(C1024, Categories_Pivot_Table!A:B, 2, FALSE)</f>
        <v>25.013711734693878</v>
      </c>
      <c r="T1024">
        <f t="shared" si="16"/>
        <v>2022</v>
      </c>
    </row>
    <row r="1025" spans="1:20" x14ac:dyDescent="0.2">
      <c r="A1025" t="s">
        <v>1269</v>
      </c>
      <c r="B1025" t="s">
        <v>76</v>
      </c>
      <c r="C1025" t="s">
        <v>74</v>
      </c>
      <c r="D1025" t="s">
        <v>415</v>
      </c>
      <c r="E1025">
        <v>41</v>
      </c>
      <c r="F1025">
        <v>4</v>
      </c>
      <c r="G1025">
        <v>164</v>
      </c>
      <c r="H1025" t="s">
        <v>17</v>
      </c>
      <c r="I1025" t="s">
        <v>46</v>
      </c>
      <c r="J1025" s="1">
        <v>45199</v>
      </c>
      <c r="K1025" t="b">
        <v>1</v>
      </c>
      <c r="L1025" t="s">
        <v>35</v>
      </c>
      <c r="M1025">
        <v>9</v>
      </c>
      <c r="N1025">
        <f>G1025/SUMIF(B:B,B1025,G:G)*100</f>
        <v>0.27923686607697745</v>
      </c>
      <c r="Q1025">
        <f>VLOOKUP(C1025, Categories_Pivot_Table!A:B, 2, FALSE)</f>
        <v>24.317096165933375</v>
      </c>
      <c r="T1025">
        <f t="shared" si="16"/>
        <v>2023</v>
      </c>
    </row>
    <row r="1026" spans="1:20" x14ac:dyDescent="0.2">
      <c r="A1026" t="s">
        <v>1270</v>
      </c>
      <c r="B1026" t="s">
        <v>21</v>
      </c>
      <c r="C1026" t="s">
        <v>38</v>
      </c>
      <c r="D1026" t="s">
        <v>100</v>
      </c>
      <c r="E1026">
        <v>20</v>
      </c>
      <c r="F1026">
        <v>1</v>
      </c>
      <c r="G1026">
        <v>20</v>
      </c>
      <c r="H1026" t="s">
        <v>17</v>
      </c>
      <c r="I1026" t="s">
        <v>18</v>
      </c>
      <c r="J1026" s="1">
        <v>44978</v>
      </c>
      <c r="K1026" t="b">
        <v>0</v>
      </c>
      <c r="L1026" t="s">
        <v>49</v>
      </c>
      <c r="M1026">
        <v>2</v>
      </c>
      <c r="N1026">
        <f>G1026/SUMIF(B:B,B1026,G:G)*100</f>
        <v>3.2397845543271374E-2</v>
      </c>
      <c r="Q1026">
        <f>VLOOKUP(C1026, Categories_Pivot_Table!A:B, 2, FALSE)</f>
        <v>23.088790931989923</v>
      </c>
      <c r="T1026">
        <f t="shared" ref="T1026:T1089" si="17">YEAR(J1026)</f>
        <v>2023</v>
      </c>
    </row>
    <row r="1027" spans="1:20" x14ac:dyDescent="0.2">
      <c r="A1027" t="s">
        <v>1271</v>
      </c>
      <c r="B1027" t="s">
        <v>113</v>
      </c>
      <c r="C1027" t="s">
        <v>22</v>
      </c>
      <c r="D1027" t="s">
        <v>67</v>
      </c>
      <c r="E1027">
        <v>27.5</v>
      </c>
      <c r="F1027">
        <v>3</v>
      </c>
      <c r="G1027">
        <v>82.5</v>
      </c>
      <c r="H1027" t="s">
        <v>17</v>
      </c>
      <c r="I1027" t="s">
        <v>46</v>
      </c>
      <c r="J1027" s="1">
        <v>44903</v>
      </c>
      <c r="K1027" t="b">
        <v>0</v>
      </c>
      <c r="L1027" t="s">
        <v>42</v>
      </c>
      <c r="M1027">
        <v>12</v>
      </c>
      <c r="N1027">
        <f>G1027/SUMIF(B:B,B1027,G:G)*100</f>
        <v>0.13584048211022015</v>
      </c>
      <c r="Q1027">
        <f>VLOOKUP(C1027, Categories_Pivot_Table!A:B, 2, FALSE)</f>
        <v>21.505681818181817</v>
      </c>
      <c r="T1027">
        <f t="shared" si="17"/>
        <v>2022</v>
      </c>
    </row>
    <row r="1028" spans="1:20" x14ac:dyDescent="0.2">
      <c r="A1028" t="s">
        <v>1272</v>
      </c>
      <c r="B1028" t="s">
        <v>14</v>
      </c>
      <c r="C1028" t="s">
        <v>22</v>
      </c>
      <c r="D1028" t="s">
        <v>274</v>
      </c>
      <c r="E1028">
        <v>39.5</v>
      </c>
      <c r="F1028">
        <v>9</v>
      </c>
      <c r="G1028">
        <v>355.5</v>
      </c>
      <c r="H1028" t="s">
        <v>29</v>
      </c>
      <c r="I1028" t="s">
        <v>46</v>
      </c>
      <c r="J1028" s="1">
        <v>45034</v>
      </c>
      <c r="K1028" t="b">
        <v>0</v>
      </c>
      <c r="L1028" t="s">
        <v>49</v>
      </c>
      <c r="M1028">
        <v>4</v>
      </c>
      <c r="N1028">
        <f>G1028/SUMIF(B:B,B1028,G:G)*100</f>
        <v>0.57876871230066673</v>
      </c>
      <c r="Q1028">
        <f>VLOOKUP(C1028, Categories_Pivot_Table!A:B, 2, FALSE)</f>
        <v>21.505681818181817</v>
      </c>
      <c r="T1028">
        <f t="shared" si="17"/>
        <v>2023</v>
      </c>
    </row>
    <row r="1029" spans="1:20" x14ac:dyDescent="0.2">
      <c r="A1029" t="s">
        <v>1273</v>
      </c>
      <c r="B1029" t="s">
        <v>76</v>
      </c>
      <c r="C1029" t="s">
        <v>15</v>
      </c>
      <c r="D1029" t="s">
        <v>171</v>
      </c>
      <c r="E1029">
        <v>21.5</v>
      </c>
      <c r="F1029">
        <v>9</v>
      </c>
      <c r="G1029">
        <v>193.5</v>
      </c>
      <c r="H1029" t="s">
        <v>17</v>
      </c>
      <c r="I1029" t="s">
        <v>46</v>
      </c>
      <c r="J1029" s="1">
        <v>44986</v>
      </c>
      <c r="K1029" t="b">
        <v>0</v>
      </c>
      <c r="L1029" t="s">
        <v>30</v>
      </c>
      <c r="M1029">
        <v>3</v>
      </c>
      <c r="N1029">
        <f>G1029/SUMIF(B:B,B1029,G:G)*100</f>
        <v>0.32946544869448252</v>
      </c>
      <c r="Q1029">
        <f>VLOOKUP(C1029, Categories_Pivot_Table!A:B, 2, FALSE)</f>
        <v>23.063808900523561</v>
      </c>
      <c r="T1029">
        <f t="shared" si="17"/>
        <v>2023</v>
      </c>
    </row>
    <row r="1030" spans="1:20" x14ac:dyDescent="0.2">
      <c r="A1030" t="s">
        <v>1274</v>
      </c>
      <c r="B1030" t="s">
        <v>21</v>
      </c>
      <c r="C1030" t="s">
        <v>135</v>
      </c>
      <c r="D1030" t="s">
        <v>229</v>
      </c>
      <c r="E1030">
        <v>41</v>
      </c>
      <c r="F1030">
        <v>5</v>
      </c>
      <c r="G1030">
        <v>205</v>
      </c>
      <c r="H1030" t="s">
        <v>29</v>
      </c>
      <c r="I1030" t="s">
        <v>46</v>
      </c>
      <c r="J1030" s="1">
        <v>45223</v>
      </c>
      <c r="K1030" t="b">
        <v>0</v>
      </c>
      <c r="L1030" t="s">
        <v>49</v>
      </c>
      <c r="M1030">
        <v>10</v>
      </c>
      <c r="N1030">
        <f>G1030/SUMIF(B:B,B1030,G:G)*100</f>
        <v>0.3320779168185316</v>
      </c>
      <c r="Q1030">
        <f>VLOOKUP(C1030, Categories_Pivot_Table!A:B, 2, FALSE)</f>
        <v>23.146341463414632</v>
      </c>
      <c r="T1030">
        <f t="shared" si="17"/>
        <v>2023</v>
      </c>
    </row>
    <row r="1031" spans="1:20" x14ac:dyDescent="0.2">
      <c r="A1031" t="s">
        <v>1275</v>
      </c>
      <c r="B1031" t="s">
        <v>63</v>
      </c>
      <c r="C1031" t="s">
        <v>38</v>
      </c>
      <c r="D1031" t="s">
        <v>1276</v>
      </c>
      <c r="E1031">
        <v>35</v>
      </c>
      <c r="F1031">
        <v>5</v>
      </c>
      <c r="G1031">
        <v>175</v>
      </c>
      <c r="H1031" t="s">
        <v>29</v>
      </c>
      <c r="I1031" t="s">
        <v>18</v>
      </c>
      <c r="J1031" s="1">
        <v>45016</v>
      </c>
      <c r="K1031" t="b">
        <v>1</v>
      </c>
      <c r="L1031" t="s">
        <v>65</v>
      </c>
      <c r="M1031">
        <v>3</v>
      </c>
      <c r="N1031">
        <f>G1031/SUMIF(B:B,B1031,G:G)*100</f>
        <v>0.28912238963785358</v>
      </c>
      <c r="Q1031">
        <f>VLOOKUP(C1031, Categories_Pivot_Table!A:B, 2, FALSE)</f>
        <v>23.088790931989923</v>
      </c>
      <c r="T1031">
        <f t="shared" si="17"/>
        <v>2023</v>
      </c>
    </row>
    <row r="1032" spans="1:20" x14ac:dyDescent="0.2">
      <c r="A1032" t="s">
        <v>1277</v>
      </c>
      <c r="B1032" t="s">
        <v>104</v>
      </c>
      <c r="C1032" t="s">
        <v>135</v>
      </c>
      <c r="D1032" t="s">
        <v>724</v>
      </c>
      <c r="E1032">
        <v>38</v>
      </c>
      <c r="F1032">
        <v>6</v>
      </c>
      <c r="G1032">
        <v>228</v>
      </c>
      <c r="H1032" t="s">
        <v>56</v>
      </c>
      <c r="I1032" t="s">
        <v>18</v>
      </c>
      <c r="J1032" s="1">
        <v>45024</v>
      </c>
      <c r="K1032" t="b">
        <v>0</v>
      </c>
      <c r="L1032" t="s">
        <v>35</v>
      </c>
      <c r="M1032">
        <v>4</v>
      </c>
      <c r="N1032">
        <f>G1032/SUMIF(B:B,B1032,G:G)*100</f>
        <v>0.37053288479352542</v>
      </c>
      <c r="Q1032">
        <f>VLOOKUP(C1032, Categories_Pivot_Table!A:B, 2, FALSE)</f>
        <v>23.146341463414632</v>
      </c>
      <c r="T1032">
        <f t="shared" si="17"/>
        <v>2023</v>
      </c>
    </row>
    <row r="1033" spans="1:20" x14ac:dyDescent="0.2">
      <c r="A1033" t="s">
        <v>1278</v>
      </c>
      <c r="B1033" t="s">
        <v>51</v>
      </c>
      <c r="C1033" t="s">
        <v>135</v>
      </c>
      <c r="D1033" t="s">
        <v>144</v>
      </c>
      <c r="E1033">
        <v>11</v>
      </c>
      <c r="F1033">
        <v>1</v>
      </c>
      <c r="G1033">
        <v>11</v>
      </c>
      <c r="H1033" t="s">
        <v>17</v>
      </c>
      <c r="I1033" t="s">
        <v>18</v>
      </c>
      <c r="J1033" s="1">
        <v>44816</v>
      </c>
      <c r="K1033" t="b">
        <v>0</v>
      </c>
      <c r="L1033" t="s">
        <v>19</v>
      </c>
      <c r="M1033">
        <v>9</v>
      </c>
      <c r="N1033">
        <f>G1033/SUMIF(B:B,B1033,G:G)*100</f>
        <v>1.7052412916427673E-2</v>
      </c>
      <c r="Q1033">
        <f>VLOOKUP(C1033, Categories_Pivot_Table!A:B, 2, FALSE)</f>
        <v>23.146341463414632</v>
      </c>
      <c r="T1033">
        <f t="shared" si="17"/>
        <v>2022</v>
      </c>
    </row>
    <row r="1034" spans="1:20" x14ac:dyDescent="0.2">
      <c r="A1034" t="s">
        <v>1279</v>
      </c>
      <c r="B1034" t="s">
        <v>173</v>
      </c>
      <c r="C1034" t="s">
        <v>48</v>
      </c>
      <c r="D1034" t="s">
        <v>41</v>
      </c>
      <c r="E1034">
        <v>23</v>
      </c>
      <c r="F1034">
        <v>9</v>
      </c>
      <c r="G1034">
        <v>234</v>
      </c>
      <c r="H1034" t="s">
        <v>56</v>
      </c>
      <c r="I1034" t="s">
        <v>18</v>
      </c>
      <c r="J1034" s="1">
        <v>45136</v>
      </c>
      <c r="K1034" t="b">
        <v>0</v>
      </c>
      <c r="L1034" t="s">
        <v>35</v>
      </c>
      <c r="M1034">
        <v>7</v>
      </c>
      <c r="N1034">
        <f>G1034/SUMIF(B:B,B1034,G:G)*100</f>
        <v>0.38479880284816892</v>
      </c>
      <c r="Q1034">
        <f>VLOOKUP(C1034, Categories_Pivot_Table!A:B, 2, FALSE)</f>
        <v>23.348837209302324</v>
      </c>
      <c r="T1034">
        <f t="shared" si="17"/>
        <v>2023</v>
      </c>
    </row>
    <row r="1035" spans="1:20" x14ac:dyDescent="0.2">
      <c r="A1035" t="s">
        <v>1280</v>
      </c>
      <c r="B1035" t="s">
        <v>81</v>
      </c>
      <c r="C1035" t="s">
        <v>27</v>
      </c>
      <c r="D1035" t="s">
        <v>41</v>
      </c>
      <c r="E1035">
        <v>23</v>
      </c>
      <c r="F1035">
        <v>8</v>
      </c>
      <c r="G1035">
        <v>280</v>
      </c>
      <c r="H1035" t="s">
        <v>56</v>
      </c>
      <c r="I1035" t="s">
        <v>46</v>
      </c>
      <c r="J1035" s="1">
        <v>44572</v>
      </c>
      <c r="K1035" t="b">
        <v>0</v>
      </c>
      <c r="L1035" t="s">
        <v>49</v>
      </c>
      <c r="M1035">
        <v>1</v>
      </c>
      <c r="N1035">
        <f>G1035/SUMIF(B:B,B1035,G:G)*100</f>
        <v>0.44335014369294834</v>
      </c>
      <c r="Q1035">
        <f>VLOOKUP(C1035, Categories_Pivot_Table!A:B, 2, FALSE)</f>
        <v>25.013711734693878</v>
      </c>
      <c r="T1035">
        <f t="shared" si="17"/>
        <v>2022</v>
      </c>
    </row>
    <row r="1036" spans="1:20" x14ac:dyDescent="0.2">
      <c r="A1036" t="s">
        <v>1281</v>
      </c>
      <c r="B1036" t="s">
        <v>32</v>
      </c>
      <c r="C1036" t="s">
        <v>27</v>
      </c>
      <c r="D1036" t="s">
        <v>167</v>
      </c>
      <c r="E1036">
        <v>6.5</v>
      </c>
      <c r="F1036">
        <v>4</v>
      </c>
      <c r="G1036">
        <v>26</v>
      </c>
      <c r="H1036" t="s">
        <v>17</v>
      </c>
      <c r="I1036" t="s">
        <v>46</v>
      </c>
      <c r="J1036" s="1">
        <v>44670</v>
      </c>
      <c r="K1036" t="b">
        <v>1</v>
      </c>
      <c r="L1036" t="s">
        <v>49</v>
      </c>
      <c r="M1036">
        <v>4</v>
      </c>
      <c r="N1036">
        <f>G1036/SUMIF(B:B,B1036,G:G)*100</f>
        <v>4.4344007163262693E-2</v>
      </c>
      <c r="Q1036">
        <f>VLOOKUP(C1036, Categories_Pivot_Table!A:B, 2, FALSE)</f>
        <v>25.013711734693878</v>
      </c>
      <c r="T1036">
        <f t="shared" si="17"/>
        <v>2022</v>
      </c>
    </row>
    <row r="1037" spans="1:20" x14ac:dyDescent="0.2">
      <c r="A1037" t="s">
        <v>1282</v>
      </c>
      <c r="B1037" t="s">
        <v>90</v>
      </c>
      <c r="C1037" t="s">
        <v>33</v>
      </c>
      <c r="D1037" t="s">
        <v>209</v>
      </c>
      <c r="E1037">
        <v>24.5</v>
      </c>
      <c r="F1037">
        <v>5</v>
      </c>
      <c r="G1037">
        <v>122.5</v>
      </c>
      <c r="H1037" t="s">
        <v>56</v>
      </c>
      <c r="I1037" t="s">
        <v>18</v>
      </c>
      <c r="J1037" s="1">
        <v>44696</v>
      </c>
      <c r="K1037" t="b">
        <v>1</v>
      </c>
      <c r="L1037" t="s">
        <v>24</v>
      </c>
      <c r="M1037">
        <v>5</v>
      </c>
      <c r="N1037">
        <f>G1037/SUMIF(B:B,B1037,G:G)*100</f>
        <v>0.20712860572858544</v>
      </c>
      <c r="Q1037">
        <f>VLOOKUP(C1037, Categories_Pivot_Table!A:B, 2, FALSE)</f>
        <v>23.300574345883856</v>
      </c>
      <c r="T1037">
        <f t="shared" si="17"/>
        <v>2022</v>
      </c>
    </row>
    <row r="1038" spans="1:20" x14ac:dyDescent="0.2">
      <c r="A1038" t="s">
        <v>1283</v>
      </c>
      <c r="B1038" t="s">
        <v>21</v>
      </c>
      <c r="C1038" t="s">
        <v>33</v>
      </c>
      <c r="D1038" t="s">
        <v>109</v>
      </c>
      <c r="E1038">
        <v>41</v>
      </c>
      <c r="F1038">
        <v>10</v>
      </c>
      <c r="G1038">
        <v>410</v>
      </c>
      <c r="H1038" t="s">
        <v>17</v>
      </c>
      <c r="I1038" t="s">
        <v>46</v>
      </c>
      <c r="J1038" s="1">
        <v>44869</v>
      </c>
      <c r="K1038" t="b">
        <v>1</v>
      </c>
      <c r="L1038" t="s">
        <v>65</v>
      </c>
      <c r="M1038">
        <v>11</v>
      </c>
      <c r="N1038">
        <f>G1038/SUMIF(B:B,B1038,G:G)*100</f>
        <v>0.66415583363706321</v>
      </c>
      <c r="Q1038">
        <f>VLOOKUP(C1038, Categories_Pivot_Table!A:B, 2, FALSE)</f>
        <v>23.300574345883856</v>
      </c>
      <c r="T1038">
        <f t="shared" si="17"/>
        <v>2022</v>
      </c>
    </row>
    <row r="1039" spans="1:20" x14ac:dyDescent="0.2">
      <c r="A1039" t="s">
        <v>1284</v>
      </c>
      <c r="B1039" t="s">
        <v>44</v>
      </c>
      <c r="C1039" t="s">
        <v>15</v>
      </c>
      <c r="D1039" t="s">
        <v>69</v>
      </c>
      <c r="E1039">
        <v>29</v>
      </c>
      <c r="F1039">
        <v>2</v>
      </c>
      <c r="G1039">
        <v>58</v>
      </c>
      <c r="H1039" t="s">
        <v>29</v>
      </c>
      <c r="I1039" t="s">
        <v>46</v>
      </c>
      <c r="J1039" s="1">
        <v>45089</v>
      </c>
      <c r="K1039" t="b">
        <v>1</v>
      </c>
      <c r="L1039" t="s">
        <v>19</v>
      </c>
      <c r="M1039">
        <v>6</v>
      </c>
      <c r="N1039">
        <f>G1039/SUMIF(B:B,B1039,G:G)*100</f>
        <v>9.5560553262651476E-2</v>
      </c>
      <c r="Q1039">
        <f>VLOOKUP(C1039, Categories_Pivot_Table!A:B, 2, FALSE)</f>
        <v>23.063808900523561</v>
      </c>
      <c r="T1039">
        <f t="shared" si="17"/>
        <v>2023</v>
      </c>
    </row>
    <row r="1040" spans="1:20" x14ac:dyDescent="0.2">
      <c r="A1040" t="s">
        <v>1285</v>
      </c>
      <c r="B1040" t="s">
        <v>113</v>
      </c>
      <c r="C1040" t="s">
        <v>48</v>
      </c>
      <c r="D1040" t="s">
        <v>237</v>
      </c>
      <c r="E1040">
        <v>11</v>
      </c>
      <c r="F1040">
        <v>4</v>
      </c>
      <c r="G1040">
        <v>44</v>
      </c>
      <c r="H1040" t="s">
        <v>17</v>
      </c>
      <c r="I1040" t="s">
        <v>18</v>
      </c>
      <c r="J1040" s="1">
        <v>45490</v>
      </c>
      <c r="K1040" t="b">
        <v>1</v>
      </c>
      <c r="L1040" t="s">
        <v>30</v>
      </c>
      <c r="M1040">
        <v>7</v>
      </c>
      <c r="N1040">
        <f>G1040/SUMIF(B:B,B1040,G:G)*100</f>
        <v>7.2448257125450735E-2</v>
      </c>
      <c r="Q1040">
        <f>VLOOKUP(C1040, Categories_Pivot_Table!A:B, 2, FALSE)</f>
        <v>23.348837209302324</v>
      </c>
      <c r="T1040">
        <f t="shared" si="17"/>
        <v>2024</v>
      </c>
    </row>
    <row r="1041" spans="1:20" x14ac:dyDescent="0.2">
      <c r="A1041" t="s">
        <v>1286</v>
      </c>
      <c r="B1041" t="s">
        <v>63</v>
      </c>
      <c r="C1041" t="s">
        <v>135</v>
      </c>
      <c r="D1041" t="s">
        <v>333</v>
      </c>
      <c r="E1041">
        <v>20</v>
      </c>
      <c r="F1041">
        <v>8</v>
      </c>
      <c r="G1041">
        <v>160</v>
      </c>
      <c r="H1041" t="s">
        <v>56</v>
      </c>
      <c r="I1041" t="s">
        <v>46</v>
      </c>
      <c r="J1041" s="1">
        <v>45335</v>
      </c>
      <c r="K1041" t="b">
        <v>1</v>
      </c>
      <c r="L1041" t="s">
        <v>49</v>
      </c>
      <c r="M1041">
        <v>2</v>
      </c>
      <c r="N1041">
        <f>G1041/SUMIF(B:B,B1041,G:G)*100</f>
        <v>0.26434047052603754</v>
      </c>
      <c r="Q1041">
        <f>VLOOKUP(C1041, Categories_Pivot_Table!A:B, 2, FALSE)</f>
        <v>23.146341463414632</v>
      </c>
      <c r="T1041">
        <f t="shared" si="17"/>
        <v>2024</v>
      </c>
    </row>
    <row r="1042" spans="1:20" x14ac:dyDescent="0.2">
      <c r="A1042" t="s">
        <v>1287</v>
      </c>
      <c r="B1042" t="s">
        <v>121</v>
      </c>
      <c r="C1042" t="s">
        <v>48</v>
      </c>
      <c r="D1042" t="s">
        <v>689</v>
      </c>
      <c r="E1042">
        <v>21.5</v>
      </c>
      <c r="F1042">
        <v>10</v>
      </c>
      <c r="G1042">
        <v>215</v>
      </c>
      <c r="H1042" t="s">
        <v>56</v>
      </c>
      <c r="I1042" t="s">
        <v>18</v>
      </c>
      <c r="J1042" s="1">
        <v>45414</v>
      </c>
      <c r="K1042" t="b">
        <v>1</v>
      </c>
      <c r="L1042" t="s">
        <v>42</v>
      </c>
      <c r="M1042">
        <v>5</v>
      </c>
      <c r="N1042">
        <f>G1042/SUMIF(B:B,B1042,G:G)*100</f>
        <v>0.32789135358125987</v>
      </c>
      <c r="Q1042">
        <f>VLOOKUP(C1042, Categories_Pivot_Table!A:B, 2, FALSE)</f>
        <v>23.348837209302324</v>
      </c>
      <c r="T1042">
        <f t="shared" si="17"/>
        <v>2024</v>
      </c>
    </row>
    <row r="1043" spans="1:20" x14ac:dyDescent="0.2">
      <c r="A1043" t="s">
        <v>1288</v>
      </c>
      <c r="B1043" t="s">
        <v>76</v>
      </c>
      <c r="C1043" t="s">
        <v>48</v>
      </c>
      <c r="D1043" t="s">
        <v>151</v>
      </c>
      <c r="E1043">
        <v>14</v>
      </c>
      <c r="F1043">
        <v>3</v>
      </c>
      <c r="G1043">
        <v>42</v>
      </c>
      <c r="H1043" t="s">
        <v>29</v>
      </c>
      <c r="I1043" t="s">
        <v>46</v>
      </c>
      <c r="J1043" s="1">
        <v>45428</v>
      </c>
      <c r="K1043" t="b">
        <v>1</v>
      </c>
      <c r="L1043" t="s">
        <v>42</v>
      </c>
      <c r="M1043">
        <v>5</v>
      </c>
      <c r="N1043">
        <f>G1043/SUMIF(B:B,B1043,G:G)*100</f>
        <v>7.1511880336786904E-2</v>
      </c>
      <c r="Q1043">
        <f>VLOOKUP(C1043, Categories_Pivot_Table!A:B, 2, FALSE)</f>
        <v>23.348837209302324</v>
      </c>
      <c r="T1043">
        <f t="shared" si="17"/>
        <v>2024</v>
      </c>
    </row>
    <row r="1044" spans="1:20" x14ac:dyDescent="0.2">
      <c r="A1044" t="s">
        <v>1289</v>
      </c>
      <c r="B1044" t="s">
        <v>90</v>
      </c>
      <c r="C1044" t="s">
        <v>38</v>
      </c>
      <c r="D1044" t="s">
        <v>61</v>
      </c>
      <c r="E1044">
        <v>6.5</v>
      </c>
      <c r="F1044">
        <v>6</v>
      </c>
      <c r="G1044">
        <v>39</v>
      </c>
      <c r="H1044" t="s">
        <v>17</v>
      </c>
      <c r="I1044" t="s">
        <v>18</v>
      </c>
      <c r="J1044" s="1">
        <v>44942</v>
      </c>
      <c r="K1044" t="b">
        <v>0</v>
      </c>
      <c r="L1044" t="s">
        <v>19</v>
      </c>
      <c r="M1044">
        <v>1</v>
      </c>
      <c r="N1044">
        <f>G1044/SUMIF(B:B,B1044,G:G)*100</f>
        <v>6.59429846809374E-2</v>
      </c>
      <c r="Q1044">
        <f>VLOOKUP(C1044, Categories_Pivot_Table!A:B, 2, FALSE)</f>
        <v>23.088790931989923</v>
      </c>
      <c r="T1044">
        <f t="shared" si="17"/>
        <v>2023</v>
      </c>
    </row>
    <row r="1045" spans="1:20" x14ac:dyDescent="0.2">
      <c r="A1045" t="s">
        <v>1290</v>
      </c>
      <c r="B1045" t="s">
        <v>173</v>
      </c>
      <c r="C1045" t="s">
        <v>27</v>
      </c>
      <c r="D1045" t="s">
        <v>305</v>
      </c>
      <c r="E1045">
        <v>23</v>
      </c>
      <c r="F1045">
        <v>1</v>
      </c>
      <c r="G1045">
        <v>23</v>
      </c>
      <c r="H1045" t="s">
        <v>17</v>
      </c>
      <c r="I1045" t="s">
        <v>46</v>
      </c>
      <c r="J1045" s="1">
        <v>45556</v>
      </c>
      <c r="K1045" t="b">
        <v>0</v>
      </c>
      <c r="L1045" t="s">
        <v>35</v>
      </c>
      <c r="M1045">
        <v>9</v>
      </c>
      <c r="N1045">
        <f>G1045/SUMIF(B:B,B1045,G:G)*100</f>
        <v>3.7822104553452501E-2</v>
      </c>
      <c r="Q1045">
        <f>VLOOKUP(C1045, Categories_Pivot_Table!A:B, 2, FALSE)</f>
        <v>25.013711734693878</v>
      </c>
      <c r="T1045">
        <f t="shared" si="17"/>
        <v>2024</v>
      </c>
    </row>
    <row r="1046" spans="1:20" x14ac:dyDescent="0.2">
      <c r="A1046" t="s">
        <v>1291</v>
      </c>
      <c r="B1046" t="s">
        <v>113</v>
      </c>
      <c r="C1046" t="s">
        <v>135</v>
      </c>
      <c r="D1046" t="s">
        <v>358</v>
      </c>
      <c r="E1046">
        <v>32</v>
      </c>
      <c r="F1046">
        <v>10</v>
      </c>
      <c r="G1046">
        <v>320</v>
      </c>
      <c r="H1046" t="s">
        <v>17</v>
      </c>
      <c r="I1046" t="s">
        <v>46</v>
      </c>
      <c r="J1046" s="1">
        <v>45601</v>
      </c>
      <c r="K1046" t="b">
        <v>1</v>
      </c>
      <c r="L1046" t="s">
        <v>49</v>
      </c>
      <c r="M1046">
        <v>11</v>
      </c>
      <c r="N1046">
        <f>G1046/SUMIF(B:B,B1046,G:G)*100</f>
        <v>0.52689641545782362</v>
      </c>
      <c r="Q1046">
        <f>VLOOKUP(C1046, Categories_Pivot_Table!A:B, 2, FALSE)</f>
        <v>23.146341463414632</v>
      </c>
      <c r="T1046">
        <f t="shared" si="17"/>
        <v>2024</v>
      </c>
    </row>
    <row r="1047" spans="1:20" x14ac:dyDescent="0.2">
      <c r="A1047" t="s">
        <v>1292</v>
      </c>
      <c r="B1047" t="s">
        <v>73</v>
      </c>
      <c r="C1047" t="s">
        <v>74</v>
      </c>
      <c r="D1047" t="s">
        <v>364</v>
      </c>
      <c r="E1047">
        <v>21.5</v>
      </c>
      <c r="F1047">
        <v>1</v>
      </c>
      <c r="G1047">
        <v>21.5</v>
      </c>
      <c r="H1047" t="s">
        <v>29</v>
      </c>
      <c r="I1047" t="s">
        <v>46</v>
      </c>
      <c r="J1047" s="1">
        <v>44728</v>
      </c>
      <c r="K1047" t="b">
        <v>1</v>
      </c>
      <c r="L1047" t="s">
        <v>42</v>
      </c>
      <c r="M1047">
        <v>6</v>
      </c>
      <c r="N1047">
        <f>G1047/SUMIF(B:B,B1047,G:G)*100</f>
        <v>3.714293118192262E-2</v>
      </c>
      <c r="Q1047">
        <f>VLOOKUP(C1047, Categories_Pivot_Table!A:B, 2, FALSE)</f>
        <v>24.317096165933375</v>
      </c>
      <c r="T1047">
        <f t="shared" si="17"/>
        <v>2022</v>
      </c>
    </row>
    <row r="1048" spans="1:20" x14ac:dyDescent="0.2">
      <c r="A1048" t="s">
        <v>1293</v>
      </c>
      <c r="B1048" t="s">
        <v>76</v>
      </c>
      <c r="C1048" t="s">
        <v>38</v>
      </c>
      <c r="D1048" t="s">
        <v>362</v>
      </c>
      <c r="E1048">
        <v>41</v>
      </c>
      <c r="F1048">
        <v>5</v>
      </c>
      <c r="G1048">
        <v>205</v>
      </c>
      <c r="H1048" t="s">
        <v>29</v>
      </c>
      <c r="I1048" t="s">
        <v>46</v>
      </c>
      <c r="J1048" s="1">
        <v>45018</v>
      </c>
      <c r="K1048" t="b">
        <v>0</v>
      </c>
      <c r="L1048" t="s">
        <v>24</v>
      </c>
      <c r="M1048">
        <v>4</v>
      </c>
      <c r="N1048">
        <f>G1048/SUMIF(B:B,B1048,G:G)*100</f>
        <v>0.34904608259622177</v>
      </c>
      <c r="Q1048">
        <f>VLOOKUP(C1048, Categories_Pivot_Table!A:B, 2, FALSE)</f>
        <v>23.088790931989923</v>
      </c>
      <c r="T1048">
        <f t="shared" si="17"/>
        <v>2023</v>
      </c>
    </row>
    <row r="1049" spans="1:20" x14ac:dyDescent="0.2">
      <c r="A1049" t="s">
        <v>1294</v>
      </c>
      <c r="B1049" t="s">
        <v>51</v>
      </c>
      <c r="C1049" t="s">
        <v>135</v>
      </c>
      <c r="D1049" t="s">
        <v>243</v>
      </c>
      <c r="E1049">
        <v>35</v>
      </c>
      <c r="F1049">
        <v>3</v>
      </c>
      <c r="G1049">
        <v>105</v>
      </c>
      <c r="H1049" t="s">
        <v>29</v>
      </c>
      <c r="I1049" t="s">
        <v>18</v>
      </c>
      <c r="J1049" s="1">
        <v>44717</v>
      </c>
      <c r="K1049" t="b">
        <v>0</v>
      </c>
      <c r="L1049" t="s">
        <v>24</v>
      </c>
      <c r="M1049">
        <v>6</v>
      </c>
      <c r="N1049">
        <f>G1049/SUMIF(B:B,B1049,G:G)*100</f>
        <v>0.16277303238408236</v>
      </c>
      <c r="Q1049">
        <f>VLOOKUP(C1049, Categories_Pivot_Table!A:B, 2, FALSE)</f>
        <v>23.146341463414632</v>
      </c>
      <c r="T1049">
        <f t="shared" si="17"/>
        <v>2022</v>
      </c>
    </row>
    <row r="1050" spans="1:20" x14ac:dyDescent="0.2">
      <c r="A1050" t="s">
        <v>1295</v>
      </c>
      <c r="B1050" t="s">
        <v>26</v>
      </c>
      <c r="C1050" t="s">
        <v>74</v>
      </c>
      <c r="D1050" t="s">
        <v>897</v>
      </c>
      <c r="E1050">
        <v>17</v>
      </c>
      <c r="F1050">
        <v>4</v>
      </c>
      <c r="G1050">
        <v>68</v>
      </c>
      <c r="H1050" t="s">
        <v>17</v>
      </c>
      <c r="I1050" t="s">
        <v>18</v>
      </c>
      <c r="J1050" s="1">
        <v>44647</v>
      </c>
      <c r="K1050" t="b">
        <v>0</v>
      </c>
      <c r="L1050" t="s">
        <v>24</v>
      </c>
      <c r="M1050">
        <v>3</v>
      </c>
      <c r="N1050">
        <f>G1050/SUMIF(B:B,B1050,G:G)*100</f>
        <v>0.10959522293763548</v>
      </c>
      <c r="Q1050">
        <f>VLOOKUP(C1050, Categories_Pivot_Table!A:B, 2, FALSE)</f>
        <v>24.317096165933375</v>
      </c>
      <c r="T1050">
        <f t="shared" si="17"/>
        <v>2022</v>
      </c>
    </row>
    <row r="1051" spans="1:20" x14ac:dyDescent="0.2">
      <c r="A1051" t="s">
        <v>1296</v>
      </c>
      <c r="B1051" t="s">
        <v>87</v>
      </c>
      <c r="C1051" t="s">
        <v>74</v>
      </c>
      <c r="D1051" t="s">
        <v>626</v>
      </c>
      <c r="E1051">
        <v>26</v>
      </c>
      <c r="F1051">
        <v>6</v>
      </c>
      <c r="G1051">
        <v>156</v>
      </c>
      <c r="H1051" t="s">
        <v>56</v>
      </c>
      <c r="I1051" t="s">
        <v>18</v>
      </c>
      <c r="J1051" s="1">
        <v>45490</v>
      </c>
      <c r="K1051" t="b">
        <v>0</v>
      </c>
      <c r="L1051" t="s">
        <v>30</v>
      </c>
      <c r="M1051">
        <v>7</v>
      </c>
      <c r="N1051">
        <f>G1051/SUMIF(B:B,B1051,G:G)*100</f>
        <v>0.23986346233682365</v>
      </c>
      <c r="Q1051">
        <f>VLOOKUP(C1051, Categories_Pivot_Table!A:B, 2, FALSE)</f>
        <v>24.317096165933375</v>
      </c>
      <c r="T1051">
        <f t="shared" si="17"/>
        <v>2024</v>
      </c>
    </row>
    <row r="1052" spans="1:20" x14ac:dyDescent="0.2">
      <c r="A1052" t="s">
        <v>1297</v>
      </c>
      <c r="B1052" t="s">
        <v>118</v>
      </c>
      <c r="C1052" t="s">
        <v>33</v>
      </c>
      <c r="D1052" t="s">
        <v>122</v>
      </c>
      <c r="E1052">
        <v>36.5</v>
      </c>
      <c r="F1052">
        <v>5</v>
      </c>
      <c r="G1052">
        <v>182.5</v>
      </c>
      <c r="H1052" t="s">
        <v>56</v>
      </c>
      <c r="I1052" t="s">
        <v>46</v>
      </c>
      <c r="J1052" s="1">
        <v>45281</v>
      </c>
      <c r="K1052" t="b">
        <v>0</v>
      </c>
      <c r="L1052" t="s">
        <v>42</v>
      </c>
      <c r="M1052">
        <v>12</v>
      </c>
      <c r="N1052">
        <f>G1052/SUMIF(B:B,B1052,G:G)*100</f>
        <v>0.30017928516209685</v>
      </c>
      <c r="Q1052">
        <f>VLOOKUP(C1052, Categories_Pivot_Table!A:B, 2, FALSE)</f>
        <v>23.300574345883856</v>
      </c>
      <c r="T1052">
        <f t="shared" si="17"/>
        <v>2023</v>
      </c>
    </row>
    <row r="1053" spans="1:20" x14ac:dyDescent="0.2">
      <c r="A1053" t="s">
        <v>1298</v>
      </c>
      <c r="B1053" t="s">
        <v>51</v>
      </c>
      <c r="C1053" t="s">
        <v>15</v>
      </c>
      <c r="D1053" t="s">
        <v>98</v>
      </c>
      <c r="E1053">
        <v>36.5</v>
      </c>
      <c r="F1053">
        <v>7</v>
      </c>
      <c r="G1053">
        <v>255.5</v>
      </c>
      <c r="H1053" t="s">
        <v>56</v>
      </c>
      <c r="I1053" t="s">
        <v>46</v>
      </c>
      <c r="J1053" s="1">
        <v>45547</v>
      </c>
      <c r="K1053" t="b">
        <v>1</v>
      </c>
      <c r="L1053" t="s">
        <v>42</v>
      </c>
      <c r="M1053">
        <v>9</v>
      </c>
      <c r="N1053">
        <f>G1053/SUMIF(B:B,B1053,G:G)*100</f>
        <v>0.39608104546793371</v>
      </c>
      <c r="Q1053">
        <f>VLOOKUP(C1053, Categories_Pivot_Table!A:B, 2, FALSE)</f>
        <v>23.063808900523561</v>
      </c>
      <c r="T1053">
        <f t="shared" si="17"/>
        <v>2024</v>
      </c>
    </row>
    <row r="1054" spans="1:20" x14ac:dyDescent="0.2">
      <c r="A1054" t="s">
        <v>1299</v>
      </c>
      <c r="B1054" t="s">
        <v>32</v>
      </c>
      <c r="C1054" t="s">
        <v>27</v>
      </c>
      <c r="D1054" t="s">
        <v>1201</v>
      </c>
      <c r="E1054">
        <v>26</v>
      </c>
      <c r="F1054">
        <v>7</v>
      </c>
      <c r="G1054">
        <v>182</v>
      </c>
      <c r="H1054" t="s">
        <v>17</v>
      </c>
      <c r="I1054" t="s">
        <v>18</v>
      </c>
      <c r="J1054" s="1">
        <v>45327</v>
      </c>
      <c r="K1054" t="b">
        <v>0</v>
      </c>
      <c r="L1054" t="s">
        <v>19</v>
      </c>
      <c r="M1054">
        <v>2</v>
      </c>
      <c r="N1054">
        <f>G1054/SUMIF(B:B,B1054,G:G)*100</f>
        <v>0.3104080501428389</v>
      </c>
      <c r="Q1054">
        <f>VLOOKUP(C1054, Categories_Pivot_Table!A:B, 2, FALSE)</f>
        <v>25.013711734693878</v>
      </c>
      <c r="T1054">
        <f t="shared" si="17"/>
        <v>2024</v>
      </c>
    </row>
    <row r="1055" spans="1:20" x14ac:dyDescent="0.2">
      <c r="A1055" t="s">
        <v>1300</v>
      </c>
      <c r="B1055" t="s">
        <v>71</v>
      </c>
      <c r="C1055" t="s">
        <v>74</v>
      </c>
      <c r="D1055" t="s">
        <v>374</v>
      </c>
      <c r="E1055">
        <v>29</v>
      </c>
      <c r="F1055">
        <v>9</v>
      </c>
      <c r="G1055">
        <v>261</v>
      </c>
      <c r="H1055" t="s">
        <v>17</v>
      </c>
      <c r="I1055" t="s">
        <v>18</v>
      </c>
      <c r="J1055" s="1">
        <v>44619</v>
      </c>
      <c r="K1055" t="b">
        <v>0</v>
      </c>
      <c r="L1055" t="s">
        <v>24</v>
      </c>
      <c r="M1055">
        <v>2</v>
      </c>
      <c r="N1055">
        <f>G1055/SUMIF(B:B,B1055,G:G)*100</f>
        <v>0.4135144769675605</v>
      </c>
      <c r="Q1055">
        <f>VLOOKUP(C1055, Categories_Pivot_Table!A:B, 2, FALSE)</f>
        <v>24.317096165933375</v>
      </c>
      <c r="T1055">
        <f t="shared" si="17"/>
        <v>2022</v>
      </c>
    </row>
    <row r="1056" spans="1:20" x14ac:dyDescent="0.2">
      <c r="A1056" t="s">
        <v>1301</v>
      </c>
      <c r="B1056" t="s">
        <v>71</v>
      </c>
      <c r="C1056" t="s">
        <v>135</v>
      </c>
      <c r="D1056" t="s">
        <v>154</v>
      </c>
      <c r="E1056">
        <v>26</v>
      </c>
      <c r="F1056">
        <v>6</v>
      </c>
      <c r="G1056">
        <v>156</v>
      </c>
      <c r="H1056" t="s">
        <v>56</v>
      </c>
      <c r="I1056" t="s">
        <v>18</v>
      </c>
      <c r="J1056" s="1">
        <v>45507</v>
      </c>
      <c r="K1056" t="b">
        <v>0</v>
      </c>
      <c r="L1056" t="s">
        <v>35</v>
      </c>
      <c r="M1056">
        <v>8</v>
      </c>
      <c r="N1056">
        <f>G1056/SUMIF(B:B,B1056,G:G)*100</f>
        <v>0.24715807818750743</v>
      </c>
      <c r="Q1056">
        <f>VLOOKUP(C1056, Categories_Pivot_Table!A:B, 2, FALSE)</f>
        <v>23.146341463414632</v>
      </c>
      <c r="T1056">
        <f t="shared" si="17"/>
        <v>2024</v>
      </c>
    </row>
    <row r="1057" spans="1:20" x14ac:dyDescent="0.2">
      <c r="A1057" t="s">
        <v>1302</v>
      </c>
      <c r="B1057" t="s">
        <v>54</v>
      </c>
      <c r="C1057" t="s">
        <v>48</v>
      </c>
      <c r="D1057" t="s">
        <v>93</v>
      </c>
      <c r="E1057">
        <v>41</v>
      </c>
      <c r="F1057">
        <v>1</v>
      </c>
      <c r="G1057">
        <v>41</v>
      </c>
      <c r="H1057" t="s">
        <v>17</v>
      </c>
      <c r="I1057" t="s">
        <v>46</v>
      </c>
      <c r="J1057" s="1">
        <v>45487</v>
      </c>
      <c r="K1057" t="b">
        <v>0</v>
      </c>
      <c r="L1057" t="s">
        <v>24</v>
      </c>
      <c r="M1057">
        <v>7</v>
      </c>
      <c r="N1057">
        <f>G1057/SUMIF(B:B,B1057,G:G)*100</f>
        <v>7.1734128823997698E-2</v>
      </c>
      <c r="Q1057">
        <f>VLOOKUP(C1057, Categories_Pivot_Table!A:B, 2, FALSE)</f>
        <v>23.348837209302324</v>
      </c>
      <c r="T1057">
        <f t="shared" si="17"/>
        <v>2024</v>
      </c>
    </row>
    <row r="1058" spans="1:20" x14ac:dyDescent="0.2">
      <c r="A1058" t="s">
        <v>1303</v>
      </c>
      <c r="B1058" t="s">
        <v>44</v>
      </c>
      <c r="C1058" t="s">
        <v>74</v>
      </c>
      <c r="D1058" t="s">
        <v>248</v>
      </c>
      <c r="E1058">
        <v>15.5</v>
      </c>
      <c r="F1058">
        <v>4</v>
      </c>
      <c r="G1058">
        <v>62</v>
      </c>
      <c r="H1058" t="s">
        <v>17</v>
      </c>
      <c r="I1058" t="s">
        <v>18</v>
      </c>
      <c r="J1058" s="1">
        <v>45153</v>
      </c>
      <c r="K1058" t="b">
        <v>0</v>
      </c>
      <c r="L1058" t="s">
        <v>49</v>
      </c>
      <c r="M1058">
        <v>8</v>
      </c>
      <c r="N1058">
        <f>G1058/SUMIF(B:B,B1058,G:G)*100</f>
        <v>0.10215093624628262</v>
      </c>
      <c r="Q1058">
        <f>VLOOKUP(C1058, Categories_Pivot_Table!A:B, 2, FALSE)</f>
        <v>24.317096165933375</v>
      </c>
      <c r="T1058">
        <f t="shared" si="17"/>
        <v>2023</v>
      </c>
    </row>
    <row r="1059" spans="1:20" x14ac:dyDescent="0.2">
      <c r="A1059" t="s">
        <v>1304</v>
      </c>
      <c r="B1059" t="s">
        <v>47</v>
      </c>
      <c r="C1059" t="s">
        <v>27</v>
      </c>
      <c r="D1059" t="s">
        <v>278</v>
      </c>
      <c r="E1059">
        <v>30.5</v>
      </c>
      <c r="F1059">
        <v>9</v>
      </c>
      <c r="G1059">
        <v>274.5</v>
      </c>
      <c r="H1059" t="s">
        <v>29</v>
      </c>
      <c r="I1059" t="s">
        <v>46</v>
      </c>
      <c r="J1059" s="1">
        <v>44830</v>
      </c>
      <c r="K1059" t="b">
        <v>1</v>
      </c>
      <c r="L1059" t="s">
        <v>19</v>
      </c>
      <c r="M1059">
        <v>9</v>
      </c>
      <c r="N1059">
        <f>G1059/SUMIF(B:B,B1059,G:G)*100</f>
        <v>0.43617815772329305</v>
      </c>
      <c r="Q1059">
        <f>VLOOKUP(C1059, Categories_Pivot_Table!A:B, 2, FALSE)</f>
        <v>25.013711734693878</v>
      </c>
      <c r="T1059">
        <f t="shared" si="17"/>
        <v>2022</v>
      </c>
    </row>
    <row r="1060" spans="1:20" x14ac:dyDescent="0.2">
      <c r="A1060" t="s">
        <v>1305</v>
      </c>
      <c r="B1060" t="s">
        <v>71</v>
      </c>
      <c r="C1060" t="s">
        <v>38</v>
      </c>
      <c r="D1060" t="s">
        <v>798</v>
      </c>
      <c r="E1060">
        <v>15.5</v>
      </c>
      <c r="F1060">
        <v>7</v>
      </c>
      <c r="G1060">
        <v>108.5</v>
      </c>
      <c r="H1060" t="s">
        <v>17</v>
      </c>
      <c r="I1060" t="s">
        <v>18</v>
      </c>
      <c r="J1060" s="1">
        <v>45014</v>
      </c>
      <c r="K1060" t="b">
        <v>1</v>
      </c>
      <c r="L1060" t="s">
        <v>30</v>
      </c>
      <c r="M1060">
        <v>3</v>
      </c>
      <c r="N1060">
        <f>G1060/SUMIF(B:B,B1060,G:G)*100</f>
        <v>0.17190161207272153</v>
      </c>
      <c r="Q1060">
        <f>VLOOKUP(C1060, Categories_Pivot_Table!A:B, 2, FALSE)</f>
        <v>23.088790931989923</v>
      </c>
      <c r="T1060">
        <f t="shared" si="17"/>
        <v>2023</v>
      </c>
    </row>
    <row r="1061" spans="1:20" x14ac:dyDescent="0.2">
      <c r="A1061" t="s">
        <v>1306</v>
      </c>
      <c r="B1061" t="s">
        <v>44</v>
      </c>
      <c r="C1061" t="s">
        <v>135</v>
      </c>
      <c r="D1061" t="s">
        <v>188</v>
      </c>
      <c r="E1061">
        <v>33.5</v>
      </c>
      <c r="F1061">
        <v>3</v>
      </c>
      <c r="G1061">
        <v>100.5</v>
      </c>
      <c r="H1061" t="s">
        <v>29</v>
      </c>
      <c r="I1061" t="s">
        <v>18</v>
      </c>
      <c r="J1061" s="1">
        <v>44645</v>
      </c>
      <c r="K1061" t="b">
        <v>1</v>
      </c>
      <c r="L1061" t="s">
        <v>65</v>
      </c>
      <c r="M1061">
        <v>3</v>
      </c>
      <c r="N1061">
        <f>G1061/SUMIF(B:B,B1061,G:G)*100</f>
        <v>0.16558337246373231</v>
      </c>
      <c r="Q1061">
        <f>VLOOKUP(C1061, Categories_Pivot_Table!A:B, 2, FALSE)</f>
        <v>23.146341463414632</v>
      </c>
      <c r="T1061">
        <f t="shared" si="17"/>
        <v>2022</v>
      </c>
    </row>
    <row r="1062" spans="1:20" x14ac:dyDescent="0.2">
      <c r="A1062" t="s">
        <v>1307</v>
      </c>
      <c r="B1062" t="s">
        <v>128</v>
      </c>
      <c r="C1062" t="s">
        <v>38</v>
      </c>
      <c r="D1062" t="s">
        <v>1276</v>
      </c>
      <c r="E1062">
        <v>35</v>
      </c>
      <c r="F1062">
        <v>3</v>
      </c>
      <c r="G1062">
        <v>105</v>
      </c>
      <c r="H1062" t="s">
        <v>17</v>
      </c>
      <c r="I1062" t="s">
        <v>46</v>
      </c>
      <c r="J1062" s="1">
        <v>45118</v>
      </c>
      <c r="K1062" t="b">
        <v>1</v>
      </c>
      <c r="L1062" t="s">
        <v>49</v>
      </c>
      <c r="M1062">
        <v>7</v>
      </c>
      <c r="N1062">
        <f>G1062/SUMIF(B:B,B1062,G:G)*100</f>
        <v>0.15339215800853151</v>
      </c>
      <c r="Q1062">
        <f>VLOOKUP(C1062, Categories_Pivot_Table!A:B, 2, FALSE)</f>
        <v>23.088790931989923</v>
      </c>
      <c r="T1062">
        <f t="shared" si="17"/>
        <v>2023</v>
      </c>
    </row>
    <row r="1063" spans="1:20" x14ac:dyDescent="0.2">
      <c r="A1063" t="s">
        <v>1308</v>
      </c>
      <c r="B1063" t="s">
        <v>173</v>
      </c>
      <c r="C1063" t="s">
        <v>38</v>
      </c>
      <c r="D1063" t="s">
        <v>241</v>
      </c>
      <c r="E1063">
        <v>17</v>
      </c>
      <c r="F1063">
        <v>7</v>
      </c>
      <c r="G1063">
        <v>119</v>
      </c>
      <c r="H1063" t="s">
        <v>29</v>
      </c>
      <c r="I1063" t="s">
        <v>46</v>
      </c>
      <c r="J1063" s="1">
        <v>45109</v>
      </c>
      <c r="K1063" t="b">
        <v>0</v>
      </c>
      <c r="L1063" t="s">
        <v>24</v>
      </c>
      <c r="M1063">
        <v>7</v>
      </c>
      <c r="N1063">
        <f>G1063/SUMIF(B:B,B1063,G:G)*100</f>
        <v>0.19568828008090641</v>
      </c>
      <c r="Q1063">
        <f>VLOOKUP(C1063, Categories_Pivot_Table!A:B, 2, FALSE)</f>
        <v>23.088790931989923</v>
      </c>
      <c r="T1063">
        <f t="shared" si="17"/>
        <v>2023</v>
      </c>
    </row>
    <row r="1064" spans="1:20" x14ac:dyDescent="0.2">
      <c r="A1064" t="s">
        <v>1309</v>
      </c>
      <c r="B1064" t="s">
        <v>118</v>
      </c>
      <c r="C1064" t="s">
        <v>33</v>
      </c>
      <c r="D1064" t="s">
        <v>657</v>
      </c>
      <c r="E1064">
        <v>39.5</v>
      </c>
      <c r="F1064">
        <v>10</v>
      </c>
      <c r="G1064">
        <v>395</v>
      </c>
      <c r="H1064" t="s">
        <v>56</v>
      </c>
      <c r="I1064" t="s">
        <v>46</v>
      </c>
      <c r="J1064" s="1">
        <v>44798</v>
      </c>
      <c r="K1064" t="b">
        <v>0</v>
      </c>
      <c r="L1064" t="s">
        <v>42</v>
      </c>
      <c r="M1064">
        <v>8</v>
      </c>
      <c r="N1064">
        <f>G1064/SUMIF(B:B,B1064,G:G)*100</f>
        <v>0.64970311035083972</v>
      </c>
      <c r="Q1064">
        <f>VLOOKUP(C1064, Categories_Pivot_Table!A:B, 2, FALSE)</f>
        <v>23.300574345883856</v>
      </c>
      <c r="T1064">
        <f t="shared" si="17"/>
        <v>2022</v>
      </c>
    </row>
    <row r="1065" spans="1:20" x14ac:dyDescent="0.2">
      <c r="A1065" t="s">
        <v>1310</v>
      </c>
      <c r="B1065" t="s">
        <v>90</v>
      </c>
      <c r="C1065" t="s">
        <v>48</v>
      </c>
      <c r="D1065" t="s">
        <v>1031</v>
      </c>
      <c r="E1065">
        <v>32</v>
      </c>
      <c r="F1065">
        <v>7</v>
      </c>
      <c r="G1065">
        <v>224</v>
      </c>
      <c r="H1065" t="s">
        <v>29</v>
      </c>
      <c r="I1065" t="s">
        <v>18</v>
      </c>
      <c r="J1065" s="1">
        <v>45222</v>
      </c>
      <c r="K1065" t="b">
        <v>1</v>
      </c>
      <c r="L1065" t="s">
        <v>19</v>
      </c>
      <c r="M1065">
        <v>10</v>
      </c>
      <c r="N1065">
        <f>G1065/SUMIF(B:B,B1065,G:G)*100</f>
        <v>0.37874945047512765</v>
      </c>
      <c r="Q1065">
        <f>VLOOKUP(C1065, Categories_Pivot_Table!A:B, 2, FALSE)</f>
        <v>23.348837209302324</v>
      </c>
      <c r="T1065">
        <f t="shared" si="17"/>
        <v>2023</v>
      </c>
    </row>
    <row r="1066" spans="1:20" x14ac:dyDescent="0.2">
      <c r="A1066" t="s">
        <v>1311</v>
      </c>
      <c r="B1066" t="s">
        <v>21</v>
      </c>
      <c r="C1066" t="s">
        <v>38</v>
      </c>
      <c r="D1066" t="s">
        <v>264</v>
      </c>
      <c r="E1066">
        <v>39.5</v>
      </c>
      <c r="F1066">
        <v>2</v>
      </c>
      <c r="G1066">
        <v>79</v>
      </c>
      <c r="H1066" t="s">
        <v>29</v>
      </c>
      <c r="I1066" t="s">
        <v>18</v>
      </c>
      <c r="J1066" s="1">
        <v>45168</v>
      </c>
      <c r="K1066" t="b">
        <v>1</v>
      </c>
      <c r="L1066" t="s">
        <v>30</v>
      </c>
      <c r="M1066">
        <v>8</v>
      </c>
      <c r="N1066">
        <f>G1066/SUMIF(B:B,B1066,G:G)*100</f>
        <v>0.12797148989592194</v>
      </c>
      <c r="Q1066">
        <f>VLOOKUP(C1066, Categories_Pivot_Table!A:B, 2, FALSE)</f>
        <v>23.088790931989923</v>
      </c>
      <c r="T1066">
        <f t="shared" si="17"/>
        <v>2023</v>
      </c>
    </row>
    <row r="1067" spans="1:20" x14ac:dyDescent="0.2">
      <c r="A1067" t="s">
        <v>1312</v>
      </c>
      <c r="B1067" t="s">
        <v>76</v>
      </c>
      <c r="C1067" t="s">
        <v>74</v>
      </c>
      <c r="D1067" t="s">
        <v>897</v>
      </c>
      <c r="E1067">
        <v>17</v>
      </c>
      <c r="F1067">
        <v>5</v>
      </c>
      <c r="G1067">
        <v>85</v>
      </c>
      <c r="H1067" t="s">
        <v>56</v>
      </c>
      <c r="I1067" t="s">
        <v>18</v>
      </c>
      <c r="J1067" s="1">
        <v>44582</v>
      </c>
      <c r="K1067" t="b">
        <v>0</v>
      </c>
      <c r="L1067" t="s">
        <v>65</v>
      </c>
      <c r="M1067">
        <v>1</v>
      </c>
      <c r="N1067">
        <f>G1067/SUMIF(B:B,B1067,G:G)*100</f>
        <v>0.14472642449111636</v>
      </c>
      <c r="Q1067">
        <f>VLOOKUP(C1067, Categories_Pivot_Table!A:B, 2, FALSE)</f>
        <v>24.317096165933375</v>
      </c>
      <c r="T1067">
        <f t="shared" si="17"/>
        <v>2022</v>
      </c>
    </row>
    <row r="1068" spans="1:20" x14ac:dyDescent="0.2">
      <c r="A1068" t="s">
        <v>1313</v>
      </c>
      <c r="B1068" t="s">
        <v>81</v>
      </c>
      <c r="C1068" t="s">
        <v>15</v>
      </c>
      <c r="D1068" t="s">
        <v>639</v>
      </c>
      <c r="E1068">
        <v>11</v>
      </c>
      <c r="F1068">
        <v>1</v>
      </c>
      <c r="G1068">
        <v>11</v>
      </c>
      <c r="H1068" t="s">
        <v>17</v>
      </c>
      <c r="I1068" t="s">
        <v>46</v>
      </c>
      <c r="J1068" s="1">
        <v>45654</v>
      </c>
      <c r="K1068" t="b">
        <v>1</v>
      </c>
      <c r="L1068" t="s">
        <v>35</v>
      </c>
      <c r="M1068">
        <v>12</v>
      </c>
      <c r="N1068">
        <f>G1068/SUMIF(B:B,B1068,G:G)*100</f>
        <v>1.7417327073651543E-2</v>
      </c>
      <c r="Q1068">
        <f>VLOOKUP(C1068, Categories_Pivot_Table!A:B, 2, FALSE)</f>
        <v>23.063808900523561</v>
      </c>
      <c r="T1068">
        <f t="shared" si="17"/>
        <v>2024</v>
      </c>
    </row>
    <row r="1069" spans="1:20" x14ac:dyDescent="0.2">
      <c r="A1069" t="s">
        <v>1314</v>
      </c>
      <c r="B1069" t="s">
        <v>63</v>
      </c>
      <c r="C1069" t="s">
        <v>135</v>
      </c>
      <c r="D1069" t="s">
        <v>243</v>
      </c>
      <c r="E1069">
        <v>35</v>
      </c>
      <c r="F1069">
        <v>1</v>
      </c>
      <c r="G1069">
        <v>35</v>
      </c>
      <c r="H1069" t="s">
        <v>29</v>
      </c>
      <c r="I1069" t="s">
        <v>46</v>
      </c>
      <c r="J1069" s="1">
        <v>45141</v>
      </c>
      <c r="K1069" t="b">
        <v>0</v>
      </c>
      <c r="L1069" t="s">
        <v>42</v>
      </c>
      <c r="M1069">
        <v>8</v>
      </c>
      <c r="N1069">
        <f>G1069/SUMIF(B:B,B1069,G:G)*100</f>
        <v>5.7824477927570714E-2</v>
      </c>
      <c r="Q1069">
        <f>VLOOKUP(C1069, Categories_Pivot_Table!A:B, 2, FALSE)</f>
        <v>23.146341463414632</v>
      </c>
      <c r="T1069">
        <f t="shared" si="17"/>
        <v>2023</v>
      </c>
    </row>
    <row r="1070" spans="1:20" x14ac:dyDescent="0.2">
      <c r="A1070" t="s">
        <v>1315</v>
      </c>
      <c r="B1070" t="s">
        <v>173</v>
      </c>
      <c r="C1070" t="s">
        <v>22</v>
      </c>
      <c r="D1070" t="s">
        <v>644</v>
      </c>
      <c r="E1070">
        <v>30.5</v>
      </c>
      <c r="F1070">
        <v>8</v>
      </c>
      <c r="G1070">
        <v>244</v>
      </c>
      <c r="H1070" t="s">
        <v>56</v>
      </c>
      <c r="I1070" t="s">
        <v>46</v>
      </c>
      <c r="J1070" s="1">
        <v>45489</v>
      </c>
      <c r="K1070" t="b">
        <v>0</v>
      </c>
      <c r="L1070" t="s">
        <v>49</v>
      </c>
      <c r="M1070">
        <v>7</v>
      </c>
      <c r="N1070">
        <f>G1070/SUMIF(B:B,B1070,G:G)*100</f>
        <v>0.40124319613227871</v>
      </c>
      <c r="Q1070">
        <f>VLOOKUP(C1070, Categories_Pivot_Table!A:B, 2, FALSE)</f>
        <v>21.505681818181817</v>
      </c>
      <c r="T1070">
        <f t="shared" si="17"/>
        <v>2024</v>
      </c>
    </row>
    <row r="1071" spans="1:20" x14ac:dyDescent="0.2">
      <c r="A1071" t="s">
        <v>1316</v>
      </c>
      <c r="B1071" t="s">
        <v>113</v>
      </c>
      <c r="C1071" t="s">
        <v>22</v>
      </c>
      <c r="D1071" t="s">
        <v>274</v>
      </c>
      <c r="E1071">
        <v>39.5</v>
      </c>
      <c r="F1071">
        <v>7</v>
      </c>
      <c r="G1071">
        <v>276.5</v>
      </c>
      <c r="H1071" t="s">
        <v>17</v>
      </c>
      <c r="I1071" t="s">
        <v>46</v>
      </c>
      <c r="J1071" s="1">
        <v>45546</v>
      </c>
      <c r="K1071" t="b">
        <v>1</v>
      </c>
      <c r="L1071" t="s">
        <v>30</v>
      </c>
      <c r="M1071">
        <v>9</v>
      </c>
      <c r="N1071">
        <f>G1071/SUMIF(B:B,B1071,G:G)*100</f>
        <v>0.4552714339815257</v>
      </c>
      <c r="Q1071">
        <f>VLOOKUP(C1071, Categories_Pivot_Table!A:B, 2, FALSE)</f>
        <v>21.505681818181817</v>
      </c>
      <c r="T1071">
        <f t="shared" si="17"/>
        <v>2024</v>
      </c>
    </row>
    <row r="1072" spans="1:20" x14ac:dyDescent="0.2">
      <c r="A1072" t="s">
        <v>1317</v>
      </c>
      <c r="B1072" t="s">
        <v>113</v>
      </c>
      <c r="C1072" t="s">
        <v>38</v>
      </c>
      <c r="D1072" t="s">
        <v>100</v>
      </c>
      <c r="E1072">
        <v>20</v>
      </c>
      <c r="F1072">
        <v>8</v>
      </c>
      <c r="G1072">
        <v>160</v>
      </c>
      <c r="H1072" t="s">
        <v>56</v>
      </c>
      <c r="I1072" t="s">
        <v>46</v>
      </c>
      <c r="J1072" s="1">
        <v>44960</v>
      </c>
      <c r="K1072" t="b">
        <v>0</v>
      </c>
      <c r="L1072" t="s">
        <v>65</v>
      </c>
      <c r="M1072">
        <v>2</v>
      </c>
      <c r="N1072">
        <f>G1072/SUMIF(B:B,B1072,G:G)*100</f>
        <v>0.26344820772891181</v>
      </c>
      <c r="Q1072">
        <f>VLOOKUP(C1072, Categories_Pivot_Table!A:B, 2, FALSE)</f>
        <v>23.088790931989923</v>
      </c>
      <c r="T1072">
        <f t="shared" si="17"/>
        <v>2023</v>
      </c>
    </row>
    <row r="1073" spans="1:20" x14ac:dyDescent="0.2">
      <c r="A1073" t="s">
        <v>1318</v>
      </c>
      <c r="B1073" t="s">
        <v>32</v>
      </c>
      <c r="C1073" t="s">
        <v>33</v>
      </c>
      <c r="D1073" t="s">
        <v>78</v>
      </c>
      <c r="E1073">
        <v>14</v>
      </c>
      <c r="F1073">
        <v>9</v>
      </c>
      <c r="G1073">
        <v>126</v>
      </c>
      <c r="H1073" t="s">
        <v>56</v>
      </c>
      <c r="I1073" t="s">
        <v>18</v>
      </c>
      <c r="J1073" s="1">
        <v>45380</v>
      </c>
      <c r="K1073" t="b">
        <v>0</v>
      </c>
      <c r="L1073" t="s">
        <v>65</v>
      </c>
      <c r="M1073">
        <v>3</v>
      </c>
      <c r="N1073">
        <f>G1073/SUMIF(B:B,B1073,G:G)*100</f>
        <v>0.2148978808681192</v>
      </c>
      <c r="Q1073">
        <f>VLOOKUP(C1073, Categories_Pivot_Table!A:B, 2, FALSE)</f>
        <v>23.300574345883856</v>
      </c>
      <c r="T1073">
        <f t="shared" si="17"/>
        <v>2024</v>
      </c>
    </row>
    <row r="1074" spans="1:20" x14ac:dyDescent="0.2">
      <c r="A1074" t="s">
        <v>1319</v>
      </c>
      <c r="B1074" t="s">
        <v>81</v>
      </c>
      <c r="C1074" t="s">
        <v>22</v>
      </c>
      <c r="D1074" t="s">
        <v>157</v>
      </c>
      <c r="E1074">
        <v>12.5</v>
      </c>
      <c r="F1074">
        <v>8</v>
      </c>
      <c r="G1074">
        <v>100</v>
      </c>
      <c r="H1074" t="s">
        <v>29</v>
      </c>
      <c r="I1074" t="s">
        <v>46</v>
      </c>
      <c r="J1074" s="1">
        <v>45548</v>
      </c>
      <c r="K1074" t="b">
        <v>0</v>
      </c>
      <c r="L1074" t="s">
        <v>65</v>
      </c>
      <c r="M1074">
        <v>9</v>
      </c>
      <c r="N1074">
        <f>G1074/SUMIF(B:B,B1074,G:G)*100</f>
        <v>0.15833933703319586</v>
      </c>
      <c r="Q1074">
        <f>VLOOKUP(C1074, Categories_Pivot_Table!A:B, 2, FALSE)</f>
        <v>21.505681818181817</v>
      </c>
      <c r="T1074">
        <f t="shared" si="17"/>
        <v>2024</v>
      </c>
    </row>
    <row r="1075" spans="1:20" x14ac:dyDescent="0.2">
      <c r="A1075" t="s">
        <v>1320</v>
      </c>
      <c r="B1075" t="s">
        <v>71</v>
      </c>
      <c r="C1075" t="s">
        <v>33</v>
      </c>
      <c r="D1075" t="s">
        <v>179</v>
      </c>
      <c r="E1075">
        <v>9.5</v>
      </c>
      <c r="F1075">
        <v>10</v>
      </c>
      <c r="G1075">
        <v>95</v>
      </c>
      <c r="H1075" t="s">
        <v>17</v>
      </c>
      <c r="I1075" t="s">
        <v>46</v>
      </c>
      <c r="J1075" s="1">
        <v>45303</v>
      </c>
      <c r="K1075" t="b">
        <v>1</v>
      </c>
      <c r="L1075" t="s">
        <v>65</v>
      </c>
      <c r="M1075">
        <v>1</v>
      </c>
      <c r="N1075">
        <f>G1075/SUMIF(B:B,B1075,G:G)*100</f>
        <v>0.15051293222957182</v>
      </c>
      <c r="Q1075">
        <f>VLOOKUP(C1075, Categories_Pivot_Table!A:B, 2, FALSE)</f>
        <v>23.300574345883856</v>
      </c>
      <c r="T1075">
        <f t="shared" si="17"/>
        <v>2024</v>
      </c>
    </row>
    <row r="1076" spans="1:20" x14ac:dyDescent="0.2">
      <c r="A1076" t="s">
        <v>1321</v>
      </c>
      <c r="B1076" t="s">
        <v>95</v>
      </c>
      <c r="C1076" t="s">
        <v>38</v>
      </c>
      <c r="D1076" t="s">
        <v>473</v>
      </c>
      <c r="E1076">
        <v>23</v>
      </c>
      <c r="F1076">
        <v>7</v>
      </c>
      <c r="G1076">
        <v>161</v>
      </c>
      <c r="H1076" t="s">
        <v>29</v>
      </c>
      <c r="I1076" t="s">
        <v>18</v>
      </c>
      <c r="J1076" s="1">
        <v>45536</v>
      </c>
      <c r="K1076" t="b">
        <v>0</v>
      </c>
      <c r="L1076" t="s">
        <v>24</v>
      </c>
      <c r="M1076">
        <v>9</v>
      </c>
      <c r="N1076">
        <f>G1076/SUMIF(B:B,B1076,G:G)*100</f>
        <v>0.23904441623423381</v>
      </c>
      <c r="Q1076">
        <f>VLOOKUP(C1076, Categories_Pivot_Table!A:B, 2, FALSE)</f>
        <v>23.088790931989923</v>
      </c>
      <c r="T1076">
        <f t="shared" si="17"/>
        <v>2024</v>
      </c>
    </row>
    <row r="1077" spans="1:20" x14ac:dyDescent="0.2">
      <c r="A1077" t="s">
        <v>1322</v>
      </c>
      <c r="B1077" t="s">
        <v>32</v>
      </c>
      <c r="C1077" t="s">
        <v>135</v>
      </c>
      <c r="D1077" t="s">
        <v>159</v>
      </c>
      <c r="E1077">
        <v>39.5</v>
      </c>
      <c r="F1077">
        <v>6</v>
      </c>
      <c r="G1077">
        <v>237</v>
      </c>
      <c r="H1077" t="s">
        <v>29</v>
      </c>
      <c r="I1077" t="s">
        <v>46</v>
      </c>
      <c r="J1077" s="1">
        <v>45610</v>
      </c>
      <c r="K1077" t="b">
        <v>1</v>
      </c>
      <c r="L1077" t="s">
        <v>42</v>
      </c>
      <c r="M1077">
        <v>11</v>
      </c>
      <c r="N1077">
        <f>G1077/SUMIF(B:B,B1077,G:G)*100</f>
        <v>0.40421268068050992</v>
      </c>
      <c r="Q1077">
        <f>VLOOKUP(C1077, Categories_Pivot_Table!A:B, 2, FALSE)</f>
        <v>23.146341463414632</v>
      </c>
      <c r="T1077">
        <f t="shared" si="17"/>
        <v>2024</v>
      </c>
    </row>
    <row r="1078" spans="1:20" x14ac:dyDescent="0.2">
      <c r="A1078" t="s">
        <v>1323</v>
      </c>
      <c r="B1078" t="s">
        <v>73</v>
      </c>
      <c r="C1078" t="s">
        <v>48</v>
      </c>
      <c r="D1078" t="s">
        <v>41</v>
      </c>
      <c r="E1078">
        <v>23</v>
      </c>
      <c r="F1078">
        <v>1</v>
      </c>
      <c r="G1078">
        <v>15.5</v>
      </c>
      <c r="H1078" t="s">
        <v>56</v>
      </c>
      <c r="I1078" t="s">
        <v>46</v>
      </c>
      <c r="J1078" s="1">
        <v>45622</v>
      </c>
      <c r="K1078" t="b">
        <v>0</v>
      </c>
      <c r="L1078" t="s">
        <v>49</v>
      </c>
      <c r="M1078">
        <v>11</v>
      </c>
      <c r="N1078">
        <f>G1078/SUMIF(B:B,B1078,G:G)*100</f>
        <v>2.6777462014874451E-2</v>
      </c>
      <c r="Q1078">
        <f>VLOOKUP(C1078, Categories_Pivot_Table!A:B, 2, FALSE)</f>
        <v>23.348837209302324</v>
      </c>
      <c r="T1078">
        <f t="shared" si="17"/>
        <v>2024</v>
      </c>
    </row>
    <row r="1079" spans="1:20" x14ac:dyDescent="0.2">
      <c r="A1079" t="s">
        <v>1324</v>
      </c>
      <c r="B1079" t="s">
        <v>51</v>
      </c>
      <c r="C1079" t="s">
        <v>15</v>
      </c>
      <c r="D1079" t="s">
        <v>494</v>
      </c>
      <c r="E1079">
        <v>33.5</v>
      </c>
      <c r="F1079">
        <v>10</v>
      </c>
      <c r="G1079">
        <v>335</v>
      </c>
      <c r="H1079" t="s">
        <v>56</v>
      </c>
      <c r="I1079" t="s">
        <v>46</v>
      </c>
      <c r="J1079" s="1">
        <v>44715</v>
      </c>
      <c r="K1079" t="b">
        <v>0</v>
      </c>
      <c r="L1079" t="s">
        <v>65</v>
      </c>
      <c r="M1079">
        <v>6</v>
      </c>
      <c r="N1079">
        <f>G1079/SUMIF(B:B,B1079,G:G)*100</f>
        <v>0.51932348427302466</v>
      </c>
      <c r="Q1079">
        <f>VLOOKUP(C1079, Categories_Pivot_Table!A:B, 2, FALSE)</f>
        <v>23.063808900523561</v>
      </c>
      <c r="T1079">
        <f t="shared" si="17"/>
        <v>2022</v>
      </c>
    </row>
    <row r="1080" spans="1:20" x14ac:dyDescent="0.2">
      <c r="A1080" t="s">
        <v>1325</v>
      </c>
      <c r="B1080" t="s">
        <v>71</v>
      </c>
      <c r="C1080" t="s">
        <v>33</v>
      </c>
      <c r="D1080" t="s">
        <v>109</v>
      </c>
      <c r="E1080">
        <v>41</v>
      </c>
      <c r="F1080">
        <v>2</v>
      </c>
      <c r="G1080">
        <v>82</v>
      </c>
      <c r="H1080" t="s">
        <v>29</v>
      </c>
      <c r="I1080" t="s">
        <v>46</v>
      </c>
      <c r="J1080" s="1">
        <v>45490</v>
      </c>
      <c r="K1080" t="b">
        <v>0</v>
      </c>
      <c r="L1080" t="s">
        <v>30</v>
      </c>
      <c r="M1080">
        <v>7</v>
      </c>
      <c r="N1080">
        <f>G1080/SUMIF(B:B,B1080,G:G)*100</f>
        <v>0.12991642571394621</v>
      </c>
      <c r="Q1080">
        <f>VLOOKUP(C1080, Categories_Pivot_Table!A:B, 2, FALSE)</f>
        <v>23.300574345883856</v>
      </c>
      <c r="T1080">
        <f t="shared" si="17"/>
        <v>2024</v>
      </c>
    </row>
    <row r="1081" spans="1:20" x14ac:dyDescent="0.2">
      <c r="A1081" t="s">
        <v>1326</v>
      </c>
      <c r="B1081" t="s">
        <v>128</v>
      </c>
      <c r="C1081" t="s">
        <v>22</v>
      </c>
      <c r="D1081" t="s">
        <v>214</v>
      </c>
      <c r="E1081">
        <v>9.5</v>
      </c>
      <c r="F1081">
        <v>5</v>
      </c>
      <c r="G1081">
        <v>47.5</v>
      </c>
      <c r="H1081" t="s">
        <v>29</v>
      </c>
      <c r="I1081" t="s">
        <v>18</v>
      </c>
      <c r="J1081" s="1">
        <v>44616</v>
      </c>
      <c r="K1081" t="b">
        <v>0</v>
      </c>
      <c r="L1081" t="s">
        <v>42</v>
      </c>
      <c r="M1081">
        <v>2</v>
      </c>
      <c r="N1081">
        <f>G1081/SUMIF(B:B,B1081,G:G)*100</f>
        <v>6.9391690527669025E-2</v>
      </c>
      <c r="Q1081">
        <f>VLOOKUP(C1081, Categories_Pivot_Table!A:B, 2, FALSE)</f>
        <v>21.505681818181817</v>
      </c>
      <c r="T1081">
        <f t="shared" si="17"/>
        <v>2022</v>
      </c>
    </row>
    <row r="1082" spans="1:20" x14ac:dyDescent="0.2">
      <c r="A1082" t="s">
        <v>1327</v>
      </c>
      <c r="B1082" t="s">
        <v>73</v>
      </c>
      <c r="C1082" t="s">
        <v>33</v>
      </c>
      <c r="D1082" t="s">
        <v>41</v>
      </c>
      <c r="E1082">
        <v>23</v>
      </c>
      <c r="F1082">
        <v>4</v>
      </c>
      <c r="G1082">
        <v>80</v>
      </c>
      <c r="H1082" t="s">
        <v>56</v>
      </c>
      <c r="I1082" t="s">
        <v>18</v>
      </c>
      <c r="J1082" s="1">
        <v>45662</v>
      </c>
      <c r="K1082" t="b">
        <v>0</v>
      </c>
      <c r="L1082" t="s">
        <v>24</v>
      </c>
      <c r="M1082">
        <v>1</v>
      </c>
      <c r="N1082">
        <f>G1082/SUMIF(B:B,B1082,G:G)*100</f>
        <v>0.13820625556064231</v>
      </c>
      <c r="Q1082">
        <f>VLOOKUP(C1082, Categories_Pivot_Table!A:B, 2, FALSE)</f>
        <v>23.300574345883856</v>
      </c>
      <c r="T1082">
        <f t="shared" si="17"/>
        <v>2025</v>
      </c>
    </row>
    <row r="1083" spans="1:20" x14ac:dyDescent="0.2">
      <c r="A1083" t="s">
        <v>1328</v>
      </c>
      <c r="B1083" t="s">
        <v>128</v>
      </c>
      <c r="C1083" t="s">
        <v>33</v>
      </c>
      <c r="D1083" t="s">
        <v>398</v>
      </c>
      <c r="E1083">
        <v>21.5</v>
      </c>
      <c r="F1083">
        <v>3</v>
      </c>
      <c r="G1083">
        <v>64.5</v>
      </c>
      <c r="H1083" t="s">
        <v>29</v>
      </c>
      <c r="I1083" t="s">
        <v>46</v>
      </c>
      <c r="J1083" s="1">
        <v>44799</v>
      </c>
      <c r="K1083" t="b">
        <v>0</v>
      </c>
      <c r="L1083" t="s">
        <v>65</v>
      </c>
      <c r="M1083">
        <v>8</v>
      </c>
      <c r="N1083">
        <f>G1083/SUMIF(B:B,B1083,G:G)*100</f>
        <v>9.4226611348097941E-2</v>
      </c>
      <c r="Q1083">
        <f>VLOOKUP(C1083, Categories_Pivot_Table!A:B, 2, FALSE)</f>
        <v>23.300574345883856</v>
      </c>
      <c r="T1083">
        <f t="shared" si="17"/>
        <v>2022</v>
      </c>
    </row>
    <row r="1084" spans="1:20" x14ac:dyDescent="0.2">
      <c r="A1084" t="s">
        <v>1329</v>
      </c>
      <c r="B1084" t="s">
        <v>84</v>
      </c>
      <c r="C1084" t="s">
        <v>74</v>
      </c>
      <c r="D1084" t="s">
        <v>311</v>
      </c>
      <c r="E1084">
        <v>14</v>
      </c>
      <c r="F1084">
        <v>5</v>
      </c>
      <c r="G1084">
        <v>70</v>
      </c>
      <c r="H1084" t="s">
        <v>29</v>
      </c>
      <c r="I1084" t="s">
        <v>18</v>
      </c>
      <c r="J1084" s="1">
        <v>44633</v>
      </c>
      <c r="K1084" t="b">
        <v>0</v>
      </c>
      <c r="L1084" t="s">
        <v>24</v>
      </c>
      <c r="M1084">
        <v>3</v>
      </c>
      <c r="N1084">
        <f>G1084/SUMIF(B:B,B1084,G:G)*100</f>
        <v>0.11332820658113084</v>
      </c>
      <c r="Q1084">
        <f>VLOOKUP(C1084, Categories_Pivot_Table!A:B, 2, FALSE)</f>
        <v>24.317096165933375</v>
      </c>
      <c r="T1084">
        <f t="shared" si="17"/>
        <v>2022</v>
      </c>
    </row>
    <row r="1085" spans="1:20" x14ac:dyDescent="0.2">
      <c r="A1085" t="s">
        <v>1330</v>
      </c>
      <c r="B1085" t="s">
        <v>128</v>
      </c>
      <c r="C1085" t="s">
        <v>48</v>
      </c>
      <c r="D1085" t="s">
        <v>93</v>
      </c>
      <c r="E1085">
        <v>41</v>
      </c>
      <c r="F1085">
        <v>9</v>
      </c>
      <c r="G1085">
        <v>369</v>
      </c>
      <c r="H1085" t="s">
        <v>29</v>
      </c>
      <c r="I1085" t="s">
        <v>46</v>
      </c>
      <c r="J1085" s="1">
        <v>44648</v>
      </c>
      <c r="K1085" t="b">
        <v>0</v>
      </c>
      <c r="L1085" t="s">
        <v>19</v>
      </c>
      <c r="M1085">
        <v>3</v>
      </c>
      <c r="N1085">
        <f>G1085/SUMIF(B:B,B1085,G:G)*100</f>
        <v>0.53906386957283936</v>
      </c>
      <c r="Q1085">
        <f>VLOOKUP(C1085, Categories_Pivot_Table!A:B, 2, FALSE)</f>
        <v>23.348837209302324</v>
      </c>
      <c r="T1085">
        <f t="shared" si="17"/>
        <v>2022</v>
      </c>
    </row>
    <row r="1086" spans="1:20" x14ac:dyDescent="0.2">
      <c r="A1086" t="s">
        <v>1331</v>
      </c>
      <c r="B1086" t="s">
        <v>71</v>
      </c>
      <c r="C1086" t="s">
        <v>48</v>
      </c>
      <c r="D1086" t="s">
        <v>201</v>
      </c>
      <c r="E1086">
        <v>35</v>
      </c>
      <c r="F1086">
        <v>1</v>
      </c>
      <c r="G1086">
        <v>35</v>
      </c>
      <c r="H1086" t="s">
        <v>56</v>
      </c>
      <c r="I1086" t="s">
        <v>18</v>
      </c>
      <c r="J1086" s="1">
        <v>44975</v>
      </c>
      <c r="K1086" t="b">
        <v>0</v>
      </c>
      <c r="L1086" t="s">
        <v>35</v>
      </c>
      <c r="M1086">
        <v>2</v>
      </c>
      <c r="N1086">
        <f>G1086/SUMIF(B:B,B1086,G:G)*100</f>
        <v>5.5452132926684362E-2</v>
      </c>
      <c r="Q1086">
        <f>VLOOKUP(C1086, Categories_Pivot_Table!A:B, 2, FALSE)</f>
        <v>23.348837209302324</v>
      </c>
      <c r="T1086">
        <f t="shared" si="17"/>
        <v>2023</v>
      </c>
    </row>
    <row r="1087" spans="1:20" x14ac:dyDescent="0.2">
      <c r="A1087" t="s">
        <v>1332</v>
      </c>
      <c r="B1087" t="s">
        <v>113</v>
      </c>
      <c r="C1087" t="s">
        <v>33</v>
      </c>
      <c r="D1087" t="s">
        <v>1333</v>
      </c>
      <c r="E1087">
        <v>23</v>
      </c>
      <c r="F1087">
        <v>4</v>
      </c>
      <c r="G1087">
        <v>92</v>
      </c>
      <c r="H1087" t="s">
        <v>17</v>
      </c>
      <c r="I1087" t="s">
        <v>18</v>
      </c>
      <c r="J1087" s="1">
        <v>44767</v>
      </c>
      <c r="K1087" t="b">
        <v>1</v>
      </c>
      <c r="L1087" t="s">
        <v>19</v>
      </c>
      <c r="M1087">
        <v>7</v>
      </c>
      <c r="N1087">
        <f>G1087/SUMIF(B:B,B1087,G:G)*100</f>
        <v>0.15148271944412428</v>
      </c>
      <c r="Q1087">
        <f>VLOOKUP(C1087, Categories_Pivot_Table!A:B, 2, FALSE)</f>
        <v>23.300574345883856</v>
      </c>
      <c r="T1087">
        <f t="shared" si="17"/>
        <v>2022</v>
      </c>
    </row>
    <row r="1088" spans="1:20" x14ac:dyDescent="0.2">
      <c r="A1088" t="s">
        <v>1334</v>
      </c>
      <c r="B1088" t="s">
        <v>37</v>
      </c>
      <c r="C1088" t="s">
        <v>33</v>
      </c>
      <c r="D1088" t="s">
        <v>307</v>
      </c>
      <c r="E1088">
        <v>6.5</v>
      </c>
      <c r="F1088">
        <v>1</v>
      </c>
      <c r="G1088">
        <v>6.5</v>
      </c>
      <c r="H1088" t="s">
        <v>29</v>
      </c>
      <c r="I1088" t="s">
        <v>46</v>
      </c>
      <c r="J1088" s="1">
        <v>45146</v>
      </c>
      <c r="K1088" t="b">
        <v>0</v>
      </c>
      <c r="L1088" t="s">
        <v>49</v>
      </c>
      <c r="M1088">
        <v>8</v>
      </c>
      <c r="N1088">
        <f>G1088/SUMIF(B:B,B1088,G:G)*100</f>
        <v>9.7051863022493638E-3</v>
      </c>
      <c r="Q1088">
        <f>VLOOKUP(C1088, Categories_Pivot_Table!A:B, 2, FALSE)</f>
        <v>23.300574345883856</v>
      </c>
      <c r="T1088">
        <f t="shared" si="17"/>
        <v>2023</v>
      </c>
    </row>
    <row r="1089" spans="1:20" x14ac:dyDescent="0.2">
      <c r="A1089" t="s">
        <v>1335</v>
      </c>
      <c r="B1089" t="s">
        <v>81</v>
      </c>
      <c r="C1089" t="s">
        <v>33</v>
      </c>
      <c r="D1089" t="s">
        <v>209</v>
      </c>
      <c r="E1089">
        <v>24.5</v>
      </c>
      <c r="F1089">
        <v>1</v>
      </c>
      <c r="G1089">
        <v>24.5</v>
      </c>
      <c r="H1089" t="s">
        <v>17</v>
      </c>
      <c r="I1089" t="s">
        <v>46</v>
      </c>
      <c r="J1089" s="1">
        <v>45413</v>
      </c>
      <c r="K1089" t="b">
        <v>0</v>
      </c>
      <c r="L1089" t="s">
        <v>30</v>
      </c>
      <c r="M1089">
        <v>5</v>
      </c>
      <c r="N1089">
        <f>G1089/SUMIF(B:B,B1089,G:G)*100</f>
        <v>3.8793137573132984E-2</v>
      </c>
      <c r="Q1089">
        <f>VLOOKUP(C1089, Categories_Pivot_Table!A:B, 2, FALSE)</f>
        <v>23.300574345883856</v>
      </c>
      <c r="T1089">
        <f t="shared" si="17"/>
        <v>2024</v>
      </c>
    </row>
    <row r="1090" spans="1:20" x14ac:dyDescent="0.2">
      <c r="A1090" t="s">
        <v>1336</v>
      </c>
      <c r="B1090" t="s">
        <v>32</v>
      </c>
      <c r="C1090" t="s">
        <v>135</v>
      </c>
      <c r="D1090" t="s">
        <v>325</v>
      </c>
      <c r="E1090">
        <v>30.5</v>
      </c>
      <c r="F1090">
        <v>8</v>
      </c>
      <c r="G1090">
        <v>244</v>
      </c>
      <c r="H1090" t="s">
        <v>17</v>
      </c>
      <c r="I1090" t="s">
        <v>18</v>
      </c>
      <c r="J1090" s="1">
        <v>44570</v>
      </c>
      <c r="K1090" t="b">
        <v>0</v>
      </c>
      <c r="L1090" t="s">
        <v>24</v>
      </c>
      <c r="M1090">
        <v>1</v>
      </c>
      <c r="N1090">
        <f>G1090/SUMIF(B:B,B1090,G:G)*100</f>
        <v>0.41615145183984992</v>
      </c>
      <c r="Q1090">
        <f>VLOOKUP(C1090, Categories_Pivot_Table!A:B, 2, FALSE)</f>
        <v>23.146341463414632</v>
      </c>
      <c r="T1090">
        <f t="shared" ref="T1090:T1153" si="18">YEAR(J1090)</f>
        <v>2022</v>
      </c>
    </row>
    <row r="1091" spans="1:20" x14ac:dyDescent="0.2">
      <c r="A1091" t="s">
        <v>1337</v>
      </c>
      <c r="B1091" t="s">
        <v>26</v>
      </c>
      <c r="C1091" t="s">
        <v>33</v>
      </c>
      <c r="D1091" t="s">
        <v>398</v>
      </c>
      <c r="E1091">
        <v>21.5</v>
      </c>
      <c r="F1091">
        <v>10</v>
      </c>
      <c r="G1091">
        <v>215</v>
      </c>
      <c r="H1091" t="s">
        <v>56</v>
      </c>
      <c r="I1091" t="s">
        <v>46</v>
      </c>
      <c r="J1091" s="1">
        <v>44682</v>
      </c>
      <c r="K1091" t="b">
        <v>1</v>
      </c>
      <c r="L1091" t="s">
        <v>24</v>
      </c>
      <c r="M1091">
        <v>5</v>
      </c>
      <c r="N1091">
        <f>G1091/SUMIF(B:B,B1091,G:G)*100</f>
        <v>0.34651430781752396</v>
      </c>
      <c r="Q1091">
        <f>VLOOKUP(C1091, Categories_Pivot_Table!A:B, 2, FALSE)</f>
        <v>23.300574345883856</v>
      </c>
      <c r="T1091">
        <f t="shared" si="18"/>
        <v>2022</v>
      </c>
    </row>
    <row r="1092" spans="1:20" x14ac:dyDescent="0.2">
      <c r="A1092" t="s">
        <v>1338</v>
      </c>
      <c r="B1092" t="s">
        <v>26</v>
      </c>
      <c r="C1092" t="s">
        <v>74</v>
      </c>
      <c r="D1092" t="s">
        <v>626</v>
      </c>
      <c r="E1092">
        <v>26</v>
      </c>
      <c r="F1092">
        <v>10</v>
      </c>
      <c r="G1092">
        <v>260</v>
      </c>
      <c r="H1092" t="s">
        <v>29</v>
      </c>
      <c r="I1092" t="s">
        <v>46</v>
      </c>
      <c r="J1092" s="1">
        <v>45427</v>
      </c>
      <c r="K1092" t="b">
        <v>0</v>
      </c>
      <c r="L1092" t="s">
        <v>30</v>
      </c>
      <c r="M1092">
        <v>5</v>
      </c>
      <c r="N1092">
        <f>G1092/SUMIF(B:B,B1092,G:G)*100</f>
        <v>0.41904055829095915</v>
      </c>
      <c r="Q1092">
        <f>VLOOKUP(C1092, Categories_Pivot_Table!A:B, 2, FALSE)</f>
        <v>24.317096165933375</v>
      </c>
      <c r="T1092">
        <f t="shared" si="18"/>
        <v>2024</v>
      </c>
    </row>
    <row r="1093" spans="1:20" x14ac:dyDescent="0.2">
      <c r="A1093" t="s">
        <v>1339</v>
      </c>
      <c r="B1093" t="s">
        <v>118</v>
      </c>
      <c r="C1093" t="s">
        <v>135</v>
      </c>
      <c r="D1093" t="s">
        <v>41</v>
      </c>
      <c r="E1093">
        <v>23</v>
      </c>
      <c r="F1093">
        <v>4</v>
      </c>
      <c r="G1093">
        <v>44</v>
      </c>
      <c r="H1093" t="s">
        <v>29</v>
      </c>
      <c r="I1093" t="s">
        <v>18</v>
      </c>
      <c r="J1093" s="1">
        <v>45332</v>
      </c>
      <c r="K1093" t="b">
        <v>0</v>
      </c>
      <c r="L1093" t="s">
        <v>35</v>
      </c>
      <c r="M1093">
        <v>2</v>
      </c>
      <c r="N1093">
        <f>G1093/SUMIF(B:B,B1093,G:G)*100</f>
        <v>7.2371992039080874E-2</v>
      </c>
      <c r="Q1093">
        <f>VLOOKUP(C1093, Categories_Pivot_Table!A:B, 2, FALSE)</f>
        <v>23.146341463414632</v>
      </c>
      <c r="T1093">
        <f t="shared" si="18"/>
        <v>2024</v>
      </c>
    </row>
    <row r="1094" spans="1:20" x14ac:dyDescent="0.2">
      <c r="A1094" t="s">
        <v>1340</v>
      </c>
      <c r="B1094" t="s">
        <v>121</v>
      </c>
      <c r="C1094" t="s">
        <v>48</v>
      </c>
      <c r="D1094" t="s">
        <v>149</v>
      </c>
      <c r="E1094">
        <v>38</v>
      </c>
      <c r="F1094">
        <v>2</v>
      </c>
      <c r="G1094">
        <v>76</v>
      </c>
      <c r="H1094" t="s">
        <v>56</v>
      </c>
      <c r="I1094" t="s">
        <v>46</v>
      </c>
      <c r="J1094" s="1">
        <v>45099</v>
      </c>
      <c r="K1094" t="b">
        <v>1</v>
      </c>
      <c r="L1094" t="s">
        <v>42</v>
      </c>
      <c r="M1094">
        <v>6</v>
      </c>
      <c r="N1094">
        <f>G1094/SUMIF(B:B,B1094,G:G)*100</f>
        <v>0.11590578080081745</v>
      </c>
      <c r="Q1094">
        <f>VLOOKUP(C1094, Categories_Pivot_Table!A:B, 2, FALSE)</f>
        <v>23.348837209302324</v>
      </c>
      <c r="T1094">
        <f t="shared" si="18"/>
        <v>2023</v>
      </c>
    </row>
    <row r="1095" spans="1:20" x14ac:dyDescent="0.2">
      <c r="A1095" t="s">
        <v>1341</v>
      </c>
      <c r="B1095" t="s">
        <v>63</v>
      </c>
      <c r="C1095" t="s">
        <v>22</v>
      </c>
      <c r="D1095" t="s">
        <v>41</v>
      </c>
      <c r="E1095">
        <v>23</v>
      </c>
      <c r="F1095">
        <v>9</v>
      </c>
      <c r="G1095">
        <v>45</v>
      </c>
      <c r="H1095" t="s">
        <v>17</v>
      </c>
      <c r="I1095" t="s">
        <v>46</v>
      </c>
      <c r="J1095" s="1">
        <v>45455</v>
      </c>
      <c r="K1095" t="b">
        <v>0</v>
      </c>
      <c r="L1095" t="s">
        <v>30</v>
      </c>
      <c r="M1095">
        <v>6</v>
      </c>
      <c r="N1095">
        <f>G1095/SUMIF(B:B,B1095,G:G)*100</f>
        <v>7.4345757335448057E-2</v>
      </c>
      <c r="Q1095">
        <f>VLOOKUP(C1095, Categories_Pivot_Table!A:B, 2, FALSE)</f>
        <v>21.505681818181817</v>
      </c>
      <c r="T1095">
        <f t="shared" si="18"/>
        <v>2024</v>
      </c>
    </row>
    <row r="1096" spans="1:20" x14ac:dyDescent="0.2">
      <c r="A1096" t="s">
        <v>1342</v>
      </c>
      <c r="B1096" t="s">
        <v>37</v>
      </c>
      <c r="C1096" t="s">
        <v>33</v>
      </c>
      <c r="D1096" t="s">
        <v>209</v>
      </c>
      <c r="E1096">
        <v>24.5</v>
      </c>
      <c r="F1096">
        <v>7</v>
      </c>
      <c r="G1096">
        <v>171.5</v>
      </c>
      <c r="H1096" t="s">
        <v>56</v>
      </c>
      <c r="I1096" t="s">
        <v>18</v>
      </c>
      <c r="J1096" s="1">
        <v>45298</v>
      </c>
      <c r="K1096" t="b">
        <v>1</v>
      </c>
      <c r="L1096" t="s">
        <v>24</v>
      </c>
      <c r="M1096">
        <v>1</v>
      </c>
      <c r="N1096">
        <f>G1096/SUMIF(B:B,B1096,G:G)*100</f>
        <v>0.25606760782088706</v>
      </c>
      <c r="Q1096">
        <f>VLOOKUP(C1096, Categories_Pivot_Table!A:B, 2, FALSE)</f>
        <v>23.300574345883856</v>
      </c>
      <c r="T1096">
        <f t="shared" si="18"/>
        <v>2024</v>
      </c>
    </row>
    <row r="1097" spans="1:20" x14ac:dyDescent="0.2">
      <c r="A1097" t="s">
        <v>1343</v>
      </c>
      <c r="B1097" t="s">
        <v>71</v>
      </c>
      <c r="C1097" t="s">
        <v>38</v>
      </c>
      <c r="D1097" t="s">
        <v>362</v>
      </c>
      <c r="E1097">
        <v>41</v>
      </c>
      <c r="F1097">
        <v>1</v>
      </c>
      <c r="G1097">
        <v>41</v>
      </c>
      <c r="H1097" t="s">
        <v>29</v>
      </c>
      <c r="I1097" t="s">
        <v>46</v>
      </c>
      <c r="J1097" s="1">
        <v>45358</v>
      </c>
      <c r="K1097" t="b">
        <v>0</v>
      </c>
      <c r="L1097" t="s">
        <v>42</v>
      </c>
      <c r="M1097">
        <v>3</v>
      </c>
      <c r="N1097">
        <f>G1097/SUMIF(B:B,B1097,G:G)*100</f>
        <v>6.4958212856973105E-2</v>
      </c>
      <c r="Q1097">
        <f>VLOOKUP(C1097, Categories_Pivot_Table!A:B, 2, FALSE)</f>
        <v>23.088790931989923</v>
      </c>
      <c r="T1097">
        <f t="shared" si="18"/>
        <v>2024</v>
      </c>
    </row>
    <row r="1098" spans="1:20" x14ac:dyDescent="0.2">
      <c r="A1098" t="s">
        <v>1344</v>
      </c>
      <c r="B1098" t="s">
        <v>47</v>
      </c>
      <c r="C1098" t="s">
        <v>38</v>
      </c>
      <c r="D1098" t="s">
        <v>489</v>
      </c>
      <c r="E1098">
        <v>29</v>
      </c>
      <c r="F1098">
        <v>6</v>
      </c>
      <c r="G1098">
        <v>174</v>
      </c>
      <c r="H1098" t="s">
        <v>17</v>
      </c>
      <c r="I1098" t="s">
        <v>18</v>
      </c>
      <c r="J1098" s="1">
        <v>45517</v>
      </c>
      <c r="K1098" t="b">
        <v>0</v>
      </c>
      <c r="L1098" t="s">
        <v>49</v>
      </c>
      <c r="M1098">
        <v>8</v>
      </c>
      <c r="N1098">
        <f>G1098/SUMIF(B:B,B1098,G:G)*100</f>
        <v>0.27648451527815299</v>
      </c>
      <c r="Q1098">
        <f>VLOOKUP(C1098, Categories_Pivot_Table!A:B, 2, FALSE)</f>
        <v>23.088790931989923</v>
      </c>
      <c r="T1098">
        <f t="shared" si="18"/>
        <v>2024</v>
      </c>
    </row>
    <row r="1099" spans="1:20" x14ac:dyDescent="0.2">
      <c r="A1099" t="s">
        <v>1345</v>
      </c>
      <c r="B1099" t="s">
        <v>76</v>
      </c>
      <c r="C1099" t="s">
        <v>38</v>
      </c>
      <c r="D1099" t="s">
        <v>45</v>
      </c>
      <c r="E1099">
        <v>5</v>
      </c>
      <c r="F1099">
        <v>2</v>
      </c>
      <c r="G1099">
        <v>10</v>
      </c>
      <c r="H1099" t="s">
        <v>17</v>
      </c>
      <c r="I1099" t="s">
        <v>18</v>
      </c>
      <c r="J1099" s="1">
        <v>45073</v>
      </c>
      <c r="K1099" t="b">
        <v>0</v>
      </c>
      <c r="L1099" t="s">
        <v>35</v>
      </c>
      <c r="M1099">
        <v>5</v>
      </c>
      <c r="N1099">
        <f>G1099/SUMIF(B:B,B1099,G:G)*100</f>
        <v>1.7026638175425452E-2</v>
      </c>
      <c r="Q1099">
        <f>VLOOKUP(C1099, Categories_Pivot_Table!A:B, 2, FALSE)</f>
        <v>23.088790931989923</v>
      </c>
      <c r="T1099">
        <f t="shared" si="18"/>
        <v>2023</v>
      </c>
    </row>
    <row r="1100" spans="1:20" x14ac:dyDescent="0.2">
      <c r="A1100" t="s">
        <v>1346</v>
      </c>
      <c r="B1100" t="s">
        <v>51</v>
      </c>
      <c r="C1100" t="s">
        <v>15</v>
      </c>
      <c r="D1100" t="s">
        <v>98</v>
      </c>
      <c r="E1100">
        <v>36.5</v>
      </c>
      <c r="F1100">
        <v>8</v>
      </c>
      <c r="G1100">
        <v>292</v>
      </c>
      <c r="H1100" t="s">
        <v>56</v>
      </c>
      <c r="I1100" t="s">
        <v>18</v>
      </c>
      <c r="J1100" s="1">
        <v>45152</v>
      </c>
      <c r="K1100" t="b">
        <v>0</v>
      </c>
      <c r="L1100" t="s">
        <v>19</v>
      </c>
      <c r="M1100">
        <v>8</v>
      </c>
      <c r="N1100">
        <f>G1100/SUMIF(B:B,B1100,G:G)*100</f>
        <v>0.4526640519633528</v>
      </c>
      <c r="Q1100">
        <f>VLOOKUP(C1100, Categories_Pivot_Table!A:B, 2, FALSE)</f>
        <v>23.063808900523561</v>
      </c>
      <c r="T1100">
        <f t="shared" si="18"/>
        <v>2023</v>
      </c>
    </row>
    <row r="1101" spans="1:20" x14ac:dyDescent="0.2">
      <c r="A1101" t="s">
        <v>1347</v>
      </c>
      <c r="B1101" t="s">
        <v>71</v>
      </c>
      <c r="C1101" t="s">
        <v>48</v>
      </c>
      <c r="D1101" t="s">
        <v>149</v>
      </c>
      <c r="E1101">
        <v>38</v>
      </c>
      <c r="F1101">
        <v>1</v>
      </c>
      <c r="G1101">
        <v>38</v>
      </c>
      <c r="H1101" t="s">
        <v>17</v>
      </c>
      <c r="I1101" t="s">
        <v>46</v>
      </c>
      <c r="J1101" s="1">
        <v>45637</v>
      </c>
      <c r="K1101" t="b">
        <v>0</v>
      </c>
      <c r="L1101" t="s">
        <v>30</v>
      </c>
      <c r="M1101">
        <v>12</v>
      </c>
      <c r="N1101">
        <f>G1101/SUMIF(B:B,B1101,G:G)*100</f>
        <v>6.020517289182873E-2</v>
      </c>
      <c r="Q1101">
        <f>VLOOKUP(C1101, Categories_Pivot_Table!A:B, 2, FALSE)</f>
        <v>23.348837209302324</v>
      </c>
      <c r="T1101">
        <f t="shared" si="18"/>
        <v>2024</v>
      </c>
    </row>
    <row r="1102" spans="1:20" x14ac:dyDescent="0.2">
      <c r="A1102" t="s">
        <v>1348</v>
      </c>
      <c r="B1102" t="s">
        <v>118</v>
      </c>
      <c r="C1102" t="s">
        <v>27</v>
      </c>
      <c r="D1102" t="s">
        <v>167</v>
      </c>
      <c r="E1102">
        <v>6.5</v>
      </c>
      <c r="F1102">
        <v>7</v>
      </c>
      <c r="G1102">
        <v>45.5</v>
      </c>
      <c r="H1102" t="s">
        <v>56</v>
      </c>
      <c r="I1102" t="s">
        <v>18</v>
      </c>
      <c r="J1102" s="1">
        <v>45062</v>
      </c>
      <c r="K1102" t="b">
        <v>0</v>
      </c>
      <c r="L1102" t="s">
        <v>49</v>
      </c>
      <c r="M1102">
        <v>5</v>
      </c>
      <c r="N1102">
        <f>G1102/SUMIF(B:B,B1102,G:G)*100</f>
        <v>7.4839219040413171E-2</v>
      </c>
      <c r="Q1102">
        <f>VLOOKUP(C1102, Categories_Pivot_Table!A:B, 2, FALSE)</f>
        <v>25.013711734693878</v>
      </c>
      <c r="T1102">
        <f t="shared" si="18"/>
        <v>2023</v>
      </c>
    </row>
    <row r="1103" spans="1:20" x14ac:dyDescent="0.2">
      <c r="A1103" t="s">
        <v>1349</v>
      </c>
      <c r="B1103" t="s">
        <v>21</v>
      </c>
      <c r="C1103" t="s">
        <v>22</v>
      </c>
      <c r="D1103" t="s">
        <v>157</v>
      </c>
      <c r="E1103">
        <v>12.5</v>
      </c>
      <c r="F1103">
        <v>2</v>
      </c>
      <c r="G1103">
        <v>25</v>
      </c>
      <c r="H1103" t="s">
        <v>29</v>
      </c>
      <c r="I1103" t="s">
        <v>18</v>
      </c>
      <c r="J1103" s="1">
        <v>45572</v>
      </c>
      <c r="K1103" t="b">
        <v>0</v>
      </c>
      <c r="L1103" t="s">
        <v>19</v>
      </c>
      <c r="M1103">
        <v>10</v>
      </c>
      <c r="N1103">
        <f>G1103/SUMIF(B:B,B1103,G:G)*100</f>
        <v>4.0497306929089212E-2</v>
      </c>
      <c r="Q1103">
        <f>VLOOKUP(C1103, Categories_Pivot_Table!A:B, 2, FALSE)</f>
        <v>21.505681818181817</v>
      </c>
      <c r="T1103">
        <f t="shared" si="18"/>
        <v>2024</v>
      </c>
    </row>
    <row r="1104" spans="1:20" x14ac:dyDescent="0.2">
      <c r="A1104" t="s">
        <v>1350</v>
      </c>
      <c r="B1104" t="s">
        <v>87</v>
      </c>
      <c r="C1104" t="s">
        <v>48</v>
      </c>
      <c r="D1104" t="s">
        <v>446</v>
      </c>
      <c r="E1104">
        <v>26</v>
      </c>
      <c r="F1104">
        <v>10</v>
      </c>
      <c r="G1104">
        <v>260</v>
      </c>
      <c r="H1104" t="s">
        <v>17</v>
      </c>
      <c r="I1104" t="s">
        <v>46</v>
      </c>
      <c r="J1104" s="1">
        <v>45160</v>
      </c>
      <c r="K1104" t="b">
        <v>0</v>
      </c>
      <c r="L1104" t="s">
        <v>49</v>
      </c>
      <c r="M1104">
        <v>8</v>
      </c>
      <c r="N1104">
        <f>G1104/SUMIF(B:B,B1104,G:G)*100</f>
        <v>0.3997724372280394</v>
      </c>
      <c r="Q1104">
        <f>VLOOKUP(C1104, Categories_Pivot_Table!A:B, 2, FALSE)</f>
        <v>23.348837209302324</v>
      </c>
      <c r="T1104">
        <f t="shared" si="18"/>
        <v>2023</v>
      </c>
    </row>
    <row r="1105" spans="1:20" x14ac:dyDescent="0.2">
      <c r="A1105" t="s">
        <v>1351</v>
      </c>
      <c r="B1105" t="s">
        <v>106</v>
      </c>
      <c r="C1105" t="s">
        <v>33</v>
      </c>
      <c r="D1105" t="s">
        <v>398</v>
      </c>
      <c r="E1105">
        <v>21.5</v>
      </c>
      <c r="F1105">
        <v>7</v>
      </c>
      <c r="G1105">
        <v>150.5</v>
      </c>
      <c r="H1105" t="s">
        <v>56</v>
      </c>
      <c r="I1105" t="s">
        <v>18</v>
      </c>
      <c r="J1105" s="1">
        <v>45446</v>
      </c>
      <c r="K1105" t="b">
        <v>0</v>
      </c>
      <c r="L1105" t="s">
        <v>19</v>
      </c>
      <c r="M1105">
        <v>6</v>
      </c>
      <c r="N1105">
        <f>G1105/SUMIF(B:B,B1105,G:G)*100</f>
        <v>0.24527379400260757</v>
      </c>
      <c r="Q1105">
        <f>VLOOKUP(C1105, Categories_Pivot_Table!A:B, 2, FALSE)</f>
        <v>23.300574345883856</v>
      </c>
      <c r="T1105">
        <f t="shared" si="18"/>
        <v>2024</v>
      </c>
    </row>
    <row r="1106" spans="1:20" x14ac:dyDescent="0.2">
      <c r="A1106" t="s">
        <v>1352</v>
      </c>
      <c r="B1106" t="s">
        <v>44</v>
      </c>
      <c r="C1106" t="s">
        <v>48</v>
      </c>
      <c r="D1106" t="s">
        <v>203</v>
      </c>
      <c r="E1106">
        <v>39.5</v>
      </c>
      <c r="F1106">
        <v>7</v>
      </c>
      <c r="G1106">
        <v>276.5</v>
      </c>
      <c r="H1106" t="s">
        <v>56</v>
      </c>
      <c r="I1106" t="s">
        <v>18</v>
      </c>
      <c r="J1106" s="1">
        <v>45579</v>
      </c>
      <c r="K1106" t="b">
        <v>0</v>
      </c>
      <c r="L1106" t="s">
        <v>19</v>
      </c>
      <c r="M1106">
        <v>10</v>
      </c>
      <c r="N1106">
        <f>G1106/SUMIF(B:B,B1106,G:G)*100</f>
        <v>0.4555602237435023</v>
      </c>
      <c r="Q1106">
        <f>VLOOKUP(C1106, Categories_Pivot_Table!A:B, 2, FALSE)</f>
        <v>23.348837209302324</v>
      </c>
      <c r="T1106">
        <f t="shared" si="18"/>
        <v>2024</v>
      </c>
    </row>
    <row r="1107" spans="1:20" x14ac:dyDescent="0.2">
      <c r="A1107" t="s">
        <v>1353</v>
      </c>
      <c r="B1107" t="s">
        <v>76</v>
      </c>
      <c r="C1107" t="s">
        <v>48</v>
      </c>
      <c r="D1107" t="s">
        <v>237</v>
      </c>
      <c r="E1107">
        <v>11</v>
      </c>
      <c r="F1107">
        <v>8</v>
      </c>
      <c r="G1107">
        <v>88</v>
      </c>
      <c r="H1107" t="s">
        <v>29</v>
      </c>
      <c r="I1107" t="s">
        <v>46</v>
      </c>
      <c r="J1107" s="1">
        <v>44574</v>
      </c>
      <c r="K1107" t="b">
        <v>0</v>
      </c>
      <c r="L1107" t="s">
        <v>42</v>
      </c>
      <c r="M1107">
        <v>1</v>
      </c>
      <c r="N1107">
        <f>G1107/SUMIF(B:B,B1107,G:G)*100</f>
        <v>0.14983441594374397</v>
      </c>
      <c r="Q1107">
        <f>VLOOKUP(C1107, Categories_Pivot_Table!A:B, 2, FALSE)</f>
        <v>23.348837209302324</v>
      </c>
      <c r="T1107">
        <f t="shared" si="18"/>
        <v>2022</v>
      </c>
    </row>
    <row r="1108" spans="1:20" x14ac:dyDescent="0.2">
      <c r="A1108" t="s">
        <v>1354</v>
      </c>
      <c r="B1108" t="s">
        <v>63</v>
      </c>
      <c r="C1108" t="s">
        <v>38</v>
      </c>
      <c r="D1108" t="s">
        <v>131</v>
      </c>
      <c r="E1108">
        <v>8</v>
      </c>
      <c r="F1108">
        <v>9</v>
      </c>
      <c r="G1108">
        <v>72</v>
      </c>
      <c r="H1108" t="s">
        <v>29</v>
      </c>
      <c r="I1108" t="s">
        <v>18</v>
      </c>
      <c r="J1108" s="1">
        <v>45406</v>
      </c>
      <c r="K1108" t="b">
        <v>1</v>
      </c>
      <c r="L1108" t="s">
        <v>30</v>
      </c>
      <c r="M1108">
        <v>4</v>
      </c>
      <c r="N1108">
        <f>G1108/SUMIF(B:B,B1108,G:G)*100</f>
        <v>0.11895321173671689</v>
      </c>
      <c r="Q1108">
        <f>VLOOKUP(C1108, Categories_Pivot_Table!A:B, 2, FALSE)</f>
        <v>23.088790931989923</v>
      </c>
      <c r="T1108">
        <f t="shared" si="18"/>
        <v>2024</v>
      </c>
    </row>
    <row r="1109" spans="1:20" x14ac:dyDescent="0.2">
      <c r="A1109" t="s">
        <v>1355</v>
      </c>
      <c r="B1109" t="s">
        <v>71</v>
      </c>
      <c r="C1109" t="s">
        <v>27</v>
      </c>
      <c r="D1109" t="s">
        <v>55</v>
      </c>
      <c r="E1109">
        <v>36.5</v>
      </c>
      <c r="F1109">
        <v>3</v>
      </c>
      <c r="G1109">
        <v>109.5</v>
      </c>
      <c r="H1109" t="s">
        <v>17</v>
      </c>
      <c r="I1109" t="s">
        <v>46</v>
      </c>
      <c r="J1109" s="1">
        <v>45092</v>
      </c>
      <c r="K1109" t="b">
        <v>1</v>
      </c>
      <c r="L1109" t="s">
        <v>42</v>
      </c>
      <c r="M1109">
        <v>6</v>
      </c>
      <c r="N1109">
        <f>G1109/SUMIF(B:B,B1109,G:G)*100</f>
        <v>0.17348595872776965</v>
      </c>
      <c r="Q1109">
        <f>VLOOKUP(C1109, Categories_Pivot_Table!A:B, 2, FALSE)</f>
        <v>25.013711734693878</v>
      </c>
      <c r="T1109">
        <f t="shared" si="18"/>
        <v>2023</v>
      </c>
    </row>
    <row r="1110" spans="1:20" x14ac:dyDescent="0.2">
      <c r="A1110" t="s">
        <v>1356</v>
      </c>
      <c r="B1110" t="s">
        <v>21</v>
      </c>
      <c r="C1110" t="s">
        <v>38</v>
      </c>
      <c r="D1110" t="s">
        <v>61</v>
      </c>
      <c r="E1110">
        <v>6.5</v>
      </c>
      <c r="F1110">
        <v>5</v>
      </c>
      <c r="G1110">
        <v>32.5</v>
      </c>
      <c r="H1110" t="s">
        <v>29</v>
      </c>
      <c r="I1110" t="s">
        <v>46</v>
      </c>
      <c r="J1110" s="1">
        <v>44842</v>
      </c>
      <c r="K1110" t="b">
        <v>1</v>
      </c>
      <c r="L1110" t="s">
        <v>35</v>
      </c>
      <c r="M1110">
        <v>10</v>
      </c>
      <c r="N1110">
        <f>G1110/SUMIF(B:B,B1110,G:G)*100</f>
        <v>5.2646499007815976E-2</v>
      </c>
      <c r="Q1110">
        <f>VLOOKUP(C1110, Categories_Pivot_Table!A:B, 2, FALSE)</f>
        <v>23.088790931989923</v>
      </c>
      <c r="T1110">
        <f t="shared" si="18"/>
        <v>2022</v>
      </c>
    </row>
    <row r="1111" spans="1:20" x14ac:dyDescent="0.2">
      <c r="A1111" t="s">
        <v>1357</v>
      </c>
      <c r="B1111" t="s">
        <v>51</v>
      </c>
      <c r="C1111" t="s">
        <v>22</v>
      </c>
      <c r="D1111" t="s">
        <v>527</v>
      </c>
      <c r="E1111">
        <v>23</v>
      </c>
      <c r="F1111">
        <v>8</v>
      </c>
      <c r="G1111">
        <v>184</v>
      </c>
      <c r="H1111" t="s">
        <v>29</v>
      </c>
      <c r="I1111" t="s">
        <v>18</v>
      </c>
      <c r="J1111" s="1">
        <v>45122</v>
      </c>
      <c r="K1111" t="b">
        <v>1</v>
      </c>
      <c r="L1111" t="s">
        <v>35</v>
      </c>
      <c r="M1111">
        <v>7</v>
      </c>
      <c r="N1111">
        <f>G1111/SUMIF(B:B,B1111,G:G)*100</f>
        <v>0.28524036151115384</v>
      </c>
      <c r="Q1111">
        <f>VLOOKUP(C1111, Categories_Pivot_Table!A:B, 2, FALSE)</f>
        <v>21.505681818181817</v>
      </c>
      <c r="T1111">
        <f t="shared" si="18"/>
        <v>2023</v>
      </c>
    </row>
    <row r="1112" spans="1:20" x14ac:dyDescent="0.2">
      <c r="A1112" t="s">
        <v>1358</v>
      </c>
      <c r="B1112" t="s">
        <v>37</v>
      </c>
      <c r="C1112" t="s">
        <v>22</v>
      </c>
      <c r="D1112" t="s">
        <v>527</v>
      </c>
      <c r="E1112">
        <v>23</v>
      </c>
      <c r="F1112">
        <v>1</v>
      </c>
      <c r="G1112">
        <v>23</v>
      </c>
      <c r="H1112" t="s">
        <v>17</v>
      </c>
      <c r="I1112" t="s">
        <v>18</v>
      </c>
      <c r="J1112" s="1">
        <v>44960</v>
      </c>
      <c r="K1112" t="b">
        <v>1</v>
      </c>
      <c r="L1112" t="s">
        <v>65</v>
      </c>
      <c r="M1112">
        <v>2</v>
      </c>
      <c r="N1112">
        <f>G1112/SUMIF(B:B,B1112,G:G)*100</f>
        <v>3.4341428454113129E-2</v>
      </c>
      <c r="Q1112">
        <f>VLOOKUP(C1112, Categories_Pivot_Table!A:B, 2, FALSE)</f>
        <v>21.505681818181817</v>
      </c>
      <c r="T1112">
        <f t="shared" si="18"/>
        <v>2023</v>
      </c>
    </row>
    <row r="1113" spans="1:20" x14ac:dyDescent="0.2">
      <c r="A1113" t="s">
        <v>1359</v>
      </c>
      <c r="B1113" t="s">
        <v>87</v>
      </c>
      <c r="C1113" t="s">
        <v>48</v>
      </c>
      <c r="D1113" t="s">
        <v>149</v>
      </c>
      <c r="E1113">
        <v>38</v>
      </c>
      <c r="F1113">
        <v>10</v>
      </c>
      <c r="G1113">
        <v>380</v>
      </c>
      <c r="H1113" t="s">
        <v>29</v>
      </c>
      <c r="I1113" t="s">
        <v>18</v>
      </c>
      <c r="J1113" s="1">
        <v>44892</v>
      </c>
      <c r="K1113" t="b">
        <v>1</v>
      </c>
      <c r="L1113" t="s">
        <v>24</v>
      </c>
      <c r="M1113">
        <v>11</v>
      </c>
      <c r="N1113">
        <f>G1113/SUMIF(B:B,B1113,G:G)*100</f>
        <v>0.58428279287175</v>
      </c>
      <c r="Q1113">
        <f>VLOOKUP(C1113, Categories_Pivot_Table!A:B, 2, FALSE)</f>
        <v>23.348837209302324</v>
      </c>
      <c r="T1113">
        <f t="shared" si="18"/>
        <v>2022</v>
      </c>
    </row>
    <row r="1114" spans="1:20" x14ac:dyDescent="0.2">
      <c r="A1114" t="s">
        <v>1360</v>
      </c>
      <c r="B1114" t="s">
        <v>90</v>
      </c>
      <c r="C1114" t="s">
        <v>48</v>
      </c>
      <c r="D1114" t="s">
        <v>302</v>
      </c>
      <c r="E1114">
        <v>15.5</v>
      </c>
      <c r="F1114">
        <v>8</v>
      </c>
      <c r="G1114">
        <v>124</v>
      </c>
      <c r="H1114" t="s">
        <v>56</v>
      </c>
      <c r="I1114" t="s">
        <v>18</v>
      </c>
      <c r="J1114" s="1">
        <v>44645</v>
      </c>
      <c r="K1114" t="b">
        <v>0</v>
      </c>
      <c r="L1114" t="s">
        <v>65</v>
      </c>
      <c r="M1114">
        <v>3</v>
      </c>
      <c r="N1114">
        <f>G1114/SUMIF(B:B,B1114,G:G)*100</f>
        <v>0.20966487437015993</v>
      </c>
      <c r="Q1114">
        <f>VLOOKUP(C1114, Categories_Pivot_Table!A:B, 2, FALSE)</f>
        <v>23.348837209302324</v>
      </c>
      <c r="T1114">
        <f t="shared" si="18"/>
        <v>2022</v>
      </c>
    </row>
    <row r="1115" spans="1:20" x14ac:dyDescent="0.2">
      <c r="A1115" t="s">
        <v>1361</v>
      </c>
      <c r="B1115" t="s">
        <v>104</v>
      </c>
      <c r="C1115" t="s">
        <v>27</v>
      </c>
      <c r="D1115" t="s">
        <v>58</v>
      </c>
      <c r="E1115">
        <v>8</v>
      </c>
      <c r="F1115">
        <v>4</v>
      </c>
      <c r="G1115">
        <v>32</v>
      </c>
      <c r="H1115" t="s">
        <v>17</v>
      </c>
      <c r="I1115" t="s">
        <v>18</v>
      </c>
      <c r="J1115" s="1">
        <v>45092</v>
      </c>
      <c r="K1115" t="b">
        <v>1</v>
      </c>
      <c r="L1115" t="s">
        <v>42</v>
      </c>
      <c r="M1115">
        <v>6</v>
      </c>
      <c r="N1115">
        <f>G1115/SUMIF(B:B,B1115,G:G)*100</f>
        <v>5.2004615409617608E-2</v>
      </c>
      <c r="Q1115">
        <f>VLOOKUP(C1115, Categories_Pivot_Table!A:B, 2, FALSE)</f>
        <v>25.013711734693878</v>
      </c>
      <c r="T1115">
        <f t="shared" si="18"/>
        <v>2023</v>
      </c>
    </row>
    <row r="1116" spans="1:20" x14ac:dyDescent="0.2">
      <c r="A1116" t="s">
        <v>1362</v>
      </c>
      <c r="B1116" t="s">
        <v>26</v>
      </c>
      <c r="C1116" t="s">
        <v>27</v>
      </c>
      <c r="D1116" t="s">
        <v>28</v>
      </c>
      <c r="E1116">
        <v>21.5</v>
      </c>
      <c r="F1116">
        <v>9</v>
      </c>
      <c r="G1116">
        <v>193.5</v>
      </c>
      <c r="H1116" t="s">
        <v>29</v>
      </c>
      <c r="I1116" t="s">
        <v>46</v>
      </c>
      <c r="J1116" s="1">
        <v>45025</v>
      </c>
      <c r="K1116" t="b">
        <v>1</v>
      </c>
      <c r="L1116" t="s">
        <v>24</v>
      </c>
      <c r="M1116">
        <v>4</v>
      </c>
      <c r="N1116">
        <f>G1116/SUMIF(B:B,B1116,G:G)*100</f>
        <v>0.31186287703577154</v>
      </c>
      <c r="Q1116">
        <f>VLOOKUP(C1116, Categories_Pivot_Table!A:B, 2, FALSE)</f>
        <v>25.013711734693878</v>
      </c>
      <c r="T1116">
        <f t="shared" si="18"/>
        <v>2023</v>
      </c>
    </row>
    <row r="1117" spans="1:20" x14ac:dyDescent="0.2">
      <c r="A1117" t="s">
        <v>1363</v>
      </c>
      <c r="B1117" t="s">
        <v>73</v>
      </c>
      <c r="C1117" t="s">
        <v>135</v>
      </c>
      <c r="D1117" t="s">
        <v>290</v>
      </c>
      <c r="E1117">
        <v>23</v>
      </c>
      <c r="F1117">
        <v>2</v>
      </c>
      <c r="G1117">
        <v>46</v>
      </c>
      <c r="H1117" t="s">
        <v>56</v>
      </c>
      <c r="I1117" t="s">
        <v>46</v>
      </c>
      <c r="J1117" s="1">
        <v>44644</v>
      </c>
      <c r="K1117" t="b">
        <v>0</v>
      </c>
      <c r="L1117" t="s">
        <v>42</v>
      </c>
      <c r="M1117">
        <v>3</v>
      </c>
      <c r="N1117">
        <f>G1117/SUMIF(B:B,B1117,G:G)*100</f>
        <v>7.9468596947369338E-2</v>
      </c>
      <c r="Q1117">
        <f>VLOOKUP(C1117, Categories_Pivot_Table!A:B, 2, FALSE)</f>
        <v>23.146341463414632</v>
      </c>
      <c r="T1117">
        <f t="shared" si="18"/>
        <v>2022</v>
      </c>
    </row>
    <row r="1118" spans="1:20" x14ac:dyDescent="0.2">
      <c r="A1118" t="s">
        <v>1364</v>
      </c>
      <c r="B1118" t="s">
        <v>47</v>
      </c>
      <c r="C1118" t="s">
        <v>33</v>
      </c>
      <c r="D1118" t="s">
        <v>1365</v>
      </c>
      <c r="E1118">
        <v>11</v>
      </c>
      <c r="F1118">
        <v>5</v>
      </c>
      <c r="G1118">
        <v>55</v>
      </c>
      <c r="H1118" t="s">
        <v>29</v>
      </c>
      <c r="I1118" t="s">
        <v>18</v>
      </c>
      <c r="J1118" s="1">
        <v>45098</v>
      </c>
      <c r="K1118" t="b">
        <v>0</v>
      </c>
      <c r="L1118" t="s">
        <v>30</v>
      </c>
      <c r="M1118">
        <v>6</v>
      </c>
      <c r="N1118">
        <f>G1118/SUMIF(B:B,B1118,G:G)*100</f>
        <v>8.7394530691370195E-2</v>
      </c>
      <c r="Q1118">
        <f>VLOOKUP(C1118, Categories_Pivot_Table!A:B, 2, FALSE)</f>
        <v>23.300574345883856</v>
      </c>
      <c r="T1118">
        <f t="shared" si="18"/>
        <v>2023</v>
      </c>
    </row>
    <row r="1119" spans="1:20" x14ac:dyDescent="0.2">
      <c r="A1119" t="s">
        <v>1366</v>
      </c>
      <c r="B1119" t="s">
        <v>47</v>
      </c>
      <c r="C1119" t="s">
        <v>48</v>
      </c>
      <c r="D1119" t="s">
        <v>203</v>
      </c>
      <c r="E1119">
        <v>39.5</v>
      </c>
      <c r="F1119">
        <v>9</v>
      </c>
      <c r="G1119">
        <v>355.5</v>
      </c>
      <c r="H1119" t="s">
        <v>29</v>
      </c>
      <c r="I1119" t="s">
        <v>46</v>
      </c>
      <c r="J1119" s="1">
        <v>44987</v>
      </c>
      <c r="K1119" t="b">
        <v>0</v>
      </c>
      <c r="L1119" t="s">
        <v>42</v>
      </c>
      <c r="M1119">
        <v>3</v>
      </c>
      <c r="N1119">
        <f>G1119/SUMIF(B:B,B1119,G:G)*100</f>
        <v>0.56488646655967456</v>
      </c>
      <c r="Q1119">
        <f>VLOOKUP(C1119, Categories_Pivot_Table!A:B, 2, FALSE)</f>
        <v>23.348837209302324</v>
      </c>
      <c r="T1119">
        <f t="shared" si="18"/>
        <v>2023</v>
      </c>
    </row>
    <row r="1120" spans="1:20" x14ac:dyDescent="0.2">
      <c r="A1120" t="s">
        <v>1367</v>
      </c>
      <c r="B1120" t="s">
        <v>113</v>
      </c>
      <c r="C1120" t="s">
        <v>27</v>
      </c>
      <c r="D1120" t="s">
        <v>140</v>
      </c>
      <c r="E1120">
        <v>27.5</v>
      </c>
      <c r="F1120">
        <v>9</v>
      </c>
      <c r="G1120">
        <v>247.5</v>
      </c>
      <c r="H1120" t="s">
        <v>29</v>
      </c>
      <c r="I1120" t="s">
        <v>46</v>
      </c>
      <c r="J1120" s="1">
        <v>44959</v>
      </c>
      <c r="K1120" t="b">
        <v>0</v>
      </c>
      <c r="L1120" t="s">
        <v>42</v>
      </c>
      <c r="M1120">
        <v>2</v>
      </c>
      <c r="N1120">
        <f>G1120/SUMIF(B:B,B1120,G:G)*100</f>
        <v>0.40752144633066045</v>
      </c>
      <c r="Q1120">
        <f>VLOOKUP(C1120, Categories_Pivot_Table!A:B, 2, FALSE)</f>
        <v>25.013711734693878</v>
      </c>
      <c r="T1120">
        <f t="shared" si="18"/>
        <v>2023</v>
      </c>
    </row>
    <row r="1121" spans="1:20" x14ac:dyDescent="0.2">
      <c r="A1121" t="s">
        <v>1368</v>
      </c>
      <c r="B1121" t="s">
        <v>121</v>
      </c>
      <c r="C1121" t="s">
        <v>15</v>
      </c>
      <c r="D1121" t="s">
        <v>1369</v>
      </c>
      <c r="E1121">
        <v>8</v>
      </c>
      <c r="F1121">
        <v>8</v>
      </c>
      <c r="G1121">
        <v>64</v>
      </c>
      <c r="H1121" t="s">
        <v>56</v>
      </c>
      <c r="I1121" t="s">
        <v>18</v>
      </c>
      <c r="J1121" s="1">
        <v>44786</v>
      </c>
      <c r="K1121" t="b">
        <v>0</v>
      </c>
      <c r="L1121" t="s">
        <v>35</v>
      </c>
      <c r="M1121">
        <v>8</v>
      </c>
      <c r="N1121">
        <f>G1121/SUMIF(B:B,B1121,G:G)*100</f>
        <v>9.7604868042793627E-2</v>
      </c>
      <c r="Q1121">
        <f>VLOOKUP(C1121, Categories_Pivot_Table!A:B, 2, FALSE)</f>
        <v>23.063808900523561</v>
      </c>
      <c r="T1121">
        <f t="shared" si="18"/>
        <v>2022</v>
      </c>
    </row>
    <row r="1122" spans="1:20" x14ac:dyDescent="0.2">
      <c r="A1122" t="s">
        <v>1370</v>
      </c>
      <c r="B1122" t="s">
        <v>47</v>
      </c>
      <c r="C1122" t="s">
        <v>135</v>
      </c>
      <c r="D1122" t="s">
        <v>188</v>
      </c>
      <c r="E1122">
        <v>33.5</v>
      </c>
      <c r="F1122">
        <v>6</v>
      </c>
      <c r="G1122">
        <v>201</v>
      </c>
      <c r="H1122" t="s">
        <v>17</v>
      </c>
      <c r="I1122" t="s">
        <v>46</v>
      </c>
      <c r="J1122" s="1">
        <v>44967</v>
      </c>
      <c r="K1122" t="b">
        <v>0</v>
      </c>
      <c r="L1122" t="s">
        <v>65</v>
      </c>
      <c r="M1122">
        <v>2</v>
      </c>
      <c r="N1122">
        <f>G1122/SUMIF(B:B,B1122,G:G)*100</f>
        <v>0.31938728489028012</v>
      </c>
      <c r="Q1122">
        <f>VLOOKUP(C1122, Categories_Pivot_Table!A:B, 2, FALSE)</f>
        <v>23.146341463414632</v>
      </c>
      <c r="T1122">
        <f t="shared" si="18"/>
        <v>2023</v>
      </c>
    </row>
    <row r="1123" spans="1:20" x14ac:dyDescent="0.2">
      <c r="A1123" t="s">
        <v>1371</v>
      </c>
      <c r="B1123" t="s">
        <v>87</v>
      </c>
      <c r="C1123" t="s">
        <v>15</v>
      </c>
      <c r="D1123" t="s">
        <v>226</v>
      </c>
      <c r="E1123">
        <v>27.5</v>
      </c>
      <c r="F1123">
        <v>7</v>
      </c>
      <c r="G1123">
        <v>192.5</v>
      </c>
      <c r="H1123" t="s">
        <v>56</v>
      </c>
      <c r="I1123" t="s">
        <v>18</v>
      </c>
      <c r="J1123" s="1">
        <v>44681</v>
      </c>
      <c r="K1123" t="b">
        <v>1</v>
      </c>
      <c r="L1123" t="s">
        <v>35</v>
      </c>
      <c r="M1123">
        <v>4</v>
      </c>
      <c r="N1123">
        <f>G1123/SUMIF(B:B,B1123,G:G)*100</f>
        <v>0.29598536217845223</v>
      </c>
      <c r="Q1123">
        <f>VLOOKUP(C1123, Categories_Pivot_Table!A:B, 2, FALSE)</f>
        <v>23.063808900523561</v>
      </c>
      <c r="T1123">
        <f t="shared" si="18"/>
        <v>2022</v>
      </c>
    </row>
    <row r="1124" spans="1:20" x14ac:dyDescent="0.2">
      <c r="A1124" t="s">
        <v>1372</v>
      </c>
      <c r="B1124" t="s">
        <v>51</v>
      </c>
      <c r="C1124" t="s">
        <v>33</v>
      </c>
      <c r="D1124" t="s">
        <v>209</v>
      </c>
      <c r="E1124">
        <v>24.5</v>
      </c>
      <c r="F1124">
        <v>5</v>
      </c>
      <c r="G1124">
        <v>122.5</v>
      </c>
      <c r="H1124" t="s">
        <v>17</v>
      </c>
      <c r="I1124" t="s">
        <v>18</v>
      </c>
      <c r="J1124" s="1">
        <v>44577</v>
      </c>
      <c r="K1124" t="b">
        <v>1</v>
      </c>
      <c r="L1124" t="s">
        <v>24</v>
      </c>
      <c r="M1124">
        <v>1</v>
      </c>
      <c r="N1124">
        <f>G1124/SUMIF(B:B,B1124,G:G)*100</f>
        <v>0.18990187111476275</v>
      </c>
      <c r="Q1124">
        <f>VLOOKUP(C1124, Categories_Pivot_Table!A:B, 2, FALSE)</f>
        <v>23.300574345883856</v>
      </c>
      <c r="T1124">
        <f t="shared" si="18"/>
        <v>2022</v>
      </c>
    </row>
    <row r="1125" spans="1:20" x14ac:dyDescent="0.2">
      <c r="A1125" t="s">
        <v>1373</v>
      </c>
      <c r="B1125" t="s">
        <v>14</v>
      </c>
      <c r="C1125" t="s">
        <v>74</v>
      </c>
      <c r="D1125" t="s">
        <v>82</v>
      </c>
      <c r="E1125">
        <v>9.5</v>
      </c>
      <c r="F1125">
        <v>7</v>
      </c>
      <c r="G1125">
        <v>66.5</v>
      </c>
      <c r="H1125" t="s">
        <v>29</v>
      </c>
      <c r="I1125" t="s">
        <v>18</v>
      </c>
      <c r="J1125" s="1">
        <v>45598</v>
      </c>
      <c r="K1125" t="b">
        <v>0</v>
      </c>
      <c r="L1125" t="s">
        <v>35</v>
      </c>
      <c r="M1125">
        <v>11</v>
      </c>
      <c r="N1125">
        <f>G1125/SUMIF(B:B,B1125,G:G)*100</f>
        <v>0.10826475208999813</v>
      </c>
      <c r="Q1125">
        <f>VLOOKUP(C1125, Categories_Pivot_Table!A:B, 2, FALSE)</f>
        <v>24.317096165933375</v>
      </c>
      <c r="T1125">
        <f t="shared" si="18"/>
        <v>2024</v>
      </c>
    </row>
    <row r="1126" spans="1:20" x14ac:dyDescent="0.2">
      <c r="A1126" t="s">
        <v>1374</v>
      </c>
      <c r="B1126" t="s">
        <v>118</v>
      </c>
      <c r="C1126" t="s">
        <v>27</v>
      </c>
      <c r="D1126" t="s">
        <v>41</v>
      </c>
      <c r="E1126">
        <v>23</v>
      </c>
      <c r="F1126">
        <v>9</v>
      </c>
      <c r="G1126">
        <v>261</v>
      </c>
      <c r="H1126" t="s">
        <v>17</v>
      </c>
      <c r="I1126" t="s">
        <v>46</v>
      </c>
      <c r="J1126" s="1">
        <v>45102</v>
      </c>
      <c r="K1126" t="b">
        <v>0</v>
      </c>
      <c r="L1126" t="s">
        <v>24</v>
      </c>
      <c r="M1126">
        <v>6</v>
      </c>
      <c r="N1126">
        <f>G1126/SUMIF(B:B,B1126,G:G)*100</f>
        <v>0.42929749823182067</v>
      </c>
      <c r="Q1126">
        <f>VLOOKUP(C1126, Categories_Pivot_Table!A:B, 2, FALSE)</f>
        <v>25.013711734693878</v>
      </c>
      <c r="T1126">
        <f t="shared" si="18"/>
        <v>2023</v>
      </c>
    </row>
    <row r="1127" spans="1:20" x14ac:dyDescent="0.2">
      <c r="A1127" t="s">
        <v>1375</v>
      </c>
      <c r="B1127" t="s">
        <v>84</v>
      </c>
      <c r="C1127" t="s">
        <v>48</v>
      </c>
      <c r="D1127" t="s">
        <v>149</v>
      </c>
      <c r="E1127">
        <v>38</v>
      </c>
      <c r="F1127">
        <v>7</v>
      </c>
      <c r="G1127">
        <v>266</v>
      </c>
      <c r="H1127" t="s">
        <v>56</v>
      </c>
      <c r="I1127" t="s">
        <v>46</v>
      </c>
      <c r="J1127" s="1">
        <v>45149</v>
      </c>
      <c r="K1127" t="b">
        <v>0</v>
      </c>
      <c r="L1127" t="s">
        <v>65</v>
      </c>
      <c r="M1127">
        <v>8</v>
      </c>
      <c r="N1127">
        <f>G1127/SUMIF(B:B,B1127,G:G)*100</f>
        <v>0.4306471850082973</v>
      </c>
      <c r="Q1127">
        <f>VLOOKUP(C1127, Categories_Pivot_Table!A:B, 2, FALSE)</f>
        <v>23.348837209302324</v>
      </c>
      <c r="T1127">
        <f t="shared" si="18"/>
        <v>2023</v>
      </c>
    </row>
    <row r="1128" spans="1:20" x14ac:dyDescent="0.2">
      <c r="A1128" t="s">
        <v>1376</v>
      </c>
      <c r="B1128" t="s">
        <v>90</v>
      </c>
      <c r="C1128" t="s">
        <v>74</v>
      </c>
      <c r="D1128" t="s">
        <v>456</v>
      </c>
      <c r="E1128">
        <v>11</v>
      </c>
      <c r="F1128">
        <v>10</v>
      </c>
      <c r="G1128">
        <v>110</v>
      </c>
      <c r="H1128" t="s">
        <v>17</v>
      </c>
      <c r="I1128" t="s">
        <v>18</v>
      </c>
      <c r="J1128" s="1">
        <v>44670</v>
      </c>
      <c r="K1128" t="b">
        <v>1</v>
      </c>
      <c r="L1128" t="s">
        <v>49</v>
      </c>
      <c r="M1128">
        <v>4</v>
      </c>
      <c r="N1128">
        <f>G1128/SUMIF(B:B,B1128,G:G)*100</f>
        <v>0.18599303371546447</v>
      </c>
      <c r="Q1128">
        <f>VLOOKUP(C1128, Categories_Pivot_Table!A:B, 2, FALSE)</f>
        <v>24.317096165933375</v>
      </c>
      <c r="T1128">
        <f t="shared" si="18"/>
        <v>2022</v>
      </c>
    </row>
    <row r="1129" spans="1:20" x14ac:dyDescent="0.2">
      <c r="A1129" t="s">
        <v>1377</v>
      </c>
      <c r="B1129" t="s">
        <v>71</v>
      </c>
      <c r="C1129" t="s">
        <v>33</v>
      </c>
      <c r="D1129" t="s">
        <v>122</v>
      </c>
      <c r="E1129">
        <v>36.5</v>
      </c>
      <c r="F1129">
        <v>3</v>
      </c>
      <c r="G1129">
        <v>109.5</v>
      </c>
      <c r="H1129" t="s">
        <v>56</v>
      </c>
      <c r="I1129" t="s">
        <v>46</v>
      </c>
      <c r="J1129" s="1">
        <v>45658</v>
      </c>
      <c r="K1129" t="b">
        <v>1</v>
      </c>
      <c r="L1129" t="s">
        <v>30</v>
      </c>
      <c r="M1129">
        <v>1</v>
      </c>
      <c r="N1129">
        <f>G1129/SUMIF(B:B,B1129,G:G)*100</f>
        <v>0.17348595872776965</v>
      </c>
      <c r="Q1129">
        <f>VLOOKUP(C1129, Categories_Pivot_Table!A:B, 2, FALSE)</f>
        <v>23.300574345883856</v>
      </c>
      <c r="T1129">
        <f t="shared" si="18"/>
        <v>2025</v>
      </c>
    </row>
    <row r="1130" spans="1:20" x14ac:dyDescent="0.2">
      <c r="A1130" t="s">
        <v>1378</v>
      </c>
      <c r="B1130" t="s">
        <v>63</v>
      </c>
      <c r="C1130" t="s">
        <v>135</v>
      </c>
      <c r="D1130" t="s">
        <v>333</v>
      </c>
      <c r="E1130">
        <v>20</v>
      </c>
      <c r="F1130">
        <v>6</v>
      </c>
      <c r="G1130">
        <v>120</v>
      </c>
      <c r="H1130" t="s">
        <v>17</v>
      </c>
      <c r="I1130" t="s">
        <v>18</v>
      </c>
      <c r="J1130" s="1">
        <v>45092</v>
      </c>
      <c r="K1130" t="b">
        <v>1</v>
      </c>
      <c r="L1130" t="s">
        <v>42</v>
      </c>
      <c r="M1130">
        <v>6</v>
      </c>
      <c r="N1130">
        <f>G1130/SUMIF(B:B,B1130,G:G)*100</f>
        <v>0.19825535289452814</v>
      </c>
      <c r="Q1130">
        <f>VLOOKUP(C1130, Categories_Pivot_Table!A:B, 2, FALSE)</f>
        <v>23.146341463414632</v>
      </c>
      <c r="T1130">
        <f t="shared" si="18"/>
        <v>2023</v>
      </c>
    </row>
    <row r="1131" spans="1:20" x14ac:dyDescent="0.2">
      <c r="A1131" t="s">
        <v>1379</v>
      </c>
      <c r="B1131" t="s">
        <v>113</v>
      </c>
      <c r="C1131" t="s">
        <v>22</v>
      </c>
      <c r="D1131" t="s">
        <v>283</v>
      </c>
      <c r="E1131">
        <v>8</v>
      </c>
      <c r="F1131">
        <v>9</v>
      </c>
      <c r="G1131">
        <v>72</v>
      </c>
      <c r="H1131" t="s">
        <v>56</v>
      </c>
      <c r="I1131" t="s">
        <v>18</v>
      </c>
      <c r="J1131" s="1">
        <v>45666</v>
      </c>
      <c r="K1131" t="b">
        <v>0</v>
      </c>
      <c r="L1131" t="s">
        <v>42</v>
      </c>
      <c r="M1131">
        <v>1</v>
      </c>
      <c r="N1131">
        <f>G1131/SUMIF(B:B,B1131,G:G)*100</f>
        <v>0.11855169347801031</v>
      </c>
      <c r="Q1131">
        <f>VLOOKUP(C1131, Categories_Pivot_Table!A:B, 2, FALSE)</f>
        <v>21.505681818181817</v>
      </c>
      <c r="T1131">
        <f t="shared" si="18"/>
        <v>2025</v>
      </c>
    </row>
    <row r="1132" spans="1:20" x14ac:dyDescent="0.2">
      <c r="A1132" t="s">
        <v>1380</v>
      </c>
      <c r="B1132" t="s">
        <v>128</v>
      </c>
      <c r="C1132" t="s">
        <v>48</v>
      </c>
      <c r="D1132" t="s">
        <v>1031</v>
      </c>
      <c r="E1132">
        <v>32</v>
      </c>
      <c r="F1132">
        <v>8</v>
      </c>
      <c r="G1132">
        <v>256</v>
      </c>
      <c r="H1132" t="s">
        <v>56</v>
      </c>
      <c r="I1132" t="s">
        <v>18</v>
      </c>
      <c r="J1132" s="1">
        <v>45561</v>
      </c>
      <c r="K1132" t="b">
        <v>1</v>
      </c>
      <c r="L1132" t="s">
        <v>42</v>
      </c>
      <c r="M1132">
        <v>9</v>
      </c>
      <c r="N1132">
        <f>G1132/SUMIF(B:B,B1132,G:G)*100</f>
        <v>0.37398469000175305</v>
      </c>
      <c r="Q1132">
        <f>VLOOKUP(C1132, Categories_Pivot_Table!A:B, 2, FALSE)</f>
        <v>23.348837209302324</v>
      </c>
      <c r="T1132">
        <f t="shared" si="18"/>
        <v>2024</v>
      </c>
    </row>
    <row r="1133" spans="1:20" x14ac:dyDescent="0.2">
      <c r="A1133" t="s">
        <v>1381</v>
      </c>
      <c r="B1133" t="s">
        <v>73</v>
      </c>
      <c r="C1133" t="s">
        <v>33</v>
      </c>
      <c r="D1133" t="s">
        <v>41</v>
      </c>
      <c r="E1133">
        <v>23</v>
      </c>
      <c r="F1133">
        <v>8</v>
      </c>
      <c r="G1133">
        <v>316</v>
      </c>
      <c r="H1133" t="s">
        <v>17</v>
      </c>
      <c r="I1133" t="s">
        <v>18</v>
      </c>
      <c r="J1133" s="1">
        <v>44774</v>
      </c>
      <c r="K1133" t="b">
        <v>0</v>
      </c>
      <c r="L1133" t="s">
        <v>19</v>
      </c>
      <c r="M1133">
        <v>8</v>
      </c>
      <c r="N1133">
        <f>G1133/SUMIF(B:B,B1133,G:G)*100</f>
        <v>0.54591470946453713</v>
      </c>
      <c r="Q1133">
        <f>VLOOKUP(C1133, Categories_Pivot_Table!A:B, 2, FALSE)</f>
        <v>23.300574345883856</v>
      </c>
      <c r="T1133">
        <f t="shared" si="18"/>
        <v>2022</v>
      </c>
    </row>
    <row r="1134" spans="1:20" x14ac:dyDescent="0.2">
      <c r="A1134" t="s">
        <v>1382</v>
      </c>
      <c r="B1134" t="s">
        <v>37</v>
      </c>
      <c r="C1134" t="s">
        <v>74</v>
      </c>
      <c r="D1134" t="s">
        <v>349</v>
      </c>
      <c r="E1134">
        <v>38</v>
      </c>
      <c r="F1134">
        <v>9</v>
      </c>
      <c r="G1134">
        <v>342</v>
      </c>
      <c r="H1134" t="s">
        <v>29</v>
      </c>
      <c r="I1134" t="s">
        <v>46</v>
      </c>
      <c r="J1134" s="1">
        <v>44638</v>
      </c>
      <c r="K1134" t="b">
        <v>0</v>
      </c>
      <c r="L1134" t="s">
        <v>65</v>
      </c>
      <c r="M1134">
        <v>3</v>
      </c>
      <c r="N1134">
        <f>G1134/SUMIF(B:B,B1134,G:G)*100</f>
        <v>0.5106421100568127</v>
      </c>
      <c r="Q1134">
        <f>VLOOKUP(C1134, Categories_Pivot_Table!A:B, 2, FALSE)</f>
        <v>24.317096165933375</v>
      </c>
      <c r="T1134">
        <f t="shared" si="18"/>
        <v>2022</v>
      </c>
    </row>
    <row r="1135" spans="1:20" x14ac:dyDescent="0.2">
      <c r="A1135" t="s">
        <v>1383</v>
      </c>
      <c r="B1135" t="s">
        <v>26</v>
      </c>
      <c r="C1135" t="s">
        <v>38</v>
      </c>
      <c r="D1135" t="s">
        <v>131</v>
      </c>
      <c r="E1135">
        <v>8</v>
      </c>
      <c r="F1135">
        <v>8</v>
      </c>
      <c r="G1135">
        <v>64</v>
      </c>
      <c r="H1135" t="s">
        <v>29</v>
      </c>
      <c r="I1135" t="s">
        <v>46</v>
      </c>
      <c r="J1135" s="1">
        <v>44933</v>
      </c>
      <c r="K1135" t="b">
        <v>0</v>
      </c>
      <c r="L1135" t="s">
        <v>35</v>
      </c>
      <c r="M1135">
        <v>1</v>
      </c>
      <c r="N1135">
        <f>G1135/SUMIF(B:B,B1135,G:G)*100</f>
        <v>0.10314844511777459</v>
      </c>
      <c r="Q1135">
        <f>VLOOKUP(C1135, Categories_Pivot_Table!A:B, 2, FALSE)</f>
        <v>23.088790931989923</v>
      </c>
      <c r="T1135">
        <f t="shared" si="18"/>
        <v>2023</v>
      </c>
    </row>
    <row r="1136" spans="1:20" x14ac:dyDescent="0.2">
      <c r="A1136" t="s">
        <v>1384</v>
      </c>
      <c r="B1136" t="s">
        <v>26</v>
      </c>
      <c r="C1136" t="s">
        <v>38</v>
      </c>
      <c r="D1136" t="s">
        <v>362</v>
      </c>
      <c r="E1136">
        <v>41</v>
      </c>
      <c r="F1136">
        <v>3</v>
      </c>
      <c r="G1136">
        <v>123</v>
      </c>
      <c r="H1136" t="s">
        <v>17</v>
      </c>
      <c r="I1136" t="s">
        <v>46</v>
      </c>
      <c r="J1136" s="1">
        <v>45188</v>
      </c>
      <c r="K1136" t="b">
        <v>1</v>
      </c>
      <c r="L1136" t="s">
        <v>49</v>
      </c>
      <c r="M1136">
        <v>9</v>
      </c>
      <c r="N1136">
        <f>G1136/SUMIF(B:B,B1136,G:G)*100</f>
        <v>0.198238417960723</v>
      </c>
      <c r="Q1136">
        <f>VLOOKUP(C1136, Categories_Pivot_Table!A:B, 2, FALSE)</f>
        <v>23.088790931989923</v>
      </c>
      <c r="T1136">
        <f t="shared" si="18"/>
        <v>2023</v>
      </c>
    </row>
    <row r="1137" spans="1:20" x14ac:dyDescent="0.2">
      <c r="A1137" t="s">
        <v>1385</v>
      </c>
      <c r="B1137" t="s">
        <v>113</v>
      </c>
      <c r="C1137" t="s">
        <v>48</v>
      </c>
      <c r="D1137" t="s">
        <v>88</v>
      </c>
      <c r="E1137">
        <v>24.5</v>
      </c>
      <c r="F1137">
        <v>1</v>
      </c>
      <c r="G1137">
        <v>24.5</v>
      </c>
      <c r="H1137" t="s">
        <v>29</v>
      </c>
      <c r="I1137" t="s">
        <v>18</v>
      </c>
      <c r="J1137" s="1">
        <v>44627</v>
      </c>
      <c r="K1137" t="b">
        <v>0</v>
      </c>
      <c r="L1137" t="s">
        <v>19</v>
      </c>
      <c r="M1137">
        <v>3</v>
      </c>
      <c r="N1137">
        <f>G1137/SUMIF(B:B,B1137,G:G)*100</f>
        <v>4.0340506808489621E-2</v>
      </c>
      <c r="Q1137">
        <f>VLOOKUP(C1137, Categories_Pivot_Table!A:B, 2, FALSE)</f>
        <v>23.348837209302324</v>
      </c>
      <c r="T1137">
        <f t="shared" si="18"/>
        <v>2022</v>
      </c>
    </row>
    <row r="1138" spans="1:20" x14ac:dyDescent="0.2">
      <c r="A1138" t="s">
        <v>1386</v>
      </c>
      <c r="B1138" t="s">
        <v>81</v>
      </c>
      <c r="C1138" t="s">
        <v>74</v>
      </c>
      <c r="D1138" t="s">
        <v>41</v>
      </c>
      <c r="E1138">
        <v>23</v>
      </c>
      <c r="F1138">
        <v>1</v>
      </c>
      <c r="G1138">
        <v>33.5</v>
      </c>
      <c r="H1138" t="s">
        <v>17</v>
      </c>
      <c r="I1138" t="s">
        <v>46</v>
      </c>
      <c r="J1138" s="1">
        <v>44652</v>
      </c>
      <c r="K1138" t="b">
        <v>0</v>
      </c>
      <c r="L1138" t="s">
        <v>65</v>
      </c>
      <c r="M1138">
        <v>4</v>
      </c>
      <c r="N1138">
        <f>G1138/SUMIF(B:B,B1138,G:G)*100</f>
        <v>5.3043677906120607E-2</v>
      </c>
      <c r="Q1138">
        <f>VLOOKUP(C1138, Categories_Pivot_Table!A:B, 2, FALSE)</f>
        <v>24.317096165933375</v>
      </c>
      <c r="T1138">
        <f t="shared" si="18"/>
        <v>2022</v>
      </c>
    </row>
    <row r="1139" spans="1:20" x14ac:dyDescent="0.2">
      <c r="A1139" t="s">
        <v>1387</v>
      </c>
      <c r="B1139" t="s">
        <v>106</v>
      </c>
      <c r="C1139" t="s">
        <v>38</v>
      </c>
      <c r="D1139" t="s">
        <v>207</v>
      </c>
      <c r="E1139">
        <v>9.5</v>
      </c>
      <c r="F1139">
        <v>6</v>
      </c>
      <c r="G1139">
        <v>57</v>
      </c>
      <c r="H1139" t="s">
        <v>56</v>
      </c>
      <c r="I1139" t="s">
        <v>46</v>
      </c>
      <c r="J1139" s="1">
        <v>44921</v>
      </c>
      <c r="K1139" t="b">
        <v>1</v>
      </c>
      <c r="L1139" t="s">
        <v>19</v>
      </c>
      <c r="M1139">
        <v>12</v>
      </c>
      <c r="N1139">
        <f>G1139/SUMIF(B:B,B1139,G:G)*100</f>
        <v>9.2894393741851364E-2</v>
      </c>
      <c r="Q1139">
        <f>VLOOKUP(C1139, Categories_Pivot_Table!A:B, 2, FALSE)</f>
        <v>23.088790931989923</v>
      </c>
      <c r="T1139">
        <f t="shared" si="18"/>
        <v>2022</v>
      </c>
    </row>
    <row r="1140" spans="1:20" x14ac:dyDescent="0.2">
      <c r="A1140" t="s">
        <v>1388</v>
      </c>
      <c r="B1140" t="s">
        <v>76</v>
      </c>
      <c r="C1140" t="s">
        <v>48</v>
      </c>
      <c r="D1140" t="s">
        <v>446</v>
      </c>
      <c r="E1140">
        <v>26</v>
      </c>
      <c r="F1140">
        <v>7</v>
      </c>
      <c r="G1140">
        <v>182</v>
      </c>
      <c r="H1140" t="s">
        <v>17</v>
      </c>
      <c r="I1140" t="s">
        <v>46</v>
      </c>
      <c r="J1140" s="1">
        <v>44986</v>
      </c>
      <c r="K1140" t="b">
        <v>0</v>
      </c>
      <c r="L1140" t="s">
        <v>30</v>
      </c>
      <c r="M1140">
        <v>3</v>
      </c>
      <c r="N1140">
        <f>G1140/SUMIF(B:B,B1140,G:G)*100</f>
        <v>0.30988481479274327</v>
      </c>
      <c r="Q1140">
        <f>VLOOKUP(C1140, Categories_Pivot_Table!A:B, 2, FALSE)</f>
        <v>23.348837209302324</v>
      </c>
      <c r="T1140">
        <f t="shared" si="18"/>
        <v>2023</v>
      </c>
    </row>
    <row r="1141" spans="1:20" x14ac:dyDescent="0.2">
      <c r="A1141" t="s">
        <v>1389</v>
      </c>
      <c r="B1141" t="s">
        <v>32</v>
      </c>
      <c r="C1141" t="s">
        <v>27</v>
      </c>
      <c r="D1141" t="s">
        <v>167</v>
      </c>
      <c r="E1141">
        <v>6.5</v>
      </c>
      <c r="F1141">
        <v>9</v>
      </c>
      <c r="G1141">
        <v>58.5</v>
      </c>
      <c r="H1141" t="s">
        <v>29</v>
      </c>
      <c r="I1141" t="s">
        <v>46</v>
      </c>
      <c r="J1141" s="1">
        <v>45628</v>
      </c>
      <c r="K1141" t="b">
        <v>0</v>
      </c>
      <c r="L1141" t="s">
        <v>19</v>
      </c>
      <c r="M1141">
        <v>12</v>
      </c>
      <c r="N1141">
        <f>G1141/SUMIF(B:B,B1141,G:G)*100</f>
        <v>9.9774016117341061E-2</v>
      </c>
      <c r="Q1141">
        <f>VLOOKUP(C1141, Categories_Pivot_Table!A:B, 2, FALSE)</f>
        <v>25.013711734693878</v>
      </c>
      <c r="T1141">
        <f t="shared" si="18"/>
        <v>2024</v>
      </c>
    </row>
    <row r="1142" spans="1:20" x14ac:dyDescent="0.2">
      <c r="A1142" t="s">
        <v>1390</v>
      </c>
      <c r="B1142" t="s">
        <v>51</v>
      </c>
      <c r="C1142" t="s">
        <v>48</v>
      </c>
      <c r="D1142" t="s">
        <v>151</v>
      </c>
      <c r="E1142">
        <v>14</v>
      </c>
      <c r="F1142">
        <v>1</v>
      </c>
      <c r="G1142">
        <v>14</v>
      </c>
      <c r="H1142" t="s">
        <v>17</v>
      </c>
      <c r="I1142" t="s">
        <v>18</v>
      </c>
      <c r="J1142" s="1">
        <v>45291</v>
      </c>
      <c r="K1142" t="b">
        <v>0</v>
      </c>
      <c r="L1142" t="s">
        <v>24</v>
      </c>
      <c r="M1142">
        <v>12</v>
      </c>
      <c r="N1142">
        <f>G1142/SUMIF(B:B,B1142,G:G)*100</f>
        <v>2.1703070984544316E-2</v>
      </c>
      <c r="Q1142">
        <f>VLOOKUP(C1142, Categories_Pivot_Table!A:B, 2, FALSE)</f>
        <v>23.348837209302324</v>
      </c>
      <c r="T1142">
        <f t="shared" si="18"/>
        <v>2023</v>
      </c>
    </row>
    <row r="1143" spans="1:20" x14ac:dyDescent="0.2">
      <c r="A1143" t="s">
        <v>1391</v>
      </c>
      <c r="B1143" t="s">
        <v>54</v>
      </c>
      <c r="C1143" t="s">
        <v>27</v>
      </c>
      <c r="D1143" t="s">
        <v>305</v>
      </c>
      <c r="E1143">
        <v>23</v>
      </c>
      <c r="F1143">
        <v>4</v>
      </c>
      <c r="G1143">
        <v>92</v>
      </c>
      <c r="H1143" t="s">
        <v>29</v>
      </c>
      <c r="I1143" t="s">
        <v>46</v>
      </c>
      <c r="J1143" s="1">
        <v>45151</v>
      </c>
      <c r="K1143" t="b">
        <v>0</v>
      </c>
      <c r="L1143" t="s">
        <v>24</v>
      </c>
      <c r="M1143">
        <v>8</v>
      </c>
      <c r="N1143">
        <f>G1143/SUMIF(B:B,B1143,G:G)*100</f>
        <v>0.16096438662945822</v>
      </c>
      <c r="Q1143">
        <f>VLOOKUP(C1143, Categories_Pivot_Table!A:B, 2, FALSE)</f>
        <v>25.013711734693878</v>
      </c>
      <c r="T1143">
        <f t="shared" si="18"/>
        <v>2023</v>
      </c>
    </row>
    <row r="1144" spans="1:20" x14ac:dyDescent="0.2">
      <c r="A1144" t="s">
        <v>1392</v>
      </c>
      <c r="B1144" t="s">
        <v>76</v>
      </c>
      <c r="C1144" t="s">
        <v>74</v>
      </c>
      <c r="D1144" t="s">
        <v>82</v>
      </c>
      <c r="E1144">
        <v>9.5</v>
      </c>
      <c r="F1144">
        <v>10</v>
      </c>
      <c r="G1144">
        <v>95</v>
      </c>
      <c r="H1144" t="s">
        <v>17</v>
      </c>
      <c r="I1144" t="s">
        <v>46</v>
      </c>
      <c r="J1144" s="1">
        <v>44625</v>
      </c>
      <c r="K1144" t="b">
        <v>1</v>
      </c>
      <c r="L1144" t="s">
        <v>35</v>
      </c>
      <c r="M1144">
        <v>3</v>
      </c>
      <c r="N1144">
        <f>G1144/SUMIF(B:B,B1144,G:G)*100</f>
        <v>0.1617530626665418</v>
      </c>
      <c r="Q1144">
        <f>VLOOKUP(C1144, Categories_Pivot_Table!A:B, 2, FALSE)</f>
        <v>24.317096165933375</v>
      </c>
      <c r="T1144">
        <f t="shared" si="18"/>
        <v>2022</v>
      </c>
    </row>
    <row r="1145" spans="1:20" x14ac:dyDescent="0.2">
      <c r="A1145" t="s">
        <v>1393</v>
      </c>
      <c r="B1145" t="s">
        <v>121</v>
      </c>
      <c r="C1145" t="s">
        <v>135</v>
      </c>
      <c r="D1145" t="s">
        <v>144</v>
      </c>
      <c r="E1145">
        <v>11</v>
      </c>
      <c r="F1145">
        <v>6</v>
      </c>
      <c r="G1145">
        <v>66</v>
      </c>
      <c r="H1145" t="s">
        <v>17</v>
      </c>
      <c r="I1145" t="s">
        <v>46</v>
      </c>
      <c r="J1145" s="1">
        <v>45673</v>
      </c>
      <c r="K1145" t="b">
        <v>0</v>
      </c>
      <c r="L1145" t="s">
        <v>42</v>
      </c>
      <c r="M1145">
        <v>1</v>
      </c>
      <c r="N1145">
        <f>G1145/SUMIF(B:B,B1145,G:G)*100</f>
        <v>0.10065502016913094</v>
      </c>
      <c r="Q1145">
        <f>VLOOKUP(C1145, Categories_Pivot_Table!A:B, 2, FALSE)</f>
        <v>23.146341463414632</v>
      </c>
      <c r="T1145">
        <f t="shared" si="18"/>
        <v>2025</v>
      </c>
    </row>
    <row r="1146" spans="1:20" x14ac:dyDescent="0.2">
      <c r="A1146" t="s">
        <v>1394</v>
      </c>
      <c r="B1146" t="s">
        <v>71</v>
      </c>
      <c r="C1146" t="s">
        <v>33</v>
      </c>
      <c r="D1146" t="s">
        <v>179</v>
      </c>
      <c r="E1146">
        <v>9.5</v>
      </c>
      <c r="F1146">
        <v>7</v>
      </c>
      <c r="G1146">
        <v>66.5</v>
      </c>
      <c r="H1146" t="s">
        <v>56</v>
      </c>
      <c r="I1146" t="s">
        <v>18</v>
      </c>
      <c r="J1146" s="1">
        <v>44765</v>
      </c>
      <c r="K1146" t="b">
        <v>0</v>
      </c>
      <c r="L1146" t="s">
        <v>35</v>
      </c>
      <c r="M1146">
        <v>7</v>
      </c>
      <c r="N1146">
        <f>G1146/SUMIF(B:B,B1146,G:G)*100</f>
        <v>0.10535905256070029</v>
      </c>
      <c r="Q1146">
        <f>VLOOKUP(C1146, Categories_Pivot_Table!A:B, 2, FALSE)</f>
        <v>23.300574345883856</v>
      </c>
      <c r="T1146">
        <f t="shared" si="18"/>
        <v>2022</v>
      </c>
    </row>
    <row r="1147" spans="1:20" x14ac:dyDescent="0.2">
      <c r="A1147" t="s">
        <v>1395</v>
      </c>
      <c r="B1147" t="s">
        <v>84</v>
      </c>
      <c r="C1147" t="s">
        <v>135</v>
      </c>
      <c r="D1147" t="s">
        <v>319</v>
      </c>
      <c r="E1147">
        <v>24.5</v>
      </c>
      <c r="F1147">
        <v>3</v>
      </c>
      <c r="G1147">
        <v>73.5</v>
      </c>
      <c r="H1147" t="s">
        <v>56</v>
      </c>
      <c r="I1147" t="s">
        <v>18</v>
      </c>
      <c r="J1147" s="1">
        <v>44944</v>
      </c>
      <c r="K1147" t="b">
        <v>0</v>
      </c>
      <c r="L1147" t="s">
        <v>30</v>
      </c>
      <c r="M1147">
        <v>1</v>
      </c>
      <c r="N1147">
        <f>G1147/SUMIF(B:B,B1147,G:G)*100</f>
        <v>0.1189946169101874</v>
      </c>
      <c r="Q1147">
        <f>VLOOKUP(C1147, Categories_Pivot_Table!A:B, 2, FALSE)</f>
        <v>23.146341463414632</v>
      </c>
      <c r="T1147">
        <f t="shared" si="18"/>
        <v>2023</v>
      </c>
    </row>
    <row r="1148" spans="1:20" x14ac:dyDescent="0.2">
      <c r="A1148" t="s">
        <v>1396</v>
      </c>
      <c r="B1148" t="s">
        <v>26</v>
      </c>
      <c r="C1148" t="s">
        <v>74</v>
      </c>
      <c r="D1148" t="s">
        <v>82</v>
      </c>
      <c r="E1148">
        <v>9.5</v>
      </c>
      <c r="F1148">
        <v>1</v>
      </c>
      <c r="G1148">
        <v>9.5</v>
      </c>
      <c r="H1148" t="s">
        <v>17</v>
      </c>
      <c r="I1148" t="s">
        <v>46</v>
      </c>
      <c r="J1148" s="1">
        <v>45522</v>
      </c>
      <c r="K1148" t="b">
        <v>0</v>
      </c>
      <c r="L1148" t="s">
        <v>24</v>
      </c>
      <c r="M1148">
        <v>8</v>
      </c>
      <c r="N1148">
        <f>G1148/SUMIF(B:B,B1148,G:G)*100</f>
        <v>1.5311097322169662E-2</v>
      </c>
      <c r="Q1148">
        <f>VLOOKUP(C1148, Categories_Pivot_Table!A:B, 2, FALSE)</f>
        <v>24.317096165933375</v>
      </c>
      <c r="T1148">
        <f t="shared" si="18"/>
        <v>2024</v>
      </c>
    </row>
    <row r="1149" spans="1:20" x14ac:dyDescent="0.2">
      <c r="A1149" t="s">
        <v>1397</v>
      </c>
      <c r="B1149" t="s">
        <v>104</v>
      </c>
      <c r="C1149" t="s">
        <v>15</v>
      </c>
      <c r="D1149" t="s">
        <v>776</v>
      </c>
      <c r="E1149">
        <v>38</v>
      </c>
      <c r="F1149">
        <v>5</v>
      </c>
      <c r="G1149">
        <v>190</v>
      </c>
      <c r="H1149" t="s">
        <v>17</v>
      </c>
      <c r="I1149" t="s">
        <v>18</v>
      </c>
      <c r="J1149" s="1">
        <v>44576</v>
      </c>
      <c r="K1149" t="b">
        <v>0</v>
      </c>
      <c r="L1149" t="s">
        <v>35</v>
      </c>
      <c r="M1149">
        <v>1</v>
      </c>
      <c r="N1149">
        <f>G1149/SUMIF(B:B,B1149,G:G)*100</f>
        <v>0.30877740399460452</v>
      </c>
      <c r="Q1149">
        <f>VLOOKUP(C1149, Categories_Pivot_Table!A:B, 2, FALSE)</f>
        <v>23.063808900523561</v>
      </c>
      <c r="T1149">
        <f t="shared" si="18"/>
        <v>2022</v>
      </c>
    </row>
    <row r="1150" spans="1:20" x14ac:dyDescent="0.2">
      <c r="A1150" t="s">
        <v>1398</v>
      </c>
      <c r="B1150" t="s">
        <v>90</v>
      </c>
      <c r="C1150" t="s">
        <v>27</v>
      </c>
      <c r="D1150" t="s">
        <v>167</v>
      </c>
      <c r="E1150">
        <v>6.5</v>
      </c>
      <c r="F1150">
        <v>6</v>
      </c>
      <c r="G1150">
        <v>39</v>
      </c>
      <c r="H1150" t="s">
        <v>29</v>
      </c>
      <c r="I1150" t="s">
        <v>46</v>
      </c>
      <c r="J1150" s="1">
        <v>45138</v>
      </c>
      <c r="K1150" t="b">
        <v>0</v>
      </c>
      <c r="L1150" t="s">
        <v>19</v>
      </c>
      <c r="M1150">
        <v>7</v>
      </c>
      <c r="N1150">
        <f>G1150/SUMIF(B:B,B1150,G:G)*100</f>
        <v>6.59429846809374E-2</v>
      </c>
      <c r="Q1150">
        <f>VLOOKUP(C1150, Categories_Pivot_Table!A:B, 2, FALSE)</f>
        <v>25.013711734693878</v>
      </c>
      <c r="T1150">
        <f t="shared" si="18"/>
        <v>2023</v>
      </c>
    </row>
    <row r="1151" spans="1:20" x14ac:dyDescent="0.2">
      <c r="A1151" t="s">
        <v>1399</v>
      </c>
      <c r="B1151" t="s">
        <v>76</v>
      </c>
      <c r="C1151" t="s">
        <v>48</v>
      </c>
      <c r="D1151" t="s">
        <v>1400</v>
      </c>
      <c r="E1151">
        <v>23</v>
      </c>
      <c r="F1151">
        <v>5</v>
      </c>
      <c r="G1151">
        <v>115</v>
      </c>
      <c r="H1151" t="s">
        <v>17</v>
      </c>
      <c r="I1151" t="s">
        <v>46</v>
      </c>
      <c r="J1151" s="1">
        <v>45285</v>
      </c>
      <c r="K1151" t="b">
        <v>0</v>
      </c>
      <c r="L1151" t="s">
        <v>19</v>
      </c>
      <c r="M1151">
        <v>12</v>
      </c>
      <c r="N1151">
        <f>G1151/SUMIF(B:B,B1151,G:G)*100</f>
        <v>0.19580633901739269</v>
      </c>
      <c r="Q1151">
        <f>VLOOKUP(C1151, Categories_Pivot_Table!A:B, 2, FALSE)</f>
        <v>23.348837209302324</v>
      </c>
      <c r="T1151">
        <f t="shared" si="18"/>
        <v>2023</v>
      </c>
    </row>
    <row r="1152" spans="1:20" x14ac:dyDescent="0.2">
      <c r="A1152" t="s">
        <v>1401</v>
      </c>
      <c r="B1152" t="s">
        <v>21</v>
      </c>
      <c r="C1152" t="s">
        <v>33</v>
      </c>
      <c r="D1152" t="s">
        <v>116</v>
      </c>
      <c r="E1152">
        <v>20</v>
      </c>
      <c r="F1152">
        <v>4</v>
      </c>
      <c r="G1152">
        <v>80</v>
      </c>
      <c r="H1152" t="s">
        <v>17</v>
      </c>
      <c r="I1152" t="s">
        <v>46</v>
      </c>
      <c r="J1152" s="1">
        <v>45069</v>
      </c>
      <c r="K1152" t="b">
        <v>0</v>
      </c>
      <c r="L1152" t="s">
        <v>49</v>
      </c>
      <c r="M1152">
        <v>5</v>
      </c>
      <c r="N1152">
        <f>G1152/SUMIF(B:B,B1152,G:G)*100</f>
        <v>0.1295913821730855</v>
      </c>
      <c r="Q1152">
        <f>VLOOKUP(C1152, Categories_Pivot_Table!A:B, 2, FALSE)</f>
        <v>23.300574345883856</v>
      </c>
      <c r="T1152">
        <f t="shared" si="18"/>
        <v>2023</v>
      </c>
    </row>
    <row r="1153" spans="1:20" x14ac:dyDescent="0.2">
      <c r="A1153" t="s">
        <v>1402</v>
      </c>
      <c r="B1153" t="s">
        <v>84</v>
      </c>
      <c r="C1153" t="s">
        <v>48</v>
      </c>
      <c r="D1153" t="s">
        <v>151</v>
      </c>
      <c r="E1153">
        <v>14</v>
      </c>
      <c r="F1153">
        <v>4</v>
      </c>
      <c r="G1153">
        <v>56</v>
      </c>
      <c r="H1153" t="s">
        <v>29</v>
      </c>
      <c r="I1153" t="s">
        <v>18</v>
      </c>
      <c r="J1153" s="1">
        <v>44954</v>
      </c>
      <c r="K1153" t="b">
        <v>1</v>
      </c>
      <c r="L1153" t="s">
        <v>35</v>
      </c>
      <c r="M1153">
        <v>1</v>
      </c>
      <c r="N1153">
        <f>G1153/SUMIF(B:B,B1153,G:G)*100</f>
        <v>9.0662565264904682E-2</v>
      </c>
      <c r="Q1153">
        <f>VLOOKUP(C1153, Categories_Pivot_Table!A:B, 2, FALSE)</f>
        <v>23.348837209302324</v>
      </c>
      <c r="T1153">
        <f t="shared" si="18"/>
        <v>2023</v>
      </c>
    </row>
    <row r="1154" spans="1:20" x14ac:dyDescent="0.2">
      <c r="A1154" t="s">
        <v>1403</v>
      </c>
      <c r="B1154" t="s">
        <v>73</v>
      </c>
      <c r="C1154" t="s">
        <v>27</v>
      </c>
      <c r="D1154" t="s">
        <v>380</v>
      </c>
      <c r="E1154">
        <v>41</v>
      </c>
      <c r="F1154">
        <v>8</v>
      </c>
      <c r="G1154">
        <v>328</v>
      </c>
      <c r="H1154" t="s">
        <v>29</v>
      </c>
      <c r="I1154" t="s">
        <v>18</v>
      </c>
      <c r="J1154" s="1">
        <v>44665</v>
      </c>
      <c r="K1154" t="b">
        <v>1</v>
      </c>
      <c r="L1154" t="s">
        <v>42</v>
      </c>
      <c r="M1154">
        <v>4</v>
      </c>
      <c r="N1154">
        <f>G1154/SUMIF(B:B,B1154,G:G)*100</f>
        <v>0.56664564779863347</v>
      </c>
      <c r="Q1154">
        <f>VLOOKUP(C1154, Categories_Pivot_Table!A:B, 2, FALSE)</f>
        <v>25.013711734693878</v>
      </c>
      <c r="T1154">
        <f t="shared" ref="T1154:T1217" si="19">YEAR(J1154)</f>
        <v>2022</v>
      </c>
    </row>
    <row r="1155" spans="1:20" x14ac:dyDescent="0.2">
      <c r="A1155" t="s">
        <v>1404</v>
      </c>
      <c r="B1155" t="s">
        <v>63</v>
      </c>
      <c r="C1155" t="s">
        <v>48</v>
      </c>
      <c r="D1155" t="s">
        <v>446</v>
      </c>
      <c r="E1155">
        <v>26</v>
      </c>
      <c r="F1155">
        <v>3</v>
      </c>
      <c r="G1155">
        <v>78</v>
      </c>
      <c r="H1155" t="s">
        <v>29</v>
      </c>
      <c r="I1155" t="s">
        <v>18</v>
      </c>
      <c r="J1155" s="1">
        <v>45392</v>
      </c>
      <c r="K1155" t="b">
        <v>0</v>
      </c>
      <c r="L1155" t="s">
        <v>30</v>
      </c>
      <c r="M1155">
        <v>4</v>
      </c>
      <c r="N1155">
        <f>G1155/SUMIF(B:B,B1155,G:G)*100</f>
        <v>0.12886597938144329</v>
      </c>
      <c r="Q1155">
        <f>VLOOKUP(C1155, Categories_Pivot_Table!A:B, 2, FALSE)</f>
        <v>23.348837209302324</v>
      </c>
      <c r="T1155">
        <f t="shared" si="19"/>
        <v>2024</v>
      </c>
    </row>
    <row r="1156" spans="1:20" x14ac:dyDescent="0.2">
      <c r="A1156" t="s">
        <v>1405</v>
      </c>
      <c r="B1156" t="s">
        <v>37</v>
      </c>
      <c r="C1156" t="s">
        <v>27</v>
      </c>
      <c r="D1156" t="s">
        <v>28</v>
      </c>
      <c r="E1156">
        <v>21.5</v>
      </c>
      <c r="F1156">
        <v>5</v>
      </c>
      <c r="G1156">
        <v>107.5</v>
      </c>
      <c r="H1156" t="s">
        <v>29</v>
      </c>
      <c r="I1156" t="s">
        <v>18</v>
      </c>
      <c r="J1156" s="1">
        <v>44939</v>
      </c>
      <c r="K1156" t="b">
        <v>0</v>
      </c>
      <c r="L1156" t="s">
        <v>65</v>
      </c>
      <c r="M1156">
        <v>1</v>
      </c>
      <c r="N1156">
        <f>G1156/SUMIF(B:B,B1156,G:G)*100</f>
        <v>0.16050885038335486</v>
      </c>
      <c r="Q1156">
        <f>VLOOKUP(C1156, Categories_Pivot_Table!A:B, 2, FALSE)</f>
        <v>25.013711734693878</v>
      </c>
      <c r="T1156">
        <f t="shared" si="19"/>
        <v>2023</v>
      </c>
    </row>
    <row r="1157" spans="1:20" x14ac:dyDescent="0.2">
      <c r="A1157" t="s">
        <v>1406</v>
      </c>
      <c r="B1157" t="s">
        <v>47</v>
      </c>
      <c r="C1157" t="s">
        <v>15</v>
      </c>
      <c r="D1157" t="s">
        <v>211</v>
      </c>
      <c r="E1157">
        <v>9.5</v>
      </c>
      <c r="F1157">
        <v>6</v>
      </c>
      <c r="G1157">
        <v>57</v>
      </c>
      <c r="H1157" t="s">
        <v>29</v>
      </c>
      <c r="I1157" t="s">
        <v>18</v>
      </c>
      <c r="J1157" s="1">
        <v>44609</v>
      </c>
      <c r="K1157" t="b">
        <v>0</v>
      </c>
      <c r="L1157" t="s">
        <v>42</v>
      </c>
      <c r="M1157">
        <v>2</v>
      </c>
      <c r="N1157">
        <f>G1157/SUMIF(B:B,B1157,G:G)*100</f>
        <v>9.0572513625601828E-2</v>
      </c>
      <c r="Q1157">
        <f>VLOOKUP(C1157, Categories_Pivot_Table!A:B, 2, FALSE)</f>
        <v>23.063808900523561</v>
      </c>
      <c r="T1157">
        <f t="shared" si="19"/>
        <v>2022</v>
      </c>
    </row>
    <row r="1158" spans="1:20" x14ac:dyDescent="0.2">
      <c r="A1158" t="s">
        <v>1407</v>
      </c>
      <c r="B1158" t="s">
        <v>21</v>
      </c>
      <c r="C1158" t="s">
        <v>22</v>
      </c>
      <c r="D1158" t="s">
        <v>205</v>
      </c>
      <c r="E1158">
        <v>15.5</v>
      </c>
      <c r="F1158">
        <v>10</v>
      </c>
      <c r="G1158">
        <v>155</v>
      </c>
      <c r="H1158" t="s">
        <v>29</v>
      </c>
      <c r="I1158" t="s">
        <v>46</v>
      </c>
      <c r="J1158" s="1">
        <v>44752</v>
      </c>
      <c r="K1158" t="b">
        <v>0</v>
      </c>
      <c r="L1158" t="s">
        <v>24</v>
      </c>
      <c r="M1158">
        <v>7</v>
      </c>
      <c r="N1158">
        <f>G1158/SUMIF(B:B,B1158,G:G)*100</f>
        <v>0.25108330296035314</v>
      </c>
      <c r="Q1158">
        <f>VLOOKUP(C1158, Categories_Pivot_Table!A:B, 2, FALSE)</f>
        <v>21.505681818181817</v>
      </c>
      <c r="T1158">
        <f t="shared" si="19"/>
        <v>2022</v>
      </c>
    </row>
    <row r="1159" spans="1:20" x14ac:dyDescent="0.2">
      <c r="A1159" t="s">
        <v>1408</v>
      </c>
      <c r="B1159" t="s">
        <v>63</v>
      </c>
      <c r="C1159" t="s">
        <v>48</v>
      </c>
      <c r="D1159" t="s">
        <v>655</v>
      </c>
      <c r="E1159">
        <v>12.5</v>
      </c>
      <c r="F1159">
        <v>3</v>
      </c>
      <c r="G1159">
        <v>37.5</v>
      </c>
      <c r="H1159" t="s">
        <v>17</v>
      </c>
      <c r="I1159" t="s">
        <v>46</v>
      </c>
      <c r="J1159" s="1">
        <v>44621</v>
      </c>
      <c r="K1159" t="b">
        <v>0</v>
      </c>
      <c r="L1159" t="s">
        <v>49</v>
      </c>
      <c r="M1159">
        <v>3</v>
      </c>
      <c r="N1159">
        <f>G1159/SUMIF(B:B,B1159,G:G)*100</f>
        <v>6.1954797779540043E-2</v>
      </c>
      <c r="Q1159">
        <f>VLOOKUP(C1159, Categories_Pivot_Table!A:B, 2, FALSE)</f>
        <v>23.348837209302324</v>
      </c>
      <c r="T1159">
        <f t="shared" si="19"/>
        <v>2022</v>
      </c>
    </row>
    <row r="1160" spans="1:20" x14ac:dyDescent="0.2">
      <c r="A1160" t="s">
        <v>1409</v>
      </c>
      <c r="B1160" t="s">
        <v>76</v>
      </c>
      <c r="C1160" t="s">
        <v>27</v>
      </c>
      <c r="D1160" t="s">
        <v>305</v>
      </c>
      <c r="E1160">
        <v>23</v>
      </c>
      <c r="F1160">
        <v>3</v>
      </c>
      <c r="G1160">
        <v>69</v>
      </c>
      <c r="H1160" t="s">
        <v>56</v>
      </c>
      <c r="I1160" t="s">
        <v>18</v>
      </c>
      <c r="J1160" s="1">
        <v>45316</v>
      </c>
      <c r="K1160" t="b">
        <v>1</v>
      </c>
      <c r="L1160" t="s">
        <v>42</v>
      </c>
      <c r="M1160">
        <v>1</v>
      </c>
      <c r="N1160">
        <f>G1160/SUMIF(B:B,B1160,G:G)*100</f>
        <v>0.11748380341043564</v>
      </c>
      <c r="Q1160">
        <f>VLOOKUP(C1160, Categories_Pivot_Table!A:B, 2, FALSE)</f>
        <v>25.013711734693878</v>
      </c>
      <c r="T1160">
        <f t="shared" si="19"/>
        <v>2024</v>
      </c>
    </row>
    <row r="1161" spans="1:20" x14ac:dyDescent="0.2">
      <c r="A1161" t="s">
        <v>1410</v>
      </c>
      <c r="B1161" t="s">
        <v>76</v>
      </c>
      <c r="C1161" t="s">
        <v>48</v>
      </c>
      <c r="D1161" t="s">
        <v>88</v>
      </c>
      <c r="E1161">
        <v>24.5</v>
      </c>
      <c r="F1161">
        <v>7</v>
      </c>
      <c r="G1161">
        <v>171.5</v>
      </c>
      <c r="H1161" t="s">
        <v>29</v>
      </c>
      <c r="I1161" t="s">
        <v>46</v>
      </c>
      <c r="J1161" s="1">
        <v>45353</v>
      </c>
      <c r="K1161" t="b">
        <v>1</v>
      </c>
      <c r="L1161" t="s">
        <v>35</v>
      </c>
      <c r="M1161">
        <v>3</v>
      </c>
      <c r="N1161">
        <f>G1161/SUMIF(B:B,B1161,G:G)*100</f>
        <v>0.29200684470854649</v>
      </c>
      <c r="Q1161">
        <f>VLOOKUP(C1161, Categories_Pivot_Table!A:B, 2, FALSE)</f>
        <v>23.348837209302324</v>
      </c>
      <c r="T1161">
        <f t="shared" si="19"/>
        <v>2024</v>
      </c>
    </row>
    <row r="1162" spans="1:20" x14ac:dyDescent="0.2">
      <c r="A1162" t="s">
        <v>1411</v>
      </c>
      <c r="B1162" t="s">
        <v>104</v>
      </c>
      <c r="C1162" t="s">
        <v>15</v>
      </c>
      <c r="D1162" t="s">
        <v>183</v>
      </c>
      <c r="E1162">
        <v>14</v>
      </c>
      <c r="F1162">
        <v>6</v>
      </c>
      <c r="G1162">
        <v>84</v>
      </c>
      <c r="H1162" t="s">
        <v>17</v>
      </c>
      <c r="I1162" t="s">
        <v>46</v>
      </c>
      <c r="J1162" s="1">
        <v>44795</v>
      </c>
      <c r="K1162" t="b">
        <v>0</v>
      </c>
      <c r="L1162" t="s">
        <v>19</v>
      </c>
      <c r="M1162">
        <v>8</v>
      </c>
      <c r="N1162">
        <f>G1162/SUMIF(B:B,B1162,G:G)*100</f>
        <v>0.13651211545024619</v>
      </c>
      <c r="Q1162">
        <f>VLOOKUP(C1162, Categories_Pivot_Table!A:B, 2, FALSE)</f>
        <v>23.063808900523561</v>
      </c>
      <c r="T1162">
        <f t="shared" si="19"/>
        <v>2022</v>
      </c>
    </row>
    <row r="1163" spans="1:20" x14ac:dyDescent="0.2">
      <c r="A1163" t="s">
        <v>1412</v>
      </c>
      <c r="B1163" t="s">
        <v>63</v>
      </c>
      <c r="C1163" t="s">
        <v>38</v>
      </c>
      <c r="D1163" t="s">
        <v>96</v>
      </c>
      <c r="E1163">
        <v>24.5</v>
      </c>
      <c r="F1163">
        <v>6</v>
      </c>
      <c r="G1163">
        <v>147</v>
      </c>
      <c r="H1163" t="s">
        <v>17</v>
      </c>
      <c r="I1163" t="s">
        <v>46</v>
      </c>
      <c r="J1163" s="1">
        <v>44675</v>
      </c>
      <c r="K1163" t="b">
        <v>0</v>
      </c>
      <c r="L1163" t="s">
        <v>24</v>
      </c>
      <c r="M1163">
        <v>4</v>
      </c>
      <c r="N1163">
        <f>G1163/SUMIF(B:B,B1163,G:G)*100</f>
        <v>0.24286280729579698</v>
      </c>
      <c r="Q1163">
        <f>VLOOKUP(C1163, Categories_Pivot_Table!A:B, 2, FALSE)</f>
        <v>23.088790931989923</v>
      </c>
      <c r="T1163">
        <f t="shared" si="19"/>
        <v>2022</v>
      </c>
    </row>
    <row r="1164" spans="1:20" x14ac:dyDescent="0.2">
      <c r="A1164" t="s">
        <v>1413</v>
      </c>
      <c r="B1164" t="s">
        <v>37</v>
      </c>
      <c r="C1164" t="s">
        <v>48</v>
      </c>
      <c r="D1164" t="s">
        <v>302</v>
      </c>
      <c r="E1164">
        <v>15.5</v>
      </c>
      <c r="F1164">
        <v>9</v>
      </c>
      <c r="G1164">
        <v>139.5</v>
      </c>
      <c r="H1164" t="s">
        <v>29</v>
      </c>
      <c r="I1164" t="s">
        <v>18</v>
      </c>
      <c r="J1164" s="1">
        <v>45134</v>
      </c>
      <c r="K1164" t="b">
        <v>1</v>
      </c>
      <c r="L1164" t="s">
        <v>42</v>
      </c>
      <c r="M1164">
        <v>7</v>
      </c>
      <c r="N1164">
        <f>G1164/SUMIF(B:B,B1164,G:G)*100</f>
        <v>0.20828822910212097</v>
      </c>
      <c r="Q1164">
        <f>VLOOKUP(C1164, Categories_Pivot_Table!A:B, 2, FALSE)</f>
        <v>23.348837209302324</v>
      </c>
      <c r="T1164">
        <f t="shared" si="19"/>
        <v>2023</v>
      </c>
    </row>
    <row r="1165" spans="1:20" x14ac:dyDescent="0.2">
      <c r="A1165" t="s">
        <v>1414</v>
      </c>
      <c r="B1165" t="s">
        <v>51</v>
      </c>
      <c r="C1165" t="s">
        <v>15</v>
      </c>
      <c r="D1165" t="s">
        <v>98</v>
      </c>
      <c r="E1165">
        <v>36.5</v>
      </c>
      <c r="F1165">
        <v>9</v>
      </c>
      <c r="G1165">
        <v>328.5</v>
      </c>
      <c r="H1165" t="s">
        <v>56</v>
      </c>
      <c r="I1165" t="s">
        <v>46</v>
      </c>
      <c r="J1165" s="1">
        <v>44941</v>
      </c>
      <c r="K1165" t="b">
        <v>0</v>
      </c>
      <c r="L1165" t="s">
        <v>24</v>
      </c>
      <c r="M1165">
        <v>1</v>
      </c>
      <c r="N1165">
        <f>G1165/SUMIF(B:B,B1165,G:G)*100</f>
        <v>0.50924705845877194</v>
      </c>
      <c r="Q1165">
        <f>VLOOKUP(C1165, Categories_Pivot_Table!A:B, 2, FALSE)</f>
        <v>23.063808900523561</v>
      </c>
      <c r="T1165">
        <f t="shared" si="19"/>
        <v>2023</v>
      </c>
    </row>
    <row r="1166" spans="1:20" x14ac:dyDescent="0.2">
      <c r="A1166" t="s">
        <v>1415</v>
      </c>
      <c r="B1166" t="s">
        <v>21</v>
      </c>
      <c r="C1166" t="s">
        <v>15</v>
      </c>
      <c r="D1166" t="s">
        <v>570</v>
      </c>
      <c r="E1166">
        <v>6.5</v>
      </c>
      <c r="F1166">
        <v>3</v>
      </c>
      <c r="G1166">
        <v>19.5</v>
      </c>
      <c r="H1166" t="s">
        <v>56</v>
      </c>
      <c r="I1166" t="s">
        <v>46</v>
      </c>
      <c r="J1166" s="1">
        <v>44942</v>
      </c>
      <c r="K1166" t="b">
        <v>0</v>
      </c>
      <c r="L1166" t="s">
        <v>19</v>
      </c>
      <c r="M1166">
        <v>1</v>
      </c>
      <c r="N1166">
        <f>G1166/SUMIF(B:B,B1166,G:G)*100</f>
        <v>3.1587899404689583E-2</v>
      </c>
      <c r="Q1166">
        <f>VLOOKUP(C1166, Categories_Pivot_Table!A:B, 2, FALSE)</f>
        <v>23.063808900523561</v>
      </c>
      <c r="T1166">
        <f t="shared" si="19"/>
        <v>2023</v>
      </c>
    </row>
    <row r="1167" spans="1:20" x14ac:dyDescent="0.2">
      <c r="A1167" t="s">
        <v>1416</v>
      </c>
      <c r="B1167" t="s">
        <v>128</v>
      </c>
      <c r="C1167" t="s">
        <v>33</v>
      </c>
      <c r="D1167" t="s">
        <v>116</v>
      </c>
      <c r="E1167">
        <v>20</v>
      </c>
      <c r="F1167">
        <v>9</v>
      </c>
      <c r="G1167">
        <v>180</v>
      </c>
      <c r="H1167" t="s">
        <v>56</v>
      </c>
      <c r="I1167" t="s">
        <v>46</v>
      </c>
      <c r="J1167" s="1">
        <v>45304</v>
      </c>
      <c r="K1167" t="b">
        <v>0</v>
      </c>
      <c r="L1167" t="s">
        <v>35</v>
      </c>
      <c r="M1167">
        <v>1</v>
      </c>
      <c r="N1167">
        <f>G1167/SUMIF(B:B,B1167,G:G)*100</f>
        <v>0.26295798515748264</v>
      </c>
      <c r="Q1167">
        <f>VLOOKUP(C1167, Categories_Pivot_Table!A:B, 2, FALSE)</f>
        <v>23.300574345883856</v>
      </c>
      <c r="T1167">
        <f t="shared" si="19"/>
        <v>2024</v>
      </c>
    </row>
    <row r="1168" spans="1:20" x14ac:dyDescent="0.2">
      <c r="A1168" t="s">
        <v>1417</v>
      </c>
      <c r="B1168" t="s">
        <v>76</v>
      </c>
      <c r="C1168" t="s">
        <v>74</v>
      </c>
      <c r="D1168" t="s">
        <v>343</v>
      </c>
      <c r="E1168">
        <v>33.5</v>
      </c>
      <c r="F1168">
        <v>6</v>
      </c>
      <c r="G1168">
        <v>201</v>
      </c>
      <c r="H1168" t="s">
        <v>56</v>
      </c>
      <c r="I1168" t="s">
        <v>18</v>
      </c>
      <c r="J1168" s="1">
        <v>44607</v>
      </c>
      <c r="K1168" t="b">
        <v>1</v>
      </c>
      <c r="L1168" t="s">
        <v>49</v>
      </c>
      <c r="M1168">
        <v>2</v>
      </c>
      <c r="N1168">
        <f>G1168/SUMIF(B:B,B1168,G:G)*100</f>
        <v>0.34223542732605161</v>
      </c>
      <c r="Q1168">
        <f>VLOOKUP(C1168, Categories_Pivot_Table!A:B, 2, FALSE)</f>
        <v>24.317096165933375</v>
      </c>
      <c r="T1168">
        <f t="shared" si="19"/>
        <v>2022</v>
      </c>
    </row>
    <row r="1169" spans="1:20" x14ac:dyDescent="0.2">
      <c r="A1169" t="s">
        <v>1418</v>
      </c>
      <c r="B1169" t="s">
        <v>63</v>
      </c>
      <c r="C1169" t="s">
        <v>33</v>
      </c>
      <c r="D1169" t="s">
        <v>209</v>
      </c>
      <c r="E1169">
        <v>24.5</v>
      </c>
      <c r="F1169">
        <v>10</v>
      </c>
      <c r="G1169">
        <v>245</v>
      </c>
      <c r="H1169" t="s">
        <v>56</v>
      </c>
      <c r="I1169" t="s">
        <v>18</v>
      </c>
      <c r="J1169" s="1">
        <v>44592</v>
      </c>
      <c r="K1169" t="b">
        <v>1</v>
      </c>
      <c r="L1169" t="s">
        <v>19</v>
      </c>
      <c r="M1169">
        <v>1</v>
      </c>
      <c r="N1169">
        <f>G1169/SUMIF(B:B,B1169,G:G)*100</f>
        <v>0.40477134549299504</v>
      </c>
      <c r="Q1169">
        <f>VLOOKUP(C1169, Categories_Pivot_Table!A:B, 2, FALSE)</f>
        <v>23.300574345883856</v>
      </c>
      <c r="T1169">
        <f t="shared" si="19"/>
        <v>2022</v>
      </c>
    </row>
    <row r="1170" spans="1:20" x14ac:dyDescent="0.2">
      <c r="A1170" t="s">
        <v>1419</v>
      </c>
      <c r="B1170" t="s">
        <v>104</v>
      </c>
      <c r="C1170" t="s">
        <v>48</v>
      </c>
      <c r="D1170" t="s">
        <v>579</v>
      </c>
      <c r="E1170">
        <v>33.5</v>
      </c>
      <c r="F1170">
        <v>1</v>
      </c>
      <c r="G1170">
        <v>33.5</v>
      </c>
      <c r="H1170" t="s">
        <v>17</v>
      </c>
      <c r="I1170" t="s">
        <v>18</v>
      </c>
      <c r="J1170" s="1">
        <v>45237</v>
      </c>
      <c r="K1170" t="b">
        <v>1</v>
      </c>
      <c r="L1170" t="s">
        <v>49</v>
      </c>
      <c r="M1170">
        <v>11</v>
      </c>
      <c r="N1170">
        <f>G1170/SUMIF(B:B,B1170,G:G)*100</f>
        <v>5.4442331756943435E-2</v>
      </c>
      <c r="Q1170">
        <f>VLOOKUP(C1170, Categories_Pivot_Table!A:B, 2, FALSE)</f>
        <v>23.348837209302324</v>
      </c>
      <c r="T1170">
        <f t="shared" si="19"/>
        <v>2023</v>
      </c>
    </row>
    <row r="1171" spans="1:20" x14ac:dyDescent="0.2">
      <c r="A1171" t="s">
        <v>1420</v>
      </c>
      <c r="B1171" t="s">
        <v>106</v>
      </c>
      <c r="C1171" t="s">
        <v>33</v>
      </c>
      <c r="D1171" t="s">
        <v>179</v>
      </c>
      <c r="E1171">
        <v>9.5</v>
      </c>
      <c r="F1171">
        <v>7</v>
      </c>
      <c r="G1171">
        <v>66.5</v>
      </c>
      <c r="H1171" t="s">
        <v>17</v>
      </c>
      <c r="I1171" t="s">
        <v>18</v>
      </c>
      <c r="J1171" s="1">
        <v>44858</v>
      </c>
      <c r="K1171" t="b">
        <v>1</v>
      </c>
      <c r="L1171" t="s">
        <v>19</v>
      </c>
      <c r="M1171">
        <v>10</v>
      </c>
      <c r="N1171">
        <f>G1171/SUMIF(B:B,B1171,G:G)*100</f>
        <v>0.10837679269882659</v>
      </c>
      <c r="Q1171">
        <f>VLOOKUP(C1171, Categories_Pivot_Table!A:B, 2, FALSE)</f>
        <v>23.300574345883856</v>
      </c>
      <c r="T1171">
        <f t="shared" si="19"/>
        <v>2022</v>
      </c>
    </row>
    <row r="1172" spans="1:20" x14ac:dyDescent="0.2">
      <c r="A1172" t="s">
        <v>1421</v>
      </c>
      <c r="B1172" t="s">
        <v>81</v>
      </c>
      <c r="C1172" t="s">
        <v>48</v>
      </c>
      <c r="D1172" t="s">
        <v>203</v>
      </c>
      <c r="E1172">
        <v>39.5</v>
      </c>
      <c r="F1172">
        <v>4</v>
      </c>
      <c r="G1172">
        <v>158</v>
      </c>
      <c r="H1172" t="s">
        <v>17</v>
      </c>
      <c r="I1172" t="s">
        <v>46</v>
      </c>
      <c r="J1172" s="1">
        <v>44667</v>
      </c>
      <c r="K1172" t="b">
        <v>0</v>
      </c>
      <c r="L1172" t="s">
        <v>35</v>
      </c>
      <c r="M1172">
        <v>4</v>
      </c>
      <c r="N1172">
        <f>G1172/SUMIF(B:B,B1172,G:G)*100</f>
        <v>0.2501761525124494</v>
      </c>
      <c r="Q1172">
        <f>VLOOKUP(C1172, Categories_Pivot_Table!A:B, 2, FALSE)</f>
        <v>23.348837209302324</v>
      </c>
      <c r="T1172">
        <f t="shared" si="19"/>
        <v>2022</v>
      </c>
    </row>
    <row r="1173" spans="1:20" x14ac:dyDescent="0.2">
      <c r="A1173" t="s">
        <v>1422</v>
      </c>
      <c r="B1173" t="s">
        <v>118</v>
      </c>
      <c r="C1173" t="s">
        <v>15</v>
      </c>
      <c r="D1173" t="s">
        <v>369</v>
      </c>
      <c r="E1173">
        <v>23</v>
      </c>
      <c r="F1173">
        <v>1</v>
      </c>
      <c r="G1173">
        <v>23</v>
      </c>
      <c r="H1173" t="s">
        <v>17</v>
      </c>
      <c r="I1173" t="s">
        <v>18</v>
      </c>
      <c r="J1173" s="1">
        <v>45228</v>
      </c>
      <c r="K1173" t="b">
        <v>0</v>
      </c>
      <c r="L1173" t="s">
        <v>24</v>
      </c>
      <c r="M1173">
        <v>10</v>
      </c>
      <c r="N1173">
        <f>G1173/SUMIF(B:B,B1173,G:G)*100</f>
        <v>3.7830814020428635E-2</v>
      </c>
      <c r="Q1173">
        <f>VLOOKUP(C1173, Categories_Pivot_Table!A:B, 2, FALSE)</f>
        <v>23.063808900523561</v>
      </c>
      <c r="T1173">
        <f t="shared" si="19"/>
        <v>2023</v>
      </c>
    </row>
    <row r="1174" spans="1:20" x14ac:dyDescent="0.2">
      <c r="A1174" t="s">
        <v>1423</v>
      </c>
      <c r="B1174" t="s">
        <v>71</v>
      </c>
      <c r="C1174" t="s">
        <v>22</v>
      </c>
      <c r="D1174" t="s">
        <v>272</v>
      </c>
      <c r="E1174">
        <v>5</v>
      </c>
      <c r="F1174">
        <v>1</v>
      </c>
      <c r="G1174">
        <v>5</v>
      </c>
      <c r="H1174" t="s">
        <v>56</v>
      </c>
      <c r="I1174" t="s">
        <v>18</v>
      </c>
      <c r="J1174" s="1">
        <v>45520</v>
      </c>
      <c r="K1174" t="b">
        <v>0</v>
      </c>
      <c r="L1174" t="s">
        <v>65</v>
      </c>
      <c r="M1174">
        <v>8</v>
      </c>
      <c r="N1174">
        <f>G1174/SUMIF(B:B,B1174,G:G)*100</f>
        <v>7.9217332752406222E-3</v>
      </c>
      <c r="Q1174">
        <f>VLOOKUP(C1174, Categories_Pivot_Table!A:B, 2, FALSE)</f>
        <v>21.505681818181817</v>
      </c>
      <c r="T1174">
        <f t="shared" si="19"/>
        <v>2024</v>
      </c>
    </row>
    <row r="1175" spans="1:20" x14ac:dyDescent="0.2">
      <c r="A1175" t="s">
        <v>1424</v>
      </c>
      <c r="B1175" t="s">
        <v>14</v>
      </c>
      <c r="C1175" t="s">
        <v>22</v>
      </c>
      <c r="D1175" t="s">
        <v>1043</v>
      </c>
      <c r="E1175">
        <v>14</v>
      </c>
      <c r="F1175">
        <v>2</v>
      </c>
      <c r="G1175">
        <v>28</v>
      </c>
      <c r="H1175" t="s">
        <v>17</v>
      </c>
      <c r="I1175" t="s">
        <v>46</v>
      </c>
      <c r="J1175" s="1">
        <v>45424</v>
      </c>
      <c r="K1175" t="b">
        <v>0</v>
      </c>
      <c r="L1175" t="s">
        <v>24</v>
      </c>
      <c r="M1175">
        <v>5</v>
      </c>
      <c r="N1175">
        <f>G1175/SUMIF(B:B,B1175,G:G)*100</f>
        <v>4.5585158774736054E-2</v>
      </c>
      <c r="Q1175">
        <f>VLOOKUP(C1175, Categories_Pivot_Table!A:B, 2, FALSE)</f>
        <v>21.505681818181817</v>
      </c>
      <c r="T1175">
        <f t="shared" si="19"/>
        <v>2024</v>
      </c>
    </row>
    <row r="1176" spans="1:20" x14ac:dyDescent="0.2">
      <c r="A1176" t="s">
        <v>1425</v>
      </c>
      <c r="B1176" t="s">
        <v>26</v>
      </c>
      <c r="C1176" t="s">
        <v>135</v>
      </c>
      <c r="D1176" t="s">
        <v>163</v>
      </c>
      <c r="E1176">
        <v>36.5</v>
      </c>
      <c r="F1176">
        <v>2</v>
      </c>
      <c r="G1176">
        <v>73</v>
      </c>
      <c r="H1176" t="s">
        <v>56</v>
      </c>
      <c r="I1176" t="s">
        <v>18</v>
      </c>
      <c r="J1176" s="1">
        <v>45193</v>
      </c>
      <c r="K1176" t="b">
        <v>0</v>
      </c>
      <c r="L1176" t="s">
        <v>24</v>
      </c>
      <c r="M1176">
        <v>9</v>
      </c>
      <c r="N1176">
        <f>G1176/SUMIF(B:B,B1176,G:G)*100</f>
        <v>0.11765369521246163</v>
      </c>
      <c r="Q1176">
        <f>VLOOKUP(C1176, Categories_Pivot_Table!A:B, 2, FALSE)</f>
        <v>23.146341463414632</v>
      </c>
      <c r="T1176">
        <f t="shared" si="19"/>
        <v>2023</v>
      </c>
    </row>
    <row r="1177" spans="1:20" x14ac:dyDescent="0.2">
      <c r="A1177" t="s">
        <v>1426</v>
      </c>
      <c r="B1177" t="s">
        <v>113</v>
      </c>
      <c r="C1177" t="s">
        <v>15</v>
      </c>
      <c r="D1177" t="s">
        <v>570</v>
      </c>
      <c r="E1177">
        <v>6.5</v>
      </c>
      <c r="F1177">
        <v>1</v>
      </c>
      <c r="G1177">
        <v>6.5</v>
      </c>
      <c r="H1177" t="s">
        <v>17</v>
      </c>
      <c r="I1177" t="s">
        <v>18</v>
      </c>
      <c r="J1177" s="1">
        <v>45369</v>
      </c>
      <c r="K1177" t="b">
        <v>0</v>
      </c>
      <c r="L1177" t="s">
        <v>19</v>
      </c>
      <c r="M1177">
        <v>3</v>
      </c>
      <c r="N1177">
        <f>G1177/SUMIF(B:B,B1177,G:G)*100</f>
        <v>1.0702583438987041E-2</v>
      </c>
      <c r="Q1177">
        <f>VLOOKUP(C1177, Categories_Pivot_Table!A:B, 2, FALSE)</f>
        <v>23.063808900523561</v>
      </c>
      <c r="T1177">
        <f t="shared" si="19"/>
        <v>2024</v>
      </c>
    </row>
    <row r="1178" spans="1:20" x14ac:dyDescent="0.2">
      <c r="A1178" t="s">
        <v>1427</v>
      </c>
      <c r="B1178" t="s">
        <v>44</v>
      </c>
      <c r="C1178" t="s">
        <v>15</v>
      </c>
      <c r="D1178" t="s">
        <v>776</v>
      </c>
      <c r="E1178">
        <v>38</v>
      </c>
      <c r="F1178">
        <v>10</v>
      </c>
      <c r="G1178">
        <v>380</v>
      </c>
      <c r="H1178" t="s">
        <v>29</v>
      </c>
      <c r="I1178" t="s">
        <v>46</v>
      </c>
      <c r="J1178" s="1">
        <v>45560</v>
      </c>
      <c r="K1178" t="b">
        <v>1</v>
      </c>
      <c r="L1178" t="s">
        <v>30</v>
      </c>
      <c r="M1178">
        <v>9</v>
      </c>
      <c r="N1178">
        <f>G1178/SUMIF(B:B,B1178,G:G)*100</f>
        <v>0.62608638344495793</v>
      </c>
      <c r="Q1178">
        <f>VLOOKUP(C1178, Categories_Pivot_Table!A:B, 2, FALSE)</f>
        <v>23.063808900523561</v>
      </c>
      <c r="T1178">
        <f t="shared" si="19"/>
        <v>2024</v>
      </c>
    </row>
    <row r="1179" spans="1:20" x14ac:dyDescent="0.2">
      <c r="A1179" t="s">
        <v>1428</v>
      </c>
      <c r="B1179" t="s">
        <v>173</v>
      </c>
      <c r="C1179" t="s">
        <v>22</v>
      </c>
      <c r="D1179" t="s">
        <v>23</v>
      </c>
      <c r="E1179">
        <v>29</v>
      </c>
      <c r="F1179">
        <v>9</v>
      </c>
      <c r="G1179">
        <v>261</v>
      </c>
      <c r="H1179" t="s">
        <v>17</v>
      </c>
      <c r="I1179" t="s">
        <v>46</v>
      </c>
      <c r="J1179" s="1">
        <v>44944</v>
      </c>
      <c r="K1179" t="b">
        <v>0</v>
      </c>
      <c r="L1179" t="s">
        <v>30</v>
      </c>
      <c r="M1179">
        <v>1</v>
      </c>
      <c r="N1179">
        <f>G1179/SUMIF(B:B,B1179,G:G)*100</f>
        <v>0.4291986647152653</v>
      </c>
      <c r="Q1179">
        <f>VLOOKUP(C1179, Categories_Pivot_Table!A:B, 2, FALSE)</f>
        <v>21.505681818181817</v>
      </c>
      <c r="T1179">
        <f t="shared" si="19"/>
        <v>2023</v>
      </c>
    </row>
    <row r="1180" spans="1:20" x14ac:dyDescent="0.2">
      <c r="A1180" t="s">
        <v>1429</v>
      </c>
      <c r="B1180" t="s">
        <v>90</v>
      </c>
      <c r="C1180" t="s">
        <v>15</v>
      </c>
      <c r="D1180" t="s">
        <v>41</v>
      </c>
      <c r="E1180">
        <v>23</v>
      </c>
      <c r="F1180">
        <v>6</v>
      </c>
      <c r="G1180">
        <v>228</v>
      </c>
      <c r="H1180" t="s">
        <v>17</v>
      </c>
      <c r="I1180" t="s">
        <v>46</v>
      </c>
      <c r="J1180" s="1">
        <v>44601</v>
      </c>
      <c r="K1180" t="b">
        <v>1</v>
      </c>
      <c r="L1180" t="s">
        <v>30</v>
      </c>
      <c r="M1180">
        <v>2</v>
      </c>
      <c r="N1180">
        <f>G1180/SUMIF(B:B,B1180,G:G)*100</f>
        <v>0.38551283351932636</v>
      </c>
      <c r="Q1180">
        <f>VLOOKUP(C1180, Categories_Pivot_Table!A:B, 2, FALSE)</f>
        <v>23.063808900523561</v>
      </c>
      <c r="T1180">
        <f t="shared" si="19"/>
        <v>2022</v>
      </c>
    </row>
    <row r="1181" spans="1:20" x14ac:dyDescent="0.2">
      <c r="A1181" t="s">
        <v>1430</v>
      </c>
      <c r="B1181" t="s">
        <v>87</v>
      </c>
      <c r="C1181" t="s">
        <v>22</v>
      </c>
      <c r="D1181" t="s">
        <v>41</v>
      </c>
      <c r="E1181">
        <v>23</v>
      </c>
      <c r="F1181">
        <v>10</v>
      </c>
      <c r="G1181">
        <v>80</v>
      </c>
      <c r="H1181" t="s">
        <v>17</v>
      </c>
      <c r="I1181" t="s">
        <v>46</v>
      </c>
      <c r="J1181" s="1">
        <v>44735</v>
      </c>
      <c r="K1181" t="b">
        <v>0</v>
      </c>
      <c r="L1181" t="s">
        <v>42</v>
      </c>
      <c r="M1181">
        <v>6</v>
      </c>
      <c r="N1181">
        <f>G1181/SUMIF(B:B,B1181,G:G)*100</f>
        <v>0.12300690376247367</v>
      </c>
      <c r="Q1181">
        <f>VLOOKUP(C1181, Categories_Pivot_Table!A:B, 2, FALSE)</f>
        <v>21.505681818181817</v>
      </c>
      <c r="T1181">
        <f t="shared" si="19"/>
        <v>2022</v>
      </c>
    </row>
    <row r="1182" spans="1:20" x14ac:dyDescent="0.2">
      <c r="A1182" t="s">
        <v>1431</v>
      </c>
      <c r="B1182" t="s">
        <v>113</v>
      </c>
      <c r="C1182" t="s">
        <v>74</v>
      </c>
      <c r="D1182" t="s">
        <v>626</v>
      </c>
      <c r="E1182">
        <v>26</v>
      </c>
      <c r="F1182">
        <v>9</v>
      </c>
      <c r="G1182">
        <v>234</v>
      </c>
      <c r="H1182" t="s">
        <v>56</v>
      </c>
      <c r="I1182" t="s">
        <v>46</v>
      </c>
      <c r="J1182" s="1">
        <v>45420</v>
      </c>
      <c r="K1182" t="b">
        <v>0</v>
      </c>
      <c r="L1182" t="s">
        <v>30</v>
      </c>
      <c r="M1182">
        <v>5</v>
      </c>
      <c r="N1182">
        <f>G1182/SUMIF(B:B,B1182,G:G)*100</f>
        <v>0.38529300380353348</v>
      </c>
      <c r="Q1182">
        <f>VLOOKUP(C1182, Categories_Pivot_Table!A:B, 2, FALSE)</f>
        <v>24.317096165933375</v>
      </c>
      <c r="T1182">
        <f t="shared" si="19"/>
        <v>2024</v>
      </c>
    </row>
    <row r="1183" spans="1:20" x14ac:dyDescent="0.2">
      <c r="A1183" t="s">
        <v>1432</v>
      </c>
      <c r="B1183" t="s">
        <v>118</v>
      </c>
      <c r="C1183" t="s">
        <v>48</v>
      </c>
      <c r="D1183" t="s">
        <v>237</v>
      </c>
      <c r="E1183">
        <v>11</v>
      </c>
      <c r="F1183">
        <v>5</v>
      </c>
      <c r="G1183">
        <v>55</v>
      </c>
      <c r="H1183" t="s">
        <v>56</v>
      </c>
      <c r="I1183" t="s">
        <v>18</v>
      </c>
      <c r="J1183" s="1">
        <v>45293</v>
      </c>
      <c r="K1183" t="b">
        <v>0</v>
      </c>
      <c r="L1183" t="s">
        <v>49</v>
      </c>
      <c r="M1183">
        <v>1</v>
      </c>
      <c r="N1183">
        <f>G1183/SUMIF(B:B,B1183,G:G)*100</f>
        <v>9.0464990048851085E-2</v>
      </c>
      <c r="Q1183">
        <f>VLOOKUP(C1183, Categories_Pivot_Table!A:B, 2, FALSE)</f>
        <v>23.348837209302324</v>
      </c>
      <c r="T1183">
        <f t="shared" si="19"/>
        <v>2024</v>
      </c>
    </row>
    <row r="1184" spans="1:20" x14ac:dyDescent="0.2">
      <c r="A1184" t="s">
        <v>1433</v>
      </c>
      <c r="B1184" t="s">
        <v>90</v>
      </c>
      <c r="C1184" t="s">
        <v>38</v>
      </c>
      <c r="D1184" t="s">
        <v>96</v>
      </c>
      <c r="E1184">
        <v>24.5</v>
      </c>
      <c r="F1184">
        <v>8</v>
      </c>
      <c r="G1184">
        <v>196</v>
      </c>
      <c r="H1184" t="s">
        <v>17</v>
      </c>
      <c r="I1184" t="s">
        <v>46</v>
      </c>
      <c r="J1184" s="1">
        <v>45564</v>
      </c>
      <c r="K1184" t="b">
        <v>0</v>
      </c>
      <c r="L1184" t="s">
        <v>24</v>
      </c>
      <c r="M1184">
        <v>9</v>
      </c>
      <c r="N1184">
        <f>G1184/SUMIF(B:B,B1184,G:G)*100</f>
        <v>0.33140576916573666</v>
      </c>
      <c r="Q1184">
        <f>VLOOKUP(C1184, Categories_Pivot_Table!A:B, 2, FALSE)</f>
        <v>23.088790931989923</v>
      </c>
      <c r="T1184">
        <f t="shared" si="19"/>
        <v>2024</v>
      </c>
    </row>
    <row r="1185" spans="1:20" x14ac:dyDescent="0.2">
      <c r="A1185" t="s">
        <v>1434</v>
      </c>
      <c r="B1185" t="s">
        <v>37</v>
      </c>
      <c r="C1185" t="s">
        <v>27</v>
      </c>
      <c r="D1185" t="s">
        <v>167</v>
      </c>
      <c r="E1185">
        <v>6.5</v>
      </c>
      <c r="F1185">
        <v>10</v>
      </c>
      <c r="G1185">
        <v>65</v>
      </c>
      <c r="H1185" t="s">
        <v>29</v>
      </c>
      <c r="I1185" t="s">
        <v>46</v>
      </c>
      <c r="J1185" s="1">
        <v>44934</v>
      </c>
      <c r="K1185" t="b">
        <v>0</v>
      </c>
      <c r="L1185" t="s">
        <v>24</v>
      </c>
      <c r="M1185">
        <v>1</v>
      </c>
      <c r="N1185">
        <f>G1185/SUMIF(B:B,B1185,G:G)*100</f>
        <v>9.7051863022493634E-2</v>
      </c>
      <c r="Q1185">
        <f>VLOOKUP(C1185, Categories_Pivot_Table!A:B, 2, FALSE)</f>
        <v>25.013711734693878</v>
      </c>
      <c r="T1185">
        <f t="shared" si="19"/>
        <v>2023</v>
      </c>
    </row>
    <row r="1186" spans="1:20" x14ac:dyDescent="0.2">
      <c r="A1186" t="s">
        <v>1435</v>
      </c>
      <c r="B1186" t="s">
        <v>81</v>
      </c>
      <c r="C1186" t="s">
        <v>27</v>
      </c>
      <c r="D1186" t="s">
        <v>352</v>
      </c>
      <c r="E1186">
        <v>14</v>
      </c>
      <c r="F1186">
        <v>10</v>
      </c>
      <c r="G1186">
        <v>140</v>
      </c>
      <c r="H1186" t="s">
        <v>17</v>
      </c>
      <c r="I1186" t="s">
        <v>18</v>
      </c>
      <c r="J1186" s="1">
        <v>45062</v>
      </c>
      <c r="K1186" t="b">
        <v>0</v>
      </c>
      <c r="L1186" t="s">
        <v>49</v>
      </c>
      <c r="M1186">
        <v>5</v>
      </c>
      <c r="N1186">
        <f>G1186/SUMIF(B:B,B1186,G:G)*100</f>
        <v>0.22167507184647417</v>
      </c>
      <c r="Q1186">
        <f>VLOOKUP(C1186, Categories_Pivot_Table!A:B, 2, FALSE)</f>
        <v>25.013711734693878</v>
      </c>
      <c r="T1186">
        <f t="shared" si="19"/>
        <v>2023</v>
      </c>
    </row>
    <row r="1187" spans="1:20" x14ac:dyDescent="0.2">
      <c r="A1187" t="s">
        <v>1436</v>
      </c>
      <c r="B1187" t="s">
        <v>104</v>
      </c>
      <c r="C1187" t="s">
        <v>38</v>
      </c>
      <c r="D1187" t="s">
        <v>207</v>
      </c>
      <c r="E1187">
        <v>9.5</v>
      </c>
      <c r="F1187">
        <v>4</v>
      </c>
      <c r="G1187">
        <v>38</v>
      </c>
      <c r="H1187" t="s">
        <v>56</v>
      </c>
      <c r="I1187" t="s">
        <v>18</v>
      </c>
      <c r="J1187" s="1">
        <v>44728</v>
      </c>
      <c r="K1187" t="b">
        <v>0</v>
      </c>
      <c r="L1187" t="s">
        <v>42</v>
      </c>
      <c r="M1187">
        <v>6</v>
      </c>
      <c r="N1187">
        <f>G1187/SUMIF(B:B,B1187,G:G)*100</f>
        <v>6.1755480798920903E-2</v>
      </c>
      <c r="Q1187">
        <f>VLOOKUP(C1187, Categories_Pivot_Table!A:B, 2, FALSE)</f>
        <v>23.088790931989923</v>
      </c>
      <c r="T1187">
        <f t="shared" si="19"/>
        <v>2022</v>
      </c>
    </row>
    <row r="1188" spans="1:20" x14ac:dyDescent="0.2">
      <c r="A1188" t="s">
        <v>1437</v>
      </c>
      <c r="B1188" t="s">
        <v>90</v>
      </c>
      <c r="C1188" t="s">
        <v>15</v>
      </c>
      <c r="D1188" t="s">
        <v>1438</v>
      </c>
      <c r="E1188">
        <v>30.5</v>
      </c>
      <c r="F1188">
        <v>8</v>
      </c>
      <c r="G1188">
        <v>244</v>
      </c>
      <c r="H1188" t="s">
        <v>29</v>
      </c>
      <c r="I1188" t="s">
        <v>46</v>
      </c>
      <c r="J1188" s="1">
        <v>45432</v>
      </c>
      <c r="K1188" t="b">
        <v>0</v>
      </c>
      <c r="L1188" t="s">
        <v>19</v>
      </c>
      <c r="M1188">
        <v>5</v>
      </c>
      <c r="N1188">
        <f>G1188/SUMIF(B:B,B1188,G:G)*100</f>
        <v>0.41256636569612121</v>
      </c>
      <c r="Q1188">
        <f>VLOOKUP(C1188, Categories_Pivot_Table!A:B, 2, FALSE)</f>
        <v>23.063808900523561</v>
      </c>
      <c r="T1188">
        <f t="shared" si="19"/>
        <v>2024</v>
      </c>
    </row>
    <row r="1189" spans="1:20" x14ac:dyDescent="0.2">
      <c r="A1189" t="s">
        <v>1439</v>
      </c>
      <c r="B1189" t="s">
        <v>44</v>
      </c>
      <c r="C1189" t="s">
        <v>15</v>
      </c>
      <c r="D1189" t="s">
        <v>171</v>
      </c>
      <c r="E1189">
        <v>21.5</v>
      </c>
      <c r="F1189">
        <v>6</v>
      </c>
      <c r="G1189">
        <v>129</v>
      </c>
      <c r="H1189" t="s">
        <v>17</v>
      </c>
      <c r="I1189" t="s">
        <v>18</v>
      </c>
      <c r="J1189" s="1">
        <v>44668</v>
      </c>
      <c r="K1189" t="b">
        <v>0</v>
      </c>
      <c r="L1189" t="s">
        <v>24</v>
      </c>
      <c r="M1189">
        <v>4</v>
      </c>
      <c r="N1189">
        <f>G1189/SUMIF(B:B,B1189,G:G)*100</f>
        <v>0.21253985122210414</v>
      </c>
      <c r="Q1189">
        <f>VLOOKUP(C1189, Categories_Pivot_Table!A:B, 2, FALSE)</f>
        <v>23.063808900523561</v>
      </c>
      <c r="T1189">
        <f t="shared" si="19"/>
        <v>2022</v>
      </c>
    </row>
    <row r="1190" spans="1:20" x14ac:dyDescent="0.2">
      <c r="A1190" t="s">
        <v>1440</v>
      </c>
      <c r="B1190" t="s">
        <v>104</v>
      </c>
      <c r="C1190" t="s">
        <v>15</v>
      </c>
      <c r="D1190" t="s">
        <v>494</v>
      </c>
      <c r="E1190">
        <v>33.5</v>
      </c>
      <c r="F1190">
        <v>5</v>
      </c>
      <c r="G1190">
        <v>167.5</v>
      </c>
      <c r="H1190" t="s">
        <v>29</v>
      </c>
      <c r="I1190" t="s">
        <v>46</v>
      </c>
      <c r="J1190" s="1">
        <v>45293</v>
      </c>
      <c r="K1190" t="b">
        <v>1</v>
      </c>
      <c r="L1190" t="s">
        <v>49</v>
      </c>
      <c r="M1190">
        <v>1</v>
      </c>
      <c r="N1190">
        <f>G1190/SUMIF(B:B,B1190,G:G)*100</f>
        <v>0.27221165878471715</v>
      </c>
      <c r="Q1190">
        <f>VLOOKUP(C1190, Categories_Pivot_Table!A:B, 2, FALSE)</f>
        <v>23.063808900523561</v>
      </c>
      <c r="T1190">
        <f t="shared" si="19"/>
        <v>2024</v>
      </c>
    </row>
    <row r="1191" spans="1:20" x14ac:dyDescent="0.2">
      <c r="A1191" t="s">
        <v>1441</v>
      </c>
      <c r="B1191" t="s">
        <v>87</v>
      </c>
      <c r="C1191" t="s">
        <v>33</v>
      </c>
      <c r="D1191" t="s">
        <v>116</v>
      </c>
      <c r="E1191">
        <v>20</v>
      </c>
      <c r="F1191">
        <v>6</v>
      </c>
      <c r="G1191">
        <v>120</v>
      </c>
      <c r="H1191" t="s">
        <v>17</v>
      </c>
      <c r="I1191" t="s">
        <v>46</v>
      </c>
      <c r="J1191" s="1">
        <v>44853</v>
      </c>
      <c r="K1191" t="b">
        <v>0</v>
      </c>
      <c r="L1191" t="s">
        <v>30</v>
      </c>
      <c r="M1191">
        <v>10</v>
      </c>
      <c r="N1191">
        <f>G1191/SUMIF(B:B,B1191,G:G)*100</f>
        <v>0.18451035564371049</v>
      </c>
      <c r="Q1191">
        <f>VLOOKUP(C1191, Categories_Pivot_Table!A:B, 2, FALSE)</f>
        <v>23.300574345883856</v>
      </c>
      <c r="T1191">
        <f t="shared" si="19"/>
        <v>2022</v>
      </c>
    </row>
    <row r="1192" spans="1:20" x14ac:dyDescent="0.2">
      <c r="A1192" t="s">
        <v>1442</v>
      </c>
      <c r="B1192" t="s">
        <v>21</v>
      </c>
      <c r="C1192" t="s">
        <v>22</v>
      </c>
      <c r="D1192" t="s">
        <v>272</v>
      </c>
      <c r="E1192">
        <v>5</v>
      </c>
      <c r="F1192">
        <v>8</v>
      </c>
      <c r="G1192">
        <v>40</v>
      </c>
      <c r="H1192" t="s">
        <v>56</v>
      </c>
      <c r="I1192" t="s">
        <v>46</v>
      </c>
      <c r="J1192" s="1">
        <v>45000</v>
      </c>
      <c r="K1192" t="b">
        <v>1</v>
      </c>
      <c r="L1192" t="s">
        <v>30</v>
      </c>
      <c r="M1192">
        <v>3</v>
      </c>
      <c r="N1192">
        <f>G1192/SUMIF(B:B,B1192,G:G)*100</f>
        <v>6.4795691086542748E-2</v>
      </c>
      <c r="Q1192">
        <f>VLOOKUP(C1192, Categories_Pivot_Table!A:B, 2, FALSE)</f>
        <v>21.505681818181817</v>
      </c>
      <c r="T1192">
        <f t="shared" si="19"/>
        <v>2023</v>
      </c>
    </row>
    <row r="1193" spans="1:20" x14ac:dyDescent="0.2">
      <c r="A1193" t="s">
        <v>1443</v>
      </c>
      <c r="B1193" t="s">
        <v>71</v>
      </c>
      <c r="C1193" t="s">
        <v>135</v>
      </c>
      <c r="D1193" t="s">
        <v>333</v>
      </c>
      <c r="E1193">
        <v>20</v>
      </c>
      <c r="F1193">
        <v>2</v>
      </c>
      <c r="G1193">
        <v>40</v>
      </c>
      <c r="H1193" t="s">
        <v>29</v>
      </c>
      <c r="I1193" t="s">
        <v>46</v>
      </c>
      <c r="J1193" s="1">
        <v>45335</v>
      </c>
      <c r="K1193" t="b">
        <v>0</v>
      </c>
      <c r="L1193" t="s">
        <v>49</v>
      </c>
      <c r="M1193">
        <v>2</v>
      </c>
      <c r="N1193">
        <f>G1193/SUMIF(B:B,B1193,G:G)*100</f>
        <v>6.3373866201924978E-2</v>
      </c>
      <c r="Q1193">
        <f>VLOOKUP(C1193, Categories_Pivot_Table!A:B, 2, FALSE)</f>
        <v>23.146341463414632</v>
      </c>
      <c r="T1193">
        <f t="shared" si="19"/>
        <v>2024</v>
      </c>
    </row>
    <row r="1194" spans="1:20" x14ac:dyDescent="0.2">
      <c r="A1194" t="s">
        <v>1444</v>
      </c>
      <c r="B1194" t="s">
        <v>21</v>
      </c>
      <c r="C1194" t="s">
        <v>48</v>
      </c>
      <c r="D1194" t="s">
        <v>149</v>
      </c>
      <c r="E1194">
        <v>38</v>
      </c>
      <c r="F1194">
        <v>2</v>
      </c>
      <c r="G1194">
        <v>76</v>
      </c>
      <c r="H1194" t="s">
        <v>17</v>
      </c>
      <c r="I1194" t="s">
        <v>46</v>
      </c>
      <c r="J1194" s="1">
        <v>44726</v>
      </c>
      <c r="K1194" t="b">
        <v>0</v>
      </c>
      <c r="L1194" t="s">
        <v>49</v>
      </c>
      <c r="M1194">
        <v>6</v>
      </c>
      <c r="N1194">
        <f>G1194/SUMIF(B:B,B1194,G:G)*100</f>
        <v>0.12311181306443122</v>
      </c>
      <c r="Q1194">
        <f>VLOOKUP(C1194, Categories_Pivot_Table!A:B, 2, FALSE)</f>
        <v>23.348837209302324</v>
      </c>
      <c r="T1194">
        <f t="shared" si="19"/>
        <v>2022</v>
      </c>
    </row>
    <row r="1195" spans="1:20" x14ac:dyDescent="0.2">
      <c r="A1195" t="s">
        <v>1445</v>
      </c>
      <c r="B1195" t="s">
        <v>14</v>
      </c>
      <c r="C1195" t="s">
        <v>38</v>
      </c>
      <c r="D1195" t="s">
        <v>165</v>
      </c>
      <c r="E1195">
        <v>36.5</v>
      </c>
      <c r="F1195">
        <v>2</v>
      </c>
      <c r="G1195">
        <v>73</v>
      </c>
      <c r="H1195" t="s">
        <v>29</v>
      </c>
      <c r="I1195" t="s">
        <v>18</v>
      </c>
      <c r="J1195" s="1">
        <v>44988</v>
      </c>
      <c r="K1195" t="b">
        <v>0</v>
      </c>
      <c r="L1195" t="s">
        <v>65</v>
      </c>
      <c r="M1195">
        <v>3</v>
      </c>
      <c r="N1195">
        <f>G1195/SUMIF(B:B,B1195,G:G)*100</f>
        <v>0.11884702109127615</v>
      </c>
      <c r="Q1195">
        <f>VLOOKUP(C1195, Categories_Pivot_Table!A:B, 2, FALSE)</f>
        <v>23.088790931989923</v>
      </c>
      <c r="T1195">
        <f t="shared" si="19"/>
        <v>2023</v>
      </c>
    </row>
    <row r="1196" spans="1:20" x14ac:dyDescent="0.2">
      <c r="A1196" t="s">
        <v>1446</v>
      </c>
      <c r="B1196" t="s">
        <v>95</v>
      </c>
      <c r="C1196" t="s">
        <v>38</v>
      </c>
      <c r="D1196" t="s">
        <v>1276</v>
      </c>
      <c r="E1196">
        <v>35</v>
      </c>
      <c r="F1196">
        <v>10</v>
      </c>
      <c r="G1196">
        <v>350</v>
      </c>
      <c r="H1196" t="s">
        <v>29</v>
      </c>
      <c r="I1196" t="s">
        <v>46</v>
      </c>
      <c r="J1196" s="1">
        <v>44944</v>
      </c>
      <c r="K1196" t="b">
        <v>1</v>
      </c>
      <c r="L1196" t="s">
        <v>30</v>
      </c>
      <c r="M1196">
        <v>1</v>
      </c>
      <c r="N1196">
        <f>G1196/SUMIF(B:B,B1196,G:G)*100</f>
        <v>0.51966177442224748</v>
      </c>
      <c r="Q1196">
        <f>VLOOKUP(C1196, Categories_Pivot_Table!A:B, 2, FALSE)</f>
        <v>23.088790931989923</v>
      </c>
      <c r="T1196">
        <f t="shared" si="19"/>
        <v>2023</v>
      </c>
    </row>
    <row r="1197" spans="1:20" x14ac:dyDescent="0.2">
      <c r="A1197" t="s">
        <v>1447</v>
      </c>
      <c r="B1197" t="s">
        <v>118</v>
      </c>
      <c r="C1197" t="s">
        <v>38</v>
      </c>
      <c r="D1197" t="s">
        <v>85</v>
      </c>
      <c r="E1197">
        <v>18.5</v>
      </c>
      <c r="F1197">
        <v>8</v>
      </c>
      <c r="G1197">
        <v>148</v>
      </c>
      <c r="H1197" t="s">
        <v>56</v>
      </c>
      <c r="I1197" t="s">
        <v>46</v>
      </c>
      <c r="J1197" s="1">
        <v>45528</v>
      </c>
      <c r="K1197" t="b">
        <v>1</v>
      </c>
      <c r="L1197" t="s">
        <v>35</v>
      </c>
      <c r="M1197">
        <v>8</v>
      </c>
      <c r="N1197">
        <f>G1197/SUMIF(B:B,B1197,G:G)*100</f>
        <v>0.24343306413145385</v>
      </c>
      <c r="Q1197">
        <f>VLOOKUP(C1197, Categories_Pivot_Table!A:B, 2, FALSE)</f>
        <v>23.088790931989923</v>
      </c>
      <c r="T1197">
        <f t="shared" si="19"/>
        <v>2024</v>
      </c>
    </row>
    <row r="1198" spans="1:20" x14ac:dyDescent="0.2">
      <c r="A1198" t="s">
        <v>1448</v>
      </c>
      <c r="B1198" t="s">
        <v>37</v>
      </c>
      <c r="C1198" t="s">
        <v>15</v>
      </c>
      <c r="D1198" t="s">
        <v>494</v>
      </c>
      <c r="E1198">
        <v>33.5</v>
      </c>
      <c r="F1198">
        <v>2</v>
      </c>
      <c r="G1198">
        <v>67</v>
      </c>
      <c r="H1198" t="s">
        <v>17</v>
      </c>
      <c r="I1198" t="s">
        <v>46</v>
      </c>
      <c r="J1198" s="1">
        <v>44948</v>
      </c>
      <c r="K1198" t="b">
        <v>0</v>
      </c>
      <c r="L1198" t="s">
        <v>24</v>
      </c>
      <c r="M1198">
        <v>1</v>
      </c>
      <c r="N1198">
        <f>G1198/SUMIF(B:B,B1198,G:G)*100</f>
        <v>0.10003807419241653</v>
      </c>
      <c r="Q1198">
        <f>VLOOKUP(C1198, Categories_Pivot_Table!A:B, 2, FALSE)</f>
        <v>23.063808900523561</v>
      </c>
      <c r="T1198">
        <f t="shared" si="19"/>
        <v>2023</v>
      </c>
    </row>
    <row r="1199" spans="1:20" x14ac:dyDescent="0.2">
      <c r="A1199" t="s">
        <v>1449</v>
      </c>
      <c r="B1199" t="s">
        <v>84</v>
      </c>
      <c r="C1199" t="s">
        <v>22</v>
      </c>
      <c r="D1199" t="s">
        <v>214</v>
      </c>
      <c r="E1199">
        <v>9.5</v>
      </c>
      <c r="F1199">
        <v>5</v>
      </c>
      <c r="G1199">
        <v>47.5</v>
      </c>
      <c r="H1199" t="s">
        <v>56</v>
      </c>
      <c r="I1199" t="s">
        <v>18</v>
      </c>
      <c r="J1199" s="1">
        <v>45603</v>
      </c>
      <c r="K1199" t="b">
        <v>1</v>
      </c>
      <c r="L1199" t="s">
        <v>42</v>
      </c>
      <c r="M1199">
        <v>11</v>
      </c>
      <c r="N1199">
        <f>G1199/SUMIF(B:B,B1199,G:G)*100</f>
        <v>7.6901283037195942E-2</v>
      </c>
      <c r="Q1199">
        <f>VLOOKUP(C1199, Categories_Pivot_Table!A:B, 2, FALSE)</f>
        <v>21.505681818181817</v>
      </c>
      <c r="T1199">
        <f t="shared" si="19"/>
        <v>2024</v>
      </c>
    </row>
    <row r="1200" spans="1:20" x14ac:dyDescent="0.2">
      <c r="A1200" t="s">
        <v>1450</v>
      </c>
      <c r="B1200" t="s">
        <v>106</v>
      </c>
      <c r="C1200" t="s">
        <v>74</v>
      </c>
      <c r="D1200" t="s">
        <v>346</v>
      </c>
      <c r="E1200">
        <v>27.5</v>
      </c>
      <c r="F1200">
        <v>1</v>
      </c>
      <c r="G1200">
        <v>27.5</v>
      </c>
      <c r="H1200" t="s">
        <v>17</v>
      </c>
      <c r="I1200" t="s">
        <v>46</v>
      </c>
      <c r="J1200" s="1">
        <v>45416</v>
      </c>
      <c r="K1200" t="b">
        <v>0</v>
      </c>
      <c r="L1200" t="s">
        <v>35</v>
      </c>
      <c r="M1200">
        <v>5</v>
      </c>
      <c r="N1200">
        <f>G1200/SUMIF(B:B,B1200,G:G)*100</f>
        <v>4.4817470664928291E-2</v>
      </c>
      <c r="Q1200">
        <f>VLOOKUP(C1200, Categories_Pivot_Table!A:B, 2, FALSE)</f>
        <v>24.317096165933375</v>
      </c>
      <c r="T1200">
        <f t="shared" si="19"/>
        <v>2024</v>
      </c>
    </row>
    <row r="1201" spans="1:20" x14ac:dyDescent="0.2">
      <c r="A1201" t="s">
        <v>1451</v>
      </c>
      <c r="B1201" t="s">
        <v>54</v>
      </c>
      <c r="C1201" t="s">
        <v>38</v>
      </c>
      <c r="D1201" t="s">
        <v>96</v>
      </c>
      <c r="E1201">
        <v>24.5</v>
      </c>
      <c r="F1201">
        <v>3</v>
      </c>
      <c r="G1201">
        <v>73.5</v>
      </c>
      <c r="H1201" t="s">
        <v>17</v>
      </c>
      <c r="I1201" t="s">
        <v>18</v>
      </c>
      <c r="J1201" s="1">
        <v>44974</v>
      </c>
      <c r="K1201" t="b">
        <v>0</v>
      </c>
      <c r="L1201" t="s">
        <v>65</v>
      </c>
      <c r="M1201">
        <v>2</v>
      </c>
      <c r="N1201">
        <f>G1201/SUMIF(B:B,B1201,G:G)*100</f>
        <v>0.12859654801375195</v>
      </c>
      <c r="Q1201">
        <f>VLOOKUP(C1201, Categories_Pivot_Table!A:B, 2, FALSE)</f>
        <v>23.088790931989923</v>
      </c>
      <c r="T1201">
        <f t="shared" si="19"/>
        <v>2023</v>
      </c>
    </row>
    <row r="1202" spans="1:20" x14ac:dyDescent="0.2">
      <c r="A1202" t="s">
        <v>1452</v>
      </c>
      <c r="B1202" t="s">
        <v>71</v>
      </c>
      <c r="C1202" t="s">
        <v>22</v>
      </c>
      <c r="D1202" t="s">
        <v>527</v>
      </c>
      <c r="E1202">
        <v>23</v>
      </c>
      <c r="F1202">
        <v>7</v>
      </c>
      <c r="G1202">
        <v>161</v>
      </c>
      <c r="H1202" t="s">
        <v>29</v>
      </c>
      <c r="I1202" t="s">
        <v>18</v>
      </c>
      <c r="J1202" s="1">
        <v>44588</v>
      </c>
      <c r="K1202" t="b">
        <v>1</v>
      </c>
      <c r="L1202" t="s">
        <v>42</v>
      </c>
      <c r="M1202">
        <v>1</v>
      </c>
      <c r="N1202">
        <f>G1202/SUMIF(B:B,B1202,G:G)*100</f>
        <v>0.25507981146274805</v>
      </c>
      <c r="Q1202">
        <f>VLOOKUP(C1202, Categories_Pivot_Table!A:B, 2, FALSE)</f>
        <v>21.505681818181817</v>
      </c>
      <c r="T1202">
        <f t="shared" si="19"/>
        <v>2022</v>
      </c>
    </row>
    <row r="1203" spans="1:20" x14ac:dyDescent="0.2">
      <c r="A1203" t="s">
        <v>1453</v>
      </c>
      <c r="B1203" t="s">
        <v>121</v>
      </c>
      <c r="C1203" t="s">
        <v>27</v>
      </c>
      <c r="D1203" t="s">
        <v>41</v>
      </c>
      <c r="E1203">
        <v>23</v>
      </c>
      <c r="F1203">
        <v>1</v>
      </c>
      <c r="G1203">
        <v>38</v>
      </c>
      <c r="H1203" t="s">
        <v>29</v>
      </c>
      <c r="I1203" t="s">
        <v>18</v>
      </c>
      <c r="J1203" s="1">
        <v>45449</v>
      </c>
      <c r="K1203" t="b">
        <v>0</v>
      </c>
      <c r="L1203" t="s">
        <v>42</v>
      </c>
      <c r="M1203">
        <v>6</v>
      </c>
      <c r="N1203">
        <f>G1203/SUMIF(B:B,B1203,G:G)*100</f>
        <v>5.7952890400408727E-2</v>
      </c>
      <c r="Q1203">
        <f>VLOOKUP(C1203, Categories_Pivot_Table!A:B, 2, FALSE)</f>
        <v>25.013711734693878</v>
      </c>
      <c r="T1203">
        <f t="shared" si="19"/>
        <v>2024</v>
      </c>
    </row>
    <row r="1204" spans="1:20" x14ac:dyDescent="0.2">
      <c r="A1204" t="s">
        <v>1454</v>
      </c>
      <c r="B1204" t="s">
        <v>76</v>
      </c>
      <c r="C1204" t="s">
        <v>135</v>
      </c>
      <c r="D1204" t="s">
        <v>292</v>
      </c>
      <c r="E1204">
        <v>12.5</v>
      </c>
      <c r="F1204">
        <v>6</v>
      </c>
      <c r="G1204">
        <v>75</v>
      </c>
      <c r="H1204" t="s">
        <v>17</v>
      </c>
      <c r="I1204" t="s">
        <v>46</v>
      </c>
      <c r="J1204" s="1">
        <v>45350</v>
      </c>
      <c r="K1204" t="b">
        <v>1</v>
      </c>
      <c r="L1204" t="s">
        <v>30</v>
      </c>
      <c r="M1204">
        <v>2</v>
      </c>
      <c r="N1204">
        <f>G1204/SUMIF(B:B,B1204,G:G)*100</f>
        <v>0.1276997863156909</v>
      </c>
      <c r="Q1204">
        <f>VLOOKUP(C1204, Categories_Pivot_Table!A:B, 2, FALSE)</f>
        <v>23.146341463414632</v>
      </c>
      <c r="T1204">
        <f t="shared" si="19"/>
        <v>2024</v>
      </c>
    </row>
    <row r="1205" spans="1:20" x14ac:dyDescent="0.2">
      <c r="A1205" t="s">
        <v>1455</v>
      </c>
      <c r="B1205" t="s">
        <v>118</v>
      </c>
      <c r="C1205" t="s">
        <v>33</v>
      </c>
      <c r="D1205" t="s">
        <v>179</v>
      </c>
      <c r="E1205">
        <v>9.5</v>
      </c>
      <c r="F1205">
        <v>7</v>
      </c>
      <c r="G1205">
        <v>66.5</v>
      </c>
      <c r="H1205" t="s">
        <v>17</v>
      </c>
      <c r="I1205" t="s">
        <v>18</v>
      </c>
      <c r="J1205" s="1">
        <v>45364</v>
      </c>
      <c r="K1205" t="b">
        <v>0</v>
      </c>
      <c r="L1205" t="s">
        <v>30</v>
      </c>
      <c r="M1205">
        <v>3</v>
      </c>
      <c r="N1205">
        <f>G1205/SUMIF(B:B,B1205,G:G)*100</f>
        <v>0.10938039705906542</v>
      </c>
      <c r="Q1205">
        <f>VLOOKUP(C1205, Categories_Pivot_Table!A:B, 2, FALSE)</f>
        <v>23.300574345883856</v>
      </c>
      <c r="T1205">
        <f t="shared" si="19"/>
        <v>2024</v>
      </c>
    </row>
    <row r="1206" spans="1:20" x14ac:dyDescent="0.2">
      <c r="A1206" t="s">
        <v>1456</v>
      </c>
      <c r="B1206" t="s">
        <v>21</v>
      </c>
      <c r="C1206" t="s">
        <v>135</v>
      </c>
      <c r="D1206" t="s">
        <v>333</v>
      </c>
      <c r="E1206">
        <v>20</v>
      </c>
      <c r="F1206">
        <v>9</v>
      </c>
      <c r="G1206">
        <v>180</v>
      </c>
      <c r="H1206" t="s">
        <v>56</v>
      </c>
      <c r="I1206" t="s">
        <v>46</v>
      </c>
      <c r="J1206" s="1">
        <v>45503</v>
      </c>
      <c r="K1206" t="b">
        <v>1</v>
      </c>
      <c r="L1206" t="s">
        <v>49</v>
      </c>
      <c r="M1206">
        <v>7</v>
      </c>
      <c r="N1206">
        <f>G1206/SUMIF(B:B,B1206,G:G)*100</f>
        <v>0.29158060988944234</v>
      </c>
      <c r="Q1206">
        <f>VLOOKUP(C1206, Categories_Pivot_Table!A:B, 2, FALSE)</f>
        <v>23.146341463414632</v>
      </c>
      <c r="T1206">
        <f t="shared" si="19"/>
        <v>2024</v>
      </c>
    </row>
    <row r="1207" spans="1:20" x14ac:dyDescent="0.2">
      <c r="A1207" t="s">
        <v>1457</v>
      </c>
      <c r="B1207" t="s">
        <v>84</v>
      </c>
      <c r="C1207" t="s">
        <v>22</v>
      </c>
      <c r="D1207" t="s">
        <v>283</v>
      </c>
      <c r="E1207">
        <v>8</v>
      </c>
      <c r="F1207">
        <v>3</v>
      </c>
      <c r="G1207">
        <v>24</v>
      </c>
      <c r="H1207" t="s">
        <v>29</v>
      </c>
      <c r="I1207" t="s">
        <v>46</v>
      </c>
      <c r="J1207" s="1">
        <v>45638</v>
      </c>
      <c r="K1207" t="b">
        <v>0</v>
      </c>
      <c r="L1207" t="s">
        <v>42</v>
      </c>
      <c r="M1207">
        <v>12</v>
      </c>
      <c r="N1207">
        <f>G1207/SUMIF(B:B,B1207,G:G)*100</f>
        <v>3.885538511353058E-2</v>
      </c>
      <c r="Q1207">
        <f>VLOOKUP(C1207, Categories_Pivot_Table!A:B, 2, FALSE)</f>
        <v>21.505681818181817</v>
      </c>
      <c r="T1207">
        <f t="shared" si="19"/>
        <v>2024</v>
      </c>
    </row>
    <row r="1208" spans="1:20" x14ac:dyDescent="0.2">
      <c r="A1208" t="s">
        <v>1458</v>
      </c>
      <c r="B1208" t="s">
        <v>95</v>
      </c>
      <c r="C1208" t="s">
        <v>48</v>
      </c>
      <c r="D1208" t="s">
        <v>52</v>
      </c>
      <c r="E1208">
        <v>27.5</v>
      </c>
      <c r="F1208">
        <v>2</v>
      </c>
      <c r="G1208">
        <v>55</v>
      </c>
      <c r="H1208" t="s">
        <v>29</v>
      </c>
      <c r="I1208" t="s">
        <v>46</v>
      </c>
      <c r="J1208" s="1">
        <v>44863</v>
      </c>
      <c r="K1208" t="b">
        <v>1</v>
      </c>
      <c r="L1208" t="s">
        <v>35</v>
      </c>
      <c r="M1208">
        <v>10</v>
      </c>
      <c r="N1208">
        <f>G1208/SUMIF(B:B,B1208,G:G)*100</f>
        <v>8.1661135980638885E-2</v>
      </c>
      <c r="Q1208">
        <f>VLOOKUP(C1208, Categories_Pivot_Table!A:B, 2, FALSE)</f>
        <v>23.348837209302324</v>
      </c>
      <c r="T1208">
        <f t="shared" si="19"/>
        <v>2022</v>
      </c>
    </row>
    <row r="1209" spans="1:20" x14ac:dyDescent="0.2">
      <c r="A1209" t="s">
        <v>1459</v>
      </c>
      <c r="B1209" t="s">
        <v>73</v>
      </c>
      <c r="C1209" t="s">
        <v>15</v>
      </c>
      <c r="D1209" t="s">
        <v>776</v>
      </c>
      <c r="E1209">
        <v>38</v>
      </c>
      <c r="F1209">
        <v>1</v>
      </c>
      <c r="G1209">
        <v>38</v>
      </c>
      <c r="H1209" t="s">
        <v>17</v>
      </c>
      <c r="I1209" t="s">
        <v>18</v>
      </c>
      <c r="J1209" s="1">
        <v>44721</v>
      </c>
      <c r="K1209" t="b">
        <v>0</v>
      </c>
      <c r="L1209" t="s">
        <v>42</v>
      </c>
      <c r="M1209">
        <v>6</v>
      </c>
      <c r="N1209">
        <f>G1209/SUMIF(B:B,B1209,G:G)*100</f>
        <v>6.5647971391305099E-2</v>
      </c>
      <c r="Q1209">
        <f>VLOOKUP(C1209, Categories_Pivot_Table!A:B, 2, FALSE)</f>
        <v>23.063808900523561</v>
      </c>
      <c r="T1209">
        <f t="shared" si="19"/>
        <v>2022</v>
      </c>
    </row>
    <row r="1210" spans="1:20" x14ac:dyDescent="0.2">
      <c r="A1210" t="s">
        <v>1460</v>
      </c>
      <c r="B1210" t="s">
        <v>128</v>
      </c>
      <c r="C1210" t="s">
        <v>15</v>
      </c>
      <c r="D1210" t="s">
        <v>69</v>
      </c>
      <c r="E1210">
        <v>29</v>
      </c>
      <c r="F1210">
        <v>7</v>
      </c>
      <c r="G1210">
        <v>203</v>
      </c>
      <c r="H1210" t="s">
        <v>29</v>
      </c>
      <c r="I1210" t="s">
        <v>46</v>
      </c>
      <c r="J1210" s="1">
        <v>44644</v>
      </c>
      <c r="K1210" t="b">
        <v>0</v>
      </c>
      <c r="L1210" t="s">
        <v>42</v>
      </c>
      <c r="M1210">
        <v>3</v>
      </c>
      <c r="N1210">
        <f>G1210/SUMIF(B:B,B1210,G:G)*100</f>
        <v>0.2965581721498276</v>
      </c>
      <c r="Q1210">
        <f>VLOOKUP(C1210, Categories_Pivot_Table!A:B, 2, FALSE)</f>
        <v>23.063808900523561</v>
      </c>
      <c r="T1210">
        <f t="shared" si="19"/>
        <v>2022</v>
      </c>
    </row>
    <row r="1211" spans="1:20" x14ac:dyDescent="0.2">
      <c r="A1211" t="s">
        <v>1461</v>
      </c>
      <c r="B1211" t="s">
        <v>51</v>
      </c>
      <c r="C1211" t="s">
        <v>27</v>
      </c>
      <c r="D1211" t="s">
        <v>221</v>
      </c>
      <c r="E1211">
        <v>35</v>
      </c>
      <c r="F1211">
        <v>8</v>
      </c>
      <c r="G1211">
        <v>280</v>
      </c>
      <c r="H1211" t="s">
        <v>56</v>
      </c>
      <c r="I1211" t="s">
        <v>18</v>
      </c>
      <c r="J1211" s="1">
        <v>45300</v>
      </c>
      <c r="K1211" t="b">
        <v>0</v>
      </c>
      <c r="L1211" t="s">
        <v>49</v>
      </c>
      <c r="M1211">
        <v>1</v>
      </c>
      <c r="N1211">
        <f>G1211/SUMIF(B:B,B1211,G:G)*100</f>
        <v>0.4340614196908863</v>
      </c>
      <c r="Q1211">
        <f>VLOOKUP(C1211, Categories_Pivot_Table!A:B, 2, FALSE)</f>
        <v>25.013711734693878</v>
      </c>
      <c r="T1211">
        <f t="shared" si="19"/>
        <v>2024</v>
      </c>
    </row>
    <row r="1212" spans="1:20" x14ac:dyDescent="0.2">
      <c r="A1212" t="s">
        <v>1462</v>
      </c>
      <c r="B1212" t="s">
        <v>118</v>
      </c>
      <c r="C1212" t="s">
        <v>48</v>
      </c>
      <c r="D1212" t="s">
        <v>201</v>
      </c>
      <c r="E1212">
        <v>35</v>
      </c>
      <c r="F1212">
        <v>10</v>
      </c>
      <c r="G1212">
        <v>350</v>
      </c>
      <c r="H1212" t="s">
        <v>56</v>
      </c>
      <c r="I1212" t="s">
        <v>46</v>
      </c>
      <c r="J1212" s="1">
        <v>45068</v>
      </c>
      <c r="K1212" t="b">
        <v>0</v>
      </c>
      <c r="L1212" t="s">
        <v>19</v>
      </c>
      <c r="M1212">
        <v>5</v>
      </c>
      <c r="N1212">
        <f>G1212/SUMIF(B:B,B1212,G:G)*100</f>
        <v>0.57568630031087065</v>
      </c>
      <c r="Q1212">
        <f>VLOOKUP(C1212, Categories_Pivot_Table!A:B, 2, FALSE)</f>
        <v>23.348837209302324</v>
      </c>
      <c r="T1212">
        <f t="shared" si="19"/>
        <v>2023</v>
      </c>
    </row>
    <row r="1213" spans="1:20" x14ac:dyDescent="0.2">
      <c r="A1213" t="s">
        <v>1463</v>
      </c>
      <c r="B1213" t="s">
        <v>51</v>
      </c>
      <c r="C1213" t="s">
        <v>48</v>
      </c>
      <c r="D1213" t="s">
        <v>655</v>
      </c>
      <c r="E1213">
        <v>12.5</v>
      </c>
      <c r="F1213">
        <v>10</v>
      </c>
      <c r="G1213">
        <v>125</v>
      </c>
      <c r="H1213" t="s">
        <v>56</v>
      </c>
      <c r="I1213" t="s">
        <v>46</v>
      </c>
      <c r="J1213" s="1">
        <v>44692</v>
      </c>
      <c r="K1213" t="b">
        <v>1</v>
      </c>
      <c r="L1213" t="s">
        <v>30</v>
      </c>
      <c r="M1213">
        <v>5</v>
      </c>
      <c r="N1213">
        <f>G1213/SUMIF(B:B,B1213,G:G)*100</f>
        <v>0.19377741950485994</v>
      </c>
      <c r="Q1213">
        <f>VLOOKUP(C1213, Categories_Pivot_Table!A:B, 2, FALSE)</f>
        <v>23.348837209302324</v>
      </c>
      <c r="T1213">
        <f t="shared" si="19"/>
        <v>2022</v>
      </c>
    </row>
    <row r="1214" spans="1:20" x14ac:dyDescent="0.2">
      <c r="A1214" t="s">
        <v>1464</v>
      </c>
      <c r="B1214" t="s">
        <v>87</v>
      </c>
      <c r="C1214" t="s">
        <v>74</v>
      </c>
      <c r="D1214" t="s">
        <v>374</v>
      </c>
      <c r="E1214">
        <v>29</v>
      </c>
      <c r="F1214">
        <v>6</v>
      </c>
      <c r="G1214">
        <v>174</v>
      </c>
      <c r="H1214" t="s">
        <v>17</v>
      </c>
      <c r="I1214" t="s">
        <v>46</v>
      </c>
      <c r="J1214" s="1">
        <v>45129</v>
      </c>
      <c r="K1214" t="b">
        <v>0</v>
      </c>
      <c r="L1214" t="s">
        <v>35</v>
      </c>
      <c r="M1214">
        <v>7</v>
      </c>
      <c r="N1214">
        <f>G1214/SUMIF(B:B,B1214,G:G)*100</f>
        <v>0.26754001568338021</v>
      </c>
      <c r="Q1214">
        <f>VLOOKUP(C1214, Categories_Pivot_Table!A:B, 2, FALSE)</f>
        <v>24.317096165933375</v>
      </c>
      <c r="T1214">
        <f t="shared" si="19"/>
        <v>2023</v>
      </c>
    </row>
    <row r="1215" spans="1:20" x14ac:dyDescent="0.2">
      <c r="A1215" t="s">
        <v>1465</v>
      </c>
      <c r="B1215" t="s">
        <v>54</v>
      </c>
      <c r="C1215" t="s">
        <v>74</v>
      </c>
      <c r="D1215" t="s">
        <v>107</v>
      </c>
      <c r="E1215">
        <v>35</v>
      </c>
      <c r="F1215">
        <v>4</v>
      </c>
      <c r="G1215">
        <v>140</v>
      </c>
      <c r="H1215" t="s">
        <v>17</v>
      </c>
      <c r="I1215" t="s">
        <v>46</v>
      </c>
      <c r="J1215" s="1">
        <v>45336</v>
      </c>
      <c r="K1215" t="b">
        <v>1</v>
      </c>
      <c r="L1215" t="s">
        <v>30</v>
      </c>
      <c r="M1215">
        <v>2</v>
      </c>
      <c r="N1215">
        <f>G1215/SUMIF(B:B,B1215,G:G)*100</f>
        <v>0.24494580574047992</v>
      </c>
      <c r="Q1215">
        <f>VLOOKUP(C1215, Categories_Pivot_Table!A:B, 2, FALSE)</f>
        <v>24.317096165933375</v>
      </c>
      <c r="T1215">
        <f t="shared" si="19"/>
        <v>2024</v>
      </c>
    </row>
    <row r="1216" spans="1:20" x14ac:dyDescent="0.2">
      <c r="A1216" t="s">
        <v>1466</v>
      </c>
      <c r="B1216" t="s">
        <v>173</v>
      </c>
      <c r="C1216" t="s">
        <v>15</v>
      </c>
      <c r="D1216" t="s">
        <v>494</v>
      </c>
      <c r="E1216">
        <v>33.5</v>
      </c>
      <c r="F1216">
        <v>5</v>
      </c>
      <c r="G1216">
        <v>167.5</v>
      </c>
      <c r="H1216" t="s">
        <v>29</v>
      </c>
      <c r="I1216" t="s">
        <v>18</v>
      </c>
      <c r="J1216" s="1">
        <v>44768</v>
      </c>
      <c r="K1216" t="b">
        <v>1</v>
      </c>
      <c r="L1216" t="s">
        <v>49</v>
      </c>
      <c r="M1216">
        <v>7</v>
      </c>
      <c r="N1216">
        <f>G1216/SUMIF(B:B,B1216,G:G)*100</f>
        <v>0.27544358750883885</v>
      </c>
      <c r="Q1216">
        <f>VLOOKUP(C1216, Categories_Pivot_Table!A:B, 2, FALSE)</f>
        <v>23.063808900523561</v>
      </c>
      <c r="T1216">
        <f t="shared" si="19"/>
        <v>2022</v>
      </c>
    </row>
    <row r="1217" spans="1:20" x14ac:dyDescent="0.2">
      <c r="A1217" t="s">
        <v>1467</v>
      </c>
      <c r="B1217" t="s">
        <v>104</v>
      </c>
      <c r="C1217" t="s">
        <v>27</v>
      </c>
      <c r="D1217" t="s">
        <v>380</v>
      </c>
      <c r="E1217">
        <v>41</v>
      </c>
      <c r="F1217">
        <v>6</v>
      </c>
      <c r="G1217">
        <v>246</v>
      </c>
      <c r="H1217" t="s">
        <v>17</v>
      </c>
      <c r="I1217" t="s">
        <v>18</v>
      </c>
      <c r="J1217" s="1">
        <v>45665</v>
      </c>
      <c r="K1217" t="b">
        <v>0</v>
      </c>
      <c r="L1217" t="s">
        <v>30</v>
      </c>
      <c r="M1217">
        <v>1</v>
      </c>
      <c r="N1217">
        <f>G1217/SUMIF(B:B,B1217,G:G)*100</f>
        <v>0.39978548096143535</v>
      </c>
      <c r="Q1217">
        <f>VLOOKUP(C1217, Categories_Pivot_Table!A:B, 2, FALSE)</f>
        <v>25.013711734693878</v>
      </c>
      <c r="T1217">
        <f t="shared" si="19"/>
        <v>2025</v>
      </c>
    </row>
    <row r="1218" spans="1:20" x14ac:dyDescent="0.2">
      <c r="A1218" t="s">
        <v>1468</v>
      </c>
      <c r="B1218" t="s">
        <v>14</v>
      </c>
      <c r="C1218" t="s">
        <v>33</v>
      </c>
      <c r="D1218" t="s">
        <v>504</v>
      </c>
      <c r="E1218">
        <v>18.5</v>
      </c>
      <c r="F1218">
        <v>9</v>
      </c>
      <c r="G1218">
        <v>166.5</v>
      </c>
      <c r="H1218" t="s">
        <v>29</v>
      </c>
      <c r="I1218" t="s">
        <v>46</v>
      </c>
      <c r="J1218" s="1">
        <v>45084</v>
      </c>
      <c r="K1218" t="b">
        <v>1</v>
      </c>
      <c r="L1218" t="s">
        <v>30</v>
      </c>
      <c r="M1218">
        <v>6</v>
      </c>
      <c r="N1218">
        <f>G1218/SUMIF(B:B,B1218,G:G)*100</f>
        <v>0.27106889057119832</v>
      </c>
      <c r="Q1218">
        <f>VLOOKUP(C1218, Categories_Pivot_Table!A:B, 2, FALSE)</f>
        <v>23.300574345883856</v>
      </c>
      <c r="T1218">
        <f t="shared" ref="T1218:T1281" si="20">YEAR(J1218)</f>
        <v>2023</v>
      </c>
    </row>
    <row r="1219" spans="1:20" x14ac:dyDescent="0.2">
      <c r="A1219" t="s">
        <v>1469</v>
      </c>
      <c r="B1219" t="s">
        <v>113</v>
      </c>
      <c r="C1219" t="s">
        <v>33</v>
      </c>
      <c r="D1219" t="s">
        <v>307</v>
      </c>
      <c r="E1219">
        <v>6.5</v>
      </c>
      <c r="F1219">
        <v>5</v>
      </c>
      <c r="G1219">
        <v>32.5</v>
      </c>
      <c r="H1219" t="s">
        <v>17</v>
      </c>
      <c r="I1219" t="s">
        <v>18</v>
      </c>
      <c r="J1219" s="1">
        <v>45213</v>
      </c>
      <c r="K1219" t="b">
        <v>0</v>
      </c>
      <c r="L1219" t="s">
        <v>35</v>
      </c>
      <c r="M1219">
        <v>10</v>
      </c>
      <c r="N1219">
        <f>G1219/SUMIF(B:B,B1219,G:G)*100</f>
        <v>5.3512917194935207E-2</v>
      </c>
      <c r="Q1219">
        <f>VLOOKUP(C1219, Categories_Pivot_Table!A:B, 2, FALSE)</f>
        <v>23.300574345883856</v>
      </c>
      <c r="T1219">
        <f t="shared" si="20"/>
        <v>2023</v>
      </c>
    </row>
    <row r="1220" spans="1:20" x14ac:dyDescent="0.2">
      <c r="A1220" t="s">
        <v>1470</v>
      </c>
      <c r="B1220" t="s">
        <v>106</v>
      </c>
      <c r="C1220" t="s">
        <v>38</v>
      </c>
      <c r="D1220" t="s">
        <v>362</v>
      </c>
      <c r="E1220">
        <v>41</v>
      </c>
      <c r="F1220">
        <v>7</v>
      </c>
      <c r="G1220">
        <v>287</v>
      </c>
      <c r="H1220" t="s">
        <v>29</v>
      </c>
      <c r="I1220" t="s">
        <v>18</v>
      </c>
      <c r="J1220" s="1">
        <v>44927</v>
      </c>
      <c r="K1220" t="b">
        <v>1</v>
      </c>
      <c r="L1220" t="s">
        <v>24</v>
      </c>
      <c r="M1220">
        <v>1</v>
      </c>
      <c r="N1220">
        <f>G1220/SUMIF(B:B,B1220,G:G)*100</f>
        <v>0.46773142112125166</v>
      </c>
      <c r="Q1220">
        <f>VLOOKUP(C1220, Categories_Pivot_Table!A:B, 2, FALSE)</f>
        <v>23.088790931989923</v>
      </c>
      <c r="T1220">
        <f t="shared" si="20"/>
        <v>2023</v>
      </c>
    </row>
    <row r="1221" spans="1:20" x14ac:dyDescent="0.2">
      <c r="A1221" t="s">
        <v>1471</v>
      </c>
      <c r="B1221" t="s">
        <v>21</v>
      </c>
      <c r="C1221" t="s">
        <v>74</v>
      </c>
      <c r="D1221" t="s">
        <v>626</v>
      </c>
      <c r="E1221">
        <v>26</v>
      </c>
      <c r="F1221">
        <v>8</v>
      </c>
      <c r="G1221">
        <v>208</v>
      </c>
      <c r="H1221" t="s">
        <v>17</v>
      </c>
      <c r="I1221" t="s">
        <v>18</v>
      </c>
      <c r="J1221" s="1">
        <v>44973</v>
      </c>
      <c r="K1221" t="b">
        <v>0</v>
      </c>
      <c r="L1221" t="s">
        <v>42</v>
      </c>
      <c r="M1221">
        <v>2</v>
      </c>
      <c r="N1221">
        <f>G1221/SUMIF(B:B,B1221,G:G)*100</f>
        <v>0.33693759365002229</v>
      </c>
      <c r="Q1221">
        <f>VLOOKUP(C1221, Categories_Pivot_Table!A:B, 2, FALSE)</f>
        <v>24.317096165933375</v>
      </c>
      <c r="T1221">
        <f t="shared" si="20"/>
        <v>2023</v>
      </c>
    </row>
    <row r="1222" spans="1:20" x14ac:dyDescent="0.2">
      <c r="A1222" t="s">
        <v>1472</v>
      </c>
      <c r="B1222" t="s">
        <v>106</v>
      </c>
      <c r="C1222" t="s">
        <v>48</v>
      </c>
      <c r="D1222" t="s">
        <v>446</v>
      </c>
      <c r="E1222">
        <v>26</v>
      </c>
      <c r="F1222">
        <v>9</v>
      </c>
      <c r="G1222">
        <v>234</v>
      </c>
      <c r="H1222" t="s">
        <v>29</v>
      </c>
      <c r="I1222" t="s">
        <v>18</v>
      </c>
      <c r="J1222" s="1">
        <v>44995</v>
      </c>
      <c r="K1222" t="b">
        <v>0</v>
      </c>
      <c r="L1222" t="s">
        <v>65</v>
      </c>
      <c r="M1222">
        <v>3</v>
      </c>
      <c r="N1222">
        <f>G1222/SUMIF(B:B,B1222,G:G)*100</f>
        <v>0.38135593220338987</v>
      </c>
      <c r="Q1222">
        <f>VLOOKUP(C1222, Categories_Pivot_Table!A:B, 2, FALSE)</f>
        <v>23.348837209302324</v>
      </c>
      <c r="T1222">
        <f t="shared" si="20"/>
        <v>2023</v>
      </c>
    </row>
    <row r="1223" spans="1:20" x14ac:dyDescent="0.2">
      <c r="A1223" t="s">
        <v>1473</v>
      </c>
      <c r="B1223" t="s">
        <v>51</v>
      </c>
      <c r="C1223" t="s">
        <v>48</v>
      </c>
      <c r="D1223" t="s">
        <v>195</v>
      </c>
      <c r="E1223">
        <v>20</v>
      </c>
      <c r="F1223">
        <v>7</v>
      </c>
      <c r="G1223">
        <v>140</v>
      </c>
      <c r="H1223" t="s">
        <v>29</v>
      </c>
      <c r="I1223" t="s">
        <v>46</v>
      </c>
      <c r="J1223" s="1">
        <v>44601</v>
      </c>
      <c r="K1223" t="b">
        <v>0</v>
      </c>
      <c r="L1223" t="s">
        <v>30</v>
      </c>
      <c r="M1223">
        <v>2</v>
      </c>
      <c r="N1223">
        <f>G1223/SUMIF(B:B,B1223,G:G)*100</f>
        <v>0.21703070984544315</v>
      </c>
      <c r="Q1223">
        <f>VLOOKUP(C1223, Categories_Pivot_Table!A:B, 2, FALSE)</f>
        <v>23.348837209302324</v>
      </c>
      <c r="T1223">
        <f t="shared" si="20"/>
        <v>2022</v>
      </c>
    </row>
    <row r="1224" spans="1:20" x14ac:dyDescent="0.2">
      <c r="A1224" t="s">
        <v>1474</v>
      </c>
      <c r="B1224" t="s">
        <v>118</v>
      </c>
      <c r="C1224" t="s">
        <v>22</v>
      </c>
      <c r="D1224" t="s">
        <v>251</v>
      </c>
      <c r="E1224">
        <v>38</v>
      </c>
      <c r="F1224">
        <v>9</v>
      </c>
      <c r="G1224">
        <v>342</v>
      </c>
      <c r="H1224" t="s">
        <v>56</v>
      </c>
      <c r="I1224" t="s">
        <v>18</v>
      </c>
      <c r="J1224" s="1">
        <v>45079</v>
      </c>
      <c r="K1224" t="b">
        <v>1</v>
      </c>
      <c r="L1224" t="s">
        <v>65</v>
      </c>
      <c r="M1224">
        <v>6</v>
      </c>
      <c r="N1224">
        <f>G1224/SUMIF(B:B,B1224,G:G)*100</f>
        <v>0.56252775630376506</v>
      </c>
      <c r="Q1224">
        <f>VLOOKUP(C1224, Categories_Pivot_Table!A:B, 2, FALSE)</f>
        <v>21.505681818181817</v>
      </c>
      <c r="T1224">
        <f t="shared" si="20"/>
        <v>2023</v>
      </c>
    </row>
    <row r="1225" spans="1:20" x14ac:dyDescent="0.2">
      <c r="A1225" t="s">
        <v>1475</v>
      </c>
      <c r="B1225" t="s">
        <v>54</v>
      </c>
      <c r="C1225" t="s">
        <v>48</v>
      </c>
      <c r="D1225" t="s">
        <v>655</v>
      </c>
      <c r="E1225">
        <v>12.5</v>
      </c>
      <c r="F1225">
        <v>5</v>
      </c>
      <c r="G1225">
        <v>62.5</v>
      </c>
      <c r="H1225" t="s">
        <v>56</v>
      </c>
      <c r="I1225" t="s">
        <v>46</v>
      </c>
      <c r="J1225" s="1">
        <v>44673</v>
      </c>
      <c r="K1225" t="b">
        <v>0</v>
      </c>
      <c r="L1225" t="s">
        <v>65</v>
      </c>
      <c r="M1225">
        <v>4</v>
      </c>
      <c r="N1225">
        <f>G1225/SUMIF(B:B,B1225,G:G)*100</f>
        <v>0.10935080613414282</v>
      </c>
      <c r="Q1225">
        <f>VLOOKUP(C1225, Categories_Pivot_Table!A:B, 2, FALSE)</f>
        <v>23.348837209302324</v>
      </c>
      <c r="T1225">
        <f t="shared" si="20"/>
        <v>2022</v>
      </c>
    </row>
    <row r="1226" spans="1:20" x14ac:dyDescent="0.2">
      <c r="A1226" t="s">
        <v>1476</v>
      </c>
      <c r="B1226" t="s">
        <v>121</v>
      </c>
      <c r="C1226" t="s">
        <v>15</v>
      </c>
      <c r="D1226" t="s">
        <v>183</v>
      </c>
      <c r="E1226">
        <v>14</v>
      </c>
      <c r="F1226">
        <v>4</v>
      </c>
      <c r="G1226">
        <v>56</v>
      </c>
      <c r="H1226" t="s">
        <v>17</v>
      </c>
      <c r="I1226" t="s">
        <v>18</v>
      </c>
      <c r="J1226" s="1">
        <v>45294</v>
      </c>
      <c r="K1226" t="b">
        <v>0</v>
      </c>
      <c r="L1226" t="s">
        <v>30</v>
      </c>
      <c r="M1226">
        <v>1</v>
      </c>
      <c r="N1226">
        <f>G1226/SUMIF(B:B,B1226,G:G)*100</f>
        <v>8.5404259537444419E-2</v>
      </c>
      <c r="Q1226">
        <f>VLOOKUP(C1226, Categories_Pivot_Table!A:B, 2, FALSE)</f>
        <v>23.063808900523561</v>
      </c>
      <c r="T1226">
        <f t="shared" si="20"/>
        <v>2024</v>
      </c>
    </row>
    <row r="1227" spans="1:20" x14ac:dyDescent="0.2">
      <c r="A1227" t="s">
        <v>1477</v>
      </c>
      <c r="B1227" t="s">
        <v>26</v>
      </c>
      <c r="C1227" t="s">
        <v>48</v>
      </c>
      <c r="D1227" t="s">
        <v>93</v>
      </c>
      <c r="E1227">
        <v>41</v>
      </c>
      <c r="F1227">
        <v>8</v>
      </c>
      <c r="G1227">
        <v>328</v>
      </c>
      <c r="H1227" t="s">
        <v>56</v>
      </c>
      <c r="I1227" t="s">
        <v>46</v>
      </c>
      <c r="J1227" s="1">
        <v>45379</v>
      </c>
      <c r="K1227" t="b">
        <v>1</v>
      </c>
      <c r="L1227" t="s">
        <v>42</v>
      </c>
      <c r="M1227">
        <v>3</v>
      </c>
      <c r="N1227">
        <f>G1227/SUMIF(B:B,B1227,G:G)*100</f>
        <v>0.52863578122859467</v>
      </c>
      <c r="Q1227">
        <f>VLOOKUP(C1227, Categories_Pivot_Table!A:B, 2, FALSE)</f>
        <v>23.348837209302324</v>
      </c>
      <c r="T1227">
        <f t="shared" si="20"/>
        <v>2024</v>
      </c>
    </row>
    <row r="1228" spans="1:20" x14ac:dyDescent="0.2">
      <c r="A1228" t="s">
        <v>1478</v>
      </c>
      <c r="B1228" t="s">
        <v>32</v>
      </c>
      <c r="C1228" t="s">
        <v>15</v>
      </c>
      <c r="D1228" t="s">
        <v>226</v>
      </c>
      <c r="E1228">
        <v>27.5</v>
      </c>
      <c r="F1228">
        <v>2</v>
      </c>
      <c r="G1228">
        <v>55</v>
      </c>
      <c r="H1228" t="s">
        <v>17</v>
      </c>
      <c r="I1228" t="s">
        <v>18</v>
      </c>
      <c r="J1228" s="1">
        <v>44629</v>
      </c>
      <c r="K1228" t="b">
        <v>1</v>
      </c>
      <c r="L1228" t="s">
        <v>30</v>
      </c>
      <c r="M1228">
        <v>3</v>
      </c>
      <c r="N1228">
        <f>G1228/SUMIF(B:B,B1228,G:G)*100</f>
        <v>9.3804630537671088E-2</v>
      </c>
      <c r="Q1228">
        <f>VLOOKUP(C1228, Categories_Pivot_Table!A:B, 2, FALSE)</f>
        <v>23.063808900523561</v>
      </c>
      <c r="T1228">
        <f t="shared" si="20"/>
        <v>2022</v>
      </c>
    </row>
    <row r="1229" spans="1:20" x14ac:dyDescent="0.2">
      <c r="A1229" t="s">
        <v>1479</v>
      </c>
      <c r="B1229" t="s">
        <v>54</v>
      </c>
      <c r="C1229" t="s">
        <v>15</v>
      </c>
      <c r="D1229" t="s">
        <v>776</v>
      </c>
      <c r="E1229">
        <v>38</v>
      </c>
      <c r="F1229">
        <v>6</v>
      </c>
      <c r="G1229">
        <v>228</v>
      </c>
      <c r="H1229" t="s">
        <v>56</v>
      </c>
      <c r="I1229" t="s">
        <v>18</v>
      </c>
      <c r="J1229" s="1">
        <v>45315</v>
      </c>
      <c r="K1229" t="b">
        <v>1</v>
      </c>
      <c r="L1229" t="s">
        <v>30</v>
      </c>
      <c r="M1229">
        <v>1</v>
      </c>
      <c r="N1229">
        <f>G1229/SUMIF(B:B,B1229,G:G)*100</f>
        <v>0.39891174077735297</v>
      </c>
      <c r="Q1229">
        <f>VLOOKUP(C1229, Categories_Pivot_Table!A:B, 2, FALSE)</f>
        <v>23.063808900523561</v>
      </c>
      <c r="T1229">
        <f t="shared" si="20"/>
        <v>2024</v>
      </c>
    </row>
    <row r="1230" spans="1:20" x14ac:dyDescent="0.2">
      <c r="A1230" t="s">
        <v>1480</v>
      </c>
      <c r="B1230" t="s">
        <v>90</v>
      </c>
      <c r="C1230" t="s">
        <v>48</v>
      </c>
      <c r="D1230" t="s">
        <v>446</v>
      </c>
      <c r="E1230">
        <v>26</v>
      </c>
      <c r="F1230">
        <v>2</v>
      </c>
      <c r="G1230">
        <v>52</v>
      </c>
      <c r="H1230" t="s">
        <v>17</v>
      </c>
      <c r="I1230" t="s">
        <v>46</v>
      </c>
      <c r="J1230" s="1">
        <v>45518</v>
      </c>
      <c r="K1230" t="b">
        <v>1</v>
      </c>
      <c r="L1230" t="s">
        <v>30</v>
      </c>
      <c r="M1230">
        <v>8</v>
      </c>
      <c r="N1230">
        <f>G1230/SUMIF(B:B,B1230,G:G)*100</f>
        <v>8.79239795745832E-2</v>
      </c>
      <c r="Q1230">
        <f>VLOOKUP(C1230, Categories_Pivot_Table!A:B, 2, FALSE)</f>
        <v>23.348837209302324</v>
      </c>
      <c r="T1230">
        <f t="shared" si="20"/>
        <v>2024</v>
      </c>
    </row>
    <row r="1231" spans="1:20" x14ac:dyDescent="0.2">
      <c r="A1231" t="s">
        <v>1481</v>
      </c>
      <c r="B1231" t="s">
        <v>71</v>
      </c>
      <c r="C1231" t="s">
        <v>74</v>
      </c>
      <c r="D1231" t="s">
        <v>366</v>
      </c>
      <c r="E1231">
        <v>36.5</v>
      </c>
      <c r="F1231">
        <v>9</v>
      </c>
      <c r="G1231">
        <v>328.5</v>
      </c>
      <c r="H1231" t="s">
        <v>17</v>
      </c>
      <c r="I1231" t="s">
        <v>46</v>
      </c>
      <c r="J1231" s="1">
        <v>45553</v>
      </c>
      <c r="K1231" t="b">
        <v>0</v>
      </c>
      <c r="L1231" t="s">
        <v>30</v>
      </c>
      <c r="M1231">
        <v>9</v>
      </c>
      <c r="N1231">
        <f>G1231/SUMIF(B:B,B1231,G:G)*100</f>
        <v>0.52045787618330897</v>
      </c>
      <c r="Q1231">
        <f>VLOOKUP(C1231, Categories_Pivot_Table!A:B, 2, FALSE)</f>
        <v>24.317096165933375</v>
      </c>
      <c r="T1231">
        <f t="shared" si="20"/>
        <v>2024</v>
      </c>
    </row>
    <row r="1232" spans="1:20" x14ac:dyDescent="0.2">
      <c r="A1232" t="s">
        <v>1482</v>
      </c>
      <c r="B1232" t="s">
        <v>173</v>
      </c>
      <c r="C1232" t="s">
        <v>27</v>
      </c>
      <c r="D1232" t="s">
        <v>167</v>
      </c>
      <c r="E1232">
        <v>6.5</v>
      </c>
      <c r="F1232">
        <v>3</v>
      </c>
      <c r="G1232">
        <v>19.5</v>
      </c>
      <c r="H1232" t="s">
        <v>56</v>
      </c>
      <c r="I1232" t="s">
        <v>46</v>
      </c>
      <c r="J1232" s="1">
        <v>44930</v>
      </c>
      <c r="K1232" t="b">
        <v>0</v>
      </c>
      <c r="L1232" t="s">
        <v>30</v>
      </c>
      <c r="M1232">
        <v>1</v>
      </c>
      <c r="N1232">
        <f>G1232/SUMIF(B:B,B1232,G:G)*100</f>
        <v>3.2066566904014077E-2</v>
      </c>
      <c r="Q1232">
        <f>VLOOKUP(C1232, Categories_Pivot_Table!A:B, 2, FALSE)</f>
        <v>25.013711734693878</v>
      </c>
      <c r="T1232">
        <f t="shared" si="20"/>
        <v>2023</v>
      </c>
    </row>
    <row r="1233" spans="1:20" x14ac:dyDescent="0.2">
      <c r="A1233" t="s">
        <v>1483</v>
      </c>
      <c r="B1233" t="s">
        <v>73</v>
      </c>
      <c r="C1233" t="s">
        <v>48</v>
      </c>
      <c r="D1233" t="s">
        <v>294</v>
      </c>
      <c r="E1233">
        <v>6.5</v>
      </c>
      <c r="F1233">
        <v>4</v>
      </c>
      <c r="G1233">
        <v>26</v>
      </c>
      <c r="H1233" t="s">
        <v>56</v>
      </c>
      <c r="I1233" t="s">
        <v>18</v>
      </c>
      <c r="J1233" s="1">
        <v>45099</v>
      </c>
      <c r="K1233" t="b">
        <v>1</v>
      </c>
      <c r="L1233" t="s">
        <v>42</v>
      </c>
      <c r="M1233">
        <v>6</v>
      </c>
      <c r="N1233">
        <f>G1233/SUMIF(B:B,B1233,G:G)*100</f>
        <v>4.4917033057208754E-2</v>
      </c>
      <c r="Q1233">
        <f>VLOOKUP(C1233, Categories_Pivot_Table!A:B, 2, FALSE)</f>
        <v>23.348837209302324</v>
      </c>
      <c r="T1233">
        <f t="shared" si="20"/>
        <v>2023</v>
      </c>
    </row>
    <row r="1234" spans="1:20" x14ac:dyDescent="0.2">
      <c r="A1234" t="s">
        <v>1484</v>
      </c>
      <c r="B1234" t="s">
        <v>121</v>
      </c>
      <c r="C1234" t="s">
        <v>15</v>
      </c>
      <c r="D1234" t="s">
        <v>183</v>
      </c>
      <c r="E1234">
        <v>14</v>
      </c>
      <c r="F1234">
        <v>1</v>
      </c>
      <c r="G1234">
        <v>14</v>
      </c>
      <c r="H1234" t="s">
        <v>17</v>
      </c>
      <c r="I1234" t="s">
        <v>18</v>
      </c>
      <c r="J1234" s="1">
        <v>45490</v>
      </c>
      <c r="K1234" t="b">
        <v>0</v>
      </c>
      <c r="L1234" t="s">
        <v>30</v>
      </c>
      <c r="M1234">
        <v>7</v>
      </c>
      <c r="N1234">
        <f>G1234/SUMIF(B:B,B1234,G:G)*100</f>
        <v>2.1351064884361105E-2</v>
      </c>
      <c r="Q1234">
        <f>VLOOKUP(C1234, Categories_Pivot_Table!A:B, 2, FALSE)</f>
        <v>23.063808900523561</v>
      </c>
      <c r="T1234">
        <f t="shared" si="20"/>
        <v>2024</v>
      </c>
    </row>
    <row r="1235" spans="1:20" x14ac:dyDescent="0.2">
      <c r="A1235" t="s">
        <v>1485</v>
      </c>
      <c r="B1235" t="s">
        <v>71</v>
      </c>
      <c r="C1235" t="s">
        <v>22</v>
      </c>
      <c r="D1235" t="s">
        <v>283</v>
      </c>
      <c r="E1235">
        <v>8</v>
      </c>
      <c r="F1235">
        <v>2</v>
      </c>
      <c r="G1235">
        <v>16</v>
      </c>
      <c r="H1235" t="s">
        <v>56</v>
      </c>
      <c r="I1235" t="s">
        <v>18</v>
      </c>
      <c r="J1235" s="1">
        <v>45230</v>
      </c>
      <c r="K1235" t="b">
        <v>1</v>
      </c>
      <c r="L1235" t="s">
        <v>49</v>
      </c>
      <c r="M1235">
        <v>10</v>
      </c>
      <c r="N1235">
        <f>G1235/SUMIF(B:B,B1235,G:G)*100</f>
        <v>2.5349546480769994E-2</v>
      </c>
      <c r="Q1235">
        <f>VLOOKUP(C1235, Categories_Pivot_Table!A:B, 2, FALSE)</f>
        <v>21.505681818181817</v>
      </c>
      <c r="T1235">
        <f t="shared" si="20"/>
        <v>2023</v>
      </c>
    </row>
    <row r="1236" spans="1:20" x14ac:dyDescent="0.2">
      <c r="A1236" t="s">
        <v>1486</v>
      </c>
      <c r="B1236" t="s">
        <v>106</v>
      </c>
      <c r="C1236" t="s">
        <v>15</v>
      </c>
      <c r="D1236" t="s">
        <v>369</v>
      </c>
      <c r="E1236">
        <v>23</v>
      </c>
      <c r="F1236">
        <v>9</v>
      </c>
      <c r="G1236">
        <v>207</v>
      </c>
      <c r="H1236" t="s">
        <v>56</v>
      </c>
      <c r="I1236" t="s">
        <v>18</v>
      </c>
      <c r="J1236" s="1">
        <v>45466</v>
      </c>
      <c r="K1236" t="b">
        <v>0</v>
      </c>
      <c r="L1236" t="s">
        <v>24</v>
      </c>
      <c r="M1236">
        <v>6</v>
      </c>
      <c r="N1236">
        <f>G1236/SUMIF(B:B,B1236,G:G)*100</f>
        <v>0.33735332464146023</v>
      </c>
      <c r="Q1236">
        <f>VLOOKUP(C1236, Categories_Pivot_Table!A:B, 2, FALSE)</f>
        <v>23.063808900523561</v>
      </c>
      <c r="T1236">
        <f t="shared" si="20"/>
        <v>2024</v>
      </c>
    </row>
    <row r="1237" spans="1:20" x14ac:dyDescent="0.2">
      <c r="A1237" t="s">
        <v>1487</v>
      </c>
      <c r="B1237" t="s">
        <v>51</v>
      </c>
      <c r="C1237" t="s">
        <v>22</v>
      </c>
      <c r="D1237" t="s">
        <v>283</v>
      </c>
      <c r="E1237">
        <v>8</v>
      </c>
      <c r="F1237">
        <v>7</v>
      </c>
      <c r="G1237">
        <v>56</v>
      </c>
      <c r="H1237" t="s">
        <v>29</v>
      </c>
      <c r="I1237" t="s">
        <v>46</v>
      </c>
      <c r="J1237" s="1">
        <v>45269</v>
      </c>
      <c r="K1237" t="b">
        <v>0</v>
      </c>
      <c r="L1237" t="s">
        <v>35</v>
      </c>
      <c r="M1237">
        <v>12</v>
      </c>
      <c r="N1237">
        <f>G1237/SUMIF(B:B,B1237,G:G)*100</f>
        <v>8.6812283938177262E-2</v>
      </c>
      <c r="Q1237">
        <f>VLOOKUP(C1237, Categories_Pivot_Table!A:B, 2, FALSE)</f>
        <v>21.505681818181817</v>
      </c>
      <c r="T1237">
        <f t="shared" si="20"/>
        <v>2023</v>
      </c>
    </row>
    <row r="1238" spans="1:20" x14ac:dyDescent="0.2">
      <c r="A1238" t="s">
        <v>1488</v>
      </c>
      <c r="B1238" t="s">
        <v>54</v>
      </c>
      <c r="C1238" t="s">
        <v>22</v>
      </c>
      <c r="D1238" t="s">
        <v>157</v>
      </c>
      <c r="E1238">
        <v>12.5</v>
      </c>
      <c r="F1238">
        <v>2</v>
      </c>
      <c r="G1238">
        <v>25</v>
      </c>
      <c r="H1238" t="s">
        <v>56</v>
      </c>
      <c r="I1238" t="s">
        <v>18</v>
      </c>
      <c r="J1238" s="1">
        <v>45493</v>
      </c>
      <c r="K1238" t="b">
        <v>0</v>
      </c>
      <c r="L1238" t="s">
        <v>35</v>
      </c>
      <c r="M1238">
        <v>7</v>
      </c>
      <c r="N1238">
        <f>G1238/SUMIF(B:B,B1238,G:G)*100</f>
        <v>4.3740322453657131E-2</v>
      </c>
      <c r="Q1238">
        <f>VLOOKUP(C1238, Categories_Pivot_Table!A:B, 2, FALSE)</f>
        <v>21.505681818181817</v>
      </c>
      <c r="T1238">
        <f t="shared" si="20"/>
        <v>2024</v>
      </c>
    </row>
    <row r="1239" spans="1:20" x14ac:dyDescent="0.2">
      <c r="A1239" t="s">
        <v>1489</v>
      </c>
      <c r="B1239" t="s">
        <v>121</v>
      </c>
      <c r="C1239" t="s">
        <v>33</v>
      </c>
      <c r="D1239" t="s">
        <v>307</v>
      </c>
      <c r="E1239">
        <v>6.5</v>
      </c>
      <c r="F1239">
        <v>3</v>
      </c>
      <c r="G1239">
        <v>19.5</v>
      </c>
      <c r="H1239" t="s">
        <v>29</v>
      </c>
      <c r="I1239" t="s">
        <v>46</v>
      </c>
      <c r="J1239" s="1">
        <v>44781</v>
      </c>
      <c r="K1239" t="b">
        <v>0</v>
      </c>
      <c r="L1239" t="s">
        <v>19</v>
      </c>
      <c r="M1239">
        <v>8</v>
      </c>
      <c r="N1239">
        <f>G1239/SUMIF(B:B,B1239,G:G)*100</f>
        <v>2.9738983231788689E-2</v>
      </c>
      <c r="Q1239">
        <f>VLOOKUP(C1239, Categories_Pivot_Table!A:B, 2, FALSE)</f>
        <v>23.300574345883856</v>
      </c>
      <c r="T1239">
        <f t="shared" si="20"/>
        <v>2022</v>
      </c>
    </row>
    <row r="1240" spans="1:20" x14ac:dyDescent="0.2">
      <c r="A1240" t="s">
        <v>1490</v>
      </c>
      <c r="B1240" t="s">
        <v>95</v>
      </c>
      <c r="C1240" t="s">
        <v>33</v>
      </c>
      <c r="D1240" t="s">
        <v>307</v>
      </c>
      <c r="E1240">
        <v>6.5</v>
      </c>
      <c r="F1240">
        <v>3</v>
      </c>
      <c r="G1240">
        <v>19.5</v>
      </c>
      <c r="H1240" t="s">
        <v>56</v>
      </c>
      <c r="I1240" t="s">
        <v>46</v>
      </c>
      <c r="J1240" s="1">
        <v>45087</v>
      </c>
      <c r="K1240" t="b">
        <v>0</v>
      </c>
      <c r="L1240" t="s">
        <v>35</v>
      </c>
      <c r="M1240">
        <v>6</v>
      </c>
      <c r="N1240">
        <f>G1240/SUMIF(B:B,B1240,G:G)*100</f>
        <v>2.8952584574953789E-2</v>
      </c>
      <c r="Q1240">
        <f>VLOOKUP(C1240, Categories_Pivot_Table!A:B, 2, FALSE)</f>
        <v>23.300574345883856</v>
      </c>
      <c r="T1240">
        <f t="shared" si="20"/>
        <v>2023</v>
      </c>
    </row>
    <row r="1241" spans="1:20" x14ac:dyDescent="0.2">
      <c r="A1241" t="s">
        <v>1491</v>
      </c>
      <c r="B1241" t="s">
        <v>51</v>
      </c>
      <c r="C1241" t="s">
        <v>74</v>
      </c>
      <c r="D1241" t="s">
        <v>219</v>
      </c>
      <c r="E1241">
        <v>12.5</v>
      </c>
      <c r="F1241">
        <v>2</v>
      </c>
      <c r="G1241">
        <v>25</v>
      </c>
      <c r="H1241" t="s">
        <v>17</v>
      </c>
      <c r="I1241" t="s">
        <v>46</v>
      </c>
      <c r="J1241" s="1">
        <v>44853</v>
      </c>
      <c r="K1241" t="b">
        <v>0</v>
      </c>
      <c r="L1241" t="s">
        <v>30</v>
      </c>
      <c r="M1241">
        <v>10</v>
      </c>
      <c r="N1241">
        <f>G1241/SUMIF(B:B,B1241,G:G)*100</f>
        <v>3.8755483900971985E-2</v>
      </c>
      <c r="Q1241">
        <f>VLOOKUP(C1241, Categories_Pivot_Table!A:B, 2, FALSE)</f>
        <v>24.317096165933375</v>
      </c>
      <c r="T1241">
        <f t="shared" si="20"/>
        <v>2022</v>
      </c>
    </row>
    <row r="1242" spans="1:20" x14ac:dyDescent="0.2">
      <c r="A1242" t="s">
        <v>1492</v>
      </c>
      <c r="B1242" t="s">
        <v>44</v>
      </c>
      <c r="C1242" t="s">
        <v>135</v>
      </c>
      <c r="D1242" t="s">
        <v>1021</v>
      </c>
      <c r="E1242">
        <v>8</v>
      </c>
      <c r="F1242">
        <v>4</v>
      </c>
      <c r="G1242">
        <v>32</v>
      </c>
      <c r="H1242" t="s">
        <v>56</v>
      </c>
      <c r="I1242" t="s">
        <v>18</v>
      </c>
      <c r="J1242" s="1">
        <v>44695</v>
      </c>
      <c r="K1242" t="b">
        <v>1</v>
      </c>
      <c r="L1242" t="s">
        <v>35</v>
      </c>
      <c r="M1242">
        <v>5</v>
      </c>
      <c r="N1242">
        <f>G1242/SUMIF(B:B,B1242,G:G)*100</f>
        <v>5.2723063869049083E-2</v>
      </c>
      <c r="Q1242">
        <f>VLOOKUP(C1242, Categories_Pivot_Table!A:B, 2, FALSE)</f>
        <v>23.146341463414632</v>
      </c>
      <c r="T1242">
        <f t="shared" si="20"/>
        <v>2022</v>
      </c>
    </row>
    <row r="1243" spans="1:20" x14ac:dyDescent="0.2">
      <c r="A1243" t="s">
        <v>1493</v>
      </c>
      <c r="B1243" t="s">
        <v>113</v>
      </c>
      <c r="C1243" t="s">
        <v>33</v>
      </c>
      <c r="D1243" t="s">
        <v>259</v>
      </c>
      <c r="E1243">
        <v>33.5</v>
      </c>
      <c r="F1243">
        <v>7</v>
      </c>
      <c r="G1243">
        <v>234.5</v>
      </c>
      <c r="H1243" t="s">
        <v>56</v>
      </c>
      <c r="I1243" t="s">
        <v>46</v>
      </c>
      <c r="J1243" s="1">
        <v>45235</v>
      </c>
      <c r="K1243" t="b">
        <v>0</v>
      </c>
      <c r="L1243" t="s">
        <v>24</v>
      </c>
      <c r="M1243">
        <v>11</v>
      </c>
      <c r="N1243">
        <f>G1243/SUMIF(B:B,B1243,G:G)*100</f>
        <v>0.38611627945268634</v>
      </c>
      <c r="Q1243">
        <f>VLOOKUP(C1243, Categories_Pivot_Table!A:B, 2, FALSE)</f>
        <v>23.300574345883856</v>
      </c>
      <c r="T1243">
        <f t="shared" si="20"/>
        <v>2023</v>
      </c>
    </row>
    <row r="1244" spans="1:20" x14ac:dyDescent="0.2">
      <c r="A1244" t="s">
        <v>1494</v>
      </c>
      <c r="B1244" t="s">
        <v>71</v>
      </c>
      <c r="C1244" t="s">
        <v>22</v>
      </c>
      <c r="D1244" t="s">
        <v>67</v>
      </c>
      <c r="E1244">
        <v>27.5</v>
      </c>
      <c r="F1244">
        <v>9</v>
      </c>
      <c r="G1244">
        <v>247.5</v>
      </c>
      <c r="H1244" t="s">
        <v>29</v>
      </c>
      <c r="I1244" t="s">
        <v>46</v>
      </c>
      <c r="J1244" s="1">
        <v>44596</v>
      </c>
      <c r="K1244" t="b">
        <v>0</v>
      </c>
      <c r="L1244" t="s">
        <v>65</v>
      </c>
      <c r="M1244">
        <v>2</v>
      </c>
      <c r="N1244">
        <f>G1244/SUMIF(B:B,B1244,G:G)*100</f>
        <v>0.39212579712441087</v>
      </c>
      <c r="Q1244">
        <f>VLOOKUP(C1244, Categories_Pivot_Table!A:B, 2, FALSE)</f>
        <v>21.505681818181817</v>
      </c>
      <c r="T1244">
        <f t="shared" si="20"/>
        <v>2022</v>
      </c>
    </row>
    <row r="1245" spans="1:20" x14ac:dyDescent="0.2">
      <c r="A1245" t="s">
        <v>1495</v>
      </c>
      <c r="B1245" t="s">
        <v>63</v>
      </c>
      <c r="C1245" t="s">
        <v>38</v>
      </c>
      <c r="D1245" t="s">
        <v>489</v>
      </c>
      <c r="E1245">
        <v>29</v>
      </c>
      <c r="F1245">
        <v>5</v>
      </c>
      <c r="G1245">
        <v>145</v>
      </c>
      <c r="H1245" t="s">
        <v>56</v>
      </c>
      <c r="I1245" t="s">
        <v>46</v>
      </c>
      <c r="J1245" s="1">
        <v>44993</v>
      </c>
      <c r="K1245" t="b">
        <v>1</v>
      </c>
      <c r="L1245" t="s">
        <v>30</v>
      </c>
      <c r="M1245">
        <v>3</v>
      </c>
      <c r="N1245">
        <f>G1245/SUMIF(B:B,B1245,G:G)*100</f>
        <v>0.23955855141422153</v>
      </c>
      <c r="Q1245">
        <f>VLOOKUP(C1245, Categories_Pivot_Table!A:B, 2, FALSE)</f>
        <v>23.088790931989923</v>
      </c>
      <c r="T1245">
        <f t="shared" si="20"/>
        <v>2023</v>
      </c>
    </row>
    <row r="1246" spans="1:20" x14ac:dyDescent="0.2">
      <c r="A1246" t="s">
        <v>1496</v>
      </c>
      <c r="B1246" t="s">
        <v>26</v>
      </c>
      <c r="C1246" t="s">
        <v>38</v>
      </c>
      <c r="D1246" t="s">
        <v>362</v>
      </c>
      <c r="E1246">
        <v>41</v>
      </c>
      <c r="F1246">
        <v>8</v>
      </c>
      <c r="G1246">
        <v>328</v>
      </c>
      <c r="H1246" t="s">
        <v>29</v>
      </c>
      <c r="I1246" t="s">
        <v>46</v>
      </c>
      <c r="J1246" s="1">
        <v>44708</v>
      </c>
      <c r="K1246" t="b">
        <v>1</v>
      </c>
      <c r="L1246" t="s">
        <v>65</v>
      </c>
      <c r="M1246">
        <v>5</v>
      </c>
      <c r="N1246">
        <f>G1246/SUMIF(B:B,B1246,G:G)*100</f>
        <v>0.52863578122859467</v>
      </c>
      <c r="Q1246">
        <f>VLOOKUP(C1246, Categories_Pivot_Table!A:B, 2, FALSE)</f>
        <v>23.088790931989923</v>
      </c>
      <c r="T1246">
        <f t="shared" si="20"/>
        <v>2022</v>
      </c>
    </row>
    <row r="1247" spans="1:20" x14ac:dyDescent="0.2">
      <c r="A1247" t="s">
        <v>1497</v>
      </c>
      <c r="B1247" t="s">
        <v>51</v>
      </c>
      <c r="C1247" t="s">
        <v>27</v>
      </c>
      <c r="D1247" t="s">
        <v>583</v>
      </c>
      <c r="E1247">
        <v>12.5</v>
      </c>
      <c r="F1247">
        <v>6</v>
      </c>
      <c r="G1247">
        <v>75</v>
      </c>
      <c r="H1247" t="s">
        <v>29</v>
      </c>
      <c r="I1247" t="s">
        <v>46</v>
      </c>
      <c r="J1247" s="1">
        <v>45294</v>
      </c>
      <c r="K1247" t="b">
        <v>1</v>
      </c>
      <c r="L1247" t="s">
        <v>30</v>
      </c>
      <c r="M1247">
        <v>1</v>
      </c>
      <c r="N1247">
        <f>G1247/SUMIF(B:B,B1247,G:G)*100</f>
        <v>0.11626645170291595</v>
      </c>
      <c r="Q1247">
        <f>VLOOKUP(C1247, Categories_Pivot_Table!A:B, 2, FALSE)</f>
        <v>25.013711734693878</v>
      </c>
      <c r="T1247">
        <f t="shared" si="20"/>
        <v>2024</v>
      </c>
    </row>
    <row r="1248" spans="1:20" x14ac:dyDescent="0.2">
      <c r="A1248" t="s">
        <v>1498</v>
      </c>
      <c r="B1248" t="s">
        <v>47</v>
      </c>
      <c r="C1248" t="s">
        <v>74</v>
      </c>
      <c r="D1248" t="s">
        <v>931</v>
      </c>
      <c r="E1248">
        <v>30.5</v>
      </c>
      <c r="F1248">
        <v>10</v>
      </c>
      <c r="G1248">
        <v>305</v>
      </c>
      <c r="H1248" t="s">
        <v>56</v>
      </c>
      <c r="I1248" t="s">
        <v>46</v>
      </c>
      <c r="J1248" s="1">
        <v>44949</v>
      </c>
      <c r="K1248" t="b">
        <v>1</v>
      </c>
      <c r="L1248" t="s">
        <v>19</v>
      </c>
      <c r="M1248">
        <v>1</v>
      </c>
      <c r="N1248">
        <f>G1248/SUMIF(B:B,B1248,G:G)*100</f>
        <v>0.48464239747032556</v>
      </c>
      <c r="Q1248">
        <f>VLOOKUP(C1248, Categories_Pivot_Table!A:B, 2, FALSE)</f>
        <v>24.317096165933375</v>
      </c>
      <c r="T1248">
        <f t="shared" si="20"/>
        <v>2023</v>
      </c>
    </row>
    <row r="1249" spans="1:20" x14ac:dyDescent="0.2">
      <c r="A1249" t="s">
        <v>1499</v>
      </c>
      <c r="B1249" t="s">
        <v>73</v>
      </c>
      <c r="C1249" t="s">
        <v>22</v>
      </c>
      <c r="D1249" t="s">
        <v>23</v>
      </c>
      <c r="E1249">
        <v>29</v>
      </c>
      <c r="F1249">
        <v>3</v>
      </c>
      <c r="G1249">
        <v>87</v>
      </c>
      <c r="H1249" t="s">
        <v>17</v>
      </c>
      <c r="I1249" t="s">
        <v>46</v>
      </c>
      <c r="J1249" s="1">
        <v>45456</v>
      </c>
      <c r="K1249" t="b">
        <v>0</v>
      </c>
      <c r="L1249" t="s">
        <v>42</v>
      </c>
      <c r="M1249">
        <v>6</v>
      </c>
      <c r="N1249">
        <f>G1249/SUMIF(B:B,B1249,G:G)*100</f>
        <v>0.15029930292219851</v>
      </c>
      <c r="Q1249">
        <f>VLOOKUP(C1249, Categories_Pivot_Table!A:B, 2, FALSE)</f>
        <v>21.505681818181817</v>
      </c>
      <c r="T1249">
        <f t="shared" si="20"/>
        <v>2024</v>
      </c>
    </row>
    <row r="1250" spans="1:20" x14ac:dyDescent="0.2">
      <c r="A1250" t="s">
        <v>1500</v>
      </c>
      <c r="B1250" t="s">
        <v>71</v>
      </c>
      <c r="C1250" t="s">
        <v>135</v>
      </c>
      <c r="D1250" t="s">
        <v>292</v>
      </c>
      <c r="E1250">
        <v>12.5</v>
      </c>
      <c r="F1250">
        <v>4</v>
      </c>
      <c r="G1250">
        <v>50</v>
      </c>
      <c r="H1250" t="s">
        <v>29</v>
      </c>
      <c r="I1250" t="s">
        <v>18</v>
      </c>
      <c r="J1250" s="1">
        <v>44919</v>
      </c>
      <c r="K1250" t="b">
        <v>0</v>
      </c>
      <c r="L1250" t="s">
        <v>35</v>
      </c>
      <c r="M1250">
        <v>12</v>
      </c>
      <c r="N1250">
        <f>G1250/SUMIF(B:B,B1250,G:G)*100</f>
        <v>7.9217332752406236E-2</v>
      </c>
      <c r="Q1250">
        <f>VLOOKUP(C1250, Categories_Pivot_Table!A:B, 2, FALSE)</f>
        <v>23.146341463414632</v>
      </c>
      <c r="T1250">
        <f t="shared" si="20"/>
        <v>2022</v>
      </c>
    </row>
    <row r="1251" spans="1:20" x14ac:dyDescent="0.2">
      <c r="A1251" t="s">
        <v>1501</v>
      </c>
      <c r="B1251" t="s">
        <v>21</v>
      </c>
      <c r="C1251" t="s">
        <v>33</v>
      </c>
      <c r="D1251" t="s">
        <v>300</v>
      </c>
      <c r="E1251">
        <v>35</v>
      </c>
      <c r="F1251">
        <v>5</v>
      </c>
      <c r="G1251">
        <v>175</v>
      </c>
      <c r="H1251" t="s">
        <v>56</v>
      </c>
      <c r="I1251" t="s">
        <v>18</v>
      </c>
      <c r="J1251" s="1">
        <v>45065</v>
      </c>
      <c r="K1251" t="b">
        <v>0</v>
      </c>
      <c r="L1251" t="s">
        <v>65</v>
      </c>
      <c r="M1251">
        <v>5</v>
      </c>
      <c r="N1251">
        <f>G1251/SUMIF(B:B,B1251,G:G)*100</f>
        <v>0.28348114850362449</v>
      </c>
      <c r="Q1251">
        <f>VLOOKUP(C1251, Categories_Pivot_Table!A:B, 2, FALSE)</f>
        <v>23.300574345883856</v>
      </c>
      <c r="T1251">
        <f t="shared" si="20"/>
        <v>2023</v>
      </c>
    </row>
    <row r="1252" spans="1:20" x14ac:dyDescent="0.2">
      <c r="A1252" t="s">
        <v>1502</v>
      </c>
      <c r="B1252" t="s">
        <v>173</v>
      </c>
      <c r="C1252" t="s">
        <v>38</v>
      </c>
      <c r="D1252" t="s">
        <v>85</v>
      </c>
      <c r="E1252">
        <v>18.5</v>
      </c>
      <c r="F1252">
        <v>8</v>
      </c>
      <c r="G1252">
        <v>148</v>
      </c>
      <c r="H1252" t="s">
        <v>29</v>
      </c>
      <c r="I1252" t="s">
        <v>18</v>
      </c>
      <c r="J1252" s="1">
        <v>44665</v>
      </c>
      <c r="K1252" t="b">
        <v>0</v>
      </c>
      <c r="L1252" t="s">
        <v>42</v>
      </c>
      <c r="M1252">
        <v>4</v>
      </c>
      <c r="N1252">
        <f>G1252/SUMIF(B:B,B1252,G:G)*100</f>
        <v>0.2433770206048248</v>
      </c>
      <c r="Q1252">
        <f>VLOOKUP(C1252, Categories_Pivot_Table!A:B, 2, FALSE)</f>
        <v>23.088790931989923</v>
      </c>
      <c r="T1252">
        <f t="shared" si="20"/>
        <v>2022</v>
      </c>
    </row>
    <row r="1253" spans="1:20" x14ac:dyDescent="0.2">
      <c r="A1253" t="s">
        <v>1503</v>
      </c>
      <c r="B1253" t="s">
        <v>51</v>
      </c>
      <c r="C1253" t="s">
        <v>15</v>
      </c>
      <c r="D1253" t="s">
        <v>98</v>
      </c>
      <c r="E1253">
        <v>36.5</v>
      </c>
      <c r="F1253">
        <v>3</v>
      </c>
      <c r="G1253">
        <v>109.5</v>
      </c>
      <c r="H1253" t="s">
        <v>17</v>
      </c>
      <c r="I1253" t="s">
        <v>18</v>
      </c>
      <c r="J1253" s="1">
        <v>45265</v>
      </c>
      <c r="K1253" t="b">
        <v>1</v>
      </c>
      <c r="L1253" t="s">
        <v>49</v>
      </c>
      <c r="M1253">
        <v>12</v>
      </c>
      <c r="N1253">
        <f>G1253/SUMIF(B:B,B1253,G:G)*100</f>
        <v>0.16974901948625729</v>
      </c>
      <c r="Q1253">
        <f>VLOOKUP(C1253, Categories_Pivot_Table!A:B, 2, FALSE)</f>
        <v>23.063808900523561</v>
      </c>
      <c r="T1253">
        <f t="shared" si="20"/>
        <v>2023</v>
      </c>
    </row>
    <row r="1254" spans="1:20" x14ac:dyDescent="0.2">
      <c r="A1254" t="s">
        <v>1504</v>
      </c>
      <c r="B1254" t="s">
        <v>21</v>
      </c>
      <c r="C1254" t="s">
        <v>22</v>
      </c>
      <c r="D1254" t="s">
        <v>272</v>
      </c>
      <c r="E1254">
        <v>5</v>
      </c>
      <c r="F1254">
        <v>10</v>
      </c>
      <c r="G1254">
        <v>50</v>
      </c>
      <c r="H1254" t="s">
        <v>17</v>
      </c>
      <c r="I1254" t="s">
        <v>18</v>
      </c>
      <c r="J1254" s="1">
        <v>45187</v>
      </c>
      <c r="K1254" t="b">
        <v>0</v>
      </c>
      <c r="L1254" t="s">
        <v>19</v>
      </c>
      <c r="M1254">
        <v>9</v>
      </c>
      <c r="N1254">
        <f>G1254/SUMIF(B:B,B1254,G:G)*100</f>
        <v>8.0994613858178424E-2</v>
      </c>
      <c r="Q1254">
        <f>VLOOKUP(C1254, Categories_Pivot_Table!A:B, 2, FALSE)</f>
        <v>21.505681818181817</v>
      </c>
      <c r="T1254">
        <f t="shared" si="20"/>
        <v>2023</v>
      </c>
    </row>
    <row r="1255" spans="1:20" x14ac:dyDescent="0.2">
      <c r="A1255" t="s">
        <v>1505</v>
      </c>
      <c r="B1255" t="s">
        <v>128</v>
      </c>
      <c r="C1255" t="s">
        <v>74</v>
      </c>
      <c r="D1255" t="s">
        <v>248</v>
      </c>
      <c r="E1255">
        <v>15.5</v>
      </c>
      <c r="F1255">
        <v>9</v>
      </c>
      <c r="G1255">
        <v>139.5</v>
      </c>
      <c r="H1255" t="s">
        <v>56</v>
      </c>
      <c r="I1255" t="s">
        <v>18</v>
      </c>
      <c r="J1255" s="1">
        <v>44619</v>
      </c>
      <c r="K1255" t="b">
        <v>0</v>
      </c>
      <c r="L1255" t="s">
        <v>24</v>
      </c>
      <c r="M1255">
        <v>2</v>
      </c>
      <c r="N1255">
        <f>G1255/SUMIF(B:B,B1255,G:G)*100</f>
        <v>0.20379243849704903</v>
      </c>
      <c r="Q1255">
        <f>VLOOKUP(C1255, Categories_Pivot_Table!A:B, 2, FALSE)</f>
        <v>24.317096165933375</v>
      </c>
      <c r="T1255">
        <f t="shared" si="20"/>
        <v>2022</v>
      </c>
    </row>
    <row r="1256" spans="1:20" x14ac:dyDescent="0.2">
      <c r="A1256" t="s">
        <v>1506</v>
      </c>
      <c r="B1256" t="s">
        <v>113</v>
      </c>
      <c r="C1256" t="s">
        <v>38</v>
      </c>
      <c r="D1256" t="s">
        <v>41</v>
      </c>
      <c r="E1256">
        <v>23</v>
      </c>
      <c r="F1256">
        <v>7</v>
      </c>
      <c r="G1256">
        <v>77</v>
      </c>
      <c r="H1256" t="s">
        <v>17</v>
      </c>
      <c r="I1256" t="s">
        <v>18</v>
      </c>
      <c r="J1256" s="1">
        <v>44587</v>
      </c>
      <c r="K1256" t="b">
        <v>0</v>
      </c>
      <c r="L1256" t="s">
        <v>30</v>
      </c>
      <c r="M1256">
        <v>1</v>
      </c>
      <c r="N1256">
        <f>G1256/SUMIF(B:B,B1256,G:G)*100</f>
        <v>0.1267844499695388</v>
      </c>
      <c r="Q1256">
        <f>VLOOKUP(C1256, Categories_Pivot_Table!A:B, 2, FALSE)</f>
        <v>23.088790931989923</v>
      </c>
      <c r="T1256">
        <f t="shared" si="20"/>
        <v>2022</v>
      </c>
    </row>
    <row r="1257" spans="1:20" x14ac:dyDescent="0.2">
      <c r="A1257" t="s">
        <v>1507</v>
      </c>
      <c r="B1257" t="s">
        <v>87</v>
      </c>
      <c r="C1257" t="s">
        <v>15</v>
      </c>
      <c r="D1257" t="s">
        <v>369</v>
      </c>
      <c r="E1257">
        <v>23</v>
      </c>
      <c r="F1257">
        <v>5</v>
      </c>
      <c r="G1257">
        <v>115</v>
      </c>
      <c r="H1257" t="s">
        <v>17</v>
      </c>
      <c r="I1257" t="s">
        <v>46</v>
      </c>
      <c r="J1257" s="1">
        <v>45264</v>
      </c>
      <c r="K1257" t="b">
        <v>0</v>
      </c>
      <c r="L1257" t="s">
        <v>19</v>
      </c>
      <c r="M1257">
        <v>12</v>
      </c>
      <c r="N1257">
        <f>G1257/SUMIF(B:B,B1257,G:G)*100</f>
        <v>0.1768224241585559</v>
      </c>
      <c r="Q1257">
        <f>VLOOKUP(C1257, Categories_Pivot_Table!A:B, 2, FALSE)</f>
        <v>23.063808900523561</v>
      </c>
      <c r="T1257">
        <f t="shared" si="20"/>
        <v>2023</v>
      </c>
    </row>
    <row r="1258" spans="1:20" x14ac:dyDescent="0.2">
      <c r="A1258" t="s">
        <v>1508</v>
      </c>
      <c r="B1258" t="s">
        <v>51</v>
      </c>
      <c r="C1258" t="s">
        <v>38</v>
      </c>
      <c r="D1258" t="s">
        <v>41</v>
      </c>
      <c r="E1258">
        <v>23</v>
      </c>
      <c r="F1258">
        <v>3</v>
      </c>
      <c r="G1258">
        <v>69</v>
      </c>
      <c r="H1258" t="s">
        <v>29</v>
      </c>
      <c r="I1258" t="s">
        <v>18</v>
      </c>
      <c r="J1258" s="1">
        <v>45573</v>
      </c>
      <c r="K1258" t="b">
        <v>1</v>
      </c>
      <c r="L1258" t="s">
        <v>49</v>
      </c>
      <c r="M1258">
        <v>10</v>
      </c>
      <c r="N1258">
        <f>G1258/SUMIF(B:B,B1258,G:G)*100</f>
        <v>0.10696513556668269</v>
      </c>
      <c r="Q1258">
        <f>VLOOKUP(C1258, Categories_Pivot_Table!A:B, 2, FALSE)</f>
        <v>23.088790931989923</v>
      </c>
      <c r="T1258">
        <f t="shared" si="20"/>
        <v>2024</v>
      </c>
    </row>
    <row r="1259" spans="1:20" x14ac:dyDescent="0.2">
      <c r="A1259" t="s">
        <v>1509</v>
      </c>
      <c r="B1259" t="s">
        <v>81</v>
      </c>
      <c r="C1259" t="s">
        <v>48</v>
      </c>
      <c r="D1259" t="s">
        <v>195</v>
      </c>
      <c r="E1259">
        <v>20</v>
      </c>
      <c r="F1259">
        <v>5</v>
      </c>
      <c r="G1259">
        <v>100</v>
      </c>
      <c r="H1259" t="s">
        <v>56</v>
      </c>
      <c r="I1259" t="s">
        <v>18</v>
      </c>
      <c r="J1259" s="1">
        <v>44892</v>
      </c>
      <c r="K1259" t="b">
        <v>0</v>
      </c>
      <c r="L1259" t="s">
        <v>24</v>
      </c>
      <c r="M1259">
        <v>11</v>
      </c>
      <c r="N1259">
        <f>G1259/SUMIF(B:B,B1259,G:G)*100</f>
        <v>0.15833933703319586</v>
      </c>
      <c r="Q1259">
        <f>VLOOKUP(C1259, Categories_Pivot_Table!A:B, 2, FALSE)</f>
        <v>23.348837209302324</v>
      </c>
      <c r="T1259">
        <f t="shared" si="20"/>
        <v>2022</v>
      </c>
    </row>
    <row r="1260" spans="1:20" x14ac:dyDescent="0.2">
      <c r="A1260" t="s">
        <v>1510</v>
      </c>
      <c r="B1260" t="s">
        <v>113</v>
      </c>
      <c r="C1260" t="s">
        <v>27</v>
      </c>
      <c r="D1260" t="s">
        <v>41</v>
      </c>
      <c r="E1260">
        <v>23</v>
      </c>
      <c r="F1260">
        <v>9</v>
      </c>
      <c r="G1260">
        <v>234</v>
      </c>
      <c r="H1260" t="s">
        <v>29</v>
      </c>
      <c r="I1260" t="s">
        <v>18</v>
      </c>
      <c r="J1260" s="1">
        <v>45540</v>
      </c>
      <c r="K1260" t="b">
        <v>0</v>
      </c>
      <c r="L1260" t="s">
        <v>42</v>
      </c>
      <c r="M1260">
        <v>9</v>
      </c>
      <c r="N1260">
        <f>G1260/SUMIF(B:B,B1260,G:G)*100</f>
        <v>0.38529300380353348</v>
      </c>
      <c r="Q1260">
        <f>VLOOKUP(C1260, Categories_Pivot_Table!A:B, 2, FALSE)</f>
        <v>25.013711734693878</v>
      </c>
      <c r="T1260">
        <f t="shared" si="20"/>
        <v>2024</v>
      </c>
    </row>
    <row r="1261" spans="1:20" x14ac:dyDescent="0.2">
      <c r="A1261" t="s">
        <v>1511</v>
      </c>
      <c r="B1261" t="s">
        <v>173</v>
      </c>
      <c r="C1261" t="s">
        <v>15</v>
      </c>
      <c r="D1261" t="s">
        <v>69</v>
      </c>
      <c r="E1261">
        <v>29</v>
      </c>
      <c r="F1261">
        <v>4</v>
      </c>
      <c r="G1261">
        <v>116</v>
      </c>
      <c r="H1261" t="s">
        <v>56</v>
      </c>
      <c r="I1261" t="s">
        <v>46</v>
      </c>
      <c r="J1261" s="1">
        <v>45050</v>
      </c>
      <c r="K1261" t="b">
        <v>1</v>
      </c>
      <c r="L1261" t="s">
        <v>42</v>
      </c>
      <c r="M1261">
        <v>5</v>
      </c>
      <c r="N1261">
        <f>G1261/SUMIF(B:B,B1261,G:G)*100</f>
        <v>0.19075496209567347</v>
      </c>
      <c r="Q1261">
        <f>VLOOKUP(C1261, Categories_Pivot_Table!A:B, 2, FALSE)</f>
        <v>23.063808900523561</v>
      </c>
      <c r="T1261">
        <f t="shared" si="20"/>
        <v>2023</v>
      </c>
    </row>
    <row r="1262" spans="1:20" x14ac:dyDescent="0.2">
      <c r="A1262" t="s">
        <v>1512</v>
      </c>
      <c r="B1262" t="s">
        <v>21</v>
      </c>
      <c r="C1262" t="s">
        <v>135</v>
      </c>
      <c r="D1262" t="s">
        <v>605</v>
      </c>
      <c r="E1262">
        <v>21.5</v>
      </c>
      <c r="F1262">
        <v>1</v>
      </c>
      <c r="G1262">
        <v>21.5</v>
      </c>
      <c r="H1262" t="s">
        <v>56</v>
      </c>
      <c r="I1262" t="s">
        <v>18</v>
      </c>
      <c r="J1262" s="1">
        <v>44740</v>
      </c>
      <c r="K1262" t="b">
        <v>0</v>
      </c>
      <c r="L1262" t="s">
        <v>49</v>
      </c>
      <c r="M1262">
        <v>6</v>
      </c>
      <c r="N1262">
        <f>G1262/SUMIF(B:B,B1262,G:G)*100</f>
        <v>3.4827683959016725E-2</v>
      </c>
      <c r="Q1262">
        <f>VLOOKUP(C1262, Categories_Pivot_Table!A:B, 2, FALSE)</f>
        <v>23.146341463414632</v>
      </c>
      <c r="T1262">
        <f t="shared" si="20"/>
        <v>2022</v>
      </c>
    </row>
    <row r="1263" spans="1:20" x14ac:dyDescent="0.2">
      <c r="A1263" t="s">
        <v>1513</v>
      </c>
      <c r="B1263" t="s">
        <v>73</v>
      </c>
      <c r="C1263" t="s">
        <v>135</v>
      </c>
      <c r="D1263" t="s">
        <v>41</v>
      </c>
      <c r="E1263">
        <v>23</v>
      </c>
      <c r="F1263">
        <v>8</v>
      </c>
      <c r="G1263">
        <v>256</v>
      </c>
      <c r="H1263" t="s">
        <v>56</v>
      </c>
      <c r="I1263" t="s">
        <v>18</v>
      </c>
      <c r="J1263" s="1">
        <v>45600</v>
      </c>
      <c r="K1263" t="b">
        <v>0</v>
      </c>
      <c r="L1263" t="s">
        <v>19</v>
      </c>
      <c r="M1263">
        <v>11</v>
      </c>
      <c r="N1263">
        <f>G1263/SUMIF(B:B,B1263,G:G)*100</f>
        <v>0.44226001779405544</v>
      </c>
      <c r="Q1263">
        <f>VLOOKUP(C1263, Categories_Pivot_Table!A:B, 2, FALSE)</f>
        <v>23.146341463414632</v>
      </c>
      <c r="T1263">
        <f t="shared" si="20"/>
        <v>2024</v>
      </c>
    </row>
    <row r="1264" spans="1:20" x14ac:dyDescent="0.2">
      <c r="A1264" t="s">
        <v>1514</v>
      </c>
      <c r="B1264" t="s">
        <v>54</v>
      </c>
      <c r="C1264" t="s">
        <v>27</v>
      </c>
      <c r="D1264" t="s">
        <v>278</v>
      </c>
      <c r="E1264">
        <v>30.5</v>
      </c>
      <c r="F1264">
        <v>3</v>
      </c>
      <c r="G1264">
        <v>91.5</v>
      </c>
      <c r="H1264" t="s">
        <v>29</v>
      </c>
      <c r="I1264" t="s">
        <v>18</v>
      </c>
      <c r="J1264" s="1">
        <v>45190</v>
      </c>
      <c r="K1264" t="b">
        <v>0</v>
      </c>
      <c r="L1264" t="s">
        <v>42</v>
      </c>
      <c r="M1264">
        <v>9</v>
      </c>
      <c r="N1264">
        <f>G1264/SUMIF(B:B,B1264,G:G)*100</f>
        <v>0.1600895801803851</v>
      </c>
      <c r="Q1264">
        <f>VLOOKUP(C1264, Categories_Pivot_Table!A:B, 2, FALSE)</f>
        <v>25.013711734693878</v>
      </c>
      <c r="T1264">
        <f t="shared" si="20"/>
        <v>2023</v>
      </c>
    </row>
    <row r="1265" spans="1:20" x14ac:dyDescent="0.2">
      <c r="A1265" t="s">
        <v>1515</v>
      </c>
      <c r="B1265" t="s">
        <v>14</v>
      </c>
      <c r="C1265" t="s">
        <v>33</v>
      </c>
      <c r="D1265" t="s">
        <v>657</v>
      </c>
      <c r="E1265">
        <v>39.5</v>
      </c>
      <c r="F1265">
        <v>6</v>
      </c>
      <c r="G1265">
        <v>237</v>
      </c>
      <c r="H1265" t="s">
        <v>29</v>
      </c>
      <c r="I1265" t="s">
        <v>18</v>
      </c>
      <c r="J1265" s="1">
        <v>45045</v>
      </c>
      <c r="K1265" t="b">
        <v>0</v>
      </c>
      <c r="L1265" t="s">
        <v>35</v>
      </c>
      <c r="M1265">
        <v>4</v>
      </c>
      <c r="N1265">
        <f>G1265/SUMIF(B:B,B1265,G:G)*100</f>
        <v>0.38584580820044445</v>
      </c>
      <c r="Q1265">
        <f>VLOOKUP(C1265, Categories_Pivot_Table!A:B, 2, FALSE)</f>
        <v>23.300574345883856</v>
      </c>
      <c r="T1265">
        <f t="shared" si="20"/>
        <v>2023</v>
      </c>
    </row>
    <row r="1266" spans="1:20" x14ac:dyDescent="0.2">
      <c r="A1266" t="s">
        <v>1516</v>
      </c>
      <c r="B1266" t="s">
        <v>173</v>
      </c>
      <c r="C1266" t="s">
        <v>38</v>
      </c>
      <c r="D1266" t="s">
        <v>264</v>
      </c>
      <c r="E1266">
        <v>39.5</v>
      </c>
      <c r="F1266">
        <v>10</v>
      </c>
      <c r="G1266">
        <v>395</v>
      </c>
      <c r="H1266" t="s">
        <v>56</v>
      </c>
      <c r="I1266" t="s">
        <v>18</v>
      </c>
      <c r="J1266" s="1">
        <v>45457</v>
      </c>
      <c r="K1266" t="b">
        <v>0</v>
      </c>
      <c r="L1266" t="s">
        <v>65</v>
      </c>
      <c r="M1266">
        <v>6</v>
      </c>
      <c r="N1266">
        <f>G1266/SUMIF(B:B,B1266,G:G)*100</f>
        <v>0.64955353472233635</v>
      </c>
      <c r="Q1266">
        <f>VLOOKUP(C1266, Categories_Pivot_Table!A:B, 2, FALSE)</f>
        <v>23.088790931989923</v>
      </c>
      <c r="T1266">
        <f t="shared" si="20"/>
        <v>2024</v>
      </c>
    </row>
    <row r="1267" spans="1:20" x14ac:dyDescent="0.2">
      <c r="A1267" t="s">
        <v>1517</v>
      </c>
      <c r="B1267" t="s">
        <v>128</v>
      </c>
      <c r="C1267" t="s">
        <v>27</v>
      </c>
      <c r="D1267" t="s">
        <v>91</v>
      </c>
      <c r="E1267">
        <v>33.5</v>
      </c>
      <c r="F1267">
        <v>5</v>
      </c>
      <c r="G1267">
        <v>167.5</v>
      </c>
      <c r="H1267" t="s">
        <v>17</v>
      </c>
      <c r="I1267" t="s">
        <v>46</v>
      </c>
      <c r="J1267" s="1">
        <v>45499</v>
      </c>
      <c r="K1267" t="b">
        <v>1</v>
      </c>
      <c r="L1267" t="s">
        <v>65</v>
      </c>
      <c r="M1267">
        <v>7</v>
      </c>
      <c r="N1267">
        <f>G1267/SUMIF(B:B,B1267,G:G)*100</f>
        <v>0.24469701396599075</v>
      </c>
      <c r="Q1267">
        <f>VLOOKUP(C1267, Categories_Pivot_Table!A:B, 2, FALSE)</f>
        <v>25.013711734693878</v>
      </c>
      <c r="T1267">
        <f t="shared" si="20"/>
        <v>2024</v>
      </c>
    </row>
    <row r="1268" spans="1:20" x14ac:dyDescent="0.2">
      <c r="A1268" t="s">
        <v>1518</v>
      </c>
      <c r="B1268" t="s">
        <v>87</v>
      </c>
      <c r="C1268" t="s">
        <v>38</v>
      </c>
      <c r="D1268" t="s">
        <v>190</v>
      </c>
      <c r="E1268">
        <v>33.5</v>
      </c>
      <c r="F1268">
        <v>5</v>
      </c>
      <c r="G1268">
        <v>167.5</v>
      </c>
      <c r="H1268" t="s">
        <v>29</v>
      </c>
      <c r="I1268" t="s">
        <v>46</v>
      </c>
      <c r="J1268" s="1">
        <v>45106</v>
      </c>
      <c r="K1268" t="b">
        <v>0</v>
      </c>
      <c r="L1268" t="s">
        <v>42</v>
      </c>
      <c r="M1268">
        <v>6</v>
      </c>
      <c r="N1268">
        <f>G1268/SUMIF(B:B,B1268,G:G)*100</f>
        <v>0.25754570475267924</v>
      </c>
      <c r="Q1268">
        <f>VLOOKUP(C1268, Categories_Pivot_Table!A:B, 2, FALSE)</f>
        <v>23.088790931989923</v>
      </c>
      <c r="T1268">
        <f t="shared" si="20"/>
        <v>2023</v>
      </c>
    </row>
    <row r="1269" spans="1:20" x14ac:dyDescent="0.2">
      <c r="A1269" t="s">
        <v>1519</v>
      </c>
      <c r="B1269" t="s">
        <v>104</v>
      </c>
      <c r="C1269" t="s">
        <v>135</v>
      </c>
      <c r="D1269" t="s">
        <v>605</v>
      </c>
      <c r="E1269">
        <v>21.5</v>
      </c>
      <c r="F1269">
        <v>4</v>
      </c>
      <c r="G1269">
        <v>86</v>
      </c>
      <c r="H1269" t="s">
        <v>56</v>
      </c>
      <c r="I1269" t="s">
        <v>46</v>
      </c>
      <c r="J1269" s="1">
        <v>45462</v>
      </c>
      <c r="K1269" t="b">
        <v>1</v>
      </c>
      <c r="L1269" t="s">
        <v>30</v>
      </c>
      <c r="M1269">
        <v>6</v>
      </c>
      <c r="N1269">
        <f>G1269/SUMIF(B:B,B1269,G:G)*100</f>
        <v>0.13976240391334729</v>
      </c>
      <c r="Q1269">
        <f>VLOOKUP(C1269, Categories_Pivot_Table!A:B, 2, FALSE)</f>
        <v>23.146341463414632</v>
      </c>
      <c r="T1269">
        <f t="shared" si="20"/>
        <v>2024</v>
      </c>
    </row>
    <row r="1270" spans="1:20" x14ac:dyDescent="0.2">
      <c r="A1270" t="s">
        <v>1520</v>
      </c>
      <c r="B1270" t="s">
        <v>26</v>
      </c>
      <c r="C1270" t="s">
        <v>27</v>
      </c>
      <c r="D1270" t="s">
        <v>352</v>
      </c>
      <c r="E1270">
        <v>14</v>
      </c>
      <c r="F1270">
        <v>10</v>
      </c>
      <c r="G1270">
        <v>140</v>
      </c>
      <c r="H1270" t="s">
        <v>17</v>
      </c>
      <c r="I1270" t="s">
        <v>18</v>
      </c>
      <c r="J1270" s="1">
        <v>45262</v>
      </c>
      <c r="K1270" t="b">
        <v>1</v>
      </c>
      <c r="L1270" t="s">
        <v>35</v>
      </c>
      <c r="M1270">
        <v>12</v>
      </c>
      <c r="N1270">
        <f>G1270/SUMIF(B:B,B1270,G:G)*100</f>
        <v>0.22563722369513187</v>
      </c>
      <c r="Q1270">
        <f>VLOOKUP(C1270, Categories_Pivot_Table!A:B, 2, FALSE)</f>
        <v>25.013711734693878</v>
      </c>
      <c r="T1270">
        <f t="shared" si="20"/>
        <v>2023</v>
      </c>
    </row>
    <row r="1271" spans="1:20" x14ac:dyDescent="0.2">
      <c r="A1271" t="s">
        <v>1521</v>
      </c>
      <c r="B1271" t="s">
        <v>104</v>
      </c>
      <c r="C1271" t="s">
        <v>38</v>
      </c>
      <c r="D1271" t="s">
        <v>175</v>
      </c>
      <c r="E1271">
        <v>30.5</v>
      </c>
      <c r="F1271">
        <v>4</v>
      </c>
      <c r="G1271">
        <v>122</v>
      </c>
      <c r="H1271" t="s">
        <v>29</v>
      </c>
      <c r="I1271" t="s">
        <v>18</v>
      </c>
      <c r="J1271" s="1">
        <v>45062</v>
      </c>
      <c r="K1271" t="b">
        <v>0</v>
      </c>
      <c r="L1271" t="s">
        <v>49</v>
      </c>
      <c r="M1271">
        <v>5</v>
      </c>
      <c r="N1271">
        <f>G1271/SUMIF(B:B,B1271,G:G)*100</f>
        <v>0.19826759624916712</v>
      </c>
      <c r="Q1271">
        <f>VLOOKUP(C1271, Categories_Pivot_Table!A:B, 2, FALSE)</f>
        <v>23.088790931989923</v>
      </c>
      <c r="T1271">
        <f t="shared" si="20"/>
        <v>2023</v>
      </c>
    </row>
    <row r="1272" spans="1:20" x14ac:dyDescent="0.2">
      <c r="A1272" t="s">
        <v>1522</v>
      </c>
      <c r="B1272" t="s">
        <v>173</v>
      </c>
      <c r="C1272" t="s">
        <v>48</v>
      </c>
      <c r="D1272" t="s">
        <v>41</v>
      </c>
      <c r="E1272">
        <v>23</v>
      </c>
      <c r="F1272">
        <v>7</v>
      </c>
      <c r="G1272">
        <v>276.5</v>
      </c>
      <c r="H1272" t="s">
        <v>17</v>
      </c>
      <c r="I1272" t="s">
        <v>46</v>
      </c>
      <c r="J1272" s="1">
        <v>45439</v>
      </c>
      <c r="K1272" t="b">
        <v>1</v>
      </c>
      <c r="L1272" t="s">
        <v>19</v>
      </c>
      <c r="M1272">
        <v>5</v>
      </c>
      <c r="N1272">
        <f>G1272/SUMIF(B:B,B1272,G:G)*100</f>
        <v>0.45468747430563544</v>
      </c>
      <c r="Q1272">
        <f>VLOOKUP(C1272, Categories_Pivot_Table!A:B, 2, FALSE)</f>
        <v>23.348837209302324</v>
      </c>
      <c r="T1272">
        <f t="shared" si="20"/>
        <v>2024</v>
      </c>
    </row>
    <row r="1273" spans="1:20" x14ac:dyDescent="0.2">
      <c r="A1273" t="s">
        <v>1523</v>
      </c>
      <c r="B1273" t="s">
        <v>14</v>
      </c>
      <c r="C1273" t="s">
        <v>38</v>
      </c>
      <c r="D1273" t="s">
        <v>207</v>
      </c>
      <c r="E1273">
        <v>9.5</v>
      </c>
      <c r="F1273">
        <v>5</v>
      </c>
      <c r="G1273">
        <v>47.5</v>
      </c>
      <c r="H1273" t="s">
        <v>29</v>
      </c>
      <c r="I1273" t="s">
        <v>46</v>
      </c>
      <c r="J1273" s="1">
        <v>45060</v>
      </c>
      <c r="K1273" t="b">
        <v>0</v>
      </c>
      <c r="L1273" t="s">
        <v>24</v>
      </c>
      <c r="M1273">
        <v>5</v>
      </c>
      <c r="N1273">
        <f>G1273/SUMIF(B:B,B1273,G:G)*100</f>
        <v>7.7331965778570086E-2</v>
      </c>
      <c r="Q1273">
        <f>VLOOKUP(C1273, Categories_Pivot_Table!A:B, 2, FALSE)</f>
        <v>23.088790931989923</v>
      </c>
      <c r="T1273">
        <f t="shared" si="20"/>
        <v>2023</v>
      </c>
    </row>
    <row r="1274" spans="1:20" x14ac:dyDescent="0.2">
      <c r="A1274" t="s">
        <v>1524</v>
      </c>
      <c r="B1274" t="s">
        <v>95</v>
      </c>
      <c r="C1274" t="s">
        <v>38</v>
      </c>
      <c r="D1274" t="s">
        <v>85</v>
      </c>
      <c r="E1274">
        <v>18.5</v>
      </c>
      <c r="F1274">
        <v>3</v>
      </c>
      <c r="G1274">
        <v>55.5</v>
      </c>
      <c r="H1274" t="s">
        <v>17</v>
      </c>
      <c r="I1274" t="s">
        <v>46</v>
      </c>
      <c r="J1274" s="1">
        <v>44600</v>
      </c>
      <c r="K1274" t="b">
        <v>0</v>
      </c>
      <c r="L1274" t="s">
        <v>49</v>
      </c>
      <c r="M1274">
        <v>2</v>
      </c>
      <c r="N1274">
        <f>G1274/SUMIF(B:B,B1274,G:G)*100</f>
        <v>8.2403509944099243E-2</v>
      </c>
      <c r="Q1274">
        <f>VLOOKUP(C1274, Categories_Pivot_Table!A:B, 2, FALSE)</f>
        <v>23.088790931989923</v>
      </c>
      <c r="T1274">
        <f t="shared" si="20"/>
        <v>2022</v>
      </c>
    </row>
    <row r="1275" spans="1:20" x14ac:dyDescent="0.2">
      <c r="A1275" t="s">
        <v>1525</v>
      </c>
      <c r="B1275" t="s">
        <v>47</v>
      </c>
      <c r="C1275" t="s">
        <v>38</v>
      </c>
      <c r="D1275" t="s">
        <v>404</v>
      </c>
      <c r="E1275">
        <v>11</v>
      </c>
      <c r="F1275">
        <v>7</v>
      </c>
      <c r="G1275">
        <v>77</v>
      </c>
      <c r="H1275" t="s">
        <v>56</v>
      </c>
      <c r="I1275" t="s">
        <v>18</v>
      </c>
      <c r="J1275" s="1">
        <v>45214</v>
      </c>
      <c r="K1275" t="b">
        <v>1</v>
      </c>
      <c r="L1275" t="s">
        <v>24</v>
      </c>
      <c r="M1275">
        <v>10</v>
      </c>
      <c r="N1275">
        <f>G1275/SUMIF(B:B,B1275,G:G)*100</f>
        <v>0.12235234296791826</v>
      </c>
      <c r="Q1275">
        <f>VLOOKUP(C1275, Categories_Pivot_Table!A:B, 2, FALSE)</f>
        <v>23.088790931989923</v>
      </c>
      <c r="T1275">
        <f t="shared" si="20"/>
        <v>2023</v>
      </c>
    </row>
    <row r="1276" spans="1:20" x14ac:dyDescent="0.2">
      <c r="A1276" t="s">
        <v>1526</v>
      </c>
      <c r="B1276" t="s">
        <v>121</v>
      </c>
      <c r="C1276" t="s">
        <v>135</v>
      </c>
      <c r="D1276" t="s">
        <v>154</v>
      </c>
      <c r="E1276">
        <v>26</v>
      </c>
      <c r="F1276">
        <v>1</v>
      </c>
      <c r="G1276">
        <v>26</v>
      </c>
      <c r="H1276" t="s">
        <v>17</v>
      </c>
      <c r="I1276" t="s">
        <v>18</v>
      </c>
      <c r="J1276" s="1">
        <v>45576</v>
      </c>
      <c r="K1276" t="b">
        <v>0</v>
      </c>
      <c r="L1276" t="s">
        <v>65</v>
      </c>
      <c r="M1276">
        <v>10</v>
      </c>
      <c r="N1276">
        <f>G1276/SUMIF(B:B,B1276,G:G)*100</f>
        <v>3.9651977642384914E-2</v>
      </c>
      <c r="Q1276">
        <f>VLOOKUP(C1276, Categories_Pivot_Table!A:B, 2, FALSE)</f>
        <v>23.146341463414632</v>
      </c>
      <c r="T1276">
        <f t="shared" si="20"/>
        <v>2024</v>
      </c>
    </row>
    <row r="1277" spans="1:20" x14ac:dyDescent="0.2">
      <c r="A1277" t="s">
        <v>1527</v>
      </c>
      <c r="B1277" t="s">
        <v>44</v>
      </c>
      <c r="C1277" t="s">
        <v>22</v>
      </c>
      <c r="D1277" t="s">
        <v>157</v>
      </c>
      <c r="E1277">
        <v>12.5</v>
      </c>
      <c r="F1277">
        <v>10</v>
      </c>
      <c r="G1277">
        <v>125</v>
      </c>
      <c r="H1277" t="s">
        <v>56</v>
      </c>
      <c r="I1277" t="s">
        <v>46</v>
      </c>
      <c r="J1277" s="1">
        <v>45273</v>
      </c>
      <c r="K1277" t="b">
        <v>0</v>
      </c>
      <c r="L1277" t="s">
        <v>30</v>
      </c>
      <c r="M1277">
        <v>12</v>
      </c>
      <c r="N1277">
        <f>G1277/SUMIF(B:B,B1277,G:G)*100</f>
        <v>0.20594946823847302</v>
      </c>
      <c r="Q1277">
        <f>VLOOKUP(C1277, Categories_Pivot_Table!A:B, 2, FALSE)</f>
        <v>21.505681818181817</v>
      </c>
      <c r="T1277">
        <f t="shared" si="20"/>
        <v>2023</v>
      </c>
    </row>
    <row r="1278" spans="1:20" x14ac:dyDescent="0.2">
      <c r="A1278" t="s">
        <v>1528</v>
      </c>
      <c r="B1278" t="s">
        <v>87</v>
      </c>
      <c r="C1278" t="s">
        <v>38</v>
      </c>
      <c r="D1278" t="s">
        <v>404</v>
      </c>
      <c r="E1278">
        <v>11</v>
      </c>
      <c r="F1278">
        <v>3</v>
      </c>
      <c r="G1278">
        <v>33</v>
      </c>
      <c r="H1278" t="s">
        <v>56</v>
      </c>
      <c r="I1278" t="s">
        <v>18</v>
      </c>
      <c r="J1278" s="1">
        <v>45311</v>
      </c>
      <c r="K1278" t="b">
        <v>0</v>
      </c>
      <c r="L1278" t="s">
        <v>35</v>
      </c>
      <c r="M1278">
        <v>1</v>
      </c>
      <c r="N1278">
        <f>G1278/SUMIF(B:B,B1278,G:G)*100</f>
        <v>5.0740347802020386E-2</v>
      </c>
      <c r="Q1278">
        <f>VLOOKUP(C1278, Categories_Pivot_Table!A:B, 2, FALSE)</f>
        <v>23.088790931989923</v>
      </c>
      <c r="T1278">
        <f t="shared" si="20"/>
        <v>2024</v>
      </c>
    </row>
    <row r="1279" spans="1:20" x14ac:dyDescent="0.2">
      <c r="A1279" t="s">
        <v>1529</v>
      </c>
      <c r="B1279" t="s">
        <v>51</v>
      </c>
      <c r="C1279" t="s">
        <v>15</v>
      </c>
      <c r="D1279" t="s">
        <v>138</v>
      </c>
      <c r="E1279">
        <v>20</v>
      </c>
      <c r="F1279">
        <v>10</v>
      </c>
      <c r="G1279">
        <v>200</v>
      </c>
      <c r="H1279" t="s">
        <v>56</v>
      </c>
      <c r="I1279" t="s">
        <v>46</v>
      </c>
      <c r="J1279" s="1">
        <v>44894</v>
      </c>
      <c r="K1279" t="b">
        <v>0</v>
      </c>
      <c r="L1279" t="s">
        <v>49</v>
      </c>
      <c r="M1279">
        <v>11</v>
      </c>
      <c r="N1279">
        <f>G1279/SUMIF(B:B,B1279,G:G)*100</f>
        <v>0.31004387120777588</v>
      </c>
      <c r="Q1279">
        <f>VLOOKUP(C1279, Categories_Pivot_Table!A:B, 2, FALSE)</f>
        <v>23.063808900523561</v>
      </c>
      <c r="T1279">
        <f t="shared" si="20"/>
        <v>2022</v>
      </c>
    </row>
    <row r="1280" spans="1:20" x14ac:dyDescent="0.2">
      <c r="A1280" t="s">
        <v>1530</v>
      </c>
      <c r="B1280" t="s">
        <v>76</v>
      </c>
      <c r="C1280" t="s">
        <v>22</v>
      </c>
      <c r="D1280" t="s">
        <v>157</v>
      </c>
      <c r="E1280">
        <v>12.5</v>
      </c>
      <c r="F1280">
        <v>2</v>
      </c>
      <c r="G1280">
        <v>25</v>
      </c>
      <c r="H1280" t="s">
        <v>56</v>
      </c>
      <c r="I1280" t="s">
        <v>18</v>
      </c>
      <c r="J1280" s="1">
        <v>45145</v>
      </c>
      <c r="K1280" t="b">
        <v>1</v>
      </c>
      <c r="L1280" t="s">
        <v>19</v>
      </c>
      <c r="M1280">
        <v>8</v>
      </c>
      <c r="N1280">
        <f>G1280/SUMIF(B:B,B1280,G:G)*100</f>
        <v>4.2566595438563629E-2</v>
      </c>
      <c r="Q1280">
        <f>VLOOKUP(C1280, Categories_Pivot_Table!A:B, 2, FALSE)</f>
        <v>21.505681818181817</v>
      </c>
      <c r="T1280">
        <f t="shared" si="20"/>
        <v>2023</v>
      </c>
    </row>
    <row r="1281" spans="1:20" x14ac:dyDescent="0.2">
      <c r="A1281" t="s">
        <v>1531</v>
      </c>
      <c r="B1281" t="s">
        <v>37</v>
      </c>
      <c r="C1281" t="s">
        <v>38</v>
      </c>
      <c r="D1281" t="s">
        <v>362</v>
      </c>
      <c r="E1281">
        <v>41</v>
      </c>
      <c r="F1281">
        <v>9</v>
      </c>
      <c r="G1281">
        <v>369</v>
      </c>
      <c r="H1281" t="s">
        <v>56</v>
      </c>
      <c r="I1281" t="s">
        <v>46</v>
      </c>
      <c r="J1281" s="1">
        <v>44989</v>
      </c>
      <c r="K1281" t="b">
        <v>0</v>
      </c>
      <c r="L1281" t="s">
        <v>35</v>
      </c>
      <c r="M1281">
        <v>3</v>
      </c>
      <c r="N1281">
        <f>G1281/SUMIF(B:B,B1281,G:G)*100</f>
        <v>0.55095596085077159</v>
      </c>
      <c r="Q1281">
        <f>VLOOKUP(C1281, Categories_Pivot_Table!A:B, 2, FALSE)</f>
        <v>23.088790931989923</v>
      </c>
      <c r="T1281">
        <f t="shared" si="20"/>
        <v>2023</v>
      </c>
    </row>
    <row r="1282" spans="1:20" x14ac:dyDescent="0.2">
      <c r="A1282" t="s">
        <v>1532</v>
      </c>
      <c r="B1282" t="s">
        <v>51</v>
      </c>
      <c r="C1282" t="s">
        <v>135</v>
      </c>
      <c r="D1282" t="s">
        <v>41</v>
      </c>
      <c r="E1282">
        <v>23</v>
      </c>
      <c r="F1282">
        <v>10</v>
      </c>
      <c r="G1282">
        <v>335</v>
      </c>
      <c r="H1282" t="s">
        <v>29</v>
      </c>
      <c r="I1282" t="s">
        <v>46</v>
      </c>
      <c r="J1282" s="1">
        <v>45461</v>
      </c>
      <c r="K1282" t="b">
        <v>1</v>
      </c>
      <c r="L1282" t="s">
        <v>49</v>
      </c>
      <c r="M1282">
        <v>6</v>
      </c>
      <c r="N1282">
        <f>G1282/SUMIF(B:B,B1282,G:G)*100</f>
        <v>0.51932348427302466</v>
      </c>
      <c r="Q1282">
        <f>VLOOKUP(C1282, Categories_Pivot_Table!A:B, 2, FALSE)</f>
        <v>23.146341463414632</v>
      </c>
      <c r="T1282">
        <f t="shared" ref="T1282:T1345" si="21">YEAR(J1282)</f>
        <v>2024</v>
      </c>
    </row>
    <row r="1283" spans="1:20" x14ac:dyDescent="0.2">
      <c r="A1283" t="s">
        <v>1533</v>
      </c>
      <c r="B1283" t="s">
        <v>21</v>
      </c>
      <c r="C1283" t="s">
        <v>74</v>
      </c>
      <c r="D1283" t="s">
        <v>415</v>
      </c>
      <c r="E1283">
        <v>41</v>
      </c>
      <c r="F1283">
        <v>2</v>
      </c>
      <c r="G1283">
        <v>82</v>
      </c>
      <c r="H1283" t="s">
        <v>17</v>
      </c>
      <c r="I1283" t="s">
        <v>46</v>
      </c>
      <c r="J1283" s="1">
        <v>45037</v>
      </c>
      <c r="K1283" t="b">
        <v>0</v>
      </c>
      <c r="L1283" t="s">
        <v>65</v>
      </c>
      <c r="M1283">
        <v>4</v>
      </c>
      <c r="N1283">
        <f>G1283/SUMIF(B:B,B1283,G:G)*100</f>
        <v>0.13283116672741263</v>
      </c>
      <c r="Q1283">
        <f>VLOOKUP(C1283, Categories_Pivot_Table!A:B, 2, FALSE)</f>
        <v>24.317096165933375</v>
      </c>
      <c r="T1283">
        <f t="shared" si="21"/>
        <v>2023</v>
      </c>
    </row>
    <row r="1284" spans="1:20" x14ac:dyDescent="0.2">
      <c r="A1284" t="s">
        <v>1534</v>
      </c>
      <c r="B1284" t="s">
        <v>81</v>
      </c>
      <c r="C1284" t="s">
        <v>27</v>
      </c>
      <c r="D1284" t="s">
        <v>572</v>
      </c>
      <c r="E1284">
        <v>24.5</v>
      </c>
      <c r="F1284">
        <v>10</v>
      </c>
      <c r="G1284">
        <v>245</v>
      </c>
      <c r="H1284" t="s">
        <v>17</v>
      </c>
      <c r="I1284" t="s">
        <v>46</v>
      </c>
      <c r="J1284" s="1">
        <v>44869</v>
      </c>
      <c r="K1284" t="b">
        <v>0</v>
      </c>
      <c r="L1284" t="s">
        <v>65</v>
      </c>
      <c r="M1284">
        <v>11</v>
      </c>
      <c r="N1284">
        <f>G1284/SUMIF(B:B,B1284,G:G)*100</f>
        <v>0.3879313757313298</v>
      </c>
      <c r="Q1284">
        <f>VLOOKUP(C1284, Categories_Pivot_Table!A:B, 2, FALSE)</f>
        <v>25.013711734693878</v>
      </c>
      <c r="T1284">
        <f t="shared" si="21"/>
        <v>2022</v>
      </c>
    </row>
    <row r="1285" spans="1:20" x14ac:dyDescent="0.2">
      <c r="A1285" t="s">
        <v>1535</v>
      </c>
      <c r="B1285" t="s">
        <v>81</v>
      </c>
      <c r="C1285" t="s">
        <v>135</v>
      </c>
      <c r="D1285" t="s">
        <v>233</v>
      </c>
      <c r="E1285">
        <v>18.5</v>
      </c>
      <c r="F1285">
        <v>3</v>
      </c>
      <c r="G1285">
        <v>55.5</v>
      </c>
      <c r="H1285" t="s">
        <v>29</v>
      </c>
      <c r="I1285" t="s">
        <v>46</v>
      </c>
      <c r="J1285" s="1">
        <v>44847</v>
      </c>
      <c r="K1285" t="b">
        <v>1</v>
      </c>
      <c r="L1285" t="s">
        <v>42</v>
      </c>
      <c r="M1285">
        <v>10</v>
      </c>
      <c r="N1285">
        <f>G1285/SUMIF(B:B,B1285,G:G)*100</f>
        <v>8.7878332053423686E-2</v>
      </c>
      <c r="Q1285">
        <f>VLOOKUP(C1285, Categories_Pivot_Table!A:B, 2, FALSE)</f>
        <v>23.146341463414632</v>
      </c>
      <c r="T1285">
        <f t="shared" si="21"/>
        <v>2022</v>
      </c>
    </row>
    <row r="1286" spans="1:20" x14ac:dyDescent="0.2">
      <c r="A1286" t="s">
        <v>1536</v>
      </c>
      <c r="B1286" t="s">
        <v>113</v>
      </c>
      <c r="C1286" t="s">
        <v>48</v>
      </c>
      <c r="D1286" t="s">
        <v>88</v>
      </c>
      <c r="E1286">
        <v>24.5</v>
      </c>
      <c r="F1286">
        <v>3</v>
      </c>
      <c r="G1286">
        <v>73.5</v>
      </c>
      <c r="H1286" t="s">
        <v>29</v>
      </c>
      <c r="I1286" t="s">
        <v>46</v>
      </c>
      <c r="J1286" s="1">
        <v>44827</v>
      </c>
      <c r="K1286" t="b">
        <v>0</v>
      </c>
      <c r="L1286" t="s">
        <v>65</v>
      </c>
      <c r="M1286">
        <v>9</v>
      </c>
      <c r="N1286">
        <f>G1286/SUMIF(B:B,B1286,G:G)*100</f>
        <v>0.12102152042546886</v>
      </c>
      <c r="Q1286">
        <f>VLOOKUP(C1286, Categories_Pivot_Table!A:B, 2, FALSE)</f>
        <v>23.348837209302324</v>
      </c>
      <c r="T1286">
        <f t="shared" si="21"/>
        <v>2022</v>
      </c>
    </row>
    <row r="1287" spans="1:20" x14ac:dyDescent="0.2">
      <c r="A1287" t="s">
        <v>1537</v>
      </c>
      <c r="B1287" t="s">
        <v>128</v>
      </c>
      <c r="C1287" t="s">
        <v>74</v>
      </c>
      <c r="D1287" t="s">
        <v>124</v>
      </c>
      <c r="E1287">
        <v>18.5</v>
      </c>
      <c r="F1287">
        <v>8</v>
      </c>
      <c r="G1287">
        <v>148</v>
      </c>
      <c r="H1287" t="s">
        <v>29</v>
      </c>
      <c r="I1287" t="s">
        <v>18</v>
      </c>
      <c r="J1287" s="1">
        <v>45017</v>
      </c>
      <c r="K1287" t="b">
        <v>1</v>
      </c>
      <c r="L1287" t="s">
        <v>35</v>
      </c>
      <c r="M1287">
        <v>4</v>
      </c>
      <c r="N1287">
        <f>G1287/SUMIF(B:B,B1287,G:G)*100</f>
        <v>0.2162098989072635</v>
      </c>
      <c r="Q1287">
        <f>VLOOKUP(C1287, Categories_Pivot_Table!A:B, 2, FALSE)</f>
        <v>24.317096165933375</v>
      </c>
      <c r="T1287">
        <f t="shared" si="21"/>
        <v>2023</v>
      </c>
    </row>
    <row r="1288" spans="1:20" x14ac:dyDescent="0.2">
      <c r="A1288" t="s">
        <v>1538</v>
      </c>
      <c r="B1288" t="s">
        <v>104</v>
      </c>
      <c r="C1288" t="s">
        <v>22</v>
      </c>
      <c r="D1288" t="s">
        <v>214</v>
      </c>
      <c r="E1288">
        <v>9.5</v>
      </c>
      <c r="F1288">
        <v>7</v>
      </c>
      <c r="G1288">
        <v>66.5</v>
      </c>
      <c r="H1288" t="s">
        <v>56</v>
      </c>
      <c r="I1288" t="s">
        <v>18</v>
      </c>
      <c r="J1288" s="1">
        <v>45041</v>
      </c>
      <c r="K1288" t="b">
        <v>1</v>
      </c>
      <c r="L1288" t="s">
        <v>49</v>
      </c>
      <c r="M1288">
        <v>4</v>
      </c>
      <c r="N1288">
        <f>G1288/SUMIF(B:B,B1288,G:G)*100</f>
        <v>0.10807209139811159</v>
      </c>
      <c r="Q1288">
        <f>VLOOKUP(C1288, Categories_Pivot_Table!A:B, 2, FALSE)</f>
        <v>21.505681818181817</v>
      </c>
      <c r="T1288">
        <f t="shared" si="21"/>
        <v>2023</v>
      </c>
    </row>
    <row r="1289" spans="1:20" x14ac:dyDescent="0.2">
      <c r="A1289" t="s">
        <v>1539</v>
      </c>
      <c r="B1289" t="s">
        <v>118</v>
      </c>
      <c r="C1289" t="s">
        <v>135</v>
      </c>
      <c r="D1289" t="s">
        <v>136</v>
      </c>
      <c r="E1289">
        <v>27.5</v>
      </c>
      <c r="F1289">
        <v>7</v>
      </c>
      <c r="G1289">
        <v>192.5</v>
      </c>
      <c r="H1289" t="s">
        <v>56</v>
      </c>
      <c r="I1289" t="s">
        <v>18</v>
      </c>
      <c r="J1289" s="1">
        <v>45110</v>
      </c>
      <c r="K1289" t="b">
        <v>0</v>
      </c>
      <c r="L1289" t="s">
        <v>19</v>
      </c>
      <c r="M1289">
        <v>7</v>
      </c>
      <c r="N1289">
        <f>G1289/SUMIF(B:B,B1289,G:G)*100</f>
        <v>0.31662746517097884</v>
      </c>
      <c r="Q1289">
        <f>VLOOKUP(C1289, Categories_Pivot_Table!A:B, 2, FALSE)</f>
        <v>23.146341463414632</v>
      </c>
      <c r="T1289">
        <f t="shared" si="21"/>
        <v>2023</v>
      </c>
    </row>
    <row r="1290" spans="1:20" x14ac:dyDescent="0.2">
      <c r="A1290" t="s">
        <v>1540</v>
      </c>
      <c r="B1290" t="s">
        <v>21</v>
      </c>
      <c r="C1290" t="s">
        <v>74</v>
      </c>
      <c r="D1290" t="s">
        <v>626</v>
      </c>
      <c r="E1290">
        <v>26</v>
      </c>
      <c r="F1290">
        <v>8</v>
      </c>
      <c r="G1290">
        <v>208</v>
      </c>
      <c r="H1290" t="s">
        <v>17</v>
      </c>
      <c r="I1290" t="s">
        <v>18</v>
      </c>
      <c r="J1290" s="1">
        <v>44648</v>
      </c>
      <c r="K1290" t="b">
        <v>0</v>
      </c>
      <c r="L1290" t="s">
        <v>19</v>
      </c>
      <c r="M1290">
        <v>3</v>
      </c>
      <c r="N1290">
        <f>G1290/SUMIF(B:B,B1290,G:G)*100</f>
        <v>0.33693759365002229</v>
      </c>
      <c r="Q1290">
        <f>VLOOKUP(C1290, Categories_Pivot_Table!A:B, 2, FALSE)</f>
        <v>24.317096165933375</v>
      </c>
      <c r="T1290">
        <f t="shared" si="21"/>
        <v>2022</v>
      </c>
    </row>
    <row r="1291" spans="1:20" x14ac:dyDescent="0.2">
      <c r="A1291" t="s">
        <v>1541</v>
      </c>
      <c r="B1291" t="s">
        <v>90</v>
      </c>
      <c r="C1291" t="s">
        <v>38</v>
      </c>
      <c r="D1291" t="s">
        <v>473</v>
      </c>
      <c r="E1291">
        <v>23</v>
      </c>
      <c r="F1291">
        <v>8</v>
      </c>
      <c r="G1291">
        <v>184</v>
      </c>
      <c r="H1291" t="s">
        <v>17</v>
      </c>
      <c r="I1291" t="s">
        <v>46</v>
      </c>
      <c r="J1291" s="1">
        <v>45577</v>
      </c>
      <c r="K1291" t="b">
        <v>0</v>
      </c>
      <c r="L1291" t="s">
        <v>35</v>
      </c>
      <c r="M1291">
        <v>10</v>
      </c>
      <c r="N1291">
        <f>G1291/SUMIF(B:B,B1291,G:G)*100</f>
        <v>0.31111562003314058</v>
      </c>
      <c r="Q1291">
        <f>VLOOKUP(C1291, Categories_Pivot_Table!A:B, 2, FALSE)</f>
        <v>23.088790931989923</v>
      </c>
      <c r="T1291">
        <f t="shared" si="21"/>
        <v>2024</v>
      </c>
    </row>
    <row r="1292" spans="1:20" x14ac:dyDescent="0.2">
      <c r="A1292" t="s">
        <v>1542</v>
      </c>
      <c r="B1292" t="s">
        <v>87</v>
      </c>
      <c r="C1292" t="s">
        <v>33</v>
      </c>
      <c r="D1292" t="s">
        <v>398</v>
      </c>
      <c r="E1292">
        <v>21.5</v>
      </c>
      <c r="F1292">
        <v>6</v>
      </c>
      <c r="G1292">
        <v>129</v>
      </c>
      <c r="H1292" t="s">
        <v>29</v>
      </c>
      <c r="I1292" t="s">
        <v>18</v>
      </c>
      <c r="J1292" s="1">
        <v>44689</v>
      </c>
      <c r="K1292" t="b">
        <v>1</v>
      </c>
      <c r="L1292" t="s">
        <v>24</v>
      </c>
      <c r="M1292">
        <v>5</v>
      </c>
      <c r="N1292">
        <f>G1292/SUMIF(B:B,B1292,G:G)*100</f>
        <v>0.19834863231698879</v>
      </c>
      <c r="Q1292">
        <f>VLOOKUP(C1292, Categories_Pivot_Table!A:B, 2, FALSE)</f>
        <v>23.300574345883856</v>
      </c>
      <c r="T1292">
        <f t="shared" si="21"/>
        <v>2022</v>
      </c>
    </row>
    <row r="1293" spans="1:20" x14ac:dyDescent="0.2">
      <c r="A1293" t="s">
        <v>1543</v>
      </c>
      <c r="B1293" t="s">
        <v>173</v>
      </c>
      <c r="C1293" t="s">
        <v>22</v>
      </c>
      <c r="D1293" t="s">
        <v>388</v>
      </c>
      <c r="E1293">
        <v>6.5</v>
      </c>
      <c r="F1293">
        <v>8</v>
      </c>
      <c r="G1293">
        <v>52</v>
      </c>
      <c r="H1293" t="s">
        <v>56</v>
      </c>
      <c r="I1293" t="s">
        <v>46</v>
      </c>
      <c r="J1293" s="1">
        <v>44907</v>
      </c>
      <c r="K1293" t="b">
        <v>1</v>
      </c>
      <c r="L1293" t="s">
        <v>19</v>
      </c>
      <c r="M1293">
        <v>12</v>
      </c>
      <c r="N1293">
        <f>G1293/SUMIF(B:B,B1293,G:G)*100</f>
        <v>8.5510845077370862E-2</v>
      </c>
      <c r="Q1293">
        <f>VLOOKUP(C1293, Categories_Pivot_Table!A:B, 2, FALSE)</f>
        <v>21.505681818181817</v>
      </c>
      <c r="T1293">
        <f t="shared" si="21"/>
        <v>2022</v>
      </c>
    </row>
    <row r="1294" spans="1:20" x14ac:dyDescent="0.2">
      <c r="A1294" t="s">
        <v>1544</v>
      </c>
      <c r="B1294" t="s">
        <v>173</v>
      </c>
      <c r="C1294" t="s">
        <v>135</v>
      </c>
      <c r="D1294" t="s">
        <v>154</v>
      </c>
      <c r="E1294">
        <v>26</v>
      </c>
      <c r="F1294">
        <v>6</v>
      </c>
      <c r="G1294">
        <v>156</v>
      </c>
      <c r="H1294" t="s">
        <v>17</v>
      </c>
      <c r="I1294" t="s">
        <v>18</v>
      </c>
      <c r="J1294" s="1">
        <v>44591</v>
      </c>
      <c r="K1294" t="b">
        <v>1</v>
      </c>
      <c r="L1294" t="s">
        <v>24</v>
      </c>
      <c r="M1294">
        <v>1</v>
      </c>
      <c r="N1294">
        <f>G1294/SUMIF(B:B,B1294,G:G)*100</f>
        <v>0.25653253523211261</v>
      </c>
      <c r="Q1294">
        <f>VLOOKUP(C1294, Categories_Pivot_Table!A:B, 2, FALSE)</f>
        <v>23.146341463414632</v>
      </c>
      <c r="T1294">
        <f t="shared" si="21"/>
        <v>2022</v>
      </c>
    </row>
    <row r="1295" spans="1:20" x14ac:dyDescent="0.2">
      <c r="A1295" t="s">
        <v>1545</v>
      </c>
      <c r="B1295" t="s">
        <v>90</v>
      </c>
      <c r="C1295" t="s">
        <v>22</v>
      </c>
      <c r="D1295" t="s">
        <v>157</v>
      </c>
      <c r="E1295">
        <v>12.5</v>
      </c>
      <c r="F1295">
        <v>9</v>
      </c>
      <c r="G1295">
        <v>112.5</v>
      </c>
      <c r="H1295" t="s">
        <v>56</v>
      </c>
      <c r="I1295" t="s">
        <v>18</v>
      </c>
      <c r="J1295" s="1">
        <v>44959</v>
      </c>
      <c r="K1295" t="b">
        <v>0</v>
      </c>
      <c r="L1295" t="s">
        <v>42</v>
      </c>
      <c r="M1295">
        <v>2</v>
      </c>
      <c r="N1295">
        <f>G1295/SUMIF(B:B,B1295,G:G)*100</f>
        <v>0.19022014811808866</v>
      </c>
      <c r="Q1295">
        <f>VLOOKUP(C1295, Categories_Pivot_Table!A:B, 2, FALSE)</f>
        <v>21.505681818181817</v>
      </c>
      <c r="T1295">
        <f t="shared" si="21"/>
        <v>2023</v>
      </c>
    </row>
    <row r="1296" spans="1:20" x14ac:dyDescent="0.2">
      <c r="A1296" t="s">
        <v>1546</v>
      </c>
      <c r="B1296" t="s">
        <v>84</v>
      </c>
      <c r="C1296" t="s">
        <v>135</v>
      </c>
      <c r="D1296" t="s">
        <v>325</v>
      </c>
      <c r="E1296">
        <v>30.5</v>
      </c>
      <c r="F1296">
        <v>7</v>
      </c>
      <c r="G1296">
        <v>213.5</v>
      </c>
      <c r="H1296" t="s">
        <v>17</v>
      </c>
      <c r="I1296" t="s">
        <v>18</v>
      </c>
      <c r="J1296" s="1">
        <v>45117</v>
      </c>
      <c r="K1296" t="b">
        <v>1</v>
      </c>
      <c r="L1296" t="s">
        <v>19</v>
      </c>
      <c r="M1296">
        <v>7</v>
      </c>
      <c r="N1296">
        <f>G1296/SUMIF(B:B,B1296,G:G)*100</f>
        <v>0.34565103007244913</v>
      </c>
      <c r="Q1296">
        <f>VLOOKUP(C1296, Categories_Pivot_Table!A:B, 2, FALSE)</f>
        <v>23.146341463414632</v>
      </c>
      <c r="T1296">
        <f t="shared" si="21"/>
        <v>2023</v>
      </c>
    </row>
    <row r="1297" spans="1:20" x14ac:dyDescent="0.2">
      <c r="A1297" t="s">
        <v>1547</v>
      </c>
      <c r="B1297" t="s">
        <v>26</v>
      </c>
      <c r="C1297" t="s">
        <v>33</v>
      </c>
      <c r="D1297" t="s">
        <v>398</v>
      </c>
      <c r="E1297">
        <v>21.5</v>
      </c>
      <c r="F1297">
        <v>10</v>
      </c>
      <c r="G1297">
        <v>215</v>
      </c>
      <c r="H1297" t="s">
        <v>17</v>
      </c>
      <c r="I1297" t="s">
        <v>46</v>
      </c>
      <c r="J1297" s="1">
        <v>45111</v>
      </c>
      <c r="K1297" t="b">
        <v>0</v>
      </c>
      <c r="L1297" t="s">
        <v>49</v>
      </c>
      <c r="M1297">
        <v>7</v>
      </c>
      <c r="N1297">
        <f>G1297/SUMIF(B:B,B1297,G:G)*100</f>
        <v>0.34651430781752396</v>
      </c>
      <c r="Q1297">
        <f>VLOOKUP(C1297, Categories_Pivot_Table!A:B, 2, FALSE)</f>
        <v>23.300574345883856</v>
      </c>
      <c r="T1297">
        <f t="shared" si="21"/>
        <v>2023</v>
      </c>
    </row>
    <row r="1298" spans="1:20" x14ac:dyDescent="0.2">
      <c r="A1298" t="s">
        <v>1548</v>
      </c>
      <c r="B1298" t="s">
        <v>73</v>
      </c>
      <c r="C1298" t="s">
        <v>33</v>
      </c>
      <c r="D1298" t="s">
        <v>78</v>
      </c>
      <c r="E1298">
        <v>14</v>
      </c>
      <c r="F1298">
        <v>2</v>
      </c>
      <c r="G1298">
        <v>28</v>
      </c>
      <c r="H1298" t="s">
        <v>17</v>
      </c>
      <c r="I1298" t="s">
        <v>18</v>
      </c>
      <c r="J1298" s="1">
        <v>45321</v>
      </c>
      <c r="K1298" t="b">
        <v>1</v>
      </c>
      <c r="L1298" t="s">
        <v>49</v>
      </c>
      <c r="M1298">
        <v>1</v>
      </c>
      <c r="N1298">
        <f>G1298/SUMIF(B:B,B1298,G:G)*100</f>
        <v>4.837218944622481E-2</v>
      </c>
      <c r="Q1298">
        <f>VLOOKUP(C1298, Categories_Pivot_Table!A:B, 2, FALSE)</f>
        <v>23.300574345883856</v>
      </c>
      <c r="T1298">
        <f t="shared" si="21"/>
        <v>2024</v>
      </c>
    </row>
    <row r="1299" spans="1:20" x14ac:dyDescent="0.2">
      <c r="A1299" t="s">
        <v>1549</v>
      </c>
      <c r="B1299" t="s">
        <v>63</v>
      </c>
      <c r="C1299" t="s">
        <v>135</v>
      </c>
      <c r="D1299" t="s">
        <v>276</v>
      </c>
      <c r="E1299">
        <v>6.5</v>
      </c>
      <c r="F1299">
        <v>2</v>
      </c>
      <c r="G1299">
        <v>13</v>
      </c>
      <c r="H1299" t="s">
        <v>29</v>
      </c>
      <c r="I1299" t="s">
        <v>46</v>
      </c>
      <c r="J1299" s="1">
        <v>45058</v>
      </c>
      <c r="K1299" t="b">
        <v>0</v>
      </c>
      <c r="L1299" t="s">
        <v>65</v>
      </c>
      <c r="M1299">
        <v>5</v>
      </c>
      <c r="N1299">
        <f>G1299/SUMIF(B:B,B1299,G:G)*100</f>
        <v>2.147766323024055E-2</v>
      </c>
      <c r="Q1299">
        <f>VLOOKUP(C1299, Categories_Pivot_Table!A:B, 2, FALSE)</f>
        <v>23.146341463414632</v>
      </c>
      <c r="T1299">
        <f t="shared" si="21"/>
        <v>2023</v>
      </c>
    </row>
    <row r="1300" spans="1:20" x14ac:dyDescent="0.2">
      <c r="A1300" t="s">
        <v>1550</v>
      </c>
      <c r="B1300" t="s">
        <v>173</v>
      </c>
      <c r="C1300" t="s">
        <v>22</v>
      </c>
      <c r="D1300" t="s">
        <v>23</v>
      </c>
      <c r="E1300">
        <v>29</v>
      </c>
      <c r="F1300">
        <v>8</v>
      </c>
      <c r="G1300">
        <v>232</v>
      </c>
      <c r="H1300" t="s">
        <v>29</v>
      </c>
      <c r="I1300" t="s">
        <v>46</v>
      </c>
      <c r="J1300" s="1">
        <v>45189</v>
      </c>
      <c r="K1300" t="b">
        <v>1</v>
      </c>
      <c r="L1300" t="s">
        <v>30</v>
      </c>
      <c r="M1300">
        <v>9</v>
      </c>
      <c r="N1300">
        <f>G1300/SUMIF(B:B,B1300,G:G)*100</f>
        <v>0.38150992419134694</v>
      </c>
      <c r="Q1300">
        <f>VLOOKUP(C1300, Categories_Pivot_Table!A:B, 2, FALSE)</f>
        <v>21.505681818181817</v>
      </c>
      <c r="T1300">
        <f t="shared" si="21"/>
        <v>2023</v>
      </c>
    </row>
    <row r="1301" spans="1:20" x14ac:dyDescent="0.2">
      <c r="A1301" t="s">
        <v>1551</v>
      </c>
      <c r="B1301" t="s">
        <v>118</v>
      </c>
      <c r="C1301" t="s">
        <v>74</v>
      </c>
      <c r="D1301" t="s">
        <v>355</v>
      </c>
      <c r="E1301">
        <v>5</v>
      </c>
      <c r="F1301">
        <v>6</v>
      </c>
      <c r="G1301">
        <v>30</v>
      </c>
      <c r="H1301" t="s">
        <v>29</v>
      </c>
      <c r="I1301" t="s">
        <v>46</v>
      </c>
      <c r="J1301" s="1">
        <v>45490</v>
      </c>
      <c r="K1301" t="b">
        <v>1</v>
      </c>
      <c r="L1301" t="s">
        <v>30</v>
      </c>
      <c r="M1301">
        <v>7</v>
      </c>
      <c r="N1301">
        <f>G1301/SUMIF(B:B,B1301,G:G)*100</f>
        <v>4.9344540026646053E-2</v>
      </c>
      <c r="Q1301">
        <f>VLOOKUP(C1301, Categories_Pivot_Table!A:B, 2, FALSE)</f>
        <v>24.317096165933375</v>
      </c>
      <c r="T1301">
        <f t="shared" si="21"/>
        <v>2024</v>
      </c>
    </row>
    <row r="1302" spans="1:20" x14ac:dyDescent="0.2">
      <c r="A1302" t="s">
        <v>1552</v>
      </c>
      <c r="B1302" t="s">
        <v>63</v>
      </c>
      <c r="C1302" t="s">
        <v>15</v>
      </c>
      <c r="D1302" t="s">
        <v>448</v>
      </c>
      <c r="E1302">
        <v>26</v>
      </c>
      <c r="F1302">
        <v>4</v>
      </c>
      <c r="G1302">
        <v>104</v>
      </c>
      <c r="H1302" t="s">
        <v>56</v>
      </c>
      <c r="I1302" t="s">
        <v>18</v>
      </c>
      <c r="J1302" s="1">
        <v>44784</v>
      </c>
      <c r="K1302" t="b">
        <v>1</v>
      </c>
      <c r="L1302" t="s">
        <v>42</v>
      </c>
      <c r="M1302">
        <v>8</v>
      </c>
      <c r="N1302">
        <f>G1302/SUMIF(B:B,B1302,G:G)*100</f>
        <v>0.1718213058419244</v>
      </c>
      <c r="Q1302">
        <f>VLOOKUP(C1302, Categories_Pivot_Table!A:B, 2, FALSE)</f>
        <v>23.063808900523561</v>
      </c>
      <c r="T1302">
        <f t="shared" si="21"/>
        <v>2022</v>
      </c>
    </row>
    <row r="1303" spans="1:20" x14ac:dyDescent="0.2">
      <c r="A1303" t="s">
        <v>1553</v>
      </c>
      <c r="B1303" t="s">
        <v>84</v>
      </c>
      <c r="C1303" t="s">
        <v>22</v>
      </c>
      <c r="D1303" t="s">
        <v>251</v>
      </c>
      <c r="E1303">
        <v>38</v>
      </c>
      <c r="F1303">
        <v>3</v>
      </c>
      <c r="G1303">
        <v>114</v>
      </c>
      <c r="H1303" t="s">
        <v>17</v>
      </c>
      <c r="I1303" t="s">
        <v>46</v>
      </c>
      <c r="J1303" s="1">
        <v>45499</v>
      </c>
      <c r="K1303" t="b">
        <v>1</v>
      </c>
      <c r="L1303" t="s">
        <v>65</v>
      </c>
      <c r="M1303">
        <v>7</v>
      </c>
      <c r="N1303">
        <f>G1303/SUMIF(B:B,B1303,G:G)*100</f>
        <v>0.18456307928927024</v>
      </c>
      <c r="Q1303">
        <f>VLOOKUP(C1303, Categories_Pivot_Table!A:B, 2, FALSE)</f>
        <v>21.505681818181817</v>
      </c>
      <c r="T1303">
        <f t="shared" si="21"/>
        <v>2024</v>
      </c>
    </row>
    <row r="1304" spans="1:20" x14ac:dyDescent="0.2">
      <c r="A1304" t="s">
        <v>1554</v>
      </c>
      <c r="B1304" t="s">
        <v>128</v>
      </c>
      <c r="C1304" t="s">
        <v>15</v>
      </c>
      <c r="D1304" t="s">
        <v>69</v>
      </c>
      <c r="E1304">
        <v>29</v>
      </c>
      <c r="F1304">
        <v>9</v>
      </c>
      <c r="G1304">
        <v>261</v>
      </c>
      <c r="H1304" t="s">
        <v>17</v>
      </c>
      <c r="I1304" t="s">
        <v>46</v>
      </c>
      <c r="J1304" s="1">
        <v>44967</v>
      </c>
      <c r="K1304" t="b">
        <v>0</v>
      </c>
      <c r="L1304" t="s">
        <v>65</v>
      </c>
      <c r="M1304">
        <v>2</v>
      </c>
      <c r="N1304">
        <f>G1304/SUMIF(B:B,B1304,G:G)*100</f>
        <v>0.38128907847834981</v>
      </c>
      <c r="Q1304">
        <f>VLOOKUP(C1304, Categories_Pivot_Table!A:B, 2, FALSE)</f>
        <v>23.063808900523561</v>
      </c>
      <c r="T1304">
        <f t="shared" si="21"/>
        <v>2023</v>
      </c>
    </row>
    <row r="1305" spans="1:20" x14ac:dyDescent="0.2">
      <c r="A1305" t="s">
        <v>1555</v>
      </c>
      <c r="B1305" t="s">
        <v>14</v>
      </c>
      <c r="C1305" t="s">
        <v>33</v>
      </c>
      <c r="D1305" t="s">
        <v>1333</v>
      </c>
      <c r="E1305">
        <v>23</v>
      </c>
      <c r="F1305">
        <v>2</v>
      </c>
      <c r="G1305">
        <v>46</v>
      </c>
      <c r="H1305" t="s">
        <v>29</v>
      </c>
      <c r="I1305" t="s">
        <v>46</v>
      </c>
      <c r="J1305" s="1">
        <v>44899</v>
      </c>
      <c r="K1305" t="b">
        <v>0</v>
      </c>
      <c r="L1305" t="s">
        <v>24</v>
      </c>
      <c r="M1305">
        <v>12</v>
      </c>
      <c r="N1305">
        <f>G1305/SUMIF(B:B,B1305,G:G)*100</f>
        <v>7.4889903701352081E-2</v>
      </c>
      <c r="Q1305">
        <f>VLOOKUP(C1305, Categories_Pivot_Table!A:B, 2, FALSE)</f>
        <v>23.300574345883856</v>
      </c>
      <c r="T1305">
        <f t="shared" si="21"/>
        <v>2022</v>
      </c>
    </row>
    <row r="1306" spans="1:20" x14ac:dyDescent="0.2">
      <c r="A1306" t="s">
        <v>1556</v>
      </c>
      <c r="B1306" t="s">
        <v>95</v>
      </c>
      <c r="C1306" t="s">
        <v>48</v>
      </c>
      <c r="D1306" t="s">
        <v>446</v>
      </c>
      <c r="E1306">
        <v>26</v>
      </c>
      <c r="F1306">
        <v>9</v>
      </c>
      <c r="G1306">
        <v>234</v>
      </c>
      <c r="H1306" t="s">
        <v>29</v>
      </c>
      <c r="I1306" t="s">
        <v>18</v>
      </c>
      <c r="J1306" s="1">
        <v>44870</v>
      </c>
      <c r="K1306" t="b">
        <v>0</v>
      </c>
      <c r="L1306" t="s">
        <v>35</v>
      </c>
      <c r="M1306">
        <v>11</v>
      </c>
      <c r="N1306">
        <f>G1306/SUMIF(B:B,B1306,G:G)*100</f>
        <v>0.34743101489944545</v>
      </c>
      <c r="Q1306">
        <f>VLOOKUP(C1306, Categories_Pivot_Table!A:B, 2, FALSE)</f>
        <v>23.348837209302324</v>
      </c>
      <c r="T1306">
        <f t="shared" si="21"/>
        <v>2022</v>
      </c>
    </row>
    <row r="1307" spans="1:20" x14ac:dyDescent="0.2">
      <c r="A1307" t="s">
        <v>1557</v>
      </c>
      <c r="B1307" t="s">
        <v>113</v>
      </c>
      <c r="C1307" t="s">
        <v>22</v>
      </c>
      <c r="D1307" t="s">
        <v>527</v>
      </c>
      <c r="E1307">
        <v>23</v>
      </c>
      <c r="F1307">
        <v>8</v>
      </c>
      <c r="G1307">
        <v>184</v>
      </c>
      <c r="H1307" t="s">
        <v>17</v>
      </c>
      <c r="I1307" t="s">
        <v>46</v>
      </c>
      <c r="J1307" s="1">
        <v>44995</v>
      </c>
      <c r="K1307" t="b">
        <v>0</v>
      </c>
      <c r="L1307" t="s">
        <v>65</v>
      </c>
      <c r="M1307">
        <v>3</v>
      </c>
      <c r="N1307">
        <f>G1307/SUMIF(B:B,B1307,G:G)*100</f>
        <v>0.30296543888824856</v>
      </c>
      <c r="Q1307">
        <f>VLOOKUP(C1307, Categories_Pivot_Table!A:B, 2, FALSE)</f>
        <v>21.505681818181817</v>
      </c>
      <c r="T1307">
        <f t="shared" si="21"/>
        <v>2023</v>
      </c>
    </row>
    <row r="1308" spans="1:20" x14ac:dyDescent="0.2">
      <c r="A1308" t="s">
        <v>1558</v>
      </c>
      <c r="B1308" t="s">
        <v>51</v>
      </c>
      <c r="C1308" t="s">
        <v>27</v>
      </c>
      <c r="D1308" t="s">
        <v>462</v>
      </c>
      <c r="E1308">
        <v>29</v>
      </c>
      <c r="F1308">
        <v>2</v>
      </c>
      <c r="G1308">
        <v>58</v>
      </c>
      <c r="H1308" t="s">
        <v>29</v>
      </c>
      <c r="I1308" t="s">
        <v>46</v>
      </c>
      <c r="J1308" s="1">
        <v>44931</v>
      </c>
      <c r="K1308" t="b">
        <v>1</v>
      </c>
      <c r="L1308" t="s">
        <v>42</v>
      </c>
      <c r="M1308">
        <v>1</v>
      </c>
      <c r="N1308">
        <f>G1308/SUMIF(B:B,B1308,G:G)*100</f>
        <v>8.9912722650255017E-2</v>
      </c>
      <c r="Q1308">
        <f>VLOOKUP(C1308, Categories_Pivot_Table!A:B, 2, FALSE)</f>
        <v>25.013711734693878</v>
      </c>
      <c r="T1308">
        <f t="shared" si="21"/>
        <v>2023</v>
      </c>
    </row>
    <row r="1309" spans="1:20" x14ac:dyDescent="0.2">
      <c r="A1309" t="s">
        <v>1559</v>
      </c>
      <c r="B1309" t="s">
        <v>118</v>
      </c>
      <c r="C1309" t="s">
        <v>48</v>
      </c>
      <c r="D1309" t="s">
        <v>1089</v>
      </c>
      <c r="E1309">
        <v>30.5</v>
      </c>
      <c r="F1309">
        <v>3</v>
      </c>
      <c r="G1309">
        <v>91.5</v>
      </c>
      <c r="H1309" t="s">
        <v>29</v>
      </c>
      <c r="I1309" t="s">
        <v>46</v>
      </c>
      <c r="J1309" s="1">
        <v>44778</v>
      </c>
      <c r="K1309" t="b">
        <v>0</v>
      </c>
      <c r="L1309" t="s">
        <v>65</v>
      </c>
      <c r="M1309">
        <v>8</v>
      </c>
      <c r="N1309">
        <f>G1309/SUMIF(B:B,B1309,G:G)*100</f>
        <v>0.15050084708127046</v>
      </c>
      <c r="Q1309">
        <f>VLOOKUP(C1309, Categories_Pivot_Table!A:B, 2, FALSE)</f>
        <v>23.348837209302324</v>
      </c>
      <c r="T1309">
        <f t="shared" si="21"/>
        <v>2022</v>
      </c>
    </row>
    <row r="1310" spans="1:20" x14ac:dyDescent="0.2">
      <c r="A1310" t="s">
        <v>1560</v>
      </c>
      <c r="B1310" t="s">
        <v>104</v>
      </c>
      <c r="C1310" t="s">
        <v>22</v>
      </c>
      <c r="D1310" t="s">
        <v>388</v>
      </c>
      <c r="E1310">
        <v>6.5</v>
      </c>
      <c r="F1310">
        <v>8</v>
      </c>
      <c r="G1310">
        <v>52</v>
      </c>
      <c r="H1310" t="s">
        <v>56</v>
      </c>
      <c r="I1310" t="s">
        <v>46</v>
      </c>
      <c r="J1310" s="1">
        <v>44904</v>
      </c>
      <c r="K1310" t="b">
        <v>0</v>
      </c>
      <c r="L1310" t="s">
        <v>65</v>
      </c>
      <c r="M1310">
        <v>12</v>
      </c>
      <c r="N1310">
        <f>G1310/SUMIF(B:B,B1310,G:G)*100</f>
        <v>8.4507500040628611E-2</v>
      </c>
      <c r="Q1310">
        <f>VLOOKUP(C1310, Categories_Pivot_Table!A:B, 2, FALSE)</f>
        <v>21.505681818181817</v>
      </c>
      <c r="T1310">
        <f t="shared" si="21"/>
        <v>2022</v>
      </c>
    </row>
    <row r="1311" spans="1:20" x14ac:dyDescent="0.2">
      <c r="A1311" t="s">
        <v>1561</v>
      </c>
      <c r="B1311" t="s">
        <v>73</v>
      </c>
      <c r="C1311" t="s">
        <v>38</v>
      </c>
      <c r="D1311" t="s">
        <v>85</v>
      </c>
      <c r="E1311">
        <v>18.5</v>
      </c>
      <c r="F1311">
        <v>7</v>
      </c>
      <c r="G1311">
        <v>129.5</v>
      </c>
      <c r="H1311" t="s">
        <v>29</v>
      </c>
      <c r="I1311" t="s">
        <v>46</v>
      </c>
      <c r="J1311" s="1">
        <v>44574</v>
      </c>
      <c r="K1311" t="b">
        <v>0</v>
      </c>
      <c r="L1311" t="s">
        <v>42</v>
      </c>
      <c r="M1311">
        <v>1</v>
      </c>
      <c r="N1311">
        <f>G1311/SUMIF(B:B,B1311,G:G)*100</f>
        <v>0.22372137618878973</v>
      </c>
      <c r="Q1311">
        <f>VLOOKUP(C1311, Categories_Pivot_Table!A:B, 2, FALSE)</f>
        <v>23.088790931989923</v>
      </c>
      <c r="T1311">
        <f t="shared" si="21"/>
        <v>2022</v>
      </c>
    </row>
    <row r="1312" spans="1:20" x14ac:dyDescent="0.2">
      <c r="A1312" t="s">
        <v>1562</v>
      </c>
      <c r="B1312" t="s">
        <v>173</v>
      </c>
      <c r="C1312" t="s">
        <v>15</v>
      </c>
      <c r="D1312" t="s">
        <v>776</v>
      </c>
      <c r="E1312">
        <v>38</v>
      </c>
      <c r="F1312">
        <v>7</v>
      </c>
      <c r="G1312">
        <v>266</v>
      </c>
      <c r="H1312" t="s">
        <v>56</v>
      </c>
      <c r="I1312" t="s">
        <v>46</v>
      </c>
      <c r="J1312" s="1">
        <v>45247</v>
      </c>
      <c r="K1312" t="b">
        <v>0</v>
      </c>
      <c r="L1312" t="s">
        <v>65</v>
      </c>
      <c r="M1312">
        <v>11</v>
      </c>
      <c r="N1312">
        <f>G1312/SUMIF(B:B,B1312,G:G)*100</f>
        <v>0.43742086135732017</v>
      </c>
      <c r="Q1312">
        <f>VLOOKUP(C1312, Categories_Pivot_Table!A:B, 2, FALSE)</f>
        <v>23.063808900523561</v>
      </c>
      <c r="T1312">
        <f t="shared" si="21"/>
        <v>2023</v>
      </c>
    </row>
    <row r="1313" spans="1:20" x14ac:dyDescent="0.2">
      <c r="A1313" t="s">
        <v>1563</v>
      </c>
      <c r="B1313" t="s">
        <v>47</v>
      </c>
      <c r="C1313" t="s">
        <v>15</v>
      </c>
      <c r="D1313" t="s">
        <v>197</v>
      </c>
      <c r="E1313">
        <v>41</v>
      </c>
      <c r="F1313">
        <v>2</v>
      </c>
      <c r="G1313">
        <v>82</v>
      </c>
      <c r="H1313" t="s">
        <v>29</v>
      </c>
      <c r="I1313" t="s">
        <v>46</v>
      </c>
      <c r="J1313" s="1">
        <v>45601</v>
      </c>
      <c r="K1313" t="b">
        <v>1</v>
      </c>
      <c r="L1313" t="s">
        <v>49</v>
      </c>
      <c r="M1313">
        <v>11</v>
      </c>
      <c r="N1313">
        <f>G1313/SUMIF(B:B,B1313,G:G)*100</f>
        <v>0.13029730030349737</v>
      </c>
      <c r="Q1313">
        <f>VLOOKUP(C1313, Categories_Pivot_Table!A:B, 2, FALSE)</f>
        <v>23.063808900523561</v>
      </c>
      <c r="T1313">
        <f t="shared" si="21"/>
        <v>2024</v>
      </c>
    </row>
    <row r="1314" spans="1:20" x14ac:dyDescent="0.2">
      <c r="A1314" t="s">
        <v>1564</v>
      </c>
      <c r="B1314" t="s">
        <v>71</v>
      </c>
      <c r="C1314" t="s">
        <v>135</v>
      </c>
      <c r="D1314" t="s">
        <v>605</v>
      </c>
      <c r="E1314">
        <v>21.5</v>
      </c>
      <c r="F1314">
        <v>9</v>
      </c>
      <c r="G1314">
        <v>193.5</v>
      </c>
      <c r="H1314" t="s">
        <v>29</v>
      </c>
      <c r="I1314" t="s">
        <v>18</v>
      </c>
      <c r="J1314" s="1">
        <v>44938</v>
      </c>
      <c r="K1314" t="b">
        <v>0</v>
      </c>
      <c r="L1314" t="s">
        <v>42</v>
      </c>
      <c r="M1314">
        <v>1</v>
      </c>
      <c r="N1314">
        <f>G1314/SUMIF(B:B,B1314,G:G)*100</f>
        <v>0.30657107775181208</v>
      </c>
      <c r="Q1314">
        <f>VLOOKUP(C1314, Categories_Pivot_Table!A:B, 2, FALSE)</f>
        <v>23.146341463414632</v>
      </c>
      <c r="T1314">
        <f t="shared" si="21"/>
        <v>2023</v>
      </c>
    </row>
    <row r="1315" spans="1:20" x14ac:dyDescent="0.2">
      <c r="A1315" t="s">
        <v>1565</v>
      </c>
      <c r="B1315" t="s">
        <v>71</v>
      </c>
      <c r="C1315" t="s">
        <v>48</v>
      </c>
      <c r="D1315" t="s">
        <v>446</v>
      </c>
      <c r="E1315">
        <v>26</v>
      </c>
      <c r="F1315">
        <v>2</v>
      </c>
      <c r="G1315">
        <v>52</v>
      </c>
      <c r="H1315" t="s">
        <v>17</v>
      </c>
      <c r="I1315" t="s">
        <v>18</v>
      </c>
      <c r="J1315" s="1">
        <v>44813</v>
      </c>
      <c r="K1315" t="b">
        <v>0</v>
      </c>
      <c r="L1315" t="s">
        <v>65</v>
      </c>
      <c r="M1315">
        <v>9</v>
      </c>
      <c r="N1315">
        <f>G1315/SUMIF(B:B,B1315,G:G)*100</f>
        <v>8.2386026062502477E-2</v>
      </c>
      <c r="Q1315">
        <f>VLOOKUP(C1315, Categories_Pivot_Table!A:B, 2, FALSE)</f>
        <v>23.348837209302324</v>
      </c>
      <c r="T1315">
        <f t="shared" si="21"/>
        <v>2022</v>
      </c>
    </row>
    <row r="1316" spans="1:20" x14ac:dyDescent="0.2">
      <c r="A1316" t="s">
        <v>1566</v>
      </c>
      <c r="B1316" t="s">
        <v>32</v>
      </c>
      <c r="C1316" t="s">
        <v>48</v>
      </c>
      <c r="D1316" t="s">
        <v>203</v>
      </c>
      <c r="E1316">
        <v>39.5</v>
      </c>
      <c r="F1316">
        <v>5</v>
      </c>
      <c r="G1316">
        <v>197.5</v>
      </c>
      <c r="H1316" t="s">
        <v>56</v>
      </c>
      <c r="I1316" t="s">
        <v>46</v>
      </c>
      <c r="J1316" s="1">
        <v>45535</v>
      </c>
      <c r="K1316" t="b">
        <v>1</v>
      </c>
      <c r="L1316" t="s">
        <v>35</v>
      </c>
      <c r="M1316">
        <v>8</v>
      </c>
      <c r="N1316">
        <f>G1316/SUMIF(B:B,B1316,G:G)*100</f>
        <v>0.33684390056709163</v>
      </c>
      <c r="Q1316">
        <f>VLOOKUP(C1316, Categories_Pivot_Table!A:B, 2, FALSE)</f>
        <v>23.348837209302324</v>
      </c>
      <c r="T1316">
        <f t="shared" si="21"/>
        <v>2024</v>
      </c>
    </row>
    <row r="1317" spans="1:20" x14ac:dyDescent="0.2">
      <c r="A1317" t="s">
        <v>1567</v>
      </c>
      <c r="B1317" t="s">
        <v>87</v>
      </c>
      <c r="C1317" t="s">
        <v>48</v>
      </c>
      <c r="D1317" t="s">
        <v>302</v>
      </c>
      <c r="E1317">
        <v>15.5</v>
      </c>
      <c r="F1317">
        <v>10</v>
      </c>
      <c r="G1317">
        <v>155</v>
      </c>
      <c r="H1317" t="s">
        <v>29</v>
      </c>
      <c r="I1317" t="s">
        <v>18</v>
      </c>
      <c r="J1317" s="1">
        <v>45666</v>
      </c>
      <c r="K1317" t="b">
        <v>0</v>
      </c>
      <c r="L1317" t="s">
        <v>42</v>
      </c>
      <c r="M1317">
        <v>1</v>
      </c>
      <c r="N1317">
        <f>G1317/SUMIF(B:B,B1317,G:G)*100</f>
        <v>0.23832587603979274</v>
      </c>
      <c r="Q1317">
        <f>VLOOKUP(C1317, Categories_Pivot_Table!A:B, 2, FALSE)</f>
        <v>23.348837209302324</v>
      </c>
      <c r="T1317">
        <f t="shared" si="21"/>
        <v>2025</v>
      </c>
    </row>
    <row r="1318" spans="1:20" x14ac:dyDescent="0.2">
      <c r="A1318" t="s">
        <v>1568</v>
      </c>
      <c r="B1318" t="s">
        <v>44</v>
      </c>
      <c r="C1318" t="s">
        <v>48</v>
      </c>
      <c r="D1318" t="s">
        <v>52</v>
      </c>
      <c r="E1318">
        <v>27.5</v>
      </c>
      <c r="F1318">
        <v>2</v>
      </c>
      <c r="G1318">
        <v>55</v>
      </c>
      <c r="H1318" t="s">
        <v>17</v>
      </c>
      <c r="I1318" t="s">
        <v>18</v>
      </c>
      <c r="J1318" s="1">
        <v>45336</v>
      </c>
      <c r="K1318" t="b">
        <v>0</v>
      </c>
      <c r="L1318" t="s">
        <v>30</v>
      </c>
      <c r="M1318">
        <v>2</v>
      </c>
      <c r="N1318">
        <f>G1318/SUMIF(B:B,B1318,G:G)*100</f>
        <v>9.0617766024928117E-2</v>
      </c>
      <c r="Q1318">
        <f>VLOOKUP(C1318, Categories_Pivot_Table!A:B, 2, FALSE)</f>
        <v>23.348837209302324</v>
      </c>
      <c r="T1318">
        <f t="shared" si="21"/>
        <v>2024</v>
      </c>
    </row>
    <row r="1319" spans="1:20" x14ac:dyDescent="0.2">
      <c r="A1319" t="s">
        <v>1569</v>
      </c>
      <c r="B1319" t="s">
        <v>106</v>
      </c>
      <c r="C1319" t="s">
        <v>74</v>
      </c>
      <c r="D1319" t="s">
        <v>415</v>
      </c>
      <c r="E1319">
        <v>41</v>
      </c>
      <c r="F1319">
        <v>5</v>
      </c>
      <c r="G1319">
        <v>205</v>
      </c>
      <c r="H1319" t="s">
        <v>56</v>
      </c>
      <c r="I1319" t="s">
        <v>46</v>
      </c>
      <c r="J1319" s="1">
        <v>44938</v>
      </c>
      <c r="K1319" t="b">
        <v>0</v>
      </c>
      <c r="L1319" t="s">
        <v>42</v>
      </c>
      <c r="M1319">
        <v>1</v>
      </c>
      <c r="N1319">
        <f>G1319/SUMIF(B:B,B1319,G:G)*100</f>
        <v>0.33409387222946546</v>
      </c>
      <c r="Q1319">
        <f>VLOOKUP(C1319, Categories_Pivot_Table!A:B, 2, FALSE)</f>
        <v>24.317096165933375</v>
      </c>
      <c r="T1319">
        <f t="shared" si="21"/>
        <v>2023</v>
      </c>
    </row>
    <row r="1320" spans="1:20" x14ac:dyDescent="0.2">
      <c r="A1320" t="s">
        <v>1570</v>
      </c>
      <c r="B1320" t="s">
        <v>76</v>
      </c>
      <c r="C1320" t="s">
        <v>48</v>
      </c>
      <c r="D1320" t="s">
        <v>446</v>
      </c>
      <c r="E1320">
        <v>26</v>
      </c>
      <c r="F1320">
        <v>3</v>
      </c>
      <c r="G1320">
        <v>78</v>
      </c>
      <c r="H1320" t="s">
        <v>17</v>
      </c>
      <c r="I1320" t="s">
        <v>46</v>
      </c>
      <c r="J1320" s="1">
        <v>45176</v>
      </c>
      <c r="K1320" t="b">
        <v>0</v>
      </c>
      <c r="L1320" t="s">
        <v>42</v>
      </c>
      <c r="M1320">
        <v>9</v>
      </c>
      <c r="N1320">
        <f>G1320/SUMIF(B:B,B1320,G:G)*100</f>
        <v>0.13280777776831854</v>
      </c>
      <c r="Q1320">
        <f>VLOOKUP(C1320, Categories_Pivot_Table!A:B, 2, FALSE)</f>
        <v>23.348837209302324</v>
      </c>
      <c r="T1320">
        <f t="shared" si="21"/>
        <v>2023</v>
      </c>
    </row>
    <row r="1321" spans="1:20" x14ac:dyDescent="0.2">
      <c r="A1321" t="s">
        <v>1571</v>
      </c>
      <c r="B1321" t="s">
        <v>51</v>
      </c>
      <c r="C1321" t="s">
        <v>48</v>
      </c>
      <c r="D1321" t="s">
        <v>93</v>
      </c>
      <c r="E1321">
        <v>41</v>
      </c>
      <c r="F1321">
        <v>7</v>
      </c>
      <c r="G1321">
        <v>287</v>
      </c>
      <c r="H1321" t="s">
        <v>56</v>
      </c>
      <c r="I1321" t="s">
        <v>46</v>
      </c>
      <c r="J1321" s="1">
        <v>45273</v>
      </c>
      <c r="K1321" t="b">
        <v>1</v>
      </c>
      <c r="L1321" t="s">
        <v>30</v>
      </c>
      <c r="M1321">
        <v>12</v>
      </c>
      <c r="N1321">
        <f>G1321/SUMIF(B:B,B1321,G:G)*100</f>
        <v>0.44491295518315843</v>
      </c>
      <c r="Q1321">
        <f>VLOOKUP(C1321, Categories_Pivot_Table!A:B, 2, FALSE)</f>
        <v>23.348837209302324</v>
      </c>
      <c r="T1321">
        <f t="shared" si="21"/>
        <v>2023</v>
      </c>
    </row>
    <row r="1322" spans="1:20" x14ac:dyDescent="0.2">
      <c r="A1322" t="s">
        <v>1572</v>
      </c>
      <c r="B1322" t="s">
        <v>51</v>
      </c>
      <c r="C1322" t="s">
        <v>135</v>
      </c>
      <c r="D1322" t="s">
        <v>233</v>
      </c>
      <c r="E1322">
        <v>18.5</v>
      </c>
      <c r="F1322">
        <v>10</v>
      </c>
      <c r="G1322">
        <v>185</v>
      </c>
      <c r="H1322" t="s">
        <v>17</v>
      </c>
      <c r="I1322" t="s">
        <v>18</v>
      </c>
      <c r="J1322" s="1">
        <v>45197</v>
      </c>
      <c r="K1322" t="b">
        <v>1</v>
      </c>
      <c r="L1322" t="s">
        <v>42</v>
      </c>
      <c r="M1322">
        <v>9</v>
      </c>
      <c r="N1322">
        <f>G1322/SUMIF(B:B,B1322,G:G)*100</f>
        <v>0.28679058086719272</v>
      </c>
      <c r="Q1322">
        <f>VLOOKUP(C1322, Categories_Pivot_Table!A:B, 2, FALSE)</f>
        <v>23.146341463414632</v>
      </c>
      <c r="T1322">
        <f t="shared" si="21"/>
        <v>2023</v>
      </c>
    </row>
    <row r="1323" spans="1:20" x14ac:dyDescent="0.2">
      <c r="A1323" t="s">
        <v>1573</v>
      </c>
      <c r="B1323" t="s">
        <v>44</v>
      </c>
      <c r="C1323" t="s">
        <v>27</v>
      </c>
      <c r="D1323" t="s">
        <v>394</v>
      </c>
      <c r="E1323">
        <v>5</v>
      </c>
      <c r="F1323">
        <v>5</v>
      </c>
      <c r="G1323">
        <v>25</v>
      </c>
      <c r="H1323" t="s">
        <v>29</v>
      </c>
      <c r="I1323" t="s">
        <v>18</v>
      </c>
      <c r="J1323" s="1">
        <v>45406</v>
      </c>
      <c r="K1323" t="b">
        <v>0</v>
      </c>
      <c r="L1323" t="s">
        <v>30</v>
      </c>
      <c r="M1323">
        <v>4</v>
      </c>
      <c r="N1323">
        <f>G1323/SUMIF(B:B,B1323,G:G)*100</f>
        <v>4.1189893647694605E-2</v>
      </c>
      <c r="Q1323">
        <f>VLOOKUP(C1323, Categories_Pivot_Table!A:B, 2, FALSE)</f>
        <v>25.013711734693878</v>
      </c>
      <c r="T1323">
        <f t="shared" si="21"/>
        <v>2024</v>
      </c>
    </row>
    <row r="1324" spans="1:20" x14ac:dyDescent="0.2">
      <c r="A1324" t="s">
        <v>1574</v>
      </c>
      <c r="B1324" t="s">
        <v>21</v>
      </c>
      <c r="C1324" t="s">
        <v>48</v>
      </c>
      <c r="D1324" t="s">
        <v>151</v>
      </c>
      <c r="E1324">
        <v>14</v>
      </c>
      <c r="F1324">
        <v>10</v>
      </c>
      <c r="G1324">
        <v>140</v>
      </c>
      <c r="H1324" t="s">
        <v>29</v>
      </c>
      <c r="I1324" t="s">
        <v>18</v>
      </c>
      <c r="J1324" s="1">
        <v>45512</v>
      </c>
      <c r="K1324" t="b">
        <v>0</v>
      </c>
      <c r="L1324" t="s">
        <v>42</v>
      </c>
      <c r="M1324">
        <v>8</v>
      </c>
      <c r="N1324">
        <f>G1324/SUMIF(B:B,B1324,G:G)*100</f>
        <v>0.22678491880289961</v>
      </c>
      <c r="Q1324">
        <f>VLOOKUP(C1324, Categories_Pivot_Table!A:B, 2, FALSE)</f>
        <v>23.348837209302324</v>
      </c>
      <c r="T1324">
        <f t="shared" si="21"/>
        <v>2024</v>
      </c>
    </row>
    <row r="1325" spans="1:20" x14ac:dyDescent="0.2">
      <c r="A1325" t="s">
        <v>1575</v>
      </c>
      <c r="B1325" t="s">
        <v>81</v>
      </c>
      <c r="C1325" t="s">
        <v>135</v>
      </c>
      <c r="D1325" t="s">
        <v>243</v>
      </c>
      <c r="E1325">
        <v>35</v>
      </c>
      <c r="F1325">
        <v>4</v>
      </c>
      <c r="G1325">
        <v>140</v>
      </c>
      <c r="H1325" t="s">
        <v>29</v>
      </c>
      <c r="I1325" t="s">
        <v>18</v>
      </c>
      <c r="J1325" s="1">
        <v>45379</v>
      </c>
      <c r="K1325" t="b">
        <v>1</v>
      </c>
      <c r="L1325" t="s">
        <v>42</v>
      </c>
      <c r="M1325">
        <v>3</v>
      </c>
      <c r="N1325">
        <f>G1325/SUMIF(B:B,B1325,G:G)*100</f>
        <v>0.22167507184647417</v>
      </c>
      <c r="Q1325">
        <f>VLOOKUP(C1325, Categories_Pivot_Table!A:B, 2, FALSE)</f>
        <v>23.146341463414632</v>
      </c>
      <c r="T1325">
        <f t="shared" si="21"/>
        <v>2024</v>
      </c>
    </row>
    <row r="1326" spans="1:20" x14ac:dyDescent="0.2">
      <c r="A1326" t="s">
        <v>1576</v>
      </c>
      <c r="B1326" t="s">
        <v>113</v>
      </c>
      <c r="C1326" t="s">
        <v>22</v>
      </c>
      <c r="D1326" t="s">
        <v>272</v>
      </c>
      <c r="E1326">
        <v>5</v>
      </c>
      <c r="F1326">
        <v>7</v>
      </c>
      <c r="G1326">
        <v>35</v>
      </c>
      <c r="H1326" t="s">
        <v>56</v>
      </c>
      <c r="I1326" t="s">
        <v>46</v>
      </c>
      <c r="J1326" s="1">
        <v>44813</v>
      </c>
      <c r="K1326" t="b">
        <v>0</v>
      </c>
      <c r="L1326" t="s">
        <v>65</v>
      </c>
      <c r="M1326">
        <v>9</v>
      </c>
      <c r="N1326">
        <f>G1326/SUMIF(B:B,B1326,G:G)*100</f>
        <v>5.762929544069946E-2</v>
      </c>
      <c r="Q1326">
        <f>VLOOKUP(C1326, Categories_Pivot_Table!A:B, 2, FALSE)</f>
        <v>21.505681818181817</v>
      </c>
      <c r="T1326">
        <f t="shared" si="21"/>
        <v>2022</v>
      </c>
    </row>
    <row r="1327" spans="1:20" x14ac:dyDescent="0.2">
      <c r="A1327" t="s">
        <v>1577</v>
      </c>
      <c r="B1327" t="s">
        <v>173</v>
      </c>
      <c r="C1327" t="s">
        <v>15</v>
      </c>
      <c r="D1327" t="s">
        <v>69</v>
      </c>
      <c r="E1327">
        <v>29</v>
      </c>
      <c r="F1327">
        <v>10</v>
      </c>
      <c r="G1327">
        <v>290</v>
      </c>
      <c r="H1327" t="s">
        <v>29</v>
      </c>
      <c r="I1327" t="s">
        <v>46</v>
      </c>
      <c r="J1327" s="1">
        <v>45086</v>
      </c>
      <c r="K1327" t="b">
        <v>0</v>
      </c>
      <c r="L1327" t="s">
        <v>65</v>
      </c>
      <c r="M1327">
        <v>6</v>
      </c>
      <c r="N1327">
        <f>G1327/SUMIF(B:B,B1327,G:G)*100</f>
        <v>0.47688740523918366</v>
      </c>
      <c r="Q1327">
        <f>VLOOKUP(C1327, Categories_Pivot_Table!A:B, 2, FALSE)</f>
        <v>23.063808900523561</v>
      </c>
      <c r="T1327">
        <f t="shared" si="21"/>
        <v>2023</v>
      </c>
    </row>
    <row r="1328" spans="1:20" x14ac:dyDescent="0.2">
      <c r="A1328" t="s">
        <v>1578</v>
      </c>
      <c r="B1328" t="s">
        <v>32</v>
      </c>
      <c r="C1328" t="s">
        <v>135</v>
      </c>
      <c r="D1328" t="s">
        <v>245</v>
      </c>
      <c r="E1328">
        <v>15.5</v>
      </c>
      <c r="F1328">
        <v>7</v>
      </c>
      <c r="G1328">
        <v>108.5</v>
      </c>
      <c r="H1328" t="s">
        <v>29</v>
      </c>
      <c r="I1328" t="s">
        <v>18</v>
      </c>
      <c r="J1328" s="1">
        <v>45194</v>
      </c>
      <c r="K1328" t="b">
        <v>1</v>
      </c>
      <c r="L1328" t="s">
        <v>19</v>
      </c>
      <c r="M1328">
        <v>9</v>
      </c>
      <c r="N1328">
        <f>G1328/SUMIF(B:B,B1328,G:G)*100</f>
        <v>0.18505095296976931</v>
      </c>
      <c r="Q1328">
        <f>VLOOKUP(C1328, Categories_Pivot_Table!A:B, 2, FALSE)</f>
        <v>23.146341463414632</v>
      </c>
      <c r="T1328">
        <f t="shared" si="21"/>
        <v>2023</v>
      </c>
    </row>
    <row r="1329" spans="1:20" x14ac:dyDescent="0.2">
      <c r="A1329" t="s">
        <v>1579</v>
      </c>
      <c r="B1329" t="s">
        <v>95</v>
      </c>
      <c r="C1329" t="s">
        <v>38</v>
      </c>
      <c r="D1329" t="s">
        <v>207</v>
      </c>
      <c r="E1329">
        <v>9.5</v>
      </c>
      <c r="F1329">
        <v>2</v>
      </c>
      <c r="G1329">
        <v>19</v>
      </c>
      <c r="H1329" t="s">
        <v>29</v>
      </c>
      <c r="I1329" t="s">
        <v>18</v>
      </c>
      <c r="J1329" s="1">
        <v>45273</v>
      </c>
      <c r="K1329" t="b">
        <v>1</v>
      </c>
      <c r="L1329" t="s">
        <v>30</v>
      </c>
      <c r="M1329">
        <v>12</v>
      </c>
      <c r="N1329">
        <f>G1329/SUMIF(B:B,B1329,G:G)*100</f>
        <v>2.8210210611493432E-2</v>
      </c>
      <c r="Q1329">
        <f>VLOOKUP(C1329, Categories_Pivot_Table!A:B, 2, FALSE)</f>
        <v>23.088790931989923</v>
      </c>
      <c r="T1329">
        <f t="shared" si="21"/>
        <v>2023</v>
      </c>
    </row>
    <row r="1330" spans="1:20" x14ac:dyDescent="0.2">
      <c r="A1330" t="s">
        <v>1580</v>
      </c>
      <c r="B1330" t="s">
        <v>90</v>
      </c>
      <c r="C1330" t="s">
        <v>22</v>
      </c>
      <c r="D1330" t="s">
        <v>41</v>
      </c>
      <c r="E1330">
        <v>23</v>
      </c>
      <c r="F1330">
        <v>10</v>
      </c>
      <c r="G1330">
        <v>125</v>
      </c>
      <c r="H1330" t="s">
        <v>56</v>
      </c>
      <c r="I1330" t="s">
        <v>18</v>
      </c>
      <c r="J1330" s="1">
        <v>45338</v>
      </c>
      <c r="K1330" t="b">
        <v>1</v>
      </c>
      <c r="L1330" t="s">
        <v>65</v>
      </c>
      <c r="M1330">
        <v>2</v>
      </c>
      <c r="N1330">
        <f>G1330/SUMIF(B:B,B1330,G:G)*100</f>
        <v>0.21135572013120962</v>
      </c>
      <c r="Q1330">
        <f>VLOOKUP(C1330, Categories_Pivot_Table!A:B, 2, FALSE)</f>
        <v>21.505681818181817</v>
      </c>
      <c r="T1330">
        <f t="shared" si="21"/>
        <v>2024</v>
      </c>
    </row>
    <row r="1331" spans="1:20" x14ac:dyDescent="0.2">
      <c r="A1331" t="s">
        <v>1581</v>
      </c>
      <c r="B1331" t="s">
        <v>76</v>
      </c>
      <c r="C1331" t="s">
        <v>48</v>
      </c>
      <c r="D1331" t="s">
        <v>52</v>
      </c>
      <c r="E1331">
        <v>27.5</v>
      </c>
      <c r="F1331">
        <v>4</v>
      </c>
      <c r="G1331">
        <v>110</v>
      </c>
      <c r="H1331" t="s">
        <v>29</v>
      </c>
      <c r="I1331" t="s">
        <v>46</v>
      </c>
      <c r="J1331" s="1">
        <v>45593</v>
      </c>
      <c r="K1331" t="b">
        <v>0</v>
      </c>
      <c r="L1331" t="s">
        <v>19</v>
      </c>
      <c r="M1331">
        <v>10</v>
      </c>
      <c r="N1331">
        <f>G1331/SUMIF(B:B,B1331,G:G)*100</f>
        <v>0.18729301992967998</v>
      </c>
      <c r="Q1331">
        <f>VLOOKUP(C1331, Categories_Pivot_Table!A:B, 2, FALSE)</f>
        <v>23.348837209302324</v>
      </c>
      <c r="T1331">
        <f t="shared" si="21"/>
        <v>2024</v>
      </c>
    </row>
    <row r="1332" spans="1:20" x14ac:dyDescent="0.2">
      <c r="A1332" t="s">
        <v>1582</v>
      </c>
      <c r="B1332" t="s">
        <v>63</v>
      </c>
      <c r="C1332" t="s">
        <v>15</v>
      </c>
      <c r="D1332" t="s">
        <v>41</v>
      </c>
      <c r="E1332">
        <v>23</v>
      </c>
      <c r="F1332">
        <v>7</v>
      </c>
      <c r="G1332">
        <v>213.5</v>
      </c>
      <c r="H1332" t="s">
        <v>29</v>
      </c>
      <c r="I1332" t="s">
        <v>46</v>
      </c>
      <c r="J1332" s="1">
        <v>44643</v>
      </c>
      <c r="K1332" t="b">
        <v>0</v>
      </c>
      <c r="L1332" t="s">
        <v>30</v>
      </c>
      <c r="M1332">
        <v>3</v>
      </c>
      <c r="N1332">
        <f>G1332/SUMIF(B:B,B1332,G:G)*100</f>
        <v>0.35272931535818136</v>
      </c>
      <c r="Q1332">
        <f>VLOOKUP(C1332, Categories_Pivot_Table!A:B, 2, FALSE)</f>
        <v>23.063808900523561</v>
      </c>
      <c r="T1332">
        <f t="shared" si="21"/>
        <v>2022</v>
      </c>
    </row>
    <row r="1333" spans="1:20" x14ac:dyDescent="0.2">
      <c r="A1333" t="s">
        <v>1583</v>
      </c>
      <c r="B1333" t="s">
        <v>173</v>
      </c>
      <c r="C1333" t="s">
        <v>74</v>
      </c>
      <c r="D1333" t="s">
        <v>75</v>
      </c>
      <c r="E1333">
        <v>23</v>
      </c>
      <c r="F1333">
        <v>5</v>
      </c>
      <c r="G1333">
        <v>115</v>
      </c>
      <c r="H1333" t="s">
        <v>17</v>
      </c>
      <c r="I1333" t="s">
        <v>46</v>
      </c>
      <c r="J1333" s="1">
        <v>45029</v>
      </c>
      <c r="K1333" t="b">
        <v>0</v>
      </c>
      <c r="L1333" t="s">
        <v>42</v>
      </c>
      <c r="M1333">
        <v>4</v>
      </c>
      <c r="N1333">
        <f>G1333/SUMIF(B:B,B1333,G:G)*100</f>
        <v>0.18911052276726251</v>
      </c>
      <c r="Q1333">
        <f>VLOOKUP(C1333, Categories_Pivot_Table!A:B, 2, FALSE)</f>
        <v>24.317096165933375</v>
      </c>
      <c r="T1333">
        <f t="shared" si="21"/>
        <v>2023</v>
      </c>
    </row>
    <row r="1334" spans="1:20" x14ac:dyDescent="0.2">
      <c r="A1334" t="s">
        <v>1584</v>
      </c>
      <c r="B1334" t="s">
        <v>32</v>
      </c>
      <c r="C1334" t="s">
        <v>48</v>
      </c>
      <c r="D1334" t="s">
        <v>446</v>
      </c>
      <c r="E1334">
        <v>26</v>
      </c>
      <c r="F1334">
        <v>6</v>
      </c>
      <c r="G1334">
        <v>156</v>
      </c>
      <c r="H1334" t="s">
        <v>17</v>
      </c>
      <c r="I1334" t="s">
        <v>46</v>
      </c>
      <c r="J1334" s="1">
        <v>44577</v>
      </c>
      <c r="K1334" t="b">
        <v>0</v>
      </c>
      <c r="L1334" t="s">
        <v>24</v>
      </c>
      <c r="M1334">
        <v>1</v>
      </c>
      <c r="N1334">
        <f>G1334/SUMIF(B:B,B1334,G:G)*100</f>
        <v>0.26606404297957614</v>
      </c>
      <c r="Q1334">
        <f>VLOOKUP(C1334, Categories_Pivot_Table!A:B, 2, FALSE)</f>
        <v>23.348837209302324</v>
      </c>
      <c r="T1334">
        <f t="shared" si="21"/>
        <v>2022</v>
      </c>
    </row>
    <row r="1335" spans="1:20" x14ac:dyDescent="0.2">
      <c r="A1335" t="s">
        <v>1585</v>
      </c>
      <c r="B1335" t="s">
        <v>63</v>
      </c>
      <c r="C1335" t="s">
        <v>74</v>
      </c>
      <c r="D1335" t="s">
        <v>477</v>
      </c>
      <c r="E1335">
        <v>20</v>
      </c>
      <c r="F1335">
        <v>1</v>
      </c>
      <c r="G1335">
        <v>20</v>
      </c>
      <c r="H1335" t="s">
        <v>17</v>
      </c>
      <c r="I1335" t="s">
        <v>18</v>
      </c>
      <c r="J1335" s="1">
        <v>45476</v>
      </c>
      <c r="K1335" t="b">
        <v>1</v>
      </c>
      <c r="L1335" t="s">
        <v>30</v>
      </c>
      <c r="M1335">
        <v>7</v>
      </c>
      <c r="N1335">
        <f>G1335/SUMIF(B:B,B1335,G:G)*100</f>
        <v>3.3042558815754693E-2</v>
      </c>
      <c r="Q1335">
        <f>VLOOKUP(C1335, Categories_Pivot_Table!A:B, 2, FALSE)</f>
        <v>24.317096165933375</v>
      </c>
      <c r="T1335">
        <f t="shared" si="21"/>
        <v>2024</v>
      </c>
    </row>
    <row r="1336" spans="1:20" x14ac:dyDescent="0.2">
      <c r="A1336" t="s">
        <v>1586</v>
      </c>
      <c r="B1336" t="s">
        <v>73</v>
      </c>
      <c r="C1336" t="s">
        <v>74</v>
      </c>
      <c r="D1336" t="s">
        <v>321</v>
      </c>
      <c r="E1336">
        <v>32</v>
      </c>
      <c r="F1336">
        <v>9</v>
      </c>
      <c r="G1336">
        <v>288</v>
      </c>
      <c r="H1336" t="s">
        <v>56</v>
      </c>
      <c r="I1336" t="s">
        <v>46</v>
      </c>
      <c r="J1336" s="1">
        <v>44642</v>
      </c>
      <c r="K1336" t="b">
        <v>0</v>
      </c>
      <c r="L1336" t="s">
        <v>49</v>
      </c>
      <c r="M1336">
        <v>3</v>
      </c>
      <c r="N1336">
        <f>G1336/SUMIF(B:B,B1336,G:G)*100</f>
        <v>0.49754252001831228</v>
      </c>
      <c r="Q1336">
        <f>VLOOKUP(C1336, Categories_Pivot_Table!A:B, 2, FALSE)</f>
        <v>24.317096165933375</v>
      </c>
      <c r="T1336">
        <f t="shared" si="21"/>
        <v>2022</v>
      </c>
    </row>
    <row r="1337" spans="1:20" x14ac:dyDescent="0.2">
      <c r="A1337" t="s">
        <v>1587</v>
      </c>
      <c r="B1337" t="s">
        <v>32</v>
      </c>
      <c r="C1337" t="s">
        <v>15</v>
      </c>
      <c r="D1337" t="s">
        <v>511</v>
      </c>
      <c r="E1337">
        <v>15.5</v>
      </c>
      <c r="F1337">
        <v>6</v>
      </c>
      <c r="G1337">
        <v>93</v>
      </c>
      <c r="H1337" t="s">
        <v>29</v>
      </c>
      <c r="I1337" t="s">
        <v>46</v>
      </c>
      <c r="J1337" s="1">
        <v>44776</v>
      </c>
      <c r="K1337" t="b">
        <v>0</v>
      </c>
      <c r="L1337" t="s">
        <v>30</v>
      </c>
      <c r="M1337">
        <v>8</v>
      </c>
      <c r="N1337">
        <f>G1337/SUMIF(B:B,B1337,G:G)*100</f>
        <v>0.15861510254551656</v>
      </c>
      <c r="Q1337">
        <f>VLOOKUP(C1337, Categories_Pivot_Table!A:B, 2, FALSE)</f>
        <v>23.063808900523561</v>
      </c>
      <c r="T1337">
        <f t="shared" si="21"/>
        <v>2022</v>
      </c>
    </row>
    <row r="1338" spans="1:20" x14ac:dyDescent="0.2">
      <c r="A1338" t="s">
        <v>1588</v>
      </c>
      <c r="B1338" t="s">
        <v>26</v>
      </c>
      <c r="C1338" t="s">
        <v>22</v>
      </c>
      <c r="D1338" t="s">
        <v>664</v>
      </c>
      <c r="E1338">
        <v>24.5</v>
      </c>
      <c r="F1338">
        <v>5</v>
      </c>
      <c r="G1338">
        <v>122.5</v>
      </c>
      <c r="H1338" t="s">
        <v>56</v>
      </c>
      <c r="I1338" t="s">
        <v>18</v>
      </c>
      <c r="J1338" s="1">
        <v>44619</v>
      </c>
      <c r="K1338" t="b">
        <v>0</v>
      </c>
      <c r="L1338" t="s">
        <v>24</v>
      </c>
      <c r="M1338">
        <v>2</v>
      </c>
      <c r="N1338">
        <f>G1338/SUMIF(B:B,B1338,G:G)*100</f>
        <v>0.19743257073324039</v>
      </c>
      <c r="Q1338">
        <f>VLOOKUP(C1338, Categories_Pivot_Table!A:B, 2, FALSE)</f>
        <v>21.505681818181817</v>
      </c>
      <c r="T1338">
        <f t="shared" si="21"/>
        <v>2022</v>
      </c>
    </row>
    <row r="1339" spans="1:20" x14ac:dyDescent="0.2">
      <c r="A1339" t="s">
        <v>1589</v>
      </c>
      <c r="B1339" t="s">
        <v>95</v>
      </c>
      <c r="C1339" t="s">
        <v>135</v>
      </c>
      <c r="D1339" t="s">
        <v>41</v>
      </c>
      <c r="E1339">
        <v>23</v>
      </c>
      <c r="F1339">
        <v>1</v>
      </c>
      <c r="G1339">
        <v>33.5</v>
      </c>
      <c r="H1339" t="s">
        <v>56</v>
      </c>
      <c r="I1339" t="s">
        <v>46</v>
      </c>
      <c r="J1339" s="1">
        <v>44672</v>
      </c>
      <c r="K1339" t="b">
        <v>1</v>
      </c>
      <c r="L1339" t="s">
        <v>42</v>
      </c>
      <c r="M1339">
        <v>4</v>
      </c>
      <c r="N1339">
        <f>G1339/SUMIF(B:B,B1339,G:G)*100</f>
        <v>4.9739055551843679E-2</v>
      </c>
      <c r="Q1339">
        <f>VLOOKUP(C1339, Categories_Pivot_Table!A:B, 2, FALSE)</f>
        <v>23.146341463414632</v>
      </c>
      <c r="T1339">
        <f t="shared" si="21"/>
        <v>2022</v>
      </c>
    </row>
    <row r="1340" spans="1:20" x14ac:dyDescent="0.2">
      <c r="A1340" t="s">
        <v>1590</v>
      </c>
      <c r="B1340" t="s">
        <v>37</v>
      </c>
      <c r="C1340" t="s">
        <v>33</v>
      </c>
      <c r="D1340" t="s">
        <v>504</v>
      </c>
      <c r="E1340">
        <v>18.5</v>
      </c>
      <c r="F1340">
        <v>10</v>
      </c>
      <c r="G1340">
        <v>185</v>
      </c>
      <c r="H1340" t="s">
        <v>29</v>
      </c>
      <c r="I1340" t="s">
        <v>46</v>
      </c>
      <c r="J1340" s="1">
        <v>44780</v>
      </c>
      <c r="K1340" t="b">
        <v>0</v>
      </c>
      <c r="L1340" t="s">
        <v>24</v>
      </c>
      <c r="M1340">
        <v>8</v>
      </c>
      <c r="N1340">
        <f>G1340/SUMIF(B:B,B1340,G:G)*100</f>
        <v>0.2762245332178665</v>
      </c>
      <c r="Q1340">
        <f>VLOOKUP(C1340, Categories_Pivot_Table!A:B, 2, FALSE)</f>
        <v>23.300574345883856</v>
      </c>
      <c r="T1340">
        <f t="shared" si="21"/>
        <v>2022</v>
      </c>
    </row>
    <row r="1341" spans="1:20" x14ac:dyDescent="0.2">
      <c r="A1341" t="s">
        <v>1591</v>
      </c>
      <c r="B1341" t="s">
        <v>73</v>
      </c>
      <c r="C1341" t="s">
        <v>33</v>
      </c>
      <c r="D1341" t="s">
        <v>116</v>
      </c>
      <c r="E1341">
        <v>20</v>
      </c>
      <c r="F1341">
        <v>6</v>
      </c>
      <c r="G1341">
        <v>120</v>
      </c>
      <c r="H1341" t="s">
        <v>29</v>
      </c>
      <c r="I1341" t="s">
        <v>18</v>
      </c>
      <c r="J1341" s="1">
        <v>45406</v>
      </c>
      <c r="K1341" t="b">
        <v>0</v>
      </c>
      <c r="L1341" t="s">
        <v>30</v>
      </c>
      <c r="M1341">
        <v>4</v>
      </c>
      <c r="N1341">
        <f>G1341/SUMIF(B:B,B1341,G:G)*100</f>
        <v>0.20730938334096344</v>
      </c>
      <c r="Q1341">
        <f>VLOOKUP(C1341, Categories_Pivot_Table!A:B, 2, FALSE)</f>
        <v>23.300574345883856</v>
      </c>
      <c r="T1341">
        <f t="shared" si="21"/>
        <v>2024</v>
      </c>
    </row>
    <row r="1342" spans="1:20" x14ac:dyDescent="0.2">
      <c r="A1342" t="s">
        <v>1592</v>
      </c>
      <c r="B1342" t="s">
        <v>81</v>
      </c>
      <c r="C1342" t="s">
        <v>15</v>
      </c>
      <c r="D1342" t="s">
        <v>41</v>
      </c>
      <c r="E1342">
        <v>23</v>
      </c>
      <c r="F1342">
        <v>3</v>
      </c>
      <c r="G1342">
        <v>28.5</v>
      </c>
      <c r="H1342" t="s">
        <v>17</v>
      </c>
      <c r="I1342" t="s">
        <v>18</v>
      </c>
      <c r="J1342" s="1">
        <v>45536</v>
      </c>
      <c r="K1342" t="b">
        <v>0</v>
      </c>
      <c r="L1342" t="s">
        <v>24</v>
      </c>
      <c r="M1342">
        <v>9</v>
      </c>
      <c r="N1342">
        <f>G1342/SUMIF(B:B,B1342,G:G)*100</f>
        <v>4.5126711054460811E-2</v>
      </c>
      <c r="Q1342">
        <f>VLOOKUP(C1342, Categories_Pivot_Table!A:B, 2, FALSE)</f>
        <v>23.063808900523561</v>
      </c>
      <c r="T1342">
        <f t="shared" si="21"/>
        <v>2024</v>
      </c>
    </row>
    <row r="1343" spans="1:20" x14ac:dyDescent="0.2">
      <c r="A1343" t="s">
        <v>1593</v>
      </c>
      <c r="B1343" t="s">
        <v>26</v>
      </c>
      <c r="C1343" t="s">
        <v>74</v>
      </c>
      <c r="D1343" t="s">
        <v>41</v>
      </c>
      <c r="E1343">
        <v>23</v>
      </c>
      <c r="F1343">
        <v>3</v>
      </c>
      <c r="G1343">
        <v>100.5</v>
      </c>
      <c r="H1343" t="s">
        <v>56</v>
      </c>
      <c r="I1343" t="s">
        <v>18</v>
      </c>
      <c r="J1343" s="1">
        <v>45402</v>
      </c>
      <c r="K1343" t="b">
        <v>1</v>
      </c>
      <c r="L1343" t="s">
        <v>35</v>
      </c>
      <c r="M1343">
        <v>4</v>
      </c>
      <c r="N1343">
        <f>G1343/SUMIF(B:B,B1343,G:G)*100</f>
        <v>0.16197529272400538</v>
      </c>
      <c r="Q1343">
        <f>VLOOKUP(C1343, Categories_Pivot_Table!A:B, 2, FALSE)</f>
        <v>24.317096165933375</v>
      </c>
      <c r="T1343">
        <f t="shared" si="21"/>
        <v>2024</v>
      </c>
    </row>
    <row r="1344" spans="1:20" x14ac:dyDescent="0.2">
      <c r="A1344" t="s">
        <v>1594</v>
      </c>
      <c r="B1344" t="s">
        <v>121</v>
      </c>
      <c r="C1344" t="s">
        <v>27</v>
      </c>
      <c r="D1344" t="s">
        <v>221</v>
      </c>
      <c r="E1344">
        <v>35</v>
      </c>
      <c r="F1344">
        <v>4</v>
      </c>
      <c r="G1344">
        <v>140</v>
      </c>
      <c r="H1344" t="s">
        <v>29</v>
      </c>
      <c r="I1344" t="s">
        <v>46</v>
      </c>
      <c r="J1344" s="1">
        <v>44929</v>
      </c>
      <c r="K1344" t="b">
        <v>1</v>
      </c>
      <c r="L1344" t="s">
        <v>49</v>
      </c>
      <c r="M1344">
        <v>1</v>
      </c>
      <c r="N1344">
        <f>G1344/SUMIF(B:B,B1344,G:G)*100</f>
        <v>0.21351064884361109</v>
      </c>
      <c r="Q1344">
        <f>VLOOKUP(C1344, Categories_Pivot_Table!A:B, 2, FALSE)</f>
        <v>25.013711734693878</v>
      </c>
      <c r="T1344">
        <f t="shared" si="21"/>
        <v>2023</v>
      </c>
    </row>
    <row r="1345" spans="1:20" x14ac:dyDescent="0.2">
      <c r="A1345" t="s">
        <v>1595</v>
      </c>
      <c r="B1345" t="s">
        <v>21</v>
      </c>
      <c r="C1345" t="s">
        <v>48</v>
      </c>
      <c r="D1345" t="s">
        <v>655</v>
      </c>
      <c r="E1345">
        <v>12.5</v>
      </c>
      <c r="F1345">
        <v>2</v>
      </c>
      <c r="G1345">
        <v>25</v>
      </c>
      <c r="H1345" t="s">
        <v>17</v>
      </c>
      <c r="I1345" t="s">
        <v>46</v>
      </c>
      <c r="J1345" s="1">
        <v>45509</v>
      </c>
      <c r="K1345" t="b">
        <v>0</v>
      </c>
      <c r="L1345" t="s">
        <v>19</v>
      </c>
      <c r="M1345">
        <v>8</v>
      </c>
      <c r="N1345">
        <f>G1345/SUMIF(B:B,B1345,G:G)*100</f>
        <v>4.0497306929089212E-2</v>
      </c>
      <c r="Q1345">
        <f>VLOOKUP(C1345, Categories_Pivot_Table!A:B, 2, FALSE)</f>
        <v>23.348837209302324</v>
      </c>
      <c r="T1345">
        <f t="shared" si="21"/>
        <v>2024</v>
      </c>
    </row>
    <row r="1346" spans="1:20" x14ac:dyDescent="0.2">
      <c r="A1346" t="s">
        <v>1596</v>
      </c>
      <c r="B1346" t="s">
        <v>128</v>
      </c>
      <c r="C1346" t="s">
        <v>38</v>
      </c>
      <c r="D1346" t="s">
        <v>100</v>
      </c>
      <c r="E1346">
        <v>20</v>
      </c>
      <c r="F1346">
        <v>1</v>
      </c>
      <c r="G1346">
        <v>20</v>
      </c>
      <c r="H1346" t="s">
        <v>17</v>
      </c>
      <c r="I1346" t="s">
        <v>18</v>
      </c>
      <c r="J1346" s="1">
        <v>44981</v>
      </c>
      <c r="K1346" t="b">
        <v>0</v>
      </c>
      <c r="L1346" t="s">
        <v>65</v>
      </c>
      <c r="M1346">
        <v>2</v>
      </c>
      <c r="N1346">
        <f>G1346/SUMIF(B:B,B1346,G:G)*100</f>
        <v>2.9217553906386959E-2</v>
      </c>
      <c r="Q1346">
        <f>VLOOKUP(C1346, Categories_Pivot_Table!A:B, 2, FALSE)</f>
        <v>23.088790931989923</v>
      </c>
      <c r="T1346">
        <f t="shared" ref="T1346:T1409" si="22">YEAR(J1346)</f>
        <v>2023</v>
      </c>
    </row>
    <row r="1347" spans="1:20" x14ac:dyDescent="0.2">
      <c r="A1347" t="s">
        <v>1597</v>
      </c>
      <c r="B1347" t="s">
        <v>54</v>
      </c>
      <c r="C1347" t="s">
        <v>48</v>
      </c>
      <c r="D1347" t="s">
        <v>203</v>
      </c>
      <c r="E1347">
        <v>39.5</v>
      </c>
      <c r="F1347">
        <v>1</v>
      </c>
      <c r="G1347">
        <v>39.5</v>
      </c>
      <c r="H1347" t="s">
        <v>17</v>
      </c>
      <c r="I1347" t="s">
        <v>46</v>
      </c>
      <c r="J1347" s="1">
        <v>45395</v>
      </c>
      <c r="K1347" t="b">
        <v>1</v>
      </c>
      <c r="L1347" t="s">
        <v>35</v>
      </c>
      <c r="M1347">
        <v>4</v>
      </c>
      <c r="N1347">
        <f>G1347/SUMIF(B:B,B1347,G:G)*100</f>
        <v>6.9109709476778261E-2</v>
      </c>
      <c r="Q1347">
        <f>VLOOKUP(C1347, Categories_Pivot_Table!A:B, 2, FALSE)</f>
        <v>23.348837209302324</v>
      </c>
      <c r="T1347">
        <f t="shared" si="22"/>
        <v>2024</v>
      </c>
    </row>
    <row r="1348" spans="1:20" x14ac:dyDescent="0.2">
      <c r="A1348" t="s">
        <v>1598</v>
      </c>
      <c r="B1348" t="s">
        <v>76</v>
      </c>
      <c r="C1348" t="s">
        <v>27</v>
      </c>
      <c r="D1348" t="s">
        <v>1132</v>
      </c>
      <c r="E1348">
        <v>9.5</v>
      </c>
      <c r="F1348">
        <v>10</v>
      </c>
      <c r="G1348">
        <v>95</v>
      </c>
      <c r="H1348" t="s">
        <v>29</v>
      </c>
      <c r="I1348" t="s">
        <v>46</v>
      </c>
      <c r="J1348" s="1">
        <v>45522</v>
      </c>
      <c r="K1348" t="b">
        <v>0</v>
      </c>
      <c r="L1348" t="s">
        <v>24</v>
      </c>
      <c r="M1348">
        <v>8</v>
      </c>
      <c r="N1348">
        <f>G1348/SUMIF(B:B,B1348,G:G)*100</f>
        <v>0.1617530626665418</v>
      </c>
      <c r="Q1348">
        <f>VLOOKUP(C1348, Categories_Pivot_Table!A:B, 2, FALSE)</f>
        <v>25.013711734693878</v>
      </c>
      <c r="T1348">
        <f t="shared" si="22"/>
        <v>2024</v>
      </c>
    </row>
    <row r="1349" spans="1:20" x14ac:dyDescent="0.2">
      <c r="A1349" t="s">
        <v>1599</v>
      </c>
      <c r="B1349" t="s">
        <v>73</v>
      </c>
      <c r="C1349" t="s">
        <v>22</v>
      </c>
      <c r="D1349" t="s">
        <v>272</v>
      </c>
      <c r="E1349">
        <v>5</v>
      </c>
      <c r="F1349">
        <v>2</v>
      </c>
      <c r="G1349">
        <v>10</v>
      </c>
      <c r="H1349" t="s">
        <v>29</v>
      </c>
      <c r="I1349" t="s">
        <v>18</v>
      </c>
      <c r="J1349" s="1">
        <v>44894</v>
      </c>
      <c r="K1349" t="b">
        <v>0</v>
      </c>
      <c r="L1349" t="s">
        <v>49</v>
      </c>
      <c r="M1349">
        <v>11</v>
      </c>
      <c r="N1349">
        <f>G1349/SUMIF(B:B,B1349,G:G)*100</f>
        <v>1.7275781945080289E-2</v>
      </c>
      <c r="Q1349">
        <f>VLOOKUP(C1349, Categories_Pivot_Table!A:B, 2, FALSE)</f>
        <v>21.505681818181817</v>
      </c>
      <c r="T1349">
        <f t="shared" si="22"/>
        <v>2022</v>
      </c>
    </row>
    <row r="1350" spans="1:20" x14ac:dyDescent="0.2">
      <c r="A1350" t="s">
        <v>1600</v>
      </c>
      <c r="B1350" t="s">
        <v>14</v>
      </c>
      <c r="C1350" t="s">
        <v>27</v>
      </c>
      <c r="D1350" t="s">
        <v>91</v>
      </c>
      <c r="E1350">
        <v>33.5</v>
      </c>
      <c r="F1350">
        <v>4</v>
      </c>
      <c r="G1350">
        <v>134</v>
      </c>
      <c r="H1350" t="s">
        <v>56</v>
      </c>
      <c r="I1350" t="s">
        <v>18</v>
      </c>
      <c r="J1350" s="1">
        <v>45519</v>
      </c>
      <c r="K1350" t="b">
        <v>1</v>
      </c>
      <c r="L1350" t="s">
        <v>42</v>
      </c>
      <c r="M1350">
        <v>8</v>
      </c>
      <c r="N1350">
        <f>G1350/SUMIF(B:B,B1350,G:G)*100</f>
        <v>0.21815754556480824</v>
      </c>
      <c r="Q1350">
        <f>VLOOKUP(C1350, Categories_Pivot_Table!A:B, 2, FALSE)</f>
        <v>25.013711734693878</v>
      </c>
      <c r="T1350">
        <f t="shared" si="22"/>
        <v>2024</v>
      </c>
    </row>
    <row r="1351" spans="1:20" x14ac:dyDescent="0.2">
      <c r="A1351" t="s">
        <v>1601</v>
      </c>
      <c r="B1351" t="s">
        <v>128</v>
      </c>
      <c r="C1351" t="s">
        <v>135</v>
      </c>
      <c r="D1351" t="s">
        <v>188</v>
      </c>
      <c r="E1351">
        <v>33.5</v>
      </c>
      <c r="F1351">
        <v>3</v>
      </c>
      <c r="G1351">
        <v>100.5</v>
      </c>
      <c r="H1351" t="s">
        <v>29</v>
      </c>
      <c r="I1351" t="s">
        <v>46</v>
      </c>
      <c r="J1351" s="1">
        <v>45105</v>
      </c>
      <c r="K1351" t="b">
        <v>1</v>
      </c>
      <c r="L1351" t="s">
        <v>30</v>
      </c>
      <c r="M1351">
        <v>6</v>
      </c>
      <c r="N1351">
        <f>G1351/SUMIF(B:B,B1351,G:G)*100</f>
        <v>0.14681820837959444</v>
      </c>
      <c r="Q1351">
        <f>VLOOKUP(C1351, Categories_Pivot_Table!A:B, 2, FALSE)</f>
        <v>23.146341463414632</v>
      </c>
      <c r="T1351">
        <f t="shared" si="22"/>
        <v>2023</v>
      </c>
    </row>
    <row r="1352" spans="1:20" x14ac:dyDescent="0.2">
      <c r="A1352" t="s">
        <v>1602</v>
      </c>
      <c r="B1352" t="s">
        <v>54</v>
      </c>
      <c r="C1352" t="s">
        <v>33</v>
      </c>
      <c r="D1352" t="s">
        <v>707</v>
      </c>
      <c r="E1352">
        <v>30.5</v>
      </c>
      <c r="F1352">
        <v>6</v>
      </c>
      <c r="G1352">
        <v>183</v>
      </c>
      <c r="H1352" t="s">
        <v>17</v>
      </c>
      <c r="I1352" t="s">
        <v>46</v>
      </c>
      <c r="J1352" s="1">
        <v>45166</v>
      </c>
      <c r="K1352" t="b">
        <v>0</v>
      </c>
      <c r="L1352" t="s">
        <v>19</v>
      </c>
      <c r="M1352">
        <v>8</v>
      </c>
      <c r="N1352">
        <f>G1352/SUMIF(B:B,B1352,G:G)*100</f>
        <v>0.32017916036077021</v>
      </c>
      <c r="Q1352">
        <f>VLOOKUP(C1352, Categories_Pivot_Table!A:B, 2, FALSE)</f>
        <v>23.300574345883856</v>
      </c>
      <c r="T1352">
        <f t="shared" si="22"/>
        <v>2023</v>
      </c>
    </row>
    <row r="1353" spans="1:20" x14ac:dyDescent="0.2">
      <c r="A1353" t="s">
        <v>1603</v>
      </c>
      <c r="B1353" t="s">
        <v>87</v>
      </c>
      <c r="C1353" t="s">
        <v>22</v>
      </c>
      <c r="D1353" t="s">
        <v>157</v>
      </c>
      <c r="E1353">
        <v>12.5</v>
      </c>
      <c r="F1353">
        <v>7</v>
      </c>
      <c r="G1353">
        <v>87.5</v>
      </c>
      <c r="H1353" t="s">
        <v>29</v>
      </c>
      <c r="I1353" t="s">
        <v>18</v>
      </c>
      <c r="J1353" s="1">
        <v>44836</v>
      </c>
      <c r="K1353" t="b">
        <v>1</v>
      </c>
      <c r="L1353" t="s">
        <v>24</v>
      </c>
      <c r="M1353">
        <v>10</v>
      </c>
      <c r="N1353">
        <f>G1353/SUMIF(B:B,B1353,G:G)*100</f>
        <v>0.13453880099020557</v>
      </c>
      <c r="Q1353">
        <f>VLOOKUP(C1353, Categories_Pivot_Table!A:B, 2, FALSE)</f>
        <v>21.505681818181817</v>
      </c>
      <c r="T1353">
        <f t="shared" si="22"/>
        <v>2022</v>
      </c>
    </row>
    <row r="1354" spans="1:20" x14ac:dyDescent="0.2">
      <c r="A1354" t="s">
        <v>1604</v>
      </c>
      <c r="B1354" t="s">
        <v>90</v>
      </c>
      <c r="C1354" t="s">
        <v>135</v>
      </c>
      <c r="D1354" t="s">
        <v>319</v>
      </c>
      <c r="E1354">
        <v>24.5</v>
      </c>
      <c r="F1354">
        <v>7</v>
      </c>
      <c r="G1354">
        <v>171.5</v>
      </c>
      <c r="H1354" t="s">
        <v>56</v>
      </c>
      <c r="I1354" t="s">
        <v>46</v>
      </c>
      <c r="J1354" s="1">
        <v>45341</v>
      </c>
      <c r="K1354" t="b">
        <v>0</v>
      </c>
      <c r="L1354" t="s">
        <v>19</v>
      </c>
      <c r="M1354">
        <v>2</v>
      </c>
      <c r="N1354">
        <f>G1354/SUMIF(B:B,B1354,G:G)*100</f>
        <v>0.28998004802001959</v>
      </c>
      <c r="Q1354">
        <f>VLOOKUP(C1354, Categories_Pivot_Table!A:B, 2, FALSE)</f>
        <v>23.146341463414632</v>
      </c>
      <c r="T1354">
        <f t="shared" si="22"/>
        <v>2024</v>
      </c>
    </row>
    <row r="1355" spans="1:20" x14ac:dyDescent="0.2">
      <c r="A1355" t="s">
        <v>1605</v>
      </c>
      <c r="B1355" t="s">
        <v>32</v>
      </c>
      <c r="C1355" t="s">
        <v>48</v>
      </c>
      <c r="D1355" t="s">
        <v>41</v>
      </c>
      <c r="E1355">
        <v>23</v>
      </c>
      <c r="F1355">
        <v>6</v>
      </c>
      <c r="G1355">
        <v>228</v>
      </c>
      <c r="H1355" t="s">
        <v>56</v>
      </c>
      <c r="I1355" t="s">
        <v>46</v>
      </c>
      <c r="J1355" s="1">
        <v>44954</v>
      </c>
      <c r="K1355" t="b">
        <v>0</v>
      </c>
      <c r="L1355" t="s">
        <v>35</v>
      </c>
      <c r="M1355">
        <v>1</v>
      </c>
      <c r="N1355">
        <f>G1355/SUMIF(B:B,B1355,G:G)*100</f>
        <v>0.38886283204707289</v>
      </c>
      <c r="Q1355">
        <f>VLOOKUP(C1355, Categories_Pivot_Table!A:B, 2, FALSE)</f>
        <v>23.348837209302324</v>
      </c>
      <c r="T1355">
        <f t="shared" si="22"/>
        <v>2023</v>
      </c>
    </row>
    <row r="1356" spans="1:20" x14ac:dyDescent="0.2">
      <c r="A1356" t="s">
        <v>1606</v>
      </c>
      <c r="B1356" t="s">
        <v>71</v>
      </c>
      <c r="C1356" t="s">
        <v>135</v>
      </c>
      <c r="D1356" t="s">
        <v>233</v>
      </c>
      <c r="E1356">
        <v>18.5</v>
      </c>
      <c r="F1356">
        <v>2</v>
      </c>
      <c r="G1356">
        <v>37</v>
      </c>
      <c r="H1356" t="s">
        <v>17</v>
      </c>
      <c r="I1356" t="s">
        <v>46</v>
      </c>
      <c r="J1356" s="1">
        <v>45617</v>
      </c>
      <c r="K1356" t="b">
        <v>1</v>
      </c>
      <c r="L1356" t="s">
        <v>42</v>
      </c>
      <c r="M1356">
        <v>11</v>
      </c>
      <c r="N1356">
        <f>G1356/SUMIF(B:B,B1356,G:G)*100</f>
        <v>5.8620826236780603E-2</v>
      </c>
      <c r="Q1356">
        <f>VLOOKUP(C1356, Categories_Pivot_Table!A:B, 2, FALSE)</f>
        <v>23.146341463414632</v>
      </c>
      <c r="T1356">
        <f t="shared" si="22"/>
        <v>2024</v>
      </c>
    </row>
    <row r="1357" spans="1:20" x14ac:dyDescent="0.2">
      <c r="A1357" t="s">
        <v>1607</v>
      </c>
      <c r="B1357" t="s">
        <v>104</v>
      </c>
      <c r="C1357" t="s">
        <v>22</v>
      </c>
      <c r="D1357" t="s">
        <v>540</v>
      </c>
      <c r="E1357">
        <v>36.5</v>
      </c>
      <c r="F1357">
        <v>1</v>
      </c>
      <c r="G1357">
        <v>36.5</v>
      </c>
      <c r="H1357" t="s">
        <v>17</v>
      </c>
      <c r="I1357" t="s">
        <v>46</v>
      </c>
      <c r="J1357" s="1">
        <v>44807</v>
      </c>
      <c r="K1357" t="b">
        <v>0</v>
      </c>
      <c r="L1357" t="s">
        <v>35</v>
      </c>
      <c r="M1357">
        <v>9</v>
      </c>
      <c r="N1357">
        <f>G1357/SUMIF(B:B,B1357,G:G)*100</f>
        <v>5.9317764451595076E-2</v>
      </c>
      <c r="Q1357">
        <f>VLOOKUP(C1357, Categories_Pivot_Table!A:B, 2, FALSE)</f>
        <v>21.505681818181817</v>
      </c>
      <c r="T1357">
        <f t="shared" si="22"/>
        <v>2022</v>
      </c>
    </row>
    <row r="1358" spans="1:20" x14ac:dyDescent="0.2">
      <c r="A1358" t="s">
        <v>1608</v>
      </c>
      <c r="B1358" t="s">
        <v>104</v>
      </c>
      <c r="C1358" t="s">
        <v>22</v>
      </c>
      <c r="D1358" t="s">
        <v>283</v>
      </c>
      <c r="E1358">
        <v>8</v>
      </c>
      <c r="F1358">
        <v>9</v>
      </c>
      <c r="G1358">
        <v>72</v>
      </c>
      <c r="H1358" t="s">
        <v>56</v>
      </c>
      <c r="I1358" t="s">
        <v>46</v>
      </c>
      <c r="J1358" s="1">
        <v>45509</v>
      </c>
      <c r="K1358" t="b">
        <v>1</v>
      </c>
      <c r="L1358" t="s">
        <v>19</v>
      </c>
      <c r="M1358">
        <v>8</v>
      </c>
      <c r="N1358">
        <f>G1358/SUMIF(B:B,B1358,G:G)*100</f>
        <v>0.1170103846716396</v>
      </c>
      <c r="Q1358">
        <f>VLOOKUP(C1358, Categories_Pivot_Table!A:B, 2, FALSE)</f>
        <v>21.505681818181817</v>
      </c>
      <c r="T1358">
        <f t="shared" si="22"/>
        <v>2024</v>
      </c>
    </row>
    <row r="1359" spans="1:20" x14ac:dyDescent="0.2">
      <c r="A1359" t="s">
        <v>1609</v>
      </c>
      <c r="B1359" t="s">
        <v>113</v>
      </c>
      <c r="C1359" t="s">
        <v>48</v>
      </c>
      <c r="D1359" t="s">
        <v>203</v>
      </c>
      <c r="E1359">
        <v>39.5</v>
      </c>
      <c r="F1359">
        <v>5</v>
      </c>
      <c r="G1359">
        <v>197.5</v>
      </c>
      <c r="H1359" t="s">
        <v>29</v>
      </c>
      <c r="I1359" t="s">
        <v>46</v>
      </c>
      <c r="J1359" s="1">
        <v>45008</v>
      </c>
      <c r="K1359" t="b">
        <v>0</v>
      </c>
      <c r="L1359" t="s">
        <v>42</v>
      </c>
      <c r="M1359">
        <v>3</v>
      </c>
      <c r="N1359">
        <f>G1359/SUMIF(B:B,B1359,G:G)*100</f>
        <v>0.32519388141537553</v>
      </c>
      <c r="Q1359">
        <f>VLOOKUP(C1359, Categories_Pivot_Table!A:B, 2, FALSE)</f>
        <v>23.348837209302324</v>
      </c>
      <c r="T1359">
        <f t="shared" si="22"/>
        <v>2023</v>
      </c>
    </row>
    <row r="1360" spans="1:20" x14ac:dyDescent="0.2">
      <c r="A1360" t="s">
        <v>1610</v>
      </c>
      <c r="B1360" t="s">
        <v>118</v>
      </c>
      <c r="C1360" t="s">
        <v>33</v>
      </c>
      <c r="D1360" t="s">
        <v>109</v>
      </c>
      <c r="E1360">
        <v>41</v>
      </c>
      <c r="F1360">
        <v>8</v>
      </c>
      <c r="G1360">
        <v>328</v>
      </c>
      <c r="H1360" t="s">
        <v>56</v>
      </c>
      <c r="I1360" t="s">
        <v>18</v>
      </c>
      <c r="J1360" s="1">
        <v>45553</v>
      </c>
      <c r="K1360" t="b">
        <v>1</v>
      </c>
      <c r="L1360" t="s">
        <v>30</v>
      </c>
      <c r="M1360">
        <v>9</v>
      </c>
      <c r="N1360">
        <f>G1360/SUMIF(B:B,B1360,G:G)*100</f>
        <v>0.53950030429133022</v>
      </c>
      <c r="Q1360">
        <f>VLOOKUP(C1360, Categories_Pivot_Table!A:B, 2, FALSE)</f>
        <v>23.300574345883856</v>
      </c>
      <c r="T1360">
        <f t="shared" si="22"/>
        <v>2024</v>
      </c>
    </row>
    <row r="1361" spans="1:20" x14ac:dyDescent="0.2">
      <c r="A1361" t="s">
        <v>1611</v>
      </c>
      <c r="B1361" t="s">
        <v>47</v>
      </c>
      <c r="C1361" t="s">
        <v>27</v>
      </c>
      <c r="D1361" t="s">
        <v>305</v>
      </c>
      <c r="E1361">
        <v>23</v>
      </c>
      <c r="F1361">
        <v>3</v>
      </c>
      <c r="G1361">
        <v>69</v>
      </c>
      <c r="H1361" t="s">
        <v>56</v>
      </c>
      <c r="I1361" t="s">
        <v>18</v>
      </c>
      <c r="J1361" s="1">
        <v>45051</v>
      </c>
      <c r="K1361" t="b">
        <v>0</v>
      </c>
      <c r="L1361" t="s">
        <v>65</v>
      </c>
      <c r="M1361">
        <v>5</v>
      </c>
      <c r="N1361">
        <f>G1361/SUMIF(B:B,B1361,G:G)*100</f>
        <v>0.10964041123099168</v>
      </c>
      <c r="Q1361">
        <f>VLOOKUP(C1361, Categories_Pivot_Table!A:B, 2, FALSE)</f>
        <v>25.013711734693878</v>
      </c>
      <c r="T1361">
        <f t="shared" si="22"/>
        <v>2023</v>
      </c>
    </row>
    <row r="1362" spans="1:20" x14ac:dyDescent="0.2">
      <c r="A1362" t="s">
        <v>1612</v>
      </c>
      <c r="B1362" t="s">
        <v>47</v>
      </c>
      <c r="C1362" t="s">
        <v>48</v>
      </c>
      <c r="D1362" t="s">
        <v>41</v>
      </c>
      <c r="E1362">
        <v>23</v>
      </c>
      <c r="F1362">
        <v>9</v>
      </c>
      <c r="G1362">
        <v>139.5</v>
      </c>
      <c r="H1362" t="s">
        <v>17</v>
      </c>
      <c r="I1362" t="s">
        <v>18</v>
      </c>
      <c r="J1362" s="1">
        <v>45292</v>
      </c>
      <c r="K1362" t="b">
        <v>1</v>
      </c>
      <c r="L1362" t="s">
        <v>19</v>
      </c>
      <c r="M1362">
        <v>1</v>
      </c>
      <c r="N1362">
        <f>G1362/SUMIF(B:B,B1362,G:G)*100</f>
        <v>0.22166430966265713</v>
      </c>
      <c r="Q1362">
        <f>VLOOKUP(C1362, Categories_Pivot_Table!A:B, 2, FALSE)</f>
        <v>23.348837209302324</v>
      </c>
      <c r="T1362">
        <f t="shared" si="22"/>
        <v>2024</v>
      </c>
    </row>
    <row r="1363" spans="1:20" x14ac:dyDescent="0.2">
      <c r="A1363" t="s">
        <v>1613</v>
      </c>
      <c r="B1363" t="s">
        <v>71</v>
      </c>
      <c r="C1363" t="s">
        <v>48</v>
      </c>
      <c r="D1363" t="s">
        <v>1089</v>
      </c>
      <c r="E1363">
        <v>30.5</v>
      </c>
      <c r="F1363">
        <v>4</v>
      </c>
      <c r="G1363">
        <v>122</v>
      </c>
      <c r="H1363" t="s">
        <v>29</v>
      </c>
      <c r="I1363" t="s">
        <v>18</v>
      </c>
      <c r="J1363" s="1">
        <v>44922</v>
      </c>
      <c r="K1363" t="b">
        <v>1</v>
      </c>
      <c r="L1363" t="s">
        <v>49</v>
      </c>
      <c r="M1363">
        <v>12</v>
      </c>
      <c r="N1363">
        <f>G1363/SUMIF(B:B,B1363,G:G)*100</f>
        <v>0.19329029191587119</v>
      </c>
      <c r="Q1363">
        <f>VLOOKUP(C1363, Categories_Pivot_Table!A:B, 2, FALSE)</f>
        <v>23.348837209302324</v>
      </c>
      <c r="T1363">
        <f t="shared" si="22"/>
        <v>2022</v>
      </c>
    </row>
    <row r="1364" spans="1:20" x14ac:dyDescent="0.2">
      <c r="A1364" t="s">
        <v>1614</v>
      </c>
      <c r="B1364" t="s">
        <v>32</v>
      </c>
      <c r="C1364" t="s">
        <v>38</v>
      </c>
      <c r="D1364" t="s">
        <v>264</v>
      </c>
      <c r="E1364">
        <v>39.5</v>
      </c>
      <c r="F1364">
        <v>6</v>
      </c>
      <c r="G1364">
        <v>237</v>
      </c>
      <c r="H1364" t="s">
        <v>56</v>
      </c>
      <c r="I1364" t="s">
        <v>18</v>
      </c>
      <c r="J1364" s="1">
        <v>45553</v>
      </c>
      <c r="K1364" t="b">
        <v>1</v>
      </c>
      <c r="L1364" t="s">
        <v>30</v>
      </c>
      <c r="M1364">
        <v>9</v>
      </c>
      <c r="N1364">
        <f>G1364/SUMIF(B:B,B1364,G:G)*100</f>
        <v>0.40421268068050992</v>
      </c>
      <c r="Q1364">
        <f>VLOOKUP(C1364, Categories_Pivot_Table!A:B, 2, FALSE)</f>
        <v>23.088790931989923</v>
      </c>
      <c r="T1364">
        <f t="shared" si="22"/>
        <v>2024</v>
      </c>
    </row>
    <row r="1365" spans="1:20" x14ac:dyDescent="0.2">
      <c r="A1365" t="s">
        <v>1615</v>
      </c>
      <c r="B1365" t="s">
        <v>76</v>
      </c>
      <c r="C1365" t="s">
        <v>38</v>
      </c>
      <c r="D1365" t="s">
        <v>61</v>
      </c>
      <c r="E1365">
        <v>6.5</v>
      </c>
      <c r="F1365">
        <v>10</v>
      </c>
      <c r="G1365">
        <v>65</v>
      </c>
      <c r="H1365" t="s">
        <v>17</v>
      </c>
      <c r="I1365" t="s">
        <v>18</v>
      </c>
      <c r="J1365" s="1">
        <v>45256</v>
      </c>
      <c r="K1365" t="b">
        <v>0</v>
      </c>
      <c r="L1365" t="s">
        <v>24</v>
      </c>
      <c r="M1365">
        <v>11</v>
      </c>
      <c r="N1365">
        <f>G1365/SUMIF(B:B,B1365,G:G)*100</f>
        <v>0.11067314814026544</v>
      </c>
      <c r="Q1365">
        <f>VLOOKUP(C1365, Categories_Pivot_Table!A:B, 2, FALSE)</f>
        <v>23.088790931989923</v>
      </c>
      <c r="T1365">
        <f t="shared" si="22"/>
        <v>2023</v>
      </c>
    </row>
    <row r="1366" spans="1:20" x14ac:dyDescent="0.2">
      <c r="A1366" t="s">
        <v>1616</v>
      </c>
      <c r="B1366" t="s">
        <v>118</v>
      </c>
      <c r="C1366" t="s">
        <v>38</v>
      </c>
      <c r="D1366" t="s">
        <v>39</v>
      </c>
      <c r="E1366">
        <v>12.5</v>
      </c>
      <c r="F1366">
        <v>2</v>
      </c>
      <c r="G1366">
        <v>25</v>
      </c>
      <c r="H1366" t="s">
        <v>17</v>
      </c>
      <c r="I1366" t="s">
        <v>18</v>
      </c>
      <c r="J1366" s="1">
        <v>45466</v>
      </c>
      <c r="K1366" t="b">
        <v>0</v>
      </c>
      <c r="L1366" t="s">
        <v>24</v>
      </c>
      <c r="M1366">
        <v>6</v>
      </c>
      <c r="N1366">
        <f>G1366/SUMIF(B:B,B1366,G:G)*100</f>
        <v>4.1120450022205046E-2</v>
      </c>
      <c r="Q1366">
        <f>VLOOKUP(C1366, Categories_Pivot_Table!A:B, 2, FALSE)</f>
        <v>23.088790931989923</v>
      </c>
      <c r="T1366">
        <f t="shared" si="22"/>
        <v>2024</v>
      </c>
    </row>
    <row r="1367" spans="1:20" x14ac:dyDescent="0.2">
      <c r="A1367" t="s">
        <v>1617</v>
      </c>
      <c r="B1367" t="s">
        <v>104</v>
      </c>
      <c r="C1367" t="s">
        <v>27</v>
      </c>
      <c r="D1367" t="s">
        <v>91</v>
      </c>
      <c r="E1367">
        <v>33.5</v>
      </c>
      <c r="F1367">
        <v>10</v>
      </c>
      <c r="G1367">
        <v>335</v>
      </c>
      <c r="H1367" t="s">
        <v>29</v>
      </c>
      <c r="I1367" t="s">
        <v>46</v>
      </c>
      <c r="J1367" s="1">
        <v>45504</v>
      </c>
      <c r="K1367" t="b">
        <v>0</v>
      </c>
      <c r="L1367" t="s">
        <v>30</v>
      </c>
      <c r="M1367">
        <v>7</v>
      </c>
      <c r="N1367">
        <f>G1367/SUMIF(B:B,B1367,G:G)*100</f>
        <v>0.5444233175694343</v>
      </c>
      <c r="Q1367">
        <f>VLOOKUP(C1367, Categories_Pivot_Table!A:B, 2, FALSE)</f>
        <v>25.013711734693878</v>
      </c>
      <c r="T1367">
        <f t="shared" si="22"/>
        <v>2024</v>
      </c>
    </row>
    <row r="1368" spans="1:20" x14ac:dyDescent="0.2">
      <c r="A1368" t="s">
        <v>1618</v>
      </c>
      <c r="B1368" t="s">
        <v>90</v>
      </c>
      <c r="C1368" t="s">
        <v>135</v>
      </c>
      <c r="D1368" t="s">
        <v>216</v>
      </c>
      <c r="E1368">
        <v>14</v>
      </c>
      <c r="F1368">
        <v>5</v>
      </c>
      <c r="G1368">
        <v>70</v>
      </c>
      <c r="H1368" t="s">
        <v>56</v>
      </c>
      <c r="I1368" t="s">
        <v>18</v>
      </c>
      <c r="J1368" s="1">
        <v>44878</v>
      </c>
      <c r="K1368" t="b">
        <v>0</v>
      </c>
      <c r="L1368" t="s">
        <v>24</v>
      </c>
      <c r="M1368">
        <v>11</v>
      </c>
      <c r="N1368">
        <f>G1368/SUMIF(B:B,B1368,G:G)*100</f>
        <v>0.11835920327347739</v>
      </c>
      <c r="Q1368">
        <f>VLOOKUP(C1368, Categories_Pivot_Table!A:B, 2, FALSE)</f>
        <v>23.146341463414632</v>
      </c>
      <c r="T1368">
        <f t="shared" si="22"/>
        <v>2022</v>
      </c>
    </row>
    <row r="1369" spans="1:20" x14ac:dyDescent="0.2">
      <c r="A1369" t="s">
        <v>1619</v>
      </c>
      <c r="B1369" t="s">
        <v>47</v>
      </c>
      <c r="C1369" t="s">
        <v>74</v>
      </c>
      <c r="D1369" t="s">
        <v>219</v>
      </c>
      <c r="E1369">
        <v>12.5</v>
      </c>
      <c r="F1369">
        <v>6</v>
      </c>
      <c r="G1369">
        <v>75</v>
      </c>
      <c r="H1369" t="s">
        <v>56</v>
      </c>
      <c r="I1369" t="s">
        <v>46</v>
      </c>
      <c r="J1369" s="1">
        <v>45615</v>
      </c>
      <c r="K1369" t="b">
        <v>0</v>
      </c>
      <c r="L1369" t="s">
        <v>49</v>
      </c>
      <c r="M1369">
        <v>11</v>
      </c>
      <c r="N1369">
        <f>G1369/SUMIF(B:B,B1369,G:G)*100</f>
        <v>0.11917436003368663</v>
      </c>
      <c r="Q1369">
        <f>VLOOKUP(C1369, Categories_Pivot_Table!A:B, 2, FALSE)</f>
        <v>24.317096165933375</v>
      </c>
      <c r="T1369">
        <f t="shared" si="22"/>
        <v>2024</v>
      </c>
    </row>
    <row r="1370" spans="1:20" x14ac:dyDescent="0.2">
      <c r="A1370" t="s">
        <v>1620</v>
      </c>
      <c r="B1370" t="s">
        <v>63</v>
      </c>
      <c r="C1370" t="s">
        <v>15</v>
      </c>
      <c r="D1370" t="s">
        <v>98</v>
      </c>
      <c r="E1370">
        <v>36.5</v>
      </c>
      <c r="F1370">
        <v>2</v>
      </c>
      <c r="G1370">
        <v>73</v>
      </c>
      <c r="H1370" t="s">
        <v>29</v>
      </c>
      <c r="I1370" t="s">
        <v>18</v>
      </c>
      <c r="J1370" s="1">
        <v>45031</v>
      </c>
      <c r="K1370" t="b">
        <v>0</v>
      </c>
      <c r="L1370" t="s">
        <v>35</v>
      </c>
      <c r="M1370">
        <v>4</v>
      </c>
      <c r="N1370">
        <f>G1370/SUMIF(B:B,B1370,G:G)*100</f>
        <v>0.12060533967750463</v>
      </c>
      <c r="Q1370">
        <f>VLOOKUP(C1370, Categories_Pivot_Table!A:B, 2, FALSE)</f>
        <v>23.063808900523561</v>
      </c>
      <c r="T1370">
        <f t="shared" si="22"/>
        <v>2023</v>
      </c>
    </row>
    <row r="1371" spans="1:20" x14ac:dyDescent="0.2">
      <c r="A1371" t="s">
        <v>1621</v>
      </c>
      <c r="B1371" t="s">
        <v>118</v>
      </c>
      <c r="C1371" t="s">
        <v>15</v>
      </c>
      <c r="D1371" t="s">
        <v>1438</v>
      </c>
      <c r="E1371">
        <v>30.5</v>
      </c>
      <c r="F1371">
        <v>5</v>
      </c>
      <c r="G1371">
        <v>152.5</v>
      </c>
      <c r="H1371" t="s">
        <v>56</v>
      </c>
      <c r="I1371" t="s">
        <v>18</v>
      </c>
      <c r="J1371" s="1">
        <v>44917</v>
      </c>
      <c r="K1371" t="b">
        <v>0</v>
      </c>
      <c r="L1371" t="s">
        <v>42</v>
      </c>
      <c r="M1371">
        <v>12</v>
      </c>
      <c r="N1371">
        <f>G1371/SUMIF(B:B,B1371,G:G)*100</f>
        <v>0.25083474513545079</v>
      </c>
      <c r="Q1371">
        <f>VLOOKUP(C1371, Categories_Pivot_Table!A:B, 2, FALSE)</f>
        <v>23.063808900523561</v>
      </c>
      <c r="T1371">
        <f t="shared" si="22"/>
        <v>2022</v>
      </c>
    </row>
    <row r="1372" spans="1:20" x14ac:dyDescent="0.2">
      <c r="A1372" t="s">
        <v>1622</v>
      </c>
      <c r="B1372" t="s">
        <v>73</v>
      </c>
      <c r="C1372" t="s">
        <v>33</v>
      </c>
      <c r="D1372" t="s">
        <v>209</v>
      </c>
      <c r="E1372">
        <v>24.5</v>
      </c>
      <c r="F1372">
        <v>5</v>
      </c>
      <c r="G1372">
        <v>122.5</v>
      </c>
      <c r="H1372" t="s">
        <v>29</v>
      </c>
      <c r="I1372" t="s">
        <v>46</v>
      </c>
      <c r="J1372" s="1">
        <v>45118</v>
      </c>
      <c r="K1372" t="b">
        <v>0</v>
      </c>
      <c r="L1372" t="s">
        <v>49</v>
      </c>
      <c r="M1372">
        <v>7</v>
      </c>
      <c r="N1372">
        <f>G1372/SUMIF(B:B,B1372,G:G)*100</f>
        <v>0.21162832882723354</v>
      </c>
      <c r="Q1372">
        <f>VLOOKUP(C1372, Categories_Pivot_Table!A:B, 2, FALSE)</f>
        <v>23.300574345883856</v>
      </c>
      <c r="T1372">
        <f t="shared" si="22"/>
        <v>2023</v>
      </c>
    </row>
    <row r="1373" spans="1:20" x14ac:dyDescent="0.2">
      <c r="A1373" t="s">
        <v>1623</v>
      </c>
      <c r="B1373" t="s">
        <v>106</v>
      </c>
      <c r="C1373" t="s">
        <v>15</v>
      </c>
      <c r="D1373" t="s">
        <v>102</v>
      </c>
      <c r="E1373">
        <v>12.5</v>
      </c>
      <c r="F1373">
        <v>10</v>
      </c>
      <c r="G1373">
        <v>125</v>
      </c>
      <c r="H1373" t="s">
        <v>17</v>
      </c>
      <c r="I1373" t="s">
        <v>18</v>
      </c>
      <c r="J1373" s="1">
        <v>45514</v>
      </c>
      <c r="K1373" t="b">
        <v>0</v>
      </c>
      <c r="L1373" t="s">
        <v>35</v>
      </c>
      <c r="M1373">
        <v>8</v>
      </c>
      <c r="N1373">
        <f>G1373/SUMIF(B:B,B1373,G:G)*100</f>
        <v>0.20371577574967406</v>
      </c>
      <c r="Q1373">
        <f>VLOOKUP(C1373, Categories_Pivot_Table!A:B, 2, FALSE)</f>
        <v>23.063808900523561</v>
      </c>
      <c r="T1373">
        <f t="shared" si="22"/>
        <v>2024</v>
      </c>
    </row>
    <row r="1374" spans="1:20" x14ac:dyDescent="0.2">
      <c r="A1374" t="s">
        <v>1624</v>
      </c>
      <c r="B1374" t="s">
        <v>63</v>
      </c>
      <c r="C1374" t="s">
        <v>48</v>
      </c>
      <c r="D1374" t="s">
        <v>88</v>
      </c>
      <c r="E1374">
        <v>24.5</v>
      </c>
      <c r="F1374">
        <v>5</v>
      </c>
      <c r="G1374">
        <v>122.5</v>
      </c>
      <c r="H1374" t="s">
        <v>17</v>
      </c>
      <c r="I1374" t="s">
        <v>46</v>
      </c>
      <c r="J1374" s="1">
        <v>45314</v>
      </c>
      <c r="K1374" t="b">
        <v>1</v>
      </c>
      <c r="L1374" t="s">
        <v>49</v>
      </c>
      <c r="M1374">
        <v>1</v>
      </c>
      <c r="N1374">
        <f>G1374/SUMIF(B:B,B1374,G:G)*100</f>
        <v>0.20238567274649752</v>
      </c>
      <c r="Q1374">
        <f>VLOOKUP(C1374, Categories_Pivot_Table!A:B, 2, FALSE)</f>
        <v>23.348837209302324</v>
      </c>
      <c r="T1374">
        <f t="shared" si="22"/>
        <v>2024</v>
      </c>
    </row>
    <row r="1375" spans="1:20" x14ac:dyDescent="0.2">
      <c r="A1375" t="s">
        <v>1625</v>
      </c>
      <c r="B1375" t="s">
        <v>37</v>
      </c>
      <c r="C1375" t="s">
        <v>74</v>
      </c>
      <c r="D1375" t="s">
        <v>626</v>
      </c>
      <c r="E1375">
        <v>26</v>
      </c>
      <c r="F1375">
        <v>2</v>
      </c>
      <c r="G1375">
        <v>52</v>
      </c>
      <c r="H1375" t="s">
        <v>56</v>
      </c>
      <c r="I1375" t="s">
        <v>46</v>
      </c>
      <c r="J1375" s="1">
        <v>45017</v>
      </c>
      <c r="K1375" t="b">
        <v>0</v>
      </c>
      <c r="L1375" t="s">
        <v>35</v>
      </c>
      <c r="M1375">
        <v>4</v>
      </c>
      <c r="N1375">
        <f>G1375/SUMIF(B:B,B1375,G:G)*100</f>
        <v>7.764149041799491E-2</v>
      </c>
      <c r="Q1375">
        <f>VLOOKUP(C1375, Categories_Pivot_Table!A:B, 2, FALSE)</f>
        <v>24.317096165933375</v>
      </c>
      <c r="T1375">
        <f t="shared" si="22"/>
        <v>2023</v>
      </c>
    </row>
    <row r="1376" spans="1:20" x14ac:dyDescent="0.2">
      <c r="A1376" t="s">
        <v>1626</v>
      </c>
      <c r="B1376" t="s">
        <v>106</v>
      </c>
      <c r="C1376" t="s">
        <v>33</v>
      </c>
      <c r="D1376" t="s">
        <v>458</v>
      </c>
      <c r="E1376">
        <v>5</v>
      </c>
      <c r="F1376">
        <v>3</v>
      </c>
      <c r="G1376">
        <v>15</v>
      </c>
      <c r="H1376" t="s">
        <v>56</v>
      </c>
      <c r="I1376" t="s">
        <v>46</v>
      </c>
      <c r="J1376" s="1">
        <v>45322</v>
      </c>
      <c r="K1376" t="b">
        <v>0</v>
      </c>
      <c r="L1376" t="s">
        <v>30</v>
      </c>
      <c r="M1376">
        <v>1</v>
      </c>
      <c r="N1376">
        <f>G1376/SUMIF(B:B,B1376,G:G)*100</f>
        <v>2.4445893089960889E-2</v>
      </c>
      <c r="Q1376">
        <f>VLOOKUP(C1376, Categories_Pivot_Table!A:B, 2, FALSE)</f>
        <v>23.300574345883856</v>
      </c>
      <c r="T1376">
        <f t="shared" si="22"/>
        <v>2024</v>
      </c>
    </row>
    <row r="1377" spans="1:20" x14ac:dyDescent="0.2">
      <c r="A1377" t="s">
        <v>1627</v>
      </c>
      <c r="B1377" t="s">
        <v>73</v>
      </c>
      <c r="C1377" t="s">
        <v>33</v>
      </c>
      <c r="D1377" t="s">
        <v>657</v>
      </c>
      <c r="E1377">
        <v>39.5</v>
      </c>
      <c r="F1377">
        <v>9</v>
      </c>
      <c r="G1377">
        <v>355.5</v>
      </c>
      <c r="H1377" t="s">
        <v>17</v>
      </c>
      <c r="I1377" t="s">
        <v>18</v>
      </c>
      <c r="J1377" s="1">
        <v>45280</v>
      </c>
      <c r="K1377" t="b">
        <v>0</v>
      </c>
      <c r="L1377" t="s">
        <v>30</v>
      </c>
      <c r="M1377">
        <v>12</v>
      </c>
      <c r="N1377">
        <f>G1377/SUMIF(B:B,B1377,G:G)*100</f>
        <v>0.61415404814760433</v>
      </c>
      <c r="Q1377">
        <f>VLOOKUP(C1377, Categories_Pivot_Table!A:B, 2, FALSE)</f>
        <v>23.300574345883856</v>
      </c>
      <c r="T1377">
        <f t="shared" si="22"/>
        <v>2023</v>
      </c>
    </row>
    <row r="1378" spans="1:20" x14ac:dyDescent="0.2">
      <c r="A1378" t="s">
        <v>1628</v>
      </c>
      <c r="B1378" t="s">
        <v>84</v>
      </c>
      <c r="C1378" t="s">
        <v>15</v>
      </c>
      <c r="D1378" t="s">
        <v>369</v>
      </c>
      <c r="E1378">
        <v>23</v>
      </c>
      <c r="F1378">
        <v>4</v>
      </c>
      <c r="G1378">
        <v>92</v>
      </c>
      <c r="H1378" t="s">
        <v>56</v>
      </c>
      <c r="I1378" t="s">
        <v>46</v>
      </c>
      <c r="J1378" s="1">
        <v>45190</v>
      </c>
      <c r="K1378" t="b">
        <v>0</v>
      </c>
      <c r="L1378" t="s">
        <v>42</v>
      </c>
      <c r="M1378">
        <v>9</v>
      </c>
      <c r="N1378">
        <f>G1378/SUMIF(B:B,B1378,G:G)*100</f>
        <v>0.14894564293520055</v>
      </c>
      <c r="Q1378">
        <f>VLOOKUP(C1378, Categories_Pivot_Table!A:B, 2, FALSE)</f>
        <v>23.063808900523561</v>
      </c>
      <c r="T1378">
        <f t="shared" si="22"/>
        <v>2023</v>
      </c>
    </row>
    <row r="1379" spans="1:20" x14ac:dyDescent="0.2">
      <c r="A1379" t="s">
        <v>1629</v>
      </c>
      <c r="B1379" t="s">
        <v>26</v>
      </c>
      <c r="C1379" t="s">
        <v>74</v>
      </c>
      <c r="D1379" t="s">
        <v>374</v>
      </c>
      <c r="E1379">
        <v>29</v>
      </c>
      <c r="F1379">
        <v>4</v>
      </c>
      <c r="G1379">
        <v>116</v>
      </c>
      <c r="H1379" t="s">
        <v>56</v>
      </c>
      <c r="I1379" t="s">
        <v>18</v>
      </c>
      <c r="J1379" s="1">
        <v>44850</v>
      </c>
      <c r="K1379" t="b">
        <v>0</v>
      </c>
      <c r="L1379" t="s">
        <v>24</v>
      </c>
      <c r="M1379">
        <v>10</v>
      </c>
      <c r="N1379">
        <f>G1379/SUMIF(B:B,B1379,G:G)*100</f>
        <v>0.1869565567759664</v>
      </c>
      <c r="Q1379">
        <f>VLOOKUP(C1379, Categories_Pivot_Table!A:B, 2, FALSE)</f>
        <v>24.317096165933375</v>
      </c>
      <c r="T1379">
        <f t="shared" si="22"/>
        <v>2022</v>
      </c>
    </row>
    <row r="1380" spans="1:20" x14ac:dyDescent="0.2">
      <c r="A1380" t="s">
        <v>1630</v>
      </c>
      <c r="B1380" t="s">
        <v>47</v>
      </c>
      <c r="C1380" t="s">
        <v>74</v>
      </c>
      <c r="D1380" t="s">
        <v>321</v>
      </c>
      <c r="E1380">
        <v>32</v>
      </c>
      <c r="F1380">
        <v>2</v>
      </c>
      <c r="G1380">
        <v>64</v>
      </c>
      <c r="H1380" t="s">
        <v>29</v>
      </c>
      <c r="I1380" t="s">
        <v>18</v>
      </c>
      <c r="J1380" s="1">
        <v>44822</v>
      </c>
      <c r="K1380" t="b">
        <v>1</v>
      </c>
      <c r="L1380" t="s">
        <v>24</v>
      </c>
      <c r="M1380">
        <v>9</v>
      </c>
      <c r="N1380">
        <f>G1380/SUMIF(B:B,B1380,G:G)*100</f>
        <v>0.10169545389541257</v>
      </c>
      <c r="Q1380">
        <f>VLOOKUP(C1380, Categories_Pivot_Table!A:B, 2, FALSE)</f>
        <v>24.317096165933375</v>
      </c>
      <c r="T1380">
        <f t="shared" si="22"/>
        <v>2022</v>
      </c>
    </row>
    <row r="1381" spans="1:20" x14ac:dyDescent="0.2">
      <c r="A1381" t="s">
        <v>1631</v>
      </c>
      <c r="B1381" t="s">
        <v>84</v>
      </c>
      <c r="C1381" t="s">
        <v>33</v>
      </c>
      <c r="D1381" t="s">
        <v>253</v>
      </c>
      <c r="E1381">
        <v>38</v>
      </c>
      <c r="F1381">
        <v>8</v>
      </c>
      <c r="G1381">
        <v>304</v>
      </c>
      <c r="H1381" t="s">
        <v>17</v>
      </c>
      <c r="I1381" t="s">
        <v>46</v>
      </c>
      <c r="J1381" s="1">
        <v>45371</v>
      </c>
      <c r="K1381" t="b">
        <v>0</v>
      </c>
      <c r="L1381" t="s">
        <v>30</v>
      </c>
      <c r="M1381">
        <v>3</v>
      </c>
      <c r="N1381">
        <f>G1381/SUMIF(B:B,B1381,G:G)*100</f>
        <v>0.492168211438054</v>
      </c>
      <c r="Q1381">
        <f>VLOOKUP(C1381, Categories_Pivot_Table!A:B, 2, FALSE)</f>
        <v>23.300574345883856</v>
      </c>
      <c r="T1381">
        <f t="shared" si="22"/>
        <v>2024</v>
      </c>
    </row>
    <row r="1382" spans="1:20" x14ac:dyDescent="0.2">
      <c r="A1382" t="s">
        <v>1632</v>
      </c>
      <c r="B1382" t="s">
        <v>104</v>
      </c>
      <c r="C1382" t="s">
        <v>27</v>
      </c>
      <c r="D1382" t="s">
        <v>28</v>
      </c>
      <c r="E1382">
        <v>21.5</v>
      </c>
      <c r="F1382">
        <v>10</v>
      </c>
      <c r="G1382">
        <v>215</v>
      </c>
      <c r="H1382" t="s">
        <v>29</v>
      </c>
      <c r="I1382" t="s">
        <v>18</v>
      </c>
      <c r="J1382" s="1">
        <v>44999</v>
      </c>
      <c r="K1382" t="b">
        <v>0</v>
      </c>
      <c r="L1382" t="s">
        <v>49</v>
      </c>
      <c r="M1382">
        <v>3</v>
      </c>
      <c r="N1382">
        <f>G1382/SUMIF(B:B,B1382,G:G)*100</f>
        <v>0.34940600978336828</v>
      </c>
      <c r="Q1382">
        <f>VLOOKUP(C1382, Categories_Pivot_Table!A:B, 2, FALSE)</f>
        <v>25.013711734693878</v>
      </c>
      <c r="T1382">
        <f t="shared" si="22"/>
        <v>2023</v>
      </c>
    </row>
    <row r="1383" spans="1:20" x14ac:dyDescent="0.2">
      <c r="A1383" t="s">
        <v>1633</v>
      </c>
      <c r="B1383" t="s">
        <v>71</v>
      </c>
      <c r="C1383" t="s">
        <v>74</v>
      </c>
      <c r="D1383" t="s">
        <v>346</v>
      </c>
      <c r="E1383">
        <v>27.5</v>
      </c>
      <c r="F1383">
        <v>2</v>
      </c>
      <c r="G1383">
        <v>55</v>
      </c>
      <c r="H1383" t="s">
        <v>29</v>
      </c>
      <c r="I1383" t="s">
        <v>18</v>
      </c>
      <c r="J1383" s="1">
        <v>45291</v>
      </c>
      <c r="K1383" t="b">
        <v>1</v>
      </c>
      <c r="L1383" t="s">
        <v>24</v>
      </c>
      <c r="M1383">
        <v>12</v>
      </c>
      <c r="N1383">
        <f>G1383/SUMIF(B:B,B1383,G:G)*100</f>
        <v>8.7139066027646844E-2</v>
      </c>
      <c r="Q1383">
        <f>VLOOKUP(C1383, Categories_Pivot_Table!A:B, 2, FALSE)</f>
        <v>24.317096165933375</v>
      </c>
      <c r="T1383">
        <f t="shared" si="22"/>
        <v>2023</v>
      </c>
    </row>
    <row r="1384" spans="1:20" x14ac:dyDescent="0.2">
      <c r="A1384" t="s">
        <v>1634</v>
      </c>
      <c r="B1384" t="s">
        <v>63</v>
      </c>
      <c r="C1384" t="s">
        <v>135</v>
      </c>
      <c r="D1384" t="s">
        <v>136</v>
      </c>
      <c r="E1384">
        <v>27.5</v>
      </c>
      <c r="F1384">
        <v>2</v>
      </c>
      <c r="G1384">
        <v>55</v>
      </c>
      <c r="H1384" t="s">
        <v>17</v>
      </c>
      <c r="I1384" t="s">
        <v>18</v>
      </c>
      <c r="J1384" s="1">
        <v>45284</v>
      </c>
      <c r="K1384" t="b">
        <v>1</v>
      </c>
      <c r="L1384" t="s">
        <v>24</v>
      </c>
      <c r="M1384">
        <v>12</v>
      </c>
      <c r="N1384">
        <f>G1384/SUMIF(B:B,B1384,G:G)*100</f>
        <v>9.0867036743325399E-2</v>
      </c>
      <c r="Q1384">
        <f>VLOOKUP(C1384, Categories_Pivot_Table!A:B, 2, FALSE)</f>
        <v>23.146341463414632</v>
      </c>
      <c r="T1384">
        <f t="shared" si="22"/>
        <v>2023</v>
      </c>
    </row>
    <row r="1385" spans="1:20" x14ac:dyDescent="0.2">
      <c r="A1385" t="s">
        <v>1635</v>
      </c>
      <c r="B1385" t="s">
        <v>173</v>
      </c>
      <c r="C1385" t="s">
        <v>38</v>
      </c>
      <c r="D1385" t="s">
        <v>190</v>
      </c>
      <c r="E1385">
        <v>33.5</v>
      </c>
      <c r="F1385">
        <v>8</v>
      </c>
      <c r="G1385">
        <v>268</v>
      </c>
      <c r="H1385" t="s">
        <v>29</v>
      </c>
      <c r="I1385" t="s">
        <v>18</v>
      </c>
      <c r="J1385" s="1">
        <v>45568</v>
      </c>
      <c r="K1385" t="b">
        <v>0</v>
      </c>
      <c r="L1385" t="s">
        <v>42</v>
      </c>
      <c r="M1385">
        <v>10</v>
      </c>
      <c r="N1385">
        <f>G1385/SUMIF(B:B,B1385,G:G)*100</f>
        <v>0.4407097400141422</v>
      </c>
      <c r="Q1385">
        <f>VLOOKUP(C1385, Categories_Pivot_Table!A:B, 2, FALSE)</f>
        <v>23.088790931989923</v>
      </c>
      <c r="T1385">
        <f t="shared" si="22"/>
        <v>2024</v>
      </c>
    </row>
    <row r="1386" spans="1:20" x14ac:dyDescent="0.2">
      <c r="A1386" t="s">
        <v>1636</v>
      </c>
      <c r="B1386" t="s">
        <v>14</v>
      </c>
      <c r="C1386" t="s">
        <v>48</v>
      </c>
      <c r="D1386" t="s">
        <v>201</v>
      </c>
      <c r="E1386">
        <v>35</v>
      </c>
      <c r="F1386">
        <v>10</v>
      </c>
      <c r="G1386">
        <v>350</v>
      </c>
      <c r="H1386" t="s">
        <v>29</v>
      </c>
      <c r="I1386" t="s">
        <v>46</v>
      </c>
      <c r="J1386" s="1">
        <v>45386</v>
      </c>
      <c r="K1386" t="b">
        <v>0</v>
      </c>
      <c r="L1386" t="s">
        <v>42</v>
      </c>
      <c r="M1386">
        <v>4</v>
      </c>
      <c r="N1386">
        <f>G1386/SUMIF(B:B,B1386,G:G)*100</f>
        <v>0.56981448468420071</v>
      </c>
      <c r="Q1386">
        <f>VLOOKUP(C1386, Categories_Pivot_Table!A:B, 2, FALSE)</f>
        <v>23.348837209302324</v>
      </c>
      <c r="T1386">
        <f t="shared" si="22"/>
        <v>2024</v>
      </c>
    </row>
    <row r="1387" spans="1:20" x14ac:dyDescent="0.2">
      <c r="A1387" t="s">
        <v>1637</v>
      </c>
      <c r="B1387" t="s">
        <v>14</v>
      </c>
      <c r="C1387" t="s">
        <v>33</v>
      </c>
      <c r="D1387" t="s">
        <v>78</v>
      </c>
      <c r="E1387">
        <v>14</v>
      </c>
      <c r="F1387">
        <v>3</v>
      </c>
      <c r="G1387">
        <v>42</v>
      </c>
      <c r="H1387" t="s">
        <v>17</v>
      </c>
      <c r="I1387" t="s">
        <v>18</v>
      </c>
      <c r="J1387" s="1">
        <v>45017</v>
      </c>
      <c r="K1387" t="b">
        <v>0</v>
      </c>
      <c r="L1387" t="s">
        <v>35</v>
      </c>
      <c r="M1387">
        <v>4</v>
      </c>
      <c r="N1387">
        <f>G1387/SUMIF(B:B,B1387,G:G)*100</f>
        <v>6.8377738162104074E-2</v>
      </c>
      <c r="Q1387">
        <f>VLOOKUP(C1387, Categories_Pivot_Table!A:B, 2, FALSE)</f>
        <v>23.300574345883856</v>
      </c>
      <c r="T1387">
        <f t="shared" si="22"/>
        <v>2023</v>
      </c>
    </row>
    <row r="1388" spans="1:20" x14ac:dyDescent="0.2">
      <c r="A1388" t="s">
        <v>1638</v>
      </c>
      <c r="B1388" t="s">
        <v>87</v>
      </c>
      <c r="C1388" t="s">
        <v>27</v>
      </c>
      <c r="D1388" t="s">
        <v>41</v>
      </c>
      <c r="E1388">
        <v>23</v>
      </c>
      <c r="F1388">
        <v>9</v>
      </c>
      <c r="G1388">
        <v>112.5</v>
      </c>
      <c r="H1388" t="s">
        <v>56</v>
      </c>
      <c r="I1388" t="s">
        <v>46</v>
      </c>
      <c r="J1388" s="1">
        <v>45359</v>
      </c>
      <c r="K1388" t="b">
        <v>1</v>
      </c>
      <c r="L1388" t="s">
        <v>65</v>
      </c>
      <c r="M1388">
        <v>3</v>
      </c>
      <c r="N1388">
        <f>G1388/SUMIF(B:B,B1388,G:G)*100</f>
        <v>0.17297845841597859</v>
      </c>
      <c r="Q1388">
        <f>VLOOKUP(C1388, Categories_Pivot_Table!A:B, 2, FALSE)</f>
        <v>25.013711734693878</v>
      </c>
      <c r="T1388">
        <f t="shared" si="22"/>
        <v>2024</v>
      </c>
    </row>
    <row r="1389" spans="1:20" x14ac:dyDescent="0.2">
      <c r="A1389" t="s">
        <v>1639</v>
      </c>
      <c r="B1389" t="s">
        <v>84</v>
      </c>
      <c r="C1389" t="s">
        <v>48</v>
      </c>
      <c r="D1389" t="s">
        <v>280</v>
      </c>
      <c r="E1389">
        <v>5</v>
      </c>
      <c r="F1389">
        <v>5</v>
      </c>
      <c r="G1389">
        <v>25</v>
      </c>
      <c r="H1389" t="s">
        <v>17</v>
      </c>
      <c r="I1389" t="s">
        <v>18</v>
      </c>
      <c r="J1389" s="1">
        <v>44611</v>
      </c>
      <c r="K1389" t="b">
        <v>0</v>
      </c>
      <c r="L1389" t="s">
        <v>35</v>
      </c>
      <c r="M1389">
        <v>2</v>
      </c>
      <c r="N1389">
        <f>G1389/SUMIF(B:B,B1389,G:G)*100</f>
        <v>4.0474359493261017E-2</v>
      </c>
      <c r="Q1389">
        <f>VLOOKUP(C1389, Categories_Pivot_Table!A:B, 2, FALSE)</f>
        <v>23.348837209302324</v>
      </c>
      <c r="T1389">
        <f t="shared" si="22"/>
        <v>2022</v>
      </c>
    </row>
    <row r="1390" spans="1:20" x14ac:dyDescent="0.2">
      <c r="A1390" t="s">
        <v>1640</v>
      </c>
      <c r="B1390" t="s">
        <v>84</v>
      </c>
      <c r="C1390" t="s">
        <v>33</v>
      </c>
      <c r="D1390" t="s">
        <v>300</v>
      </c>
      <c r="E1390">
        <v>35</v>
      </c>
      <c r="F1390">
        <v>9</v>
      </c>
      <c r="G1390">
        <v>315</v>
      </c>
      <c r="H1390" t="s">
        <v>56</v>
      </c>
      <c r="I1390" t="s">
        <v>18</v>
      </c>
      <c r="J1390" s="1">
        <v>44804</v>
      </c>
      <c r="K1390" t="b">
        <v>0</v>
      </c>
      <c r="L1390" t="s">
        <v>30</v>
      </c>
      <c r="M1390">
        <v>8</v>
      </c>
      <c r="N1390">
        <f>G1390/SUMIF(B:B,B1390,G:G)*100</f>
        <v>0.50997692961508878</v>
      </c>
      <c r="Q1390">
        <f>VLOOKUP(C1390, Categories_Pivot_Table!A:B, 2, FALSE)</f>
        <v>23.300574345883856</v>
      </c>
      <c r="T1390">
        <f t="shared" si="22"/>
        <v>2022</v>
      </c>
    </row>
    <row r="1391" spans="1:20" x14ac:dyDescent="0.2">
      <c r="A1391" t="s">
        <v>1641</v>
      </c>
      <c r="B1391" t="s">
        <v>95</v>
      </c>
      <c r="C1391" t="s">
        <v>48</v>
      </c>
      <c r="D1391" t="s">
        <v>237</v>
      </c>
      <c r="E1391">
        <v>11</v>
      </c>
      <c r="F1391">
        <v>4</v>
      </c>
      <c r="G1391">
        <v>44</v>
      </c>
      <c r="H1391" t="s">
        <v>29</v>
      </c>
      <c r="I1391" t="s">
        <v>18</v>
      </c>
      <c r="J1391" s="1">
        <v>45487</v>
      </c>
      <c r="K1391" t="b">
        <v>0</v>
      </c>
      <c r="L1391" t="s">
        <v>24</v>
      </c>
      <c r="M1391">
        <v>7</v>
      </c>
      <c r="N1391">
        <f>G1391/SUMIF(B:B,B1391,G:G)*100</f>
        <v>6.5328908784511114E-2</v>
      </c>
      <c r="Q1391">
        <f>VLOOKUP(C1391, Categories_Pivot_Table!A:B, 2, FALSE)</f>
        <v>23.348837209302324</v>
      </c>
      <c r="T1391">
        <f t="shared" si="22"/>
        <v>2024</v>
      </c>
    </row>
    <row r="1392" spans="1:20" x14ac:dyDescent="0.2">
      <c r="A1392" t="s">
        <v>1642</v>
      </c>
      <c r="B1392" t="s">
        <v>173</v>
      </c>
      <c r="C1392" t="s">
        <v>48</v>
      </c>
      <c r="D1392" t="s">
        <v>195</v>
      </c>
      <c r="E1392">
        <v>20</v>
      </c>
      <c r="F1392">
        <v>6</v>
      </c>
      <c r="G1392">
        <v>120</v>
      </c>
      <c r="H1392" t="s">
        <v>29</v>
      </c>
      <c r="I1392" t="s">
        <v>18</v>
      </c>
      <c r="J1392" s="1">
        <v>44899</v>
      </c>
      <c r="K1392" t="b">
        <v>0</v>
      </c>
      <c r="L1392" t="s">
        <v>24</v>
      </c>
      <c r="M1392">
        <v>12</v>
      </c>
      <c r="N1392">
        <f>G1392/SUMIF(B:B,B1392,G:G)*100</f>
        <v>0.19733271940931738</v>
      </c>
      <c r="Q1392">
        <f>VLOOKUP(C1392, Categories_Pivot_Table!A:B, 2, FALSE)</f>
        <v>23.348837209302324</v>
      </c>
      <c r="T1392">
        <f t="shared" si="22"/>
        <v>2022</v>
      </c>
    </row>
    <row r="1393" spans="1:20" x14ac:dyDescent="0.2">
      <c r="A1393" t="s">
        <v>1643</v>
      </c>
      <c r="B1393" t="s">
        <v>14</v>
      </c>
      <c r="C1393" t="s">
        <v>38</v>
      </c>
      <c r="D1393" t="s">
        <v>791</v>
      </c>
      <c r="E1393">
        <v>26</v>
      </c>
      <c r="F1393">
        <v>3</v>
      </c>
      <c r="G1393">
        <v>78</v>
      </c>
      <c r="H1393" t="s">
        <v>29</v>
      </c>
      <c r="I1393" t="s">
        <v>18</v>
      </c>
      <c r="J1393" s="1">
        <v>45574</v>
      </c>
      <c r="K1393" t="b">
        <v>0</v>
      </c>
      <c r="L1393" t="s">
        <v>30</v>
      </c>
      <c r="M1393">
        <v>10</v>
      </c>
      <c r="N1393">
        <f>G1393/SUMIF(B:B,B1393,G:G)*100</f>
        <v>0.12698722801533616</v>
      </c>
      <c r="Q1393">
        <f>VLOOKUP(C1393, Categories_Pivot_Table!A:B, 2, FALSE)</f>
        <v>23.088790931989923</v>
      </c>
      <c r="T1393">
        <f t="shared" si="22"/>
        <v>2024</v>
      </c>
    </row>
    <row r="1394" spans="1:20" x14ac:dyDescent="0.2">
      <c r="A1394" t="s">
        <v>1644</v>
      </c>
      <c r="B1394" t="s">
        <v>51</v>
      </c>
      <c r="C1394" t="s">
        <v>22</v>
      </c>
      <c r="D1394" t="s">
        <v>527</v>
      </c>
      <c r="E1394">
        <v>23</v>
      </c>
      <c r="F1394">
        <v>2</v>
      </c>
      <c r="G1394">
        <v>46</v>
      </c>
      <c r="H1394" t="s">
        <v>17</v>
      </c>
      <c r="I1394" t="s">
        <v>18</v>
      </c>
      <c r="J1394" s="1">
        <v>45218</v>
      </c>
      <c r="K1394" t="b">
        <v>1</v>
      </c>
      <c r="L1394" t="s">
        <v>42</v>
      </c>
      <c r="M1394">
        <v>10</v>
      </c>
      <c r="N1394">
        <f>G1394/SUMIF(B:B,B1394,G:G)*100</f>
        <v>7.131009037778846E-2</v>
      </c>
      <c r="Q1394">
        <f>VLOOKUP(C1394, Categories_Pivot_Table!A:B, 2, FALSE)</f>
        <v>21.505681818181817</v>
      </c>
      <c r="T1394">
        <f t="shared" si="22"/>
        <v>2023</v>
      </c>
    </row>
    <row r="1395" spans="1:20" x14ac:dyDescent="0.2">
      <c r="A1395" t="s">
        <v>1645</v>
      </c>
      <c r="B1395" t="s">
        <v>113</v>
      </c>
      <c r="C1395" t="s">
        <v>135</v>
      </c>
      <c r="D1395" t="s">
        <v>358</v>
      </c>
      <c r="E1395">
        <v>32</v>
      </c>
      <c r="F1395">
        <v>10</v>
      </c>
      <c r="G1395">
        <v>320</v>
      </c>
      <c r="H1395" t="s">
        <v>17</v>
      </c>
      <c r="I1395" t="s">
        <v>18</v>
      </c>
      <c r="J1395" s="1">
        <v>45260</v>
      </c>
      <c r="K1395" t="b">
        <v>1</v>
      </c>
      <c r="L1395" t="s">
        <v>42</v>
      </c>
      <c r="M1395">
        <v>11</v>
      </c>
      <c r="N1395">
        <f>G1395/SUMIF(B:B,B1395,G:G)*100</f>
        <v>0.52689641545782362</v>
      </c>
      <c r="Q1395">
        <f>VLOOKUP(C1395, Categories_Pivot_Table!A:B, 2, FALSE)</f>
        <v>23.146341463414632</v>
      </c>
      <c r="T1395">
        <f t="shared" si="22"/>
        <v>2023</v>
      </c>
    </row>
    <row r="1396" spans="1:20" x14ac:dyDescent="0.2">
      <c r="A1396" t="s">
        <v>1646</v>
      </c>
      <c r="B1396" t="s">
        <v>121</v>
      </c>
      <c r="C1396" t="s">
        <v>22</v>
      </c>
      <c r="D1396" t="s">
        <v>147</v>
      </c>
      <c r="E1396">
        <v>32</v>
      </c>
      <c r="F1396">
        <v>2</v>
      </c>
      <c r="G1396">
        <v>64</v>
      </c>
      <c r="H1396" t="s">
        <v>56</v>
      </c>
      <c r="I1396" t="s">
        <v>18</v>
      </c>
      <c r="J1396" s="1">
        <v>44597</v>
      </c>
      <c r="K1396" t="b">
        <v>1</v>
      </c>
      <c r="L1396" t="s">
        <v>35</v>
      </c>
      <c r="M1396">
        <v>2</v>
      </c>
      <c r="N1396">
        <f>G1396/SUMIF(B:B,B1396,G:G)*100</f>
        <v>9.7604868042793627E-2</v>
      </c>
      <c r="Q1396">
        <f>VLOOKUP(C1396, Categories_Pivot_Table!A:B, 2, FALSE)</f>
        <v>21.505681818181817</v>
      </c>
      <c r="T1396">
        <f t="shared" si="22"/>
        <v>2022</v>
      </c>
    </row>
    <row r="1397" spans="1:20" x14ac:dyDescent="0.2">
      <c r="A1397" t="s">
        <v>1647</v>
      </c>
      <c r="B1397" t="s">
        <v>113</v>
      </c>
      <c r="C1397" t="s">
        <v>74</v>
      </c>
      <c r="D1397" t="s">
        <v>931</v>
      </c>
      <c r="E1397">
        <v>30.5</v>
      </c>
      <c r="F1397">
        <v>3</v>
      </c>
      <c r="G1397">
        <v>91.5</v>
      </c>
      <c r="H1397" t="s">
        <v>56</v>
      </c>
      <c r="I1397" t="s">
        <v>18</v>
      </c>
      <c r="J1397" s="1">
        <v>45360</v>
      </c>
      <c r="K1397" t="b">
        <v>0</v>
      </c>
      <c r="L1397" t="s">
        <v>35</v>
      </c>
      <c r="M1397">
        <v>3</v>
      </c>
      <c r="N1397">
        <f>G1397/SUMIF(B:B,B1397,G:G)*100</f>
        <v>0.15065944379497143</v>
      </c>
      <c r="Q1397">
        <f>VLOOKUP(C1397, Categories_Pivot_Table!A:B, 2, FALSE)</f>
        <v>24.317096165933375</v>
      </c>
      <c r="T1397">
        <f t="shared" si="22"/>
        <v>2024</v>
      </c>
    </row>
    <row r="1398" spans="1:20" x14ac:dyDescent="0.2">
      <c r="A1398" t="s">
        <v>1648</v>
      </c>
      <c r="B1398" t="s">
        <v>26</v>
      </c>
      <c r="C1398" t="s">
        <v>135</v>
      </c>
      <c r="D1398" t="s">
        <v>41</v>
      </c>
      <c r="E1398">
        <v>23</v>
      </c>
      <c r="F1398">
        <v>4</v>
      </c>
      <c r="G1398">
        <v>56</v>
      </c>
      <c r="H1398" t="s">
        <v>56</v>
      </c>
      <c r="I1398" t="s">
        <v>18</v>
      </c>
      <c r="J1398" s="1">
        <v>45449</v>
      </c>
      <c r="K1398" t="b">
        <v>1</v>
      </c>
      <c r="L1398" t="s">
        <v>42</v>
      </c>
      <c r="M1398">
        <v>6</v>
      </c>
      <c r="N1398">
        <f>G1398/SUMIF(B:B,B1398,G:G)*100</f>
        <v>9.0254889478052755E-2</v>
      </c>
      <c r="Q1398">
        <f>VLOOKUP(C1398, Categories_Pivot_Table!A:B, 2, FALSE)</f>
        <v>23.146341463414632</v>
      </c>
      <c r="T1398">
        <f t="shared" si="22"/>
        <v>2024</v>
      </c>
    </row>
    <row r="1399" spans="1:20" x14ac:dyDescent="0.2">
      <c r="A1399" t="s">
        <v>1649</v>
      </c>
      <c r="B1399" t="s">
        <v>90</v>
      </c>
      <c r="C1399" t="s">
        <v>74</v>
      </c>
      <c r="D1399" t="s">
        <v>374</v>
      </c>
      <c r="E1399">
        <v>29</v>
      </c>
      <c r="F1399">
        <v>4</v>
      </c>
      <c r="G1399">
        <v>116</v>
      </c>
      <c r="H1399" t="s">
        <v>56</v>
      </c>
      <c r="I1399" t="s">
        <v>18</v>
      </c>
      <c r="J1399" s="1">
        <v>44807</v>
      </c>
      <c r="K1399" t="b">
        <v>1</v>
      </c>
      <c r="L1399" t="s">
        <v>35</v>
      </c>
      <c r="M1399">
        <v>9</v>
      </c>
      <c r="N1399">
        <f>G1399/SUMIF(B:B,B1399,G:G)*100</f>
        <v>0.19613810828176254</v>
      </c>
      <c r="Q1399">
        <f>VLOOKUP(C1399, Categories_Pivot_Table!A:B, 2, FALSE)</f>
        <v>24.317096165933375</v>
      </c>
      <c r="T1399">
        <f t="shared" si="22"/>
        <v>2022</v>
      </c>
    </row>
    <row r="1400" spans="1:20" x14ac:dyDescent="0.2">
      <c r="A1400" t="s">
        <v>1650</v>
      </c>
      <c r="B1400" t="s">
        <v>26</v>
      </c>
      <c r="C1400" t="s">
        <v>15</v>
      </c>
      <c r="D1400" t="s">
        <v>183</v>
      </c>
      <c r="E1400">
        <v>14</v>
      </c>
      <c r="F1400">
        <v>2</v>
      </c>
      <c r="G1400">
        <v>28</v>
      </c>
      <c r="H1400" t="s">
        <v>29</v>
      </c>
      <c r="I1400" t="s">
        <v>46</v>
      </c>
      <c r="J1400" s="1">
        <v>44911</v>
      </c>
      <c r="K1400" t="b">
        <v>0</v>
      </c>
      <c r="L1400" t="s">
        <v>65</v>
      </c>
      <c r="M1400">
        <v>12</v>
      </c>
      <c r="N1400">
        <f>G1400/SUMIF(B:B,B1400,G:G)*100</f>
        <v>4.5127444739026377E-2</v>
      </c>
      <c r="Q1400">
        <f>VLOOKUP(C1400, Categories_Pivot_Table!A:B, 2, FALSE)</f>
        <v>23.063808900523561</v>
      </c>
      <c r="T1400">
        <f t="shared" si="22"/>
        <v>2022</v>
      </c>
    </row>
    <row r="1401" spans="1:20" x14ac:dyDescent="0.2">
      <c r="A1401" t="s">
        <v>1651</v>
      </c>
      <c r="B1401" t="s">
        <v>128</v>
      </c>
      <c r="C1401" t="s">
        <v>135</v>
      </c>
      <c r="D1401" t="s">
        <v>216</v>
      </c>
      <c r="E1401">
        <v>14</v>
      </c>
      <c r="F1401">
        <v>5</v>
      </c>
      <c r="G1401">
        <v>70</v>
      </c>
      <c r="H1401" t="s">
        <v>17</v>
      </c>
      <c r="I1401" t="s">
        <v>46</v>
      </c>
      <c r="J1401" s="1">
        <v>45404</v>
      </c>
      <c r="K1401" t="b">
        <v>0</v>
      </c>
      <c r="L1401" t="s">
        <v>19</v>
      </c>
      <c r="M1401">
        <v>4</v>
      </c>
      <c r="N1401">
        <f>G1401/SUMIF(B:B,B1401,G:G)*100</f>
        <v>0.10226143867235434</v>
      </c>
      <c r="Q1401">
        <f>VLOOKUP(C1401, Categories_Pivot_Table!A:B, 2, FALSE)</f>
        <v>23.146341463414632</v>
      </c>
      <c r="T1401">
        <f t="shared" si="22"/>
        <v>2024</v>
      </c>
    </row>
    <row r="1402" spans="1:20" x14ac:dyDescent="0.2">
      <c r="A1402" t="s">
        <v>1652</v>
      </c>
      <c r="B1402" t="s">
        <v>113</v>
      </c>
      <c r="C1402" t="s">
        <v>135</v>
      </c>
      <c r="D1402" t="s">
        <v>358</v>
      </c>
      <c r="E1402">
        <v>32</v>
      </c>
      <c r="F1402">
        <v>2</v>
      </c>
      <c r="G1402">
        <v>64</v>
      </c>
      <c r="H1402" t="s">
        <v>17</v>
      </c>
      <c r="I1402" t="s">
        <v>18</v>
      </c>
      <c r="J1402" s="1">
        <v>45201</v>
      </c>
      <c r="K1402" t="b">
        <v>0</v>
      </c>
      <c r="L1402" t="s">
        <v>19</v>
      </c>
      <c r="M1402">
        <v>10</v>
      </c>
      <c r="N1402">
        <f>G1402/SUMIF(B:B,B1402,G:G)*100</f>
        <v>0.10537928309156473</v>
      </c>
      <c r="Q1402">
        <f>VLOOKUP(C1402, Categories_Pivot_Table!A:B, 2, FALSE)</f>
        <v>23.146341463414632</v>
      </c>
      <c r="T1402">
        <f t="shared" si="22"/>
        <v>2023</v>
      </c>
    </row>
    <row r="1403" spans="1:20" x14ac:dyDescent="0.2">
      <c r="A1403" t="s">
        <v>1653</v>
      </c>
      <c r="B1403" t="s">
        <v>73</v>
      </c>
      <c r="C1403" t="s">
        <v>27</v>
      </c>
      <c r="D1403" t="s">
        <v>380</v>
      </c>
      <c r="E1403">
        <v>41</v>
      </c>
      <c r="F1403">
        <v>10</v>
      </c>
      <c r="G1403">
        <v>410</v>
      </c>
      <c r="H1403" t="s">
        <v>17</v>
      </c>
      <c r="I1403" t="s">
        <v>46</v>
      </c>
      <c r="J1403" s="1">
        <v>45280</v>
      </c>
      <c r="K1403" t="b">
        <v>1</v>
      </c>
      <c r="L1403" t="s">
        <v>30</v>
      </c>
      <c r="M1403">
        <v>12</v>
      </c>
      <c r="N1403">
        <f>G1403/SUMIF(B:B,B1403,G:G)*100</f>
        <v>0.70830705974829189</v>
      </c>
      <c r="Q1403">
        <f>VLOOKUP(C1403, Categories_Pivot_Table!A:B, 2, FALSE)</f>
        <v>25.013711734693878</v>
      </c>
      <c r="T1403">
        <f t="shared" si="22"/>
        <v>2023</v>
      </c>
    </row>
    <row r="1404" spans="1:20" x14ac:dyDescent="0.2">
      <c r="A1404" t="s">
        <v>1654</v>
      </c>
      <c r="B1404" t="s">
        <v>104</v>
      </c>
      <c r="C1404" t="s">
        <v>22</v>
      </c>
      <c r="D1404" t="s">
        <v>527</v>
      </c>
      <c r="E1404">
        <v>23</v>
      </c>
      <c r="F1404">
        <v>10</v>
      </c>
      <c r="G1404">
        <v>230</v>
      </c>
      <c r="H1404" t="s">
        <v>17</v>
      </c>
      <c r="I1404" t="s">
        <v>46</v>
      </c>
      <c r="J1404" s="1">
        <v>44691</v>
      </c>
      <c r="K1404" t="b">
        <v>1</v>
      </c>
      <c r="L1404" t="s">
        <v>49</v>
      </c>
      <c r="M1404">
        <v>5</v>
      </c>
      <c r="N1404">
        <f>G1404/SUMIF(B:B,B1404,G:G)*100</f>
        <v>0.37378317325662652</v>
      </c>
      <c r="Q1404">
        <f>VLOOKUP(C1404, Categories_Pivot_Table!A:B, 2, FALSE)</f>
        <v>21.505681818181817</v>
      </c>
      <c r="T1404">
        <f t="shared" si="22"/>
        <v>2022</v>
      </c>
    </row>
    <row r="1405" spans="1:20" x14ac:dyDescent="0.2">
      <c r="A1405" t="s">
        <v>1655</v>
      </c>
      <c r="B1405" t="s">
        <v>173</v>
      </c>
      <c r="C1405" t="s">
        <v>22</v>
      </c>
      <c r="D1405" t="s">
        <v>67</v>
      </c>
      <c r="E1405">
        <v>27.5</v>
      </c>
      <c r="F1405">
        <v>8</v>
      </c>
      <c r="G1405">
        <v>220</v>
      </c>
      <c r="H1405" t="s">
        <v>56</v>
      </c>
      <c r="I1405" t="s">
        <v>46</v>
      </c>
      <c r="J1405" s="1">
        <v>45347</v>
      </c>
      <c r="K1405" t="b">
        <v>0</v>
      </c>
      <c r="L1405" t="s">
        <v>24</v>
      </c>
      <c r="M1405">
        <v>2</v>
      </c>
      <c r="N1405">
        <f>G1405/SUMIF(B:B,B1405,G:G)*100</f>
        <v>0.36177665225041522</v>
      </c>
      <c r="Q1405">
        <f>VLOOKUP(C1405, Categories_Pivot_Table!A:B, 2, FALSE)</f>
        <v>21.505681818181817</v>
      </c>
      <c r="T1405">
        <f t="shared" si="22"/>
        <v>2024</v>
      </c>
    </row>
    <row r="1406" spans="1:20" x14ac:dyDescent="0.2">
      <c r="A1406" t="s">
        <v>1656</v>
      </c>
      <c r="B1406" t="s">
        <v>95</v>
      </c>
      <c r="C1406" t="s">
        <v>15</v>
      </c>
      <c r="D1406" t="s">
        <v>226</v>
      </c>
      <c r="E1406">
        <v>27.5</v>
      </c>
      <c r="F1406">
        <v>10</v>
      </c>
      <c r="G1406">
        <v>275</v>
      </c>
      <c r="H1406" t="s">
        <v>17</v>
      </c>
      <c r="I1406" t="s">
        <v>18</v>
      </c>
      <c r="J1406" s="1">
        <v>45646</v>
      </c>
      <c r="K1406" t="b">
        <v>0</v>
      </c>
      <c r="L1406" t="s">
        <v>65</v>
      </c>
      <c r="M1406">
        <v>12</v>
      </c>
      <c r="N1406">
        <f>G1406/SUMIF(B:B,B1406,G:G)*100</f>
        <v>0.40830567990319444</v>
      </c>
      <c r="Q1406">
        <f>VLOOKUP(C1406, Categories_Pivot_Table!A:B, 2, FALSE)</f>
        <v>23.063808900523561</v>
      </c>
      <c r="T1406">
        <f t="shared" si="22"/>
        <v>2024</v>
      </c>
    </row>
    <row r="1407" spans="1:20" x14ac:dyDescent="0.2">
      <c r="A1407" t="s">
        <v>1657</v>
      </c>
      <c r="B1407" t="s">
        <v>71</v>
      </c>
      <c r="C1407" t="s">
        <v>135</v>
      </c>
      <c r="D1407" t="s">
        <v>154</v>
      </c>
      <c r="E1407">
        <v>26</v>
      </c>
      <c r="F1407">
        <v>9</v>
      </c>
      <c r="G1407">
        <v>234</v>
      </c>
      <c r="H1407" t="s">
        <v>29</v>
      </c>
      <c r="I1407" t="s">
        <v>18</v>
      </c>
      <c r="J1407" s="1">
        <v>44880</v>
      </c>
      <c r="K1407" t="b">
        <v>0</v>
      </c>
      <c r="L1407" t="s">
        <v>49</v>
      </c>
      <c r="M1407">
        <v>11</v>
      </c>
      <c r="N1407">
        <f>G1407/SUMIF(B:B,B1407,G:G)*100</f>
        <v>0.37073711728126113</v>
      </c>
      <c r="Q1407">
        <f>VLOOKUP(C1407, Categories_Pivot_Table!A:B, 2, FALSE)</f>
        <v>23.146341463414632</v>
      </c>
      <c r="T1407">
        <f t="shared" si="22"/>
        <v>2022</v>
      </c>
    </row>
    <row r="1408" spans="1:20" x14ac:dyDescent="0.2">
      <c r="A1408" t="s">
        <v>1658</v>
      </c>
      <c r="B1408" t="s">
        <v>87</v>
      </c>
      <c r="C1408" t="s">
        <v>74</v>
      </c>
      <c r="D1408" t="s">
        <v>248</v>
      </c>
      <c r="E1408">
        <v>15.5</v>
      </c>
      <c r="F1408">
        <v>7</v>
      </c>
      <c r="G1408">
        <v>108.5</v>
      </c>
      <c r="H1408" t="s">
        <v>17</v>
      </c>
      <c r="I1408" t="s">
        <v>18</v>
      </c>
      <c r="J1408" s="1">
        <v>44773</v>
      </c>
      <c r="K1408" t="b">
        <v>1</v>
      </c>
      <c r="L1408" t="s">
        <v>24</v>
      </c>
      <c r="M1408">
        <v>7</v>
      </c>
      <c r="N1408">
        <f>G1408/SUMIF(B:B,B1408,G:G)*100</f>
        <v>0.16682811322785493</v>
      </c>
      <c r="Q1408">
        <f>VLOOKUP(C1408, Categories_Pivot_Table!A:B, 2, FALSE)</f>
        <v>24.317096165933375</v>
      </c>
      <c r="T1408">
        <f t="shared" si="22"/>
        <v>2022</v>
      </c>
    </row>
    <row r="1409" spans="1:20" x14ac:dyDescent="0.2">
      <c r="A1409" t="s">
        <v>1659</v>
      </c>
      <c r="B1409" t="s">
        <v>47</v>
      </c>
      <c r="C1409" t="s">
        <v>48</v>
      </c>
      <c r="D1409" t="s">
        <v>302</v>
      </c>
      <c r="E1409">
        <v>15.5</v>
      </c>
      <c r="F1409">
        <v>8</v>
      </c>
      <c r="G1409">
        <v>124</v>
      </c>
      <c r="H1409" t="s">
        <v>56</v>
      </c>
      <c r="I1409" t="s">
        <v>18</v>
      </c>
      <c r="J1409" s="1">
        <v>44913</v>
      </c>
      <c r="K1409" t="b">
        <v>1</v>
      </c>
      <c r="L1409" t="s">
        <v>24</v>
      </c>
      <c r="M1409">
        <v>12</v>
      </c>
      <c r="N1409">
        <f>G1409/SUMIF(B:B,B1409,G:G)*100</f>
        <v>0.19703494192236187</v>
      </c>
      <c r="Q1409">
        <f>VLOOKUP(C1409, Categories_Pivot_Table!A:B, 2, FALSE)</f>
        <v>23.348837209302324</v>
      </c>
      <c r="T1409">
        <f t="shared" si="22"/>
        <v>2022</v>
      </c>
    </row>
    <row r="1410" spans="1:20" x14ac:dyDescent="0.2">
      <c r="A1410" t="s">
        <v>1660</v>
      </c>
      <c r="B1410" t="s">
        <v>128</v>
      </c>
      <c r="C1410" t="s">
        <v>33</v>
      </c>
      <c r="D1410" t="s">
        <v>458</v>
      </c>
      <c r="E1410">
        <v>5</v>
      </c>
      <c r="F1410">
        <v>4</v>
      </c>
      <c r="G1410">
        <v>20</v>
      </c>
      <c r="H1410" t="s">
        <v>56</v>
      </c>
      <c r="I1410" t="s">
        <v>46</v>
      </c>
      <c r="J1410" s="1">
        <v>44773</v>
      </c>
      <c r="K1410" t="b">
        <v>0</v>
      </c>
      <c r="L1410" t="s">
        <v>24</v>
      </c>
      <c r="M1410">
        <v>7</v>
      </c>
      <c r="N1410">
        <f>G1410/SUMIF(B:B,B1410,G:G)*100</f>
        <v>2.9217553906386959E-2</v>
      </c>
      <c r="Q1410">
        <f>VLOOKUP(C1410, Categories_Pivot_Table!A:B, 2, FALSE)</f>
        <v>23.300574345883856</v>
      </c>
      <c r="T1410">
        <f t="shared" ref="T1410:T1473" si="23">YEAR(J1410)</f>
        <v>2022</v>
      </c>
    </row>
    <row r="1411" spans="1:20" x14ac:dyDescent="0.2">
      <c r="A1411" t="s">
        <v>1661</v>
      </c>
      <c r="B1411" t="s">
        <v>104</v>
      </c>
      <c r="C1411" t="s">
        <v>48</v>
      </c>
      <c r="D1411" t="s">
        <v>52</v>
      </c>
      <c r="E1411">
        <v>27.5</v>
      </c>
      <c r="F1411">
        <v>5</v>
      </c>
      <c r="G1411">
        <v>137.5</v>
      </c>
      <c r="H1411" t="s">
        <v>56</v>
      </c>
      <c r="I1411" t="s">
        <v>18</v>
      </c>
      <c r="J1411" s="1">
        <v>45068</v>
      </c>
      <c r="K1411" t="b">
        <v>1</v>
      </c>
      <c r="L1411" t="s">
        <v>19</v>
      </c>
      <c r="M1411">
        <v>5</v>
      </c>
      <c r="N1411">
        <f>G1411/SUMIF(B:B,B1411,G:G)*100</f>
        <v>0.22345733183820063</v>
      </c>
      <c r="Q1411">
        <f>VLOOKUP(C1411, Categories_Pivot_Table!A:B, 2, FALSE)</f>
        <v>23.348837209302324</v>
      </c>
      <c r="T1411">
        <f t="shared" si="23"/>
        <v>2023</v>
      </c>
    </row>
    <row r="1412" spans="1:20" x14ac:dyDescent="0.2">
      <c r="A1412" t="s">
        <v>1662</v>
      </c>
      <c r="B1412" t="s">
        <v>37</v>
      </c>
      <c r="C1412" t="s">
        <v>15</v>
      </c>
      <c r="D1412" t="s">
        <v>570</v>
      </c>
      <c r="E1412">
        <v>6.5</v>
      </c>
      <c r="F1412">
        <v>1</v>
      </c>
      <c r="G1412">
        <v>6.5</v>
      </c>
      <c r="H1412" t="s">
        <v>56</v>
      </c>
      <c r="I1412" t="s">
        <v>18</v>
      </c>
      <c r="J1412" s="1">
        <v>44611</v>
      </c>
      <c r="K1412" t="b">
        <v>1</v>
      </c>
      <c r="L1412" t="s">
        <v>35</v>
      </c>
      <c r="M1412">
        <v>2</v>
      </c>
      <c r="N1412">
        <f>G1412/SUMIF(B:B,B1412,G:G)*100</f>
        <v>9.7051863022493638E-3</v>
      </c>
      <c r="Q1412">
        <f>VLOOKUP(C1412, Categories_Pivot_Table!A:B, 2, FALSE)</f>
        <v>23.063808900523561</v>
      </c>
      <c r="T1412">
        <f t="shared" si="23"/>
        <v>2022</v>
      </c>
    </row>
    <row r="1413" spans="1:20" x14ac:dyDescent="0.2">
      <c r="A1413" t="s">
        <v>1663</v>
      </c>
      <c r="B1413" t="s">
        <v>21</v>
      </c>
      <c r="C1413" t="s">
        <v>74</v>
      </c>
      <c r="D1413" t="s">
        <v>349</v>
      </c>
      <c r="E1413">
        <v>38</v>
      </c>
      <c r="F1413">
        <v>4</v>
      </c>
      <c r="G1413">
        <v>152</v>
      </c>
      <c r="H1413" t="s">
        <v>56</v>
      </c>
      <c r="I1413" t="s">
        <v>46</v>
      </c>
      <c r="J1413" s="1">
        <v>45467</v>
      </c>
      <c r="K1413" t="b">
        <v>0</v>
      </c>
      <c r="L1413" t="s">
        <v>19</v>
      </c>
      <c r="M1413">
        <v>6</v>
      </c>
      <c r="N1413">
        <f>G1413/SUMIF(B:B,B1413,G:G)*100</f>
        <v>0.24622362612886245</v>
      </c>
      <c r="Q1413">
        <f>VLOOKUP(C1413, Categories_Pivot_Table!A:B, 2, FALSE)</f>
        <v>24.317096165933375</v>
      </c>
      <c r="T1413">
        <f t="shared" si="23"/>
        <v>2024</v>
      </c>
    </row>
    <row r="1414" spans="1:20" x14ac:dyDescent="0.2">
      <c r="A1414" t="s">
        <v>1664</v>
      </c>
      <c r="B1414" t="s">
        <v>32</v>
      </c>
      <c r="C1414" t="s">
        <v>33</v>
      </c>
      <c r="D1414" t="s">
        <v>307</v>
      </c>
      <c r="E1414">
        <v>6.5</v>
      </c>
      <c r="F1414">
        <v>5</v>
      </c>
      <c r="G1414">
        <v>32.5</v>
      </c>
      <c r="H1414" t="s">
        <v>56</v>
      </c>
      <c r="I1414" t="s">
        <v>46</v>
      </c>
      <c r="J1414" s="1">
        <v>45533</v>
      </c>
      <c r="K1414" t="b">
        <v>1</v>
      </c>
      <c r="L1414" t="s">
        <v>42</v>
      </c>
      <c r="M1414">
        <v>8</v>
      </c>
      <c r="N1414">
        <f>G1414/SUMIF(B:B,B1414,G:G)*100</f>
        <v>5.5430008954078375E-2</v>
      </c>
      <c r="Q1414">
        <f>VLOOKUP(C1414, Categories_Pivot_Table!A:B, 2, FALSE)</f>
        <v>23.300574345883856</v>
      </c>
      <c r="T1414">
        <f t="shared" si="23"/>
        <v>2024</v>
      </c>
    </row>
    <row r="1415" spans="1:20" x14ac:dyDescent="0.2">
      <c r="A1415" t="s">
        <v>1665</v>
      </c>
      <c r="B1415" t="s">
        <v>173</v>
      </c>
      <c r="C1415" t="s">
        <v>33</v>
      </c>
      <c r="D1415" t="s">
        <v>259</v>
      </c>
      <c r="E1415">
        <v>33.5</v>
      </c>
      <c r="F1415">
        <v>6</v>
      </c>
      <c r="G1415">
        <v>201</v>
      </c>
      <c r="H1415" t="s">
        <v>29</v>
      </c>
      <c r="I1415" t="s">
        <v>46</v>
      </c>
      <c r="J1415" s="1">
        <v>45429</v>
      </c>
      <c r="K1415" t="b">
        <v>0</v>
      </c>
      <c r="L1415" t="s">
        <v>65</v>
      </c>
      <c r="M1415">
        <v>5</v>
      </c>
      <c r="N1415">
        <f>G1415/SUMIF(B:B,B1415,G:G)*100</f>
        <v>0.3305323050106066</v>
      </c>
      <c r="Q1415">
        <f>VLOOKUP(C1415, Categories_Pivot_Table!A:B, 2, FALSE)</f>
        <v>23.300574345883856</v>
      </c>
      <c r="T1415">
        <f t="shared" si="23"/>
        <v>2024</v>
      </c>
    </row>
    <row r="1416" spans="1:20" x14ac:dyDescent="0.2">
      <c r="A1416" t="s">
        <v>1666</v>
      </c>
      <c r="B1416" t="s">
        <v>104</v>
      </c>
      <c r="C1416" t="s">
        <v>27</v>
      </c>
      <c r="D1416" t="s">
        <v>305</v>
      </c>
      <c r="E1416">
        <v>23</v>
      </c>
      <c r="F1416">
        <v>2</v>
      </c>
      <c r="G1416">
        <v>46</v>
      </c>
      <c r="H1416" t="s">
        <v>17</v>
      </c>
      <c r="I1416" t="s">
        <v>46</v>
      </c>
      <c r="J1416" s="1">
        <v>44852</v>
      </c>
      <c r="K1416" t="b">
        <v>1</v>
      </c>
      <c r="L1416" t="s">
        <v>49</v>
      </c>
      <c r="M1416">
        <v>10</v>
      </c>
      <c r="N1416">
        <f>G1416/SUMIF(B:B,B1416,G:G)*100</f>
        <v>7.4756634651325302E-2</v>
      </c>
      <c r="Q1416">
        <f>VLOOKUP(C1416, Categories_Pivot_Table!A:B, 2, FALSE)</f>
        <v>25.013711734693878</v>
      </c>
      <c r="T1416">
        <f t="shared" si="23"/>
        <v>2022</v>
      </c>
    </row>
    <row r="1417" spans="1:20" x14ac:dyDescent="0.2">
      <c r="A1417" t="s">
        <v>1667</v>
      </c>
      <c r="B1417" t="s">
        <v>113</v>
      </c>
      <c r="C1417" t="s">
        <v>22</v>
      </c>
      <c r="D1417" t="s">
        <v>272</v>
      </c>
      <c r="E1417">
        <v>5</v>
      </c>
      <c r="F1417">
        <v>2</v>
      </c>
      <c r="G1417">
        <v>10</v>
      </c>
      <c r="H1417" t="s">
        <v>29</v>
      </c>
      <c r="I1417" t="s">
        <v>46</v>
      </c>
      <c r="J1417" s="1">
        <v>45227</v>
      </c>
      <c r="K1417" t="b">
        <v>0</v>
      </c>
      <c r="L1417" t="s">
        <v>35</v>
      </c>
      <c r="M1417">
        <v>10</v>
      </c>
      <c r="N1417">
        <f>G1417/SUMIF(B:B,B1417,G:G)*100</f>
        <v>1.6465512983056988E-2</v>
      </c>
      <c r="Q1417">
        <f>VLOOKUP(C1417, Categories_Pivot_Table!A:B, 2, FALSE)</f>
        <v>21.505681818181817</v>
      </c>
      <c r="T1417">
        <f t="shared" si="23"/>
        <v>2023</v>
      </c>
    </row>
    <row r="1418" spans="1:20" x14ac:dyDescent="0.2">
      <c r="A1418" t="s">
        <v>1668</v>
      </c>
      <c r="B1418" t="s">
        <v>76</v>
      </c>
      <c r="C1418" t="s">
        <v>135</v>
      </c>
      <c r="D1418" t="s">
        <v>605</v>
      </c>
      <c r="E1418">
        <v>21.5</v>
      </c>
      <c r="F1418">
        <v>8</v>
      </c>
      <c r="G1418">
        <v>172</v>
      </c>
      <c r="H1418" t="s">
        <v>29</v>
      </c>
      <c r="I1418" t="s">
        <v>18</v>
      </c>
      <c r="J1418" s="1">
        <v>44594</v>
      </c>
      <c r="K1418" t="b">
        <v>0</v>
      </c>
      <c r="L1418" t="s">
        <v>30</v>
      </c>
      <c r="M1418">
        <v>2</v>
      </c>
      <c r="N1418">
        <f>G1418/SUMIF(B:B,B1418,G:G)*100</f>
        <v>0.29285817661731778</v>
      </c>
      <c r="Q1418">
        <f>VLOOKUP(C1418, Categories_Pivot_Table!A:B, 2, FALSE)</f>
        <v>23.146341463414632</v>
      </c>
      <c r="T1418">
        <f t="shared" si="23"/>
        <v>2022</v>
      </c>
    </row>
    <row r="1419" spans="1:20" x14ac:dyDescent="0.2">
      <c r="A1419" t="s">
        <v>1669</v>
      </c>
      <c r="B1419" t="s">
        <v>21</v>
      </c>
      <c r="C1419" t="s">
        <v>27</v>
      </c>
      <c r="D1419" t="s">
        <v>28</v>
      </c>
      <c r="E1419">
        <v>21.5</v>
      </c>
      <c r="F1419">
        <v>10</v>
      </c>
      <c r="G1419">
        <v>215</v>
      </c>
      <c r="H1419" t="s">
        <v>29</v>
      </c>
      <c r="I1419" t="s">
        <v>18</v>
      </c>
      <c r="J1419" s="1">
        <v>44605</v>
      </c>
      <c r="K1419" t="b">
        <v>0</v>
      </c>
      <c r="L1419" t="s">
        <v>24</v>
      </c>
      <c r="M1419">
        <v>2</v>
      </c>
      <c r="N1419">
        <f>G1419/SUMIF(B:B,B1419,G:G)*100</f>
        <v>0.34827683959016725</v>
      </c>
      <c r="Q1419">
        <f>VLOOKUP(C1419, Categories_Pivot_Table!A:B, 2, FALSE)</f>
        <v>25.013711734693878</v>
      </c>
      <c r="T1419">
        <f t="shared" si="23"/>
        <v>2022</v>
      </c>
    </row>
    <row r="1420" spans="1:20" x14ac:dyDescent="0.2">
      <c r="A1420" t="s">
        <v>1670</v>
      </c>
      <c r="B1420" t="s">
        <v>95</v>
      </c>
      <c r="C1420" t="s">
        <v>135</v>
      </c>
      <c r="D1420" t="s">
        <v>188</v>
      </c>
      <c r="E1420">
        <v>33.5</v>
      </c>
      <c r="F1420">
        <v>6</v>
      </c>
      <c r="G1420">
        <v>201</v>
      </c>
      <c r="H1420" t="s">
        <v>56</v>
      </c>
      <c r="I1420" t="s">
        <v>18</v>
      </c>
      <c r="J1420" s="1">
        <v>44857</v>
      </c>
      <c r="K1420" t="b">
        <v>0</v>
      </c>
      <c r="L1420" t="s">
        <v>24</v>
      </c>
      <c r="M1420">
        <v>10</v>
      </c>
      <c r="N1420">
        <f>G1420/SUMIF(B:B,B1420,G:G)*100</f>
        <v>0.29843433331106212</v>
      </c>
      <c r="Q1420">
        <f>VLOOKUP(C1420, Categories_Pivot_Table!A:B, 2, FALSE)</f>
        <v>23.146341463414632</v>
      </c>
      <c r="T1420">
        <f t="shared" si="23"/>
        <v>2022</v>
      </c>
    </row>
    <row r="1421" spans="1:20" x14ac:dyDescent="0.2">
      <c r="A1421" t="s">
        <v>1671</v>
      </c>
      <c r="B1421" t="s">
        <v>44</v>
      </c>
      <c r="C1421" t="s">
        <v>33</v>
      </c>
      <c r="D1421" t="s">
        <v>34</v>
      </c>
      <c r="E1421">
        <v>27.5</v>
      </c>
      <c r="F1421">
        <v>1</v>
      </c>
      <c r="G1421">
        <v>27.5</v>
      </c>
      <c r="H1421" t="s">
        <v>29</v>
      </c>
      <c r="I1421" t="s">
        <v>46</v>
      </c>
      <c r="J1421" s="1">
        <v>45662</v>
      </c>
      <c r="K1421" t="b">
        <v>0</v>
      </c>
      <c r="L1421" t="s">
        <v>24</v>
      </c>
      <c r="M1421">
        <v>1</v>
      </c>
      <c r="N1421">
        <f>G1421/SUMIF(B:B,B1421,G:G)*100</f>
        <v>4.5308883012464059E-2</v>
      </c>
      <c r="Q1421">
        <f>VLOOKUP(C1421, Categories_Pivot_Table!A:B, 2, FALSE)</f>
        <v>23.300574345883856</v>
      </c>
      <c r="T1421">
        <f t="shared" si="23"/>
        <v>2025</v>
      </c>
    </row>
    <row r="1422" spans="1:20" x14ac:dyDescent="0.2">
      <c r="A1422" t="s">
        <v>1672</v>
      </c>
      <c r="B1422" t="s">
        <v>47</v>
      </c>
      <c r="C1422" t="s">
        <v>27</v>
      </c>
      <c r="D1422" t="s">
        <v>1201</v>
      </c>
      <c r="E1422">
        <v>26</v>
      </c>
      <c r="F1422">
        <v>6</v>
      </c>
      <c r="G1422">
        <v>156</v>
      </c>
      <c r="H1422" t="s">
        <v>29</v>
      </c>
      <c r="I1422" t="s">
        <v>18</v>
      </c>
      <c r="J1422" s="1">
        <v>44774</v>
      </c>
      <c r="K1422" t="b">
        <v>1</v>
      </c>
      <c r="L1422" t="s">
        <v>19</v>
      </c>
      <c r="M1422">
        <v>8</v>
      </c>
      <c r="N1422">
        <f>G1422/SUMIF(B:B,B1422,G:G)*100</f>
        <v>0.24788266887006816</v>
      </c>
      <c r="Q1422">
        <f>VLOOKUP(C1422, Categories_Pivot_Table!A:B, 2, FALSE)</f>
        <v>25.013711734693878</v>
      </c>
      <c r="T1422">
        <f t="shared" si="23"/>
        <v>2022</v>
      </c>
    </row>
    <row r="1423" spans="1:20" x14ac:dyDescent="0.2">
      <c r="A1423" t="s">
        <v>1673</v>
      </c>
      <c r="B1423" t="s">
        <v>73</v>
      </c>
      <c r="C1423" t="s">
        <v>33</v>
      </c>
      <c r="D1423" t="s">
        <v>1055</v>
      </c>
      <c r="E1423">
        <v>17</v>
      </c>
      <c r="F1423">
        <v>1</v>
      </c>
      <c r="G1423">
        <v>17</v>
      </c>
      <c r="H1423" t="s">
        <v>29</v>
      </c>
      <c r="I1423" t="s">
        <v>46</v>
      </c>
      <c r="J1423" s="1">
        <v>45288</v>
      </c>
      <c r="K1423" t="b">
        <v>0</v>
      </c>
      <c r="L1423" t="s">
        <v>42</v>
      </c>
      <c r="M1423">
        <v>12</v>
      </c>
      <c r="N1423">
        <f>G1423/SUMIF(B:B,B1423,G:G)*100</f>
        <v>2.9368829306636493E-2</v>
      </c>
      <c r="Q1423">
        <f>VLOOKUP(C1423, Categories_Pivot_Table!A:B, 2, FALSE)</f>
        <v>23.300574345883856</v>
      </c>
      <c r="T1423">
        <f t="shared" si="23"/>
        <v>2023</v>
      </c>
    </row>
    <row r="1424" spans="1:20" x14ac:dyDescent="0.2">
      <c r="A1424" t="s">
        <v>1674</v>
      </c>
      <c r="B1424" t="s">
        <v>81</v>
      </c>
      <c r="C1424" t="s">
        <v>22</v>
      </c>
      <c r="D1424" t="s">
        <v>147</v>
      </c>
      <c r="E1424">
        <v>32</v>
      </c>
      <c r="F1424">
        <v>9</v>
      </c>
      <c r="G1424">
        <v>288</v>
      </c>
      <c r="H1424" t="s">
        <v>56</v>
      </c>
      <c r="I1424" t="s">
        <v>46</v>
      </c>
      <c r="J1424" s="1">
        <v>44693</v>
      </c>
      <c r="K1424" t="b">
        <v>0</v>
      </c>
      <c r="L1424" t="s">
        <v>42</v>
      </c>
      <c r="M1424">
        <v>5</v>
      </c>
      <c r="N1424">
        <f>G1424/SUMIF(B:B,B1424,G:G)*100</f>
        <v>0.45601729065560409</v>
      </c>
      <c r="Q1424">
        <f>VLOOKUP(C1424, Categories_Pivot_Table!A:B, 2, FALSE)</f>
        <v>21.505681818181817</v>
      </c>
      <c r="T1424">
        <f t="shared" si="23"/>
        <v>2022</v>
      </c>
    </row>
    <row r="1425" spans="1:20" x14ac:dyDescent="0.2">
      <c r="A1425" t="s">
        <v>1675</v>
      </c>
      <c r="B1425" t="s">
        <v>76</v>
      </c>
      <c r="C1425" t="s">
        <v>74</v>
      </c>
      <c r="D1425" t="s">
        <v>364</v>
      </c>
      <c r="E1425">
        <v>21.5</v>
      </c>
      <c r="F1425">
        <v>6</v>
      </c>
      <c r="G1425">
        <v>129</v>
      </c>
      <c r="H1425" t="s">
        <v>56</v>
      </c>
      <c r="I1425" t="s">
        <v>46</v>
      </c>
      <c r="J1425" s="1">
        <v>44789</v>
      </c>
      <c r="K1425" t="b">
        <v>0</v>
      </c>
      <c r="L1425" t="s">
        <v>49</v>
      </c>
      <c r="M1425">
        <v>8</v>
      </c>
      <c r="N1425">
        <f>G1425/SUMIF(B:B,B1425,G:G)*100</f>
        <v>0.21964363246298832</v>
      </c>
      <c r="Q1425">
        <f>VLOOKUP(C1425, Categories_Pivot_Table!A:B, 2, FALSE)</f>
        <v>24.317096165933375</v>
      </c>
      <c r="T1425">
        <f t="shared" si="23"/>
        <v>2022</v>
      </c>
    </row>
    <row r="1426" spans="1:20" x14ac:dyDescent="0.2">
      <c r="A1426" t="s">
        <v>1676</v>
      </c>
      <c r="B1426" t="s">
        <v>113</v>
      </c>
      <c r="C1426" t="s">
        <v>48</v>
      </c>
      <c r="D1426" t="s">
        <v>302</v>
      </c>
      <c r="E1426">
        <v>15.5</v>
      </c>
      <c r="F1426">
        <v>4</v>
      </c>
      <c r="G1426">
        <v>62</v>
      </c>
      <c r="H1426" t="s">
        <v>29</v>
      </c>
      <c r="I1426" t="s">
        <v>18</v>
      </c>
      <c r="J1426" s="1">
        <v>45305</v>
      </c>
      <c r="K1426" t="b">
        <v>0</v>
      </c>
      <c r="L1426" t="s">
        <v>24</v>
      </c>
      <c r="M1426">
        <v>1</v>
      </c>
      <c r="N1426">
        <f>G1426/SUMIF(B:B,B1426,G:G)*100</f>
        <v>0.10208618049495331</v>
      </c>
      <c r="Q1426">
        <f>VLOOKUP(C1426, Categories_Pivot_Table!A:B, 2, FALSE)</f>
        <v>23.348837209302324</v>
      </c>
      <c r="T1426">
        <f t="shared" si="23"/>
        <v>2024</v>
      </c>
    </row>
    <row r="1427" spans="1:20" x14ac:dyDescent="0.2">
      <c r="A1427" t="s">
        <v>1677</v>
      </c>
      <c r="B1427" t="s">
        <v>87</v>
      </c>
      <c r="C1427" t="s">
        <v>48</v>
      </c>
      <c r="D1427" t="s">
        <v>195</v>
      </c>
      <c r="E1427">
        <v>20</v>
      </c>
      <c r="F1427">
        <v>1</v>
      </c>
      <c r="G1427">
        <v>20</v>
      </c>
      <c r="H1427" t="s">
        <v>17</v>
      </c>
      <c r="I1427" t="s">
        <v>18</v>
      </c>
      <c r="J1427" s="1">
        <v>45289</v>
      </c>
      <c r="K1427" t="b">
        <v>1</v>
      </c>
      <c r="L1427" t="s">
        <v>65</v>
      </c>
      <c r="M1427">
        <v>12</v>
      </c>
      <c r="N1427">
        <f>G1427/SUMIF(B:B,B1427,G:G)*100</f>
        <v>3.0751725940618417E-2</v>
      </c>
      <c r="Q1427">
        <f>VLOOKUP(C1427, Categories_Pivot_Table!A:B, 2, FALSE)</f>
        <v>23.348837209302324</v>
      </c>
      <c r="T1427">
        <f t="shared" si="23"/>
        <v>2023</v>
      </c>
    </row>
    <row r="1428" spans="1:20" x14ac:dyDescent="0.2">
      <c r="A1428" t="s">
        <v>1678</v>
      </c>
      <c r="B1428" t="s">
        <v>104</v>
      </c>
      <c r="C1428" t="s">
        <v>48</v>
      </c>
      <c r="D1428" t="s">
        <v>579</v>
      </c>
      <c r="E1428">
        <v>33.5</v>
      </c>
      <c r="F1428">
        <v>3</v>
      </c>
      <c r="G1428">
        <v>100.5</v>
      </c>
      <c r="H1428" t="s">
        <v>56</v>
      </c>
      <c r="I1428" t="s">
        <v>18</v>
      </c>
      <c r="J1428" s="1">
        <v>45306</v>
      </c>
      <c r="K1428" t="b">
        <v>1</v>
      </c>
      <c r="L1428" t="s">
        <v>19</v>
      </c>
      <c r="M1428">
        <v>1</v>
      </c>
      <c r="N1428">
        <f>G1428/SUMIF(B:B,B1428,G:G)*100</f>
        <v>0.16332699527083028</v>
      </c>
      <c r="Q1428">
        <f>VLOOKUP(C1428, Categories_Pivot_Table!A:B, 2, FALSE)</f>
        <v>23.348837209302324</v>
      </c>
      <c r="T1428">
        <f t="shared" si="23"/>
        <v>2024</v>
      </c>
    </row>
    <row r="1429" spans="1:20" x14ac:dyDescent="0.2">
      <c r="A1429" t="s">
        <v>1679</v>
      </c>
      <c r="B1429" t="s">
        <v>84</v>
      </c>
      <c r="C1429" t="s">
        <v>27</v>
      </c>
      <c r="D1429" t="s">
        <v>231</v>
      </c>
      <c r="E1429">
        <v>15.5</v>
      </c>
      <c r="F1429">
        <v>5</v>
      </c>
      <c r="G1429">
        <v>77.5</v>
      </c>
      <c r="H1429" t="s">
        <v>56</v>
      </c>
      <c r="I1429" t="s">
        <v>18</v>
      </c>
      <c r="J1429" s="1">
        <v>44618</v>
      </c>
      <c r="K1429" t="b">
        <v>1</v>
      </c>
      <c r="L1429" t="s">
        <v>35</v>
      </c>
      <c r="M1429">
        <v>2</v>
      </c>
      <c r="N1429">
        <f>G1429/SUMIF(B:B,B1429,G:G)*100</f>
        <v>0.12547051442910914</v>
      </c>
      <c r="Q1429">
        <f>VLOOKUP(C1429, Categories_Pivot_Table!A:B, 2, FALSE)</f>
        <v>25.013711734693878</v>
      </c>
      <c r="T1429">
        <f t="shared" si="23"/>
        <v>2022</v>
      </c>
    </row>
    <row r="1430" spans="1:20" x14ac:dyDescent="0.2">
      <c r="A1430" t="s">
        <v>1680</v>
      </c>
      <c r="B1430" t="s">
        <v>128</v>
      </c>
      <c r="C1430" t="s">
        <v>33</v>
      </c>
      <c r="D1430" t="s">
        <v>179</v>
      </c>
      <c r="E1430">
        <v>9.5</v>
      </c>
      <c r="F1430">
        <v>7</v>
      </c>
      <c r="G1430">
        <v>66.5</v>
      </c>
      <c r="H1430" t="s">
        <v>17</v>
      </c>
      <c r="I1430" t="s">
        <v>46</v>
      </c>
      <c r="J1430" s="1">
        <v>45361</v>
      </c>
      <c r="K1430" t="b">
        <v>0</v>
      </c>
      <c r="L1430" t="s">
        <v>24</v>
      </c>
      <c r="M1430">
        <v>3</v>
      </c>
      <c r="N1430">
        <f>G1430/SUMIF(B:B,B1430,G:G)*100</f>
        <v>9.7148366738736641E-2</v>
      </c>
      <c r="Q1430">
        <f>VLOOKUP(C1430, Categories_Pivot_Table!A:B, 2, FALSE)</f>
        <v>23.300574345883856</v>
      </c>
      <c r="T1430">
        <f t="shared" si="23"/>
        <v>2024</v>
      </c>
    </row>
    <row r="1431" spans="1:20" x14ac:dyDescent="0.2">
      <c r="A1431" t="s">
        <v>1681</v>
      </c>
      <c r="B1431" t="s">
        <v>47</v>
      </c>
      <c r="C1431" t="s">
        <v>74</v>
      </c>
      <c r="D1431" t="s">
        <v>626</v>
      </c>
      <c r="E1431">
        <v>26</v>
      </c>
      <c r="F1431">
        <v>3</v>
      </c>
      <c r="G1431">
        <v>78</v>
      </c>
      <c r="H1431" t="s">
        <v>29</v>
      </c>
      <c r="I1431" t="s">
        <v>46</v>
      </c>
      <c r="J1431" s="1">
        <v>45443</v>
      </c>
      <c r="K1431" t="b">
        <v>0</v>
      </c>
      <c r="L1431" t="s">
        <v>65</v>
      </c>
      <c r="M1431">
        <v>5</v>
      </c>
      <c r="N1431">
        <f>G1431/SUMIF(B:B,B1431,G:G)*100</f>
        <v>0.12394133443503408</v>
      </c>
      <c r="Q1431">
        <f>VLOOKUP(C1431, Categories_Pivot_Table!A:B, 2, FALSE)</f>
        <v>24.317096165933375</v>
      </c>
      <c r="T1431">
        <f t="shared" si="23"/>
        <v>2024</v>
      </c>
    </row>
    <row r="1432" spans="1:20" x14ac:dyDescent="0.2">
      <c r="A1432" t="s">
        <v>1682</v>
      </c>
      <c r="B1432" t="s">
        <v>21</v>
      </c>
      <c r="C1432" t="s">
        <v>74</v>
      </c>
      <c r="D1432" t="s">
        <v>374</v>
      </c>
      <c r="E1432">
        <v>29</v>
      </c>
      <c r="F1432">
        <v>7</v>
      </c>
      <c r="G1432">
        <v>203</v>
      </c>
      <c r="H1432" t="s">
        <v>29</v>
      </c>
      <c r="I1432" t="s">
        <v>18</v>
      </c>
      <c r="J1432" s="1">
        <v>45653</v>
      </c>
      <c r="K1432" t="b">
        <v>0</v>
      </c>
      <c r="L1432" t="s">
        <v>65</v>
      </c>
      <c r="M1432">
        <v>12</v>
      </c>
      <c r="N1432">
        <f>G1432/SUMIF(B:B,B1432,G:G)*100</f>
        <v>0.32883813226420439</v>
      </c>
      <c r="Q1432">
        <f>VLOOKUP(C1432, Categories_Pivot_Table!A:B, 2, FALSE)</f>
        <v>24.317096165933375</v>
      </c>
      <c r="T1432">
        <f t="shared" si="23"/>
        <v>2024</v>
      </c>
    </row>
    <row r="1433" spans="1:20" x14ac:dyDescent="0.2">
      <c r="A1433" t="s">
        <v>1683</v>
      </c>
      <c r="B1433" t="s">
        <v>63</v>
      </c>
      <c r="C1433" t="s">
        <v>22</v>
      </c>
      <c r="D1433" t="s">
        <v>214</v>
      </c>
      <c r="E1433">
        <v>9.5</v>
      </c>
      <c r="F1433">
        <v>4</v>
      </c>
      <c r="G1433">
        <v>38</v>
      </c>
      <c r="H1433" t="s">
        <v>29</v>
      </c>
      <c r="I1433" t="s">
        <v>46</v>
      </c>
      <c r="J1433" s="1">
        <v>45230</v>
      </c>
      <c r="K1433" t="b">
        <v>0</v>
      </c>
      <c r="L1433" t="s">
        <v>49</v>
      </c>
      <c r="M1433">
        <v>10</v>
      </c>
      <c r="N1433">
        <f>G1433/SUMIF(B:B,B1433,G:G)*100</f>
        <v>6.2780861749933914E-2</v>
      </c>
      <c r="Q1433">
        <f>VLOOKUP(C1433, Categories_Pivot_Table!A:B, 2, FALSE)</f>
        <v>21.505681818181817</v>
      </c>
      <c r="T1433">
        <f t="shared" si="23"/>
        <v>2023</v>
      </c>
    </row>
    <row r="1434" spans="1:20" x14ac:dyDescent="0.2">
      <c r="A1434" t="s">
        <v>1684</v>
      </c>
      <c r="B1434" t="s">
        <v>128</v>
      </c>
      <c r="C1434" t="s">
        <v>33</v>
      </c>
      <c r="D1434" t="s">
        <v>657</v>
      </c>
      <c r="E1434">
        <v>39.5</v>
      </c>
      <c r="F1434">
        <v>1</v>
      </c>
      <c r="G1434">
        <v>39.5</v>
      </c>
      <c r="H1434" t="s">
        <v>29</v>
      </c>
      <c r="I1434" t="s">
        <v>18</v>
      </c>
      <c r="J1434" s="1">
        <v>44575</v>
      </c>
      <c r="K1434" t="b">
        <v>0</v>
      </c>
      <c r="L1434" t="s">
        <v>65</v>
      </c>
      <c r="M1434">
        <v>1</v>
      </c>
      <c r="N1434">
        <f>G1434/SUMIF(B:B,B1434,G:G)*100</f>
        <v>5.7704668965114239E-2</v>
      </c>
      <c r="Q1434">
        <f>VLOOKUP(C1434, Categories_Pivot_Table!A:B, 2, FALSE)</f>
        <v>23.300574345883856</v>
      </c>
      <c r="T1434">
        <f t="shared" si="23"/>
        <v>2022</v>
      </c>
    </row>
    <row r="1435" spans="1:20" x14ac:dyDescent="0.2">
      <c r="A1435" t="s">
        <v>1685</v>
      </c>
      <c r="B1435" t="s">
        <v>26</v>
      </c>
      <c r="C1435" t="s">
        <v>22</v>
      </c>
      <c r="D1435" t="s">
        <v>286</v>
      </c>
      <c r="E1435">
        <v>20</v>
      </c>
      <c r="F1435">
        <v>4</v>
      </c>
      <c r="G1435">
        <v>80</v>
      </c>
      <c r="H1435" t="s">
        <v>29</v>
      </c>
      <c r="I1435" t="s">
        <v>18</v>
      </c>
      <c r="J1435" s="1">
        <v>45537</v>
      </c>
      <c r="K1435" t="b">
        <v>0</v>
      </c>
      <c r="L1435" t="s">
        <v>19</v>
      </c>
      <c r="M1435">
        <v>9</v>
      </c>
      <c r="N1435">
        <f>G1435/SUMIF(B:B,B1435,G:G)*100</f>
        <v>0.12893555639721821</v>
      </c>
      <c r="Q1435">
        <f>VLOOKUP(C1435, Categories_Pivot_Table!A:B, 2, FALSE)</f>
        <v>21.505681818181817</v>
      </c>
      <c r="T1435">
        <f t="shared" si="23"/>
        <v>2024</v>
      </c>
    </row>
    <row r="1436" spans="1:20" x14ac:dyDescent="0.2">
      <c r="A1436" t="s">
        <v>1686</v>
      </c>
      <c r="B1436" t="s">
        <v>71</v>
      </c>
      <c r="C1436" t="s">
        <v>135</v>
      </c>
      <c r="D1436" t="s">
        <v>41</v>
      </c>
      <c r="E1436">
        <v>23</v>
      </c>
      <c r="F1436">
        <v>4</v>
      </c>
      <c r="G1436">
        <v>110</v>
      </c>
      <c r="H1436" t="s">
        <v>56</v>
      </c>
      <c r="I1436" t="s">
        <v>46</v>
      </c>
      <c r="J1436" s="1">
        <v>45284</v>
      </c>
      <c r="K1436" t="b">
        <v>1</v>
      </c>
      <c r="L1436" t="s">
        <v>24</v>
      </c>
      <c r="M1436">
        <v>12</v>
      </c>
      <c r="N1436">
        <f>G1436/SUMIF(B:B,B1436,G:G)*100</f>
        <v>0.17427813205529369</v>
      </c>
      <c r="Q1436">
        <f>VLOOKUP(C1436, Categories_Pivot_Table!A:B, 2, FALSE)</f>
        <v>23.146341463414632</v>
      </c>
      <c r="T1436">
        <f t="shared" si="23"/>
        <v>2023</v>
      </c>
    </row>
    <row r="1437" spans="1:20" x14ac:dyDescent="0.2">
      <c r="A1437" t="s">
        <v>1687</v>
      </c>
      <c r="B1437" t="s">
        <v>106</v>
      </c>
      <c r="C1437" t="s">
        <v>74</v>
      </c>
      <c r="D1437" t="s">
        <v>415</v>
      </c>
      <c r="E1437">
        <v>41</v>
      </c>
      <c r="F1437">
        <v>10</v>
      </c>
      <c r="G1437">
        <v>410</v>
      </c>
      <c r="H1437" t="s">
        <v>29</v>
      </c>
      <c r="I1437" t="s">
        <v>18</v>
      </c>
      <c r="J1437" s="1">
        <v>45378</v>
      </c>
      <c r="K1437" t="b">
        <v>1</v>
      </c>
      <c r="L1437" t="s">
        <v>30</v>
      </c>
      <c r="M1437">
        <v>3</v>
      </c>
      <c r="N1437">
        <f>G1437/SUMIF(B:B,B1437,G:G)*100</f>
        <v>0.66818774445893092</v>
      </c>
      <c r="Q1437">
        <f>VLOOKUP(C1437, Categories_Pivot_Table!A:B, 2, FALSE)</f>
        <v>24.317096165933375</v>
      </c>
      <c r="T1437">
        <f t="shared" si="23"/>
        <v>2024</v>
      </c>
    </row>
    <row r="1438" spans="1:20" x14ac:dyDescent="0.2">
      <c r="A1438" t="s">
        <v>1688</v>
      </c>
      <c r="B1438" t="s">
        <v>118</v>
      </c>
      <c r="C1438" t="s">
        <v>27</v>
      </c>
      <c r="D1438" t="s">
        <v>91</v>
      </c>
      <c r="E1438">
        <v>33.5</v>
      </c>
      <c r="F1438">
        <v>8</v>
      </c>
      <c r="G1438">
        <v>268</v>
      </c>
      <c r="H1438" t="s">
        <v>29</v>
      </c>
      <c r="I1438" t="s">
        <v>18</v>
      </c>
      <c r="J1438" s="1">
        <v>44972</v>
      </c>
      <c r="K1438" t="b">
        <v>0</v>
      </c>
      <c r="L1438" t="s">
        <v>30</v>
      </c>
      <c r="M1438">
        <v>2</v>
      </c>
      <c r="N1438">
        <f>G1438/SUMIF(B:B,B1438,G:G)*100</f>
        <v>0.44081122423803809</v>
      </c>
      <c r="Q1438">
        <f>VLOOKUP(C1438, Categories_Pivot_Table!A:B, 2, FALSE)</f>
        <v>25.013711734693878</v>
      </c>
      <c r="T1438">
        <f t="shared" si="23"/>
        <v>2023</v>
      </c>
    </row>
    <row r="1439" spans="1:20" x14ac:dyDescent="0.2">
      <c r="A1439" t="s">
        <v>1689</v>
      </c>
      <c r="B1439" t="s">
        <v>32</v>
      </c>
      <c r="C1439" t="s">
        <v>135</v>
      </c>
      <c r="D1439" t="s">
        <v>358</v>
      </c>
      <c r="E1439">
        <v>32</v>
      </c>
      <c r="F1439">
        <v>5</v>
      </c>
      <c r="G1439">
        <v>160</v>
      </c>
      <c r="H1439" t="s">
        <v>17</v>
      </c>
      <c r="I1439" t="s">
        <v>46</v>
      </c>
      <c r="J1439" s="1">
        <v>45617</v>
      </c>
      <c r="K1439" t="b">
        <v>1</v>
      </c>
      <c r="L1439" t="s">
        <v>42</v>
      </c>
      <c r="M1439">
        <v>11</v>
      </c>
      <c r="N1439">
        <f>G1439/SUMIF(B:B,B1439,G:G)*100</f>
        <v>0.27288619792777047</v>
      </c>
      <c r="Q1439">
        <f>VLOOKUP(C1439, Categories_Pivot_Table!A:B, 2, FALSE)</f>
        <v>23.146341463414632</v>
      </c>
      <c r="T1439">
        <f t="shared" si="23"/>
        <v>2024</v>
      </c>
    </row>
    <row r="1440" spans="1:20" x14ac:dyDescent="0.2">
      <c r="A1440" t="s">
        <v>1690</v>
      </c>
      <c r="B1440" t="s">
        <v>90</v>
      </c>
      <c r="C1440" t="s">
        <v>33</v>
      </c>
      <c r="D1440" t="s">
        <v>122</v>
      </c>
      <c r="E1440">
        <v>36.5</v>
      </c>
      <c r="F1440">
        <v>8</v>
      </c>
      <c r="G1440">
        <v>292</v>
      </c>
      <c r="H1440" t="s">
        <v>17</v>
      </c>
      <c r="I1440" t="s">
        <v>18</v>
      </c>
      <c r="J1440" s="1">
        <v>44885</v>
      </c>
      <c r="K1440" t="b">
        <v>0</v>
      </c>
      <c r="L1440" t="s">
        <v>24</v>
      </c>
      <c r="M1440">
        <v>11</v>
      </c>
      <c r="N1440">
        <f>G1440/SUMIF(B:B,B1440,G:G)*100</f>
        <v>0.49372696222650575</v>
      </c>
      <c r="Q1440">
        <f>VLOOKUP(C1440, Categories_Pivot_Table!A:B, 2, FALSE)</f>
        <v>23.300574345883856</v>
      </c>
      <c r="T1440">
        <f t="shared" si="23"/>
        <v>2022</v>
      </c>
    </row>
    <row r="1441" spans="1:20" x14ac:dyDescent="0.2">
      <c r="A1441" t="s">
        <v>1691</v>
      </c>
      <c r="B1441" t="s">
        <v>81</v>
      </c>
      <c r="C1441" t="s">
        <v>15</v>
      </c>
      <c r="D1441" t="s">
        <v>211</v>
      </c>
      <c r="E1441">
        <v>9.5</v>
      </c>
      <c r="F1441">
        <v>8</v>
      </c>
      <c r="G1441">
        <v>76</v>
      </c>
      <c r="H1441" t="s">
        <v>56</v>
      </c>
      <c r="I1441" t="s">
        <v>18</v>
      </c>
      <c r="J1441" s="1">
        <v>44955</v>
      </c>
      <c r="K1441" t="b">
        <v>0</v>
      </c>
      <c r="L1441" t="s">
        <v>24</v>
      </c>
      <c r="M1441">
        <v>1</v>
      </c>
      <c r="N1441">
        <f>G1441/SUMIF(B:B,B1441,G:G)*100</f>
        <v>0.12033789614522884</v>
      </c>
      <c r="Q1441">
        <f>VLOOKUP(C1441, Categories_Pivot_Table!A:B, 2, FALSE)</f>
        <v>23.063808900523561</v>
      </c>
      <c r="T1441">
        <f t="shared" si="23"/>
        <v>2023</v>
      </c>
    </row>
    <row r="1442" spans="1:20" x14ac:dyDescent="0.2">
      <c r="A1442" t="s">
        <v>1692</v>
      </c>
      <c r="B1442" t="s">
        <v>14</v>
      </c>
      <c r="C1442" t="s">
        <v>38</v>
      </c>
      <c r="D1442" t="s">
        <v>1276</v>
      </c>
      <c r="E1442">
        <v>35</v>
      </c>
      <c r="F1442">
        <v>5</v>
      </c>
      <c r="G1442">
        <v>175</v>
      </c>
      <c r="H1442" t="s">
        <v>56</v>
      </c>
      <c r="I1442" t="s">
        <v>18</v>
      </c>
      <c r="J1442" s="1">
        <v>44564</v>
      </c>
      <c r="K1442" t="b">
        <v>1</v>
      </c>
      <c r="L1442" t="s">
        <v>19</v>
      </c>
      <c r="M1442">
        <v>1</v>
      </c>
      <c r="N1442">
        <f>G1442/SUMIF(B:B,B1442,G:G)*100</f>
        <v>0.28490724234210035</v>
      </c>
      <c r="Q1442">
        <f>VLOOKUP(C1442, Categories_Pivot_Table!A:B, 2, FALSE)</f>
        <v>23.088790931989923</v>
      </c>
      <c r="T1442">
        <f t="shared" si="23"/>
        <v>2022</v>
      </c>
    </row>
    <row r="1443" spans="1:20" x14ac:dyDescent="0.2">
      <c r="A1443" t="s">
        <v>1693</v>
      </c>
      <c r="B1443" t="s">
        <v>71</v>
      </c>
      <c r="C1443" t="s">
        <v>22</v>
      </c>
      <c r="D1443" t="s">
        <v>286</v>
      </c>
      <c r="E1443">
        <v>20</v>
      </c>
      <c r="F1443">
        <v>6</v>
      </c>
      <c r="G1443">
        <v>120</v>
      </c>
      <c r="H1443" t="s">
        <v>56</v>
      </c>
      <c r="I1443" t="s">
        <v>18</v>
      </c>
      <c r="J1443" s="1">
        <v>45379</v>
      </c>
      <c r="K1443" t="b">
        <v>0</v>
      </c>
      <c r="L1443" t="s">
        <v>42</v>
      </c>
      <c r="M1443">
        <v>3</v>
      </c>
      <c r="N1443">
        <f>G1443/SUMIF(B:B,B1443,G:G)*100</f>
        <v>0.19012159860577496</v>
      </c>
      <c r="Q1443">
        <f>VLOOKUP(C1443, Categories_Pivot_Table!A:B, 2, FALSE)</f>
        <v>21.505681818181817</v>
      </c>
      <c r="T1443">
        <f t="shared" si="23"/>
        <v>2024</v>
      </c>
    </row>
    <row r="1444" spans="1:20" x14ac:dyDescent="0.2">
      <c r="A1444" t="s">
        <v>1694</v>
      </c>
      <c r="B1444" t="s">
        <v>106</v>
      </c>
      <c r="C1444" t="s">
        <v>74</v>
      </c>
      <c r="D1444" t="s">
        <v>477</v>
      </c>
      <c r="E1444">
        <v>20</v>
      </c>
      <c r="F1444">
        <v>4</v>
      </c>
      <c r="G1444">
        <v>80</v>
      </c>
      <c r="H1444" t="s">
        <v>56</v>
      </c>
      <c r="I1444" t="s">
        <v>18</v>
      </c>
      <c r="J1444" s="1">
        <v>45349</v>
      </c>
      <c r="K1444" t="b">
        <v>0</v>
      </c>
      <c r="L1444" t="s">
        <v>49</v>
      </c>
      <c r="M1444">
        <v>2</v>
      </c>
      <c r="N1444">
        <f>G1444/SUMIF(B:B,B1444,G:G)*100</f>
        <v>0.1303780964797914</v>
      </c>
      <c r="Q1444">
        <f>VLOOKUP(C1444, Categories_Pivot_Table!A:B, 2, FALSE)</f>
        <v>24.317096165933375</v>
      </c>
      <c r="T1444">
        <f t="shared" si="23"/>
        <v>2024</v>
      </c>
    </row>
    <row r="1445" spans="1:20" x14ac:dyDescent="0.2">
      <c r="A1445" t="s">
        <v>1695</v>
      </c>
      <c r="B1445" t="s">
        <v>113</v>
      </c>
      <c r="C1445" t="s">
        <v>38</v>
      </c>
      <c r="D1445" t="s">
        <v>362</v>
      </c>
      <c r="E1445">
        <v>41</v>
      </c>
      <c r="F1445">
        <v>5</v>
      </c>
      <c r="G1445">
        <v>205</v>
      </c>
      <c r="H1445" t="s">
        <v>56</v>
      </c>
      <c r="I1445" t="s">
        <v>46</v>
      </c>
      <c r="J1445" s="1">
        <v>45318</v>
      </c>
      <c r="K1445" t="b">
        <v>0</v>
      </c>
      <c r="L1445" t="s">
        <v>35</v>
      </c>
      <c r="M1445">
        <v>1</v>
      </c>
      <c r="N1445">
        <f>G1445/SUMIF(B:B,B1445,G:G)*100</f>
        <v>0.33754301615266824</v>
      </c>
      <c r="Q1445">
        <f>VLOOKUP(C1445, Categories_Pivot_Table!A:B, 2, FALSE)</f>
        <v>23.088790931989923</v>
      </c>
      <c r="T1445">
        <f t="shared" si="23"/>
        <v>2024</v>
      </c>
    </row>
    <row r="1446" spans="1:20" x14ac:dyDescent="0.2">
      <c r="A1446" t="s">
        <v>1696</v>
      </c>
      <c r="B1446" t="s">
        <v>63</v>
      </c>
      <c r="C1446" t="s">
        <v>22</v>
      </c>
      <c r="D1446" t="s">
        <v>147</v>
      </c>
      <c r="E1446">
        <v>32</v>
      </c>
      <c r="F1446">
        <v>9</v>
      </c>
      <c r="G1446">
        <v>288</v>
      </c>
      <c r="H1446" t="s">
        <v>56</v>
      </c>
      <c r="I1446" t="s">
        <v>46</v>
      </c>
      <c r="J1446" s="1">
        <v>44810</v>
      </c>
      <c r="K1446" t="b">
        <v>0</v>
      </c>
      <c r="L1446" t="s">
        <v>49</v>
      </c>
      <c r="M1446">
        <v>9</v>
      </c>
      <c r="N1446">
        <f>G1446/SUMIF(B:B,B1446,G:G)*100</f>
        <v>0.47581284694686754</v>
      </c>
      <c r="Q1446">
        <f>VLOOKUP(C1446, Categories_Pivot_Table!A:B, 2, FALSE)</f>
        <v>21.505681818181817</v>
      </c>
      <c r="T1446">
        <f t="shared" si="23"/>
        <v>2022</v>
      </c>
    </row>
    <row r="1447" spans="1:20" x14ac:dyDescent="0.2">
      <c r="A1447" t="s">
        <v>1697</v>
      </c>
      <c r="B1447" t="s">
        <v>113</v>
      </c>
      <c r="C1447" t="s">
        <v>33</v>
      </c>
      <c r="D1447" t="s">
        <v>257</v>
      </c>
      <c r="E1447">
        <v>32</v>
      </c>
      <c r="F1447">
        <v>2</v>
      </c>
      <c r="G1447">
        <v>64</v>
      </c>
      <c r="H1447" t="s">
        <v>56</v>
      </c>
      <c r="I1447" t="s">
        <v>46</v>
      </c>
      <c r="J1447" s="1">
        <v>45196</v>
      </c>
      <c r="K1447" t="b">
        <v>0</v>
      </c>
      <c r="L1447" t="s">
        <v>30</v>
      </c>
      <c r="M1447">
        <v>9</v>
      </c>
      <c r="N1447">
        <f>G1447/SUMIF(B:B,B1447,G:G)*100</f>
        <v>0.10537928309156473</v>
      </c>
      <c r="Q1447">
        <f>VLOOKUP(C1447, Categories_Pivot_Table!A:B, 2, FALSE)</f>
        <v>23.300574345883856</v>
      </c>
      <c r="T1447">
        <f t="shared" si="23"/>
        <v>2023</v>
      </c>
    </row>
    <row r="1448" spans="1:20" x14ac:dyDescent="0.2">
      <c r="A1448" t="s">
        <v>1698</v>
      </c>
      <c r="B1448" t="s">
        <v>14</v>
      </c>
      <c r="C1448" t="s">
        <v>15</v>
      </c>
      <c r="D1448" t="s">
        <v>369</v>
      </c>
      <c r="E1448">
        <v>23</v>
      </c>
      <c r="F1448">
        <v>4</v>
      </c>
      <c r="G1448">
        <v>92</v>
      </c>
      <c r="H1448" t="s">
        <v>29</v>
      </c>
      <c r="I1448" t="s">
        <v>18</v>
      </c>
      <c r="J1448" s="1">
        <v>44797</v>
      </c>
      <c r="K1448" t="b">
        <v>1</v>
      </c>
      <c r="L1448" t="s">
        <v>30</v>
      </c>
      <c r="M1448">
        <v>8</v>
      </c>
      <c r="N1448">
        <f>G1448/SUMIF(B:B,B1448,G:G)*100</f>
        <v>0.14977980740270416</v>
      </c>
      <c r="Q1448">
        <f>VLOOKUP(C1448, Categories_Pivot_Table!A:B, 2, FALSE)</f>
        <v>23.063808900523561</v>
      </c>
      <c r="T1448">
        <f t="shared" si="23"/>
        <v>2022</v>
      </c>
    </row>
    <row r="1449" spans="1:20" x14ac:dyDescent="0.2">
      <c r="A1449" t="s">
        <v>1699</v>
      </c>
      <c r="B1449" t="s">
        <v>14</v>
      </c>
      <c r="C1449" t="s">
        <v>135</v>
      </c>
      <c r="D1449" t="s">
        <v>144</v>
      </c>
      <c r="E1449">
        <v>11</v>
      </c>
      <c r="F1449">
        <v>2</v>
      </c>
      <c r="G1449">
        <v>22</v>
      </c>
      <c r="H1449" t="s">
        <v>17</v>
      </c>
      <c r="I1449" t="s">
        <v>18</v>
      </c>
      <c r="J1449" s="1">
        <v>44685</v>
      </c>
      <c r="K1449" t="b">
        <v>0</v>
      </c>
      <c r="L1449" t="s">
        <v>30</v>
      </c>
      <c r="M1449">
        <v>5</v>
      </c>
      <c r="N1449">
        <f>G1449/SUMIF(B:B,B1449,G:G)*100</f>
        <v>3.5816910465864042E-2</v>
      </c>
      <c r="Q1449">
        <f>VLOOKUP(C1449, Categories_Pivot_Table!A:B, 2, FALSE)</f>
        <v>23.146341463414632</v>
      </c>
      <c r="T1449">
        <f t="shared" si="23"/>
        <v>2022</v>
      </c>
    </row>
    <row r="1450" spans="1:20" x14ac:dyDescent="0.2">
      <c r="A1450" t="s">
        <v>1700</v>
      </c>
      <c r="B1450" t="s">
        <v>54</v>
      </c>
      <c r="C1450" t="s">
        <v>33</v>
      </c>
      <c r="D1450" t="s">
        <v>259</v>
      </c>
      <c r="E1450">
        <v>33.5</v>
      </c>
      <c r="F1450">
        <v>10</v>
      </c>
      <c r="G1450">
        <v>335</v>
      </c>
      <c r="H1450" t="s">
        <v>56</v>
      </c>
      <c r="I1450" t="s">
        <v>46</v>
      </c>
      <c r="J1450" s="1">
        <v>44782</v>
      </c>
      <c r="K1450" t="b">
        <v>0</v>
      </c>
      <c r="L1450" t="s">
        <v>49</v>
      </c>
      <c r="M1450">
        <v>8</v>
      </c>
      <c r="N1450">
        <f>G1450/SUMIF(B:B,B1450,G:G)*100</f>
        <v>0.58612032087900556</v>
      </c>
      <c r="Q1450">
        <f>VLOOKUP(C1450, Categories_Pivot_Table!A:B, 2, FALSE)</f>
        <v>23.300574345883856</v>
      </c>
      <c r="T1450">
        <f t="shared" si="23"/>
        <v>2022</v>
      </c>
    </row>
    <row r="1451" spans="1:20" x14ac:dyDescent="0.2">
      <c r="A1451" t="s">
        <v>1701</v>
      </c>
      <c r="B1451" t="s">
        <v>44</v>
      </c>
      <c r="C1451" t="s">
        <v>38</v>
      </c>
      <c r="D1451" t="s">
        <v>489</v>
      </c>
      <c r="E1451">
        <v>29</v>
      </c>
      <c r="F1451">
        <v>3</v>
      </c>
      <c r="G1451">
        <v>87</v>
      </c>
      <c r="H1451" t="s">
        <v>56</v>
      </c>
      <c r="I1451" t="s">
        <v>18</v>
      </c>
      <c r="J1451" s="1">
        <v>45648</v>
      </c>
      <c r="K1451" t="b">
        <v>1</v>
      </c>
      <c r="L1451" t="s">
        <v>24</v>
      </c>
      <c r="M1451">
        <v>12</v>
      </c>
      <c r="N1451">
        <f>G1451/SUMIF(B:B,B1451,G:G)*100</f>
        <v>0.14334082989397723</v>
      </c>
      <c r="Q1451">
        <f>VLOOKUP(C1451, Categories_Pivot_Table!A:B, 2, FALSE)</f>
        <v>23.088790931989923</v>
      </c>
      <c r="T1451">
        <f t="shared" si="23"/>
        <v>2024</v>
      </c>
    </row>
    <row r="1452" spans="1:20" x14ac:dyDescent="0.2">
      <c r="A1452" t="s">
        <v>1702</v>
      </c>
      <c r="B1452" t="s">
        <v>37</v>
      </c>
      <c r="C1452" t="s">
        <v>15</v>
      </c>
      <c r="D1452" t="s">
        <v>69</v>
      </c>
      <c r="E1452">
        <v>29</v>
      </c>
      <c r="F1452">
        <v>10</v>
      </c>
      <c r="G1452">
        <v>290</v>
      </c>
      <c r="H1452" t="s">
        <v>56</v>
      </c>
      <c r="I1452" t="s">
        <v>18</v>
      </c>
      <c r="J1452" s="1">
        <v>45231</v>
      </c>
      <c r="K1452" t="b">
        <v>0</v>
      </c>
      <c r="L1452" t="s">
        <v>30</v>
      </c>
      <c r="M1452">
        <v>11</v>
      </c>
      <c r="N1452">
        <f>G1452/SUMIF(B:B,B1452,G:G)*100</f>
        <v>0.43300061963881775</v>
      </c>
      <c r="Q1452">
        <f>VLOOKUP(C1452, Categories_Pivot_Table!A:B, 2, FALSE)</f>
        <v>23.063808900523561</v>
      </c>
      <c r="T1452">
        <f t="shared" si="23"/>
        <v>2023</v>
      </c>
    </row>
    <row r="1453" spans="1:20" x14ac:dyDescent="0.2">
      <c r="A1453" t="s">
        <v>1703</v>
      </c>
      <c r="B1453" t="s">
        <v>54</v>
      </c>
      <c r="C1453" t="s">
        <v>22</v>
      </c>
      <c r="D1453" t="s">
        <v>67</v>
      </c>
      <c r="E1453">
        <v>27.5</v>
      </c>
      <c r="F1453">
        <v>7</v>
      </c>
      <c r="G1453">
        <v>192.5</v>
      </c>
      <c r="H1453" t="s">
        <v>56</v>
      </c>
      <c r="I1453" t="s">
        <v>46</v>
      </c>
      <c r="J1453" s="1">
        <v>44682</v>
      </c>
      <c r="K1453" t="b">
        <v>0</v>
      </c>
      <c r="L1453" t="s">
        <v>24</v>
      </c>
      <c r="M1453">
        <v>5</v>
      </c>
      <c r="N1453">
        <f>G1453/SUMIF(B:B,B1453,G:G)*100</f>
        <v>0.33680048289315989</v>
      </c>
      <c r="Q1453">
        <f>VLOOKUP(C1453, Categories_Pivot_Table!A:B, 2, FALSE)</f>
        <v>21.505681818181817</v>
      </c>
      <c r="T1453">
        <f t="shared" si="23"/>
        <v>2022</v>
      </c>
    </row>
    <row r="1454" spans="1:20" x14ac:dyDescent="0.2">
      <c r="A1454" t="s">
        <v>1704</v>
      </c>
      <c r="B1454" t="s">
        <v>71</v>
      </c>
      <c r="C1454" t="s">
        <v>74</v>
      </c>
      <c r="D1454" t="s">
        <v>219</v>
      </c>
      <c r="E1454">
        <v>12.5</v>
      </c>
      <c r="F1454">
        <v>3</v>
      </c>
      <c r="G1454">
        <v>37.5</v>
      </c>
      <c r="H1454" t="s">
        <v>17</v>
      </c>
      <c r="I1454" t="s">
        <v>18</v>
      </c>
      <c r="J1454" s="1">
        <v>45611</v>
      </c>
      <c r="K1454" t="b">
        <v>1</v>
      </c>
      <c r="L1454" t="s">
        <v>65</v>
      </c>
      <c r="M1454">
        <v>11</v>
      </c>
      <c r="N1454">
        <f>G1454/SUMIF(B:B,B1454,G:G)*100</f>
        <v>5.9412999564304673E-2</v>
      </c>
      <c r="Q1454">
        <f>VLOOKUP(C1454, Categories_Pivot_Table!A:B, 2, FALSE)</f>
        <v>24.317096165933375</v>
      </c>
      <c r="T1454">
        <f t="shared" si="23"/>
        <v>2024</v>
      </c>
    </row>
    <row r="1455" spans="1:20" x14ac:dyDescent="0.2">
      <c r="A1455" t="s">
        <v>1705</v>
      </c>
      <c r="B1455" t="s">
        <v>73</v>
      </c>
      <c r="C1455" t="s">
        <v>15</v>
      </c>
      <c r="D1455" t="s">
        <v>169</v>
      </c>
      <c r="E1455">
        <v>24.5</v>
      </c>
      <c r="F1455">
        <v>8</v>
      </c>
      <c r="G1455">
        <v>196</v>
      </c>
      <c r="H1455" t="s">
        <v>56</v>
      </c>
      <c r="I1455" t="s">
        <v>46</v>
      </c>
      <c r="J1455" s="1">
        <v>45368</v>
      </c>
      <c r="K1455" t="b">
        <v>0</v>
      </c>
      <c r="L1455" t="s">
        <v>24</v>
      </c>
      <c r="M1455">
        <v>3</v>
      </c>
      <c r="N1455">
        <f>G1455/SUMIF(B:B,B1455,G:G)*100</f>
        <v>0.33860532612357364</v>
      </c>
      <c r="Q1455">
        <f>VLOOKUP(C1455, Categories_Pivot_Table!A:B, 2, FALSE)</f>
        <v>23.063808900523561</v>
      </c>
      <c r="T1455">
        <f t="shared" si="23"/>
        <v>2024</v>
      </c>
    </row>
    <row r="1456" spans="1:20" x14ac:dyDescent="0.2">
      <c r="A1456" t="s">
        <v>1706</v>
      </c>
      <c r="B1456" t="s">
        <v>90</v>
      </c>
      <c r="C1456" t="s">
        <v>48</v>
      </c>
      <c r="D1456" t="s">
        <v>203</v>
      </c>
      <c r="E1456">
        <v>39.5</v>
      </c>
      <c r="F1456">
        <v>5</v>
      </c>
      <c r="G1456">
        <v>197.5</v>
      </c>
      <c r="H1456" t="s">
        <v>29</v>
      </c>
      <c r="I1456" t="s">
        <v>46</v>
      </c>
      <c r="J1456" s="1">
        <v>45309</v>
      </c>
      <c r="K1456" t="b">
        <v>1</v>
      </c>
      <c r="L1456" t="s">
        <v>42</v>
      </c>
      <c r="M1456">
        <v>1</v>
      </c>
      <c r="N1456">
        <f>G1456/SUMIF(B:B,B1456,G:G)*100</f>
        <v>0.33394203780731124</v>
      </c>
      <c r="Q1456">
        <f>VLOOKUP(C1456, Categories_Pivot_Table!A:B, 2, FALSE)</f>
        <v>23.348837209302324</v>
      </c>
      <c r="T1456">
        <f t="shared" si="23"/>
        <v>2024</v>
      </c>
    </row>
    <row r="1457" spans="1:20" x14ac:dyDescent="0.2">
      <c r="A1457" t="s">
        <v>1707</v>
      </c>
      <c r="B1457" t="s">
        <v>37</v>
      </c>
      <c r="C1457" t="s">
        <v>74</v>
      </c>
      <c r="D1457" t="s">
        <v>477</v>
      </c>
      <c r="E1457">
        <v>20</v>
      </c>
      <c r="F1457">
        <v>1</v>
      </c>
      <c r="G1457">
        <v>20</v>
      </c>
      <c r="H1457" t="s">
        <v>17</v>
      </c>
      <c r="I1457" t="s">
        <v>46</v>
      </c>
      <c r="J1457" s="1">
        <v>45194</v>
      </c>
      <c r="K1457" t="b">
        <v>1</v>
      </c>
      <c r="L1457" t="s">
        <v>19</v>
      </c>
      <c r="M1457">
        <v>9</v>
      </c>
      <c r="N1457">
        <f>G1457/SUMIF(B:B,B1457,G:G)*100</f>
        <v>2.986211169922881E-2</v>
      </c>
      <c r="Q1457">
        <f>VLOOKUP(C1457, Categories_Pivot_Table!A:B, 2, FALSE)</f>
        <v>24.317096165933375</v>
      </c>
      <c r="T1457">
        <f t="shared" si="23"/>
        <v>2023</v>
      </c>
    </row>
    <row r="1458" spans="1:20" x14ac:dyDescent="0.2">
      <c r="A1458" t="s">
        <v>1708</v>
      </c>
      <c r="B1458" t="s">
        <v>26</v>
      </c>
      <c r="C1458" t="s">
        <v>48</v>
      </c>
      <c r="D1458" t="s">
        <v>195</v>
      </c>
      <c r="E1458">
        <v>20</v>
      </c>
      <c r="F1458">
        <v>4</v>
      </c>
      <c r="G1458">
        <v>80</v>
      </c>
      <c r="H1458" t="s">
        <v>29</v>
      </c>
      <c r="I1458" t="s">
        <v>46</v>
      </c>
      <c r="J1458" s="1">
        <v>45652</v>
      </c>
      <c r="K1458" t="b">
        <v>1</v>
      </c>
      <c r="L1458" t="s">
        <v>42</v>
      </c>
      <c r="M1458">
        <v>12</v>
      </c>
      <c r="N1458">
        <f>G1458/SUMIF(B:B,B1458,G:G)*100</f>
        <v>0.12893555639721821</v>
      </c>
      <c r="Q1458">
        <f>VLOOKUP(C1458, Categories_Pivot_Table!A:B, 2, FALSE)</f>
        <v>23.348837209302324</v>
      </c>
      <c r="T1458">
        <f t="shared" si="23"/>
        <v>2024</v>
      </c>
    </row>
    <row r="1459" spans="1:20" x14ac:dyDescent="0.2">
      <c r="A1459" t="s">
        <v>1709</v>
      </c>
      <c r="B1459" t="s">
        <v>26</v>
      </c>
      <c r="C1459" t="s">
        <v>135</v>
      </c>
      <c r="D1459" t="s">
        <v>319</v>
      </c>
      <c r="E1459">
        <v>24.5</v>
      </c>
      <c r="F1459">
        <v>2</v>
      </c>
      <c r="G1459">
        <v>49</v>
      </c>
      <c r="H1459" t="s">
        <v>56</v>
      </c>
      <c r="I1459" t="s">
        <v>18</v>
      </c>
      <c r="J1459" s="1">
        <v>44690</v>
      </c>
      <c r="K1459" t="b">
        <v>1</v>
      </c>
      <c r="L1459" t="s">
        <v>19</v>
      </c>
      <c r="M1459">
        <v>5</v>
      </c>
      <c r="N1459">
        <f>G1459/SUMIF(B:B,B1459,G:G)*100</f>
        <v>7.8973028293296152E-2</v>
      </c>
      <c r="Q1459">
        <f>VLOOKUP(C1459, Categories_Pivot_Table!A:B, 2, FALSE)</f>
        <v>23.146341463414632</v>
      </c>
      <c r="T1459">
        <f t="shared" si="23"/>
        <v>2022</v>
      </c>
    </row>
    <row r="1460" spans="1:20" x14ac:dyDescent="0.2">
      <c r="A1460" t="s">
        <v>1710</v>
      </c>
      <c r="B1460" t="s">
        <v>73</v>
      </c>
      <c r="C1460" t="s">
        <v>135</v>
      </c>
      <c r="D1460" t="s">
        <v>292</v>
      </c>
      <c r="E1460">
        <v>12.5</v>
      </c>
      <c r="F1460">
        <v>8</v>
      </c>
      <c r="G1460">
        <v>100</v>
      </c>
      <c r="H1460" t="s">
        <v>56</v>
      </c>
      <c r="I1460" t="s">
        <v>18</v>
      </c>
      <c r="J1460" s="1">
        <v>45420</v>
      </c>
      <c r="K1460" t="b">
        <v>0</v>
      </c>
      <c r="L1460" t="s">
        <v>30</v>
      </c>
      <c r="M1460">
        <v>5</v>
      </c>
      <c r="N1460">
        <f>G1460/SUMIF(B:B,B1460,G:G)*100</f>
        <v>0.17275781945080287</v>
      </c>
      <c r="Q1460">
        <f>VLOOKUP(C1460, Categories_Pivot_Table!A:B, 2, FALSE)</f>
        <v>23.146341463414632</v>
      </c>
      <c r="T1460">
        <f t="shared" si="23"/>
        <v>2024</v>
      </c>
    </row>
    <row r="1461" spans="1:20" x14ac:dyDescent="0.2">
      <c r="A1461" t="s">
        <v>1711</v>
      </c>
      <c r="B1461" t="s">
        <v>104</v>
      </c>
      <c r="C1461" t="s">
        <v>15</v>
      </c>
      <c r="D1461" t="s">
        <v>500</v>
      </c>
      <c r="E1461">
        <v>17</v>
      </c>
      <c r="F1461">
        <v>6</v>
      </c>
      <c r="G1461">
        <v>102</v>
      </c>
      <c r="H1461" t="s">
        <v>29</v>
      </c>
      <c r="I1461" t="s">
        <v>18</v>
      </c>
      <c r="J1461" s="1">
        <v>45339</v>
      </c>
      <c r="K1461" t="b">
        <v>0</v>
      </c>
      <c r="L1461" t="s">
        <v>35</v>
      </c>
      <c r="M1461">
        <v>2</v>
      </c>
      <c r="N1461">
        <f>G1461/SUMIF(B:B,B1461,G:G)*100</f>
        <v>0.16576471161815612</v>
      </c>
      <c r="Q1461">
        <f>VLOOKUP(C1461, Categories_Pivot_Table!A:B, 2, FALSE)</f>
        <v>23.063808900523561</v>
      </c>
      <c r="T1461">
        <f t="shared" si="23"/>
        <v>2024</v>
      </c>
    </row>
    <row r="1462" spans="1:20" x14ac:dyDescent="0.2">
      <c r="A1462" t="s">
        <v>1712</v>
      </c>
      <c r="B1462" t="s">
        <v>84</v>
      </c>
      <c r="C1462" t="s">
        <v>38</v>
      </c>
      <c r="D1462" t="s">
        <v>133</v>
      </c>
      <c r="E1462">
        <v>21.5</v>
      </c>
      <c r="F1462">
        <v>5</v>
      </c>
      <c r="G1462">
        <v>107.5</v>
      </c>
      <c r="H1462" t="s">
        <v>29</v>
      </c>
      <c r="I1462" t="s">
        <v>18</v>
      </c>
      <c r="J1462" s="1">
        <v>45131</v>
      </c>
      <c r="K1462" t="b">
        <v>0</v>
      </c>
      <c r="L1462" t="s">
        <v>19</v>
      </c>
      <c r="M1462">
        <v>7</v>
      </c>
      <c r="N1462">
        <f>G1462/SUMIF(B:B,B1462,G:G)*100</f>
        <v>0.17403974582102238</v>
      </c>
      <c r="Q1462">
        <f>VLOOKUP(C1462, Categories_Pivot_Table!A:B, 2, FALSE)</f>
        <v>23.088790931989923</v>
      </c>
      <c r="T1462">
        <f t="shared" si="23"/>
        <v>2023</v>
      </c>
    </row>
    <row r="1463" spans="1:20" x14ac:dyDescent="0.2">
      <c r="A1463" t="s">
        <v>1713</v>
      </c>
      <c r="B1463" t="s">
        <v>81</v>
      </c>
      <c r="C1463" t="s">
        <v>135</v>
      </c>
      <c r="D1463" t="s">
        <v>233</v>
      </c>
      <c r="E1463">
        <v>18.5</v>
      </c>
      <c r="F1463">
        <v>4</v>
      </c>
      <c r="G1463">
        <v>74</v>
      </c>
      <c r="H1463" t="s">
        <v>56</v>
      </c>
      <c r="I1463" t="s">
        <v>46</v>
      </c>
      <c r="J1463" s="1">
        <v>44990</v>
      </c>
      <c r="K1463" t="b">
        <v>0</v>
      </c>
      <c r="L1463" t="s">
        <v>24</v>
      </c>
      <c r="M1463">
        <v>3</v>
      </c>
      <c r="N1463">
        <f>G1463/SUMIF(B:B,B1463,G:G)*100</f>
        <v>0.11717110940456493</v>
      </c>
      <c r="Q1463">
        <f>VLOOKUP(C1463, Categories_Pivot_Table!A:B, 2, FALSE)</f>
        <v>23.146341463414632</v>
      </c>
      <c r="T1463">
        <f t="shared" si="23"/>
        <v>2023</v>
      </c>
    </row>
    <row r="1464" spans="1:20" x14ac:dyDescent="0.2">
      <c r="A1464" t="s">
        <v>1714</v>
      </c>
      <c r="B1464" t="s">
        <v>121</v>
      </c>
      <c r="C1464" t="s">
        <v>135</v>
      </c>
      <c r="D1464" t="s">
        <v>436</v>
      </c>
      <c r="E1464">
        <v>5</v>
      </c>
      <c r="F1464">
        <v>6</v>
      </c>
      <c r="G1464">
        <v>30</v>
      </c>
      <c r="H1464" t="s">
        <v>56</v>
      </c>
      <c r="I1464" t="s">
        <v>18</v>
      </c>
      <c r="J1464" s="1">
        <v>45668</v>
      </c>
      <c r="K1464" t="b">
        <v>0</v>
      </c>
      <c r="L1464" t="s">
        <v>35</v>
      </c>
      <c r="M1464">
        <v>1</v>
      </c>
      <c r="N1464">
        <f>G1464/SUMIF(B:B,B1464,G:G)*100</f>
        <v>4.5752281895059511E-2</v>
      </c>
      <c r="Q1464">
        <f>VLOOKUP(C1464, Categories_Pivot_Table!A:B, 2, FALSE)</f>
        <v>23.146341463414632</v>
      </c>
      <c r="T1464">
        <f t="shared" si="23"/>
        <v>2025</v>
      </c>
    </row>
    <row r="1465" spans="1:20" x14ac:dyDescent="0.2">
      <c r="A1465" t="s">
        <v>1715</v>
      </c>
      <c r="B1465" t="s">
        <v>26</v>
      </c>
      <c r="C1465" t="s">
        <v>48</v>
      </c>
      <c r="D1465" t="s">
        <v>237</v>
      </c>
      <c r="E1465">
        <v>11</v>
      </c>
      <c r="F1465">
        <v>6</v>
      </c>
      <c r="G1465">
        <v>66</v>
      </c>
      <c r="H1465" t="s">
        <v>29</v>
      </c>
      <c r="I1465" t="s">
        <v>46</v>
      </c>
      <c r="J1465" s="1">
        <v>44977</v>
      </c>
      <c r="K1465" t="b">
        <v>0</v>
      </c>
      <c r="L1465" t="s">
        <v>19</v>
      </c>
      <c r="M1465">
        <v>2</v>
      </c>
      <c r="N1465">
        <f>G1465/SUMIF(B:B,B1465,G:G)*100</f>
        <v>0.10637183402770502</v>
      </c>
      <c r="Q1465">
        <f>VLOOKUP(C1465, Categories_Pivot_Table!A:B, 2, FALSE)</f>
        <v>23.348837209302324</v>
      </c>
      <c r="T1465">
        <f t="shared" si="23"/>
        <v>2023</v>
      </c>
    </row>
    <row r="1466" spans="1:20" x14ac:dyDescent="0.2">
      <c r="A1466" t="s">
        <v>1716</v>
      </c>
      <c r="B1466" t="s">
        <v>21</v>
      </c>
      <c r="C1466" t="s">
        <v>38</v>
      </c>
      <c r="D1466" t="s">
        <v>100</v>
      </c>
      <c r="E1466">
        <v>20</v>
      </c>
      <c r="F1466">
        <v>5</v>
      </c>
      <c r="G1466">
        <v>100</v>
      </c>
      <c r="H1466" t="s">
        <v>29</v>
      </c>
      <c r="I1466" t="s">
        <v>18</v>
      </c>
      <c r="J1466" s="1">
        <v>45367</v>
      </c>
      <c r="K1466" t="b">
        <v>0</v>
      </c>
      <c r="L1466" t="s">
        <v>35</v>
      </c>
      <c r="M1466">
        <v>3</v>
      </c>
      <c r="N1466">
        <f>G1466/SUMIF(B:B,B1466,G:G)*100</f>
        <v>0.16198922771635685</v>
      </c>
      <c r="Q1466">
        <f>VLOOKUP(C1466, Categories_Pivot_Table!A:B, 2, FALSE)</f>
        <v>23.088790931989923</v>
      </c>
      <c r="T1466">
        <f t="shared" si="23"/>
        <v>2024</v>
      </c>
    </row>
    <row r="1467" spans="1:20" x14ac:dyDescent="0.2">
      <c r="A1467" t="s">
        <v>1717</v>
      </c>
      <c r="B1467" t="s">
        <v>14</v>
      </c>
      <c r="C1467" t="s">
        <v>135</v>
      </c>
      <c r="D1467" t="s">
        <v>276</v>
      </c>
      <c r="E1467">
        <v>6.5</v>
      </c>
      <c r="F1467">
        <v>3</v>
      </c>
      <c r="G1467">
        <v>19.5</v>
      </c>
      <c r="H1467" t="s">
        <v>29</v>
      </c>
      <c r="I1467" t="s">
        <v>18</v>
      </c>
      <c r="J1467" s="1">
        <v>45513</v>
      </c>
      <c r="K1467" t="b">
        <v>1</v>
      </c>
      <c r="L1467" t="s">
        <v>65</v>
      </c>
      <c r="M1467">
        <v>8</v>
      </c>
      <c r="N1467">
        <f>G1467/SUMIF(B:B,B1467,G:G)*100</f>
        <v>3.1746807003834039E-2</v>
      </c>
      <c r="Q1467">
        <f>VLOOKUP(C1467, Categories_Pivot_Table!A:B, 2, FALSE)</f>
        <v>23.146341463414632</v>
      </c>
      <c r="T1467">
        <f t="shared" si="23"/>
        <v>2024</v>
      </c>
    </row>
    <row r="1468" spans="1:20" x14ac:dyDescent="0.2">
      <c r="A1468" t="s">
        <v>1718</v>
      </c>
      <c r="B1468" t="s">
        <v>84</v>
      </c>
      <c r="C1468" t="s">
        <v>22</v>
      </c>
      <c r="D1468" t="s">
        <v>214</v>
      </c>
      <c r="E1468">
        <v>9.5</v>
      </c>
      <c r="F1468">
        <v>3</v>
      </c>
      <c r="G1468">
        <v>28.5</v>
      </c>
      <c r="H1468" t="s">
        <v>17</v>
      </c>
      <c r="I1468" t="s">
        <v>18</v>
      </c>
      <c r="J1468" s="1">
        <v>44622</v>
      </c>
      <c r="K1468" t="b">
        <v>0</v>
      </c>
      <c r="L1468" t="s">
        <v>30</v>
      </c>
      <c r="M1468">
        <v>3</v>
      </c>
      <c r="N1468">
        <f>G1468/SUMIF(B:B,B1468,G:G)*100</f>
        <v>4.6140769822317559E-2</v>
      </c>
      <c r="Q1468">
        <f>VLOOKUP(C1468, Categories_Pivot_Table!A:B, 2, FALSE)</f>
        <v>21.505681818181817</v>
      </c>
      <c r="T1468">
        <f t="shared" si="23"/>
        <v>2022</v>
      </c>
    </row>
    <row r="1469" spans="1:20" x14ac:dyDescent="0.2">
      <c r="A1469" t="s">
        <v>1719</v>
      </c>
      <c r="B1469" t="s">
        <v>37</v>
      </c>
      <c r="C1469" t="s">
        <v>33</v>
      </c>
      <c r="D1469" t="s">
        <v>253</v>
      </c>
      <c r="E1469">
        <v>38</v>
      </c>
      <c r="F1469">
        <v>4</v>
      </c>
      <c r="G1469">
        <v>152</v>
      </c>
      <c r="H1469" t="s">
        <v>29</v>
      </c>
      <c r="I1469" t="s">
        <v>18</v>
      </c>
      <c r="J1469" s="1">
        <v>45597</v>
      </c>
      <c r="K1469" t="b">
        <v>0</v>
      </c>
      <c r="L1469" t="s">
        <v>65</v>
      </c>
      <c r="M1469">
        <v>11</v>
      </c>
      <c r="N1469">
        <f>G1469/SUMIF(B:B,B1469,G:G)*100</f>
        <v>0.22695204891413898</v>
      </c>
      <c r="Q1469">
        <f>VLOOKUP(C1469, Categories_Pivot_Table!A:B, 2, FALSE)</f>
        <v>23.300574345883856</v>
      </c>
      <c r="T1469">
        <f t="shared" si="23"/>
        <v>2024</v>
      </c>
    </row>
    <row r="1470" spans="1:20" x14ac:dyDescent="0.2">
      <c r="A1470" t="s">
        <v>1720</v>
      </c>
      <c r="B1470" t="s">
        <v>51</v>
      </c>
      <c r="C1470" t="s">
        <v>27</v>
      </c>
      <c r="D1470" t="s">
        <v>915</v>
      </c>
      <c r="E1470">
        <v>20</v>
      </c>
      <c r="F1470">
        <v>10</v>
      </c>
      <c r="G1470">
        <v>200</v>
      </c>
      <c r="H1470" t="s">
        <v>29</v>
      </c>
      <c r="I1470" t="s">
        <v>46</v>
      </c>
      <c r="J1470" s="1">
        <v>45340</v>
      </c>
      <c r="K1470" t="b">
        <v>0</v>
      </c>
      <c r="L1470" t="s">
        <v>24</v>
      </c>
      <c r="M1470">
        <v>2</v>
      </c>
      <c r="N1470">
        <f>G1470/SUMIF(B:B,B1470,G:G)*100</f>
        <v>0.31004387120777588</v>
      </c>
      <c r="Q1470">
        <f>VLOOKUP(C1470, Categories_Pivot_Table!A:B, 2, FALSE)</f>
        <v>25.013711734693878</v>
      </c>
      <c r="T1470">
        <f t="shared" si="23"/>
        <v>2024</v>
      </c>
    </row>
    <row r="1471" spans="1:20" x14ac:dyDescent="0.2">
      <c r="A1471" t="s">
        <v>1721</v>
      </c>
      <c r="B1471" t="s">
        <v>81</v>
      </c>
      <c r="C1471" t="s">
        <v>33</v>
      </c>
      <c r="D1471" t="s">
        <v>307</v>
      </c>
      <c r="E1471">
        <v>6.5</v>
      </c>
      <c r="F1471">
        <v>10</v>
      </c>
      <c r="G1471">
        <v>65</v>
      </c>
      <c r="H1471" t="s">
        <v>56</v>
      </c>
      <c r="I1471" t="s">
        <v>46</v>
      </c>
      <c r="J1471" s="1">
        <v>44999</v>
      </c>
      <c r="K1471" t="b">
        <v>0</v>
      </c>
      <c r="L1471" t="s">
        <v>49</v>
      </c>
      <c r="M1471">
        <v>3</v>
      </c>
      <c r="N1471">
        <f>G1471/SUMIF(B:B,B1471,G:G)*100</f>
        <v>0.1029205690715773</v>
      </c>
      <c r="Q1471">
        <f>VLOOKUP(C1471, Categories_Pivot_Table!A:B, 2, FALSE)</f>
        <v>23.300574345883856</v>
      </c>
      <c r="T1471">
        <f t="shared" si="23"/>
        <v>2023</v>
      </c>
    </row>
    <row r="1472" spans="1:20" x14ac:dyDescent="0.2">
      <c r="A1472" t="s">
        <v>1722</v>
      </c>
      <c r="B1472" t="s">
        <v>37</v>
      </c>
      <c r="C1472" t="s">
        <v>38</v>
      </c>
      <c r="D1472" t="s">
        <v>85</v>
      </c>
      <c r="E1472">
        <v>18.5</v>
      </c>
      <c r="F1472">
        <v>8</v>
      </c>
      <c r="G1472">
        <v>148</v>
      </c>
      <c r="H1472" t="s">
        <v>29</v>
      </c>
      <c r="I1472" t="s">
        <v>46</v>
      </c>
      <c r="J1472" s="1">
        <v>45604</v>
      </c>
      <c r="K1472" t="b">
        <v>1</v>
      </c>
      <c r="L1472" t="s">
        <v>65</v>
      </c>
      <c r="M1472">
        <v>11</v>
      </c>
      <c r="N1472">
        <f>G1472/SUMIF(B:B,B1472,G:G)*100</f>
        <v>0.22097962657429321</v>
      </c>
      <c r="Q1472">
        <f>VLOOKUP(C1472, Categories_Pivot_Table!A:B, 2, FALSE)</f>
        <v>23.088790931989923</v>
      </c>
      <c r="T1472">
        <f t="shared" si="23"/>
        <v>2024</v>
      </c>
    </row>
    <row r="1473" spans="1:20" x14ac:dyDescent="0.2">
      <c r="A1473" t="s">
        <v>1723</v>
      </c>
      <c r="B1473" t="s">
        <v>26</v>
      </c>
      <c r="C1473" t="s">
        <v>74</v>
      </c>
      <c r="D1473" t="s">
        <v>82</v>
      </c>
      <c r="E1473">
        <v>9.5</v>
      </c>
      <c r="F1473">
        <v>6</v>
      </c>
      <c r="G1473">
        <v>57</v>
      </c>
      <c r="H1473" t="s">
        <v>56</v>
      </c>
      <c r="I1473" t="s">
        <v>46</v>
      </c>
      <c r="J1473" s="1">
        <v>45418</v>
      </c>
      <c r="K1473" t="b">
        <v>0</v>
      </c>
      <c r="L1473" t="s">
        <v>19</v>
      </c>
      <c r="M1473">
        <v>5</v>
      </c>
      <c r="N1473">
        <f>G1473/SUMIF(B:B,B1473,G:G)*100</f>
        <v>9.1866583933017984E-2</v>
      </c>
      <c r="Q1473">
        <f>VLOOKUP(C1473, Categories_Pivot_Table!A:B, 2, FALSE)</f>
        <v>24.317096165933375</v>
      </c>
      <c r="T1473">
        <f t="shared" si="23"/>
        <v>2024</v>
      </c>
    </row>
    <row r="1474" spans="1:20" x14ac:dyDescent="0.2">
      <c r="A1474" t="s">
        <v>1724</v>
      </c>
      <c r="B1474" t="s">
        <v>71</v>
      </c>
      <c r="C1474" t="s">
        <v>22</v>
      </c>
      <c r="D1474" t="s">
        <v>67</v>
      </c>
      <c r="E1474">
        <v>27.5</v>
      </c>
      <c r="F1474">
        <v>4</v>
      </c>
      <c r="G1474">
        <v>110</v>
      </c>
      <c r="H1474" t="s">
        <v>29</v>
      </c>
      <c r="I1474" t="s">
        <v>46</v>
      </c>
      <c r="J1474" s="1">
        <v>44824</v>
      </c>
      <c r="K1474" t="b">
        <v>0</v>
      </c>
      <c r="L1474" t="s">
        <v>49</v>
      </c>
      <c r="M1474">
        <v>9</v>
      </c>
      <c r="N1474">
        <f>G1474/SUMIF(B:B,B1474,G:G)*100</f>
        <v>0.17427813205529369</v>
      </c>
      <c r="Q1474">
        <f>VLOOKUP(C1474, Categories_Pivot_Table!A:B, 2, FALSE)</f>
        <v>21.505681818181817</v>
      </c>
      <c r="T1474">
        <f t="shared" ref="T1474:T1537" si="24">YEAR(J1474)</f>
        <v>2022</v>
      </c>
    </row>
    <row r="1475" spans="1:20" x14ac:dyDescent="0.2">
      <c r="A1475" t="s">
        <v>1725</v>
      </c>
      <c r="B1475" t="s">
        <v>90</v>
      </c>
      <c r="C1475" t="s">
        <v>15</v>
      </c>
      <c r="D1475" t="s">
        <v>177</v>
      </c>
      <c r="E1475">
        <v>5</v>
      </c>
      <c r="F1475">
        <v>3</v>
      </c>
      <c r="G1475">
        <v>15</v>
      </c>
      <c r="H1475" t="s">
        <v>56</v>
      </c>
      <c r="I1475" t="s">
        <v>46</v>
      </c>
      <c r="J1475" s="1">
        <v>44670</v>
      </c>
      <c r="K1475" t="b">
        <v>0</v>
      </c>
      <c r="L1475" t="s">
        <v>49</v>
      </c>
      <c r="M1475">
        <v>4</v>
      </c>
      <c r="N1475">
        <f>G1475/SUMIF(B:B,B1475,G:G)*100</f>
        <v>2.5362686415745156E-2</v>
      </c>
      <c r="Q1475">
        <f>VLOOKUP(C1475, Categories_Pivot_Table!A:B, 2, FALSE)</f>
        <v>23.063808900523561</v>
      </c>
      <c r="T1475">
        <f t="shared" si="24"/>
        <v>2022</v>
      </c>
    </row>
    <row r="1476" spans="1:20" x14ac:dyDescent="0.2">
      <c r="A1476" t="s">
        <v>1726</v>
      </c>
      <c r="B1476" t="s">
        <v>37</v>
      </c>
      <c r="C1476" t="s">
        <v>38</v>
      </c>
      <c r="D1476" t="s">
        <v>362</v>
      </c>
      <c r="E1476">
        <v>41</v>
      </c>
      <c r="F1476">
        <v>6</v>
      </c>
      <c r="G1476">
        <v>246</v>
      </c>
      <c r="H1476" t="s">
        <v>17</v>
      </c>
      <c r="I1476" t="s">
        <v>18</v>
      </c>
      <c r="J1476" s="1">
        <v>45610</v>
      </c>
      <c r="K1476" t="b">
        <v>0</v>
      </c>
      <c r="L1476" t="s">
        <v>42</v>
      </c>
      <c r="M1476">
        <v>11</v>
      </c>
      <c r="N1476">
        <f>G1476/SUMIF(B:B,B1476,G:G)*100</f>
        <v>0.36730397390051439</v>
      </c>
      <c r="Q1476">
        <f>VLOOKUP(C1476, Categories_Pivot_Table!A:B, 2, FALSE)</f>
        <v>23.088790931989923</v>
      </c>
      <c r="T1476">
        <f t="shared" si="24"/>
        <v>2024</v>
      </c>
    </row>
    <row r="1477" spans="1:20" x14ac:dyDescent="0.2">
      <c r="A1477" t="s">
        <v>1727</v>
      </c>
      <c r="B1477" t="s">
        <v>47</v>
      </c>
      <c r="C1477" t="s">
        <v>135</v>
      </c>
      <c r="D1477" t="s">
        <v>154</v>
      </c>
      <c r="E1477">
        <v>26</v>
      </c>
      <c r="F1477">
        <v>8</v>
      </c>
      <c r="G1477">
        <v>208</v>
      </c>
      <c r="H1477" t="s">
        <v>17</v>
      </c>
      <c r="I1477" t="s">
        <v>18</v>
      </c>
      <c r="J1477" s="1">
        <v>45600</v>
      </c>
      <c r="K1477" t="b">
        <v>0</v>
      </c>
      <c r="L1477" t="s">
        <v>19</v>
      </c>
      <c r="M1477">
        <v>11</v>
      </c>
      <c r="N1477">
        <f>G1477/SUMIF(B:B,B1477,G:G)*100</f>
        <v>0.33051022516009088</v>
      </c>
      <c r="Q1477">
        <f>VLOOKUP(C1477, Categories_Pivot_Table!A:B, 2, FALSE)</f>
        <v>23.146341463414632</v>
      </c>
      <c r="T1477">
        <f t="shared" si="24"/>
        <v>2024</v>
      </c>
    </row>
    <row r="1478" spans="1:20" x14ac:dyDescent="0.2">
      <c r="A1478" t="s">
        <v>1728</v>
      </c>
      <c r="B1478" t="s">
        <v>90</v>
      </c>
      <c r="C1478" t="s">
        <v>135</v>
      </c>
      <c r="D1478" t="s">
        <v>163</v>
      </c>
      <c r="E1478">
        <v>36.5</v>
      </c>
      <c r="F1478">
        <v>3</v>
      </c>
      <c r="G1478">
        <v>109.5</v>
      </c>
      <c r="H1478" t="s">
        <v>17</v>
      </c>
      <c r="I1478" t="s">
        <v>46</v>
      </c>
      <c r="J1478" s="1">
        <v>45430</v>
      </c>
      <c r="K1478" t="b">
        <v>1</v>
      </c>
      <c r="L1478" t="s">
        <v>35</v>
      </c>
      <c r="M1478">
        <v>5</v>
      </c>
      <c r="N1478">
        <f>G1478/SUMIF(B:B,B1478,G:G)*100</f>
        <v>0.18514761083493964</v>
      </c>
      <c r="Q1478">
        <f>VLOOKUP(C1478, Categories_Pivot_Table!A:B, 2, FALSE)</f>
        <v>23.146341463414632</v>
      </c>
      <c r="T1478">
        <f t="shared" si="24"/>
        <v>2024</v>
      </c>
    </row>
    <row r="1479" spans="1:20" x14ac:dyDescent="0.2">
      <c r="A1479" t="s">
        <v>1729</v>
      </c>
      <c r="B1479" t="s">
        <v>54</v>
      </c>
      <c r="C1479" t="s">
        <v>15</v>
      </c>
      <c r="D1479" t="s">
        <v>570</v>
      </c>
      <c r="E1479">
        <v>6.5</v>
      </c>
      <c r="F1479">
        <v>8</v>
      </c>
      <c r="G1479">
        <v>52</v>
      </c>
      <c r="H1479" t="s">
        <v>56</v>
      </c>
      <c r="I1479" t="s">
        <v>18</v>
      </c>
      <c r="J1479" s="1">
        <v>45674</v>
      </c>
      <c r="K1479" t="b">
        <v>0</v>
      </c>
      <c r="L1479" t="s">
        <v>65</v>
      </c>
      <c r="M1479">
        <v>1</v>
      </c>
      <c r="N1479">
        <f>G1479/SUMIF(B:B,B1479,G:G)*100</f>
        <v>9.0979870703606816E-2</v>
      </c>
      <c r="Q1479">
        <f>VLOOKUP(C1479, Categories_Pivot_Table!A:B, 2, FALSE)</f>
        <v>23.063808900523561</v>
      </c>
      <c r="T1479">
        <f t="shared" si="24"/>
        <v>2025</v>
      </c>
    </row>
    <row r="1480" spans="1:20" x14ac:dyDescent="0.2">
      <c r="A1480" t="s">
        <v>1730</v>
      </c>
      <c r="B1480" t="s">
        <v>121</v>
      </c>
      <c r="C1480" t="s">
        <v>38</v>
      </c>
      <c r="D1480" t="s">
        <v>362</v>
      </c>
      <c r="E1480">
        <v>41</v>
      </c>
      <c r="F1480">
        <v>5</v>
      </c>
      <c r="G1480">
        <v>205</v>
      </c>
      <c r="H1480" t="s">
        <v>56</v>
      </c>
      <c r="I1480" t="s">
        <v>46</v>
      </c>
      <c r="J1480" s="1">
        <v>45023</v>
      </c>
      <c r="K1480" t="b">
        <v>1</v>
      </c>
      <c r="L1480" t="s">
        <v>65</v>
      </c>
      <c r="M1480">
        <v>4</v>
      </c>
      <c r="N1480">
        <f>G1480/SUMIF(B:B,B1480,G:G)*100</f>
        <v>0.31264059294957336</v>
      </c>
      <c r="Q1480">
        <f>VLOOKUP(C1480, Categories_Pivot_Table!A:B, 2, FALSE)</f>
        <v>23.088790931989923</v>
      </c>
      <c r="T1480">
        <f t="shared" si="24"/>
        <v>2023</v>
      </c>
    </row>
    <row r="1481" spans="1:20" x14ac:dyDescent="0.2">
      <c r="A1481" t="s">
        <v>1731</v>
      </c>
      <c r="B1481" t="s">
        <v>121</v>
      </c>
      <c r="C1481" t="s">
        <v>48</v>
      </c>
      <c r="D1481" t="s">
        <v>280</v>
      </c>
      <c r="E1481">
        <v>5</v>
      </c>
      <c r="F1481">
        <v>8</v>
      </c>
      <c r="G1481">
        <v>40</v>
      </c>
      <c r="H1481" t="s">
        <v>17</v>
      </c>
      <c r="I1481" t="s">
        <v>18</v>
      </c>
      <c r="J1481" s="1">
        <v>45160</v>
      </c>
      <c r="K1481" t="b">
        <v>0</v>
      </c>
      <c r="L1481" t="s">
        <v>49</v>
      </c>
      <c r="M1481">
        <v>8</v>
      </c>
      <c r="N1481">
        <f>G1481/SUMIF(B:B,B1481,G:G)*100</f>
        <v>6.1003042526746029E-2</v>
      </c>
      <c r="Q1481">
        <f>VLOOKUP(C1481, Categories_Pivot_Table!A:B, 2, FALSE)</f>
        <v>23.348837209302324</v>
      </c>
      <c r="T1481">
        <f t="shared" si="24"/>
        <v>2023</v>
      </c>
    </row>
    <row r="1482" spans="1:20" x14ac:dyDescent="0.2">
      <c r="A1482" t="s">
        <v>1732</v>
      </c>
      <c r="B1482" t="s">
        <v>37</v>
      </c>
      <c r="C1482" t="s">
        <v>15</v>
      </c>
      <c r="D1482" t="s">
        <v>69</v>
      </c>
      <c r="E1482">
        <v>29</v>
      </c>
      <c r="F1482">
        <v>3</v>
      </c>
      <c r="G1482">
        <v>87</v>
      </c>
      <c r="H1482" t="s">
        <v>29</v>
      </c>
      <c r="I1482" t="s">
        <v>18</v>
      </c>
      <c r="J1482" s="1">
        <v>44977</v>
      </c>
      <c r="K1482" t="b">
        <v>0</v>
      </c>
      <c r="L1482" t="s">
        <v>19</v>
      </c>
      <c r="M1482">
        <v>2</v>
      </c>
      <c r="N1482">
        <f>G1482/SUMIF(B:B,B1482,G:G)*100</f>
        <v>0.12990018589164534</v>
      </c>
      <c r="Q1482">
        <f>VLOOKUP(C1482, Categories_Pivot_Table!A:B, 2, FALSE)</f>
        <v>23.063808900523561</v>
      </c>
      <c r="T1482">
        <f t="shared" si="24"/>
        <v>2023</v>
      </c>
    </row>
    <row r="1483" spans="1:20" x14ac:dyDescent="0.2">
      <c r="A1483" t="s">
        <v>1733</v>
      </c>
      <c r="B1483" t="s">
        <v>37</v>
      </c>
      <c r="C1483" t="s">
        <v>15</v>
      </c>
      <c r="D1483" t="s">
        <v>64</v>
      </c>
      <c r="E1483">
        <v>39.5</v>
      </c>
      <c r="F1483">
        <v>3</v>
      </c>
      <c r="G1483">
        <v>118.5</v>
      </c>
      <c r="H1483" t="s">
        <v>29</v>
      </c>
      <c r="I1483" t="s">
        <v>46</v>
      </c>
      <c r="J1483" s="1">
        <v>44831</v>
      </c>
      <c r="K1483" t="b">
        <v>1</v>
      </c>
      <c r="L1483" t="s">
        <v>49</v>
      </c>
      <c r="M1483">
        <v>9</v>
      </c>
      <c r="N1483">
        <f>G1483/SUMIF(B:B,B1483,G:G)*100</f>
        <v>0.1769330118179307</v>
      </c>
      <c r="Q1483">
        <f>VLOOKUP(C1483, Categories_Pivot_Table!A:B, 2, FALSE)</f>
        <v>23.063808900523561</v>
      </c>
      <c r="T1483">
        <f t="shared" si="24"/>
        <v>2022</v>
      </c>
    </row>
    <row r="1484" spans="1:20" x14ac:dyDescent="0.2">
      <c r="A1484" t="s">
        <v>1734</v>
      </c>
      <c r="B1484" t="s">
        <v>76</v>
      </c>
      <c r="C1484" t="s">
        <v>38</v>
      </c>
      <c r="D1484" t="s">
        <v>45</v>
      </c>
      <c r="E1484">
        <v>5</v>
      </c>
      <c r="F1484">
        <v>7</v>
      </c>
      <c r="G1484">
        <v>35</v>
      </c>
      <c r="H1484" t="s">
        <v>29</v>
      </c>
      <c r="I1484" t="s">
        <v>46</v>
      </c>
      <c r="J1484" s="1">
        <v>45608</v>
      </c>
      <c r="K1484" t="b">
        <v>0</v>
      </c>
      <c r="L1484" t="s">
        <v>49</v>
      </c>
      <c r="M1484">
        <v>11</v>
      </c>
      <c r="N1484">
        <f>G1484/SUMIF(B:B,B1484,G:G)*100</f>
        <v>5.9593233613989084E-2</v>
      </c>
      <c r="Q1484">
        <f>VLOOKUP(C1484, Categories_Pivot_Table!A:B, 2, FALSE)</f>
        <v>23.088790931989923</v>
      </c>
      <c r="T1484">
        <f t="shared" si="24"/>
        <v>2024</v>
      </c>
    </row>
    <row r="1485" spans="1:20" x14ac:dyDescent="0.2">
      <c r="A1485" t="s">
        <v>1735</v>
      </c>
      <c r="B1485" t="s">
        <v>87</v>
      </c>
      <c r="C1485" t="s">
        <v>48</v>
      </c>
      <c r="D1485" t="s">
        <v>543</v>
      </c>
      <c r="E1485">
        <v>9.5</v>
      </c>
      <c r="F1485">
        <v>5</v>
      </c>
      <c r="G1485">
        <v>47.5</v>
      </c>
      <c r="H1485" t="s">
        <v>56</v>
      </c>
      <c r="I1485" t="s">
        <v>46</v>
      </c>
      <c r="J1485" s="1">
        <v>44799</v>
      </c>
      <c r="K1485" t="b">
        <v>1</v>
      </c>
      <c r="L1485" t="s">
        <v>65</v>
      </c>
      <c r="M1485">
        <v>8</v>
      </c>
      <c r="N1485">
        <f>G1485/SUMIF(B:B,B1485,G:G)*100</f>
        <v>7.303534910896875E-2</v>
      </c>
      <c r="Q1485">
        <f>VLOOKUP(C1485, Categories_Pivot_Table!A:B, 2, FALSE)</f>
        <v>23.348837209302324</v>
      </c>
      <c r="T1485">
        <f t="shared" si="24"/>
        <v>2022</v>
      </c>
    </row>
    <row r="1486" spans="1:20" x14ac:dyDescent="0.2">
      <c r="A1486" t="s">
        <v>1736</v>
      </c>
      <c r="B1486" t="s">
        <v>90</v>
      </c>
      <c r="C1486" t="s">
        <v>22</v>
      </c>
      <c r="D1486" t="s">
        <v>41</v>
      </c>
      <c r="E1486">
        <v>23</v>
      </c>
      <c r="F1486">
        <v>4</v>
      </c>
      <c r="G1486">
        <v>62</v>
      </c>
      <c r="H1486" t="s">
        <v>17</v>
      </c>
      <c r="I1486" t="s">
        <v>46</v>
      </c>
      <c r="J1486" s="1">
        <v>44688</v>
      </c>
      <c r="K1486" t="b">
        <v>1</v>
      </c>
      <c r="L1486" t="s">
        <v>35</v>
      </c>
      <c r="M1486">
        <v>5</v>
      </c>
      <c r="N1486">
        <f>G1486/SUMIF(B:B,B1486,G:G)*100</f>
        <v>0.10483243718507997</v>
      </c>
      <c r="Q1486">
        <f>VLOOKUP(C1486, Categories_Pivot_Table!A:B, 2, FALSE)</f>
        <v>21.505681818181817</v>
      </c>
      <c r="T1486">
        <f t="shared" si="24"/>
        <v>2022</v>
      </c>
    </row>
    <row r="1487" spans="1:20" x14ac:dyDescent="0.2">
      <c r="A1487" t="s">
        <v>1737</v>
      </c>
      <c r="B1487" t="s">
        <v>106</v>
      </c>
      <c r="C1487" t="s">
        <v>15</v>
      </c>
      <c r="D1487" t="s">
        <v>776</v>
      </c>
      <c r="E1487">
        <v>38</v>
      </c>
      <c r="F1487">
        <v>5</v>
      </c>
      <c r="G1487">
        <v>190</v>
      </c>
      <c r="H1487" t="s">
        <v>17</v>
      </c>
      <c r="I1487" t="s">
        <v>46</v>
      </c>
      <c r="J1487" s="1">
        <v>45355</v>
      </c>
      <c r="K1487" t="b">
        <v>1</v>
      </c>
      <c r="L1487" t="s">
        <v>19</v>
      </c>
      <c r="M1487">
        <v>3</v>
      </c>
      <c r="N1487">
        <f>G1487/SUMIF(B:B,B1487,G:G)*100</f>
        <v>0.30964797913950454</v>
      </c>
      <c r="Q1487">
        <f>VLOOKUP(C1487, Categories_Pivot_Table!A:B, 2, FALSE)</f>
        <v>23.063808900523561</v>
      </c>
      <c r="T1487">
        <f t="shared" si="24"/>
        <v>2024</v>
      </c>
    </row>
    <row r="1488" spans="1:20" x14ac:dyDescent="0.2">
      <c r="A1488" t="s">
        <v>1738</v>
      </c>
      <c r="B1488" t="s">
        <v>118</v>
      </c>
      <c r="C1488" t="s">
        <v>74</v>
      </c>
      <c r="D1488" t="s">
        <v>364</v>
      </c>
      <c r="E1488">
        <v>21.5</v>
      </c>
      <c r="F1488">
        <v>4</v>
      </c>
      <c r="G1488">
        <v>86</v>
      </c>
      <c r="H1488" t="s">
        <v>29</v>
      </c>
      <c r="I1488" t="s">
        <v>18</v>
      </c>
      <c r="J1488" s="1">
        <v>45476</v>
      </c>
      <c r="K1488" t="b">
        <v>1</v>
      </c>
      <c r="L1488" t="s">
        <v>30</v>
      </c>
      <c r="M1488">
        <v>7</v>
      </c>
      <c r="N1488">
        <f>G1488/SUMIF(B:B,B1488,G:G)*100</f>
        <v>0.14145434807638535</v>
      </c>
      <c r="Q1488">
        <f>VLOOKUP(C1488, Categories_Pivot_Table!A:B, 2, FALSE)</f>
        <v>24.317096165933375</v>
      </c>
      <c r="T1488">
        <f t="shared" si="24"/>
        <v>2024</v>
      </c>
    </row>
    <row r="1489" spans="1:20" x14ac:dyDescent="0.2">
      <c r="A1489" t="s">
        <v>1739</v>
      </c>
      <c r="B1489" t="s">
        <v>63</v>
      </c>
      <c r="C1489" t="s">
        <v>74</v>
      </c>
      <c r="D1489" t="s">
        <v>415</v>
      </c>
      <c r="E1489">
        <v>41</v>
      </c>
      <c r="F1489">
        <v>9</v>
      </c>
      <c r="G1489">
        <v>369</v>
      </c>
      <c r="H1489" t="s">
        <v>17</v>
      </c>
      <c r="I1489" t="s">
        <v>46</v>
      </c>
      <c r="J1489" s="1">
        <v>44678</v>
      </c>
      <c r="K1489" t="b">
        <v>1</v>
      </c>
      <c r="L1489" t="s">
        <v>30</v>
      </c>
      <c r="M1489">
        <v>4</v>
      </c>
      <c r="N1489">
        <f>G1489/SUMIF(B:B,B1489,G:G)*100</f>
        <v>0.60963521015067412</v>
      </c>
      <c r="Q1489">
        <f>VLOOKUP(C1489, Categories_Pivot_Table!A:B, 2, FALSE)</f>
        <v>24.317096165933375</v>
      </c>
      <c r="T1489">
        <f t="shared" si="24"/>
        <v>2022</v>
      </c>
    </row>
    <row r="1490" spans="1:20" x14ac:dyDescent="0.2">
      <c r="A1490" t="s">
        <v>1740</v>
      </c>
      <c r="B1490" t="s">
        <v>128</v>
      </c>
      <c r="C1490" t="s">
        <v>27</v>
      </c>
      <c r="D1490" t="s">
        <v>91</v>
      </c>
      <c r="E1490">
        <v>33.5</v>
      </c>
      <c r="F1490">
        <v>9</v>
      </c>
      <c r="G1490">
        <v>301.5</v>
      </c>
      <c r="H1490" t="s">
        <v>56</v>
      </c>
      <c r="I1490" t="s">
        <v>18</v>
      </c>
      <c r="J1490" s="1">
        <v>45389</v>
      </c>
      <c r="K1490" t="b">
        <v>0</v>
      </c>
      <c r="L1490" t="s">
        <v>24</v>
      </c>
      <c r="M1490">
        <v>4</v>
      </c>
      <c r="N1490">
        <f>G1490/SUMIF(B:B,B1490,G:G)*100</f>
        <v>0.44045462513878336</v>
      </c>
      <c r="Q1490">
        <f>VLOOKUP(C1490, Categories_Pivot_Table!A:B, 2, FALSE)</f>
        <v>25.013711734693878</v>
      </c>
      <c r="T1490">
        <f t="shared" si="24"/>
        <v>2024</v>
      </c>
    </row>
    <row r="1491" spans="1:20" x14ac:dyDescent="0.2">
      <c r="A1491" t="s">
        <v>1741</v>
      </c>
      <c r="B1491" t="s">
        <v>73</v>
      </c>
      <c r="C1491" t="s">
        <v>27</v>
      </c>
      <c r="D1491" t="s">
        <v>394</v>
      </c>
      <c r="E1491">
        <v>5</v>
      </c>
      <c r="F1491">
        <v>3</v>
      </c>
      <c r="G1491">
        <v>15</v>
      </c>
      <c r="H1491" t="s">
        <v>29</v>
      </c>
      <c r="I1491" t="s">
        <v>46</v>
      </c>
      <c r="J1491" s="1">
        <v>45335</v>
      </c>
      <c r="K1491" t="b">
        <v>1</v>
      </c>
      <c r="L1491" t="s">
        <v>49</v>
      </c>
      <c r="M1491">
        <v>2</v>
      </c>
      <c r="N1491">
        <f>G1491/SUMIF(B:B,B1491,G:G)*100</f>
        <v>2.591367291762043E-2</v>
      </c>
      <c r="Q1491">
        <f>VLOOKUP(C1491, Categories_Pivot_Table!A:B, 2, FALSE)</f>
        <v>25.013711734693878</v>
      </c>
      <c r="T1491">
        <f t="shared" si="24"/>
        <v>2024</v>
      </c>
    </row>
    <row r="1492" spans="1:20" x14ac:dyDescent="0.2">
      <c r="A1492" t="s">
        <v>1742</v>
      </c>
      <c r="B1492" t="s">
        <v>87</v>
      </c>
      <c r="C1492" t="s">
        <v>48</v>
      </c>
      <c r="D1492" t="s">
        <v>52</v>
      </c>
      <c r="E1492">
        <v>27.5</v>
      </c>
      <c r="F1492">
        <v>10</v>
      </c>
      <c r="G1492">
        <v>275</v>
      </c>
      <c r="H1492" t="s">
        <v>17</v>
      </c>
      <c r="I1492" t="s">
        <v>46</v>
      </c>
      <c r="J1492" s="1">
        <v>45498</v>
      </c>
      <c r="K1492" t="b">
        <v>0</v>
      </c>
      <c r="L1492" t="s">
        <v>42</v>
      </c>
      <c r="M1492">
        <v>7</v>
      </c>
      <c r="N1492">
        <f>G1492/SUMIF(B:B,B1492,G:G)*100</f>
        <v>0.42283623168350326</v>
      </c>
      <c r="Q1492">
        <f>VLOOKUP(C1492, Categories_Pivot_Table!A:B, 2, FALSE)</f>
        <v>23.348837209302324</v>
      </c>
      <c r="T1492">
        <f t="shared" si="24"/>
        <v>2024</v>
      </c>
    </row>
    <row r="1493" spans="1:20" x14ac:dyDescent="0.2">
      <c r="A1493" t="s">
        <v>1743</v>
      </c>
      <c r="B1493" t="s">
        <v>113</v>
      </c>
      <c r="C1493" t="s">
        <v>38</v>
      </c>
      <c r="D1493" t="s">
        <v>199</v>
      </c>
      <c r="E1493">
        <v>14</v>
      </c>
      <c r="F1493">
        <v>8</v>
      </c>
      <c r="G1493">
        <v>112</v>
      </c>
      <c r="H1493" t="s">
        <v>17</v>
      </c>
      <c r="I1493" t="s">
        <v>18</v>
      </c>
      <c r="J1493" s="1">
        <v>44705</v>
      </c>
      <c r="K1493" t="b">
        <v>1</v>
      </c>
      <c r="L1493" t="s">
        <v>49</v>
      </c>
      <c r="M1493">
        <v>5</v>
      </c>
      <c r="N1493">
        <f>G1493/SUMIF(B:B,B1493,G:G)*100</f>
        <v>0.18441374541023825</v>
      </c>
      <c r="Q1493">
        <f>VLOOKUP(C1493, Categories_Pivot_Table!A:B, 2, FALSE)</f>
        <v>23.088790931989923</v>
      </c>
      <c r="T1493">
        <f t="shared" si="24"/>
        <v>2022</v>
      </c>
    </row>
    <row r="1494" spans="1:20" x14ac:dyDescent="0.2">
      <c r="A1494" t="s">
        <v>1744</v>
      </c>
      <c r="B1494" t="s">
        <v>104</v>
      </c>
      <c r="C1494" t="s">
        <v>33</v>
      </c>
      <c r="D1494" t="s">
        <v>41</v>
      </c>
      <c r="E1494">
        <v>23</v>
      </c>
      <c r="F1494">
        <v>1</v>
      </c>
      <c r="G1494">
        <v>20</v>
      </c>
      <c r="H1494" t="s">
        <v>17</v>
      </c>
      <c r="I1494" t="s">
        <v>46</v>
      </c>
      <c r="J1494" s="1">
        <v>45539</v>
      </c>
      <c r="K1494" t="b">
        <v>0</v>
      </c>
      <c r="L1494" t="s">
        <v>30</v>
      </c>
      <c r="M1494">
        <v>9</v>
      </c>
      <c r="N1494">
        <f>G1494/SUMIF(B:B,B1494,G:G)*100</f>
        <v>3.2502884631011003E-2</v>
      </c>
      <c r="Q1494">
        <f>VLOOKUP(C1494, Categories_Pivot_Table!A:B, 2, FALSE)</f>
        <v>23.300574345883856</v>
      </c>
      <c r="T1494">
        <f t="shared" si="24"/>
        <v>2024</v>
      </c>
    </row>
    <row r="1495" spans="1:20" x14ac:dyDescent="0.2">
      <c r="A1495" t="s">
        <v>1745</v>
      </c>
      <c r="B1495" t="s">
        <v>76</v>
      </c>
      <c r="C1495" t="s">
        <v>15</v>
      </c>
      <c r="D1495" t="s">
        <v>102</v>
      </c>
      <c r="E1495">
        <v>12.5</v>
      </c>
      <c r="F1495">
        <v>2</v>
      </c>
      <c r="G1495">
        <v>25</v>
      </c>
      <c r="H1495" t="s">
        <v>56</v>
      </c>
      <c r="I1495" t="s">
        <v>46</v>
      </c>
      <c r="J1495" s="1">
        <v>44622</v>
      </c>
      <c r="K1495" t="b">
        <v>0</v>
      </c>
      <c r="L1495" t="s">
        <v>30</v>
      </c>
      <c r="M1495">
        <v>3</v>
      </c>
      <c r="N1495">
        <f>G1495/SUMIF(B:B,B1495,G:G)*100</f>
        <v>4.2566595438563629E-2</v>
      </c>
      <c r="Q1495">
        <f>VLOOKUP(C1495, Categories_Pivot_Table!A:B, 2, FALSE)</f>
        <v>23.063808900523561</v>
      </c>
      <c r="T1495">
        <f t="shared" si="24"/>
        <v>2022</v>
      </c>
    </row>
    <row r="1496" spans="1:20" x14ac:dyDescent="0.2">
      <c r="A1496" t="s">
        <v>1746</v>
      </c>
      <c r="B1496" t="s">
        <v>51</v>
      </c>
      <c r="C1496" t="s">
        <v>38</v>
      </c>
      <c r="D1496" t="s">
        <v>39</v>
      </c>
      <c r="E1496">
        <v>12.5</v>
      </c>
      <c r="F1496">
        <v>3</v>
      </c>
      <c r="G1496">
        <v>37.5</v>
      </c>
      <c r="H1496" t="s">
        <v>17</v>
      </c>
      <c r="I1496" t="s">
        <v>18</v>
      </c>
      <c r="J1496" s="1">
        <v>45308</v>
      </c>
      <c r="K1496" t="b">
        <v>1</v>
      </c>
      <c r="L1496" t="s">
        <v>30</v>
      </c>
      <c r="M1496">
        <v>1</v>
      </c>
      <c r="N1496">
        <f>G1496/SUMIF(B:B,B1496,G:G)*100</f>
        <v>5.8133225851457977E-2</v>
      </c>
      <c r="Q1496">
        <f>VLOOKUP(C1496, Categories_Pivot_Table!A:B, 2, FALSE)</f>
        <v>23.088790931989923</v>
      </c>
      <c r="T1496">
        <f t="shared" si="24"/>
        <v>2024</v>
      </c>
    </row>
    <row r="1497" spans="1:20" x14ac:dyDescent="0.2">
      <c r="A1497" t="s">
        <v>1747</v>
      </c>
      <c r="B1497" t="s">
        <v>81</v>
      </c>
      <c r="C1497" t="s">
        <v>15</v>
      </c>
      <c r="D1497" t="s">
        <v>64</v>
      </c>
      <c r="E1497">
        <v>39.5</v>
      </c>
      <c r="F1497">
        <v>6</v>
      </c>
      <c r="G1497">
        <v>237</v>
      </c>
      <c r="H1497" t="s">
        <v>56</v>
      </c>
      <c r="I1497" t="s">
        <v>18</v>
      </c>
      <c r="J1497" s="1">
        <v>45096</v>
      </c>
      <c r="K1497" t="b">
        <v>1</v>
      </c>
      <c r="L1497" t="s">
        <v>19</v>
      </c>
      <c r="M1497">
        <v>6</v>
      </c>
      <c r="N1497">
        <f>G1497/SUMIF(B:B,B1497,G:G)*100</f>
        <v>0.37526422876867416</v>
      </c>
      <c r="Q1497">
        <f>VLOOKUP(C1497, Categories_Pivot_Table!A:B, 2, FALSE)</f>
        <v>23.063808900523561</v>
      </c>
      <c r="T1497">
        <f t="shared" si="24"/>
        <v>2023</v>
      </c>
    </row>
    <row r="1498" spans="1:20" x14ac:dyDescent="0.2">
      <c r="A1498" t="s">
        <v>1748</v>
      </c>
      <c r="B1498" t="s">
        <v>81</v>
      </c>
      <c r="C1498" t="s">
        <v>33</v>
      </c>
      <c r="D1498" t="s">
        <v>259</v>
      </c>
      <c r="E1498">
        <v>33.5</v>
      </c>
      <c r="F1498">
        <v>8</v>
      </c>
      <c r="G1498">
        <v>268</v>
      </c>
      <c r="H1498" t="s">
        <v>29</v>
      </c>
      <c r="I1498" t="s">
        <v>46</v>
      </c>
      <c r="J1498" s="1">
        <v>45658</v>
      </c>
      <c r="K1498" t="b">
        <v>0</v>
      </c>
      <c r="L1498" t="s">
        <v>30</v>
      </c>
      <c r="M1498">
        <v>1</v>
      </c>
      <c r="N1498">
        <f>G1498/SUMIF(B:B,B1498,G:G)*100</f>
        <v>0.42434942324896485</v>
      </c>
      <c r="Q1498">
        <f>VLOOKUP(C1498, Categories_Pivot_Table!A:B, 2, FALSE)</f>
        <v>23.300574345883856</v>
      </c>
      <c r="T1498">
        <f t="shared" si="24"/>
        <v>2025</v>
      </c>
    </row>
    <row r="1499" spans="1:20" x14ac:dyDescent="0.2">
      <c r="A1499" t="s">
        <v>1749</v>
      </c>
      <c r="B1499" t="s">
        <v>63</v>
      </c>
      <c r="C1499" t="s">
        <v>27</v>
      </c>
      <c r="D1499" t="s">
        <v>380</v>
      </c>
      <c r="E1499">
        <v>41</v>
      </c>
      <c r="F1499">
        <v>10</v>
      </c>
      <c r="G1499">
        <v>410</v>
      </c>
      <c r="H1499" t="s">
        <v>29</v>
      </c>
      <c r="I1499" t="s">
        <v>46</v>
      </c>
      <c r="J1499" s="1">
        <v>45285</v>
      </c>
      <c r="K1499" t="b">
        <v>1</v>
      </c>
      <c r="L1499" t="s">
        <v>19</v>
      </c>
      <c r="M1499">
        <v>12</v>
      </c>
      <c r="N1499">
        <f>G1499/SUMIF(B:B,B1499,G:G)*100</f>
        <v>0.67737245572297122</v>
      </c>
      <c r="Q1499">
        <f>VLOOKUP(C1499, Categories_Pivot_Table!A:B, 2, FALSE)</f>
        <v>25.013711734693878</v>
      </c>
      <c r="T1499">
        <f t="shared" si="24"/>
        <v>2023</v>
      </c>
    </row>
    <row r="1500" spans="1:20" x14ac:dyDescent="0.2">
      <c r="A1500" t="s">
        <v>1750</v>
      </c>
      <c r="B1500" t="s">
        <v>73</v>
      </c>
      <c r="C1500" t="s">
        <v>74</v>
      </c>
      <c r="D1500" t="s">
        <v>374</v>
      </c>
      <c r="E1500">
        <v>29</v>
      </c>
      <c r="F1500">
        <v>3</v>
      </c>
      <c r="G1500">
        <v>87</v>
      </c>
      <c r="H1500" t="s">
        <v>29</v>
      </c>
      <c r="I1500" t="s">
        <v>46</v>
      </c>
      <c r="J1500" s="1">
        <v>44913</v>
      </c>
      <c r="K1500" t="b">
        <v>1</v>
      </c>
      <c r="L1500" t="s">
        <v>24</v>
      </c>
      <c r="M1500">
        <v>12</v>
      </c>
      <c r="N1500">
        <f>G1500/SUMIF(B:B,B1500,G:G)*100</f>
        <v>0.15029930292219851</v>
      </c>
      <c r="Q1500">
        <f>VLOOKUP(C1500, Categories_Pivot_Table!A:B, 2, FALSE)</f>
        <v>24.317096165933375</v>
      </c>
      <c r="T1500">
        <f t="shared" si="24"/>
        <v>2022</v>
      </c>
    </row>
    <row r="1501" spans="1:20" x14ac:dyDescent="0.2">
      <c r="A1501" t="s">
        <v>1751</v>
      </c>
      <c r="B1501" t="s">
        <v>51</v>
      </c>
      <c r="C1501" t="s">
        <v>135</v>
      </c>
      <c r="D1501" t="s">
        <v>136</v>
      </c>
      <c r="E1501">
        <v>27.5</v>
      </c>
      <c r="F1501">
        <v>9</v>
      </c>
      <c r="G1501">
        <v>247.5</v>
      </c>
      <c r="H1501" t="s">
        <v>56</v>
      </c>
      <c r="I1501" t="s">
        <v>46</v>
      </c>
      <c r="J1501" s="1">
        <v>45292</v>
      </c>
      <c r="K1501" t="b">
        <v>0</v>
      </c>
      <c r="L1501" t="s">
        <v>19</v>
      </c>
      <c r="M1501">
        <v>1</v>
      </c>
      <c r="N1501">
        <f>G1501/SUMIF(B:B,B1501,G:G)*100</f>
        <v>0.38367929061962269</v>
      </c>
      <c r="Q1501">
        <f>VLOOKUP(C1501, Categories_Pivot_Table!A:B, 2, FALSE)</f>
        <v>23.146341463414632</v>
      </c>
      <c r="T1501">
        <f t="shared" si="24"/>
        <v>2024</v>
      </c>
    </row>
    <row r="1502" spans="1:20" x14ac:dyDescent="0.2">
      <c r="A1502" t="s">
        <v>1752</v>
      </c>
      <c r="B1502" t="s">
        <v>71</v>
      </c>
      <c r="C1502" t="s">
        <v>135</v>
      </c>
      <c r="D1502" t="s">
        <v>333</v>
      </c>
      <c r="E1502">
        <v>20</v>
      </c>
      <c r="F1502">
        <v>10</v>
      </c>
      <c r="G1502">
        <v>200</v>
      </c>
      <c r="H1502" t="s">
        <v>17</v>
      </c>
      <c r="I1502" t="s">
        <v>46</v>
      </c>
      <c r="J1502" s="1">
        <v>45033</v>
      </c>
      <c r="K1502" t="b">
        <v>1</v>
      </c>
      <c r="L1502" t="s">
        <v>19</v>
      </c>
      <c r="M1502">
        <v>4</v>
      </c>
      <c r="N1502">
        <f>G1502/SUMIF(B:B,B1502,G:G)*100</f>
        <v>0.31686933100962494</v>
      </c>
      <c r="Q1502">
        <f>VLOOKUP(C1502, Categories_Pivot_Table!A:B, 2, FALSE)</f>
        <v>23.146341463414632</v>
      </c>
      <c r="T1502">
        <f t="shared" si="24"/>
        <v>2023</v>
      </c>
    </row>
    <row r="1503" spans="1:20" x14ac:dyDescent="0.2">
      <c r="A1503" t="s">
        <v>1753</v>
      </c>
      <c r="B1503" t="s">
        <v>128</v>
      </c>
      <c r="C1503" t="s">
        <v>33</v>
      </c>
      <c r="D1503" t="s">
        <v>209</v>
      </c>
      <c r="E1503">
        <v>24.5</v>
      </c>
      <c r="F1503">
        <v>2</v>
      </c>
      <c r="G1503">
        <v>49</v>
      </c>
      <c r="H1503" t="s">
        <v>56</v>
      </c>
      <c r="I1503" t="s">
        <v>18</v>
      </c>
      <c r="J1503" s="1">
        <v>45628</v>
      </c>
      <c r="K1503" t="b">
        <v>0</v>
      </c>
      <c r="L1503" t="s">
        <v>19</v>
      </c>
      <c r="M1503">
        <v>12</v>
      </c>
      <c r="N1503">
        <f>G1503/SUMIF(B:B,B1503,G:G)*100</f>
        <v>7.1583007070648047E-2</v>
      </c>
      <c r="Q1503">
        <f>VLOOKUP(C1503, Categories_Pivot_Table!A:B, 2, FALSE)</f>
        <v>23.300574345883856</v>
      </c>
      <c r="T1503">
        <f t="shared" si="24"/>
        <v>2024</v>
      </c>
    </row>
    <row r="1504" spans="1:20" x14ac:dyDescent="0.2">
      <c r="A1504" t="s">
        <v>1754</v>
      </c>
      <c r="B1504" t="s">
        <v>104</v>
      </c>
      <c r="C1504" t="s">
        <v>48</v>
      </c>
      <c r="D1504" t="s">
        <v>195</v>
      </c>
      <c r="E1504">
        <v>20</v>
      </c>
      <c r="F1504">
        <v>8</v>
      </c>
      <c r="G1504">
        <v>160</v>
      </c>
      <c r="H1504" t="s">
        <v>17</v>
      </c>
      <c r="I1504" t="s">
        <v>46</v>
      </c>
      <c r="J1504" s="1">
        <v>44984</v>
      </c>
      <c r="K1504" t="b">
        <v>1</v>
      </c>
      <c r="L1504" t="s">
        <v>19</v>
      </c>
      <c r="M1504">
        <v>2</v>
      </c>
      <c r="N1504">
        <f>G1504/SUMIF(B:B,B1504,G:G)*100</f>
        <v>0.26002307704808802</v>
      </c>
      <c r="Q1504">
        <f>VLOOKUP(C1504, Categories_Pivot_Table!A:B, 2, FALSE)</f>
        <v>23.348837209302324</v>
      </c>
      <c r="T1504">
        <f t="shared" si="24"/>
        <v>2023</v>
      </c>
    </row>
    <row r="1505" spans="1:20" x14ac:dyDescent="0.2">
      <c r="A1505" t="s">
        <v>1755</v>
      </c>
      <c r="B1505" t="s">
        <v>76</v>
      </c>
      <c r="C1505" t="s">
        <v>38</v>
      </c>
      <c r="D1505" t="s">
        <v>131</v>
      </c>
      <c r="E1505">
        <v>8</v>
      </c>
      <c r="F1505">
        <v>9</v>
      </c>
      <c r="G1505">
        <v>72</v>
      </c>
      <c r="H1505" t="s">
        <v>29</v>
      </c>
      <c r="I1505" t="s">
        <v>46</v>
      </c>
      <c r="J1505" s="1">
        <v>45201</v>
      </c>
      <c r="K1505" t="b">
        <v>0</v>
      </c>
      <c r="L1505" t="s">
        <v>19</v>
      </c>
      <c r="M1505">
        <v>10</v>
      </c>
      <c r="N1505">
        <f>G1505/SUMIF(B:B,B1505,G:G)*100</f>
        <v>0.12259179486306326</v>
      </c>
      <c r="Q1505">
        <f>VLOOKUP(C1505, Categories_Pivot_Table!A:B, 2, FALSE)</f>
        <v>23.088790931989923</v>
      </c>
      <c r="T1505">
        <f t="shared" si="24"/>
        <v>2023</v>
      </c>
    </row>
    <row r="1506" spans="1:20" x14ac:dyDescent="0.2">
      <c r="A1506" t="s">
        <v>1756</v>
      </c>
      <c r="B1506" t="s">
        <v>106</v>
      </c>
      <c r="C1506" t="s">
        <v>48</v>
      </c>
      <c r="D1506" t="s">
        <v>543</v>
      </c>
      <c r="E1506">
        <v>9.5</v>
      </c>
      <c r="F1506">
        <v>5</v>
      </c>
      <c r="G1506">
        <v>47.5</v>
      </c>
      <c r="H1506" t="s">
        <v>56</v>
      </c>
      <c r="I1506" t="s">
        <v>46</v>
      </c>
      <c r="J1506" s="1">
        <v>44927</v>
      </c>
      <c r="K1506" t="b">
        <v>1</v>
      </c>
      <c r="L1506" t="s">
        <v>24</v>
      </c>
      <c r="M1506">
        <v>1</v>
      </c>
      <c r="N1506">
        <f>G1506/SUMIF(B:B,B1506,G:G)*100</f>
        <v>7.7411994784876134E-2</v>
      </c>
      <c r="Q1506">
        <f>VLOOKUP(C1506, Categories_Pivot_Table!A:B, 2, FALSE)</f>
        <v>23.348837209302324</v>
      </c>
      <c r="T1506">
        <f t="shared" si="24"/>
        <v>2023</v>
      </c>
    </row>
    <row r="1507" spans="1:20" x14ac:dyDescent="0.2">
      <c r="A1507" t="s">
        <v>1757</v>
      </c>
      <c r="B1507" t="s">
        <v>104</v>
      </c>
      <c r="C1507" t="s">
        <v>38</v>
      </c>
      <c r="D1507" t="s">
        <v>489</v>
      </c>
      <c r="E1507">
        <v>29</v>
      </c>
      <c r="F1507">
        <v>4</v>
      </c>
      <c r="G1507">
        <v>116</v>
      </c>
      <c r="H1507" t="s">
        <v>56</v>
      </c>
      <c r="I1507" t="s">
        <v>46</v>
      </c>
      <c r="J1507" s="1">
        <v>45652</v>
      </c>
      <c r="K1507" t="b">
        <v>0</v>
      </c>
      <c r="L1507" t="s">
        <v>42</v>
      </c>
      <c r="M1507">
        <v>12</v>
      </c>
      <c r="N1507">
        <f>G1507/SUMIF(B:B,B1507,G:G)*100</f>
        <v>0.18851673085986381</v>
      </c>
      <c r="Q1507">
        <f>VLOOKUP(C1507, Categories_Pivot_Table!A:B, 2, FALSE)</f>
        <v>23.088790931989923</v>
      </c>
      <c r="T1507">
        <f t="shared" si="24"/>
        <v>2024</v>
      </c>
    </row>
    <row r="1508" spans="1:20" x14ac:dyDescent="0.2">
      <c r="A1508" t="s">
        <v>1758</v>
      </c>
      <c r="B1508" t="s">
        <v>47</v>
      </c>
      <c r="C1508" t="s">
        <v>74</v>
      </c>
      <c r="D1508" t="s">
        <v>477</v>
      </c>
      <c r="E1508">
        <v>20</v>
      </c>
      <c r="F1508">
        <v>5</v>
      </c>
      <c r="G1508">
        <v>100</v>
      </c>
      <c r="H1508" t="s">
        <v>17</v>
      </c>
      <c r="I1508" t="s">
        <v>46</v>
      </c>
      <c r="J1508" s="1">
        <v>44695</v>
      </c>
      <c r="K1508" t="b">
        <v>0</v>
      </c>
      <c r="L1508" t="s">
        <v>35</v>
      </c>
      <c r="M1508">
        <v>5</v>
      </c>
      <c r="N1508">
        <f>G1508/SUMIF(B:B,B1508,G:G)*100</f>
        <v>0.15889914671158217</v>
      </c>
      <c r="Q1508">
        <f>VLOOKUP(C1508, Categories_Pivot_Table!A:B, 2, FALSE)</f>
        <v>24.317096165933375</v>
      </c>
      <c r="T1508">
        <f t="shared" si="24"/>
        <v>2022</v>
      </c>
    </row>
    <row r="1509" spans="1:20" x14ac:dyDescent="0.2">
      <c r="A1509" t="s">
        <v>1759</v>
      </c>
      <c r="B1509" t="s">
        <v>81</v>
      </c>
      <c r="C1509" t="s">
        <v>33</v>
      </c>
      <c r="D1509" t="s">
        <v>707</v>
      </c>
      <c r="E1509">
        <v>30.5</v>
      </c>
      <c r="F1509">
        <v>2</v>
      </c>
      <c r="G1509">
        <v>61</v>
      </c>
      <c r="H1509" t="s">
        <v>56</v>
      </c>
      <c r="I1509" t="s">
        <v>18</v>
      </c>
      <c r="J1509" s="1">
        <v>45207</v>
      </c>
      <c r="K1509" t="b">
        <v>0</v>
      </c>
      <c r="L1509" t="s">
        <v>24</v>
      </c>
      <c r="M1509">
        <v>10</v>
      </c>
      <c r="N1509">
        <f>G1509/SUMIF(B:B,B1509,G:G)*100</f>
        <v>9.6586995590249455E-2</v>
      </c>
      <c r="Q1509">
        <f>VLOOKUP(C1509, Categories_Pivot_Table!A:B, 2, FALSE)</f>
        <v>23.300574345883856</v>
      </c>
      <c r="T1509">
        <f t="shared" si="24"/>
        <v>2023</v>
      </c>
    </row>
    <row r="1510" spans="1:20" x14ac:dyDescent="0.2">
      <c r="A1510" t="s">
        <v>1760</v>
      </c>
      <c r="B1510" t="s">
        <v>26</v>
      </c>
      <c r="C1510" t="s">
        <v>33</v>
      </c>
      <c r="D1510" t="s">
        <v>307</v>
      </c>
      <c r="E1510">
        <v>6.5</v>
      </c>
      <c r="F1510">
        <v>5</v>
      </c>
      <c r="G1510">
        <v>32.5</v>
      </c>
      <c r="H1510" t="s">
        <v>29</v>
      </c>
      <c r="I1510" t="s">
        <v>46</v>
      </c>
      <c r="J1510" s="1">
        <v>45507</v>
      </c>
      <c r="K1510" t="b">
        <v>1</v>
      </c>
      <c r="L1510" t="s">
        <v>35</v>
      </c>
      <c r="M1510">
        <v>8</v>
      </c>
      <c r="N1510">
        <f>G1510/SUMIF(B:B,B1510,G:G)*100</f>
        <v>5.2380069786369894E-2</v>
      </c>
      <c r="Q1510">
        <f>VLOOKUP(C1510, Categories_Pivot_Table!A:B, 2, FALSE)</f>
        <v>23.300574345883856</v>
      </c>
      <c r="T1510">
        <f t="shared" si="24"/>
        <v>2024</v>
      </c>
    </row>
    <row r="1511" spans="1:20" x14ac:dyDescent="0.2">
      <c r="A1511" t="s">
        <v>1761</v>
      </c>
      <c r="B1511" t="s">
        <v>87</v>
      </c>
      <c r="C1511" t="s">
        <v>48</v>
      </c>
      <c r="D1511" t="s">
        <v>689</v>
      </c>
      <c r="E1511">
        <v>21.5</v>
      </c>
      <c r="F1511">
        <v>4</v>
      </c>
      <c r="G1511">
        <v>86</v>
      </c>
      <c r="H1511" t="s">
        <v>29</v>
      </c>
      <c r="I1511" t="s">
        <v>18</v>
      </c>
      <c r="J1511" s="1">
        <v>45657</v>
      </c>
      <c r="K1511" t="b">
        <v>0</v>
      </c>
      <c r="L1511" t="s">
        <v>49</v>
      </c>
      <c r="M1511">
        <v>12</v>
      </c>
      <c r="N1511">
        <f>G1511/SUMIF(B:B,B1511,G:G)*100</f>
        <v>0.1322324215446592</v>
      </c>
      <c r="Q1511">
        <f>VLOOKUP(C1511, Categories_Pivot_Table!A:B, 2, FALSE)</f>
        <v>23.348837209302324</v>
      </c>
      <c r="T1511">
        <f t="shared" si="24"/>
        <v>2024</v>
      </c>
    </row>
    <row r="1512" spans="1:20" x14ac:dyDescent="0.2">
      <c r="A1512" t="s">
        <v>1762</v>
      </c>
      <c r="B1512" t="s">
        <v>37</v>
      </c>
      <c r="C1512" t="s">
        <v>33</v>
      </c>
      <c r="D1512" t="s">
        <v>1055</v>
      </c>
      <c r="E1512">
        <v>17</v>
      </c>
      <c r="F1512">
        <v>9</v>
      </c>
      <c r="G1512">
        <v>153</v>
      </c>
      <c r="H1512" t="s">
        <v>17</v>
      </c>
      <c r="I1512" t="s">
        <v>18</v>
      </c>
      <c r="J1512" s="1">
        <v>45576</v>
      </c>
      <c r="K1512" t="b">
        <v>0</v>
      </c>
      <c r="L1512" t="s">
        <v>65</v>
      </c>
      <c r="M1512">
        <v>10</v>
      </c>
      <c r="N1512">
        <f>G1512/SUMIF(B:B,B1512,G:G)*100</f>
        <v>0.22844515449910041</v>
      </c>
      <c r="Q1512">
        <f>VLOOKUP(C1512, Categories_Pivot_Table!A:B, 2, FALSE)</f>
        <v>23.300574345883856</v>
      </c>
      <c r="T1512">
        <f t="shared" si="24"/>
        <v>2024</v>
      </c>
    </row>
    <row r="1513" spans="1:20" x14ac:dyDescent="0.2">
      <c r="A1513" t="s">
        <v>1763</v>
      </c>
      <c r="B1513" t="s">
        <v>51</v>
      </c>
      <c r="C1513" t="s">
        <v>33</v>
      </c>
      <c r="D1513" t="s">
        <v>122</v>
      </c>
      <c r="E1513">
        <v>36.5</v>
      </c>
      <c r="F1513">
        <v>8</v>
      </c>
      <c r="G1513">
        <v>292</v>
      </c>
      <c r="H1513" t="s">
        <v>17</v>
      </c>
      <c r="I1513" t="s">
        <v>18</v>
      </c>
      <c r="J1513" s="1">
        <v>45008</v>
      </c>
      <c r="K1513" t="b">
        <v>0</v>
      </c>
      <c r="L1513" t="s">
        <v>42</v>
      </c>
      <c r="M1513">
        <v>3</v>
      </c>
      <c r="N1513">
        <f>G1513/SUMIF(B:B,B1513,G:G)*100</f>
        <v>0.4526640519633528</v>
      </c>
      <c r="Q1513">
        <f>VLOOKUP(C1513, Categories_Pivot_Table!A:B, 2, FALSE)</f>
        <v>23.300574345883856</v>
      </c>
      <c r="T1513">
        <f t="shared" si="24"/>
        <v>2023</v>
      </c>
    </row>
    <row r="1514" spans="1:20" x14ac:dyDescent="0.2">
      <c r="A1514" t="s">
        <v>1764</v>
      </c>
      <c r="B1514" t="s">
        <v>128</v>
      </c>
      <c r="C1514" t="s">
        <v>15</v>
      </c>
      <c r="D1514" t="s">
        <v>171</v>
      </c>
      <c r="E1514">
        <v>21.5</v>
      </c>
      <c r="F1514">
        <v>6</v>
      </c>
      <c r="G1514">
        <v>129</v>
      </c>
      <c r="H1514" t="s">
        <v>17</v>
      </c>
      <c r="I1514" t="s">
        <v>46</v>
      </c>
      <c r="J1514" s="1">
        <v>45632</v>
      </c>
      <c r="K1514" t="b">
        <v>0</v>
      </c>
      <c r="L1514" t="s">
        <v>65</v>
      </c>
      <c r="M1514">
        <v>12</v>
      </c>
      <c r="N1514">
        <f>G1514/SUMIF(B:B,B1514,G:G)*100</f>
        <v>0.18845322269619588</v>
      </c>
      <c r="Q1514">
        <f>VLOOKUP(C1514, Categories_Pivot_Table!A:B, 2, FALSE)</f>
        <v>23.063808900523561</v>
      </c>
      <c r="T1514">
        <f t="shared" si="24"/>
        <v>2024</v>
      </c>
    </row>
    <row r="1515" spans="1:20" x14ac:dyDescent="0.2">
      <c r="A1515" t="s">
        <v>1765</v>
      </c>
      <c r="B1515" t="s">
        <v>76</v>
      </c>
      <c r="C1515" t="s">
        <v>135</v>
      </c>
      <c r="D1515" t="s">
        <v>333</v>
      </c>
      <c r="E1515">
        <v>20</v>
      </c>
      <c r="F1515">
        <v>1</v>
      </c>
      <c r="G1515">
        <v>20</v>
      </c>
      <c r="H1515" t="s">
        <v>56</v>
      </c>
      <c r="I1515" t="s">
        <v>18</v>
      </c>
      <c r="J1515" s="1">
        <v>44695</v>
      </c>
      <c r="K1515" t="b">
        <v>0</v>
      </c>
      <c r="L1515" t="s">
        <v>35</v>
      </c>
      <c r="M1515">
        <v>5</v>
      </c>
      <c r="N1515">
        <f>G1515/SUMIF(B:B,B1515,G:G)*100</f>
        <v>3.4053276350850904E-2</v>
      </c>
      <c r="Q1515">
        <f>VLOOKUP(C1515, Categories_Pivot_Table!A:B, 2, FALSE)</f>
        <v>23.146341463414632</v>
      </c>
      <c r="T1515">
        <f t="shared" si="24"/>
        <v>2022</v>
      </c>
    </row>
    <row r="1516" spans="1:20" x14ac:dyDescent="0.2">
      <c r="A1516" t="s">
        <v>1766</v>
      </c>
      <c r="B1516" t="s">
        <v>121</v>
      </c>
      <c r="C1516" t="s">
        <v>74</v>
      </c>
      <c r="D1516" t="s">
        <v>366</v>
      </c>
      <c r="E1516">
        <v>36.5</v>
      </c>
      <c r="F1516">
        <v>3</v>
      </c>
      <c r="G1516">
        <v>109.5</v>
      </c>
      <c r="H1516" t="s">
        <v>56</v>
      </c>
      <c r="I1516" t="s">
        <v>46</v>
      </c>
      <c r="J1516" s="1">
        <v>45472</v>
      </c>
      <c r="K1516" t="b">
        <v>0</v>
      </c>
      <c r="L1516" t="s">
        <v>35</v>
      </c>
      <c r="M1516">
        <v>6</v>
      </c>
      <c r="N1516">
        <f>G1516/SUMIF(B:B,B1516,G:G)*100</f>
        <v>0.16699582891696724</v>
      </c>
      <c r="Q1516">
        <f>VLOOKUP(C1516, Categories_Pivot_Table!A:B, 2, FALSE)</f>
        <v>24.317096165933375</v>
      </c>
      <c r="T1516">
        <f t="shared" si="24"/>
        <v>2024</v>
      </c>
    </row>
    <row r="1517" spans="1:20" x14ac:dyDescent="0.2">
      <c r="A1517" t="s">
        <v>1767</v>
      </c>
      <c r="B1517" t="s">
        <v>76</v>
      </c>
      <c r="C1517" t="s">
        <v>22</v>
      </c>
      <c r="D1517" t="s">
        <v>41</v>
      </c>
      <c r="E1517">
        <v>23</v>
      </c>
      <c r="F1517">
        <v>1</v>
      </c>
      <c r="G1517">
        <v>15.5</v>
      </c>
      <c r="H1517" t="s">
        <v>56</v>
      </c>
      <c r="I1517" t="s">
        <v>18</v>
      </c>
      <c r="J1517" s="1">
        <v>44834</v>
      </c>
      <c r="K1517" t="b">
        <v>1</v>
      </c>
      <c r="L1517" t="s">
        <v>65</v>
      </c>
      <c r="M1517">
        <v>9</v>
      </c>
      <c r="N1517">
        <f>G1517/SUMIF(B:B,B1517,G:G)*100</f>
        <v>2.639128917190945E-2</v>
      </c>
      <c r="Q1517">
        <f>VLOOKUP(C1517, Categories_Pivot_Table!A:B, 2, FALSE)</f>
        <v>21.505681818181817</v>
      </c>
      <c r="T1517">
        <f t="shared" si="24"/>
        <v>2022</v>
      </c>
    </row>
    <row r="1518" spans="1:20" x14ac:dyDescent="0.2">
      <c r="A1518" t="s">
        <v>1768</v>
      </c>
      <c r="B1518" t="s">
        <v>173</v>
      </c>
      <c r="C1518" t="s">
        <v>27</v>
      </c>
      <c r="D1518" t="s">
        <v>380</v>
      </c>
      <c r="E1518">
        <v>41</v>
      </c>
      <c r="F1518">
        <v>2</v>
      </c>
      <c r="G1518">
        <v>82</v>
      </c>
      <c r="H1518" t="s">
        <v>56</v>
      </c>
      <c r="I1518" t="s">
        <v>18</v>
      </c>
      <c r="J1518" s="1">
        <v>44696</v>
      </c>
      <c r="K1518" t="b">
        <v>1</v>
      </c>
      <c r="L1518" t="s">
        <v>24</v>
      </c>
      <c r="M1518">
        <v>5</v>
      </c>
      <c r="N1518">
        <f>G1518/SUMIF(B:B,B1518,G:G)*100</f>
        <v>0.13484402492970021</v>
      </c>
      <c r="Q1518">
        <f>VLOOKUP(C1518, Categories_Pivot_Table!A:B, 2, FALSE)</f>
        <v>25.013711734693878</v>
      </c>
      <c r="T1518">
        <f t="shared" si="24"/>
        <v>2022</v>
      </c>
    </row>
    <row r="1519" spans="1:20" x14ac:dyDescent="0.2">
      <c r="A1519" t="s">
        <v>1769</v>
      </c>
      <c r="B1519" t="s">
        <v>54</v>
      </c>
      <c r="C1519" t="s">
        <v>22</v>
      </c>
      <c r="D1519" t="s">
        <v>283</v>
      </c>
      <c r="E1519">
        <v>8</v>
      </c>
      <c r="F1519">
        <v>1</v>
      </c>
      <c r="G1519">
        <v>8</v>
      </c>
      <c r="H1519" t="s">
        <v>29</v>
      </c>
      <c r="I1519" t="s">
        <v>46</v>
      </c>
      <c r="J1519" s="1">
        <v>44568</v>
      </c>
      <c r="K1519" t="b">
        <v>1</v>
      </c>
      <c r="L1519" t="s">
        <v>65</v>
      </c>
      <c r="M1519">
        <v>1</v>
      </c>
      <c r="N1519">
        <f>G1519/SUMIF(B:B,B1519,G:G)*100</f>
        <v>1.3996903185170282E-2</v>
      </c>
      <c r="Q1519">
        <f>VLOOKUP(C1519, Categories_Pivot_Table!A:B, 2, FALSE)</f>
        <v>21.505681818181817</v>
      </c>
      <c r="T1519">
        <f t="shared" si="24"/>
        <v>2022</v>
      </c>
    </row>
    <row r="1520" spans="1:20" x14ac:dyDescent="0.2">
      <c r="A1520" t="s">
        <v>1770</v>
      </c>
      <c r="B1520" t="s">
        <v>113</v>
      </c>
      <c r="C1520" t="s">
        <v>15</v>
      </c>
      <c r="D1520" t="s">
        <v>1438</v>
      </c>
      <c r="E1520">
        <v>30.5</v>
      </c>
      <c r="F1520">
        <v>8</v>
      </c>
      <c r="G1520">
        <v>244</v>
      </c>
      <c r="H1520" t="s">
        <v>56</v>
      </c>
      <c r="I1520" t="s">
        <v>18</v>
      </c>
      <c r="J1520" s="1">
        <v>45592</v>
      </c>
      <c r="K1520" t="b">
        <v>1</v>
      </c>
      <c r="L1520" t="s">
        <v>24</v>
      </c>
      <c r="M1520">
        <v>10</v>
      </c>
      <c r="N1520">
        <f>G1520/SUMIF(B:B,B1520,G:G)*100</f>
        <v>0.40175851678659047</v>
      </c>
      <c r="Q1520">
        <f>VLOOKUP(C1520, Categories_Pivot_Table!A:B, 2, FALSE)</f>
        <v>23.063808900523561</v>
      </c>
      <c r="T1520">
        <f t="shared" si="24"/>
        <v>2024</v>
      </c>
    </row>
    <row r="1521" spans="1:20" x14ac:dyDescent="0.2">
      <c r="A1521" t="s">
        <v>1771</v>
      </c>
      <c r="B1521" t="s">
        <v>76</v>
      </c>
      <c r="C1521" t="s">
        <v>33</v>
      </c>
      <c r="D1521" t="s">
        <v>556</v>
      </c>
      <c r="E1521">
        <v>29</v>
      </c>
      <c r="F1521">
        <v>1</v>
      </c>
      <c r="G1521">
        <v>29</v>
      </c>
      <c r="H1521" t="s">
        <v>29</v>
      </c>
      <c r="I1521" t="s">
        <v>18</v>
      </c>
      <c r="J1521" s="1">
        <v>44744</v>
      </c>
      <c r="K1521" t="b">
        <v>0</v>
      </c>
      <c r="L1521" t="s">
        <v>35</v>
      </c>
      <c r="M1521">
        <v>7</v>
      </c>
      <c r="N1521">
        <f>G1521/SUMIF(B:B,B1521,G:G)*100</f>
        <v>4.9377250708733812E-2</v>
      </c>
      <c r="Q1521">
        <f>VLOOKUP(C1521, Categories_Pivot_Table!A:B, 2, FALSE)</f>
        <v>23.300574345883856</v>
      </c>
      <c r="T1521">
        <f t="shared" si="24"/>
        <v>2022</v>
      </c>
    </row>
    <row r="1522" spans="1:20" x14ac:dyDescent="0.2">
      <c r="A1522" t="s">
        <v>1772</v>
      </c>
      <c r="B1522" t="s">
        <v>54</v>
      </c>
      <c r="C1522" t="s">
        <v>48</v>
      </c>
      <c r="D1522" t="s">
        <v>237</v>
      </c>
      <c r="E1522">
        <v>11</v>
      </c>
      <c r="F1522">
        <v>2</v>
      </c>
      <c r="G1522">
        <v>22</v>
      </c>
      <c r="H1522" t="s">
        <v>29</v>
      </c>
      <c r="I1522" t="s">
        <v>18</v>
      </c>
      <c r="J1522" s="1">
        <v>45381</v>
      </c>
      <c r="K1522" t="b">
        <v>0</v>
      </c>
      <c r="L1522" t="s">
        <v>35</v>
      </c>
      <c r="M1522">
        <v>3</v>
      </c>
      <c r="N1522">
        <f>G1522/SUMIF(B:B,B1522,G:G)*100</f>
        <v>3.8491483759218272E-2</v>
      </c>
      <c r="Q1522">
        <f>VLOOKUP(C1522, Categories_Pivot_Table!A:B, 2, FALSE)</f>
        <v>23.348837209302324</v>
      </c>
      <c r="T1522">
        <f t="shared" si="24"/>
        <v>2024</v>
      </c>
    </row>
    <row r="1523" spans="1:20" x14ac:dyDescent="0.2">
      <c r="A1523" t="s">
        <v>1773</v>
      </c>
      <c r="B1523" t="s">
        <v>87</v>
      </c>
      <c r="C1523" t="s">
        <v>38</v>
      </c>
      <c r="D1523" t="s">
        <v>133</v>
      </c>
      <c r="E1523">
        <v>21.5</v>
      </c>
      <c r="F1523">
        <v>10</v>
      </c>
      <c r="G1523">
        <v>215</v>
      </c>
      <c r="H1523" t="s">
        <v>56</v>
      </c>
      <c r="I1523" t="s">
        <v>46</v>
      </c>
      <c r="J1523" s="1">
        <v>45125</v>
      </c>
      <c r="K1523" t="b">
        <v>0</v>
      </c>
      <c r="L1523" t="s">
        <v>49</v>
      </c>
      <c r="M1523">
        <v>7</v>
      </c>
      <c r="N1523">
        <f>G1523/SUMIF(B:B,B1523,G:G)*100</f>
        <v>0.33058105386164799</v>
      </c>
      <c r="Q1523">
        <f>VLOOKUP(C1523, Categories_Pivot_Table!A:B, 2, FALSE)</f>
        <v>23.088790931989923</v>
      </c>
      <c r="T1523">
        <f t="shared" si="24"/>
        <v>2023</v>
      </c>
    </row>
    <row r="1524" spans="1:20" x14ac:dyDescent="0.2">
      <c r="A1524" t="s">
        <v>1774</v>
      </c>
      <c r="B1524" t="s">
        <v>63</v>
      </c>
      <c r="C1524" t="s">
        <v>74</v>
      </c>
      <c r="D1524" t="s">
        <v>355</v>
      </c>
      <c r="E1524">
        <v>5</v>
      </c>
      <c r="F1524">
        <v>10</v>
      </c>
      <c r="G1524">
        <v>50</v>
      </c>
      <c r="H1524" t="s">
        <v>29</v>
      </c>
      <c r="I1524" t="s">
        <v>18</v>
      </c>
      <c r="J1524" s="1">
        <v>45639</v>
      </c>
      <c r="K1524" t="b">
        <v>0</v>
      </c>
      <c r="L1524" t="s">
        <v>65</v>
      </c>
      <c r="M1524">
        <v>12</v>
      </c>
      <c r="N1524">
        <f>G1524/SUMIF(B:B,B1524,G:G)*100</f>
        <v>8.2606397039386728E-2</v>
      </c>
      <c r="Q1524">
        <f>VLOOKUP(C1524, Categories_Pivot_Table!A:B, 2, FALSE)</f>
        <v>24.317096165933375</v>
      </c>
      <c r="T1524">
        <f t="shared" si="24"/>
        <v>2024</v>
      </c>
    </row>
    <row r="1525" spans="1:20" x14ac:dyDescent="0.2">
      <c r="A1525" t="s">
        <v>1775</v>
      </c>
      <c r="B1525" t="s">
        <v>84</v>
      </c>
      <c r="C1525" t="s">
        <v>48</v>
      </c>
      <c r="D1525" t="s">
        <v>302</v>
      </c>
      <c r="E1525">
        <v>15.5</v>
      </c>
      <c r="F1525">
        <v>6</v>
      </c>
      <c r="G1525">
        <v>93</v>
      </c>
      <c r="H1525" t="s">
        <v>56</v>
      </c>
      <c r="I1525" t="s">
        <v>46</v>
      </c>
      <c r="J1525" s="1">
        <v>44668</v>
      </c>
      <c r="K1525" t="b">
        <v>0</v>
      </c>
      <c r="L1525" t="s">
        <v>24</v>
      </c>
      <c r="M1525">
        <v>4</v>
      </c>
      <c r="N1525">
        <f>G1525/SUMIF(B:B,B1525,G:G)*100</f>
        <v>0.15056461731493101</v>
      </c>
      <c r="Q1525">
        <f>VLOOKUP(C1525, Categories_Pivot_Table!A:B, 2, FALSE)</f>
        <v>23.348837209302324</v>
      </c>
      <c r="T1525">
        <f t="shared" si="24"/>
        <v>2022</v>
      </c>
    </row>
    <row r="1526" spans="1:20" x14ac:dyDescent="0.2">
      <c r="A1526" t="s">
        <v>1776</v>
      </c>
      <c r="B1526" t="s">
        <v>54</v>
      </c>
      <c r="C1526" t="s">
        <v>135</v>
      </c>
      <c r="D1526" t="s">
        <v>436</v>
      </c>
      <c r="E1526">
        <v>5</v>
      </c>
      <c r="F1526">
        <v>4</v>
      </c>
      <c r="G1526">
        <v>20</v>
      </c>
      <c r="H1526" t="s">
        <v>17</v>
      </c>
      <c r="I1526" t="s">
        <v>46</v>
      </c>
      <c r="J1526" s="1">
        <v>44929</v>
      </c>
      <c r="K1526" t="b">
        <v>1</v>
      </c>
      <c r="L1526" t="s">
        <v>49</v>
      </c>
      <c r="M1526">
        <v>1</v>
      </c>
      <c r="N1526">
        <f>G1526/SUMIF(B:B,B1526,G:G)*100</f>
        <v>3.4992257962925703E-2</v>
      </c>
      <c r="Q1526">
        <f>VLOOKUP(C1526, Categories_Pivot_Table!A:B, 2, FALSE)</f>
        <v>23.146341463414632</v>
      </c>
      <c r="T1526">
        <f t="shared" si="24"/>
        <v>2023</v>
      </c>
    </row>
    <row r="1527" spans="1:20" x14ac:dyDescent="0.2">
      <c r="A1527" t="s">
        <v>1777</v>
      </c>
      <c r="B1527" t="s">
        <v>173</v>
      </c>
      <c r="C1527" t="s">
        <v>74</v>
      </c>
      <c r="D1527" t="s">
        <v>415</v>
      </c>
      <c r="E1527">
        <v>41</v>
      </c>
      <c r="F1527">
        <v>6</v>
      </c>
      <c r="G1527">
        <v>246</v>
      </c>
      <c r="H1527" t="s">
        <v>29</v>
      </c>
      <c r="I1527" t="s">
        <v>46</v>
      </c>
      <c r="J1527" s="1">
        <v>44896</v>
      </c>
      <c r="K1527" t="b">
        <v>1</v>
      </c>
      <c r="L1527" t="s">
        <v>42</v>
      </c>
      <c r="M1527">
        <v>12</v>
      </c>
      <c r="N1527">
        <f>G1527/SUMIF(B:B,B1527,G:G)*100</f>
        <v>0.40453207478910069</v>
      </c>
      <c r="Q1527">
        <f>VLOOKUP(C1527, Categories_Pivot_Table!A:B, 2, FALSE)</f>
        <v>24.317096165933375</v>
      </c>
      <c r="T1527">
        <f t="shared" si="24"/>
        <v>2022</v>
      </c>
    </row>
    <row r="1528" spans="1:20" x14ac:dyDescent="0.2">
      <c r="A1528" t="s">
        <v>1778</v>
      </c>
      <c r="B1528" t="s">
        <v>81</v>
      </c>
      <c r="C1528" t="s">
        <v>22</v>
      </c>
      <c r="D1528" t="s">
        <v>286</v>
      </c>
      <c r="E1528">
        <v>20</v>
      </c>
      <c r="F1528">
        <v>3</v>
      </c>
      <c r="G1528">
        <v>60</v>
      </c>
      <c r="H1528" t="s">
        <v>56</v>
      </c>
      <c r="I1528" t="s">
        <v>46</v>
      </c>
      <c r="J1528" s="1">
        <v>44835</v>
      </c>
      <c r="K1528" t="b">
        <v>0</v>
      </c>
      <c r="L1528" t="s">
        <v>35</v>
      </c>
      <c r="M1528">
        <v>10</v>
      </c>
      <c r="N1528">
        <f>G1528/SUMIF(B:B,B1528,G:G)*100</f>
        <v>9.5003602219917507E-2</v>
      </c>
      <c r="Q1528">
        <f>VLOOKUP(C1528, Categories_Pivot_Table!A:B, 2, FALSE)</f>
        <v>21.505681818181817</v>
      </c>
      <c r="T1528">
        <f t="shared" si="24"/>
        <v>2022</v>
      </c>
    </row>
    <row r="1529" spans="1:20" x14ac:dyDescent="0.2">
      <c r="A1529" t="s">
        <v>1779</v>
      </c>
      <c r="B1529" t="s">
        <v>44</v>
      </c>
      <c r="C1529" t="s">
        <v>22</v>
      </c>
      <c r="D1529" t="s">
        <v>527</v>
      </c>
      <c r="E1529">
        <v>23</v>
      </c>
      <c r="F1529">
        <v>1</v>
      </c>
      <c r="G1529">
        <v>23</v>
      </c>
      <c r="H1529" t="s">
        <v>29</v>
      </c>
      <c r="I1529" t="s">
        <v>18</v>
      </c>
      <c r="J1529" s="1">
        <v>45151</v>
      </c>
      <c r="K1529" t="b">
        <v>1</v>
      </c>
      <c r="L1529" t="s">
        <v>24</v>
      </c>
      <c r="M1529">
        <v>8</v>
      </c>
      <c r="N1529">
        <f>G1529/SUMIF(B:B,B1529,G:G)*100</f>
        <v>3.7894702155879034E-2</v>
      </c>
      <c r="Q1529">
        <f>VLOOKUP(C1529, Categories_Pivot_Table!A:B, 2, FALSE)</f>
        <v>21.505681818181817</v>
      </c>
      <c r="T1529">
        <f t="shared" si="24"/>
        <v>2023</v>
      </c>
    </row>
    <row r="1530" spans="1:20" x14ac:dyDescent="0.2">
      <c r="A1530" t="s">
        <v>1780</v>
      </c>
      <c r="B1530" t="s">
        <v>106</v>
      </c>
      <c r="C1530" t="s">
        <v>48</v>
      </c>
      <c r="D1530" t="s">
        <v>446</v>
      </c>
      <c r="E1530">
        <v>26</v>
      </c>
      <c r="F1530">
        <v>1</v>
      </c>
      <c r="G1530">
        <v>26</v>
      </c>
      <c r="H1530" t="s">
        <v>17</v>
      </c>
      <c r="I1530" t="s">
        <v>18</v>
      </c>
      <c r="J1530" s="1">
        <v>45353</v>
      </c>
      <c r="K1530" t="b">
        <v>1</v>
      </c>
      <c r="L1530" t="s">
        <v>35</v>
      </c>
      <c r="M1530">
        <v>3</v>
      </c>
      <c r="N1530">
        <f>G1530/SUMIF(B:B,B1530,G:G)*100</f>
        <v>4.2372881355932202E-2</v>
      </c>
      <c r="Q1530">
        <f>VLOOKUP(C1530, Categories_Pivot_Table!A:B, 2, FALSE)</f>
        <v>23.348837209302324</v>
      </c>
      <c r="T1530">
        <f t="shared" si="24"/>
        <v>2024</v>
      </c>
    </row>
    <row r="1531" spans="1:20" x14ac:dyDescent="0.2">
      <c r="A1531" t="s">
        <v>1781</v>
      </c>
      <c r="B1531" t="s">
        <v>71</v>
      </c>
      <c r="C1531" t="s">
        <v>22</v>
      </c>
      <c r="D1531" t="s">
        <v>205</v>
      </c>
      <c r="E1531">
        <v>15.5</v>
      </c>
      <c r="F1531">
        <v>7</v>
      </c>
      <c r="G1531">
        <v>108.5</v>
      </c>
      <c r="H1531" t="s">
        <v>29</v>
      </c>
      <c r="I1531" t="s">
        <v>46</v>
      </c>
      <c r="J1531" s="1">
        <v>45574</v>
      </c>
      <c r="K1531" t="b">
        <v>1</v>
      </c>
      <c r="L1531" t="s">
        <v>30</v>
      </c>
      <c r="M1531">
        <v>10</v>
      </c>
      <c r="N1531">
        <f>G1531/SUMIF(B:B,B1531,G:G)*100</f>
        <v>0.17190161207272153</v>
      </c>
      <c r="Q1531">
        <f>VLOOKUP(C1531, Categories_Pivot_Table!A:B, 2, FALSE)</f>
        <v>21.505681818181817</v>
      </c>
      <c r="T1531">
        <f t="shared" si="24"/>
        <v>2024</v>
      </c>
    </row>
    <row r="1532" spans="1:20" x14ac:dyDescent="0.2">
      <c r="A1532" t="s">
        <v>1782</v>
      </c>
      <c r="B1532" t="s">
        <v>71</v>
      </c>
      <c r="C1532" t="s">
        <v>48</v>
      </c>
      <c r="D1532" t="s">
        <v>203</v>
      </c>
      <c r="E1532">
        <v>39.5</v>
      </c>
      <c r="F1532">
        <v>2</v>
      </c>
      <c r="G1532">
        <v>79</v>
      </c>
      <c r="H1532" t="s">
        <v>29</v>
      </c>
      <c r="I1532" t="s">
        <v>46</v>
      </c>
      <c r="J1532" s="1">
        <v>44834</v>
      </c>
      <c r="K1532" t="b">
        <v>1</v>
      </c>
      <c r="L1532" t="s">
        <v>65</v>
      </c>
      <c r="M1532">
        <v>9</v>
      </c>
      <c r="N1532">
        <f>G1532/SUMIF(B:B,B1532,G:G)*100</f>
        <v>0.12516338574880184</v>
      </c>
      <c r="Q1532">
        <f>VLOOKUP(C1532, Categories_Pivot_Table!A:B, 2, FALSE)</f>
        <v>23.348837209302324</v>
      </c>
      <c r="T1532">
        <f t="shared" si="24"/>
        <v>2022</v>
      </c>
    </row>
    <row r="1533" spans="1:20" x14ac:dyDescent="0.2">
      <c r="A1533" t="s">
        <v>1783</v>
      </c>
      <c r="B1533" t="s">
        <v>26</v>
      </c>
      <c r="C1533" t="s">
        <v>48</v>
      </c>
      <c r="D1533" t="s">
        <v>149</v>
      </c>
      <c r="E1533">
        <v>38</v>
      </c>
      <c r="F1533">
        <v>1</v>
      </c>
      <c r="G1533">
        <v>38</v>
      </c>
      <c r="H1533" t="s">
        <v>17</v>
      </c>
      <c r="I1533" t="s">
        <v>46</v>
      </c>
      <c r="J1533" s="1">
        <v>44691</v>
      </c>
      <c r="K1533" t="b">
        <v>1</v>
      </c>
      <c r="L1533" t="s">
        <v>49</v>
      </c>
      <c r="M1533">
        <v>5</v>
      </c>
      <c r="N1533">
        <f>G1533/SUMIF(B:B,B1533,G:G)*100</f>
        <v>6.1244389288678647E-2</v>
      </c>
      <c r="Q1533">
        <f>VLOOKUP(C1533, Categories_Pivot_Table!A:B, 2, FALSE)</f>
        <v>23.348837209302324</v>
      </c>
      <c r="T1533">
        <f t="shared" si="24"/>
        <v>2022</v>
      </c>
    </row>
    <row r="1534" spans="1:20" x14ac:dyDescent="0.2">
      <c r="A1534" t="s">
        <v>1784</v>
      </c>
      <c r="B1534" t="s">
        <v>173</v>
      </c>
      <c r="C1534" t="s">
        <v>135</v>
      </c>
      <c r="D1534" t="s">
        <v>188</v>
      </c>
      <c r="E1534">
        <v>33.5</v>
      </c>
      <c r="F1534">
        <v>4</v>
      </c>
      <c r="G1534">
        <v>134</v>
      </c>
      <c r="H1534" t="s">
        <v>56</v>
      </c>
      <c r="I1534" t="s">
        <v>18</v>
      </c>
      <c r="J1534" s="1">
        <v>44603</v>
      </c>
      <c r="K1534" t="b">
        <v>0</v>
      </c>
      <c r="L1534" t="s">
        <v>65</v>
      </c>
      <c r="M1534">
        <v>2</v>
      </c>
      <c r="N1534">
        <f>G1534/SUMIF(B:B,B1534,G:G)*100</f>
        <v>0.2203548700070711</v>
      </c>
      <c r="Q1534">
        <f>VLOOKUP(C1534, Categories_Pivot_Table!A:B, 2, FALSE)</f>
        <v>23.146341463414632</v>
      </c>
      <c r="T1534">
        <f t="shared" si="24"/>
        <v>2022</v>
      </c>
    </row>
    <row r="1535" spans="1:20" x14ac:dyDescent="0.2">
      <c r="A1535" t="s">
        <v>1785</v>
      </c>
      <c r="B1535" t="s">
        <v>81</v>
      </c>
      <c r="C1535" t="s">
        <v>22</v>
      </c>
      <c r="D1535" t="s">
        <v>283</v>
      </c>
      <c r="E1535">
        <v>8</v>
      </c>
      <c r="F1535">
        <v>6</v>
      </c>
      <c r="G1535">
        <v>48</v>
      </c>
      <c r="H1535" t="s">
        <v>56</v>
      </c>
      <c r="I1535" t="s">
        <v>18</v>
      </c>
      <c r="J1535" s="1">
        <v>45592</v>
      </c>
      <c r="K1535" t="b">
        <v>0</v>
      </c>
      <c r="L1535" t="s">
        <v>24</v>
      </c>
      <c r="M1535">
        <v>10</v>
      </c>
      <c r="N1535">
        <f>G1535/SUMIF(B:B,B1535,G:G)*100</f>
        <v>7.6002881775934006E-2</v>
      </c>
      <c r="Q1535">
        <f>VLOOKUP(C1535, Categories_Pivot_Table!A:B, 2, FALSE)</f>
        <v>21.505681818181817</v>
      </c>
      <c r="T1535">
        <f t="shared" si="24"/>
        <v>2024</v>
      </c>
    </row>
    <row r="1536" spans="1:20" x14ac:dyDescent="0.2">
      <c r="A1536" t="s">
        <v>1786</v>
      </c>
      <c r="B1536" t="s">
        <v>21</v>
      </c>
      <c r="C1536" t="s">
        <v>74</v>
      </c>
      <c r="D1536" t="s">
        <v>321</v>
      </c>
      <c r="E1536">
        <v>32</v>
      </c>
      <c r="F1536">
        <v>9</v>
      </c>
      <c r="G1536">
        <v>288</v>
      </c>
      <c r="H1536" t="s">
        <v>56</v>
      </c>
      <c r="I1536" t="s">
        <v>46</v>
      </c>
      <c r="J1536" s="1">
        <v>45038</v>
      </c>
      <c r="K1536" t="b">
        <v>0</v>
      </c>
      <c r="L1536" t="s">
        <v>35</v>
      </c>
      <c r="M1536">
        <v>4</v>
      </c>
      <c r="N1536">
        <f>G1536/SUMIF(B:B,B1536,G:G)*100</f>
        <v>0.46652897582310771</v>
      </c>
      <c r="Q1536">
        <f>VLOOKUP(C1536, Categories_Pivot_Table!A:B, 2, FALSE)</f>
        <v>24.317096165933375</v>
      </c>
      <c r="T1536">
        <f t="shared" si="24"/>
        <v>2023</v>
      </c>
    </row>
    <row r="1537" spans="1:20" x14ac:dyDescent="0.2">
      <c r="A1537" t="s">
        <v>1787</v>
      </c>
      <c r="B1537" t="s">
        <v>76</v>
      </c>
      <c r="C1537" t="s">
        <v>48</v>
      </c>
      <c r="D1537" t="s">
        <v>203</v>
      </c>
      <c r="E1537">
        <v>39.5</v>
      </c>
      <c r="F1537">
        <v>9</v>
      </c>
      <c r="G1537">
        <v>355.5</v>
      </c>
      <c r="H1537" t="s">
        <v>29</v>
      </c>
      <c r="I1537" t="s">
        <v>18</v>
      </c>
      <c r="J1537" s="1">
        <v>45422</v>
      </c>
      <c r="K1537" t="b">
        <v>0</v>
      </c>
      <c r="L1537" t="s">
        <v>65</v>
      </c>
      <c r="M1537">
        <v>5</v>
      </c>
      <c r="N1537">
        <f>G1537/SUMIF(B:B,B1537,G:G)*100</f>
        <v>0.60529698713637481</v>
      </c>
      <c r="Q1537">
        <f>VLOOKUP(C1537, Categories_Pivot_Table!A:B, 2, FALSE)</f>
        <v>23.348837209302324</v>
      </c>
      <c r="T1537">
        <f t="shared" si="24"/>
        <v>2024</v>
      </c>
    </row>
    <row r="1538" spans="1:20" x14ac:dyDescent="0.2">
      <c r="A1538" t="s">
        <v>1788</v>
      </c>
      <c r="B1538" t="s">
        <v>81</v>
      </c>
      <c r="C1538" t="s">
        <v>135</v>
      </c>
      <c r="D1538" t="s">
        <v>144</v>
      </c>
      <c r="E1538">
        <v>11</v>
      </c>
      <c r="F1538">
        <v>4</v>
      </c>
      <c r="G1538">
        <v>44</v>
      </c>
      <c r="H1538" t="s">
        <v>29</v>
      </c>
      <c r="I1538" t="s">
        <v>18</v>
      </c>
      <c r="J1538" s="1">
        <v>45170</v>
      </c>
      <c r="K1538" t="b">
        <v>0</v>
      </c>
      <c r="L1538" t="s">
        <v>65</v>
      </c>
      <c r="M1538">
        <v>9</v>
      </c>
      <c r="N1538">
        <f>G1538/SUMIF(B:B,B1538,G:G)*100</f>
        <v>6.9669308294606172E-2</v>
      </c>
      <c r="Q1538">
        <f>VLOOKUP(C1538, Categories_Pivot_Table!A:B, 2, FALSE)</f>
        <v>23.146341463414632</v>
      </c>
      <c r="T1538">
        <f t="shared" ref="T1538:T1601" si="25">YEAR(J1538)</f>
        <v>2023</v>
      </c>
    </row>
    <row r="1539" spans="1:20" x14ac:dyDescent="0.2">
      <c r="A1539" t="s">
        <v>1789</v>
      </c>
      <c r="B1539" t="s">
        <v>76</v>
      </c>
      <c r="C1539" t="s">
        <v>22</v>
      </c>
      <c r="D1539" t="s">
        <v>286</v>
      </c>
      <c r="E1539">
        <v>20</v>
      </c>
      <c r="F1539">
        <v>2</v>
      </c>
      <c r="G1539">
        <v>40</v>
      </c>
      <c r="H1539" t="s">
        <v>56</v>
      </c>
      <c r="I1539" t="s">
        <v>46</v>
      </c>
      <c r="J1539" s="1">
        <v>45636</v>
      </c>
      <c r="K1539" t="b">
        <v>0</v>
      </c>
      <c r="L1539" t="s">
        <v>49</v>
      </c>
      <c r="M1539">
        <v>12</v>
      </c>
      <c r="N1539">
        <f>G1539/SUMIF(B:B,B1539,G:G)*100</f>
        <v>6.8106552701701809E-2</v>
      </c>
      <c r="Q1539">
        <f>VLOOKUP(C1539, Categories_Pivot_Table!A:B, 2, FALSE)</f>
        <v>21.505681818181817</v>
      </c>
      <c r="T1539">
        <f t="shared" si="25"/>
        <v>2024</v>
      </c>
    </row>
    <row r="1540" spans="1:20" x14ac:dyDescent="0.2">
      <c r="A1540" t="s">
        <v>1790</v>
      </c>
      <c r="B1540" t="s">
        <v>44</v>
      </c>
      <c r="C1540" t="s">
        <v>27</v>
      </c>
      <c r="D1540" t="s">
        <v>91</v>
      </c>
      <c r="E1540">
        <v>33.5</v>
      </c>
      <c r="F1540">
        <v>10</v>
      </c>
      <c r="G1540">
        <v>335</v>
      </c>
      <c r="H1540" t="s">
        <v>29</v>
      </c>
      <c r="I1540" t="s">
        <v>46</v>
      </c>
      <c r="J1540" s="1">
        <v>44566</v>
      </c>
      <c r="K1540" t="b">
        <v>0</v>
      </c>
      <c r="L1540" t="s">
        <v>30</v>
      </c>
      <c r="M1540">
        <v>1</v>
      </c>
      <c r="N1540">
        <f>G1540/SUMIF(B:B,B1540,G:G)*100</f>
        <v>0.55194457487910764</v>
      </c>
      <c r="Q1540">
        <f>VLOOKUP(C1540, Categories_Pivot_Table!A:B, 2, FALSE)</f>
        <v>25.013711734693878</v>
      </c>
      <c r="T1540">
        <f t="shared" si="25"/>
        <v>2022</v>
      </c>
    </row>
    <row r="1541" spans="1:20" x14ac:dyDescent="0.2">
      <c r="A1541" t="s">
        <v>1791</v>
      </c>
      <c r="B1541" t="s">
        <v>37</v>
      </c>
      <c r="C1541" t="s">
        <v>33</v>
      </c>
      <c r="D1541" t="s">
        <v>657</v>
      </c>
      <c r="E1541">
        <v>39.5</v>
      </c>
      <c r="F1541">
        <v>1</v>
      </c>
      <c r="G1541">
        <v>39.5</v>
      </c>
      <c r="H1541" t="s">
        <v>29</v>
      </c>
      <c r="I1541" t="s">
        <v>18</v>
      </c>
      <c r="J1541" s="1">
        <v>44878</v>
      </c>
      <c r="K1541" t="b">
        <v>0</v>
      </c>
      <c r="L1541" t="s">
        <v>24</v>
      </c>
      <c r="M1541">
        <v>11</v>
      </c>
      <c r="N1541">
        <f>G1541/SUMIF(B:B,B1541,G:G)*100</f>
        <v>5.8977670605976903E-2</v>
      </c>
      <c r="Q1541">
        <f>VLOOKUP(C1541, Categories_Pivot_Table!A:B, 2, FALSE)</f>
        <v>23.300574345883856</v>
      </c>
      <c r="T1541">
        <f t="shared" si="25"/>
        <v>2022</v>
      </c>
    </row>
    <row r="1542" spans="1:20" x14ac:dyDescent="0.2">
      <c r="A1542" t="s">
        <v>1792</v>
      </c>
      <c r="B1542" t="s">
        <v>14</v>
      </c>
      <c r="C1542" t="s">
        <v>22</v>
      </c>
      <c r="D1542" t="s">
        <v>527</v>
      </c>
      <c r="E1542">
        <v>23</v>
      </c>
      <c r="F1542">
        <v>2</v>
      </c>
      <c r="G1542">
        <v>46</v>
      </c>
      <c r="H1542" t="s">
        <v>17</v>
      </c>
      <c r="I1542" t="s">
        <v>18</v>
      </c>
      <c r="J1542" s="1">
        <v>44736</v>
      </c>
      <c r="K1542" t="b">
        <v>0</v>
      </c>
      <c r="L1542" t="s">
        <v>65</v>
      </c>
      <c r="M1542">
        <v>6</v>
      </c>
      <c r="N1542">
        <f>G1542/SUMIF(B:B,B1542,G:G)*100</f>
        <v>7.4889903701352081E-2</v>
      </c>
      <c r="Q1542">
        <f>VLOOKUP(C1542, Categories_Pivot_Table!A:B, 2, FALSE)</f>
        <v>21.505681818181817</v>
      </c>
      <c r="T1542">
        <f t="shared" si="25"/>
        <v>2022</v>
      </c>
    </row>
    <row r="1543" spans="1:20" x14ac:dyDescent="0.2">
      <c r="A1543" t="s">
        <v>1793</v>
      </c>
      <c r="B1543" t="s">
        <v>104</v>
      </c>
      <c r="C1543" t="s">
        <v>33</v>
      </c>
      <c r="D1543" t="s">
        <v>41</v>
      </c>
      <c r="E1543">
        <v>23</v>
      </c>
      <c r="F1543">
        <v>9</v>
      </c>
      <c r="G1543">
        <v>315</v>
      </c>
      <c r="H1543" t="s">
        <v>17</v>
      </c>
      <c r="I1543" t="s">
        <v>18</v>
      </c>
      <c r="J1543" s="1">
        <v>44969</v>
      </c>
      <c r="K1543" t="b">
        <v>1</v>
      </c>
      <c r="L1543" t="s">
        <v>24</v>
      </c>
      <c r="M1543">
        <v>2</v>
      </c>
      <c r="N1543">
        <f>G1543/SUMIF(B:B,B1543,G:G)*100</f>
        <v>0.51192043293842326</v>
      </c>
      <c r="Q1543">
        <f>VLOOKUP(C1543, Categories_Pivot_Table!A:B, 2, FALSE)</f>
        <v>23.300574345883856</v>
      </c>
      <c r="T1543">
        <f t="shared" si="25"/>
        <v>2023</v>
      </c>
    </row>
    <row r="1544" spans="1:20" x14ac:dyDescent="0.2">
      <c r="A1544" t="s">
        <v>1794</v>
      </c>
      <c r="B1544" t="s">
        <v>173</v>
      </c>
      <c r="C1544" t="s">
        <v>74</v>
      </c>
      <c r="D1544" t="s">
        <v>366</v>
      </c>
      <c r="E1544">
        <v>36.5</v>
      </c>
      <c r="F1544">
        <v>2</v>
      </c>
      <c r="G1544">
        <v>73</v>
      </c>
      <c r="H1544" t="s">
        <v>17</v>
      </c>
      <c r="I1544" t="s">
        <v>46</v>
      </c>
      <c r="J1544" s="1">
        <v>45134</v>
      </c>
      <c r="K1544" t="b">
        <v>0</v>
      </c>
      <c r="L1544" t="s">
        <v>42</v>
      </c>
      <c r="M1544">
        <v>7</v>
      </c>
      <c r="N1544">
        <f>G1544/SUMIF(B:B,B1544,G:G)*100</f>
        <v>0.12004407097400141</v>
      </c>
      <c r="Q1544">
        <f>VLOOKUP(C1544, Categories_Pivot_Table!A:B, 2, FALSE)</f>
        <v>24.317096165933375</v>
      </c>
      <c r="T1544">
        <f t="shared" si="25"/>
        <v>2023</v>
      </c>
    </row>
    <row r="1545" spans="1:20" x14ac:dyDescent="0.2">
      <c r="A1545" t="s">
        <v>1795</v>
      </c>
      <c r="B1545" t="s">
        <v>71</v>
      </c>
      <c r="C1545" t="s">
        <v>135</v>
      </c>
      <c r="D1545" t="s">
        <v>605</v>
      </c>
      <c r="E1545">
        <v>21.5</v>
      </c>
      <c r="F1545">
        <v>4</v>
      </c>
      <c r="G1545">
        <v>86</v>
      </c>
      <c r="H1545" t="s">
        <v>17</v>
      </c>
      <c r="I1545" t="s">
        <v>46</v>
      </c>
      <c r="J1545" s="1">
        <v>45636</v>
      </c>
      <c r="K1545" t="b">
        <v>0</v>
      </c>
      <c r="L1545" t="s">
        <v>49</v>
      </c>
      <c r="M1545">
        <v>12</v>
      </c>
      <c r="N1545">
        <f>G1545/SUMIF(B:B,B1545,G:G)*100</f>
        <v>0.13625381233413872</v>
      </c>
      <c r="Q1545">
        <f>VLOOKUP(C1545, Categories_Pivot_Table!A:B, 2, FALSE)</f>
        <v>23.146341463414632</v>
      </c>
      <c r="T1545">
        <f t="shared" si="25"/>
        <v>2024</v>
      </c>
    </row>
    <row r="1546" spans="1:20" x14ac:dyDescent="0.2">
      <c r="A1546" t="s">
        <v>1796</v>
      </c>
      <c r="B1546" t="s">
        <v>47</v>
      </c>
      <c r="C1546" t="s">
        <v>74</v>
      </c>
      <c r="D1546" t="s">
        <v>366</v>
      </c>
      <c r="E1546">
        <v>36.5</v>
      </c>
      <c r="F1546">
        <v>6</v>
      </c>
      <c r="G1546">
        <v>219</v>
      </c>
      <c r="H1546" t="s">
        <v>17</v>
      </c>
      <c r="I1546" t="s">
        <v>46</v>
      </c>
      <c r="J1546" s="1">
        <v>45025</v>
      </c>
      <c r="K1546" t="b">
        <v>0</v>
      </c>
      <c r="L1546" t="s">
        <v>24</v>
      </c>
      <c r="M1546">
        <v>4</v>
      </c>
      <c r="N1546">
        <f>G1546/SUMIF(B:B,B1546,G:G)*100</f>
        <v>0.3479891312983649</v>
      </c>
      <c r="Q1546">
        <f>VLOOKUP(C1546, Categories_Pivot_Table!A:B, 2, FALSE)</f>
        <v>24.317096165933375</v>
      </c>
      <c r="T1546">
        <f t="shared" si="25"/>
        <v>2023</v>
      </c>
    </row>
    <row r="1547" spans="1:20" x14ac:dyDescent="0.2">
      <c r="A1547" t="s">
        <v>1797</v>
      </c>
      <c r="B1547" t="s">
        <v>104</v>
      </c>
      <c r="C1547" t="s">
        <v>48</v>
      </c>
      <c r="D1547" t="s">
        <v>237</v>
      </c>
      <c r="E1547">
        <v>11</v>
      </c>
      <c r="F1547">
        <v>1</v>
      </c>
      <c r="G1547">
        <v>11</v>
      </c>
      <c r="H1547" t="s">
        <v>56</v>
      </c>
      <c r="I1547" t="s">
        <v>46</v>
      </c>
      <c r="J1547" s="1">
        <v>45021</v>
      </c>
      <c r="K1547" t="b">
        <v>0</v>
      </c>
      <c r="L1547" t="s">
        <v>30</v>
      </c>
      <c r="M1547">
        <v>4</v>
      </c>
      <c r="N1547">
        <f>G1547/SUMIF(B:B,B1547,G:G)*100</f>
        <v>1.787658654705605E-2</v>
      </c>
      <c r="Q1547">
        <f>VLOOKUP(C1547, Categories_Pivot_Table!A:B, 2, FALSE)</f>
        <v>23.348837209302324</v>
      </c>
      <c r="T1547">
        <f t="shared" si="25"/>
        <v>2023</v>
      </c>
    </row>
    <row r="1548" spans="1:20" x14ac:dyDescent="0.2">
      <c r="A1548" t="s">
        <v>1798</v>
      </c>
      <c r="B1548" t="s">
        <v>73</v>
      </c>
      <c r="C1548" t="s">
        <v>135</v>
      </c>
      <c r="D1548" t="s">
        <v>188</v>
      </c>
      <c r="E1548">
        <v>33.5</v>
      </c>
      <c r="F1548">
        <v>7</v>
      </c>
      <c r="G1548">
        <v>234.5</v>
      </c>
      <c r="H1548" t="s">
        <v>17</v>
      </c>
      <c r="I1548" t="s">
        <v>18</v>
      </c>
      <c r="J1548" s="1">
        <v>45059</v>
      </c>
      <c r="K1548" t="b">
        <v>0</v>
      </c>
      <c r="L1548" t="s">
        <v>35</v>
      </c>
      <c r="M1548">
        <v>5</v>
      </c>
      <c r="N1548">
        <f>G1548/SUMIF(B:B,B1548,G:G)*100</f>
        <v>0.4051170866121328</v>
      </c>
      <c r="Q1548">
        <f>VLOOKUP(C1548, Categories_Pivot_Table!A:B, 2, FALSE)</f>
        <v>23.146341463414632</v>
      </c>
      <c r="T1548">
        <f t="shared" si="25"/>
        <v>2023</v>
      </c>
    </row>
    <row r="1549" spans="1:20" x14ac:dyDescent="0.2">
      <c r="A1549" t="s">
        <v>1799</v>
      </c>
      <c r="B1549" t="s">
        <v>76</v>
      </c>
      <c r="C1549" t="s">
        <v>15</v>
      </c>
      <c r="D1549" t="s">
        <v>41</v>
      </c>
      <c r="E1549">
        <v>23</v>
      </c>
      <c r="F1549">
        <v>8</v>
      </c>
      <c r="G1549">
        <v>124</v>
      </c>
      <c r="H1549" t="s">
        <v>29</v>
      </c>
      <c r="I1549" t="s">
        <v>46</v>
      </c>
      <c r="J1549" s="1">
        <v>45312</v>
      </c>
      <c r="K1549" t="b">
        <v>1</v>
      </c>
      <c r="L1549" t="s">
        <v>24</v>
      </c>
      <c r="M1549">
        <v>1</v>
      </c>
      <c r="N1549">
        <f>G1549/SUMIF(B:B,B1549,G:G)*100</f>
        <v>0.2111303133752756</v>
      </c>
      <c r="Q1549">
        <f>VLOOKUP(C1549, Categories_Pivot_Table!A:B, 2, FALSE)</f>
        <v>23.063808900523561</v>
      </c>
      <c r="T1549">
        <f t="shared" si="25"/>
        <v>2024</v>
      </c>
    </row>
    <row r="1550" spans="1:20" x14ac:dyDescent="0.2">
      <c r="A1550" t="s">
        <v>1800</v>
      </c>
      <c r="B1550" t="s">
        <v>47</v>
      </c>
      <c r="C1550" t="s">
        <v>22</v>
      </c>
      <c r="D1550" t="s">
        <v>1043</v>
      </c>
      <c r="E1550">
        <v>14</v>
      </c>
      <c r="F1550">
        <v>8</v>
      </c>
      <c r="G1550">
        <v>112</v>
      </c>
      <c r="H1550" t="s">
        <v>29</v>
      </c>
      <c r="I1550" t="s">
        <v>46</v>
      </c>
      <c r="J1550" s="1">
        <v>45277</v>
      </c>
      <c r="K1550" t="b">
        <v>1</v>
      </c>
      <c r="L1550" t="s">
        <v>24</v>
      </c>
      <c r="M1550">
        <v>12</v>
      </c>
      <c r="N1550">
        <f>G1550/SUMIF(B:B,B1550,G:G)*100</f>
        <v>0.17796704431697202</v>
      </c>
      <c r="Q1550">
        <f>VLOOKUP(C1550, Categories_Pivot_Table!A:B, 2, FALSE)</f>
        <v>21.505681818181817</v>
      </c>
      <c r="T1550">
        <f t="shared" si="25"/>
        <v>2023</v>
      </c>
    </row>
    <row r="1551" spans="1:20" x14ac:dyDescent="0.2">
      <c r="A1551" t="s">
        <v>1801</v>
      </c>
      <c r="B1551" t="s">
        <v>87</v>
      </c>
      <c r="C1551" t="s">
        <v>22</v>
      </c>
      <c r="D1551" t="s">
        <v>283</v>
      </c>
      <c r="E1551">
        <v>8</v>
      </c>
      <c r="F1551">
        <v>3</v>
      </c>
      <c r="G1551">
        <v>24</v>
      </c>
      <c r="H1551" t="s">
        <v>29</v>
      </c>
      <c r="I1551" t="s">
        <v>18</v>
      </c>
      <c r="J1551" s="1">
        <v>44817</v>
      </c>
      <c r="K1551" t="b">
        <v>0</v>
      </c>
      <c r="L1551" t="s">
        <v>49</v>
      </c>
      <c r="M1551">
        <v>9</v>
      </c>
      <c r="N1551">
        <f>G1551/SUMIF(B:B,B1551,G:G)*100</f>
        <v>3.6902071128742102E-2</v>
      </c>
      <c r="Q1551">
        <f>VLOOKUP(C1551, Categories_Pivot_Table!A:B, 2, FALSE)</f>
        <v>21.505681818181817</v>
      </c>
      <c r="T1551">
        <f t="shared" si="25"/>
        <v>2022</v>
      </c>
    </row>
    <row r="1552" spans="1:20" x14ac:dyDescent="0.2">
      <c r="A1552" t="s">
        <v>1802</v>
      </c>
      <c r="B1552" t="s">
        <v>44</v>
      </c>
      <c r="C1552" t="s">
        <v>135</v>
      </c>
      <c r="D1552" t="s">
        <v>290</v>
      </c>
      <c r="E1552">
        <v>23</v>
      </c>
      <c r="F1552">
        <v>7</v>
      </c>
      <c r="G1552">
        <v>161</v>
      </c>
      <c r="H1552" t="s">
        <v>29</v>
      </c>
      <c r="I1552" t="s">
        <v>46</v>
      </c>
      <c r="J1552" s="1">
        <v>45538</v>
      </c>
      <c r="K1552" t="b">
        <v>0</v>
      </c>
      <c r="L1552" t="s">
        <v>49</v>
      </c>
      <c r="M1552">
        <v>9</v>
      </c>
      <c r="N1552">
        <f>G1552/SUMIF(B:B,B1552,G:G)*100</f>
        <v>0.26526291509115324</v>
      </c>
      <c r="Q1552">
        <f>VLOOKUP(C1552, Categories_Pivot_Table!A:B, 2, FALSE)</f>
        <v>23.146341463414632</v>
      </c>
      <c r="T1552">
        <f t="shared" si="25"/>
        <v>2024</v>
      </c>
    </row>
    <row r="1553" spans="1:20" x14ac:dyDescent="0.2">
      <c r="A1553" t="s">
        <v>1803</v>
      </c>
      <c r="B1553" t="s">
        <v>81</v>
      </c>
      <c r="C1553" t="s">
        <v>74</v>
      </c>
      <c r="D1553" t="s">
        <v>374</v>
      </c>
      <c r="E1553">
        <v>29</v>
      </c>
      <c r="F1553">
        <v>7</v>
      </c>
      <c r="G1553">
        <v>203</v>
      </c>
      <c r="H1553" t="s">
        <v>56</v>
      </c>
      <c r="I1553" t="s">
        <v>18</v>
      </c>
      <c r="J1553" s="1">
        <v>44816</v>
      </c>
      <c r="K1553" t="b">
        <v>0</v>
      </c>
      <c r="L1553" t="s">
        <v>19</v>
      </c>
      <c r="M1553">
        <v>9</v>
      </c>
      <c r="N1553">
        <f>G1553/SUMIF(B:B,B1553,G:G)*100</f>
        <v>0.32142885417738759</v>
      </c>
      <c r="Q1553">
        <f>VLOOKUP(C1553, Categories_Pivot_Table!A:B, 2, FALSE)</f>
        <v>24.317096165933375</v>
      </c>
      <c r="T1553">
        <f t="shared" si="25"/>
        <v>2022</v>
      </c>
    </row>
    <row r="1554" spans="1:20" x14ac:dyDescent="0.2">
      <c r="A1554" t="s">
        <v>1804</v>
      </c>
      <c r="B1554" t="s">
        <v>76</v>
      </c>
      <c r="C1554" t="s">
        <v>38</v>
      </c>
      <c r="D1554" t="s">
        <v>404</v>
      </c>
      <c r="E1554">
        <v>11</v>
      </c>
      <c r="F1554">
        <v>2</v>
      </c>
      <c r="G1554">
        <v>22</v>
      </c>
      <c r="H1554" t="s">
        <v>17</v>
      </c>
      <c r="I1554" t="s">
        <v>18</v>
      </c>
      <c r="J1554" s="1">
        <v>45167</v>
      </c>
      <c r="K1554" t="b">
        <v>0</v>
      </c>
      <c r="L1554" t="s">
        <v>49</v>
      </c>
      <c r="M1554">
        <v>8</v>
      </c>
      <c r="N1554">
        <f>G1554/SUMIF(B:B,B1554,G:G)*100</f>
        <v>3.7458603985935993E-2</v>
      </c>
      <c r="Q1554">
        <f>VLOOKUP(C1554, Categories_Pivot_Table!A:B, 2, FALSE)</f>
        <v>23.088790931989923</v>
      </c>
      <c r="T1554">
        <f t="shared" si="25"/>
        <v>2023</v>
      </c>
    </row>
    <row r="1555" spans="1:20" x14ac:dyDescent="0.2">
      <c r="A1555" t="s">
        <v>1805</v>
      </c>
      <c r="B1555" t="s">
        <v>63</v>
      </c>
      <c r="C1555" t="s">
        <v>38</v>
      </c>
      <c r="D1555" t="s">
        <v>489</v>
      </c>
      <c r="E1555">
        <v>29</v>
      </c>
      <c r="F1555">
        <v>10</v>
      </c>
      <c r="G1555">
        <v>290</v>
      </c>
      <c r="H1555" t="s">
        <v>29</v>
      </c>
      <c r="I1555" t="s">
        <v>18</v>
      </c>
      <c r="J1555" s="1">
        <v>45663</v>
      </c>
      <c r="K1555" t="b">
        <v>0</v>
      </c>
      <c r="L1555" t="s">
        <v>19</v>
      </c>
      <c r="M1555">
        <v>1</v>
      </c>
      <c r="N1555">
        <f>G1555/SUMIF(B:B,B1555,G:G)*100</f>
        <v>0.47911710282844305</v>
      </c>
      <c r="Q1555">
        <f>VLOOKUP(C1555, Categories_Pivot_Table!A:B, 2, FALSE)</f>
        <v>23.088790931989923</v>
      </c>
      <c r="T1555">
        <f t="shared" si="25"/>
        <v>2025</v>
      </c>
    </row>
    <row r="1556" spans="1:20" x14ac:dyDescent="0.2">
      <c r="A1556" t="s">
        <v>1806</v>
      </c>
      <c r="B1556" t="s">
        <v>173</v>
      </c>
      <c r="C1556" t="s">
        <v>38</v>
      </c>
      <c r="D1556" t="s">
        <v>207</v>
      </c>
      <c r="E1556">
        <v>9.5</v>
      </c>
      <c r="F1556">
        <v>3</v>
      </c>
      <c r="G1556">
        <v>28.5</v>
      </c>
      <c r="H1556" t="s">
        <v>17</v>
      </c>
      <c r="I1556" t="s">
        <v>18</v>
      </c>
      <c r="J1556" s="1">
        <v>45038</v>
      </c>
      <c r="K1556" t="b">
        <v>0</v>
      </c>
      <c r="L1556" t="s">
        <v>35</v>
      </c>
      <c r="M1556">
        <v>4</v>
      </c>
      <c r="N1556">
        <f>G1556/SUMIF(B:B,B1556,G:G)*100</f>
        <v>4.6866520859712886E-2</v>
      </c>
      <c r="Q1556">
        <f>VLOOKUP(C1556, Categories_Pivot_Table!A:B, 2, FALSE)</f>
        <v>23.088790931989923</v>
      </c>
      <c r="T1556">
        <f t="shared" si="25"/>
        <v>2023</v>
      </c>
    </row>
    <row r="1557" spans="1:20" x14ac:dyDescent="0.2">
      <c r="A1557" t="s">
        <v>1807</v>
      </c>
      <c r="B1557" t="s">
        <v>81</v>
      </c>
      <c r="C1557" t="s">
        <v>48</v>
      </c>
      <c r="D1557" t="s">
        <v>149</v>
      </c>
      <c r="E1557">
        <v>38</v>
      </c>
      <c r="F1557">
        <v>7</v>
      </c>
      <c r="G1557">
        <v>266</v>
      </c>
      <c r="H1557" t="s">
        <v>56</v>
      </c>
      <c r="I1557" t="s">
        <v>18</v>
      </c>
      <c r="J1557" s="1">
        <v>45576</v>
      </c>
      <c r="K1557" t="b">
        <v>0</v>
      </c>
      <c r="L1557" t="s">
        <v>65</v>
      </c>
      <c r="M1557">
        <v>10</v>
      </c>
      <c r="N1557">
        <f>G1557/SUMIF(B:B,B1557,G:G)*100</f>
        <v>0.4211826365083009</v>
      </c>
      <c r="Q1557">
        <f>VLOOKUP(C1557, Categories_Pivot_Table!A:B, 2, FALSE)</f>
        <v>23.348837209302324</v>
      </c>
      <c r="T1557">
        <f t="shared" si="25"/>
        <v>2024</v>
      </c>
    </row>
    <row r="1558" spans="1:20" x14ac:dyDescent="0.2">
      <c r="A1558" t="s">
        <v>1808</v>
      </c>
      <c r="B1558" t="s">
        <v>113</v>
      </c>
      <c r="C1558" t="s">
        <v>38</v>
      </c>
      <c r="D1558" t="s">
        <v>96</v>
      </c>
      <c r="E1558">
        <v>24.5</v>
      </c>
      <c r="F1558">
        <v>6</v>
      </c>
      <c r="G1558">
        <v>147</v>
      </c>
      <c r="H1558" t="s">
        <v>17</v>
      </c>
      <c r="I1558" t="s">
        <v>18</v>
      </c>
      <c r="J1558" s="1">
        <v>45409</v>
      </c>
      <c r="K1558" t="b">
        <v>0</v>
      </c>
      <c r="L1558" t="s">
        <v>35</v>
      </c>
      <c r="M1558">
        <v>4</v>
      </c>
      <c r="N1558">
        <f>G1558/SUMIF(B:B,B1558,G:G)*100</f>
        <v>0.24204304085093772</v>
      </c>
      <c r="Q1558">
        <f>VLOOKUP(C1558, Categories_Pivot_Table!A:B, 2, FALSE)</f>
        <v>23.088790931989923</v>
      </c>
      <c r="T1558">
        <f t="shared" si="25"/>
        <v>2024</v>
      </c>
    </row>
    <row r="1559" spans="1:20" x14ac:dyDescent="0.2">
      <c r="A1559" t="s">
        <v>1809</v>
      </c>
      <c r="B1559" t="s">
        <v>51</v>
      </c>
      <c r="C1559" t="s">
        <v>48</v>
      </c>
      <c r="D1559" t="s">
        <v>302</v>
      </c>
      <c r="E1559">
        <v>15.5</v>
      </c>
      <c r="F1559">
        <v>2</v>
      </c>
      <c r="G1559">
        <v>31</v>
      </c>
      <c r="H1559" t="s">
        <v>56</v>
      </c>
      <c r="I1559" t="s">
        <v>18</v>
      </c>
      <c r="J1559" s="1">
        <v>44669</v>
      </c>
      <c r="K1559" t="b">
        <v>1</v>
      </c>
      <c r="L1559" t="s">
        <v>19</v>
      </c>
      <c r="M1559">
        <v>4</v>
      </c>
      <c r="N1559">
        <f>G1559/SUMIF(B:B,B1559,G:G)*100</f>
        <v>4.8056800037205263E-2</v>
      </c>
      <c r="Q1559">
        <f>VLOOKUP(C1559, Categories_Pivot_Table!A:B, 2, FALSE)</f>
        <v>23.348837209302324</v>
      </c>
      <c r="T1559">
        <f t="shared" si="25"/>
        <v>2022</v>
      </c>
    </row>
    <row r="1560" spans="1:20" x14ac:dyDescent="0.2">
      <c r="A1560" t="s">
        <v>1810</v>
      </c>
      <c r="B1560" t="s">
        <v>76</v>
      </c>
      <c r="C1560" t="s">
        <v>15</v>
      </c>
      <c r="D1560" t="s">
        <v>1369</v>
      </c>
      <c r="E1560">
        <v>8</v>
      </c>
      <c r="F1560">
        <v>7</v>
      </c>
      <c r="G1560">
        <v>56</v>
      </c>
      <c r="H1560" t="s">
        <v>17</v>
      </c>
      <c r="I1560" t="s">
        <v>46</v>
      </c>
      <c r="J1560" s="1">
        <v>45536</v>
      </c>
      <c r="K1560" t="b">
        <v>1</v>
      </c>
      <c r="L1560" t="s">
        <v>24</v>
      </c>
      <c r="M1560">
        <v>9</v>
      </c>
      <c r="N1560">
        <f>G1560/SUMIF(B:B,B1560,G:G)*100</f>
        <v>9.5349173782382529E-2</v>
      </c>
      <c r="Q1560">
        <f>VLOOKUP(C1560, Categories_Pivot_Table!A:B, 2, FALSE)</f>
        <v>23.063808900523561</v>
      </c>
      <c r="T1560">
        <f t="shared" si="25"/>
        <v>2024</v>
      </c>
    </row>
    <row r="1561" spans="1:20" x14ac:dyDescent="0.2">
      <c r="A1561" t="s">
        <v>1811</v>
      </c>
      <c r="B1561" t="s">
        <v>73</v>
      </c>
      <c r="C1561" t="s">
        <v>33</v>
      </c>
      <c r="D1561" t="s">
        <v>469</v>
      </c>
      <c r="E1561">
        <v>8</v>
      </c>
      <c r="F1561">
        <v>5</v>
      </c>
      <c r="G1561">
        <v>40</v>
      </c>
      <c r="H1561" t="s">
        <v>29</v>
      </c>
      <c r="I1561" t="s">
        <v>18</v>
      </c>
      <c r="J1561" s="1">
        <v>44785</v>
      </c>
      <c r="K1561" t="b">
        <v>0</v>
      </c>
      <c r="L1561" t="s">
        <v>65</v>
      </c>
      <c r="M1561">
        <v>8</v>
      </c>
      <c r="N1561">
        <f>G1561/SUMIF(B:B,B1561,G:G)*100</f>
        <v>6.9103127780321155E-2</v>
      </c>
      <c r="Q1561">
        <f>VLOOKUP(C1561, Categories_Pivot_Table!A:B, 2, FALSE)</f>
        <v>23.300574345883856</v>
      </c>
      <c r="T1561">
        <f t="shared" si="25"/>
        <v>2022</v>
      </c>
    </row>
    <row r="1562" spans="1:20" x14ac:dyDescent="0.2">
      <c r="A1562" t="s">
        <v>1812</v>
      </c>
      <c r="B1562" t="s">
        <v>21</v>
      </c>
      <c r="C1562" t="s">
        <v>27</v>
      </c>
      <c r="D1562" t="s">
        <v>119</v>
      </c>
      <c r="E1562">
        <v>38</v>
      </c>
      <c r="F1562">
        <v>6</v>
      </c>
      <c r="G1562">
        <v>228</v>
      </c>
      <c r="H1562" t="s">
        <v>56</v>
      </c>
      <c r="I1562" t="s">
        <v>18</v>
      </c>
      <c r="J1562" s="1">
        <v>45255</v>
      </c>
      <c r="K1562" t="b">
        <v>1</v>
      </c>
      <c r="L1562" t="s">
        <v>35</v>
      </c>
      <c r="M1562">
        <v>11</v>
      </c>
      <c r="N1562">
        <f>G1562/SUMIF(B:B,B1562,G:G)*100</f>
        <v>0.36933543919329365</v>
      </c>
      <c r="Q1562">
        <f>VLOOKUP(C1562, Categories_Pivot_Table!A:B, 2, FALSE)</f>
        <v>25.013711734693878</v>
      </c>
      <c r="T1562">
        <f t="shared" si="25"/>
        <v>2023</v>
      </c>
    </row>
    <row r="1563" spans="1:20" x14ac:dyDescent="0.2">
      <c r="A1563" t="s">
        <v>1813</v>
      </c>
      <c r="B1563" t="s">
        <v>95</v>
      </c>
      <c r="C1563" t="s">
        <v>27</v>
      </c>
      <c r="D1563" t="s">
        <v>1201</v>
      </c>
      <c r="E1563">
        <v>26</v>
      </c>
      <c r="F1563">
        <v>8</v>
      </c>
      <c r="G1563">
        <v>208</v>
      </c>
      <c r="H1563" t="s">
        <v>29</v>
      </c>
      <c r="I1563" t="s">
        <v>18</v>
      </c>
      <c r="J1563" s="1">
        <v>44584</v>
      </c>
      <c r="K1563" t="b">
        <v>0</v>
      </c>
      <c r="L1563" t="s">
        <v>24</v>
      </c>
      <c r="M1563">
        <v>1</v>
      </c>
      <c r="N1563">
        <f>G1563/SUMIF(B:B,B1563,G:G)*100</f>
        <v>0.30882756879950707</v>
      </c>
      <c r="Q1563">
        <f>VLOOKUP(C1563, Categories_Pivot_Table!A:B, 2, FALSE)</f>
        <v>25.013711734693878</v>
      </c>
      <c r="T1563">
        <f t="shared" si="25"/>
        <v>2022</v>
      </c>
    </row>
    <row r="1564" spans="1:20" x14ac:dyDescent="0.2">
      <c r="A1564" t="s">
        <v>1814</v>
      </c>
      <c r="B1564" t="s">
        <v>44</v>
      </c>
      <c r="C1564" t="s">
        <v>27</v>
      </c>
      <c r="D1564" t="s">
        <v>380</v>
      </c>
      <c r="E1564">
        <v>41</v>
      </c>
      <c r="F1564">
        <v>3</v>
      </c>
      <c r="G1564">
        <v>123</v>
      </c>
      <c r="H1564" t="s">
        <v>29</v>
      </c>
      <c r="I1564" t="s">
        <v>18</v>
      </c>
      <c r="J1564" s="1">
        <v>44594</v>
      </c>
      <c r="K1564" t="b">
        <v>0</v>
      </c>
      <c r="L1564" t="s">
        <v>30</v>
      </c>
      <c r="M1564">
        <v>2</v>
      </c>
      <c r="N1564">
        <f>G1564/SUMIF(B:B,B1564,G:G)*100</f>
        <v>0.20265427674665742</v>
      </c>
      <c r="Q1564">
        <f>VLOOKUP(C1564, Categories_Pivot_Table!A:B, 2, FALSE)</f>
        <v>25.013711734693878</v>
      </c>
      <c r="T1564">
        <f t="shared" si="25"/>
        <v>2022</v>
      </c>
    </row>
    <row r="1565" spans="1:20" x14ac:dyDescent="0.2">
      <c r="A1565" t="s">
        <v>1815</v>
      </c>
      <c r="B1565" t="s">
        <v>44</v>
      </c>
      <c r="C1565" t="s">
        <v>27</v>
      </c>
      <c r="D1565" t="s">
        <v>91</v>
      </c>
      <c r="E1565">
        <v>33.5</v>
      </c>
      <c r="F1565">
        <v>2</v>
      </c>
      <c r="G1565">
        <v>67</v>
      </c>
      <c r="H1565" t="s">
        <v>56</v>
      </c>
      <c r="I1565" t="s">
        <v>46</v>
      </c>
      <c r="J1565" s="1">
        <v>44684</v>
      </c>
      <c r="K1565" t="b">
        <v>1</v>
      </c>
      <c r="L1565" t="s">
        <v>49</v>
      </c>
      <c r="M1565">
        <v>5</v>
      </c>
      <c r="N1565">
        <f>G1565/SUMIF(B:B,B1565,G:G)*100</f>
        <v>0.11038891497582154</v>
      </c>
      <c r="Q1565">
        <f>VLOOKUP(C1565, Categories_Pivot_Table!A:B, 2, FALSE)</f>
        <v>25.013711734693878</v>
      </c>
      <c r="T1565">
        <f t="shared" si="25"/>
        <v>2022</v>
      </c>
    </row>
    <row r="1566" spans="1:20" x14ac:dyDescent="0.2">
      <c r="A1566" t="s">
        <v>1816</v>
      </c>
      <c r="B1566" t="s">
        <v>73</v>
      </c>
      <c r="C1566" t="s">
        <v>27</v>
      </c>
      <c r="D1566" t="s">
        <v>91</v>
      </c>
      <c r="E1566">
        <v>33.5</v>
      </c>
      <c r="F1566">
        <v>6</v>
      </c>
      <c r="G1566">
        <v>201</v>
      </c>
      <c r="H1566" t="s">
        <v>17</v>
      </c>
      <c r="I1566" t="s">
        <v>46</v>
      </c>
      <c r="J1566" s="1">
        <v>45272</v>
      </c>
      <c r="K1566" t="b">
        <v>0</v>
      </c>
      <c r="L1566" t="s">
        <v>49</v>
      </c>
      <c r="M1566">
        <v>12</v>
      </c>
      <c r="N1566">
        <f>G1566/SUMIF(B:B,B1566,G:G)*100</f>
        <v>0.34724321709611383</v>
      </c>
      <c r="Q1566">
        <f>VLOOKUP(C1566, Categories_Pivot_Table!A:B, 2, FALSE)</f>
        <v>25.013711734693878</v>
      </c>
      <c r="T1566">
        <f t="shared" si="25"/>
        <v>2023</v>
      </c>
    </row>
    <row r="1567" spans="1:20" x14ac:dyDescent="0.2">
      <c r="A1567" t="s">
        <v>1817</v>
      </c>
      <c r="B1567" t="s">
        <v>118</v>
      </c>
      <c r="C1567" t="s">
        <v>38</v>
      </c>
      <c r="D1567" t="s">
        <v>362</v>
      </c>
      <c r="E1567">
        <v>41</v>
      </c>
      <c r="F1567">
        <v>3</v>
      </c>
      <c r="G1567">
        <v>123</v>
      </c>
      <c r="H1567" t="s">
        <v>29</v>
      </c>
      <c r="I1567" t="s">
        <v>46</v>
      </c>
      <c r="J1567" s="1">
        <v>45247</v>
      </c>
      <c r="K1567" t="b">
        <v>0</v>
      </c>
      <c r="L1567" t="s">
        <v>65</v>
      </c>
      <c r="M1567">
        <v>11</v>
      </c>
      <c r="N1567">
        <f>G1567/SUMIF(B:B,B1567,G:G)*100</f>
        <v>0.20231261410924881</v>
      </c>
      <c r="Q1567">
        <f>VLOOKUP(C1567, Categories_Pivot_Table!A:B, 2, FALSE)</f>
        <v>23.088790931989923</v>
      </c>
      <c r="T1567">
        <f t="shared" si="25"/>
        <v>2023</v>
      </c>
    </row>
    <row r="1568" spans="1:20" x14ac:dyDescent="0.2">
      <c r="A1568" t="s">
        <v>1818</v>
      </c>
      <c r="B1568" t="s">
        <v>113</v>
      </c>
      <c r="C1568" t="s">
        <v>22</v>
      </c>
      <c r="D1568" t="s">
        <v>540</v>
      </c>
      <c r="E1568">
        <v>36.5</v>
      </c>
      <c r="F1568">
        <v>3</v>
      </c>
      <c r="G1568">
        <v>109.5</v>
      </c>
      <c r="H1568" t="s">
        <v>29</v>
      </c>
      <c r="I1568" t="s">
        <v>18</v>
      </c>
      <c r="J1568" s="1">
        <v>45439</v>
      </c>
      <c r="K1568" t="b">
        <v>0</v>
      </c>
      <c r="L1568" t="s">
        <v>19</v>
      </c>
      <c r="M1568">
        <v>5</v>
      </c>
      <c r="N1568">
        <f>G1568/SUMIF(B:B,B1568,G:G)*100</f>
        <v>0.180297367164474</v>
      </c>
      <c r="Q1568">
        <f>VLOOKUP(C1568, Categories_Pivot_Table!A:B, 2, FALSE)</f>
        <v>21.505681818181817</v>
      </c>
      <c r="T1568">
        <f t="shared" si="25"/>
        <v>2024</v>
      </c>
    </row>
    <row r="1569" spans="1:20" x14ac:dyDescent="0.2">
      <c r="A1569" t="s">
        <v>1819</v>
      </c>
      <c r="B1569" t="s">
        <v>128</v>
      </c>
      <c r="C1569" t="s">
        <v>135</v>
      </c>
      <c r="D1569" t="s">
        <v>333</v>
      </c>
      <c r="E1569">
        <v>20</v>
      </c>
      <c r="F1569">
        <v>3</v>
      </c>
      <c r="G1569">
        <v>60</v>
      </c>
      <c r="H1569" t="s">
        <v>29</v>
      </c>
      <c r="I1569" t="s">
        <v>46</v>
      </c>
      <c r="J1569" s="1">
        <v>45046</v>
      </c>
      <c r="K1569" t="b">
        <v>0</v>
      </c>
      <c r="L1569" t="s">
        <v>24</v>
      </c>
      <c r="M1569">
        <v>4</v>
      </c>
      <c r="N1569">
        <f>G1569/SUMIF(B:B,B1569,G:G)*100</f>
        <v>8.7652661719160863E-2</v>
      </c>
      <c r="Q1569">
        <f>VLOOKUP(C1569, Categories_Pivot_Table!A:B, 2, FALSE)</f>
        <v>23.146341463414632</v>
      </c>
      <c r="T1569">
        <f t="shared" si="25"/>
        <v>2023</v>
      </c>
    </row>
    <row r="1570" spans="1:20" x14ac:dyDescent="0.2">
      <c r="A1570" t="s">
        <v>1820</v>
      </c>
      <c r="B1570" t="s">
        <v>113</v>
      </c>
      <c r="C1570" t="s">
        <v>27</v>
      </c>
      <c r="D1570" t="s">
        <v>41</v>
      </c>
      <c r="E1570">
        <v>23</v>
      </c>
      <c r="F1570">
        <v>7</v>
      </c>
      <c r="G1570">
        <v>98</v>
      </c>
      <c r="H1570" t="s">
        <v>17</v>
      </c>
      <c r="I1570" t="s">
        <v>46</v>
      </c>
      <c r="J1570" s="1">
        <v>44781</v>
      </c>
      <c r="K1570" t="b">
        <v>1</v>
      </c>
      <c r="L1570" t="s">
        <v>19</v>
      </c>
      <c r="M1570">
        <v>8</v>
      </c>
      <c r="N1570">
        <f>G1570/SUMIF(B:B,B1570,G:G)*100</f>
        <v>0.16136202723395848</v>
      </c>
      <c r="Q1570">
        <f>VLOOKUP(C1570, Categories_Pivot_Table!A:B, 2, FALSE)</f>
        <v>25.013711734693878</v>
      </c>
      <c r="T1570">
        <f t="shared" si="25"/>
        <v>2022</v>
      </c>
    </row>
    <row r="1571" spans="1:20" x14ac:dyDescent="0.2">
      <c r="A1571" t="s">
        <v>1821</v>
      </c>
      <c r="B1571" t="s">
        <v>71</v>
      </c>
      <c r="C1571" t="s">
        <v>135</v>
      </c>
      <c r="D1571" t="s">
        <v>333</v>
      </c>
      <c r="E1571">
        <v>20</v>
      </c>
      <c r="F1571">
        <v>3</v>
      </c>
      <c r="G1571">
        <v>60</v>
      </c>
      <c r="H1571" t="s">
        <v>29</v>
      </c>
      <c r="I1571" t="s">
        <v>46</v>
      </c>
      <c r="J1571" s="1">
        <v>44690</v>
      </c>
      <c r="K1571" t="b">
        <v>0</v>
      </c>
      <c r="L1571" t="s">
        <v>19</v>
      </c>
      <c r="M1571">
        <v>5</v>
      </c>
      <c r="N1571">
        <f>G1571/SUMIF(B:B,B1571,G:G)*100</f>
        <v>9.506079930288748E-2</v>
      </c>
      <c r="Q1571">
        <f>VLOOKUP(C1571, Categories_Pivot_Table!A:B, 2, FALSE)</f>
        <v>23.146341463414632</v>
      </c>
      <c r="T1571">
        <f t="shared" si="25"/>
        <v>2022</v>
      </c>
    </row>
    <row r="1572" spans="1:20" x14ac:dyDescent="0.2">
      <c r="A1572" t="s">
        <v>1822</v>
      </c>
      <c r="B1572" t="s">
        <v>128</v>
      </c>
      <c r="C1572" t="s">
        <v>38</v>
      </c>
      <c r="D1572" t="s">
        <v>133</v>
      </c>
      <c r="E1572">
        <v>21.5</v>
      </c>
      <c r="F1572">
        <v>10</v>
      </c>
      <c r="G1572">
        <v>215</v>
      </c>
      <c r="H1572" t="s">
        <v>17</v>
      </c>
      <c r="I1572" t="s">
        <v>46</v>
      </c>
      <c r="J1572" s="1">
        <v>45628</v>
      </c>
      <c r="K1572" t="b">
        <v>0</v>
      </c>
      <c r="L1572" t="s">
        <v>19</v>
      </c>
      <c r="M1572">
        <v>12</v>
      </c>
      <c r="N1572">
        <f>G1572/SUMIF(B:B,B1572,G:G)*100</f>
        <v>0.31408870449365978</v>
      </c>
      <c r="Q1572">
        <f>VLOOKUP(C1572, Categories_Pivot_Table!A:B, 2, FALSE)</f>
        <v>23.088790931989923</v>
      </c>
      <c r="T1572">
        <f t="shared" si="25"/>
        <v>2024</v>
      </c>
    </row>
    <row r="1573" spans="1:20" x14ac:dyDescent="0.2">
      <c r="A1573" t="s">
        <v>1823</v>
      </c>
      <c r="B1573" t="s">
        <v>76</v>
      </c>
      <c r="C1573" t="s">
        <v>38</v>
      </c>
      <c r="D1573" t="s">
        <v>175</v>
      </c>
      <c r="E1573">
        <v>30.5</v>
      </c>
      <c r="F1573">
        <v>10</v>
      </c>
      <c r="G1573">
        <v>305</v>
      </c>
      <c r="H1573" t="s">
        <v>29</v>
      </c>
      <c r="I1573" t="s">
        <v>18</v>
      </c>
      <c r="J1573" s="1">
        <v>45336</v>
      </c>
      <c r="K1573" t="b">
        <v>0</v>
      </c>
      <c r="L1573" t="s">
        <v>30</v>
      </c>
      <c r="M1573">
        <v>2</v>
      </c>
      <c r="N1573">
        <f>G1573/SUMIF(B:B,B1573,G:G)*100</f>
        <v>0.51931246435047629</v>
      </c>
      <c r="Q1573">
        <f>VLOOKUP(C1573, Categories_Pivot_Table!A:B, 2, FALSE)</f>
        <v>23.088790931989923</v>
      </c>
      <c r="T1573">
        <f t="shared" si="25"/>
        <v>2024</v>
      </c>
    </row>
    <row r="1574" spans="1:20" x14ac:dyDescent="0.2">
      <c r="A1574" t="s">
        <v>1824</v>
      </c>
      <c r="B1574" t="s">
        <v>118</v>
      </c>
      <c r="C1574" t="s">
        <v>15</v>
      </c>
      <c r="D1574" t="s">
        <v>64</v>
      </c>
      <c r="E1574">
        <v>39.5</v>
      </c>
      <c r="F1574">
        <v>5</v>
      </c>
      <c r="G1574">
        <v>197.5</v>
      </c>
      <c r="H1574" t="s">
        <v>17</v>
      </c>
      <c r="I1574" t="s">
        <v>46</v>
      </c>
      <c r="J1574" s="1">
        <v>44813</v>
      </c>
      <c r="K1574" t="b">
        <v>1</v>
      </c>
      <c r="L1574" t="s">
        <v>65</v>
      </c>
      <c r="M1574">
        <v>9</v>
      </c>
      <c r="N1574">
        <f>G1574/SUMIF(B:B,B1574,G:G)*100</f>
        <v>0.32485155517541986</v>
      </c>
      <c r="Q1574">
        <f>VLOOKUP(C1574, Categories_Pivot_Table!A:B, 2, FALSE)</f>
        <v>23.063808900523561</v>
      </c>
      <c r="T1574">
        <f t="shared" si="25"/>
        <v>2022</v>
      </c>
    </row>
    <row r="1575" spans="1:20" x14ac:dyDescent="0.2">
      <c r="A1575" t="s">
        <v>1825</v>
      </c>
      <c r="B1575" t="s">
        <v>76</v>
      </c>
      <c r="C1575" t="s">
        <v>135</v>
      </c>
      <c r="D1575" t="s">
        <v>136</v>
      </c>
      <c r="E1575">
        <v>27.5</v>
      </c>
      <c r="F1575">
        <v>7</v>
      </c>
      <c r="G1575">
        <v>192.5</v>
      </c>
      <c r="H1575" t="s">
        <v>29</v>
      </c>
      <c r="I1575" t="s">
        <v>18</v>
      </c>
      <c r="J1575" s="1">
        <v>45632</v>
      </c>
      <c r="K1575" t="b">
        <v>0</v>
      </c>
      <c r="L1575" t="s">
        <v>65</v>
      </c>
      <c r="M1575">
        <v>12</v>
      </c>
      <c r="N1575">
        <f>G1575/SUMIF(B:B,B1575,G:G)*100</f>
        <v>0.32776278487693999</v>
      </c>
      <c r="Q1575">
        <f>VLOOKUP(C1575, Categories_Pivot_Table!A:B, 2, FALSE)</f>
        <v>23.146341463414632</v>
      </c>
      <c r="T1575">
        <f t="shared" si="25"/>
        <v>2024</v>
      </c>
    </row>
    <row r="1576" spans="1:20" x14ac:dyDescent="0.2">
      <c r="A1576" t="s">
        <v>1826</v>
      </c>
      <c r="B1576" t="s">
        <v>113</v>
      </c>
      <c r="C1576" t="s">
        <v>22</v>
      </c>
      <c r="D1576" t="s">
        <v>157</v>
      </c>
      <c r="E1576">
        <v>12.5</v>
      </c>
      <c r="F1576">
        <v>3</v>
      </c>
      <c r="G1576">
        <v>37.5</v>
      </c>
      <c r="H1576" t="s">
        <v>17</v>
      </c>
      <c r="I1576" t="s">
        <v>46</v>
      </c>
      <c r="J1576" s="1">
        <v>45092</v>
      </c>
      <c r="K1576" t="b">
        <v>0</v>
      </c>
      <c r="L1576" t="s">
        <v>42</v>
      </c>
      <c r="M1576">
        <v>6</v>
      </c>
      <c r="N1576">
        <f>G1576/SUMIF(B:B,B1576,G:G)*100</f>
        <v>6.1745673686463699E-2</v>
      </c>
      <c r="Q1576">
        <f>VLOOKUP(C1576, Categories_Pivot_Table!A:B, 2, FALSE)</f>
        <v>21.505681818181817</v>
      </c>
      <c r="T1576">
        <f t="shared" si="25"/>
        <v>2023</v>
      </c>
    </row>
    <row r="1577" spans="1:20" x14ac:dyDescent="0.2">
      <c r="A1577" t="s">
        <v>1827</v>
      </c>
      <c r="B1577" t="s">
        <v>87</v>
      </c>
      <c r="C1577" t="s">
        <v>74</v>
      </c>
      <c r="D1577" t="s">
        <v>82</v>
      </c>
      <c r="E1577">
        <v>9.5</v>
      </c>
      <c r="F1577">
        <v>5</v>
      </c>
      <c r="G1577">
        <v>47.5</v>
      </c>
      <c r="H1577" t="s">
        <v>17</v>
      </c>
      <c r="I1577" t="s">
        <v>18</v>
      </c>
      <c r="J1577" s="1">
        <v>45510</v>
      </c>
      <c r="K1577" t="b">
        <v>0</v>
      </c>
      <c r="L1577" t="s">
        <v>49</v>
      </c>
      <c r="M1577">
        <v>8</v>
      </c>
      <c r="N1577">
        <f>G1577/SUMIF(B:B,B1577,G:G)*100</f>
        <v>7.303534910896875E-2</v>
      </c>
      <c r="Q1577">
        <f>VLOOKUP(C1577, Categories_Pivot_Table!A:B, 2, FALSE)</f>
        <v>24.317096165933375</v>
      </c>
      <c r="T1577">
        <f t="shared" si="25"/>
        <v>2024</v>
      </c>
    </row>
    <row r="1578" spans="1:20" x14ac:dyDescent="0.2">
      <c r="A1578" t="s">
        <v>1828</v>
      </c>
      <c r="B1578" t="s">
        <v>121</v>
      </c>
      <c r="C1578" t="s">
        <v>22</v>
      </c>
      <c r="D1578" t="s">
        <v>272</v>
      </c>
      <c r="E1578">
        <v>5</v>
      </c>
      <c r="F1578">
        <v>9</v>
      </c>
      <c r="G1578">
        <v>45</v>
      </c>
      <c r="H1578" t="s">
        <v>17</v>
      </c>
      <c r="I1578" t="s">
        <v>18</v>
      </c>
      <c r="J1578" s="1">
        <v>45257</v>
      </c>
      <c r="K1578" t="b">
        <v>0</v>
      </c>
      <c r="L1578" t="s">
        <v>19</v>
      </c>
      <c r="M1578">
        <v>11</v>
      </c>
      <c r="N1578">
        <f>G1578/SUMIF(B:B,B1578,G:G)*100</f>
        <v>6.8628422842589284E-2</v>
      </c>
      <c r="Q1578">
        <f>VLOOKUP(C1578, Categories_Pivot_Table!A:B, 2, FALSE)</f>
        <v>21.505681818181817</v>
      </c>
      <c r="T1578">
        <f t="shared" si="25"/>
        <v>2023</v>
      </c>
    </row>
    <row r="1579" spans="1:20" x14ac:dyDescent="0.2">
      <c r="A1579" t="s">
        <v>1829</v>
      </c>
      <c r="B1579" t="s">
        <v>14</v>
      </c>
      <c r="C1579" t="s">
        <v>74</v>
      </c>
      <c r="D1579" t="s">
        <v>41</v>
      </c>
      <c r="E1579">
        <v>23</v>
      </c>
      <c r="F1579">
        <v>5</v>
      </c>
      <c r="G1579">
        <v>182.5</v>
      </c>
      <c r="H1579" t="s">
        <v>29</v>
      </c>
      <c r="I1579" t="s">
        <v>46</v>
      </c>
      <c r="J1579" s="1">
        <v>45326</v>
      </c>
      <c r="K1579" t="b">
        <v>0</v>
      </c>
      <c r="L1579" t="s">
        <v>24</v>
      </c>
      <c r="M1579">
        <v>2</v>
      </c>
      <c r="N1579">
        <f>G1579/SUMIF(B:B,B1579,G:G)*100</f>
        <v>0.29711755272819035</v>
      </c>
      <c r="Q1579">
        <f>VLOOKUP(C1579, Categories_Pivot_Table!A:B, 2, FALSE)</f>
        <v>24.317096165933375</v>
      </c>
      <c r="T1579">
        <f t="shared" si="25"/>
        <v>2024</v>
      </c>
    </row>
    <row r="1580" spans="1:20" x14ac:dyDescent="0.2">
      <c r="A1580" t="s">
        <v>1830</v>
      </c>
      <c r="B1580" t="s">
        <v>118</v>
      </c>
      <c r="C1580" t="s">
        <v>135</v>
      </c>
      <c r="D1580" t="s">
        <v>605</v>
      </c>
      <c r="E1580">
        <v>21.5</v>
      </c>
      <c r="F1580">
        <v>7</v>
      </c>
      <c r="G1580">
        <v>150.5</v>
      </c>
      <c r="H1580" t="s">
        <v>56</v>
      </c>
      <c r="I1580" t="s">
        <v>46</v>
      </c>
      <c r="J1580" s="1">
        <v>45099</v>
      </c>
      <c r="K1580" t="b">
        <v>0</v>
      </c>
      <c r="L1580" t="s">
        <v>42</v>
      </c>
      <c r="M1580">
        <v>6</v>
      </c>
      <c r="N1580">
        <f>G1580/SUMIF(B:B,B1580,G:G)*100</f>
        <v>0.24754510913367439</v>
      </c>
      <c r="Q1580">
        <f>VLOOKUP(C1580, Categories_Pivot_Table!A:B, 2, FALSE)</f>
        <v>23.146341463414632</v>
      </c>
      <c r="T1580">
        <f t="shared" si="25"/>
        <v>2023</v>
      </c>
    </row>
    <row r="1581" spans="1:20" x14ac:dyDescent="0.2">
      <c r="A1581" t="s">
        <v>1831</v>
      </c>
      <c r="B1581" t="s">
        <v>32</v>
      </c>
      <c r="C1581" t="s">
        <v>38</v>
      </c>
      <c r="D1581" t="s">
        <v>85</v>
      </c>
      <c r="E1581">
        <v>18.5</v>
      </c>
      <c r="F1581">
        <v>5</v>
      </c>
      <c r="G1581">
        <v>92.5</v>
      </c>
      <c r="H1581" t="s">
        <v>56</v>
      </c>
      <c r="I1581" t="s">
        <v>46</v>
      </c>
      <c r="J1581" s="1">
        <v>45625</v>
      </c>
      <c r="K1581" t="b">
        <v>0</v>
      </c>
      <c r="L1581" t="s">
        <v>65</v>
      </c>
      <c r="M1581">
        <v>11</v>
      </c>
      <c r="N1581">
        <f>G1581/SUMIF(B:B,B1581,G:G)*100</f>
        <v>0.15776233317699229</v>
      </c>
      <c r="Q1581">
        <f>VLOOKUP(C1581, Categories_Pivot_Table!A:B, 2, FALSE)</f>
        <v>23.088790931989923</v>
      </c>
      <c r="T1581">
        <f t="shared" si="25"/>
        <v>2024</v>
      </c>
    </row>
    <row r="1582" spans="1:20" x14ac:dyDescent="0.2">
      <c r="A1582" t="s">
        <v>1832</v>
      </c>
      <c r="B1582" t="s">
        <v>106</v>
      </c>
      <c r="C1582" t="s">
        <v>27</v>
      </c>
      <c r="D1582" t="s">
        <v>974</v>
      </c>
      <c r="E1582">
        <v>32</v>
      </c>
      <c r="F1582">
        <v>6</v>
      </c>
      <c r="G1582">
        <v>192</v>
      </c>
      <c r="H1582" t="s">
        <v>29</v>
      </c>
      <c r="I1582" t="s">
        <v>18</v>
      </c>
      <c r="J1582" s="1">
        <v>44591</v>
      </c>
      <c r="K1582" t="b">
        <v>1</v>
      </c>
      <c r="L1582" t="s">
        <v>24</v>
      </c>
      <c r="M1582">
        <v>1</v>
      </c>
      <c r="N1582">
        <f>G1582/SUMIF(B:B,B1582,G:G)*100</f>
        <v>0.31290743155149936</v>
      </c>
      <c r="Q1582">
        <f>VLOOKUP(C1582, Categories_Pivot_Table!A:B, 2, FALSE)</f>
        <v>25.013711734693878</v>
      </c>
      <c r="T1582">
        <f t="shared" si="25"/>
        <v>2022</v>
      </c>
    </row>
    <row r="1583" spans="1:20" x14ac:dyDescent="0.2">
      <c r="A1583" t="s">
        <v>1833</v>
      </c>
      <c r="B1583" t="s">
        <v>51</v>
      </c>
      <c r="C1583" t="s">
        <v>27</v>
      </c>
      <c r="D1583" t="s">
        <v>915</v>
      </c>
      <c r="E1583">
        <v>20</v>
      </c>
      <c r="F1583">
        <v>4</v>
      </c>
      <c r="G1583">
        <v>80</v>
      </c>
      <c r="H1583" t="s">
        <v>56</v>
      </c>
      <c r="I1583" t="s">
        <v>18</v>
      </c>
      <c r="J1583" s="1">
        <v>45075</v>
      </c>
      <c r="K1583" t="b">
        <v>0</v>
      </c>
      <c r="L1583" t="s">
        <v>19</v>
      </c>
      <c r="M1583">
        <v>5</v>
      </c>
      <c r="N1583">
        <f>G1583/SUMIF(B:B,B1583,G:G)*100</f>
        <v>0.12401754848311036</v>
      </c>
      <c r="Q1583">
        <f>VLOOKUP(C1583, Categories_Pivot_Table!A:B, 2, FALSE)</f>
        <v>25.013711734693878</v>
      </c>
      <c r="T1583">
        <f t="shared" si="25"/>
        <v>2023</v>
      </c>
    </row>
    <row r="1584" spans="1:20" x14ac:dyDescent="0.2">
      <c r="A1584" t="s">
        <v>1834</v>
      </c>
      <c r="B1584" t="s">
        <v>73</v>
      </c>
      <c r="C1584" t="s">
        <v>135</v>
      </c>
      <c r="D1584" t="s">
        <v>136</v>
      </c>
      <c r="E1584">
        <v>27.5</v>
      </c>
      <c r="F1584">
        <v>8</v>
      </c>
      <c r="G1584">
        <v>220</v>
      </c>
      <c r="H1584" t="s">
        <v>17</v>
      </c>
      <c r="I1584" t="s">
        <v>18</v>
      </c>
      <c r="J1584" s="1">
        <v>44968</v>
      </c>
      <c r="K1584" t="b">
        <v>0</v>
      </c>
      <c r="L1584" t="s">
        <v>35</v>
      </c>
      <c r="M1584">
        <v>2</v>
      </c>
      <c r="N1584">
        <f>G1584/SUMIF(B:B,B1584,G:G)*100</f>
        <v>0.38006720279176637</v>
      </c>
      <c r="Q1584">
        <f>VLOOKUP(C1584, Categories_Pivot_Table!A:B, 2, FALSE)</f>
        <v>23.146341463414632</v>
      </c>
      <c r="T1584">
        <f t="shared" si="25"/>
        <v>2023</v>
      </c>
    </row>
    <row r="1585" spans="1:20" x14ac:dyDescent="0.2">
      <c r="A1585" t="s">
        <v>1835</v>
      </c>
      <c r="B1585" t="s">
        <v>54</v>
      </c>
      <c r="C1585" t="s">
        <v>48</v>
      </c>
      <c r="D1585" t="s">
        <v>446</v>
      </c>
      <c r="E1585">
        <v>26</v>
      </c>
      <c r="F1585">
        <v>8</v>
      </c>
      <c r="G1585">
        <v>208</v>
      </c>
      <c r="H1585" t="s">
        <v>56</v>
      </c>
      <c r="I1585" t="s">
        <v>46</v>
      </c>
      <c r="J1585" s="1">
        <v>45519</v>
      </c>
      <c r="K1585" t="b">
        <v>1</v>
      </c>
      <c r="L1585" t="s">
        <v>42</v>
      </c>
      <c r="M1585">
        <v>8</v>
      </c>
      <c r="N1585">
        <f>G1585/SUMIF(B:B,B1585,G:G)*100</f>
        <v>0.36391948281442726</v>
      </c>
      <c r="Q1585">
        <f>VLOOKUP(C1585, Categories_Pivot_Table!A:B, 2, FALSE)</f>
        <v>23.348837209302324</v>
      </c>
      <c r="T1585">
        <f t="shared" si="25"/>
        <v>2024</v>
      </c>
    </row>
    <row r="1586" spans="1:20" x14ac:dyDescent="0.2">
      <c r="A1586" t="s">
        <v>1836</v>
      </c>
      <c r="B1586" t="s">
        <v>54</v>
      </c>
      <c r="C1586" t="s">
        <v>48</v>
      </c>
      <c r="D1586" t="s">
        <v>294</v>
      </c>
      <c r="E1586">
        <v>6.5</v>
      </c>
      <c r="F1586">
        <v>2</v>
      </c>
      <c r="G1586">
        <v>13</v>
      </c>
      <c r="H1586" t="s">
        <v>56</v>
      </c>
      <c r="I1586" t="s">
        <v>46</v>
      </c>
      <c r="J1586" s="1">
        <v>44775</v>
      </c>
      <c r="K1586" t="b">
        <v>1</v>
      </c>
      <c r="L1586" t="s">
        <v>49</v>
      </c>
      <c r="M1586">
        <v>8</v>
      </c>
      <c r="N1586">
        <f>G1586/SUMIF(B:B,B1586,G:G)*100</f>
        <v>2.2744967675901704E-2</v>
      </c>
      <c r="Q1586">
        <f>VLOOKUP(C1586, Categories_Pivot_Table!A:B, 2, FALSE)</f>
        <v>23.348837209302324</v>
      </c>
      <c r="T1586">
        <f t="shared" si="25"/>
        <v>2022</v>
      </c>
    </row>
    <row r="1587" spans="1:20" x14ac:dyDescent="0.2">
      <c r="A1587" t="s">
        <v>1837</v>
      </c>
      <c r="B1587" t="s">
        <v>95</v>
      </c>
      <c r="C1587" t="s">
        <v>22</v>
      </c>
      <c r="D1587" t="s">
        <v>274</v>
      </c>
      <c r="E1587">
        <v>39.5</v>
      </c>
      <c r="F1587">
        <v>8</v>
      </c>
      <c r="G1587">
        <v>316</v>
      </c>
      <c r="H1587" t="s">
        <v>29</v>
      </c>
      <c r="I1587" t="s">
        <v>46</v>
      </c>
      <c r="J1587" s="1">
        <v>45048</v>
      </c>
      <c r="K1587" t="b">
        <v>0</v>
      </c>
      <c r="L1587" t="s">
        <v>49</v>
      </c>
      <c r="M1587">
        <v>5</v>
      </c>
      <c r="N1587">
        <f>G1587/SUMIF(B:B,B1587,G:G)*100</f>
        <v>0.46918034490694338</v>
      </c>
      <c r="Q1587">
        <f>VLOOKUP(C1587, Categories_Pivot_Table!A:B, 2, FALSE)</f>
        <v>21.505681818181817</v>
      </c>
      <c r="T1587">
        <f t="shared" si="25"/>
        <v>2023</v>
      </c>
    </row>
    <row r="1588" spans="1:20" x14ac:dyDescent="0.2">
      <c r="A1588" t="s">
        <v>1838</v>
      </c>
      <c r="B1588" t="s">
        <v>63</v>
      </c>
      <c r="C1588" t="s">
        <v>74</v>
      </c>
      <c r="D1588" t="s">
        <v>248</v>
      </c>
      <c r="E1588">
        <v>15.5</v>
      </c>
      <c r="F1588">
        <v>3</v>
      </c>
      <c r="G1588">
        <v>46.5</v>
      </c>
      <c r="H1588" t="s">
        <v>29</v>
      </c>
      <c r="I1588" t="s">
        <v>18</v>
      </c>
      <c r="J1588" s="1">
        <v>45032</v>
      </c>
      <c r="K1588" t="b">
        <v>0</v>
      </c>
      <c r="L1588" t="s">
        <v>24</v>
      </c>
      <c r="M1588">
        <v>4</v>
      </c>
      <c r="N1588">
        <f>G1588/SUMIF(B:B,B1588,G:G)*100</f>
        <v>7.6823949246629664E-2</v>
      </c>
      <c r="Q1588">
        <f>VLOOKUP(C1588, Categories_Pivot_Table!A:B, 2, FALSE)</f>
        <v>24.317096165933375</v>
      </c>
      <c r="T1588">
        <f t="shared" si="25"/>
        <v>2023</v>
      </c>
    </row>
    <row r="1589" spans="1:20" x14ac:dyDescent="0.2">
      <c r="A1589" t="s">
        <v>1839</v>
      </c>
      <c r="B1589" t="s">
        <v>118</v>
      </c>
      <c r="C1589" t="s">
        <v>27</v>
      </c>
      <c r="D1589" t="s">
        <v>126</v>
      </c>
      <c r="E1589">
        <v>39.5</v>
      </c>
      <c r="F1589">
        <v>4</v>
      </c>
      <c r="G1589">
        <v>158</v>
      </c>
      <c r="H1589" t="s">
        <v>17</v>
      </c>
      <c r="I1589" t="s">
        <v>46</v>
      </c>
      <c r="J1589" s="1">
        <v>45501</v>
      </c>
      <c r="K1589" t="b">
        <v>1</v>
      </c>
      <c r="L1589" t="s">
        <v>24</v>
      </c>
      <c r="M1589">
        <v>7</v>
      </c>
      <c r="N1589">
        <f>G1589/SUMIF(B:B,B1589,G:G)*100</f>
        <v>0.25988124414033587</v>
      </c>
      <c r="Q1589">
        <f>VLOOKUP(C1589, Categories_Pivot_Table!A:B, 2, FALSE)</f>
        <v>25.013711734693878</v>
      </c>
      <c r="T1589">
        <f t="shared" si="25"/>
        <v>2024</v>
      </c>
    </row>
    <row r="1590" spans="1:20" x14ac:dyDescent="0.2">
      <c r="A1590" t="s">
        <v>1840</v>
      </c>
      <c r="B1590" t="s">
        <v>84</v>
      </c>
      <c r="C1590" t="s">
        <v>33</v>
      </c>
      <c r="D1590" t="s">
        <v>257</v>
      </c>
      <c r="E1590">
        <v>32</v>
      </c>
      <c r="F1590">
        <v>9</v>
      </c>
      <c r="G1590">
        <v>288</v>
      </c>
      <c r="H1590" t="s">
        <v>17</v>
      </c>
      <c r="I1590" t="s">
        <v>18</v>
      </c>
      <c r="J1590" s="1">
        <v>45259</v>
      </c>
      <c r="K1590" t="b">
        <v>0</v>
      </c>
      <c r="L1590" t="s">
        <v>30</v>
      </c>
      <c r="M1590">
        <v>11</v>
      </c>
      <c r="N1590">
        <f>G1590/SUMIF(B:B,B1590,G:G)*100</f>
        <v>0.46626462136236696</v>
      </c>
      <c r="Q1590">
        <f>VLOOKUP(C1590, Categories_Pivot_Table!A:B, 2, FALSE)</f>
        <v>23.300574345883856</v>
      </c>
      <c r="T1590">
        <f t="shared" si="25"/>
        <v>2023</v>
      </c>
    </row>
    <row r="1591" spans="1:20" x14ac:dyDescent="0.2">
      <c r="A1591" t="s">
        <v>1841</v>
      </c>
      <c r="B1591" t="s">
        <v>54</v>
      </c>
      <c r="C1591" t="s">
        <v>33</v>
      </c>
      <c r="D1591" t="s">
        <v>179</v>
      </c>
      <c r="E1591">
        <v>9.5</v>
      </c>
      <c r="F1591">
        <v>6</v>
      </c>
      <c r="G1591">
        <v>57</v>
      </c>
      <c r="H1591" t="s">
        <v>29</v>
      </c>
      <c r="I1591" t="s">
        <v>46</v>
      </c>
      <c r="J1591" s="1">
        <v>45655</v>
      </c>
      <c r="K1591" t="b">
        <v>0</v>
      </c>
      <c r="L1591" t="s">
        <v>24</v>
      </c>
      <c r="M1591">
        <v>12</v>
      </c>
      <c r="N1591">
        <f>G1591/SUMIF(B:B,B1591,G:G)*100</f>
        <v>9.9727935194338244E-2</v>
      </c>
      <c r="Q1591">
        <f>VLOOKUP(C1591, Categories_Pivot_Table!A:B, 2, FALSE)</f>
        <v>23.300574345883856</v>
      </c>
      <c r="T1591">
        <f t="shared" si="25"/>
        <v>2024</v>
      </c>
    </row>
    <row r="1592" spans="1:20" x14ac:dyDescent="0.2">
      <c r="A1592" t="s">
        <v>1842</v>
      </c>
      <c r="B1592" t="s">
        <v>71</v>
      </c>
      <c r="C1592" t="s">
        <v>27</v>
      </c>
      <c r="D1592" t="s">
        <v>55</v>
      </c>
      <c r="E1592">
        <v>36.5</v>
      </c>
      <c r="F1592">
        <v>9</v>
      </c>
      <c r="G1592">
        <v>328.5</v>
      </c>
      <c r="H1592" t="s">
        <v>56</v>
      </c>
      <c r="I1592" t="s">
        <v>18</v>
      </c>
      <c r="J1592" s="1">
        <v>45238</v>
      </c>
      <c r="K1592" t="b">
        <v>0</v>
      </c>
      <c r="L1592" t="s">
        <v>30</v>
      </c>
      <c r="M1592">
        <v>11</v>
      </c>
      <c r="N1592">
        <f>G1592/SUMIF(B:B,B1592,G:G)*100</f>
        <v>0.52045787618330897</v>
      </c>
      <c r="Q1592">
        <f>VLOOKUP(C1592, Categories_Pivot_Table!A:B, 2, FALSE)</f>
        <v>25.013711734693878</v>
      </c>
      <c r="T1592">
        <f t="shared" si="25"/>
        <v>2023</v>
      </c>
    </row>
    <row r="1593" spans="1:20" x14ac:dyDescent="0.2">
      <c r="A1593" t="s">
        <v>1843</v>
      </c>
      <c r="B1593" t="s">
        <v>37</v>
      </c>
      <c r="C1593" t="s">
        <v>38</v>
      </c>
      <c r="D1593" t="s">
        <v>473</v>
      </c>
      <c r="E1593">
        <v>23</v>
      </c>
      <c r="F1593">
        <v>1</v>
      </c>
      <c r="G1593">
        <v>23</v>
      </c>
      <c r="H1593" t="s">
        <v>29</v>
      </c>
      <c r="I1593" t="s">
        <v>18</v>
      </c>
      <c r="J1593" s="1">
        <v>44951</v>
      </c>
      <c r="K1593" t="b">
        <v>0</v>
      </c>
      <c r="L1593" t="s">
        <v>30</v>
      </c>
      <c r="M1593">
        <v>1</v>
      </c>
      <c r="N1593">
        <f>G1593/SUMIF(B:B,B1593,G:G)*100</f>
        <v>3.4341428454113129E-2</v>
      </c>
      <c r="Q1593">
        <f>VLOOKUP(C1593, Categories_Pivot_Table!A:B, 2, FALSE)</f>
        <v>23.088790931989923</v>
      </c>
      <c r="T1593">
        <f t="shared" si="25"/>
        <v>2023</v>
      </c>
    </row>
    <row r="1594" spans="1:20" x14ac:dyDescent="0.2">
      <c r="A1594" t="s">
        <v>1844</v>
      </c>
      <c r="B1594" t="s">
        <v>44</v>
      </c>
      <c r="C1594" t="s">
        <v>48</v>
      </c>
      <c r="D1594" t="s">
        <v>93</v>
      </c>
      <c r="E1594">
        <v>41</v>
      </c>
      <c r="F1594">
        <v>9</v>
      </c>
      <c r="G1594">
        <v>369</v>
      </c>
      <c r="H1594" t="s">
        <v>17</v>
      </c>
      <c r="I1594" t="s">
        <v>46</v>
      </c>
      <c r="J1594" s="1">
        <v>44604</v>
      </c>
      <c r="K1594" t="b">
        <v>0</v>
      </c>
      <c r="L1594" t="s">
        <v>35</v>
      </c>
      <c r="M1594">
        <v>2</v>
      </c>
      <c r="N1594">
        <f>G1594/SUMIF(B:B,B1594,G:G)*100</f>
        <v>0.60796283023997233</v>
      </c>
      <c r="Q1594">
        <f>VLOOKUP(C1594, Categories_Pivot_Table!A:B, 2, FALSE)</f>
        <v>23.348837209302324</v>
      </c>
      <c r="T1594">
        <f t="shared" si="25"/>
        <v>2022</v>
      </c>
    </row>
    <row r="1595" spans="1:20" x14ac:dyDescent="0.2">
      <c r="A1595" t="s">
        <v>1845</v>
      </c>
      <c r="B1595" t="s">
        <v>47</v>
      </c>
      <c r="C1595" t="s">
        <v>74</v>
      </c>
      <c r="D1595" t="s">
        <v>346</v>
      </c>
      <c r="E1595">
        <v>27.5</v>
      </c>
      <c r="F1595">
        <v>2</v>
      </c>
      <c r="G1595">
        <v>55</v>
      </c>
      <c r="H1595" t="s">
        <v>56</v>
      </c>
      <c r="I1595" t="s">
        <v>18</v>
      </c>
      <c r="J1595" s="1">
        <v>45324</v>
      </c>
      <c r="K1595" t="b">
        <v>0</v>
      </c>
      <c r="L1595" t="s">
        <v>65</v>
      </c>
      <c r="M1595">
        <v>2</v>
      </c>
      <c r="N1595">
        <f>G1595/SUMIF(B:B,B1595,G:G)*100</f>
        <v>8.7394530691370195E-2</v>
      </c>
      <c r="Q1595">
        <f>VLOOKUP(C1595, Categories_Pivot_Table!A:B, 2, FALSE)</f>
        <v>24.317096165933375</v>
      </c>
      <c r="T1595">
        <f t="shared" si="25"/>
        <v>2024</v>
      </c>
    </row>
    <row r="1596" spans="1:20" x14ac:dyDescent="0.2">
      <c r="A1596" t="s">
        <v>1846</v>
      </c>
      <c r="B1596" t="s">
        <v>90</v>
      </c>
      <c r="C1596" t="s">
        <v>48</v>
      </c>
      <c r="D1596" t="s">
        <v>181</v>
      </c>
      <c r="E1596">
        <v>36.5</v>
      </c>
      <c r="F1596">
        <v>3</v>
      </c>
      <c r="G1596">
        <v>109.5</v>
      </c>
      <c r="H1596" t="s">
        <v>29</v>
      </c>
      <c r="I1596" t="s">
        <v>18</v>
      </c>
      <c r="J1596" s="1">
        <v>45204</v>
      </c>
      <c r="K1596" t="b">
        <v>0</v>
      </c>
      <c r="L1596" t="s">
        <v>42</v>
      </c>
      <c r="M1596">
        <v>10</v>
      </c>
      <c r="N1596">
        <f>G1596/SUMIF(B:B,B1596,G:G)*100</f>
        <v>0.18514761083493964</v>
      </c>
      <c r="Q1596">
        <f>VLOOKUP(C1596, Categories_Pivot_Table!A:B, 2, FALSE)</f>
        <v>23.348837209302324</v>
      </c>
      <c r="T1596">
        <f t="shared" si="25"/>
        <v>2023</v>
      </c>
    </row>
    <row r="1597" spans="1:20" x14ac:dyDescent="0.2">
      <c r="A1597" t="s">
        <v>1847</v>
      </c>
      <c r="B1597" t="s">
        <v>73</v>
      </c>
      <c r="C1597" t="s">
        <v>22</v>
      </c>
      <c r="D1597" t="s">
        <v>67</v>
      </c>
      <c r="E1597">
        <v>27.5</v>
      </c>
      <c r="F1597">
        <v>8</v>
      </c>
      <c r="G1597">
        <v>220</v>
      </c>
      <c r="H1597" t="s">
        <v>56</v>
      </c>
      <c r="I1597" t="s">
        <v>18</v>
      </c>
      <c r="J1597" s="1">
        <v>44953</v>
      </c>
      <c r="K1597" t="b">
        <v>1</v>
      </c>
      <c r="L1597" t="s">
        <v>65</v>
      </c>
      <c r="M1597">
        <v>1</v>
      </c>
      <c r="N1597">
        <f>G1597/SUMIF(B:B,B1597,G:G)*100</f>
        <v>0.38006720279176637</v>
      </c>
      <c r="Q1597">
        <f>VLOOKUP(C1597, Categories_Pivot_Table!A:B, 2, FALSE)</f>
        <v>21.505681818181817</v>
      </c>
      <c r="T1597">
        <f t="shared" si="25"/>
        <v>2023</v>
      </c>
    </row>
    <row r="1598" spans="1:20" x14ac:dyDescent="0.2">
      <c r="A1598" t="s">
        <v>1848</v>
      </c>
      <c r="B1598" t="s">
        <v>104</v>
      </c>
      <c r="C1598" t="s">
        <v>33</v>
      </c>
      <c r="D1598" t="s">
        <v>257</v>
      </c>
      <c r="E1598">
        <v>32</v>
      </c>
      <c r="F1598">
        <v>8</v>
      </c>
      <c r="G1598">
        <v>256</v>
      </c>
      <c r="H1598" t="s">
        <v>17</v>
      </c>
      <c r="I1598" t="s">
        <v>46</v>
      </c>
      <c r="J1598" s="1">
        <v>45433</v>
      </c>
      <c r="K1598" t="b">
        <v>1</v>
      </c>
      <c r="L1598" t="s">
        <v>49</v>
      </c>
      <c r="M1598">
        <v>5</v>
      </c>
      <c r="N1598">
        <f>G1598/SUMIF(B:B,B1598,G:G)*100</f>
        <v>0.41603692327694086</v>
      </c>
      <c r="Q1598">
        <f>VLOOKUP(C1598, Categories_Pivot_Table!A:B, 2, FALSE)</f>
        <v>23.300574345883856</v>
      </c>
      <c r="T1598">
        <f t="shared" si="25"/>
        <v>2024</v>
      </c>
    </row>
    <row r="1599" spans="1:20" x14ac:dyDescent="0.2">
      <c r="A1599" t="s">
        <v>1849</v>
      </c>
      <c r="B1599" t="s">
        <v>71</v>
      </c>
      <c r="C1599" t="s">
        <v>33</v>
      </c>
      <c r="D1599" t="s">
        <v>129</v>
      </c>
      <c r="E1599">
        <v>15.5</v>
      </c>
      <c r="F1599">
        <v>5</v>
      </c>
      <c r="G1599">
        <v>77.5</v>
      </c>
      <c r="H1599" t="s">
        <v>29</v>
      </c>
      <c r="I1599" t="s">
        <v>46</v>
      </c>
      <c r="J1599" s="1">
        <v>44735</v>
      </c>
      <c r="K1599" t="b">
        <v>0</v>
      </c>
      <c r="L1599" t="s">
        <v>42</v>
      </c>
      <c r="M1599">
        <v>6</v>
      </c>
      <c r="N1599">
        <f>G1599/SUMIF(B:B,B1599,G:G)*100</f>
        <v>0.12278686576622966</v>
      </c>
      <c r="Q1599">
        <f>VLOOKUP(C1599, Categories_Pivot_Table!A:B, 2, FALSE)</f>
        <v>23.300574345883856</v>
      </c>
      <c r="T1599">
        <f t="shared" si="25"/>
        <v>2022</v>
      </c>
    </row>
    <row r="1600" spans="1:20" x14ac:dyDescent="0.2">
      <c r="A1600" t="s">
        <v>1850</v>
      </c>
      <c r="B1600" t="s">
        <v>21</v>
      </c>
      <c r="C1600" t="s">
        <v>135</v>
      </c>
      <c r="D1600" t="s">
        <v>507</v>
      </c>
      <c r="E1600">
        <v>29</v>
      </c>
      <c r="F1600">
        <v>2</v>
      </c>
      <c r="G1600">
        <v>58</v>
      </c>
      <c r="H1600" t="s">
        <v>56</v>
      </c>
      <c r="I1600" t="s">
        <v>18</v>
      </c>
      <c r="J1600" s="1">
        <v>45251</v>
      </c>
      <c r="K1600" t="b">
        <v>1</v>
      </c>
      <c r="L1600" t="s">
        <v>49</v>
      </c>
      <c r="M1600">
        <v>11</v>
      </c>
      <c r="N1600">
        <f>G1600/SUMIF(B:B,B1600,G:G)*100</f>
        <v>9.3953752075486979E-2</v>
      </c>
      <c r="Q1600">
        <f>VLOOKUP(C1600, Categories_Pivot_Table!A:B, 2, FALSE)</f>
        <v>23.146341463414632</v>
      </c>
      <c r="T1600">
        <f t="shared" si="25"/>
        <v>2023</v>
      </c>
    </row>
    <row r="1601" spans="1:20" x14ac:dyDescent="0.2">
      <c r="A1601" t="s">
        <v>1851</v>
      </c>
      <c r="B1601" t="s">
        <v>128</v>
      </c>
      <c r="C1601" t="s">
        <v>33</v>
      </c>
      <c r="D1601" t="s">
        <v>307</v>
      </c>
      <c r="E1601">
        <v>6.5</v>
      </c>
      <c r="F1601">
        <v>3</v>
      </c>
      <c r="G1601">
        <v>19.5</v>
      </c>
      <c r="H1601" t="s">
        <v>17</v>
      </c>
      <c r="I1601" t="s">
        <v>18</v>
      </c>
      <c r="J1601" s="1">
        <v>45453</v>
      </c>
      <c r="K1601" t="b">
        <v>1</v>
      </c>
      <c r="L1601" t="s">
        <v>19</v>
      </c>
      <c r="M1601">
        <v>6</v>
      </c>
      <c r="N1601">
        <f>G1601/SUMIF(B:B,B1601,G:G)*100</f>
        <v>2.848711505872728E-2</v>
      </c>
      <c r="Q1601">
        <f>VLOOKUP(C1601, Categories_Pivot_Table!A:B, 2, FALSE)</f>
        <v>23.300574345883856</v>
      </c>
      <c r="T1601">
        <f t="shared" si="25"/>
        <v>2024</v>
      </c>
    </row>
    <row r="1602" spans="1:20" x14ac:dyDescent="0.2">
      <c r="A1602" t="s">
        <v>1852</v>
      </c>
      <c r="B1602" t="s">
        <v>173</v>
      </c>
      <c r="C1602" t="s">
        <v>22</v>
      </c>
      <c r="D1602" t="s">
        <v>388</v>
      </c>
      <c r="E1602">
        <v>6.5</v>
      </c>
      <c r="F1602">
        <v>3</v>
      </c>
      <c r="G1602">
        <v>19.5</v>
      </c>
      <c r="H1602" t="s">
        <v>29</v>
      </c>
      <c r="I1602" t="s">
        <v>46</v>
      </c>
      <c r="J1602" s="1">
        <v>45523</v>
      </c>
      <c r="K1602" t="b">
        <v>0</v>
      </c>
      <c r="L1602" t="s">
        <v>19</v>
      </c>
      <c r="M1602">
        <v>8</v>
      </c>
      <c r="N1602">
        <f>G1602/SUMIF(B:B,B1602,G:G)*100</f>
        <v>3.2066566904014077E-2</v>
      </c>
      <c r="Q1602">
        <f>VLOOKUP(C1602, Categories_Pivot_Table!A:B, 2, FALSE)</f>
        <v>21.505681818181817</v>
      </c>
      <c r="T1602">
        <f t="shared" ref="T1602:T1665" si="26">YEAR(J1602)</f>
        <v>2024</v>
      </c>
    </row>
    <row r="1603" spans="1:20" x14ac:dyDescent="0.2">
      <c r="A1603" t="s">
        <v>1853</v>
      </c>
      <c r="B1603" t="s">
        <v>84</v>
      </c>
      <c r="C1603" t="s">
        <v>15</v>
      </c>
      <c r="D1603" t="s">
        <v>448</v>
      </c>
      <c r="E1603">
        <v>26</v>
      </c>
      <c r="F1603">
        <v>5</v>
      </c>
      <c r="G1603">
        <v>130</v>
      </c>
      <c r="H1603" t="s">
        <v>29</v>
      </c>
      <c r="I1603" t="s">
        <v>46</v>
      </c>
      <c r="J1603" s="1">
        <v>44821</v>
      </c>
      <c r="K1603" t="b">
        <v>0</v>
      </c>
      <c r="L1603" t="s">
        <v>35</v>
      </c>
      <c r="M1603">
        <v>9</v>
      </c>
      <c r="N1603">
        <f>G1603/SUMIF(B:B,B1603,G:G)*100</f>
        <v>0.21046666936495728</v>
      </c>
      <c r="Q1603">
        <f>VLOOKUP(C1603, Categories_Pivot_Table!A:B, 2, FALSE)</f>
        <v>23.063808900523561</v>
      </c>
      <c r="T1603">
        <f t="shared" si="26"/>
        <v>2022</v>
      </c>
    </row>
    <row r="1604" spans="1:20" x14ac:dyDescent="0.2">
      <c r="A1604" t="s">
        <v>1854</v>
      </c>
      <c r="B1604" t="s">
        <v>95</v>
      </c>
      <c r="C1604" t="s">
        <v>135</v>
      </c>
      <c r="D1604" t="s">
        <v>144</v>
      </c>
      <c r="E1604">
        <v>11</v>
      </c>
      <c r="F1604">
        <v>4</v>
      </c>
      <c r="G1604">
        <v>44</v>
      </c>
      <c r="H1604" t="s">
        <v>56</v>
      </c>
      <c r="I1604" t="s">
        <v>18</v>
      </c>
      <c r="J1604" s="1">
        <v>45521</v>
      </c>
      <c r="K1604" t="b">
        <v>1</v>
      </c>
      <c r="L1604" t="s">
        <v>35</v>
      </c>
      <c r="M1604">
        <v>8</v>
      </c>
      <c r="N1604">
        <f>G1604/SUMIF(B:B,B1604,G:G)*100</f>
        <v>6.5328908784511114E-2</v>
      </c>
      <c r="Q1604">
        <f>VLOOKUP(C1604, Categories_Pivot_Table!A:B, 2, FALSE)</f>
        <v>23.146341463414632</v>
      </c>
      <c r="T1604">
        <f t="shared" si="26"/>
        <v>2024</v>
      </c>
    </row>
    <row r="1605" spans="1:20" x14ac:dyDescent="0.2">
      <c r="A1605" t="s">
        <v>1855</v>
      </c>
      <c r="B1605" t="s">
        <v>104</v>
      </c>
      <c r="C1605" t="s">
        <v>22</v>
      </c>
      <c r="D1605" t="s">
        <v>948</v>
      </c>
      <c r="E1605">
        <v>11</v>
      </c>
      <c r="F1605">
        <v>5</v>
      </c>
      <c r="G1605">
        <v>55</v>
      </c>
      <c r="H1605" t="s">
        <v>29</v>
      </c>
      <c r="I1605" t="s">
        <v>18</v>
      </c>
      <c r="J1605" s="1">
        <v>45375</v>
      </c>
      <c r="K1605" t="b">
        <v>1</v>
      </c>
      <c r="L1605" t="s">
        <v>24</v>
      </c>
      <c r="M1605">
        <v>3</v>
      </c>
      <c r="N1605">
        <f>G1605/SUMIF(B:B,B1605,G:G)*100</f>
        <v>8.9382932735280266E-2</v>
      </c>
      <c r="Q1605">
        <f>VLOOKUP(C1605, Categories_Pivot_Table!A:B, 2, FALSE)</f>
        <v>21.505681818181817</v>
      </c>
      <c r="T1605">
        <f t="shared" si="26"/>
        <v>2024</v>
      </c>
    </row>
    <row r="1606" spans="1:20" x14ac:dyDescent="0.2">
      <c r="A1606" t="s">
        <v>1856</v>
      </c>
      <c r="B1606" t="s">
        <v>63</v>
      </c>
      <c r="C1606" t="s">
        <v>33</v>
      </c>
      <c r="D1606" t="s">
        <v>209</v>
      </c>
      <c r="E1606">
        <v>24.5</v>
      </c>
      <c r="F1606">
        <v>5</v>
      </c>
      <c r="G1606">
        <v>122.5</v>
      </c>
      <c r="H1606" t="s">
        <v>56</v>
      </c>
      <c r="I1606" t="s">
        <v>18</v>
      </c>
      <c r="J1606" s="1">
        <v>44726</v>
      </c>
      <c r="K1606" t="b">
        <v>0</v>
      </c>
      <c r="L1606" t="s">
        <v>49</v>
      </c>
      <c r="M1606">
        <v>6</v>
      </c>
      <c r="N1606">
        <f>G1606/SUMIF(B:B,B1606,G:G)*100</f>
        <v>0.20238567274649752</v>
      </c>
      <c r="Q1606">
        <f>VLOOKUP(C1606, Categories_Pivot_Table!A:B, 2, FALSE)</f>
        <v>23.300574345883856</v>
      </c>
      <c r="T1606">
        <f t="shared" si="26"/>
        <v>2022</v>
      </c>
    </row>
    <row r="1607" spans="1:20" x14ac:dyDescent="0.2">
      <c r="A1607" t="s">
        <v>1857</v>
      </c>
      <c r="B1607" t="s">
        <v>73</v>
      </c>
      <c r="C1607" t="s">
        <v>38</v>
      </c>
      <c r="D1607" t="s">
        <v>190</v>
      </c>
      <c r="E1607">
        <v>33.5</v>
      </c>
      <c r="F1607">
        <v>9</v>
      </c>
      <c r="G1607">
        <v>301.5</v>
      </c>
      <c r="H1607" t="s">
        <v>56</v>
      </c>
      <c r="I1607" t="s">
        <v>46</v>
      </c>
      <c r="J1607" s="1">
        <v>44742</v>
      </c>
      <c r="K1607" t="b">
        <v>0</v>
      </c>
      <c r="L1607" t="s">
        <v>42</v>
      </c>
      <c r="M1607">
        <v>6</v>
      </c>
      <c r="N1607">
        <f>G1607/SUMIF(B:B,B1607,G:G)*100</f>
        <v>0.52086482564417069</v>
      </c>
      <c r="Q1607">
        <f>VLOOKUP(C1607, Categories_Pivot_Table!A:B, 2, FALSE)</f>
        <v>23.088790931989923</v>
      </c>
      <c r="T1607">
        <f t="shared" si="26"/>
        <v>2022</v>
      </c>
    </row>
    <row r="1608" spans="1:20" x14ac:dyDescent="0.2">
      <c r="A1608" t="s">
        <v>1858</v>
      </c>
      <c r="B1608" t="s">
        <v>54</v>
      </c>
      <c r="C1608" t="s">
        <v>27</v>
      </c>
      <c r="D1608" t="s">
        <v>41</v>
      </c>
      <c r="E1608">
        <v>23</v>
      </c>
      <c r="F1608">
        <v>2</v>
      </c>
      <c r="G1608">
        <v>46</v>
      </c>
      <c r="H1608" t="s">
        <v>29</v>
      </c>
      <c r="I1608" t="s">
        <v>46</v>
      </c>
      <c r="J1608" s="1">
        <v>45495</v>
      </c>
      <c r="K1608" t="b">
        <v>0</v>
      </c>
      <c r="L1608" t="s">
        <v>19</v>
      </c>
      <c r="M1608">
        <v>7</v>
      </c>
      <c r="N1608">
        <f>G1608/SUMIF(B:B,B1608,G:G)*100</f>
        <v>8.0482193314729111E-2</v>
      </c>
      <c r="Q1608">
        <f>VLOOKUP(C1608, Categories_Pivot_Table!A:B, 2, FALSE)</f>
        <v>25.013711734693878</v>
      </c>
      <c r="T1608">
        <f t="shared" si="26"/>
        <v>2024</v>
      </c>
    </row>
    <row r="1609" spans="1:20" x14ac:dyDescent="0.2">
      <c r="A1609" t="s">
        <v>1859</v>
      </c>
      <c r="B1609" t="s">
        <v>106</v>
      </c>
      <c r="C1609" t="s">
        <v>15</v>
      </c>
      <c r="D1609" t="s">
        <v>448</v>
      </c>
      <c r="E1609">
        <v>26</v>
      </c>
      <c r="F1609">
        <v>9</v>
      </c>
      <c r="G1609">
        <v>234</v>
      </c>
      <c r="H1609" t="s">
        <v>29</v>
      </c>
      <c r="I1609" t="s">
        <v>46</v>
      </c>
      <c r="J1609" s="1">
        <v>45303</v>
      </c>
      <c r="K1609" t="b">
        <v>1</v>
      </c>
      <c r="L1609" t="s">
        <v>65</v>
      </c>
      <c r="M1609">
        <v>1</v>
      </c>
      <c r="N1609">
        <f>G1609/SUMIF(B:B,B1609,G:G)*100</f>
        <v>0.38135593220338987</v>
      </c>
      <c r="Q1609">
        <f>VLOOKUP(C1609, Categories_Pivot_Table!A:B, 2, FALSE)</f>
        <v>23.063808900523561</v>
      </c>
      <c r="T1609">
        <f t="shared" si="26"/>
        <v>2024</v>
      </c>
    </row>
    <row r="1610" spans="1:20" x14ac:dyDescent="0.2">
      <c r="A1610" t="s">
        <v>1860</v>
      </c>
      <c r="B1610" t="s">
        <v>32</v>
      </c>
      <c r="C1610" t="s">
        <v>38</v>
      </c>
      <c r="D1610" t="s">
        <v>207</v>
      </c>
      <c r="E1610">
        <v>9.5</v>
      </c>
      <c r="F1610">
        <v>10</v>
      </c>
      <c r="G1610">
        <v>95</v>
      </c>
      <c r="H1610" t="s">
        <v>17</v>
      </c>
      <c r="I1610" t="s">
        <v>46</v>
      </c>
      <c r="J1610" s="1">
        <v>45155</v>
      </c>
      <c r="K1610" t="b">
        <v>0</v>
      </c>
      <c r="L1610" t="s">
        <v>42</v>
      </c>
      <c r="M1610">
        <v>8</v>
      </c>
      <c r="N1610">
        <f>G1610/SUMIF(B:B,B1610,G:G)*100</f>
        <v>0.16202618001961369</v>
      </c>
      <c r="Q1610">
        <f>VLOOKUP(C1610, Categories_Pivot_Table!A:B, 2, FALSE)</f>
        <v>23.088790931989923</v>
      </c>
      <c r="T1610">
        <f t="shared" si="26"/>
        <v>2023</v>
      </c>
    </row>
    <row r="1611" spans="1:20" x14ac:dyDescent="0.2">
      <c r="A1611" t="s">
        <v>1861</v>
      </c>
      <c r="B1611" t="s">
        <v>26</v>
      </c>
      <c r="C1611" t="s">
        <v>135</v>
      </c>
      <c r="D1611" t="s">
        <v>216</v>
      </c>
      <c r="E1611">
        <v>14</v>
      </c>
      <c r="F1611">
        <v>1</v>
      </c>
      <c r="G1611">
        <v>14</v>
      </c>
      <c r="H1611" t="s">
        <v>17</v>
      </c>
      <c r="I1611" t="s">
        <v>18</v>
      </c>
      <c r="J1611" s="1">
        <v>45601</v>
      </c>
      <c r="K1611" t="b">
        <v>1</v>
      </c>
      <c r="L1611" t="s">
        <v>49</v>
      </c>
      <c r="M1611">
        <v>11</v>
      </c>
      <c r="N1611">
        <f>G1611/SUMIF(B:B,B1611,G:G)*100</f>
        <v>2.2563722369513189E-2</v>
      </c>
      <c r="Q1611">
        <f>VLOOKUP(C1611, Categories_Pivot_Table!A:B, 2, FALSE)</f>
        <v>23.146341463414632</v>
      </c>
      <c r="T1611">
        <f t="shared" si="26"/>
        <v>2024</v>
      </c>
    </row>
    <row r="1612" spans="1:20" x14ac:dyDescent="0.2">
      <c r="A1612" t="s">
        <v>1862</v>
      </c>
      <c r="B1612" t="s">
        <v>37</v>
      </c>
      <c r="C1612" t="s">
        <v>27</v>
      </c>
      <c r="D1612" t="s">
        <v>58</v>
      </c>
      <c r="E1612">
        <v>8</v>
      </c>
      <c r="F1612">
        <v>3</v>
      </c>
      <c r="G1612">
        <v>24</v>
      </c>
      <c r="H1612" t="s">
        <v>17</v>
      </c>
      <c r="I1612" t="s">
        <v>18</v>
      </c>
      <c r="J1612" s="1">
        <v>44768</v>
      </c>
      <c r="K1612" t="b">
        <v>0</v>
      </c>
      <c r="L1612" t="s">
        <v>49</v>
      </c>
      <c r="M1612">
        <v>7</v>
      </c>
      <c r="N1612">
        <f>G1612/SUMIF(B:B,B1612,G:G)*100</f>
        <v>3.5834534039074571E-2</v>
      </c>
      <c r="Q1612">
        <f>VLOOKUP(C1612, Categories_Pivot_Table!A:B, 2, FALSE)</f>
        <v>25.013711734693878</v>
      </c>
      <c r="T1612">
        <f t="shared" si="26"/>
        <v>2022</v>
      </c>
    </row>
    <row r="1613" spans="1:20" x14ac:dyDescent="0.2">
      <c r="A1613" t="s">
        <v>1863</v>
      </c>
      <c r="B1613" t="s">
        <v>128</v>
      </c>
      <c r="C1613" t="s">
        <v>15</v>
      </c>
      <c r="D1613" t="s">
        <v>138</v>
      </c>
      <c r="E1613">
        <v>20</v>
      </c>
      <c r="F1613">
        <v>10</v>
      </c>
      <c r="G1613">
        <v>200</v>
      </c>
      <c r="H1613" t="s">
        <v>56</v>
      </c>
      <c r="I1613" t="s">
        <v>18</v>
      </c>
      <c r="J1613" s="1">
        <v>44818</v>
      </c>
      <c r="K1613" t="b">
        <v>0</v>
      </c>
      <c r="L1613" t="s">
        <v>30</v>
      </c>
      <c r="M1613">
        <v>9</v>
      </c>
      <c r="N1613">
        <f>G1613/SUMIF(B:B,B1613,G:G)*100</f>
        <v>0.29217553906386956</v>
      </c>
      <c r="Q1613">
        <f>VLOOKUP(C1613, Categories_Pivot_Table!A:B, 2, FALSE)</f>
        <v>23.063808900523561</v>
      </c>
      <c r="T1613">
        <f t="shared" si="26"/>
        <v>2022</v>
      </c>
    </row>
    <row r="1614" spans="1:20" x14ac:dyDescent="0.2">
      <c r="A1614" t="s">
        <v>1864</v>
      </c>
      <c r="B1614" t="s">
        <v>104</v>
      </c>
      <c r="C1614" t="s">
        <v>27</v>
      </c>
      <c r="D1614" t="s">
        <v>140</v>
      </c>
      <c r="E1614">
        <v>27.5</v>
      </c>
      <c r="F1614">
        <v>3</v>
      </c>
      <c r="G1614">
        <v>82.5</v>
      </c>
      <c r="H1614" t="s">
        <v>17</v>
      </c>
      <c r="I1614" t="s">
        <v>18</v>
      </c>
      <c r="J1614" s="1">
        <v>45374</v>
      </c>
      <c r="K1614" t="b">
        <v>0</v>
      </c>
      <c r="L1614" t="s">
        <v>35</v>
      </c>
      <c r="M1614">
        <v>3</v>
      </c>
      <c r="N1614">
        <f>G1614/SUMIF(B:B,B1614,G:G)*100</f>
        <v>0.13407439910292041</v>
      </c>
      <c r="Q1614">
        <f>VLOOKUP(C1614, Categories_Pivot_Table!A:B, 2, FALSE)</f>
        <v>25.013711734693878</v>
      </c>
      <c r="T1614">
        <f t="shared" si="26"/>
        <v>2024</v>
      </c>
    </row>
    <row r="1615" spans="1:20" x14ac:dyDescent="0.2">
      <c r="A1615" t="s">
        <v>1865</v>
      </c>
      <c r="B1615" t="s">
        <v>37</v>
      </c>
      <c r="C1615" t="s">
        <v>33</v>
      </c>
      <c r="D1615" t="s">
        <v>657</v>
      </c>
      <c r="E1615">
        <v>39.5</v>
      </c>
      <c r="F1615">
        <v>10</v>
      </c>
      <c r="G1615">
        <v>395</v>
      </c>
      <c r="H1615" t="s">
        <v>29</v>
      </c>
      <c r="I1615" t="s">
        <v>18</v>
      </c>
      <c r="J1615" s="1">
        <v>44818</v>
      </c>
      <c r="K1615" t="b">
        <v>0</v>
      </c>
      <c r="L1615" t="s">
        <v>30</v>
      </c>
      <c r="M1615">
        <v>9</v>
      </c>
      <c r="N1615">
        <f>G1615/SUMIF(B:B,B1615,G:G)*100</f>
        <v>0.58977670605976895</v>
      </c>
      <c r="Q1615">
        <f>VLOOKUP(C1615, Categories_Pivot_Table!A:B, 2, FALSE)</f>
        <v>23.300574345883856</v>
      </c>
      <c r="T1615">
        <f t="shared" si="26"/>
        <v>2022</v>
      </c>
    </row>
    <row r="1616" spans="1:20" x14ac:dyDescent="0.2">
      <c r="A1616" t="s">
        <v>1866</v>
      </c>
      <c r="B1616" t="s">
        <v>32</v>
      </c>
      <c r="C1616" t="s">
        <v>48</v>
      </c>
      <c r="D1616" t="s">
        <v>579</v>
      </c>
      <c r="E1616">
        <v>33.5</v>
      </c>
      <c r="F1616">
        <v>4</v>
      </c>
      <c r="G1616">
        <v>134</v>
      </c>
      <c r="H1616" t="s">
        <v>17</v>
      </c>
      <c r="I1616" t="s">
        <v>46</v>
      </c>
      <c r="J1616" s="1">
        <v>44764</v>
      </c>
      <c r="K1616" t="b">
        <v>0</v>
      </c>
      <c r="L1616" t="s">
        <v>65</v>
      </c>
      <c r="M1616">
        <v>7</v>
      </c>
      <c r="N1616">
        <f>G1616/SUMIF(B:B,B1616,G:G)*100</f>
        <v>0.22854219076450774</v>
      </c>
      <c r="Q1616">
        <f>VLOOKUP(C1616, Categories_Pivot_Table!A:B, 2, FALSE)</f>
        <v>23.348837209302324</v>
      </c>
      <c r="T1616">
        <f t="shared" si="26"/>
        <v>2022</v>
      </c>
    </row>
    <row r="1617" spans="1:20" x14ac:dyDescent="0.2">
      <c r="A1617" t="s">
        <v>1867</v>
      </c>
      <c r="B1617" t="s">
        <v>95</v>
      </c>
      <c r="C1617" t="s">
        <v>135</v>
      </c>
      <c r="D1617" t="s">
        <v>507</v>
      </c>
      <c r="E1617">
        <v>29</v>
      </c>
      <c r="F1617">
        <v>1</v>
      </c>
      <c r="G1617">
        <v>29</v>
      </c>
      <c r="H1617" t="s">
        <v>17</v>
      </c>
      <c r="I1617" t="s">
        <v>46</v>
      </c>
      <c r="J1617" s="1">
        <v>44996</v>
      </c>
      <c r="K1617" t="b">
        <v>1</v>
      </c>
      <c r="L1617" t="s">
        <v>35</v>
      </c>
      <c r="M1617">
        <v>3</v>
      </c>
      <c r="N1617">
        <f>G1617/SUMIF(B:B,B1617,G:G)*100</f>
        <v>4.3057689880700509E-2</v>
      </c>
      <c r="Q1617">
        <f>VLOOKUP(C1617, Categories_Pivot_Table!A:B, 2, FALSE)</f>
        <v>23.146341463414632</v>
      </c>
      <c r="T1617">
        <f t="shared" si="26"/>
        <v>2023</v>
      </c>
    </row>
    <row r="1618" spans="1:20" x14ac:dyDescent="0.2">
      <c r="A1618" t="s">
        <v>1868</v>
      </c>
      <c r="B1618" t="s">
        <v>128</v>
      </c>
      <c r="C1618" t="s">
        <v>22</v>
      </c>
      <c r="D1618" t="s">
        <v>67</v>
      </c>
      <c r="E1618">
        <v>27.5</v>
      </c>
      <c r="F1618">
        <v>7</v>
      </c>
      <c r="G1618">
        <v>192.5</v>
      </c>
      <c r="H1618" t="s">
        <v>56</v>
      </c>
      <c r="I1618" t="s">
        <v>18</v>
      </c>
      <c r="J1618" s="1">
        <v>45081</v>
      </c>
      <c r="K1618" t="b">
        <v>0</v>
      </c>
      <c r="L1618" t="s">
        <v>24</v>
      </c>
      <c r="M1618">
        <v>6</v>
      </c>
      <c r="N1618">
        <f>G1618/SUMIF(B:B,B1618,G:G)*100</f>
        <v>0.28121895634897448</v>
      </c>
      <c r="Q1618">
        <f>VLOOKUP(C1618, Categories_Pivot_Table!A:B, 2, FALSE)</f>
        <v>21.505681818181817</v>
      </c>
      <c r="T1618">
        <f t="shared" si="26"/>
        <v>2023</v>
      </c>
    </row>
    <row r="1619" spans="1:20" x14ac:dyDescent="0.2">
      <c r="A1619" t="s">
        <v>1869</v>
      </c>
      <c r="B1619" t="s">
        <v>95</v>
      </c>
      <c r="C1619" t="s">
        <v>38</v>
      </c>
      <c r="D1619" t="s">
        <v>1276</v>
      </c>
      <c r="E1619">
        <v>35</v>
      </c>
      <c r="F1619">
        <v>7</v>
      </c>
      <c r="G1619">
        <v>245</v>
      </c>
      <c r="H1619" t="s">
        <v>29</v>
      </c>
      <c r="I1619" t="s">
        <v>46</v>
      </c>
      <c r="J1619" s="1">
        <v>44771</v>
      </c>
      <c r="K1619" t="b">
        <v>1</v>
      </c>
      <c r="L1619" t="s">
        <v>65</v>
      </c>
      <c r="M1619">
        <v>7</v>
      </c>
      <c r="N1619">
        <f>G1619/SUMIF(B:B,B1619,G:G)*100</f>
        <v>0.3637632420955732</v>
      </c>
      <c r="Q1619">
        <f>VLOOKUP(C1619, Categories_Pivot_Table!A:B, 2, FALSE)</f>
        <v>23.088790931989923</v>
      </c>
      <c r="T1619">
        <f t="shared" si="26"/>
        <v>2022</v>
      </c>
    </row>
    <row r="1620" spans="1:20" x14ac:dyDescent="0.2">
      <c r="A1620" t="s">
        <v>1870</v>
      </c>
      <c r="B1620" t="s">
        <v>71</v>
      </c>
      <c r="C1620" t="s">
        <v>33</v>
      </c>
      <c r="D1620" t="s">
        <v>657</v>
      </c>
      <c r="E1620">
        <v>39.5</v>
      </c>
      <c r="F1620">
        <v>6</v>
      </c>
      <c r="G1620">
        <v>237</v>
      </c>
      <c r="H1620" t="s">
        <v>56</v>
      </c>
      <c r="I1620" t="s">
        <v>46</v>
      </c>
      <c r="J1620" s="1">
        <v>44737</v>
      </c>
      <c r="K1620" t="b">
        <v>0</v>
      </c>
      <c r="L1620" t="s">
        <v>35</v>
      </c>
      <c r="M1620">
        <v>6</v>
      </c>
      <c r="N1620">
        <f>G1620/SUMIF(B:B,B1620,G:G)*100</f>
        <v>0.3754901572464055</v>
      </c>
      <c r="Q1620">
        <f>VLOOKUP(C1620, Categories_Pivot_Table!A:B, 2, FALSE)</f>
        <v>23.300574345883856</v>
      </c>
      <c r="T1620">
        <f t="shared" si="26"/>
        <v>2022</v>
      </c>
    </row>
    <row r="1621" spans="1:20" x14ac:dyDescent="0.2">
      <c r="A1621" t="s">
        <v>1871</v>
      </c>
      <c r="B1621" t="s">
        <v>26</v>
      </c>
      <c r="C1621" t="s">
        <v>48</v>
      </c>
      <c r="D1621" t="s">
        <v>151</v>
      </c>
      <c r="E1621">
        <v>14</v>
      </c>
      <c r="F1621">
        <v>6</v>
      </c>
      <c r="G1621">
        <v>84</v>
      </c>
      <c r="H1621" t="s">
        <v>17</v>
      </c>
      <c r="I1621" t="s">
        <v>46</v>
      </c>
      <c r="J1621" s="1">
        <v>45377</v>
      </c>
      <c r="K1621" t="b">
        <v>0</v>
      </c>
      <c r="L1621" t="s">
        <v>49</v>
      </c>
      <c r="M1621">
        <v>3</v>
      </c>
      <c r="N1621">
        <f>G1621/SUMIF(B:B,B1621,G:G)*100</f>
        <v>0.13538233421707913</v>
      </c>
      <c r="Q1621">
        <f>VLOOKUP(C1621, Categories_Pivot_Table!A:B, 2, FALSE)</f>
        <v>23.348837209302324</v>
      </c>
      <c r="T1621">
        <f t="shared" si="26"/>
        <v>2024</v>
      </c>
    </row>
    <row r="1622" spans="1:20" x14ac:dyDescent="0.2">
      <c r="A1622" t="s">
        <v>1872</v>
      </c>
      <c r="B1622" t="s">
        <v>44</v>
      </c>
      <c r="C1622" t="s">
        <v>38</v>
      </c>
      <c r="D1622" t="s">
        <v>96</v>
      </c>
      <c r="E1622">
        <v>24.5</v>
      </c>
      <c r="F1622">
        <v>6</v>
      </c>
      <c r="G1622">
        <v>147</v>
      </c>
      <c r="H1622" t="s">
        <v>17</v>
      </c>
      <c r="I1622" t="s">
        <v>46</v>
      </c>
      <c r="J1622" s="1">
        <v>45650</v>
      </c>
      <c r="K1622" t="b">
        <v>0</v>
      </c>
      <c r="L1622" t="s">
        <v>49</v>
      </c>
      <c r="M1622">
        <v>12</v>
      </c>
      <c r="N1622">
        <f>G1622/SUMIF(B:B,B1622,G:G)*100</f>
        <v>0.24219657464844427</v>
      </c>
      <c r="Q1622">
        <f>VLOOKUP(C1622, Categories_Pivot_Table!A:B, 2, FALSE)</f>
        <v>23.088790931989923</v>
      </c>
      <c r="T1622">
        <f t="shared" si="26"/>
        <v>2024</v>
      </c>
    </row>
    <row r="1623" spans="1:20" x14ac:dyDescent="0.2">
      <c r="A1623" t="s">
        <v>1873</v>
      </c>
      <c r="B1623" t="s">
        <v>71</v>
      </c>
      <c r="C1623" t="s">
        <v>135</v>
      </c>
      <c r="D1623" t="s">
        <v>605</v>
      </c>
      <c r="E1623">
        <v>21.5</v>
      </c>
      <c r="F1623">
        <v>3</v>
      </c>
      <c r="G1623">
        <v>64.5</v>
      </c>
      <c r="H1623" t="s">
        <v>56</v>
      </c>
      <c r="I1623" t="s">
        <v>46</v>
      </c>
      <c r="J1623" s="1">
        <v>44916</v>
      </c>
      <c r="K1623" t="b">
        <v>0</v>
      </c>
      <c r="L1623" t="s">
        <v>30</v>
      </c>
      <c r="M1623">
        <v>12</v>
      </c>
      <c r="N1623">
        <f>G1623/SUMIF(B:B,B1623,G:G)*100</f>
        <v>0.10219035925060403</v>
      </c>
      <c r="Q1623">
        <f>VLOOKUP(C1623, Categories_Pivot_Table!A:B, 2, FALSE)</f>
        <v>23.146341463414632</v>
      </c>
      <c r="T1623">
        <f t="shared" si="26"/>
        <v>2022</v>
      </c>
    </row>
    <row r="1624" spans="1:20" x14ac:dyDescent="0.2">
      <c r="A1624" t="s">
        <v>1874</v>
      </c>
      <c r="B1624" t="s">
        <v>121</v>
      </c>
      <c r="C1624" t="s">
        <v>38</v>
      </c>
      <c r="D1624" t="s">
        <v>489</v>
      </c>
      <c r="E1624">
        <v>29</v>
      </c>
      <c r="F1624">
        <v>4</v>
      </c>
      <c r="G1624">
        <v>116</v>
      </c>
      <c r="H1624" t="s">
        <v>56</v>
      </c>
      <c r="I1624" t="s">
        <v>46</v>
      </c>
      <c r="J1624" s="1">
        <v>45349</v>
      </c>
      <c r="K1624" t="b">
        <v>0</v>
      </c>
      <c r="L1624" t="s">
        <v>49</v>
      </c>
      <c r="M1624">
        <v>2</v>
      </c>
      <c r="N1624">
        <f>G1624/SUMIF(B:B,B1624,G:G)*100</f>
        <v>0.17690882332756344</v>
      </c>
      <c r="Q1624">
        <f>VLOOKUP(C1624, Categories_Pivot_Table!A:B, 2, FALSE)</f>
        <v>23.088790931989923</v>
      </c>
      <c r="T1624">
        <f t="shared" si="26"/>
        <v>2024</v>
      </c>
    </row>
    <row r="1625" spans="1:20" x14ac:dyDescent="0.2">
      <c r="A1625" t="s">
        <v>1875</v>
      </c>
      <c r="B1625" t="s">
        <v>14</v>
      </c>
      <c r="C1625" t="s">
        <v>27</v>
      </c>
      <c r="D1625" t="s">
        <v>55</v>
      </c>
      <c r="E1625">
        <v>36.5</v>
      </c>
      <c r="F1625">
        <v>3</v>
      </c>
      <c r="G1625">
        <v>109.5</v>
      </c>
      <c r="H1625" t="s">
        <v>56</v>
      </c>
      <c r="I1625" t="s">
        <v>46</v>
      </c>
      <c r="J1625" s="1">
        <v>45331</v>
      </c>
      <c r="K1625" t="b">
        <v>0</v>
      </c>
      <c r="L1625" t="s">
        <v>65</v>
      </c>
      <c r="M1625">
        <v>2</v>
      </c>
      <c r="N1625">
        <f>G1625/SUMIF(B:B,B1625,G:G)*100</f>
        <v>0.17827053163691423</v>
      </c>
      <c r="Q1625">
        <f>VLOOKUP(C1625, Categories_Pivot_Table!A:B, 2, FALSE)</f>
        <v>25.013711734693878</v>
      </c>
      <c r="T1625">
        <f t="shared" si="26"/>
        <v>2024</v>
      </c>
    </row>
    <row r="1626" spans="1:20" x14ac:dyDescent="0.2">
      <c r="A1626" t="s">
        <v>1876</v>
      </c>
      <c r="B1626" t="s">
        <v>51</v>
      </c>
      <c r="C1626" t="s">
        <v>38</v>
      </c>
      <c r="D1626" t="s">
        <v>45</v>
      </c>
      <c r="E1626">
        <v>5</v>
      </c>
      <c r="F1626">
        <v>6</v>
      </c>
      <c r="G1626">
        <v>30</v>
      </c>
      <c r="H1626" t="s">
        <v>56</v>
      </c>
      <c r="I1626" t="s">
        <v>18</v>
      </c>
      <c r="J1626" s="1">
        <v>45179</v>
      </c>
      <c r="K1626" t="b">
        <v>0</v>
      </c>
      <c r="L1626" t="s">
        <v>24</v>
      </c>
      <c r="M1626">
        <v>9</v>
      </c>
      <c r="N1626">
        <f>G1626/SUMIF(B:B,B1626,G:G)*100</f>
        <v>4.6506580681166386E-2</v>
      </c>
      <c r="Q1626">
        <f>VLOOKUP(C1626, Categories_Pivot_Table!A:B, 2, FALSE)</f>
        <v>23.088790931989923</v>
      </c>
      <c r="T1626">
        <f t="shared" si="26"/>
        <v>2023</v>
      </c>
    </row>
    <row r="1627" spans="1:20" x14ac:dyDescent="0.2">
      <c r="A1627" t="s">
        <v>1877</v>
      </c>
      <c r="B1627" t="s">
        <v>14</v>
      </c>
      <c r="C1627" t="s">
        <v>74</v>
      </c>
      <c r="D1627" t="s">
        <v>75</v>
      </c>
      <c r="E1627">
        <v>23</v>
      </c>
      <c r="F1627">
        <v>6</v>
      </c>
      <c r="G1627">
        <v>138</v>
      </c>
      <c r="H1627" t="s">
        <v>29</v>
      </c>
      <c r="I1627" t="s">
        <v>18</v>
      </c>
      <c r="J1627" s="1">
        <v>44823</v>
      </c>
      <c r="K1627" t="b">
        <v>1</v>
      </c>
      <c r="L1627" t="s">
        <v>19</v>
      </c>
      <c r="M1627">
        <v>9</v>
      </c>
      <c r="N1627">
        <f>G1627/SUMIF(B:B,B1627,G:G)*100</f>
        <v>0.22466971110405629</v>
      </c>
      <c r="Q1627">
        <f>VLOOKUP(C1627, Categories_Pivot_Table!A:B, 2, FALSE)</f>
        <v>24.317096165933375</v>
      </c>
      <c r="T1627">
        <f t="shared" si="26"/>
        <v>2022</v>
      </c>
    </row>
    <row r="1628" spans="1:20" x14ac:dyDescent="0.2">
      <c r="A1628" t="s">
        <v>1878</v>
      </c>
      <c r="B1628" t="s">
        <v>90</v>
      </c>
      <c r="C1628" t="s">
        <v>27</v>
      </c>
      <c r="D1628" t="s">
        <v>974</v>
      </c>
      <c r="E1628">
        <v>32</v>
      </c>
      <c r="F1628">
        <v>8</v>
      </c>
      <c r="G1628">
        <v>256</v>
      </c>
      <c r="H1628" t="s">
        <v>17</v>
      </c>
      <c r="I1628" t="s">
        <v>18</v>
      </c>
      <c r="J1628" s="1">
        <v>45660</v>
      </c>
      <c r="K1628" t="b">
        <v>0</v>
      </c>
      <c r="L1628" t="s">
        <v>65</v>
      </c>
      <c r="M1628">
        <v>1</v>
      </c>
      <c r="N1628">
        <f>G1628/SUMIF(B:B,B1628,G:G)*100</f>
        <v>0.43285651482871729</v>
      </c>
      <c r="Q1628">
        <f>VLOOKUP(C1628, Categories_Pivot_Table!A:B, 2, FALSE)</f>
        <v>25.013711734693878</v>
      </c>
      <c r="T1628">
        <f t="shared" si="26"/>
        <v>2025</v>
      </c>
    </row>
    <row r="1629" spans="1:20" x14ac:dyDescent="0.2">
      <c r="A1629" t="s">
        <v>1879</v>
      </c>
      <c r="B1629" t="s">
        <v>95</v>
      </c>
      <c r="C1629" t="s">
        <v>33</v>
      </c>
      <c r="D1629" t="s">
        <v>41</v>
      </c>
      <c r="E1629">
        <v>23</v>
      </c>
      <c r="F1629">
        <v>8</v>
      </c>
      <c r="G1629">
        <v>328</v>
      </c>
      <c r="H1629" t="s">
        <v>17</v>
      </c>
      <c r="I1629" t="s">
        <v>18</v>
      </c>
      <c r="J1629" s="1">
        <v>45334</v>
      </c>
      <c r="K1629" t="b">
        <v>0</v>
      </c>
      <c r="L1629" t="s">
        <v>19</v>
      </c>
      <c r="M1629">
        <v>2</v>
      </c>
      <c r="N1629">
        <f>G1629/SUMIF(B:B,B1629,G:G)*100</f>
        <v>0.48699732002999185</v>
      </c>
      <c r="Q1629">
        <f>VLOOKUP(C1629, Categories_Pivot_Table!A:B, 2, FALSE)</f>
        <v>23.300574345883856</v>
      </c>
      <c r="T1629">
        <f t="shared" si="26"/>
        <v>2024</v>
      </c>
    </row>
    <row r="1630" spans="1:20" x14ac:dyDescent="0.2">
      <c r="A1630" t="s">
        <v>1880</v>
      </c>
      <c r="B1630" t="s">
        <v>84</v>
      </c>
      <c r="C1630" t="s">
        <v>15</v>
      </c>
      <c r="D1630" t="s">
        <v>226</v>
      </c>
      <c r="E1630">
        <v>27.5</v>
      </c>
      <c r="F1630">
        <v>4</v>
      </c>
      <c r="G1630">
        <v>110</v>
      </c>
      <c r="H1630" t="s">
        <v>56</v>
      </c>
      <c r="I1630" t="s">
        <v>18</v>
      </c>
      <c r="J1630" s="1">
        <v>44775</v>
      </c>
      <c r="K1630" t="b">
        <v>1</v>
      </c>
      <c r="L1630" t="s">
        <v>49</v>
      </c>
      <c r="M1630">
        <v>8</v>
      </c>
      <c r="N1630">
        <f>G1630/SUMIF(B:B,B1630,G:G)*100</f>
        <v>0.17808718177034849</v>
      </c>
      <c r="Q1630">
        <f>VLOOKUP(C1630, Categories_Pivot_Table!A:B, 2, FALSE)</f>
        <v>23.063808900523561</v>
      </c>
      <c r="T1630">
        <f t="shared" si="26"/>
        <v>2022</v>
      </c>
    </row>
    <row r="1631" spans="1:20" x14ac:dyDescent="0.2">
      <c r="A1631" t="s">
        <v>1881</v>
      </c>
      <c r="B1631" t="s">
        <v>90</v>
      </c>
      <c r="C1631" t="s">
        <v>135</v>
      </c>
      <c r="D1631" t="s">
        <v>216</v>
      </c>
      <c r="E1631">
        <v>14</v>
      </c>
      <c r="F1631">
        <v>5</v>
      </c>
      <c r="G1631">
        <v>70</v>
      </c>
      <c r="H1631" t="s">
        <v>17</v>
      </c>
      <c r="I1631" t="s">
        <v>18</v>
      </c>
      <c r="J1631" s="1">
        <v>45514</v>
      </c>
      <c r="K1631" t="b">
        <v>0</v>
      </c>
      <c r="L1631" t="s">
        <v>35</v>
      </c>
      <c r="M1631">
        <v>8</v>
      </c>
      <c r="N1631">
        <f>G1631/SUMIF(B:B,B1631,G:G)*100</f>
        <v>0.11835920327347739</v>
      </c>
      <c r="Q1631">
        <f>VLOOKUP(C1631, Categories_Pivot_Table!A:B, 2, FALSE)</f>
        <v>23.146341463414632</v>
      </c>
      <c r="T1631">
        <f t="shared" si="26"/>
        <v>2024</v>
      </c>
    </row>
    <row r="1632" spans="1:20" x14ac:dyDescent="0.2">
      <c r="A1632" t="s">
        <v>1882</v>
      </c>
      <c r="B1632" t="s">
        <v>121</v>
      </c>
      <c r="C1632" t="s">
        <v>27</v>
      </c>
      <c r="D1632" t="s">
        <v>119</v>
      </c>
      <c r="E1632">
        <v>38</v>
      </c>
      <c r="F1632">
        <v>10</v>
      </c>
      <c r="G1632">
        <v>380</v>
      </c>
      <c r="H1632" t="s">
        <v>17</v>
      </c>
      <c r="I1632" t="s">
        <v>18</v>
      </c>
      <c r="J1632" s="1">
        <v>45407</v>
      </c>
      <c r="K1632" t="b">
        <v>1</v>
      </c>
      <c r="L1632" t="s">
        <v>42</v>
      </c>
      <c r="M1632">
        <v>4</v>
      </c>
      <c r="N1632">
        <f>G1632/SUMIF(B:B,B1632,G:G)*100</f>
        <v>0.57952890400408719</v>
      </c>
      <c r="Q1632">
        <f>VLOOKUP(C1632, Categories_Pivot_Table!A:B, 2, FALSE)</f>
        <v>25.013711734693878</v>
      </c>
      <c r="T1632">
        <f t="shared" si="26"/>
        <v>2024</v>
      </c>
    </row>
    <row r="1633" spans="1:20" x14ac:dyDescent="0.2">
      <c r="A1633" t="s">
        <v>1883</v>
      </c>
      <c r="B1633" t="s">
        <v>128</v>
      </c>
      <c r="C1633" t="s">
        <v>74</v>
      </c>
      <c r="D1633" t="s">
        <v>415</v>
      </c>
      <c r="E1633">
        <v>41</v>
      </c>
      <c r="F1633">
        <v>8</v>
      </c>
      <c r="G1633">
        <v>328</v>
      </c>
      <c r="H1633" t="s">
        <v>17</v>
      </c>
      <c r="I1633" t="s">
        <v>46</v>
      </c>
      <c r="J1633" s="1">
        <v>44872</v>
      </c>
      <c r="K1633" t="b">
        <v>0</v>
      </c>
      <c r="L1633" t="s">
        <v>19</v>
      </c>
      <c r="M1633">
        <v>11</v>
      </c>
      <c r="N1633">
        <f>G1633/SUMIF(B:B,B1633,G:G)*100</f>
        <v>0.47916788406474609</v>
      </c>
      <c r="Q1633">
        <f>VLOOKUP(C1633, Categories_Pivot_Table!A:B, 2, FALSE)</f>
        <v>24.317096165933375</v>
      </c>
      <c r="T1633">
        <f t="shared" si="26"/>
        <v>2022</v>
      </c>
    </row>
    <row r="1634" spans="1:20" x14ac:dyDescent="0.2">
      <c r="A1634" t="s">
        <v>1884</v>
      </c>
      <c r="B1634" t="s">
        <v>63</v>
      </c>
      <c r="C1634" t="s">
        <v>38</v>
      </c>
      <c r="D1634" t="s">
        <v>264</v>
      </c>
      <c r="E1634">
        <v>39.5</v>
      </c>
      <c r="F1634">
        <v>6</v>
      </c>
      <c r="G1634">
        <v>237</v>
      </c>
      <c r="H1634" t="s">
        <v>56</v>
      </c>
      <c r="I1634" t="s">
        <v>18</v>
      </c>
      <c r="J1634" s="1">
        <v>44785</v>
      </c>
      <c r="K1634" t="b">
        <v>0</v>
      </c>
      <c r="L1634" t="s">
        <v>65</v>
      </c>
      <c r="M1634">
        <v>8</v>
      </c>
      <c r="N1634">
        <f>G1634/SUMIF(B:B,B1634,G:G)*100</f>
        <v>0.3915543219666931</v>
      </c>
      <c r="Q1634">
        <f>VLOOKUP(C1634, Categories_Pivot_Table!A:B, 2, FALSE)</f>
        <v>23.088790931989923</v>
      </c>
      <c r="T1634">
        <f t="shared" si="26"/>
        <v>2022</v>
      </c>
    </row>
    <row r="1635" spans="1:20" x14ac:dyDescent="0.2">
      <c r="A1635" t="s">
        <v>1885</v>
      </c>
      <c r="B1635" t="s">
        <v>84</v>
      </c>
      <c r="C1635" t="s">
        <v>48</v>
      </c>
      <c r="D1635" t="s">
        <v>201</v>
      </c>
      <c r="E1635">
        <v>35</v>
      </c>
      <c r="F1635">
        <v>9</v>
      </c>
      <c r="G1635">
        <v>315</v>
      </c>
      <c r="H1635" t="s">
        <v>17</v>
      </c>
      <c r="I1635" t="s">
        <v>18</v>
      </c>
      <c r="J1635" s="1">
        <v>45433</v>
      </c>
      <c r="K1635" t="b">
        <v>1</v>
      </c>
      <c r="L1635" t="s">
        <v>49</v>
      </c>
      <c r="M1635">
        <v>5</v>
      </c>
      <c r="N1635">
        <f>G1635/SUMIF(B:B,B1635,G:G)*100</f>
        <v>0.50997692961508878</v>
      </c>
      <c r="Q1635">
        <f>VLOOKUP(C1635, Categories_Pivot_Table!A:B, 2, FALSE)</f>
        <v>23.348837209302324</v>
      </c>
      <c r="T1635">
        <f t="shared" si="26"/>
        <v>2024</v>
      </c>
    </row>
    <row r="1636" spans="1:20" x14ac:dyDescent="0.2">
      <c r="A1636" t="s">
        <v>1886</v>
      </c>
      <c r="B1636" t="s">
        <v>128</v>
      </c>
      <c r="C1636" t="s">
        <v>33</v>
      </c>
      <c r="D1636" t="s">
        <v>116</v>
      </c>
      <c r="E1636">
        <v>20</v>
      </c>
      <c r="F1636">
        <v>8</v>
      </c>
      <c r="G1636">
        <v>160</v>
      </c>
      <c r="H1636" t="s">
        <v>29</v>
      </c>
      <c r="I1636" t="s">
        <v>18</v>
      </c>
      <c r="J1636" s="1">
        <v>44756</v>
      </c>
      <c r="K1636" t="b">
        <v>0</v>
      </c>
      <c r="L1636" t="s">
        <v>42</v>
      </c>
      <c r="M1636">
        <v>7</v>
      </c>
      <c r="N1636">
        <f>G1636/SUMIF(B:B,B1636,G:G)*100</f>
        <v>0.23374043125109567</v>
      </c>
      <c r="Q1636">
        <f>VLOOKUP(C1636, Categories_Pivot_Table!A:B, 2, FALSE)</f>
        <v>23.300574345883856</v>
      </c>
      <c r="T1636">
        <f t="shared" si="26"/>
        <v>2022</v>
      </c>
    </row>
    <row r="1637" spans="1:20" x14ac:dyDescent="0.2">
      <c r="A1637" t="s">
        <v>1887</v>
      </c>
      <c r="B1637" t="s">
        <v>63</v>
      </c>
      <c r="C1637" t="s">
        <v>74</v>
      </c>
      <c r="D1637" t="s">
        <v>626</v>
      </c>
      <c r="E1637">
        <v>26</v>
      </c>
      <c r="F1637">
        <v>10</v>
      </c>
      <c r="G1637">
        <v>260</v>
      </c>
      <c r="H1637" t="s">
        <v>17</v>
      </c>
      <c r="I1637" t="s">
        <v>46</v>
      </c>
      <c r="J1637" s="1">
        <v>45530</v>
      </c>
      <c r="K1637" t="b">
        <v>0</v>
      </c>
      <c r="L1637" t="s">
        <v>19</v>
      </c>
      <c r="M1637">
        <v>8</v>
      </c>
      <c r="N1637">
        <f>G1637/SUMIF(B:B,B1637,G:G)*100</f>
        <v>0.42955326460481102</v>
      </c>
      <c r="Q1637">
        <f>VLOOKUP(C1637, Categories_Pivot_Table!A:B, 2, FALSE)</f>
        <v>24.317096165933375</v>
      </c>
      <c r="T1637">
        <f t="shared" si="26"/>
        <v>2024</v>
      </c>
    </row>
    <row r="1638" spans="1:20" x14ac:dyDescent="0.2">
      <c r="A1638" t="s">
        <v>1888</v>
      </c>
      <c r="B1638" t="s">
        <v>106</v>
      </c>
      <c r="C1638" t="s">
        <v>27</v>
      </c>
      <c r="D1638" t="s">
        <v>583</v>
      </c>
      <c r="E1638">
        <v>12.5</v>
      </c>
      <c r="F1638">
        <v>7</v>
      </c>
      <c r="G1638">
        <v>87.5</v>
      </c>
      <c r="H1638" t="s">
        <v>17</v>
      </c>
      <c r="I1638" t="s">
        <v>46</v>
      </c>
      <c r="J1638" s="1">
        <v>45106</v>
      </c>
      <c r="K1638" t="b">
        <v>1</v>
      </c>
      <c r="L1638" t="s">
        <v>42</v>
      </c>
      <c r="M1638">
        <v>6</v>
      </c>
      <c r="N1638">
        <f>G1638/SUMIF(B:B,B1638,G:G)*100</f>
        <v>0.14260104302477183</v>
      </c>
      <c r="Q1638">
        <f>VLOOKUP(C1638, Categories_Pivot_Table!A:B, 2, FALSE)</f>
        <v>25.013711734693878</v>
      </c>
      <c r="T1638">
        <f t="shared" si="26"/>
        <v>2023</v>
      </c>
    </row>
    <row r="1639" spans="1:20" x14ac:dyDescent="0.2">
      <c r="A1639" t="s">
        <v>1889</v>
      </c>
      <c r="B1639" t="s">
        <v>47</v>
      </c>
      <c r="C1639" t="s">
        <v>33</v>
      </c>
      <c r="D1639" t="s">
        <v>78</v>
      </c>
      <c r="E1639">
        <v>14</v>
      </c>
      <c r="F1639">
        <v>8</v>
      </c>
      <c r="G1639">
        <v>112</v>
      </c>
      <c r="H1639" t="s">
        <v>29</v>
      </c>
      <c r="I1639" t="s">
        <v>46</v>
      </c>
      <c r="J1639" s="1">
        <v>45254</v>
      </c>
      <c r="K1639" t="b">
        <v>1</v>
      </c>
      <c r="L1639" t="s">
        <v>65</v>
      </c>
      <c r="M1639">
        <v>11</v>
      </c>
      <c r="N1639">
        <f>G1639/SUMIF(B:B,B1639,G:G)*100</f>
        <v>0.17796704431697202</v>
      </c>
      <c r="Q1639">
        <f>VLOOKUP(C1639, Categories_Pivot_Table!A:B, 2, FALSE)</f>
        <v>23.300574345883856</v>
      </c>
      <c r="T1639">
        <f t="shared" si="26"/>
        <v>2023</v>
      </c>
    </row>
    <row r="1640" spans="1:20" x14ac:dyDescent="0.2">
      <c r="A1640" t="s">
        <v>1890</v>
      </c>
      <c r="B1640" t="s">
        <v>81</v>
      </c>
      <c r="C1640" t="s">
        <v>38</v>
      </c>
      <c r="D1640" t="s">
        <v>100</v>
      </c>
      <c r="E1640">
        <v>20</v>
      </c>
      <c r="F1640">
        <v>6</v>
      </c>
      <c r="G1640">
        <v>120</v>
      </c>
      <c r="H1640" t="s">
        <v>17</v>
      </c>
      <c r="I1640" t="s">
        <v>46</v>
      </c>
      <c r="J1640" s="1">
        <v>44624</v>
      </c>
      <c r="K1640" t="b">
        <v>1</v>
      </c>
      <c r="L1640" t="s">
        <v>65</v>
      </c>
      <c r="M1640">
        <v>3</v>
      </c>
      <c r="N1640">
        <f>G1640/SUMIF(B:B,B1640,G:G)*100</f>
        <v>0.19000720443983501</v>
      </c>
      <c r="Q1640">
        <f>VLOOKUP(C1640, Categories_Pivot_Table!A:B, 2, FALSE)</f>
        <v>23.088790931989923</v>
      </c>
      <c r="T1640">
        <f t="shared" si="26"/>
        <v>2022</v>
      </c>
    </row>
    <row r="1641" spans="1:20" x14ac:dyDescent="0.2">
      <c r="A1641" t="s">
        <v>1891</v>
      </c>
      <c r="B1641" t="s">
        <v>14</v>
      </c>
      <c r="C1641" t="s">
        <v>48</v>
      </c>
      <c r="D1641" t="s">
        <v>655</v>
      </c>
      <c r="E1641">
        <v>12.5</v>
      </c>
      <c r="F1641">
        <v>5</v>
      </c>
      <c r="G1641">
        <v>62.5</v>
      </c>
      <c r="H1641" t="s">
        <v>29</v>
      </c>
      <c r="I1641" t="s">
        <v>46</v>
      </c>
      <c r="J1641" s="1">
        <v>45328</v>
      </c>
      <c r="K1641" t="b">
        <v>0</v>
      </c>
      <c r="L1641" t="s">
        <v>49</v>
      </c>
      <c r="M1641">
        <v>2</v>
      </c>
      <c r="N1641">
        <f>G1641/SUMIF(B:B,B1641,G:G)*100</f>
        <v>0.10175258655075012</v>
      </c>
      <c r="Q1641">
        <f>VLOOKUP(C1641, Categories_Pivot_Table!A:B, 2, FALSE)</f>
        <v>23.348837209302324</v>
      </c>
      <c r="T1641">
        <f t="shared" si="26"/>
        <v>2024</v>
      </c>
    </row>
    <row r="1642" spans="1:20" x14ac:dyDescent="0.2">
      <c r="A1642" t="s">
        <v>1892</v>
      </c>
      <c r="B1642" t="s">
        <v>76</v>
      </c>
      <c r="C1642" t="s">
        <v>33</v>
      </c>
      <c r="D1642" t="s">
        <v>300</v>
      </c>
      <c r="E1642">
        <v>35</v>
      </c>
      <c r="F1642">
        <v>9</v>
      </c>
      <c r="G1642">
        <v>315</v>
      </c>
      <c r="H1642" t="s">
        <v>56</v>
      </c>
      <c r="I1642" t="s">
        <v>46</v>
      </c>
      <c r="J1642" s="1">
        <v>45558</v>
      </c>
      <c r="K1642" t="b">
        <v>0</v>
      </c>
      <c r="L1642" t="s">
        <v>19</v>
      </c>
      <c r="M1642">
        <v>9</v>
      </c>
      <c r="N1642">
        <f>G1642/SUMIF(B:B,B1642,G:G)*100</f>
        <v>0.53633910252590178</v>
      </c>
      <c r="Q1642">
        <f>VLOOKUP(C1642, Categories_Pivot_Table!A:B, 2, FALSE)</f>
        <v>23.300574345883856</v>
      </c>
      <c r="T1642">
        <f t="shared" si="26"/>
        <v>2024</v>
      </c>
    </row>
    <row r="1643" spans="1:20" x14ac:dyDescent="0.2">
      <c r="A1643" t="s">
        <v>1893</v>
      </c>
      <c r="B1643" t="s">
        <v>44</v>
      </c>
      <c r="C1643" t="s">
        <v>38</v>
      </c>
      <c r="D1643" t="s">
        <v>190</v>
      </c>
      <c r="E1643">
        <v>33.5</v>
      </c>
      <c r="F1643">
        <v>1</v>
      </c>
      <c r="G1643">
        <v>33.5</v>
      </c>
      <c r="H1643" t="s">
        <v>56</v>
      </c>
      <c r="I1643" t="s">
        <v>18</v>
      </c>
      <c r="J1643" s="1">
        <v>44641</v>
      </c>
      <c r="K1643" t="b">
        <v>1</v>
      </c>
      <c r="L1643" t="s">
        <v>19</v>
      </c>
      <c r="M1643">
        <v>3</v>
      </c>
      <c r="N1643">
        <f>G1643/SUMIF(B:B,B1643,G:G)*100</f>
        <v>5.519445748791077E-2</v>
      </c>
      <c r="Q1643">
        <f>VLOOKUP(C1643, Categories_Pivot_Table!A:B, 2, FALSE)</f>
        <v>23.088790931989923</v>
      </c>
      <c r="T1643">
        <f t="shared" si="26"/>
        <v>2022</v>
      </c>
    </row>
    <row r="1644" spans="1:20" x14ac:dyDescent="0.2">
      <c r="A1644" t="s">
        <v>1894</v>
      </c>
      <c r="B1644" t="s">
        <v>71</v>
      </c>
      <c r="C1644" t="s">
        <v>15</v>
      </c>
      <c r="D1644" t="s">
        <v>171</v>
      </c>
      <c r="E1644">
        <v>21.5</v>
      </c>
      <c r="F1644">
        <v>6</v>
      </c>
      <c r="G1644">
        <v>129</v>
      </c>
      <c r="H1644" t="s">
        <v>56</v>
      </c>
      <c r="I1644" t="s">
        <v>18</v>
      </c>
      <c r="J1644" s="1">
        <v>44946</v>
      </c>
      <c r="K1644" t="b">
        <v>0</v>
      </c>
      <c r="L1644" t="s">
        <v>65</v>
      </c>
      <c r="M1644">
        <v>1</v>
      </c>
      <c r="N1644">
        <f>G1644/SUMIF(B:B,B1644,G:G)*100</f>
        <v>0.20438071850120806</v>
      </c>
      <c r="Q1644">
        <f>VLOOKUP(C1644, Categories_Pivot_Table!A:B, 2, FALSE)</f>
        <v>23.063808900523561</v>
      </c>
      <c r="T1644">
        <f t="shared" si="26"/>
        <v>2023</v>
      </c>
    </row>
    <row r="1645" spans="1:20" x14ac:dyDescent="0.2">
      <c r="A1645" t="s">
        <v>1895</v>
      </c>
      <c r="B1645" t="s">
        <v>71</v>
      </c>
      <c r="C1645" t="s">
        <v>33</v>
      </c>
      <c r="D1645" t="s">
        <v>257</v>
      </c>
      <c r="E1645">
        <v>32</v>
      </c>
      <c r="F1645">
        <v>6</v>
      </c>
      <c r="G1645">
        <v>192</v>
      </c>
      <c r="H1645" t="s">
        <v>17</v>
      </c>
      <c r="I1645" t="s">
        <v>18</v>
      </c>
      <c r="J1645" s="1">
        <v>44599</v>
      </c>
      <c r="K1645" t="b">
        <v>1</v>
      </c>
      <c r="L1645" t="s">
        <v>19</v>
      </c>
      <c r="M1645">
        <v>2</v>
      </c>
      <c r="N1645">
        <f>G1645/SUMIF(B:B,B1645,G:G)*100</f>
        <v>0.30419455776923993</v>
      </c>
      <c r="Q1645">
        <f>VLOOKUP(C1645, Categories_Pivot_Table!A:B, 2, FALSE)</f>
        <v>23.300574345883856</v>
      </c>
      <c r="T1645">
        <f t="shared" si="26"/>
        <v>2022</v>
      </c>
    </row>
    <row r="1646" spans="1:20" x14ac:dyDescent="0.2">
      <c r="A1646" t="s">
        <v>1896</v>
      </c>
      <c r="B1646" t="s">
        <v>87</v>
      </c>
      <c r="C1646" t="s">
        <v>22</v>
      </c>
      <c r="D1646" t="s">
        <v>527</v>
      </c>
      <c r="E1646">
        <v>23</v>
      </c>
      <c r="F1646">
        <v>10</v>
      </c>
      <c r="G1646">
        <v>230</v>
      </c>
      <c r="H1646" t="s">
        <v>56</v>
      </c>
      <c r="I1646" t="s">
        <v>18</v>
      </c>
      <c r="J1646" s="1">
        <v>44885</v>
      </c>
      <c r="K1646" t="b">
        <v>1</v>
      </c>
      <c r="L1646" t="s">
        <v>24</v>
      </c>
      <c r="M1646">
        <v>11</v>
      </c>
      <c r="N1646">
        <f>G1646/SUMIF(B:B,B1646,G:G)*100</f>
        <v>0.35364484831711179</v>
      </c>
      <c r="Q1646">
        <f>VLOOKUP(C1646, Categories_Pivot_Table!A:B, 2, FALSE)</f>
        <v>21.505681818181817</v>
      </c>
      <c r="T1646">
        <f t="shared" si="26"/>
        <v>2022</v>
      </c>
    </row>
    <row r="1647" spans="1:20" x14ac:dyDescent="0.2">
      <c r="A1647" t="s">
        <v>1897</v>
      </c>
      <c r="B1647" t="s">
        <v>121</v>
      </c>
      <c r="C1647" t="s">
        <v>48</v>
      </c>
      <c r="D1647" t="s">
        <v>280</v>
      </c>
      <c r="E1647">
        <v>5</v>
      </c>
      <c r="F1647">
        <v>3</v>
      </c>
      <c r="G1647">
        <v>15</v>
      </c>
      <c r="H1647" t="s">
        <v>17</v>
      </c>
      <c r="I1647" t="s">
        <v>18</v>
      </c>
      <c r="J1647" s="1">
        <v>45215</v>
      </c>
      <c r="K1647" t="b">
        <v>1</v>
      </c>
      <c r="L1647" t="s">
        <v>19</v>
      </c>
      <c r="M1647">
        <v>10</v>
      </c>
      <c r="N1647">
        <f>G1647/SUMIF(B:B,B1647,G:G)*100</f>
        <v>2.2876140947529756E-2</v>
      </c>
      <c r="Q1647">
        <f>VLOOKUP(C1647, Categories_Pivot_Table!A:B, 2, FALSE)</f>
        <v>23.348837209302324</v>
      </c>
      <c r="T1647">
        <f t="shared" si="26"/>
        <v>2023</v>
      </c>
    </row>
    <row r="1648" spans="1:20" x14ac:dyDescent="0.2">
      <c r="A1648" t="s">
        <v>1898</v>
      </c>
      <c r="B1648" t="s">
        <v>21</v>
      </c>
      <c r="C1648" t="s">
        <v>15</v>
      </c>
      <c r="D1648" t="s">
        <v>171</v>
      </c>
      <c r="E1648">
        <v>21.5</v>
      </c>
      <c r="F1648">
        <v>7</v>
      </c>
      <c r="G1648">
        <v>150.5</v>
      </c>
      <c r="H1648" t="s">
        <v>56</v>
      </c>
      <c r="I1648" t="s">
        <v>46</v>
      </c>
      <c r="J1648" s="1">
        <v>44595</v>
      </c>
      <c r="K1648" t="b">
        <v>0</v>
      </c>
      <c r="L1648" t="s">
        <v>42</v>
      </c>
      <c r="M1648">
        <v>2</v>
      </c>
      <c r="N1648">
        <f>G1648/SUMIF(B:B,B1648,G:G)*100</f>
        <v>0.2437937877131171</v>
      </c>
      <c r="Q1648">
        <f>VLOOKUP(C1648, Categories_Pivot_Table!A:B, 2, FALSE)</f>
        <v>23.063808900523561</v>
      </c>
      <c r="T1648">
        <f t="shared" si="26"/>
        <v>2022</v>
      </c>
    </row>
    <row r="1649" spans="1:20" x14ac:dyDescent="0.2">
      <c r="A1649" t="s">
        <v>1899</v>
      </c>
      <c r="B1649" t="s">
        <v>51</v>
      </c>
      <c r="C1649" t="s">
        <v>48</v>
      </c>
      <c r="D1649" t="s">
        <v>52</v>
      </c>
      <c r="E1649">
        <v>27.5</v>
      </c>
      <c r="F1649">
        <v>9</v>
      </c>
      <c r="G1649">
        <v>247.5</v>
      </c>
      <c r="H1649" t="s">
        <v>56</v>
      </c>
      <c r="I1649" t="s">
        <v>46</v>
      </c>
      <c r="J1649" s="1">
        <v>45412</v>
      </c>
      <c r="K1649" t="b">
        <v>0</v>
      </c>
      <c r="L1649" t="s">
        <v>49</v>
      </c>
      <c r="M1649">
        <v>4</v>
      </c>
      <c r="N1649">
        <f>G1649/SUMIF(B:B,B1649,G:G)*100</f>
        <v>0.38367929061962269</v>
      </c>
      <c r="Q1649">
        <f>VLOOKUP(C1649, Categories_Pivot_Table!A:B, 2, FALSE)</f>
        <v>23.348837209302324</v>
      </c>
      <c r="T1649">
        <f t="shared" si="26"/>
        <v>2024</v>
      </c>
    </row>
    <row r="1650" spans="1:20" x14ac:dyDescent="0.2">
      <c r="A1650" t="s">
        <v>1900</v>
      </c>
      <c r="B1650" t="s">
        <v>47</v>
      </c>
      <c r="C1650" t="s">
        <v>38</v>
      </c>
      <c r="D1650" t="s">
        <v>190</v>
      </c>
      <c r="E1650">
        <v>33.5</v>
      </c>
      <c r="F1650">
        <v>8</v>
      </c>
      <c r="G1650">
        <v>268</v>
      </c>
      <c r="H1650" t="s">
        <v>17</v>
      </c>
      <c r="I1650" t="s">
        <v>46</v>
      </c>
      <c r="J1650" s="1">
        <v>45465</v>
      </c>
      <c r="K1650" t="b">
        <v>0</v>
      </c>
      <c r="L1650" t="s">
        <v>35</v>
      </c>
      <c r="M1650">
        <v>6</v>
      </c>
      <c r="N1650">
        <f>G1650/SUMIF(B:B,B1650,G:G)*100</f>
        <v>0.42584971318704018</v>
      </c>
      <c r="Q1650">
        <f>VLOOKUP(C1650, Categories_Pivot_Table!A:B, 2, FALSE)</f>
        <v>23.088790931989923</v>
      </c>
      <c r="T1650">
        <f t="shared" si="26"/>
        <v>2024</v>
      </c>
    </row>
    <row r="1651" spans="1:20" x14ac:dyDescent="0.2">
      <c r="A1651" t="s">
        <v>1901</v>
      </c>
      <c r="B1651" t="s">
        <v>21</v>
      </c>
      <c r="C1651" t="s">
        <v>15</v>
      </c>
      <c r="D1651" t="s">
        <v>776</v>
      </c>
      <c r="E1651">
        <v>38</v>
      </c>
      <c r="F1651">
        <v>9</v>
      </c>
      <c r="G1651">
        <v>342</v>
      </c>
      <c r="H1651" t="s">
        <v>56</v>
      </c>
      <c r="I1651" t="s">
        <v>18</v>
      </c>
      <c r="J1651" s="1">
        <v>44827</v>
      </c>
      <c r="K1651" t="b">
        <v>0</v>
      </c>
      <c r="L1651" t="s">
        <v>65</v>
      </c>
      <c r="M1651">
        <v>9</v>
      </c>
      <c r="N1651">
        <f>G1651/SUMIF(B:B,B1651,G:G)*100</f>
        <v>0.55400315878994044</v>
      </c>
      <c r="Q1651">
        <f>VLOOKUP(C1651, Categories_Pivot_Table!A:B, 2, FALSE)</f>
        <v>23.063808900523561</v>
      </c>
      <c r="T1651">
        <f t="shared" si="26"/>
        <v>2022</v>
      </c>
    </row>
    <row r="1652" spans="1:20" x14ac:dyDescent="0.2">
      <c r="A1652" t="s">
        <v>1902</v>
      </c>
      <c r="B1652" t="s">
        <v>73</v>
      </c>
      <c r="C1652" t="s">
        <v>135</v>
      </c>
      <c r="D1652" t="s">
        <v>216</v>
      </c>
      <c r="E1652">
        <v>14</v>
      </c>
      <c r="F1652">
        <v>3</v>
      </c>
      <c r="G1652">
        <v>42</v>
      </c>
      <c r="H1652" t="s">
        <v>56</v>
      </c>
      <c r="I1652" t="s">
        <v>46</v>
      </c>
      <c r="J1652" s="1">
        <v>45023</v>
      </c>
      <c r="K1652" t="b">
        <v>0</v>
      </c>
      <c r="L1652" t="s">
        <v>65</v>
      </c>
      <c r="M1652">
        <v>4</v>
      </c>
      <c r="N1652">
        <f>G1652/SUMIF(B:B,B1652,G:G)*100</f>
        <v>7.2558284169337212E-2</v>
      </c>
      <c r="Q1652">
        <f>VLOOKUP(C1652, Categories_Pivot_Table!A:B, 2, FALSE)</f>
        <v>23.146341463414632</v>
      </c>
      <c r="T1652">
        <f t="shared" si="26"/>
        <v>2023</v>
      </c>
    </row>
    <row r="1653" spans="1:20" x14ac:dyDescent="0.2">
      <c r="A1653" t="s">
        <v>1903</v>
      </c>
      <c r="B1653" t="s">
        <v>87</v>
      </c>
      <c r="C1653" t="s">
        <v>15</v>
      </c>
      <c r="D1653" t="s">
        <v>211</v>
      </c>
      <c r="E1653">
        <v>9.5</v>
      </c>
      <c r="F1653">
        <v>5</v>
      </c>
      <c r="G1653">
        <v>47.5</v>
      </c>
      <c r="H1653" t="s">
        <v>17</v>
      </c>
      <c r="I1653" t="s">
        <v>18</v>
      </c>
      <c r="J1653" s="1">
        <v>45425</v>
      </c>
      <c r="K1653" t="b">
        <v>1</v>
      </c>
      <c r="L1653" t="s">
        <v>19</v>
      </c>
      <c r="M1653">
        <v>5</v>
      </c>
      <c r="N1653">
        <f>G1653/SUMIF(B:B,B1653,G:G)*100</f>
        <v>7.303534910896875E-2</v>
      </c>
      <c r="Q1653">
        <f>VLOOKUP(C1653, Categories_Pivot_Table!A:B, 2, FALSE)</f>
        <v>23.063808900523561</v>
      </c>
      <c r="T1653">
        <f t="shared" si="26"/>
        <v>2024</v>
      </c>
    </row>
    <row r="1654" spans="1:20" x14ac:dyDescent="0.2">
      <c r="A1654" t="s">
        <v>1904</v>
      </c>
      <c r="B1654" t="s">
        <v>128</v>
      </c>
      <c r="C1654" t="s">
        <v>27</v>
      </c>
      <c r="D1654" t="s">
        <v>28</v>
      </c>
      <c r="E1654">
        <v>21.5</v>
      </c>
      <c r="F1654">
        <v>10</v>
      </c>
      <c r="G1654">
        <v>215</v>
      </c>
      <c r="H1654" t="s">
        <v>56</v>
      </c>
      <c r="I1654" t="s">
        <v>46</v>
      </c>
      <c r="J1654" s="1">
        <v>44995</v>
      </c>
      <c r="K1654" t="b">
        <v>1</v>
      </c>
      <c r="L1654" t="s">
        <v>65</v>
      </c>
      <c r="M1654">
        <v>3</v>
      </c>
      <c r="N1654">
        <f>G1654/SUMIF(B:B,B1654,G:G)*100</f>
        <v>0.31408870449365978</v>
      </c>
      <c r="Q1654">
        <f>VLOOKUP(C1654, Categories_Pivot_Table!A:B, 2, FALSE)</f>
        <v>25.013711734693878</v>
      </c>
      <c r="T1654">
        <f t="shared" si="26"/>
        <v>2023</v>
      </c>
    </row>
    <row r="1655" spans="1:20" x14ac:dyDescent="0.2">
      <c r="A1655" t="s">
        <v>1905</v>
      </c>
      <c r="B1655" t="s">
        <v>32</v>
      </c>
      <c r="C1655" t="s">
        <v>33</v>
      </c>
      <c r="D1655" t="s">
        <v>253</v>
      </c>
      <c r="E1655">
        <v>38</v>
      </c>
      <c r="F1655">
        <v>10</v>
      </c>
      <c r="G1655">
        <v>380</v>
      </c>
      <c r="H1655" t="s">
        <v>17</v>
      </c>
      <c r="I1655" t="s">
        <v>46</v>
      </c>
      <c r="J1655" s="1">
        <v>45537</v>
      </c>
      <c r="K1655" t="b">
        <v>1</v>
      </c>
      <c r="L1655" t="s">
        <v>19</v>
      </c>
      <c r="M1655">
        <v>9</v>
      </c>
      <c r="N1655">
        <f>G1655/SUMIF(B:B,B1655,G:G)*100</f>
        <v>0.64810472007845477</v>
      </c>
      <c r="Q1655">
        <f>VLOOKUP(C1655, Categories_Pivot_Table!A:B, 2, FALSE)</f>
        <v>23.300574345883856</v>
      </c>
      <c r="T1655">
        <f t="shared" si="26"/>
        <v>2024</v>
      </c>
    </row>
    <row r="1656" spans="1:20" x14ac:dyDescent="0.2">
      <c r="A1656" t="s">
        <v>1906</v>
      </c>
      <c r="B1656" t="s">
        <v>51</v>
      </c>
      <c r="C1656" t="s">
        <v>33</v>
      </c>
      <c r="D1656" t="s">
        <v>469</v>
      </c>
      <c r="E1656">
        <v>8</v>
      </c>
      <c r="F1656">
        <v>1</v>
      </c>
      <c r="G1656">
        <v>8</v>
      </c>
      <c r="H1656" t="s">
        <v>29</v>
      </c>
      <c r="I1656" t="s">
        <v>46</v>
      </c>
      <c r="J1656" s="1">
        <v>44715</v>
      </c>
      <c r="K1656" t="b">
        <v>0</v>
      </c>
      <c r="L1656" t="s">
        <v>65</v>
      </c>
      <c r="M1656">
        <v>6</v>
      </c>
      <c r="N1656">
        <f>G1656/SUMIF(B:B,B1656,G:G)*100</f>
        <v>1.2401754848311035E-2</v>
      </c>
      <c r="Q1656">
        <f>VLOOKUP(C1656, Categories_Pivot_Table!A:B, 2, FALSE)</f>
        <v>23.300574345883856</v>
      </c>
      <c r="T1656">
        <f t="shared" si="26"/>
        <v>2022</v>
      </c>
    </row>
    <row r="1657" spans="1:20" x14ac:dyDescent="0.2">
      <c r="A1657" t="s">
        <v>1907</v>
      </c>
      <c r="B1657" t="s">
        <v>63</v>
      </c>
      <c r="C1657" t="s">
        <v>27</v>
      </c>
      <c r="D1657" t="s">
        <v>41</v>
      </c>
      <c r="E1657">
        <v>23</v>
      </c>
      <c r="F1657">
        <v>8</v>
      </c>
      <c r="G1657">
        <v>292</v>
      </c>
      <c r="H1657" t="s">
        <v>56</v>
      </c>
      <c r="I1657" t="s">
        <v>18</v>
      </c>
      <c r="J1657" s="1">
        <v>45203</v>
      </c>
      <c r="K1657" t="b">
        <v>1</v>
      </c>
      <c r="L1657" t="s">
        <v>30</v>
      </c>
      <c r="M1657">
        <v>10</v>
      </c>
      <c r="N1657">
        <f>G1657/SUMIF(B:B,B1657,G:G)*100</f>
        <v>0.48242135871001851</v>
      </c>
      <c r="Q1657">
        <f>VLOOKUP(C1657, Categories_Pivot_Table!A:B, 2, FALSE)</f>
        <v>25.013711734693878</v>
      </c>
      <c r="T1657">
        <f t="shared" si="26"/>
        <v>2023</v>
      </c>
    </row>
    <row r="1658" spans="1:20" x14ac:dyDescent="0.2">
      <c r="A1658" t="s">
        <v>1908</v>
      </c>
      <c r="B1658" t="s">
        <v>90</v>
      </c>
      <c r="C1658" t="s">
        <v>135</v>
      </c>
      <c r="D1658" t="s">
        <v>188</v>
      </c>
      <c r="E1658">
        <v>33.5</v>
      </c>
      <c r="F1658">
        <v>6</v>
      </c>
      <c r="G1658">
        <v>201</v>
      </c>
      <c r="H1658" t="s">
        <v>29</v>
      </c>
      <c r="I1658" t="s">
        <v>18</v>
      </c>
      <c r="J1658" s="1">
        <v>45560</v>
      </c>
      <c r="K1658" t="b">
        <v>0</v>
      </c>
      <c r="L1658" t="s">
        <v>30</v>
      </c>
      <c r="M1658">
        <v>9</v>
      </c>
      <c r="N1658">
        <f>G1658/SUMIF(B:B,B1658,G:G)*100</f>
        <v>0.33985999797098509</v>
      </c>
      <c r="Q1658">
        <f>VLOOKUP(C1658, Categories_Pivot_Table!A:B, 2, FALSE)</f>
        <v>23.146341463414632</v>
      </c>
      <c r="T1658">
        <f t="shared" si="26"/>
        <v>2024</v>
      </c>
    </row>
    <row r="1659" spans="1:20" x14ac:dyDescent="0.2">
      <c r="A1659" t="s">
        <v>1909</v>
      </c>
      <c r="B1659" t="s">
        <v>128</v>
      </c>
      <c r="C1659" t="s">
        <v>135</v>
      </c>
      <c r="D1659" t="s">
        <v>188</v>
      </c>
      <c r="E1659">
        <v>33.5</v>
      </c>
      <c r="F1659">
        <v>2</v>
      </c>
      <c r="G1659">
        <v>67</v>
      </c>
      <c r="H1659" t="s">
        <v>56</v>
      </c>
      <c r="I1659" t="s">
        <v>18</v>
      </c>
      <c r="J1659" s="1">
        <v>45367</v>
      </c>
      <c r="K1659" t="b">
        <v>0</v>
      </c>
      <c r="L1659" t="s">
        <v>35</v>
      </c>
      <c r="M1659">
        <v>3</v>
      </c>
      <c r="N1659">
        <f>G1659/SUMIF(B:B,B1659,G:G)*100</f>
        <v>9.787880558639632E-2</v>
      </c>
      <c r="Q1659">
        <f>VLOOKUP(C1659, Categories_Pivot_Table!A:B, 2, FALSE)</f>
        <v>23.146341463414632</v>
      </c>
      <c r="T1659">
        <f t="shared" si="26"/>
        <v>2024</v>
      </c>
    </row>
    <row r="1660" spans="1:20" x14ac:dyDescent="0.2">
      <c r="A1660" t="s">
        <v>1910</v>
      </c>
      <c r="B1660" t="s">
        <v>76</v>
      </c>
      <c r="C1660" t="s">
        <v>15</v>
      </c>
      <c r="D1660" t="s">
        <v>197</v>
      </c>
      <c r="E1660">
        <v>41</v>
      </c>
      <c r="F1660">
        <v>1</v>
      </c>
      <c r="G1660">
        <v>41</v>
      </c>
      <c r="H1660" t="s">
        <v>29</v>
      </c>
      <c r="I1660" t="s">
        <v>18</v>
      </c>
      <c r="J1660" s="1">
        <v>44846</v>
      </c>
      <c r="K1660" t="b">
        <v>0</v>
      </c>
      <c r="L1660" t="s">
        <v>30</v>
      </c>
      <c r="M1660">
        <v>10</v>
      </c>
      <c r="N1660">
        <f>G1660/SUMIF(B:B,B1660,G:G)*100</f>
        <v>6.9809216519244363E-2</v>
      </c>
      <c r="Q1660">
        <f>VLOOKUP(C1660, Categories_Pivot_Table!A:B, 2, FALSE)</f>
        <v>23.063808900523561</v>
      </c>
      <c r="T1660">
        <f t="shared" si="26"/>
        <v>2022</v>
      </c>
    </row>
    <row r="1661" spans="1:20" x14ac:dyDescent="0.2">
      <c r="A1661" t="s">
        <v>1911</v>
      </c>
      <c r="B1661" t="s">
        <v>51</v>
      </c>
      <c r="C1661" t="s">
        <v>74</v>
      </c>
      <c r="D1661" t="s">
        <v>321</v>
      </c>
      <c r="E1661">
        <v>32</v>
      </c>
      <c r="F1661">
        <v>4</v>
      </c>
      <c r="G1661">
        <v>128</v>
      </c>
      <c r="H1661" t="s">
        <v>56</v>
      </c>
      <c r="I1661" t="s">
        <v>18</v>
      </c>
      <c r="J1661" s="1">
        <v>45282</v>
      </c>
      <c r="K1661" t="b">
        <v>0</v>
      </c>
      <c r="L1661" t="s">
        <v>65</v>
      </c>
      <c r="M1661">
        <v>12</v>
      </c>
      <c r="N1661">
        <f>G1661/SUMIF(B:B,B1661,G:G)*100</f>
        <v>0.19842807757297656</v>
      </c>
      <c r="Q1661">
        <f>VLOOKUP(C1661, Categories_Pivot_Table!A:B, 2, FALSE)</f>
        <v>24.317096165933375</v>
      </c>
      <c r="T1661">
        <f t="shared" si="26"/>
        <v>2023</v>
      </c>
    </row>
    <row r="1662" spans="1:20" x14ac:dyDescent="0.2">
      <c r="A1662" t="s">
        <v>1912</v>
      </c>
      <c r="B1662" t="s">
        <v>118</v>
      </c>
      <c r="C1662" t="s">
        <v>27</v>
      </c>
      <c r="D1662" t="s">
        <v>352</v>
      </c>
      <c r="E1662">
        <v>14</v>
      </c>
      <c r="F1662">
        <v>8</v>
      </c>
      <c r="G1662">
        <v>112</v>
      </c>
      <c r="H1662" t="s">
        <v>56</v>
      </c>
      <c r="I1662" t="s">
        <v>46</v>
      </c>
      <c r="J1662" s="1">
        <v>45023</v>
      </c>
      <c r="K1662" t="b">
        <v>0</v>
      </c>
      <c r="L1662" t="s">
        <v>65</v>
      </c>
      <c r="M1662">
        <v>4</v>
      </c>
      <c r="N1662">
        <f>G1662/SUMIF(B:B,B1662,G:G)*100</f>
        <v>0.18421961609947859</v>
      </c>
      <c r="Q1662">
        <f>VLOOKUP(C1662, Categories_Pivot_Table!A:B, 2, FALSE)</f>
        <v>25.013711734693878</v>
      </c>
      <c r="T1662">
        <f t="shared" si="26"/>
        <v>2023</v>
      </c>
    </row>
    <row r="1663" spans="1:20" x14ac:dyDescent="0.2">
      <c r="A1663" t="s">
        <v>1913</v>
      </c>
      <c r="B1663" t="s">
        <v>37</v>
      </c>
      <c r="C1663" t="s">
        <v>22</v>
      </c>
      <c r="D1663" t="s">
        <v>1043</v>
      </c>
      <c r="E1663">
        <v>14</v>
      </c>
      <c r="F1663">
        <v>9</v>
      </c>
      <c r="G1663">
        <v>126</v>
      </c>
      <c r="H1663" t="s">
        <v>29</v>
      </c>
      <c r="I1663" t="s">
        <v>18</v>
      </c>
      <c r="J1663" s="1">
        <v>45353</v>
      </c>
      <c r="K1663" t="b">
        <v>1</v>
      </c>
      <c r="L1663" t="s">
        <v>35</v>
      </c>
      <c r="M1663">
        <v>3</v>
      </c>
      <c r="N1663">
        <f>G1663/SUMIF(B:B,B1663,G:G)*100</f>
        <v>0.1881313037051415</v>
      </c>
      <c r="Q1663">
        <f>VLOOKUP(C1663, Categories_Pivot_Table!A:B, 2, FALSE)</f>
        <v>21.505681818181817</v>
      </c>
      <c r="T1663">
        <f t="shared" si="26"/>
        <v>2024</v>
      </c>
    </row>
    <row r="1664" spans="1:20" x14ac:dyDescent="0.2">
      <c r="A1664" t="s">
        <v>1914</v>
      </c>
      <c r="B1664" t="s">
        <v>71</v>
      </c>
      <c r="C1664" t="s">
        <v>27</v>
      </c>
      <c r="D1664" t="s">
        <v>28</v>
      </c>
      <c r="E1664">
        <v>21.5</v>
      </c>
      <c r="F1664">
        <v>7</v>
      </c>
      <c r="G1664">
        <v>150.5</v>
      </c>
      <c r="H1664" t="s">
        <v>17</v>
      </c>
      <c r="I1664" t="s">
        <v>18</v>
      </c>
      <c r="J1664" s="1">
        <v>45673</v>
      </c>
      <c r="K1664" t="b">
        <v>0</v>
      </c>
      <c r="L1664" t="s">
        <v>42</v>
      </c>
      <c r="M1664">
        <v>1</v>
      </c>
      <c r="N1664">
        <f>G1664/SUMIF(B:B,B1664,G:G)*100</f>
        <v>0.23844417158474274</v>
      </c>
      <c r="Q1664">
        <f>VLOOKUP(C1664, Categories_Pivot_Table!A:B, 2, FALSE)</f>
        <v>25.013711734693878</v>
      </c>
      <c r="T1664">
        <f t="shared" si="26"/>
        <v>2025</v>
      </c>
    </row>
    <row r="1665" spans="1:20" x14ac:dyDescent="0.2">
      <c r="A1665" t="s">
        <v>1915</v>
      </c>
      <c r="B1665" t="s">
        <v>14</v>
      </c>
      <c r="C1665" t="s">
        <v>27</v>
      </c>
      <c r="D1665" t="s">
        <v>91</v>
      </c>
      <c r="E1665">
        <v>33.5</v>
      </c>
      <c r="F1665">
        <v>10</v>
      </c>
      <c r="G1665">
        <v>335</v>
      </c>
      <c r="H1665" t="s">
        <v>29</v>
      </c>
      <c r="I1665" t="s">
        <v>18</v>
      </c>
      <c r="J1665" s="1">
        <v>45394</v>
      </c>
      <c r="K1665" t="b">
        <v>0</v>
      </c>
      <c r="L1665" t="s">
        <v>65</v>
      </c>
      <c r="M1665">
        <v>4</v>
      </c>
      <c r="N1665">
        <f>G1665/SUMIF(B:B,B1665,G:G)*100</f>
        <v>0.5453938639120206</v>
      </c>
      <c r="Q1665">
        <f>VLOOKUP(C1665, Categories_Pivot_Table!A:B, 2, FALSE)</f>
        <v>25.013711734693878</v>
      </c>
      <c r="T1665">
        <f t="shared" si="26"/>
        <v>2024</v>
      </c>
    </row>
    <row r="1666" spans="1:20" x14ac:dyDescent="0.2">
      <c r="A1666" t="s">
        <v>1916</v>
      </c>
      <c r="B1666" t="s">
        <v>71</v>
      </c>
      <c r="C1666" t="s">
        <v>48</v>
      </c>
      <c r="D1666" t="s">
        <v>655</v>
      </c>
      <c r="E1666">
        <v>12.5</v>
      </c>
      <c r="F1666">
        <v>6</v>
      </c>
      <c r="G1666">
        <v>75</v>
      </c>
      <c r="H1666" t="s">
        <v>17</v>
      </c>
      <c r="I1666" t="s">
        <v>18</v>
      </c>
      <c r="J1666" s="1">
        <v>44956</v>
      </c>
      <c r="K1666" t="b">
        <v>1</v>
      </c>
      <c r="L1666" t="s">
        <v>19</v>
      </c>
      <c r="M1666">
        <v>1</v>
      </c>
      <c r="N1666">
        <f>G1666/SUMIF(B:B,B1666,G:G)*100</f>
        <v>0.11882599912860935</v>
      </c>
      <c r="Q1666">
        <f>VLOOKUP(C1666, Categories_Pivot_Table!A:B, 2, FALSE)</f>
        <v>23.348837209302324</v>
      </c>
      <c r="T1666">
        <f t="shared" ref="T1666:T1729" si="27">YEAR(J1666)</f>
        <v>2023</v>
      </c>
    </row>
    <row r="1667" spans="1:20" x14ac:dyDescent="0.2">
      <c r="A1667" t="s">
        <v>1917</v>
      </c>
      <c r="B1667" t="s">
        <v>47</v>
      </c>
      <c r="C1667" t="s">
        <v>22</v>
      </c>
      <c r="D1667" t="s">
        <v>67</v>
      </c>
      <c r="E1667">
        <v>27.5</v>
      </c>
      <c r="F1667">
        <v>2</v>
      </c>
      <c r="G1667">
        <v>55</v>
      </c>
      <c r="H1667" t="s">
        <v>56</v>
      </c>
      <c r="I1667" t="s">
        <v>18</v>
      </c>
      <c r="J1667" s="1">
        <v>44756</v>
      </c>
      <c r="K1667" t="b">
        <v>0</v>
      </c>
      <c r="L1667" t="s">
        <v>42</v>
      </c>
      <c r="M1667">
        <v>7</v>
      </c>
      <c r="N1667">
        <f>G1667/SUMIF(B:B,B1667,G:G)*100</f>
        <v>8.7394530691370195E-2</v>
      </c>
      <c r="Q1667">
        <f>VLOOKUP(C1667, Categories_Pivot_Table!A:B, 2, FALSE)</f>
        <v>21.505681818181817</v>
      </c>
      <c r="T1667">
        <f t="shared" si="27"/>
        <v>2022</v>
      </c>
    </row>
    <row r="1668" spans="1:20" x14ac:dyDescent="0.2">
      <c r="A1668" t="s">
        <v>1918</v>
      </c>
      <c r="B1668" t="s">
        <v>21</v>
      </c>
      <c r="C1668" t="s">
        <v>48</v>
      </c>
      <c r="D1668" t="s">
        <v>579</v>
      </c>
      <c r="E1668">
        <v>33.5</v>
      </c>
      <c r="F1668">
        <v>7</v>
      </c>
      <c r="G1668">
        <v>234.5</v>
      </c>
      <c r="H1668" t="s">
        <v>17</v>
      </c>
      <c r="I1668" t="s">
        <v>46</v>
      </c>
      <c r="J1668" s="1">
        <v>45473</v>
      </c>
      <c r="K1668" t="b">
        <v>0</v>
      </c>
      <c r="L1668" t="s">
        <v>24</v>
      </c>
      <c r="M1668">
        <v>6</v>
      </c>
      <c r="N1668">
        <f>G1668/SUMIF(B:B,B1668,G:G)*100</f>
        <v>0.37986473899485684</v>
      </c>
      <c r="Q1668">
        <f>VLOOKUP(C1668, Categories_Pivot_Table!A:B, 2, FALSE)</f>
        <v>23.348837209302324</v>
      </c>
      <c r="T1668">
        <f t="shared" si="27"/>
        <v>2024</v>
      </c>
    </row>
    <row r="1669" spans="1:20" x14ac:dyDescent="0.2">
      <c r="A1669" t="s">
        <v>1919</v>
      </c>
      <c r="B1669" t="s">
        <v>54</v>
      </c>
      <c r="C1669" t="s">
        <v>74</v>
      </c>
      <c r="D1669" t="s">
        <v>741</v>
      </c>
      <c r="E1669">
        <v>6.5</v>
      </c>
      <c r="F1669">
        <v>6</v>
      </c>
      <c r="G1669">
        <v>39</v>
      </c>
      <c r="H1669" t="s">
        <v>17</v>
      </c>
      <c r="I1669" t="s">
        <v>18</v>
      </c>
      <c r="J1669" s="1">
        <v>45438</v>
      </c>
      <c r="K1669" t="b">
        <v>0</v>
      </c>
      <c r="L1669" t="s">
        <v>24</v>
      </c>
      <c r="M1669">
        <v>5</v>
      </c>
      <c r="N1669">
        <f>G1669/SUMIF(B:B,B1669,G:G)*100</f>
        <v>6.8234903027705116E-2</v>
      </c>
      <c r="Q1669">
        <f>VLOOKUP(C1669, Categories_Pivot_Table!A:B, 2, FALSE)</f>
        <v>24.317096165933375</v>
      </c>
      <c r="T1669">
        <f t="shared" si="27"/>
        <v>2024</v>
      </c>
    </row>
    <row r="1670" spans="1:20" x14ac:dyDescent="0.2">
      <c r="A1670" t="s">
        <v>1920</v>
      </c>
      <c r="B1670" t="s">
        <v>32</v>
      </c>
      <c r="C1670" t="s">
        <v>38</v>
      </c>
      <c r="D1670" t="s">
        <v>41</v>
      </c>
      <c r="E1670">
        <v>23</v>
      </c>
      <c r="F1670">
        <v>1</v>
      </c>
      <c r="G1670">
        <v>36.5</v>
      </c>
      <c r="H1670" t="s">
        <v>17</v>
      </c>
      <c r="I1670" t="s">
        <v>46</v>
      </c>
      <c r="J1670" s="1">
        <v>44840</v>
      </c>
      <c r="K1670" t="b">
        <v>1</v>
      </c>
      <c r="L1670" t="s">
        <v>42</v>
      </c>
      <c r="M1670">
        <v>10</v>
      </c>
      <c r="N1670">
        <f>G1670/SUMIF(B:B,B1670,G:G)*100</f>
        <v>6.2252163902272638E-2</v>
      </c>
      <c r="Q1670">
        <f>VLOOKUP(C1670, Categories_Pivot_Table!A:B, 2, FALSE)</f>
        <v>23.088790931989923</v>
      </c>
      <c r="T1670">
        <f t="shared" si="27"/>
        <v>2022</v>
      </c>
    </row>
    <row r="1671" spans="1:20" x14ac:dyDescent="0.2">
      <c r="A1671" t="s">
        <v>1921</v>
      </c>
      <c r="B1671" t="s">
        <v>173</v>
      </c>
      <c r="C1671" t="s">
        <v>15</v>
      </c>
      <c r="D1671" t="s">
        <v>64</v>
      </c>
      <c r="E1671">
        <v>39.5</v>
      </c>
      <c r="F1671">
        <v>3</v>
      </c>
      <c r="G1671">
        <v>118.5</v>
      </c>
      <c r="H1671" t="s">
        <v>56</v>
      </c>
      <c r="I1671" t="s">
        <v>18</v>
      </c>
      <c r="J1671" s="1">
        <v>44632</v>
      </c>
      <c r="K1671" t="b">
        <v>0</v>
      </c>
      <c r="L1671" t="s">
        <v>35</v>
      </c>
      <c r="M1671">
        <v>3</v>
      </c>
      <c r="N1671">
        <f>G1671/SUMIF(B:B,B1671,G:G)*100</f>
        <v>0.19486606041670093</v>
      </c>
      <c r="Q1671">
        <f>VLOOKUP(C1671, Categories_Pivot_Table!A:B, 2, FALSE)</f>
        <v>23.063808900523561</v>
      </c>
      <c r="T1671">
        <f t="shared" si="27"/>
        <v>2022</v>
      </c>
    </row>
    <row r="1672" spans="1:20" x14ac:dyDescent="0.2">
      <c r="A1672" t="s">
        <v>1922</v>
      </c>
      <c r="B1672" t="s">
        <v>95</v>
      </c>
      <c r="C1672" t="s">
        <v>22</v>
      </c>
      <c r="D1672" t="s">
        <v>157</v>
      </c>
      <c r="E1672">
        <v>12.5</v>
      </c>
      <c r="F1672">
        <v>10</v>
      </c>
      <c r="G1672">
        <v>125</v>
      </c>
      <c r="H1672" t="s">
        <v>29</v>
      </c>
      <c r="I1672" t="s">
        <v>46</v>
      </c>
      <c r="J1672" s="1">
        <v>45008</v>
      </c>
      <c r="K1672" t="b">
        <v>0</v>
      </c>
      <c r="L1672" t="s">
        <v>42</v>
      </c>
      <c r="M1672">
        <v>3</v>
      </c>
      <c r="N1672">
        <f>G1672/SUMIF(B:B,B1672,G:G)*100</f>
        <v>0.18559349086508836</v>
      </c>
      <c r="Q1672">
        <f>VLOOKUP(C1672, Categories_Pivot_Table!A:B, 2, FALSE)</f>
        <v>21.505681818181817</v>
      </c>
      <c r="T1672">
        <f t="shared" si="27"/>
        <v>2023</v>
      </c>
    </row>
    <row r="1673" spans="1:20" x14ac:dyDescent="0.2">
      <c r="A1673" t="s">
        <v>1923</v>
      </c>
      <c r="B1673" t="s">
        <v>87</v>
      </c>
      <c r="C1673" t="s">
        <v>48</v>
      </c>
      <c r="D1673" t="s">
        <v>280</v>
      </c>
      <c r="E1673">
        <v>5</v>
      </c>
      <c r="F1673">
        <v>5</v>
      </c>
      <c r="G1673">
        <v>25</v>
      </c>
      <c r="H1673" t="s">
        <v>17</v>
      </c>
      <c r="I1673" t="s">
        <v>46</v>
      </c>
      <c r="J1673" s="1">
        <v>45486</v>
      </c>
      <c r="K1673" t="b">
        <v>0</v>
      </c>
      <c r="L1673" t="s">
        <v>35</v>
      </c>
      <c r="M1673">
        <v>7</v>
      </c>
      <c r="N1673">
        <f>G1673/SUMIF(B:B,B1673,G:G)*100</f>
        <v>3.8439657425773016E-2</v>
      </c>
      <c r="Q1673">
        <f>VLOOKUP(C1673, Categories_Pivot_Table!A:B, 2, FALSE)</f>
        <v>23.348837209302324</v>
      </c>
      <c r="T1673">
        <f t="shared" si="27"/>
        <v>2024</v>
      </c>
    </row>
    <row r="1674" spans="1:20" x14ac:dyDescent="0.2">
      <c r="A1674" t="s">
        <v>1924</v>
      </c>
      <c r="B1674" t="s">
        <v>90</v>
      </c>
      <c r="C1674" t="s">
        <v>15</v>
      </c>
      <c r="D1674" t="s">
        <v>102</v>
      </c>
      <c r="E1674">
        <v>12.5</v>
      </c>
      <c r="F1674">
        <v>6</v>
      </c>
      <c r="G1674">
        <v>75</v>
      </c>
      <c r="H1674" t="s">
        <v>29</v>
      </c>
      <c r="I1674" t="s">
        <v>46</v>
      </c>
      <c r="J1674" s="1">
        <v>45200</v>
      </c>
      <c r="K1674" t="b">
        <v>0</v>
      </c>
      <c r="L1674" t="s">
        <v>24</v>
      </c>
      <c r="M1674">
        <v>10</v>
      </c>
      <c r="N1674">
        <f>G1674/SUMIF(B:B,B1674,G:G)*100</f>
        <v>0.12681343207872578</v>
      </c>
      <c r="Q1674">
        <f>VLOOKUP(C1674, Categories_Pivot_Table!A:B, 2, FALSE)</f>
        <v>23.063808900523561</v>
      </c>
      <c r="T1674">
        <f t="shared" si="27"/>
        <v>2023</v>
      </c>
    </row>
    <row r="1675" spans="1:20" x14ac:dyDescent="0.2">
      <c r="A1675" t="s">
        <v>1925</v>
      </c>
      <c r="B1675" t="s">
        <v>90</v>
      </c>
      <c r="C1675" t="s">
        <v>15</v>
      </c>
      <c r="D1675" t="s">
        <v>369</v>
      </c>
      <c r="E1675">
        <v>23</v>
      </c>
      <c r="F1675">
        <v>10</v>
      </c>
      <c r="G1675">
        <v>230</v>
      </c>
      <c r="H1675" t="s">
        <v>56</v>
      </c>
      <c r="I1675" t="s">
        <v>46</v>
      </c>
      <c r="J1675" s="1">
        <v>44852</v>
      </c>
      <c r="K1675" t="b">
        <v>0</v>
      </c>
      <c r="L1675" t="s">
        <v>49</v>
      </c>
      <c r="M1675">
        <v>10</v>
      </c>
      <c r="N1675">
        <f>G1675/SUMIF(B:B,B1675,G:G)*100</f>
        <v>0.38889452504142569</v>
      </c>
      <c r="Q1675">
        <f>VLOOKUP(C1675, Categories_Pivot_Table!A:B, 2, FALSE)</f>
        <v>23.063808900523561</v>
      </c>
      <c r="T1675">
        <f t="shared" si="27"/>
        <v>2022</v>
      </c>
    </row>
    <row r="1676" spans="1:20" x14ac:dyDescent="0.2">
      <c r="A1676" t="s">
        <v>1926</v>
      </c>
      <c r="B1676" t="s">
        <v>76</v>
      </c>
      <c r="C1676" t="s">
        <v>33</v>
      </c>
      <c r="D1676" t="s">
        <v>307</v>
      </c>
      <c r="E1676">
        <v>6.5</v>
      </c>
      <c r="F1676">
        <v>7</v>
      </c>
      <c r="G1676">
        <v>45.5</v>
      </c>
      <c r="H1676" t="s">
        <v>56</v>
      </c>
      <c r="I1676" t="s">
        <v>46</v>
      </c>
      <c r="J1676" s="1">
        <v>44837</v>
      </c>
      <c r="K1676" t="b">
        <v>0</v>
      </c>
      <c r="L1676" t="s">
        <v>19</v>
      </c>
      <c r="M1676">
        <v>10</v>
      </c>
      <c r="N1676">
        <f>G1676/SUMIF(B:B,B1676,G:G)*100</f>
        <v>7.7471203698185817E-2</v>
      </c>
      <c r="Q1676">
        <f>VLOOKUP(C1676, Categories_Pivot_Table!A:B, 2, FALSE)</f>
        <v>23.300574345883856</v>
      </c>
      <c r="T1676">
        <f t="shared" si="27"/>
        <v>2022</v>
      </c>
    </row>
    <row r="1677" spans="1:20" x14ac:dyDescent="0.2">
      <c r="A1677" t="s">
        <v>1927</v>
      </c>
      <c r="B1677" t="s">
        <v>90</v>
      </c>
      <c r="C1677" t="s">
        <v>33</v>
      </c>
      <c r="D1677" t="s">
        <v>259</v>
      </c>
      <c r="E1677">
        <v>33.5</v>
      </c>
      <c r="F1677">
        <v>8</v>
      </c>
      <c r="G1677">
        <v>268</v>
      </c>
      <c r="H1677" t="s">
        <v>17</v>
      </c>
      <c r="I1677" t="s">
        <v>18</v>
      </c>
      <c r="J1677" s="1">
        <v>45496</v>
      </c>
      <c r="K1677" t="b">
        <v>0</v>
      </c>
      <c r="L1677" t="s">
        <v>49</v>
      </c>
      <c r="M1677">
        <v>7</v>
      </c>
      <c r="N1677">
        <f>G1677/SUMIF(B:B,B1677,G:G)*100</f>
        <v>0.45314666396131348</v>
      </c>
      <c r="Q1677">
        <f>VLOOKUP(C1677, Categories_Pivot_Table!A:B, 2, FALSE)</f>
        <v>23.300574345883856</v>
      </c>
      <c r="T1677">
        <f t="shared" si="27"/>
        <v>2024</v>
      </c>
    </row>
    <row r="1678" spans="1:20" x14ac:dyDescent="0.2">
      <c r="A1678" t="s">
        <v>1928</v>
      </c>
      <c r="B1678" t="s">
        <v>63</v>
      </c>
      <c r="C1678" t="s">
        <v>22</v>
      </c>
      <c r="D1678" t="s">
        <v>205</v>
      </c>
      <c r="E1678">
        <v>15.5</v>
      </c>
      <c r="F1678">
        <v>1</v>
      </c>
      <c r="G1678">
        <v>15.5</v>
      </c>
      <c r="H1678" t="s">
        <v>17</v>
      </c>
      <c r="I1678" t="s">
        <v>46</v>
      </c>
      <c r="J1678" s="1">
        <v>44781</v>
      </c>
      <c r="K1678" t="b">
        <v>1</v>
      </c>
      <c r="L1678" t="s">
        <v>19</v>
      </c>
      <c r="M1678">
        <v>8</v>
      </c>
      <c r="N1678">
        <f>G1678/SUMIF(B:B,B1678,G:G)*100</f>
        <v>2.5607983082209889E-2</v>
      </c>
      <c r="Q1678">
        <f>VLOOKUP(C1678, Categories_Pivot_Table!A:B, 2, FALSE)</f>
        <v>21.505681818181817</v>
      </c>
      <c r="T1678">
        <f t="shared" si="27"/>
        <v>2022</v>
      </c>
    </row>
    <row r="1679" spans="1:20" x14ac:dyDescent="0.2">
      <c r="A1679" t="s">
        <v>1929</v>
      </c>
      <c r="B1679" t="s">
        <v>73</v>
      </c>
      <c r="C1679" t="s">
        <v>74</v>
      </c>
      <c r="D1679" t="s">
        <v>374</v>
      </c>
      <c r="E1679">
        <v>29</v>
      </c>
      <c r="F1679">
        <v>10</v>
      </c>
      <c r="G1679">
        <v>290</v>
      </c>
      <c r="H1679" t="s">
        <v>17</v>
      </c>
      <c r="I1679" t="s">
        <v>18</v>
      </c>
      <c r="J1679" s="1">
        <v>45240</v>
      </c>
      <c r="K1679" t="b">
        <v>0</v>
      </c>
      <c r="L1679" t="s">
        <v>65</v>
      </c>
      <c r="M1679">
        <v>11</v>
      </c>
      <c r="N1679">
        <f>G1679/SUMIF(B:B,B1679,G:G)*100</f>
        <v>0.5009976764073284</v>
      </c>
      <c r="Q1679">
        <f>VLOOKUP(C1679, Categories_Pivot_Table!A:B, 2, FALSE)</f>
        <v>24.317096165933375</v>
      </c>
      <c r="T1679">
        <f t="shared" si="27"/>
        <v>2023</v>
      </c>
    </row>
    <row r="1680" spans="1:20" x14ac:dyDescent="0.2">
      <c r="A1680" t="s">
        <v>1930</v>
      </c>
      <c r="B1680" t="s">
        <v>118</v>
      </c>
      <c r="C1680" t="s">
        <v>15</v>
      </c>
      <c r="D1680" t="s">
        <v>169</v>
      </c>
      <c r="E1680">
        <v>24.5</v>
      </c>
      <c r="F1680">
        <v>5</v>
      </c>
      <c r="G1680">
        <v>122.5</v>
      </c>
      <c r="H1680" t="s">
        <v>56</v>
      </c>
      <c r="I1680" t="s">
        <v>46</v>
      </c>
      <c r="J1680" s="1">
        <v>45087</v>
      </c>
      <c r="K1680" t="b">
        <v>1</v>
      </c>
      <c r="L1680" t="s">
        <v>35</v>
      </c>
      <c r="M1680">
        <v>6</v>
      </c>
      <c r="N1680">
        <f>G1680/SUMIF(B:B,B1680,G:G)*100</f>
        <v>0.20149020510880472</v>
      </c>
      <c r="Q1680">
        <f>VLOOKUP(C1680, Categories_Pivot_Table!A:B, 2, FALSE)</f>
        <v>23.063808900523561</v>
      </c>
      <c r="T1680">
        <f t="shared" si="27"/>
        <v>2023</v>
      </c>
    </row>
    <row r="1681" spans="1:20" x14ac:dyDescent="0.2">
      <c r="A1681" t="s">
        <v>1931</v>
      </c>
      <c r="B1681" t="s">
        <v>87</v>
      </c>
      <c r="C1681" t="s">
        <v>38</v>
      </c>
      <c r="D1681" t="s">
        <v>96</v>
      </c>
      <c r="E1681">
        <v>24.5</v>
      </c>
      <c r="F1681">
        <v>10</v>
      </c>
      <c r="G1681">
        <v>245</v>
      </c>
      <c r="H1681" t="s">
        <v>29</v>
      </c>
      <c r="I1681" t="s">
        <v>46</v>
      </c>
      <c r="J1681" s="1">
        <v>45322</v>
      </c>
      <c r="K1681" t="b">
        <v>1</v>
      </c>
      <c r="L1681" t="s">
        <v>30</v>
      </c>
      <c r="M1681">
        <v>1</v>
      </c>
      <c r="N1681">
        <f>G1681/SUMIF(B:B,B1681,G:G)*100</f>
        <v>0.3767086427725756</v>
      </c>
      <c r="Q1681">
        <f>VLOOKUP(C1681, Categories_Pivot_Table!A:B, 2, FALSE)</f>
        <v>23.088790931989923</v>
      </c>
      <c r="T1681">
        <f t="shared" si="27"/>
        <v>2024</v>
      </c>
    </row>
    <row r="1682" spans="1:20" x14ac:dyDescent="0.2">
      <c r="A1682" t="s">
        <v>1932</v>
      </c>
      <c r="B1682" t="s">
        <v>118</v>
      </c>
      <c r="C1682" t="s">
        <v>135</v>
      </c>
      <c r="D1682" t="s">
        <v>216</v>
      </c>
      <c r="E1682">
        <v>14</v>
      </c>
      <c r="F1682">
        <v>5</v>
      </c>
      <c r="G1682">
        <v>70</v>
      </c>
      <c r="H1682" t="s">
        <v>29</v>
      </c>
      <c r="I1682" t="s">
        <v>46</v>
      </c>
      <c r="J1682" s="1">
        <v>44671</v>
      </c>
      <c r="K1682" t="b">
        <v>0</v>
      </c>
      <c r="L1682" t="s">
        <v>30</v>
      </c>
      <c r="M1682">
        <v>4</v>
      </c>
      <c r="N1682">
        <f>G1682/SUMIF(B:B,B1682,G:G)*100</f>
        <v>0.11513726006217413</v>
      </c>
      <c r="Q1682">
        <f>VLOOKUP(C1682, Categories_Pivot_Table!A:B, 2, FALSE)</f>
        <v>23.146341463414632</v>
      </c>
      <c r="T1682">
        <f t="shared" si="27"/>
        <v>2022</v>
      </c>
    </row>
    <row r="1683" spans="1:20" x14ac:dyDescent="0.2">
      <c r="A1683" t="s">
        <v>1933</v>
      </c>
      <c r="B1683" t="s">
        <v>73</v>
      </c>
      <c r="C1683" t="s">
        <v>27</v>
      </c>
      <c r="D1683" t="s">
        <v>380</v>
      </c>
      <c r="E1683">
        <v>41</v>
      </c>
      <c r="F1683">
        <v>6</v>
      </c>
      <c r="G1683">
        <v>246</v>
      </c>
      <c r="H1683" t="s">
        <v>17</v>
      </c>
      <c r="I1683" t="s">
        <v>46</v>
      </c>
      <c r="J1683" s="1">
        <v>44571</v>
      </c>
      <c r="K1683" t="b">
        <v>1</v>
      </c>
      <c r="L1683" t="s">
        <v>19</v>
      </c>
      <c r="M1683">
        <v>1</v>
      </c>
      <c r="N1683">
        <f>G1683/SUMIF(B:B,B1683,G:G)*100</f>
        <v>0.4249842358489751</v>
      </c>
      <c r="Q1683">
        <f>VLOOKUP(C1683, Categories_Pivot_Table!A:B, 2, FALSE)</f>
        <v>25.013711734693878</v>
      </c>
      <c r="T1683">
        <f t="shared" si="27"/>
        <v>2022</v>
      </c>
    </row>
    <row r="1684" spans="1:20" x14ac:dyDescent="0.2">
      <c r="A1684" t="s">
        <v>1934</v>
      </c>
      <c r="B1684" t="s">
        <v>84</v>
      </c>
      <c r="C1684" t="s">
        <v>48</v>
      </c>
      <c r="D1684" t="s">
        <v>114</v>
      </c>
      <c r="E1684">
        <v>18.5</v>
      </c>
      <c r="F1684">
        <v>2</v>
      </c>
      <c r="G1684">
        <v>37</v>
      </c>
      <c r="H1684" t="s">
        <v>56</v>
      </c>
      <c r="I1684" t="s">
        <v>46</v>
      </c>
      <c r="J1684" s="1">
        <v>45021</v>
      </c>
      <c r="K1684" t="b">
        <v>0</v>
      </c>
      <c r="L1684" t="s">
        <v>30</v>
      </c>
      <c r="M1684">
        <v>4</v>
      </c>
      <c r="N1684">
        <f>G1684/SUMIF(B:B,B1684,G:G)*100</f>
        <v>5.9902052050026314E-2</v>
      </c>
      <c r="Q1684">
        <f>VLOOKUP(C1684, Categories_Pivot_Table!A:B, 2, FALSE)</f>
        <v>23.348837209302324</v>
      </c>
      <c r="T1684">
        <f t="shared" si="27"/>
        <v>2023</v>
      </c>
    </row>
    <row r="1685" spans="1:20" x14ac:dyDescent="0.2">
      <c r="A1685" t="s">
        <v>1935</v>
      </c>
      <c r="B1685" t="s">
        <v>104</v>
      </c>
      <c r="C1685" t="s">
        <v>15</v>
      </c>
      <c r="D1685" t="s">
        <v>98</v>
      </c>
      <c r="E1685">
        <v>36.5</v>
      </c>
      <c r="F1685">
        <v>8</v>
      </c>
      <c r="G1685">
        <v>292</v>
      </c>
      <c r="H1685" t="s">
        <v>56</v>
      </c>
      <c r="I1685" t="s">
        <v>46</v>
      </c>
      <c r="J1685" s="1">
        <v>44749</v>
      </c>
      <c r="K1685" t="b">
        <v>1</v>
      </c>
      <c r="L1685" t="s">
        <v>42</v>
      </c>
      <c r="M1685">
        <v>7</v>
      </c>
      <c r="N1685">
        <f>G1685/SUMIF(B:B,B1685,G:G)*100</f>
        <v>0.47454211561276061</v>
      </c>
      <c r="Q1685">
        <f>VLOOKUP(C1685, Categories_Pivot_Table!A:B, 2, FALSE)</f>
        <v>23.063808900523561</v>
      </c>
      <c r="T1685">
        <f t="shared" si="27"/>
        <v>2022</v>
      </c>
    </row>
    <row r="1686" spans="1:20" x14ac:dyDescent="0.2">
      <c r="A1686" t="s">
        <v>1936</v>
      </c>
      <c r="B1686" t="s">
        <v>37</v>
      </c>
      <c r="C1686" t="s">
        <v>22</v>
      </c>
      <c r="D1686" t="s">
        <v>527</v>
      </c>
      <c r="E1686">
        <v>23</v>
      </c>
      <c r="F1686">
        <v>8</v>
      </c>
      <c r="G1686">
        <v>184</v>
      </c>
      <c r="H1686" t="s">
        <v>29</v>
      </c>
      <c r="I1686" t="s">
        <v>18</v>
      </c>
      <c r="J1686" s="1">
        <v>45269</v>
      </c>
      <c r="K1686" t="b">
        <v>0</v>
      </c>
      <c r="L1686" t="s">
        <v>35</v>
      </c>
      <c r="M1686">
        <v>12</v>
      </c>
      <c r="N1686">
        <f>G1686/SUMIF(B:B,B1686,G:G)*100</f>
        <v>0.27473142763290503</v>
      </c>
      <c r="Q1686">
        <f>VLOOKUP(C1686, Categories_Pivot_Table!A:B, 2, FALSE)</f>
        <v>21.505681818181817</v>
      </c>
      <c r="T1686">
        <f t="shared" si="27"/>
        <v>2023</v>
      </c>
    </row>
    <row r="1687" spans="1:20" x14ac:dyDescent="0.2">
      <c r="A1687" t="s">
        <v>1937</v>
      </c>
      <c r="B1687" t="s">
        <v>47</v>
      </c>
      <c r="C1687" t="s">
        <v>15</v>
      </c>
      <c r="D1687" t="s">
        <v>1438</v>
      </c>
      <c r="E1687">
        <v>30.5</v>
      </c>
      <c r="F1687">
        <v>4</v>
      </c>
      <c r="G1687">
        <v>122</v>
      </c>
      <c r="H1687" t="s">
        <v>17</v>
      </c>
      <c r="I1687" t="s">
        <v>18</v>
      </c>
      <c r="J1687" s="1">
        <v>45095</v>
      </c>
      <c r="K1687" t="b">
        <v>0</v>
      </c>
      <c r="L1687" t="s">
        <v>24</v>
      </c>
      <c r="M1687">
        <v>6</v>
      </c>
      <c r="N1687">
        <f>G1687/SUMIF(B:B,B1687,G:G)*100</f>
        <v>0.19385695898813021</v>
      </c>
      <c r="Q1687">
        <f>VLOOKUP(C1687, Categories_Pivot_Table!A:B, 2, FALSE)</f>
        <v>23.063808900523561</v>
      </c>
      <c r="T1687">
        <f t="shared" si="27"/>
        <v>2023</v>
      </c>
    </row>
    <row r="1688" spans="1:20" x14ac:dyDescent="0.2">
      <c r="A1688" t="s">
        <v>1938</v>
      </c>
      <c r="B1688" t="s">
        <v>121</v>
      </c>
      <c r="C1688" t="s">
        <v>33</v>
      </c>
      <c r="D1688" t="s">
        <v>122</v>
      </c>
      <c r="E1688">
        <v>36.5</v>
      </c>
      <c r="F1688">
        <v>1</v>
      </c>
      <c r="G1688">
        <v>36.5</v>
      </c>
      <c r="H1688" t="s">
        <v>56</v>
      </c>
      <c r="I1688" t="s">
        <v>18</v>
      </c>
      <c r="J1688" s="1">
        <v>45327</v>
      </c>
      <c r="K1688" t="b">
        <v>0</v>
      </c>
      <c r="L1688" t="s">
        <v>19</v>
      </c>
      <c r="M1688">
        <v>2</v>
      </c>
      <c r="N1688">
        <f>G1688/SUMIF(B:B,B1688,G:G)*100</f>
        <v>5.5665276305655743E-2</v>
      </c>
      <c r="Q1688">
        <f>VLOOKUP(C1688, Categories_Pivot_Table!A:B, 2, FALSE)</f>
        <v>23.300574345883856</v>
      </c>
      <c r="T1688">
        <f t="shared" si="27"/>
        <v>2024</v>
      </c>
    </row>
    <row r="1689" spans="1:20" x14ac:dyDescent="0.2">
      <c r="A1689" t="s">
        <v>1939</v>
      </c>
      <c r="B1689" t="s">
        <v>104</v>
      </c>
      <c r="C1689" t="s">
        <v>48</v>
      </c>
      <c r="D1689" t="s">
        <v>203</v>
      </c>
      <c r="E1689">
        <v>39.5</v>
      </c>
      <c r="F1689">
        <v>10</v>
      </c>
      <c r="G1689">
        <v>395</v>
      </c>
      <c r="H1689" t="s">
        <v>56</v>
      </c>
      <c r="I1689" t="s">
        <v>18</v>
      </c>
      <c r="J1689" s="1">
        <v>45667</v>
      </c>
      <c r="K1689" t="b">
        <v>1</v>
      </c>
      <c r="L1689" t="s">
        <v>65</v>
      </c>
      <c r="M1689">
        <v>1</v>
      </c>
      <c r="N1689">
        <f>G1689/SUMIF(B:B,B1689,G:G)*100</f>
        <v>0.64193197146246728</v>
      </c>
      <c r="Q1689">
        <f>VLOOKUP(C1689, Categories_Pivot_Table!A:B, 2, FALSE)</f>
        <v>23.348837209302324</v>
      </c>
      <c r="T1689">
        <f t="shared" si="27"/>
        <v>2025</v>
      </c>
    </row>
    <row r="1690" spans="1:20" x14ac:dyDescent="0.2">
      <c r="A1690" t="s">
        <v>1940</v>
      </c>
      <c r="B1690" t="s">
        <v>26</v>
      </c>
      <c r="C1690" t="s">
        <v>38</v>
      </c>
      <c r="D1690" t="s">
        <v>362</v>
      </c>
      <c r="E1690">
        <v>41</v>
      </c>
      <c r="F1690">
        <v>7</v>
      </c>
      <c r="G1690">
        <v>287</v>
      </c>
      <c r="H1690" t="s">
        <v>29</v>
      </c>
      <c r="I1690" t="s">
        <v>46</v>
      </c>
      <c r="J1690" s="1">
        <v>45321</v>
      </c>
      <c r="K1690" t="b">
        <v>0</v>
      </c>
      <c r="L1690" t="s">
        <v>49</v>
      </c>
      <c r="M1690">
        <v>1</v>
      </c>
      <c r="N1690">
        <f>G1690/SUMIF(B:B,B1690,G:G)*100</f>
        <v>0.46255630857502039</v>
      </c>
      <c r="Q1690">
        <f>VLOOKUP(C1690, Categories_Pivot_Table!A:B, 2, FALSE)</f>
        <v>23.088790931989923</v>
      </c>
      <c r="T1690">
        <f t="shared" si="27"/>
        <v>2024</v>
      </c>
    </row>
    <row r="1691" spans="1:20" x14ac:dyDescent="0.2">
      <c r="A1691" t="s">
        <v>1941</v>
      </c>
      <c r="B1691" t="s">
        <v>37</v>
      </c>
      <c r="C1691" t="s">
        <v>48</v>
      </c>
      <c r="D1691" t="s">
        <v>655</v>
      </c>
      <c r="E1691">
        <v>12.5</v>
      </c>
      <c r="F1691">
        <v>10</v>
      </c>
      <c r="G1691">
        <v>125</v>
      </c>
      <c r="H1691" t="s">
        <v>56</v>
      </c>
      <c r="I1691" t="s">
        <v>18</v>
      </c>
      <c r="J1691" s="1">
        <v>44960</v>
      </c>
      <c r="K1691" t="b">
        <v>1</v>
      </c>
      <c r="L1691" t="s">
        <v>65</v>
      </c>
      <c r="M1691">
        <v>2</v>
      </c>
      <c r="N1691">
        <f>G1691/SUMIF(B:B,B1691,G:G)*100</f>
        <v>0.18663819812018007</v>
      </c>
      <c r="Q1691">
        <f>VLOOKUP(C1691, Categories_Pivot_Table!A:B, 2, FALSE)</f>
        <v>23.348837209302324</v>
      </c>
      <c r="T1691">
        <f t="shared" si="27"/>
        <v>2023</v>
      </c>
    </row>
    <row r="1692" spans="1:20" x14ac:dyDescent="0.2">
      <c r="A1692" t="s">
        <v>1942</v>
      </c>
      <c r="B1692" t="s">
        <v>118</v>
      </c>
      <c r="C1692" t="s">
        <v>38</v>
      </c>
      <c r="D1692" t="s">
        <v>131</v>
      </c>
      <c r="E1692">
        <v>8</v>
      </c>
      <c r="F1692">
        <v>7</v>
      </c>
      <c r="G1692">
        <v>56</v>
      </c>
      <c r="H1692" t="s">
        <v>17</v>
      </c>
      <c r="I1692" t="s">
        <v>18</v>
      </c>
      <c r="J1692" s="1">
        <v>44882</v>
      </c>
      <c r="K1692" t="b">
        <v>0</v>
      </c>
      <c r="L1692" t="s">
        <v>42</v>
      </c>
      <c r="M1692">
        <v>11</v>
      </c>
      <c r="N1692">
        <f>G1692/SUMIF(B:B,B1692,G:G)*100</f>
        <v>9.2109808049739297E-2</v>
      </c>
      <c r="Q1692">
        <f>VLOOKUP(C1692, Categories_Pivot_Table!A:B, 2, FALSE)</f>
        <v>23.088790931989923</v>
      </c>
      <c r="T1692">
        <f t="shared" si="27"/>
        <v>2022</v>
      </c>
    </row>
    <row r="1693" spans="1:20" x14ac:dyDescent="0.2">
      <c r="A1693" t="s">
        <v>1943</v>
      </c>
      <c r="B1693" t="s">
        <v>26</v>
      </c>
      <c r="C1693" t="s">
        <v>74</v>
      </c>
      <c r="D1693" t="s">
        <v>75</v>
      </c>
      <c r="E1693">
        <v>23</v>
      </c>
      <c r="F1693">
        <v>9</v>
      </c>
      <c r="G1693">
        <v>207</v>
      </c>
      <c r="H1693" t="s">
        <v>29</v>
      </c>
      <c r="I1693" t="s">
        <v>18</v>
      </c>
      <c r="J1693" s="1">
        <v>45199</v>
      </c>
      <c r="K1693" t="b">
        <v>0</v>
      </c>
      <c r="L1693" t="s">
        <v>35</v>
      </c>
      <c r="M1693">
        <v>9</v>
      </c>
      <c r="N1693">
        <f>G1693/SUMIF(B:B,B1693,G:G)*100</f>
        <v>0.33362075217780213</v>
      </c>
      <c r="Q1693">
        <f>VLOOKUP(C1693, Categories_Pivot_Table!A:B, 2, FALSE)</f>
        <v>24.317096165933375</v>
      </c>
      <c r="T1693">
        <f t="shared" si="27"/>
        <v>2023</v>
      </c>
    </row>
    <row r="1694" spans="1:20" x14ac:dyDescent="0.2">
      <c r="A1694" t="s">
        <v>1944</v>
      </c>
      <c r="B1694" t="s">
        <v>14</v>
      </c>
      <c r="C1694" t="s">
        <v>38</v>
      </c>
      <c r="D1694" t="s">
        <v>133</v>
      </c>
      <c r="E1694">
        <v>21.5</v>
      </c>
      <c r="F1694">
        <v>2</v>
      </c>
      <c r="G1694">
        <v>43</v>
      </c>
      <c r="H1694" t="s">
        <v>56</v>
      </c>
      <c r="I1694" t="s">
        <v>46</v>
      </c>
      <c r="J1694" s="1">
        <v>45203</v>
      </c>
      <c r="K1694" t="b">
        <v>0</v>
      </c>
      <c r="L1694" t="s">
        <v>30</v>
      </c>
      <c r="M1694">
        <v>10</v>
      </c>
      <c r="N1694">
        <f>G1694/SUMIF(B:B,B1694,G:G)*100</f>
        <v>7.0005779546916086E-2</v>
      </c>
      <c r="Q1694">
        <f>VLOOKUP(C1694, Categories_Pivot_Table!A:B, 2, FALSE)</f>
        <v>23.088790931989923</v>
      </c>
      <c r="T1694">
        <f t="shared" si="27"/>
        <v>2023</v>
      </c>
    </row>
    <row r="1695" spans="1:20" x14ac:dyDescent="0.2">
      <c r="A1695" t="s">
        <v>1945</v>
      </c>
      <c r="B1695" t="s">
        <v>84</v>
      </c>
      <c r="C1695" t="s">
        <v>27</v>
      </c>
      <c r="D1695" t="s">
        <v>231</v>
      </c>
      <c r="E1695">
        <v>15.5</v>
      </c>
      <c r="F1695">
        <v>5</v>
      </c>
      <c r="G1695">
        <v>77.5</v>
      </c>
      <c r="H1695" t="s">
        <v>17</v>
      </c>
      <c r="I1695" t="s">
        <v>46</v>
      </c>
      <c r="J1695" s="1">
        <v>44966</v>
      </c>
      <c r="K1695" t="b">
        <v>0</v>
      </c>
      <c r="L1695" t="s">
        <v>42</v>
      </c>
      <c r="M1695">
        <v>2</v>
      </c>
      <c r="N1695">
        <f>G1695/SUMIF(B:B,B1695,G:G)*100</f>
        <v>0.12547051442910914</v>
      </c>
      <c r="Q1695">
        <f>VLOOKUP(C1695, Categories_Pivot_Table!A:B, 2, FALSE)</f>
        <v>25.013711734693878</v>
      </c>
      <c r="T1695">
        <f t="shared" si="27"/>
        <v>2023</v>
      </c>
    </row>
    <row r="1696" spans="1:20" x14ac:dyDescent="0.2">
      <c r="A1696" t="s">
        <v>1946</v>
      </c>
      <c r="B1696" t="s">
        <v>90</v>
      </c>
      <c r="C1696" t="s">
        <v>38</v>
      </c>
      <c r="D1696" t="s">
        <v>362</v>
      </c>
      <c r="E1696">
        <v>41</v>
      </c>
      <c r="F1696">
        <v>9</v>
      </c>
      <c r="G1696">
        <v>369</v>
      </c>
      <c r="H1696" t="s">
        <v>17</v>
      </c>
      <c r="I1696" t="s">
        <v>18</v>
      </c>
      <c r="J1696" s="1">
        <v>44711</v>
      </c>
      <c r="K1696" t="b">
        <v>0</v>
      </c>
      <c r="L1696" t="s">
        <v>19</v>
      </c>
      <c r="M1696">
        <v>5</v>
      </c>
      <c r="N1696">
        <f>G1696/SUMIF(B:B,B1696,G:G)*100</f>
        <v>0.62392208582733089</v>
      </c>
      <c r="Q1696">
        <f>VLOOKUP(C1696, Categories_Pivot_Table!A:B, 2, FALSE)</f>
        <v>23.088790931989923</v>
      </c>
      <c r="T1696">
        <f t="shared" si="27"/>
        <v>2022</v>
      </c>
    </row>
    <row r="1697" spans="1:20" x14ac:dyDescent="0.2">
      <c r="A1697" t="s">
        <v>1947</v>
      </c>
      <c r="B1697" t="s">
        <v>32</v>
      </c>
      <c r="C1697" t="s">
        <v>135</v>
      </c>
      <c r="D1697" t="s">
        <v>144</v>
      </c>
      <c r="E1697">
        <v>11</v>
      </c>
      <c r="F1697">
        <v>8</v>
      </c>
      <c r="G1697">
        <v>88</v>
      </c>
      <c r="H1697" t="s">
        <v>56</v>
      </c>
      <c r="I1697" t="s">
        <v>46</v>
      </c>
      <c r="J1697" s="1">
        <v>45380</v>
      </c>
      <c r="K1697" t="b">
        <v>1</v>
      </c>
      <c r="L1697" t="s">
        <v>65</v>
      </c>
      <c r="M1697">
        <v>3</v>
      </c>
      <c r="N1697">
        <f>G1697/SUMIF(B:B,B1697,G:G)*100</f>
        <v>0.15008740886027375</v>
      </c>
      <c r="Q1697">
        <f>VLOOKUP(C1697, Categories_Pivot_Table!A:B, 2, FALSE)</f>
        <v>23.146341463414632</v>
      </c>
      <c r="T1697">
        <f t="shared" si="27"/>
        <v>2024</v>
      </c>
    </row>
    <row r="1698" spans="1:20" x14ac:dyDescent="0.2">
      <c r="A1698" t="s">
        <v>1948</v>
      </c>
      <c r="B1698" t="s">
        <v>128</v>
      </c>
      <c r="C1698" t="s">
        <v>33</v>
      </c>
      <c r="D1698" t="s">
        <v>122</v>
      </c>
      <c r="E1698">
        <v>36.5</v>
      </c>
      <c r="F1698">
        <v>9</v>
      </c>
      <c r="G1698">
        <v>328.5</v>
      </c>
      <c r="H1698" t="s">
        <v>29</v>
      </c>
      <c r="I1698" t="s">
        <v>46</v>
      </c>
      <c r="J1698" s="1">
        <v>45626</v>
      </c>
      <c r="K1698" t="b">
        <v>1</v>
      </c>
      <c r="L1698" t="s">
        <v>35</v>
      </c>
      <c r="M1698">
        <v>11</v>
      </c>
      <c r="N1698">
        <f>G1698/SUMIF(B:B,B1698,G:G)*100</f>
        <v>0.47989832291240581</v>
      </c>
      <c r="Q1698">
        <f>VLOOKUP(C1698, Categories_Pivot_Table!A:B, 2, FALSE)</f>
        <v>23.300574345883856</v>
      </c>
      <c r="T1698">
        <f t="shared" si="27"/>
        <v>2024</v>
      </c>
    </row>
    <row r="1699" spans="1:20" x14ac:dyDescent="0.2">
      <c r="A1699" t="s">
        <v>1949</v>
      </c>
      <c r="B1699" t="s">
        <v>63</v>
      </c>
      <c r="C1699" t="s">
        <v>33</v>
      </c>
      <c r="D1699" t="s">
        <v>129</v>
      </c>
      <c r="E1699">
        <v>15.5</v>
      </c>
      <c r="F1699">
        <v>10</v>
      </c>
      <c r="G1699">
        <v>155</v>
      </c>
      <c r="H1699" t="s">
        <v>29</v>
      </c>
      <c r="I1699" t="s">
        <v>18</v>
      </c>
      <c r="J1699" s="1">
        <v>45081</v>
      </c>
      <c r="K1699" t="b">
        <v>1</v>
      </c>
      <c r="L1699" t="s">
        <v>24</v>
      </c>
      <c r="M1699">
        <v>6</v>
      </c>
      <c r="N1699">
        <f>G1699/SUMIF(B:B,B1699,G:G)*100</f>
        <v>0.25607983082209884</v>
      </c>
      <c r="Q1699">
        <f>VLOOKUP(C1699, Categories_Pivot_Table!A:B, 2, FALSE)</f>
        <v>23.300574345883856</v>
      </c>
      <c r="T1699">
        <f t="shared" si="27"/>
        <v>2023</v>
      </c>
    </row>
    <row r="1700" spans="1:20" x14ac:dyDescent="0.2">
      <c r="A1700" t="s">
        <v>1950</v>
      </c>
      <c r="B1700" t="s">
        <v>51</v>
      </c>
      <c r="C1700" t="s">
        <v>74</v>
      </c>
      <c r="D1700" t="s">
        <v>355</v>
      </c>
      <c r="E1700">
        <v>5</v>
      </c>
      <c r="F1700">
        <v>9</v>
      </c>
      <c r="G1700">
        <v>45</v>
      </c>
      <c r="H1700" t="s">
        <v>56</v>
      </c>
      <c r="I1700" t="s">
        <v>18</v>
      </c>
      <c r="J1700" s="1">
        <v>45128</v>
      </c>
      <c r="K1700" t="b">
        <v>0</v>
      </c>
      <c r="L1700" t="s">
        <v>65</v>
      </c>
      <c r="M1700">
        <v>7</v>
      </c>
      <c r="N1700">
        <f>G1700/SUMIF(B:B,B1700,G:G)*100</f>
        <v>6.9759871021749589E-2</v>
      </c>
      <c r="Q1700">
        <f>VLOOKUP(C1700, Categories_Pivot_Table!A:B, 2, FALSE)</f>
        <v>24.317096165933375</v>
      </c>
      <c r="T1700">
        <f t="shared" si="27"/>
        <v>2023</v>
      </c>
    </row>
    <row r="1701" spans="1:20" x14ac:dyDescent="0.2">
      <c r="A1701" t="s">
        <v>1951</v>
      </c>
      <c r="B1701" t="s">
        <v>113</v>
      </c>
      <c r="C1701" t="s">
        <v>33</v>
      </c>
      <c r="D1701" t="s">
        <v>1333</v>
      </c>
      <c r="E1701">
        <v>23</v>
      </c>
      <c r="F1701">
        <v>3</v>
      </c>
      <c r="G1701">
        <v>69</v>
      </c>
      <c r="H1701" t="s">
        <v>17</v>
      </c>
      <c r="I1701" t="s">
        <v>46</v>
      </c>
      <c r="J1701" s="1">
        <v>45268</v>
      </c>
      <c r="K1701" t="b">
        <v>1</v>
      </c>
      <c r="L1701" t="s">
        <v>65</v>
      </c>
      <c r="M1701">
        <v>12</v>
      </c>
      <c r="N1701">
        <f>G1701/SUMIF(B:B,B1701,G:G)*100</f>
        <v>0.11361203958309321</v>
      </c>
      <c r="Q1701">
        <f>VLOOKUP(C1701, Categories_Pivot_Table!A:B, 2, FALSE)</f>
        <v>23.300574345883856</v>
      </c>
      <c r="T1701">
        <f t="shared" si="27"/>
        <v>2023</v>
      </c>
    </row>
    <row r="1702" spans="1:20" x14ac:dyDescent="0.2">
      <c r="A1702" t="s">
        <v>1952</v>
      </c>
      <c r="B1702" t="s">
        <v>14</v>
      </c>
      <c r="C1702" t="s">
        <v>38</v>
      </c>
      <c r="D1702" t="s">
        <v>165</v>
      </c>
      <c r="E1702">
        <v>36.5</v>
      </c>
      <c r="F1702">
        <v>1</v>
      </c>
      <c r="G1702">
        <v>36.5</v>
      </c>
      <c r="H1702" t="s">
        <v>29</v>
      </c>
      <c r="I1702" t="s">
        <v>18</v>
      </c>
      <c r="J1702" s="1">
        <v>45583</v>
      </c>
      <c r="K1702" t="b">
        <v>0</v>
      </c>
      <c r="L1702" t="s">
        <v>65</v>
      </c>
      <c r="M1702">
        <v>10</v>
      </c>
      <c r="N1702">
        <f>G1702/SUMIF(B:B,B1702,G:G)*100</f>
        <v>5.9423510545638075E-2</v>
      </c>
      <c r="Q1702">
        <f>VLOOKUP(C1702, Categories_Pivot_Table!A:B, 2, FALSE)</f>
        <v>23.088790931989923</v>
      </c>
      <c r="T1702">
        <f t="shared" si="27"/>
        <v>2024</v>
      </c>
    </row>
    <row r="1703" spans="1:20" x14ac:dyDescent="0.2">
      <c r="A1703" t="s">
        <v>1953</v>
      </c>
      <c r="B1703" t="s">
        <v>90</v>
      </c>
      <c r="C1703" t="s">
        <v>22</v>
      </c>
      <c r="D1703" t="s">
        <v>251</v>
      </c>
      <c r="E1703">
        <v>38</v>
      </c>
      <c r="F1703">
        <v>7</v>
      </c>
      <c r="G1703">
        <v>266</v>
      </c>
      <c r="H1703" t="s">
        <v>29</v>
      </c>
      <c r="I1703" t="s">
        <v>18</v>
      </c>
      <c r="J1703" s="1">
        <v>44636</v>
      </c>
      <c r="K1703" t="b">
        <v>0</v>
      </c>
      <c r="L1703" t="s">
        <v>30</v>
      </c>
      <c r="M1703">
        <v>3</v>
      </c>
      <c r="N1703">
        <f>G1703/SUMIF(B:B,B1703,G:G)*100</f>
        <v>0.44976497243921409</v>
      </c>
      <c r="Q1703">
        <f>VLOOKUP(C1703, Categories_Pivot_Table!A:B, 2, FALSE)</f>
        <v>21.505681818181817</v>
      </c>
      <c r="T1703">
        <f t="shared" si="27"/>
        <v>2022</v>
      </c>
    </row>
    <row r="1704" spans="1:20" x14ac:dyDescent="0.2">
      <c r="A1704" t="s">
        <v>1954</v>
      </c>
      <c r="B1704" t="s">
        <v>128</v>
      </c>
      <c r="C1704" t="s">
        <v>33</v>
      </c>
      <c r="D1704" t="s">
        <v>129</v>
      </c>
      <c r="E1704">
        <v>15.5</v>
      </c>
      <c r="F1704">
        <v>2</v>
      </c>
      <c r="G1704">
        <v>31</v>
      </c>
      <c r="H1704" t="s">
        <v>17</v>
      </c>
      <c r="I1704" t="s">
        <v>46</v>
      </c>
      <c r="J1704" s="1">
        <v>45206</v>
      </c>
      <c r="K1704" t="b">
        <v>0</v>
      </c>
      <c r="L1704" t="s">
        <v>35</v>
      </c>
      <c r="M1704">
        <v>10</v>
      </c>
      <c r="N1704">
        <f>G1704/SUMIF(B:B,B1704,G:G)*100</f>
        <v>4.5287208554899781E-2</v>
      </c>
      <c r="Q1704">
        <f>VLOOKUP(C1704, Categories_Pivot_Table!A:B, 2, FALSE)</f>
        <v>23.300574345883856</v>
      </c>
      <c r="T1704">
        <f t="shared" si="27"/>
        <v>2023</v>
      </c>
    </row>
    <row r="1705" spans="1:20" x14ac:dyDescent="0.2">
      <c r="A1705" t="s">
        <v>1955</v>
      </c>
      <c r="B1705" t="s">
        <v>14</v>
      </c>
      <c r="C1705" t="s">
        <v>27</v>
      </c>
      <c r="D1705" t="s">
        <v>91</v>
      </c>
      <c r="E1705">
        <v>33.5</v>
      </c>
      <c r="F1705">
        <v>3</v>
      </c>
      <c r="G1705">
        <v>100.5</v>
      </c>
      <c r="H1705" t="s">
        <v>17</v>
      </c>
      <c r="I1705" t="s">
        <v>18</v>
      </c>
      <c r="J1705" s="1">
        <v>45502</v>
      </c>
      <c r="K1705" t="b">
        <v>0</v>
      </c>
      <c r="L1705" t="s">
        <v>19</v>
      </c>
      <c r="M1705">
        <v>7</v>
      </c>
      <c r="N1705">
        <f>G1705/SUMIF(B:B,B1705,G:G)*100</f>
        <v>0.1636181591736062</v>
      </c>
      <c r="Q1705">
        <f>VLOOKUP(C1705, Categories_Pivot_Table!A:B, 2, FALSE)</f>
        <v>25.013711734693878</v>
      </c>
      <c r="T1705">
        <f t="shared" si="27"/>
        <v>2024</v>
      </c>
    </row>
    <row r="1706" spans="1:20" x14ac:dyDescent="0.2">
      <c r="A1706" t="s">
        <v>1956</v>
      </c>
      <c r="B1706" t="s">
        <v>63</v>
      </c>
      <c r="C1706" t="s">
        <v>74</v>
      </c>
      <c r="D1706" t="s">
        <v>248</v>
      </c>
      <c r="E1706">
        <v>15.5</v>
      </c>
      <c r="F1706">
        <v>4</v>
      </c>
      <c r="G1706">
        <v>62</v>
      </c>
      <c r="H1706" t="s">
        <v>17</v>
      </c>
      <c r="I1706" t="s">
        <v>46</v>
      </c>
      <c r="J1706" s="1">
        <v>45455</v>
      </c>
      <c r="K1706" t="b">
        <v>1</v>
      </c>
      <c r="L1706" t="s">
        <v>30</v>
      </c>
      <c r="M1706">
        <v>6</v>
      </c>
      <c r="N1706">
        <f>G1706/SUMIF(B:B,B1706,G:G)*100</f>
        <v>0.10243193232883956</v>
      </c>
      <c r="Q1706">
        <f>VLOOKUP(C1706, Categories_Pivot_Table!A:B, 2, FALSE)</f>
        <v>24.317096165933375</v>
      </c>
      <c r="T1706">
        <f t="shared" si="27"/>
        <v>2024</v>
      </c>
    </row>
    <row r="1707" spans="1:20" x14ac:dyDescent="0.2">
      <c r="A1707" t="s">
        <v>1957</v>
      </c>
      <c r="B1707" t="s">
        <v>118</v>
      </c>
      <c r="C1707" t="s">
        <v>38</v>
      </c>
      <c r="D1707" t="s">
        <v>489</v>
      </c>
      <c r="E1707">
        <v>29</v>
      </c>
      <c r="F1707">
        <v>4</v>
      </c>
      <c r="G1707">
        <v>116</v>
      </c>
      <c r="H1707" t="s">
        <v>17</v>
      </c>
      <c r="I1707" t="s">
        <v>46</v>
      </c>
      <c r="J1707" s="1">
        <v>44833</v>
      </c>
      <c r="K1707" t="b">
        <v>0</v>
      </c>
      <c r="L1707" t="s">
        <v>42</v>
      </c>
      <c r="M1707">
        <v>9</v>
      </c>
      <c r="N1707">
        <f>G1707/SUMIF(B:B,B1707,G:G)*100</f>
        <v>0.19079888810303142</v>
      </c>
      <c r="Q1707">
        <f>VLOOKUP(C1707, Categories_Pivot_Table!A:B, 2, FALSE)</f>
        <v>23.088790931989923</v>
      </c>
      <c r="T1707">
        <f t="shared" si="27"/>
        <v>2022</v>
      </c>
    </row>
    <row r="1708" spans="1:20" x14ac:dyDescent="0.2">
      <c r="A1708" t="s">
        <v>1958</v>
      </c>
      <c r="B1708" t="s">
        <v>47</v>
      </c>
      <c r="C1708" t="s">
        <v>135</v>
      </c>
      <c r="D1708" t="s">
        <v>216</v>
      </c>
      <c r="E1708">
        <v>14</v>
      </c>
      <c r="F1708">
        <v>3</v>
      </c>
      <c r="G1708">
        <v>42</v>
      </c>
      <c r="H1708" t="s">
        <v>17</v>
      </c>
      <c r="I1708" t="s">
        <v>46</v>
      </c>
      <c r="J1708" s="1">
        <v>44883</v>
      </c>
      <c r="K1708" t="b">
        <v>0</v>
      </c>
      <c r="L1708" t="s">
        <v>65</v>
      </c>
      <c r="M1708">
        <v>11</v>
      </c>
      <c r="N1708">
        <f>G1708/SUMIF(B:B,B1708,G:G)*100</f>
        <v>6.6737641618864502E-2</v>
      </c>
      <c r="Q1708">
        <f>VLOOKUP(C1708, Categories_Pivot_Table!A:B, 2, FALSE)</f>
        <v>23.146341463414632</v>
      </c>
      <c r="T1708">
        <f t="shared" si="27"/>
        <v>2022</v>
      </c>
    </row>
    <row r="1709" spans="1:20" x14ac:dyDescent="0.2">
      <c r="A1709" t="s">
        <v>1959</v>
      </c>
      <c r="B1709" t="s">
        <v>26</v>
      </c>
      <c r="C1709" t="s">
        <v>27</v>
      </c>
      <c r="D1709" t="s">
        <v>119</v>
      </c>
      <c r="E1709">
        <v>38</v>
      </c>
      <c r="F1709">
        <v>3</v>
      </c>
      <c r="G1709">
        <v>114</v>
      </c>
      <c r="H1709" t="s">
        <v>17</v>
      </c>
      <c r="I1709" t="s">
        <v>18</v>
      </c>
      <c r="J1709" s="1">
        <v>45072</v>
      </c>
      <c r="K1709" t="b">
        <v>1</v>
      </c>
      <c r="L1709" t="s">
        <v>65</v>
      </c>
      <c r="M1709">
        <v>5</v>
      </c>
      <c r="N1709">
        <f>G1709/SUMIF(B:B,B1709,G:G)*100</f>
        <v>0.18373316786603597</v>
      </c>
      <c r="Q1709">
        <f>VLOOKUP(C1709, Categories_Pivot_Table!A:B, 2, FALSE)</f>
        <v>25.013711734693878</v>
      </c>
      <c r="T1709">
        <f t="shared" si="27"/>
        <v>2023</v>
      </c>
    </row>
    <row r="1710" spans="1:20" x14ac:dyDescent="0.2">
      <c r="A1710" t="s">
        <v>1960</v>
      </c>
      <c r="B1710" t="s">
        <v>54</v>
      </c>
      <c r="C1710" t="s">
        <v>33</v>
      </c>
      <c r="D1710" t="s">
        <v>259</v>
      </c>
      <c r="E1710">
        <v>33.5</v>
      </c>
      <c r="F1710">
        <v>1</v>
      </c>
      <c r="G1710">
        <v>33.5</v>
      </c>
      <c r="H1710" t="s">
        <v>29</v>
      </c>
      <c r="I1710" t="s">
        <v>46</v>
      </c>
      <c r="J1710" s="1">
        <v>45458</v>
      </c>
      <c r="K1710" t="b">
        <v>1</v>
      </c>
      <c r="L1710" t="s">
        <v>35</v>
      </c>
      <c r="M1710">
        <v>6</v>
      </c>
      <c r="N1710">
        <f>G1710/SUMIF(B:B,B1710,G:G)*100</f>
        <v>5.8612032087900556E-2</v>
      </c>
      <c r="Q1710">
        <f>VLOOKUP(C1710, Categories_Pivot_Table!A:B, 2, FALSE)</f>
        <v>23.300574345883856</v>
      </c>
      <c r="T1710">
        <f t="shared" si="27"/>
        <v>2024</v>
      </c>
    </row>
    <row r="1711" spans="1:20" x14ac:dyDescent="0.2">
      <c r="A1711" t="s">
        <v>1961</v>
      </c>
      <c r="B1711" t="s">
        <v>121</v>
      </c>
      <c r="C1711" t="s">
        <v>33</v>
      </c>
      <c r="D1711" t="s">
        <v>41</v>
      </c>
      <c r="E1711">
        <v>23</v>
      </c>
      <c r="F1711">
        <v>8</v>
      </c>
      <c r="G1711">
        <v>160</v>
      </c>
      <c r="H1711" t="s">
        <v>56</v>
      </c>
      <c r="I1711" t="s">
        <v>18</v>
      </c>
      <c r="J1711" s="1">
        <v>44776</v>
      </c>
      <c r="K1711" t="b">
        <v>0</v>
      </c>
      <c r="L1711" t="s">
        <v>30</v>
      </c>
      <c r="M1711">
        <v>8</v>
      </c>
      <c r="N1711">
        <f>G1711/SUMIF(B:B,B1711,G:G)*100</f>
        <v>0.24401217010698412</v>
      </c>
      <c r="Q1711">
        <f>VLOOKUP(C1711, Categories_Pivot_Table!A:B, 2, FALSE)</f>
        <v>23.300574345883856</v>
      </c>
      <c r="T1711">
        <f t="shared" si="27"/>
        <v>2022</v>
      </c>
    </row>
    <row r="1712" spans="1:20" x14ac:dyDescent="0.2">
      <c r="A1712" t="s">
        <v>1962</v>
      </c>
      <c r="B1712" t="s">
        <v>63</v>
      </c>
      <c r="C1712" t="s">
        <v>22</v>
      </c>
      <c r="D1712" t="s">
        <v>157</v>
      </c>
      <c r="E1712">
        <v>12.5</v>
      </c>
      <c r="F1712">
        <v>10</v>
      </c>
      <c r="G1712">
        <v>125</v>
      </c>
      <c r="H1712" t="s">
        <v>29</v>
      </c>
      <c r="I1712" t="s">
        <v>18</v>
      </c>
      <c r="J1712" s="1">
        <v>45241</v>
      </c>
      <c r="K1712" t="b">
        <v>0</v>
      </c>
      <c r="L1712" t="s">
        <v>35</v>
      </c>
      <c r="M1712">
        <v>11</v>
      </c>
      <c r="N1712">
        <f>G1712/SUMIF(B:B,B1712,G:G)*100</f>
        <v>0.20651599259846684</v>
      </c>
      <c r="Q1712">
        <f>VLOOKUP(C1712, Categories_Pivot_Table!A:B, 2, FALSE)</f>
        <v>21.505681818181817</v>
      </c>
      <c r="T1712">
        <f t="shared" si="27"/>
        <v>2023</v>
      </c>
    </row>
    <row r="1713" spans="1:20" x14ac:dyDescent="0.2">
      <c r="A1713" t="s">
        <v>1963</v>
      </c>
      <c r="B1713" t="s">
        <v>106</v>
      </c>
      <c r="C1713" t="s">
        <v>27</v>
      </c>
      <c r="D1713" t="s">
        <v>1201</v>
      </c>
      <c r="E1713">
        <v>26</v>
      </c>
      <c r="F1713">
        <v>5</v>
      </c>
      <c r="G1713">
        <v>130</v>
      </c>
      <c r="H1713" t="s">
        <v>29</v>
      </c>
      <c r="I1713" t="s">
        <v>46</v>
      </c>
      <c r="J1713" s="1">
        <v>45462</v>
      </c>
      <c r="K1713" t="b">
        <v>1</v>
      </c>
      <c r="L1713" t="s">
        <v>30</v>
      </c>
      <c r="M1713">
        <v>6</v>
      </c>
      <c r="N1713">
        <f>G1713/SUMIF(B:B,B1713,G:G)*100</f>
        <v>0.21186440677966101</v>
      </c>
      <c r="Q1713">
        <f>VLOOKUP(C1713, Categories_Pivot_Table!A:B, 2, FALSE)</f>
        <v>25.013711734693878</v>
      </c>
      <c r="T1713">
        <f t="shared" si="27"/>
        <v>2024</v>
      </c>
    </row>
    <row r="1714" spans="1:20" x14ac:dyDescent="0.2">
      <c r="A1714" t="s">
        <v>1964</v>
      </c>
      <c r="B1714" t="s">
        <v>173</v>
      </c>
      <c r="C1714" t="s">
        <v>27</v>
      </c>
      <c r="D1714" t="s">
        <v>278</v>
      </c>
      <c r="E1714">
        <v>30.5</v>
      </c>
      <c r="F1714">
        <v>7</v>
      </c>
      <c r="G1714">
        <v>213.5</v>
      </c>
      <c r="H1714" t="s">
        <v>17</v>
      </c>
      <c r="I1714" t="s">
        <v>18</v>
      </c>
      <c r="J1714" s="1">
        <v>45185</v>
      </c>
      <c r="K1714" t="b">
        <v>1</v>
      </c>
      <c r="L1714" t="s">
        <v>35</v>
      </c>
      <c r="M1714">
        <v>9</v>
      </c>
      <c r="N1714">
        <f>G1714/SUMIF(B:B,B1714,G:G)*100</f>
        <v>0.35108779661574385</v>
      </c>
      <c r="Q1714">
        <f>VLOOKUP(C1714, Categories_Pivot_Table!A:B, 2, FALSE)</f>
        <v>25.013711734693878</v>
      </c>
      <c r="T1714">
        <f t="shared" si="27"/>
        <v>2023</v>
      </c>
    </row>
    <row r="1715" spans="1:20" x14ac:dyDescent="0.2">
      <c r="A1715" t="s">
        <v>1965</v>
      </c>
      <c r="B1715" t="s">
        <v>63</v>
      </c>
      <c r="C1715" t="s">
        <v>27</v>
      </c>
      <c r="D1715" t="s">
        <v>91</v>
      </c>
      <c r="E1715">
        <v>33.5</v>
      </c>
      <c r="F1715">
        <v>10</v>
      </c>
      <c r="G1715">
        <v>335</v>
      </c>
      <c r="H1715" t="s">
        <v>56</v>
      </c>
      <c r="I1715" t="s">
        <v>18</v>
      </c>
      <c r="J1715" s="1">
        <v>45460</v>
      </c>
      <c r="K1715" t="b">
        <v>0</v>
      </c>
      <c r="L1715" t="s">
        <v>19</v>
      </c>
      <c r="M1715">
        <v>6</v>
      </c>
      <c r="N1715">
        <f>G1715/SUMIF(B:B,B1715,G:G)*100</f>
        <v>0.55346286016389112</v>
      </c>
      <c r="Q1715">
        <f>VLOOKUP(C1715, Categories_Pivot_Table!A:B, 2, FALSE)</f>
        <v>25.013711734693878</v>
      </c>
      <c r="T1715">
        <f t="shared" si="27"/>
        <v>2024</v>
      </c>
    </row>
    <row r="1716" spans="1:20" x14ac:dyDescent="0.2">
      <c r="A1716" t="s">
        <v>1966</v>
      </c>
      <c r="B1716" t="s">
        <v>63</v>
      </c>
      <c r="C1716" t="s">
        <v>38</v>
      </c>
      <c r="D1716" t="s">
        <v>96</v>
      </c>
      <c r="E1716">
        <v>24.5</v>
      </c>
      <c r="F1716">
        <v>6</v>
      </c>
      <c r="G1716">
        <v>147</v>
      </c>
      <c r="H1716" t="s">
        <v>56</v>
      </c>
      <c r="I1716" t="s">
        <v>46</v>
      </c>
      <c r="J1716" s="1">
        <v>44658</v>
      </c>
      <c r="K1716" t="b">
        <v>0</v>
      </c>
      <c r="L1716" t="s">
        <v>42</v>
      </c>
      <c r="M1716">
        <v>4</v>
      </c>
      <c r="N1716">
        <f>G1716/SUMIF(B:B,B1716,G:G)*100</f>
        <v>0.24286280729579698</v>
      </c>
      <c r="Q1716">
        <f>VLOOKUP(C1716, Categories_Pivot_Table!A:B, 2, FALSE)</f>
        <v>23.088790931989923</v>
      </c>
      <c r="T1716">
        <f t="shared" si="27"/>
        <v>2022</v>
      </c>
    </row>
    <row r="1717" spans="1:20" x14ac:dyDescent="0.2">
      <c r="A1717" t="s">
        <v>1967</v>
      </c>
      <c r="B1717" t="s">
        <v>26</v>
      </c>
      <c r="C1717" t="s">
        <v>74</v>
      </c>
      <c r="D1717" t="s">
        <v>311</v>
      </c>
      <c r="E1717">
        <v>14</v>
      </c>
      <c r="F1717">
        <v>10</v>
      </c>
      <c r="G1717">
        <v>140</v>
      </c>
      <c r="H1717" t="s">
        <v>29</v>
      </c>
      <c r="I1717" t="s">
        <v>18</v>
      </c>
      <c r="J1717" s="1">
        <v>44961</v>
      </c>
      <c r="K1717" t="b">
        <v>1</v>
      </c>
      <c r="L1717" t="s">
        <v>35</v>
      </c>
      <c r="M1717">
        <v>2</v>
      </c>
      <c r="N1717">
        <f>G1717/SUMIF(B:B,B1717,G:G)*100</f>
        <v>0.22563722369513187</v>
      </c>
      <c r="Q1717">
        <f>VLOOKUP(C1717, Categories_Pivot_Table!A:B, 2, FALSE)</f>
        <v>24.317096165933375</v>
      </c>
      <c r="T1717">
        <f t="shared" si="27"/>
        <v>2023</v>
      </c>
    </row>
    <row r="1718" spans="1:20" x14ac:dyDescent="0.2">
      <c r="A1718" t="s">
        <v>1968</v>
      </c>
      <c r="B1718" t="s">
        <v>106</v>
      </c>
      <c r="C1718" t="s">
        <v>135</v>
      </c>
      <c r="D1718" t="s">
        <v>358</v>
      </c>
      <c r="E1718">
        <v>32</v>
      </c>
      <c r="F1718">
        <v>1</v>
      </c>
      <c r="G1718">
        <v>32</v>
      </c>
      <c r="H1718" t="s">
        <v>56</v>
      </c>
      <c r="I1718" t="s">
        <v>18</v>
      </c>
      <c r="J1718" s="1">
        <v>45621</v>
      </c>
      <c r="K1718" t="b">
        <v>1</v>
      </c>
      <c r="L1718" t="s">
        <v>19</v>
      </c>
      <c r="M1718">
        <v>11</v>
      </c>
      <c r="N1718">
        <f>G1718/SUMIF(B:B,B1718,G:G)*100</f>
        <v>5.215123859191656E-2</v>
      </c>
      <c r="Q1718">
        <f>VLOOKUP(C1718, Categories_Pivot_Table!A:B, 2, FALSE)</f>
        <v>23.146341463414632</v>
      </c>
      <c r="T1718">
        <f t="shared" si="27"/>
        <v>2024</v>
      </c>
    </row>
    <row r="1719" spans="1:20" x14ac:dyDescent="0.2">
      <c r="A1719" t="s">
        <v>1969</v>
      </c>
      <c r="B1719" t="s">
        <v>104</v>
      </c>
      <c r="C1719" t="s">
        <v>27</v>
      </c>
      <c r="D1719" t="s">
        <v>1201</v>
      </c>
      <c r="E1719">
        <v>26</v>
      </c>
      <c r="F1719">
        <v>2</v>
      </c>
      <c r="G1719">
        <v>52</v>
      </c>
      <c r="H1719" t="s">
        <v>56</v>
      </c>
      <c r="I1719" t="s">
        <v>18</v>
      </c>
      <c r="J1719" s="1">
        <v>45178</v>
      </c>
      <c r="K1719" t="b">
        <v>1</v>
      </c>
      <c r="L1719" t="s">
        <v>35</v>
      </c>
      <c r="M1719">
        <v>9</v>
      </c>
      <c r="N1719">
        <f>G1719/SUMIF(B:B,B1719,G:G)*100</f>
        <v>8.4507500040628611E-2</v>
      </c>
      <c r="Q1719">
        <f>VLOOKUP(C1719, Categories_Pivot_Table!A:B, 2, FALSE)</f>
        <v>25.013711734693878</v>
      </c>
      <c r="T1719">
        <f t="shared" si="27"/>
        <v>2023</v>
      </c>
    </row>
    <row r="1720" spans="1:20" x14ac:dyDescent="0.2">
      <c r="A1720" t="s">
        <v>1970</v>
      </c>
      <c r="B1720" t="s">
        <v>37</v>
      </c>
      <c r="C1720" t="s">
        <v>27</v>
      </c>
      <c r="D1720" t="s">
        <v>91</v>
      </c>
      <c r="E1720">
        <v>33.5</v>
      </c>
      <c r="F1720">
        <v>2</v>
      </c>
      <c r="G1720">
        <v>67</v>
      </c>
      <c r="H1720" t="s">
        <v>17</v>
      </c>
      <c r="I1720" t="s">
        <v>18</v>
      </c>
      <c r="J1720" s="1">
        <v>45157</v>
      </c>
      <c r="K1720" t="b">
        <v>0</v>
      </c>
      <c r="L1720" t="s">
        <v>35</v>
      </c>
      <c r="M1720">
        <v>8</v>
      </c>
      <c r="N1720">
        <f>G1720/SUMIF(B:B,B1720,G:G)*100</f>
        <v>0.10003807419241653</v>
      </c>
      <c r="Q1720">
        <f>VLOOKUP(C1720, Categories_Pivot_Table!A:B, 2, FALSE)</f>
        <v>25.013711734693878</v>
      </c>
      <c r="T1720">
        <f t="shared" si="27"/>
        <v>2023</v>
      </c>
    </row>
    <row r="1721" spans="1:20" x14ac:dyDescent="0.2">
      <c r="A1721" t="s">
        <v>1971</v>
      </c>
      <c r="B1721" t="s">
        <v>87</v>
      </c>
      <c r="C1721" t="s">
        <v>15</v>
      </c>
      <c r="D1721" t="s">
        <v>211</v>
      </c>
      <c r="E1721">
        <v>9.5</v>
      </c>
      <c r="F1721">
        <v>4</v>
      </c>
      <c r="G1721">
        <v>38</v>
      </c>
      <c r="H1721" t="s">
        <v>56</v>
      </c>
      <c r="I1721" t="s">
        <v>46</v>
      </c>
      <c r="J1721" s="1">
        <v>45078</v>
      </c>
      <c r="K1721" t="b">
        <v>1</v>
      </c>
      <c r="L1721" t="s">
        <v>42</v>
      </c>
      <c r="M1721">
        <v>6</v>
      </c>
      <c r="N1721">
        <f>G1721/SUMIF(B:B,B1721,G:G)*100</f>
        <v>5.8428279287174992E-2</v>
      </c>
      <c r="Q1721">
        <f>VLOOKUP(C1721, Categories_Pivot_Table!A:B, 2, FALSE)</f>
        <v>23.063808900523561</v>
      </c>
      <c r="T1721">
        <f t="shared" si="27"/>
        <v>2023</v>
      </c>
    </row>
    <row r="1722" spans="1:20" x14ac:dyDescent="0.2">
      <c r="A1722" t="s">
        <v>1972</v>
      </c>
      <c r="B1722" t="s">
        <v>76</v>
      </c>
      <c r="C1722" t="s">
        <v>15</v>
      </c>
      <c r="D1722" t="s">
        <v>138</v>
      </c>
      <c r="E1722">
        <v>20</v>
      </c>
      <c r="F1722">
        <v>3</v>
      </c>
      <c r="G1722">
        <v>60</v>
      </c>
      <c r="H1722" t="s">
        <v>29</v>
      </c>
      <c r="I1722" t="s">
        <v>18</v>
      </c>
      <c r="J1722" s="1">
        <v>45375</v>
      </c>
      <c r="K1722" t="b">
        <v>0</v>
      </c>
      <c r="L1722" t="s">
        <v>24</v>
      </c>
      <c r="M1722">
        <v>3</v>
      </c>
      <c r="N1722">
        <f>G1722/SUMIF(B:B,B1722,G:G)*100</f>
        <v>0.10215982905255271</v>
      </c>
      <c r="Q1722">
        <f>VLOOKUP(C1722, Categories_Pivot_Table!A:B, 2, FALSE)</f>
        <v>23.063808900523561</v>
      </c>
      <c r="T1722">
        <f t="shared" si="27"/>
        <v>2024</v>
      </c>
    </row>
    <row r="1723" spans="1:20" x14ac:dyDescent="0.2">
      <c r="A1723" t="s">
        <v>1973</v>
      </c>
      <c r="B1723" t="s">
        <v>14</v>
      </c>
      <c r="C1723" t="s">
        <v>38</v>
      </c>
      <c r="D1723" t="s">
        <v>362</v>
      </c>
      <c r="E1723">
        <v>41</v>
      </c>
      <c r="F1723">
        <v>9</v>
      </c>
      <c r="G1723">
        <v>369</v>
      </c>
      <c r="H1723" t="s">
        <v>17</v>
      </c>
      <c r="I1723" t="s">
        <v>18</v>
      </c>
      <c r="J1723" s="1">
        <v>44633</v>
      </c>
      <c r="K1723" t="b">
        <v>0</v>
      </c>
      <c r="L1723" t="s">
        <v>24</v>
      </c>
      <c r="M1723">
        <v>3</v>
      </c>
      <c r="N1723">
        <f>G1723/SUMIF(B:B,B1723,G:G)*100</f>
        <v>0.60074727099562875</v>
      </c>
      <c r="Q1723">
        <f>VLOOKUP(C1723, Categories_Pivot_Table!A:B, 2, FALSE)</f>
        <v>23.088790931989923</v>
      </c>
      <c r="T1723">
        <f t="shared" si="27"/>
        <v>2022</v>
      </c>
    </row>
    <row r="1724" spans="1:20" x14ac:dyDescent="0.2">
      <c r="A1724" t="s">
        <v>1974</v>
      </c>
      <c r="B1724" t="s">
        <v>118</v>
      </c>
      <c r="C1724" t="s">
        <v>27</v>
      </c>
      <c r="D1724" t="s">
        <v>28</v>
      </c>
      <c r="E1724">
        <v>21.5</v>
      </c>
      <c r="F1724">
        <v>10</v>
      </c>
      <c r="G1724">
        <v>215</v>
      </c>
      <c r="H1724" t="s">
        <v>56</v>
      </c>
      <c r="I1724" t="s">
        <v>18</v>
      </c>
      <c r="J1724" s="1">
        <v>44591</v>
      </c>
      <c r="K1724" t="b">
        <v>0</v>
      </c>
      <c r="L1724" t="s">
        <v>24</v>
      </c>
      <c r="M1724">
        <v>1</v>
      </c>
      <c r="N1724">
        <f>G1724/SUMIF(B:B,B1724,G:G)*100</f>
        <v>0.35363587019096338</v>
      </c>
      <c r="Q1724">
        <f>VLOOKUP(C1724, Categories_Pivot_Table!A:B, 2, FALSE)</f>
        <v>25.013711734693878</v>
      </c>
      <c r="T1724">
        <f t="shared" si="27"/>
        <v>2022</v>
      </c>
    </row>
    <row r="1725" spans="1:20" x14ac:dyDescent="0.2">
      <c r="A1725" t="s">
        <v>1975</v>
      </c>
      <c r="B1725" t="s">
        <v>84</v>
      </c>
      <c r="C1725" t="s">
        <v>135</v>
      </c>
      <c r="D1725" t="s">
        <v>154</v>
      </c>
      <c r="E1725">
        <v>26</v>
      </c>
      <c r="F1725">
        <v>4</v>
      </c>
      <c r="G1725">
        <v>104</v>
      </c>
      <c r="H1725" t="s">
        <v>29</v>
      </c>
      <c r="I1725" t="s">
        <v>18</v>
      </c>
      <c r="J1725" s="1">
        <v>44880</v>
      </c>
      <c r="K1725" t="b">
        <v>0</v>
      </c>
      <c r="L1725" t="s">
        <v>49</v>
      </c>
      <c r="M1725">
        <v>11</v>
      </c>
      <c r="N1725">
        <f>G1725/SUMIF(B:B,B1725,G:G)*100</f>
        <v>0.16837333549196584</v>
      </c>
      <c r="Q1725">
        <f>VLOOKUP(C1725, Categories_Pivot_Table!A:B, 2, FALSE)</f>
        <v>23.146341463414632</v>
      </c>
      <c r="T1725">
        <f t="shared" si="27"/>
        <v>2022</v>
      </c>
    </row>
    <row r="1726" spans="1:20" x14ac:dyDescent="0.2">
      <c r="A1726" t="s">
        <v>1976</v>
      </c>
      <c r="B1726" t="s">
        <v>76</v>
      </c>
      <c r="C1726" t="s">
        <v>33</v>
      </c>
      <c r="D1726" t="s">
        <v>458</v>
      </c>
      <c r="E1726">
        <v>5</v>
      </c>
      <c r="F1726">
        <v>9</v>
      </c>
      <c r="G1726">
        <v>45</v>
      </c>
      <c r="H1726" t="s">
        <v>17</v>
      </c>
      <c r="I1726" t="s">
        <v>18</v>
      </c>
      <c r="J1726" s="1">
        <v>44925</v>
      </c>
      <c r="K1726" t="b">
        <v>1</v>
      </c>
      <c r="L1726" t="s">
        <v>65</v>
      </c>
      <c r="M1726">
        <v>12</v>
      </c>
      <c r="N1726">
        <f>G1726/SUMIF(B:B,B1726,G:G)*100</f>
        <v>7.661987178941454E-2</v>
      </c>
      <c r="Q1726">
        <f>VLOOKUP(C1726, Categories_Pivot_Table!A:B, 2, FALSE)</f>
        <v>23.300574345883856</v>
      </c>
      <c r="T1726">
        <f t="shared" si="27"/>
        <v>2022</v>
      </c>
    </row>
    <row r="1727" spans="1:20" x14ac:dyDescent="0.2">
      <c r="A1727" t="s">
        <v>1977</v>
      </c>
      <c r="B1727" t="s">
        <v>26</v>
      </c>
      <c r="C1727" t="s">
        <v>22</v>
      </c>
      <c r="D1727" t="s">
        <v>388</v>
      </c>
      <c r="E1727">
        <v>6.5</v>
      </c>
      <c r="F1727">
        <v>1</v>
      </c>
      <c r="G1727">
        <v>6.5</v>
      </c>
      <c r="H1727" t="s">
        <v>17</v>
      </c>
      <c r="I1727" t="s">
        <v>18</v>
      </c>
      <c r="J1727" s="1">
        <v>45597</v>
      </c>
      <c r="K1727" t="b">
        <v>0</v>
      </c>
      <c r="L1727" t="s">
        <v>65</v>
      </c>
      <c r="M1727">
        <v>11</v>
      </c>
      <c r="N1727">
        <f>G1727/SUMIF(B:B,B1727,G:G)*100</f>
        <v>1.047601395727398E-2</v>
      </c>
      <c r="Q1727">
        <f>VLOOKUP(C1727, Categories_Pivot_Table!A:B, 2, FALSE)</f>
        <v>21.505681818181817</v>
      </c>
      <c r="T1727">
        <f t="shared" si="27"/>
        <v>2024</v>
      </c>
    </row>
    <row r="1728" spans="1:20" x14ac:dyDescent="0.2">
      <c r="A1728" t="s">
        <v>1978</v>
      </c>
      <c r="B1728" t="s">
        <v>26</v>
      </c>
      <c r="C1728" t="s">
        <v>15</v>
      </c>
      <c r="D1728" t="s">
        <v>226</v>
      </c>
      <c r="E1728">
        <v>27.5</v>
      </c>
      <c r="F1728">
        <v>6</v>
      </c>
      <c r="G1728">
        <v>165</v>
      </c>
      <c r="H1728" t="s">
        <v>17</v>
      </c>
      <c r="I1728" t="s">
        <v>18</v>
      </c>
      <c r="J1728" s="1">
        <v>45326</v>
      </c>
      <c r="K1728" t="b">
        <v>0</v>
      </c>
      <c r="L1728" t="s">
        <v>24</v>
      </c>
      <c r="M1728">
        <v>2</v>
      </c>
      <c r="N1728">
        <f>G1728/SUMIF(B:B,B1728,G:G)*100</f>
        <v>0.26592958506926256</v>
      </c>
      <c r="Q1728">
        <f>VLOOKUP(C1728, Categories_Pivot_Table!A:B, 2, FALSE)</f>
        <v>23.063808900523561</v>
      </c>
      <c r="T1728">
        <f t="shared" si="27"/>
        <v>2024</v>
      </c>
    </row>
    <row r="1729" spans="1:20" x14ac:dyDescent="0.2">
      <c r="A1729" t="s">
        <v>1979</v>
      </c>
      <c r="B1729" t="s">
        <v>14</v>
      </c>
      <c r="C1729" t="s">
        <v>48</v>
      </c>
      <c r="D1729" t="s">
        <v>280</v>
      </c>
      <c r="E1729">
        <v>5</v>
      </c>
      <c r="F1729">
        <v>4</v>
      </c>
      <c r="G1729">
        <v>20</v>
      </c>
      <c r="H1729" t="s">
        <v>29</v>
      </c>
      <c r="I1729" t="s">
        <v>46</v>
      </c>
      <c r="J1729" s="1">
        <v>45632</v>
      </c>
      <c r="K1729" t="b">
        <v>0</v>
      </c>
      <c r="L1729" t="s">
        <v>65</v>
      </c>
      <c r="M1729">
        <v>12</v>
      </c>
      <c r="N1729">
        <f>G1729/SUMIF(B:B,B1729,G:G)*100</f>
        <v>3.2560827696240038E-2</v>
      </c>
      <c r="Q1729">
        <f>VLOOKUP(C1729, Categories_Pivot_Table!A:B, 2, FALSE)</f>
        <v>23.348837209302324</v>
      </c>
      <c r="T1729">
        <f t="shared" si="27"/>
        <v>2024</v>
      </c>
    </row>
    <row r="1730" spans="1:20" x14ac:dyDescent="0.2">
      <c r="A1730" t="s">
        <v>1980</v>
      </c>
      <c r="B1730" t="s">
        <v>63</v>
      </c>
      <c r="C1730" t="s">
        <v>22</v>
      </c>
      <c r="D1730" t="s">
        <v>849</v>
      </c>
      <c r="E1730">
        <v>33.5</v>
      </c>
      <c r="F1730">
        <v>10</v>
      </c>
      <c r="G1730">
        <v>335</v>
      </c>
      <c r="H1730" t="s">
        <v>17</v>
      </c>
      <c r="I1730" t="s">
        <v>18</v>
      </c>
      <c r="J1730" s="1">
        <v>44917</v>
      </c>
      <c r="K1730" t="b">
        <v>0</v>
      </c>
      <c r="L1730" t="s">
        <v>42</v>
      </c>
      <c r="M1730">
        <v>12</v>
      </c>
      <c r="N1730">
        <f>G1730/SUMIF(B:B,B1730,G:G)*100</f>
        <v>0.55346286016389112</v>
      </c>
      <c r="Q1730">
        <f>VLOOKUP(C1730, Categories_Pivot_Table!A:B, 2, FALSE)</f>
        <v>21.505681818181817</v>
      </c>
      <c r="T1730">
        <f t="shared" ref="T1730:T1793" si="28">YEAR(J1730)</f>
        <v>2022</v>
      </c>
    </row>
    <row r="1731" spans="1:20" x14ac:dyDescent="0.2">
      <c r="A1731" t="s">
        <v>1981</v>
      </c>
      <c r="B1731" t="s">
        <v>81</v>
      </c>
      <c r="C1731" t="s">
        <v>38</v>
      </c>
      <c r="D1731" t="s">
        <v>133</v>
      </c>
      <c r="E1731">
        <v>21.5</v>
      </c>
      <c r="F1731">
        <v>4</v>
      </c>
      <c r="G1731">
        <v>86</v>
      </c>
      <c r="H1731" t="s">
        <v>29</v>
      </c>
      <c r="I1731" t="s">
        <v>18</v>
      </c>
      <c r="J1731" s="1">
        <v>45157</v>
      </c>
      <c r="K1731" t="b">
        <v>0</v>
      </c>
      <c r="L1731" t="s">
        <v>35</v>
      </c>
      <c r="M1731">
        <v>8</v>
      </c>
      <c r="N1731">
        <f>G1731/SUMIF(B:B,B1731,G:G)*100</f>
        <v>0.13617182984854842</v>
      </c>
      <c r="Q1731">
        <f>VLOOKUP(C1731, Categories_Pivot_Table!A:B, 2, FALSE)</f>
        <v>23.088790931989923</v>
      </c>
      <c r="T1731">
        <f t="shared" si="28"/>
        <v>2023</v>
      </c>
    </row>
    <row r="1732" spans="1:20" x14ac:dyDescent="0.2">
      <c r="A1732" t="s">
        <v>1982</v>
      </c>
      <c r="B1732" t="s">
        <v>32</v>
      </c>
      <c r="C1732" t="s">
        <v>22</v>
      </c>
      <c r="D1732" t="s">
        <v>341</v>
      </c>
      <c r="E1732">
        <v>26</v>
      </c>
      <c r="F1732">
        <v>8</v>
      </c>
      <c r="G1732">
        <v>208</v>
      </c>
      <c r="H1732" t="s">
        <v>56</v>
      </c>
      <c r="I1732" t="s">
        <v>18</v>
      </c>
      <c r="J1732" s="1">
        <v>45386</v>
      </c>
      <c r="K1732" t="b">
        <v>0</v>
      </c>
      <c r="L1732" t="s">
        <v>42</v>
      </c>
      <c r="M1732">
        <v>4</v>
      </c>
      <c r="N1732">
        <f>G1732/SUMIF(B:B,B1732,G:G)*100</f>
        <v>0.35475205730610154</v>
      </c>
      <c r="Q1732">
        <f>VLOOKUP(C1732, Categories_Pivot_Table!A:B, 2, FALSE)</f>
        <v>21.505681818181817</v>
      </c>
      <c r="T1732">
        <f t="shared" si="28"/>
        <v>2024</v>
      </c>
    </row>
    <row r="1733" spans="1:20" x14ac:dyDescent="0.2">
      <c r="A1733" t="s">
        <v>1983</v>
      </c>
      <c r="B1733" t="s">
        <v>173</v>
      </c>
      <c r="C1733" t="s">
        <v>22</v>
      </c>
      <c r="D1733" t="s">
        <v>388</v>
      </c>
      <c r="E1733">
        <v>6.5</v>
      </c>
      <c r="F1733">
        <v>8</v>
      </c>
      <c r="G1733">
        <v>52</v>
      </c>
      <c r="H1733" t="s">
        <v>56</v>
      </c>
      <c r="I1733" t="s">
        <v>46</v>
      </c>
      <c r="J1733" s="1">
        <v>44736</v>
      </c>
      <c r="K1733" t="b">
        <v>0</v>
      </c>
      <c r="L1733" t="s">
        <v>65</v>
      </c>
      <c r="M1733">
        <v>6</v>
      </c>
      <c r="N1733">
        <f>G1733/SUMIF(B:B,B1733,G:G)*100</f>
        <v>8.5510845077370862E-2</v>
      </c>
      <c r="Q1733">
        <f>VLOOKUP(C1733, Categories_Pivot_Table!A:B, 2, FALSE)</f>
        <v>21.505681818181817</v>
      </c>
      <c r="T1733">
        <f t="shared" si="28"/>
        <v>2022</v>
      </c>
    </row>
    <row r="1734" spans="1:20" x14ac:dyDescent="0.2">
      <c r="A1734" t="s">
        <v>1984</v>
      </c>
      <c r="B1734" t="s">
        <v>121</v>
      </c>
      <c r="C1734" t="s">
        <v>74</v>
      </c>
      <c r="D1734" t="s">
        <v>321</v>
      </c>
      <c r="E1734">
        <v>32</v>
      </c>
      <c r="F1734">
        <v>9</v>
      </c>
      <c r="G1734">
        <v>288</v>
      </c>
      <c r="H1734" t="s">
        <v>56</v>
      </c>
      <c r="I1734" t="s">
        <v>46</v>
      </c>
      <c r="J1734" s="1">
        <v>45405</v>
      </c>
      <c r="K1734" t="b">
        <v>1</v>
      </c>
      <c r="L1734" t="s">
        <v>49</v>
      </c>
      <c r="M1734">
        <v>4</v>
      </c>
      <c r="N1734">
        <f>G1734/SUMIF(B:B,B1734,G:G)*100</f>
        <v>0.4392219061925714</v>
      </c>
      <c r="Q1734">
        <f>VLOOKUP(C1734, Categories_Pivot_Table!A:B, 2, FALSE)</f>
        <v>24.317096165933375</v>
      </c>
      <c r="T1734">
        <f t="shared" si="28"/>
        <v>2024</v>
      </c>
    </row>
    <row r="1735" spans="1:20" x14ac:dyDescent="0.2">
      <c r="A1735" t="s">
        <v>1985</v>
      </c>
      <c r="B1735" t="s">
        <v>113</v>
      </c>
      <c r="C1735" t="s">
        <v>135</v>
      </c>
      <c r="D1735" t="s">
        <v>233</v>
      </c>
      <c r="E1735">
        <v>18.5</v>
      </c>
      <c r="F1735">
        <v>9</v>
      </c>
      <c r="G1735">
        <v>166.5</v>
      </c>
      <c r="H1735" t="s">
        <v>29</v>
      </c>
      <c r="I1735" t="s">
        <v>18</v>
      </c>
      <c r="J1735" s="1">
        <v>44845</v>
      </c>
      <c r="K1735" t="b">
        <v>1</v>
      </c>
      <c r="L1735" t="s">
        <v>49</v>
      </c>
      <c r="M1735">
        <v>10</v>
      </c>
      <c r="N1735">
        <f>G1735/SUMIF(B:B,B1735,G:G)*100</f>
        <v>0.27415079116789881</v>
      </c>
      <c r="Q1735">
        <f>VLOOKUP(C1735, Categories_Pivot_Table!A:B, 2, FALSE)</f>
        <v>23.146341463414632</v>
      </c>
      <c r="T1735">
        <f t="shared" si="28"/>
        <v>2022</v>
      </c>
    </row>
    <row r="1736" spans="1:20" x14ac:dyDescent="0.2">
      <c r="A1736" t="s">
        <v>1986</v>
      </c>
      <c r="B1736" t="s">
        <v>21</v>
      </c>
      <c r="C1736" t="s">
        <v>27</v>
      </c>
      <c r="D1736" t="s">
        <v>583</v>
      </c>
      <c r="E1736">
        <v>12.5</v>
      </c>
      <c r="F1736">
        <v>10</v>
      </c>
      <c r="G1736">
        <v>125</v>
      </c>
      <c r="H1736" t="s">
        <v>29</v>
      </c>
      <c r="I1736" t="s">
        <v>18</v>
      </c>
      <c r="J1736" s="1">
        <v>44788</v>
      </c>
      <c r="K1736" t="b">
        <v>0</v>
      </c>
      <c r="L1736" t="s">
        <v>19</v>
      </c>
      <c r="M1736">
        <v>8</v>
      </c>
      <c r="N1736">
        <f>G1736/SUMIF(B:B,B1736,G:G)*100</f>
        <v>0.20248653464544608</v>
      </c>
      <c r="Q1736">
        <f>VLOOKUP(C1736, Categories_Pivot_Table!A:B, 2, FALSE)</f>
        <v>25.013711734693878</v>
      </c>
      <c r="T1736">
        <f t="shared" si="28"/>
        <v>2022</v>
      </c>
    </row>
    <row r="1737" spans="1:20" x14ac:dyDescent="0.2">
      <c r="A1737" t="s">
        <v>1987</v>
      </c>
      <c r="B1737" t="s">
        <v>121</v>
      </c>
      <c r="C1737" t="s">
        <v>22</v>
      </c>
      <c r="D1737" t="s">
        <v>388</v>
      </c>
      <c r="E1737">
        <v>6.5</v>
      </c>
      <c r="F1737">
        <v>2</v>
      </c>
      <c r="G1737">
        <v>13</v>
      </c>
      <c r="H1737" t="s">
        <v>29</v>
      </c>
      <c r="I1737" t="s">
        <v>46</v>
      </c>
      <c r="J1737" s="1">
        <v>44910</v>
      </c>
      <c r="K1737" t="b">
        <v>1</v>
      </c>
      <c r="L1737" t="s">
        <v>42</v>
      </c>
      <c r="M1737">
        <v>12</v>
      </c>
      <c r="N1737">
        <f>G1737/SUMIF(B:B,B1737,G:G)*100</f>
        <v>1.9825988821192457E-2</v>
      </c>
      <c r="Q1737">
        <f>VLOOKUP(C1737, Categories_Pivot_Table!A:B, 2, FALSE)</f>
        <v>21.505681818181817</v>
      </c>
      <c r="T1737">
        <f t="shared" si="28"/>
        <v>2022</v>
      </c>
    </row>
    <row r="1738" spans="1:20" x14ac:dyDescent="0.2">
      <c r="A1738" t="s">
        <v>1988</v>
      </c>
      <c r="B1738" t="s">
        <v>26</v>
      </c>
      <c r="C1738" t="s">
        <v>74</v>
      </c>
      <c r="D1738" t="s">
        <v>364</v>
      </c>
      <c r="E1738">
        <v>21.5</v>
      </c>
      <c r="F1738">
        <v>6</v>
      </c>
      <c r="G1738">
        <v>129</v>
      </c>
      <c r="H1738" t="s">
        <v>56</v>
      </c>
      <c r="I1738" t="s">
        <v>18</v>
      </c>
      <c r="J1738" s="1">
        <v>45055</v>
      </c>
      <c r="K1738" t="b">
        <v>0</v>
      </c>
      <c r="L1738" t="s">
        <v>49</v>
      </c>
      <c r="M1738">
        <v>5</v>
      </c>
      <c r="N1738">
        <f>G1738/SUMIF(B:B,B1738,G:G)*100</f>
        <v>0.20790858469051438</v>
      </c>
      <c r="Q1738">
        <f>VLOOKUP(C1738, Categories_Pivot_Table!A:B, 2, FALSE)</f>
        <v>24.317096165933375</v>
      </c>
      <c r="T1738">
        <f t="shared" si="28"/>
        <v>2023</v>
      </c>
    </row>
    <row r="1739" spans="1:20" x14ac:dyDescent="0.2">
      <c r="A1739" t="s">
        <v>1989</v>
      </c>
      <c r="B1739" t="s">
        <v>21</v>
      </c>
      <c r="C1739" t="s">
        <v>27</v>
      </c>
      <c r="D1739" t="s">
        <v>91</v>
      </c>
      <c r="E1739">
        <v>33.5</v>
      </c>
      <c r="F1739">
        <v>5</v>
      </c>
      <c r="G1739">
        <v>167.5</v>
      </c>
      <c r="H1739" t="s">
        <v>29</v>
      </c>
      <c r="I1739" t="s">
        <v>18</v>
      </c>
      <c r="J1739" s="1">
        <v>44595</v>
      </c>
      <c r="K1739" t="b">
        <v>0</v>
      </c>
      <c r="L1739" t="s">
        <v>42</v>
      </c>
      <c r="M1739">
        <v>2</v>
      </c>
      <c r="N1739">
        <f>G1739/SUMIF(B:B,B1739,G:G)*100</f>
        <v>0.27133195642489777</v>
      </c>
      <c r="Q1739">
        <f>VLOOKUP(C1739, Categories_Pivot_Table!A:B, 2, FALSE)</f>
        <v>25.013711734693878</v>
      </c>
      <c r="T1739">
        <f t="shared" si="28"/>
        <v>2022</v>
      </c>
    </row>
    <row r="1740" spans="1:20" x14ac:dyDescent="0.2">
      <c r="A1740" t="s">
        <v>1990</v>
      </c>
      <c r="B1740" t="s">
        <v>47</v>
      </c>
      <c r="C1740" t="s">
        <v>38</v>
      </c>
      <c r="D1740" t="s">
        <v>175</v>
      </c>
      <c r="E1740">
        <v>30.5</v>
      </c>
      <c r="F1740">
        <v>1</v>
      </c>
      <c r="G1740">
        <v>30.5</v>
      </c>
      <c r="H1740" t="s">
        <v>29</v>
      </c>
      <c r="I1740" t="s">
        <v>18</v>
      </c>
      <c r="J1740" s="1">
        <v>45153</v>
      </c>
      <c r="K1740" t="b">
        <v>0</v>
      </c>
      <c r="L1740" t="s">
        <v>49</v>
      </c>
      <c r="M1740">
        <v>8</v>
      </c>
      <c r="N1740">
        <f>G1740/SUMIF(B:B,B1740,G:G)*100</f>
        <v>4.8464239747032553E-2</v>
      </c>
      <c r="Q1740">
        <f>VLOOKUP(C1740, Categories_Pivot_Table!A:B, 2, FALSE)</f>
        <v>23.088790931989923</v>
      </c>
      <c r="T1740">
        <f t="shared" si="28"/>
        <v>2023</v>
      </c>
    </row>
    <row r="1741" spans="1:20" x14ac:dyDescent="0.2">
      <c r="A1741" t="s">
        <v>1991</v>
      </c>
      <c r="B1741" t="s">
        <v>128</v>
      </c>
      <c r="C1741" t="s">
        <v>33</v>
      </c>
      <c r="D1741" t="s">
        <v>122</v>
      </c>
      <c r="E1741">
        <v>36.5</v>
      </c>
      <c r="F1741">
        <v>4</v>
      </c>
      <c r="G1741">
        <v>146</v>
      </c>
      <c r="H1741" t="s">
        <v>29</v>
      </c>
      <c r="I1741" t="s">
        <v>18</v>
      </c>
      <c r="J1741" s="1">
        <v>45155</v>
      </c>
      <c r="K1741" t="b">
        <v>0</v>
      </c>
      <c r="L1741" t="s">
        <v>42</v>
      </c>
      <c r="M1741">
        <v>8</v>
      </c>
      <c r="N1741">
        <f>G1741/SUMIF(B:B,B1741,G:G)*100</f>
        <v>0.21328814351662478</v>
      </c>
      <c r="Q1741">
        <f>VLOOKUP(C1741, Categories_Pivot_Table!A:B, 2, FALSE)</f>
        <v>23.300574345883856</v>
      </c>
      <c r="T1741">
        <f t="shared" si="28"/>
        <v>2023</v>
      </c>
    </row>
    <row r="1742" spans="1:20" x14ac:dyDescent="0.2">
      <c r="A1742" t="s">
        <v>1992</v>
      </c>
      <c r="B1742" t="s">
        <v>118</v>
      </c>
      <c r="C1742" t="s">
        <v>27</v>
      </c>
      <c r="D1742" t="s">
        <v>58</v>
      </c>
      <c r="E1742">
        <v>8</v>
      </c>
      <c r="F1742">
        <v>6</v>
      </c>
      <c r="G1742">
        <v>48</v>
      </c>
      <c r="H1742" t="s">
        <v>56</v>
      </c>
      <c r="I1742" t="s">
        <v>18</v>
      </c>
      <c r="J1742" s="1">
        <v>45536</v>
      </c>
      <c r="K1742" t="b">
        <v>0</v>
      </c>
      <c r="L1742" t="s">
        <v>24</v>
      </c>
      <c r="M1742">
        <v>9</v>
      </c>
      <c r="N1742">
        <f>G1742/SUMIF(B:B,B1742,G:G)*100</f>
        <v>7.8951264042633681E-2</v>
      </c>
      <c r="Q1742">
        <f>VLOOKUP(C1742, Categories_Pivot_Table!A:B, 2, FALSE)</f>
        <v>25.013711734693878</v>
      </c>
      <c r="T1742">
        <f t="shared" si="28"/>
        <v>2024</v>
      </c>
    </row>
    <row r="1743" spans="1:20" x14ac:dyDescent="0.2">
      <c r="A1743" t="s">
        <v>1993</v>
      </c>
      <c r="B1743" t="s">
        <v>106</v>
      </c>
      <c r="C1743" t="s">
        <v>27</v>
      </c>
      <c r="D1743" t="s">
        <v>91</v>
      </c>
      <c r="E1743">
        <v>33.5</v>
      </c>
      <c r="F1743">
        <v>7</v>
      </c>
      <c r="G1743">
        <v>234.5</v>
      </c>
      <c r="H1743" t="s">
        <v>29</v>
      </c>
      <c r="I1743" t="s">
        <v>46</v>
      </c>
      <c r="J1743" s="1">
        <v>45668</v>
      </c>
      <c r="K1743" t="b">
        <v>0</v>
      </c>
      <c r="L1743" t="s">
        <v>35</v>
      </c>
      <c r="M1743">
        <v>1</v>
      </c>
      <c r="N1743">
        <f>G1743/SUMIF(B:B,B1743,G:G)*100</f>
        <v>0.38217079530638853</v>
      </c>
      <c r="Q1743">
        <f>VLOOKUP(C1743, Categories_Pivot_Table!A:B, 2, FALSE)</f>
        <v>25.013711734693878</v>
      </c>
      <c r="T1743">
        <f t="shared" si="28"/>
        <v>2025</v>
      </c>
    </row>
    <row r="1744" spans="1:20" x14ac:dyDescent="0.2">
      <c r="A1744" t="s">
        <v>1994</v>
      </c>
      <c r="B1744" t="s">
        <v>121</v>
      </c>
      <c r="C1744" t="s">
        <v>38</v>
      </c>
      <c r="D1744" t="s">
        <v>131</v>
      </c>
      <c r="E1744">
        <v>8</v>
      </c>
      <c r="F1744">
        <v>2</v>
      </c>
      <c r="G1744">
        <v>16</v>
      </c>
      <c r="H1744" t="s">
        <v>29</v>
      </c>
      <c r="I1744" t="s">
        <v>46</v>
      </c>
      <c r="J1744" s="1">
        <v>44728</v>
      </c>
      <c r="K1744" t="b">
        <v>1</v>
      </c>
      <c r="L1744" t="s">
        <v>42</v>
      </c>
      <c r="M1744">
        <v>6</v>
      </c>
      <c r="N1744">
        <f>G1744/SUMIF(B:B,B1744,G:G)*100</f>
        <v>2.4401217010698407E-2</v>
      </c>
      <c r="Q1744">
        <f>VLOOKUP(C1744, Categories_Pivot_Table!A:B, 2, FALSE)</f>
        <v>23.088790931989923</v>
      </c>
      <c r="T1744">
        <f t="shared" si="28"/>
        <v>2022</v>
      </c>
    </row>
    <row r="1745" spans="1:20" x14ac:dyDescent="0.2">
      <c r="A1745" t="s">
        <v>1995</v>
      </c>
      <c r="B1745" t="s">
        <v>84</v>
      </c>
      <c r="C1745" t="s">
        <v>33</v>
      </c>
      <c r="D1745" t="s">
        <v>257</v>
      </c>
      <c r="E1745">
        <v>32</v>
      </c>
      <c r="F1745">
        <v>8</v>
      </c>
      <c r="G1745">
        <v>256</v>
      </c>
      <c r="H1745" t="s">
        <v>56</v>
      </c>
      <c r="I1745" t="s">
        <v>46</v>
      </c>
      <c r="J1745" s="1">
        <v>45502</v>
      </c>
      <c r="K1745" t="b">
        <v>1</v>
      </c>
      <c r="L1745" t="s">
        <v>19</v>
      </c>
      <c r="M1745">
        <v>7</v>
      </c>
      <c r="N1745">
        <f>G1745/SUMIF(B:B,B1745,G:G)*100</f>
        <v>0.41445744121099287</v>
      </c>
      <c r="Q1745">
        <f>VLOOKUP(C1745, Categories_Pivot_Table!A:B, 2, FALSE)</f>
        <v>23.300574345883856</v>
      </c>
      <c r="T1745">
        <f t="shared" si="28"/>
        <v>2024</v>
      </c>
    </row>
    <row r="1746" spans="1:20" x14ac:dyDescent="0.2">
      <c r="A1746" t="s">
        <v>1996</v>
      </c>
      <c r="B1746" t="s">
        <v>173</v>
      </c>
      <c r="C1746" t="s">
        <v>27</v>
      </c>
      <c r="D1746" t="s">
        <v>380</v>
      </c>
      <c r="E1746">
        <v>41</v>
      </c>
      <c r="F1746">
        <v>9</v>
      </c>
      <c r="G1746">
        <v>369</v>
      </c>
      <c r="H1746" t="s">
        <v>56</v>
      </c>
      <c r="I1746" t="s">
        <v>46</v>
      </c>
      <c r="J1746" s="1">
        <v>44766</v>
      </c>
      <c r="K1746" t="b">
        <v>0</v>
      </c>
      <c r="L1746" t="s">
        <v>24</v>
      </c>
      <c r="M1746">
        <v>7</v>
      </c>
      <c r="N1746">
        <f>G1746/SUMIF(B:B,B1746,G:G)*100</f>
        <v>0.60679811218365098</v>
      </c>
      <c r="Q1746">
        <f>VLOOKUP(C1746, Categories_Pivot_Table!A:B, 2, FALSE)</f>
        <v>25.013711734693878</v>
      </c>
      <c r="T1746">
        <f t="shared" si="28"/>
        <v>2022</v>
      </c>
    </row>
    <row r="1747" spans="1:20" x14ac:dyDescent="0.2">
      <c r="A1747" t="s">
        <v>1997</v>
      </c>
      <c r="B1747" t="s">
        <v>104</v>
      </c>
      <c r="C1747" t="s">
        <v>38</v>
      </c>
      <c r="D1747" t="s">
        <v>45</v>
      </c>
      <c r="E1747">
        <v>5</v>
      </c>
      <c r="F1747">
        <v>2</v>
      </c>
      <c r="G1747">
        <v>10</v>
      </c>
      <c r="H1747" t="s">
        <v>29</v>
      </c>
      <c r="I1747" t="s">
        <v>18</v>
      </c>
      <c r="J1747" s="1">
        <v>44928</v>
      </c>
      <c r="K1747" t="b">
        <v>1</v>
      </c>
      <c r="L1747" t="s">
        <v>19</v>
      </c>
      <c r="M1747">
        <v>1</v>
      </c>
      <c r="N1747">
        <f>G1747/SUMIF(B:B,B1747,G:G)*100</f>
        <v>1.6251442315505502E-2</v>
      </c>
      <c r="Q1747">
        <f>VLOOKUP(C1747, Categories_Pivot_Table!A:B, 2, FALSE)</f>
        <v>23.088790931989923</v>
      </c>
      <c r="T1747">
        <f t="shared" si="28"/>
        <v>2023</v>
      </c>
    </row>
    <row r="1748" spans="1:20" x14ac:dyDescent="0.2">
      <c r="A1748" t="s">
        <v>1998</v>
      </c>
      <c r="B1748" t="s">
        <v>51</v>
      </c>
      <c r="C1748" t="s">
        <v>15</v>
      </c>
      <c r="D1748" t="s">
        <v>64</v>
      </c>
      <c r="E1748">
        <v>39.5</v>
      </c>
      <c r="F1748">
        <v>4</v>
      </c>
      <c r="G1748">
        <v>158</v>
      </c>
      <c r="H1748" t="s">
        <v>29</v>
      </c>
      <c r="I1748" t="s">
        <v>18</v>
      </c>
      <c r="J1748" s="1">
        <v>45512</v>
      </c>
      <c r="K1748" t="b">
        <v>1</v>
      </c>
      <c r="L1748" t="s">
        <v>42</v>
      </c>
      <c r="M1748">
        <v>8</v>
      </c>
      <c r="N1748">
        <f>G1748/SUMIF(B:B,B1748,G:G)*100</f>
        <v>0.24493465825414293</v>
      </c>
      <c r="Q1748">
        <f>VLOOKUP(C1748, Categories_Pivot_Table!A:B, 2, FALSE)</f>
        <v>23.063808900523561</v>
      </c>
      <c r="T1748">
        <f t="shared" si="28"/>
        <v>2024</v>
      </c>
    </row>
    <row r="1749" spans="1:20" x14ac:dyDescent="0.2">
      <c r="A1749" t="s">
        <v>1999</v>
      </c>
      <c r="B1749" t="s">
        <v>76</v>
      </c>
      <c r="C1749" t="s">
        <v>15</v>
      </c>
      <c r="D1749" t="s">
        <v>500</v>
      </c>
      <c r="E1749">
        <v>17</v>
      </c>
      <c r="F1749">
        <v>3</v>
      </c>
      <c r="G1749">
        <v>51</v>
      </c>
      <c r="H1749" t="s">
        <v>17</v>
      </c>
      <c r="I1749" t="s">
        <v>46</v>
      </c>
      <c r="J1749" s="1">
        <v>44781</v>
      </c>
      <c r="K1749" t="b">
        <v>0</v>
      </c>
      <c r="L1749" t="s">
        <v>19</v>
      </c>
      <c r="M1749">
        <v>8</v>
      </c>
      <c r="N1749">
        <f>G1749/SUMIF(B:B,B1749,G:G)*100</f>
        <v>8.6835854694669812E-2</v>
      </c>
      <c r="Q1749">
        <f>VLOOKUP(C1749, Categories_Pivot_Table!A:B, 2, FALSE)</f>
        <v>23.063808900523561</v>
      </c>
      <c r="T1749">
        <f t="shared" si="28"/>
        <v>2022</v>
      </c>
    </row>
    <row r="1750" spans="1:20" x14ac:dyDescent="0.2">
      <c r="A1750" t="s">
        <v>2000</v>
      </c>
      <c r="B1750" t="s">
        <v>54</v>
      </c>
      <c r="C1750" t="s">
        <v>135</v>
      </c>
      <c r="D1750" t="s">
        <v>333</v>
      </c>
      <c r="E1750">
        <v>20</v>
      </c>
      <c r="F1750">
        <v>2</v>
      </c>
      <c r="G1750">
        <v>40</v>
      </c>
      <c r="H1750" t="s">
        <v>17</v>
      </c>
      <c r="I1750" t="s">
        <v>18</v>
      </c>
      <c r="J1750" s="1">
        <v>45607</v>
      </c>
      <c r="K1750" t="b">
        <v>1</v>
      </c>
      <c r="L1750" t="s">
        <v>19</v>
      </c>
      <c r="M1750">
        <v>11</v>
      </c>
      <c r="N1750">
        <f>G1750/SUMIF(B:B,B1750,G:G)*100</f>
        <v>6.9984515925851407E-2</v>
      </c>
      <c r="Q1750">
        <f>VLOOKUP(C1750, Categories_Pivot_Table!A:B, 2, FALSE)</f>
        <v>23.146341463414632</v>
      </c>
      <c r="T1750">
        <f t="shared" si="28"/>
        <v>2024</v>
      </c>
    </row>
    <row r="1751" spans="1:20" x14ac:dyDescent="0.2">
      <c r="A1751" t="s">
        <v>2001</v>
      </c>
      <c r="B1751" t="s">
        <v>47</v>
      </c>
      <c r="C1751" t="s">
        <v>33</v>
      </c>
      <c r="D1751" t="s">
        <v>129</v>
      </c>
      <c r="E1751">
        <v>15.5</v>
      </c>
      <c r="F1751">
        <v>9</v>
      </c>
      <c r="G1751">
        <v>139.5</v>
      </c>
      <c r="H1751" t="s">
        <v>17</v>
      </c>
      <c r="I1751" t="s">
        <v>18</v>
      </c>
      <c r="J1751" s="1">
        <v>45266</v>
      </c>
      <c r="K1751" t="b">
        <v>1</v>
      </c>
      <c r="L1751" t="s">
        <v>30</v>
      </c>
      <c r="M1751">
        <v>12</v>
      </c>
      <c r="N1751">
        <f>G1751/SUMIF(B:B,B1751,G:G)*100</f>
        <v>0.22166430966265713</v>
      </c>
      <c r="Q1751">
        <f>VLOOKUP(C1751, Categories_Pivot_Table!A:B, 2, FALSE)</f>
        <v>23.300574345883856</v>
      </c>
      <c r="T1751">
        <f t="shared" si="28"/>
        <v>2023</v>
      </c>
    </row>
    <row r="1752" spans="1:20" x14ac:dyDescent="0.2">
      <c r="A1752" t="s">
        <v>2002</v>
      </c>
      <c r="B1752" t="s">
        <v>44</v>
      </c>
      <c r="C1752" t="s">
        <v>135</v>
      </c>
      <c r="D1752" t="s">
        <v>163</v>
      </c>
      <c r="E1752">
        <v>36.5</v>
      </c>
      <c r="F1752">
        <v>7</v>
      </c>
      <c r="G1752">
        <v>255.5</v>
      </c>
      <c r="H1752" t="s">
        <v>56</v>
      </c>
      <c r="I1752" t="s">
        <v>18</v>
      </c>
      <c r="J1752" s="1">
        <v>45147</v>
      </c>
      <c r="K1752" t="b">
        <v>0</v>
      </c>
      <c r="L1752" t="s">
        <v>30</v>
      </c>
      <c r="M1752">
        <v>8</v>
      </c>
      <c r="N1752">
        <f>G1752/SUMIF(B:B,B1752,G:G)*100</f>
        <v>0.42096071307943883</v>
      </c>
      <c r="Q1752">
        <f>VLOOKUP(C1752, Categories_Pivot_Table!A:B, 2, FALSE)</f>
        <v>23.146341463414632</v>
      </c>
      <c r="T1752">
        <f t="shared" si="28"/>
        <v>2023</v>
      </c>
    </row>
    <row r="1753" spans="1:20" x14ac:dyDescent="0.2">
      <c r="A1753" t="s">
        <v>2003</v>
      </c>
      <c r="B1753" t="s">
        <v>118</v>
      </c>
      <c r="C1753" t="s">
        <v>48</v>
      </c>
      <c r="D1753" t="s">
        <v>93</v>
      </c>
      <c r="E1753">
        <v>41</v>
      </c>
      <c r="F1753">
        <v>1</v>
      </c>
      <c r="G1753">
        <v>41</v>
      </c>
      <c r="H1753" t="s">
        <v>29</v>
      </c>
      <c r="I1753" t="s">
        <v>18</v>
      </c>
      <c r="J1753" s="1">
        <v>44640</v>
      </c>
      <c r="K1753" t="b">
        <v>1</v>
      </c>
      <c r="L1753" t="s">
        <v>24</v>
      </c>
      <c r="M1753">
        <v>3</v>
      </c>
      <c r="N1753">
        <f>G1753/SUMIF(B:B,B1753,G:G)*100</f>
        <v>6.7437538036416278E-2</v>
      </c>
      <c r="Q1753">
        <f>VLOOKUP(C1753, Categories_Pivot_Table!A:B, 2, FALSE)</f>
        <v>23.348837209302324</v>
      </c>
      <c r="T1753">
        <f t="shared" si="28"/>
        <v>2022</v>
      </c>
    </row>
    <row r="1754" spans="1:20" x14ac:dyDescent="0.2">
      <c r="A1754" t="s">
        <v>2004</v>
      </c>
      <c r="B1754" t="s">
        <v>87</v>
      </c>
      <c r="C1754" t="s">
        <v>22</v>
      </c>
      <c r="D1754" t="s">
        <v>948</v>
      </c>
      <c r="E1754">
        <v>11</v>
      </c>
      <c r="F1754">
        <v>3</v>
      </c>
      <c r="G1754">
        <v>33</v>
      </c>
      <c r="H1754" t="s">
        <v>29</v>
      </c>
      <c r="I1754" t="s">
        <v>46</v>
      </c>
      <c r="J1754" s="1">
        <v>45041</v>
      </c>
      <c r="K1754" t="b">
        <v>0</v>
      </c>
      <c r="L1754" t="s">
        <v>49</v>
      </c>
      <c r="M1754">
        <v>4</v>
      </c>
      <c r="N1754">
        <f>G1754/SUMIF(B:B,B1754,G:G)*100</f>
        <v>5.0740347802020386E-2</v>
      </c>
      <c r="Q1754">
        <f>VLOOKUP(C1754, Categories_Pivot_Table!A:B, 2, FALSE)</f>
        <v>21.505681818181817</v>
      </c>
      <c r="T1754">
        <f t="shared" si="28"/>
        <v>2023</v>
      </c>
    </row>
    <row r="1755" spans="1:20" x14ac:dyDescent="0.2">
      <c r="A1755" t="s">
        <v>2005</v>
      </c>
      <c r="B1755" t="s">
        <v>90</v>
      </c>
      <c r="C1755" t="s">
        <v>48</v>
      </c>
      <c r="D1755" t="s">
        <v>203</v>
      </c>
      <c r="E1755">
        <v>39.5</v>
      </c>
      <c r="F1755">
        <v>6</v>
      </c>
      <c r="G1755">
        <v>237</v>
      </c>
      <c r="H1755" t="s">
        <v>56</v>
      </c>
      <c r="I1755" t="s">
        <v>18</v>
      </c>
      <c r="J1755" s="1">
        <v>45053</v>
      </c>
      <c r="K1755" t="b">
        <v>0</v>
      </c>
      <c r="L1755" t="s">
        <v>24</v>
      </c>
      <c r="M1755">
        <v>5</v>
      </c>
      <c r="N1755">
        <f>G1755/SUMIF(B:B,B1755,G:G)*100</f>
        <v>0.40073044536877345</v>
      </c>
      <c r="Q1755">
        <f>VLOOKUP(C1755, Categories_Pivot_Table!A:B, 2, FALSE)</f>
        <v>23.348837209302324</v>
      </c>
      <c r="T1755">
        <f t="shared" si="28"/>
        <v>2023</v>
      </c>
    </row>
    <row r="1756" spans="1:20" x14ac:dyDescent="0.2">
      <c r="A1756" t="s">
        <v>2006</v>
      </c>
      <c r="B1756" t="s">
        <v>95</v>
      </c>
      <c r="C1756" t="s">
        <v>38</v>
      </c>
      <c r="D1756" t="s">
        <v>100</v>
      </c>
      <c r="E1756">
        <v>20</v>
      </c>
      <c r="F1756">
        <v>6</v>
      </c>
      <c r="G1756">
        <v>120</v>
      </c>
      <c r="H1756" t="s">
        <v>29</v>
      </c>
      <c r="I1756" t="s">
        <v>46</v>
      </c>
      <c r="J1756" s="1">
        <v>44754</v>
      </c>
      <c r="K1756" t="b">
        <v>0</v>
      </c>
      <c r="L1756" t="s">
        <v>49</v>
      </c>
      <c r="M1756">
        <v>7</v>
      </c>
      <c r="N1756">
        <f>G1756/SUMIF(B:B,B1756,G:G)*100</f>
        <v>0.17816975123048484</v>
      </c>
      <c r="Q1756">
        <f>VLOOKUP(C1756, Categories_Pivot_Table!A:B, 2, FALSE)</f>
        <v>23.088790931989923</v>
      </c>
      <c r="T1756">
        <f t="shared" si="28"/>
        <v>2022</v>
      </c>
    </row>
    <row r="1757" spans="1:20" x14ac:dyDescent="0.2">
      <c r="A1757" t="s">
        <v>2007</v>
      </c>
      <c r="B1757" t="s">
        <v>81</v>
      </c>
      <c r="C1757" t="s">
        <v>38</v>
      </c>
      <c r="D1757" t="s">
        <v>207</v>
      </c>
      <c r="E1757">
        <v>9.5</v>
      </c>
      <c r="F1757">
        <v>6</v>
      </c>
      <c r="G1757">
        <v>57</v>
      </c>
      <c r="H1757" t="s">
        <v>29</v>
      </c>
      <c r="I1757" t="s">
        <v>46</v>
      </c>
      <c r="J1757" s="1">
        <v>45100</v>
      </c>
      <c r="K1757" t="b">
        <v>0</v>
      </c>
      <c r="L1757" t="s">
        <v>65</v>
      </c>
      <c r="M1757">
        <v>6</v>
      </c>
      <c r="N1757">
        <f>G1757/SUMIF(B:B,B1757,G:G)*100</f>
        <v>9.0253422108921622E-2</v>
      </c>
      <c r="Q1757">
        <f>VLOOKUP(C1757, Categories_Pivot_Table!A:B, 2, FALSE)</f>
        <v>23.088790931989923</v>
      </c>
      <c r="T1757">
        <f t="shared" si="28"/>
        <v>2023</v>
      </c>
    </row>
    <row r="1758" spans="1:20" x14ac:dyDescent="0.2">
      <c r="A1758" t="s">
        <v>2008</v>
      </c>
      <c r="B1758" t="s">
        <v>21</v>
      </c>
      <c r="C1758" t="s">
        <v>33</v>
      </c>
      <c r="D1758" t="s">
        <v>122</v>
      </c>
      <c r="E1758">
        <v>36.5</v>
      </c>
      <c r="F1758">
        <v>4</v>
      </c>
      <c r="G1758">
        <v>146</v>
      </c>
      <c r="H1758" t="s">
        <v>17</v>
      </c>
      <c r="I1758" t="s">
        <v>18</v>
      </c>
      <c r="J1758" s="1">
        <v>45520</v>
      </c>
      <c r="K1758" t="b">
        <v>0</v>
      </c>
      <c r="L1758" t="s">
        <v>65</v>
      </c>
      <c r="M1758">
        <v>8</v>
      </c>
      <c r="N1758">
        <f>G1758/SUMIF(B:B,B1758,G:G)*100</f>
        <v>0.23650427246588104</v>
      </c>
      <c r="Q1758">
        <f>VLOOKUP(C1758, Categories_Pivot_Table!A:B, 2, FALSE)</f>
        <v>23.300574345883856</v>
      </c>
      <c r="T1758">
        <f t="shared" si="28"/>
        <v>2024</v>
      </c>
    </row>
    <row r="1759" spans="1:20" x14ac:dyDescent="0.2">
      <c r="A1759" t="s">
        <v>2009</v>
      </c>
      <c r="B1759" t="s">
        <v>63</v>
      </c>
      <c r="C1759" t="s">
        <v>27</v>
      </c>
      <c r="D1759" t="s">
        <v>55</v>
      </c>
      <c r="E1759">
        <v>36.5</v>
      </c>
      <c r="F1759">
        <v>5</v>
      </c>
      <c r="G1759">
        <v>182.5</v>
      </c>
      <c r="H1759" t="s">
        <v>56</v>
      </c>
      <c r="I1759" t="s">
        <v>46</v>
      </c>
      <c r="J1759" s="1">
        <v>44750</v>
      </c>
      <c r="K1759" t="b">
        <v>0</v>
      </c>
      <c r="L1759" t="s">
        <v>65</v>
      </c>
      <c r="M1759">
        <v>7</v>
      </c>
      <c r="N1759">
        <f>G1759/SUMIF(B:B,B1759,G:G)*100</f>
        <v>0.3015133491937616</v>
      </c>
      <c r="Q1759">
        <f>VLOOKUP(C1759, Categories_Pivot_Table!A:B, 2, FALSE)</f>
        <v>25.013711734693878</v>
      </c>
      <c r="T1759">
        <f t="shared" si="28"/>
        <v>2022</v>
      </c>
    </row>
    <row r="1760" spans="1:20" x14ac:dyDescent="0.2">
      <c r="A1760" t="s">
        <v>2010</v>
      </c>
      <c r="B1760" t="s">
        <v>37</v>
      </c>
      <c r="C1760" t="s">
        <v>15</v>
      </c>
      <c r="D1760" t="s">
        <v>197</v>
      </c>
      <c r="E1760">
        <v>41</v>
      </c>
      <c r="F1760">
        <v>4</v>
      </c>
      <c r="G1760">
        <v>164</v>
      </c>
      <c r="H1760" t="s">
        <v>17</v>
      </c>
      <c r="I1760" t="s">
        <v>46</v>
      </c>
      <c r="J1760" s="1">
        <v>44736</v>
      </c>
      <c r="K1760" t="b">
        <v>1</v>
      </c>
      <c r="L1760" t="s">
        <v>65</v>
      </c>
      <c r="M1760">
        <v>6</v>
      </c>
      <c r="N1760">
        <f>G1760/SUMIF(B:B,B1760,G:G)*100</f>
        <v>0.24486931593367625</v>
      </c>
      <c r="Q1760">
        <f>VLOOKUP(C1760, Categories_Pivot_Table!A:B, 2, FALSE)</f>
        <v>23.063808900523561</v>
      </c>
      <c r="T1760">
        <f t="shared" si="28"/>
        <v>2022</v>
      </c>
    </row>
    <row r="1761" spans="1:20" x14ac:dyDescent="0.2">
      <c r="A1761" t="s">
        <v>2011</v>
      </c>
      <c r="B1761" t="s">
        <v>118</v>
      </c>
      <c r="C1761" t="s">
        <v>22</v>
      </c>
      <c r="D1761" t="s">
        <v>147</v>
      </c>
      <c r="E1761">
        <v>32</v>
      </c>
      <c r="F1761">
        <v>6</v>
      </c>
      <c r="G1761">
        <v>192</v>
      </c>
      <c r="H1761" t="s">
        <v>29</v>
      </c>
      <c r="I1761" t="s">
        <v>46</v>
      </c>
      <c r="J1761" s="1">
        <v>45665</v>
      </c>
      <c r="K1761" t="b">
        <v>0</v>
      </c>
      <c r="L1761" t="s">
        <v>30</v>
      </c>
      <c r="M1761">
        <v>1</v>
      </c>
      <c r="N1761">
        <f>G1761/SUMIF(B:B,B1761,G:G)*100</f>
        <v>0.31580505617053473</v>
      </c>
      <c r="Q1761">
        <f>VLOOKUP(C1761, Categories_Pivot_Table!A:B, 2, FALSE)</f>
        <v>21.505681818181817</v>
      </c>
      <c r="T1761">
        <f t="shared" si="28"/>
        <v>2025</v>
      </c>
    </row>
    <row r="1762" spans="1:20" x14ac:dyDescent="0.2">
      <c r="A1762" t="s">
        <v>2012</v>
      </c>
      <c r="B1762" t="s">
        <v>81</v>
      </c>
      <c r="C1762" t="s">
        <v>15</v>
      </c>
      <c r="D1762" t="s">
        <v>776</v>
      </c>
      <c r="E1762">
        <v>38</v>
      </c>
      <c r="F1762">
        <v>1</v>
      </c>
      <c r="G1762">
        <v>38</v>
      </c>
      <c r="H1762" t="s">
        <v>29</v>
      </c>
      <c r="I1762" t="s">
        <v>46</v>
      </c>
      <c r="J1762" s="1">
        <v>44739</v>
      </c>
      <c r="K1762" t="b">
        <v>1</v>
      </c>
      <c r="L1762" t="s">
        <v>19</v>
      </c>
      <c r="M1762">
        <v>6</v>
      </c>
      <c r="N1762">
        <f>G1762/SUMIF(B:B,B1762,G:G)*100</f>
        <v>6.0168948072614421E-2</v>
      </c>
      <c r="Q1762">
        <f>VLOOKUP(C1762, Categories_Pivot_Table!A:B, 2, FALSE)</f>
        <v>23.063808900523561</v>
      </c>
      <c r="T1762">
        <f t="shared" si="28"/>
        <v>2022</v>
      </c>
    </row>
    <row r="1763" spans="1:20" x14ac:dyDescent="0.2">
      <c r="A1763" t="s">
        <v>2013</v>
      </c>
      <c r="B1763" t="s">
        <v>47</v>
      </c>
      <c r="C1763" t="s">
        <v>135</v>
      </c>
      <c r="D1763" t="s">
        <v>358</v>
      </c>
      <c r="E1763">
        <v>32</v>
      </c>
      <c r="F1763">
        <v>5</v>
      </c>
      <c r="G1763">
        <v>160</v>
      </c>
      <c r="H1763" t="s">
        <v>56</v>
      </c>
      <c r="I1763" t="s">
        <v>46</v>
      </c>
      <c r="J1763" s="1">
        <v>45272</v>
      </c>
      <c r="K1763" t="b">
        <v>0</v>
      </c>
      <c r="L1763" t="s">
        <v>49</v>
      </c>
      <c r="M1763">
        <v>12</v>
      </c>
      <c r="N1763">
        <f>G1763/SUMIF(B:B,B1763,G:G)*100</f>
        <v>0.25423863473853148</v>
      </c>
      <c r="Q1763">
        <f>VLOOKUP(C1763, Categories_Pivot_Table!A:B, 2, FALSE)</f>
        <v>23.146341463414632</v>
      </c>
      <c r="T1763">
        <f t="shared" si="28"/>
        <v>2023</v>
      </c>
    </row>
    <row r="1764" spans="1:20" x14ac:dyDescent="0.2">
      <c r="A1764" t="s">
        <v>2014</v>
      </c>
      <c r="B1764" t="s">
        <v>47</v>
      </c>
      <c r="C1764" t="s">
        <v>15</v>
      </c>
      <c r="D1764" t="s">
        <v>776</v>
      </c>
      <c r="E1764">
        <v>38</v>
      </c>
      <c r="F1764">
        <v>9</v>
      </c>
      <c r="G1764">
        <v>342</v>
      </c>
      <c r="H1764" t="s">
        <v>56</v>
      </c>
      <c r="I1764" t="s">
        <v>46</v>
      </c>
      <c r="J1764" s="1">
        <v>44723</v>
      </c>
      <c r="K1764" t="b">
        <v>0</v>
      </c>
      <c r="L1764" t="s">
        <v>35</v>
      </c>
      <c r="M1764">
        <v>6</v>
      </c>
      <c r="N1764">
        <f>G1764/SUMIF(B:B,B1764,G:G)*100</f>
        <v>0.54343508175361099</v>
      </c>
      <c r="Q1764">
        <f>VLOOKUP(C1764, Categories_Pivot_Table!A:B, 2, FALSE)</f>
        <v>23.063808900523561</v>
      </c>
      <c r="T1764">
        <f t="shared" si="28"/>
        <v>2022</v>
      </c>
    </row>
    <row r="1765" spans="1:20" x14ac:dyDescent="0.2">
      <c r="A1765" t="s">
        <v>2015</v>
      </c>
      <c r="B1765" t="s">
        <v>121</v>
      </c>
      <c r="C1765" t="s">
        <v>135</v>
      </c>
      <c r="D1765" t="s">
        <v>325</v>
      </c>
      <c r="E1765">
        <v>30.5</v>
      </c>
      <c r="F1765">
        <v>10</v>
      </c>
      <c r="G1765">
        <v>305</v>
      </c>
      <c r="H1765" t="s">
        <v>29</v>
      </c>
      <c r="I1765" t="s">
        <v>18</v>
      </c>
      <c r="J1765" s="1">
        <v>44996</v>
      </c>
      <c r="K1765" t="b">
        <v>0</v>
      </c>
      <c r="L1765" t="s">
        <v>35</v>
      </c>
      <c r="M1765">
        <v>3</v>
      </c>
      <c r="N1765">
        <f>G1765/SUMIF(B:B,B1765,G:G)*100</f>
        <v>0.46514819926643847</v>
      </c>
      <c r="Q1765">
        <f>VLOOKUP(C1765, Categories_Pivot_Table!A:B, 2, FALSE)</f>
        <v>23.146341463414632</v>
      </c>
      <c r="T1765">
        <f t="shared" si="28"/>
        <v>2023</v>
      </c>
    </row>
    <row r="1766" spans="1:20" x14ac:dyDescent="0.2">
      <c r="A1766" t="s">
        <v>2016</v>
      </c>
      <c r="B1766" t="s">
        <v>47</v>
      </c>
      <c r="C1766" t="s">
        <v>22</v>
      </c>
      <c r="D1766" t="s">
        <v>341</v>
      </c>
      <c r="E1766">
        <v>26</v>
      </c>
      <c r="F1766">
        <v>9</v>
      </c>
      <c r="G1766">
        <v>234</v>
      </c>
      <c r="H1766" t="s">
        <v>29</v>
      </c>
      <c r="I1766" t="s">
        <v>46</v>
      </c>
      <c r="J1766" s="1">
        <v>45154</v>
      </c>
      <c r="K1766" t="b">
        <v>0</v>
      </c>
      <c r="L1766" t="s">
        <v>30</v>
      </c>
      <c r="M1766">
        <v>8</v>
      </c>
      <c r="N1766">
        <f>G1766/SUMIF(B:B,B1766,G:G)*100</f>
        <v>0.37182400330510229</v>
      </c>
      <c r="Q1766">
        <f>VLOOKUP(C1766, Categories_Pivot_Table!A:B, 2, FALSE)</f>
        <v>21.505681818181817</v>
      </c>
      <c r="T1766">
        <f t="shared" si="28"/>
        <v>2023</v>
      </c>
    </row>
    <row r="1767" spans="1:20" x14ac:dyDescent="0.2">
      <c r="A1767" t="s">
        <v>2017</v>
      </c>
      <c r="B1767" t="s">
        <v>73</v>
      </c>
      <c r="C1767" t="s">
        <v>48</v>
      </c>
      <c r="D1767" t="s">
        <v>294</v>
      </c>
      <c r="E1767">
        <v>6.5</v>
      </c>
      <c r="F1767">
        <v>6</v>
      </c>
      <c r="G1767">
        <v>39</v>
      </c>
      <c r="H1767" t="s">
        <v>17</v>
      </c>
      <c r="I1767" t="s">
        <v>46</v>
      </c>
      <c r="J1767" s="1">
        <v>44895</v>
      </c>
      <c r="K1767" t="b">
        <v>1</v>
      </c>
      <c r="L1767" t="s">
        <v>30</v>
      </c>
      <c r="M1767">
        <v>11</v>
      </c>
      <c r="N1767">
        <f>G1767/SUMIF(B:B,B1767,G:G)*100</f>
        <v>6.7375549585813127E-2</v>
      </c>
      <c r="Q1767">
        <f>VLOOKUP(C1767, Categories_Pivot_Table!A:B, 2, FALSE)</f>
        <v>23.348837209302324</v>
      </c>
      <c r="T1767">
        <f t="shared" si="28"/>
        <v>2022</v>
      </c>
    </row>
    <row r="1768" spans="1:20" x14ac:dyDescent="0.2">
      <c r="A1768" t="s">
        <v>2018</v>
      </c>
      <c r="B1768" t="s">
        <v>87</v>
      </c>
      <c r="C1768" t="s">
        <v>74</v>
      </c>
      <c r="D1768" t="s">
        <v>456</v>
      </c>
      <c r="E1768">
        <v>11</v>
      </c>
      <c r="F1768">
        <v>4</v>
      </c>
      <c r="G1768">
        <v>44</v>
      </c>
      <c r="H1768" t="s">
        <v>56</v>
      </c>
      <c r="I1768" t="s">
        <v>46</v>
      </c>
      <c r="J1768" s="1">
        <v>44689</v>
      </c>
      <c r="K1768" t="b">
        <v>1</v>
      </c>
      <c r="L1768" t="s">
        <v>24</v>
      </c>
      <c r="M1768">
        <v>5</v>
      </c>
      <c r="N1768">
        <f>G1768/SUMIF(B:B,B1768,G:G)*100</f>
        <v>6.7653797069360519E-2</v>
      </c>
      <c r="Q1768">
        <f>VLOOKUP(C1768, Categories_Pivot_Table!A:B, 2, FALSE)</f>
        <v>24.317096165933375</v>
      </c>
      <c r="T1768">
        <f t="shared" si="28"/>
        <v>2022</v>
      </c>
    </row>
    <row r="1769" spans="1:20" x14ac:dyDescent="0.2">
      <c r="A1769" t="s">
        <v>2019</v>
      </c>
      <c r="B1769" t="s">
        <v>95</v>
      </c>
      <c r="C1769" t="s">
        <v>33</v>
      </c>
      <c r="D1769" t="s">
        <v>253</v>
      </c>
      <c r="E1769">
        <v>38</v>
      </c>
      <c r="F1769">
        <v>4</v>
      </c>
      <c r="G1769">
        <v>152</v>
      </c>
      <c r="H1769" t="s">
        <v>17</v>
      </c>
      <c r="I1769" t="s">
        <v>46</v>
      </c>
      <c r="J1769" s="1">
        <v>44734</v>
      </c>
      <c r="K1769" t="b">
        <v>1</v>
      </c>
      <c r="L1769" t="s">
        <v>30</v>
      </c>
      <c r="M1769">
        <v>6</v>
      </c>
      <c r="N1769">
        <f>G1769/SUMIF(B:B,B1769,G:G)*100</f>
        <v>0.22568168489194745</v>
      </c>
      <c r="Q1769">
        <f>VLOOKUP(C1769, Categories_Pivot_Table!A:B, 2, FALSE)</f>
        <v>23.300574345883856</v>
      </c>
      <c r="T1769">
        <f t="shared" si="28"/>
        <v>2022</v>
      </c>
    </row>
    <row r="1770" spans="1:20" x14ac:dyDescent="0.2">
      <c r="A1770" t="s">
        <v>2020</v>
      </c>
      <c r="B1770" t="s">
        <v>21</v>
      </c>
      <c r="C1770" t="s">
        <v>33</v>
      </c>
      <c r="D1770" t="s">
        <v>458</v>
      </c>
      <c r="E1770">
        <v>5</v>
      </c>
      <c r="F1770">
        <v>2</v>
      </c>
      <c r="G1770">
        <v>10</v>
      </c>
      <c r="H1770" t="s">
        <v>29</v>
      </c>
      <c r="I1770" t="s">
        <v>18</v>
      </c>
      <c r="J1770" s="1">
        <v>45093</v>
      </c>
      <c r="K1770" t="b">
        <v>0</v>
      </c>
      <c r="L1770" t="s">
        <v>65</v>
      </c>
      <c r="M1770">
        <v>6</v>
      </c>
      <c r="N1770">
        <f>G1770/SUMIF(B:B,B1770,G:G)*100</f>
        <v>1.6198922771635687E-2</v>
      </c>
      <c r="Q1770">
        <f>VLOOKUP(C1770, Categories_Pivot_Table!A:B, 2, FALSE)</f>
        <v>23.300574345883856</v>
      </c>
      <c r="T1770">
        <f t="shared" si="28"/>
        <v>2023</v>
      </c>
    </row>
    <row r="1771" spans="1:20" x14ac:dyDescent="0.2">
      <c r="A1771" t="s">
        <v>2021</v>
      </c>
      <c r="B1771" t="s">
        <v>173</v>
      </c>
      <c r="C1771" t="s">
        <v>38</v>
      </c>
      <c r="D1771" t="s">
        <v>207</v>
      </c>
      <c r="E1771">
        <v>9.5</v>
      </c>
      <c r="F1771">
        <v>2</v>
      </c>
      <c r="G1771">
        <v>19</v>
      </c>
      <c r="H1771" t="s">
        <v>29</v>
      </c>
      <c r="I1771" t="s">
        <v>18</v>
      </c>
      <c r="J1771" s="1">
        <v>45404</v>
      </c>
      <c r="K1771" t="b">
        <v>1</v>
      </c>
      <c r="L1771" t="s">
        <v>19</v>
      </c>
      <c r="M1771">
        <v>4</v>
      </c>
      <c r="N1771">
        <f>G1771/SUMIF(B:B,B1771,G:G)*100</f>
        <v>3.1244347239808585E-2</v>
      </c>
      <c r="Q1771">
        <f>VLOOKUP(C1771, Categories_Pivot_Table!A:B, 2, FALSE)</f>
        <v>23.088790931989923</v>
      </c>
      <c r="T1771">
        <f t="shared" si="28"/>
        <v>2024</v>
      </c>
    </row>
    <row r="1772" spans="1:20" x14ac:dyDescent="0.2">
      <c r="A1772" t="s">
        <v>2022</v>
      </c>
      <c r="B1772" t="s">
        <v>173</v>
      </c>
      <c r="C1772" t="s">
        <v>15</v>
      </c>
      <c r="D1772" t="s">
        <v>511</v>
      </c>
      <c r="E1772">
        <v>15.5</v>
      </c>
      <c r="F1772">
        <v>7</v>
      </c>
      <c r="G1772">
        <v>108.5</v>
      </c>
      <c r="H1772" t="s">
        <v>29</v>
      </c>
      <c r="I1772" t="s">
        <v>46</v>
      </c>
      <c r="J1772" s="1">
        <v>44949</v>
      </c>
      <c r="K1772" t="b">
        <v>0</v>
      </c>
      <c r="L1772" t="s">
        <v>19</v>
      </c>
      <c r="M1772">
        <v>1</v>
      </c>
      <c r="N1772">
        <f>G1772/SUMIF(B:B,B1772,G:G)*100</f>
        <v>0.17842166713259114</v>
      </c>
      <c r="Q1772">
        <f>VLOOKUP(C1772, Categories_Pivot_Table!A:B, 2, FALSE)</f>
        <v>23.063808900523561</v>
      </c>
      <c r="T1772">
        <f t="shared" si="28"/>
        <v>2023</v>
      </c>
    </row>
    <row r="1773" spans="1:20" x14ac:dyDescent="0.2">
      <c r="A1773" t="s">
        <v>2023</v>
      </c>
      <c r="B1773" t="s">
        <v>26</v>
      </c>
      <c r="C1773" t="s">
        <v>74</v>
      </c>
      <c r="D1773" t="s">
        <v>626</v>
      </c>
      <c r="E1773">
        <v>26</v>
      </c>
      <c r="F1773">
        <v>9</v>
      </c>
      <c r="G1773">
        <v>234</v>
      </c>
      <c r="H1773" t="s">
        <v>17</v>
      </c>
      <c r="I1773" t="s">
        <v>18</v>
      </c>
      <c r="J1773" s="1">
        <v>44724</v>
      </c>
      <c r="K1773" t="b">
        <v>0</v>
      </c>
      <c r="L1773" t="s">
        <v>24</v>
      </c>
      <c r="M1773">
        <v>6</v>
      </c>
      <c r="N1773">
        <f>G1773/SUMIF(B:B,B1773,G:G)*100</f>
        <v>0.37713650246186325</v>
      </c>
      <c r="Q1773">
        <f>VLOOKUP(C1773, Categories_Pivot_Table!A:B, 2, FALSE)</f>
        <v>24.317096165933375</v>
      </c>
      <c r="T1773">
        <f t="shared" si="28"/>
        <v>2022</v>
      </c>
    </row>
    <row r="1774" spans="1:20" x14ac:dyDescent="0.2">
      <c r="A1774" t="s">
        <v>2024</v>
      </c>
      <c r="B1774" t="s">
        <v>90</v>
      </c>
      <c r="C1774" t="s">
        <v>74</v>
      </c>
      <c r="D1774" t="s">
        <v>355</v>
      </c>
      <c r="E1774">
        <v>5</v>
      </c>
      <c r="F1774">
        <v>5</v>
      </c>
      <c r="G1774">
        <v>25</v>
      </c>
      <c r="H1774" t="s">
        <v>56</v>
      </c>
      <c r="I1774" t="s">
        <v>46</v>
      </c>
      <c r="J1774" s="1">
        <v>45672</v>
      </c>
      <c r="K1774" t="b">
        <v>0</v>
      </c>
      <c r="L1774" t="s">
        <v>30</v>
      </c>
      <c r="M1774">
        <v>1</v>
      </c>
      <c r="N1774">
        <f>G1774/SUMIF(B:B,B1774,G:G)*100</f>
        <v>4.2271144026241929E-2</v>
      </c>
      <c r="Q1774">
        <f>VLOOKUP(C1774, Categories_Pivot_Table!A:B, 2, FALSE)</f>
        <v>24.317096165933375</v>
      </c>
      <c r="T1774">
        <f t="shared" si="28"/>
        <v>2025</v>
      </c>
    </row>
    <row r="1775" spans="1:20" x14ac:dyDescent="0.2">
      <c r="A1775" t="s">
        <v>2025</v>
      </c>
      <c r="B1775" t="s">
        <v>121</v>
      </c>
      <c r="C1775" t="s">
        <v>48</v>
      </c>
      <c r="D1775" t="s">
        <v>52</v>
      </c>
      <c r="E1775">
        <v>27.5</v>
      </c>
      <c r="F1775">
        <v>9</v>
      </c>
      <c r="G1775">
        <v>247.5</v>
      </c>
      <c r="H1775" t="s">
        <v>56</v>
      </c>
      <c r="I1775" t="s">
        <v>46</v>
      </c>
      <c r="J1775" s="1">
        <v>44686</v>
      </c>
      <c r="K1775" t="b">
        <v>0</v>
      </c>
      <c r="L1775" t="s">
        <v>42</v>
      </c>
      <c r="M1775">
        <v>5</v>
      </c>
      <c r="N1775">
        <f>G1775/SUMIF(B:B,B1775,G:G)*100</f>
        <v>0.37745632563424103</v>
      </c>
      <c r="Q1775">
        <f>VLOOKUP(C1775, Categories_Pivot_Table!A:B, 2, FALSE)</f>
        <v>23.348837209302324</v>
      </c>
      <c r="T1775">
        <f t="shared" si="28"/>
        <v>2022</v>
      </c>
    </row>
    <row r="1776" spans="1:20" x14ac:dyDescent="0.2">
      <c r="A1776" t="s">
        <v>2026</v>
      </c>
      <c r="B1776" t="s">
        <v>47</v>
      </c>
      <c r="C1776" t="s">
        <v>27</v>
      </c>
      <c r="D1776" t="s">
        <v>126</v>
      </c>
      <c r="E1776">
        <v>39.5</v>
      </c>
      <c r="F1776">
        <v>9</v>
      </c>
      <c r="G1776">
        <v>355.5</v>
      </c>
      <c r="H1776" t="s">
        <v>56</v>
      </c>
      <c r="I1776" t="s">
        <v>46</v>
      </c>
      <c r="J1776" s="1">
        <v>45418</v>
      </c>
      <c r="K1776" t="b">
        <v>0</v>
      </c>
      <c r="L1776" t="s">
        <v>19</v>
      </c>
      <c r="M1776">
        <v>5</v>
      </c>
      <c r="N1776">
        <f>G1776/SUMIF(B:B,B1776,G:G)*100</f>
        <v>0.56488646655967456</v>
      </c>
      <c r="Q1776">
        <f>VLOOKUP(C1776, Categories_Pivot_Table!A:B, 2, FALSE)</f>
        <v>25.013711734693878</v>
      </c>
      <c r="T1776">
        <f t="shared" si="28"/>
        <v>2024</v>
      </c>
    </row>
    <row r="1777" spans="1:20" x14ac:dyDescent="0.2">
      <c r="A1777" t="s">
        <v>2027</v>
      </c>
      <c r="B1777" t="s">
        <v>44</v>
      </c>
      <c r="C1777" t="s">
        <v>15</v>
      </c>
      <c r="D1777" t="s">
        <v>69</v>
      </c>
      <c r="E1777">
        <v>29</v>
      </c>
      <c r="F1777">
        <v>1</v>
      </c>
      <c r="G1777">
        <v>29</v>
      </c>
      <c r="H1777" t="s">
        <v>29</v>
      </c>
      <c r="I1777" t="s">
        <v>18</v>
      </c>
      <c r="J1777" s="1">
        <v>44920</v>
      </c>
      <c r="K1777" t="b">
        <v>0</v>
      </c>
      <c r="L1777" t="s">
        <v>24</v>
      </c>
      <c r="M1777">
        <v>12</v>
      </c>
      <c r="N1777">
        <f>G1777/SUMIF(B:B,B1777,G:G)*100</f>
        <v>4.7780276631325738E-2</v>
      </c>
      <c r="Q1777">
        <f>VLOOKUP(C1777, Categories_Pivot_Table!A:B, 2, FALSE)</f>
        <v>23.063808900523561</v>
      </c>
      <c r="T1777">
        <f t="shared" si="28"/>
        <v>2022</v>
      </c>
    </row>
    <row r="1778" spans="1:20" x14ac:dyDescent="0.2">
      <c r="A1778" t="s">
        <v>2028</v>
      </c>
      <c r="B1778" t="s">
        <v>47</v>
      </c>
      <c r="C1778" t="s">
        <v>74</v>
      </c>
      <c r="D1778" t="s">
        <v>626</v>
      </c>
      <c r="E1778">
        <v>26</v>
      </c>
      <c r="F1778">
        <v>2</v>
      </c>
      <c r="G1778">
        <v>52</v>
      </c>
      <c r="H1778" t="s">
        <v>56</v>
      </c>
      <c r="I1778" t="s">
        <v>18</v>
      </c>
      <c r="J1778" s="1">
        <v>44808</v>
      </c>
      <c r="K1778" t="b">
        <v>0</v>
      </c>
      <c r="L1778" t="s">
        <v>24</v>
      </c>
      <c r="M1778">
        <v>9</v>
      </c>
      <c r="N1778">
        <f>G1778/SUMIF(B:B,B1778,G:G)*100</f>
        <v>8.2627556290022719E-2</v>
      </c>
      <c r="Q1778">
        <f>VLOOKUP(C1778, Categories_Pivot_Table!A:B, 2, FALSE)</f>
        <v>24.317096165933375</v>
      </c>
      <c r="T1778">
        <f t="shared" si="28"/>
        <v>2022</v>
      </c>
    </row>
    <row r="1779" spans="1:20" x14ac:dyDescent="0.2">
      <c r="A1779" t="s">
        <v>2029</v>
      </c>
      <c r="B1779" t="s">
        <v>81</v>
      </c>
      <c r="C1779" t="s">
        <v>135</v>
      </c>
      <c r="D1779" t="s">
        <v>154</v>
      </c>
      <c r="E1779">
        <v>26</v>
      </c>
      <c r="F1779">
        <v>8</v>
      </c>
      <c r="G1779">
        <v>208</v>
      </c>
      <c r="H1779" t="s">
        <v>56</v>
      </c>
      <c r="I1779" t="s">
        <v>18</v>
      </c>
      <c r="J1779" s="1">
        <v>45093</v>
      </c>
      <c r="K1779" t="b">
        <v>0</v>
      </c>
      <c r="L1779" t="s">
        <v>65</v>
      </c>
      <c r="M1779">
        <v>6</v>
      </c>
      <c r="N1779">
        <f>G1779/SUMIF(B:B,B1779,G:G)*100</f>
        <v>0.32934582102904736</v>
      </c>
      <c r="Q1779">
        <f>VLOOKUP(C1779, Categories_Pivot_Table!A:B, 2, FALSE)</f>
        <v>23.146341463414632</v>
      </c>
      <c r="T1779">
        <f t="shared" si="28"/>
        <v>2023</v>
      </c>
    </row>
    <row r="1780" spans="1:20" x14ac:dyDescent="0.2">
      <c r="A1780" t="s">
        <v>2030</v>
      </c>
      <c r="B1780" t="s">
        <v>95</v>
      </c>
      <c r="C1780" t="s">
        <v>38</v>
      </c>
      <c r="D1780" t="s">
        <v>241</v>
      </c>
      <c r="E1780">
        <v>17</v>
      </c>
      <c r="F1780">
        <v>8</v>
      </c>
      <c r="G1780">
        <v>136</v>
      </c>
      <c r="H1780" t="s">
        <v>17</v>
      </c>
      <c r="I1780" t="s">
        <v>18</v>
      </c>
      <c r="J1780" s="1">
        <v>44768</v>
      </c>
      <c r="K1780" t="b">
        <v>0</v>
      </c>
      <c r="L1780" t="s">
        <v>49</v>
      </c>
      <c r="M1780">
        <v>7</v>
      </c>
      <c r="N1780">
        <f>G1780/SUMIF(B:B,B1780,G:G)*100</f>
        <v>0.20192571806121615</v>
      </c>
      <c r="Q1780">
        <f>VLOOKUP(C1780, Categories_Pivot_Table!A:B, 2, FALSE)</f>
        <v>23.088790931989923</v>
      </c>
      <c r="T1780">
        <f t="shared" si="28"/>
        <v>2022</v>
      </c>
    </row>
    <row r="1781" spans="1:20" x14ac:dyDescent="0.2">
      <c r="A1781" t="s">
        <v>2031</v>
      </c>
      <c r="B1781" t="s">
        <v>54</v>
      </c>
      <c r="C1781" t="s">
        <v>15</v>
      </c>
      <c r="D1781" t="s">
        <v>171</v>
      </c>
      <c r="E1781">
        <v>21.5</v>
      </c>
      <c r="F1781">
        <v>8</v>
      </c>
      <c r="G1781">
        <v>172</v>
      </c>
      <c r="H1781" t="s">
        <v>17</v>
      </c>
      <c r="I1781" t="s">
        <v>18</v>
      </c>
      <c r="J1781" s="1">
        <v>45393</v>
      </c>
      <c r="K1781" t="b">
        <v>1</v>
      </c>
      <c r="L1781" t="s">
        <v>42</v>
      </c>
      <c r="M1781">
        <v>4</v>
      </c>
      <c r="N1781">
        <f>G1781/SUMIF(B:B,B1781,G:G)*100</f>
        <v>0.30093341848116101</v>
      </c>
      <c r="Q1781">
        <f>VLOOKUP(C1781, Categories_Pivot_Table!A:B, 2, FALSE)</f>
        <v>23.063808900523561</v>
      </c>
      <c r="T1781">
        <f t="shared" si="28"/>
        <v>2024</v>
      </c>
    </row>
    <row r="1782" spans="1:20" x14ac:dyDescent="0.2">
      <c r="A1782" t="s">
        <v>2032</v>
      </c>
      <c r="B1782" t="s">
        <v>47</v>
      </c>
      <c r="C1782" t="s">
        <v>135</v>
      </c>
      <c r="D1782" t="s">
        <v>144</v>
      </c>
      <c r="E1782">
        <v>11</v>
      </c>
      <c r="F1782">
        <v>10</v>
      </c>
      <c r="G1782">
        <v>110</v>
      </c>
      <c r="H1782" t="s">
        <v>17</v>
      </c>
      <c r="I1782" t="s">
        <v>18</v>
      </c>
      <c r="J1782" s="1">
        <v>44574</v>
      </c>
      <c r="K1782" t="b">
        <v>0</v>
      </c>
      <c r="L1782" t="s">
        <v>42</v>
      </c>
      <c r="M1782">
        <v>1</v>
      </c>
      <c r="N1782">
        <f>G1782/SUMIF(B:B,B1782,G:G)*100</f>
        <v>0.17478906138274039</v>
      </c>
      <c r="Q1782">
        <f>VLOOKUP(C1782, Categories_Pivot_Table!A:B, 2, FALSE)</f>
        <v>23.146341463414632</v>
      </c>
      <c r="T1782">
        <f t="shared" si="28"/>
        <v>2022</v>
      </c>
    </row>
    <row r="1783" spans="1:20" x14ac:dyDescent="0.2">
      <c r="A1783" t="s">
        <v>2033</v>
      </c>
      <c r="B1783" t="s">
        <v>118</v>
      </c>
      <c r="C1783" t="s">
        <v>74</v>
      </c>
      <c r="D1783" t="s">
        <v>343</v>
      </c>
      <c r="E1783">
        <v>33.5</v>
      </c>
      <c r="F1783">
        <v>8</v>
      </c>
      <c r="G1783">
        <v>268</v>
      </c>
      <c r="H1783" t="s">
        <v>17</v>
      </c>
      <c r="I1783" t="s">
        <v>46</v>
      </c>
      <c r="J1783" s="1">
        <v>45660</v>
      </c>
      <c r="K1783" t="b">
        <v>0</v>
      </c>
      <c r="L1783" t="s">
        <v>65</v>
      </c>
      <c r="M1783">
        <v>1</v>
      </c>
      <c r="N1783">
        <f>G1783/SUMIF(B:B,B1783,G:G)*100</f>
        <v>0.44081122423803809</v>
      </c>
      <c r="Q1783">
        <f>VLOOKUP(C1783, Categories_Pivot_Table!A:B, 2, FALSE)</f>
        <v>24.317096165933375</v>
      </c>
      <c r="T1783">
        <f t="shared" si="28"/>
        <v>2025</v>
      </c>
    </row>
    <row r="1784" spans="1:20" x14ac:dyDescent="0.2">
      <c r="A1784" t="s">
        <v>2034</v>
      </c>
      <c r="B1784" t="s">
        <v>87</v>
      </c>
      <c r="C1784" t="s">
        <v>74</v>
      </c>
      <c r="D1784" t="s">
        <v>124</v>
      </c>
      <c r="E1784">
        <v>18.5</v>
      </c>
      <c r="F1784">
        <v>2</v>
      </c>
      <c r="G1784">
        <v>37</v>
      </c>
      <c r="H1784" t="s">
        <v>56</v>
      </c>
      <c r="I1784" t="s">
        <v>18</v>
      </c>
      <c r="J1784" s="1">
        <v>44982</v>
      </c>
      <c r="K1784" t="b">
        <v>0</v>
      </c>
      <c r="L1784" t="s">
        <v>35</v>
      </c>
      <c r="M1784">
        <v>2</v>
      </c>
      <c r="N1784">
        <f>G1784/SUMIF(B:B,B1784,G:G)*100</f>
        <v>5.6890692990144071E-2</v>
      </c>
      <c r="Q1784">
        <f>VLOOKUP(C1784, Categories_Pivot_Table!A:B, 2, FALSE)</f>
        <v>24.317096165933375</v>
      </c>
      <c r="T1784">
        <f t="shared" si="28"/>
        <v>2023</v>
      </c>
    </row>
    <row r="1785" spans="1:20" x14ac:dyDescent="0.2">
      <c r="A1785" t="s">
        <v>2035</v>
      </c>
      <c r="B1785" t="s">
        <v>37</v>
      </c>
      <c r="C1785" t="s">
        <v>33</v>
      </c>
      <c r="D1785" t="s">
        <v>129</v>
      </c>
      <c r="E1785">
        <v>15.5</v>
      </c>
      <c r="F1785">
        <v>3</v>
      </c>
      <c r="G1785">
        <v>46.5</v>
      </c>
      <c r="H1785" t="s">
        <v>17</v>
      </c>
      <c r="I1785" t="s">
        <v>46</v>
      </c>
      <c r="J1785" s="1">
        <v>44837</v>
      </c>
      <c r="K1785" t="b">
        <v>0</v>
      </c>
      <c r="L1785" t="s">
        <v>19</v>
      </c>
      <c r="M1785">
        <v>10</v>
      </c>
      <c r="N1785">
        <f>G1785/SUMIF(B:B,B1785,G:G)*100</f>
        <v>6.942940970070699E-2</v>
      </c>
      <c r="Q1785">
        <f>VLOOKUP(C1785, Categories_Pivot_Table!A:B, 2, FALSE)</f>
        <v>23.300574345883856</v>
      </c>
      <c r="T1785">
        <f t="shared" si="28"/>
        <v>2022</v>
      </c>
    </row>
    <row r="1786" spans="1:20" x14ac:dyDescent="0.2">
      <c r="A1786" t="s">
        <v>2036</v>
      </c>
      <c r="B1786" t="s">
        <v>113</v>
      </c>
      <c r="C1786" t="s">
        <v>27</v>
      </c>
      <c r="D1786" t="s">
        <v>58</v>
      </c>
      <c r="E1786">
        <v>8</v>
      </c>
      <c r="F1786">
        <v>2</v>
      </c>
      <c r="G1786">
        <v>16</v>
      </c>
      <c r="H1786" t="s">
        <v>56</v>
      </c>
      <c r="I1786" t="s">
        <v>18</v>
      </c>
      <c r="J1786" s="1">
        <v>45387</v>
      </c>
      <c r="K1786" t="b">
        <v>0</v>
      </c>
      <c r="L1786" t="s">
        <v>65</v>
      </c>
      <c r="M1786">
        <v>4</v>
      </c>
      <c r="N1786">
        <f>G1786/SUMIF(B:B,B1786,G:G)*100</f>
        <v>2.6344820772891183E-2</v>
      </c>
      <c r="Q1786">
        <f>VLOOKUP(C1786, Categories_Pivot_Table!A:B, 2, FALSE)</f>
        <v>25.013711734693878</v>
      </c>
      <c r="T1786">
        <f t="shared" si="28"/>
        <v>2024</v>
      </c>
    </row>
    <row r="1787" spans="1:20" x14ac:dyDescent="0.2">
      <c r="A1787" t="s">
        <v>2037</v>
      </c>
      <c r="B1787" t="s">
        <v>95</v>
      </c>
      <c r="C1787" t="s">
        <v>33</v>
      </c>
      <c r="D1787" t="s">
        <v>78</v>
      </c>
      <c r="E1787">
        <v>14</v>
      </c>
      <c r="F1787">
        <v>4</v>
      </c>
      <c r="G1787">
        <v>56</v>
      </c>
      <c r="H1787" t="s">
        <v>29</v>
      </c>
      <c r="I1787" t="s">
        <v>18</v>
      </c>
      <c r="J1787" s="1">
        <v>45014</v>
      </c>
      <c r="K1787" t="b">
        <v>0</v>
      </c>
      <c r="L1787" t="s">
        <v>30</v>
      </c>
      <c r="M1787">
        <v>3</v>
      </c>
      <c r="N1787">
        <f>G1787/SUMIF(B:B,B1787,G:G)*100</f>
        <v>8.3145883907559601E-2</v>
      </c>
      <c r="Q1787">
        <f>VLOOKUP(C1787, Categories_Pivot_Table!A:B, 2, FALSE)</f>
        <v>23.300574345883856</v>
      </c>
      <c r="T1787">
        <f t="shared" si="28"/>
        <v>2023</v>
      </c>
    </row>
    <row r="1788" spans="1:20" x14ac:dyDescent="0.2">
      <c r="A1788" t="s">
        <v>2038</v>
      </c>
      <c r="B1788" t="s">
        <v>90</v>
      </c>
      <c r="C1788" t="s">
        <v>48</v>
      </c>
      <c r="D1788" t="s">
        <v>280</v>
      </c>
      <c r="E1788">
        <v>5</v>
      </c>
      <c r="F1788">
        <v>5</v>
      </c>
      <c r="G1788">
        <v>25</v>
      </c>
      <c r="H1788" t="s">
        <v>29</v>
      </c>
      <c r="I1788" t="s">
        <v>46</v>
      </c>
      <c r="J1788" s="1">
        <v>44639</v>
      </c>
      <c r="K1788" t="b">
        <v>1</v>
      </c>
      <c r="L1788" t="s">
        <v>35</v>
      </c>
      <c r="M1788">
        <v>3</v>
      </c>
      <c r="N1788">
        <f>G1788/SUMIF(B:B,B1788,G:G)*100</f>
        <v>4.2271144026241929E-2</v>
      </c>
      <c r="Q1788">
        <f>VLOOKUP(C1788, Categories_Pivot_Table!A:B, 2, FALSE)</f>
        <v>23.348837209302324</v>
      </c>
      <c r="T1788">
        <f t="shared" si="28"/>
        <v>2022</v>
      </c>
    </row>
    <row r="1789" spans="1:20" x14ac:dyDescent="0.2">
      <c r="A1789" t="s">
        <v>2039</v>
      </c>
      <c r="B1789" t="s">
        <v>26</v>
      </c>
      <c r="C1789" t="s">
        <v>27</v>
      </c>
      <c r="D1789" t="s">
        <v>380</v>
      </c>
      <c r="E1789">
        <v>41</v>
      </c>
      <c r="F1789">
        <v>1</v>
      </c>
      <c r="G1789">
        <v>41</v>
      </c>
      <c r="H1789" t="s">
        <v>29</v>
      </c>
      <c r="I1789" t="s">
        <v>46</v>
      </c>
      <c r="J1789" s="1">
        <v>45489</v>
      </c>
      <c r="K1789" t="b">
        <v>0</v>
      </c>
      <c r="L1789" t="s">
        <v>49</v>
      </c>
      <c r="M1789">
        <v>7</v>
      </c>
      <c r="N1789">
        <f>G1789/SUMIF(B:B,B1789,G:G)*100</f>
        <v>6.6079472653574334E-2</v>
      </c>
      <c r="Q1789">
        <f>VLOOKUP(C1789, Categories_Pivot_Table!A:B, 2, FALSE)</f>
        <v>25.013711734693878</v>
      </c>
      <c r="T1789">
        <f t="shared" si="28"/>
        <v>2024</v>
      </c>
    </row>
    <row r="1790" spans="1:20" x14ac:dyDescent="0.2">
      <c r="A1790" t="s">
        <v>2040</v>
      </c>
      <c r="B1790" t="s">
        <v>84</v>
      </c>
      <c r="C1790" t="s">
        <v>74</v>
      </c>
      <c r="D1790" t="s">
        <v>626</v>
      </c>
      <c r="E1790">
        <v>26</v>
      </c>
      <c r="F1790">
        <v>5</v>
      </c>
      <c r="G1790">
        <v>130</v>
      </c>
      <c r="H1790" t="s">
        <v>56</v>
      </c>
      <c r="I1790" t="s">
        <v>18</v>
      </c>
      <c r="J1790" s="1">
        <v>45435</v>
      </c>
      <c r="K1790" t="b">
        <v>0</v>
      </c>
      <c r="L1790" t="s">
        <v>42</v>
      </c>
      <c r="M1790">
        <v>5</v>
      </c>
      <c r="N1790">
        <f>G1790/SUMIF(B:B,B1790,G:G)*100</f>
        <v>0.21046666936495728</v>
      </c>
      <c r="Q1790">
        <f>VLOOKUP(C1790, Categories_Pivot_Table!A:B, 2, FALSE)</f>
        <v>24.317096165933375</v>
      </c>
      <c r="T1790">
        <f t="shared" si="28"/>
        <v>2024</v>
      </c>
    </row>
    <row r="1791" spans="1:20" x14ac:dyDescent="0.2">
      <c r="A1791" t="s">
        <v>2041</v>
      </c>
      <c r="B1791" t="s">
        <v>76</v>
      </c>
      <c r="C1791" t="s">
        <v>27</v>
      </c>
      <c r="D1791" t="s">
        <v>231</v>
      </c>
      <c r="E1791">
        <v>15.5</v>
      </c>
      <c r="F1791">
        <v>9</v>
      </c>
      <c r="G1791">
        <v>139.5</v>
      </c>
      <c r="H1791" t="s">
        <v>29</v>
      </c>
      <c r="I1791" t="s">
        <v>18</v>
      </c>
      <c r="J1791" s="1">
        <v>45458</v>
      </c>
      <c r="K1791" t="b">
        <v>0</v>
      </c>
      <c r="L1791" t="s">
        <v>35</v>
      </c>
      <c r="M1791">
        <v>6</v>
      </c>
      <c r="N1791">
        <f>G1791/SUMIF(B:B,B1791,G:G)*100</f>
        <v>0.23752160254718507</v>
      </c>
      <c r="Q1791">
        <f>VLOOKUP(C1791, Categories_Pivot_Table!A:B, 2, FALSE)</f>
        <v>25.013711734693878</v>
      </c>
      <c r="T1791">
        <f t="shared" si="28"/>
        <v>2024</v>
      </c>
    </row>
    <row r="1792" spans="1:20" x14ac:dyDescent="0.2">
      <c r="A1792" t="s">
        <v>2042</v>
      </c>
      <c r="B1792" t="s">
        <v>128</v>
      </c>
      <c r="C1792" t="s">
        <v>38</v>
      </c>
      <c r="D1792" t="s">
        <v>96</v>
      </c>
      <c r="E1792">
        <v>24.5</v>
      </c>
      <c r="F1792">
        <v>2</v>
      </c>
      <c r="G1792">
        <v>49</v>
      </c>
      <c r="H1792" t="s">
        <v>17</v>
      </c>
      <c r="I1792" t="s">
        <v>18</v>
      </c>
      <c r="J1792" s="1">
        <v>45566</v>
      </c>
      <c r="K1792" t="b">
        <v>0</v>
      </c>
      <c r="L1792" t="s">
        <v>49</v>
      </c>
      <c r="M1792">
        <v>10</v>
      </c>
      <c r="N1792">
        <f>G1792/SUMIF(B:B,B1792,G:G)*100</f>
        <v>7.1583007070648047E-2</v>
      </c>
      <c r="Q1792">
        <f>VLOOKUP(C1792, Categories_Pivot_Table!A:B, 2, FALSE)</f>
        <v>23.088790931989923</v>
      </c>
      <c r="T1792">
        <f t="shared" si="28"/>
        <v>2024</v>
      </c>
    </row>
    <row r="1793" spans="1:20" x14ac:dyDescent="0.2">
      <c r="A1793" t="s">
        <v>2043</v>
      </c>
      <c r="B1793" t="s">
        <v>37</v>
      </c>
      <c r="C1793" t="s">
        <v>27</v>
      </c>
      <c r="D1793" t="s">
        <v>1069</v>
      </c>
      <c r="E1793">
        <v>18.5</v>
      </c>
      <c r="F1793">
        <v>3</v>
      </c>
      <c r="G1793">
        <v>55.5</v>
      </c>
      <c r="H1793" t="s">
        <v>17</v>
      </c>
      <c r="I1793" t="s">
        <v>18</v>
      </c>
      <c r="J1793" s="1">
        <v>45361</v>
      </c>
      <c r="K1793" t="b">
        <v>0</v>
      </c>
      <c r="L1793" t="s">
        <v>24</v>
      </c>
      <c r="M1793">
        <v>3</v>
      </c>
      <c r="N1793">
        <f>G1793/SUMIF(B:B,B1793,G:G)*100</f>
        <v>8.2867359965359946E-2</v>
      </c>
      <c r="Q1793">
        <f>VLOOKUP(C1793, Categories_Pivot_Table!A:B, 2, FALSE)</f>
        <v>25.013711734693878</v>
      </c>
      <c r="T1793">
        <f t="shared" si="28"/>
        <v>2024</v>
      </c>
    </row>
    <row r="1794" spans="1:20" x14ac:dyDescent="0.2">
      <c r="A1794" t="s">
        <v>2044</v>
      </c>
      <c r="B1794" t="s">
        <v>113</v>
      </c>
      <c r="C1794" t="s">
        <v>22</v>
      </c>
      <c r="D1794" t="s">
        <v>2045</v>
      </c>
      <c r="E1794">
        <v>21.5</v>
      </c>
      <c r="F1794">
        <v>4</v>
      </c>
      <c r="G1794">
        <v>86</v>
      </c>
      <c r="H1794" t="s">
        <v>56</v>
      </c>
      <c r="I1794" t="s">
        <v>18</v>
      </c>
      <c r="J1794" s="1">
        <v>44635</v>
      </c>
      <c r="K1794" t="b">
        <v>0</v>
      </c>
      <c r="L1794" t="s">
        <v>49</v>
      </c>
      <c r="M1794">
        <v>3</v>
      </c>
      <c r="N1794">
        <f>G1794/SUMIF(B:B,B1794,G:G)*100</f>
        <v>0.14160341165429008</v>
      </c>
      <c r="Q1794">
        <f>VLOOKUP(C1794, Categories_Pivot_Table!A:B, 2, FALSE)</f>
        <v>21.505681818181817</v>
      </c>
      <c r="T1794">
        <f t="shared" ref="T1794:T1857" si="29">YEAR(J1794)</f>
        <v>2022</v>
      </c>
    </row>
    <row r="1795" spans="1:20" x14ac:dyDescent="0.2">
      <c r="A1795" t="s">
        <v>2046</v>
      </c>
      <c r="B1795" t="s">
        <v>21</v>
      </c>
      <c r="C1795" t="s">
        <v>27</v>
      </c>
      <c r="D1795" t="s">
        <v>28</v>
      </c>
      <c r="E1795">
        <v>21.5</v>
      </c>
      <c r="F1795">
        <v>10</v>
      </c>
      <c r="G1795">
        <v>215</v>
      </c>
      <c r="H1795" t="s">
        <v>29</v>
      </c>
      <c r="I1795" t="s">
        <v>18</v>
      </c>
      <c r="J1795" s="1">
        <v>45464</v>
      </c>
      <c r="K1795" t="b">
        <v>0</v>
      </c>
      <c r="L1795" t="s">
        <v>65</v>
      </c>
      <c r="M1795">
        <v>6</v>
      </c>
      <c r="N1795">
        <f>G1795/SUMIF(B:B,B1795,G:G)*100</f>
        <v>0.34827683959016725</v>
      </c>
      <c r="Q1795">
        <f>VLOOKUP(C1795, Categories_Pivot_Table!A:B, 2, FALSE)</f>
        <v>25.013711734693878</v>
      </c>
      <c r="T1795">
        <f t="shared" si="29"/>
        <v>2024</v>
      </c>
    </row>
    <row r="1796" spans="1:20" x14ac:dyDescent="0.2">
      <c r="A1796" t="s">
        <v>2047</v>
      </c>
      <c r="B1796" t="s">
        <v>113</v>
      </c>
      <c r="C1796" t="s">
        <v>38</v>
      </c>
      <c r="D1796" t="s">
        <v>404</v>
      </c>
      <c r="E1796">
        <v>11</v>
      </c>
      <c r="F1796">
        <v>6</v>
      </c>
      <c r="G1796">
        <v>66</v>
      </c>
      <c r="H1796" t="s">
        <v>56</v>
      </c>
      <c r="I1796" t="s">
        <v>46</v>
      </c>
      <c r="J1796" s="1">
        <v>45070</v>
      </c>
      <c r="K1796" t="b">
        <v>0</v>
      </c>
      <c r="L1796" t="s">
        <v>30</v>
      </c>
      <c r="M1796">
        <v>5</v>
      </c>
      <c r="N1796">
        <f>G1796/SUMIF(B:B,B1796,G:G)*100</f>
        <v>0.10867238568817612</v>
      </c>
      <c r="Q1796">
        <f>VLOOKUP(C1796, Categories_Pivot_Table!A:B, 2, FALSE)</f>
        <v>23.088790931989923</v>
      </c>
      <c r="T1796">
        <f t="shared" si="29"/>
        <v>2023</v>
      </c>
    </row>
    <row r="1797" spans="1:20" x14ac:dyDescent="0.2">
      <c r="A1797" t="s">
        <v>2048</v>
      </c>
      <c r="B1797" t="s">
        <v>63</v>
      </c>
      <c r="C1797" t="s">
        <v>135</v>
      </c>
      <c r="D1797" t="s">
        <v>41</v>
      </c>
      <c r="E1797">
        <v>23</v>
      </c>
      <c r="F1797">
        <v>8</v>
      </c>
      <c r="G1797">
        <v>232</v>
      </c>
      <c r="H1797" t="s">
        <v>29</v>
      </c>
      <c r="I1797" t="s">
        <v>18</v>
      </c>
      <c r="J1797" s="1">
        <v>44996</v>
      </c>
      <c r="K1797" t="b">
        <v>0</v>
      </c>
      <c r="L1797" t="s">
        <v>35</v>
      </c>
      <c r="M1797">
        <v>3</v>
      </c>
      <c r="N1797">
        <f>G1797/SUMIF(B:B,B1797,G:G)*100</f>
        <v>0.3832936822627544</v>
      </c>
      <c r="Q1797">
        <f>VLOOKUP(C1797, Categories_Pivot_Table!A:B, 2, FALSE)</f>
        <v>23.146341463414632</v>
      </c>
      <c r="T1797">
        <f t="shared" si="29"/>
        <v>2023</v>
      </c>
    </row>
    <row r="1798" spans="1:20" x14ac:dyDescent="0.2">
      <c r="A1798" t="s">
        <v>2049</v>
      </c>
      <c r="B1798" t="s">
        <v>51</v>
      </c>
      <c r="C1798" t="s">
        <v>38</v>
      </c>
      <c r="D1798" t="s">
        <v>85</v>
      </c>
      <c r="E1798">
        <v>18.5</v>
      </c>
      <c r="F1798">
        <v>3</v>
      </c>
      <c r="G1798">
        <v>55.5</v>
      </c>
      <c r="H1798" t="s">
        <v>17</v>
      </c>
      <c r="I1798" t="s">
        <v>18</v>
      </c>
      <c r="J1798" s="1">
        <v>45218</v>
      </c>
      <c r="K1798" t="b">
        <v>0</v>
      </c>
      <c r="L1798" t="s">
        <v>42</v>
      </c>
      <c r="M1798">
        <v>10</v>
      </c>
      <c r="N1798">
        <f>G1798/SUMIF(B:B,B1798,G:G)*100</f>
        <v>8.603717426015782E-2</v>
      </c>
      <c r="Q1798">
        <f>VLOOKUP(C1798, Categories_Pivot_Table!A:B, 2, FALSE)</f>
        <v>23.088790931989923</v>
      </c>
      <c r="T1798">
        <f t="shared" si="29"/>
        <v>2023</v>
      </c>
    </row>
    <row r="1799" spans="1:20" x14ac:dyDescent="0.2">
      <c r="A1799" t="s">
        <v>2050</v>
      </c>
      <c r="B1799" t="s">
        <v>51</v>
      </c>
      <c r="C1799" t="s">
        <v>74</v>
      </c>
      <c r="D1799" t="s">
        <v>349</v>
      </c>
      <c r="E1799">
        <v>38</v>
      </c>
      <c r="F1799">
        <v>2</v>
      </c>
      <c r="G1799">
        <v>76</v>
      </c>
      <c r="H1799" t="s">
        <v>29</v>
      </c>
      <c r="I1799" t="s">
        <v>18</v>
      </c>
      <c r="J1799" s="1">
        <v>44627</v>
      </c>
      <c r="K1799" t="b">
        <v>0</v>
      </c>
      <c r="L1799" t="s">
        <v>19</v>
      </c>
      <c r="M1799">
        <v>3</v>
      </c>
      <c r="N1799">
        <f>G1799/SUMIF(B:B,B1799,G:G)*100</f>
        <v>0.11781667105895484</v>
      </c>
      <c r="Q1799">
        <f>VLOOKUP(C1799, Categories_Pivot_Table!A:B, 2, FALSE)</f>
        <v>24.317096165933375</v>
      </c>
      <c r="T1799">
        <f t="shared" si="29"/>
        <v>2022</v>
      </c>
    </row>
    <row r="1800" spans="1:20" x14ac:dyDescent="0.2">
      <c r="A1800" t="s">
        <v>2051</v>
      </c>
      <c r="B1800" t="s">
        <v>63</v>
      </c>
      <c r="C1800" t="s">
        <v>38</v>
      </c>
      <c r="D1800" t="s">
        <v>96</v>
      </c>
      <c r="E1800">
        <v>24.5</v>
      </c>
      <c r="F1800">
        <v>6</v>
      </c>
      <c r="G1800">
        <v>147</v>
      </c>
      <c r="H1800" t="s">
        <v>56</v>
      </c>
      <c r="I1800" t="s">
        <v>18</v>
      </c>
      <c r="J1800" s="1">
        <v>45163</v>
      </c>
      <c r="K1800" t="b">
        <v>0</v>
      </c>
      <c r="L1800" t="s">
        <v>65</v>
      </c>
      <c r="M1800">
        <v>8</v>
      </c>
      <c r="N1800">
        <f>G1800/SUMIF(B:B,B1800,G:G)*100</f>
        <v>0.24286280729579698</v>
      </c>
      <c r="Q1800">
        <f>VLOOKUP(C1800, Categories_Pivot_Table!A:B, 2, FALSE)</f>
        <v>23.088790931989923</v>
      </c>
      <c r="T1800">
        <f t="shared" si="29"/>
        <v>2023</v>
      </c>
    </row>
    <row r="1801" spans="1:20" x14ac:dyDescent="0.2">
      <c r="A1801" t="s">
        <v>2052</v>
      </c>
      <c r="B1801" t="s">
        <v>84</v>
      </c>
      <c r="C1801" t="s">
        <v>33</v>
      </c>
      <c r="D1801" t="s">
        <v>78</v>
      </c>
      <c r="E1801">
        <v>14</v>
      </c>
      <c r="F1801">
        <v>8</v>
      </c>
      <c r="G1801">
        <v>112</v>
      </c>
      <c r="H1801" t="s">
        <v>56</v>
      </c>
      <c r="I1801" t="s">
        <v>46</v>
      </c>
      <c r="J1801" s="1">
        <v>45345</v>
      </c>
      <c r="K1801" t="b">
        <v>0</v>
      </c>
      <c r="L1801" t="s">
        <v>65</v>
      </c>
      <c r="M1801">
        <v>2</v>
      </c>
      <c r="N1801">
        <f>G1801/SUMIF(B:B,B1801,G:G)*100</f>
        <v>0.18132513052980936</v>
      </c>
      <c r="Q1801">
        <f>VLOOKUP(C1801, Categories_Pivot_Table!A:B, 2, FALSE)</f>
        <v>23.300574345883856</v>
      </c>
      <c r="T1801">
        <f t="shared" si="29"/>
        <v>2024</v>
      </c>
    </row>
    <row r="1802" spans="1:20" x14ac:dyDescent="0.2">
      <c r="A1802" t="s">
        <v>2053</v>
      </c>
      <c r="B1802" t="s">
        <v>73</v>
      </c>
      <c r="C1802" t="s">
        <v>22</v>
      </c>
      <c r="D1802" t="s">
        <v>272</v>
      </c>
      <c r="E1802">
        <v>5</v>
      </c>
      <c r="F1802">
        <v>8</v>
      </c>
      <c r="G1802">
        <v>40</v>
      </c>
      <c r="H1802" t="s">
        <v>56</v>
      </c>
      <c r="I1802" t="s">
        <v>46</v>
      </c>
      <c r="J1802" s="1">
        <v>45450</v>
      </c>
      <c r="K1802" t="b">
        <v>1</v>
      </c>
      <c r="L1802" t="s">
        <v>65</v>
      </c>
      <c r="M1802">
        <v>6</v>
      </c>
      <c r="N1802">
        <f>G1802/SUMIF(B:B,B1802,G:G)*100</f>
        <v>6.9103127780321155E-2</v>
      </c>
      <c r="Q1802">
        <f>VLOOKUP(C1802, Categories_Pivot_Table!A:B, 2, FALSE)</f>
        <v>21.505681818181817</v>
      </c>
      <c r="T1802">
        <f t="shared" si="29"/>
        <v>2024</v>
      </c>
    </row>
    <row r="1803" spans="1:20" x14ac:dyDescent="0.2">
      <c r="A1803" t="s">
        <v>2054</v>
      </c>
      <c r="B1803" t="s">
        <v>32</v>
      </c>
      <c r="C1803" t="s">
        <v>74</v>
      </c>
      <c r="D1803" t="s">
        <v>415</v>
      </c>
      <c r="E1803">
        <v>41</v>
      </c>
      <c r="F1803">
        <v>8</v>
      </c>
      <c r="G1803">
        <v>328</v>
      </c>
      <c r="H1803" t="s">
        <v>17</v>
      </c>
      <c r="I1803" t="s">
        <v>46</v>
      </c>
      <c r="J1803" s="1">
        <v>45664</v>
      </c>
      <c r="K1803" t="b">
        <v>1</v>
      </c>
      <c r="L1803" t="s">
        <v>49</v>
      </c>
      <c r="M1803">
        <v>1</v>
      </c>
      <c r="N1803">
        <f>G1803/SUMIF(B:B,B1803,G:G)*100</f>
        <v>0.55941670575192937</v>
      </c>
      <c r="Q1803">
        <f>VLOOKUP(C1803, Categories_Pivot_Table!A:B, 2, FALSE)</f>
        <v>24.317096165933375</v>
      </c>
      <c r="T1803">
        <f t="shared" si="29"/>
        <v>2025</v>
      </c>
    </row>
    <row r="1804" spans="1:20" x14ac:dyDescent="0.2">
      <c r="A1804" t="s">
        <v>2055</v>
      </c>
      <c r="B1804" t="s">
        <v>95</v>
      </c>
      <c r="C1804" t="s">
        <v>27</v>
      </c>
      <c r="D1804" t="s">
        <v>915</v>
      </c>
      <c r="E1804">
        <v>20</v>
      </c>
      <c r="F1804">
        <v>5</v>
      </c>
      <c r="G1804">
        <v>100</v>
      </c>
      <c r="H1804" t="s">
        <v>29</v>
      </c>
      <c r="I1804" t="s">
        <v>18</v>
      </c>
      <c r="J1804" s="1">
        <v>45328</v>
      </c>
      <c r="K1804" t="b">
        <v>0</v>
      </c>
      <c r="L1804" t="s">
        <v>49</v>
      </c>
      <c r="M1804">
        <v>2</v>
      </c>
      <c r="N1804">
        <f>G1804/SUMIF(B:B,B1804,G:G)*100</f>
        <v>0.1484747926920707</v>
      </c>
      <c r="Q1804">
        <f>VLOOKUP(C1804, Categories_Pivot_Table!A:B, 2, FALSE)</f>
        <v>25.013711734693878</v>
      </c>
      <c r="T1804">
        <f t="shared" si="29"/>
        <v>2024</v>
      </c>
    </row>
    <row r="1805" spans="1:20" x14ac:dyDescent="0.2">
      <c r="A1805" t="s">
        <v>2056</v>
      </c>
      <c r="B1805" t="s">
        <v>106</v>
      </c>
      <c r="C1805" t="s">
        <v>22</v>
      </c>
      <c r="D1805" t="s">
        <v>214</v>
      </c>
      <c r="E1805">
        <v>9.5</v>
      </c>
      <c r="F1805">
        <v>6</v>
      </c>
      <c r="G1805">
        <v>57</v>
      </c>
      <c r="H1805" t="s">
        <v>17</v>
      </c>
      <c r="I1805" t="s">
        <v>46</v>
      </c>
      <c r="J1805" s="1">
        <v>45156</v>
      </c>
      <c r="K1805" t="b">
        <v>0</v>
      </c>
      <c r="L1805" t="s">
        <v>65</v>
      </c>
      <c r="M1805">
        <v>8</v>
      </c>
      <c r="N1805">
        <f>G1805/SUMIF(B:B,B1805,G:G)*100</f>
        <v>9.2894393741851364E-2</v>
      </c>
      <c r="Q1805">
        <f>VLOOKUP(C1805, Categories_Pivot_Table!A:B, 2, FALSE)</f>
        <v>21.505681818181817</v>
      </c>
      <c r="T1805">
        <f t="shared" si="29"/>
        <v>2023</v>
      </c>
    </row>
    <row r="1806" spans="1:20" x14ac:dyDescent="0.2">
      <c r="A1806" t="s">
        <v>2057</v>
      </c>
      <c r="B1806" t="s">
        <v>87</v>
      </c>
      <c r="C1806" t="s">
        <v>38</v>
      </c>
      <c r="D1806" t="s">
        <v>404</v>
      </c>
      <c r="E1806">
        <v>11</v>
      </c>
      <c r="F1806">
        <v>7</v>
      </c>
      <c r="G1806">
        <v>77</v>
      </c>
      <c r="H1806" t="s">
        <v>17</v>
      </c>
      <c r="I1806" t="s">
        <v>18</v>
      </c>
      <c r="J1806" s="1">
        <v>45016</v>
      </c>
      <c r="K1806" t="b">
        <v>0</v>
      </c>
      <c r="L1806" t="s">
        <v>65</v>
      </c>
      <c r="M1806">
        <v>3</v>
      </c>
      <c r="N1806">
        <f>G1806/SUMIF(B:B,B1806,G:G)*100</f>
        <v>0.11839414487138092</v>
      </c>
      <c r="Q1806">
        <f>VLOOKUP(C1806, Categories_Pivot_Table!A:B, 2, FALSE)</f>
        <v>23.088790931989923</v>
      </c>
      <c r="T1806">
        <f t="shared" si="29"/>
        <v>2023</v>
      </c>
    </row>
    <row r="1807" spans="1:20" x14ac:dyDescent="0.2">
      <c r="A1807" t="s">
        <v>2058</v>
      </c>
      <c r="B1807" t="s">
        <v>14</v>
      </c>
      <c r="C1807" t="s">
        <v>27</v>
      </c>
      <c r="D1807" t="s">
        <v>380</v>
      </c>
      <c r="E1807">
        <v>41</v>
      </c>
      <c r="F1807">
        <v>3</v>
      </c>
      <c r="G1807">
        <v>123</v>
      </c>
      <c r="H1807" t="s">
        <v>56</v>
      </c>
      <c r="I1807" t="s">
        <v>18</v>
      </c>
      <c r="J1807" s="1">
        <v>44818</v>
      </c>
      <c r="K1807" t="b">
        <v>0</v>
      </c>
      <c r="L1807" t="s">
        <v>30</v>
      </c>
      <c r="M1807">
        <v>9</v>
      </c>
      <c r="N1807">
        <f>G1807/SUMIF(B:B,B1807,G:G)*100</f>
        <v>0.20024909033187621</v>
      </c>
      <c r="Q1807">
        <f>VLOOKUP(C1807, Categories_Pivot_Table!A:B, 2, FALSE)</f>
        <v>25.013711734693878</v>
      </c>
      <c r="T1807">
        <f t="shared" si="29"/>
        <v>2022</v>
      </c>
    </row>
    <row r="1808" spans="1:20" x14ac:dyDescent="0.2">
      <c r="A1808" t="s">
        <v>2059</v>
      </c>
      <c r="B1808" t="s">
        <v>37</v>
      </c>
      <c r="C1808" t="s">
        <v>74</v>
      </c>
      <c r="D1808" t="s">
        <v>124</v>
      </c>
      <c r="E1808">
        <v>18.5</v>
      </c>
      <c r="F1808">
        <v>6</v>
      </c>
      <c r="G1808">
        <v>111</v>
      </c>
      <c r="H1808" t="s">
        <v>29</v>
      </c>
      <c r="I1808" t="s">
        <v>18</v>
      </c>
      <c r="J1808" s="1">
        <v>45428</v>
      </c>
      <c r="K1808" t="b">
        <v>0</v>
      </c>
      <c r="L1808" t="s">
        <v>42</v>
      </c>
      <c r="M1808">
        <v>5</v>
      </c>
      <c r="N1808">
        <f>G1808/SUMIF(B:B,B1808,G:G)*100</f>
        <v>0.16573471993071989</v>
      </c>
      <c r="Q1808">
        <f>VLOOKUP(C1808, Categories_Pivot_Table!A:B, 2, FALSE)</f>
        <v>24.317096165933375</v>
      </c>
      <c r="T1808">
        <f t="shared" si="29"/>
        <v>2024</v>
      </c>
    </row>
    <row r="1809" spans="1:20" x14ac:dyDescent="0.2">
      <c r="A1809" t="s">
        <v>2060</v>
      </c>
      <c r="B1809" t="s">
        <v>121</v>
      </c>
      <c r="C1809" t="s">
        <v>74</v>
      </c>
      <c r="D1809" t="s">
        <v>248</v>
      </c>
      <c r="E1809">
        <v>15.5</v>
      </c>
      <c r="F1809">
        <v>2</v>
      </c>
      <c r="G1809">
        <v>31</v>
      </c>
      <c r="H1809" t="s">
        <v>29</v>
      </c>
      <c r="I1809" t="s">
        <v>46</v>
      </c>
      <c r="J1809" s="1">
        <v>45156</v>
      </c>
      <c r="K1809" t="b">
        <v>0</v>
      </c>
      <c r="L1809" t="s">
        <v>65</v>
      </c>
      <c r="M1809">
        <v>8</v>
      </c>
      <c r="N1809">
        <f>G1809/SUMIF(B:B,B1809,G:G)*100</f>
        <v>4.7277357958228163E-2</v>
      </c>
      <c r="Q1809">
        <f>VLOOKUP(C1809, Categories_Pivot_Table!A:B, 2, FALSE)</f>
        <v>24.317096165933375</v>
      </c>
      <c r="T1809">
        <f t="shared" si="29"/>
        <v>2023</v>
      </c>
    </row>
    <row r="1810" spans="1:20" x14ac:dyDescent="0.2">
      <c r="A1810" t="s">
        <v>2061</v>
      </c>
      <c r="B1810" t="s">
        <v>47</v>
      </c>
      <c r="C1810" t="s">
        <v>48</v>
      </c>
      <c r="D1810" t="s">
        <v>93</v>
      </c>
      <c r="E1810">
        <v>41</v>
      </c>
      <c r="F1810">
        <v>6</v>
      </c>
      <c r="G1810">
        <v>246</v>
      </c>
      <c r="H1810" t="s">
        <v>56</v>
      </c>
      <c r="I1810" t="s">
        <v>18</v>
      </c>
      <c r="J1810" s="1">
        <v>44739</v>
      </c>
      <c r="K1810" t="b">
        <v>0</v>
      </c>
      <c r="L1810" t="s">
        <v>19</v>
      </c>
      <c r="M1810">
        <v>6</v>
      </c>
      <c r="N1810">
        <f>G1810/SUMIF(B:B,B1810,G:G)*100</f>
        <v>0.39089190091049208</v>
      </c>
      <c r="Q1810">
        <f>VLOOKUP(C1810, Categories_Pivot_Table!A:B, 2, FALSE)</f>
        <v>23.348837209302324</v>
      </c>
      <c r="T1810">
        <f t="shared" si="29"/>
        <v>2022</v>
      </c>
    </row>
    <row r="1811" spans="1:20" x14ac:dyDescent="0.2">
      <c r="A1811" t="s">
        <v>2062</v>
      </c>
      <c r="B1811" t="s">
        <v>87</v>
      </c>
      <c r="C1811" t="s">
        <v>22</v>
      </c>
      <c r="D1811" t="s">
        <v>388</v>
      </c>
      <c r="E1811">
        <v>6.5</v>
      </c>
      <c r="F1811">
        <v>4</v>
      </c>
      <c r="G1811">
        <v>26</v>
      </c>
      <c r="H1811" t="s">
        <v>17</v>
      </c>
      <c r="I1811" t="s">
        <v>18</v>
      </c>
      <c r="J1811" s="1">
        <v>44694</v>
      </c>
      <c r="K1811" t="b">
        <v>0</v>
      </c>
      <c r="L1811" t="s">
        <v>65</v>
      </c>
      <c r="M1811">
        <v>5</v>
      </c>
      <c r="N1811">
        <f>G1811/SUMIF(B:B,B1811,G:G)*100</f>
        <v>3.9977243722803944E-2</v>
      </c>
      <c r="Q1811">
        <f>VLOOKUP(C1811, Categories_Pivot_Table!A:B, 2, FALSE)</f>
        <v>21.505681818181817</v>
      </c>
      <c r="T1811">
        <f t="shared" si="29"/>
        <v>2022</v>
      </c>
    </row>
    <row r="1812" spans="1:20" x14ac:dyDescent="0.2">
      <c r="A1812" t="s">
        <v>2063</v>
      </c>
      <c r="B1812" t="s">
        <v>37</v>
      </c>
      <c r="C1812" t="s">
        <v>74</v>
      </c>
      <c r="D1812" t="s">
        <v>248</v>
      </c>
      <c r="E1812">
        <v>15.5</v>
      </c>
      <c r="F1812">
        <v>8</v>
      </c>
      <c r="G1812">
        <v>124</v>
      </c>
      <c r="H1812" t="s">
        <v>29</v>
      </c>
      <c r="I1812" t="s">
        <v>46</v>
      </c>
      <c r="J1812" s="1">
        <v>45187</v>
      </c>
      <c r="K1812" t="b">
        <v>1</v>
      </c>
      <c r="L1812" t="s">
        <v>19</v>
      </c>
      <c r="M1812">
        <v>9</v>
      </c>
      <c r="N1812">
        <f>G1812/SUMIF(B:B,B1812,G:G)*100</f>
        <v>0.18514509253521863</v>
      </c>
      <c r="Q1812">
        <f>VLOOKUP(C1812, Categories_Pivot_Table!A:B, 2, FALSE)</f>
        <v>24.317096165933375</v>
      </c>
      <c r="T1812">
        <f t="shared" si="29"/>
        <v>2023</v>
      </c>
    </row>
    <row r="1813" spans="1:20" x14ac:dyDescent="0.2">
      <c r="A1813" t="s">
        <v>2064</v>
      </c>
      <c r="B1813" t="s">
        <v>21</v>
      </c>
      <c r="C1813" t="s">
        <v>22</v>
      </c>
      <c r="D1813" t="s">
        <v>527</v>
      </c>
      <c r="E1813">
        <v>23</v>
      </c>
      <c r="F1813">
        <v>8</v>
      </c>
      <c r="G1813">
        <v>184</v>
      </c>
      <c r="H1813" t="s">
        <v>17</v>
      </c>
      <c r="I1813" t="s">
        <v>18</v>
      </c>
      <c r="J1813" s="1">
        <v>45429</v>
      </c>
      <c r="K1813" t="b">
        <v>0</v>
      </c>
      <c r="L1813" t="s">
        <v>65</v>
      </c>
      <c r="M1813">
        <v>5</v>
      </c>
      <c r="N1813">
        <f>G1813/SUMIF(B:B,B1813,G:G)*100</f>
        <v>0.29806017899809661</v>
      </c>
      <c r="Q1813">
        <f>VLOOKUP(C1813, Categories_Pivot_Table!A:B, 2, FALSE)</f>
        <v>21.505681818181817</v>
      </c>
      <c r="T1813">
        <f t="shared" si="29"/>
        <v>2024</v>
      </c>
    </row>
    <row r="1814" spans="1:20" x14ac:dyDescent="0.2">
      <c r="A1814" t="s">
        <v>2065</v>
      </c>
      <c r="B1814" t="s">
        <v>71</v>
      </c>
      <c r="C1814" t="s">
        <v>33</v>
      </c>
      <c r="D1814" t="s">
        <v>34</v>
      </c>
      <c r="E1814">
        <v>27.5</v>
      </c>
      <c r="F1814">
        <v>3</v>
      </c>
      <c r="G1814">
        <v>82.5</v>
      </c>
      <c r="H1814" t="s">
        <v>56</v>
      </c>
      <c r="I1814" t="s">
        <v>18</v>
      </c>
      <c r="J1814" s="1">
        <v>45180</v>
      </c>
      <c r="K1814" t="b">
        <v>0</v>
      </c>
      <c r="L1814" t="s">
        <v>19</v>
      </c>
      <c r="M1814">
        <v>9</v>
      </c>
      <c r="N1814">
        <f>G1814/SUMIF(B:B,B1814,G:G)*100</f>
        <v>0.13070859904147025</v>
      </c>
      <c r="Q1814">
        <f>VLOOKUP(C1814, Categories_Pivot_Table!A:B, 2, FALSE)</f>
        <v>23.300574345883856</v>
      </c>
      <c r="T1814">
        <f t="shared" si="29"/>
        <v>2023</v>
      </c>
    </row>
    <row r="1815" spans="1:20" x14ac:dyDescent="0.2">
      <c r="A1815" t="s">
        <v>2066</v>
      </c>
      <c r="B1815" t="s">
        <v>87</v>
      </c>
      <c r="C1815" t="s">
        <v>22</v>
      </c>
      <c r="D1815" t="s">
        <v>849</v>
      </c>
      <c r="E1815">
        <v>33.5</v>
      </c>
      <c r="F1815">
        <v>8</v>
      </c>
      <c r="G1815">
        <v>268</v>
      </c>
      <c r="H1815" t="s">
        <v>56</v>
      </c>
      <c r="I1815" t="s">
        <v>46</v>
      </c>
      <c r="J1815" s="1">
        <v>45510</v>
      </c>
      <c r="K1815" t="b">
        <v>1</v>
      </c>
      <c r="L1815" t="s">
        <v>49</v>
      </c>
      <c r="M1815">
        <v>8</v>
      </c>
      <c r="N1815">
        <f>G1815/SUMIF(B:B,B1815,G:G)*100</f>
        <v>0.41207312760428683</v>
      </c>
      <c r="Q1815">
        <f>VLOOKUP(C1815, Categories_Pivot_Table!A:B, 2, FALSE)</f>
        <v>21.505681818181817</v>
      </c>
      <c r="T1815">
        <f t="shared" si="29"/>
        <v>2024</v>
      </c>
    </row>
    <row r="1816" spans="1:20" x14ac:dyDescent="0.2">
      <c r="A1816" t="s">
        <v>2067</v>
      </c>
      <c r="B1816" t="s">
        <v>14</v>
      </c>
      <c r="C1816" t="s">
        <v>15</v>
      </c>
      <c r="D1816" t="s">
        <v>102</v>
      </c>
      <c r="E1816">
        <v>12.5</v>
      </c>
      <c r="F1816">
        <v>10</v>
      </c>
      <c r="G1816">
        <v>125</v>
      </c>
      <c r="H1816" t="s">
        <v>17</v>
      </c>
      <c r="I1816" t="s">
        <v>18</v>
      </c>
      <c r="J1816" s="1">
        <v>45278</v>
      </c>
      <c r="K1816" t="b">
        <v>1</v>
      </c>
      <c r="L1816" t="s">
        <v>19</v>
      </c>
      <c r="M1816">
        <v>12</v>
      </c>
      <c r="N1816">
        <f>G1816/SUMIF(B:B,B1816,G:G)*100</f>
        <v>0.20350517310150024</v>
      </c>
      <c r="Q1816">
        <f>VLOOKUP(C1816, Categories_Pivot_Table!A:B, 2, FALSE)</f>
        <v>23.063808900523561</v>
      </c>
      <c r="T1816">
        <f t="shared" si="29"/>
        <v>2023</v>
      </c>
    </row>
    <row r="1817" spans="1:20" x14ac:dyDescent="0.2">
      <c r="A1817" t="s">
        <v>2068</v>
      </c>
      <c r="B1817" t="s">
        <v>76</v>
      </c>
      <c r="C1817" t="s">
        <v>33</v>
      </c>
      <c r="D1817" t="s">
        <v>109</v>
      </c>
      <c r="E1817">
        <v>41</v>
      </c>
      <c r="F1817">
        <v>4</v>
      </c>
      <c r="G1817">
        <v>164</v>
      </c>
      <c r="H1817" t="s">
        <v>29</v>
      </c>
      <c r="I1817" t="s">
        <v>46</v>
      </c>
      <c r="J1817" s="1">
        <v>44780</v>
      </c>
      <c r="K1817" t="b">
        <v>1</v>
      </c>
      <c r="L1817" t="s">
        <v>24</v>
      </c>
      <c r="M1817">
        <v>8</v>
      </c>
      <c r="N1817">
        <f>G1817/SUMIF(B:B,B1817,G:G)*100</f>
        <v>0.27923686607697745</v>
      </c>
      <c r="Q1817">
        <f>VLOOKUP(C1817, Categories_Pivot_Table!A:B, 2, FALSE)</f>
        <v>23.300574345883856</v>
      </c>
      <c r="T1817">
        <f t="shared" si="29"/>
        <v>2022</v>
      </c>
    </row>
    <row r="1818" spans="1:20" x14ac:dyDescent="0.2">
      <c r="A1818" t="s">
        <v>2069</v>
      </c>
      <c r="B1818" t="s">
        <v>73</v>
      </c>
      <c r="C1818" t="s">
        <v>135</v>
      </c>
      <c r="D1818" t="s">
        <v>436</v>
      </c>
      <c r="E1818">
        <v>5</v>
      </c>
      <c r="F1818">
        <v>1</v>
      </c>
      <c r="G1818">
        <v>5</v>
      </c>
      <c r="H1818" t="s">
        <v>29</v>
      </c>
      <c r="I1818" t="s">
        <v>18</v>
      </c>
      <c r="J1818" s="1">
        <v>45576</v>
      </c>
      <c r="K1818" t="b">
        <v>1</v>
      </c>
      <c r="L1818" t="s">
        <v>65</v>
      </c>
      <c r="M1818">
        <v>10</v>
      </c>
      <c r="N1818">
        <f>G1818/SUMIF(B:B,B1818,G:G)*100</f>
        <v>8.6378909725401444E-3</v>
      </c>
      <c r="Q1818">
        <f>VLOOKUP(C1818, Categories_Pivot_Table!A:B, 2, FALSE)</f>
        <v>23.146341463414632</v>
      </c>
      <c r="T1818">
        <f t="shared" si="29"/>
        <v>2024</v>
      </c>
    </row>
    <row r="1819" spans="1:20" x14ac:dyDescent="0.2">
      <c r="A1819" t="s">
        <v>2070</v>
      </c>
      <c r="B1819" t="s">
        <v>32</v>
      </c>
      <c r="C1819" t="s">
        <v>22</v>
      </c>
      <c r="D1819" t="s">
        <v>272</v>
      </c>
      <c r="E1819">
        <v>5</v>
      </c>
      <c r="F1819">
        <v>4</v>
      </c>
      <c r="G1819">
        <v>20</v>
      </c>
      <c r="H1819" t="s">
        <v>56</v>
      </c>
      <c r="I1819" t="s">
        <v>18</v>
      </c>
      <c r="J1819" s="1">
        <v>44623</v>
      </c>
      <c r="K1819" t="b">
        <v>0</v>
      </c>
      <c r="L1819" t="s">
        <v>42</v>
      </c>
      <c r="M1819">
        <v>3</v>
      </c>
      <c r="N1819">
        <f>G1819/SUMIF(B:B,B1819,G:G)*100</f>
        <v>3.4110774740971309E-2</v>
      </c>
      <c r="Q1819">
        <f>VLOOKUP(C1819, Categories_Pivot_Table!A:B, 2, FALSE)</f>
        <v>21.505681818181817</v>
      </c>
      <c r="T1819">
        <f t="shared" si="29"/>
        <v>2022</v>
      </c>
    </row>
    <row r="1820" spans="1:20" x14ac:dyDescent="0.2">
      <c r="A1820" t="s">
        <v>2071</v>
      </c>
      <c r="B1820" t="s">
        <v>37</v>
      </c>
      <c r="C1820" t="s">
        <v>33</v>
      </c>
      <c r="D1820" t="s">
        <v>398</v>
      </c>
      <c r="E1820">
        <v>21.5</v>
      </c>
      <c r="F1820">
        <v>8</v>
      </c>
      <c r="G1820">
        <v>172</v>
      </c>
      <c r="H1820" t="s">
        <v>29</v>
      </c>
      <c r="I1820" t="s">
        <v>46</v>
      </c>
      <c r="J1820" s="1">
        <v>45510</v>
      </c>
      <c r="K1820" t="b">
        <v>0</v>
      </c>
      <c r="L1820" t="s">
        <v>49</v>
      </c>
      <c r="M1820">
        <v>8</v>
      </c>
      <c r="N1820">
        <f>G1820/SUMIF(B:B,B1820,G:G)*100</f>
        <v>0.25681416061336781</v>
      </c>
      <c r="Q1820">
        <f>VLOOKUP(C1820, Categories_Pivot_Table!A:B, 2, FALSE)</f>
        <v>23.300574345883856</v>
      </c>
      <c r="T1820">
        <f t="shared" si="29"/>
        <v>2024</v>
      </c>
    </row>
    <row r="1821" spans="1:20" x14ac:dyDescent="0.2">
      <c r="A1821" t="s">
        <v>2072</v>
      </c>
      <c r="B1821" t="s">
        <v>26</v>
      </c>
      <c r="C1821" t="s">
        <v>38</v>
      </c>
      <c r="D1821" t="s">
        <v>199</v>
      </c>
      <c r="E1821">
        <v>14</v>
      </c>
      <c r="F1821">
        <v>3</v>
      </c>
      <c r="G1821">
        <v>42</v>
      </c>
      <c r="H1821" t="s">
        <v>29</v>
      </c>
      <c r="I1821" t="s">
        <v>18</v>
      </c>
      <c r="J1821" s="1">
        <v>45517</v>
      </c>
      <c r="K1821" t="b">
        <v>0</v>
      </c>
      <c r="L1821" t="s">
        <v>49</v>
      </c>
      <c r="M1821">
        <v>8</v>
      </c>
      <c r="N1821">
        <f>G1821/SUMIF(B:B,B1821,G:G)*100</f>
        <v>6.7691167108539563E-2</v>
      </c>
      <c r="Q1821">
        <f>VLOOKUP(C1821, Categories_Pivot_Table!A:B, 2, FALSE)</f>
        <v>23.088790931989923</v>
      </c>
      <c r="T1821">
        <f t="shared" si="29"/>
        <v>2024</v>
      </c>
    </row>
    <row r="1822" spans="1:20" x14ac:dyDescent="0.2">
      <c r="A1822" t="s">
        <v>2073</v>
      </c>
      <c r="B1822" t="s">
        <v>63</v>
      </c>
      <c r="C1822" t="s">
        <v>22</v>
      </c>
      <c r="D1822" t="s">
        <v>644</v>
      </c>
      <c r="E1822">
        <v>30.5</v>
      </c>
      <c r="F1822">
        <v>5</v>
      </c>
      <c r="G1822">
        <v>152.5</v>
      </c>
      <c r="H1822" t="s">
        <v>56</v>
      </c>
      <c r="I1822" t="s">
        <v>46</v>
      </c>
      <c r="J1822" s="1">
        <v>45559</v>
      </c>
      <c r="K1822" t="b">
        <v>0</v>
      </c>
      <c r="L1822" t="s">
        <v>49</v>
      </c>
      <c r="M1822">
        <v>9</v>
      </c>
      <c r="N1822">
        <f>G1822/SUMIF(B:B,B1822,G:G)*100</f>
        <v>0.25194951097012952</v>
      </c>
      <c r="Q1822">
        <f>VLOOKUP(C1822, Categories_Pivot_Table!A:B, 2, FALSE)</f>
        <v>21.505681818181817</v>
      </c>
      <c r="T1822">
        <f t="shared" si="29"/>
        <v>2024</v>
      </c>
    </row>
    <row r="1823" spans="1:20" x14ac:dyDescent="0.2">
      <c r="A1823" t="s">
        <v>2074</v>
      </c>
      <c r="B1823" t="s">
        <v>104</v>
      </c>
      <c r="C1823" t="s">
        <v>38</v>
      </c>
      <c r="D1823" t="s">
        <v>404</v>
      </c>
      <c r="E1823">
        <v>11</v>
      </c>
      <c r="F1823">
        <v>2</v>
      </c>
      <c r="G1823">
        <v>22</v>
      </c>
      <c r="H1823" t="s">
        <v>17</v>
      </c>
      <c r="I1823" t="s">
        <v>18</v>
      </c>
      <c r="J1823" s="1">
        <v>45038</v>
      </c>
      <c r="K1823" t="b">
        <v>0</v>
      </c>
      <c r="L1823" t="s">
        <v>35</v>
      </c>
      <c r="M1823">
        <v>4</v>
      </c>
      <c r="N1823">
        <f>G1823/SUMIF(B:B,B1823,G:G)*100</f>
        <v>3.5753173094112099E-2</v>
      </c>
      <c r="Q1823">
        <f>VLOOKUP(C1823, Categories_Pivot_Table!A:B, 2, FALSE)</f>
        <v>23.088790931989923</v>
      </c>
      <c r="T1823">
        <f t="shared" si="29"/>
        <v>2023</v>
      </c>
    </row>
    <row r="1824" spans="1:20" x14ac:dyDescent="0.2">
      <c r="A1824" t="s">
        <v>2075</v>
      </c>
      <c r="B1824" t="s">
        <v>32</v>
      </c>
      <c r="C1824" t="s">
        <v>135</v>
      </c>
      <c r="D1824" t="s">
        <v>605</v>
      </c>
      <c r="E1824">
        <v>21.5</v>
      </c>
      <c r="F1824">
        <v>5</v>
      </c>
      <c r="G1824">
        <v>107.5</v>
      </c>
      <c r="H1824" t="s">
        <v>56</v>
      </c>
      <c r="I1824" t="s">
        <v>46</v>
      </c>
      <c r="J1824" s="1">
        <v>45170</v>
      </c>
      <c r="K1824" t="b">
        <v>0</v>
      </c>
      <c r="L1824" t="s">
        <v>65</v>
      </c>
      <c r="M1824">
        <v>9</v>
      </c>
      <c r="N1824">
        <f>G1824/SUMIF(B:B,B1824,G:G)*100</f>
        <v>0.18334541423272074</v>
      </c>
      <c r="Q1824">
        <f>VLOOKUP(C1824, Categories_Pivot_Table!A:B, 2, FALSE)</f>
        <v>23.146341463414632</v>
      </c>
      <c r="T1824">
        <f t="shared" si="29"/>
        <v>2023</v>
      </c>
    </row>
    <row r="1825" spans="1:20" x14ac:dyDescent="0.2">
      <c r="A1825" t="s">
        <v>2076</v>
      </c>
      <c r="B1825" t="s">
        <v>76</v>
      </c>
      <c r="C1825" t="s">
        <v>27</v>
      </c>
      <c r="D1825" t="s">
        <v>41</v>
      </c>
      <c r="E1825">
        <v>23</v>
      </c>
      <c r="F1825">
        <v>10</v>
      </c>
      <c r="G1825">
        <v>155</v>
      </c>
      <c r="H1825" t="s">
        <v>29</v>
      </c>
      <c r="I1825" t="s">
        <v>18</v>
      </c>
      <c r="J1825" s="1">
        <v>45327</v>
      </c>
      <c r="K1825" t="b">
        <v>1</v>
      </c>
      <c r="L1825" t="s">
        <v>19</v>
      </c>
      <c r="M1825">
        <v>2</v>
      </c>
      <c r="N1825">
        <f>G1825/SUMIF(B:B,B1825,G:G)*100</f>
        <v>0.26391289171909454</v>
      </c>
      <c r="Q1825">
        <f>VLOOKUP(C1825, Categories_Pivot_Table!A:B, 2, FALSE)</f>
        <v>25.013711734693878</v>
      </c>
      <c r="T1825">
        <f t="shared" si="29"/>
        <v>2024</v>
      </c>
    </row>
    <row r="1826" spans="1:20" x14ac:dyDescent="0.2">
      <c r="A1826" t="s">
        <v>2077</v>
      </c>
      <c r="B1826" t="s">
        <v>14</v>
      </c>
      <c r="C1826" t="s">
        <v>135</v>
      </c>
      <c r="D1826" t="s">
        <v>276</v>
      </c>
      <c r="E1826">
        <v>6.5</v>
      </c>
      <c r="F1826">
        <v>5</v>
      </c>
      <c r="G1826">
        <v>32.5</v>
      </c>
      <c r="H1826" t="s">
        <v>29</v>
      </c>
      <c r="I1826" t="s">
        <v>18</v>
      </c>
      <c r="J1826" s="1">
        <v>44835</v>
      </c>
      <c r="K1826" t="b">
        <v>1</v>
      </c>
      <c r="L1826" t="s">
        <v>35</v>
      </c>
      <c r="M1826">
        <v>10</v>
      </c>
      <c r="N1826">
        <f>G1826/SUMIF(B:B,B1826,G:G)*100</f>
        <v>5.2911345006390068E-2</v>
      </c>
      <c r="Q1826">
        <f>VLOOKUP(C1826, Categories_Pivot_Table!A:B, 2, FALSE)</f>
        <v>23.146341463414632</v>
      </c>
      <c r="T1826">
        <f t="shared" si="29"/>
        <v>2022</v>
      </c>
    </row>
    <row r="1827" spans="1:20" x14ac:dyDescent="0.2">
      <c r="A1827" t="s">
        <v>2078</v>
      </c>
      <c r="B1827" t="s">
        <v>95</v>
      </c>
      <c r="C1827" t="s">
        <v>33</v>
      </c>
      <c r="D1827" t="s">
        <v>129</v>
      </c>
      <c r="E1827">
        <v>15.5</v>
      </c>
      <c r="F1827">
        <v>8</v>
      </c>
      <c r="G1827">
        <v>124</v>
      </c>
      <c r="H1827" t="s">
        <v>17</v>
      </c>
      <c r="I1827" t="s">
        <v>18</v>
      </c>
      <c r="J1827" s="1">
        <v>44799</v>
      </c>
      <c r="K1827" t="b">
        <v>0</v>
      </c>
      <c r="L1827" t="s">
        <v>65</v>
      </c>
      <c r="M1827">
        <v>8</v>
      </c>
      <c r="N1827">
        <f>G1827/SUMIF(B:B,B1827,G:G)*100</f>
        <v>0.18410874293816767</v>
      </c>
      <c r="Q1827">
        <f>VLOOKUP(C1827, Categories_Pivot_Table!A:B, 2, FALSE)</f>
        <v>23.300574345883856</v>
      </c>
      <c r="T1827">
        <f t="shared" si="29"/>
        <v>2022</v>
      </c>
    </row>
    <row r="1828" spans="1:20" x14ac:dyDescent="0.2">
      <c r="A1828" t="s">
        <v>2079</v>
      </c>
      <c r="B1828" t="s">
        <v>14</v>
      </c>
      <c r="C1828" t="s">
        <v>74</v>
      </c>
      <c r="D1828" t="s">
        <v>75</v>
      </c>
      <c r="E1828">
        <v>23</v>
      </c>
      <c r="F1828">
        <v>8</v>
      </c>
      <c r="G1828">
        <v>184</v>
      </c>
      <c r="H1828" t="s">
        <v>17</v>
      </c>
      <c r="I1828" t="s">
        <v>46</v>
      </c>
      <c r="J1828" s="1">
        <v>45029</v>
      </c>
      <c r="K1828" t="b">
        <v>0</v>
      </c>
      <c r="L1828" t="s">
        <v>42</v>
      </c>
      <c r="M1828">
        <v>4</v>
      </c>
      <c r="N1828">
        <f>G1828/SUMIF(B:B,B1828,G:G)*100</f>
        <v>0.29955961480540833</v>
      </c>
      <c r="Q1828">
        <f>VLOOKUP(C1828, Categories_Pivot_Table!A:B, 2, FALSE)</f>
        <v>24.317096165933375</v>
      </c>
      <c r="T1828">
        <f t="shared" si="29"/>
        <v>2023</v>
      </c>
    </row>
    <row r="1829" spans="1:20" x14ac:dyDescent="0.2">
      <c r="A1829" t="s">
        <v>2080</v>
      </c>
      <c r="B1829" t="s">
        <v>63</v>
      </c>
      <c r="C1829" t="s">
        <v>135</v>
      </c>
      <c r="D1829" t="s">
        <v>188</v>
      </c>
      <c r="E1829">
        <v>33.5</v>
      </c>
      <c r="F1829">
        <v>2</v>
      </c>
      <c r="G1829">
        <v>67</v>
      </c>
      <c r="H1829" t="s">
        <v>29</v>
      </c>
      <c r="I1829" t="s">
        <v>46</v>
      </c>
      <c r="J1829" s="1">
        <v>44748</v>
      </c>
      <c r="K1829" t="b">
        <v>0</v>
      </c>
      <c r="L1829" t="s">
        <v>30</v>
      </c>
      <c r="M1829">
        <v>7</v>
      </c>
      <c r="N1829">
        <f>G1829/SUMIF(B:B,B1829,G:G)*100</f>
        <v>0.11069257203277821</v>
      </c>
      <c r="Q1829">
        <f>VLOOKUP(C1829, Categories_Pivot_Table!A:B, 2, FALSE)</f>
        <v>23.146341463414632</v>
      </c>
      <c r="T1829">
        <f t="shared" si="29"/>
        <v>2022</v>
      </c>
    </row>
    <row r="1830" spans="1:20" x14ac:dyDescent="0.2">
      <c r="A1830" t="s">
        <v>2081</v>
      </c>
      <c r="B1830" t="s">
        <v>128</v>
      </c>
      <c r="C1830" t="s">
        <v>48</v>
      </c>
      <c r="D1830" t="s">
        <v>446</v>
      </c>
      <c r="E1830">
        <v>26</v>
      </c>
      <c r="F1830">
        <v>7</v>
      </c>
      <c r="G1830">
        <v>182</v>
      </c>
      <c r="H1830" t="s">
        <v>29</v>
      </c>
      <c r="I1830" t="s">
        <v>46</v>
      </c>
      <c r="J1830" s="1">
        <v>45566</v>
      </c>
      <c r="K1830" t="b">
        <v>1</v>
      </c>
      <c r="L1830" t="s">
        <v>49</v>
      </c>
      <c r="M1830">
        <v>10</v>
      </c>
      <c r="N1830">
        <f>G1830/SUMIF(B:B,B1830,G:G)*100</f>
        <v>0.2658797405481213</v>
      </c>
      <c r="Q1830">
        <f>VLOOKUP(C1830, Categories_Pivot_Table!A:B, 2, FALSE)</f>
        <v>23.348837209302324</v>
      </c>
      <c r="T1830">
        <f t="shared" si="29"/>
        <v>2024</v>
      </c>
    </row>
    <row r="1831" spans="1:20" x14ac:dyDescent="0.2">
      <c r="A1831" t="s">
        <v>2082</v>
      </c>
      <c r="B1831" t="s">
        <v>113</v>
      </c>
      <c r="C1831" t="s">
        <v>22</v>
      </c>
      <c r="D1831" t="s">
        <v>341</v>
      </c>
      <c r="E1831">
        <v>26</v>
      </c>
      <c r="F1831">
        <v>5</v>
      </c>
      <c r="G1831">
        <v>130</v>
      </c>
      <c r="H1831" t="s">
        <v>17</v>
      </c>
      <c r="I1831" t="s">
        <v>46</v>
      </c>
      <c r="J1831" s="1">
        <v>45010</v>
      </c>
      <c r="K1831" t="b">
        <v>0</v>
      </c>
      <c r="L1831" t="s">
        <v>35</v>
      </c>
      <c r="M1831">
        <v>3</v>
      </c>
      <c r="N1831">
        <f>G1831/SUMIF(B:B,B1831,G:G)*100</f>
        <v>0.21405166877974083</v>
      </c>
      <c r="Q1831">
        <f>VLOOKUP(C1831, Categories_Pivot_Table!A:B, 2, FALSE)</f>
        <v>21.505681818181817</v>
      </c>
      <c r="T1831">
        <f t="shared" si="29"/>
        <v>2023</v>
      </c>
    </row>
    <row r="1832" spans="1:20" x14ac:dyDescent="0.2">
      <c r="A1832" t="s">
        <v>2083</v>
      </c>
      <c r="B1832" t="s">
        <v>95</v>
      </c>
      <c r="C1832" t="s">
        <v>48</v>
      </c>
      <c r="D1832" t="s">
        <v>151</v>
      </c>
      <c r="E1832">
        <v>14</v>
      </c>
      <c r="F1832">
        <v>8</v>
      </c>
      <c r="G1832">
        <v>112</v>
      </c>
      <c r="H1832" t="s">
        <v>56</v>
      </c>
      <c r="I1832" t="s">
        <v>18</v>
      </c>
      <c r="J1832" s="1">
        <v>44568</v>
      </c>
      <c r="K1832" t="b">
        <v>0</v>
      </c>
      <c r="L1832" t="s">
        <v>65</v>
      </c>
      <c r="M1832">
        <v>1</v>
      </c>
      <c r="N1832">
        <f>G1832/SUMIF(B:B,B1832,G:G)*100</f>
        <v>0.1662917678151192</v>
      </c>
      <c r="Q1832">
        <f>VLOOKUP(C1832, Categories_Pivot_Table!A:B, 2, FALSE)</f>
        <v>23.348837209302324</v>
      </c>
      <c r="T1832">
        <f t="shared" si="29"/>
        <v>2022</v>
      </c>
    </row>
    <row r="1833" spans="1:20" x14ac:dyDescent="0.2">
      <c r="A1833" t="s">
        <v>2084</v>
      </c>
      <c r="B1833" t="s">
        <v>71</v>
      </c>
      <c r="C1833" t="s">
        <v>38</v>
      </c>
      <c r="D1833" t="s">
        <v>165</v>
      </c>
      <c r="E1833">
        <v>36.5</v>
      </c>
      <c r="F1833">
        <v>10</v>
      </c>
      <c r="G1833">
        <v>365</v>
      </c>
      <c r="H1833" t="s">
        <v>56</v>
      </c>
      <c r="I1833" t="s">
        <v>46</v>
      </c>
      <c r="J1833" s="1">
        <v>44633</v>
      </c>
      <c r="K1833" t="b">
        <v>1</v>
      </c>
      <c r="L1833" t="s">
        <v>24</v>
      </c>
      <c r="M1833">
        <v>3</v>
      </c>
      <c r="N1833">
        <f>G1833/SUMIF(B:B,B1833,G:G)*100</f>
        <v>0.57828652909256539</v>
      </c>
      <c r="Q1833">
        <f>VLOOKUP(C1833, Categories_Pivot_Table!A:B, 2, FALSE)</f>
        <v>23.088790931989923</v>
      </c>
      <c r="T1833">
        <f t="shared" si="29"/>
        <v>2022</v>
      </c>
    </row>
    <row r="1834" spans="1:20" x14ac:dyDescent="0.2">
      <c r="A1834" t="s">
        <v>2085</v>
      </c>
      <c r="B1834" t="s">
        <v>84</v>
      </c>
      <c r="C1834" t="s">
        <v>135</v>
      </c>
      <c r="D1834" t="s">
        <v>436</v>
      </c>
      <c r="E1834">
        <v>5</v>
      </c>
      <c r="F1834">
        <v>5</v>
      </c>
      <c r="G1834">
        <v>25</v>
      </c>
      <c r="H1834" t="s">
        <v>56</v>
      </c>
      <c r="I1834" t="s">
        <v>46</v>
      </c>
      <c r="J1834" s="1">
        <v>45476</v>
      </c>
      <c r="K1834" t="b">
        <v>0</v>
      </c>
      <c r="L1834" t="s">
        <v>30</v>
      </c>
      <c r="M1834">
        <v>7</v>
      </c>
      <c r="N1834">
        <f>G1834/SUMIF(B:B,B1834,G:G)*100</f>
        <v>4.0474359493261017E-2</v>
      </c>
      <c r="Q1834">
        <f>VLOOKUP(C1834, Categories_Pivot_Table!A:B, 2, FALSE)</f>
        <v>23.146341463414632</v>
      </c>
      <c r="T1834">
        <f t="shared" si="29"/>
        <v>2024</v>
      </c>
    </row>
    <row r="1835" spans="1:20" x14ac:dyDescent="0.2">
      <c r="A1835" t="s">
        <v>2086</v>
      </c>
      <c r="B1835" t="s">
        <v>47</v>
      </c>
      <c r="C1835" t="s">
        <v>27</v>
      </c>
      <c r="D1835" t="s">
        <v>974</v>
      </c>
      <c r="E1835">
        <v>32</v>
      </c>
      <c r="F1835">
        <v>2</v>
      </c>
      <c r="G1835">
        <v>64</v>
      </c>
      <c r="H1835" t="s">
        <v>29</v>
      </c>
      <c r="I1835" t="s">
        <v>18</v>
      </c>
      <c r="J1835" s="1">
        <v>45218</v>
      </c>
      <c r="K1835" t="b">
        <v>0</v>
      </c>
      <c r="L1835" t="s">
        <v>42</v>
      </c>
      <c r="M1835">
        <v>10</v>
      </c>
      <c r="N1835">
        <f>G1835/SUMIF(B:B,B1835,G:G)*100</f>
        <v>0.10169545389541257</v>
      </c>
      <c r="Q1835">
        <f>VLOOKUP(C1835, Categories_Pivot_Table!A:B, 2, FALSE)</f>
        <v>25.013711734693878</v>
      </c>
      <c r="T1835">
        <f t="shared" si="29"/>
        <v>2023</v>
      </c>
    </row>
    <row r="1836" spans="1:20" x14ac:dyDescent="0.2">
      <c r="A1836" t="s">
        <v>2087</v>
      </c>
      <c r="B1836" t="s">
        <v>47</v>
      </c>
      <c r="C1836" t="s">
        <v>38</v>
      </c>
      <c r="D1836" t="s">
        <v>100</v>
      </c>
      <c r="E1836">
        <v>20</v>
      </c>
      <c r="F1836">
        <v>9</v>
      </c>
      <c r="G1836">
        <v>180</v>
      </c>
      <c r="H1836" t="s">
        <v>29</v>
      </c>
      <c r="I1836" t="s">
        <v>18</v>
      </c>
      <c r="J1836" s="1">
        <v>45527</v>
      </c>
      <c r="K1836" t="b">
        <v>0</v>
      </c>
      <c r="L1836" t="s">
        <v>65</v>
      </c>
      <c r="M1836">
        <v>8</v>
      </c>
      <c r="N1836">
        <f>G1836/SUMIF(B:B,B1836,G:G)*100</f>
        <v>0.28601846408084786</v>
      </c>
      <c r="Q1836">
        <f>VLOOKUP(C1836, Categories_Pivot_Table!A:B, 2, FALSE)</f>
        <v>23.088790931989923</v>
      </c>
      <c r="T1836">
        <f t="shared" si="29"/>
        <v>2024</v>
      </c>
    </row>
    <row r="1837" spans="1:20" x14ac:dyDescent="0.2">
      <c r="A1837" t="s">
        <v>2088</v>
      </c>
      <c r="B1837" t="s">
        <v>71</v>
      </c>
      <c r="C1837" t="s">
        <v>135</v>
      </c>
      <c r="D1837" t="s">
        <v>233</v>
      </c>
      <c r="E1837">
        <v>18.5</v>
      </c>
      <c r="F1837">
        <v>3</v>
      </c>
      <c r="G1837">
        <v>55.5</v>
      </c>
      <c r="H1837" t="s">
        <v>29</v>
      </c>
      <c r="I1837" t="s">
        <v>18</v>
      </c>
      <c r="J1837" s="1">
        <v>45157</v>
      </c>
      <c r="K1837" t="b">
        <v>0</v>
      </c>
      <c r="L1837" t="s">
        <v>35</v>
      </c>
      <c r="M1837">
        <v>8</v>
      </c>
      <c r="N1837">
        <f>G1837/SUMIF(B:B,B1837,G:G)*100</f>
        <v>8.7931239355170915E-2</v>
      </c>
      <c r="Q1837">
        <f>VLOOKUP(C1837, Categories_Pivot_Table!A:B, 2, FALSE)</f>
        <v>23.146341463414632</v>
      </c>
      <c r="T1837">
        <f t="shared" si="29"/>
        <v>2023</v>
      </c>
    </row>
    <row r="1838" spans="1:20" x14ac:dyDescent="0.2">
      <c r="A1838" t="s">
        <v>2089</v>
      </c>
      <c r="B1838" t="s">
        <v>51</v>
      </c>
      <c r="C1838" t="s">
        <v>33</v>
      </c>
      <c r="D1838" t="s">
        <v>556</v>
      </c>
      <c r="E1838">
        <v>29</v>
      </c>
      <c r="F1838">
        <v>4</v>
      </c>
      <c r="G1838">
        <v>116</v>
      </c>
      <c r="H1838" t="s">
        <v>17</v>
      </c>
      <c r="I1838" t="s">
        <v>46</v>
      </c>
      <c r="J1838" s="1">
        <v>45512</v>
      </c>
      <c r="K1838" t="b">
        <v>0</v>
      </c>
      <c r="L1838" t="s">
        <v>42</v>
      </c>
      <c r="M1838">
        <v>8</v>
      </c>
      <c r="N1838">
        <f>G1838/SUMIF(B:B,B1838,G:G)*100</f>
        <v>0.17982544530051003</v>
      </c>
      <c r="Q1838">
        <f>VLOOKUP(C1838, Categories_Pivot_Table!A:B, 2, FALSE)</f>
        <v>23.300574345883856</v>
      </c>
      <c r="T1838">
        <f t="shared" si="29"/>
        <v>2024</v>
      </c>
    </row>
    <row r="1839" spans="1:20" x14ac:dyDescent="0.2">
      <c r="A1839" t="s">
        <v>2090</v>
      </c>
      <c r="B1839" t="s">
        <v>54</v>
      </c>
      <c r="C1839" t="s">
        <v>22</v>
      </c>
      <c r="D1839" t="s">
        <v>41</v>
      </c>
      <c r="E1839">
        <v>23</v>
      </c>
      <c r="F1839">
        <v>1</v>
      </c>
      <c r="G1839">
        <v>30.5</v>
      </c>
      <c r="H1839" t="s">
        <v>17</v>
      </c>
      <c r="I1839" t="s">
        <v>18</v>
      </c>
      <c r="J1839" s="1">
        <v>45200</v>
      </c>
      <c r="K1839" t="b">
        <v>0</v>
      </c>
      <c r="L1839" t="s">
        <v>24</v>
      </c>
      <c r="M1839">
        <v>10</v>
      </c>
      <c r="N1839">
        <f>G1839/SUMIF(B:B,B1839,G:G)*100</f>
        <v>5.3363193393461697E-2</v>
      </c>
      <c r="Q1839">
        <f>VLOOKUP(C1839, Categories_Pivot_Table!A:B, 2, FALSE)</f>
        <v>21.505681818181817</v>
      </c>
      <c r="T1839">
        <f t="shared" si="29"/>
        <v>2023</v>
      </c>
    </row>
    <row r="1840" spans="1:20" x14ac:dyDescent="0.2">
      <c r="A1840" t="s">
        <v>2091</v>
      </c>
      <c r="B1840" t="s">
        <v>14</v>
      </c>
      <c r="C1840" t="s">
        <v>27</v>
      </c>
      <c r="D1840" t="s">
        <v>119</v>
      </c>
      <c r="E1840">
        <v>38</v>
      </c>
      <c r="F1840">
        <v>5</v>
      </c>
      <c r="G1840">
        <v>190</v>
      </c>
      <c r="H1840" t="s">
        <v>17</v>
      </c>
      <c r="I1840" t="s">
        <v>46</v>
      </c>
      <c r="J1840" s="1">
        <v>45557</v>
      </c>
      <c r="K1840" t="b">
        <v>0</v>
      </c>
      <c r="L1840" t="s">
        <v>24</v>
      </c>
      <c r="M1840">
        <v>9</v>
      </c>
      <c r="N1840">
        <f>G1840/SUMIF(B:B,B1840,G:G)*100</f>
        <v>0.30932786311428034</v>
      </c>
      <c r="Q1840">
        <f>VLOOKUP(C1840, Categories_Pivot_Table!A:B, 2, FALSE)</f>
        <v>25.013711734693878</v>
      </c>
      <c r="T1840">
        <f t="shared" si="29"/>
        <v>2024</v>
      </c>
    </row>
    <row r="1841" spans="1:20" x14ac:dyDescent="0.2">
      <c r="A1841" t="s">
        <v>2092</v>
      </c>
      <c r="B1841" t="s">
        <v>173</v>
      </c>
      <c r="C1841" t="s">
        <v>22</v>
      </c>
      <c r="D1841" t="s">
        <v>286</v>
      </c>
      <c r="E1841">
        <v>20</v>
      </c>
      <c r="F1841">
        <v>8</v>
      </c>
      <c r="G1841">
        <v>160</v>
      </c>
      <c r="H1841" t="s">
        <v>29</v>
      </c>
      <c r="I1841" t="s">
        <v>18</v>
      </c>
      <c r="J1841" s="1">
        <v>44667</v>
      </c>
      <c r="K1841" t="b">
        <v>0</v>
      </c>
      <c r="L1841" t="s">
        <v>35</v>
      </c>
      <c r="M1841">
        <v>4</v>
      </c>
      <c r="N1841">
        <f>G1841/SUMIF(B:B,B1841,G:G)*100</f>
        <v>0.26311029254575652</v>
      </c>
      <c r="Q1841">
        <f>VLOOKUP(C1841, Categories_Pivot_Table!A:B, 2, FALSE)</f>
        <v>21.505681818181817</v>
      </c>
      <c r="T1841">
        <f t="shared" si="29"/>
        <v>2022</v>
      </c>
    </row>
    <row r="1842" spans="1:20" x14ac:dyDescent="0.2">
      <c r="A1842" t="s">
        <v>2093</v>
      </c>
      <c r="B1842" t="s">
        <v>44</v>
      </c>
      <c r="C1842" t="s">
        <v>15</v>
      </c>
      <c r="D1842" t="s">
        <v>69</v>
      </c>
      <c r="E1842">
        <v>29</v>
      </c>
      <c r="F1842">
        <v>8</v>
      </c>
      <c r="G1842">
        <v>232</v>
      </c>
      <c r="H1842" t="s">
        <v>56</v>
      </c>
      <c r="I1842" t="s">
        <v>46</v>
      </c>
      <c r="J1842" s="1">
        <v>45183</v>
      </c>
      <c r="K1842" t="b">
        <v>0</v>
      </c>
      <c r="L1842" t="s">
        <v>42</v>
      </c>
      <c r="M1842">
        <v>9</v>
      </c>
      <c r="N1842">
        <f>G1842/SUMIF(B:B,B1842,G:G)*100</f>
        <v>0.38224221305060591</v>
      </c>
      <c r="Q1842">
        <f>VLOOKUP(C1842, Categories_Pivot_Table!A:B, 2, FALSE)</f>
        <v>23.063808900523561</v>
      </c>
      <c r="T1842">
        <f t="shared" si="29"/>
        <v>2023</v>
      </c>
    </row>
    <row r="1843" spans="1:20" x14ac:dyDescent="0.2">
      <c r="A1843" t="s">
        <v>2094</v>
      </c>
      <c r="B1843" t="s">
        <v>32</v>
      </c>
      <c r="C1843" t="s">
        <v>22</v>
      </c>
      <c r="D1843" t="s">
        <v>147</v>
      </c>
      <c r="E1843">
        <v>32</v>
      </c>
      <c r="F1843">
        <v>2</v>
      </c>
      <c r="G1843">
        <v>64</v>
      </c>
      <c r="H1843" t="s">
        <v>17</v>
      </c>
      <c r="I1843" t="s">
        <v>46</v>
      </c>
      <c r="J1843" s="1">
        <v>45633</v>
      </c>
      <c r="K1843" t="b">
        <v>0</v>
      </c>
      <c r="L1843" t="s">
        <v>35</v>
      </c>
      <c r="M1843">
        <v>12</v>
      </c>
      <c r="N1843">
        <f>G1843/SUMIF(B:B,B1843,G:G)*100</f>
        <v>0.10915447917110817</v>
      </c>
      <c r="Q1843">
        <f>VLOOKUP(C1843, Categories_Pivot_Table!A:B, 2, FALSE)</f>
        <v>21.505681818181817</v>
      </c>
      <c r="T1843">
        <f t="shared" si="29"/>
        <v>2024</v>
      </c>
    </row>
    <row r="1844" spans="1:20" x14ac:dyDescent="0.2">
      <c r="A1844" t="s">
        <v>2095</v>
      </c>
      <c r="B1844" t="s">
        <v>104</v>
      </c>
      <c r="C1844" t="s">
        <v>33</v>
      </c>
      <c r="D1844" t="s">
        <v>307</v>
      </c>
      <c r="E1844">
        <v>6.5</v>
      </c>
      <c r="F1844">
        <v>2</v>
      </c>
      <c r="G1844">
        <v>13</v>
      </c>
      <c r="H1844" t="s">
        <v>56</v>
      </c>
      <c r="I1844" t="s">
        <v>46</v>
      </c>
      <c r="J1844" s="1">
        <v>45097</v>
      </c>
      <c r="K1844" t="b">
        <v>0</v>
      </c>
      <c r="L1844" t="s">
        <v>49</v>
      </c>
      <c r="M1844">
        <v>6</v>
      </c>
      <c r="N1844">
        <f>G1844/SUMIF(B:B,B1844,G:G)*100</f>
        <v>2.1126875010157153E-2</v>
      </c>
      <c r="Q1844">
        <f>VLOOKUP(C1844, Categories_Pivot_Table!A:B, 2, FALSE)</f>
        <v>23.300574345883856</v>
      </c>
      <c r="T1844">
        <f t="shared" si="29"/>
        <v>2023</v>
      </c>
    </row>
    <row r="1845" spans="1:20" x14ac:dyDescent="0.2">
      <c r="A1845" t="s">
        <v>2096</v>
      </c>
      <c r="B1845" t="s">
        <v>63</v>
      </c>
      <c r="C1845" t="s">
        <v>27</v>
      </c>
      <c r="D1845" t="s">
        <v>462</v>
      </c>
      <c r="E1845">
        <v>29</v>
      </c>
      <c r="F1845">
        <v>5</v>
      </c>
      <c r="G1845">
        <v>145</v>
      </c>
      <c r="H1845" t="s">
        <v>17</v>
      </c>
      <c r="I1845" t="s">
        <v>18</v>
      </c>
      <c r="J1845" s="1">
        <v>44673</v>
      </c>
      <c r="K1845" t="b">
        <v>1</v>
      </c>
      <c r="L1845" t="s">
        <v>65</v>
      </c>
      <c r="M1845">
        <v>4</v>
      </c>
      <c r="N1845">
        <f>G1845/SUMIF(B:B,B1845,G:G)*100</f>
        <v>0.23955855141422153</v>
      </c>
      <c r="Q1845">
        <f>VLOOKUP(C1845, Categories_Pivot_Table!A:B, 2, FALSE)</f>
        <v>25.013711734693878</v>
      </c>
      <c r="T1845">
        <f t="shared" si="29"/>
        <v>2022</v>
      </c>
    </row>
    <row r="1846" spans="1:20" x14ac:dyDescent="0.2">
      <c r="A1846" t="s">
        <v>2097</v>
      </c>
      <c r="B1846" t="s">
        <v>84</v>
      </c>
      <c r="C1846" t="s">
        <v>38</v>
      </c>
      <c r="D1846" t="s">
        <v>100</v>
      </c>
      <c r="E1846">
        <v>20</v>
      </c>
      <c r="F1846">
        <v>7</v>
      </c>
      <c r="G1846">
        <v>140</v>
      </c>
      <c r="H1846" t="s">
        <v>29</v>
      </c>
      <c r="I1846" t="s">
        <v>46</v>
      </c>
      <c r="J1846" s="1">
        <v>45358</v>
      </c>
      <c r="K1846" t="b">
        <v>1</v>
      </c>
      <c r="L1846" t="s">
        <v>42</v>
      </c>
      <c r="M1846">
        <v>3</v>
      </c>
      <c r="N1846">
        <f>G1846/SUMIF(B:B,B1846,G:G)*100</f>
        <v>0.22665641316226168</v>
      </c>
      <c r="Q1846">
        <f>VLOOKUP(C1846, Categories_Pivot_Table!A:B, 2, FALSE)</f>
        <v>23.088790931989923</v>
      </c>
      <c r="T1846">
        <f t="shared" si="29"/>
        <v>2024</v>
      </c>
    </row>
    <row r="1847" spans="1:20" x14ac:dyDescent="0.2">
      <c r="A1847" t="s">
        <v>2098</v>
      </c>
      <c r="B1847" t="s">
        <v>14</v>
      </c>
      <c r="C1847" t="s">
        <v>33</v>
      </c>
      <c r="D1847" t="s">
        <v>307</v>
      </c>
      <c r="E1847">
        <v>6.5</v>
      </c>
      <c r="F1847">
        <v>4</v>
      </c>
      <c r="G1847">
        <v>26</v>
      </c>
      <c r="H1847" t="s">
        <v>56</v>
      </c>
      <c r="I1847" t="s">
        <v>18</v>
      </c>
      <c r="J1847" s="1">
        <v>45043</v>
      </c>
      <c r="K1847" t="b">
        <v>0</v>
      </c>
      <c r="L1847" t="s">
        <v>42</v>
      </c>
      <c r="M1847">
        <v>4</v>
      </c>
      <c r="N1847">
        <f>G1847/SUMIF(B:B,B1847,G:G)*100</f>
        <v>4.232907600511205E-2</v>
      </c>
      <c r="Q1847">
        <f>VLOOKUP(C1847, Categories_Pivot_Table!A:B, 2, FALSE)</f>
        <v>23.300574345883856</v>
      </c>
      <c r="T1847">
        <f t="shared" si="29"/>
        <v>2023</v>
      </c>
    </row>
    <row r="1848" spans="1:20" x14ac:dyDescent="0.2">
      <c r="A1848" t="s">
        <v>2099</v>
      </c>
      <c r="B1848" t="s">
        <v>173</v>
      </c>
      <c r="C1848" t="s">
        <v>135</v>
      </c>
      <c r="D1848" t="s">
        <v>507</v>
      </c>
      <c r="E1848">
        <v>29</v>
      </c>
      <c r="F1848">
        <v>5</v>
      </c>
      <c r="G1848">
        <v>145</v>
      </c>
      <c r="H1848" t="s">
        <v>17</v>
      </c>
      <c r="I1848" t="s">
        <v>18</v>
      </c>
      <c r="J1848" s="1">
        <v>44583</v>
      </c>
      <c r="K1848" t="b">
        <v>0</v>
      </c>
      <c r="L1848" t="s">
        <v>35</v>
      </c>
      <c r="M1848">
        <v>1</v>
      </c>
      <c r="N1848">
        <f>G1848/SUMIF(B:B,B1848,G:G)*100</f>
        <v>0.23844370261959183</v>
      </c>
      <c r="Q1848">
        <f>VLOOKUP(C1848, Categories_Pivot_Table!A:B, 2, FALSE)</f>
        <v>23.146341463414632</v>
      </c>
      <c r="T1848">
        <f t="shared" si="29"/>
        <v>2022</v>
      </c>
    </row>
    <row r="1849" spans="1:20" x14ac:dyDescent="0.2">
      <c r="A1849" t="s">
        <v>2100</v>
      </c>
      <c r="B1849" t="s">
        <v>81</v>
      </c>
      <c r="C1849" t="s">
        <v>22</v>
      </c>
      <c r="D1849" t="s">
        <v>41</v>
      </c>
      <c r="E1849">
        <v>23</v>
      </c>
      <c r="F1849">
        <v>5</v>
      </c>
      <c r="G1849">
        <v>25</v>
      </c>
      <c r="H1849" t="s">
        <v>29</v>
      </c>
      <c r="I1849" t="s">
        <v>46</v>
      </c>
      <c r="J1849" s="1">
        <v>44754</v>
      </c>
      <c r="K1849" t="b">
        <v>0</v>
      </c>
      <c r="L1849" t="s">
        <v>49</v>
      </c>
      <c r="M1849">
        <v>7</v>
      </c>
      <c r="N1849">
        <f>G1849/SUMIF(B:B,B1849,G:G)*100</f>
        <v>3.9584834258298965E-2</v>
      </c>
      <c r="Q1849">
        <f>VLOOKUP(C1849, Categories_Pivot_Table!A:B, 2, FALSE)</f>
        <v>21.505681818181817</v>
      </c>
      <c r="T1849">
        <f t="shared" si="29"/>
        <v>2022</v>
      </c>
    </row>
    <row r="1850" spans="1:20" x14ac:dyDescent="0.2">
      <c r="A1850" t="s">
        <v>2101</v>
      </c>
      <c r="B1850" t="s">
        <v>128</v>
      </c>
      <c r="C1850" t="s">
        <v>15</v>
      </c>
      <c r="D1850" t="s">
        <v>211</v>
      </c>
      <c r="E1850">
        <v>9.5</v>
      </c>
      <c r="F1850">
        <v>8</v>
      </c>
      <c r="G1850">
        <v>76</v>
      </c>
      <c r="H1850" t="s">
        <v>17</v>
      </c>
      <c r="I1850" t="s">
        <v>46</v>
      </c>
      <c r="J1850" s="1">
        <v>45622</v>
      </c>
      <c r="K1850" t="b">
        <v>0</v>
      </c>
      <c r="L1850" t="s">
        <v>49</v>
      </c>
      <c r="M1850">
        <v>11</v>
      </c>
      <c r="N1850">
        <f>G1850/SUMIF(B:B,B1850,G:G)*100</f>
        <v>0.11102670484427044</v>
      </c>
      <c r="Q1850">
        <f>VLOOKUP(C1850, Categories_Pivot_Table!A:B, 2, FALSE)</f>
        <v>23.063808900523561</v>
      </c>
      <c r="T1850">
        <f t="shared" si="29"/>
        <v>2024</v>
      </c>
    </row>
    <row r="1851" spans="1:20" x14ac:dyDescent="0.2">
      <c r="A1851" t="s">
        <v>2102</v>
      </c>
      <c r="B1851" t="s">
        <v>63</v>
      </c>
      <c r="C1851" t="s">
        <v>38</v>
      </c>
      <c r="D1851" t="s">
        <v>45</v>
      </c>
      <c r="E1851">
        <v>5</v>
      </c>
      <c r="F1851">
        <v>7</v>
      </c>
      <c r="G1851">
        <v>35</v>
      </c>
      <c r="H1851" t="s">
        <v>17</v>
      </c>
      <c r="I1851" t="s">
        <v>18</v>
      </c>
      <c r="J1851" s="1">
        <v>44636</v>
      </c>
      <c r="K1851" t="b">
        <v>1</v>
      </c>
      <c r="L1851" t="s">
        <v>30</v>
      </c>
      <c r="M1851">
        <v>3</v>
      </c>
      <c r="N1851">
        <f>G1851/SUMIF(B:B,B1851,G:G)*100</f>
        <v>5.7824477927570714E-2</v>
      </c>
      <c r="Q1851">
        <f>VLOOKUP(C1851, Categories_Pivot_Table!A:B, 2, FALSE)</f>
        <v>23.088790931989923</v>
      </c>
      <c r="T1851">
        <f t="shared" si="29"/>
        <v>2022</v>
      </c>
    </row>
    <row r="1852" spans="1:20" x14ac:dyDescent="0.2">
      <c r="A1852" t="s">
        <v>2103</v>
      </c>
      <c r="B1852" t="s">
        <v>47</v>
      </c>
      <c r="C1852" t="s">
        <v>15</v>
      </c>
      <c r="D1852" t="s">
        <v>138</v>
      </c>
      <c r="E1852">
        <v>20</v>
      </c>
      <c r="F1852">
        <v>6</v>
      </c>
      <c r="G1852">
        <v>120</v>
      </c>
      <c r="H1852" t="s">
        <v>17</v>
      </c>
      <c r="I1852" t="s">
        <v>18</v>
      </c>
      <c r="J1852" s="1">
        <v>44862</v>
      </c>
      <c r="K1852" t="b">
        <v>0</v>
      </c>
      <c r="L1852" t="s">
        <v>65</v>
      </c>
      <c r="M1852">
        <v>10</v>
      </c>
      <c r="N1852">
        <f>G1852/SUMIF(B:B,B1852,G:G)*100</f>
        <v>0.19067897605389858</v>
      </c>
      <c r="Q1852">
        <f>VLOOKUP(C1852, Categories_Pivot_Table!A:B, 2, FALSE)</f>
        <v>23.063808900523561</v>
      </c>
      <c r="T1852">
        <f t="shared" si="29"/>
        <v>2022</v>
      </c>
    </row>
    <row r="1853" spans="1:20" x14ac:dyDescent="0.2">
      <c r="A1853" t="s">
        <v>2104</v>
      </c>
      <c r="B1853" t="s">
        <v>95</v>
      </c>
      <c r="C1853" t="s">
        <v>38</v>
      </c>
      <c r="D1853" t="s">
        <v>100</v>
      </c>
      <c r="E1853">
        <v>20</v>
      </c>
      <c r="F1853">
        <v>10</v>
      </c>
      <c r="G1853">
        <v>200</v>
      </c>
      <c r="H1853" t="s">
        <v>17</v>
      </c>
      <c r="I1853" t="s">
        <v>46</v>
      </c>
      <c r="J1853" s="1">
        <v>44687</v>
      </c>
      <c r="K1853" t="b">
        <v>0</v>
      </c>
      <c r="L1853" t="s">
        <v>65</v>
      </c>
      <c r="M1853">
        <v>5</v>
      </c>
      <c r="N1853">
        <f>G1853/SUMIF(B:B,B1853,G:G)*100</f>
        <v>0.2969495853841414</v>
      </c>
      <c r="Q1853">
        <f>VLOOKUP(C1853, Categories_Pivot_Table!A:B, 2, FALSE)</f>
        <v>23.088790931989923</v>
      </c>
      <c r="T1853">
        <f t="shared" si="29"/>
        <v>2022</v>
      </c>
    </row>
    <row r="1854" spans="1:20" x14ac:dyDescent="0.2">
      <c r="A1854" t="s">
        <v>2105</v>
      </c>
      <c r="B1854" t="s">
        <v>84</v>
      </c>
      <c r="C1854" t="s">
        <v>135</v>
      </c>
      <c r="D1854" t="s">
        <v>188</v>
      </c>
      <c r="E1854">
        <v>33.5</v>
      </c>
      <c r="F1854">
        <v>1</v>
      </c>
      <c r="G1854">
        <v>33.5</v>
      </c>
      <c r="H1854" t="s">
        <v>17</v>
      </c>
      <c r="I1854" t="s">
        <v>18</v>
      </c>
      <c r="J1854" s="1">
        <v>44698</v>
      </c>
      <c r="K1854" t="b">
        <v>0</v>
      </c>
      <c r="L1854" t="s">
        <v>49</v>
      </c>
      <c r="M1854">
        <v>5</v>
      </c>
      <c r="N1854">
        <f>G1854/SUMIF(B:B,B1854,G:G)*100</f>
        <v>5.4235641720969771E-2</v>
      </c>
      <c r="Q1854">
        <f>VLOOKUP(C1854, Categories_Pivot_Table!A:B, 2, FALSE)</f>
        <v>23.146341463414632</v>
      </c>
      <c r="T1854">
        <f t="shared" si="29"/>
        <v>2022</v>
      </c>
    </row>
    <row r="1855" spans="1:20" x14ac:dyDescent="0.2">
      <c r="A1855" t="s">
        <v>2106</v>
      </c>
      <c r="B1855" t="s">
        <v>128</v>
      </c>
      <c r="C1855" t="s">
        <v>33</v>
      </c>
      <c r="D1855" t="s">
        <v>34</v>
      </c>
      <c r="E1855">
        <v>27.5</v>
      </c>
      <c r="F1855">
        <v>6</v>
      </c>
      <c r="G1855">
        <v>165</v>
      </c>
      <c r="H1855" t="s">
        <v>56</v>
      </c>
      <c r="I1855" t="s">
        <v>18</v>
      </c>
      <c r="J1855" s="1">
        <v>44906</v>
      </c>
      <c r="K1855" t="b">
        <v>0</v>
      </c>
      <c r="L1855" t="s">
        <v>24</v>
      </c>
      <c r="M1855">
        <v>12</v>
      </c>
      <c r="N1855">
        <f>G1855/SUMIF(B:B,B1855,G:G)*100</f>
        <v>0.2410448197276924</v>
      </c>
      <c r="Q1855">
        <f>VLOOKUP(C1855, Categories_Pivot_Table!A:B, 2, FALSE)</f>
        <v>23.300574345883856</v>
      </c>
      <c r="T1855">
        <f t="shared" si="29"/>
        <v>2022</v>
      </c>
    </row>
    <row r="1856" spans="1:20" x14ac:dyDescent="0.2">
      <c r="A1856" t="s">
        <v>2107</v>
      </c>
      <c r="B1856" t="s">
        <v>73</v>
      </c>
      <c r="C1856" t="s">
        <v>48</v>
      </c>
      <c r="D1856" t="s">
        <v>302</v>
      </c>
      <c r="E1856">
        <v>15.5</v>
      </c>
      <c r="F1856">
        <v>3</v>
      </c>
      <c r="G1856">
        <v>46.5</v>
      </c>
      <c r="H1856" t="s">
        <v>17</v>
      </c>
      <c r="I1856" t="s">
        <v>46</v>
      </c>
      <c r="J1856" s="1">
        <v>45641</v>
      </c>
      <c r="K1856" t="b">
        <v>0</v>
      </c>
      <c r="L1856" t="s">
        <v>24</v>
      </c>
      <c r="M1856">
        <v>12</v>
      </c>
      <c r="N1856">
        <f>G1856/SUMIF(B:B,B1856,G:G)*100</f>
        <v>8.0332386044623352E-2</v>
      </c>
      <c r="Q1856">
        <f>VLOOKUP(C1856, Categories_Pivot_Table!A:B, 2, FALSE)</f>
        <v>23.348837209302324</v>
      </c>
      <c r="T1856">
        <f t="shared" si="29"/>
        <v>2024</v>
      </c>
    </row>
    <row r="1857" spans="1:20" x14ac:dyDescent="0.2">
      <c r="A1857" t="s">
        <v>2108</v>
      </c>
      <c r="B1857" t="s">
        <v>121</v>
      </c>
      <c r="C1857" t="s">
        <v>74</v>
      </c>
      <c r="D1857" t="s">
        <v>364</v>
      </c>
      <c r="E1857">
        <v>21.5</v>
      </c>
      <c r="F1857">
        <v>7</v>
      </c>
      <c r="G1857">
        <v>150.5</v>
      </c>
      <c r="H1857" t="s">
        <v>17</v>
      </c>
      <c r="I1857" t="s">
        <v>18</v>
      </c>
      <c r="J1857" s="1">
        <v>44699</v>
      </c>
      <c r="K1857" t="b">
        <v>0</v>
      </c>
      <c r="L1857" t="s">
        <v>30</v>
      </c>
      <c r="M1857">
        <v>5</v>
      </c>
      <c r="N1857">
        <f>G1857/SUMIF(B:B,B1857,G:G)*100</f>
        <v>0.2295239475068819</v>
      </c>
      <c r="Q1857">
        <f>VLOOKUP(C1857, Categories_Pivot_Table!A:B, 2, FALSE)</f>
        <v>24.317096165933375</v>
      </c>
      <c r="T1857">
        <f t="shared" si="29"/>
        <v>2022</v>
      </c>
    </row>
    <row r="1858" spans="1:20" x14ac:dyDescent="0.2">
      <c r="A1858" t="s">
        <v>2109</v>
      </c>
      <c r="B1858" t="s">
        <v>173</v>
      </c>
      <c r="C1858" t="s">
        <v>38</v>
      </c>
      <c r="D1858" t="s">
        <v>473</v>
      </c>
      <c r="E1858">
        <v>23</v>
      </c>
      <c r="F1858">
        <v>9</v>
      </c>
      <c r="G1858">
        <v>207</v>
      </c>
      <c r="H1858" t="s">
        <v>29</v>
      </c>
      <c r="I1858" t="s">
        <v>46</v>
      </c>
      <c r="J1858" s="1">
        <v>45398</v>
      </c>
      <c r="K1858" t="b">
        <v>0</v>
      </c>
      <c r="L1858" t="s">
        <v>49</v>
      </c>
      <c r="M1858">
        <v>4</v>
      </c>
      <c r="N1858">
        <f>G1858/SUMIF(B:B,B1858,G:G)*100</f>
        <v>0.34039894098107248</v>
      </c>
      <c r="Q1858">
        <f>VLOOKUP(C1858, Categories_Pivot_Table!A:B, 2, FALSE)</f>
        <v>23.088790931989923</v>
      </c>
      <c r="T1858">
        <f t="shared" ref="T1858:T1921" si="30">YEAR(J1858)</f>
        <v>2024</v>
      </c>
    </row>
    <row r="1859" spans="1:20" x14ac:dyDescent="0.2">
      <c r="A1859" t="s">
        <v>2110</v>
      </c>
      <c r="B1859" t="s">
        <v>47</v>
      </c>
      <c r="C1859" t="s">
        <v>27</v>
      </c>
      <c r="D1859" t="s">
        <v>305</v>
      </c>
      <c r="E1859">
        <v>23</v>
      </c>
      <c r="F1859">
        <v>1</v>
      </c>
      <c r="G1859">
        <v>23</v>
      </c>
      <c r="H1859" t="s">
        <v>29</v>
      </c>
      <c r="I1859" t="s">
        <v>18</v>
      </c>
      <c r="J1859" s="1">
        <v>44597</v>
      </c>
      <c r="K1859" t="b">
        <v>1</v>
      </c>
      <c r="L1859" t="s">
        <v>35</v>
      </c>
      <c r="M1859">
        <v>2</v>
      </c>
      <c r="N1859">
        <f>G1859/SUMIF(B:B,B1859,G:G)*100</f>
        <v>3.6546803743663897E-2</v>
      </c>
      <c r="Q1859">
        <f>VLOOKUP(C1859, Categories_Pivot_Table!A:B, 2, FALSE)</f>
        <v>25.013711734693878</v>
      </c>
      <c r="T1859">
        <f t="shared" si="30"/>
        <v>2022</v>
      </c>
    </row>
    <row r="1860" spans="1:20" x14ac:dyDescent="0.2">
      <c r="A1860" t="s">
        <v>2111</v>
      </c>
      <c r="B1860" t="s">
        <v>76</v>
      </c>
      <c r="C1860" t="s">
        <v>15</v>
      </c>
      <c r="D1860" t="s">
        <v>41</v>
      </c>
      <c r="E1860">
        <v>23</v>
      </c>
      <c r="F1860">
        <v>3</v>
      </c>
      <c r="G1860">
        <v>19.5</v>
      </c>
      <c r="H1860" t="s">
        <v>56</v>
      </c>
      <c r="I1860" t="s">
        <v>46</v>
      </c>
      <c r="J1860" s="1">
        <v>44988</v>
      </c>
      <c r="K1860" t="b">
        <v>0</v>
      </c>
      <c r="L1860" t="s">
        <v>65</v>
      </c>
      <c r="M1860">
        <v>3</v>
      </c>
      <c r="N1860">
        <f>G1860/SUMIF(B:B,B1860,G:G)*100</f>
        <v>3.3201944442079634E-2</v>
      </c>
      <c r="Q1860">
        <f>VLOOKUP(C1860, Categories_Pivot_Table!A:B, 2, FALSE)</f>
        <v>23.063808900523561</v>
      </c>
      <c r="T1860">
        <f t="shared" si="30"/>
        <v>2023</v>
      </c>
    </row>
    <row r="1861" spans="1:20" x14ac:dyDescent="0.2">
      <c r="A1861" t="s">
        <v>2112</v>
      </c>
      <c r="B1861" t="s">
        <v>21</v>
      </c>
      <c r="C1861" t="s">
        <v>15</v>
      </c>
      <c r="D1861" t="s">
        <v>369</v>
      </c>
      <c r="E1861">
        <v>23</v>
      </c>
      <c r="F1861">
        <v>5</v>
      </c>
      <c r="G1861">
        <v>115</v>
      </c>
      <c r="H1861" t="s">
        <v>17</v>
      </c>
      <c r="I1861" t="s">
        <v>46</v>
      </c>
      <c r="J1861" s="1">
        <v>44647</v>
      </c>
      <c r="K1861" t="b">
        <v>0</v>
      </c>
      <c r="L1861" t="s">
        <v>24</v>
      </c>
      <c r="M1861">
        <v>3</v>
      </c>
      <c r="N1861">
        <f>G1861/SUMIF(B:B,B1861,G:G)*100</f>
        <v>0.18628761187381038</v>
      </c>
      <c r="Q1861">
        <f>VLOOKUP(C1861, Categories_Pivot_Table!A:B, 2, FALSE)</f>
        <v>23.063808900523561</v>
      </c>
      <c r="T1861">
        <f t="shared" si="30"/>
        <v>2022</v>
      </c>
    </row>
    <row r="1862" spans="1:20" x14ac:dyDescent="0.2">
      <c r="A1862" t="s">
        <v>2113</v>
      </c>
      <c r="B1862" t="s">
        <v>81</v>
      </c>
      <c r="C1862" t="s">
        <v>135</v>
      </c>
      <c r="D1862" t="s">
        <v>233</v>
      </c>
      <c r="E1862">
        <v>18.5</v>
      </c>
      <c r="F1862">
        <v>8</v>
      </c>
      <c r="G1862">
        <v>148</v>
      </c>
      <c r="H1862" t="s">
        <v>56</v>
      </c>
      <c r="I1862" t="s">
        <v>46</v>
      </c>
      <c r="J1862" s="1">
        <v>44629</v>
      </c>
      <c r="K1862" t="b">
        <v>1</v>
      </c>
      <c r="L1862" t="s">
        <v>30</v>
      </c>
      <c r="M1862">
        <v>3</v>
      </c>
      <c r="N1862">
        <f>G1862/SUMIF(B:B,B1862,G:G)*100</f>
        <v>0.23434221880912987</v>
      </c>
      <c r="Q1862">
        <f>VLOOKUP(C1862, Categories_Pivot_Table!A:B, 2, FALSE)</f>
        <v>23.146341463414632</v>
      </c>
      <c r="T1862">
        <f t="shared" si="30"/>
        <v>2022</v>
      </c>
    </row>
    <row r="1863" spans="1:20" x14ac:dyDescent="0.2">
      <c r="A1863" t="s">
        <v>2114</v>
      </c>
      <c r="B1863" t="s">
        <v>121</v>
      </c>
      <c r="C1863" t="s">
        <v>135</v>
      </c>
      <c r="D1863" t="s">
        <v>507</v>
      </c>
      <c r="E1863">
        <v>29</v>
      </c>
      <c r="F1863">
        <v>9</v>
      </c>
      <c r="G1863">
        <v>261</v>
      </c>
      <c r="H1863" t="s">
        <v>29</v>
      </c>
      <c r="I1863" t="s">
        <v>46</v>
      </c>
      <c r="J1863" s="1">
        <v>45313</v>
      </c>
      <c r="K1863" t="b">
        <v>0</v>
      </c>
      <c r="L1863" t="s">
        <v>19</v>
      </c>
      <c r="M1863">
        <v>1</v>
      </c>
      <c r="N1863">
        <f>G1863/SUMIF(B:B,B1863,G:G)*100</f>
        <v>0.39804485248701776</v>
      </c>
      <c r="Q1863">
        <f>VLOOKUP(C1863, Categories_Pivot_Table!A:B, 2, FALSE)</f>
        <v>23.146341463414632</v>
      </c>
      <c r="T1863">
        <f t="shared" si="30"/>
        <v>2024</v>
      </c>
    </row>
    <row r="1864" spans="1:20" x14ac:dyDescent="0.2">
      <c r="A1864" t="s">
        <v>2115</v>
      </c>
      <c r="B1864" t="s">
        <v>87</v>
      </c>
      <c r="C1864" t="s">
        <v>48</v>
      </c>
      <c r="D1864" t="s">
        <v>579</v>
      </c>
      <c r="E1864">
        <v>33.5</v>
      </c>
      <c r="F1864">
        <v>7</v>
      </c>
      <c r="G1864">
        <v>234.5</v>
      </c>
      <c r="H1864" t="s">
        <v>29</v>
      </c>
      <c r="I1864" t="s">
        <v>18</v>
      </c>
      <c r="J1864" s="1">
        <v>45211</v>
      </c>
      <c r="K1864" t="b">
        <v>1</v>
      </c>
      <c r="L1864" t="s">
        <v>42</v>
      </c>
      <c r="M1864">
        <v>10</v>
      </c>
      <c r="N1864">
        <f>G1864/SUMIF(B:B,B1864,G:G)*100</f>
        <v>0.36056398665375095</v>
      </c>
      <c r="Q1864">
        <f>VLOOKUP(C1864, Categories_Pivot_Table!A:B, 2, FALSE)</f>
        <v>23.348837209302324</v>
      </c>
      <c r="T1864">
        <f t="shared" si="30"/>
        <v>2023</v>
      </c>
    </row>
    <row r="1865" spans="1:20" x14ac:dyDescent="0.2">
      <c r="A1865" t="s">
        <v>2116</v>
      </c>
      <c r="B1865" t="s">
        <v>37</v>
      </c>
      <c r="C1865" t="s">
        <v>48</v>
      </c>
      <c r="D1865" t="s">
        <v>203</v>
      </c>
      <c r="E1865">
        <v>39.5</v>
      </c>
      <c r="F1865">
        <v>3</v>
      </c>
      <c r="G1865">
        <v>118.5</v>
      </c>
      <c r="H1865" t="s">
        <v>29</v>
      </c>
      <c r="I1865" t="s">
        <v>18</v>
      </c>
      <c r="J1865" s="1">
        <v>45501</v>
      </c>
      <c r="K1865" t="b">
        <v>0</v>
      </c>
      <c r="L1865" t="s">
        <v>24</v>
      </c>
      <c r="M1865">
        <v>7</v>
      </c>
      <c r="N1865">
        <f>G1865/SUMIF(B:B,B1865,G:G)*100</f>
        <v>0.1769330118179307</v>
      </c>
      <c r="Q1865">
        <f>VLOOKUP(C1865, Categories_Pivot_Table!A:B, 2, FALSE)</f>
        <v>23.348837209302324</v>
      </c>
      <c r="T1865">
        <f t="shared" si="30"/>
        <v>2024</v>
      </c>
    </row>
    <row r="1866" spans="1:20" x14ac:dyDescent="0.2">
      <c r="A1866" t="s">
        <v>2117</v>
      </c>
      <c r="B1866" t="s">
        <v>76</v>
      </c>
      <c r="C1866" t="s">
        <v>22</v>
      </c>
      <c r="D1866" t="s">
        <v>2118</v>
      </c>
      <c r="E1866">
        <v>18.5</v>
      </c>
      <c r="F1866">
        <v>8</v>
      </c>
      <c r="G1866">
        <v>148</v>
      </c>
      <c r="H1866" t="s">
        <v>17</v>
      </c>
      <c r="I1866" t="s">
        <v>46</v>
      </c>
      <c r="J1866" s="1">
        <v>45304</v>
      </c>
      <c r="K1866" t="b">
        <v>0</v>
      </c>
      <c r="L1866" t="s">
        <v>35</v>
      </c>
      <c r="M1866">
        <v>1</v>
      </c>
      <c r="N1866">
        <f>G1866/SUMIF(B:B,B1866,G:G)*100</f>
        <v>0.25199424499629669</v>
      </c>
      <c r="Q1866">
        <f>VLOOKUP(C1866, Categories_Pivot_Table!A:B, 2, FALSE)</f>
        <v>21.505681818181817</v>
      </c>
      <c r="T1866">
        <f t="shared" si="30"/>
        <v>2024</v>
      </c>
    </row>
    <row r="1867" spans="1:20" x14ac:dyDescent="0.2">
      <c r="A1867" t="s">
        <v>2119</v>
      </c>
      <c r="B1867" t="s">
        <v>76</v>
      </c>
      <c r="C1867" t="s">
        <v>48</v>
      </c>
      <c r="D1867" t="s">
        <v>93</v>
      </c>
      <c r="E1867">
        <v>41</v>
      </c>
      <c r="F1867">
        <v>10</v>
      </c>
      <c r="G1867">
        <v>410</v>
      </c>
      <c r="H1867" t="s">
        <v>17</v>
      </c>
      <c r="I1867" t="s">
        <v>18</v>
      </c>
      <c r="J1867" s="1">
        <v>44580</v>
      </c>
      <c r="K1867" t="b">
        <v>1</v>
      </c>
      <c r="L1867" t="s">
        <v>30</v>
      </c>
      <c r="M1867">
        <v>1</v>
      </c>
      <c r="N1867">
        <f>G1867/SUMIF(B:B,B1867,G:G)*100</f>
        <v>0.69809216519244355</v>
      </c>
      <c r="Q1867">
        <f>VLOOKUP(C1867, Categories_Pivot_Table!A:B, 2, FALSE)</f>
        <v>23.348837209302324</v>
      </c>
      <c r="T1867">
        <f t="shared" si="30"/>
        <v>2022</v>
      </c>
    </row>
    <row r="1868" spans="1:20" x14ac:dyDescent="0.2">
      <c r="A1868" t="s">
        <v>2120</v>
      </c>
      <c r="B1868" t="s">
        <v>44</v>
      </c>
      <c r="C1868" t="s">
        <v>15</v>
      </c>
      <c r="D1868" t="s">
        <v>448</v>
      </c>
      <c r="E1868">
        <v>26</v>
      </c>
      <c r="F1868">
        <v>5</v>
      </c>
      <c r="G1868">
        <v>130</v>
      </c>
      <c r="H1868" t="s">
        <v>29</v>
      </c>
      <c r="I1868" t="s">
        <v>46</v>
      </c>
      <c r="J1868" s="1">
        <v>45564</v>
      </c>
      <c r="K1868" t="b">
        <v>0</v>
      </c>
      <c r="L1868" t="s">
        <v>24</v>
      </c>
      <c r="M1868">
        <v>9</v>
      </c>
      <c r="N1868">
        <f>G1868/SUMIF(B:B,B1868,G:G)*100</f>
        <v>0.21418744696801192</v>
      </c>
      <c r="Q1868">
        <f>VLOOKUP(C1868, Categories_Pivot_Table!A:B, 2, FALSE)</f>
        <v>23.063808900523561</v>
      </c>
      <c r="T1868">
        <f t="shared" si="30"/>
        <v>2024</v>
      </c>
    </row>
    <row r="1869" spans="1:20" x14ac:dyDescent="0.2">
      <c r="A1869" t="s">
        <v>2121</v>
      </c>
      <c r="B1869" t="s">
        <v>37</v>
      </c>
      <c r="C1869" t="s">
        <v>33</v>
      </c>
      <c r="D1869" t="s">
        <v>300</v>
      </c>
      <c r="E1869">
        <v>35</v>
      </c>
      <c r="F1869">
        <v>8</v>
      </c>
      <c r="G1869">
        <v>280</v>
      </c>
      <c r="H1869" t="s">
        <v>17</v>
      </c>
      <c r="I1869" t="s">
        <v>18</v>
      </c>
      <c r="J1869" s="1">
        <v>45111</v>
      </c>
      <c r="K1869" t="b">
        <v>0</v>
      </c>
      <c r="L1869" t="s">
        <v>49</v>
      </c>
      <c r="M1869">
        <v>7</v>
      </c>
      <c r="N1869">
        <f>G1869/SUMIF(B:B,B1869,G:G)*100</f>
        <v>0.41806956378920335</v>
      </c>
      <c r="Q1869">
        <f>VLOOKUP(C1869, Categories_Pivot_Table!A:B, 2, FALSE)</f>
        <v>23.300574345883856</v>
      </c>
      <c r="T1869">
        <f t="shared" si="30"/>
        <v>2023</v>
      </c>
    </row>
    <row r="1870" spans="1:20" x14ac:dyDescent="0.2">
      <c r="A1870" t="s">
        <v>2122</v>
      </c>
      <c r="B1870" t="s">
        <v>51</v>
      </c>
      <c r="C1870" t="s">
        <v>38</v>
      </c>
      <c r="D1870" t="s">
        <v>2123</v>
      </c>
      <c r="E1870">
        <v>27.5</v>
      </c>
      <c r="F1870">
        <v>8</v>
      </c>
      <c r="G1870">
        <v>220</v>
      </c>
      <c r="H1870" t="s">
        <v>17</v>
      </c>
      <c r="I1870" t="s">
        <v>46</v>
      </c>
      <c r="J1870" s="1">
        <v>45135</v>
      </c>
      <c r="K1870" t="b">
        <v>0</v>
      </c>
      <c r="L1870" t="s">
        <v>65</v>
      </c>
      <c r="M1870">
        <v>7</v>
      </c>
      <c r="N1870">
        <f>G1870/SUMIF(B:B,B1870,G:G)*100</f>
        <v>0.34104825832855346</v>
      </c>
      <c r="Q1870">
        <f>VLOOKUP(C1870, Categories_Pivot_Table!A:B, 2, FALSE)</f>
        <v>23.088790931989923</v>
      </c>
      <c r="T1870">
        <f t="shared" si="30"/>
        <v>2023</v>
      </c>
    </row>
    <row r="1871" spans="1:20" x14ac:dyDescent="0.2">
      <c r="A1871" t="s">
        <v>2124</v>
      </c>
      <c r="B1871" t="s">
        <v>14</v>
      </c>
      <c r="C1871" t="s">
        <v>27</v>
      </c>
      <c r="D1871" t="s">
        <v>126</v>
      </c>
      <c r="E1871">
        <v>39.5</v>
      </c>
      <c r="F1871">
        <v>5</v>
      </c>
      <c r="G1871">
        <v>197.5</v>
      </c>
      <c r="H1871" t="s">
        <v>17</v>
      </c>
      <c r="I1871" t="s">
        <v>46</v>
      </c>
      <c r="J1871" s="1">
        <v>44932</v>
      </c>
      <c r="K1871" t="b">
        <v>0</v>
      </c>
      <c r="L1871" t="s">
        <v>65</v>
      </c>
      <c r="M1871">
        <v>1</v>
      </c>
      <c r="N1871">
        <f>G1871/SUMIF(B:B,B1871,G:G)*100</f>
        <v>0.32153817350037039</v>
      </c>
      <c r="Q1871">
        <f>VLOOKUP(C1871, Categories_Pivot_Table!A:B, 2, FALSE)</f>
        <v>25.013711734693878</v>
      </c>
      <c r="T1871">
        <f t="shared" si="30"/>
        <v>2023</v>
      </c>
    </row>
    <row r="1872" spans="1:20" x14ac:dyDescent="0.2">
      <c r="A1872" t="s">
        <v>2125</v>
      </c>
      <c r="B1872" t="s">
        <v>113</v>
      </c>
      <c r="C1872" t="s">
        <v>74</v>
      </c>
      <c r="D1872" t="s">
        <v>75</v>
      </c>
      <c r="E1872">
        <v>23</v>
      </c>
      <c r="F1872">
        <v>2</v>
      </c>
      <c r="G1872">
        <v>46</v>
      </c>
      <c r="H1872" t="s">
        <v>29</v>
      </c>
      <c r="I1872" t="s">
        <v>18</v>
      </c>
      <c r="J1872" s="1">
        <v>44994</v>
      </c>
      <c r="K1872" t="b">
        <v>0</v>
      </c>
      <c r="L1872" t="s">
        <v>42</v>
      </c>
      <c r="M1872">
        <v>3</v>
      </c>
      <c r="N1872">
        <f>G1872/SUMIF(B:B,B1872,G:G)*100</f>
        <v>7.574135972206214E-2</v>
      </c>
      <c r="Q1872">
        <f>VLOOKUP(C1872, Categories_Pivot_Table!A:B, 2, FALSE)</f>
        <v>24.317096165933375</v>
      </c>
      <c r="T1872">
        <f t="shared" si="30"/>
        <v>2023</v>
      </c>
    </row>
    <row r="1873" spans="1:20" x14ac:dyDescent="0.2">
      <c r="A1873" t="s">
        <v>2126</v>
      </c>
      <c r="B1873" t="s">
        <v>63</v>
      </c>
      <c r="C1873" t="s">
        <v>38</v>
      </c>
      <c r="D1873" t="s">
        <v>489</v>
      </c>
      <c r="E1873">
        <v>29</v>
      </c>
      <c r="F1873">
        <v>6</v>
      </c>
      <c r="G1873">
        <v>174</v>
      </c>
      <c r="H1873" t="s">
        <v>17</v>
      </c>
      <c r="I1873" t="s">
        <v>18</v>
      </c>
      <c r="J1873" s="1">
        <v>45384</v>
      </c>
      <c r="K1873" t="b">
        <v>1</v>
      </c>
      <c r="L1873" t="s">
        <v>49</v>
      </c>
      <c r="M1873">
        <v>4</v>
      </c>
      <c r="N1873">
        <f>G1873/SUMIF(B:B,B1873,G:G)*100</f>
        <v>0.28747026169706585</v>
      </c>
      <c r="Q1873">
        <f>VLOOKUP(C1873, Categories_Pivot_Table!A:B, 2, FALSE)</f>
        <v>23.088790931989923</v>
      </c>
      <c r="T1873">
        <f t="shared" si="30"/>
        <v>2024</v>
      </c>
    </row>
    <row r="1874" spans="1:20" x14ac:dyDescent="0.2">
      <c r="A1874" t="s">
        <v>2127</v>
      </c>
      <c r="B1874" t="s">
        <v>71</v>
      </c>
      <c r="C1874" t="s">
        <v>48</v>
      </c>
      <c r="D1874" t="s">
        <v>1031</v>
      </c>
      <c r="E1874">
        <v>32</v>
      </c>
      <c r="F1874">
        <v>3</v>
      </c>
      <c r="G1874">
        <v>96</v>
      </c>
      <c r="H1874" t="s">
        <v>17</v>
      </c>
      <c r="I1874" t="s">
        <v>46</v>
      </c>
      <c r="J1874" s="1">
        <v>45422</v>
      </c>
      <c r="K1874" t="b">
        <v>0</v>
      </c>
      <c r="L1874" t="s">
        <v>65</v>
      </c>
      <c r="M1874">
        <v>5</v>
      </c>
      <c r="N1874">
        <f>G1874/SUMIF(B:B,B1874,G:G)*100</f>
        <v>0.15209727888461996</v>
      </c>
      <c r="Q1874">
        <f>VLOOKUP(C1874, Categories_Pivot_Table!A:B, 2, FALSE)</f>
        <v>23.348837209302324</v>
      </c>
      <c r="T1874">
        <f t="shared" si="30"/>
        <v>2024</v>
      </c>
    </row>
    <row r="1875" spans="1:20" x14ac:dyDescent="0.2">
      <c r="A1875" t="s">
        <v>2128</v>
      </c>
      <c r="B1875" t="s">
        <v>51</v>
      </c>
      <c r="C1875" t="s">
        <v>27</v>
      </c>
      <c r="D1875" t="s">
        <v>352</v>
      </c>
      <c r="E1875">
        <v>14</v>
      </c>
      <c r="F1875">
        <v>8</v>
      </c>
      <c r="G1875">
        <v>112</v>
      </c>
      <c r="H1875" t="s">
        <v>17</v>
      </c>
      <c r="I1875" t="s">
        <v>46</v>
      </c>
      <c r="J1875" s="1">
        <v>45553</v>
      </c>
      <c r="K1875" t="b">
        <v>1</v>
      </c>
      <c r="L1875" t="s">
        <v>30</v>
      </c>
      <c r="M1875">
        <v>9</v>
      </c>
      <c r="N1875">
        <f>G1875/SUMIF(B:B,B1875,G:G)*100</f>
        <v>0.17362456787635452</v>
      </c>
      <c r="Q1875">
        <f>VLOOKUP(C1875, Categories_Pivot_Table!A:B, 2, FALSE)</f>
        <v>25.013711734693878</v>
      </c>
      <c r="T1875">
        <f t="shared" si="30"/>
        <v>2024</v>
      </c>
    </row>
    <row r="1876" spans="1:20" x14ac:dyDescent="0.2">
      <c r="A1876" t="s">
        <v>2129</v>
      </c>
      <c r="B1876" t="s">
        <v>71</v>
      </c>
      <c r="C1876" t="s">
        <v>38</v>
      </c>
      <c r="D1876" t="s">
        <v>85</v>
      </c>
      <c r="E1876">
        <v>18.5</v>
      </c>
      <c r="F1876">
        <v>6</v>
      </c>
      <c r="G1876">
        <v>111</v>
      </c>
      <c r="H1876" t="s">
        <v>29</v>
      </c>
      <c r="I1876" t="s">
        <v>18</v>
      </c>
      <c r="J1876" s="1">
        <v>45162</v>
      </c>
      <c r="K1876" t="b">
        <v>1</v>
      </c>
      <c r="L1876" t="s">
        <v>42</v>
      </c>
      <c r="M1876">
        <v>8</v>
      </c>
      <c r="N1876">
        <f>G1876/SUMIF(B:B,B1876,G:G)*100</f>
        <v>0.17586247871034183</v>
      </c>
      <c r="Q1876">
        <f>VLOOKUP(C1876, Categories_Pivot_Table!A:B, 2, FALSE)</f>
        <v>23.088790931989923</v>
      </c>
      <c r="T1876">
        <f t="shared" si="30"/>
        <v>2023</v>
      </c>
    </row>
    <row r="1877" spans="1:20" x14ac:dyDescent="0.2">
      <c r="A1877" t="s">
        <v>2130</v>
      </c>
      <c r="B1877" t="s">
        <v>71</v>
      </c>
      <c r="C1877" t="s">
        <v>27</v>
      </c>
      <c r="D1877" t="s">
        <v>974</v>
      </c>
      <c r="E1877">
        <v>32</v>
      </c>
      <c r="F1877">
        <v>10</v>
      </c>
      <c r="G1877">
        <v>320</v>
      </c>
      <c r="H1877" t="s">
        <v>17</v>
      </c>
      <c r="I1877" t="s">
        <v>18</v>
      </c>
      <c r="J1877" s="1">
        <v>44609</v>
      </c>
      <c r="K1877" t="b">
        <v>1</v>
      </c>
      <c r="L1877" t="s">
        <v>42</v>
      </c>
      <c r="M1877">
        <v>2</v>
      </c>
      <c r="N1877">
        <f>G1877/SUMIF(B:B,B1877,G:G)*100</f>
        <v>0.50699092961539982</v>
      </c>
      <c r="Q1877">
        <f>VLOOKUP(C1877, Categories_Pivot_Table!A:B, 2, FALSE)</f>
        <v>25.013711734693878</v>
      </c>
      <c r="T1877">
        <f t="shared" si="30"/>
        <v>2022</v>
      </c>
    </row>
    <row r="1878" spans="1:20" x14ac:dyDescent="0.2">
      <c r="A1878" t="s">
        <v>2131</v>
      </c>
      <c r="B1878" t="s">
        <v>71</v>
      </c>
      <c r="C1878" t="s">
        <v>48</v>
      </c>
      <c r="D1878" t="s">
        <v>294</v>
      </c>
      <c r="E1878">
        <v>6.5</v>
      </c>
      <c r="F1878">
        <v>7</v>
      </c>
      <c r="G1878">
        <v>45.5</v>
      </c>
      <c r="H1878" t="s">
        <v>17</v>
      </c>
      <c r="I1878" t="s">
        <v>18</v>
      </c>
      <c r="J1878" s="1">
        <v>45219</v>
      </c>
      <c r="K1878" t="b">
        <v>1</v>
      </c>
      <c r="L1878" t="s">
        <v>65</v>
      </c>
      <c r="M1878">
        <v>10</v>
      </c>
      <c r="N1878">
        <f>G1878/SUMIF(B:B,B1878,G:G)*100</f>
        <v>7.2087772804689657E-2</v>
      </c>
      <c r="Q1878">
        <f>VLOOKUP(C1878, Categories_Pivot_Table!A:B, 2, FALSE)</f>
        <v>23.348837209302324</v>
      </c>
      <c r="T1878">
        <f t="shared" si="30"/>
        <v>2023</v>
      </c>
    </row>
    <row r="1879" spans="1:20" x14ac:dyDescent="0.2">
      <c r="A1879" t="s">
        <v>2132</v>
      </c>
      <c r="B1879" t="s">
        <v>63</v>
      </c>
      <c r="C1879" t="s">
        <v>74</v>
      </c>
      <c r="D1879" t="s">
        <v>349</v>
      </c>
      <c r="E1879">
        <v>38</v>
      </c>
      <c r="F1879">
        <v>3</v>
      </c>
      <c r="G1879">
        <v>114</v>
      </c>
      <c r="H1879" t="s">
        <v>56</v>
      </c>
      <c r="I1879" t="s">
        <v>46</v>
      </c>
      <c r="J1879" s="1">
        <v>45581</v>
      </c>
      <c r="K1879" t="b">
        <v>0</v>
      </c>
      <c r="L1879" t="s">
        <v>30</v>
      </c>
      <c r="M1879">
        <v>10</v>
      </c>
      <c r="N1879">
        <f>G1879/SUMIF(B:B,B1879,G:G)*100</f>
        <v>0.18834258524980174</v>
      </c>
      <c r="Q1879">
        <f>VLOOKUP(C1879, Categories_Pivot_Table!A:B, 2, FALSE)</f>
        <v>24.317096165933375</v>
      </c>
      <c r="T1879">
        <f t="shared" si="30"/>
        <v>2024</v>
      </c>
    </row>
    <row r="1880" spans="1:20" x14ac:dyDescent="0.2">
      <c r="A1880" t="s">
        <v>2133</v>
      </c>
      <c r="B1880" t="s">
        <v>118</v>
      </c>
      <c r="C1880" t="s">
        <v>15</v>
      </c>
      <c r="D1880" t="s">
        <v>570</v>
      </c>
      <c r="E1880">
        <v>6.5</v>
      </c>
      <c r="F1880">
        <v>9</v>
      </c>
      <c r="G1880">
        <v>58.5</v>
      </c>
      <c r="H1880" t="s">
        <v>56</v>
      </c>
      <c r="I1880" t="s">
        <v>18</v>
      </c>
      <c r="J1880" s="1">
        <v>44967</v>
      </c>
      <c r="K1880" t="b">
        <v>0</v>
      </c>
      <c r="L1880" t="s">
        <v>65</v>
      </c>
      <c r="M1880">
        <v>2</v>
      </c>
      <c r="N1880">
        <f>G1880/SUMIF(B:B,B1880,G:G)*100</f>
        <v>9.6221853051959808E-2</v>
      </c>
      <c r="Q1880">
        <f>VLOOKUP(C1880, Categories_Pivot_Table!A:B, 2, FALSE)</f>
        <v>23.063808900523561</v>
      </c>
      <c r="T1880">
        <f t="shared" si="30"/>
        <v>2023</v>
      </c>
    </row>
    <row r="1881" spans="1:20" x14ac:dyDescent="0.2">
      <c r="A1881" t="s">
        <v>2134</v>
      </c>
      <c r="B1881" t="s">
        <v>37</v>
      </c>
      <c r="C1881" t="s">
        <v>38</v>
      </c>
      <c r="D1881" t="s">
        <v>133</v>
      </c>
      <c r="E1881">
        <v>21.5</v>
      </c>
      <c r="F1881">
        <v>10</v>
      </c>
      <c r="G1881">
        <v>215</v>
      </c>
      <c r="H1881" t="s">
        <v>29</v>
      </c>
      <c r="I1881" t="s">
        <v>18</v>
      </c>
      <c r="J1881" s="1">
        <v>44860</v>
      </c>
      <c r="K1881" t="b">
        <v>0</v>
      </c>
      <c r="L1881" t="s">
        <v>30</v>
      </c>
      <c r="M1881">
        <v>10</v>
      </c>
      <c r="N1881">
        <f>G1881/SUMIF(B:B,B1881,G:G)*100</f>
        <v>0.32101770076670971</v>
      </c>
      <c r="Q1881">
        <f>VLOOKUP(C1881, Categories_Pivot_Table!A:B, 2, FALSE)</f>
        <v>23.088790931989923</v>
      </c>
      <c r="T1881">
        <f t="shared" si="30"/>
        <v>2022</v>
      </c>
    </row>
    <row r="1882" spans="1:20" x14ac:dyDescent="0.2">
      <c r="A1882" t="s">
        <v>2135</v>
      </c>
      <c r="B1882" t="s">
        <v>81</v>
      </c>
      <c r="C1882" t="s">
        <v>15</v>
      </c>
      <c r="D1882" t="s">
        <v>16</v>
      </c>
      <c r="E1882">
        <v>18.5</v>
      </c>
      <c r="F1882">
        <v>10</v>
      </c>
      <c r="G1882">
        <v>185</v>
      </c>
      <c r="H1882" t="s">
        <v>56</v>
      </c>
      <c r="I1882" t="s">
        <v>46</v>
      </c>
      <c r="J1882" s="1">
        <v>45476</v>
      </c>
      <c r="K1882" t="b">
        <v>1</v>
      </c>
      <c r="L1882" t="s">
        <v>30</v>
      </c>
      <c r="M1882">
        <v>7</v>
      </c>
      <c r="N1882">
        <f>G1882/SUMIF(B:B,B1882,G:G)*100</f>
        <v>0.2929277735114123</v>
      </c>
      <c r="Q1882">
        <f>VLOOKUP(C1882, Categories_Pivot_Table!A:B, 2, FALSE)</f>
        <v>23.063808900523561</v>
      </c>
      <c r="T1882">
        <f t="shared" si="30"/>
        <v>2024</v>
      </c>
    </row>
    <row r="1883" spans="1:20" x14ac:dyDescent="0.2">
      <c r="A1883" t="s">
        <v>2136</v>
      </c>
      <c r="B1883" t="s">
        <v>118</v>
      </c>
      <c r="C1883" t="s">
        <v>74</v>
      </c>
      <c r="D1883" t="s">
        <v>931</v>
      </c>
      <c r="E1883">
        <v>30.5</v>
      </c>
      <c r="F1883">
        <v>10</v>
      </c>
      <c r="G1883">
        <v>305</v>
      </c>
      <c r="H1883" t="s">
        <v>17</v>
      </c>
      <c r="I1883" t="s">
        <v>18</v>
      </c>
      <c r="J1883" s="1">
        <v>44767</v>
      </c>
      <c r="K1883" t="b">
        <v>1</v>
      </c>
      <c r="L1883" t="s">
        <v>19</v>
      </c>
      <c r="M1883">
        <v>7</v>
      </c>
      <c r="N1883">
        <f>G1883/SUMIF(B:B,B1883,G:G)*100</f>
        <v>0.50166949027090157</v>
      </c>
      <c r="Q1883">
        <f>VLOOKUP(C1883, Categories_Pivot_Table!A:B, 2, FALSE)</f>
        <v>24.317096165933375</v>
      </c>
      <c r="T1883">
        <f t="shared" si="30"/>
        <v>2022</v>
      </c>
    </row>
    <row r="1884" spans="1:20" x14ac:dyDescent="0.2">
      <c r="A1884" t="s">
        <v>2137</v>
      </c>
      <c r="B1884" t="s">
        <v>95</v>
      </c>
      <c r="C1884" t="s">
        <v>74</v>
      </c>
      <c r="D1884" t="s">
        <v>219</v>
      </c>
      <c r="E1884">
        <v>12.5</v>
      </c>
      <c r="F1884">
        <v>2</v>
      </c>
      <c r="G1884">
        <v>25</v>
      </c>
      <c r="H1884" t="s">
        <v>56</v>
      </c>
      <c r="I1884" t="s">
        <v>46</v>
      </c>
      <c r="J1884" s="1">
        <v>45140</v>
      </c>
      <c r="K1884" t="b">
        <v>0</v>
      </c>
      <c r="L1884" t="s">
        <v>30</v>
      </c>
      <c r="M1884">
        <v>8</v>
      </c>
      <c r="N1884">
        <f>G1884/SUMIF(B:B,B1884,G:G)*100</f>
        <v>3.7118698173017675E-2</v>
      </c>
      <c r="Q1884">
        <f>VLOOKUP(C1884, Categories_Pivot_Table!A:B, 2, FALSE)</f>
        <v>24.317096165933375</v>
      </c>
      <c r="T1884">
        <f t="shared" si="30"/>
        <v>2023</v>
      </c>
    </row>
    <row r="1885" spans="1:20" x14ac:dyDescent="0.2">
      <c r="A1885" t="s">
        <v>2138</v>
      </c>
      <c r="B1885" t="s">
        <v>113</v>
      </c>
      <c r="C1885" t="s">
        <v>22</v>
      </c>
      <c r="D1885" t="s">
        <v>157</v>
      </c>
      <c r="E1885">
        <v>12.5</v>
      </c>
      <c r="F1885">
        <v>7</v>
      </c>
      <c r="G1885">
        <v>87.5</v>
      </c>
      <c r="H1885" t="s">
        <v>17</v>
      </c>
      <c r="I1885" t="s">
        <v>18</v>
      </c>
      <c r="J1885" s="1">
        <v>45176</v>
      </c>
      <c r="K1885" t="b">
        <v>1</v>
      </c>
      <c r="L1885" t="s">
        <v>42</v>
      </c>
      <c r="M1885">
        <v>9</v>
      </c>
      <c r="N1885">
        <f>G1885/SUMIF(B:B,B1885,G:G)*100</f>
        <v>0.14407323860174864</v>
      </c>
      <c r="Q1885">
        <f>VLOOKUP(C1885, Categories_Pivot_Table!A:B, 2, FALSE)</f>
        <v>21.505681818181817</v>
      </c>
      <c r="T1885">
        <f t="shared" si="30"/>
        <v>2023</v>
      </c>
    </row>
    <row r="1886" spans="1:20" x14ac:dyDescent="0.2">
      <c r="A1886" t="s">
        <v>2139</v>
      </c>
      <c r="B1886" t="s">
        <v>95</v>
      </c>
      <c r="C1886" t="s">
        <v>48</v>
      </c>
      <c r="D1886" t="s">
        <v>294</v>
      </c>
      <c r="E1886">
        <v>6.5</v>
      </c>
      <c r="F1886">
        <v>10</v>
      </c>
      <c r="G1886">
        <v>65</v>
      </c>
      <c r="H1886" t="s">
        <v>29</v>
      </c>
      <c r="I1886" t="s">
        <v>46</v>
      </c>
      <c r="J1886" s="1">
        <v>45221</v>
      </c>
      <c r="K1886" t="b">
        <v>1</v>
      </c>
      <c r="L1886" t="s">
        <v>24</v>
      </c>
      <c r="M1886">
        <v>10</v>
      </c>
      <c r="N1886">
        <f>G1886/SUMIF(B:B,B1886,G:G)*100</f>
        <v>9.6508615249845955E-2</v>
      </c>
      <c r="Q1886">
        <f>VLOOKUP(C1886, Categories_Pivot_Table!A:B, 2, FALSE)</f>
        <v>23.348837209302324</v>
      </c>
      <c r="T1886">
        <f t="shared" si="30"/>
        <v>2023</v>
      </c>
    </row>
    <row r="1887" spans="1:20" x14ac:dyDescent="0.2">
      <c r="A1887" t="s">
        <v>2140</v>
      </c>
      <c r="B1887" t="s">
        <v>84</v>
      </c>
      <c r="C1887" t="s">
        <v>135</v>
      </c>
      <c r="D1887" t="s">
        <v>605</v>
      </c>
      <c r="E1887">
        <v>21.5</v>
      </c>
      <c r="F1887">
        <v>8</v>
      </c>
      <c r="G1887">
        <v>172</v>
      </c>
      <c r="H1887" t="s">
        <v>17</v>
      </c>
      <c r="I1887" t="s">
        <v>18</v>
      </c>
      <c r="J1887" s="1">
        <v>45665</v>
      </c>
      <c r="K1887" t="b">
        <v>0</v>
      </c>
      <c r="L1887" t="s">
        <v>30</v>
      </c>
      <c r="M1887">
        <v>1</v>
      </c>
      <c r="N1887">
        <f>G1887/SUMIF(B:B,B1887,G:G)*100</f>
        <v>0.27846359331363585</v>
      </c>
      <c r="Q1887">
        <f>VLOOKUP(C1887, Categories_Pivot_Table!A:B, 2, FALSE)</f>
        <v>23.146341463414632</v>
      </c>
      <c r="T1887">
        <f t="shared" si="30"/>
        <v>2025</v>
      </c>
    </row>
    <row r="1888" spans="1:20" x14ac:dyDescent="0.2">
      <c r="A1888" t="s">
        <v>2141</v>
      </c>
      <c r="B1888" t="s">
        <v>63</v>
      </c>
      <c r="C1888" t="s">
        <v>38</v>
      </c>
      <c r="D1888" t="s">
        <v>2123</v>
      </c>
      <c r="E1888">
        <v>27.5</v>
      </c>
      <c r="F1888">
        <v>1</v>
      </c>
      <c r="G1888">
        <v>27.5</v>
      </c>
      <c r="H1888" t="s">
        <v>56</v>
      </c>
      <c r="I1888" t="s">
        <v>18</v>
      </c>
      <c r="J1888" s="1">
        <v>44601</v>
      </c>
      <c r="K1888" t="b">
        <v>0</v>
      </c>
      <c r="L1888" t="s">
        <v>30</v>
      </c>
      <c r="M1888">
        <v>2</v>
      </c>
      <c r="N1888">
        <f>G1888/SUMIF(B:B,B1888,G:G)*100</f>
        <v>4.54335183716627E-2</v>
      </c>
      <c r="Q1888">
        <f>VLOOKUP(C1888, Categories_Pivot_Table!A:B, 2, FALSE)</f>
        <v>23.088790931989923</v>
      </c>
      <c r="T1888">
        <f t="shared" si="30"/>
        <v>2022</v>
      </c>
    </row>
    <row r="1889" spans="1:20" x14ac:dyDescent="0.2">
      <c r="A1889" t="s">
        <v>2142</v>
      </c>
      <c r="B1889" t="s">
        <v>73</v>
      </c>
      <c r="C1889" t="s">
        <v>74</v>
      </c>
      <c r="D1889" t="s">
        <v>931</v>
      </c>
      <c r="E1889">
        <v>30.5</v>
      </c>
      <c r="F1889">
        <v>2</v>
      </c>
      <c r="G1889">
        <v>61</v>
      </c>
      <c r="H1889" t="s">
        <v>29</v>
      </c>
      <c r="I1889" t="s">
        <v>46</v>
      </c>
      <c r="J1889" s="1">
        <v>44746</v>
      </c>
      <c r="K1889" t="b">
        <v>0</v>
      </c>
      <c r="L1889" t="s">
        <v>19</v>
      </c>
      <c r="M1889">
        <v>7</v>
      </c>
      <c r="N1889">
        <f>G1889/SUMIF(B:B,B1889,G:G)*100</f>
        <v>0.10538226986498977</v>
      </c>
      <c r="Q1889">
        <f>VLOOKUP(C1889, Categories_Pivot_Table!A:B, 2, FALSE)</f>
        <v>24.317096165933375</v>
      </c>
      <c r="T1889">
        <f t="shared" si="30"/>
        <v>2022</v>
      </c>
    </row>
    <row r="1890" spans="1:20" x14ac:dyDescent="0.2">
      <c r="A1890" t="s">
        <v>2143</v>
      </c>
      <c r="B1890" t="s">
        <v>32</v>
      </c>
      <c r="C1890" t="s">
        <v>74</v>
      </c>
      <c r="D1890" t="s">
        <v>364</v>
      </c>
      <c r="E1890">
        <v>21.5</v>
      </c>
      <c r="F1890">
        <v>10</v>
      </c>
      <c r="G1890">
        <v>215</v>
      </c>
      <c r="H1890" t="s">
        <v>29</v>
      </c>
      <c r="I1890" t="s">
        <v>18</v>
      </c>
      <c r="J1890" s="1">
        <v>45158</v>
      </c>
      <c r="K1890" t="b">
        <v>0</v>
      </c>
      <c r="L1890" t="s">
        <v>24</v>
      </c>
      <c r="M1890">
        <v>8</v>
      </c>
      <c r="N1890">
        <f>G1890/SUMIF(B:B,B1890,G:G)*100</f>
        <v>0.36669082846544149</v>
      </c>
      <c r="Q1890">
        <f>VLOOKUP(C1890, Categories_Pivot_Table!A:B, 2, FALSE)</f>
        <v>24.317096165933375</v>
      </c>
      <c r="T1890">
        <f t="shared" si="30"/>
        <v>2023</v>
      </c>
    </row>
    <row r="1891" spans="1:20" x14ac:dyDescent="0.2">
      <c r="A1891" t="s">
        <v>2144</v>
      </c>
      <c r="B1891" t="s">
        <v>73</v>
      </c>
      <c r="C1891" t="s">
        <v>48</v>
      </c>
      <c r="D1891" t="s">
        <v>1031</v>
      </c>
      <c r="E1891">
        <v>32</v>
      </c>
      <c r="F1891">
        <v>3</v>
      </c>
      <c r="G1891">
        <v>96</v>
      </c>
      <c r="H1891" t="s">
        <v>56</v>
      </c>
      <c r="I1891" t="s">
        <v>46</v>
      </c>
      <c r="J1891" s="1">
        <v>44569</v>
      </c>
      <c r="K1891" t="b">
        <v>1</v>
      </c>
      <c r="L1891" t="s">
        <v>35</v>
      </c>
      <c r="M1891">
        <v>1</v>
      </c>
      <c r="N1891">
        <f>G1891/SUMIF(B:B,B1891,G:G)*100</f>
        <v>0.16584750667277076</v>
      </c>
      <c r="Q1891">
        <f>VLOOKUP(C1891, Categories_Pivot_Table!A:B, 2, FALSE)</f>
        <v>23.348837209302324</v>
      </c>
      <c r="T1891">
        <f t="shared" si="30"/>
        <v>2022</v>
      </c>
    </row>
    <row r="1892" spans="1:20" x14ac:dyDescent="0.2">
      <c r="A1892" t="s">
        <v>2145</v>
      </c>
      <c r="B1892" t="s">
        <v>128</v>
      </c>
      <c r="C1892" t="s">
        <v>15</v>
      </c>
      <c r="D1892" t="s">
        <v>183</v>
      </c>
      <c r="E1892">
        <v>14</v>
      </c>
      <c r="F1892">
        <v>7</v>
      </c>
      <c r="G1892">
        <v>98</v>
      </c>
      <c r="H1892" t="s">
        <v>29</v>
      </c>
      <c r="I1892" t="s">
        <v>46</v>
      </c>
      <c r="J1892" s="1">
        <v>44958</v>
      </c>
      <c r="K1892" t="b">
        <v>0</v>
      </c>
      <c r="L1892" t="s">
        <v>30</v>
      </c>
      <c r="M1892">
        <v>2</v>
      </c>
      <c r="N1892">
        <f>G1892/SUMIF(B:B,B1892,G:G)*100</f>
        <v>0.14316601414129609</v>
      </c>
      <c r="Q1892">
        <f>VLOOKUP(C1892, Categories_Pivot_Table!A:B, 2, FALSE)</f>
        <v>23.063808900523561</v>
      </c>
      <c r="T1892">
        <f t="shared" si="30"/>
        <v>2023</v>
      </c>
    </row>
    <row r="1893" spans="1:20" x14ac:dyDescent="0.2">
      <c r="A1893" t="s">
        <v>2146</v>
      </c>
      <c r="B1893" t="s">
        <v>14</v>
      </c>
      <c r="C1893" t="s">
        <v>135</v>
      </c>
      <c r="D1893" t="s">
        <v>325</v>
      </c>
      <c r="E1893">
        <v>30.5</v>
      </c>
      <c r="F1893">
        <v>6</v>
      </c>
      <c r="G1893">
        <v>183</v>
      </c>
      <c r="H1893" t="s">
        <v>17</v>
      </c>
      <c r="I1893" t="s">
        <v>46</v>
      </c>
      <c r="J1893" s="1">
        <v>44567</v>
      </c>
      <c r="K1893" t="b">
        <v>0</v>
      </c>
      <c r="L1893" t="s">
        <v>42</v>
      </c>
      <c r="M1893">
        <v>1</v>
      </c>
      <c r="N1893">
        <f>G1893/SUMIF(B:B,B1893,G:G)*100</f>
        <v>0.29793157342059634</v>
      </c>
      <c r="Q1893">
        <f>VLOOKUP(C1893, Categories_Pivot_Table!A:B, 2, FALSE)</f>
        <v>23.146341463414632</v>
      </c>
      <c r="T1893">
        <f t="shared" si="30"/>
        <v>2022</v>
      </c>
    </row>
    <row r="1894" spans="1:20" x14ac:dyDescent="0.2">
      <c r="A1894" t="s">
        <v>2147</v>
      </c>
      <c r="B1894" t="s">
        <v>90</v>
      </c>
      <c r="C1894" t="s">
        <v>15</v>
      </c>
      <c r="D1894" t="s">
        <v>64</v>
      </c>
      <c r="E1894">
        <v>39.5</v>
      </c>
      <c r="F1894">
        <v>5</v>
      </c>
      <c r="G1894">
        <v>197.5</v>
      </c>
      <c r="H1894" t="s">
        <v>17</v>
      </c>
      <c r="I1894" t="s">
        <v>46</v>
      </c>
      <c r="J1894" s="1">
        <v>44766</v>
      </c>
      <c r="K1894" t="b">
        <v>0</v>
      </c>
      <c r="L1894" t="s">
        <v>24</v>
      </c>
      <c r="M1894">
        <v>7</v>
      </c>
      <c r="N1894">
        <f>G1894/SUMIF(B:B,B1894,G:G)*100</f>
        <v>0.33394203780731124</v>
      </c>
      <c r="Q1894">
        <f>VLOOKUP(C1894, Categories_Pivot_Table!A:B, 2, FALSE)</f>
        <v>23.063808900523561</v>
      </c>
      <c r="T1894">
        <f t="shared" si="30"/>
        <v>2022</v>
      </c>
    </row>
    <row r="1895" spans="1:20" x14ac:dyDescent="0.2">
      <c r="A1895" t="s">
        <v>2148</v>
      </c>
      <c r="B1895" t="s">
        <v>14</v>
      </c>
      <c r="C1895" t="s">
        <v>135</v>
      </c>
      <c r="D1895" t="s">
        <v>436</v>
      </c>
      <c r="E1895">
        <v>5</v>
      </c>
      <c r="F1895">
        <v>9</v>
      </c>
      <c r="G1895">
        <v>45</v>
      </c>
      <c r="H1895" t="s">
        <v>17</v>
      </c>
      <c r="I1895" t="s">
        <v>46</v>
      </c>
      <c r="J1895" s="1">
        <v>44741</v>
      </c>
      <c r="K1895" t="b">
        <v>0</v>
      </c>
      <c r="L1895" t="s">
        <v>30</v>
      </c>
      <c r="M1895">
        <v>6</v>
      </c>
      <c r="N1895">
        <f>G1895/SUMIF(B:B,B1895,G:G)*100</f>
        <v>7.3261862316540083E-2</v>
      </c>
      <c r="Q1895">
        <f>VLOOKUP(C1895, Categories_Pivot_Table!A:B, 2, FALSE)</f>
        <v>23.146341463414632</v>
      </c>
      <c r="T1895">
        <f t="shared" si="30"/>
        <v>2022</v>
      </c>
    </row>
    <row r="1896" spans="1:20" x14ac:dyDescent="0.2">
      <c r="A1896" t="s">
        <v>2149</v>
      </c>
      <c r="B1896" t="s">
        <v>73</v>
      </c>
      <c r="C1896" t="s">
        <v>33</v>
      </c>
      <c r="D1896" t="s">
        <v>257</v>
      </c>
      <c r="E1896">
        <v>32</v>
      </c>
      <c r="F1896">
        <v>5</v>
      </c>
      <c r="G1896">
        <v>160</v>
      </c>
      <c r="H1896" t="s">
        <v>17</v>
      </c>
      <c r="I1896" t="s">
        <v>46</v>
      </c>
      <c r="J1896" s="1">
        <v>44734</v>
      </c>
      <c r="K1896" t="b">
        <v>1</v>
      </c>
      <c r="L1896" t="s">
        <v>30</v>
      </c>
      <c r="M1896">
        <v>6</v>
      </c>
      <c r="N1896">
        <f>G1896/SUMIF(B:B,B1896,G:G)*100</f>
        <v>0.27641251112128462</v>
      </c>
      <c r="Q1896">
        <f>VLOOKUP(C1896, Categories_Pivot_Table!A:B, 2, FALSE)</f>
        <v>23.300574345883856</v>
      </c>
      <c r="T1896">
        <f t="shared" si="30"/>
        <v>2022</v>
      </c>
    </row>
    <row r="1897" spans="1:20" x14ac:dyDescent="0.2">
      <c r="A1897" t="s">
        <v>2150</v>
      </c>
      <c r="B1897" t="s">
        <v>87</v>
      </c>
      <c r="C1897" t="s">
        <v>74</v>
      </c>
      <c r="D1897" t="s">
        <v>477</v>
      </c>
      <c r="E1897">
        <v>20</v>
      </c>
      <c r="F1897">
        <v>2</v>
      </c>
      <c r="G1897">
        <v>40</v>
      </c>
      <c r="H1897" t="s">
        <v>17</v>
      </c>
      <c r="I1897" t="s">
        <v>46</v>
      </c>
      <c r="J1897" s="1">
        <v>45285</v>
      </c>
      <c r="K1897" t="b">
        <v>0</v>
      </c>
      <c r="L1897" t="s">
        <v>19</v>
      </c>
      <c r="M1897">
        <v>12</v>
      </c>
      <c r="N1897">
        <f>G1897/SUMIF(B:B,B1897,G:G)*100</f>
        <v>6.1503451881236834E-2</v>
      </c>
      <c r="Q1897">
        <f>VLOOKUP(C1897, Categories_Pivot_Table!A:B, 2, FALSE)</f>
        <v>24.317096165933375</v>
      </c>
      <c r="T1897">
        <f t="shared" si="30"/>
        <v>2023</v>
      </c>
    </row>
    <row r="1898" spans="1:20" x14ac:dyDescent="0.2">
      <c r="A1898" t="s">
        <v>2151</v>
      </c>
      <c r="B1898" t="s">
        <v>118</v>
      </c>
      <c r="C1898" t="s">
        <v>48</v>
      </c>
      <c r="D1898" t="s">
        <v>93</v>
      </c>
      <c r="E1898">
        <v>41</v>
      </c>
      <c r="F1898">
        <v>1</v>
      </c>
      <c r="G1898">
        <v>41</v>
      </c>
      <c r="H1898" t="s">
        <v>17</v>
      </c>
      <c r="I1898" t="s">
        <v>46</v>
      </c>
      <c r="J1898" s="1">
        <v>45281</v>
      </c>
      <c r="K1898" t="b">
        <v>0</v>
      </c>
      <c r="L1898" t="s">
        <v>42</v>
      </c>
      <c r="M1898">
        <v>12</v>
      </c>
      <c r="N1898">
        <f>G1898/SUMIF(B:B,B1898,G:G)*100</f>
        <v>6.7437538036416278E-2</v>
      </c>
      <c r="Q1898">
        <f>VLOOKUP(C1898, Categories_Pivot_Table!A:B, 2, FALSE)</f>
        <v>23.348837209302324</v>
      </c>
      <c r="T1898">
        <f t="shared" si="30"/>
        <v>2023</v>
      </c>
    </row>
    <row r="1899" spans="1:20" x14ac:dyDescent="0.2">
      <c r="A1899" t="s">
        <v>2152</v>
      </c>
      <c r="B1899" t="s">
        <v>47</v>
      </c>
      <c r="C1899" t="s">
        <v>15</v>
      </c>
      <c r="D1899" t="s">
        <v>197</v>
      </c>
      <c r="E1899">
        <v>41</v>
      </c>
      <c r="F1899">
        <v>10</v>
      </c>
      <c r="G1899">
        <v>410</v>
      </c>
      <c r="H1899" t="s">
        <v>29</v>
      </c>
      <c r="I1899" t="s">
        <v>18</v>
      </c>
      <c r="J1899" s="1">
        <v>44723</v>
      </c>
      <c r="K1899" t="b">
        <v>0</v>
      </c>
      <c r="L1899" t="s">
        <v>35</v>
      </c>
      <c r="M1899">
        <v>6</v>
      </c>
      <c r="N1899">
        <f>G1899/SUMIF(B:B,B1899,G:G)*100</f>
        <v>0.65148650151748677</v>
      </c>
      <c r="Q1899">
        <f>VLOOKUP(C1899, Categories_Pivot_Table!A:B, 2, FALSE)</f>
        <v>23.063808900523561</v>
      </c>
      <c r="T1899">
        <f t="shared" si="30"/>
        <v>2022</v>
      </c>
    </row>
    <row r="1900" spans="1:20" x14ac:dyDescent="0.2">
      <c r="A1900" t="s">
        <v>2153</v>
      </c>
      <c r="B1900" t="s">
        <v>128</v>
      </c>
      <c r="C1900" t="s">
        <v>135</v>
      </c>
      <c r="D1900" t="s">
        <v>188</v>
      </c>
      <c r="E1900">
        <v>33.5</v>
      </c>
      <c r="F1900">
        <v>1</v>
      </c>
      <c r="G1900">
        <v>33.5</v>
      </c>
      <c r="H1900" t="s">
        <v>17</v>
      </c>
      <c r="I1900" t="s">
        <v>18</v>
      </c>
      <c r="J1900" s="1">
        <v>45100</v>
      </c>
      <c r="K1900" t="b">
        <v>0</v>
      </c>
      <c r="L1900" t="s">
        <v>65</v>
      </c>
      <c r="M1900">
        <v>6</v>
      </c>
      <c r="N1900">
        <f>G1900/SUMIF(B:B,B1900,G:G)*100</f>
        <v>4.893940279319816E-2</v>
      </c>
      <c r="Q1900">
        <f>VLOOKUP(C1900, Categories_Pivot_Table!A:B, 2, FALSE)</f>
        <v>23.146341463414632</v>
      </c>
      <c r="T1900">
        <f t="shared" si="30"/>
        <v>2023</v>
      </c>
    </row>
    <row r="1901" spans="1:20" x14ac:dyDescent="0.2">
      <c r="A1901" t="s">
        <v>2154</v>
      </c>
      <c r="B1901" t="s">
        <v>71</v>
      </c>
      <c r="C1901" t="s">
        <v>15</v>
      </c>
      <c r="D1901" t="s">
        <v>69</v>
      </c>
      <c r="E1901">
        <v>29</v>
      </c>
      <c r="F1901">
        <v>9</v>
      </c>
      <c r="G1901">
        <v>261</v>
      </c>
      <c r="H1901" t="s">
        <v>56</v>
      </c>
      <c r="I1901" t="s">
        <v>18</v>
      </c>
      <c r="J1901" s="1">
        <v>45132</v>
      </c>
      <c r="K1901" t="b">
        <v>1</v>
      </c>
      <c r="L1901" t="s">
        <v>49</v>
      </c>
      <c r="M1901">
        <v>7</v>
      </c>
      <c r="N1901">
        <f>G1901/SUMIF(B:B,B1901,G:G)*100</f>
        <v>0.4135144769675605</v>
      </c>
      <c r="Q1901">
        <f>VLOOKUP(C1901, Categories_Pivot_Table!A:B, 2, FALSE)</f>
        <v>23.063808900523561</v>
      </c>
      <c r="T1901">
        <f t="shared" si="30"/>
        <v>2023</v>
      </c>
    </row>
    <row r="1902" spans="1:20" x14ac:dyDescent="0.2">
      <c r="A1902" t="s">
        <v>2155</v>
      </c>
      <c r="B1902" t="s">
        <v>106</v>
      </c>
      <c r="C1902" t="s">
        <v>22</v>
      </c>
      <c r="D1902" t="s">
        <v>251</v>
      </c>
      <c r="E1902">
        <v>38</v>
      </c>
      <c r="F1902">
        <v>4</v>
      </c>
      <c r="G1902">
        <v>152</v>
      </c>
      <c r="H1902" t="s">
        <v>29</v>
      </c>
      <c r="I1902" t="s">
        <v>46</v>
      </c>
      <c r="J1902" s="1">
        <v>44809</v>
      </c>
      <c r="K1902" t="b">
        <v>0</v>
      </c>
      <c r="L1902" t="s">
        <v>19</v>
      </c>
      <c r="M1902">
        <v>9</v>
      </c>
      <c r="N1902">
        <f>G1902/SUMIF(B:B,B1902,G:G)*100</f>
        <v>0.24771838331160367</v>
      </c>
      <c r="Q1902">
        <f>VLOOKUP(C1902, Categories_Pivot_Table!A:B, 2, FALSE)</f>
        <v>21.505681818181817</v>
      </c>
      <c r="T1902">
        <f t="shared" si="30"/>
        <v>2022</v>
      </c>
    </row>
    <row r="1903" spans="1:20" x14ac:dyDescent="0.2">
      <c r="A1903" t="s">
        <v>2156</v>
      </c>
      <c r="B1903" t="s">
        <v>63</v>
      </c>
      <c r="C1903" t="s">
        <v>38</v>
      </c>
      <c r="D1903" t="s">
        <v>133</v>
      </c>
      <c r="E1903">
        <v>21.5</v>
      </c>
      <c r="F1903">
        <v>6</v>
      </c>
      <c r="G1903">
        <v>129</v>
      </c>
      <c r="H1903" t="s">
        <v>29</v>
      </c>
      <c r="I1903" t="s">
        <v>46</v>
      </c>
      <c r="J1903" s="1">
        <v>44642</v>
      </c>
      <c r="K1903" t="b">
        <v>0</v>
      </c>
      <c r="L1903" t="s">
        <v>49</v>
      </c>
      <c r="M1903">
        <v>3</v>
      </c>
      <c r="N1903">
        <f>G1903/SUMIF(B:B,B1903,G:G)*100</f>
        <v>0.21312450436161776</v>
      </c>
      <c r="Q1903">
        <f>VLOOKUP(C1903, Categories_Pivot_Table!A:B, 2, FALSE)</f>
        <v>23.088790931989923</v>
      </c>
      <c r="T1903">
        <f t="shared" si="30"/>
        <v>2022</v>
      </c>
    </row>
    <row r="1904" spans="1:20" x14ac:dyDescent="0.2">
      <c r="A1904" t="s">
        <v>2157</v>
      </c>
      <c r="B1904" t="s">
        <v>44</v>
      </c>
      <c r="C1904" t="s">
        <v>38</v>
      </c>
      <c r="D1904" t="s">
        <v>404</v>
      </c>
      <c r="E1904">
        <v>11</v>
      </c>
      <c r="F1904">
        <v>8</v>
      </c>
      <c r="G1904">
        <v>88</v>
      </c>
      <c r="H1904" t="s">
        <v>29</v>
      </c>
      <c r="I1904" t="s">
        <v>46</v>
      </c>
      <c r="J1904" s="1">
        <v>44993</v>
      </c>
      <c r="K1904" t="b">
        <v>0</v>
      </c>
      <c r="L1904" t="s">
        <v>30</v>
      </c>
      <c r="M1904">
        <v>3</v>
      </c>
      <c r="N1904">
        <f>G1904/SUMIF(B:B,B1904,G:G)*100</f>
        <v>0.14498842563988498</v>
      </c>
      <c r="Q1904">
        <f>VLOOKUP(C1904, Categories_Pivot_Table!A:B, 2, FALSE)</f>
        <v>23.088790931989923</v>
      </c>
      <c r="T1904">
        <f t="shared" si="30"/>
        <v>2023</v>
      </c>
    </row>
    <row r="1905" spans="1:20" x14ac:dyDescent="0.2">
      <c r="A1905" t="s">
        <v>2158</v>
      </c>
      <c r="B1905" t="s">
        <v>118</v>
      </c>
      <c r="C1905" t="s">
        <v>27</v>
      </c>
      <c r="D1905" t="s">
        <v>55</v>
      </c>
      <c r="E1905">
        <v>36.5</v>
      </c>
      <c r="F1905">
        <v>7</v>
      </c>
      <c r="G1905">
        <v>255.5</v>
      </c>
      <c r="H1905" t="s">
        <v>17</v>
      </c>
      <c r="I1905" t="s">
        <v>46</v>
      </c>
      <c r="J1905" s="1">
        <v>44888</v>
      </c>
      <c r="K1905" t="b">
        <v>0</v>
      </c>
      <c r="L1905" t="s">
        <v>30</v>
      </c>
      <c r="M1905">
        <v>11</v>
      </c>
      <c r="N1905">
        <f>G1905/SUMIF(B:B,B1905,G:G)*100</f>
        <v>0.42025099922693554</v>
      </c>
      <c r="Q1905">
        <f>VLOOKUP(C1905, Categories_Pivot_Table!A:B, 2, FALSE)</f>
        <v>25.013711734693878</v>
      </c>
      <c r="T1905">
        <f t="shared" si="30"/>
        <v>2022</v>
      </c>
    </row>
    <row r="1906" spans="1:20" x14ac:dyDescent="0.2">
      <c r="A1906" t="s">
        <v>2159</v>
      </c>
      <c r="B1906" t="s">
        <v>84</v>
      </c>
      <c r="C1906" t="s">
        <v>27</v>
      </c>
      <c r="D1906" t="s">
        <v>91</v>
      </c>
      <c r="E1906">
        <v>33.5</v>
      </c>
      <c r="F1906">
        <v>10</v>
      </c>
      <c r="G1906">
        <v>335</v>
      </c>
      <c r="H1906" t="s">
        <v>17</v>
      </c>
      <c r="I1906" t="s">
        <v>18</v>
      </c>
      <c r="J1906" s="1">
        <v>44786</v>
      </c>
      <c r="K1906" t="b">
        <v>0</v>
      </c>
      <c r="L1906" t="s">
        <v>35</v>
      </c>
      <c r="M1906">
        <v>8</v>
      </c>
      <c r="N1906">
        <f>G1906/SUMIF(B:B,B1906,G:G)*100</f>
        <v>0.54235641720969774</v>
      </c>
      <c r="Q1906">
        <f>VLOOKUP(C1906, Categories_Pivot_Table!A:B, 2, FALSE)</f>
        <v>25.013711734693878</v>
      </c>
      <c r="T1906">
        <f t="shared" si="30"/>
        <v>2022</v>
      </c>
    </row>
    <row r="1907" spans="1:20" x14ac:dyDescent="0.2">
      <c r="A1907" t="s">
        <v>2160</v>
      </c>
      <c r="B1907" t="s">
        <v>47</v>
      </c>
      <c r="C1907" t="s">
        <v>135</v>
      </c>
      <c r="D1907" t="s">
        <v>358</v>
      </c>
      <c r="E1907">
        <v>32</v>
      </c>
      <c r="F1907">
        <v>8</v>
      </c>
      <c r="G1907">
        <v>256</v>
      </c>
      <c r="H1907" t="s">
        <v>29</v>
      </c>
      <c r="I1907" t="s">
        <v>18</v>
      </c>
      <c r="J1907" s="1">
        <v>45507</v>
      </c>
      <c r="K1907" t="b">
        <v>1</v>
      </c>
      <c r="L1907" t="s">
        <v>35</v>
      </c>
      <c r="M1907">
        <v>8</v>
      </c>
      <c r="N1907">
        <f>G1907/SUMIF(B:B,B1907,G:G)*100</f>
        <v>0.40678181558165027</v>
      </c>
      <c r="Q1907">
        <f>VLOOKUP(C1907, Categories_Pivot_Table!A:B, 2, FALSE)</f>
        <v>23.146341463414632</v>
      </c>
      <c r="T1907">
        <f t="shared" si="30"/>
        <v>2024</v>
      </c>
    </row>
    <row r="1908" spans="1:20" x14ac:dyDescent="0.2">
      <c r="A1908" t="s">
        <v>2161</v>
      </c>
      <c r="B1908" t="s">
        <v>84</v>
      </c>
      <c r="C1908" t="s">
        <v>22</v>
      </c>
      <c r="D1908" t="s">
        <v>251</v>
      </c>
      <c r="E1908">
        <v>38</v>
      </c>
      <c r="F1908">
        <v>9</v>
      </c>
      <c r="G1908">
        <v>342</v>
      </c>
      <c r="H1908" t="s">
        <v>56</v>
      </c>
      <c r="I1908" t="s">
        <v>46</v>
      </c>
      <c r="J1908" s="1">
        <v>45071</v>
      </c>
      <c r="K1908" t="b">
        <v>0</v>
      </c>
      <c r="L1908" t="s">
        <v>42</v>
      </c>
      <c r="M1908">
        <v>5</v>
      </c>
      <c r="N1908">
        <f>G1908/SUMIF(B:B,B1908,G:G)*100</f>
        <v>0.55368923786781077</v>
      </c>
      <c r="Q1908">
        <f>VLOOKUP(C1908, Categories_Pivot_Table!A:B, 2, FALSE)</f>
        <v>21.505681818181817</v>
      </c>
      <c r="T1908">
        <f t="shared" si="30"/>
        <v>2023</v>
      </c>
    </row>
    <row r="1909" spans="1:20" x14ac:dyDescent="0.2">
      <c r="A1909" t="s">
        <v>2162</v>
      </c>
      <c r="B1909" t="s">
        <v>71</v>
      </c>
      <c r="C1909" t="s">
        <v>27</v>
      </c>
      <c r="D1909" t="s">
        <v>278</v>
      </c>
      <c r="E1909">
        <v>30.5</v>
      </c>
      <c r="F1909">
        <v>9</v>
      </c>
      <c r="G1909">
        <v>274.5</v>
      </c>
      <c r="H1909" t="s">
        <v>29</v>
      </c>
      <c r="I1909" t="s">
        <v>18</v>
      </c>
      <c r="J1909" s="1">
        <v>44616</v>
      </c>
      <c r="K1909" t="b">
        <v>0</v>
      </c>
      <c r="L1909" t="s">
        <v>42</v>
      </c>
      <c r="M1909">
        <v>2</v>
      </c>
      <c r="N1909">
        <f>G1909/SUMIF(B:B,B1909,G:G)*100</f>
        <v>0.43490315681071018</v>
      </c>
      <c r="Q1909">
        <f>VLOOKUP(C1909, Categories_Pivot_Table!A:B, 2, FALSE)</f>
        <v>25.013711734693878</v>
      </c>
      <c r="T1909">
        <f t="shared" si="30"/>
        <v>2022</v>
      </c>
    </row>
    <row r="1910" spans="1:20" x14ac:dyDescent="0.2">
      <c r="A1910" t="s">
        <v>2163</v>
      </c>
      <c r="B1910" t="s">
        <v>76</v>
      </c>
      <c r="C1910" t="s">
        <v>27</v>
      </c>
      <c r="D1910" t="s">
        <v>221</v>
      </c>
      <c r="E1910">
        <v>35</v>
      </c>
      <c r="F1910">
        <v>5</v>
      </c>
      <c r="G1910">
        <v>175</v>
      </c>
      <c r="H1910" t="s">
        <v>29</v>
      </c>
      <c r="I1910" t="s">
        <v>18</v>
      </c>
      <c r="J1910" s="1">
        <v>44909</v>
      </c>
      <c r="K1910" t="b">
        <v>0</v>
      </c>
      <c r="L1910" t="s">
        <v>30</v>
      </c>
      <c r="M1910">
        <v>12</v>
      </c>
      <c r="N1910">
        <f>G1910/SUMIF(B:B,B1910,G:G)*100</f>
        <v>0.29796616806994547</v>
      </c>
      <c r="Q1910">
        <f>VLOOKUP(C1910, Categories_Pivot_Table!A:B, 2, FALSE)</f>
        <v>25.013711734693878</v>
      </c>
      <c r="T1910">
        <f t="shared" si="30"/>
        <v>2022</v>
      </c>
    </row>
    <row r="1911" spans="1:20" x14ac:dyDescent="0.2">
      <c r="A1911" t="s">
        <v>2164</v>
      </c>
      <c r="B1911" t="s">
        <v>121</v>
      </c>
      <c r="C1911" t="s">
        <v>135</v>
      </c>
      <c r="D1911" t="s">
        <v>144</v>
      </c>
      <c r="E1911">
        <v>11</v>
      </c>
      <c r="F1911">
        <v>4</v>
      </c>
      <c r="G1911">
        <v>44</v>
      </c>
      <c r="H1911" t="s">
        <v>29</v>
      </c>
      <c r="I1911" t="s">
        <v>18</v>
      </c>
      <c r="J1911" s="1">
        <v>45107</v>
      </c>
      <c r="K1911" t="b">
        <v>0</v>
      </c>
      <c r="L1911" t="s">
        <v>65</v>
      </c>
      <c r="M1911">
        <v>6</v>
      </c>
      <c r="N1911">
        <f>G1911/SUMIF(B:B,B1911,G:G)*100</f>
        <v>6.7103346779420633E-2</v>
      </c>
      <c r="Q1911">
        <f>VLOOKUP(C1911, Categories_Pivot_Table!A:B, 2, FALSE)</f>
        <v>23.146341463414632</v>
      </c>
      <c r="T1911">
        <f t="shared" si="30"/>
        <v>2023</v>
      </c>
    </row>
    <row r="1912" spans="1:20" x14ac:dyDescent="0.2">
      <c r="A1912" t="s">
        <v>2165</v>
      </c>
      <c r="B1912" t="s">
        <v>128</v>
      </c>
      <c r="C1912" t="s">
        <v>27</v>
      </c>
      <c r="D1912" t="s">
        <v>221</v>
      </c>
      <c r="E1912">
        <v>35</v>
      </c>
      <c r="F1912">
        <v>6</v>
      </c>
      <c r="G1912">
        <v>210</v>
      </c>
      <c r="H1912" t="s">
        <v>29</v>
      </c>
      <c r="I1912" t="s">
        <v>46</v>
      </c>
      <c r="J1912" s="1">
        <v>44601</v>
      </c>
      <c r="K1912" t="b">
        <v>0</v>
      </c>
      <c r="L1912" t="s">
        <v>30</v>
      </c>
      <c r="M1912">
        <v>2</v>
      </c>
      <c r="N1912">
        <f>G1912/SUMIF(B:B,B1912,G:G)*100</f>
        <v>0.30678431601706302</v>
      </c>
      <c r="Q1912">
        <f>VLOOKUP(C1912, Categories_Pivot_Table!A:B, 2, FALSE)</f>
        <v>25.013711734693878</v>
      </c>
      <c r="T1912">
        <f t="shared" si="30"/>
        <v>2022</v>
      </c>
    </row>
    <row r="1913" spans="1:20" x14ac:dyDescent="0.2">
      <c r="A1913" t="s">
        <v>2166</v>
      </c>
      <c r="B1913" t="s">
        <v>104</v>
      </c>
      <c r="C1913" t="s">
        <v>33</v>
      </c>
      <c r="D1913" t="s">
        <v>129</v>
      </c>
      <c r="E1913">
        <v>15.5</v>
      </c>
      <c r="F1913">
        <v>5</v>
      </c>
      <c r="G1913">
        <v>77.5</v>
      </c>
      <c r="H1913" t="s">
        <v>29</v>
      </c>
      <c r="I1913" t="s">
        <v>18</v>
      </c>
      <c r="J1913" s="1">
        <v>45667</v>
      </c>
      <c r="K1913" t="b">
        <v>0</v>
      </c>
      <c r="L1913" t="s">
        <v>65</v>
      </c>
      <c r="M1913">
        <v>1</v>
      </c>
      <c r="N1913">
        <f>G1913/SUMIF(B:B,B1913,G:G)*100</f>
        <v>0.12594867794516765</v>
      </c>
      <c r="Q1913">
        <f>VLOOKUP(C1913, Categories_Pivot_Table!A:B, 2, FALSE)</f>
        <v>23.300574345883856</v>
      </c>
      <c r="T1913">
        <f t="shared" si="30"/>
        <v>2025</v>
      </c>
    </row>
    <row r="1914" spans="1:20" x14ac:dyDescent="0.2">
      <c r="A1914" t="s">
        <v>2167</v>
      </c>
      <c r="B1914" t="s">
        <v>104</v>
      </c>
      <c r="C1914" t="s">
        <v>15</v>
      </c>
      <c r="D1914" t="s">
        <v>564</v>
      </c>
      <c r="E1914">
        <v>32</v>
      </c>
      <c r="F1914">
        <v>1</v>
      </c>
      <c r="G1914">
        <v>32</v>
      </c>
      <c r="H1914" t="s">
        <v>17</v>
      </c>
      <c r="I1914" t="s">
        <v>46</v>
      </c>
      <c r="J1914" s="1">
        <v>45344</v>
      </c>
      <c r="K1914" t="b">
        <v>0</v>
      </c>
      <c r="L1914" t="s">
        <v>42</v>
      </c>
      <c r="M1914">
        <v>2</v>
      </c>
      <c r="N1914">
        <f>G1914/SUMIF(B:B,B1914,G:G)*100</f>
        <v>5.2004615409617608E-2</v>
      </c>
      <c r="Q1914">
        <f>VLOOKUP(C1914, Categories_Pivot_Table!A:B, 2, FALSE)</f>
        <v>23.063808900523561</v>
      </c>
      <c r="T1914">
        <f t="shared" si="30"/>
        <v>2024</v>
      </c>
    </row>
    <row r="1915" spans="1:20" x14ac:dyDescent="0.2">
      <c r="A1915" t="s">
        <v>2168</v>
      </c>
      <c r="B1915" t="s">
        <v>63</v>
      </c>
      <c r="C1915" t="s">
        <v>74</v>
      </c>
      <c r="D1915" t="s">
        <v>107</v>
      </c>
      <c r="E1915">
        <v>35</v>
      </c>
      <c r="F1915">
        <v>9</v>
      </c>
      <c r="G1915">
        <v>315</v>
      </c>
      <c r="H1915" t="s">
        <v>56</v>
      </c>
      <c r="I1915" t="s">
        <v>18</v>
      </c>
      <c r="J1915" s="1">
        <v>45192</v>
      </c>
      <c r="K1915" t="b">
        <v>0</v>
      </c>
      <c r="L1915" t="s">
        <v>35</v>
      </c>
      <c r="M1915">
        <v>9</v>
      </c>
      <c r="N1915">
        <f>G1915/SUMIF(B:B,B1915,G:G)*100</f>
        <v>0.52042030134813633</v>
      </c>
      <c r="Q1915">
        <f>VLOOKUP(C1915, Categories_Pivot_Table!A:B, 2, FALSE)</f>
        <v>24.317096165933375</v>
      </c>
      <c r="T1915">
        <f t="shared" si="30"/>
        <v>2023</v>
      </c>
    </row>
    <row r="1916" spans="1:20" x14ac:dyDescent="0.2">
      <c r="A1916" t="s">
        <v>2169</v>
      </c>
      <c r="B1916" t="s">
        <v>90</v>
      </c>
      <c r="C1916" t="s">
        <v>33</v>
      </c>
      <c r="D1916" t="s">
        <v>209</v>
      </c>
      <c r="E1916">
        <v>24.5</v>
      </c>
      <c r="F1916">
        <v>2</v>
      </c>
      <c r="G1916">
        <v>49</v>
      </c>
      <c r="H1916" t="s">
        <v>17</v>
      </c>
      <c r="I1916" t="s">
        <v>18</v>
      </c>
      <c r="J1916" s="1">
        <v>45095</v>
      </c>
      <c r="K1916" t="b">
        <v>0</v>
      </c>
      <c r="L1916" t="s">
        <v>24</v>
      </c>
      <c r="M1916">
        <v>6</v>
      </c>
      <c r="N1916">
        <f>G1916/SUMIF(B:B,B1916,G:G)*100</f>
        <v>8.2851442291434166E-2</v>
      </c>
      <c r="Q1916">
        <f>VLOOKUP(C1916, Categories_Pivot_Table!A:B, 2, FALSE)</f>
        <v>23.300574345883856</v>
      </c>
      <c r="T1916">
        <f t="shared" si="30"/>
        <v>2023</v>
      </c>
    </row>
    <row r="1917" spans="1:20" x14ac:dyDescent="0.2">
      <c r="A1917" t="s">
        <v>2170</v>
      </c>
      <c r="B1917" t="s">
        <v>14</v>
      </c>
      <c r="C1917" t="s">
        <v>15</v>
      </c>
      <c r="D1917" t="s">
        <v>171</v>
      </c>
      <c r="E1917">
        <v>21.5</v>
      </c>
      <c r="F1917">
        <v>1</v>
      </c>
      <c r="G1917">
        <v>21.5</v>
      </c>
      <c r="H1917" t="s">
        <v>56</v>
      </c>
      <c r="I1917" t="s">
        <v>18</v>
      </c>
      <c r="J1917" s="1">
        <v>44733</v>
      </c>
      <c r="K1917" t="b">
        <v>0</v>
      </c>
      <c r="L1917" t="s">
        <v>49</v>
      </c>
      <c r="M1917">
        <v>6</v>
      </c>
      <c r="N1917">
        <f>G1917/SUMIF(B:B,B1917,G:G)*100</f>
        <v>3.5002889773458043E-2</v>
      </c>
      <c r="Q1917">
        <f>VLOOKUP(C1917, Categories_Pivot_Table!A:B, 2, FALSE)</f>
        <v>23.063808900523561</v>
      </c>
      <c r="T1917">
        <f t="shared" si="30"/>
        <v>2022</v>
      </c>
    </row>
    <row r="1918" spans="1:20" x14ac:dyDescent="0.2">
      <c r="A1918" t="s">
        <v>2171</v>
      </c>
      <c r="B1918" t="s">
        <v>90</v>
      </c>
      <c r="C1918" t="s">
        <v>48</v>
      </c>
      <c r="D1918" t="s">
        <v>579</v>
      </c>
      <c r="E1918">
        <v>33.5</v>
      </c>
      <c r="F1918">
        <v>5</v>
      </c>
      <c r="G1918">
        <v>167.5</v>
      </c>
      <c r="H1918" t="s">
        <v>29</v>
      </c>
      <c r="I1918" t="s">
        <v>18</v>
      </c>
      <c r="J1918" s="1">
        <v>45516</v>
      </c>
      <c r="K1918" t="b">
        <v>0</v>
      </c>
      <c r="L1918" t="s">
        <v>19</v>
      </c>
      <c r="M1918">
        <v>8</v>
      </c>
      <c r="N1918">
        <f>G1918/SUMIF(B:B,B1918,G:G)*100</f>
        <v>0.28321666497582093</v>
      </c>
      <c r="Q1918">
        <f>VLOOKUP(C1918, Categories_Pivot_Table!A:B, 2, FALSE)</f>
        <v>23.348837209302324</v>
      </c>
      <c r="T1918">
        <f t="shared" si="30"/>
        <v>2024</v>
      </c>
    </row>
    <row r="1919" spans="1:20" x14ac:dyDescent="0.2">
      <c r="A1919" t="s">
        <v>2172</v>
      </c>
      <c r="B1919" t="s">
        <v>104</v>
      </c>
      <c r="C1919" t="s">
        <v>38</v>
      </c>
      <c r="D1919" t="s">
        <v>404</v>
      </c>
      <c r="E1919">
        <v>11</v>
      </c>
      <c r="F1919">
        <v>9</v>
      </c>
      <c r="G1919">
        <v>99</v>
      </c>
      <c r="H1919" t="s">
        <v>17</v>
      </c>
      <c r="I1919" t="s">
        <v>46</v>
      </c>
      <c r="J1919" s="1">
        <v>44859</v>
      </c>
      <c r="K1919" t="b">
        <v>0</v>
      </c>
      <c r="L1919" t="s">
        <v>49</v>
      </c>
      <c r="M1919">
        <v>10</v>
      </c>
      <c r="N1919">
        <f>G1919/SUMIF(B:B,B1919,G:G)*100</f>
        <v>0.16088927892350446</v>
      </c>
      <c r="Q1919">
        <f>VLOOKUP(C1919, Categories_Pivot_Table!A:B, 2, FALSE)</f>
        <v>23.088790931989923</v>
      </c>
      <c r="T1919">
        <f t="shared" si="30"/>
        <v>2022</v>
      </c>
    </row>
    <row r="1920" spans="1:20" x14ac:dyDescent="0.2">
      <c r="A1920" t="s">
        <v>2173</v>
      </c>
      <c r="B1920" t="s">
        <v>14</v>
      </c>
      <c r="C1920" t="s">
        <v>27</v>
      </c>
      <c r="D1920" t="s">
        <v>58</v>
      </c>
      <c r="E1920">
        <v>8</v>
      </c>
      <c r="F1920">
        <v>5</v>
      </c>
      <c r="G1920">
        <v>40</v>
      </c>
      <c r="H1920" t="s">
        <v>29</v>
      </c>
      <c r="I1920" t="s">
        <v>46</v>
      </c>
      <c r="J1920" s="1">
        <v>44905</v>
      </c>
      <c r="K1920" t="b">
        <v>1</v>
      </c>
      <c r="L1920" t="s">
        <v>35</v>
      </c>
      <c r="M1920">
        <v>12</v>
      </c>
      <c r="N1920">
        <f>G1920/SUMIF(B:B,B1920,G:G)*100</f>
        <v>6.5121655392480077E-2</v>
      </c>
      <c r="Q1920">
        <f>VLOOKUP(C1920, Categories_Pivot_Table!A:B, 2, FALSE)</f>
        <v>25.013711734693878</v>
      </c>
      <c r="T1920">
        <f t="shared" si="30"/>
        <v>2022</v>
      </c>
    </row>
    <row r="1921" spans="1:20" x14ac:dyDescent="0.2">
      <c r="A1921" t="s">
        <v>2174</v>
      </c>
      <c r="B1921" t="s">
        <v>37</v>
      </c>
      <c r="C1921" t="s">
        <v>22</v>
      </c>
      <c r="D1921" t="s">
        <v>644</v>
      </c>
      <c r="E1921">
        <v>30.5</v>
      </c>
      <c r="F1921">
        <v>3</v>
      </c>
      <c r="G1921">
        <v>91.5</v>
      </c>
      <c r="H1921" t="s">
        <v>56</v>
      </c>
      <c r="I1921" t="s">
        <v>46</v>
      </c>
      <c r="J1921" s="1">
        <v>45124</v>
      </c>
      <c r="K1921" t="b">
        <v>0</v>
      </c>
      <c r="L1921" t="s">
        <v>19</v>
      </c>
      <c r="M1921">
        <v>7</v>
      </c>
      <c r="N1921">
        <f>G1921/SUMIF(B:B,B1921,G:G)*100</f>
        <v>0.13661916102397181</v>
      </c>
      <c r="Q1921">
        <f>VLOOKUP(C1921, Categories_Pivot_Table!A:B, 2, FALSE)</f>
        <v>21.505681818181817</v>
      </c>
      <c r="T1921">
        <f t="shared" si="30"/>
        <v>2023</v>
      </c>
    </row>
    <row r="1922" spans="1:20" x14ac:dyDescent="0.2">
      <c r="A1922" t="s">
        <v>2175</v>
      </c>
      <c r="B1922" t="s">
        <v>21</v>
      </c>
      <c r="C1922" t="s">
        <v>48</v>
      </c>
      <c r="D1922" t="s">
        <v>41</v>
      </c>
      <c r="E1922">
        <v>23</v>
      </c>
      <c r="F1922">
        <v>1</v>
      </c>
      <c r="G1922">
        <v>6.5</v>
      </c>
      <c r="H1922" t="s">
        <v>17</v>
      </c>
      <c r="I1922" t="s">
        <v>18</v>
      </c>
      <c r="J1922" s="1">
        <v>45466</v>
      </c>
      <c r="K1922" t="b">
        <v>0</v>
      </c>
      <c r="L1922" t="s">
        <v>24</v>
      </c>
      <c r="M1922">
        <v>6</v>
      </c>
      <c r="N1922">
        <f>G1922/SUMIF(B:B,B1922,G:G)*100</f>
        <v>1.0529299801563197E-2</v>
      </c>
      <c r="Q1922">
        <f>VLOOKUP(C1922, Categories_Pivot_Table!A:B, 2, FALSE)</f>
        <v>23.348837209302324</v>
      </c>
      <c r="T1922">
        <f t="shared" ref="T1922:T1985" si="31">YEAR(J1922)</f>
        <v>2024</v>
      </c>
    </row>
    <row r="1923" spans="1:20" x14ac:dyDescent="0.2">
      <c r="A1923" t="s">
        <v>2176</v>
      </c>
      <c r="B1923" t="s">
        <v>71</v>
      </c>
      <c r="C1923" t="s">
        <v>22</v>
      </c>
      <c r="D1923" t="s">
        <v>214</v>
      </c>
      <c r="E1923">
        <v>9.5</v>
      </c>
      <c r="F1923">
        <v>4</v>
      </c>
      <c r="G1923">
        <v>38</v>
      </c>
      <c r="H1923" t="s">
        <v>29</v>
      </c>
      <c r="I1923" t="s">
        <v>46</v>
      </c>
      <c r="J1923" s="1">
        <v>45377</v>
      </c>
      <c r="K1923" t="b">
        <v>0</v>
      </c>
      <c r="L1923" t="s">
        <v>49</v>
      </c>
      <c r="M1923">
        <v>3</v>
      </c>
      <c r="N1923">
        <f>G1923/SUMIF(B:B,B1923,G:G)*100</f>
        <v>6.020517289182873E-2</v>
      </c>
      <c r="Q1923">
        <f>VLOOKUP(C1923, Categories_Pivot_Table!A:B, 2, FALSE)</f>
        <v>21.505681818181817</v>
      </c>
      <c r="T1923">
        <f t="shared" si="31"/>
        <v>2024</v>
      </c>
    </row>
    <row r="1924" spans="1:20" x14ac:dyDescent="0.2">
      <c r="A1924" t="s">
        <v>2177</v>
      </c>
      <c r="B1924" t="s">
        <v>81</v>
      </c>
      <c r="C1924" t="s">
        <v>15</v>
      </c>
      <c r="D1924" t="s">
        <v>171</v>
      </c>
      <c r="E1924">
        <v>21.5</v>
      </c>
      <c r="F1924">
        <v>5</v>
      </c>
      <c r="G1924">
        <v>107.5</v>
      </c>
      <c r="H1924" t="s">
        <v>56</v>
      </c>
      <c r="I1924" t="s">
        <v>46</v>
      </c>
      <c r="J1924" s="1">
        <v>44657</v>
      </c>
      <c r="K1924" t="b">
        <v>0</v>
      </c>
      <c r="L1924" t="s">
        <v>30</v>
      </c>
      <c r="M1924">
        <v>4</v>
      </c>
      <c r="N1924">
        <f>G1924/SUMIF(B:B,B1924,G:G)*100</f>
        <v>0.17021478731068551</v>
      </c>
      <c r="Q1924">
        <f>VLOOKUP(C1924, Categories_Pivot_Table!A:B, 2, FALSE)</f>
        <v>23.063808900523561</v>
      </c>
      <c r="T1924">
        <f t="shared" si="31"/>
        <v>2022</v>
      </c>
    </row>
    <row r="1925" spans="1:20" x14ac:dyDescent="0.2">
      <c r="A1925" t="s">
        <v>2178</v>
      </c>
      <c r="B1925" t="s">
        <v>44</v>
      </c>
      <c r="C1925" t="s">
        <v>15</v>
      </c>
      <c r="D1925" t="s">
        <v>197</v>
      </c>
      <c r="E1925">
        <v>41</v>
      </c>
      <c r="F1925">
        <v>6</v>
      </c>
      <c r="G1925">
        <v>246</v>
      </c>
      <c r="H1925" t="s">
        <v>17</v>
      </c>
      <c r="I1925" t="s">
        <v>46</v>
      </c>
      <c r="J1925" s="1">
        <v>44987</v>
      </c>
      <c r="K1925" t="b">
        <v>0</v>
      </c>
      <c r="L1925" t="s">
        <v>42</v>
      </c>
      <c r="M1925">
        <v>3</v>
      </c>
      <c r="N1925">
        <f>G1925/SUMIF(B:B,B1925,G:G)*100</f>
        <v>0.40530855349331485</v>
      </c>
      <c r="Q1925">
        <f>VLOOKUP(C1925, Categories_Pivot_Table!A:B, 2, FALSE)</f>
        <v>23.063808900523561</v>
      </c>
      <c r="T1925">
        <f t="shared" si="31"/>
        <v>2023</v>
      </c>
    </row>
    <row r="1926" spans="1:20" x14ac:dyDescent="0.2">
      <c r="A1926" t="s">
        <v>2179</v>
      </c>
      <c r="B1926" t="s">
        <v>73</v>
      </c>
      <c r="C1926" t="s">
        <v>38</v>
      </c>
      <c r="D1926" t="s">
        <v>61</v>
      </c>
      <c r="E1926">
        <v>6.5</v>
      </c>
      <c r="F1926">
        <v>6</v>
      </c>
      <c r="G1926">
        <v>39</v>
      </c>
      <c r="H1926" t="s">
        <v>17</v>
      </c>
      <c r="I1926" t="s">
        <v>18</v>
      </c>
      <c r="J1926" s="1">
        <v>44978</v>
      </c>
      <c r="K1926" t="b">
        <v>0</v>
      </c>
      <c r="L1926" t="s">
        <v>49</v>
      </c>
      <c r="M1926">
        <v>2</v>
      </c>
      <c r="N1926">
        <f>G1926/SUMIF(B:B,B1926,G:G)*100</f>
        <v>6.7375549585813127E-2</v>
      </c>
      <c r="Q1926">
        <f>VLOOKUP(C1926, Categories_Pivot_Table!A:B, 2, FALSE)</f>
        <v>23.088790931989923</v>
      </c>
      <c r="T1926">
        <f t="shared" si="31"/>
        <v>2023</v>
      </c>
    </row>
    <row r="1927" spans="1:20" x14ac:dyDescent="0.2">
      <c r="A1927" t="s">
        <v>2180</v>
      </c>
      <c r="B1927" t="s">
        <v>37</v>
      </c>
      <c r="C1927" t="s">
        <v>38</v>
      </c>
      <c r="D1927" t="s">
        <v>1276</v>
      </c>
      <c r="E1927">
        <v>35</v>
      </c>
      <c r="F1927">
        <v>2</v>
      </c>
      <c r="G1927">
        <v>70</v>
      </c>
      <c r="H1927" t="s">
        <v>56</v>
      </c>
      <c r="I1927" t="s">
        <v>46</v>
      </c>
      <c r="J1927" s="1">
        <v>45305</v>
      </c>
      <c r="K1927" t="b">
        <v>0</v>
      </c>
      <c r="L1927" t="s">
        <v>24</v>
      </c>
      <c r="M1927">
        <v>1</v>
      </c>
      <c r="N1927">
        <f>G1927/SUMIF(B:B,B1927,G:G)*100</f>
        <v>0.10451739094730084</v>
      </c>
      <c r="Q1927">
        <f>VLOOKUP(C1927, Categories_Pivot_Table!A:B, 2, FALSE)</f>
        <v>23.088790931989923</v>
      </c>
      <c r="T1927">
        <f t="shared" si="31"/>
        <v>2024</v>
      </c>
    </row>
    <row r="1928" spans="1:20" x14ac:dyDescent="0.2">
      <c r="A1928" t="s">
        <v>2181</v>
      </c>
      <c r="B1928" t="s">
        <v>73</v>
      </c>
      <c r="C1928" t="s">
        <v>33</v>
      </c>
      <c r="D1928" t="s">
        <v>556</v>
      </c>
      <c r="E1928">
        <v>29</v>
      </c>
      <c r="F1928">
        <v>5</v>
      </c>
      <c r="G1928">
        <v>145</v>
      </c>
      <c r="H1928" t="s">
        <v>56</v>
      </c>
      <c r="I1928" t="s">
        <v>46</v>
      </c>
      <c r="J1928" s="1">
        <v>44811</v>
      </c>
      <c r="K1928" t="b">
        <v>0</v>
      </c>
      <c r="L1928" t="s">
        <v>30</v>
      </c>
      <c r="M1928">
        <v>9</v>
      </c>
      <c r="N1928">
        <f>G1928/SUMIF(B:B,B1928,G:G)*100</f>
        <v>0.2504988382036642</v>
      </c>
      <c r="Q1928">
        <f>VLOOKUP(C1928, Categories_Pivot_Table!A:B, 2, FALSE)</f>
        <v>23.300574345883856</v>
      </c>
      <c r="T1928">
        <f t="shared" si="31"/>
        <v>2022</v>
      </c>
    </row>
    <row r="1929" spans="1:20" x14ac:dyDescent="0.2">
      <c r="A1929" t="s">
        <v>2182</v>
      </c>
      <c r="B1929" t="s">
        <v>73</v>
      </c>
      <c r="C1929" t="s">
        <v>135</v>
      </c>
      <c r="D1929" t="s">
        <v>358</v>
      </c>
      <c r="E1929">
        <v>32</v>
      </c>
      <c r="F1929">
        <v>2</v>
      </c>
      <c r="G1929">
        <v>64</v>
      </c>
      <c r="H1929" t="s">
        <v>56</v>
      </c>
      <c r="I1929" t="s">
        <v>18</v>
      </c>
      <c r="J1929" s="1">
        <v>45337</v>
      </c>
      <c r="K1929" t="b">
        <v>0</v>
      </c>
      <c r="L1929" t="s">
        <v>42</v>
      </c>
      <c r="M1929">
        <v>2</v>
      </c>
      <c r="N1929">
        <f>G1929/SUMIF(B:B,B1929,G:G)*100</f>
        <v>0.11056500444851386</v>
      </c>
      <c r="Q1929">
        <f>VLOOKUP(C1929, Categories_Pivot_Table!A:B, 2, FALSE)</f>
        <v>23.146341463414632</v>
      </c>
      <c r="T1929">
        <f t="shared" si="31"/>
        <v>2024</v>
      </c>
    </row>
    <row r="1930" spans="1:20" x14ac:dyDescent="0.2">
      <c r="A1930" t="s">
        <v>2183</v>
      </c>
      <c r="B1930" t="s">
        <v>26</v>
      </c>
      <c r="C1930" t="s">
        <v>22</v>
      </c>
      <c r="D1930" t="s">
        <v>948</v>
      </c>
      <c r="E1930">
        <v>11</v>
      </c>
      <c r="F1930">
        <v>9</v>
      </c>
      <c r="G1930">
        <v>99</v>
      </c>
      <c r="H1930" t="s">
        <v>29</v>
      </c>
      <c r="I1930" t="s">
        <v>46</v>
      </c>
      <c r="J1930" s="1">
        <v>44955</v>
      </c>
      <c r="K1930" t="b">
        <v>0</v>
      </c>
      <c r="L1930" t="s">
        <v>24</v>
      </c>
      <c r="M1930">
        <v>1</v>
      </c>
      <c r="N1930">
        <f>G1930/SUMIF(B:B,B1930,G:G)*100</f>
        <v>0.15955775104155753</v>
      </c>
      <c r="Q1930">
        <f>VLOOKUP(C1930, Categories_Pivot_Table!A:B, 2, FALSE)</f>
        <v>21.505681818181817</v>
      </c>
      <c r="T1930">
        <f t="shared" si="31"/>
        <v>2023</v>
      </c>
    </row>
    <row r="1931" spans="1:20" x14ac:dyDescent="0.2">
      <c r="A1931" t="s">
        <v>2184</v>
      </c>
      <c r="B1931" t="s">
        <v>173</v>
      </c>
      <c r="C1931" t="s">
        <v>33</v>
      </c>
      <c r="D1931" t="s">
        <v>253</v>
      </c>
      <c r="E1931">
        <v>38</v>
      </c>
      <c r="F1931">
        <v>1</v>
      </c>
      <c r="G1931">
        <v>38</v>
      </c>
      <c r="H1931" t="s">
        <v>17</v>
      </c>
      <c r="I1931" t="s">
        <v>46</v>
      </c>
      <c r="J1931" s="1">
        <v>44739</v>
      </c>
      <c r="K1931" t="b">
        <v>1</v>
      </c>
      <c r="L1931" t="s">
        <v>19</v>
      </c>
      <c r="M1931">
        <v>6</v>
      </c>
      <c r="N1931">
        <f>G1931/SUMIF(B:B,B1931,G:G)*100</f>
        <v>6.248869447961717E-2</v>
      </c>
      <c r="Q1931">
        <f>VLOOKUP(C1931, Categories_Pivot_Table!A:B, 2, FALSE)</f>
        <v>23.300574345883856</v>
      </c>
      <c r="T1931">
        <f t="shared" si="31"/>
        <v>2022</v>
      </c>
    </row>
    <row r="1932" spans="1:20" x14ac:dyDescent="0.2">
      <c r="A1932" t="s">
        <v>2185</v>
      </c>
      <c r="B1932" t="s">
        <v>95</v>
      </c>
      <c r="C1932" t="s">
        <v>74</v>
      </c>
      <c r="D1932" t="s">
        <v>349</v>
      </c>
      <c r="E1932">
        <v>38</v>
      </c>
      <c r="F1932">
        <v>7</v>
      </c>
      <c r="G1932">
        <v>266</v>
      </c>
      <c r="H1932" t="s">
        <v>29</v>
      </c>
      <c r="I1932" t="s">
        <v>18</v>
      </c>
      <c r="J1932" s="1">
        <v>45285</v>
      </c>
      <c r="K1932" t="b">
        <v>0</v>
      </c>
      <c r="L1932" t="s">
        <v>19</v>
      </c>
      <c r="M1932">
        <v>12</v>
      </c>
      <c r="N1932">
        <f>G1932/SUMIF(B:B,B1932,G:G)*100</f>
        <v>0.39494294856090806</v>
      </c>
      <c r="Q1932">
        <f>VLOOKUP(C1932, Categories_Pivot_Table!A:B, 2, FALSE)</f>
        <v>24.317096165933375</v>
      </c>
      <c r="T1932">
        <f t="shared" si="31"/>
        <v>2023</v>
      </c>
    </row>
    <row r="1933" spans="1:20" x14ac:dyDescent="0.2">
      <c r="A1933" t="s">
        <v>2186</v>
      </c>
      <c r="B1933" t="s">
        <v>173</v>
      </c>
      <c r="C1933" t="s">
        <v>15</v>
      </c>
      <c r="D1933" t="s">
        <v>171</v>
      </c>
      <c r="E1933">
        <v>21.5</v>
      </c>
      <c r="F1933">
        <v>9</v>
      </c>
      <c r="G1933">
        <v>193.5</v>
      </c>
      <c r="H1933" t="s">
        <v>29</v>
      </c>
      <c r="I1933" t="s">
        <v>46</v>
      </c>
      <c r="J1933" s="1">
        <v>45195</v>
      </c>
      <c r="K1933" t="b">
        <v>0</v>
      </c>
      <c r="L1933" t="s">
        <v>49</v>
      </c>
      <c r="M1933">
        <v>9</v>
      </c>
      <c r="N1933">
        <f>G1933/SUMIF(B:B,B1933,G:G)*100</f>
        <v>0.31819901004752432</v>
      </c>
      <c r="Q1933">
        <f>VLOOKUP(C1933, Categories_Pivot_Table!A:B, 2, FALSE)</f>
        <v>23.063808900523561</v>
      </c>
      <c r="T1933">
        <f t="shared" si="31"/>
        <v>2023</v>
      </c>
    </row>
    <row r="1934" spans="1:20" x14ac:dyDescent="0.2">
      <c r="A1934" t="s">
        <v>2187</v>
      </c>
      <c r="B1934" t="s">
        <v>128</v>
      </c>
      <c r="C1934" t="s">
        <v>135</v>
      </c>
      <c r="D1934" t="s">
        <v>41</v>
      </c>
      <c r="E1934">
        <v>23</v>
      </c>
      <c r="F1934">
        <v>10</v>
      </c>
      <c r="G1934">
        <v>320</v>
      </c>
      <c r="H1934" t="s">
        <v>29</v>
      </c>
      <c r="I1934" t="s">
        <v>18</v>
      </c>
      <c r="J1934" s="1">
        <v>45296</v>
      </c>
      <c r="K1934" t="b">
        <v>1</v>
      </c>
      <c r="L1934" t="s">
        <v>65</v>
      </c>
      <c r="M1934">
        <v>1</v>
      </c>
      <c r="N1934">
        <f>G1934/SUMIF(B:B,B1934,G:G)*100</f>
        <v>0.46748086250219134</v>
      </c>
      <c r="Q1934">
        <f>VLOOKUP(C1934, Categories_Pivot_Table!A:B, 2, FALSE)</f>
        <v>23.146341463414632</v>
      </c>
      <c r="T1934">
        <f t="shared" si="31"/>
        <v>2024</v>
      </c>
    </row>
    <row r="1935" spans="1:20" x14ac:dyDescent="0.2">
      <c r="A1935" t="s">
        <v>2188</v>
      </c>
      <c r="B1935" t="s">
        <v>71</v>
      </c>
      <c r="C1935" t="s">
        <v>33</v>
      </c>
      <c r="D1935" t="s">
        <v>259</v>
      </c>
      <c r="E1935">
        <v>33.5</v>
      </c>
      <c r="F1935">
        <v>8</v>
      </c>
      <c r="G1935">
        <v>268</v>
      </c>
      <c r="H1935" t="s">
        <v>17</v>
      </c>
      <c r="I1935" t="s">
        <v>46</v>
      </c>
      <c r="J1935" s="1">
        <v>44806</v>
      </c>
      <c r="K1935" t="b">
        <v>1</v>
      </c>
      <c r="L1935" t="s">
        <v>65</v>
      </c>
      <c r="M1935">
        <v>9</v>
      </c>
      <c r="N1935">
        <f>G1935/SUMIF(B:B,B1935,G:G)*100</f>
        <v>0.42460490355289737</v>
      </c>
      <c r="Q1935">
        <f>VLOOKUP(C1935, Categories_Pivot_Table!A:B, 2, FALSE)</f>
        <v>23.300574345883856</v>
      </c>
      <c r="T1935">
        <f t="shared" si="31"/>
        <v>2022</v>
      </c>
    </row>
    <row r="1936" spans="1:20" x14ac:dyDescent="0.2">
      <c r="A1936" t="s">
        <v>2189</v>
      </c>
      <c r="B1936" t="s">
        <v>95</v>
      </c>
      <c r="C1936" t="s">
        <v>135</v>
      </c>
      <c r="D1936" t="s">
        <v>605</v>
      </c>
      <c r="E1936">
        <v>21.5</v>
      </c>
      <c r="F1936">
        <v>1</v>
      </c>
      <c r="G1936">
        <v>21.5</v>
      </c>
      <c r="H1936" t="s">
        <v>17</v>
      </c>
      <c r="I1936" t="s">
        <v>46</v>
      </c>
      <c r="J1936" s="1">
        <v>45604</v>
      </c>
      <c r="K1936" t="b">
        <v>1</v>
      </c>
      <c r="L1936" t="s">
        <v>65</v>
      </c>
      <c r="M1936">
        <v>11</v>
      </c>
      <c r="N1936">
        <f>G1936/SUMIF(B:B,B1936,G:G)*100</f>
        <v>3.1922080428795199E-2</v>
      </c>
      <c r="Q1936">
        <f>VLOOKUP(C1936, Categories_Pivot_Table!A:B, 2, FALSE)</f>
        <v>23.146341463414632</v>
      </c>
      <c r="T1936">
        <f t="shared" si="31"/>
        <v>2024</v>
      </c>
    </row>
    <row r="1937" spans="1:20" x14ac:dyDescent="0.2">
      <c r="A1937" t="s">
        <v>2190</v>
      </c>
      <c r="B1937" t="s">
        <v>84</v>
      </c>
      <c r="C1937" t="s">
        <v>74</v>
      </c>
      <c r="D1937" t="s">
        <v>477</v>
      </c>
      <c r="E1937">
        <v>20</v>
      </c>
      <c r="F1937">
        <v>6</v>
      </c>
      <c r="G1937">
        <v>120</v>
      </c>
      <c r="H1937" t="s">
        <v>17</v>
      </c>
      <c r="I1937" t="s">
        <v>46</v>
      </c>
      <c r="J1937" s="1">
        <v>44872</v>
      </c>
      <c r="K1937" t="b">
        <v>0</v>
      </c>
      <c r="L1937" t="s">
        <v>19</v>
      </c>
      <c r="M1937">
        <v>11</v>
      </c>
      <c r="N1937">
        <f>G1937/SUMIF(B:B,B1937,G:G)*100</f>
        <v>0.19427692556765291</v>
      </c>
      <c r="Q1937">
        <f>VLOOKUP(C1937, Categories_Pivot_Table!A:B, 2, FALSE)</f>
        <v>24.317096165933375</v>
      </c>
      <c r="T1937">
        <f t="shared" si="31"/>
        <v>2022</v>
      </c>
    </row>
    <row r="1938" spans="1:20" x14ac:dyDescent="0.2">
      <c r="A1938" t="s">
        <v>2191</v>
      </c>
      <c r="B1938" t="s">
        <v>81</v>
      </c>
      <c r="C1938" t="s">
        <v>15</v>
      </c>
      <c r="D1938" t="s">
        <v>69</v>
      </c>
      <c r="E1938">
        <v>29</v>
      </c>
      <c r="F1938">
        <v>6</v>
      </c>
      <c r="G1938">
        <v>174</v>
      </c>
      <c r="H1938" t="s">
        <v>56</v>
      </c>
      <c r="I1938" t="s">
        <v>18</v>
      </c>
      <c r="J1938" s="1">
        <v>44613</v>
      </c>
      <c r="K1938" t="b">
        <v>0</v>
      </c>
      <c r="L1938" t="s">
        <v>19</v>
      </c>
      <c r="M1938">
        <v>2</v>
      </c>
      <c r="N1938">
        <f>G1938/SUMIF(B:B,B1938,G:G)*100</f>
        <v>0.27551044643776074</v>
      </c>
      <c r="Q1938">
        <f>VLOOKUP(C1938, Categories_Pivot_Table!A:B, 2, FALSE)</f>
        <v>23.063808900523561</v>
      </c>
      <c r="T1938">
        <f t="shared" si="31"/>
        <v>2022</v>
      </c>
    </row>
    <row r="1939" spans="1:20" x14ac:dyDescent="0.2">
      <c r="A1939" t="s">
        <v>2192</v>
      </c>
      <c r="B1939" t="s">
        <v>63</v>
      </c>
      <c r="C1939" t="s">
        <v>15</v>
      </c>
      <c r="D1939" t="s">
        <v>511</v>
      </c>
      <c r="E1939">
        <v>15.5</v>
      </c>
      <c r="F1939">
        <v>8</v>
      </c>
      <c r="G1939">
        <v>124</v>
      </c>
      <c r="H1939" t="s">
        <v>29</v>
      </c>
      <c r="I1939" t="s">
        <v>46</v>
      </c>
      <c r="J1939" s="1">
        <v>45110</v>
      </c>
      <c r="K1939" t="b">
        <v>0</v>
      </c>
      <c r="L1939" t="s">
        <v>19</v>
      </c>
      <c r="M1939">
        <v>7</v>
      </c>
      <c r="N1939">
        <f>G1939/SUMIF(B:B,B1939,G:G)*100</f>
        <v>0.20486386465767911</v>
      </c>
      <c r="Q1939">
        <f>VLOOKUP(C1939, Categories_Pivot_Table!A:B, 2, FALSE)</f>
        <v>23.063808900523561</v>
      </c>
      <c r="T1939">
        <f t="shared" si="31"/>
        <v>2023</v>
      </c>
    </row>
    <row r="1940" spans="1:20" x14ac:dyDescent="0.2">
      <c r="A1940" t="s">
        <v>2193</v>
      </c>
      <c r="B1940" t="s">
        <v>95</v>
      </c>
      <c r="C1940" t="s">
        <v>135</v>
      </c>
      <c r="D1940" t="s">
        <v>333</v>
      </c>
      <c r="E1940">
        <v>20</v>
      </c>
      <c r="F1940">
        <v>2</v>
      </c>
      <c r="G1940">
        <v>40</v>
      </c>
      <c r="H1940" t="s">
        <v>29</v>
      </c>
      <c r="I1940" t="s">
        <v>46</v>
      </c>
      <c r="J1940" s="1">
        <v>45252</v>
      </c>
      <c r="K1940" t="b">
        <v>0</v>
      </c>
      <c r="L1940" t="s">
        <v>30</v>
      </c>
      <c r="M1940">
        <v>11</v>
      </c>
      <c r="N1940">
        <f>G1940/SUMIF(B:B,B1940,G:G)*100</f>
        <v>5.938991707682828E-2</v>
      </c>
      <c r="Q1940">
        <f>VLOOKUP(C1940, Categories_Pivot_Table!A:B, 2, FALSE)</f>
        <v>23.146341463414632</v>
      </c>
      <c r="T1940">
        <f t="shared" si="31"/>
        <v>2023</v>
      </c>
    </row>
    <row r="1941" spans="1:20" x14ac:dyDescent="0.2">
      <c r="A1941" t="s">
        <v>2194</v>
      </c>
      <c r="B1941" t="s">
        <v>113</v>
      </c>
      <c r="C1941" t="s">
        <v>38</v>
      </c>
      <c r="D1941" t="s">
        <v>41</v>
      </c>
      <c r="E1941">
        <v>23</v>
      </c>
      <c r="F1941">
        <v>8</v>
      </c>
      <c r="G1941">
        <v>184</v>
      </c>
      <c r="H1941" t="s">
        <v>56</v>
      </c>
      <c r="I1941" t="s">
        <v>46</v>
      </c>
      <c r="J1941" s="1">
        <v>45034</v>
      </c>
      <c r="K1941" t="b">
        <v>1</v>
      </c>
      <c r="L1941" t="s">
        <v>49</v>
      </c>
      <c r="M1941">
        <v>4</v>
      </c>
      <c r="N1941">
        <f>G1941/SUMIF(B:B,B1941,G:G)*100</f>
        <v>0.30296543888824856</v>
      </c>
      <c r="Q1941">
        <f>VLOOKUP(C1941, Categories_Pivot_Table!A:B, 2, FALSE)</f>
        <v>23.088790931989923</v>
      </c>
      <c r="T1941">
        <f t="shared" si="31"/>
        <v>2023</v>
      </c>
    </row>
    <row r="1942" spans="1:20" x14ac:dyDescent="0.2">
      <c r="A1942" t="s">
        <v>2195</v>
      </c>
      <c r="B1942" t="s">
        <v>173</v>
      </c>
      <c r="C1942" t="s">
        <v>135</v>
      </c>
      <c r="D1942" t="s">
        <v>276</v>
      </c>
      <c r="E1942">
        <v>6.5</v>
      </c>
      <c r="F1942">
        <v>2</v>
      </c>
      <c r="G1942">
        <v>13</v>
      </c>
      <c r="H1942" t="s">
        <v>29</v>
      </c>
      <c r="I1942" t="s">
        <v>18</v>
      </c>
      <c r="J1942" s="1">
        <v>44971</v>
      </c>
      <c r="K1942" t="b">
        <v>0</v>
      </c>
      <c r="L1942" t="s">
        <v>49</v>
      </c>
      <c r="M1942">
        <v>2</v>
      </c>
      <c r="N1942">
        <f>G1942/SUMIF(B:B,B1942,G:G)*100</f>
        <v>2.1377711269342715E-2</v>
      </c>
      <c r="Q1942">
        <f>VLOOKUP(C1942, Categories_Pivot_Table!A:B, 2, FALSE)</f>
        <v>23.146341463414632</v>
      </c>
      <c r="T1942">
        <f t="shared" si="31"/>
        <v>2023</v>
      </c>
    </row>
    <row r="1943" spans="1:20" x14ac:dyDescent="0.2">
      <c r="A1943" t="s">
        <v>2196</v>
      </c>
      <c r="B1943" t="s">
        <v>14</v>
      </c>
      <c r="C1943" t="s">
        <v>38</v>
      </c>
      <c r="D1943" t="s">
        <v>2197</v>
      </c>
      <c r="E1943">
        <v>32</v>
      </c>
      <c r="F1943">
        <v>2</v>
      </c>
      <c r="G1943">
        <v>64</v>
      </c>
      <c r="H1943" t="s">
        <v>56</v>
      </c>
      <c r="I1943" t="s">
        <v>46</v>
      </c>
      <c r="J1943" s="1">
        <v>45136</v>
      </c>
      <c r="K1943" t="b">
        <v>0</v>
      </c>
      <c r="L1943" t="s">
        <v>35</v>
      </c>
      <c r="M1943">
        <v>7</v>
      </c>
      <c r="N1943">
        <f>G1943/SUMIF(B:B,B1943,G:G)*100</f>
        <v>0.10419464862796812</v>
      </c>
      <c r="Q1943">
        <f>VLOOKUP(C1943, Categories_Pivot_Table!A:B, 2, FALSE)</f>
        <v>23.088790931989923</v>
      </c>
      <c r="T1943">
        <f t="shared" si="31"/>
        <v>2023</v>
      </c>
    </row>
    <row r="1944" spans="1:20" x14ac:dyDescent="0.2">
      <c r="A1944" t="s">
        <v>2198</v>
      </c>
      <c r="B1944" t="s">
        <v>21</v>
      </c>
      <c r="C1944" t="s">
        <v>48</v>
      </c>
      <c r="D1944" t="s">
        <v>88</v>
      </c>
      <c r="E1944">
        <v>24.5</v>
      </c>
      <c r="F1944">
        <v>10</v>
      </c>
      <c r="G1944">
        <v>245</v>
      </c>
      <c r="H1944" t="s">
        <v>29</v>
      </c>
      <c r="I1944" t="s">
        <v>18</v>
      </c>
      <c r="J1944" s="1">
        <v>44584</v>
      </c>
      <c r="K1944" t="b">
        <v>0</v>
      </c>
      <c r="L1944" t="s">
        <v>24</v>
      </c>
      <c r="M1944">
        <v>1</v>
      </c>
      <c r="N1944">
        <f>G1944/SUMIF(B:B,B1944,G:G)*100</f>
        <v>0.39687360790507431</v>
      </c>
      <c r="Q1944">
        <f>VLOOKUP(C1944, Categories_Pivot_Table!A:B, 2, FALSE)</f>
        <v>23.348837209302324</v>
      </c>
      <c r="T1944">
        <f t="shared" si="31"/>
        <v>2022</v>
      </c>
    </row>
    <row r="1945" spans="1:20" x14ac:dyDescent="0.2">
      <c r="A1945" t="s">
        <v>2199</v>
      </c>
      <c r="B1945" t="s">
        <v>104</v>
      </c>
      <c r="C1945" t="s">
        <v>38</v>
      </c>
      <c r="D1945" t="s">
        <v>473</v>
      </c>
      <c r="E1945">
        <v>23</v>
      </c>
      <c r="F1945">
        <v>2</v>
      </c>
      <c r="G1945">
        <v>46</v>
      </c>
      <c r="H1945" t="s">
        <v>17</v>
      </c>
      <c r="I1945" t="s">
        <v>46</v>
      </c>
      <c r="J1945" s="1">
        <v>45068</v>
      </c>
      <c r="K1945" t="b">
        <v>0</v>
      </c>
      <c r="L1945" t="s">
        <v>19</v>
      </c>
      <c r="M1945">
        <v>5</v>
      </c>
      <c r="N1945">
        <f>G1945/SUMIF(B:B,B1945,G:G)*100</f>
        <v>7.4756634651325302E-2</v>
      </c>
      <c r="Q1945">
        <f>VLOOKUP(C1945, Categories_Pivot_Table!A:B, 2, FALSE)</f>
        <v>23.088790931989923</v>
      </c>
      <c r="T1945">
        <f t="shared" si="31"/>
        <v>2023</v>
      </c>
    </row>
    <row r="1946" spans="1:20" x14ac:dyDescent="0.2">
      <c r="A1946" t="s">
        <v>2200</v>
      </c>
      <c r="B1946" t="s">
        <v>106</v>
      </c>
      <c r="C1946" t="s">
        <v>15</v>
      </c>
      <c r="D1946" t="s">
        <v>211</v>
      </c>
      <c r="E1946">
        <v>9.5</v>
      </c>
      <c r="F1946">
        <v>2</v>
      </c>
      <c r="G1946">
        <v>19</v>
      </c>
      <c r="H1946" t="s">
        <v>29</v>
      </c>
      <c r="I1946" t="s">
        <v>18</v>
      </c>
      <c r="J1946" s="1">
        <v>45420</v>
      </c>
      <c r="K1946" t="b">
        <v>0</v>
      </c>
      <c r="L1946" t="s">
        <v>30</v>
      </c>
      <c r="M1946">
        <v>5</v>
      </c>
      <c r="N1946">
        <f>G1946/SUMIF(B:B,B1946,G:G)*100</f>
        <v>3.0964797913950459E-2</v>
      </c>
      <c r="Q1946">
        <f>VLOOKUP(C1946, Categories_Pivot_Table!A:B, 2, FALSE)</f>
        <v>23.063808900523561</v>
      </c>
      <c r="T1946">
        <f t="shared" si="31"/>
        <v>2024</v>
      </c>
    </row>
    <row r="1947" spans="1:20" x14ac:dyDescent="0.2">
      <c r="A1947" t="s">
        <v>2201</v>
      </c>
      <c r="B1947" t="s">
        <v>113</v>
      </c>
      <c r="C1947" t="s">
        <v>33</v>
      </c>
      <c r="D1947" t="s">
        <v>209</v>
      </c>
      <c r="E1947">
        <v>24.5</v>
      </c>
      <c r="F1947">
        <v>4</v>
      </c>
      <c r="G1947">
        <v>98</v>
      </c>
      <c r="H1947" t="s">
        <v>17</v>
      </c>
      <c r="I1947" t="s">
        <v>46</v>
      </c>
      <c r="J1947" s="1">
        <v>45377</v>
      </c>
      <c r="K1947" t="b">
        <v>0</v>
      </c>
      <c r="L1947" t="s">
        <v>49</v>
      </c>
      <c r="M1947">
        <v>3</v>
      </c>
      <c r="N1947">
        <f>G1947/SUMIF(B:B,B1947,G:G)*100</f>
        <v>0.16136202723395848</v>
      </c>
      <c r="Q1947">
        <f>VLOOKUP(C1947, Categories_Pivot_Table!A:B, 2, FALSE)</f>
        <v>23.300574345883856</v>
      </c>
      <c r="T1947">
        <f t="shared" si="31"/>
        <v>2024</v>
      </c>
    </row>
    <row r="1948" spans="1:20" x14ac:dyDescent="0.2">
      <c r="A1948" t="s">
        <v>2202</v>
      </c>
      <c r="B1948" t="s">
        <v>54</v>
      </c>
      <c r="C1948" t="s">
        <v>74</v>
      </c>
      <c r="D1948" t="s">
        <v>219</v>
      </c>
      <c r="E1948">
        <v>12.5</v>
      </c>
      <c r="F1948">
        <v>5</v>
      </c>
      <c r="G1948">
        <v>62.5</v>
      </c>
      <c r="H1948" t="s">
        <v>29</v>
      </c>
      <c r="I1948" t="s">
        <v>46</v>
      </c>
      <c r="J1948" s="1">
        <v>45139</v>
      </c>
      <c r="K1948" t="b">
        <v>1</v>
      </c>
      <c r="L1948" t="s">
        <v>49</v>
      </c>
      <c r="M1948">
        <v>8</v>
      </c>
      <c r="N1948">
        <f>G1948/SUMIF(B:B,B1948,G:G)*100</f>
        <v>0.10935080613414282</v>
      </c>
      <c r="Q1948">
        <f>VLOOKUP(C1948, Categories_Pivot_Table!A:B, 2, FALSE)</f>
        <v>24.317096165933375</v>
      </c>
      <c r="T1948">
        <f t="shared" si="31"/>
        <v>2023</v>
      </c>
    </row>
    <row r="1949" spans="1:20" x14ac:dyDescent="0.2">
      <c r="A1949" t="s">
        <v>2203</v>
      </c>
      <c r="B1949" t="s">
        <v>14</v>
      </c>
      <c r="C1949" t="s">
        <v>135</v>
      </c>
      <c r="D1949" t="s">
        <v>290</v>
      </c>
      <c r="E1949">
        <v>23</v>
      </c>
      <c r="F1949">
        <v>10</v>
      </c>
      <c r="G1949">
        <v>230</v>
      </c>
      <c r="H1949" t="s">
        <v>29</v>
      </c>
      <c r="I1949" t="s">
        <v>46</v>
      </c>
      <c r="J1949" s="1">
        <v>45159</v>
      </c>
      <c r="K1949" t="b">
        <v>0</v>
      </c>
      <c r="L1949" t="s">
        <v>19</v>
      </c>
      <c r="M1949">
        <v>8</v>
      </c>
      <c r="N1949">
        <f>G1949/SUMIF(B:B,B1949,G:G)*100</f>
        <v>0.37444951850676045</v>
      </c>
      <c r="Q1949">
        <f>VLOOKUP(C1949, Categories_Pivot_Table!A:B, 2, FALSE)</f>
        <v>23.146341463414632</v>
      </c>
      <c r="T1949">
        <f t="shared" si="31"/>
        <v>2023</v>
      </c>
    </row>
    <row r="1950" spans="1:20" x14ac:dyDescent="0.2">
      <c r="A1950" t="s">
        <v>2204</v>
      </c>
      <c r="B1950" t="s">
        <v>95</v>
      </c>
      <c r="C1950" t="s">
        <v>74</v>
      </c>
      <c r="D1950" t="s">
        <v>366</v>
      </c>
      <c r="E1950">
        <v>36.5</v>
      </c>
      <c r="F1950">
        <v>3</v>
      </c>
      <c r="G1950">
        <v>109.5</v>
      </c>
      <c r="H1950" t="s">
        <v>29</v>
      </c>
      <c r="I1950" t="s">
        <v>18</v>
      </c>
      <c r="J1950" s="1">
        <v>44607</v>
      </c>
      <c r="K1950" t="b">
        <v>0</v>
      </c>
      <c r="L1950" t="s">
        <v>49</v>
      </c>
      <c r="M1950">
        <v>2</v>
      </c>
      <c r="N1950">
        <f>G1950/SUMIF(B:B,B1950,G:G)*100</f>
        <v>0.16257989799781741</v>
      </c>
      <c r="Q1950">
        <f>VLOOKUP(C1950, Categories_Pivot_Table!A:B, 2, FALSE)</f>
        <v>24.317096165933375</v>
      </c>
      <c r="T1950">
        <f t="shared" si="31"/>
        <v>2022</v>
      </c>
    </row>
    <row r="1951" spans="1:20" x14ac:dyDescent="0.2">
      <c r="A1951" t="s">
        <v>2205</v>
      </c>
      <c r="B1951" t="s">
        <v>71</v>
      </c>
      <c r="C1951" t="s">
        <v>135</v>
      </c>
      <c r="D1951" t="s">
        <v>333</v>
      </c>
      <c r="E1951">
        <v>20</v>
      </c>
      <c r="F1951">
        <v>1</v>
      </c>
      <c r="G1951">
        <v>20</v>
      </c>
      <c r="H1951" t="s">
        <v>29</v>
      </c>
      <c r="I1951" t="s">
        <v>18</v>
      </c>
      <c r="J1951" s="1">
        <v>45108</v>
      </c>
      <c r="K1951" t="b">
        <v>1</v>
      </c>
      <c r="L1951" t="s">
        <v>35</v>
      </c>
      <c r="M1951">
        <v>7</v>
      </c>
      <c r="N1951">
        <f>G1951/SUMIF(B:B,B1951,G:G)*100</f>
        <v>3.1686933100962489E-2</v>
      </c>
      <c r="Q1951">
        <f>VLOOKUP(C1951, Categories_Pivot_Table!A:B, 2, FALSE)</f>
        <v>23.146341463414632</v>
      </c>
      <c r="T1951">
        <f t="shared" si="31"/>
        <v>2023</v>
      </c>
    </row>
    <row r="1952" spans="1:20" x14ac:dyDescent="0.2">
      <c r="A1952" t="s">
        <v>2206</v>
      </c>
      <c r="B1952" t="s">
        <v>14</v>
      </c>
      <c r="C1952" t="s">
        <v>135</v>
      </c>
      <c r="D1952" t="s">
        <v>319</v>
      </c>
      <c r="E1952">
        <v>24.5</v>
      </c>
      <c r="F1952">
        <v>7</v>
      </c>
      <c r="G1952">
        <v>171.5</v>
      </c>
      <c r="H1952" t="s">
        <v>17</v>
      </c>
      <c r="I1952" t="s">
        <v>46</v>
      </c>
      <c r="J1952" s="1">
        <v>44913</v>
      </c>
      <c r="K1952" t="b">
        <v>0</v>
      </c>
      <c r="L1952" t="s">
        <v>24</v>
      </c>
      <c r="M1952">
        <v>12</v>
      </c>
      <c r="N1952">
        <f>G1952/SUMIF(B:B,B1952,G:G)*100</f>
        <v>0.2792090974952583</v>
      </c>
      <c r="Q1952">
        <f>VLOOKUP(C1952, Categories_Pivot_Table!A:B, 2, FALSE)</f>
        <v>23.146341463414632</v>
      </c>
      <c r="T1952">
        <f t="shared" si="31"/>
        <v>2022</v>
      </c>
    </row>
    <row r="1953" spans="1:20" x14ac:dyDescent="0.2">
      <c r="A1953" t="s">
        <v>2207</v>
      </c>
      <c r="B1953" t="s">
        <v>71</v>
      </c>
      <c r="C1953" t="s">
        <v>22</v>
      </c>
      <c r="D1953" t="s">
        <v>157</v>
      </c>
      <c r="E1953">
        <v>12.5</v>
      </c>
      <c r="F1953">
        <v>8</v>
      </c>
      <c r="G1953">
        <v>100</v>
      </c>
      <c r="H1953" t="s">
        <v>17</v>
      </c>
      <c r="I1953" t="s">
        <v>18</v>
      </c>
      <c r="J1953" s="1">
        <v>44563</v>
      </c>
      <c r="K1953" t="b">
        <v>0</v>
      </c>
      <c r="L1953" t="s">
        <v>24</v>
      </c>
      <c r="M1953">
        <v>1</v>
      </c>
      <c r="N1953">
        <f>G1953/SUMIF(B:B,B1953,G:G)*100</f>
        <v>0.15843466550481247</v>
      </c>
      <c r="Q1953">
        <f>VLOOKUP(C1953, Categories_Pivot_Table!A:B, 2, FALSE)</f>
        <v>21.505681818181817</v>
      </c>
      <c r="T1953">
        <f t="shared" si="31"/>
        <v>2022</v>
      </c>
    </row>
    <row r="1954" spans="1:20" x14ac:dyDescent="0.2">
      <c r="A1954" t="s">
        <v>2208</v>
      </c>
      <c r="B1954" t="s">
        <v>113</v>
      </c>
      <c r="C1954" t="s">
        <v>135</v>
      </c>
      <c r="D1954" t="s">
        <v>605</v>
      </c>
      <c r="E1954">
        <v>21.5</v>
      </c>
      <c r="F1954">
        <v>4</v>
      </c>
      <c r="G1954">
        <v>86</v>
      </c>
      <c r="H1954" t="s">
        <v>17</v>
      </c>
      <c r="I1954" t="s">
        <v>18</v>
      </c>
      <c r="J1954" s="1">
        <v>44851</v>
      </c>
      <c r="K1954" t="b">
        <v>0</v>
      </c>
      <c r="L1954" t="s">
        <v>19</v>
      </c>
      <c r="M1954">
        <v>10</v>
      </c>
      <c r="N1954">
        <f>G1954/SUMIF(B:B,B1954,G:G)*100</f>
        <v>0.14160341165429008</v>
      </c>
      <c r="Q1954">
        <f>VLOOKUP(C1954, Categories_Pivot_Table!A:B, 2, FALSE)</f>
        <v>23.146341463414632</v>
      </c>
      <c r="T1954">
        <f t="shared" si="31"/>
        <v>2022</v>
      </c>
    </row>
    <row r="1955" spans="1:20" x14ac:dyDescent="0.2">
      <c r="A1955" t="s">
        <v>2209</v>
      </c>
      <c r="B1955" t="s">
        <v>44</v>
      </c>
      <c r="C1955" t="s">
        <v>15</v>
      </c>
      <c r="D1955" t="s">
        <v>211</v>
      </c>
      <c r="E1955">
        <v>9.5</v>
      </c>
      <c r="F1955">
        <v>1</v>
      </c>
      <c r="G1955">
        <v>9.5</v>
      </c>
      <c r="H1955" t="s">
        <v>17</v>
      </c>
      <c r="I1955" t="s">
        <v>18</v>
      </c>
      <c r="J1955" s="1">
        <v>45457</v>
      </c>
      <c r="K1955" t="b">
        <v>0</v>
      </c>
      <c r="L1955" t="s">
        <v>65</v>
      </c>
      <c r="M1955">
        <v>6</v>
      </c>
      <c r="N1955">
        <f>G1955/SUMIF(B:B,B1955,G:G)*100</f>
        <v>1.565215958612395E-2</v>
      </c>
      <c r="Q1955">
        <f>VLOOKUP(C1955, Categories_Pivot_Table!A:B, 2, FALSE)</f>
        <v>23.063808900523561</v>
      </c>
      <c r="T1955">
        <f t="shared" si="31"/>
        <v>2024</v>
      </c>
    </row>
    <row r="1956" spans="1:20" x14ac:dyDescent="0.2">
      <c r="A1956" t="s">
        <v>2210</v>
      </c>
      <c r="B1956" t="s">
        <v>106</v>
      </c>
      <c r="C1956" t="s">
        <v>74</v>
      </c>
      <c r="D1956" t="s">
        <v>2211</v>
      </c>
      <c r="E1956">
        <v>24.5</v>
      </c>
      <c r="F1956">
        <v>5</v>
      </c>
      <c r="G1956">
        <v>122.5</v>
      </c>
      <c r="H1956" t="s">
        <v>56</v>
      </c>
      <c r="I1956" t="s">
        <v>18</v>
      </c>
      <c r="J1956" s="1">
        <v>45189</v>
      </c>
      <c r="K1956" t="b">
        <v>0</v>
      </c>
      <c r="L1956" t="s">
        <v>30</v>
      </c>
      <c r="M1956">
        <v>9</v>
      </c>
      <c r="N1956">
        <f>G1956/SUMIF(B:B,B1956,G:G)*100</f>
        <v>0.19964146023468057</v>
      </c>
      <c r="Q1956">
        <f>VLOOKUP(C1956, Categories_Pivot_Table!A:B, 2, FALSE)</f>
        <v>24.317096165933375</v>
      </c>
      <c r="T1956">
        <f t="shared" si="31"/>
        <v>2023</v>
      </c>
    </row>
    <row r="1957" spans="1:20" x14ac:dyDescent="0.2">
      <c r="A1957" t="s">
        <v>2212</v>
      </c>
      <c r="B1957" t="s">
        <v>26</v>
      </c>
      <c r="C1957" t="s">
        <v>74</v>
      </c>
      <c r="D1957" t="s">
        <v>82</v>
      </c>
      <c r="E1957">
        <v>9.5</v>
      </c>
      <c r="F1957">
        <v>1</v>
      </c>
      <c r="G1957">
        <v>9.5</v>
      </c>
      <c r="H1957" t="s">
        <v>29</v>
      </c>
      <c r="I1957" t="s">
        <v>46</v>
      </c>
      <c r="J1957" s="1">
        <v>44800</v>
      </c>
      <c r="K1957" t="b">
        <v>0</v>
      </c>
      <c r="L1957" t="s">
        <v>35</v>
      </c>
      <c r="M1957">
        <v>8</v>
      </c>
      <c r="N1957">
        <f>G1957/SUMIF(B:B,B1957,G:G)*100</f>
        <v>1.5311097322169662E-2</v>
      </c>
      <c r="Q1957">
        <f>VLOOKUP(C1957, Categories_Pivot_Table!A:B, 2, FALSE)</f>
        <v>24.317096165933375</v>
      </c>
      <c r="T1957">
        <f t="shared" si="31"/>
        <v>2022</v>
      </c>
    </row>
    <row r="1958" spans="1:20" x14ac:dyDescent="0.2">
      <c r="A1958" t="s">
        <v>2213</v>
      </c>
      <c r="B1958" t="s">
        <v>84</v>
      </c>
      <c r="C1958" t="s">
        <v>48</v>
      </c>
      <c r="D1958" t="s">
        <v>339</v>
      </c>
      <c r="E1958">
        <v>29</v>
      </c>
      <c r="F1958">
        <v>5</v>
      </c>
      <c r="G1958">
        <v>145</v>
      </c>
      <c r="H1958" t="s">
        <v>56</v>
      </c>
      <c r="I1958" t="s">
        <v>18</v>
      </c>
      <c r="J1958" s="1">
        <v>44969</v>
      </c>
      <c r="K1958" t="b">
        <v>0</v>
      </c>
      <c r="L1958" t="s">
        <v>24</v>
      </c>
      <c r="M1958">
        <v>2</v>
      </c>
      <c r="N1958">
        <f>G1958/SUMIF(B:B,B1958,G:G)*100</f>
        <v>0.23475128506091392</v>
      </c>
      <c r="Q1958">
        <f>VLOOKUP(C1958, Categories_Pivot_Table!A:B, 2, FALSE)</f>
        <v>23.348837209302324</v>
      </c>
      <c r="T1958">
        <f t="shared" si="31"/>
        <v>2023</v>
      </c>
    </row>
    <row r="1959" spans="1:20" x14ac:dyDescent="0.2">
      <c r="A1959" t="s">
        <v>2214</v>
      </c>
      <c r="B1959" t="s">
        <v>106</v>
      </c>
      <c r="C1959" t="s">
        <v>135</v>
      </c>
      <c r="D1959" t="s">
        <v>605</v>
      </c>
      <c r="E1959">
        <v>21.5</v>
      </c>
      <c r="F1959">
        <v>4</v>
      </c>
      <c r="G1959">
        <v>86</v>
      </c>
      <c r="H1959" t="s">
        <v>17</v>
      </c>
      <c r="I1959" t="s">
        <v>18</v>
      </c>
      <c r="J1959" s="1">
        <v>44585</v>
      </c>
      <c r="K1959" t="b">
        <v>0</v>
      </c>
      <c r="L1959" t="s">
        <v>19</v>
      </c>
      <c r="M1959">
        <v>1</v>
      </c>
      <c r="N1959">
        <f>G1959/SUMIF(B:B,B1959,G:G)*100</f>
        <v>0.14015645371577573</v>
      </c>
      <c r="Q1959">
        <f>VLOOKUP(C1959, Categories_Pivot_Table!A:B, 2, FALSE)</f>
        <v>23.146341463414632</v>
      </c>
      <c r="T1959">
        <f t="shared" si="31"/>
        <v>2022</v>
      </c>
    </row>
    <row r="1960" spans="1:20" x14ac:dyDescent="0.2">
      <c r="A1960" t="s">
        <v>2215</v>
      </c>
      <c r="B1960" t="s">
        <v>84</v>
      </c>
      <c r="C1960" t="s">
        <v>38</v>
      </c>
      <c r="D1960" t="s">
        <v>473</v>
      </c>
      <c r="E1960">
        <v>23</v>
      </c>
      <c r="F1960">
        <v>7</v>
      </c>
      <c r="G1960">
        <v>161</v>
      </c>
      <c r="H1960" t="s">
        <v>29</v>
      </c>
      <c r="I1960" t="s">
        <v>46</v>
      </c>
      <c r="J1960" s="1">
        <v>44796</v>
      </c>
      <c r="K1960" t="b">
        <v>0</v>
      </c>
      <c r="L1960" t="s">
        <v>49</v>
      </c>
      <c r="M1960">
        <v>8</v>
      </c>
      <c r="N1960">
        <f>G1960/SUMIF(B:B,B1960,G:G)*100</f>
        <v>0.26065487513660096</v>
      </c>
      <c r="Q1960">
        <f>VLOOKUP(C1960, Categories_Pivot_Table!A:B, 2, FALSE)</f>
        <v>23.088790931989923</v>
      </c>
      <c r="T1960">
        <f t="shared" si="31"/>
        <v>2022</v>
      </c>
    </row>
    <row r="1961" spans="1:20" x14ac:dyDescent="0.2">
      <c r="A1961" t="s">
        <v>2216</v>
      </c>
      <c r="B1961" t="s">
        <v>90</v>
      </c>
      <c r="C1961" t="s">
        <v>33</v>
      </c>
      <c r="D1961" t="s">
        <v>1055</v>
      </c>
      <c r="E1961">
        <v>17</v>
      </c>
      <c r="F1961">
        <v>1</v>
      </c>
      <c r="G1961">
        <v>17</v>
      </c>
      <c r="H1961" t="s">
        <v>56</v>
      </c>
      <c r="I1961" t="s">
        <v>18</v>
      </c>
      <c r="J1961" s="1">
        <v>44896</v>
      </c>
      <c r="K1961" t="b">
        <v>0</v>
      </c>
      <c r="L1961" t="s">
        <v>42</v>
      </c>
      <c r="M1961">
        <v>12</v>
      </c>
      <c r="N1961">
        <f>G1961/SUMIF(B:B,B1961,G:G)*100</f>
        <v>2.8744377937844512E-2</v>
      </c>
      <c r="Q1961">
        <f>VLOOKUP(C1961, Categories_Pivot_Table!A:B, 2, FALSE)</f>
        <v>23.300574345883856</v>
      </c>
      <c r="T1961">
        <f t="shared" si="31"/>
        <v>2022</v>
      </c>
    </row>
    <row r="1962" spans="1:20" x14ac:dyDescent="0.2">
      <c r="A1962" t="s">
        <v>2217</v>
      </c>
      <c r="B1962" t="s">
        <v>84</v>
      </c>
      <c r="C1962" t="s">
        <v>74</v>
      </c>
      <c r="D1962" t="s">
        <v>415</v>
      </c>
      <c r="E1962">
        <v>41</v>
      </c>
      <c r="F1962">
        <v>8</v>
      </c>
      <c r="G1962">
        <v>328</v>
      </c>
      <c r="H1962" t="s">
        <v>17</v>
      </c>
      <c r="I1962" t="s">
        <v>18</v>
      </c>
      <c r="J1962" s="1">
        <v>45625</v>
      </c>
      <c r="K1962" t="b">
        <v>0</v>
      </c>
      <c r="L1962" t="s">
        <v>65</v>
      </c>
      <c r="M1962">
        <v>11</v>
      </c>
      <c r="N1962">
        <f>G1962/SUMIF(B:B,B1962,G:G)*100</f>
        <v>0.5310235965515846</v>
      </c>
      <c r="Q1962">
        <f>VLOOKUP(C1962, Categories_Pivot_Table!A:B, 2, FALSE)</f>
        <v>24.317096165933375</v>
      </c>
      <c r="T1962">
        <f t="shared" si="31"/>
        <v>2024</v>
      </c>
    </row>
    <row r="1963" spans="1:20" x14ac:dyDescent="0.2">
      <c r="A1963" t="s">
        <v>2218</v>
      </c>
      <c r="B1963" t="s">
        <v>90</v>
      </c>
      <c r="C1963" t="s">
        <v>48</v>
      </c>
      <c r="D1963" t="s">
        <v>294</v>
      </c>
      <c r="E1963">
        <v>6.5</v>
      </c>
      <c r="F1963">
        <v>2</v>
      </c>
      <c r="G1963">
        <v>13</v>
      </c>
      <c r="H1963" t="s">
        <v>56</v>
      </c>
      <c r="I1963" t="s">
        <v>46</v>
      </c>
      <c r="J1963" s="1">
        <v>45188</v>
      </c>
      <c r="K1963" t="b">
        <v>1</v>
      </c>
      <c r="L1963" t="s">
        <v>49</v>
      </c>
      <c r="M1963">
        <v>9</v>
      </c>
      <c r="N1963">
        <f>G1963/SUMIF(B:B,B1963,G:G)*100</f>
        <v>2.19809948936458E-2</v>
      </c>
      <c r="Q1963">
        <f>VLOOKUP(C1963, Categories_Pivot_Table!A:B, 2, FALSE)</f>
        <v>23.348837209302324</v>
      </c>
      <c r="T1963">
        <f t="shared" si="31"/>
        <v>2023</v>
      </c>
    </row>
    <row r="1964" spans="1:20" x14ac:dyDescent="0.2">
      <c r="A1964" t="s">
        <v>2219</v>
      </c>
      <c r="B1964" t="s">
        <v>84</v>
      </c>
      <c r="C1964" t="s">
        <v>135</v>
      </c>
      <c r="D1964" t="s">
        <v>1021</v>
      </c>
      <c r="E1964">
        <v>8</v>
      </c>
      <c r="F1964">
        <v>6</v>
      </c>
      <c r="G1964">
        <v>48</v>
      </c>
      <c r="H1964" t="s">
        <v>56</v>
      </c>
      <c r="I1964" t="s">
        <v>46</v>
      </c>
      <c r="J1964" s="1">
        <v>45281</v>
      </c>
      <c r="K1964" t="b">
        <v>1</v>
      </c>
      <c r="L1964" t="s">
        <v>42</v>
      </c>
      <c r="M1964">
        <v>12</v>
      </c>
      <c r="N1964">
        <f>G1964/SUMIF(B:B,B1964,G:G)*100</f>
        <v>7.771077022706116E-2</v>
      </c>
      <c r="Q1964">
        <f>VLOOKUP(C1964, Categories_Pivot_Table!A:B, 2, FALSE)</f>
        <v>23.146341463414632</v>
      </c>
      <c r="T1964">
        <f t="shared" si="31"/>
        <v>2023</v>
      </c>
    </row>
    <row r="1965" spans="1:20" x14ac:dyDescent="0.2">
      <c r="A1965" t="s">
        <v>2220</v>
      </c>
      <c r="B1965" t="s">
        <v>26</v>
      </c>
      <c r="C1965" t="s">
        <v>74</v>
      </c>
      <c r="D1965" t="s">
        <v>75</v>
      </c>
      <c r="E1965">
        <v>23</v>
      </c>
      <c r="F1965">
        <v>2</v>
      </c>
      <c r="G1965">
        <v>46</v>
      </c>
      <c r="H1965" t="s">
        <v>29</v>
      </c>
      <c r="I1965" t="s">
        <v>46</v>
      </c>
      <c r="J1965" s="1">
        <v>44904</v>
      </c>
      <c r="K1965" t="b">
        <v>0</v>
      </c>
      <c r="L1965" t="s">
        <v>65</v>
      </c>
      <c r="M1965">
        <v>12</v>
      </c>
      <c r="N1965">
        <f>G1965/SUMIF(B:B,B1965,G:G)*100</f>
        <v>7.4137944928400479E-2</v>
      </c>
      <c r="Q1965">
        <f>VLOOKUP(C1965, Categories_Pivot_Table!A:B, 2, FALSE)</f>
        <v>24.317096165933375</v>
      </c>
      <c r="T1965">
        <f t="shared" si="31"/>
        <v>2022</v>
      </c>
    </row>
    <row r="1966" spans="1:20" x14ac:dyDescent="0.2">
      <c r="A1966" t="s">
        <v>2221</v>
      </c>
      <c r="B1966" t="s">
        <v>44</v>
      </c>
      <c r="C1966" t="s">
        <v>38</v>
      </c>
      <c r="D1966" t="s">
        <v>362</v>
      </c>
      <c r="E1966">
        <v>41</v>
      </c>
      <c r="F1966">
        <v>1</v>
      </c>
      <c r="G1966">
        <v>41</v>
      </c>
      <c r="H1966" t="s">
        <v>17</v>
      </c>
      <c r="I1966" t="s">
        <v>46</v>
      </c>
      <c r="J1966" s="1">
        <v>45554</v>
      </c>
      <c r="K1966" t="b">
        <v>0</v>
      </c>
      <c r="L1966" t="s">
        <v>42</v>
      </c>
      <c r="M1966">
        <v>9</v>
      </c>
      <c r="N1966">
        <f>G1966/SUMIF(B:B,B1966,G:G)*100</f>
        <v>6.7551425582219146E-2</v>
      </c>
      <c r="Q1966">
        <f>VLOOKUP(C1966, Categories_Pivot_Table!A:B, 2, FALSE)</f>
        <v>23.088790931989923</v>
      </c>
      <c r="T1966">
        <f t="shared" si="31"/>
        <v>2024</v>
      </c>
    </row>
    <row r="1967" spans="1:20" x14ac:dyDescent="0.2">
      <c r="A1967" t="s">
        <v>2222</v>
      </c>
      <c r="B1967" t="s">
        <v>26</v>
      </c>
      <c r="C1967" t="s">
        <v>33</v>
      </c>
      <c r="D1967" t="s">
        <v>707</v>
      </c>
      <c r="E1967">
        <v>30.5</v>
      </c>
      <c r="F1967">
        <v>7</v>
      </c>
      <c r="G1967">
        <v>213.5</v>
      </c>
      <c r="H1967" t="s">
        <v>17</v>
      </c>
      <c r="I1967" t="s">
        <v>46</v>
      </c>
      <c r="J1967" s="1">
        <v>45087</v>
      </c>
      <c r="K1967" t="b">
        <v>0</v>
      </c>
      <c r="L1967" t="s">
        <v>35</v>
      </c>
      <c r="M1967">
        <v>6</v>
      </c>
      <c r="N1967">
        <f>G1967/SUMIF(B:B,B1967,G:G)*100</f>
        <v>0.34409676613507612</v>
      </c>
      <c r="Q1967">
        <f>VLOOKUP(C1967, Categories_Pivot_Table!A:B, 2, FALSE)</f>
        <v>23.300574345883856</v>
      </c>
      <c r="T1967">
        <f t="shared" si="31"/>
        <v>2023</v>
      </c>
    </row>
    <row r="1968" spans="1:20" x14ac:dyDescent="0.2">
      <c r="A1968" t="s">
        <v>2223</v>
      </c>
      <c r="B1968" t="s">
        <v>14</v>
      </c>
      <c r="C1968" t="s">
        <v>27</v>
      </c>
      <c r="D1968" t="s">
        <v>55</v>
      </c>
      <c r="E1968">
        <v>36.5</v>
      </c>
      <c r="F1968">
        <v>1</v>
      </c>
      <c r="G1968">
        <v>36.5</v>
      </c>
      <c r="H1968" t="s">
        <v>17</v>
      </c>
      <c r="I1968" t="s">
        <v>18</v>
      </c>
      <c r="J1968" s="1">
        <v>45165</v>
      </c>
      <c r="K1968" t="b">
        <v>0</v>
      </c>
      <c r="L1968" t="s">
        <v>24</v>
      </c>
      <c r="M1968">
        <v>8</v>
      </c>
      <c r="N1968">
        <f>G1968/SUMIF(B:B,B1968,G:G)*100</f>
        <v>5.9423510545638075E-2</v>
      </c>
      <c r="Q1968">
        <f>VLOOKUP(C1968, Categories_Pivot_Table!A:B, 2, FALSE)</f>
        <v>25.013711734693878</v>
      </c>
      <c r="T1968">
        <f t="shared" si="31"/>
        <v>2023</v>
      </c>
    </row>
    <row r="1969" spans="1:20" x14ac:dyDescent="0.2">
      <c r="A1969" t="s">
        <v>2224</v>
      </c>
      <c r="B1969" t="s">
        <v>21</v>
      </c>
      <c r="C1969" t="s">
        <v>22</v>
      </c>
      <c r="D1969" t="s">
        <v>272</v>
      </c>
      <c r="E1969">
        <v>5</v>
      </c>
      <c r="F1969">
        <v>8</v>
      </c>
      <c r="G1969">
        <v>40</v>
      </c>
      <c r="H1969" t="s">
        <v>17</v>
      </c>
      <c r="I1969" t="s">
        <v>18</v>
      </c>
      <c r="J1969" s="1">
        <v>44905</v>
      </c>
      <c r="K1969" t="b">
        <v>1</v>
      </c>
      <c r="L1969" t="s">
        <v>35</v>
      </c>
      <c r="M1969">
        <v>12</v>
      </c>
      <c r="N1969">
        <f>G1969/SUMIF(B:B,B1969,G:G)*100</f>
        <v>6.4795691086542748E-2</v>
      </c>
      <c r="Q1969">
        <f>VLOOKUP(C1969, Categories_Pivot_Table!A:B, 2, FALSE)</f>
        <v>21.505681818181817</v>
      </c>
      <c r="T1969">
        <f t="shared" si="31"/>
        <v>2022</v>
      </c>
    </row>
    <row r="1970" spans="1:20" x14ac:dyDescent="0.2">
      <c r="A1970" t="s">
        <v>2225</v>
      </c>
      <c r="B1970" t="s">
        <v>14</v>
      </c>
      <c r="C1970" t="s">
        <v>22</v>
      </c>
      <c r="D1970" t="s">
        <v>205</v>
      </c>
      <c r="E1970">
        <v>15.5</v>
      </c>
      <c r="F1970">
        <v>9</v>
      </c>
      <c r="G1970">
        <v>139.5</v>
      </c>
      <c r="H1970" t="s">
        <v>17</v>
      </c>
      <c r="I1970" t="s">
        <v>46</v>
      </c>
      <c r="J1970" s="1">
        <v>45484</v>
      </c>
      <c r="K1970" t="b">
        <v>0</v>
      </c>
      <c r="L1970" t="s">
        <v>42</v>
      </c>
      <c r="M1970">
        <v>7</v>
      </c>
      <c r="N1970">
        <f>G1970/SUMIF(B:B,B1970,G:G)*100</f>
        <v>0.22711177318127429</v>
      </c>
      <c r="Q1970">
        <f>VLOOKUP(C1970, Categories_Pivot_Table!A:B, 2, FALSE)</f>
        <v>21.505681818181817</v>
      </c>
      <c r="T1970">
        <f t="shared" si="31"/>
        <v>2024</v>
      </c>
    </row>
    <row r="1971" spans="1:20" x14ac:dyDescent="0.2">
      <c r="A1971" t="s">
        <v>2226</v>
      </c>
      <c r="B1971" t="s">
        <v>71</v>
      </c>
      <c r="C1971" t="s">
        <v>15</v>
      </c>
      <c r="D1971" t="s">
        <v>183</v>
      </c>
      <c r="E1971">
        <v>14</v>
      </c>
      <c r="F1971">
        <v>2</v>
      </c>
      <c r="G1971">
        <v>28</v>
      </c>
      <c r="H1971" t="s">
        <v>17</v>
      </c>
      <c r="I1971" t="s">
        <v>18</v>
      </c>
      <c r="J1971" s="1">
        <v>44692</v>
      </c>
      <c r="K1971" t="b">
        <v>0</v>
      </c>
      <c r="L1971" t="s">
        <v>30</v>
      </c>
      <c r="M1971">
        <v>5</v>
      </c>
      <c r="N1971">
        <f>G1971/SUMIF(B:B,B1971,G:G)*100</f>
        <v>4.4361706341347486E-2</v>
      </c>
      <c r="Q1971">
        <f>VLOOKUP(C1971, Categories_Pivot_Table!A:B, 2, FALSE)</f>
        <v>23.063808900523561</v>
      </c>
      <c r="T1971">
        <f t="shared" si="31"/>
        <v>2022</v>
      </c>
    </row>
    <row r="1972" spans="1:20" x14ac:dyDescent="0.2">
      <c r="A1972" t="s">
        <v>2227</v>
      </c>
      <c r="B1972" t="s">
        <v>113</v>
      </c>
      <c r="C1972" t="s">
        <v>22</v>
      </c>
      <c r="D1972" t="s">
        <v>67</v>
      </c>
      <c r="E1972">
        <v>27.5</v>
      </c>
      <c r="F1972">
        <v>2</v>
      </c>
      <c r="G1972">
        <v>55</v>
      </c>
      <c r="H1972" t="s">
        <v>56</v>
      </c>
      <c r="I1972" t="s">
        <v>46</v>
      </c>
      <c r="J1972" s="1">
        <v>45496</v>
      </c>
      <c r="K1972" t="b">
        <v>1</v>
      </c>
      <c r="L1972" t="s">
        <v>49</v>
      </c>
      <c r="M1972">
        <v>7</v>
      </c>
      <c r="N1972">
        <f>G1972/SUMIF(B:B,B1972,G:G)*100</f>
        <v>9.0560321406813429E-2</v>
      </c>
      <c r="Q1972">
        <f>VLOOKUP(C1972, Categories_Pivot_Table!A:B, 2, FALSE)</f>
        <v>21.505681818181817</v>
      </c>
      <c r="T1972">
        <f t="shared" si="31"/>
        <v>2024</v>
      </c>
    </row>
    <row r="1973" spans="1:20" x14ac:dyDescent="0.2">
      <c r="A1973" t="s">
        <v>2228</v>
      </c>
      <c r="B1973" t="s">
        <v>37</v>
      </c>
      <c r="C1973" t="s">
        <v>22</v>
      </c>
      <c r="D1973" t="s">
        <v>147</v>
      </c>
      <c r="E1973">
        <v>32</v>
      </c>
      <c r="F1973">
        <v>10</v>
      </c>
      <c r="G1973">
        <v>320</v>
      </c>
      <c r="H1973" t="s">
        <v>56</v>
      </c>
      <c r="I1973" t="s">
        <v>46</v>
      </c>
      <c r="J1973" s="1">
        <v>44596</v>
      </c>
      <c r="K1973" t="b">
        <v>0</v>
      </c>
      <c r="L1973" t="s">
        <v>65</v>
      </c>
      <c r="M1973">
        <v>2</v>
      </c>
      <c r="N1973">
        <f>G1973/SUMIF(B:B,B1973,G:G)*100</f>
        <v>0.47779378718766097</v>
      </c>
      <c r="Q1973">
        <f>VLOOKUP(C1973, Categories_Pivot_Table!A:B, 2, FALSE)</f>
        <v>21.505681818181817</v>
      </c>
      <c r="T1973">
        <f t="shared" si="31"/>
        <v>2022</v>
      </c>
    </row>
    <row r="1974" spans="1:20" x14ac:dyDescent="0.2">
      <c r="A1974" t="s">
        <v>2229</v>
      </c>
      <c r="B1974" t="s">
        <v>128</v>
      </c>
      <c r="C1974" t="s">
        <v>48</v>
      </c>
      <c r="D1974" t="s">
        <v>93</v>
      </c>
      <c r="E1974">
        <v>41</v>
      </c>
      <c r="F1974">
        <v>6</v>
      </c>
      <c r="G1974">
        <v>246</v>
      </c>
      <c r="H1974" t="s">
        <v>56</v>
      </c>
      <c r="I1974" t="s">
        <v>18</v>
      </c>
      <c r="J1974" s="1">
        <v>45545</v>
      </c>
      <c r="K1974" t="b">
        <v>1</v>
      </c>
      <c r="L1974" t="s">
        <v>49</v>
      </c>
      <c r="M1974">
        <v>9</v>
      </c>
      <c r="N1974">
        <f>G1974/SUMIF(B:B,B1974,G:G)*100</f>
        <v>0.35937591304855954</v>
      </c>
      <c r="Q1974">
        <f>VLOOKUP(C1974, Categories_Pivot_Table!A:B, 2, FALSE)</f>
        <v>23.348837209302324</v>
      </c>
      <c r="T1974">
        <f t="shared" si="31"/>
        <v>2024</v>
      </c>
    </row>
    <row r="1975" spans="1:20" x14ac:dyDescent="0.2">
      <c r="A1975" t="s">
        <v>2230</v>
      </c>
      <c r="B1975" t="s">
        <v>113</v>
      </c>
      <c r="C1975" t="s">
        <v>15</v>
      </c>
      <c r="D1975" t="s">
        <v>138</v>
      </c>
      <c r="E1975">
        <v>20</v>
      </c>
      <c r="F1975">
        <v>3</v>
      </c>
      <c r="G1975">
        <v>60</v>
      </c>
      <c r="H1975" t="s">
        <v>29</v>
      </c>
      <c r="I1975" t="s">
        <v>46</v>
      </c>
      <c r="J1975" s="1">
        <v>45633</v>
      </c>
      <c r="K1975" t="b">
        <v>1</v>
      </c>
      <c r="L1975" t="s">
        <v>35</v>
      </c>
      <c r="M1975">
        <v>12</v>
      </c>
      <c r="N1975">
        <f>G1975/SUMIF(B:B,B1975,G:G)*100</f>
        <v>9.8793077898341908E-2</v>
      </c>
      <c r="Q1975">
        <f>VLOOKUP(C1975, Categories_Pivot_Table!A:B, 2, FALSE)</f>
        <v>23.063808900523561</v>
      </c>
      <c r="T1975">
        <f t="shared" si="31"/>
        <v>2024</v>
      </c>
    </row>
    <row r="1976" spans="1:20" x14ac:dyDescent="0.2">
      <c r="A1976" t="s">
        <v>2231</v>
      </c>
      <c r="B1976" t="s">
        <v>90</v>
      </c>
      <c r="C1976" t="s">
        <v>74</v>
      </c>
      <c r="D1976" t="s">
        <v>477</v>
      </c>
      <c r="E1976">
        <v>20</v>
      </c>
      <c r="F1976">
        <v>2</v>
      </c>
      <c r="G1976">
        <v>40</v>
      </c>
      <c r="H1976" t="s">
        <v>56</v>
      </c>
      <c r="I1976" t="s">
        <v>46</v>
      </c>
      <c r="J1976" s="1">
        <v>45319</v>
      </c>
      <c r="K1976" t="b">
        <v>0</v>
      </c>
      <c r="L1976" t="s">
        <v>24</v>
      </c>
      <c r="M1976">
        <v>1</v>
      </c>
      <c r="N1976">
        <f>G1976/SUMIF(B:B,B1976,G:G)*100</f>
        <v>6.7633830441987078E-2</v>
      </c>
      <c r="Q1976">
        <f>VLOOKUP(C1976, Categories_Pivot_Table!A:B, 2, FALSE)</f>
        <v>24.317096165933375</v>
      </c>
      <c r="T1976">
        <f t="shared" si="31"/>
        <v>2024</v>
      </c>
    </row>
    <row r="1977" spans="1:20" x14ac:dyDescent="0.2">
      <c r="A1977" t="s">
        <v>2232</v>
      </c>
      <c r="B1977" t="s">
        <v>81</v>
      </c>
      <c r="C1977" t="s">
        <v>38</v>
      </c>
      <c r="D1977" t="s">
        <v>131</v>
      </c>
      <c r="E1977">
        <v>8</v>
      </c>
      <c r="F1977">
        <v>4</v>
      </c>
      <c r="G1977">
        <v>32</v>
      </c>
      <c r="H1977" t="s">
        <v>56</v>
      </c>
      <c r="I1977" t="s">
        <v>18</v>
      </c>
      <c r="J1977" s="1">
        <v>45308</v>
      </c>
      <c r="K1977" t="b">
        <v>0</v>
      </c>
      <c r="L1977" t="s">
        <v>30</v>
      </c>
      <c r="M1977">
        <v>1</v>
      </c>
      <c r="N1977">
        <f>G1977/SUMIF(B:B,B1977,G:G)*100</f>
        <v>5.0668587850622671E-2</v>
      </c>
      <c r="Q1977">
        <f>VLOOKUP(C1977, Categories_Pivot_Table!A:B, 2, FALSE)</f>
        <v>23.088790931989923</v>
      </c>
      <c r="T1977">
        <f t="shared" si="31"/>
        <v>2024</v>
      </c>
    </row>
    <row r="1978" spans="1:20" x14ac:dyDescent="0.2">
      <c r="A1978" t="s">
        <v>2233</v>
      </c>
      <c r="B1978" t="s">
        <v>128</v>
      </c>
      <c r="C1978" t="s">
        <v>15</v>
      </c>
      <c r="D1978" t="s">
        <v>494</v>
      </c>
      <c r="E1978">
        <v>33.5</v>
      </c>
      <c r="F1978">
        <v>7</v>
      </c>
      <c r="G1978">
        <v>234.5</v>
      </c>
      <c r="H1978" t="s">
        <v>56</v>
      </c>
      <c r="I1978" t="s">
        <v>46</v>
      </c>
      <c r="J1978" s="1">
        <v>45136</v>
      </c>
      <c r="K1978" t="b">
        <v>0</v>
      </c>
      <c r="L1978" t="s">
        <v>35</v>
      </c>
      <c r="M1978">
        <v>7</v>
      </c>
      <c r="N1978">
        <f>G1978/SUMIF(B:B,B1978,G:G)*100</f>
        <v>0.34257581955238708</v>
      </c>
      <c r="Q1978">
        <f>VLOOKUP(C1978, Categories_Pivot_Table!A:B, 2, FALSE)</f>
        <v>23.063808900523561</v>
      </c>
      <c r="T1978">
        <f t="shared" si="31"/>
        <v>2023</v>
      </c>
    </row>
    <row r="1979" spans="1:20" x14ac:dyDescent="0.2">
      <c r="A1979" t="s">
        <v>2234</v>
      </c>
      <c r="B1979" t="s">
        <v>37</v>
      </c>
      <c r="C1979" t="s">
        <v>27</v>
      </c>
      <c r="D1979" t="s">
        <v>28</v>
      </c>
      <c r="E1979">
        <v>21.5</v>
      </c>
      <c r="F1979">
        <v>8</v>
      </c>
      <c r="G1979">
        <v>172</v>
      </c>
      <c r="H1979" t="s">
        <v>29</v>
      </c>
      <c r="I1979" t="s">
        <v>46</v>
      </c>
      <c r="J1979" s="1">
        <v>44754</v>
      </c>
      <c r="K1979" t="b">
        <v>0</v>
      </c>
      <c r="L1979" t="s">
        <v>49</v>
      </c>
      <c r="M1979">
        <v>7</v>
      </c>
      <c r="N1979">
        <f>G1979/SUMIF(B:B,B1979,G:G)*100</f>
        <v>0.25681416061336781</v>
      </c>
      <c r="Q1979">
        <f>VLOOKUP(C1979, Categories_Pivot_Table!A:B, 2, FALSE)</f>
        <v>25.013711734693878</v>
      </c>
      <c r="T1979">
        <f t="shared" si="31"/>
        <v>2022</v>
      </c>
    </row>
    <row r="1980" spans="1:20" x14ac:dyDescent="0.2">
      <c r="A1980" t="s">
        <v>2235</v>
      </c>
      <c r="B1980" t="s">
        <v>128</v>
      </c>
      <c r="C1980" t="s">
        <v>135</v>
      </c>
      <c r="D1980" t="s">
        <v>144</v>
      </c>
      <c r="E1980">
        <v>11</v>
      </c>
      <c r="F1980">
        <v>7</v>
      </c>
      <c r="G1980">
        <v>77</v>
      </c>
      <c r="H1980" t="s">
        <v>29</v>
      </c>
      <c r="I1980" t="s">
        <v>18</v>
      </c>
      <c r="J1980" s="1">
        <v>45449</v>
      </c>
      <c r="K1980" t="b">
        <v>0</v>
      </c>
      <c r="L1980" t="s">
        <v>42</v>
      </c>
      <c r="M1980">
        <v>6</v>
      </c>
      <c r="N1980">
        <f>G1980/SUMIF(B:B,B1980,G:G)*100</f>
        <v>0.11248758253958979</v>
      </c>
      <c r="Q1980">
        <f>VLOOKUP(C1980, Categories_Pivot_Table!A:B, 2, FALSE)</f>
        <v>23.146341463414632</v>
      </c>
      <c r="T1980">
        <f t="shared" si="31"/>
        <v>2024</v>
      </c>
    </row>
    <row r="1981" spans="1:20" x14ac:dyDescent="0.2">
      <c r="A1981" t="s">
        <v>2236</v>
      </c>
      <c r="B1981" t="s">
        <v>87</v>
      </c>
      <c r="C1981" t="s">
        <v>48</v>
      </c>
      <c r="D1981" t="s">
        <v>294</v>
      </c>
      <c r="E1981">
        <v>6.5</v>
      </c>
      <c r="F1981">
        <v>8</v>
      </c>
      <c r="G1981">
        <v>52</v>
      </c>
      <c r="H1981" t="s">
        <v>17</v>
      </c>
      <c r="I1981" t="s">
        <v>46</v>
      </c>
      <c r="J1981" s="1">
        <v>44795</v>
      </c>
      <c r="K1981" t="b">
        <v>1</v>
      </c>
      <c r="L1981" t="s">
        <v>19</v>
      </c>
      <c r="M1981">
        <v>8</v>
      </c>
      <c r="N1981">
        <f>G1981/SUMIF(B:B,B1981,G:G)*100</f>
        <v>7.9954487445607889E-2</v>
      </c>
      <c r="Q1981">
        <f>VLOOKUP(C1981, Categories_Pivot_Table!A:B, 2, FALSE)</f>
        <v>23.348837209302324</v>
      </c>
      <c r="T1981">
        <f t="shared" si="31"/>
        <v>2022</v>
      </c>
    </row>
    <row r="1982" spans="1:20" x14ac:dyDescent="0.2">
      <c r="A1982" t="s">
        <v>2237</v>
      </c>
      <c r="B1982" t="s">
        <v>90</v>
      </c>
      <c r="C1982" t="s">
        <v>48</v>
      </c>
      <c r="D1982" t="s">
        <v>114</v>
      </c>
      <c r="E1982">
        <v>18.5</v>
      </c>
      <c r="F1982">
        <v>10</v>
      </c>
      <c r="G1982">
        <v>185</v>
      </c>
      <c r="H1982" t="s">
        <v>29</v>
      </c>
      <c r="I1982" t="s">
        <v>46</v>
      </c>
      <c r="J1982" s="1">
        <v>45544</v>
      </c>
      <c r="K1982" t="b">
        <v>0</v>
      </c>
      <c r="L1982" t="s">
        <v>19</v>
      </c>
      <c r="M1982">
        <v>9</v>
      </c>
      <c r="N1982">
        <f>G1982/SUMIF(B:B,B1982,G:G)*100</f>
        <v>0.31280646579419025</v>
      </c>
      <c r="Q1982">
        <f>VLOOKUP(C1982, Categories_Pivot_Table!A:B, 2, FALSE)</f>
        <v>23.348837209302324</v>
      </c>
      <c r="T1982">
        <f t="shared" si="31"/>
        <v>2024</v>
      </c>
    </row>
    <row r="1983" spans="1:20" x14ac:dyDescent="0.2">
      <c r="A1983" t="s">
        <v>2238</v>
      </c>
      <c r="B1983" t="s">
        <v>76</v>
      </c>
      <c r="C1983" t="s">
        <v>135</v>
      </c>
      <c r="D1983" t="s">
        <v>319</v>
      </c>
      <c r="E1983">
        <v>24.5</v>
      </c>
      <c r="F1983">
        <v>10</v>
      </c>
      <c r="G1983">
        <v>245</v>
      </c>
      <c r="H1983" t="s">
        <v>29</v>
      </c>
      <c r="I1983" t="s">
        <v>46</v>
      </c>
      <c r="J1983" s="1">
        <v>45592</v>
      </c>
      <c r="K1983" t="b">
        <v>1</v>
      </c>
      <c r="L1983" t="s">
        <v>24</v>
      </c>
      <c r="M1983">
        <v>10</v>
      </c>
      <c r="N1983">
        <f>G1983/SUMIF(B:B,B1983,G:G)*100</f>
        <v>0.41715263529792362</v>
      </c>
      <c r="Q1983">
        <f>VLOOKUP(C1983, Categories_Pivot_Table!A:B, 2, FALSE)</f>
        <v>23.146341463414632</v>
      </c>
      <c r="T1983">
        <f t="shared" si="31"/>
        <v>2024</v>
      </c>
    </row>
    <row r="1984" spans="1:20" x14ac:dyDescent="0.2">
      <c r="A1984" t="s">
        <v>2239</v>
      </c>
      <c r="B1984" t="s">
        <v>47</v>
      </c>
      <c r="C1984" t="s">
        <v>33</v>
      </c>
      <c r="D1984" t="s">
        <v>34</v>
      </c>
      <c r="E1984">
        <v>27.5</v>
      </c>
      <c r="F1984">
        <v>6</v>
      </c>
      <c r="G1984">
        <v>165</v>
      </c>
      <c r="H1984" t="s">
        <v>17</v>
      </c>
      <c r="I1984" t="s">
        <v>46</v>
      </c>
      <c r="J1984" s="1">
        <v>44628</v>
      </c>
      <c r="K1984" t="b">
        <v>0</v>
      </c>
      <c r="L1984" t="s">
        <v>49</v>
      </c>
      <c r="M1984">
        <v>3</v>
      </c>
      <c r="N1984">
        <f>G1984/SUMIF(B:B,B1984,G:G)*100</f>
        <v>0.26218359207411057</v>
      </c>
      <c r="Q1984">
        <f>VLOOKUP(C1984, Categories_Pivot_Table!A:B, 2, FALSE)</f>
        <v>23.300574345883856</v>
      </c>
      <c r="T1984">
        <f t="shared" si="31"/>
        <v>2022</v>
      </c>
    </row>
    <row r="1985" spans="1:20" x14ac:dyDescent="0.2">
      <c r="A1985" t="s">
        <v>2240</v>
      </c>
      <c r="B1985" t="s">
        <v>26</v>
      </c>
      <c r="C1985" t="s">
        <v>27</v>
      </c>
      <c r="D1985" t="s">
        <v>572</v>
      </c>
      <c r="E1985">
        <v>24.5</v>
      </c>
      <c r="F1985">
        <v>9</v>
      </c>
      <c r="G1985">
        <v>220.5</v>
      </c>
      <c r="H1985" t="s">
        <v>29</v>
      </c>
      <c r="I1985" t="s">
        <v>18</v>
      </c>
      <c r="J1985" s="1">
        <v>44675</v>
      </c>
      <c r="K1985" t="b">
        <v>0</v>
      </c>
      <c r="L1985" t="s">
        <v>24</v>
      </c>
      <c r="M1985">
        <v>4</v>
      </c>
      <c r="N1985">
        <f>G1985/SUMIF(B:B,B1985,G:G)*100</f>
        <v>0.35537862731983272</v>
      </c>
      <c r="Q1985">
        <f>VLOOKUP(C1985, Categories_Pivot_Table!A:B, 2, FALSE)</f>
        <v>25.013711734693878</v>
      </c>
      <c r="T1985">
        <f t="shared" si="31"/>
        <v>2022</v>
      </c>
    </row>
    <row r="1986" spans="1:20" x14ac:dyDescent="0.2">
      <c r="A1986" t="s">
        <v>2241</v>
      </c>
      <c r="B1986" t="s">
        <v>81</v>
      </c>
      <c r="C1986" t="s">
        <v>135</v>
      </c>
      <c r="D1986" t="s">
        <v>358</v>
      </c>
      <c r="E1986">
        <v>32</v>
      </c>
      <c r="F1986">
        <v>3</v>
      </c>
      <c r="G1986">
        <v>96</v>
      </c>
      <c r="H1986" t="s">
        <v>29</v>
      </c>
      <c r="I1986" t="s">
        <v>18</v>
      </c>
      <c r="J1986" s="1">
        <v>44933</v>
      </c>
      <c r="K1986" t="b">
        <v>1</v>
      </c>
      <c r="L1986" t="s">
        <v>35</v>
      </c>
      <c r="M1986">
        <v>1</v>
      </c>
      <c r="N1986">
        <f>G1986/SUMIF(B:B,B1986,G:G)*100</f>
        <v>0.15200576355186801</v>
      </c>
      <c r="Q1986">
        <f>VLOOKUP(C1986, Categories_Pivot_Table!A:B, 2, FALSE)</f>
        <v>23.146341463414632</v>
      </c>
      <c r="T1986">
        <f t="shared" ref="T1986:T2049" si="32">YEAR(J1986)</f>
        <v>2023</v>
      </c>
    </row>
    <row r="1987" spans="1:20" x14ac:dyDescent="0.2">
      <c r="A1987" t="s">
        <v>2242</v>
      </c>
      <c r="B1987" t="s">
        <v>113</v>
      </c>
      <c r="C1987" t="s">
        <v>33</v>
      </c>
      <c r="D1987" t="s">
        <v>843</v>
      </c>
      <c r="E1987">
        <v>26</v>
      </c>
      <c r="F1987">
        <v>8</v>
      </c>
      <c r="G1987">
        <v>208</v>
      </c>
      <c r="H1987" t="s">
        <v>17</v>
      </c>
      <c r="I1987" t="s">
        <v>18</v>
      </c>
      <c r="J1987" s="1">
        <v>45160</v>
      </c>
      <c r="K1987" t="b">
        <v>0</v>
      </c>
      <c r="L1987" t="s">
        <v>49</v>
      </c>
      <c r="M1987">
        <v>8</v>
      </c>
      <c r="N1987">
        <f>G1987/SUMIF(B:B,B1987,G:G)*100</f>
        <v>0.34248267004758531</v>
      </c>
      <c r="Q1987">
        <f>VLOOKUP(C1987, Categories_Pivot_Table!A:B, 2, FALSE)</f>
        <v>23.300574345883856</v>
      </c>
      <c r="T1987">
        <f t="shared" si="32"/>
        <v>2023</v>
      </c>
    </row>
    <row r="1988" spans="1:20" x14ac:dyDescent="0.2">
      <c r="A1988" t="s">
        <v>2243</v>
      </c>
      <c r="B1988" t="s">
        <v>113</v>
      </c>
      <c r="C1988" t="s">
        <v>38</v>
      </c>
      <c r="D1988" t="s">
        <v>100</v>
      </c>
      <c r="E1988">
        <v>20</v>
      </c>
      <c r="F1988">
        <v>3</v>
      </c>
      <c r="G1988">
        <v>60</v>
      </c>
      <c r="H1988" t="s">
        <v>29</v>
      </c>
      <c r="I1988" t="s">
        <v>18</v>
      </c>
      <c r="J1988" s="1">
        <v>45653</v>
      </c>
      <c r="K1988" t="b">
        <v>1</v>
      </c>
      <c r="L1988" t="s">
        <v>65</v>
      </c>
      <c r="M1988">
        <v>12</v>
      </c>
      <c r="N1988">
        <f>G1988/SUMIF(B:B,B1988,G:G)*100</f>
        <v>9.8793077898341908E-2</v>
      </c>
      <c r="Q1988">
        <f>VLOOKUP(C1988, Categories_Pivot_Table!A:B, 2, FALSE)</f>
        <v>23.088790931989923</v>
      </c>
      <c r="T1988">
        <f t="shared" si="32"/>
        <v>2024</v>
      </c>
    </row>
    <row r="1989" spans="1:20" x14ac:dyDescent="0.2">
      <c r="A1989" t="s">
        <v>2244</v>
      </c>
      <c r="B1989" t="s">
        <v>26</v>
      </c>
      <c r="C1989" t="s">
        <v>22</v>
      </c>
      <c r="D1989" t="s">
        <v>272</v>
      </c>
      <c r="E1989">
        <v>5</v>
      </c>
      <c r="F1989">
        <v>6</v>
      </c>
      <c r="G1989">
        <v>30</v>
      </c>
      <c r="H1989" t="s">
        <v>56</v>
      </c>
      <c r="I1989" t="s">
        <v>46</v>
      </c>
      <c r="J1989" s="1">
        <v>45076</v>
      </c>
      <c r="K1989" t="b">
        <v>0</v>
      </c>
      <c r="L1989" t="s">
        <v>49</v>
      </c>
      <c r="M1989">
        <v>5</v>
      </c>
      <c r="N1989">
        <f>G1989/SUMIF(B:B,B1989,G:G)*100</f>
        <v>4.8350833648956829E-2</v>
      </c>
      <c r="Q1989">
        <f>VLOOKUP(C1989, Categories_Pivot_Table!A:B, 2, FALSE)</f>
        <v>21.505681818181817</v>
      </c>
      <c r="T1989">
        <f t="shared" si="32"/>
        <v>2023</v>
      </c>
    </row>
    <row r="1990" spans="1:20" x14ac:dyDescent="0.2">
      <c r="A1990" t="s">
        <v>2245</v>
      </c>
      <c r="B1990" t="s">
        <v>106</v>
      </c>
      <c r="C1990" t="s">
        <v>38</v>
      </c>
      <c r="D1990" t="s">
        <v>133</v>
      </c>
      <c r="E1990">
        <v>21.5</v>
      </c>
      <c r="F1990">
        <v>3</v>
      </c>
      <c r="G1990">
        <v>64.5</v>
      </c>
      <c r="H1990" t="s">
        <v>17</v>
      </c>
      <c r="I1990" t="s">
        <v>46</v>
      </c>
      <c r="J1990" s="1">
        <v>44878</v>
      </c>
      <c r="K1990" t="b">
        <v>0</v>
      </c>
      <c r="L1990" t="s">
        <v>24</v>
      </c>
      <c r="M1990">
        <v>11</v>
      </c>
      <c r="N1990">
        <f>G1990/SUMIF(B:B,B1990,G:G)*100</f>
        <v>0.10511734028683183</v>
      </c>
      <c r="Q1990">
        <f>VLOOKUP(C1990, Categories_Pivot_Table!A:B, 2, FALSE)</f>
        <v>23.088790931989923</v>
      </c>
      <c r="T1990">
        <f t="shared" si="32"/>
        <v>2022</v>
      </c>
    </row>
    <row r="1991" spans="1:20" x14ac:dyDescent="0.2">
      <c r="A1991" t="s">
        <v>2246</v>
      </c>
      <c r="B1991" t="s">
        <v>84</v>
      </c>
      <c r="C1991" t="s">
        <v>38</v>
      </c>
      <c r="D1991" t="s">
        <v>96</v>
      </c>
      <c r="E1991">
        <v>24.5</v>
      </c>
      <c r="F1991">
        <v>9</v>
      </c>
      <c r="G1991">
        <v>220.5</v>
      </c>
      <c r="H1991" t="s">
        <v>29</v>
      </c>
      <c r="I1991" t="s">
        <v>46</v>
      </c>
      <c r="J1991" s="1">
        <v>45239</v>
      </c>
      <c r="K1991" t="b">
        <v>0</v>
      </c>
      <c r="L1991" t="s">
        <v>42</v>
      </c>
      <c r="M1991">
        <v>11</v>
      </c>
      <c r="N1991">
        <f>G1991/SUMIF(B:B,B1991,G:G)*100</f>
        <v>0.35698385073056221</v>
      </c>
      <c r="Q1991">
        <f>VLOOKUP(C1991, Categories_Pivot_Table!A:B, 2, FALSE)</f>
        <v>23.088790931989923</v>
      </c>
      <c r="T1991">
        <f t="shared" si="32"/>
        <v>2023</v>
      </c>
    </row>
    <row r="1992" spans="1:20" x14ac:dyDescent="0.2">
      <c r="A1992" t="s">
        <v>2247</v>
      </c>
      <c r="B1992" t="s">
        <v>37</v>
      </c>
      <c r="C1992" t="s">
        <v>48</v>
      </c>
      <c r="D1992" t="s">
        <v>93</v>
      </c>
      <c r="E1992">
        <v>41</v>
      </c>
      <c r="F1992">
        <v>5</v>
      </c>
      <c r="G1992">
        <v>205</v>
      </c>
      <c r="H1992" t="s">
        <v>17</v>
      </c>
      <c r="I1992" t="s">
        <v>46</v>
      </c>
      <c r="J1992" s="1">
        <v>44833</v>
      </c>
      <c r="K1992" t="b">
        <v>1</v>
      </c>
      <c r="L1992" t="s">
        <v>42</v>
      </c>
      <c r="M1992">
        <v>9</v>
      </c>
      <c r="N1992">
        <f>G1992/SUMIF(B:B,B1992,G:G)*100</f>
        <v>0.30608664491709531</v>
      </c>
      <c r="Q1992">
        <f>VLOOKUP(C1992, Categories_Pivot_Table!A:B, 2, FALSE)</f>
        <v>23.348837209302324</v>
      </c>
      <c r="T1992">
        <f t="shared" si="32"/>
        <v>2022</v>
      </c>
    </row>
    <row r="1993" spans="1:20" x14ac:dyDescent="0.2">
      <c r="A1993" t="s">
        <v>2248</v>
      </c>
      <c r="B1993" t="s">
        <v>32</v>
      </c>
      <c r="C1993" t="s">
        <v>135</v>
      </c>
      <c r="D1993" t="s">
        <v>41</v>
      </c>
      <c r="E1993">
        <v>23</v>
      </c>
      <c r="F1993">
        <v>10</v>
      </c>
      <c r="G1993">
        <v>185</v>
      </c>
      <c r="H1993" t="s">
        <v>17</v>
      </c>
      <c r="I1993" t="s">
        <v>18</v>
      </c>
      <c r="J1993" s="1">
        <v>44847</v>
      </c>
      <c r="K1993" t="b">
        <v>0</v>
      </c>
      <c r="L1993" t="s">
        <v>42</v>
      </c>
      <c r="M1993">
        <v>10</v>
      </c>
      <c r="N1993">
        <f>G1993/SUMIF(B:B,B1993,G:G)*100</f>
        <v>0.31552466635398457</v>
      </c>
      <c r="Q1993">
        <f>VLOOKUP(C1993, Categories_Pivot_Table!A:B, 2, FALSE)</f>
        <v>23.146341463414632</v>
      </c>
      <c r="T1993">
        <f t="shared" si="32"/>
        <v>2022</v>
      </c>
    </row>
    <row r="1994" spans="1:20" x14ac:dyDescent="0.2">
      <c r="A1994" t="s">
        <v>2249</v>
      </c>
      <c r="B1994" t="s">
        <v>104</v>
      </c>
      <c r="C1994" t="s">
        <v>27</v>
      </c>
      <c r="D1994" t="s">
        <v>1201</v>
      </c>
      <c r="E1994">
        <v>26</v>
      </c>
      <c r="F1994">
        <v>6</v>
      </c>
      <c r="G1994">
        <v>156</v>
      </c>
      <c r="H1994" t="s">
        <v>56</v>
      </c>
      <c r="I1994" t="s">
        <v>18</v>
      </c>
      <c r="J1994" s="1">
        <v>45664</v>
      </c>
      <c r="K1994" t="b">
        <v>0</v>
      </c>
      <c r="L1994" t="s">
        <v>49</v>
      </c>
      <c r="M1994">
        <v>1</v>
      </c>
      <c r="N1994">
        <f>G1994/SUMIF(B:B,B1994,G:G)*100</f>
        <v>0.25352250012188582</v>
      </c>
      <c r="Q1994">
        <f>VLOOKUP(C1994, Categories_Pivot_Table!A:B, 2, FALSE)</f>
        <v>25.013711734693878</v>
      </c>
      <c r="T1994">
        <f t="shared" si="32"/>
        <v>2025</v>
      </c>
    </row>
    <row r="1995" spans="1:20" x14ac:dyDescent="0.2">
      <c r="A1995" t="s">
        <v>2250</v>
      </c>
      <c r="B1995" t="s">
        <v>113</v>
      </c>
      <c r="C1995" t="s">
        <v>27</v>
      </c>
      <c r="D1995" t="s">
        <v>140</v>
      </c>
      <c r="E1995">
        <v>27.5</v>
      </c>
      <c r="F1995">
        <v>1</v>
      </c>
      <c r="G1995">
        <v>27.5</v>
      </c>
      <c r="H1995" t="s">
        <v>29</v>
      </c>
      <c r="I1995" t="s">
        <v>46</v>
      </c>
      <c r="J1995" s="1">
        <v>45364</v>
      </c>
      <c r="K1995" t="b">
        <v>1</v>
      </c>
      <c r="L1995" t="s">
        <v>30</v>
      </c>
      <c r="M1995">
        <v>3</v>
      </c>
      <c r="N1995">
        <f>G1995/SUMIF(B:B,B1995,G:G)*100</f>
        <v>4.5280160703406715E-2</v>
      </c>
      <c r="Q1995">
        <f>VLOOKUP(C1995, Categories_Pivot_Table!A:B, 2, FALSE)</f>
        <v>25.013711734693878</v>
      </c>
      <c r="T1995">
        <f t="shared" si="32"/>
        <v>2024</v>
      </c>
    </row>
    <row r="1996" spans="1:20" x14ac:dyDescent="0.2">
      <c r="A1996" t="s">
        <v>2251</v>
      </c>
      <c r="B1996" t="s">
        <v>44</v>
      </c>
      <c r="C1996" t="s">
        <v>135</v>
      </c>
      <c r="D1996" t="s">
        <v>422</v>
      </c>
      <c r="E1996">
        <v>17</v>
      </c>
      <c r="F1996">
        <v>9</v>
      </c>
      <c r="G1996">
        <v>153</v>
      </c>
      <c r="H1996" t="s">
        <v>17</v>
      </c>
      <c r="I1996" t="s">
        <v>46</v>
      </c>
      <c r="J1996" s="1">
        <v>45402</v>
      </c>
      <c r="K1996" t="b">
        <v>1</v>
      </c>
      <c r="L1996" t="s">
        <v>35</v>
      </c>
      <c r="M1996">
        <v>4</v>
      </c>
      <c r="N1996">
        <f>G1996/SUMIF(B:B,B1996,G:G)*100</f>
        <v>0.25208214912389099</v>
      </c>
      <c r="Q1996">
        <f>VLOOKUP(C1996, Categories_Pivot_Table!A:B, 2, FALSE)</f>
        <v>23.146341463414632</v>
      </c>
      <c r="T1996">
        <f t="shared" si="32"/>
        <v>2024</v>
      </c>
    </row>
    <row r="1997" spans="1:20" x14ac:dyDescent="0.2">
      <c r="A1997" t="s">
        <v>2252</v>
      </c>
      <c r="B1997" t="s">
        <v>95</v>
      </c>
      <c r="C1997" t="s">
        <v>48</v>
      </c>
      <c r="D1997" t="s">
        <v>195</v>
      </c>
      <c r="E1997">
        <v>20</v>
      </c>
      <c r="F1997">
        <v>4</v>
      </c>
      <c r="G1997">
        <v>80</v>
      </c>
      <c r="H1997" t="s">
        <v>17</v>
      </c>
      <c r="I1997" t="s">
        <v>18</v>
      </c>
      <c r="J1997" s="1">
        <v>44787</v>
      </c>
      <c r="K1997" t="b">
        <v>1</v>
      </c>
      <c r="L1997" t="s">
        <v>24</v>
      </c>
      <c r="M1997">
        <v>8</v>
      </c>
      <c r="N1997">
        <f>G1997/SUMIF(B:B,B1997,G:G)*100</f>
        <v>0.11877983415365656</v>
      </c>
      <c r="Q1997">
        <f>VLOOKUP(C1997, Categories_Pivot_Table!A:B, 2, FALSE)</f>
        <v>23.348837209302324</v>
      </c>
      <c r="T1997">
        <f t="shared" si="32"/>
        <v>2022</v>
      </c>
    </row>
    <row r="1998" spans="1:20" x14ac:dyDescent="0.2">
      <c r="A1998" t="s">
        <v>2253</v>
      </c>
      <c r="B1998" t="s">
        <v>44</v>
      </c>
      <c r="C1998" t="s">
        <v>38</v>
      </c>
      <c r="D1998" t="s">
        <v>175</v>
      </c>
      <c r="E1998">
        <v>30.5</v>
      </c>
      <c r="F1998">
        <v>9</v>
      </c>
      <c r="G1998">
        <v>274.5</v>
      </c>
      <c r="H1998" t="s">
        <v>29</v>
      </c>
      <c r="I1998" t="s">
        <v>46</v>
      </c>
      <c r="J1998" s="1">
        <v>44996</v>
      </c>
      <c r="K1998" t="b">
        <v>0</v>
      </c>
      <c r="L1998" t="s">
        <v>35</v>
      </c>
      <c r="M1998">
        <v>3</v>
      </c>
      <c r="N1998">
        <f>G1998/SUMIF(B:B,B1998,G:G)*100</f>
        <v>0.45226503225168668</v>
      </c>
      <c r="Q1998">
        <f>VLOOKUP(C1998, Categories_Pivot_Table!A:B, 2, FALSE)</f>
        <v>23.088790931989923</v>
      </c>
      <c r="T1998">
        <f t="shared" si="32"/>
        <v>2023</v>
      </c>
    </row>
    <row r="1999" spans="1:20" x14ac:dyDescent="0.2">
      <c r="A1999" t="s">
        <v>2254</v>
      </c>
      <c r="B1999" t="s">
        <v>26</v>
      </c>
      <c r="C1999" t="s">
        <v>135</v>
      </c>
      <c r="D1999" t="s">
        <v>216</v>
      </c>
      <c r="E1999">
        <v>14</v>
      </c>
      <c r="F1999">
        <v>9</v>
      </c>
      <c r="G1999">
        <v>126</v>
      </c>
      <c r="H1999" t="s">
        <v>56</v>
      </c>
      <c r="I1999" t="s">
        <v>46</v>
      </c>
      <c r="J1999" s="1">
        <v>45198</v>
      </c>
      <c r="K1999" t="b">
        <v>0</v>
      </c>
      <c r="L1999" t="s">
        <v>65</v>
      </c>
      <c r="M1999">
        <v>9</v>
      </c>
      <c r="N1999">
        <f>G1999/SUMIF(B:B,B1999,G:G)*100</f>
        <v>0.20307350132561872</v>
      </c>
      <c r="Q1999">
        <f>VLOOKUP(C1999, Categories_Pivot_Table!A:B, 2, FALSE)</f>
        <v>23.146341463414632</v>
      </c>
      <c r="T1999">
        <f t="shared" si="32"/>
        <v>2023</v>
      </c>
    </row>
    <row r="2000" spans="1:20" x14ac:dyDescent="0.2">
      <c r="A2000" t="s">
        <v>2255</v>
      </c>
      <c r="B2000" t="s">
        <v>51</v>
      </c>
      <c r="C2000" t="s">
        <v>15</v>
      </c>
      <c r="D2000" t="s">
        <v>98</v>
      </c>
      <c r="E2000">
        <v>36.5</v>
      </c>
      <c r="F2000">
        <v>8</v>
      </c>
      <c r="G2000">
        <v>292</v>
      </c>
      <c r="H2000" t="s">
        <v>17</v>
      </c>
      <c r="I2000" t="s">
        <v>18</v>
      </c>
      <c r="J2000" s="1">
        <v>44853</v>
      </c>
      <c r="K2000" t="b">
        <v>1</v>
      </c>
      <c r="L2000" t="s">
        <v>30</v>
      </c>
      <c r="M2000">
        <v>10</v>
      </c>
      <c r="N2000">
        <f>G2000/SUMIF(B:B,B2000,G:G)*100</f>
        <v>0.4526640519633528</v>
      </c>
      <c r="Q2000">
        <f>VLOOKUP(C2000, Categories_Pivot_Table!A:B, 2, FALSE)</f>
        <v>23.063808900523561</v>
      </c>
      <c r="T2000">
        <f t="shared" si="32"/>
        <v>2022</v>
      </c>
    </row>
    <row r="2001" spans="1:20" x14ac:dyDescent="0.2">
      <c r="A2001" t="s">
        <v>2256</v>
      </c>
      <c r="B2001" t="s">
        <v>87</v>
      </c>
      <c r="C2001" t="s">
        <v>27</v>
      </c>
      <c r="D2001" t="s">
        <v>583</v>
      </c>
      <c r="E2001">
        <v>12.5</v>
      </c>
      <c r="F2001">
        <v>7</v>
      </c>
      <c r="G2001">
        <v>87.5</v>
      </c>
      <c r="H2001" t="s">
        <v>17</v>
      </c>
      <c r="I2001" t="s">
        <v>46</v>
      </c>
      <c r="J2001" s="1">
        <v>45040</v>
      </c>
      <c r="K2001" t="b">
        <v>0</v>
      </c>
      <c r="L2001" t="s">
        <v>19</v>
      </c>
      <c r="M2001">
        <v>4</v>
      </c>
      <c r="N2001">
        <f>G2001/SUMIF(B:B,B2001,G:G)*100</f>
        <v>0.13453880099020557</v>
      </c>
      <c r="Q2001">
        <f>VLOOKUP(C2001, Categories_Pivot_Table!A:B, 2, FALSE)</f>
        <v>25.013711734693878</v>
      </c>
      <c r="T2001">
        <f t="shared" si="32"/>
        <v>2023</v>
      </c>
    </row>
    <row r="2002" spans="1:20" x14ac:dyDescent="0.2">
      <c r="A2002" t="s">
        <v>2257</v>
      </c>
      <c r="B2002" t="s">
        <v>51</v>
      </c>
      <c r="C2002" t="s">
        <v>38</v>
      </c>
      <c r="D2002" t="s">
        <v>473</v>
      </c>
      <c r="E2002">
        <v>23</v>
      </c>
      <c r="F2002">
        <v>10</v>
      </c>
      <c r="G2002">
        <v>230</v>
      </c>
      <c r="H2002" t="s">
        <v>56</v>
      </c>
      <c r="I2002" t="s">
        <v>18</v>
      </c>
      <c r="J2002" s="1">
        <v>44580</v>
      </c>
      <c r="K2002" t="b">
        <v>0</v>
      </c>
      <c r="L2002" t="s">
        <v>30</v>
      </c>
      <c r="M2002">
        <v>1</v>
      </c>
      <c r="N2002">
        <f>G2002/SUMIF(B:B,B2002,G:G)*100</f>
        <v>0.3565504518889423</v>
      </c>
      <c r="Q2002">
        <f>VLOOKUP(C2002, Categories_Pivot_Table!A:B, 2, FALSE)</f>
        <v>23.088790931989923</v>
      </c>
      <c r="T2002">
        <f t="shared" si="32"/>
        <v>2022</v>
      </c>
    </row>
    <row r="2003" spans="1:20" x14ac:dyDescent="0.2">
      <c r="A2003" t="s">
        <v>2258</v>
      </c>
      <c r="B2003" t="s">
        <v>21</v>
      </c>
      <c r="C2003" t="s">
        <v>74</v>
      </c>
      <c r="D2003" t="s">
        <v>248</v>
      </c>
      <c r="E2003">
        <v>15.5</v>
      </c>
      <c r="F2003">
        <v>6</v>
      </c>
      <c r="G2003">
        <v>93</v>
      </c>
      <c r="H2003" t="s">
        <v>29</v>
      </c>
      <c r="I2003" t="s">
        <v>18</v>
      </c>
      <c r="J2003" s="1">
        <v>44993</v>
      </c>
      <c r="K2003" t="b">
        <v>0</v>
      </c>
      <c r="L2003" t="s">
        <v>30</v>
      </c>
      <c r="M2003">
        <v>3</v>
      </c>
      <c r="N2003">
        <f>G2003/SUMIF(B:B,B2003,G:G)*100</f>
        <v>0.15064998177621189</v>
      </c>
      <c r="Q2003">
        <f>VLOOKUP(C2003, Categories_Pivot_Table!A:B, 2, FALSE)</f>
        <v>24.317096165933375</v>
      </c>
      <c r="T2003">
        <f t="shared" si="32"/>
        <v>2023</v>
      </c>
    </row>
    <row r="2004" spans="1:20" x14ac:dyDescent="0.2">
      <c r="A2004" t="s">
        <v>2259</v>
      </c>
      <c r="B2004" t="s">
        <v>128</v>
      </c>
      <c r="C2004" t="s">
        <v>15</v>
      </c>
      <c r="D2004" t="s">
        <v>171</v>
      </c>
      <c r="E2004">
        <v>21.5</v>
      </c>
      <c r="F2004">
        <v>2</v>
      </c>
      <c r="G2004">
        <v>43</v>
      </c>
      <c r="H2004" t="s">
        <v>29</v>
      </c>
      <c r="I2004" t="s">
        <v>18</v>
      </c>
      <c r="J2004" s="1">
        <v>45328</v>
      </c>
      <c r="K2004" t="b">
        <v>0</v>
      </c>
      <c r="L2004" t="s">
        <v>49</v>
      </c>
      <c r="M2004">
        <v>2</v>
      </c>
      <c r="N2004">
        <f>G2004/SUMIF(B:B,B2004,G:G)*100</f>
        <v>6.2817740898731961E-2</v>
      </c>
      <c r="Q2004">
        <f>VLOOKUP(C2004, Categories_Pivot_Table!A:B, 2, FALSE)</f>
        <v>23.063808900523561</v>
      </c>
      <c r="T2004">
        <f t="shared" si="32"/>
        <v>2024</v>
      </c>
    </row>
    <row r="2005" spans="1:20" x14ac:dyDescent="0.2">
      <c r="A2005" t="s">
        <v>2260</v>
      </c>
      <c r="B2005" t="s">
        <v>14</v>
      </c>
      <c r="C2005" t="s">
        <v>48</v>
      </c>
      <c r="D2005" t="s">
        <v>689</v>
      </c>
      <c r="E2005">
        <v>21.5</v>
      </c>
      <c r="F2005">
        <v>8</v>
      </c>
      <c r="G2005">
        <v>172</v>
      </c>
      <c r="H2005" t="s">
        <v>56</v>
      </c>
      <c r="I2005" t="s">
        <v>46</v>
      </c>
      <c r="J2005" s="1">
        <v>45416</v>
      </c>
      <c r="K2005" t="b">
        <v>1</v>
      </c>
      <c r="L2005" t="s">
        <v>35</v>
      </c>
      <c r="M2005">
        <v>5</v>
      </c>
      <c r="N2005">
        <f>G2005/SUMIF(B:B,B2005,G:G)*100</f>
        <v>0.28002311818766434</v>
      </c>
      <c r="Q2005">
        <f>VLOOKUP(C2005, Categories_Pivot_Table!A:B, 2, FALSE)</f>
        <v>23.348837209302324</v>
      </c>
      <c r="T2005">
        <f t="shared" si="32"/>
        <v>2024</v>
      </c>
    </row>
    <row r="2006" spans="1:20" x14ac:dyDescent="0.2">
      <c r="A2006" t="s">
        <v>2261</v>
      </c>
      <c r="B2006" t="s">
        <v>21</v>
      </c>
      <c r="C2006" t="s">
        <v>15</v>
      </c>
      <c r="D2006" t="s">
        <v>69</v>
      </c>
      <c r="E2006">
        <v>29</v>
      </c>
      <c r="F2006">
        <v>10</v>
      </c>
      <c r="G2006">
        <v>290</v>
      </c>
      <c r="H2006" t="s">
        <v>56</v>
      </c>
      <c r="I2006" t="s">
        <v>18</v>
      </c>
      <c r="J2006" s="1">
        <v>45388</v>
      </c>
      <c r="K2006" t="b">
        <v>1</v>
      </c>
      <c r="L2006" t="s">
        <v>35</v>
      </c>
      <c r="M2006">
        <v>4</v>
      </c>
      <c r="N2006">
        <f>G2006/SUMIF(B:B,B2006,G:G)*100</f>
        <v>0.46976876037743487</v>
      </c>
      <c r="Q2006">
        <f>VLOOKUP(C2006, Categories_Pivot_Table!A:B, 2, FALSE)</f>
        <v>23.063808900523561</v>
      </c>
      <c r="T2006">
        <f t="shared" si="32"/>
        <v>2024</v>
      </c>
    </row>
    <row r="2007" spans="1:20" x14ac:dyDescent="0.2">
      <c r="A2007" t="s">
        <v>2262</v>
      </c>
      <c r="B2007" t="s">
        <v>113</v>
      </c>
      <c r="C2007" t="s">
        <v>38</v>
      </c>
      <c r="D2007" t="s">
        <v>362</v>
      </c>
      <c r="E2007">
        <v>41</v>
      </c>
      <c r="F2007">
        <v>4</v>
      </c>
      <c r="G2007">
        <v>164</v>
      </c>
      <c r="H2007" t="s">
        <v>29</v>
      </c>
      <c r="I2007" t="s">
        <v>18</v>
      </c>
      <c r="J2007" s="1">
        <v>44782</v>
      </c>
      <c r="K2007" t="b">
        <v>0</v>
      </c>
      <c r="L2007" t="s">
        <v>49</v>
      </c>
      <c r="M2007">
        <v>8</v>
      </c>
      <c r="N2007">
        <f>G2007/SUMIF(B:B,B2007,G:G)*100</f>
        <v>0.27003441292213459</v>
      </c>
      <c r="Q2007">
        <f>VLOOKUP(C2007, Categories_Pivot_Table!A:B, 2, FALSE)</f>
        <v>23.088790931989923</v>
      </c>
      <c r="T2007">
        <f t="shared" si="32"/>
        <v>2022</v>
      </c>
    </row>
    <row r="2008" spans="1:20" x14ac:dyDescent="0.2">
      <c r="A2008" t="s">
        <v>2263</v>
      </c>
      <c r="B2008" t="s">
        <v>51</v>
      </c>
      <c r="C2008" t="s">
        <v>15</v>
      </c>
      <c r="D2008" t="s">
        <v>171</v>
      </c>
      <c r="E2008">
        <v>21.5</v>
      </c>
      <c r="F2008">
        <v>4</v>
      </c>
      <c r="G2008">
        <v>86</v>
      </c>
      <c r="H2008" t="s">
        <v>56</v>
      </c>
      <c r="I2008" t="s">
        <v>18</v>
      </c>
      <c r="J2008" s="1">
        <v>45414</v>
      </c>
      <c r="K2008" t="b">
        <v>0</v>
      </c>
      <c r="L2008" t="s">
        <v>42</v>
      </c>
      <c r="M2008">
        <v>5</v>
      </c>
      <c r="N2008">
        <f>G2008/SUMIF(B:B,B2008,G:G)*100</f>
        <v>0.13331886461934364</v>
      </c>
      <c r="Q2008">
        <f>VLOOKUP(C2008, Categories_Pivot_Table!A:B, 2, FALSE)</f>
        <v>23.063808900523561</v>
      </c>
      <c r="T2008">
        <f t="shared" si="32"/>
        <v>2024</v>
      </c>
    </row>
    <row r="2009" spans="1:20" x14ac:dyDescent="0.2">
      <c r="A2009" t="s">
        <v>2264</v>
      </c>
      <c r="B2009" t="s">
        <v>128</v>
      </c>
      <c r="C2009" t="s">
        <v>48</v>
      </c>
      <c r="D2009" t="s">
        <v>93</v>
      </c>
      <c r="E2009">
        <v>41</v>
      </c>
      <c r="F2009">
        <v>6</v>
      </c>
      <c r="G2009">
        <v>246</v>
      </c>
      <c r="H2009" t="s">
        <v>56</v>
      </c>
      <c r="I2009" t="s">
        <v>46</v>
      </c>
      <c r="J2009" s="1">
        <v>44893</v>
      </c>
      <c r="K2009" t="b">
        <v>0</v>
      </c>
      <c r="L2009" t="s">
        <v>19</v>
      </c>
      <c r="M2009">
        <v>11</v>
      </c>
      <c r="N2009">
        <f>G2009/SUMIF(B:B,B2009,G:G)*100</f>
        <v>0.35937591304855954</v>
      </c>
      <c r="Q2009">
        <f>VLOOKUP(C2009, Categories_Pivot_Table!A:B, 2, FALSE)</f>
        <v>23.348837209302324</v>
      </c>
      <c r="T2009">
        <f t="shared" si="32"/>
        <v>2022</v>
      </c>
    </row>
    <row r="2010" spans="1:20" x14ac:dyDescent="0.2">
      <c r="A2010" t="s">
        <v>2265</v>
      </c>
      <c r="B2010" t="s">
        <v>14</v>
      </c>
      <c r="C2010" t="s">
        <v>74</v>
      </c>
      <c r="D2010" t="s">
        <v>343</v>
      </c>
      <c r="E2010">
        <v>33.5</v>
      </c>
      <c r="F2010">
        <v>1</v>
      </c>
      <c r="G2010">
        <v>33.5</v>
      </c>
      <c r="H2010" t="s">
        <v>17</v>
      </c>
      <c r="I2010" t="s">
        <v>46</v>
      </c>
      <c r="J2010" s="1">
        <v>44915</v>
      </c>
      <c r="K2010" t="b">
        <v>0</v>
      </c>
      <c r="L2010" t="s">
        <v>49</v>
      </c>
      <c r="M2010">
        <v>12</v>
      </c>
      <c r="N2010">
        <f>G2010/SUMIF(B:B,B2010,G:G)*100</f>
        <v>5.4539386391202059E-2</v>
      </c>
      <c r="Q2010">
        <f>VLOOKUP(C2010, Categories_Pivot_Table!A:B, 2, FALSE)</f>
        <v>24.317096165933375</v>
      </c>
      <c r="T2010">
        <f t="shared" si="32"/>
        <v>2022</v>
      </c>
    </row>
    <row r="2011" spans="1:20" x14ac:dyDescent="0.2">
      <c r="A2011" t="s">
        <v>2266</v>
      </c>
      <c r="B2011" t="s">
        <v>54</v>
      </c>
      <c r="C2011" t="s">
        <v>33</v>
      </c>
      <c r="D2011" t="s">
        <v>122</v>
      </c>
      <c r="E2011">
        <v>36.5</v>
      </c>
      <c r="F2011">
        <v>8</v>
      </c>
      <c r="G2011">
        <v>292</v>
      </c>
      <c r="H2011" t="s">
        <v>29</v>
      </c>
      <c r="I2011" t="s">
        <v>18</v>
      </c>
      <c r="J2011" s="1">
        <v>45626</v>
      </c>
      <c r="K2011" t="b">
        <v>0</v>
      </c>
      <c r="L2011" t="s">
        <v>35</v>
      </c>
      <c r="M2011">
        <v>11</v>
      </c>
      <c r="N2011">
        <f>G2011/SUMIF(B:B,B2011,G:G)*100</f>
        <v>0.51088696625871532</v>
      </c>
      <c r="Q2011">
        <f>VLOOKUP(C2011, Categories_Pivot_Table!A:B, 2, FALSE)</f>
        <v>23.300574345883856</v>
      </c>
      <c r="T2011">
        <f t="shared" si="32"/>
        <v>2024</v>
      </c>
    </row>
    <row r="2012" spans="1:20" x14ac:dyDescent="0.2">
      <c r="A2012" t="s">
        <v>2267</v>
      </c>
      <c r="B2012" t="s">
        <v>121</v>
      </c>
      <c r="C2012" t="s">
        <v>22</v>
      </c>
      <c r="D2012" t="s">
        <v>147</v>
      </c>
      <c r="E2012">
        <v>32</v>
      </c>
      <c r="F2012">
        <v>8</v>
      </c>
      <c r="G2012">
        <v>256</v>
      </c>
      <c r="H2012" t="s">
        <v>17</v>
      </c>
      <c r="I2012" t="s">
        <v>46</v>
      </c>
      <c r="J2012" s="1">
        <v>45154</v>
      </c>
      <c r="K2012" t="b">
        <v>0</v>
      </c>
      <c r="L2012" t="s">
        <v>30</v>
      </c>
      <c r="M2012">
        <v>8</v>
      </c>
      <c r="N2012">
        <f>G2012/SUMIF(B:B,B2012,G:G)*100</f>
        <v>0.39041947217117451</v>
      </c>
      <c r="Q2012">
        <f>VLOOKUP(C2012, Categories_Pivot_Table!A:B, 2, FALSE)</f>
        <v>21.505681818181817</v>
      </c>
      <c r="T2012">
        <f t="shared" si="32"/>
        <v>2023</v>
      </c>
    </row>
    <row r="2013" spans="1:20" x14ac:dyDescent="0.2">
      <c r="A2013" t="s">
        <v>2268</v>
      </c>
      <c r="B2013" t="s">
        <v>44</v>
      </c>
      <c r="C2013" t="s">
        <v>135</v>
      </c>
      <c r="D2013" t="s">
        <v>41</v>
      </c>
      <c r="E2013">
        <v>23</v>
      </c>
      <c r="F2013">
        <v>1</v>
      </c>
      <c r="G2013">
        <v>35</v>
      </c>
      <c r="H2013" t="s">
        <v>29</v>
      </c>
      <c r="I2013" t="s">
        <v>18</v>
      </c>
      <c r="J2013" s="1">
        <v>44565</v>
      </c>
      <c r="K2013" t="b">
        <v>0</v>
      </c>
      <c r="L2013" t="s">
        <v>49</v>
      </c>
      <c r="M2013">
        <v>1</v>
      </c>
      <c r="N2013">
        <f>G2013/SUMIF(B:B,B2013,G:G)*100</f>
        <v>5.7665851106772442E-2</v>
      </c>
      <c r="Q2013">
        <f>VLOOKUP(C2013, Categories_Pivot_Table!A:B, 2, FALSE)</f>
        <v>23.146341463414632</v>
      </c>
      <c r="T2013">
        <f t="shared" si="32"/>
        <v>2022</v>
      </c>
    </row>
    <row r="2014" spans="1:20" x14ac:dyDescent="0.2">
      <c r="A2014" t="s">
        <v>2269</v>
      </c>
      <c r="B2014" t="s">
        <v>63</v>
      </c>
      <c r="C2014" t="s">
        <v>15</v>
      </c>
      <c r="D2014" t="s">
        <v>494</v>
      </c>
      <c r="E2014">
        <v>33.5</v>
      </c>
      <c r="F2014">
        <v>5</v>
      </c>
      <c r="G2014">
        <v>167.5</v>
      </c>
      <c r="H2014" t="s">
        <v>29</v>
      </c>
      <c r="I2014" t="s">
        <v>46</v>
      </c>
      <c r="J2014" s="1">
        <v>45255</v>
      </c>
      <c r="K2014" t="b">
        <v>1</v>
      </c>
      <c r="L2014" t="s">
        <v>35</v>
      </c>
      <c r="M2014">
        <v>11</v>
      </c>
      <c r="N2014">
        <f>G2014/SUMIF(B:B,B2014,G:G)*100</f>
        <v>0.27673143008194556</v>
      </c>
      <c r="Q2014">
        <f>VLOOKUP(C2014, Categories_Pivot_Table!A:B, 2, FALSE)</f>
        <v>23.063808900523561</v>
      </c>
      <c r="T2014">
        <f t="shared" si="32"/>
        <v>2023</v>
      </c>
    </row>
    <row r="2015" spans="1:20" x14ac:dyDescent="0.2">
      <c r="A2015" t="s">
        <v>2270</v>
      </c>
      <c r="B2015" t="s">
        <v>118</v>
      </c>
      <c r="C2015" t="s">
        <v>15</v>
      </c>
      <c r="D2015" t="s">
        <v>448</v>
      </c>
      <c r="E2015">
        <v>26</v>
      </c>
      <c r="F2015">
        <v>10</v>
      </c>
      <c r="G2015">
        <v>260</v>
      </c>
      <c r="H2015" t="s">
        <v>56</v>
      </c>
      <c r="I2015" t="s">
        <v>46</v>
      </c>
      <c r="J2015" s="1">
        <v>44793</v>
      </c>
      <c r="K2015" t="b">
        <v>0</v>
      </c>
      <c r="L2015" t="s">
        <v>35</v>
      </c>
      <c r="M2015">
        <v>8</v>
      </c>
      <c r="N2015">
        <f>G2015/SUMIF(B:B,B2015,G:G)*100</f>
        <v>0.42765268023093239</v>
      </c>
      <c r="Q2015">
        <f>VLOOKUP(C2015, Categories_Pivot_Table!A:B, 2, FALSE)</f>
        <v>23.063808900523561</v>
      </c>
      <c r="T2015">
        <f t="shared" si="32"/>
        <v>2022</v>
      </c>
    </row>
    <row r="2016" spans="1:20" x14ac:dyDescent="0.2">
      <c r="A2016" t="s">
        <v>2271</v>
      </c>
      <c r="B2016" t="s">
        <v>81</v>
      </c>
      <c r="C2016" t="s">
        <v>22</v>
      </c>
      <c r="D2016" t="s">
        <v>1043</v>
      </c>
      <c r="E2016">
        <v>14</v>
      </c>
      <c r="F2016">
        <v>2</v>
      </c>
      <c r="G2016">
        <v>28</v>
      </c>
      <c r="H2016" t="s">
        <v>29</v>
      </c>
      <c r="I2016" t="s">
        <v>46</v>
      </c>
      <c r="J2016" s="1">
        <v>45552</v>
      </c>
      <c r="K2016" t="b">
        <v>1</v>
      </c>
      <c r="L2016" t="s">
        <v>49</v>
      </c>
      <c r="M2016">
        <v>9</v>
      </c>
      <c r="N2016">
        <f>G2016/SUMIF(B:B,B2016,G:G)*100</f>
        <v>4.4335014369294837E-2</v>
      </c>
      <c r="Q2016">
        <f>VLOOKUP(C2016, Categories_Pivot_Table!A:B, 2, FALSE)</f>
        <v>21.505681818181817</v>
      </c>
      <c r="T2016">
        <f t="shared" si="32"/>
        <v>2024</v>
      </c>
    </row>
    <row r="2017" spans="1:20" x14ac:dyDescent="0.2">
      <c r="A2017" t="s">
        <v>2272</v>
      </c>
      <c r="B2017" t="s">
        <v>47</v>
      </c>
      <c r="C2017" t="s">
        <v>22</v>
      </c>
      <c r="D2017" t="s">
        <v>67</v>
      </c>
      <c r="E2017">
        <v>27.5</v>
      </c>
      <c r="F2017">
        <v>4</v>
      </c>
      <c r="G2017">
        <v>110</v>
      </c>
      <c r="H2017" t="s">
        <v>56</v>
      </c>
      <c r="I2017" t="s">
        <v>46</v>
      </c>
      <c r="J2017" s="1">
        <v>45589</v>
      </c>
      <c r="K2017" t="b">
        <v>1</v>
      </c>
      <c r="L2017" t="s">
        <v>42</v>
      </c>
      <c r="M2017">
        <v>10</v>
      </c>
      <c r="N2017">
        <f>G2017/SUMIF(B:B,B2017,G:G)*100</f>
        <v>0.17478906138274039</v>
      </c>
      <c r="Q2017">
        <f>VLOOKUP(C2017, Categories_Pivot_Table!A:B, 2, FALSE)</f>
        <v>21.505681818181817</v>
      </c>
      <c r="T2017">
        <f t="shared" si="32"/>
        <v>2024</v>
      </c>
    </row>
    <row r="2018" spans="1:20" x14ac:dyDescent="0.2">
      <c r="A2018" t="s">
        <v>2273</v>
      </c>
      <c r="B2018" t="s">
        <v>118</v>
      </c>
      <c r="C2018" t="s">
        <v>22</v>
      </c>
      <c r="D2018" t="s">
        <v>67</v>
      </c>
      <c r="E2018">
        <v>27.5</v>
      </c>
      <c r="F2018">
        <v>10</v>
      </c>
      <c r="G2018">
        <v>275</v>
      </c>
      <c r="H2018" t="s">
        <v>56</v>
      </c>
      <c r="I2018" t="s">
        <v>46</v>
      </c>
      <c r="J2018" s="1">
        <v>45461</v>
      </c>
      <c r="K2018" t="b">
        <v>1</v>
      </c>
      <c r="L2018" t="s">
        <v>49</v>
      </c>
      <c r="M2018">
        <v>6</v>
      </c>
      <c r="N2018">
        <f>G2018/SUMIF(B:B,B2018,G:G)*100</f>
        <v>0.45232495024425545</v>
      </c>
      <c r="Q2018">
        <f>VLOOKUP(C2018, Categories_Pivot_Table!A:B, 2, FALSE)</f>
        <v>21.505681818181817</v>
      </c>
      <c r="T2018">
        <f t="shared" si="32"/>
        <v>2024</v>
      </c>
    </row>
    <row r="2019" spans="1:20" x14ac:dyDescent="0.2">
      <c r="A2019" t="s">
        <v>2274</v>
      </c>
      <c r="B2019" t="s">
        <v>104</v>
      </c>
      <c r="C2019" t="s">
        <v>33</v>
      </c>
      <c r="D2019" t="s">
        <v>34</v>
      </c>
      <c r="E2019">
        <v>27.5</v>
      </c>
      <c r="F2019">
        <v>6</v>
      </c>
      <c r="G2019">
        <v>165</v>
      </c>
      <c r="H2019" t="s">
        <v>29</v>
      </c>
      <c r="I2019" t="s">
        <v>46</v>
      </c>
      <c r="J2019" s="1">
        <v>44833</v>
      </c>
      <c r="K2019" t="b">
        <v>0</v>
      </c>
      <c r="L2019" t="s">
        <v>42</v>
      </c>
      <c r="M2019">
        <v>9</v>
      </c>
      <c r="N2019">
        <f>G2019/SUMIF(B:B,B2019,G:G)*100</f>
        <v>0.26814879820584081</v>
      </c>
      <c r="Q2019">
        <f>VLOOKUP(C2019, Categories_Pivot_Table!A:B, 2, FALSE)</f>
        <v>23.300574345883856</v>
      </c>
      <c r="T2019">
        <f t="shared" si="32"/>
        <v>2022</v>
      </c>
    </row>
    <row r="2020" spans="1:20" x14ac:dyDescent="0.2">
      <c r="A2020" t="s">
        <v>2275</v>
      </c>
      <c r="B2020" t="s">
        <v>14</v>
      </c>
      <c r="C2020" t="s">
        <v>48</v>
      </c>
      <c r="D2020" t="s">
        <v>203</v>
      </c>
      <c r="E2020">
        <v>39.5</v>
      </c>
      <c r="F2020">
        <v>2</v>
      </c>
      <c r="G2020">
        <v>79</v>
      </c>
      <c r="H2020" t="s">
        <v>17</v>
      </c>
      <c r="I2020" t="s">
        <v>18</v>
      </c>
      <c r="J2020" s="1">
        <v>45295</v>
      </c>
      <c r="K2020" t="b">
        <v>1</v>
      </c>
      <c r="L2020" t="s">
        <v>42</v>
      </c>
      <c r="M2020">
        <v>1</v>
      </c>
      <c r="N2020">
        <f>G2020/SUMIF(B:B,B2020,G:G)*100</f>
        <v>0.12861526940014814</v>
      </c>
      <c r="Q2020">
        <f>VLOOKUP(C2020, Categories_Pivot_Table!A:B, 2, FALSE)</f>
        <v>23.348837209302324</v>
      </c>
      <c r="T2020">
        <f t="shared" si="32"/>
        <v>2024</v>
      </c>
    </row>
    <row r="2021" spans="1:20" x14ac:dyDescent="0.2">
      <c r="A2021" t="s">
        <v>2276</v>
      </c>
      <c r="B2021" t="s">
        <v>118</v>
      </c>
      <c r="C2021" t="s">
        <v>74</v>
      </c>
      <c r="D2021" t="s">
        <v>415</v>
      </c>
      <c r="E2021">
        <v>41</v>
      </c>
      <c r="F2021">
        <v>3</v>
      </c>
      <c r="G2021">
        <v>123</v>
      </c>
      <c r="H2021" t="s">
        <v>17</v>
      </c>
      <c r="I2021" t="s">
        <v>18</v>
      </c>
      <c r="J2021" s="1">
        <v>45526</v>
      </c>
      <c r="K2021" t="b">
        <v>0</v>
      </c>
      <c r="L2021" t="s">
        <v>42</v>
      </c>
      <c r="M2021">
        <v>8</v>
      </c>
      <c r="N2021">
        <f>G2021/SUMIF(B:B,B2021,G:G)*100</f>
        <v>0.20231261410924881</v>
      </c>
      <c r="Q2021">
        <f>VLOOKUP(C2021, Categories_Pivot_Table!A:B, 2, FALSE)</f>
        <v>24.317096165933375</v>
      </c>
      <c r="T2021">
        <f t="shared" si="32"/>
        <v>2024</v>
      </c>
    </row>
    <row r="2022" spans="1:20" x14ac:dyDescent="0.2">
      <c r="A2022" t="s">
        <v>2277</v>
      </c>
      <c r="B2022" t="s">
        <v>63</v>
      </c>
      <c r="C2022" t="s">
        <v>15</v>
      </c>
      <c r="D2022" t="s">
        <v>211</v>
      </c>
      <c r="E2022">
        <v>9.5</v>
      </c>
      <c r="F2022">
        <v>2</v>
      </c>
      <c r="G2022">
        <v>19</v>
      </c>
      <c r="H2022" t="s">
        <v>56</v>
      </c>
      <c r="I2022" t="s">
        <v>18</v>
      </c>
      <c r="J2022" s="1">
        <v>44675</v>
      </c>
      <c r="K2022" t="b">
        <v>0</v>
      </c>
      <c r="L2022" t="s">
        <v>24</v>
      </c>
      <c r="M2022">
        <v>4</v>
      </c>
      <c r="N2022">
        <f>G2022/SUMIF(B:B,B2022,G:G)*100</f>
        <v>3.1390430874966957E-2</v>
      </c>
      <c r="Q2022">
        <f>VLOOKUP(C2022, Categories_Pivot_Table!A:B, 2, FALSE)</f>
        <v>23.063808900523561</v>
      </c>
      <c r="T2022">
        <f t="shared" si="32"/>
        <v>2022</v>
      </c>
    </row>
    <row r="2023" spans="1:20" x14ac:dyDescent="0.2">
      <c r="A2023" t="s">
        <v>2278</v>
      </c>
      <c r="B2023" t="s">
        <v>76</v>
      </c>
      <c r="C2023" t="s">
        <v>33</v>
      </c>
      <c r="D2023" t="s">
        <v>179</v>
      </c>
      <c r="E2023">
        <v>9.5</v>
      </c>
      <c r="F2023">
        <v>3</v>
      </c>
      <c r="G2023">
        <v>28.5</v>
      </c>
      <c r="H2023" t="s">
        <v>56</v>
      </c>
      <c r="I2023" t="s">
        <v>18</v>
      </c>
      <c r="J2023" s="1">
        <v>44746</v>
      </c>
      <c r="K2023" t="b">
        <v>0</v>
      </c>
      <c r="L2023" t="s">
        <v>19</v>
      </c>
      <c r="M2023">
        <v>7</v>
      </c>
      <c r="N2023">
        <f>G2023/SUMIF(B:B,B2023,G:G)*100</f>
        <v>4.8525918799962542E-2</v>
      </c>
      <c r="Q2023">
        <f>VLOOKUP(C2023, Categories_Pivot_Table!A:B, 2, FALSE)</f>
        <v>23.300574345883856</v>
      </c>
      <c r="T2023">
        <f t="shared" si="32"/>
        <v>2022</v>
      </c>
    </row>
    <row r="2024" spans="1:20" x14ac:dyDescent="0.2">
      <c r="A2024" t="s">
        <v>2279</v>
      </c>
      <c r="B2024" t="s">
        <v>32</v>
      </c>
      <c r="C2024" t="s">
        <v>74</v>
      </c>
      <c r="D2024" t="s">
        <v>41</v>
      </c>
      <c r="E2024">
        <v>23</v>
      </c>
      <c r="F2024">
        <v>1</v>
      </c>
      <c r="G2024">
        <v>29</v>
      </c>
      <c r="H2024" t="s">
        <v>17</v>
      </c>
      <c r="I2024" t="s">
        <v>18</v>
      </c>
      <c r="J2024" s="1">
        <v>45081</v>
      </c>
      <c r="K2024" t="b">
        <v>0</v>
      </c>
      <c r="L2024" t="s">
        <v>24</v>
      </c>
      <c r="M2024">
        <v>6</v>
      </c>
      <c r="N2024">
        <f>G2024/SUMIF(B:B,B2024,G:G)*100</f>
        <v>4.9460623374408395E-2</v>
      </c>
      <c r="Q2024">
        <f>VLOOKUP(C2024, Categories_Pivot_Table!A:B, 2, FALSE)</f>
        <v>24.317096165933375</v>
      </c>
      <c r="T2024">
        <f t="shared" si="32"/>
        <v>2023</v>
      </c>
    </row>
    <row r="2025" spans="1:20" x14ac:dyDescent="0.2">
      <c r="A2025" t="s">
        <v>2280</v>
      </c>
      <c r="B2025" t="s">
        <v>113</v>
      </c>
      <c r="C2025" t="s">
        <v>27</v>
      </c>
      <c r="D2025" t="s">
        <v>305</v>
      </c>
      <c r="E2025">
        <v>23</v>
      </c>
      <c r="F2025">
        <v>1</v>
      </c>
      <c r="G2025">
        <v>23</v>
      </c>
      <c r="H2025" t="s">
        <v>29</v>
      </c>
      <c r="I2025" t="s">
        <v>46</v>
      </c>
      <c r="J2025" s="1">
        <v>44773</v>
      </c>
      <c r="K2025" t="b">
        <v>1</v>
      </c>
      <c r="L2025" t="s">
        <v>24</v>
      </c>
      <c r="M2025">
        <v>7</v>
      </c>
      <c r="N2025">
        <f>G2025/SUMIF(B:B,B2025,G:G)*100</f>
        <v>3.787067986103107E-2</v>
      </c>
      <c r="Q2025">
        <f>VLOOKUP(C2025, Categories_Pivot_Table!A:B, 2, FALSE)</f>
        <v>25.013711734693878</v>
      </c>
      <c r="T2025">
        <f t="shared" si="32"/>
        <v>2022</v>
      </c>
    </row>
    <row r="2026" spans="1:20" x14ac:dyDescent="0.2">
      <c r="A2026" t="s">
        <v>2281</v>
      </c>
      <c r="B2026" t="s">
        <v>44</v>
      </c>
      <c r="C2026" t="s">
        <v>38</v>
      </c>
      <c r="D2026" t="s">
        <v>404</v>
      </c>
      <c r="E2026">
        <v>11</v>
      </c>
      <c r="F2026">
        <v>8</v>
      </c>
      <c r="G2026">
        <v>88</v>
      </c>
      <c r="H2026" t="s">
        <v>29</v>
      </c>
      <c r="I2026" t="s">
        <v>18</v>
      </c>
      <c r="J2026" s="1">
        <v>45304</v>
      </c>
      <c r="K2026" t="b">
        <v>0</v>
      </c>
      <c r="L2026" t="s">
        <v>35</v>
      </c>
      <c r="M2026">
        <v>1</v>
      </c>
      <c r="N2026">
        <f>G2026/SUMIF(B:B,B2026,G:G)*100</f>
        <v>0.14498842563988498</v>
      </c>
      <c r="Q2026">
        <f>VLOOKUP(C2026, Categories_Pivot_Table!A:B, 2, FALSE)</f>
        <v>23.088790931989923</v>
      </c>
      <c r="T2026">
        <f t="shared" si="32"/>
        <v>2024</v>
      </c>
    </row>
    <row r="2027" spans="1:20" x14ac:dyDescent="0.2">
      <c r="A2027" t="s">
        <v>2282</v>
      </c>
      <c r="B2027" t="s">
        <v>87</v>
      </c>
      <c r="C2027" t="s">
        <v>33</v>
      </c>
      <c r="D2027" t="s">
        <v>259</v>
      </c>
      <c r="E2027">
        <v>33.5</v>
      </c>
      <c r="F2027">
        <v>4</v>
      </c>
      <c r="G2027">
        <v>134</v>
      </c>
      <c r="H2027" t="s">
        <v>17</v>
      </c>
      <c r="I2027" t="s">
        <v>46</v>
      </c>
      <c r="J2027" s="1">
        <v>45530</v>
      </c>
      <c r="K2027" t="b">
        <v>1</v>
      </c>
      <c r="L2027" t="s">
        <v>19</v>
      </c>
      <c r="M2027">
        <v>8</v>
      </c>
      <c r="N2027">
        <f>G2027/SUMIF(B:B,B2027,G:G)*100</f>
        <v>0.20603656380214341</v>
      </c>
      <c r="Q2027">
        <f>VLOOKUP(C2027, Categories_Pivot_Table!A:B, 2, FALSE)</f>
        <v>23.300574345883856</v>
      </c>
      <c r="T2027">
        <f t="shared" si="32"/>
        <v>2024</v>
      </c>
    </row>
    <row r="2028" spans="1:20" x14ac:dyDescent="0.2">
      <c r="A2028" t="s">
        <v>2283</v>
      </c>
      <c r="B2028" t="s">
        <v>173</v>
      </c>
      <c r="C2028" t="s">
        <v>38</v>
      </c>
      <c r="D2028" t="s">
        <v>133</v>
      </c>
      <c r="E2028">
        <v>21.5</v>
      </c>
      <c r="F2028">
        <v>1</v>
      </c>
      <c r="G2028">
        <v>21.5</v>
      </c>
      <c r="H2028" t="s">
        <v>29</v>
      </c>
      <c r="I2028" t="s">
        <v>46</v>
      </c>
      <c r="J2028" s="1">
        <v>45668</v>
      </c>
      <c r="K2028" t="b">
        <v>0</v>
      </c>
      <c r="L2028" t="s">
        <v>35</v>
      </c>
      <c r="M2028">
        <v>1</v>
      </c>
      <c r="N2028">
        <f>G2028/SUMIF(B:B,B2028,G:G)*100</f>
        <v>3.5355445560836037E-2</v>
      </c>
      <c r="Q2028">
        <f>VLOOKUP(C2028, Categories_Pivot_Table!A:B, 2, FALSE)</f>
        <v>23.088790931989923</v>
      </c>
      <c r="T2028">
        <f t="shared" si="32"/>
        <v>2025</v>
      </c>
    </row>
    <row r="2029" spans="1:20" x14ac:dyDescent="0.2">
      <c r="A2029" t="s">
        <v>2284</v>
      </c>
      <c r="B2029" t="s">
        <v>71</v>
      </c>
      <c r="C2029" t="s">
        <v>22</v>
      </c>
      <c r="D2029" t="s">
        <v>1043</v>
      </c>
      <c r="E2029">
        <v>14</v>
      </c>
      <c r="F2029">
        <v>1</v>
      </c>
      <c r="G2029">
        <v>14</v>
      </c>
      <c r="H2029" t="s">
        <v>29</v>
      </c>
      <c r="I2029" t="s">
        <v>46</v>
      </c>
      <c r="J2029" s="1">
        <v>45279</v>
      </c>
      <c r="K2029" t="b">
        <v>0</v>
      </c>
      <c r="L2029" t="s">
        <v>49</v>
      </c>
      <c r="M2029">
        <v>12</v>
      </c>
      <c r="N2029">
        <f>G2029/SUMIF(B:B,B2029,G:G)*100</f>
        <v>2.2180853170673743E-2</v>
      </c>
      <c r="Q2029">
        <f>VLOOKUP(C2029, Categories_Pivot_Table!A:B, 2, FALSE)</f>
        <v>21.505681818181817</v>
      </c>
      <c r="T2029">
        <f t="shared" si="32"/>
        <v>2023</v>
      </c>
    </row>
    <row r="2030" spans="1:20" x14ac:dyDescent="0.2">
      <c r="A2030" t="s">
        <v>2285</v>
      </c>
      <c r="B2030" t="s">
        <v>14</v>
      </c>
      <c r="C2030" t="s">
        <v>74</v>
      </c>
      <c r="D2030" t="s">
        <v>321</v>
      </c>
      <c r="E2030">
        <v>32</v>
      </c>
      <c r="F2030">
        <v>2</v>
      </c>
      <c r="G2030">
        <v>64</v>
      </c>
      <c r="H2030" t="s">
        <v>56</v>
      </c>
      <c r="I2030" t="s">
        <v>18</v>
      </c>
      <c r="J2030" s="1">
        <v>45130</v>
      </c>
      <c r="K2030" t="b">
        <v>1</v>
      </c>
      <c r="L2030" t="s">
        <v>24</v>
      </c>
      <c r="M2030">
        <v>7</v>
      </c>
      <c r="N2030">
        <f>G2030/SUMIF(B:B,B2030,G:G)*100</f>
        <v>0.10419464862796812</v>
      </c>
      <c r="Q2030">
        <f>VLOOKUP(C2030, Categories_Pivot_Table!A:B, 2, FALSE)</f>
        <v>24.317096165933375</v>
      </c>
      <c r="T2030">
        <f t="shared" si="32"/>
        <v>2023</v>
      </c>
    </row>
    <row r="2031" spans="1:20" x14ac:dyDescent="0.2">
      <c r="A2031" t="s">
        <v>2286</v>
      </c>
      <c r="B2031" t="s">
        <v>121</v>
      </c>
      <c r="C2031" t="s">
        <v>15</v>
      </c>
      <c r="D2031" t="s">
        <v>776</v>
      </c>
      <c r="E2031">
        <v>38</v>
      </c>
      <c r="F2031">
        <v>4</v>
      </c>
      <c r="G2031">
        <v>152</v>
      </c>
      <c r="H2031" t="s">
        <v>29</v>
      </c>
      <c r="I2031" t="s">
        <v>18</v>
      </c>
      <c r="J2031" s="1">
        <v>44943</v>
      </c>
      <c r="K2031" t="b">
        <v>0</v>
      </c>
      <c r="L2031" t="s">
        <v>49</v>
      </c>
      <c r="M2031">
        <v>1</v>
      </c>
      <c r="N2031">
        <f>G2031/SUMIF(B:B,B2031,G:G)*100</f>
        <v>0.23181156160163491</v>
      </c>
      <c r="Q2031">
        <f>VLOOKUP(C2031, Categories_Pivot_Table!A:B, 2, FALSE)</f>
        <v>23.063808900523561</v>
      </c>
      <c r="T2031">
        <f t="shared" si="32"/>
        <v>2023</v>
      </c>
    </row>
    <row r="2032" spans="1:20" x14ac:dyDescent="0.2">
      <c r="A2032" t="s">
        <v>2287</v>
      </c>
      <c r="B2032" t="s">
        <v>51</v>
      </c>
      <c r="C2032" t="s">
        <v>15</v>
      </c>
      <c r="D2032" t="s">
        <v>369</v>
      </c>
      <c r="E2032">
        <v>23</v>
      </c>
      <c r="F2032">
        <v>10</v>
      </c>
      <c r="G2032">
        <v>230</v>
      </c>
      <c r="H2032" t="s">
        <v>56</v>
      </c>
      <c r="I2032" t="s">
        <v>46</v>
      </c>
      <c r="J2032" s="1">
        <v>45350</v>
      </c>
      <c r="K2032" t="b">
        <v>0</v>
      </c>
      <c r="L2032" t="s">
        <v>30</v>
      </c>
      <c r="M2032">
        <v>2</v>
      </c>
      <c r="N2032">
        <f>G2032/SUMIF(B:B,B2032,G:G)*100</f>
        <v>0.3565504518889423</v>
      </c>
      <c r="Q2032">
        <f>VLOOKUP(C2032, Categories_Pivot_Table!A:B, 2, FALSE)</f>
        <v>23.063808900523561</v>
      </c>
      <c r="T2032">
        <f t="shared" si="32"/>
        <v>2024</v>
      </c>
    </row>
    <row r="2033" spans="1:20" x14ac:dyDescent="0.2">
      <c r="A2033" t="s">
        <v>2288</v>
      </c>
      <c r="B2033" t="s">
        <v>14</v>
      </c>
      <c r="C2033" t="s">
        <v>38</v>
      </c>
      <c r="D2033" t="s">
        <v>45</v>
      </c>
      <c r="E2033">
        <v>5</v>
      </c>
      <c r="F2033">
        <v>1</v>
      </c>
      <c r="G2033">
        <v>5</v>
      </c>
      <c r="H2033" t="s">
        <v>29</v>
      </c>
      <c r="I2033" t="s">
        <v>18</v>
      </c>
      <c r="J2033" s="1">
        <v>45430</v>
      </c>
      <c r="K2033" t="b">
        <v>1</v>
      </c>
      <c r="L2033" t="s">
        <v>35</v>
      </c>
      <c r="M2033">
        <v>5</v>
      </c>
      <c r="N2033">
        <f>G2033/SUMIF(B:B,B2033,G:G)*100</f>
        <v>8.1402069240600096E-3</v>
      </c>
      <c r="Q2033">
        <f>VLOOKUP(C2033, Categories_Pivot_Table!A:B, 2, FALSE)</f>
        <v>23.088790931989923</v>
      </c>
      <c r="T2033">
        <f t="shared" si="32"/>
        <v>2024</v>
      </c>
    </row>
    <row r="2034" spans="1:20" x14ac:dyDescent="0.2">
      <c r="A2034" t="s">
        <v>2289</v>
      </c>
      <c r="B2034" t="s">
        <v>51</v>
      </c>
      <c r="C2034" t="s">
        <v>74</v>
      </c>
      <c r="D2034" t="s">
        <v>349</v>
      </c>
      <c r="E2034">
        <v>38</v>
      </c>
      <c r="F2034">
        <v>6</v>
      </c>
      <c r="G2034">
        <v>228</v>
      </c>
      <c r="H2034" t="s">
        <v>17</v>
      </c>
      <c r="I2034" t="s">
        <v>46</v>
      </c>
      <c r="J2034" s="1">
        <v>45124</v>
      </c>
      <c r="K2034" t="b">
        <v>0</v>
      </c>
      <c r="L2034" t="s">
        <v>19</v>
      </c>
      <c r="M2034">
        <v>7</v>
      </c>
      <c r="N2034">
        <f>G2034/SUMIF(B:B,B2034,G:G)*100</f>
        <v>0.35345001317686453</v>
      </c>
      <c r="Q2034">
        <f>VLOOKUP(C2034, Categories_Pivot_Table!A:B, 2, FALSE)</f>
        <v>24.317096165933375</v>
      </c>
      <c r="T2034">
        <f t="shared" si="32"/>
        <v>2023</v>
      </c>
    </row>
    <row r="2035" spans="1:20" x14ac:dyDescent="0.2">
      <c r="A2035" t="s">
        <v>2290</v>
      </c>
      <c r="B2035" t="s">
        <v>54</v>
      </c>
      <c r="C2035" t="s">
        <v>48</v>
      </c>
      <c r="D2035" t="s">
        <v>201</v>
      </c>
      <c r="E2035">
        <v>35</v>
      </c>
      <c r="F2035">
        <v>7</v>
      </c>
      <c r="G2035">
        <v>245</v>
      </c>
      <c r="H2035" t="s">
        <v>17</v>
      </c>
      <c r="I2035" t="s">
        <v>18</v>
      </c>
      <c r="J2035" s="1">
        <v>45419</v>
      </c>
      <c r="K2035" t="b">
        <v>0</v>
      </c>
      <c r="L2035" t="s">
        <v>49</v>
      </c>
      <c r="M2035">
        <v>5</v>
      </c>
      <c r="N2035">
        <f>G2035/SUMIF(B:B,B2035,G:G)*100</f>
        <v>0.42865516004583987</v>
      </c>
      <c r="Q2035">
        <f>VLOOKUP(C2035, Categories_Pivot_Table!A:B, 2, FALSE)</f>
        <v>23.348837209302324</v>
      </c>
      <c r="T2035">
        <f t="shared" si="32"/>
        <v>2024</v>
      </c>
    </row>
    <row r="2036" spans="1:20" x14ac:dyDescent="0.2">
      <c r="A2036" t="s">
        <v>2291</v>
      </c>
      <c r="B2036" t="s">
        <v>32</v>
      </c>
      <c r="C2036" t="s">
        <v>15</v>
      </c>
      <c r="D2036" t="s">
        <v>177</v>
      </c>
      <c r="E2036">
        <v>5</v>
      </c>
      <c r="F2036">
        <v>2</v>
      </c>
      <c r="G2036">
        <v>10</v>
      </c>
      <c r="H2036" t="s">
        <v>56</v>
      </c>
      <c r="I2036" t="s">
        <v>46</v>
      </c>
      <c r="J2036" s="1">
        <v>44822</v>
      </c>
      <c r="K2036" t="b">
        <v>1</v>
      </c>
      <c r="L2036" t="s">
        <v>24</v>
      </c>
      <c r="M2036">
        <v>9</v>
      </c>
      <c r="N2036">
        <f>G2036/SUMIF(B:B,B2036,G:G)*100</f>
        <v>1.7055387370485654E-2</v>
      </c>
      <c r="Q2036">
        <f>VLOOKUP(C2036, Categories_Pivot_Table!A:B, 2, FALSE)</f>
        <v>23.063808900523561</v>
      </c>
      <c r="T2036">
        <f t="shared" si="32"/>
        <v>2022</v>
      </c>
    </row>
    <row r="2037" spans="1:20" x14ac:dyDescent="0.2">
      <c r="A2037" t="s">
        <v>2292</v>
      </c>
      <c r="B2037" t="s">
        <v>47</v>
      </c>
      <c r="C2037" t="s">
        <v>15</v>
      </c>
      <c r="D2037" t="s">
        <v>41</v>
      </c>
      <c r="E2037">
        <v>23</v>
      </c>
      <c r="F2037">
        <v>3</v>
      </c>
      <c r="G2037">
        <v>46.5</v>
      </c>
      <c r="H2037" t="s">
        <v>56</v>
      </c>
      <c r="I2037" t="s">
        <v>18</v>
      </c>
      <c r="J2037" s="1">
        <v>44983</v>
      </c>
      <c r="K2037" t="b">
        <v>0</v>
      </c>
      <c r="L2037" t="s">
        <v>24</v>
      </c>
      <c r="M2037">
        <v>2</v>
      </c>
      <c r="N2037">
        <f>G2037/SUMIF(B:B,B2037,G:G)*100</f>
        <v>7.3888103220885709E-2</v>
      </c>
      <c r="Q2037">
        <f>VLOOKUP(C2037, Categories_Pivot_Table!A:B, 2, FALSE)</f>
        <v>23.063808900523561</v>
      </c>
      <c r="T2037">
        <f t="shared" si="32"/>
        <v>2023</v>
      </c>
    </row>
    <row r="2038" spans="1:20" x14ac:dyDescent="0.2">
      <c r="A2038" t="s">
        <v>2293</v>
      </c>
      <c r="B2038" t="s">
        <v>104</v>
      </c>
      <c r="C2038" t="s">
        <v>135</v>
      </c>
      <c r="D2038" t="s">
        <v>233</v>
      </c>
      <c r="E2038">
        <v>18.5</v>
      </c>
      <c r="F2038">
        <v>6</v>
      </c>
      <c r="G2038">
        <v>111</v>
      </c>
      <c r="H2038" t="s">
        <v>17</v>
      </c>
      <c r="I2038" t="s">
        <v>46</v>
      </c>
      <c r="J2038" s="1">
        <v>45457</v>
      </c>
      <c r="K2038" t="b">
        <v>1</v>
      </c>
      <c r="L2038" t="s">
        <v>65</v>
      </c>
      <c r="M2038">
        <v>6</v>
      </c>
      <c r="N2038">
        <f>G2038/SUMIF(B:B,B2038,G:G)*100</f>
        <v>0.18039100970211108</v>
      </c>
      <c r="Q2038">
        <f>VLOOKUP(C2038, Categories_Pivot_Table!A:B, 2, FALSE)</f>
        <v>23.146341463414632</v>
      </c>
      <c r="T2038">
        <f t="shared" si="32"/>
        <v>2024</v>
      </c>
    </row>
    <row r="2039" spans="1:20" x14ac:dyDescent="0.2">
      <c r="A2039" t="s">
        <v>2294</v>
      </c>
      <c r="B2039" t="s">
        <v>95</v>
      </c>
      <c r="C2039" t="s">
        <v>135</v>
      </c>
      <c r="D2039" t="s">
        <v>605</v>
      </c>
      <c r="E2039">
        <v>21.5</v>
      </c>
      <c r="F2039">
        <v>7</v>
      </c>
      <c r="G2039">
        <v>150.5</v>
      </c>
      <c r="H2039" t="s">
        <v>56</v>
      </c>
      <c r="I2039" t="s">
        <v>46</v>
      </c>
      <c r="J2039" s="1">
        <v>45030</v>
      </c>
      <c r="K2039" t="b">
        <v>0</v>
      </c>
      <c r="L2039" t="s">
        <v>65</v>
      </c>
      <c r="M2039">
        <v>4</v>
      </c>
      <c r="N2039">
        <f>G2039/SUMIF(B:B,B2039,G:G)*100</f>
        <v>0.22345456300156638</v>
      </c>
      <c r="Q2039">
        <f>VLOOKUP(C2039, Categories_Pivot_Table!A:B, 2, FALSE)</f>
        <v>23.146341463414632</v>
      </c>
      <c r="T2039">
        <f t="shared" si="32"/>
        <v>2023</v>
      </c>
    </row>
    <row r="2040" spans="1:20" x14ac:dyDescent="0.2">
      <c r="A2040" t="s">
        <v>2295</v>
      </c>
      <c r="B2040" t="s">
        <v>44</v>
      </c>
      <c r="C2040" t="s">
        <v>135</v>
      </c>
      <c r="D2040" t="s">
        <v>233</v>
      </c>
      <c r="E2040">
        <v>18.5</v>
      </c>
      <c r="F2040">
        <v>1</v>
      </c>
      <c r="G2040">
        <v>18.5</v>
      </c>
      <c r="H2040" t="s">
        <v>29</v>
      </c>
      <c r="I2040" t="s">
        <v>18</v>
      </c>
      <c r="J2040" s="1">
        <v>45523</v>
      </c>
      <c r="K2040" t="b">
        <v>1</v>
      </c>
      <c r="L2040" t="s">
        <v>19</v>
      </c>
      <c r="M2040">
        <v>8</v>
      </c>
      <c r="N2040">
        <f>G2040/SUMIF(B:B,B2040,G:G)*100</f>
        <v>3.0480521299294006E-2</v>
      </c>
      <c r="Q2040">
        <f>VLOOKUP(C2040, Categories_Pivot_Table!A:B, 2, FALSE)</f>
        <v>23.146341463414632</v>
      </c>
      <c r="T2040">
        <f t="shared" si="32"/>
        <v>2024</v>
      </c>
    </row>
    <row r="2041" spans="1:20" x14ac:dyDescent="0.2">
      <c r="A2041" t="s">
        <v>2296</v>
      </c>
      <c r="B2041" t="s">
        <v>26</v>
      </c>
      <c r="C2041" t="s">
        <v>38</v>
      </c>
      <c r="D2041" t="s">
        <v>1276</v>
      </c>
      <c r="E2041">
        <v>35</v>
      </c>
      <c r="F2041">
        <v>3</v>
      </c>
      <c r="G2041">
        <v>105</v>
      </c>
      <c r="H2041" t="s">
        <v>56</v>
      </c>
      <c r="I2041" t="s">
        <v>46</v>
      </c>
      <c r="J2041" s="1">
        <v>45112</v>
      </c>
      <c r="K2041" t="b">
        <v>1</v>
      </c>
      <c r="L2041" t="s">
        <v>30</v>
      </c>
      <c r="M2041">
        <v>7</v>
      </c>
      <c r="N2041">
        <f>G2041/SUMIF(B:B,B2041,G:G)*100</f>
        <v>0.16922791777134891</v>
      </c>
      <c r="Q2041">
        <f>VLOOKUP(C2041, Categories_Pivot_Table!A:B, 2, FALSE)</f>
        <v>23.088790931989923</v>
      </c>
      <c r="T2041">
        <f t="shared" si="32"/>
        <v>2023</v>
      </c>
    </row>
    <row r="2042" spans="1:20" x14ac:dyDescent="0.2">
      <c r="A2042" t="s">
        <v>2297</v>
      </c>
      <c r="B2042" t="s">
        <v>51</v>
      </c>
      <c r="C2042" t="s">
        <v>15</v>
      </c>
      <c r="D2042" t="s">
        <v>69</v>
      </c>
      <c r="E2042">
        <v>29</v>
      </c>
      <c r="F2042">
        <v>7</v>
      </c>
      <c r="G2042">
        <v>203</v>
      </c>
      <c r="H2042" t="s">
        <v>29</v>
      </c>
      <c r="I2042" t="s">
        <v>46</v>
      </c>
      <c r="J2042" s="1">
        <v>44736</v>
      </c>
      <c r="K2042" t="b">
        <v>1</v>
      </c>
      <c r="L2042" t="s">
        <v>65</v>
      </c>
      <c r="M2042">
        <v>6</v>
      </c>
      <c r="N2042">
        <f>G2042/SUMIF(B:B,B2042,G:G)*100</f>
        <v>0.31469452927589253</v>
      </c>
      <c r="Q2042">
        <f>VLOOKUP(C2042, Categories_Pivot_Table!A:B, 2, FALSE)</f>
        <v>23.063808900523561</v>
      </c>
      <c r="T2042">
        <f t="shared" si="32"/>
        <v>2022</v>
      </c>
    </row>
    <row r="2043" spans="1:20" x14ac:dyDescent="0.2">
      <c r="A2043" t="s">
        <v>2298</v>
      </c>
      <c r="B2043" t="s">
        <v>71</v>
      </c>
      <c r="C2043" t="s">
        <v>27</v>
      </c>
      <c r="D2043" t="s">
        <v>305</v>
      </c>
      <c r="E2043">
        <v>23</v>
      </c>
      <c r="F2043">
        <v>10</v>
      </c>
      <c r="G2043">
        <v>230</v>
      </c>
      <c r="H2043" t="s">
        <v>56</v>
      </c>
      <c r="I2043" t="s">
        <v>18</v>
      </c>
      <c r="J2043" s="1">
        <v>45641</v>
      </c>
      <c r="K2043" t="b">
        <v>0</v>
      </c>
      <c r="L2043" t="s">
        <v>24</v>
      </c>
      <c r="M2043">
        <v>12</v>
      </c>
      <c r="N2043">
        <f>G2043/SUMIF(B:B,B2043,G:G)*100</f>
        <v>0.36439973066106862</v>
      </c>
      <c r="Q2043">
        <f>VLOOKUP(C2043, Categories_Pivot_Table!A:B, 2, FALSE)</f>
        <v>25.013711734693878</v>
      </c>
      <c r="T2043">
        <f t="shared" si="32"/>
        <v>2024</v>
      </c>
    </row>
    <row r="2044" spans="1:20" x14ac:dyDescent="0.2">
      <c r="A2044" t="s">
        <v>2299</v>
      </c>
      <c r="B2044" t="s">
        <v>84</v>
      </c>
      <c r="C2044" t="s">
        <v>48</v>
      </c>
      <c r="D2044" t="s">
        <v>41</v>
      </c>
      <c r="E2044">
        <v>23</v>
      </c>
      <c r="F2044">
        <v>9</v>
      </c>
      <c r="G2044">
        <v>315</v>
      </c>
      <c r="H2044" t="s">
        <v>17</v>
      </c>
      <c r="I2044" t="s">
        <v>46</v>
      </c>
      <c r="J2044" s="1">
        <v>45126</v>
      </c>
      <c r="K2044" t="b">
        <v>1</v>
      </c>
      <c r="L2044" t="s">
        <v>30</v>
      </c>
      <c r="M2044">
        <v>7</v>
      </c>
      <c r="N2044">
        <f>G2044/SUMIF(B:B,B2044,G:G)*100</f>
        <v>0.50997692961508878</v>
      </c>
      <c r="Q2044">
        <f>VLOOKUP(C2044, Categories_Pivot_Table!A:B, 2, FALSE)</f>
        <v>23.348837209302324</v>
      </c>
      <c r="T2044">
        <f t="shared" si="32"/>
        <v>2023</v>
      </c>
    </row>
    <row r="2045" spans="1:20" x14ac:dyDescent="0.2">
      <c r="A2045" t="s">
        <v>2300</v>
      </c>
      <c r="B2045" t="s">
        <v>90</v>
      </c>
      <c r="C2045" t="s">
        <v>74</v>
      </c>
      <c r="D2045" t="s">
        <v>124</v>
      </c>
      <c r="E2045">
        <v>18.5</v>
      </c>
      <c r="F2045">
        <v>6</v>
      </c>
      <c r="G2045">
        <v>111</v>
      </c>
      <c r="H2045" t="s">
        <v>56</v>
      </c>
      <c r="I2045" t="s">
        <v>18</v>
      </c>
      <c r="J2045" s="1">
        <v>45210</v>
      </c>
      <c r="K2045" t="b">
        <v>0</v>
      </c>
      <c r="L2045" t="s">
        <v>30</v>
      </c>
      <c r="M2045">
        <v>10</v>
      </c>
      <c r="N2045">
        <f>G2045/SUMIF(B:B,B2045,G:G)*100</f>
        <v>0.18768387947651416</v>
      </c>
      <c r="Q2045">
        <f>VLOOKUP(C2045, Categories_Pivot_Table!A:B, 2, FALSE)</f>
        <v>24.317096165933375</v>
      </c>
      <c r="T2045">
        <f t="shared" si="32"/>
        <v>2023</v>
      </c>
    </row>
    <row r="2046" spans="1:20" x14ac:dyDescent="0.2">
      <c r="A2046" t="s">
        <v>2301</v>
      </c>
      <c r="B2046" t="s">
        <v>26</v>
      </c>
      <c r="C2046" t="s">
        <v>48</v>
      </c>
      <c r="D2046" t="s">
        <v>655</v>
      </c>
      <c r="E2046">
        <v>12.5</v>
      </c>
      <c r="F2046">
        <v>1</v>
      </c>
      <c r="G2046">
        <v>12.5</v>
      </c>
      <c r="H2046" t="s">
        <v>56</v>
      </c>
      <c r="I2046" t="s">
        <v>18</v>
      </c>
      <c r="J2046" s="1">
        <v>44961</v>
      </c>
      <c r="K2046" t="b">
        <v>0</v>
      </c>
      <c r="L2046" t="s">
        <v>35</v>
      </c>
      <c r="M2046">
        <v>2</v>
      </c>
      <c r="N2046">
        <f>G2046/SUMIF(B:B,B2046,G:G)*100</f>
        <v>2.0146180687065345E-2</v>
      </c>
      <c r="Q2046">
        <f>VLOOKUP(C2046, Categories_Pivot_Table!A:B, 2, FALSE)</f>
        <v>23.348837209302324</v>
      </c>
      <c r="T2046">
        <f t="shared" si="32"/>
        <v>2023</v>
      </c>
    </row>
    <row r="2047" spans="1:20" x14ac:dyDescent="0.2">
      <c r="A2047" t="s">
        <v>2302</v>
      </c>
      <c r="B2047" t="s">
        <v>47</v>
      </c>
      <c r="C2047" t="s">
        <v>33</v>
      </c>
      <c r="D2047" t="s">
        <v>209</v>
      </c>
      <c r="E2047">
        <v>24.5</v>
      </c>
      <c r="F2047">
        <v>2</v>
      </c>
      <c r="G2047">
        <v>49</v>
      </c>
      <c r="H2047" t="s">
        <v>56</v>
      </c>
      <c r="I2047" t="s">
        <v>18</v>
      </c>
      <c r="J2047" s="1">
        <v>45199</v>
      </c>
      <c r="K2047" t="b">
        <v>1</v>
      </c>
      <c r="L2047" t="s">
        <v>35</v>
      </c>
      <c r="M2047">
        <v>9</v>
      </c>
      <c r="N2047">
        <f>G2047/SUMIF(B:B,B2047,G:G)*100</f>
        <v>7.7860581888675257E-2</v>
      </c>
      <c r="Q2047">
        <f>VLOOKUP(C2047, Categories_Pivot_Table!A:B, 2, FALSE)</f>
        <v>23.300574345883856</v>
      </c>
      <c r="T2047">
        <f t="shared" si="32"/>
        <v>2023</v>
      </c>
    </row>
    <row r="2048" spans="1:20" x14ac:dyDescent="0.2">
      <c r="A2048" t="s">
        <v>2303</v>
      </c>
      <c r="B2048" t="s">
        <v>47</v>
      </c>
      <c r="C2048" t="s">
        <v>38</v>
      </c>
      <c r="D2048" t="s">
        <v>39</v>
      </c>
      <c r="E2048">
        <v>12.5</v>
      </c>
      <c r="F2048">
        <v>9</v>
      </c>
      <c r="G2048">
        <v>112.5</v>
      </c>
      <c r="H2048" t="s">
        <v>29</v>
      </c>
      <c r="I2048" t="s">
        <v>46</v>
      </c>
      <c r="J2048" s="1">
        <v>45160</v>
      </c>
      <c r="K2048" t="b">
        <v>0</v>
      </c>
      <c r="L2048" t="s">
        <v>49</v>
      </c>
      <c r="M2048">
        <v>8</v>
      </c>
      <c r="N2048">
        <f>G2048/SUMIF(B:B,B2048,G:G)*100</f>
        <v>0.17876154005052994</v>
      </c>
      <c r="Q2048">
        <f>VLOOKUP(C2048, Categories_Pivot_Table!A:B, 2, FALSE)</f>
        <v>23.088790931989923</v>
      </c>
      <c r="T2048">
        <f t="shared" si="32"/>
        <v>2023</v>
      </c>
    </row>
    <row r="2049" spans="1:20" x14ac:dyDescent="0.2">
      <c r="A2049" t="s">
        <v>2304</v>
      </c>
      <c r="B2049" t="s">
        <v>84</v>
      </c>
      <c r="C2049" t="s">
        <v>22</v>
      </c>
      <c r="D2049" t="s">
        <v>283</v>
      </c>
      <c r="E2049">
        <v>8</v>
      </c>
      <c r="F2049">
        <v>9</v>
      </c>
      <c r="G2049">
        <v>72</v>
      </c>
      <c r="H2049" t="s">
        <v>56</v>
      </c>
      <c r="I2049" t="s">
        <v>18</v>
      </c>
      <c r="J2049" s="1">
        <v>45272</v>
      </c>
      <c r="K2049" t="b">
        <v>0</v>
      </c>
      <c r="L2049" t="s">
        <v>49</v>
      </c>
      <c r="M2049">
        <v>12</v>
      </c>
      <c r="N2049">
        <f>G2049/SUMIF(B:B,B2049,G:G)*100</f>
        <v>0.11656615534059174</v>
      </c>
      <c r="Q2049">
        <f>VLOOKUP(C2049, Categories_Pivot_Table!A:B, 2, FALSE)</f>
        <v>21.505681818181817</v>
      </c>
      <c r="T2049">
        <f t="shared" si="32"/>
        <v>2023</v>
      </c>
    </row>
    <row r="2050" spans="1:20" x14ac:dyDescent="0.2">
      <c r="A2050" t="s">
        <v>2305</v>
      </c>
      <c r="B2050" t="s">
        <v>90</v>
      </c>
      <c r="C2050" t="s">
        <v>22</v>
      </c>
      <c r="D2050" t="s">
        <v>283</v>
      </c>
      <c r="E2050">
        <v>8</v>
      </c>
      <c r="F2050">
        <v>5</v>
      </c>
      <c r="G2050">
        <v>40</v>
      </c>
      <c r="H2050" t="s">
        <v>56</v>
      </c>
      <c r="I2050" t="s">
        <v>46</v>
      </c>
      <c r="J2050" s="1">
        <v>45497</v>
      </c>
      <c r="K2050" t="b">
        <v>0</v>
      </c>
      <c r="L2050" t="s">
        <v>30</v>
      </c>
      <c r="M2050">
        <v>7</v>
      </c>
      <c r="N2050">
        <f>G2050/SUMIF(B:B,B2050,G:G)*100</f>
        <v>6.7633830441987078E-2</v>
      </c>
      <c r="Q2050">
        <f>VLOOKUP(C2050, Categories_Pivot_Table!A:B, 2, FALSE)</f>
        <v>21.505681818181817</v>
      </c>
      <c r="T2050">
        <f t="shared" ref="T2050:T2113" si="33">YEAR(J2050)</f>
        <v>2024</v>
      </c>
    </row>
    <row r="2051" spans="1:20" x14ac:dyDescent="0.2">
      <c r="A2051" t="s">
        <v>2306</v>
      </c>
      <c r="B2051" t="s">
        <v>113</v>
      </c>
      <c r="C2051" t="s">
        <v>27</v>
      </c>
      <c r="D2051" t="s">
        <v>119</v>
      </c>
      <c r="E2051">
        <v>38</v>
      </c>
      <c r="F2051">
        <v>10</v>
      </c>
      <c r="G2051">
        <v>380</v>
      </c>
      <c r="H2051" t="s">
        <v>29</v>
      </c>
      <c r="I2051" t="s">
        <v>46</v>
      </c>
      <c r="J2051" s="1">
        <v>44739</v>
      </c>
      <c r="K2051" t="b">
        <v>0</v>
      </c>
      <c r="L2051" t="s">
        <v>19</v>
      </c>
      <c r="M2051">
        <v>6</v>
      </c>
      <c r="N2051">
        <f>G2051/SUMIF(B:B,B2051,G:G)*100</f>
        <v>0.62568949335616553</v>
      </c>
      <c r="Q2051">
        <f>VLOOKUP(C2051, Categories_Pivot_Table!A:B, 2, FALSE)</f>
        <v>25.013711734693878</v>
      </c>
      <c r="T2051">
        <f t="shared" si="33"/>
        <v>2022</v>
      </c>
    </row>
    <row r="2052" spans="1:20" x14ac:dyDescent="0.2">
      <c r="A2052" t="s">
        <v>2307</v>
      </c>
      <c r="B2052" t="s">
        <v>121</v>
      </c>
      <c r="C2052" t="s">
        <v>15</v>
      </c>
      <c r="D2052" t="s">
        <v>138</v>
      </c>
      <c r="E2052">
        <v>20</v>
      </c>
      <c r="F2052">
        <v>5</v>
      </c>
      <c r="G2052">
        <v>100</v>
      </c>
      <c r="H2052" t="s">
        <v>56</v>
      </c>
      <c r="I2052" t="s">
        <v>18</v>
      </c>
      <c r="J2052" s="1">
        <v>44825</v>
      </c>
      <c r="K2052" t="b">
        <v>0</v>
      </c>
      <c r="L2052" t="s">
        <v>30</v>
      </c>
      <c r="M2052">
        <v>9</v>
      </c>
      <c r="N2052">
        <f>G2052/SUMIF(B:B,B2052,G:G)*100</f>
        <v>0.15250760631686505</v>
      </c>
      <c r="Q2052">
        <f>VLOOKUP(C2052, Categories_Pivot_Table!A:B, 2, FALSE)</f>
        <v>23.063808900523561</v>
      </c>
      <c r="T2052">
        <f t="shared" si="33"/>
        <v>2022</v>
      </c>
    </row>
    <row r="2053" spans="1:20" x14ac:dyDescent="0.2">
      <c r="A2053" t="s">
        <v>2308</v>
      </c>
      <c r="B2053" t="s">
        <v>90</v>
      </c>
      <c r="C2053" t="s">
        <v>135</v>
      </c>
      <c r="D2053" t="s">
        <v>154</v>
      </c>
      <c r="E2053">
        <v>26</v>
      </c>
      <c r="F2053">
        <v>5</v>
      </c>
      <c r="G2053">
        <v>130</v>
      </c>
      <c r="H2053" t="s">
        <v>56</v>
      </c>
      <c r="I2053" t="s">
        <v>46</v>
      </c>
      <c r="J2053" s="1">
        <v>45451</v>
      </c>
      <c r="K2053" t="b">
        <v>0</v>
      </c>
      <c r="L2053" t="s">
        <v>35</v>
      </c>
      <c r="M2053">
        <v>6</v>
      </c>
      <c r="N2053">
        <f>G2053/SUMIF(B:B,B2053,G:G)*100</f>
        <v>0.21980994893645803</v>
      </c>
      <c r="Q2053">
        <f>VLOOKUP(C2053, Categories_Pivot_Table!A:B, 2, FALSE)</f>
        <v>23.146341463414632</v>
      </c>
      <c r="T2053">
        <f t="shared" si="33"/>
        <v>2024</v>
      </c>
    </row>
    <row r="2054" spans="1:20" x14ac:dyDescent="0.2">
      <c r="A2054" t="s">
        <v>2309</v>
      </c>
      <c r="B2054" t="s">
        <v>128</v>
      </c>
      <c r="C2054" t="s">
        <v>33</v>
      </c>
      <c r="D2054" t="s">
        <v>109</v>
      </c>
      <c r="E2054">
        <v>41</v>
      </c>
      <c r="F2054">
        <v>2</v>
      </c>
      <c r="G2054">
        <v>82</v>
      </c>
      <c r="H2054" t="s">
        <v>29</v>
      </c>
      <c r="I2054" t="s">
        <v>18</v>
      </c>
      <c r="J2054" s="1">
        <v>45327</v>
      </c>
      <c r="K2054" t="b">
        <v>1</v>
      </c>
      <c r="L2054" t="s">
        <v>19</v>
      </c>
      <c r="M2054">
        <v>2</v>
      </c>
      <c r="N2054">
        <f>G2054/SUMIF(B:B,B2054,G:G)*100</f>
        <v>0.11979197101618652</v>
      </c>
      <c r="Q2054">
        <f>VLOOKUP(C2054, Categories_Pivot_Table!A:B, 2, FALSE)</f>
        <v>23.300574345883856</v>
      </c>
      <c r="T2054">
        <f t="shared" si="33"/>
        <v>2024</v>
      </c>
    </row>
    <row r="2055" spans="1:20" x14ac:dyDescent="0.2">
      <c r="A2055" t="s">
        <v>2310</v>
      </c>
      <c r="B2055" t="s">
        <v>90</v>
      </c>
      <c r="C2055" t="s">
        <v>15</v>
      </c>
      <c r="D2055" t="s">
        <v>171</v>
      </c>
      <c r="E2055">
        <v>21.5</v>
      </c>
      <c r="F2055">
        <v>6</v>
      </c>
      <c r="G2055">
        <v>129</v>
      </c>
      <c r="H2055" t="s">
        <v>17</v>
      </c>
      <c r="I2055" t="s">
        <v>18</v>
      </c>
      <c r="J2055" s="1">
        <v>44824</v>
      </c>
      <c r="K2055" t="b">
        <v>1</v>
      </c>
      <c r="L2055" t="s">
        <v>49</v>
      </c>
      <c r="M2055">
        <v>9</v>
      </c>
      <c r="N2055">
        <f>G2055/SUMIF(B:B,B2055,G:G)*100</f>
        <v>0.21811910317540836</v>
      </c>
      <c r="Q2055">
        <f>VLOOKUP(C2055, Categories_Pivot_Table!A:B, 2, FALSE)</f>
        <v>23.063808900523561</v>
      </c>
      <c r="T2055">
        <f t="shared" si="33"/>
        <v>2022</v>
      </c>
    </row>
    <row r="2056" spans="1:20" x14ac:dyDescent="0.2">
      <c r="A2056" t="s">
        <v>2311</v>
      </c>
      <c r="B2056" t="s">
        <v>32</v>
      </c>
      <c r="C2056" t="s">
        <v>22</v>
      </c>
      <c r="D2056" t="s">
        <v>41</v>
      </c>
      <c r="E2056">
        <v>23</v>
      </c>
      <c r="F2056">
        <v>10</v>
      </c>
      <c r="G2056">
        <v>410</v>
      </c>
      <c r="H2056" t="s">
        <v>17</v>
      </c>
      <c r="I2056" t="s">
        <v>18</v>
      </c>
      <c r="J2056" s="1">
        <v>44998</v>
      </c>
      <c r="K2056" t="b">
        <v>0</v>
      </c>
      <c r="L2056" t="s">
        <v>19</v>
      </c>
      <c r="M2056">
        <v>3</v>
      </c>
      <c r="N2056">
        <f>G2056/SUMIF(B:B,B2056,G:G)*100</f>
        <v>0.69927088218991174</v>
      </c>
      <c r="Q2056">
        <f>VLOOKUP(C2056, Categories_Pivot_Table!A:B, 2, FALSE)</f>
        <v>21.505681818181817</v>
      </c>
      <c r="T2056">
        <f t="shared" si="33"/>
        <v>2023</v>
      </c>
    </row>
    <row r="2057" spans="1:20" x14ac:dyDescent="0.2">
      <c r="A2057" t="s">
        <v>2312</v>
      </c>
      <c r="B2057" t="s">
        <v>71</v>
      </c>
      <c r="C2057" t="s">
        <v>22</v>
      </c>
      <c r="D2057" t="s">
        <v>147</v>
      </c>
      <c r="E2057">
        <v>32</v>
      </c>
      <c r="F2057">
        <v>7</v>
      </c>
      <c r="G2057">
        <v>224</v>
      </c>
      <c r="H2057" t="s">
        <v>17</v>
      </c>
      <c r="I2057" t="s">
        <v>18</v>
      </c>
      <c r="J2057" s="1">
        <v>45284</v>
      </c>
      <c r="K2057" t="b">
        <v>0</v>
      </c>
      <c r="L2057" t="s">
        <v>24</v>
      </c>
      <c r="M2057">
        <v>12</v>
      </c>
      <c r="N2057">
        <f>G2057/SUMIF(B:B,B2057,G:G)*100</f>
        <v>0.35489365073077989</v>
      </c>
      <c r="Q2057">
        <f>VLOOKUP(C2057, Categories_Pivot_Table!A:B, 2, FALSE)</f>
        <v>21.505681818181817</v>
      </c>
      <c r="T2057">
        <f t="shared" si="33"/>
        <v>2023</v>
      </c>
    </row>
    <row r="2058" spans="1:20" x14ac:dyDescent="0.2">
      <c r="A2058" t="s">
        <v>2313</v>
      </c>
      <c r="B2058" t="s">
        <v>113</v>
      </c>
      <c r="C2058" t="s">
        <v>27</v>
      </c>
      <c r="D2058" t="s">
        <v>167</v>
      </c>
      <c r="E2058">
        <v>6.5</v>
      </c>
      <c r="F2058">
        <v>8</v>
      </c>
      <c r="G2058">
        <v>52</v>
      </c>
      <c r="H2058" t="s">
        <v>17</v>
      </c>
      <c r="I2058" t="s">
        <v>18</v>
      </c>
      <c r="J2058" s="1">
        <v>45614</v>
      </c>
      <c r="K2058" t="b">
        <v>1</v>
      </c>
      <c r="L2058" t="s">
        <v>19</v>
      </c>
      <c r="M2058">
        <v>11</v>
      </c>
      <c r="N2058">
        <f>G2058/SUMIF(B:B,B2058,G:G)*100</f>
        <v>8.5620667511896328E-2</v>
      </c>
      <c r="Q2058">
        <f>VLOOKUP(C2058, Categories_Pivot_Table!A:B, 2, FALSE)</f>
        <v>25.013711734693878</v>
      </c>
      <c r="T2058">
        <f t="shared" si="33"/>
        <v>2024</v>
      </c>
    </row>
    <row r="2059" spans="1:20" x14ac:dyDescent="0.2">
      <c r="A2059" t="s">
        <v>2314</v>
      </c>
      <c r="B2059" t="s">
        <v>37</v>
      </c>
      <c r="C2059" t="s">
        <v>27</v>
      </c>
      <c r="D2059" t="s">
        <v>583</v>
      </c>
      <c r="E2059">
        <v>12.5</v>
      </c>
      <c r="F2059">
        <v>2</v>
      </c>
      <c r="G2059">
        <v>25</v>
      </c>
      <c r="H2059" t="s">
        <v>29</v>
      </c>
      <c r="I2059" t="s">
        <v>46</v>
      </c>
      <c r="J2059" s="1">
        <v>45094</v>
      </c>
      <c r="K2059" t="b">
        <v>1</v>
      </c>
      <c r="L2059" t="s">
        <v>35</v>
      </c>
      <c r="M2059">
        <v>6</v>
      </c>
      <c r="N2059">
        <f>G2059/SUMIF(B:B,B2059,G:G)*100</f>
        <v>3.7327639624036013E-2</v>
      </c>
      <c r="Q2059">
        <f>VLOOKUP(C2059, Categories_Pivot_Table!A:B, 2, FALSE)</f>
        <v>25.013711734693878</v>
      </c>
      <c r="T2059">
        <f t="shared" si="33"/>
        <v>2023</v>
      </c>
    </row>
    <row r="2060" spans="1:20" x14ac:dyDescent="0.2">
      <c r="A2060" t="s">
        <v>2315</v>
      </c>
      <c r="B2060" t="s">
        <v>118</v>
      </c>
      <c r="C2060" t="s">
        <v>15</v>
      </c>
      <c r="D2060" t="s">
        <v>570</v>
      </c>
      <c r="E2060">
        <v>6.5</v>
      </c>
      <c r="F2060">
        <v>1</v>
      </c>
      <c r="G2060">
        <v>6.5</v>
      </c>
      <c r="H2060" t="s">
        <v>29</v>
      </c>
      <c r="I2060" t="s">
        <v>46</v>
      </c>
      <c r="J2060" s="1">
        <v>45348</v>
      </c>
      <c r="K2060" t="b">
        <v>1</v>
      </c>
      <c r="L2060" t="s">
        <v>19</v>
      </c>
      <c r="M2060">
        <v>2</v>
      </c>
      <c r="N2060">
        <f>G2060/SUMIF(B:B,B2060,G:G)*100</f>
        <v>1.0691317005773311E-2</v>
      </c>
      <c r="Q2060">
        <f>VLOOKUP(C2060, Categories_Pivot_Table!A:B, 2, FALSE)</f>
        <v>23.063808900523561</v>
      </c>
      <c r="T2060">
        <f t="shared" si="33"/>
        <v>2024</v>
      </c>
    </row>
    <row r="2061" spans="1:20" x14ac:dyDescent="0.2">
      <c r="A2061" t="s">
        <v>2316</v>
      </c>
      <c r="B2061" t="s">
        <v>81</v>
      </c>
      <c r="C2061" t="s">
        <v>22</v>
      </c>
      <c r="D2061" t="s">
        <v>1043</v>
      </c>
      <c r="E2061">
        <v>14</v>
      </c>
      <c r="F2061">
        <v>1</v>
      </c>
      <c r="G2061">
        <v>14</v>
      </c>
      <c r="H2061" t="s">
        <v>29</v>
      </c>
      <c r="I2061" t="s">
        <v>46</v>
      </c>
      <c r="J2061" s="1">
        <v>44665</v>
      </c>
      <c r="K2061" t="b">
        <v>0</v>
      </c>
      <c r="L2061" t="s">
        <v>42</v>
      </c>
      <c r="M2061">
        <v>4</v>
      </c>
      <c r="N2061">
        <f>G2061/SUMIF(B:B,B2061,G:G)*100</f>
        <v>2.2167507184647418E-2</v>
      </c>
      <c r="Q2061">
        <f>VLOOKUP(C2061, Categories_Pivot_Table!A:B, 2, FALSE)</f>
        <v>21.505681818181817</v>
      </c>
      <c r="T2061">
        <f t="shared" si="33"/>
        <v>2022</v>
      </c>
    </row>
    <row r="2062" spans="1:20" x14ac:dyDescent="0.2">
      <c r="A2062" t="s">
        <v>2317</v>
      </c>
      <c r="B2062" t="s">
        <v>26</v>
      </c>
      <c r="C2062" t="s">
        <v>48</v>
      </c>
      <c r="D2062" t="s">
        <v>280</v>
      </c>
      <c r="E2062">
        <v>5</v>
      </c>
      <c r="F2062">
        <v>1</v>
      </c>
      <c r="G2062">
        <v>5</v>
      </c>
      <c r="H2062" t="s">
        <v>29</v>
      </c>
      <c r="I2062" t="s">
        <v>46</v>
      </c>
      <c r="J2062" s="1">
        <v>44619</v>
      </c>
      <c r="K2062" t="b">
        <v>0</v>
      </c>
      <c r="L2062" t="s">
        <v>24</v>
      </c>
      <c r="M2062">
        <v>2</v>
      </c>
      <c r="N2062">
        <f>G2062/SUMIF(B:B,B2062,G:G)*100</f>
        <v>8.0584722748261381E-3</v>
      </c>
      <c r="Q2062">
        <f>VLOOKUP(C2062, Categories_Pivot_Table!A:B, 2, FALSE)</f>
        <v>23.348837209302324</v>
      </c>
      <c r="T2062">
        <f t="shared" si="33"/>
        <v>2022</v>
      </c>
    </row>
    <row r="2063" spans="1:20" x14ac:dyDescent="0.2">
      <c r="A2063" t="s">
        <v>2318</v>
      </c>
      <c r="B2063" t="s">
        <v>63</v>
      </c>
      <c r="C2063" t="s">
        <v>15</v>
      </c>
      <c r="D2063" t="s">
        <v>169</v>
      </c>
      <c r="E2063">
        <v>24.5</v>
      </c>
      <c r="F2063">
        <v>3</v>
      </c>
      <c r="G2063">
        <v>73.5</v>
      </c>
      <c r="H2063" t="s">
        <v>17</v>
      </c>
      <c r="I2063" t="s">
        <v>18</v>
      </c>
      <c r="J2063" s="1">
        <v>44917</v>
      </c>
      <c r="K2063" t="b">
        <v>0</v>
      </c>
      <c r="L2063" t="s">
        <v>42</v>
      </c>
      <c r="M2063">
        <v>12</v>
      </c>
      <c r="N2063">
        <f>G2063/SUMIF(B:B,B2063,G:G)*100</f>
        <v>0.12143140364789849</v>
      </c>
      <c r="Q2063">
        <f>VLOOKUP(C2063, Categories_Pivot_Table!A:B, 2, FALSE)</f>
        <v>23.063808900523561</v>
      </c>
      <c r="T2063">
        <f t="shared" si="33"/>
        <v>2022</v>
      </c>
    </row>
    <row r="2064" spans="1:20" x14ac:dyDescent="0.2">
      <c r="A2064" t="s">
        <v>2319</v>
      </c>
      <c r="B2064" t="s">
        <v>106</v>
      </c>
      <c r="C2064" t="s">
        <v>27</v>
      </c>
      <c r="D2064" t="s">
        <v>126</v>
      </c>
      <c r="E2064">
        <v>39.5</v>
      </c>
      <c r="F2064">
        <v>4</v>
      </c>
      <c r="G2064">
        <v>158</v>
      </c>
      <c r="H2064" t="s">
        <v>56</v>
      </c>
      <c r="I2064" t="s">
        <v>18</v>
      </c>
      <c r="J2064" s="1">
        <v>45237</v>
      </c>
      <c r="K2064" t="b">
        <v>1</v>
      </c>
      <c r="L2064" t="s">
        <v>49</v>
      </c>
      <c r="M2064">
        <v>11</v>
      </c>
      <c r="N2064">
        <f>G2064/SUMIF(B:B,B2064,G:G)*100</f>
        <v>0.25749674054758798</v>
      </c>
      <c r="Q2064">
        <f>VLOOKUP(C2064, Categories_Pivot_Table!A:B, 2, FALSE)</f>
        <v>25.013711734693878</v>
      </c>
      <c r="T2064">
        <f t="shared" si="33"/>
        <v>2023</v>
      </c>
    </row>
    <row r="2065" spans="1:20" x14ac:dyDescent="0.2">
      <c r="A2065" t="s">
        <v>2320</v>
      </c>
      <c r="B2065" t="s">
        <v>54</v>
      </c>
      <c r="C2065" t="s">
        <v>48</v>
      </c>
      <c r="D2065" t="s">
        <v>88</v>
      </c>
      <c r="E2065">
        <v>24.5</v>
      </c>
      <c r="F2065">
        <v>7</v>
      </c>
      <c r="G2065">
        <v>171.5</v>
      </c>
      <c r="H2065" t="s">
        <v>56</v>
      </c>
      <c r="I2065" t="s">
        <v>18</v>
      </c>
      <c r="J2065" s="1">
        <v>44960</v>
      </c>
      <c r="K2065" t="b">
        <v>0</v>
      </c>
      <c r="L2065" t="s">
        <v>65</v>
      </c>
      <c r="M2065">
        <v>2</v>
      </c>
      <c r="N2065">
        <f>G2065/SUMIF(B:B,B2065,G:G)*100</f>
        <v>0.30005861203208789</v>
      </c>
      <c r="Q2065">
        <f>VLOOKUP(C2065, Categories_Pivot_Table!A:B, 2, FALSE)</f>
        <v>23.348837209302324</v>
      </c>
      <c r="T2065">
        <f t="shared" si="33"/>
        <v>2023</v>
      </c>
    </row>
    <row r="2066" spans="1:20" x14ac:dyDescent="0.2">
      <c r="A2066" t="s">
        <v>2321</v>
      </c>
      <c r="B2066" t="s">
        <v>90</v>
      </c>
      <c r="C2066" t="s">
        <v>22</v>
      </c>
      <c r="D2066" t="s">
        <v>157</v>
      </c>
      <c r="E2066">
        <v>12.5</v>
      </c>
      <c r="F2066">
        <v>3</v>
      </c>
      <c r="G2066">
        <v>37.5</v>
      </c>
      <c r="H2066" t="s">
        <v>29</v>
      </c>
      <c r="I2066" t="s">
        <v>18</v>
      </c>
      <c r="J2066" s="1">
        <v>45525</v>
      </c>
      <c r="K2066" t="b">
        <v>0</v>
      </c>
      <c r="L2066" t="s">
        <v>30</v>
      </c>
      <c r="M2066">
        <v>8</v>
      </c>
      <c r="N2066">
        <f>G2066/SUMIF(B:B,B2066,G:G)*100</f>
        <v>6.340671603936289E-2</v>
      </c>
      <c r="Q2066">
        <f>VLOOKUP(C2066, Categories_Pivot_Table!A:B, 2, FALSE)</f>
        <v>21.505681818181817</v>
      </c>
      <c r="T2066">
        <f t="shared" si="33"/>
        <v>2024</v>
      </c>
    </row>
    <row r="2067" spans="1:20" x14ac:dyDescent="0.2">
      <c r="A2067" t="s">
        <v>2322</v>
      </c>
      <c r="B2067" t="s">
        <v>14</v>
      </c>
      <c r="C2067" t="s">
        <v>48</v>
      </c>
      <c r="D2067" t="s">
        <v>655</v>
      </c>
      <c r="E2067">
        <v>12.5</v>
      </c>
      <c r="F2067">
        <v>7</v>
      </c>
      <c r="G2067">
        <v>87.5</v>
      </c>
      <c r="H2067" t="s">
        <v>29</v>
      </c>
      <c r="I2067" t="s">
        <v>18</v>
      </c>
      <c r="J2067" s="1">
        <v>44747</v>
      </c>
      <c r="K2067" t="b">
        <v>1</v>
      </c>
      <c r="L2067" t="s">
        <v>49</v>
      </c>
      <c r="M2067">
        <v>7</v>
      </c>
      <c r="N2067">
        <f>G2067/SUMIF(B:B,B2067,G:G)*100</f>
        <v>0.14245362117105018</v>
      </c>
      <c r="Q2067">
        <f>VLOOKUP(C2067, Categories_Pivot_Table!A:B, 2, FALSE)</f>
        <v>23.348837209302324</v>
      </c>
      <c r="T2067">
        <f t="shared" si="33"/>
        <v>2022</v>
      </c>
    </row>
    <row r="2068" spans="1:20" x14ac:dyDescent="0.2">
      <c r="A2068" t="s">
        <v>2323</v>
      </c>
      <c r="B2068" t="s">
        <v>84</v>
      </c>
      <c r="C2068" t="s">
        <v>135</v>
      </c>
      <c r="D2068" t="s">
        <v>319</v>
      </c>
      <c r="E2068">
        <v>24.5</v>
      </c>
      <c r="F2068">
        <v>10</v>
      </c>
      <c r="G2068">
        <v>245</v>
      </c>
      <c r="H2068" t="s">
        <v>56</v>
      </c>
      <c r="I2068" t="s">
        <v>18</v>
      </c>
      <c r="J2068" s="1">
        <v>44878</v>
      </c>
      <c r="K2068" t="b">
        <v>0</v>
      </c>
      <c r="L2068" t="s">
        <v>24</v>
      </c>
      <c r="M2068">
        <v>11</v>
      </c>
      <c r="N2068">
        <f>G2068/SUMIF(B:B,B2068,G:G)*100</f>
        <v>0.39664872303395804</v>
      </c>
      <c r="Q2068">
        <f>VLOOKUP(C2068, Categories_Pivot_Table!A:B, 2, FALSE)</f>
        <v>23.146341463414632</v>
      </c>
      <c r="T2068">
        <f t="shared" si="33"/>
        <v>2022</v>
      </c>
    </row>
    <row r="2069" spans="1:20" x14ac:dyDescent="0.2">
      <c r="A2069" t="s">
        <v>2324</v>
      </c>
      <c r="B2069" t="s">
        <v>32</v>
      </c>
      <c r="C2069" t="s">
        <v>135</v>
      </c>
      <c r="D2069" t="s">
        <v>605</v>
      </c>
      <c r="E2069">
        <v>21.5</v>
      </c>
      <c r="F2069">
        <v>3</v>
      </c>
      <c r="G2069">
        <v>64.5</v>
      </c>
      <c r="H2069" t="s">
        <v>56</v>
      </c>
      <c r="I2069" t="s">
        <v>18</v>
      </c>
      <c r="J2069" s="1">
        <v>45649</v>
      </c>
      <c r="K2069" t="b">
        <v>0</v>
      </c>
      <c r="L2069" t="s">
        <v>19</v>
      </c>
      <c r="M2069">
        <v>12</v>
      </c>
      <c r="N2069">
        <f>G2069/SUMIF(B:B,B2069,G:G)*100</f>
        <v>0.11000724853963247</v>
      </c>
      <c r="Q2069">
        <f>VLOOKUP(C2069, Categories_Pivot_Table!A:B, 2, FALSE)</f>
        <v>23.146341463414632</v>
      </c>
      <c r="T2069">
        <f t="shared" si="33"/>
        <v>2024</v>
      </c>
    </row>
    <row r="2070" spans="1:20" x14ac:dyDescent="0.2">
      <c r="A2070" t="s">
        <v>2325</v>
      </c>
      <c r="B2070" t="s">
        <v>63</v>
      </c>
      <c r="C2070" t="s">
        <v>38</v>
      </c>
      <c r="D2070" t="s">
        <v>404</v>
      </c>
      <c r="E2070">
        <v>11</v>
      </c>
      <c r="F2070">
        <v>6</v>
      </c>
      <c r="G2070">
        <v>66</v>
      </c>
      <c r="H2070" t="s">
        <v>56</v>
      </c>
      <c r="I2070" t="s">
        <v>18</v>
      </c>
      <c r="J2070" s="1">
        <v>44983</v>
      </c>
      <c r="K2070" t="b">
        <v>1</v>
      </c>
      <c r="L2070" t="s">
        <v>24</v>
      </c>
      <c r="M2070">
        <v>2</v>
      </c>
      <c r="N2070">
        <f>G2070/SUMIF(B:B,B2070,G:G)*100</f>
        <v>0.10904044409199048</v>
      </c>
      <c r="Q2070">
        <f>VLOOKUP(C2070, Categories_Pivot_Table!A:B, 2, FALSE)</f>
        <v>23.088790931989923</v>
      </c>
      <c r="T2070">
        <f t="shared" si="33"/>
        <v>2023</v>
      </c>
    </row>
    <row r="2071" spans="1:20" x14ac:dyDescent="0.2">
      <c r="A2071" t="s">
        <v>2326</v>
      </c>
      <c r="B2071" t="s">
        <v>14</v>
      </c>
      <c r="C2071" t="s">
        <v>27</v>
      </c>
      <c r="D2071" t="s">
        <v>974</v>
      </c>
      <c r="E2071">
        <v>32</v>
      </c>
      <c r="F2071">
        <v>4</v>
      </c>
      <c r="G2071">
        <v>128</v>
      </c>
      <c r="H2071" t="s">
        <v>29</v>
      </c>
      <c r="I2071" t="s">
        <v>18</v>
      </c>
      <c r="J2071" s="1">
        <v>44697</v>
      </c>
      <c r="K2071" t="b">
        <v>0</v>
      </c>
      <c r="L2071" t="s">
        <v>19</v>
      </c>
      <c r="M2071">
        <v>5</v>
      </c>
      <c r="N2071">
        <f>G2071/SUMIF(B:B,B2071,G:G)*100</f>
        <v>0.20838929725593625</v>
      </c>
      <c r="Q2071">
        <f>VLOOKUP(C2071, Categories_Pivot_Table!A:B, 2, FALSE)</f>
        <v>25.013711734693878</v>
      </c>
      <c r="T2071">
        <f t="shared" si="33"/>
        <v>2022</v>
      </c>
    </row>
    <row r="2072" spans="1:20" x14ac:dyDescent="0.2">
      <c r="A2072" t="s">
        <v>2327</v>
      </c>
      <c r="B2072" t="s">
        <v>104</v>
      </c>
      <c r="C2072" t="s">
        <v>15</v>
      </c>
      <c r="D2072" t="s">
        <v>564</v>
      </c>
      <c r="E2072">
        <v>32</v>
      </c>
      <c r="F2072">
        <v>9</v>
      </c>
      <c r="G2072">
        <v>288</v>
      </c>
      <c r="H2072" t="s">
        <v>56</v>
      </c>
      <c r="I2072" t="s">
        <v>18</v>
      </c>
      <c r="J2072" s="1">
        <v>44589</v>
      </c>
      <c r="K2072" t="b">
        <v>1</v>
      </c>
      <c r="L2072" t="s">
        <v>65</v>
      </c>
      <c r="M2072">
        <v>1</v>
      </c>
      <c r="N2072">
        <f>G2072/SUMIF(B:B,B2072,G:G)*100</f>
        <v>0.4680415386865584</v>
      </c>
      <c r="Q2072">
        <f>VLOOKUP(C2072, Categories_Pivot_Table!A:B, 2, FALSE)</f>
        <v>23.063808900523561</v>
      </c>
      <c r="T2072">
        <f t="shared" si="33"/>
        <v>2022</v>
      </c>
    </row>
    <row r="2073" spans="1:20" x14ac:dyDescent="0.2">
      <c r="A2073" t="s">
        <v>2328</v>
      </c>
      <c r="B2073" t="s">
        <v>87</v>
      </c>
      <c r="C2073" t="s">
        <v>33</v>
      </c>
      <c r="D2073" t="s">
        <v>707</v>
      </c>
      <c r="E2073">
        <v>30.5</v>
      </c>
      <c r="F2073">
        <v>4</v>
      </c>
      <c r="G2073">
        <v>122</v>
      </c>
      <c r="H2073" t="s">
        <v>56</v>
      </c>
      <c r="I2073" t="s">
        <v>18</v>
      </c>
      <c r="J2073" s="1">
        <v>45373</v>
      </c>
      <c r="K2073" t="b">
        <v>0</v>
      </c>
      <c r="L2073" t="s">
        <v>65</v>
      </c>
      <c r="M2073">
        <v>3</v>
      </c>
      <c r="N2073">
        <f>G2073/SUMIF(B:B,B2073,G:G)*100</f>
        <v>0.18758552823777236</v>
      </c>
      <c r="Q2073">
        <f>VLOOKUP(C2073, Categories_Pivot_Table!A:B, 2, FALSE)</f>
        <v>23.300574345883856</v>
      </c>
      <c r="T2073">
        <f t="shared" si="33"/>
        <v>2024</v>
      </c>
    </row>
    <row r="2074" spans="1:20" x14ac:dyDescent="0.2">
      <c r="A2074" t="s">
        <v>2329</v>
      </c>
      <c r="B2074" t="s">
        <v>21</v>
      </c>
      <c r="C2074" t="s">
        <v>38</v>
      </c>
      <c r="D2074" t="s">
        <v>165</v>
      </c>
      <c r="E2074">
        <v>36.5</v>
      </c>
      <c r="F2074">
        <v>8</v>
      </c>
      <c r="G2074">
        <v>292</v>
      </c>
      <c r="H2074" t="s">
        <v>56</v>
      </c>
      <c r="I2074" t="s">
        <v>46</v>
      </c>
      <c r="J2074" s="1">
        <v>44852</v>
      </c>
      <c r="K2074" t="b">
        <v>0</v>
      </c>
      <c r="L2074" t="s">
        <v>49</v>
      </c>
      <c r="M2074">
        <v>10</v>
      </c>
      <c r="N2074">
        <f>G2074/SUMIF(B:B,B2074,G:G)*100</f>
        <v>0.47300854493176209</v>
      </c>
      <c r="Q2074">
        <f>VLOOKUP(C2074, Categories_Pivot_Table!A:B, 2, FALSE)</f>
        <v>23.088790931989923</v>
      </c>
      <c r="T2074">
        <f t="shared" si="33"/>
        <v>2022</v>
      </c>
    </row>
    <row r="2075" spans="1:20" x14ac:dyDescent="0.2">
      <c r="A2075" t="s">
        <v>2330</v>
      </c>
      <c r="B2075" t="s">
        <v>128</v>
      </c>
      <c r="C2075" t="s">
        <v>38</v>
      </c>
      <c r="D2075" t="s">
        <v>489</v>
      </c>
      <c r="E2075">
        <v>29</v>
      </c>
      <c r="F2075">
        <v>1</v>
      </c>
      <c r="G2075">
        <v>29</v>
      </c>
      <c r="H2075" t="s">
        <v>29</v>
      </c>
      <c r="I2075" t="s">
        <v>46</v>
      </c>
      <c r="J2075" s="1">
        <v>45642</v>
      </c>
      <c r="K2075" t="b">
        <v>0</v>
      </c>
      <c r="L2075" t="s">
        <v>19</v>
      </c>
      <c r="M2075">
        <v>12</v>
      </c>
      <c r="N2075">
        <f>G2075/SUMIF(B:B,B2075,G:G)*100</f>
        <v>4.2365453164261088E-2</v>
      </c>
      <c r="Q2075">
        <f>VLOOKUP(C2075, Categories_Pivot_Table!A:B, 2, FALSE)</f>
        <v>23.088790931989923</v>
      </c>
      <c r="T2075">
        <f t="shared" si="33"/>
        <v>2024</v>
      </c>
    </row>
    <row r="2076" spans="1:20" x14ac:dyDescent="0.2">
      <c r="A2076" t="s">
        <v>2331</v>
      </c>
      <c r="B2076" t="s">
        <v>173</v>
      </c>
      <c r="C2076" t="s">
        <v>15</v>
      </c>
      <c r="D2076" t="s">
        <v>511</v>
      </c>
      <c r="E2076">
        <v>15.5</v>
      </c>
      <c r="F2076">
        <v>5</v>
      </c>
      <c r="G2076">
        <v>77.5</v>
      </c>
      <c r="H2076" t="s">
        <v>56</v>
      </c>
      <c r="I2076" t="s">
        <v>18</v>
      </c>
      <c r="J2076" s="1">
        <v>45089</v>
      </c>
      <c r="K2076" t="b">
        <v>1</v>
      </c>
      <c r="L2076" t="s">
        <v>19</v>
      </c>
      <c r="M2076">
        <v>6</v>
      </c>
      <c r="N2076">
        <f>G2076/SUMIF(B:B,B2076,G:G)*100</f>
        <v>0.12744404795185083</v>
      </c>
      <c r="Q2076">
        <f>VLOOKUP(C2076, Categories_Pivot_Table!A:B, 2, FALSE)</f>
        <v>23.063808900523561</v>
      </c>
      <c r="T2076">
        <f t="shared" si="33"/>
        <v>2023</v>
      </c>
    </row>
    <row r="2077" spans="1:20" x14ac:dyDescent="0.2">
      <c r="A2077" t="s">
        <v>2332</v>
      </c>
      <c r="B2077" t="s">
        <v>90</v>
      </c>
      <c r="C2077" t="s">
        <v>48</v>
      </c>
      <c r="D2077" t="s">
        <v>294</v>
      </c>
      <c r="E2077">
        <v>6.5</v>
      </c>
      <c r="F2077">
        <v>8</v>
      </c>
      <c r="G2077">
        <v>52</v>
      </c>
      <c r="H2077" t="s">
        <v>17</v>
      </c>
      <c r="I2077" t="s">
        <v>18</v>
      </c>
      <c r="J2077" s="1">
        <v>44954</v>
      </c>
      <c r="K2077" t="b">
        <v>1</v>
      </c>
      <c r="L2077" t="s">
        <v>35</v>
      </c>
      <c r="M2077">
        <v>1</v>
      </c>
      <c r="N2077">
        <f>G2077/SUMIF(B:B,B2077,G:G)*100</f>
        <v>8.79239795745832E-2</v>
      </c>
      <c r="Q2077">
        <f>VLOOKUP(C2077, Categories_Pivot_Table!A:B, 2, FALSE)</f>
        <v>23.348837209302324</v>
      </c>
      <c r="T2077">
        <f t="shared" si="33"/>
        <v>2023</v>
      </c>
    </row>
    <row r="2078" spans="1:20" x14ac:dyDescent="0.2">
      <c r="A2078" t="s">
        <v>2333</v>
      </c>
      <c r="B2078" t="s">
        <v>104</v>
      </c>
      <c r="C2078" t="s">
        <v>135</v>
      </c>
      <c r="D2078" t="s">
        <v>136</v>
      </c>
      <c r="E2078">
        <v>27.5</v>
      </c>
      <c r="F2078">
        <v>9</v>
      </c>
      <c r="G2078">
        <v>247.5</v>
      </c>
      <c r="H2078" t="s">
        <v>17</v>
      </c>
      <c r="I2078" t="s">
        <v>18</v>
      </c>
      <c r="J2078" s="1">
        <v>45233</v>
      </c>
      <c r="K2078" t="b">
        <v>1</v>
      </c>
      <c r="L2078" t="s">
        <v>65</v>
      </c>
      <c r="M2078">
        <v>11</v>
      </c>
      <c r="N2078">
        <f>G2078/SUMIF(B:B,B2078,G:G)*100</f>
        <v>0.40222319730876116</v>
      </c>
      <c r="Q2078">
        <f>VLOOKUP(C2078, Categories_Pivot_Table!A:B, 2, FALSE)</f>
        <v>23.146341463414632</v>
      </c>
      <c r="T2078">
        <f t="shared" si="33"/>
        <v>2023</v>
      </c>
    </row>
    <row r="2079" spans="1:20" x14ac:dyDescent="0.2">
      <c r="A2079" t="s">
        <v>2334</v>
      </c>
      <c r="B2079" t="s">
        <v>26</v>
      </c>
      <c r="C2079" t="s">
        <v>22</v>
      </c>
      <c r="D2079" t="s">
        <v>644</v>
      </c>
      <c r="E2079">
        <v>30.5</v>
      </c>
      <c r="F2079">
        <v>3</v>
      </c>
      <c r="G2079">
        <v>91.5</v>
      </c>
      <c r="H2079" t="s">
        <v>17</v>
      </c>
      <c r="I2079" t="s">
        <v>46</v>
      </c>
      <c r="J2079" s="1">
        <v>44945</v>
      </c>
      <c r="K2079" t="b">
        <v>0</v>
      </c>
      <c r="L2079" t="s">
        <v>42</v>
      </c>
      <c r="M2079">
        <v>1</v>
      </c>
      <c r="N2079">
        <f>G2079/SUMIF(B:B,B2079,G:G)*100</f>
        <v>0.14747004262931832</v>
      </c>
      <c r="Q2079">
        <f>VLOOKUP(C2079, Categories_Pivot_Table!A:B, 2, FALSE)</f>
        <v>21.505681818181817</v>
      </c>
      <c r="T2079">
        <f t="shared" si="33"/>
        <v>2023</v>
      </c>
    </row>
    <row r="2080" spans="1:20" x14ac:dyDescent="0.2">
      <c r="A2080" t="s">
        <v>2335</v>
      </c>
      <c r="B2080" t="s">
        <v>37</v>
      </c>
      <c r="C2080" t="s">
        <v>15</v>
      </c>
      <c r="D2080" t="s">
        <v>64</v>
      </c>
      <c r="E2080">
        <v>39.5</v>
      </c>
      <c r="F2080">
        <v>9</v>
      </c>
      <c r="G2080">
        <v>355.5</v>
      </c>
      <c r="H2080" t="s">
        <v>17</v>
      </c>
      <c r="I2080" t="s">
        <v>46</v>
      </c>
      <c r="J2080" s="1">
        <v>45586</v>
      </c>
      <c r="K2080" t="b">
        <v>0</v>
      </c>
      <c r="L2080" t="s">
        <v>19</v>
      </c>
      <c r="M2080">
        <v>10</v>
      </c>
      <c r="N2080">
        <f>G2080/SUMIF(B:B,B2080,G:G)*100</f>
        <v>0.53079903545379215</v>
      </c>
      <c r="Q2080">
        <f>VLOOKUP(C2080, Categories_Pivot_Table!A:B, 2, FALSE)</f>
        <v>23.063808900523561</v>
      </c>
      <c r="T2080">
        <f t="shared" si="33"/>
        <v>2024</v>
      </c>
    </row>
    <row r="2081" spans="1:20" x14ac:dyDescent="0.2">
      <c r="A2081" t="s">
        <v>2336</v>
      </c>
      <c r="B2081" t="s">
        <v>21</v>
      </c>
      <c r="C2081" t="s">
        <v>22</v>
      </c>
      <c r="D2081" t="s">
        <v>41</v>
      </c>
      <c r="E2081">
        <v>23</v>
      </c>
      <c r="F2081">
        <v>9</v>
      </c>
      <c r="G2081">
        <v>234</v>
      </c>
      <c r="H2081" t="s">
        <v>56</v>
      </c>
      <c r="I2081" t="s">
        <v>18</v>
      </c>
      <c r="J2081" s="1">
        <v>45169</v>
      </c>
      <c r="K2081" t="b">
        <v>1</v>
      </c>
      <c r="L2081" t="s">
        <v>42</v>
      </c>
      <c r="M2081">
        <v>8</v>
      </c>
      <c r="N2081">
        <f>G2081/SUMIF(B:B,B2081,G:G)*100</f>
        <v>0.37905479285627508</v>
      </c>
      <c r="Q2081">
        <f>VLOOKUP(C2081, Categories_Pivot_Table!A:B, 2, FALSE)</f>
        <v>21.505681818181817</v>
      </c>
      <c r="T2081">
        <f t="shared" si="33"/>
        <v>2023</v>
      </c>
    </row>
    <row r="2082" spans="1:20" x14ac:dyDescent="0.2">
      <c r="A2082" t="s">
        <v>2337</v>
      </c>
      <c r="B2082" t="s">
        <v>26</v>
      </c>
      <c r="C2082" t="s">
        <v>27</v>
      </c>
      <c r="D2082" t="s">
        <v>58</v>
      </c>
      <c r="E2082">
        <v>8</v>
      </c>
      <c r="F2082">
        <v>9</v>
      </c>
      <c r="G2082">
        <v>72</v>
      </c>
      <c r="H2082" t="s">
        <v>29</v>
      </c>
      <c r="I2082" t="s">
        <v>18</v>
      </c>
      <c r="J2082" s="1">
        <v>44593</v>
      </c>
      <c r="K2082" t="b">
        <v>1</v>
      </c>
      <c r="L2082" t="s">
        <v>49</v>
      </c>
      <c r="M2082">
        <v>2</v>
      </c>
      <c r="N2082">
        <f>G2082/SUMIF(B:B,B2082,G:G)*100</f>
        <v>0.11604200075749641</v>
      </c>
      <c r="Q2082">
        <f>VLOOKUP(C2082, Categories_Pivot_Table!A:B, 2, FALSE)</f>
        <v>25.013711734693878</v>
      </c>
      <c r="T2082">
        <f t="shared" si="33"/>
        <v>2022</v>
      </c>
    </row>
    <row r="2083" spans="1:20" x14ac:dyDescent="0.2">
      <c r="A2083" t="s">
        <v>2338</v>
      </c>
      <c r="B2083" t="s">
        <v>95</v>
      </c>
      <c r="C2083" t="s">
        <v>33</v>
      </c>
      <c r="D2083" t="s">
        <v>109</v>
      </c>
      <c r="E2083">
        <v>41</v>
      </c>
      <c r="F2083">
        <v>10</v>
      </c>
      <c r="G2083">
        <v>410</v>
      </c>
      <c r="H2083" t="s">
        <v>56</v>
      </c>
      <c r="I2083" t="s">
        <v>46</v>
      </c>
      <c r="J2083" s="1">
        <v>45017</v>
      </c>
      <c r="K2083" t="b">
        <v>1</v>
      </c>
      <c r="L2083" t="s">
        <v>35</v>
      </c>
      <c r="M2083">
        <v>4</v>
      </c>
      <c r="N2083">
        <f>G2083/SUMIF(B:B,B2083,G:G)*100</f>
        <v>0.60874665003748996</v>
      </c>
      <c r="Q2083">
        <f>VLOOKUP(C2083, Categories_Pivot_Table!A:B, 2, FALSE)</f>
        <v>23.300574345883856</v>
      </c>
      <c r="T2083">
        <f t="shared" si="33"/>
        <v>2023</v>
      </c>
    </row>
    <row r="2084" spans="1:20" x14ac:dyDescent="0.2">
      <c r="A2084" t="s">
        <v>2339</v>
      </c>
      <c r="B2084" t="s">
        <v>121</v>
      </c>
      <c r="C2084" t="s">
        <v>135</v>
      </c>
      <c r="D2084" t="s">
        <v>144</v>
      </c>
      <c r="E2084">
        <v>11</v>
      </c>
      <c r="F2084">
        <v>3</v>
      </c>
      <c r="G2084">
        <v>33</v>
      </c>
      <c r="H2084" t="s">
        <v>29</v>
      </c>
      <c r="I2084" t="s">
        <v>18</v>
      </c>
      <c r="J2084" s="1">
        <v>45328</v>
      </c>
      <c r="K2084" t="b">
        <v>0</v>
      </c>
      <c r="L2084" t="s">
        <v>49</v>
      </c>
      <c r="M2084">
        <v>2</v>
      </c>
      <c r="N2084">
        <f>G2084/SUMIF(B:B,B2084,G:G)*100</f>
        <v>5.0327510084565472E-2</v>
      </c>
      <c r="Q2084">
        <f>VLOOKUP(C2084, Categories_Pivot_Table!A:B, 2, FALSE)</f>
        <v>23.146341463414632</v>
      </c>
      <c r="T2084">
        <f t="shared" si="33"/>
        <v>2024</v>
      </c>
    </row>
    <row r="2085" spans="1:20" x14ac:dyDescent="0.2">
      <c r="A2085" t="s">
        <v>2340</v>
      </c>
      <c r="B2085" t="s">
        <v>121</v>
      </c>
      <c r="C2085" t="s">
        <v>27</v>
      </c>
      <c r="D2085" t="s">
        <v>380</v>
      </c>
      <c r="E2085">
        <v>41</v>
      </c>
      <c r="F2085">
        <v>10</v>
      </c>
      <c r="G2085">
        <v>410</v>
      </c>
      <c r="H2085" t="s">
        <v>29</v>
      </c>
      <c r="I2085" t="s">
        <v>18</v>
      </c>
      <c r="J2085" s="1">
        <v>45401</v>
      </c>
      <c r="K2085" t="b">
        <v>0</v>
      </c>
      <c r="L2085" t="s">
        <v>65</v>
      </c>
      <c r="M2085">
        <v>4</v>
      </c>
      <c r="N2085">
        <f>G2085/SUMIF(B:B,B2085,G:G)*100</f>
        <v>0.62528118589914672</v>
      </c>
      <c r="Q2085">
        <f>VLOOKUP(C2085, Categories_Pivot_Table!A:B, 2, FALSE)</f>
        <v>25.013711734693878</v>
      </c>
      <c r="T2085">
        <f t="shared" si="33"/>
        <v>2024</v>
      </c>
    </row>
    <row r="2086" spans="1:20" x14ac:dyDescent="0.2">
      <c r="A2086" t="s">
        <v>2341</v>
      </c>
      <c r="B2086" t="s">
        <v>81</v>
      </c>
      <c r="C2086" t="s">
        <v>22</v>
      </c>
      <c r="D2086" t="s">
        <v>157</v>
      </c>
      <c r="E2086">
        <v>12.5</v>
      </c>
      <c r="F2086">
        <v>1</v>
      </c>
      <c r="G2086">
        <v>12.5</v>
      </c>
      <c r="H2086" t="s">
        <v>17</v>
      </c>
      <c r="I2086" t="s">
        <v>46</v>
      </c>
      <c r="J2086" s="1">
        <v>44817</v>
      </c>
      <c r="K2086" t="b">
        <v>0</v>
      </c>
      <c r="L2086" t="s">
        <v>49</v>
      </c>
      <c r="M2086">
        <v>9</v>
      </c>
      <c r="N2086">
        <f>G2086/SUMIF(B:B,B2086,G:G)*100</f>
        <v>1.9792417129149482E-2</v>
      </c>
      <c r="Q2086">
        <f>VLOOKUP(C2086, Categories_Pivot_Table!A:B, 2, FALSE)</f>
        <v>21.505681818181817</v>
      </c>
      <c r="T2086">
        <f t="shared" si="33"/>
        <v>2022</v>
      </c>
    </row>
    <row r="2087" spans="1:20" x14ac:dyDescent="0.2">
      <c r="A2087" t="s">
        <v>2342</v>
      </c>
      <c r="B2087" t="s">
        <v>128</v>
      </c>
      <c r="C2087" t="s">
        <v>33</v>
      </c>
      <c r="D2087" t="s">
        <v>307</v>
      </c>
      <c r="E2087">
        <v>6.5</v>
      </c>
      <c r="F2087">
        <v>10</v>
      </c>
      <c r="G2087">
        <v>65</v>
      </c>
      <c r="H2087" t="s">
        <v>29</v>
      </c>
      <c r="I2087" t="s">
        <v>18</v>
      </c>
      <c r="J2087" s="1">
        <v>45382</v>
      </c>
      <c r="K2087" t="b">
        <v>0</v>
      </c>
      <c r="L2087" t="s">
        <v>24</v>
      </c>
      <c r="M2087">
        <v>3</v>
      </c>
      <c r="N2087">
        <f>G2087/SUMIF(B:B,B2087,G:G)*100</f>
        <v>9.495705019575762E-2</v>
      </c>
      <c r="Q2087">
        <f>VLOOKUP(C2087, Categories_Pivot_Table!A:B, 2, FALSE)</f>
        <v>23.300574345883856</v>
      </c>
      <c r="T2087">
        <f t="shared" si="33"/>
        <v>2024</v>
      </c>
    </row>
    <row r="2088" spans="1:20" x14ac:dyDescent="0.2">
      <c r="A2088" t="s">
        <v>2343</v>
      </c>
      <c r="B2088" t="s">
        <v>121</v>
      </c>
      <c r="C2088" t="s">
        <v>48</v>
      </c>
      <c r="D2088" t="s">
        <v>543</v>
      </c>
      <c r="E2088">
        <v>9.5</v>
      </c>
      <c r="F2088">
        <v>3</v>
      </c>
      <c r="G2088">
        <v>28.5</v>
      </c>
      <c r="H2088" t="s">
        <v>56</v>
      </c>
      <c r="I2088" t="s">
        <v>18</v>
      </c>
      <c r="J2088" s="1">
        <v>45369</v>
      </c>
      <c r="K2088" t="b">
        <v>0</v>
      </c>
      <c r="L2088" t="s">
        <v>19</v>
      </c>
      <c r="M2088">
        <v>3</v>
      </c>
      <c r="N2088">
        <f>G2088/SUMIF(B:B,B2088,G:G)*100</f>
        <v>4.3464667800306535E-2</v>
      </c>
      <c r="Q2088">
        <f>VLOOKUP(C2088, Categories_Pivot_Table!A:B, 2, FALSE)</f>
        <v>23.348837209302324</v>
      </c>
      <c r="T2088">
        <f t="shared" si="33"/>
        <v>2024</v>
      </c>
    </row>
    <row r="2089" spans="1:20" x14ac:dyDescent="0.2">
      <c r="A2089" t="s">
        <v>2344</v>
      </c>
      <c r="B2089" t="s">
        <v>21</v>
      </c>
      <c r="C2089" t="s">
        <v>135</v>
      </c>
      <c r="D2089" t="s">
        <v>724</v>
      </c>
      <c r="E2089">
        <v>38</v>
      </c>
      <c r="F2089">
        <v>8</v>
      </c>
      <c r="G2089">
        <v>304</v>
      </c>
      <c r="H2089" t="s">
        <v>17</v>
      </c>
      <c r="I2089" t="s">
        <v>18</v>
      </c>
      <c r="J2089" s="1">
        <v>45022</v>
      </c>
      <c r="K2089" t="b">
        <v>0</v>
      </c>
      <c r="L2089" t="s">
        <v>42</v>
      </c>
      <c r="M2089">
        <v>4</v>
      </c>
      <c r="N2089">
        <f>G2089/SUMIF(B:B,B2089,G:G)*100</f>
        <v>0.4924472522577249</v>
      </c>
      <c r="Q2089">
        <f>VLOOKUP(C2089, Categories_Pivot_Table!A:B, 2, FALSE)</f>
        <v>23.146341463414632</v>
      </c>
      <c r="T2089">
        <f t="shared" si="33"/>
        <v>2023</v>
      </c>
    </row>
    <row r="2090" spans="1:20" x14ac:dyDescent="0.2">
      <c r="A2090" t="s">
        <v>2345</v>
      </c>
      <c r="B2090" t="s">
        <v>14</v>
      </c>
      <c r="C2090" t="s">
        <v>38</v>
      </c>
      <c r="D2090" t="s">
        <v>473</v>
      </c>
      <c r="E2090">
        <v>23</v>
      </c>
      <c r="F2090">
        <v>6</v>
      </c>
      <c r="G2090">
        <v>138</v>
      </c>
      <c r="H2090" t="s">
        <v>56</v>
      </c>
      <c r="I2090" t="s">
        <v>46</v>
      </c>
      <c r="J2090" s="1">
        <v>45603</v>
      </c>
      <c r="K2090" t="b">
        <v>1</v>
      </c>
      <c r="L2090" t="s">
        <v>42</v>
      </c>
      <c r="M2090">
        <v>11</v>
      </c>
      <c r="N2090">
        <f>G2090/SUMIF(B:B,B2090,G:G)*100</f>
        <v>0.22466971110405629</v>
      </c>
      <c r="Q2090">
        <f>VLOOKUP(C2090, Categories_Pivot_Table!A:B, 2, FALSE)</f>
        <v>23.088790931989923</v>
      </c>
      <c r="T2090">
        <f t="shared" si="33"/>
        <v>2024</v>
      </c>
    </row>
    <row r="2091" spans="1:20" x14ac:dyDescent="0.2">
      <c r="A2091" t="s">
        <v>2346</v>
      </c>
      <c r="B2091" t="s">
        <v>104</v>
      </c>
      <c r="C2091" t="s">
        <v>27</v>
      </c>
      <c r="D2091" t="s">
        <v>28</v>
      </c>
      <c r="E2091">
        <v>21.5</v>
      </c>
      <c r="F2091">
        <v>1</v>
      </c>
      <c r="G2091">
        <v>21.5</v>
      </c>
      <c r="H2091" t="s">
        <v>29</v>
      </c>
      <c r="I2091" t="s">
        <v>18</v>
      </c>
      <c r="J2091" s="1">
        <v>45606</v>
      </c>
      <c r="K2091" t="b">
        <v>0</v>
      </c>
      <c r="L2091" t="s">
        <v>24</v>
      </c>
      <c r="M2091">
        <v>11</v>
      </c>
      <c r="N2091">
        <f>G2091/SUMIF(B:B,B2091,G:G)*100</f>
        <v>3.4940600978336823E-2</v>
      </c>
      <c r="Q2091">
        <f>VLOOKUP(C2091, Categories_Pivot_Table!A:B, 2, FALSE)</f>
        <v>25.013711734693878</v>
      </c>
      <c r="T2091">
        <f t="shared" si="33"/>
        <v>2024</v>
      </c>
    </row>
    <row r="2092" spans="1:20" x14ac:dyDescent="0.2">
      <c r="A2092" t="s">
        <v>2347</v>
      </c>
      <c r="B2092" t="s">
        <v>76</v>
      </c>
      <c r="C2092" t="s">
        <v>33</v>
      </c>
      <c r="D2092" t="s">
        <v>469</v>
      </c>
      <c r="E2092">
        <v>8</v>
      </c>
      <c r="F2092">
        <v>9</v>
      </c>
      <c r="G2092">
        <v>72</v>
      </c>
      <c r="H2092" t="s">
        <v>56</v>
      </c>
      <c r="I2092" t="s">
        <v>46</v>
      </c>
      <c r="J2092" s="1">
        <v>45658</v>
      </c>
      <c r="K2092" t="b">
        <v>1</v>
      </c>
      <c r="L2092" t="s">
        <v>30</v>
      </c>
      <c r="M2092">
        <v>1</v>
      </c>
      <c r="N2092">
        <f>G2092/SUMIF(B:B,B2092,G:G)*100</f>
        <v>0.12259179486306326</v>
      </c>
      <c r="Q2092">
        <f>VLOOKUP(C2092, Categories_Pivot_Table!A:B, 2, FALSE)</f>
        <v>23.300574345883856</v>
      </c>
      <c r="T2092">
        <f t="shared" si="33"/>
        <v>2025</v>
      </c>
    </row>
    <row r="2093" spans="1:20" x14ac:dyDescent="0.2">
      <c r="A2093" t="s">
        <v>2348</v>
      </c>
      <c r="B2093" t="s">
        <v>104</v>
      </c>
      <c r="C2093" t="s">
        <v>27</v>
      </c>
      <c r="D2093" t="s">
        <v>28</v>
      </c>
      <c r="E2093">
        <v>21.5</v>
      </c>
      <c r="F2093">
        <v>1</v>
      </c>
      <c r="G2093">
        <v>21.5</v>
      </c>
      <c r="H2093" t="s">
        <v>56</v>
      </c>
      <c r="I2093" t="s">
        <v>46</v>
      </c>
      <c r="J2093" s="1">
        <v>44961</v>
      </c>
      <c r="K2093" t="b">
        <v>0</v>
      </c>
      <c r="L2093" t="s">
        <v>35</v>
      </c>
      <c r="M2093">
        <v>2</v>
      </c>
      <c r="N2093">
        <f>G2093/SUMIF(B:B,B2093,G:G)*100</f>
        <v>3.4940600978336823E-2</v>
      </c>
      <c r="Q2093">
        <f>VLOOKUP(C2093, Categories_Pivot_Table!A:B, 2, FALSE)</f>
        <v>25.013711734693878</v>
      </c>
      <c r="T2093">
        <f t="shared" si="33"/>
        <v>2023</v>
      </c>
    </row>
    <row r="2094" spans="1:20" x14ac:dyDescent="0.2">
      <c r="A2094" t="s">
        <v>2349</v>
      </c>
      <c r="B2094" t="s">
        <v>71</v>
      </c>
      <c r="C2094" t="s">
        <v>22</v>
      </c>
      <c r="D2094" t="s">
        <v>341</v>
      </c>
      <c r="E2094">
        <v>26</v>
      </c>
      <c r="F2094">
        <v>7</v>
      </c>
      <c r="G2094">
        <v>182</v>
      </c>
      <c r="H2094" t="s">
        <v>17</v>
      </c>
      <c r="I2094" t="s">
        <v>18</v>
      </c>
      <c r="J2094" s="1">
        <v>44757</v>
      </c>
      <c r="K2094" t="b">
        <v>1</v>
      </c>
      <c r="L2094" t="s">
        <v>65</v>
      </c>
      <c r="M2094">
        <v>7</v>
      </c>
      <c r="N2094">
        <f>G2094/SUMIF(B:B,B2094,G:G)*100</f>
        <v>0.28835109121875863</v>
      </c>
      <c r="Q2094">
        <f>VLOOKUP(C2094, Categories_Pivot_Table!A:B, 2, FALSE)</f>
        <v>21.505681818181817</v>
      </c>
      <c r="T2094">
        <f t="shared" si="33"/>
        <v>2022</v>
      </c>
    </row>
    <row r="2095" spans="1:20" x14ac:dyDescent="0.2">
      <c r="A2095" t="s">
        <v>2350</v>
      </c>
      <c r="B2095" t="s">
        <v>121</v>
      </c>
      <c r="C2095" t="s">
        <v>22</v>
      </c>
      <c r="D2095" t="s">
        <v>147</v>
      </c>
      <c r="E2095">
        <v>32</v>
      </c>
      <c r="F2095">
        <v>1</v>
      </c>
      <c r="G2095">
        <v>32</v>
      </c>
      <c r="H2095" t="s">
        <v>17</v>
      </c>
      <c r="I2095" t="s">
        <v>46</v>
      </c>
      <c r="J2095" s="1">
        <v>45162</v>
      </c>
      <c r="K2095" t="b">
        <v>1</v>
      </c>
      <c r="L2095" t="s">
        <v>42</v>
      </c>
      <c r="M2095">
        <v>8</v>
      </c>
      <c r="N2095">
        <f>G2095/SUMIF(B:B,B2095,G:G)*100</f>
        <v>4.8802434021396814E-2</v>
      </c>
      <c r="Q2095">
        <f>VLOOKUP(C2095, Categories_Pivot_Table!A:B, 2, FALSE)</f>
        <v>21.505681818181817</v>
      </c>
      <c r="T2095">
        <f t="shared" si="33"/>
        <v>2023</v>
      </c>
    </row>
    <row r="2096" spans="1:20" x14ac:dyDescent="0.2">
      <c r="A2096" t="s">
        <v>2351</v>
      </c>
      <c r="B2096" t="s">
        <v>76</v>
      </c>
      <c r="C2096" t="s">
        <v>135</v>
      </c>
      <c r="D2096" t="s">
        <v>422</v>
      </c>
      <c r="E2096">
        <v>17</v>
      </c>
      <c r="F2096">
        <v>7</v>
      </c>
      <c r="G2096">
        <v>119</v>
      </c>
      <c r="H2096" t="s">
        <v>56</v>
      </c>
      <c r="I2096" t="s">
        <v>18</v>
      </c>
      <c r="J2096" s="1">
        <v>45152</v>
      </c>
      <c r="K2096" t="b">
        <v>1</v>
      </c>
      <c r="L2096" t="s">
        <v>19</v>
      </c>
      <c r="M2096">
        <v>8</v>
      </c>
      <c r="N2096">
        <f>G2096/SUMIF(B:B,B2096,G:G)*100</f>
        <v>0.20261699428756291</v>
      </c>
      <c r="Q2096">
        <f>VLOOKUP(C2096, Categories_Pivot_Table!A:B, 2, FALSE)</f>
        <v>23.146341463414632</v>
      </c>
      <c r="T2096">
        <f t="shared" si="33"/>
        <v>2023</v>
      </c>
    </row>
    <row r="2097" spans="1:20" x14ac:dyDescent="0.2">
      <c r="A2097" t="s">
        <v>2352</v>
      </c>
      <c r="B2097" t="s">
        <v>84</v>
      </c>
      <c r="C2097" t="s">
        <v>135</v>
      </c>
      <c r="D2097" t="s">
        <v>245</v>
      </c>
      <c r="E2097">
        <v>15.5</v>
      </c>
      <c r="F2097">
        <v>4</v>
      </c>
      <c r="G2097">
        <v>62</v>
      </c>
      <c r="H2097" t="s">
        <v>29</v>
      </c>
      <c r="I2097" t="s">
        <v>46</v>
      </c>
      <c r="J2097" s="1">
        <v>45406</v>
      </c>
      <c r="K2097" t="b">
        <v>0</v>
      </c>
      <c r="L2097" t="s">
        <v>30</v>
      </c>
      <c r="M2097">
        <v>4</v>
      </c>
      <c r="N2097">
        <f>G2097/SUMIF(B:B,B2097,G:G)*100</f>
        <v>0.10037641154328732</v>
      </c>
      <c r="Q2097">
        <f>VLOOKUP(C2097, Categories_Pivot_Table!A:B, 2, FALSE)</f>
        <v>23.146341463414632</v>
      </c>
      <c r="T2097">
        <f t="shared" si="33"/>
        <v>2024</v>
      </c>
    </row>
    <row r="2098" spans="1:20" x14ac:dyDescent="0.2">
      <c r="A2098" t="s">
        <v>2353</v>
      </c>
      <c r="B2098" t="s">
        <v>128</v>
      </c>
      <c r="C2098" t="s">
        <v>38</v>
      </c>
      <c r="D2098" t="s">
        <v>404</v>
      </c>
      <c r="E2098">
        <v>11</v>
      </c>
      <c r="F2098">
        <v>8</v>
      </c>
      <c r="G2098">
        <v>88</v>
      </c>
      <c r="H2098" t="s">
        <v>56</v>
      </c>
      <c r="I2098" t="s">
        <v>18</v>
      </c>
      <c r="J2098" s="1">
        <v>44968</v>
      </c>
      <c r="K2098" t="b">
        <v>1</v>
      </c>
      <c r="L2098" t="s">
        <v>35</v>
      </c>
      <c r="M2098">
        <v>2</v>
      </c>
      <c r="N2098">
        <f>G2098/SUMIF(B:B,B2098,G:G)*100</f>
        <v>0.12855723718810261</v>
      </c>
      <c r="Q2098">
        <f>VLOOKUP(C2098, Categories_Pivot_Table!A:B, 2, FALSE)</f>
        <v>23.088790931989923</v>
      </c>
      <c r="T2098">
        <f t="shared" si="33"/>
        <v>2023</v>
      </c>
    </row>
    <row r="2099" spans="1:20" x14ac:dyDescent="0.2">
      <c r="A2099" t="s">
        <v>2354</v>
      </c>
      <c r="B2099" t="s">
        <v>47</v>
      </c>
      <c r="C2099" t="s">
        <v>135</v>
      </c>
      <c r="D2099" t="s">
        <v>229</v>
      </c>
      <c r="E2099">
        <v>41</v>
      </c>
      <c r="F2099">
        <v>5</v>
      </c>
      <c r="G2099">
        <v>205</v>
      </c>
      <c r="H2099" t="s">
        <v>56</v>
      </c>
      <c r="I2099" t="s">
        <v>18</v>
      </c>
      <c r="J2099" s="1">
        <v>45526</v>
      </c>
      <c r="K2099" t="b">
        <v>0</v>
      </c>
      <c r="L2099" t="s">
        <v>42</v>
      </c>
      <c r="M2099">
        <v>8</v>
      </c>
      <c r="N2099">
        <f>G2099/SUMIF(B:B,B2099,G:G)*100</f>
        <v>0.32574325075874339</v>
      </c>
      <c r="Q2099">
        <f>VLOOKUP(C2099, Categories_Pivot_Table!A:B, 2, FALSE)</f>
        <v>23.146341463414632</v>
      </c>
      <c r="T2099">
        <f t="shared" si="33"/>
        <v>2024</v>
      </c>
    </row>
    <row r="2100" spans="1:20" x14ac:dyDescent="0.2">
      <c r="A2100" t="s">
        <v>2355</v>
      </c>
      <c r="B2100" t="s">
        <v>51</v>
      </c>
      <c r="C2100" t="s">
        <v>48</v>
      </c>
      <c r="D2100" t="s">
        <v>203</v>
      </c>
      <c r="E2100">
        <v>39.5</v>
      </c>
      <c r="F2100">
        <v>4</v>
      </c>
      <c r="G2100">
        <v>158</v>
      </c>
      <c r="H2100" t="s">
        <v>17</v>
      </c>
      <c r="I2100" t="s">
        <v>18</v>
      </c>
      <c r="J2100" s="1">
        <v>45621</v>
      </c>
      <c r="K2100" t="b">
        <v>0</v>
      </c>
      <c r="L2100" t="s">
        <v>19</v>
      </c>
      <c r="M2100">
        <v>11</v>
      </c>
      <c r="N2100">
        <f>G2100/SUMIF(B:B,B2100,G:G)*100</f>
        <v>0.24493465825414293</v>
      </c>
      <c r="Q2100">
        <f>VLOOKUP(C2100, Categories_Pivot_Table!A:B, 2, FALSE)</f>
        <v>23.348837209302324</v>
      </c>
      <c r="T2100">
        <f t="shared" si="33"/>
        <v>2024</v>
      </c>
    </row>
    <row r="2101" spans="1:20" x14ac:dyDescent="0.2">
      <c r="A2101" t="s">
        <v>2356</v>
      </c>
      <c r="B2101" t="s">
        <v>26</v>
      </c>
      <c r="C2101" t="s">
        <v>15</v>
      </c>
      <c r="D2101" t="s">
        <v>171</v>
      </c>
      <c r="E2101">
        <v>21.5</v>
      </c>
      <c r="F2101">
        <v>5</v>
      </c>
      <c r="G2101">
        <v>107.5</v>
      </c>
      <c r="H2101" t="s">
        <v>17</v>
      </c>
      <c r="I2101" t="s">
        <v>18</v>
      </c>
      <c r="J2101" s="1">
        <v>44678</v>
      </c>
      <c r="K2101" t="b">
        <v>1</v>
      </c>
      <c r="L2101" t="s">
        <v>30</v>
      </c>
      <c r="M2101">
        <v>4</v>
      </c>
      <c r="N2101">
        <f>G2101/SUMIF(B:B,B2101,G:G)*100</f>
        <v>0.17325715390876198</v>
      </c>
      <c r="Q2101">
        <f>VLOOKUP(C2101, Categories_Pivot_Table!A:B, 2, FALSE)</f>
        <v>23.063808900523561</v>
      </c>
      <c r="T2101">
        <f t="shared" si="33"/>
        <v>2022</v>
      </c>
    </row>
    <row r="2102" spans="1:20" x14ac:dyDescent="0.2">
      <c r="A2102" t="s">
        <v>2357</v>
      </c>
      <c r="B2102" t="s">
        <v>71</v>
      </c>
      <c r="C2102" t="s">
        <v>74</v>
      </c>
      <c r="D2102" t="s">
        <v>477</v>
      </c>
      <c r="E2102">
        <v>20</v>
      </c>
      <c r="F2102">
        <v>9</v>
      </c>
      <c r="G2102">
        <v>180</v>
      </c>
      <c r="H2102" t="s">
        <v>17</v>
      </c>
      <c r="I2102" t="s">
        <v>18</v>
      </c>
      <c r="J2102" s="1">
        <v>44974</v>
      </c>
      <c r="K2102" t="b">
        <v>0</v>
      </c>
      <c r="L2102" t="s">
        <v>65</v>
      </c>
      <c r="M2102">
        <v>2</v>
      </c>
      <c r="N2102">
        <f>G2102/SUMIF(B:B,B2102,G:G)*100</f>
        <v>0.2851823979086624</v>
      </c>
      <c r="Q2102">
        <f>VLOOKUP(C2102, Categories_Pivot_Table!A:B, 2, FALSE)</f>
        <v>24.317096165933375</v>
      </c>
      <c r="T2102">
        <f t="shared" si="33"/>
        <v>2023</v>
      </c>
    </row>
    <row r="2103" spans="1:20" x14ac:dyDescent="0.2">
      <c r="A2103" t="s">
        <v>2358</v>
      </c>
      <c r="B2103" t="s">
        <v>14</v>
      </c>
      <c r="C2103" t="s">
        <v>22</v>
      </c>
      <c r="D2103" t="s">
        <v>41</v>
      </c>
      <c r="E2103">
        <v>23</v>
      </c>
      <c r="F2103">
        <v>8</v>
      </c>
      <c r="G2103">
        <v>256</v>
      </c>
      <c r="H2103" t="s">
        <v>29</v>
      </c>
      <c r="I2103" t="s">
        <v>46</v>
      </c>
      <c r="J2103" s="1">
        <v>45020</v>
      </c>
      <c r="K2103" t="b">
        <v>0</v>
      </c>
      <c r="L2103" t="s">
        <v>49</v>
      </c>
      <c r="M2103">
        <v>4</v>
      </c>
      <c r="N2103">
        <f>G2103/SUMIF(B:B,B2103,G:G)*100</f>
        <v>0.41677859451187249</v>
      </c>
      <c r="Q2103">
        <f>VLOOKUP(C2103, Categories_Pivot_Table!A:B, 2, FALSE)</f>
        <v>21.505681818181817</v>
      </c>
      <c r="T2103">
        <f t="shared" si="33"/>
        <v>2023</v>
      </c>
    </row>
    <row r="2104" spans="1:20" x14ac:dyDescent="0.2">
      <c r="A2104" t="s">
        <v>2359</v>
      </c>
      <c r="B2104" t="s">
        <v>90</v>
      </c>
      <c r="C2104" t="s">
        <v>48</v>
      </c>
      <c r="D2104" t="s">
        <v>201</v>
      </c>
      <c r="E2104">
        <v>35</v>
      </c>
      <c r="F2104">
        <v>2</v>
      </c>
      <c r="G2104">
        <v>70</v>
      </c>
      <c r="H2104" t="s">
        <v>56</v>
      </c>
      <c r="I2104" t="s">
        <v>46</v>
      </c>
      <c r="J2104" s="1">
        <v>45019</v>
      </c>
      <c r="K2104" t="b">
        <v>0</v>
      </c>
      <c r="L2104" t="s">
        <v>19</v>
      </c>
      <c r="M2104">
        <v>4</v>
      </c>
      <c r="N2104">
        <f>G2104/SUMIF(B:B,B2104,G:G)*100</f>
        <v>0.11835920327347739</v>
      </c>
      <c r="Q2104">
        <f>VLOOKUP(C2104, Categories_Pivot_Table!A:B, 2, FALSE)</f>
        <v>23.348837209302324</v>
      </c>
      <c r="T2104">
        <f t="shared" si="33"/>
        <v>2023</v>
      </c>
    </row>
    <row r="2105" spans="1:20" x14ac:dyDescent="0.2">
      <c r="A2105" t="s">
        <v>2360</v>
      </c>
      <c r="B2105" t="s">
        <v>76</v>
      </c>
      <c r="C2105" t="s">
        <v>38</v>
      </c>
      <c r="D2105" t="s">
        <v>404</v>
      </c>
      <c r="E2105">
        <v>11</v>
      </c>
      <c r="F2105">
        <v>6</v>
      </c>
      <c r="G2105">
        <v>66</v>
      </c>
      <c r="H2105" t="s">
        <v>17</v>
      </c>
      <c r="I2105" t="s">
        <v>46</v>
      </c>
      <c r="J2105" s="1">
        <v>45238</v>
      </c>
      <c r="K2105" t="b">
        <v>0</v>
      </c>
      <c r="L2105" t="s">
        <v>30</v>
      </c>
      <c r="M2105">
        <v>11</v>
      </c>
      <c r="N2105">
        <f>G2105/SUMIF(B:B,B2105,G:G)*100</f>
        <v>0.11237581195780799</v>
      </c>
      <c r="Q2105">
        <f>VLOOKUP(C2105, Categories_Pivot_Table!A:B, 2, FALSE)</f>
        <v>23.088790931989923</v>
      </c>
      <c r="T2105">
        <f t="shared" si="33"/>
        <v>2023</v>
      </c>
    </row>
    <row r="2106" spans="1:20" x14ac:dyDescent="0.2">
      <c r="A2106" t="s">
        <v>2361</v>
      </c>
      <c r="B2106" t="s">
        <v>71</v>
      </c>
      <c r="C2106" t="s">
        <v>33</v>
      </c>
      <c r="D2106" t="s">
        <v>34</v>
      </c>
      <c r="E2106">
        <v>27.5</v>
      </c>
      <c r="F2106">
        <v>10</v>
      </c>
      <c r="G2106">
        <v>275</v>
      </c>
      <c r="H2106" t="s">
        <v>56</v>
      </c>
      <c r="I2106" t="s">
        <v>46</v>
      </c>
      <c r="J2106" s="1">
        <v>44831</v>
      </c>
      <c r="K2106" t="b">
        <v>1</v>
      </c>
      <c r="L2106" t="s">
        <v>49</v>
      </c>
      <c r="M2106">
        <v>9</v>
      </c>
      <c r="N2106">
        <f>G2106/SUMIF(B:B,B2106,G:G)*100</f>
        <v>0.43569533013823419</v>
      </c>
      <c r="Q2106">
        <f>VLOOKUP(C2106, Categories_Pivot_Table!A:B, 2, FALSE)</f>
        <v>23.300574345883856</v>
      </c>
      <c r="T2106">
        <f t="shared" si="33"/>
        <v>2022</v>
      </c>
    </row>
    <row r="2107" spans="1:20" x14ac:dyDescent="0.2">
      <c r="A2107" t="s">
        <v>2362</v>
      </c>
      <c r="B2107" t="s">
        <v>63</v>
      </c>
      <c r="C2107" t="s">
        <v>27</v>
      </c>
      <c r="D2107" t="s">
        <v>1201</v>
      </c>
      <c r="E2107">
        <v>26</v>
      </c>
      <c r="F2107">
        <v>8</v>
      </c>
      <c r="G2107">
        <v>208</v>
      </c>
      <c r="H2107" t="s">
        <v>56</v>
      </c>
      <c r="I2107" t="s">
        <v>46</v>
      </c>
      <c r="J2107" s="1">
        <v>45072</v>
      </c>
      <c r="K2107" t="b">
        <v>0</v>
      </c>
      <c r="L2107" t="s">
        <v>65</v>
      </c>
      <c r="M2107">
        <v>5</v>
      </c>
      <c r="N2107">
        <f>G2107/SUMIF(B:B,B2107,G:G)*100</f>
        <v>0.3436426116838488</v>
      </c>
      <c r="Q2107">
        <f>VLOOKUP(C2107, Categories_Pivot_Table!A:B, 2, FALSE)</f>
        <v>25.013711734693878</v>
      </c>
      <c r="T2107">
        <f t="shared" si="33"/>
        <v>2023</v>
      </c>
    </row>
    <row r="2108" spans="1:20" x14ac:dyDescent="0.2">
      <c r="A2108" t="s">
        <v>2363</v>
      </c>
      <c r="B2108" t="s">
        <v>87</v>
      </c>
      <c r="C2108" t="s">
        <v>27</v>
      </c>
      <c r="D2108" t="s">
        <v>583</v>
      </c>
      <c r="E2108">
        <v>12.5</v>
      </c>
      <c r="F2108">
        <v>9</v>
      </c>
      <c r="G2108">
        <v>112.5</v>
      </c>
      <c r="H2108" t="s">
        <v>17</v>
      </c>
      <c r="I2108" t="s">
        <v>18</v>
      </c>
      <c r="J2108" s="1">
        <v>45345</v>
      </c>
      <c r="K2108" t="b">
        <v>1</v>
      </c>
      <c r="L2108" t="s">
        <v>65</v>
      </c>
      <c r="M2108">
        <v>2</v>
      </c>
      <c r="N2108">
        <f>G2108/SUMIF(B:B,B2108,G:G)*100</f>
        <v>0.17297845841597859</v>
      </c>
      <c r="Q2108">
        <f>VLOOKUP(C2108, Categories_Pivot_Table!A:B, 2, FALSE)</f>
        <v>25.013711734693878</v>
      </c>
      <c r="T2108">
        <f t="shared" si="33"/>
        <v>2024</v>
      </c>
    </row>
    <row r="2109" spans="1:20" x14ac:dyDescent="0.2">
      <c r="A2109" t="s">
        <v>2364</v>
      </c>
      <c r="B2109" t="s">
        <v>37</v>
      </c>
      <c r="C2109" t="s">
        <v>74</v>
      </c>
      <c r="D2109" t="s">
        <v>355</v>
      </c>
      <c r="E2109">
        <v>5</v>
      </c>
      <c r="F2109">
        <v>7</v>
      </c>
      <c r="G2109">
        <v>35</v>
      </c>
      <c r="H2109" t="s">
        <v>29</v>
      </c>
      <c r="I2109" t="s">
        <v>18</v>
      </c>
      <c r="J2109" s="1">
        <v>44630</v>
      </c>
      <c r="K2109" t="b">
        <v>0</v>
      </c>
      <c r="L2109" t="s">
        <v>42</v>
      </c>
      <c r="M2109">
        <v>3</v>
      </c>
      <c r="N2109">
        <f>G2109/SUMIF(B:B,B2109,G:G)*100</f>
        <v>5.2258695473650418E-2</v>
      </c>
      <c r="Q2109">
        <f>VLOOKUP(C2109, Categories_Pivot_Table!A:B, 2, FALSE)</f>
        <v>24.317096165933375</v>
      </c>
      <c r="T2109">
        <f t="shared" si="33"/>
        <v>2022</v>
      </c>
    </row>
    <row r="2110" spans="1:20" x14ac:dyDescent="0.2">
      <c r="A2110" t="s">
        <v>2365</v>
      </c>
      <c r="B2110" t="s">
        <v>47</v>
      </c>
      <c r="C2110" t="s">
        <v>74</v>
      </c>
      <c r="D2110" t="s">
        <v>626</v>
      </c>
      <c r="E2110">
        <v>26</v>
      </c>
      <c r="F2110">
        <v>10</v>
      </c>
      <c r="G2110">
        <v>260</v>
      </c>
      <c r="H2110" t="s">
        <v>29</v>
      </c>
      <c r="I2110" t="s">
        <v>46</v>
      </c>
      <c r="J2110" s="1">
        <v>45433</v>
      </c>
      <c r="K2110" t="b">
        <v>0</v>
      </c>
      <c r="L2110" t="s">
        <v>49</v>
      </c>
      <c r="M2110">
        <v>5</v>
      </c>
      <c r="N2110">
        <f>G2110/SUMIF(B:B,B2110,G:G)*100</f>
        <v>0.41313778145011359</v>
      </c>
      <c r="Q2110">
        <f>VLOOKUP(C2110, Categories_Pivot_Table!A:B, 2, FALSE)</f>
        <v>24.317096165933375</v>
      </c>
      <c r="T2110">
        <f t="shared" si="33"/>
        <v>2024</v>
      </c>
    </row>
    <row r="2111" spans="1:20" x14ac:dyDescent="0.2">
      <c r="A2111" t="s">
        <v>2366</v>
      </c>
      <c r="B2111" t="s">
        <v>90</v>
      </c>
      <c r="C2111" t="s">
        <v>22</v>
      </c>
      <c r="D2111" t="s">
        <v>948</v>
      </c>
      <c r="E2111">
        <v>11</v>
      </c>
      <c r="F2111">
        <v>7</v>
      </c>
      <c r="G2111">
        <v>77</v>
      </c>
      <c r="H2111" t="s">
        <v>29</v>
      </c>
      <c r="I2111" t="s">
        <v>18</v>
      </c>
      <c r="J2111" s="1">
        <v>45250</v>
      </c>
      <c r="K2111" t="b">
        <v>0</v>
      </c>
      <c r="L2111" t="s">
        <v>19</v>
      </c>
      <c r="M2111">
        <v>11</v>
      </c>
      <c r="N2111">
        <f>G2111/SUMIF(B:B,B2111,G:G)*100</f>
        <v>0.13019512360082514</v>
      </c>
      <c r="Q2111">
        <f>VLOOKUP(C2111, Categories_Pivot_Table!A:B, 2, FALSE)</f>
        <v>21.505681818181817</v>
      </c>
      <c r="T2111">
        <f t="shared" si="33"/>
        <v>2023</v>
      </c>
    </row>
    <row r="2112" spans="1:20" x14ac:dyDescent="0.2">
      <c r="A2112" t="s">
        <v>2367</v>
      </c>
      <c r="B2112" t="s">
        <v>81</v>
      </c>
      <c r="C2112" t="s">
        <v>135</v>
      </c>
      <c r="D2112" t="s">
        <v>245</v>
      </c>
      <c r="E2112">
        <v>15.5</v>
      </c>
      <c r="F2112">
        <v>1</v>
      </c>
      <c r="G2112">
        <v>15.5</v>
      </c>
      <c r="H2112" t="s">
        <v>56</v>
      </c>
      <c r="I2112" t="s">
        <v>18</v>
      </c>
      <c r="J2112" s="1">
        <v>45280</v>
      </c>
      <c r="K2112" t="b">
        <v>0</v>
      </c>
      <c r="L2112" t="s">
        <v>30</v>
      </c>
      <c r="M2112">
        <v>12</v>
      </c>
      <c r="N2112">
        <f>G2112/SUMIF(B:B,B2112,G:G)*100</f>
        <v>2.4542597240145354E-2</v>
      </c>
      <c r="Q2112">
        <f>VLOOKUP(C2112, Categories_Pivot_Table!A:B, 2, FALSE)</f>
        <v>23.146341463414632</v>
      </c>
      <c r="T2112">
        <f t="shared" si="33"/>
        <v>2023</v>
      </c>
    </row>
    <row r="2113" spans="1:20" x14ac:dyDescent="0.2">
      <c r="A2113" t="s">
        <v>2368</v>
      </c>
      <c r="B2113" t="s">
        <v>128</v>
      </c>
      <c r="C2113" t="s">
        <v>38</v>
      </c>
      <c r="D2113" t="s">
        <v>133</v>
      </c>
      <c r="E2113">
        <v>21.5</v>
      </c>
      <c r="F2113">
        <v>6</v>
      </c>
      <c r="G2113">
        <v>129</v>
      </c>
      <c r="H2113" t="s">
        <v>56</v>
      </c>
      <c r="I2113" t="s">
        <v>18</v>
      </c>
      <c r="J2113" s="1">
        <v>45149</v>
      </c>
      <c r="K2113" t="b">
        <v>0</v>
      </c>
      <c r="L2113" t="s">
        <v>65</v>
      </c>
      <c r="M2113">
        <v>8</v>
      </c>
      <c r="N2113">
        <f>G2113/SUMIF(B:B,B2113,G:G)*100</f>
        <v>0.18845322269619588</v>
      </c>
      <c r="Q2113">
        <f>VLOOKUP(C2113, Categories_Pivot_Table!A:B, 2, FALSE)</f>
        <v>23.088790931989923</v>
      </c>
      <c r="T2113">
        <f t="shared" si="33"/>
        <v>2023</v>
      </c>
    </row>
    <row r="2114" spans="1:20" x14ac:dyDescent="0.2">
      <c r="A2114" t="s">
        <v>2369</v>
      </c>
      <c r="B2114" t="s">
        <v>87</v>
      </c>
      <c r="C2114" t="s">
        <v>38</v>
      </c>
      <c r="D2114" t="s">
        <v>100</v>
      </c>
      <c r="E2114">
        <v>20</v>
      </c>
      <c r="F2114">
        <v>3</v>
      </c>
      <c r="G2114">
        <v>60</v>
      </c>
      <c r="H2114" t="s">
        <v>56</v>
      </c>
      <c r="I2114" t="s">
        <v>18</v>
      </c>
      <c r="J2114" s="1">
        <v>45215</v>
      </c>
      <c r="K2114" t="b">
        <v>0</v>
      </c>
      <c r="L2114" t="s">
        <v>19</v>
      </c>
      <c r="M2114">
        <v>10</v>
      </c>
      <c r="N2114">
        <f>G2114/SUMIF(B:B,B2114,G:G)*100</f>
        <v>9.2255177821855244E-2</v>
      </c>
      <c r="Q2114">
        <f>VLOOKUP(C2114, Categories_Pivot_Table!A:B, 2, FALSE)</f>
        <v>23.088790931989923</v>
      </c>
      <c r="T2114">
        <f t="shared" ref="T2114:T2177" si="34">YEAR(J2114)</f>
        <v>2023</v>
      </c>
    </row>
    <row r="2115" spans="1:20" x14ac:dyDescent="0.2">
      <c r="A2115" t="s">
        <v>2370</v>
      </c>
      <c r="B2115" t="s">
        <v>26</v>
      </c>
      <c r="C2115" t="s">
        <v>27</v>
      </c>
      <c r="D2115" t="s">
        <v>126</v>
      </c>
      <c r="E2115">
        <v>39.5</v>
      </c>
      <c r="F2115">
        <v>6</v>
      </c>
      <c r="G2115">
        <v>237</v>
      </c>
      <c r="H2115" t="s">
        <v>17</v>
      </c>
      <c r="I2115" t="s">
        <v>18</v>
      </c>
      <c r="J2115" s="1">
        <v>44743</v>
      </c>
      <c r="K2115" t="b">
        <v>0</v>
      </c>
      <c r="L2115" t="s">
        <v>65</v>
      </c>
      <c r="M2115">
        <v>7</v>
      </c>
      <c r="N2115">
        <f>G2115/SUMIF(B:B,B2115,G:G)*100</f>
        <v>0.381971585826759</v>
      </c>
      <c r="Q2115">
        <f>VLOOKUP(C2115, Categories_Pivot_Table!A:B, 2, FALSE)</f>
        <v>25.013711734693878</v>
      </c>
      <c r="T2115">
        <f t="shared" si="34"/>
        <v>2022</v>
      </c>
    </row>
    <row r="2116" spans="1:20" x14ac:dyDescent="0.2">
      <c r="A2116" t="s">
        <v>2371</v>
      </c>
      <c r="B2116" t="s">
        <v>113</v>
      </c>
      <c r="C2116" t="s">
        <v>22</v>
      </c>
      <c r="D2116" t="s">
        <v>274</v>
      </c>
      <c r="E2116">
        <v>39.5</v>
      </c>
      <c r="F2116">
        <v>5</v>
      </c>
      <c r="G2116">
        <v>197.5</v>
      </c>
      <c r="H2116" t="s">
        <v>29</v>
      </c>
      <c r="I2116" t="s">
        <v>46</v>
      </c>
      <c r="J2116" s="1">
        <v>45653</v>
      </c>
      <c r="K2116" t="b">
        <v>1</v>
      </c>
      <c r="L2116" t="s">
        <v>65</v>
      </c>
      <c r="M2116">
        <v>12</v>
      </c>
      <c r="N2116">
        <f>G2116/SUMIF(B:B,B2116,G:G)*100</f>
        <v>0.32519388141537553</v>
      </c>
      <c r="Q2116">
        <f>VLOOKUP(C2116, Categories_Pivot_Table!A:B, 2, FALSE)</f>
        <v>21.505681818181817</v>
      </c>
      <c r="T2116">
        <f t="shared" si="34"/>
        <v>2024</v>
      </c>
    </row>
    <row r="2117" spans="1:20" x14ac:dyDescent="0.2">
      <c r="A2117" t="s">
        <v>2372</v>
      </c>
      <c r="B2117" t="s">
        <v>47</v>
      </c>
      <c r="C2117" t="s">
        <v>135</v>
      </c>
      <c r="D2117" t="s">
        <v>358</v>
      </c>
      <c r="E2117">
        <v>32</v>
      </c>
      <c r="F2117">
        <v>10</v>
      </c>
      <c r="G2117">
        <v>320</v>
      </c>
      <c r="H2117" t="s">
        <v>17</v>
      </c>
      <c r="I2117" t="s">
        <v>46</v>
      </c>
      <c r="J2117" s="1">
        <v>45470</v>
      </c>
      <c r="K2117" t="b">
        <v>1</v>
      </c>
      <c r="L2117" t="s">
        <v>42</v>
      </c>
      <c r="M2117">
        <v>6</v>
      </c>
      <c r="N2117">
        <f>G2117/SUMIF(B:B,B2117,G:G)*100</f>
        <v>0.50847726947706295</v>
      </c>
      <c r="Q2117">
        <f>VLOOKUP(C2117, Categories_Pivot_Table!A:B, 2, FALSE)</f>
        <v>23.146341463414632</v>
      </c>
      <c r="T2117">
        <f t="shared" si="34"/>
        <v>2024</v>
      </c>
    </row>
    <row r="2118" spans="1:20" x14ac:dyDescent="0.2">
      <c r="A2118" t="s">
        <v>2373</v>
      </c>
      <c r="B2118" t="s">
        <v>90</v>
      </c>
      <c r="C2118" t="s">
        <v>22</v>
      </c>
      <c r="D2118" t="s">
        <v>286</v>
      </c>
      <c r="E2118">
        <v>20</v>
      </c>
      <c r="F2118">
        <v>6</v>
      </c>
      <c r="G2118">
        <v>120</v>
      </c>
      <c r="H2118" t="s">
        <v>17</v>
      </c>
      <c r="I2118" t="s">
        <v>46</v>
      </c>
      <c r="J2118" s="1">
        <v>45210</v>
      </c>
      <c r="K2118" t="b">
        <v>0</v>
      </c>
      <c r="L2118" t="s">
        <v>30</v>
      </c>
      <c r="M2118">
        <v>10</v>
      </c>
      <c r="N2118">
        <f>G2118/SUMIF(B:B,B2118,G:G)*100</f>
        <v>0.20290149132596125</v>
      </c>
      <c r="Q2118">
        <f>VLOOKUP(C2118, Categories_Pivot_Table!A:B, 2, FALSE)</f>
        <v>21.505681818181817</v>
      </c>
      <c r="T2118">
        <f t="shared" si="34"/>
        <v>2023</v>
      </c>
    </row>
    <row r="2119" spans="1:20" x14ac:dyDescent="0.2">
      <c r="A2119" t="s">
        <v>2374</v>
      </c>
      <c r="B2119" t="s">
        <v>128</v>
      </c>
      <c r="C2119" t="s">
        <v>15</v>
      </c>
      <c r="D2119" t="s">
        <v>64</v>
      </c>
      <c r="E2119">
        <v>39.5</v>
      </c>
      <c r="F2119">
        <v>6</v>
      </c>
      <c r="G2119">
        <v>237</v>
      </c>
      <c r="H2119" t="s">
        <v>17</v>
      </c>
      <c r="I2119" t="s">
        <v>18</v>
      </c>
      <c r="J2119" s="1">
        <v>44726</v>
      </c>
      <c r="K2119" t="b">
        <v>0</v>
      </c>
      <c r="L2119" t="s">
        <v>49</v>
      </c>
      <c r="M2119">
        <v>6</v>
      </c>
      <c r="N2119">
        <f>G2119/SUMIF(B:B,B2119,G:G)*100</f>
        <v>0.34622801379068546</v>
      </c>
      <c r="Q2119">
        <f>VLOOKUP(C2119, Categories_Pivot_Table!A:B, 2, FALSE)</f>
        <v>23.063808900523561</v>
      </c>
      <c r="T2119">
        <f t="shared" si="34"/>
        <v>2022</v>
      </c>
    </row>
    <row r="2120" spans="1:20" x14ac:dyDescent="0.2">
      <c r="A2120" t="s">
        <v>2375</v>
      </c>
      <c r="B2120" t="s">
        <v>95</v>
      </c>
      <c r="C2120" t="s">
        <v>15</v>
      </c>
      <c r="D2120" t="s">
        <v>98</v>
      </c>
      <c r="E2120">
        <v>36.5</v>
      </c>
      <c r="F2120">
        <v>1</v>
      </c>
      <c r="G2120">
        <v>36.5</v>
      </c>
      <c r="H2120" t="s">
        <v>56</v>
      </c>
      <c r="I2120" t="s">
        <v>46</v>
      </c>
      <c r="J2120" s="1">
        <v>45460</v>
      </c>
      <c r="K2120" t="b">
        <v>0</v>
      </c>
      <c r="L2120" t="s">
        <v>19</v>
      </c>
      <c r="M2120">
        <v>6</v>
      </c>
      <c r="N2120">
        <f>G2120/SUMIF(B:B,B2120,G:G)*100</f>
        <v>5.4193299332605811E-2</v>
      </c>
      <c r="Q2120">
        <f>VLOOKUP(C2120, Categories_Pivot_Table!A:B, 2, FALSE)</f>
        <v>23.063808900523561</v>
      </c>
      <c r="T2120">
        <f t="shared" si="34"/>
        <v>2024</v>
      </c>
    </row>
    <row r="2121" spans="1:20" x14ac:dyDescent="0.2">
      <c r="A2121" t="s">
        <v>2376</v>
      </c>
      <c r="B2121" t="s">
        <v>44</v>
      </c>
      <c r="C2121" t="s">
        <v>38</v>
      </c>
      <c r="D2121" t="s">
        <v>41</v>
      </c>
      <c r="E2121">
        <v>23</v>
      </c>
      <c r="F2121">
        <v>5</v>
      </c>
      <c r="G2121">
        <v>40</v>
      </c>
      <c r="H2121" t="s">
        <v>29</v>
      </c>
      <c r="I2121" t="s">
        <v>18</v>
      </c>
      <c r="J2121" s="1">
        <v>44657</v>
      </c>
      <c r="K2121" t="b">
        <v>0</v>
      </c>
      <c r="L2121" t="s">
        <v>30</v>
      </c>
      <c r="M2121">
        <v>4</v>
      </c>
      <c r="N2121">
        <f>G2121/SUMIF(B:B,B2121,G:G)*100</f>
        <v>6.5903829836311364E-2</v>
      </c>
      <c r="Q2121">
        <f>VLOOKUP(C2121, Categories_Pivot_Table!A:B, 2, FALSE)</f>
        <v>23.088790931989923</v>
      </c>
      <c r="T2121">
        <f t="shared" si="34"/>
        <v>2022</v>
      </c>
    </row>
    <row r="2122" spans="1:20" x14ac:dyDescent="0.2">
      <c r="A2122" t="s">
        <v>2377</v>
      </c>
      <c r="B2122" t="s">
        <v>76</v>
      </c>
      <c r="C2122" t="s">
        <v>135</v>
      </c>
      <c r="D2122" t="s">
        <v>605</v>
      </c>
      <c r="E2122">
        <v>21.5</v>
      </c>
      <c r="F2122">
        <v>3</v>
      </c>
      <c r="G2122">
        <v>64.5</v>
      </c>
      <c r="H2122" t="s">
        <v>29</v>
      </c>
      <c r="I2122" t="s">
        <v>46</v>
      </c>
      <c r="J2122" s="1">
        <v>44664</v>
      </c>
      <c r="K2122" t="b">
        <v>0</v>
      </c>
      <c r="L2122" t="s">
        <v>30</v>
      </c>
      <c r="M2122">
        <v>4</v>
      </c>
      <c r="N2122">
        <f>G2122/SUMIF(B:B,B2122,G:G)*100</f>
        <v>0.10982181623149416</v>
      </c>
      <c r="Q2122">
        <f>VLOOKUP(C2122, Categories_Pivot_Table!A:B, 2, FALSE)</f>
        <v>23.146341463414632</v>
      </c>
      <c r="T2122">
        <f t="shared" si="34"/>
        <v>2022</v>
      </c>
    </row>
    <row r="2123" spans="1:20" x14ac:dyDescent="0.2">
      <c r="A2123" t="s">
        <v>2378</v>
      </c>
      <c r="B2123" t="s">
        <v>21</v>
      </c>
      <c r="C2123" t="s">
        <v>74</v>
      </c>
      <c r="D2123" t="s">
        <v>366</v>
      </c>
      <c r="E2123">
        <v>36.5</v>
      </c>
      <c r="F2123">
        <v>4</v>
      </c>
      <c r="G2123">
        <v>146</v>
      </c>
      <c r="H2123" t="s">
        <v>56</v>
      </c>
      <c r="I2123" t="s">
        <v>46</v>
      </c>
      <c r="J2123" s="1">
        <v>45034</v>
      </c>
      <c r="K2123" t="b">
        <v>1</v>
      </c>
      <c r="L2123" t="s">
        <v>49</v>
      </c>
      <c r="M2123">
        <v>4</v>
      </c>
      <c r="N2123">
        <f>G2123/SUMIF(B:B,B2123,G:G)*100</f>
        <v>0.23650427246588104</v>
      </c>
      <c r="Q2123">
        <f>VLOOKUP(C2123, Categories_Pivot_Table!A:B, 2, FALSE)</f>
        <v>24.317096165933375</v>
      </c>
      <c r="T2123">
        <f t="shared" si="34"/>
        <v>2023</v>
      </c>
    </row>
    <row r="2124" spans="1:20" x14ac:dyDescent="0.2">
      <c r="A2124" t="s">
        <v>2379</v>
      </c>
      <c r="B2124" t="s">
        <v>32</v>
      </c>
      <c r="C2124" t="s">
        <v>74</v>
      </c>
      <c r="D2124" t="s">
        <v>366</v>
      </c>
      <c r="E2124">
        <v>36.5</v>
      </c>
      <c r="F2124">
        <v>5</v>
      </c>
      <c r="G2124">
        <v>182.5</v>
      </c>
      <c r="H2124" t="s">
        <v>56</v>
      </c>
      <c r="I2124" t="s">
        <v>46</v>
      </c>
      <c r="J2124" s="1">
        <v>44655</v>
      </c>
      <c r="K2124" t="b">
        <v>0</v>
      </c>
      <c r="L2124" t="s">
        <v>19</v>
      </c>
      <c r="M2124">
        <v>4</v>
      </c>
      <c r="N2124">
        <f>G2124/SUMIF(B:B,B2124,G:G)*100</f>
        <v>0.31126081951136314</v>
      </c>
      <c r="Q2124">
        <f>VLOOKUP(C2124, Categories_Pivot_Table!A:B, 2, FALSE)</f>
        <v>24.317096165933375</v>
      </c>
      <c r="T2124">
        <f t="shared" si="34"/>
        <v>2022</v>
      </c>
    </row>
    <row r="2125" spans="1:20" x14ac:dyDescent="0.2">
      <c r="A2125" t="s">
        <v>2380</v>
      </c>
      <c r="B2125" t="s">
        <v>87</v>
      </c>
      <c r="C2125" t="s">
        <v>38</v>
      </c>
      <c r="D2125" t="s">
        <v>96</v>
      </c>
      <c r="E2125">
        <v>24.5</v>
      </c>
      <c r="F2125">
        <v>2</v>
      </c>
      <c r="G2125">
        <v>49</v>
      </c>
      <c r="H2125" t="s">
        <v>56</v>
      </c>
      <c r="I2125" t="s">
        <v>46</v>
      </c>
      <c r="J2125" s="1">
        <v>44785</v>
      </c>
      <c r="K2125" t="b">
        <v>0</v>
      </c>
      <c r="L2125" t="s">
        <v>65</v>
      </c>
      <c r="M2125">
        <v>8</v>
      </c>
      <c r="N2125">
        <f>G2125/SUMIF(B:B,B2125,G:G)*100</f>
        <v>7.5341728554515125E-2</v>
      </c>
      <c r="Q2125">
        <f>VLOOKUP(C2125, Categories_Pivot_Table!A:B, 2, FALSE)</f>
        <v>23.088790931989923</v>
      </c>
      <c r="T2125">
        <f t="shared" si="34"/>
        <v>2022</v>
      </c>
    </row>
    <row r="2126" spans="1:20" x14ac:dyDescent="0.2">
      <c r="A2126" t="s">
        <v>2381</v>
      </c>
      <c r="B2126" t="s">
        <v>113</v>
      </c>
      <c r="C2126" t="s">
        <v>33</v>
      </c>
      <c r="D2126" t="s">
        <v>78</v>
      </c>
      <c r="E2126">
        <v>14</v>
      </c>
      <c r="F2126">
        <v>1</v>
      </c>
      <c r="G2126">
        <v>14</v>
      </c>
      <c r="H2126" t="s">
        <v>17</v>
      </c>
      <c r="I2126" t="s">
        <v>18</v>
      </c>
      <c r="J2126" s="1">
        <v>45237</v>
      </c>
      <c r="K2126" t="b">
        <v>0</v>
      </c>
      <c r="L2126" t="s">
        <v>49</v>
      </c>
      <c r="M2126">
        <v>11</v>
      </c>
      <c r="N2126">
        <f>G2126/SUMIF(B:B,B2126,G:G)*100</f>
        <v>2.3051718176279781E-2</v>
      </c>
      <c r="Q2126">
        <f>VLOOKUP(C2126, Categories_Pivot_Table!A:B, 2, FALSE)</f>
        <v>23.300574345883856</v>
      </c>
      <c r="T2126">
        <f t="shared" si="34"/>
        <v>2023</v>
      </c>
    </row>
    <row r="2127" spans="1:20" x14ac:dyDescent="0.2">
      <c r="A2127" t="s">
        <v>2382</v>
      </c>
      <c r="B2127" t="s">
        <v>106</v>
      </c>
      <c r="C2127" t="s">
        <v>74</v>
      </c>
      <c r="D2127" t="s">
        <v>41</v>
      </c>
      <c r="E2127">
        <v>23</v>
      </c>
      <c r="F2127">
        <v>10</v>
      </c>
      <c r="G2127">
        <v>380</v>
      </c>
      <c r="H2127" t="s">
        <v>17</v>
      </c>
      <c r="I2127" t="s">
        <v>46</v>
      </c>
      <c r="J2127" s="1">
        <v>44985</v>
      </c>
      <c r="K2127" t="b">
        <v>0</v>
      </c>
      <c r="L2127" t="s">
        <v>49</v>
      </c>
      <c r="M2127">
        <v>2</v>
      </c>
      <c r="N2127">
        <f>G2127/SUMIF(B:B,B2127,G:G)*100</f>
        <v>0.61929595827900907</v>
      </c>
      <c r="Q2127">
        <f>VLOOKUP(C2127, Categories_Pivot_Table!A:B, 2, FALSE)</f>
        <v>24.317096165933375</v>
      </c>
      <c r="T2127">
        <f t="shared" si="34"/>
        <v>2023</v>
      </c>
    </row>
    <row r="2128" spans="1:20" x14ac:dyDescent="0.2">
      <c r="A2128" t="s">
        <v>2383</v>
      </c>
      <c r="B2128" t="s">
        <v>63</v>
      </c>
      <c r="C2128" t="s">
        <v>22</v>
      </c>
      <c r="D2128" t="s">
        <v>67</v>
      </c>
      <c r="E2128">
        <v>27.5</v>
      </c>
      <c r="F2128">
        <v>7</v>
      </c>
      <c r="G2128">
        <v>192.5</v>
      </c>
      <c r="H2128" t="s">
        <v>17</v>
      </c>
      <c r="I2128" t="s">
        <v>18</v>
      </c>
      <c r="J2128" s="1">
        <v>45021</v>
      </c>
      <c r="K2128" t="b">
        <v>1</v>
      </c>
      <c r="L2128" t="s">
        <v>30</v>
      </c>
      <c r="M2128">
        <v>4</v>
      </c>
      <c r="N2128">
        <f>G2128/SUMIF(B:B,B2128,G:G)*100</f>
        <v>0.31803462860163889</v>
      </c>
      <c r="Q2128">
        <f>VLOOKUP(C2128, Categories_Pivot_Table!A:B, 2, FALSE)</f>
        <v>21.505681818181817</v>
      </c>
      <c r="T2128">
        <f t="shared" si="34"/>
        <v>2023</v>
      </c>
    </row>
    <row r="2129" spans="1:20" x14ac:dyDescent="0.2">
      <c r="A2129" t="s">
        <v>2384</v>
      </c>
      <c r="B2129" t="s">
        <v>32</v>
      </c>
      <c r="C2129" t="s">
        <v>48</v>
      </c>
      <c r="D2129" t="s">
        <v>52</v>
      </c>
      <c r="E2129">
        <v>27.5</v>
      </c>
      <c r="F2129">
        <v>5</v>
      </c>
      <c r="G2129">
        <v>137.5</v>
      </c>
      <c r="H2129" t="s">
        <v>56</v>
      </c>
      <c r="I2129" t="s">
        <v>46</v>
      </c>
      <c r="J2129" s="1">
        <v>44583</v>
      </c>
      <c r="K2129" t="b">
        <v>0</v>
      </c>
      <c r="L2129" t="s">
        <v>35</v>
      </c>
      <c r="M2129">
        <v>1</v>
      </c>
      <c r="N2129">
        <f>G2129/SUMIF(B:B,B2129,G:G)*100</f>
        <v>0.23451157634417774</v>
      </c>
      <c r="Q2129">
        <f>VLOOKUP(C2129, Categories_Pivot_Table!A:B, 2, FALSE)</f>
        <v>23.348837209302324</v>
      </c>
      <c r="T2129">
        <f t="shared" si="34"/>
        <v>2022</v>
      </c>
    </row>
    <row r="2130" spans="1:20" x14ac:dyDescent="0.2">
      <c r="A2130" t="s">
        <v>2385</v>
      </c>
      <c r="B2130" t="s">
        <v>37</v>
      </c>
      <c r="C2130" t="s">
        <v>74</v>
      </c>
      <c r="D2130" t="s">
        <v>248</v>
      </c>
      <c r="E2130">
        <v>15.5</v>
      </c>
      <c r="F2130">
        <v>6</v>
      </c>
      <c r="G2130">
        <v>93</v>
      </c>
      <c r="H2130" t="s">
        <v>29</v>
      </c>
      <c r="I2130" t="s">
        <v>18</v>
      </c>
      <c r="J2130" s="1">
        <v>44729</v>
      </c>
      <c r="K2130" t="b">
        <v>0</v>
      </c>
      <c r="L2130" t="s">
        <v>65</v>
      </c>
      <c r="M2130">
        <v>6</v>
      </c>
      <c r="N2130">
        <f>G2130/SUMIF(B:B,B2130,G:G)*100</f>
        <v>0.13885881940141398</v>
      </c>
      <c r="Q2130">
        <f>VLOOKUP(C2130, Categories_Pivot_Table!A:B, 2, FALSE)</f>
        <v>24.317096165933375</v>
      </c>
      <c r="T2130">
        <f t="shared" si="34"/>
        <v>2022</v>
      </c>
    </row>
    <row r="2131" spans="1:20" x14ac:dyDescent="0.2">
      <c r="A2131" t="s">
        <v>2386</v>
      </c>
      <c r="B2131" t="s">
        <v>121</v>
      </c>
      <c r="C2131" t="s">
        <v>38</v>
      </c>
      <c r="D2131" t="s">
        <v>133</v>
      </c>
      <c r="E2131">
        <v>21.5</v>
      </c>
      <c r="F2131">
        <v>8</v>
      </c>
      <c r="G2131">
        <v>172</v>
      </c>
      <c r="H2131" t="s">
        <v>29</v>
      </c>
      <c r="I2131" t="s">
        <v>18</v>
      </c>
      <c r="J2131" s="1">
        <v>44687</v>
      </c>
      <c r="K2131" t="b">
        <v>1</v>
      </c>
      <c r="L2131" t="s">
        <v>65</v>
      </c>
      <c r="M2131">
        <v>5</v>
      </c>
      <c r="N2131">
        <f>G2131/SUMIF(B:B,B2131,G:G)*100</f>
        <v>0.26231308286500793</v>
      </c>
      <c r="Q2131">
        <f>VLOOKUP(C2131, Categories_Pivot_Table!A:B, 2, FALSE)</f>
        <v>23.088790931989923</v>
      </c>
      <c r="T2131">
        <f t="shared" si="34"/>
        <v>2022</v>
      </c>
    </row>
    <row r="2132" spans="1:20" x14ac:dyDescent="0.2">
      <c r="A2132" t="s">
        <v>2387</v>
      </c>
      <c r="B2132" t="s">
        <v>37</v>
      </c>
      <c r="C2132" t="s">
        <v>27</v>
      </c>
      <c r="D2132" t="s">
        <v>41</v>
      </c>
      <c r="E2132">
        <v>23</v>
      </c>
      <c r="F2132">
        <v>6</v>
      </c>
      <c r="G2132">
        <v>156</v>
      </c>
      <c r="H2132" t="s">
        <v>17</v>
      </c>
      <c r="I2132" t="s">
        <v>46</v>
      </c>
      <c r="J2132" s="1">
        <v>45548</v>
      </c>
      <c r="K2132" t="b">
        <v>1</v>
      </c>
      <c r="L2132" t="s">
        <v>65</v>
      </c>
      <c r="M2132">
        <v>9</v>
      </c>
      <c r="N2132">
        <f>G2132/SUMIF(B:B,B2132,G:G)*100</f>
        <v>0.23292447125398472</v>
      </c>
      <c r="Q2132">
        <f>VLOOKUP(C2132, Categories_Pivot_Table!A:B, 2, FALSE)</f>
        <v>25.013711734693878</v>
      </c>
      <c r="T2132">
        <f t="shared" si="34"/>
        <v>2024</v>
      </c>
    </row>
    <row r="2133" spans="1:20" x14ac:dyDescent="0.2">
      <c r="A2133" t="s">
        <v>2388</v>
      </c>
      <c r="B2133" t="s">
        <v>76</v>
      </c>
      <c r="C2133" t="s">
        <v>27</v>
      </c>
      <c r="D2133" t="s">
        <v>538</v>
      </c>
      <c r="E2133">
        <v>11</v>
      </c>
      <c r="F2133">
        <v>10</v>
      </c>
      <c r="G2133">
        <v>110</v>
      </c>
      <c r="H2133" t="s">
        <v>17</v>
      </c>
      <c r="I2133" t="s">
        <v>46</v>
      </c>
      <c r="J2133" s="1">
        <v>45257</v>
      </c>
      <c r="K2133" t="b">
        <v>1</v>
      </c>
      <c r="L2133" t="s">
        <v>19</v>
      </c>
      <c r="M2133">
        <v>11</v>
      </c>
      <c r="N2133">
        <f>G2133/SUMIF(B:B,B2133,G:G)*100</f>
        <v>0.18729301992967998</v>
      </c>
      <c r="Q2133">
        <f>VLOOKUP(C2133, Categories_Pivot_Table!A:B, 2, FALSE)</f>
        <v>25.013711734693878</v>
      </c>
      <c r="T2133">
        <f t="shared" si="34"/>
        <v>2023</v>
      </c>
    </row>
    <row r="2134" spans="1:20" x14ac:dyDescent="0.2">
      <c r="A2134" t="s">
        <v>2389</v>
      </c>
      <c r="B2134" t="s">
        <v>63</v>
      </c>
      <c r="C2134" t="s">
        <v>33</v>
      </c>
      <c r="D2134" t="s">
        <v>253</v>
      </c>
      <c r="E2134">
        <v>38</v>
      </c>
      <c r="F2134">
        <v>1</v>
      </c>
      <c r="G2134">
        <v>38</v>
      </c>
      <c r="H2134" t="s">
        <v>29</v>
      </c>
      <c r="I2134" t="s">
        <v>46</v>
      </c>
      <c r="J2134" s="1">
        <v>44615</v>
      </c>
      <c r="K2134" t="b">
        <v>0</v>
      </c>
      <c r="L2134" t="s">
        <v>30</v>
      </c>
      <c r="M2134">
        <v>2</v>
      </c>
      <c r="N2134">
        <f>G2134/SUMIF(B:B,B2134,G:G)*100</f>
        <v>6.2780861749933914E-2</v>
      </c>
      <c r="Q2134">
        <f>VLOOKUP(C2134, Categories_Pivot_Table!A:B, 2, FALSE)</f>
        <v>23.300574345883856</v>
      </c>
      <c r="T2134">
        <f t="shared" si="34"/>
        <v>2022</v>
      </c>
    </row>
    <row r="2135" spans="1:20" x14ac:dyDescent="0.2">
      <c r="A2135" t="s">
        <v>2390</v>
      </c>
      <c r="B2135" t="s">
        <v>71</v>
      </c>
      <c r="C2135" t="s">
        <v>135</v>
      </c>
      <c r="D2135" t="s">
        <v>422</v>
      </c>
      <c r="E2135">
        <v>17</v>
      </c>
      <c r="F2135">
        <v>3</v>
      </c>
      <c r="G2135">
        <v>51</v>
      </c>
      <c r="H2135" t="s">
        <v>56</v>
      </c>
      <c r="I2135" t="s">
        <v>46</v>
      </c>
      <c r="J2135" s="1">
        <v>44898</v>
      </c>
      <c r="K2135" t="b">
        <v>0</v>
      </c>
      <c r="L2135" t="s">
        <v>35</v>
      </c>
      <c r="M2135">
        <v>12</v>
      </c>
      <c r="N2135">
        <f>G2135/SUMIF(B:B,B2135,G:G)*100</f>
        <v>8.0801679407454349E-2</v>
      </c>
      <c r="Q2135">
        <f>VLOOKUP(C2135, Categories_Pivot_Table!A:B, 2, FALSE)</f>
        <v>23.146341463414632</v>
      </c>
      <c r="T2135">
        <f t="shared" si="34"/>
        <v>2022</v>
      </c>
    </row>
    <row r="2136" spans="1:20" x14ac:dyDescent="0.2">
      <c r="A2136" t="s">
        <v>2391</v>
      </c>
      <c r="B2136" t="s">
        <v>71</v>
      </c>
      <c r="C2136" t="s">
        <v>27</v>
      </c>
      <c r="D2136" t="s">
        <v>380</v>
      </c>
      <c r="E2136">
        <v>41</v>
      </c>
      <c r="F2136">
        <v>3</v>
      </c>
      <c r="G2136">
        <v>123</v>
      </c>
      <c r="H2136" t="s">
        <v>56</v>
      </c>
      <c r="I2136" t="s">
        <v>18</v>
      </c>
      <c r="J2136" s="1">
        <v>45072</v>
      </c>
      <c r="K2136" t="b">
        <v>0</v>
      </c>
      <c r="L2136" t="s">
        <v>65</v>
      </c>
      <c r="M2136">
        <v>5</v>
      </c>
      <c r="N2136">
        <f>G2136/SUMIF(B:B,B2136,G:G)*100</f>
        <v>0.19487463857091933</v>
      </c>
      <c r="Q2136">
        <f>VLOOKUP(C2136, Categories_Pivot_Table!A:B, 2, FALSE)</f>
        <v>25.013711734693878</v>
      </c>
      <c r="T2136">
        <f t="shared" si="34"/>
        <v>2023</v>
      </c>
    </row>
    <row r="2137" spans="1:20" x14ac:dyDescent="0.2">
      <c r="A2137" t="s">
        <v>2392</v>
      </c>
      <c r="B2137" t="s">
        <v>44</v>
      </c>
      <c r="C2137" t="s">
        <v>74</v>
      </c>
      <c r="D2137" t="s">
        <v>82</v>
      </c>
      <c r="E2137">
        <v>9.5</v>
      </c>
      <c r="F2137">
        <v>5</v>
      </c>
      <c r="G2137">
        <v>47.5</v>
      </c>
      <c r="H2137" t="s">
        <v>29</v>
      </c>
      <c r="I2137" t="s">
        <v>18</v>
      </c>
      <c r="J2137" s="1">
        <v>45366</v>
      </c>
      <c r="K2137" t="b">
        <v>1</v>
      </c>
      <c r="L2137" t="s">
        <v>65</v>
      </c>
      <c r="M2137">
        <v>3</v>
      </c>
      <c r="N2137">
        <f>G2137/SUMIF(B:B,B2137,G:G)*100</f>
        <v>7.8260797930619741E-2</v>
      </c>
      <c r="Q2137">
        <f>VLOOKUP(C2137, Categories_Pivot_Table!A:B, 2, FALSE)</f>
        <v>24.317096165933375</v>
      </c>
      <c r="T2137">
        <f t="shared" si="34"/>
        <v>2024</v>
      </c>
    </row>
    <row r="2138" spans="1:20" x14ac:dyDescent="0.2">
      <c r="A2138" t="s">
        <v>2393</v>
      </c>
      <c r="B2138" t="s">
        <v>32</v>
      </c>
      <c r="C2138" t="s">
        <v>74</v>
      </c>
      <c r="D2138" t="s">
        <v>374</v>
      </c>
      <c r="E2138">
        <v>29</v>
      </c>
      <c r="F2138">
        <v>1</v>
      </c>
      <c r="G2138">
        <v>29</v>
      </c>
      <c r="H2138" t="s">
        <v>29</v>
      </c>
      <c r="I2138" t="s">
        <v>46</v>
      </c>
      <c r="J2138" s="1">
        <v>45340</v>
      </c>
      <c r="K2138" t="b">
        <v>1</v>
      </c>
      <c r="L2138" t="s">
        <v>24</v>
      </c>
      <c r="M2138">
        <v>2</v>
      </c>
      <c r="N2138">
        <f>G2138/SUMIF(B:B,B2138,G:G)*100</f>
        <v>4.9460623374408395E-2</v>
      </c>
      <c r="Q2138">
        <f>VLOOKUP(C2138, Categories_Pivot_Table!A:B, 2, FALSE)</f>
        <v>24.317096165933375</v>
      </c>
      <c r="T2138">
        <f t="shared" si="34"/>
        <v>2024</v>
      </c>
    </row>
    <row r="2139" spans="1:20" x14ac:dyDescent="0.2">
      <c r="A2139" t="s">
        <v>2394</v>
      </c>
      <c r="B2139" t="s">
        <v>26</v>
      </c>
      <c r="C2139" t="s">
        <v>38</v>
      </c>
      <c r="D2139" t="s">
        <v>175</v>
      </c>
      <c r="E2139">
        <v>30.5</v>
      </c>
      <c r="F2139">
        <v>3</v>
      </c>
      <c r="G2139">
        <v>91.5</v>
      </c>
      <c r="H2139" t="s">
        <v>56</v>
      </c>
      <c r="I2139" t="s">
        <v>18</v>
      </c>
      <c r="J2139" s="1">
        <v>45073</v>
      </c>
      <c r="K2139" t="b">
        <v>0</v>
      </c>
      <c r="L2139" t="s">
        <v>35</v>
      </c>
      <c r="M2139">
        <v>5</v>
      </c>
      <c r="N2139">
        <f>G2139/SUMIF(B:B,B2139,G:G)*100</f>
        <v>0.14747004262931832</v>
      </c>
      <c r="Q2139">
        <f>VLOOKUP(C2139, Categories_Pivot_Table!A:B, 2, FALSE)</f>
        <v>23.088790931989923</v>
      </c>
      <c r="T2139">
        <f t="shared" si="34"/>
        <v>2023</v>
      </c>
    </row>
    <row r="2140" spans="1:20" x14ac:dyDescent="0.2">
      <c r="A2140" t="s">
        <v>2395</v>
      </c>
      <c r="B2140" t="s">
        <v>106</v>
      </c>
      <c r="C2140" t="s">
        <v>33</v>
      </c>
      <c r="D2140" t="s">
        <v>469</v>
      </c>
      <c r="E2140">
        <v>8</v>
      </c>
      <c r="F2140">
        <v>2</v>
      </c>
      <c r="G2140">
        <v>16</v>
      </c>
      <c r="H2140" t="s">
        <v>17</v>
      </c>
      <c r="I2140" t="s">
        <v>46</v>
      </c>
      <c r="J2140" s="1">
        <v>44786</v>
      </c>
      <c r="K2140" t="b">
        <v>0</v>
      </c>
      <c r="L2140" t="s">
        <v>35</v>
      </c>
      <c r="M2140">
        <v>8</v>
      </c>
      <c r="N2140">
        <f>G2140/SUMIF(B:B,B2140,G:G)*100</f>
        <v>2.607561929595828E-2</v>
      </c>
      <c r="Q2140">
        <f>VLOOKUP(C2140, Categories_Pivot_Table!A:B, 2, FALSE)</f>
        <v>23.300574345883856</v>
      </c>
      <c r="T2140">
        <f t="shared" si="34"/>
        <v>2022</v>
      </c>
    </row>
    <row r="2141" spans="1:20" x14ac:dyDescent="0.2">
      <c r="A2141" t="s">
        <v>2396</v>
      </c>
      <c r="B2141" t="s">
        <v>76</v>
      </c>
      <c r="C2141" t="s">
        <v>33</v>
      </c>
      <c r="D2141" t="s">
        <v>129</v>
      </c>
      <c r="E2141">
        <v>15.5</v>
      </c>
      <c r="F2141">
        <v>7</v>
      </c>
      <c r="G2141">
        <v>108.5</v>
      </c>
      <c r="H2141" t="s">
        <v>17</v>
      </c>
      <c r="I2141" t="s">
        <v>46</v>
      </c>
      <c r="J2141" s="1">
        <v>45056</v>
      </c>
      <c r="K2141" t="b">
        <v>1</v>
      </c>
      <c r="L2141" t="s">
        <v>30</v>
      </c>
      <c r="M2141">
        <v>5</v>
      </c>
      <c r="N2141">
        <f>G2141/SUMIF(B:B,B2141,G:G)*100</f>
        <v>0.18473902420336619</v>
      </c>
      <c r="Q2141">
        <f>VLOOKUP(C2141, Categories_Pivot_Table!A:B, 2, FALSE)</f>
        <v>23.300574345883856</v>
      </c>
      <c r="T2141">
        <f t="shared" si="34"/>
        <v>2023</v>
      </c>
    </row>
    <row r="2142" spans="1:20" x14ac:dyDescent="0.2">
      <c r="A2142" t="s">
        <v>2397</v>
      </c>
      <c r="B2142" t="s">
        <v>32</v>
      </c>
      <c r="C2142" t="s">
        <v>33</v>
      </c>
      <c r="D2142" t="s">
        <v>129</v>
      </c>
      <c r="E2142">
        <v>15.5</v>
      </c>
      <c r="F2142">
        <v>5</v>
      </c>
      <c r="G2142">
        <v>77.5</v>
      </c>
      <c r="H2142" t="s">
        <v>17</v>
      </c>
      <c r="I2142" t="s">
        <v>46</v>
      </c>
      <c r="J2142" s="1">
        <v>45137</v>
      </c>
      <c r="K2142" t="b">
        <v>0</v>
      </c>
      <c r="L2142" t="s">
        <v>24</v>
      </c>
      <c r="M2142">
        <v>7</v>
      </c>
      <c r="N2142">
        <f>G2142/SUMIF(B:B,B2142,G:G)*100</f>
        <v>0.1321792521212638</v>
      </c>
      <c r="Q2142">
        <f>VLOOKUP(C2142, Categories_Pivot_Table!A:B, 2, FALSE)</f>
        <v>23.300574345883856</v>
      </c>
      <c r="T2142">
        <f t="shared" si="34"/>
        <v>2023</v>
      </c>
    </row>
    <row r="2143" spans="1:20" x14ac:dyDescent="0.2">
      <c r="A2143" t="s">
        <v>2398</v>
      </c>
      <c r="B2143" t="s">
        <v>14</v>
      </c>
      <c r="C2143" t="s">
        <v>22</v>
      </c>
      <c r="D2143" t="s">
        <v>272</v>
      </c>
      <c r="E2143">
        <v>5</v>
      </c>
      <c r="F2143">
        <v>4</v>
      </c>
      <c r="G2143">
        <v>20</v>
      </c>
      <c r="H2143" t="s">
        <v>29</v>
      </c>
      <c r="I2143" t="s">
        <v>18</v>
      </c>
      <c r="J2143" s="1">
        <v>45633</v>
      </c>
      <c r="K2143" t="b">
        <v>1</v>
      </c>
      <c r="L2143" t="s">
        <v>35</v>
      </c>
      <c r="M2143">
        <v>12</v>
      </c>
      <c r="N2143">
        <f>G2143/SUMIF(B:B,B2143,G:G)*100</f>
        <v>3.2560827696240038E-2</v>
      </c>
      <c r="Q2143">
        <f>VLOOKUP(C2143, Categories_Pivot_Table!A:B, 2, FALSE)</f>
        <v>21.505681818181817</v>
      </c>
      <c r="T2143">
        <f t="shared" si="34"/>
        <v>2024</v>
      </c>
    </row>
    <row r="2144" spans="1:20" x14ac:dyDescent="0.2">
      <c r="A2144" t="s">
        <v>2399</v>
      </c>
      <c r="B2144" t="s">
        <v>63</v>
      </c>
      <c r="C2144" t="s">
        <v>135</v>
      </c>
      <c r="D2144" t="s">
        <v>724</v>
      </c>
      <c r="E2144">
        <v>38</v>
      </c>
      <c r="F2144">
        <v>2</v>
      </c>
      <c r="G2144">
        <v>76</v>
      </c>
      <c r="H2144" t="s">
        <v>17</v>
      </c>
      <c r="I2144" t="s">
        <v>18</v>
      </c>
      <c r="J2144" s="1">
        <v>45322</v>
      </c>
      <c r="K2144" t="b">
        <v>0</v>
      </c>
      <c r="L2144" t="s">
        <v>30</v>
      </c>
      <c r="M2144">
        <v>1</v>
      </c>
      <c r="N2144">
        <f>G2144/SUMIF(B:B,B2144,G:G)*100</f>
        <v>0.12556172349986783</v>
      </c>
      <c r="Q2144">
        <f>VLOOKUP(C2144, Categories_Pivot_Table!A:B, 2, FALSE)</f>
        <v>23.146341463414632</v>
      </c>
      <c r="T2144">
        <f t="shared" si="34"/>
        <v>2024</v>
      </c>
    </row>
    <row r="2145" spans="1:20" x14ac:dyDescent="0.2">
      <c r="A2145" t="s">
        <v>2400</v>
      </c>
      <c r="B2145" t="s">
        <v>32</v>
      </c>
      <c r="C2145" t="s">
        <v>48</v>
      </c>
      <c r="D2145" t="s">
        <v>93</v>
      </c>
      <c r="E2145">
        <v>41</v>
      </c>
      <c r="F2145">
        <v>1</v>
      </c>
      <c r="G2145">
        <v>41</v>
      </c>
      <c r="H2145" t="s">
        <v>56</v>
      </c>
      <c r="I2145" t="s">
        <v>46</v>
      </c>
      <c r="J2145" s="1">
        <v>45294</v>
      </c>
      <c r="K2145" t="b">
        <v>0</v>
      </c>
      <c r="L2145" t="s">
        <v>30</v>
      </c>
      <c r="M2145">
        <v>1</v>
      </c>
      <c r="N2145">
        <f>G2145/SUMIF(B:B,B2145,G:G)*100</f>
        <v>6.9927088218991171E-2</v>
      </c>
      <c r="Q2145">
        <f>VLOOKUP(C2145, Categories_Pivot_Table!A:B, 2, FALSE)</f>
        <v>23.348837209302324</v>
      </c>
      <c r="T2145">
        <f t="shared" si="34"/>
        <v>2024</v>
      </c>
    </row>
    <row r="2146" spans="1:20" x14ac:dyDescent="0.2">
      <c r="A2146" t="s">
        <v>2401</v>
      </c>
      <c r="B2146" t="s">
        <v>104</v>
      </c>
      <c r="C2146" t="s">
        <v>22</v>
      </c>
      <c r="D2146" t="s">
        <v>272</v>
      </c>
      <c r="E2146">
        <v>5</v>
      </c>
      <c r="F2146">
        <v>3</v>
      </c>
      <c r="G2146">
        <v>15</v>
      </c>
      <c r="H2146" t="s">
        <v>17</v>
      </c>
      <c r="I2146" t="s">
        <v>18</v>
      </c>
      <c r="J2146" s="1">
        <v>44648</v>
      </c>
      <c r="K2146" t="b">
        <v>0</v>
      </c>
      <c r="L2146" t="s">
        <v>19</v>
      </c>
      <c r="M2146">
        <v>3</v>
      </c>
      <c r="N2146">
        <f>G2146/SUMIF(B:B,B2146,G:G)*100</f>
        <v>2.4377163473258252E-2</v>
      </c>
      <c r="Q2146">
        <f>VLOOKUP(C2146, Categories_Pivot_Table!A:B, 2, FALSE)</f>
        <v>21.505681818181817</v>
      </c>
      <c r="T2146">
        <f t="shared" si="34"/>
        <v>2022</v>
      </c>
    </row>
    <row r="2147" spans="1:20" x14ac:dyDescent="0.2">
      <c r="A2147" t="s">
        <v>2402</v>
      </c>
      <c r="B2147" t="s">
        <v>90</v>
      </c>
      <c r="C2147" t="s">
        <v>15</v>
      </c>
      <c r="D2147" t="s">
        <v>494</v>
      </c>
      <c r="E2147">
        <v>33.5</v>
      </c>
      <c r="F2147">
        <v>9</v>
      </c>
      <c r="G2147">
        <v>301.5</v>
      </c>
      <c r="H2147" t="s">
        <v>29</v>
      </c>
      <c r="I2147" t="s">
        <v>18</v>
      </c>
      <c r="J2147" s="1">
        <v>45390</v>
      </c>
      <c r="K2147" t="b">
        <v>1</v>
      </c>
      <c r="L2147" t="s">
        <v>19</v>
      </c>
      <c r="M2147">
        <v>4</v>
      </c>
      <c r="N2147">
        <f>G2147/SUMIF(B:B,B2147,G:G)*100</f>
        <v>0.50978999695647764</v>
      </c>
      <c r="Q2147">
        <f>VLOOKUP(C2147, Categories_Pivot_Table!A:B, 2, FALSE)</f>
        <v>23.063808900523561</v>
      </c>
      <c r="T2147">
        <f t="shared" si="34"/>
        <v>2024</v>
      </c>
    </row>
    <row r="2148" spans="1:20" x14ac:dyDescent="0.2">
      <c r="A2148" t="s">
        <v>2403</v>
      </c>
      <c r="B2148" t="s">
        <v>84</v>
      </c>
      <c r="C2148" t="s">
        <v>135</v>
      </c>
      <c r="D2148" t="s">
        <v>422</v>
      </c>
      <c r="E2148">
        <v>17</v>
      </c>
      <c r="F2148">
        <v>4</v>
      </c>
      <c r="G2148">
        <v>68</v>
      </c>
      <c r="H2148" t="s">
        <v>29</v>
      </c>
      <c r="I2148" t="s">
        <v>46</v>
      </c>
      <c r="J2148" s="1">
        <v>44573</v>
      </c>
      <c r="K2148" t="b">
        <v>0</v>
      </c>
      <c r="L2148" t="s">
        <v>30</v>
      </c>
      <c r="M2148">
        <v>1</v>
      </c>
      <c r="N2148">
        <f>G2148/SUMIF(B:B,B2148,G:G)*100</f>
        <v>0.11009025782166998</v>
      </c>
      <c r="Q2148">
        <f>VLOOKUP(C2148, Categories_Pivot_Table!A:B, 2, FALSE)</f>
        <v>23.146341463414632</v>
      </c>
      <c r="T2148">
        <f t="shared" si="34"/>
        <v>2022</v>
      </c>
    </row>
    <row r="2149" spans="1:20" x14ac:dyDescent="0.2">
      <c r="A2149" t="s">
        <v>2404</v>
      </c>
      <c r="B2149" t="s">
        <v>173</v>
      </c>
      <c r="C2149" t="s">
        <v>15</v>
      </c>
      <c r="D2149" t="s">
        <v>69</v>
      </c>
      <c r="E2149">
        <v>29</v>
      </c>
      <c r="F2149">
        <v>4</v>
      </c>
      <c r="G2149">
        <v>116</v>
      </c>
      <c r="H2149" t="s">
        <v>56</v>
      </c>
      <c r="I2149" t="s">
        <v>18</v>
      </c>
      <c r="J2149" s="1">
        <v>44868</v>
      </c>
      <c r="K2149" t="b">
        <v>0</v>
      </c>
      <c r="L2149" t="s">
        <v>42</v>
      </c>
      <c r="M2149">
        <v>11</v>
      </c>
      <c r="N2149">
        <f>G2149/SUMIF(B:B,B2149,G:G)*100</f>
        <v>0.19075496209567347</v>
      </c>
      <c r="Q2149">
        <f>VLOOKUP(C2149, Categories_Pivot_Table!A:B, 2, FALSE)</f>
        <v>23.063808900523561</v>
      </c>
      <c r="T2149">
        <f t="shared" si="34"/>
        <v>2022</v>
      </c>
    </row>
    <row r="2150" spans="1:20" x14ac:dyDescent="0.2">
      <c r="A2150" t="s">
        <v>2405</v>
      </c>
      <c r="B2150" t="s">
        <v>95</v>
      </c>
      <c r="C2150" t="s">
        <v>48</v>
      </c>
      <c r="D2150" t="s">
        <v>446</v>
      </c>
      <c r="E2150">
        <v>26</v>
      </c>
      <c r="F2150">
        <v>10</v>
      </c>
      <c r="G2150">
        <v>260</v>
      </c>
      <c r="H2150" t="s">
        <v>56</v>
      </c>
      <c r="I2150" t="s">
        <v>46</v>
      </c>
      <c r="J2150" s="1">
        <v>45642</v>
      </c>
      <c r="K2150" t="b">
        <v>1</v>
      </c>
      <c r="L2150" t="s">
        <v>19</v>
      </c>
      <c r="M2150">
        <v>12</v>
      </c>
      <c r="N2150">
        <f>G2150/SUMIF(B:B,B2150,G:G)*100</f>
        <v>0.38603446099938382</v>
      </c>
      <c r="Q2150">
        <f>VLOOKUP(C2150, Categories_Pivot_Table!A:B, 2, FALSE)</f>
        <v>23.348837209302324</v>
      </c>
      <c r="T2150">
        <f t="shared" si="34"/>
        <v>2024</v>
      </c>
    </row>
    <row r="2151" spans="1:20" x14ac:dyDescent="0.2">
      <c r="A2151" t="s">
        <v>2406</v>
      </c>
      <c r="B2151" t="s">
        <v>14</v>
      </c>
      <c r="C2151" t="s">
        <v>135</v>
      </c>
      <c r="D2151" t="s">
        <v>358</v>
      </c>
      <c r="E2151">
        <v>32</v>
      </c>
      <c r="F2151">
        <v>2</v>
      </c>
      <c r="G2151">
        <v>64</v>
      </c>
      <c r="H2151" t="s">
        <v>29</v>
      </c>
      <c r="I2151" t="s">
        <v>18</v>
      </c>
      <c r="J2151" s="1">
        <v>44632</v>
      </c>
      <c r="K2151" t="b">
        <v>1</v>
      </c>
      <c r="L2151" t="s">
        <v>35</v>
      </c>
      <c r="M2151">
        <v>3</v>
      </c>
      <c r="N2151">
        <f>G2151/SUMIF(B:B,B2151,G:G)*100</f>
        <v>0.10419464862796812</v>
      </c>
      <c r="Q2151">
        <f>VLOOKUP(C2151, Categories_Pivot_Table!A:B, 2, FALSE)</f>
        <v>23.146341463414632</v>
      </c>
      <c r="T2151">
        <f t="shared" si="34"/>
        <v>2022</v>
      </c>
    </row>
    <row r="2152" spans="1:20" x14ac:dyDescent="0.2">
      <c r="A2152" t="s">
        <v>2407</v>
      </c>
      <c r="B2152" t="s">
        <v>51</v>
      </c>
      <c r="C2152" t="s">
        <v>135</v>
      </c>
      <c r="D2152" t="s">
        <v>163</v>
      </c>
      <c r="E2152">
        <v>36.5</v>
      </c>
      <c r="F2152">
        <v>7</v>
      </c>
      <c r="G2152">
        <v>255.5</v>
      </c>
      <c r="H2152" t="s">
        <v>56</v>
      </c>
      <c r="I2152" t="s">
        <v>46</v>
      </c>
      <c r="J2152" s="1">
        <v>45524</v>
      </c>
      <c r="K2152" t="b">
        <v>0</v>
      </c>
      <c r="L2152" t="s">
        <v>49</v>
      </c>
      <c r="M2152">
        <v>8</v>
      </c>
      <c r="N2152">
        <f>G2152/SUMIF(B:B,B2152,G:G)*100</f>
        <v>0.39608104546793371</v>
      </c>
      <c r="Q2152">
        <f>VLOOKUP(C2152, Categories_Pivot_Table!A:B, 2, FALSE)</f>
        <v>23.146341463414632</v>
      </c>
      <c r="T2152">
        <f t="shared" si="34"/>
        <v>2024</v>
      </c>
    </row>
    <row r="2153" spans="1:20" x14ac:dyDescent="0.2">
      <c r="A2153" t="s">
        <v>2408</v>
      </c>
      <c r="B2153" t="s">
        <v>14</v>
      </c>
      <c r="C2153" t="s">
        <v>22</v>
      </c>
      <c r="D2153" t="s">
        <v>41</v>
      </c>
      <c r="E2153">
        <v>23</v>
      </c>
      <c r="F2153">
        <v>1</v>
      </c>
      <c r="G2153">
        <v>39.5</v>
      </c>
      <c r="H2153" t="s">
        <v>17</v>
      </c>
      <c r="I2153" t="s">
        <v>46</v>
      </c>
      <c r="J2153" s="1">
        <v>44949</v>
      </c>
      <c r="K2153" t="b">
        <v>1</v>
      </c>
      <c r="L2153" t="s">
        <v>19</v>
      </c>
      <c r="M2153">
        <v>1</v>
      </c>
      <c r="N2153">
        <f>G2153/SUMIF(B:B,B2153,G:G)*100</f>
        <v>6.4307634700074071E-2</v>
      </c>
      <c r="Q2153">
        <f>VLOOKUP(C2153, Categories_Pivot_Table!A:B, 2, FALSE)</f>
        <v>21.505681818181817</v>
      </c>
      <c r="T2153">
        <f t="shared" si="34"/>
        <v>2023</v>
      </c>
    </row>
    <row r="2154" spans="1:20" x14ac:dyDescent="0.2">
      <c r="A2154" t="s">
        <v>2409</v>
      </c>
      <c r="B2154" t="s">
        <v>37</v>
      </c>
      <c r="C2154" t="s">
        <v>22</v>
      </c>
      <c r="D2154" t="s">
        <v>527</v>
      </c>
      <c r="E2154">
        <v>23</v>
      </c>
      <c r="F2154">
        <v>9</v>
      </c>
      <c r="G2154">
        <v>207</v>
      </c>
      <c r="H2154" t="s">
        <v>29</v>
      </c>
      <c r="I2154" t="s">
        <v>46</v>
      </c>
      <c r="J2154" s="1">
        <v>44815</v>
      </c>
      <c r="K2154" t="b">
        <v>0</v>
      </c>
      <c r="L2154" t="s">
        <v>24</v>
      </c>
      <c r="M2154">
        <v>9</v>
      </c>
      <c r="N2154">
        <f>G2154/SUMIF(B:B,B2154,G:G)*100</f>
        <v>0.30907285608701818</v>
      </c>
      <c r="Q2154">
        <f>VLOOKUP(C2154, Categories_Pivot_Table!A:B, 2, FALSE)</f>
        <v>21.505681818181817</v>
      </c>
      <c r="T2154">
        <f t="shared" si="34"/>
        <v>2022</v>
      </c>
    </row>
    <row r="2155" spans="1:20" x14ac:dyDescent="0.2">
      <c r="A2155" t="s">
        <v>2410</v>
      </c>
      <c r="B2155" t="s">
        <v>113</v>
      </c>
      <c r="C2155" t="s">
        <v>22</v>
      </c>
      <c r="D2155" t="s">
        <v>251</v>
      </c>
      <c r="E2155">
        <v>38</v>
      </c>
      <c r="F2155">
        <v>3</v>
      </c>
      <c r="G2155">
        <v>114</v>
      </c>
      <c r="H2155" t="s">
        <v>29</v>
      </c>
      <c r="I2155" t="s">
        <v>18</v>
      </c>
      <c r="J2155" s="1">
        <v>45527</v>
      </c>
      <c r="K2155" t="b">
        <v>1</v>
      </c>
      <c r="L2155" t="s">
        <v>65</v>
      </c>
      <c r="M2155">
        <v>8</v>
      </c>
      <c r="N2155">
        <f>G2155/SUMIF(B:B,B2155,G:G)*100</f>
        <v>0.18770684800684967</v>
      </c>
      <c r="Q2155">
        <f>VLOOKUP(C2155, Categories_Pivot_Table!A:B, 2, FALSE)</f>
        <v>21.505681818181817</v>
      </c>
      <c r="T2155">
        <f t="shared" si="34"/>
        <v>2024</v>
      </c>
    </row>
    <row r="2156" spans="1:20" x14ac:dyDescent="0.2">
      <c r="A2156" t="s">
        <v>2411</v>
      </c>
      <c r="B2156" t="s">
        <v>54</v>
      </c>
      <c r="C2156" t="s">
        <v>48</v>
      </c>
      <c r="D2156" t="s">
        <v>280</v>
      </c>
      <c r="E2156">
        <v>5</v>
      </c>
      <c r="F2156">
        <v>4</v>
      </c>
      <c r="G2156">
        <v>20</v>
      </c>
      <c r="H2156" t="s">
        <v>29</v>
      </c>
      <c r="I2156" t="s">
        <v>46</v>
      </c>
      <c r="J2156" s="1">
        <v>44831</v>
      </c>
      <c r="K2156" t="b">
        <v>0</v>
      </c>
      <c r="L2156" t="s">
        <v>49</v>
      </c>
      <c r="M2156">
        <v>9</v>
      </c>
      <c r="N2156">
        <f>G2156/SUMIF(B:B,B2156,G:G)*100</f>
        <v>3.4992257962925703E-2</v>
      </c>
      <c r="Q2156">
        <f>VLOOKUP(C2156, Categories_Pivot_Table!A:B, 2, FALSE)</f>
        <v>23.348837209302324</v>
      </c>
      <c r="T2156">
        <f t="shared" si="34"/>
        <v>2022</v>
      </c>
    </row>
    <row r="2157" spans="1:20" x14ac:dyDescent="0.2">
      <c r="A2157" t="s">
        <v>2412</v>
      </c>
      <c r="B2157" t="s">
        <v>44</v>
      </c>
      <c r="C2157" t="s">
        <v>48</v>
      </c>
      <c r="D2157" t="s">
        <v>149</v>
      </c>
      <c r="E2157">
        <v>38</v>
      </c>
      <c r="F2157">
        <v>10</v>
      </c>
      <c r="G2157">
        <v>380</v>
      </c>
      <c r="H2157" t="s">
        <v>56</v>
      </c>
      <c r="I2157" t="s">
        <v>18</v>
      </c>
      <c r="J2157" s="1">
        <v>45665</v>
      </c>
      <c r="K2157" t="b">
        <v>0</v>
      </c>
      <c r="L2157" t="s">
        <v>30</v>
      </c>
      <c r="M2157">
        <v>1</v>
      </c>
      <c r="N2157">
        <f>G2157/SUMIF(B:B,B2157,G:G)*100</f>
        <v>0.62608638344495793</v>
      </c>
      <c r="Q2157">
        <f>VLOOKUP(C2157, Categories_Pivot_Table!A:B, 2, FALSE)</f>
        <v>23.348837209302324</v>
      </c>
      <c r="T2157">
        <f t="shared" si="34"/>
        <v>2025</v>
      </c>
    </row>
    <row r="2158" spans="1:20" x14ac:dyDescent="0.2">
      <c r="A2158" t="s">
        <v>2413</v>
      </c>
      <c r="B2158" t="s">
        <v>84</v>
      </c>
      <c r="C2158" t="s">
        <v>15</v>
      </c>
      <c r="D2158" t="s">
        <v>226</v>
      </c>
      <c r="E2158">
        <v>27.5</v>
      </c>
      <c r="F2158">
        <v>8</v>
      </c>
      <c r="G2158">
        <v>220</v>
      </c>
      <c r="H2158" t="s">
        <v>17</v>
      </c>
      <c r="I2158" t="s">
        <v>46</v>
      </c>
      <c r="J2158" s="1">
        <v>45390</v>
      </c>
      <c r="K2158" t="b">
        <v>1</v>
      </c>
      <c r="L2158" t="s">
        <v>19</v>
      </c>
      <c r="M2158">
        <v>4</v>
      </c>
      <c r="N2158">
        <f>G2158/SUMIF(B:B,B2158,G:G)*100</f>
        <v>0.35617436354069698</v>
      </c>
      <c r="Q2158">
        <f>VLOOKUP(C2158, Categories_Pivot_Table!A:B, 2, FALSE)</f>
        <v>23.063808900523561</v>
      </c>
      <c r="T2158">
        <f t="shared" si="34"/>
        <v>2024</v>
      </c>
    </row>
    <row r="2159" spans="1:20" x14ac:dyDescent="0.2">
      <c r="A2159" t="s">
        <v>2414</v>
      </c>
      <c r="B2159" t="s">
        <v>26</v>
      </c>
      <c r="C2159" t="s">
        <v>38</v>
      </c>
      <c r="D2159" t="s">
        <v>100</v>
      </c>
      <c r="E2159">
        <v>20</v>
      </c>
      <c r="F2159">
        <v>2</v>
      </c>
      <c r="G2159">
        <v>40</v>
      </c>
      <c r="H2159" t="s">
        <v>56</v>
      </c>
      <c r="I2159" t="s">
        <v>18</v>
      </c>
      <c r="J2159" s="1">
        <v>44654</v>
      </c>
      <c r="K2159" t="b">
        <v>0</v>
      </c>
      <c r="L2159" t="s">
        <v>24</v>
      </c>
      <c r="M2159">
        <v>4</v>
      </c>
      <c r="N2159">
        <f>G2159/SUMIF(B:B,B2159,G:G)*100</f>
        <v>6.4467778198609105E-2</v>
      </c>
      <c r="Q2159">
        <f>VLOOKUP(C2159, Categories_Pivot_Table!A:B, 2, FALSE)</f>
        <v>23.088790931989923</v>
      </c>
      <c r="T2159">
        <f t="shared" si="34"/>
        <v>2022</v>
      </c>
    </row>
    <row r="2160" spans="1:20" x14ac:dyDescent="0.2">
      <c r="A2160" t="s">
        <v>2415</v>
      </c>
      <c r="B2160" t="s">
        <v>14</v>
      </c>
      <c r="C2160" t="s">
        <v>33</v>
      </c>
      <c r="D2160" t="s">
        <v>259</v>
      </c>
      <c r="E2160">
        <v>33.5</v>
      </c>
      <c r="F2160">
        <v>6</v>
      </c>
      <c r="G2160">
        <v>201</v>
      </c>
      <c r="H2160" t="s">
        <v>56</v>
      </c>
      <c r="I2160" t="s">
        <v>18</v>
      </c>
      <c r="J2160" s="1">
        <v>44975</v>
      </c>
      <c r="K2160" t="b">
        <v>0</v>
      </c>
      <c r="L2160" t="s">
        <v>35</v>
      </c>
      <c r="M2160">
        <v>2</v>
      </c>
      <c r="N2160">
        <f>G2160/SUMIF(B:B,B2160,G:G)*100</f>
        <v>0.3272363183472124</v>
      </c>
      <c r="Q2160">
        <f>VLOOKUP(C2160, Categories_Pivot_Table!A:B, 2, FALSE)</f>
        <v>23.300574345883856</v>
      </c>
      <c r="T2160">
        <f t="shared" si="34"/>
        <v>2023</v>
      </c>
    </row>
    <row r="2161" spans="1:20" x14ac:dyDescent="0.2">
      <c r="A2161" t="s">
        <v>2416</v>
      </c>
      <c r="B2161" t="s">
        <v>121</v>
      </c>
      <c r="C2161" t="s">
        <v>74</v>
      </c>
      <c r="D2161" t="s">
        <v>626</v>
      </c>
      <c r="E2161">
        <v>26</v>
      </c>
      <c r="F2161">
        <v>2</v>
      </c>
      <c r="G2161">
        <v>52</v>
      </c>
      <c r="H2161" t="s">
        <v>17</v>
      </c>
      <c r="I2161" t="s">
        <v>46</v>
      </c>
      <c r="J2161" s="1">
        <v>44904</v>
      </c>
      <c r="K2161" t="b">
        <v>0</v>
      </c>
      <c r="L2161" t="s">
        <v>65</v>
      </c>
      <c r="M2161">
        <v>12</v>
      </c>
      <c r="N2161">
        <f>G2161/SUMIF(B:B,B2161,G:G)*100</f>
        <v>7.9303955284769828E-2</v>
      </c>
      <c r="Q2161">
        <f>VLOOKUP(C2161, Categories_Pivot_Table!A:B, 2, FALSE)</f>
        <v>24.317096165933375</v>
      </c>
      <c r="T2161">
        <f t="shared" si="34"/>
        <v>2022</v>
      </c>
    </row>
    <row r="2162" spans="1:20" x14ac:dyDescent="0.2">
      <c r="A2162" t="s">
        <v>2417</v>
      </c>
      <c r="B2162" t="s">
        <v>26</v>
      </c>
      <c r="C2162" t="s">
        <v>27</v>
      </c>
      <c r="D2162" t="s">
        <v>41</v>
      </c>
      <c r="E2162">
        <v>23</v>
      </c>
      <c r="F2162">
        <v>4</v>
      </c>
      <c r="G2162">
        <v>110</v>
      </c>
      <c r="H2162" t="s">
        <v>56</v>
      </c>
      <c r="I2162" t="s">
        <v>46</v>
      </c>
      <c r="J2162" s="1">
        <v>44581</v>
      </c>
      <c r="K2162" t="b">
        <v>0</v>
      </c>
      <c r="L2162" t="s">
        <v>42</v>
      </c>
      <c r="M2162">
        <v>1</v>
      </c>
      <c r="N2162">
        <f>G2162/SUMIF(B:B,B2162,G:G)*100</f>
        <v>0.17728639004617505</v>
      </c>
      <c r="Q2162">
        <f>VLOOKUP(C2162, Categories_Pivot_Table!A:B, 2, FALSE)</f>
        <v>25.013711734693878</v>
      </c>
      <c r="T2162">
        <f t="shared" si="34"/>
        <v>2022</v>
      </c>
    </row>
    <row r="2163" spans="1:20" x14ac:dyDescent="0.2">
      <c r="A2163" t="s">
        <v>2418</v>
      </c>
      <c r="B2163" t="s">
        <v>44</v>
      </c>
      <c r="C2163" t="s">
        <v>15</v>
      </c>
      <c r="D2163" t="s">
        <v>494</v>
      </c>
      <c r="E2163">
        <v>33.5</v>
      </c>
      <c r="F2163">
        <v>10</v>
      </c>
      <c r="G2163">
        <v>335</v>
      </c>
      <c r="H2163" t="s">
        <v>17</v>
      </c>
      <c r="I2163" t="s">
        <v>18</v>
      </c>
      <c r="J2163" s="1">
        <v>45611</v>
      </c>
      <c r="K2163" t="b">
        <v>0</v>
      </c>
      <c r="L2163" t="s">
        <v>65</v>
      </c>
      <c r="M2163">
        <v>11</v>
      </c>
      <c r="N2163">
        <f>G2163/SUMIF(B:B,B2163,G:G)*100</f>
        <v>0.55194457487910764</v>
      </c>
      <c r="Q2163">
        <f>VLOOKUP(C2163, Categories_Pivot_Table!A:B, 2, FALSE)</f>
        <v>23.063808900523561</v>
      </c>
      <c r="T2163">
        <f t="shared" si="34"/>
        <v>2024</v>
      </c>
    </row>
    <row r="2164" spans="1:20" x14ac:dyDescent="0.2">
      <c r="A2164" t="s">
        <v>2419</v>
      </c>
      <c r="B2164" t="s">
        <v>54</v>
      </c>
      <c r="C2164" t="s">
        <v>22</v>
      </c>
      <c r="D2164" t="s">
        <v>23</v>
      </c>
      <c r="E2164">
        <v>29</v>
      </c>
      <c r="F2164">
        <v>8</v>
      </c>
      <c r="G2164">
        <v>232</v>
      </c>
      <c r="H2164" t="s">
        <v>56</v>
      </c>
      <c r="I2164" t="s">
        <v>46</v>
      </c>
      <c r="J2164" s="1">
        <v>44600</v>
      </c>
      <c r="K2164" t="b">
        <v>0</v>
      </c>
      <c r="L2164" t="s">
        <v>49</v>
      </c>
      <c r="M2164">
        <v>2</v>
      </c>
      <c r="N2164">
        <f>G2164/SUMIF(B:B,B2164,G:G)*100</f>
        <v>0.40591019236993814</v>
      </c>
      <c r="Q2164">
        <f>VLOOKUP(C2164, Categories_Pivot_Table!A:B, 2, FALSE)</f>
        <v>21.505681818181817</v>
      </c>
      <c r="T2164">
        <f t="shared" si="34"/>
        <v>2022</v>
      </c>
    </row>
    <row r="2165" spans="1:20" x14ac:dyDescent="0.2">
      <c r="A2165" t="s">
        <v>2420</v>
      </c>
      <c r="B2165" t="s">
        <v>104</v>
      </c>
      <c r="C2165" t="s">
        <v>22</v>
      </c>
      <c r="D2165" t="s">
        <v>388</v>
      </c>
      <c r="E2165">
        <v>6.5</v>
      </c>
      <c r="F2165">
        <v>3</v>
      </c>
      <c r="G2165">
        <v>19.5</v>
      </c>
      <c r="H2165" t="s">
        <v>17</v>
      </c>
      <c r="I2165" t="s">
        <v>18</v>
      </c>
      <c r="J2165" s="1">
        <v>45183</v>
      </c>
      <c r="K2165" t="b">
        <v>0</v>
      </c>
      <c r="L2165" t="s">
        <v>42</v>
      </c>
      <c r="M2165">
        <v>9</v>
      </c>
      <c r="N2165">
        <f>G2165/SUMIF(B:B,B2165,G:G)*100</f>
        <v>3.1690312515235727E-2</v>
      </c>
      <c r="Q2165">
        <f>VLOOKUP(C2165, Categories_Pivot_Table!A:B, 2, FALSE)</f>
        <v>21.505681818181817</v>
      </c>
      <c r="T2165">
        <f t="shared" si="34"/>
        <v>2023</v>
      </c>
    </row>
    <row r="2166" spans="1:20" x14ac:dyDescent="0.2">
      <c r="A2166" t="s">
        <v>2421</v>
      </c>
      <c r="B2166" t="s">
        <v>106</v>
      </c>
      <c r="C2166" t="s">
        <v>33</v>
      </c>
      <c r="D2166" t="s">
        <v>657</v>
      </c>
      <c r="E2166">
        <v>39.5</v>
      </c>
      <c r="F2166">
        <v>10</v>
      </c>
      <c r="G2166">
        <v>395</v>
      </c>
      <c r="H2166" t="s">
        <v>29</v>
      </c>
      <c r="I2166" t="s">
        <v>18</v>
      </c>
      <c r="J2166" s="1">
        <v>44863</v>
      </c>
      <c r="K2166" t="b">
        <v>0</v>
      </c>
      <c r="L2166" t="s">
        <v>35</v>
      </c>
      <c r="M2166">
        <v>10</v>
      </c>
      <c r="N2166">
        <f>G2166/SUMIF(B:B,B2166,G:G)*100</f>
        <v>0.64374185136897</v>
      </c>
      <c r="Q2166">
        <f>VLOOKUP(C2166, Categories_Pivot_Table!A:B, 2, FALSE)</f>
        <v>23.300574345883856</v>
      </c>
      <c r="T2166">
        <f t="shared" si="34"/>
        <v>2022</v>
      </c>
    </row>
    <row r="2167" spans="1:20" x14ac:dyDescent="0.2">
      <c r="A2167" t="s">
        <v>2422</v>
      </c>
      <c r="B2167" t="s">
        <v>37</v>
      </c>
      <c r="C2167" t="s">
        <v>27</v>
      </c>
      <c r="D2167" t="s">
        <v>462</v>
      </c>
      <c r="E2167">
        <v>29</v>
      </c>
      <c r="F2167">
        <v>1</v>
      </c>
      <c r="G2167">
        <v>29</v>
      </c>
      <c r="H2167" t="s">
        <v>29</v>
      </c>
      <c r="I2167" t="s">
        <v>46</v>
      </c>
      <c r="J2167" s="1">
        <v>45197</v>
      </c>
      <c r="K2167" t="b">
        <v>0</v>
      </c>
      <c r="L2167" t="s">
        <v>42</v>
      </c>
      <c r="M2167">
        <v>9</v>
      </c>
      <c r="N2167">
        <f>G2167/SUMIF(B:B,B2167,G:G)*100</f>
        <v>4.3300061963881774E-2</v>
      </c>
      <c r="Q2167">
        <f>VLOOKUP(C2167, Categories_Pivot_Table!A:B, 2, FALSE)</f>
        <v>25.013711734693878</v>
      </c>
      <c r="T2167">
        <f t="shared" si="34"/>
        <v>2023</v>
      </c>
    </row>
    <row r="2168" spans="1:20" x14ac:dyDescent="0.2">
      <c r="A2168" t="s">
        <v>2423</v>
      </c>
      <c r="B2168" t="s">
        <v>63</v>
      </c>
      <c r="C2168" t="s">
        <v>15</v>
      </c>
      <c r="D2168" t="s">
        <v>511</v>
      </c>
      <c r="E2168">
        <v>15.5</v>
      </c>
      <c r="F2168">
        <v>1</v>
      </c>
      <c r="G2168">
        <v>15.5</v>
      </c>
      <c r="H2168" t="s">
        <v>56</v>
      </c>
      <c r="I2168" t="s">
        <v>46</v>
      </c>
      <c r="J2168" s="1">
        <v>44749</v>
      </c>
      <c r="K2168" t="b">
        <v>0</v>
      </c>
      <c r="L2168" t="s">
        <v>42</v>
      </c>
      <c r="M2168">
        <v>7</v>
      </c>
      <c r="N2168">
        <f>G2168/SUMIF(B:B,B2168,G:G)*100</f>
        <v>2.5607983082209889E-2</v>
      </c>
      <c r="Q2168">
        <f>VLOOKUP(C2168, Categories_Pivot_Table!A:B, 2, FALSE)</f>
        <v>23.063808900523561</v>
      </c>
      <c r="T2168">
        <f t="shared" si="34"/>
        <v>2022</v>
      </c>
    </row>
    <row r="2169" spans="1:20" x14ac:dyDescent="0.2">
      <c r="A2169" t="s">
        <v>2424</v>
      </c>
      <c r="B2169" t="s">
        <v>121</v>
      </c>
      <c r="C2169" t="s">
        <v>135</v>
      </c>
      <c r="D2169" t="s">
        <v>319</v>
      </c>
      <c r="E2169">
        <v>24.5</v>
      </c>
      <c r="F2169">
        <v>4</v>
      </c>
      <c r="G2169">
        <v>98</v>
      </c>
      <c r="H2169" t="s">
        <v>29</v>
      </c>
      <c r="I2169" t="s">
        <v>46</v>
      </c>
      <c r="J2169" s="1">
        <v>45178</v>
      </c>
      <c r="K2169" t="b">
        <v>0</v>
      </c>
      <c r="L2169" t="s">
        <v>35</v>
      </c>
      <c r="M2169">
        <v>9</v>
      </c>
      <c r="N2169">
        <f>G2169/SUMIF(B:B,B2169,G:G)*100</f>
        <v>0.14945745419052775</v>
      </c>
      <c r="Q2169">
        <f>VLOOKUP(C2169, Categories_Pivot_Table!A:B, 2, FALSE)</f>
        <v>23.146341463414632</v>
      </c>
      <c r="T2169">
        <f t="shared" si="34"/>
        <v>2023</v>
      </c>
    </row>
    <row r="2170" spans="1:20" x14ac:dyDescent="0.2">
      <c r="A2170" t="s">
        <v>2425</v>
      </c>
      <c r="B2170" t="s">
        <v>106</v>
      </c>
      <c r="C2170" t="s">
        <v>48</v>
      </c>
      <c r="D2170" t="s">
        <v>595</v>
      </c>
      <c r="E2170">
        <v>17</v>
      </c>
      <c r="F2170">
        <v>1</v>
      </c>
      <c r="G2170">
        <v>17</v>
      </c>
      <c r="H2170" t="s">
        <v>29</v>
      </c>
      <c r="I2170" t="s">
        <v>18</v>
      </c>
      <c r="J2170" s="1">
        <v>45261</v>
      </c>
      <c r="K2170" t="b">
        <v>1</v>
      </c>
      <c r="L2170" t="s">
        <v>65</v>
      </c>
      <c r="M2170">
        <v>12</v>
      </c>
      <c r="N2170">
        <f>G2170/SUMIF(B:B,B2170,G:G)*100</f>
        <v>2.7705345501955674E-2</v>
      </c>
      <c r="Q2170">
        <f>VLOOKUP(C2170, Categories_Pivot_Table!A:B, 2, FALSE)</f>
        <v>23.348837209302324</v>
      </c>
      <c r="T2170">
        <f t="shared" si="34"/>
        <v>2023</v>
      </c>
    </row>
    <row r="2171" spans="1:20" x14ac:dyDescent="0.2">
      <c r="A2171" t="s">
        <v>2426</v>
      </c>
      <c r="B2171" t="s">
        <v>84</v>
      </c>
      <c r="C2171" t="s">
        <v>33</v>
      </c>
      <c r="D2171" t="s">
        <v>209</v>
      </c>
      <c r="E2171">
        <v>24.5</v>
      </c>
      <c r="F2171">
        <v>1</v>
      </c>
      <c r="G2171">
        <v>24.5</v>
      </c>
      <c r="H2171" t="s">
        <v>29</v>
      </c>
      <c r="I2171" t="s">
        <v>18</v>
      </c>
      <c r="J2171" s="1">
        <v>44959</v>
      </c>
      <c r="K2171" t="b">
        <v>0</v>
      </c>
      <c r="L2171" t="s">
        <v>42</v>
      </c>
      <c r="M2171">
        <v>2</v>
      </c>
      <c r="N2171">
        <f>G2171/SUMIF(B:B,B2171,G:G)*100</f>
        <v>3.9664872303395798E-2</v>
      </c>
      <c r="Q2171">
        <f>VLOOKUP(C2171, Categories_Pivot_Table!A:B, 2, FALSE)</f>
        <v>23.300574345883856</v>
      </c>
      <c r="T2171">
        <f t="shared" si="34"/>
        <v>2023</v>
      </c>
    </row>
    <row r="2172" spans="1:20" x14ac:dyDescent="0.2">
      <c r="A2172" t="s">
        <v>2427</v>
      </c>
      <c r="B2172" t="s">
        <v>26</v>
      </c>
      <c r="C2172" t="s">
        <v>15</v>
      </c>
      <c r="D2172" t="s">
        <v>369</v>
      </c>
      <c r="E2172">
        <v>23</v>
      </c>
      <c r="F2172">
        <v>2</v>
      </c>
      <c r="G2172">
        <v>46</v>
      </c>
      <c r="H2172" t="s">
        <v>29</v>
      </c>
      <c r="I2172" t="s">
        <v>46</v>
      </c>
      <c r="J2172" s="1">
        <v>44802</v>
      </c>
      <c r="K2172" t="b">
        <v>0</v>
      </c>
      <c r="L2172" t="s">
        <v>19</v>
      </c>
      <c r="M2172">
        <v>8</v>
      </c>
      <c r="N2172">
        <f>G2172/SUMIF(B:B,B2172,G:G)*100</f>
        <v>7.4137944928400479E-2</v>
      </c>
      <c r="Q2172">
        <f>VLOOKUP(C2172, Categories_Pivot_Table!A:B, 2, FALSE)</f>
        <v>23.063808900523561</v>
      </c>
      <c r="T2172">
        <f t="shared" si="34"/>
        <v>2022</v>
      </c>
    </row>
    <row r="2173" spans="1:20" x14ac:dyDescent="0.2">
      <c r="A2173" t="s">
        <v>2428</v>
      </c>
      <c r="B2173" t="s">
        <v>104</v>
      </c>
      <c r="C2173" t="s">
        <v>48</v>
      </c>
      <c r="D2173" t="s">
        <v>237</v>
      </c>
      <c r="E2173">
        <v>11</v>
      </c>
      <c r="F2173">
        <v>1</v>
      </c>
      <c r="G2173">
        <v>11</v>
      </c>
      <c r="H2173" t="s">
        <v>56</v>
      </c>
      <c r="I2173" t="s">
        <v>46</v>
      </c>
      <c r="J2173" s="1">
        <v>45474</v>
      </c>
      <c r="K2173" t="b">
        <v>1</v>
      </c>
      <c r="L2173" t="s">
        <v>19</v>
      </c>
      <c r="M2173">
        <v>7</v>
      </c>
      <c r="N2173">
        <f>G2173/SUMIF(B:B,B2173,G:G)*100</f>
        <v>1.787658654705605E-2</v>
      </c>
      <c r="Q2173">
        <f>VLOOKUP(C2173, Categories_Pivot_Table!A:B, 2, FALSE)</f>
        <v>23.348837209302324</v>
      </c>
      <c r="T2173">
        <f t="shared" si="34"/>
        <v>2024</v>
      </c>
    </row>
    <row r="2174" spans="1:20" x14ac:dyDescent="0.2">
      <c r="A2174" t="s">
        <v>2429</v>
      </c>
      <c r="B2174" t="s">
        <v>106</v>
      </c>
      <c r="C2174" t="s">
        <v>135</v>
      </c>
      <c r="D2174" t="s">
        <v>290</v>
      </c>
      <c r="E2174">
        <v>23</v>
      </c>
      <c r="F2174">
        <v>10</v>
      </c>
      <c r="G2174">
        <v>230</v>
      </c>
      <c r="H2174" t="s">
        <v>17</v>
      </c>
      <c r="I2174" t="s">
        <v>46</v>
      </c>
      <c r="J2174" s="1">
        <v>45094</v>
      </c>
      <c r="K2174" t="b">
        <v>0</v>
      </c>
      <c r="L2174" t="s">
        <v>35</v>
      </c>
      <c r="M2174">
        <v>6</v>
      </c>
      <c r="N2174">
        <f>G2174/SUMIF(B:B,B2174,G:G)*100</f>
        <v>0.37483702737940028</v>
      </c>
      <c r="Q2174">
        <f>VLOOKUP(C2174, Categories_Pivot_Table!A:B, 2, FALSE)</f>
        <v>23.146341463414632</v>
      </c>
      <c r="T2174">
        <f t="shared" si="34"/>
        <v>2023</v>
      </c>
    </row>
    <row r="2175" spans="1:20" x14ac:dyDescent="0.2">
      <c r="A2175" t="s">
        <v>2430</v>
      </c>
      <c r="B2175" t="s">
        <v>90</v>
      </c>
      <c r="C2175" t="s">
        <v>27</v>
      </c>
      <c r="D2175" t="s">
        <v>462</v>
      </c>
      <c r="E2175">
        <v>29</v>
      </c>
      <c r="F2175">
        <v>6</v>
      </c>
      <c r="G2175">
        <v>174</v>
      </c>
      <c r="H2175" t="s">
        <v>29</v>
      </c>
      <c r="I2175" t="s">
        <v>46</v>
      </c>
      <c r="J2175" s="1">
        <v>44697</v>
      </c>
      <c r="K2175" t="b">
        <v>0</v>
      </c>
      <c r="L2175" t="s">
        <v>19</v>
      </c>
      <c r="M2175">
        <v>5</v>
      </c>
      <c r="N2175">
        <f>G2175/SUMIF(B:B,B2175,G:G)*100</f>
        <v>0.29420716242264378</v>
      </c>
      <c r="Q2175">
        <f>VLOOKUP(C2175, Categories_Pivot_Table!A:B, 2, FALSE)</f>
        <v>25.013711734693878</v>
      </c>
      <c r="T2175">
        <f t="shared" si="34"/>
        <v>2022</v>
      </c>
    </row>
    <row r="2176" spans="1:20" x14ac:dyDescent="0.2">
      <c r="A2176" t="s">
        <v>2431</v>
      </c>
      <c r="B2176" t="s">
        <v>84</v>
      </c>
      <c r="C2176" t="s">
        <v>38</v>
      </c>
      <c r="D2176" t="s">
        <v>133</v>
      </c>
      <c r="E2176">
        <v>21.5</v>
      </c>
      <c r="F2176">
        <v>7</v>
      </c>
      <c r="G2176">
        <v>150.5</v>
      </c>
      <c r="H2176" t="s">
        <v>17</v>
      </c>
      <c r="I2176" t="s">
        <v>46</v>
      </c>
      <c r="J2176" s="1">
        <v>45365</v>
      </c>
      <c r="K2176" t="b">
        <v>1</v>
      </c>
      <c r="L2176" t="s">
        <v>42</v>
      </c>
      <c r="M2176">
        <v>3</v>
      </c>
      <c r="N2176">
        <f>G2176/SUMIF(B:B,B2176,G:G)*100</f>
        <v>0.24365564414943133</v>
      </c>
      <c r="Q2176">
        <f>VLOOKUP(C2176, Categories_Pivot_Table!A:B, 2, FALSE)</f>
        <v>23.088790931989923</v>
      </c>
      <c r="T2176">
        <f t="shared" si="34"/>
        <v>2024</v>
      </c>
    </row>
    <row r="2177" spans="1:20" x14ac:dyDescent="0.2">
      <c r="A2177" t="s">
        <v>2432</v>
      </c>
      <c r="B2177" t="s">
        <v>106</v>
      </c>
      <c r="C2177" t="s">
        <v>38</v>
      </c>
      <c r="D2177" t="s">
        <v>404</v>
      </c>
      <c r="E2177">
        <v>11</v>
      </c>
      <c r="F2177">
        <v>5</v>
      </c>
      <c r="G2177">
        <v>55</v>
      </c>
      <c r="H2177" t="s">
        <v>17</v>
      </c>
      <c r="I2177" t="s">
        <v>46</v>
      </c>
      <c r="J2177" s="1">
        <v>44821</v>
      </c>
      <c r="K2177" t="b">
        <v>0</v>
      </c>
      <c r="L2177" t="s">
        <v>35</v>
      </c>
      <c r="M2177">
        <v>9</v>
      </c>
      <c r="N2177">
        <f>G2177/SUMIF(B:B,B2177,G:G)*100</f>
        <v>8.9634941329856582E-2</v>
      </c>
      <c r="Q2177">
        <f>VLOOKUP(C2177, Categories_Pivot_Table!A:B, 2, FALSE)</f>
        <v>23.088790931989923</v>
      </c>
      <c r="T2177">
        <f t="shared" si="34"/>
        <v>2022</v>
      </c>
    </row>
    <row r="2178" spans="1:20" x14ac:dyDescent="0.2">
      <c r="A2178" t="s">
        <v>2433</v>
      </c>
      <c r="B2178" t="s">
        <v>44</v>
      </c>
      <c r="C2178" t="s">
        <v>22</v>
      </c>
      <c r="D2178" t="s">
        <v>283</v>
      </c>
      <c r="E2178">
        <v>8</v>
      </c>
      <c r="F2178">
        <v>8</v>
      </c>
      <c r="G2178">
        <v>64</v>
      </c>
      <c r="H2178" t="s">
        <v>29</v>
      </c>
      <c r="I2178" t="s">
        <v>46</v>
      </c>
      <c r="J2178" s="1">
        <v>45422</v>
      </c>
      <c r="K2178" t="b">
        <v>1</v>
      </c>
      <c r="L2178" t="s">
        <v>65</v>
      </c>
      <c r="M2178">
        <v>5</v>
      </c>
      <c r="N2178">
        <f>G2178/SUMIF(B:B,B2178,G:G)*100</f>
        <v>0.10544612773809817</v>
      </c>
      <c r="Q2178">
        <f>VLOOKUP(C2178, Categories_Pivot_Table!A:B, 2, FALSE)</f>
        <v>21.505681818181817</v>
      </c>
      <c r="T2178">
        <f t="shared" ref="T2178:T2241" si="35">YEAR(J2178)</f>
        <v>2024</v>
      </c>
    </row>
    <row r="2179" spans="1:20" x14ac:dyDescent="0.2">
      <c r="A2179" t="s">
        <v>2434</v>
      </c>
      <c r="B2179" t="s">
        <v>104</v>
      </c>
      <c r="C2179" t="s">
        <v>48</v>
      </c>
      <c r="D2179" t="s">
        <v>88</v>
      </c>
      <c r="E2179">
        <v>24.5</v>
      </c>
      <c r="F2179">
        <v>8</v>
      </c>
      <c r="G2179">
        <v>196</v>
      </c>
      <c r="H2179" t="s">
        <v>29</v>
      </c>
      <c r="I2179" t="s">
        <v>18</v>
      </c>
      <c r="J2179" s="1">
        <v>45599</v>
      </c>
      <c r="K2179" t="b">
        <v>1</v>
      </c>
      <c r="L2179" t="s">
        <v>24</v>
      </c>
      <c r="M2179">
        <v>11</v>
      </c>
      <c r="N2179">
        <f>G2179/SUMIF(B:B,B2179,G:G)*100</f>
        <v>0.31852826938390782</v>
      </c>
      <c r="Q2179">
        <f>VLOOKUP(C2179, Categories_Pivot_Table!A:B, 2, FALSE)</f>
        <v>23.348837209302324</v>
      </c>
      <c r="T2179">
        <f t="shared" si="35"/>
        <v>2024</v>
      </c>
    </row>
    <row r="2180" spans="1:20" x14ac:dyDescent="0.2">
      <c r="A2180" t="s">
        <v>2435</v>
      </c>
      <c r="B2180" t="s">
        <v>87</v>
      </c>
      <c r="C2180" t="s">
        <v>15</v>
      </c>
      <c r="D2180" t="s">
        <v>494</v>
      </c>
      <c r="E2180">
        <v>33.5</v>
      </c>
      <c r="F2180">
        <v>9</v>
      </c>
      <c r="G2180">
        <v>301.5</v>
      </c>
      <c r="H2180" t="s">
        <v>29</v>
      </c>
      <c r="I2180" t="s">
        <v>18</v>
      </c>
      <c r="J2180" s="1">
        <v>45527</v>
      </c>
      <c r="K2180" t="b">
        <v>1</v>
      </c>
      <c r="L2180" t="s">
        <v>65</v>
      </c>
      <c r="M2180">
        <v>8</v>
      </c>
      <c r="N2180">
        <f>G2180/SUMIF(B:B,B2180,G:G)*100</f>
        <v>0.4635822685548226</v>
      </c>
      <c r="Q2180">
        <f>VLOOKUP(C2180, Categories_Pivot_Table!A:B, 2, FALSE)</f>
        <v>23.063808900523561</v>
      </c>
      <c r="T2180">
        <f t="shared" si="35"/>
        <v>2024</v>
      </c>
    </row>
    <row r="2181" spans="1:20" x14ac:dyDescent="0.2">
      <c r="A2181" t="s">
        <v>2436</v>
      </c>
      <c r="B2181" t="s">
        <v>54</v>
      </c>
      <c r="C2181" t="s">
        <v>22</v>
      </c>
      <c r="D2181" t="s">
        <v>205</v>
      </c>
      <c r="E2181">
        <v>15.5</v>
      </c>
      <c r="F2181">
        <v>7</v>
      </c>
      <c r="G2181">
        <v>108.5</v>
      </c>
      <c r="H2181" t="s">
        <v>56</v>
      </c>
      <c r="I2181" t="s">
        <v>18</v>
      </c>
      <c r="J2181" s="1">
        <v>45065</v>
      </c>
      <c r="K2181" t="b">
        <v>0</v>
      </c>
      <c r="L2181" t="s">
        <v>65</v>
      </c>
      <c r="M2181">
        <v>5</v>
      </c>
      <c r="N2181">
        <f>G2181/SUMIF(B:B,B2181,G:G)*100</f>
        <v>0.18983299944887191</v>
      </c>
      <c r="Q2181">
        <f>VLOOKUP(C2181, Categories_Pivot_Table!A:B, 2, FALSE)</f>
        <v>21.505681818181817</v>
      </c>
      <c r="T2181">
        <f t="shared" si="35"/>
        <v>2023</v>
      </c>
    </row>
    <row r="2182" spans="1:20" x14ac:dyDescent="0.2">
      <c r="A2182" t="s">
        <v>2437</v>
      </c>
      <c r="B2182" t="s">
        <v>54</v>
      </c>
      <c r="C2182" t="s">
        <v>15</v>
      </c>
      <c r="D2182" t="s">
        <v>171</v>
      </c>
      <c r="E2182">
        <v>21.5</v>
      </c>
      <c r="F2182">
        <v>5</v>
      </c>
      <c r="G2182">
        <v>107.5</v>
      </c>
      <c r="H2182" t="s">
        <v>17</v>
      </c>
      <c r="I2182" t="s">
        <v>18</v>
      </c>
      <c r="J2182" s="1">
        <v>44586</v>
      </c>
      <c r="K2182" t="b">
        <v>0</v>
      </c>
      <c r="L2182" t="s">
        <v>49</v>
      </c>
      <c r="M2182">
        <v>1</v>
      </c>
      <c r="N2182">
        <f>G2182/SUMIF(B:B,B2182,G:G)*100</f>
        <v>0.18808338655072565</v>
      </c>
      <c r="Q2182">
        <f>VLOOKUP(C2182, Categories_Pivot_Table!A:B, 2, FALSE)</f>
        <v>23.063808900523561</v>
      </c>
      <c r="T2182">
        <f t="shared" si="35"/>
        <v>2022</v>
      </c>
    </row>
    <row r="2183" spans="1:20" x14ac:dyDescent="0.2">
      <c r="A2183" t="s">
        <v>2438</v>
      </c>
      <c r="B2183" t="s">
        <v>95</v>
      </c>
      <c r="C2183" t="s">
        <v>15</v>
      </c>
      <c r="D2183" t="s">
        <v>511</v>
      </c>
      <c r="E2183">
        <v>15.5</v>
      </c>
      <c r="F2183">
        <v>4</v>
      </c>
      <c r="G2183">
        <v>62</v>
      </c>
      <c r="H2183" t="s">
        <v>29</v>
      </c>
      <c r="I2183" t="s">
        <v>18</v>
      </c>
      <c r="J2183" s="1">
        <v>45640</v>
      </c>
      <c r="K2183" t="b">
        <v>0</v>
      </c>
      <c r="L2183" t="s">
        <v>35</v>
      </c>
      <c r="M2183">
        <v>12</v>
      </c>
      <c r="N2183">
        <f>G2183/SUMIF(B:B,B2183,G:G)*100</f>
        <v>9.2054371469083837E-2</v>
      </c>
      <c r="Q2183">
        <f>VLOOKUP(C2183, Categories_Pivot_Table!A:B, 2, FALSE)</f>
        <v>23.063808900523561</v>
      </c>
      <c r="T2183">
        <f t="shared" si="35"/>
        <v>2024</v>
      </c>
    </row>
    <row r="2184" spans="1:20" x14ac:dyDescent="0.2">
      <c r="A2184" t="s">
        <v>2439</v>
      </c>
      <c r="B2184" t="s">
        <v>81</v>
      </c>
      <c r="C2184" t="s">
        <v>135</v>
      </c>
      <c r="D2184" t="s">
        <v>325</v>
      </c>
      <c r="E2184">
        <v>30.5</v>
      </c>
      <c r="F2184">
        <v>8</v>
      </c>
      <c r="G2184">
        <v>244</v>
      </c>
      <c r="H2184" t="s">
        <v>17</v>
      </c>
      <c r="I2184" t="s">
        <v>18</v>
      </c>
      <c r="J2184" s="1">
        <v>45536</v>
      </c>
      <c r="K2184" t="b">
        <v>0</v>
      </c>
      <c r="L2184" t="s">
        <v>24</v>
      </c>
      <c r="M2184">
        <v>9</v>
      </c>
      <c r="N2184">
        <f>G2184/SUMIF(B:B,B2184,G:G)*100</f>
        <v>0.38634798236099782</v>
      </c>
      <c r="Q2184">
        <f>VLOOKUP(C2184, Categories_Pivot_Table!A:B, 2, FALSE)</f>
        <v>23.146341463414632</v>
      </c>
      <c r="T2184">
        <f t="shared" si="35"/>
        <v>2024</v>
      </c>
    </row>
    <row r="2185" spans="1:20" x14ac:dyDescent="0.2">
      <c r="A2185" t="s">
        <v>2440</v>
      </c>
      <c r="B2185" t="s">
        <v>44</v>
      </c>
      <c r="C2185" t="s">
        <v>38</v>
      </c>
      <c r="D2185" t="s">
        <v>473</v>
      </c>
      <c r="E2185">
        <v>23</v>
      </c>
      <c r="F2185">
        <v>7</v>
      </c>
      <c r="G2185">
        <v>161</v>
      </c>
      <c r="H2185" t="s">
        <v>29</v>
      </c>
      <c r="I2185" t="s">
        <v>46</v>
      </c>
      <c r="J2185" s="1">
        <v>45640</v>
      </c>
      <c r="K2185" t="b">
        <v>1</v>
      </c>
      <c r="L2185" t="s">
        <v>35</v>
      </c>
      <c r="M2185">
        <v>12</v>
      </c>
      <c r="N2185">
        <f>G2185/SUMIF(B:B,B2185,G:G)*100</f>
        <v>0.26526291509115324</v>
      </c>
      <c r="Q2185">
        <f>VLOOKUP(C2185, Categories_Pivot_Table!A:B, 2, FALSE)</f>
        <v>23.088790931989923</v>
      </c>
      <c r="T2185">
        <f t="shared" si="35"/>
        <v>2024</v>
      </c>
    </row>
    <row r="2186" spans="1:20" x14ac:dyDescent="0.2">
      <c r="A2186" t="s">
        <v>2441</v>
      </c>
      <c r="B2186" t="s">
        <v>44</v>
      </c>
      <c r="C2186" t="s">
        <v>27</v>
      </c>
      <c r="D2186" t="s">
        <v>28</v>
      </c>
      <c r="E2186">
        <v>21.5</v>
      </c>
      <c r="F2186">
        <v>5</v>
      </c>
      <c r="G2186">
        <v>107.5</v>
      </c>
      <c r="H2186" t="s">
        <v>29</v>
      </c>
      <c r="I2186" t="s">
        <v>18</v>
      </c>
      <c r="J2186" s="1">
        <v>44641</v>
      </c>
      <c r="K2186" t="b">
        <v>1</v>
      </c>
      <c r="L2186" t="s">
        <v>19</v>
      </c>
      <c r="M2186">
        <v>3</v>
      </c>
      <c r="N2186">
        <f>G2186/SUMIF(B:B,B2186,G:G)*100</f>
        <v>0.17711654268508678</v>
      </c>
      <c r="Q2186">
        <f>VLOOKUP(C2186, Categories_Pivot_Table!A:B, 2, FALSE)</f>
        <v>25.013711734693878</v>
      </c>
      <c r="T2186">
        <f t="shared" si="35"/>
        <v>2022</v>
      </c>
    </row>
    <row r="2187" spans="1:20" x14ac:dyDescent="0.2">
      <c r="A2187" t="s">
        <v>2442</v>
      </c>
      <c r="B2187" t="s">
        <v>104</v>
      </c>
      <c r="C2187" t="s">
        <v>15</v>
      </c>
      <c r="D2187" t="s">
        <v>138</v>
      </c>
      <c r="E2187">
        <v>20</v>
      </c>
      <c r="F2187">
        <v>5</v>
      </c>
      <c r="G2187">
        <v>100</v>
      </c>
      <c r="H2187" t="s">
        <v>17</v>
      </c>
      <c r="I2187" t="s">
        <v>46</v>
      </c>
      <c r="J2187" s="1">
        <v>44744</v>
      </c>
      <c r="K2187" t="b">
        <v>0</v>
      </c>
      <c r="L2187" t="s">
        <v>35</v>
      </c>
      <c r="M2187">
        <v>7</v>
      </c>
      <c r="N2187">
        <f>G2187/SUMIF(B:B,B2187,G:G)*100</f>
        <v>0.16251442315505502</v>
      </c>
      <c r="Q2187">
        <f>VLOOKUP(C2187, Categories_Pivot_Table!A:B, 2, FALSE)</f>
        <v>23.063808900523561</v>
      </c>
      <c r="T2187">
        <f t="shared" si="35"/>
        <v>2022</v>
      </c>
    </row>
    <row r="2188" spans="1:20" x14ac:dyDescent="0.2">
      <c r="A2188" t="s">
        <v>2443</v>
      </c>
      <c r="B2188" t="s">
        <v>121</v>
      </c>
      <c r="C2188" t="s">
        <v>38</v>
      </c>
      <c r="D2188" t="s">
        <v>1276</v>
      </c>
      <c r="E2188">
        <v>35</v>
      </c>
      <c r="F2188">
        <v>8</v>
      </c>
      <c r="G2188">
        <v>280</v>
      </c>
      <c r="H2188" t="s">
        <v>56</v>
      </c>
      <c r="I2188" t="s">
        <v>18</v>
      </c>
      <c r="J2188" s="1">
        <v>45323</v>
      </c>
      <c r="K2188" t="b">
        <v>1</v>
      </c>
      <c r="L2188" t="s">
        <v>42</v>
      </c>
      <c r="M2188">
        <v>2</v>
      </c>
      <c r="N2188">
        <f>G2188/SUMIF(B:B,B2188,G:G)*100</f>
        <v>0.42702129768722219</v>
      </c>
      <c r="Q2188">
        <f>VLOOKUP(C2188, Categories_Pivot_Table!A:B, 2, FALSE)</f>
        <v>23.088790931989923</v>
      </c>
      <c r="T2188">
        <f t="shared" si="35"/>
        <v>2024</v>
      </c>
    </row>
    <row r="2189" spans="1:20" x14ac:dyDescent="0.2">
      <c r="A2189" t="s">
        <v>2444</v>
      </c>
      <c r="B2189" t="s">
        <v>121</v>
      </c>
      <c r="C2189" t="s">
        <v>74</v>
      </c>
      <c r="D2189" t="s">
        <v>41</v>
      </c>
      <c r="E2189">
        <v>23</v>
      </c>
      <c r="F2189">
        <v>4</v>
      </c>
      <c r="G2189">
        <v>146</v>
      </c>
      <c r="H2189" t="s">
        <v>29</v>
      </c>
      <c r="I2189" t="s">
        <v>46</v>
      </c>
      <c r="J2189" s="1">
        <v>45006</v>
      </c>
      <c r="K2189" t="b">
        <v>1</v>
      </c>
      <c r="L2189" t="s">
        <v>49</v>
      </c>
      <c r="M2189">
        <v>3</v>
      </c>
      <c r="N2189">
        <f>G2189/SUMIF(B:B,B2189,G:G)*100</f>
        <v>0.22266110522262297</v>
      </c>
      <c r="Q2189">
        <f>VLOOKUP(C2189, Categories_Pivot_Table!A:B, 2, FALSE)</f>
        <v>24.317096165933375</v>
      </c>
      <c r="T2189">
        <f t="shared" si="35"/>
        <v>2023</v>
      </c>
    </row>
    <row r="2190" spans="1:20" x14ac:dyDescent="0.2">
      <c r="A2190" t="s">
        <v>2445</v>
      </c>
      <c r="B2190" t="s">
        <v>84</v>
      </c>
      <c r="C2190" t="s">
        <v>27</v>
      </c>
      <c r="D2190" t="s">
        <v>126</v>
      </c>
      <c r="E2190">
        <v>39.5</v>
      </c>
      <c r="F2190">
        <v>7</v>
      </c>
      <c r="G2190">
        <v>276.5</v>
      </c>
      <c r="H2190" t="s">
        <v>56</v>
      </c>
      <c r="I2190" t="s">
        <v>46</v>
      </c>
      <c r="J2190" s="1">
        <v>44651</v>
      </c>
      <c r="K2190" t="b">
        <v>0</v>
      </c>
      <c r="L2190" t="s">
        <v>42</v>
      </c>
      <c r="M2190">
        <v>3</v>
      </c>
      <c r="N2190">
        <f>G2190/SUMIF(B:B,B2190,G:G)*100</f>
        <v>0.4476464159954669</v>
      </c>
      <c r="Q2190">
        <f>VLOOKUP(C2190, Categories_Pivot_Table!A:B, 2, FALSE)</f>
        <v>25.013711734693878</v>
      </c>
      <c r="T2190">
        <f t="shared" si="35"/>
        <v>2022</v>
      </c>
    </row>
    <row r="2191" spans="1:20" x14ac:dyDescent="0.2">
      <c r="A2191" t="s">
        <v>2446</v>
      </c>
      <c r="B2191" t="s">
        <v>113</v>
      </c>
      <c r="C2191" t="s">
        <v>15</v>
      </c>
      <c r="D2191" t="s">
        <v>448</v>
      </c>
      <c r="E2191">
        <v>26</v>
      </c>
      <c r="F2191">
        <v>3</v>
      </c>
      <c r="G2191">
        <v>78</v>
      </c>
      <c r="H2191" t="s">
        <v>17</v>
      </c>
      <c r="I2191" t="s">
        <v>18</v>
      </c>
      <c r="J2191" s="1">
        <v>45428</v>
      </c>
      <c r="K2191" t="b">
        <v>0</v>
      </c>
      <c r="L2191" t="s">
        <v>42</v>
      </c>
      <c r="M2191">
        <v>5</v>
      </c>
      <c r="N2191">
        <f>G2191/SUMIF(B:B,B2191,G:G)*100</f>
        <v>0.12843100126784449</v>
      </c>
      <c r="Q2191">
        <f>VLOOKUP(C2191, Categories_Pivot_Table!A:B, 2, FALSE)</f>
        <v>23.063808900523561</v>
      </c>
      <c r="T2191">
        <f t="shared" si="35"/>
        <v>2024</v>
      </c>
    </row>
    <row r="2192" spans="1:20" x14ac:dyDescent="0.2">
      <c r="A2192" t="s">
        <v>2447</v>
      </c>
      <c r="B2192" t="s">
        <v>128</v>
      </c>
      <c r="C2192" t="s">
        <v>74</v>
      </c>
      <c r="D2192" t="s">
        <v>366</v>
      </c>
      <c r="E2192">
        <v>36.5</v>
      </c>
      <c r="F2192">
        <v>7</v>
      </c>
      <c r="G2192">
        <v>255.5</v>
      </c>
      <c r="H2192" t="s">
        <v>17</v>
      </c>
      <c r="I2192" t="s">
        <v>18</v>
      </c>
      <c r="J2192" s="1">
        <v>45388</v>
      </c>
      <c r="K2192" t="b">
        <v>1</v>
      </c>
      <c r="L2192" t="s">
        <v>35</v>
      </c>
      <c r="M2192">
        <v>4</v>
      </c>
      <c r="N2192">
        <f>G2192/SUMIF(B:B,B2192,G:G)*100</f>
        <v>0.37325425115409339</v>
      </c>
      <c r="Q2192">
        <f>VLOOKUP(C2192, Categories_Pivot_Table!A:B, 2, FALSE)</f>
        <v>24.317096165933375</v>
      </c>
      <c r="T2192">
        <f t="shared" si="35"/>
        <v>2024</v>
      </c>
    </row>
    <row r="2193" spans="1:20" x14ac:dyDescent="0.2">
      <c r="A2193" t="s">
        <v>2448</v>
      </c>
      <c r="B2193" t="s">
        <v>37</v>
      </c>
      <c r="C2193" t="s">
        <v>33</v>
      </c>
      <c r="D2193" t="s">
        <v>122</v>
      </c>
      <c r="E2193">
        <v>36.5</v>
      </c>
      <c r="F2193">
        <v>8</v>
      </c>
      <c r="G2193">
        <v>292</v>
      </c>
      <c r="H2193" t="s">
        <v>29</v>
      </c>
      <c r="I2193" t="s">
        <v>18</v>
      </c>
      <c r="J2193" s="1">
        <v>45547</v>
      </c>
      <c r="K2193" t="b">
        <v>0</v>
      </c>
      <c r="L2193" t="s">
        <v>42</v>
      </c>
      <c r="M2193">
        <v>9</v>
      </c>
      <c r="N2193">
        <f>G2193/SUMIF(B:B,B2193,G:G)*100</f>
        <v>0.43598683080874068</v>
      </c>
      <c r="Q2193">
        <f>VLOOKUP(C2193, Categories_Pivot_Table!A:B, 2, FALSE)</f>
        <v>23.300574345883856</v>
      </c>
      <c r="T2193">
        <f t="shared" si="35"/>
        <v>2024</v>
      </c>
    </row>
    <row r="2194" spans="1:20" x14ac:dyDescent="0.2">
      <c r="A2194" t="s">
        <v>2449</v>
      </c>
      <c r="B2194" t="s">
        <v>37</v>
      </c>
      <c r="C2194" t="s">
        <v>135</v>
      </c>
      <c r="D2194" t="s">
        <v>325</v>
      </c>
      <c r="E2194">
        <v>30.5</v>
      </c>
      <c r="F2194">
        <v>5</v>
      </c>
      <c r="G2194">
        <v>152.5</v>
      </c>
      <c r="H2194" t="s">
        <v>29</v>
      </c>
      <c r="I2194" t="s">
        <v>46</v>
      </c>
      <c r="J2194" s="1">
        <v>44927</v>
      </c>
      <c r="K2194" t="b">
        <v>0</v>
      </c>
      <c r="L2194" t="s">
        <v>24</v>
      </c>
      <c r="M2194">
        <v>1</v>
      </c>
      <c r="N2194">
        <f>G2194/SUMIF(B:B,B2194,G:G)*100</f>
        <v>0.22769860170661968</v>
      </c>
      <c r="Q2194">
        <f>VLOOKUP(C2194, Categories_Pivot_Table!A:B, 2, FALSE)</f>
        <v>23.146341463414632</v>
      </c>
      <c r="T2194">
        <f t="shared" si="35"/>
        <v>2023</v>
      </c>
    </row>
    <row r="2195" spans="1:20" x14ac:dyDescent="0.2">
      <c r="A2195" t="s">
        <v>2450</v>
      </c>
      <c r="B2195" t="s">
        <v>118</v>
      </c>
      <c r="C2195" t="s">
        <v>22</v>
      </c>
      <c r="D2195" t="s">
        <v>644</v>
      </c>
      <c r="E2195">
        <v>30.5</v>
      </c>
      <c r="F2195">
        <v>4</v>
      </c>
      <c r="G2195">
        <v>122</v>
      </c>
      <c r="H2195" t="s">
        <v>29</v>
      </c>
      <c r="I2195" t="s">
        <v>18</v>
      </c>
      <c r="J2195" s="1">
        <v>45642</v>
      </c>
      <c r="K2195" t="b">
        <v>0</v>
      </c>
      <c r="L2195" t="s">
        <v>19</v>
      </c>
      <c r="M2195">
        <v>12</v>
      </c>
      <c r="N2195">
        <f>G2195/SUMIF(B:B,B2195,G:G)*100</f>
        <v>0.20066779610836061</v>
      </c>
      <c r="Q2195">
        <f>VLOOKUP(C2195, Categories_Pivot_Table!A:B, 2, FALSE)</f>
        <v>21.505681818181817</v>
      </c>
      <c r="T2195">
        <f t="shared" si="35"/>
        <v>2024</v>
      </c>
    </row>
    <row r="2196" spans="1:20" x14ac:dyDescent="0.2">
      <c r="A2196" t="s">
        <v>2451</v>
      </c>
      <c r="B2196" t="s">
        <v>84</v>
      </c>
      <c r="C2196" t="s">
        <v>74</v>
      </c>
      <c r="D2196" t="s">
        <v>346</v>
      </c>
      <c r="E2196">
        <v>27.5</v>
      </c>
      <c r="F2196">
        <v>1</v>
      </c>
      <c r="G2196">
        <v>27.5</v>
      </c>
      <c r="H2196" t="s">
        <v>17</v>
      </c>
      <c r="I2196" t="s">
        <v>18</v>
      </c>
      <c r="J2196" s="1">
        <v>44893</v>
      </c>
      <c r="K2196" t="b">
        <v>1</v>
      </c>
      <c r="L2196" t="s">
        <v>19</v>
      </c>
      <c r="M2196">
        <v>11</v>
      </c>
      <c r="N2196">
        <f>G2196/SUMIF(B:B,B2196,G:G)*100</f>
        <v>4.4521795442587123E-2</v>
      </c>
      <c r="Q2196">
        <f>VLOOKUP(C2196, Categories_Pivot_Table!A:B, 2, FALSE)</f>
        <v>24.317096165933375</v>
      </c>
      <c r="T2196">
        <f t="shared" si="35"/>
        <v>2022</v>
      </c>
    </row>
    <row r="2197" spans="1:20" x14ac:dyDescent="0.2">
      <c r="A2197" t="s">
        <v>2452</v>
      </c>
      <c r="B2197" t="s">
        <v>104</v>
      </c>
      <c r="C2197" t="s">
        <v>15</v>
      </c>
      <c r="D2197" t="s">
        <v>511</v>
      </c>
      <c r="E2197">
        <v>15.5</v>
      </c>
      <c r="F2197">
        <v>6</v>
      </c>
      <c r="G2197">
        <v>93</v>
      </c>
      <c r="H2197" t="s">
        <v>29</v>
      </c>
      <c r="I2197" t="s">
        <v>46</v>
      </c>
      <c r="J2197" s="1">
        <v>45107</v>
      </c>
      <c r="K2197" t="b">
        <v>1</v>
      </c>
      <c r="L2197" t="s">
        <v>65</v>
      </c>
      <c r="M2197">
        <v>6</v>
      </c>
      <c r="N2197">
        <f>G2197/SUMIF(B:B,B2197,G:G)*100</f>
        <v>0.15113841353420115</v>
      </c>
      <c r="Q2197">
        <f>VLOOKUP(C2197, Categories_Pivot_Table!A:B, 2, FALSE)</f>
        <v>23.063808900523561</v>
      </c>
      <c r="T2197">
        <f t="shared" si="35"/>
        <v>2023</v>
      </c>
    </row>
    <row r="2198" spans="1:20" x14ac:dyDescent="0.2">
      <c r="A2198" t="s">
        <v>2453</v>
      </c>
      <c r="B2198" t="s">
        <v>128</v>
      </c>
      <c r="C2198" t="s">
        <v>27</v>
      </c>
      <c r="D2198" t="s">
        <v>538</v>
      </c>
      <c r="E2198">
        <v>11</v>
      </c>
      <c r="F2198">
        <v>5</v>
      </c>
      <c r="G2198">
        <v>55</v>
      </c>
      <c r="H2198" t="s">
        <v>56</v>
      </c>
      <c r="I2198" t="s">
        <v>18</v>
      </c>
      <c r="J2198" s="1">
        <v>44776</v>
      </c>
      <c r="K2198" t="b">
        <v>0</v>
      </c>
      <c r="L2198" t="s">
        <v>30</v>
      </c>
      <c r="M2198">
        <v>8</v>
      </c>
      <c r="N2198">
        <f>G2198/SUMIF(B:B,B2198,G:G)*100</f>
        <v>8.0348273242564133E-2</v>
      </c>
      <c r="Q2198">
        <f>VLOOKUP(C2198, Categories_Pivot_Table!A:B, 2, FALSE)</f>
        <v>25.013711734693878</v>
      </c>
      <c r="T2198">
        <f t="shared" si="35"/>
        <v>2022</v>
      </c>
    </row>
    <row r="2199" spans="1:20" x14ac:dyDescent="0.2">
      <c r="A2199" t="s">
        <v>2454</v>
      </c>
      <c r="B2199" t="s">
        <v>21</v>
      </c>
      <c r="C2199" t="s">
        <v>135</v>
      </c>
      <c r="D2199" t="s">
        <v>333</v>
      </c>
      <c r="E2199">
        <v>20</v>
      </c>
      <c r="F2199">
        <v>7</v>
      </c>
      <c r="G2199">
        <v>140</v>
      </c>
      <c r="H2199" t="s">
        <v>29</v>
      </c>
      <c r="I2199" t="s">
        <v>46</v>
      </c>
      <c r="J2199" s="1">
        <v>45194</v>
      </c>
      <c r="K2199" t="b">
        <v>0</v>
      </c>
      <c r="L2199" t="s">
        <v>19</v>
      </c>
      <c r="M2199">
        <v>9</v>
      </c>
      <c r="N2199">
        <f>G2199/SUMIF(B:B,B2199,G:G)*100</f>
        <v>0.22678491880289961</v>
      </c>
      <c r="Q2199">
        <f>VLOOKUP(C2199, Categories_Pivot_Table!A:B, 2, FALSE)</f>
        <v>23.146341463414632</v>
      </c>
      <c r="T2199">
        <f t="shared" si="35"/>
        <v>2023</v>
      </c>
    </row>
    <row r="2200" spans="1:20" x14ac:dyDescent="0.2">
      <c r="A2200" t="s">
        <v>2455</v>
      </c>
      <c r="B2200" t="s">
        <v>37</v>
      </c>
      <c r="C2200" t="s">
        <v>74</v>
      </c>
      <c r="D2200" t="s">
        <v>456</v>
      </c>
      <c r="E2200">
        <v>11</v>
      </c>
      <c r="F2200">
        <v>10</v>
      </c>
      <c r="G2200">
        <v>110</v>
      </c>
      <c r="H2200" t="s">
        <v>29</v>
      </c>
      <c r="I2200" t="s">
        <v>18</v>
      </c>
      <c r="J2200" s="1">
        <v>45604</v>
      </c>
      <c r="K2200" t="b">
        <v>0</v>
      </c>
      <c r="L2200" t="s">
        <v>65</v>
      </c>
      <c r="M2200">
        <v>11</v>
      </c>
      <c r="N2200">
        <f>G2200/SUMIF(B:B,B2200,G:G)*100</f>
        <v>0.16424161434575846</v>
      </c>
      <c r="Q2200">
        <f>VLOOKUP(C2200, Categories_Pivot_Table!A:B, 2, FALSE)</f>
        <v>24.317096165933375</v>
      </c>
      <c r="T2200">
        <f t="shared" si="35"/>
        <v>2024</v>
      </c>
    </row>
    <row r="2201" spans="1:20" x14ac:dyDescent="0.2">
      <c r="A2201" t="s">
        <v>2456</v>
      </c>
      <c r="B2201" t="s">
        <v>32</v>
      </c>
      <c r="C2201" t="s">
        <v>27</v>
      </c>
      <c r="D2201" t="s">
        <v>58</v>
      </c>
      <c r="E2201">
        <v>8</v>
      </c>
      <c r="F2201">
        <v>2</v>
      </c>
      <c r="G2201">
        <v>16</v>
      </c>
      <c r="H2201" t="s">
        <v>56</v>
      </c>
      <c r="I2201" t="s">
        <v>18</v>
      </c>
      <c r="J2201" s="1">
        <v>45588</v>
      </c>
      <c r="K2201" t="b">
        <v>1</v>
      </c>
      <c r="L2201" t="s">
        <v>30</v>
      </c>
      <c r="M2201">
        <v>10</v>
      </c>
      <c r="N2201">
        <f>G2201/SUMIF(B:B,B2201,G:G)*100</f>
        <v>2.7288619792777042E-2</v>
      </c>
      <c r="Q2201">
        <f>VLOOKUP(C2201, Categories_Pivot_Table!A:B, 2, FALSE)</f>
        <v>25.013711734693878</v>
      </c>
      <c r="T2201">
        <f t="shared" si="35"/>
        <v>2024</v>
      </c>
    </row>
    <row r="2202" spans="1:20" x14ac:dyDescent="0.2">
      <c r="A2202" t="s">
        <v>2457</v>
      </c>
      <c r="B2202" t="s">
        <v>128</v>
      </c>
      <c r="C2202" t="s">
        <v>38</v>
      </c>
      <c r="D2202" t="s">
        <v>190</v>
      </c>
      <c r="E2202">
        <v>33.5</v>
      </c>
      <c r="F2202">
        <v>1</v>
      </c>
      <c r="G2202">
        <v>33.5</v>
      </c>
      <c r="H2202" t="s">
        <v>56</v>
      </c>
      <c r="I2202" t="s">
        <v>46</v>
      </c>
      <c r="J2202" s="1">
        <v>45481</v>
      </c>
      <c r="K2202" t="b">
        <v>1</v>
      </c>
      <c r="L2202" t="s">
        <v>19</v>
      </c>
      <c r="M2202">
        <v>7</v>
      </c>
      <c r="N2202">
        <f>G2202/SUMIF(B:B,B2202,G:G)*100</f>
        <v>4.893940279319816E-2</v>
      </c>
      <c r="Q2202">
        <f>VLOOKUP(C2202, Categories_Pivot_Table!A:B, 2, FALSE)</f>
        <v>23.088790931989923</v>
      </c>
      <c r="T2202">
        <f t="shared" si="35"/>
        <v>2024</v>
      </c>
    </row>
    <row r="2203" spans="1:20" x14ac:dyDescent="0.2">
      <c r="A2203" t="s">
        <v>2458</v>
      </c>
      <c r="B2203" t="s">
        <v>95</v>
      </c>
      <c r="C2203" t="s">
        <v>27</v>
      </c>
      <c r="D2203" t="s">
        <v>278</v>
      </c>
      <c r="E2203">
        <v>30.5</v>
      </c>
      <c r="F2203">
        <v>3</v>
      </c>
      <c r="G2203">
        <v>91.5</v>
      </c>
      <c r="H2203" t="s">
        <v>29</v>
      </c>
      <c r="I2203" t="s">
        <v>18</v>
      </c>
      <c r="J2203" s="1">
        <v>45244</v>
      </c>
      <c r="K2203" t="b">
        <v>1</v>
      </c>
      <c r="L2203" t="s">
        <v>49</v>
      </c>
      <c r="M2203">
        <v>11</v>
      </c>
      <c r="N2203">
        <f>G2203/SUMIF(B:B,B2203,G:G)*100</f>
        <v>0.13585443531324468</v>
      </c>
      <c r="Q2203">
        <f>VLOOKUP(C2203, Categories_Pivot_Table!A:B, 2, FALSE)</f>
        <v>25.013711734693878</v>
      </c>
      <c r="T2203">
        <f t="shared" si="35"/>
        <v>2023</v>
      </c>
    </row>
    <row r="2204" spans="1:20" x14ac:dyDescent="0.2">
      <c r="A2204" t="s">
        <v>2459</v>
      </c>
      <c r="B2204" t="s">
        <v>104</v>
      </c>
      <c r="C2204" t="s">
        <v>22</v>
      </c>
      <c r="D2204" t="s">
        <v>23</v>
      </c>
      <c r="E2204">
        <v>29</v>
      </c>
      <c r="F2204">
        <v>4</v>
      </c>
      <c r="G2204">
        <v>116</v>
      </c>
      <c r="H2204" t="s">
        <v>17</v>
      </c>
      <c r="I2204" t="s">
        <v>18</v>
      </c>
      <c r="J2204" s="1">
        <v>45078</v>
      </c>
      <c r="K2204" t="b">
        <v>0</v>
      </c>
      <c r="L2204" t="s">
        <v>42</v>
      </c>
      <c r="M2204">
        <v>6</v>
      </c>
      <c r="N2204">
        <f>G2204/SUMIF(B:B,B2204,G:G)*100</f>
        <v>0.18851673085986381</v>
      </c>
      <c r="Q2204">
        <f>VLOOKUP(C2204, Categories_Pivot_Table!A:B, 2, FALSE)</f>
        <v>21.505681818181817</v>
      </c>
      <c r="T2204">
        <f t="shared" si="35"/>
        <v>2023</v>
      </c>
    </row>
    <row r="2205" spans="1:20" x14ac:dyDescent="0.2">
      <c r="A2205" t="s">
        <v>2460</v>
      </c>
      <c r="B2205" t="s">
        <v>14</v>
      </c>
      <c r="C2205" t="s">
        <v>48</v>
      </c>
      <c r="D2205" t="s">
        <v>294</v>
      </c>
      <c r="E2205">
        <v>6.5</v>
      </c>
      <c r="F2205">
        <v>4</v>
      </c>
      <c r="G2205">
        <v>26</v>
      </c>
      <c r="H2205" t="s">
        <v>56</v>
      </c>
      <c r="I2205" t="s">
        <v>46</v>
      </c>
      <c r="J2205" s="1">
        <v>44598</v>
      </c>
      <c r="K2205" t="b">
        <v>0</v>
      </c>
      <c r="L2205" t="s">
        <v>24</v>
      </c>
      <c r="M2205">
        <v>2</v>
      </c>
      <c r="N2205">
        <f>G2205/SUMIF(B:B,B2205,G:G)*100</f>
        <v>4.232907600511205E-2</v>
      </c>
      <c r="Q2205">
        <f>VLOOKUP(C2205, Categories_Pivot_Table!A:B, 2, FALSE)</f>
        <v>23.348837209302324</v>
      </c>
      <c r="T2205">
        <f t="shared" si="35"/>
        <v>2022</v>
      </c>
    </row>
    <row r="2206" spans="1:20" x14ac:dyDescent="0.2">
      <c r="A2206" t="s">
        <v>2461</v>
      </c>
      <c r="B2206" t="s">
        <v>47</v>
      </c>
      <c r="C2206" t="s">
        <v>48</v>
      </c>
      <c r="D2206" t="s">
        <v>280</v>
      </c>
      <c r="E2206">
        <v>5</v>
      </c>
      <c r="F2206">
        <v>4</v>
      </c>
      <c r="G2206">
        <v>20</v>
      </c>
      <c r="H2206" t="s">
        <v>56</v>
      </c>
      <c r="I2206" t="s">
        <v>18</v>
      </c>
      <c r="J2206" s="1">
        <v>44972</v>
      </c>
      <c r="K2206" t="b">
        <v>0</v>
      </c>
      <c r="L2206" t="s">
        <v>30</v>
      </c>
      <c r="M2206">
        <v>2</v>
      </c>
      <c r="N2206">
        <f>G2206/SUMIF(B:B,B2206,G:G)*100</f>
        <v>3.1779829342316435E-2</v>
      </c>
      <c r="Q2206">
        <f>VLOOKUP(C2206, Categories_Pivot_Table!A:B, 2, FALSE)</f>
        <v>23.348837209302324</v>
      </c>
      <c r="T2206">
        <f t="shared" si="35"/>
        <v>2023</v>
      </c>
    </row>
    <row r="2207" spans="1:20" x14ac:dyDescent="0.2">
      <c r="A2207" t="s">
        <v>2462</v>
      </c>
      <c r="B2207" t="s">
        <v>14</v>
      </c>
      <c r="C2207" t="s">
        <v>74</v>
      </c>
      <c r="D2207" t="s">
        <v>415</v>
      </c>
      <c r="E2207">
        <v>41</v>
      </c>
      <c r="F2207">
        <v>2</v>
      </c>
      <c r="G2207">
        <v>82</v>
      </c>
      <c r="H2207" t="s">
        <v>17</v>
      </c>
      <c r="I2207" t="s">
        <v>18</v>
      </c>
      <c r="J2207" s="1">
        <v>44741</v>
      </c>
      <c r="K2207" t="b">
        <v>1</v>
      </c>
      <c r="L2207" t="s">
        <v>30</v>
      </c>
      <c r="M2207">
        <v>6</v>
      </c>
      <c r="N2207">
        <f>G2207/SUMIF(B:B,B2207,G:G)*100</f>
        <v>0.13349939355458415</v>
      </c>
      <c r="Q2207">
        <f>VLOOKUP(C2207, Categories_Pivot_Table!A:B, 2, FALSE)</f>
        <v>24.317096165933375</v>
      </c>
      <c r="T2207">
        <f t="shared" si="35"/>
        <v>2022</v>
      </c>
    </row>
    <row r="2208" spans="1:20" x14ac:dyDescent="0.2">
      <c r="A2208" t="s">
        <v>2463</v>
      </c>
      <c r="B2208" t="s">
        <v>47</v>
      </c>
      <c r="C2208" t="s">
        <v>74</v>
      </c>
      <c r="D2208" t="s">
        <v>41</v>
      </c>
      <c r="E2208">
        <v>23</v>
      </c>
      <c r="F2208">
        <v>1</v>
      </c>
      <c r="G2208">
        <v>11</v>
      </c>
      <c r="H2208" t="s">
        <v>29</v>
      </c>
      <c r="I2208" t="s">
        <v>46</v>
      </c>
      <c r="J2208" s="1">
        <v>45106</v>
      </c>
      <c r="K2208" t="b">
        <v>0</v>
      </c>
      <c r="L2208" t="s">
        <v>42</v>
      </c>
      <c r="M2208">
        <v>6</v>
      </c>
      <c r="N2208">
        <f>G2208/SUMIF(B:B,B2208,G:G)*100</f>
        <v>1.7478906138274037E-2</v>
      </c>
      <c r="Q2208">
        <f>VLOOKUP(C2208, Categories_Pivot_Table!A:B, 2, FALSE)</f>
        <v>24.317096165933375</v>
      </c>
      <c r="T2208">
        <f t="shared" si="35"/>
        <v>2023</v>
      </c>
    </row>
    <row r="2209" spans="1:20" x14ac:dyDescent="0.2">
      <c r="A2209" t="s">
        <v>2464</v>
      </c>
      <c r="B2209" t="s">
        <v>73</v>
      </c>
      <c r="C2209" t="s">
        <v>48</v>
      </c>
      <c r="D2209" t="s">
        <v>93</v>
      </c>
      <c r="E2209">
        <v>41</v>
      </c>
      <c r="F2209">
        <v>3</v>
      </c>
      <c r="G2209">
        <v>123</v>
      </c>
      <c r="H2209" t="s">
        <v>56</v>
      </c>
      <c r="I2209" t="s">
        <v>46</v>
      </c>
      <c r="J2209" s="1">
        <v>45130</v>
      </c>
      <c r="K2209" t="b">
        <v>1</v>
      </c>
      <c r="L2209" t="s">
        <v>24</v>
      </c>
      <c r="M2209">
        <v>7</v>
      </c>
      <c r="N2209">
        <f>G2209/SUMIF(B:B,B2209,G:G)*100</f>
        <v>0.21249211792448755</v>
      </c>
      <c r="Q2209">
        <f>VLOOKUP(C2209, Categories_Pivot_Table!A:B, 2, FALSE)</f>
        <v>23.348837209302324</v>
      </c>
      <c r="T2209">
        <f t="shared" si="35"/>
        <v>2023</v>
      </c>
    </row>
    <row r="2210" spans="1:20" x14ac:dyDescent="0.2">
      <c r="A2210" t="s">
        <v>2465</v>
      </c>
      <c r="B2210" t="s">
        <v>47</v>
      </c>
      <c r="C2210" t="s">
        <v>27</v>
      </c>
      <c r="D2210" t="s">
        <v>1069</v>
      </c>
      <c r="E2210">
        <v>18.5</v>
      </c>
      <c r="F2210">
        <v>9</v>
      </c>
      <c r="G2210">
        <v>166.5</v>
      </c>
      <c r="H2210" t="s">
        <v>29</v>
      </c>
      <c r="I2210" t="s">
        <v>46</v>
      </c>
      <c r="J2210" s="1">
        <v>44611</v>
      </c>
      <c r="K2210" t="b">
        <v>1</v>
      </c>
      <c r="L2210" t="s">
        <v>35</v>
      </c>
      <c r="M2210">
        <v>2</v>
      </c>
      <c r="N2210">
        <f>G2210/SUMIF(B:B,B2210,G:G)*100</f>
        <v>0.26456707927478429</v>
      </c>
      <c r="Q2210">
        <f>VLOOKUP(C2210, Categories_Pivot_Table!A:B, 2, FALSE)</f>
        <v>25.013711734693878</v>
      </c>
      <c r="T2210">
        <f t="shared" si="35"/>
        <v>2022</v>
      </c>
    </row>
    <row r="2211" spans="1:20" x14ac:dyDescent="0.2">
      <c r="A2211" t="s">
        <v>2466</v>
      </c>
      <c r="B2211" t="s">
        <v>113</v>
      </c>
      <c r="C2211" t="s">
        <v>38</v>
      </c>
      <c r="D2211" t="s">
        <v>207</v>
      </c>
      <c r="E2211">
        <v>9.5</v>
      </c>
      <c r="F2211">
        <v>4</v>
      </c>
      <c r="G2211">
        <v>38</v>
      </c>
      <c r="H2211" t="s">
        <v>29</v>
      </c>
      <c r="I2211" t="s">
        <v>18</v>
      </c>
      <c r="J2211" s="1">
        <v>45388</v>
      </c>
      <c r="K2211" t="b">
        <v>0</v>
      </c>
      <c r="L2211" t="s">
        <v>35</v>
      </c>
      <c r="M2211">
        <v>4</v>
      </c>
      <c r="N2211">
        <f>G2211/SUMIF(B:B,B2211,G:G)*100</f>
        <v>6.2568949335616547E-2</v>
      </c>
      <c r="Q2211">
        <f>VLOOKUP(C2211, Categories_Pivot_Table!A:B, 2, FALSE)</f>
        <v>23.088790931989923</v>
      </c>
      <c r="T2211">
        <f t="shared" si="35"/>
        <v>2024</v>
      </c>
    </row>
    <row r="2212" spans="1:20" x14ac:dyDescent="0.2">
      <c r="A2212" t="s">
        <v>2467</v>
      </c>
      <c r="B2212" t="s">
        <v>47</v>
      </c>
      <c r="C2212" t="s">
        <v>27</v>
      </c>
      <c r="D2212" t="s">
        <v>55</v>
      </c>
      <c r="E2212">
        <v>36.5</v>
      </c>
      <c r="F2212">
        <v>4</v>
      </c>
      <c r="G2212">
        <v>146</v>
      </c>
      <c r="H2212" t="s">
        <v>29</v>
      </c>
      <c r="I2212" t="s">
        <v>46</v>
      </c>
      <c r="J2212" s="1">
        <v>45165</v>
      </c>
      <c r="K2212" t="b">
        <v>0</v>
      </c>
      <c r="L2212" t="s">
        <v>24</v>
      </c>
      <c r="M2212">
        <v>8</v>
      </c>
      <c r="N2212">
        <f>G2212/SUMIF(B:B,B2212,G:G)*100</f>
        <v>0.23199275419890997</v>
      </c>
      <c r="Q2212">
        <f>VLOOKUP(C2212, Categories_Pivot_Table!A:B, 2, FALSE)</f>
        <v>25.013711734693878</v>
      </c>
      <c r="T2212">
        <f t="shared" si="35"/>
        <v>2023</v>
      </c>
    </row>
    <row r="2213" spans="1:20" x14ac:dyDescent="0.2">
      <c r="A2213" t="s">
        <v>2468</v>
      </c>
      <c r="B2213" t="s">
        <v>118</v>
      </c>
      <c r="C2213" t="s">
        <v>38</v>
      </c>
      <c r="D2213" t="s">
        <v>404</v>
      </c>
      <c r="E2213">
        <v>11</v>
      </c>
      <c r="F2213">
        <v>5</v>
      </c>
      <c r="G2213">
        <v>55</v>
      </c>
      <c r="H2213" t="s">
        <v>17</v>
      </c>
      <c r="I2213" t="s">
        <v>18</v>
      </c>
      <c r="J2213" s="1">
        <v>44647</v>
      </c>
      <c r="K2213" t="b">
        <v>1</v>
      </c>
      <c r="L2213" t="s">
        <v>24</v>
      </c>
      <c r="M2213">
        <v>3</v>
      </c>
      <c r="N2213">
        <f>G2213/SUMIF(B:B,B2213,G:G)*100</f>
        <v>9.0464990048851085E-2</v>
      </c>
      <c r="Q2213">
        <f>VLOOKUP(C2213, Categories_Pivot_Table!A:B, 2, FALSE)</f>
        <v>23.088790931989923</v>
      </c>
      <c r="T2213">
        <f t="shared" si="35"/>
        <v>2022</v>
      </c>
    </row>
    <row r="2214" spans="1:20" x14ac:dyDescent="0.2">
      <c r="A2214" t="s">
        <v>2469</v>
      </c>
      <c r="B2214" t="s">
        <v>106</v>
      </c>
      <c r="C2214" t="s">
        <v>38</v>
      </c>
      <c r="D2214" t="s">
        <v>489</v>
      </c>
      <c r="E2214">
        <v>29</v>
      </c>
      <c r="F2214">
        <v>3</v>
      </c>
      <c r="G2214">
        <v>87</v>
      </c>
      <c r="H2214" t="s">
        <v>56</v>
      </c>
      <c r="I2214" t="s">
        <v>46</v>
      </c>
      <c r="J2214" s="1">
        <v>45210</v>
      </c>
      <c r="K2214" t="b">
        <v>0</v>
      </c>
      <c r="L2214" t="s">
        <v>30</v>
      </c>
      <c r="M2214">
        <v>10</v>
      </c>
      <c r="N2214">
        <f>G2214/SUMIF(B:B,B2214,G:G)*100</f>
        <v>0.14178617992177314</v>
      </c>
      <c r="Q2214">
        <f>VLOOKUP(C2214, Categories_Pivot_Table!A:B, 2, FALSE)</f>
        <v>23.088790931989923</v>
      </c>
      <c r="T2214">
        <f t="shared" si="35"/>
        <v>2023</v>
      </c>
    </row>
    <row r="2215" spans="1:20" x14ac:dyDescent="0.2">
      <c r="A2215" t="s">
        <v>2470</v>
      </c>
      <c r="B2215" t="s">
        <v>14</v>
      </c>
      <c r="C2215" t="s">
        <v>22</v>
      </c>
      <c r="D2215" t="s">
        <v>205</v>
      </c>
      <c r="E2215">
        <v>15.5</v>
      </c>
      <c r="F2215">
        <v>4</v>
      </c>
      <c r="G2215">
        <v>62</v>
      </c>
      <c r="H2215" t="s">
        <v>17</v>
      </c>
      <c r="I2215" t="s">
        <v>46</v>
      </c>
      <c r="J2215" s="1">
        <v>45081</v>
      </c>
      <c r="K2215" t="b">
        <v>1</v>
      </c>
      <c r="L2215" t="s">
        <v>24</v>
      </c>
      <c r="M2215">
        <v>6</v>
      </c>
      <c r="N2215">
        <f>G2215/SUMIF(B:B,B2215,G:G)*100</f>
        <v>0.10093856585834413</v>
      </c>
      <c r="Q2215">
        <f>VLOOKUP(C2215, Categories_Pivot_Table!A:B, 2, FALSE)</f>
        <v>21.505681818181817</v>
      </c>
      <c r="T2215">
        <f t="shared" si="35"/>
        <v>2023</v>
      </c>
    </row>
    <row r="2216" spans="1:20" x14ac:dyDescent="0.2">
      <c r="A2216" t="s">
        <v>2471</v>
      </c>
      <c r="B2216" t="s">
        <v>71</v>
      </c>
      <c r="C2216" t="s">
        <v>74</v>
      </c>
      <c r="D2216" t="s">
        <v>321</v>
      </c>
      <c r="E2216">
        <v>32</v>
      </c>
      <c r="F2216">
        <v>10</v>
      </c>
      <c r="G2216">
        <v>320</v>
      </c>
      <c r="H2216" t="s">
        <v>17</v>
      </c>
      <c r="I2216" t="s">
        <v>18</v>
      </c>
      <c r="J2216" s="1">
        <v>45431</v>
      </c>
      <c r="K2216" t="b">
        <v>1</v>
      </c>
      <c r="L2216" t="s">
        <v>24</v>
      </c>
      <c r="M2216">
        <v>5</v>
      </c>
      <c r="N2216">
        <f>G2216/SUMIF(B:B,B2216,G:G)*100</f>
        <v>0.50699092961539982</v>
      </c>
      <c r="Q2216">
        <f>VLOOKUP(C2216, Categories_Pivot_Table!A:B, 2, FALSE)</f>
        <v>24.317096165933375</v>
      </c>
      <c r="T2216">
        <f t="shared" si="35"/>
        <v>2024</v>
      </c>
    </row>
    <row r="2217" spans="1:20" x14ac:dyDescent="0.2">
      <c r="A2217" t="s">
        <v>2472</v>
      </c>
      <c r="B2217" t="s">
        <v>26</v>
      </c>
      <c r="C2217" t="s">
        <v>15</v>
      </c>
      <c r="D2217" t="s">
        <v>171</v>
      </c>
      <c r="E2217">
        <v>21.5</v>
      </c>
      <c r="F2217">
        <v>8</v>
      </c>
      <c r="G2217">
        <v>172</v>
      </c>
      <c r="H2217" t="s">
        <v>29</v>
      </c>
      <c r="I2217" t="s">
        <v>18</v>
      </c>
      <c r="J2217" s="1">
        <v>44578</v>
      </c>
      <c r="K2217" t="b">
        <v>0</v>
      </c>
      <c r="L2217" t="s">
        <v>19</v>
      </c>
      <c r="M2217">
        <v>1</v>
      </c>
      <c r="N2217">
        <f>G2217/SUMIF(B:B,B2217,G:G)*100</f>
        <v>0.27721144625401917</v>
      </c>
      <c r="Q2217">
        <f>VLOOKUP(C2217, Categories_Pivot_Table!A:B, 2, FALSE)</f>
        <v>23.063808900523561</v>
      </c>
      <c r="T2217">
        <f t="shared" si="35"/>
        <v>2022</v>
      </c>
    </row>
    <row r="2218" spans="1:20" x14ac:dyDescent="0.2">
      <c r="A2218" t="s">
        <v>2473</v>
      </c>
      <c r="B2218" t="s">
        <v>113</v>
      </c>
      <c r="C2218" t="s">
        <v>22</v>
      </c>
      <c r="D2218" t="s">
        <v>147</v>
      </c>
      <c r="E2218">
        <v>32</v>
      </c>
      <c r="F2218">
        <v>1</v>
      </c>
      <c r="G2218">
        <v>32</v>
      </c>
      <c r="H2218" t="s">
        <v>56</v>
      </c>
      <c r="I2218" t="s">
        <v>18</v>
      </c>
      <c r="J2218" s="1">
        <v>45331</v>
      </c>
      <c r="K2218" t="b">
        <v>1</v>
      </c>
      <c r="L2218" t="s">
        <v>65</v>
      </c>
      <c r="M2218">
        <v>2</v>
      </c>
      <c r="N2218">
        <f>G2218/SUMIF(B:B,B2218,G:G)*100</f>
        <v>5.2689641545782366E-2</v>
      </c>
      <c r="Q2218">
        <f>VLOOKUP(C2218, Categories_Pivot_Table!A:B, 2, FALSE)</f>
        <v>21.505681818181817</v>
      </c>
      <c r="T2218">
        <f t="shared" si="35"/>
        <v>2024</v>
      </c>
    </row>
    <row r="2219" spans="1:20" x14ac:dyDescent="0.2">
      <c r="A2219" t="s">
        <v>2474</v>
      </c>
      <c r="B2219" t="s">
        <v>90</v>
      </c>
      <c r="C2219" t="s">
        <v>74</v>
      </c>
      <c r="D2219" t="s">
        <v>897</v>
      </c>
      <c r="E2219">
        <v>17</v>
      </c>
      <c r="F2219">
        <v>4</v>
      </c>
      <c r="G2219">
        <v>68</v>
      </c>
      <c r="H2219" t="s">
        <v>56</v>
      </c>
      <c r="I2219" t="s">
        <v>46</v>
      </c>
      <c r="J2219" s="1">
        <v>45052</v>
      </c>
      <c r="K2219" t="b">
        <v>0</v>
      </c>
      <c r="L2219" t="s">
        <v>35</v>
      </c>
      <c r="M2219">
        <v>5</v>
      </c>
      <c r="N2219">
        <f>G2219/SUMIF(B:B,B2219,G:G)*100</f>
        <v>0.11497751175137805</v>
      </c>
      <c r="Q2219">
        <f>VLOOKUP(C2219, Categories_Pivot_Table!A:B, 2, FALSE)</f>
        <v>24.317096165933375</v>
      </c>
      <c r="T2219">
        <f t="shared" si="35"/>
        <v>2023</v>
      </c>
    </row>
    <row r="2220" spans="1:20" x14ac:dyDescent="0.2">
      <c r="A2220" t="s">
        <v>2475</v>
      </c>
      <c r="B2220" t="s">
        <v>118</v>
      </c>
      <c r="C2220" t="s">
        <v>27</v>
      </c>
      <c r="D2220" t="s">
        <v>55</v>
      </c>
      <c r="E2220">
        <v>36.5</v>
      </c>
      <c r="F2220">
        <v>8</v>
      </c>
      <c r="G2220">
        <v>292</v>
      </c>
      <c r="H2220" t="s">
        <v>17</v>
      </c>
      <c r="I2220" t="s">
        <v>18</v>
      </c>
      <c r="J2220" s="1">
        <v>44576</v>
      </c>
      <c r="K2220" t="b">
        <v>1</v>
      </c>
      <c r="L2220" t="s">
        <v>35</v>
      </c>
      <c r="M2220">
        <v>1</v>
      </c>
      <c r="N2220">
        <f>G2220/SUMIF(B:B,B2220,G:G)*100</f>
        <v>0.48028685625935491</v>
      </c>
      <c r="Q2220">
        <f>VLOOKUP(C2220, Categories_Pivot_Table!A:B, 2, FALSE)</f>
        <v>25.013711734693878</v>
      </c>
      <c r="T2220">
        <f t="shared" si="35"/>
        <v>2022</v>
      </c>
    </row>
    <row r="2221" spans="1:20" x14ac:dyDescent="0.2">
      <c r="A2221" t="s">
        <v>2476</v>
      </c>
      <c r="B2221" t="s">
        <v>90</v>
      </c>
      <c r="C2221" t="s">
        <v>135</v>
      </c>
      <c r="D2221" t="s">
        <v>216</v>
      </c>
      <c r="E2221">
        <v>14</v>
      </c>
      <c r="F2221">
        <v>3</v>
      </c>
      <c r="G2221">
        <v>42</v>
      </c>
      <c r="H2221" t="s">
        <v>29</v>
      </c>
      <c r="I2221" t="s">
        <v>18</v>
      </c>
      <c r="J2221" s="1">
        <v>44684</v>
      </c>
      <c r="K2221" t="b">
        <v>1</v>
      </c>
      <c r="L2221" t="s">
        <v>49</v>
      </c>
      <c r="M2221">
        <v>5</v>
      </c>
      <c r="N2221">
        <f>G2221/SUMIF(B:B,B2221,G:G)*100</f>
        <v>7.1015521964086434E-2</v>
      </c>
      <c r="Q2221">
        <f>VLOOKUP(C2221, Categories_Pivot_Table!A:B, 2, FALSE)</f>
        <v>23.146341463414632</v>
      </c>
      <c r="T2221">
        <f t="shared" si="35"/>
        <v>2022</v>
      </c>
    </row>
    <row r="2222" spans="1:20" x14ac:dyDescent="0.2">
      <c r="A2222" t="s">
        <v>2477</v>
      </c>
      <c r="B2222" t="s">
        <v>121</v>
      </c>
      <c r="C2222" t="s">
        <v>74</v>
      </c>
      <c r="D2222" t="s">
        <v>41</v>
      </c>
      <c r="E2222">
        <v>23</v>
      </c>
      <c r="F2222">
        <v>8</v>
      </c>
      <c r="G2222">
        <v>280</v>
      </c>
      <c r="H2222" t="s">
        <v>17</v>
      </c>
      <c r="I2222" t="s">
        <v>46</v>
      </c>
      <c r="J2222" s="1">
        <v>44589</v>
      </c>
      <c r="K2222" t="b">
        <v>0</v>
      </c>
      <c r="L2222" t="s">
        <v>65</v>
      </c>
      <c r="M2222">
        <v>1</v>
      </c>
      <c r="N2222">
        <f>G2222/SUMIF(B:B,B2222,G:G)*100</f>
        <v>0.42702129768722219</v>
      </c>
      <c r="Q2222">
        <f>VLOOKUP(C2222, Categories_Pivot_Table!A:B, 2, FALSE)</f>
        <v>24.317096165933375</v>
      </c>
      <c r="T2222">
        <f t="shared" si="35"/>
        <v>2022</v>
      </c>
    </row>
    <row r="2223" spans="1:20" x14ac:dyDescent="0.2">
      <c r="A2223" t="s">
        <v>2478</v>
      </c>
      <c r="B2223" t="s">
        <v>84</v>
      </c>
      <c r="C2223" t="s">
        <v>74</v>
      </c>
      <c r="D2223" t="s">
        <v>366</v>
      </c>
      <c r="E2223">
        <v>36.5</v>
      </c>
      <c r="F2223">
        <v>6</v>
      </c>
      <c r="G2223">
        <v>219</v>
      </c>
      <c r="H2223" t="s">
        <v>17</v>
      </c>
      <c r="I2223" t="s">
        <v>46</v>
      </c>
      <c r="J2223" s="1">
        <v>45116</v>
      </c>
      <c r="K2223" t="b">
        <v>0</v>
      </c>
      <c r="L2223" t="s">
        <v>24</v>
      </c>
      <c r="M2223">
        <v>7</v>
      </c>
      <c r="N2223">
        <f>G2223/SUMIF(B:B,B2223,G:G)*100</f>
        <v>0.35455538916096652</v>
      </c>
      <c r="Q2223">
        <f>VLOOKUP(C2223, Categories_Pivot_Table!A:B, 2, FALSE)</f>
        <v>24.317096165933375</v>
      </c>
      <c r="T2223">
        <f t="shared" si="35"/>
        <v>2023</v>
      </c>
    </row>
    <row r="2224" spans="1:20" x14ac:dyDescent="0.2">
      <c r="A2224" t="s">
        <v>2479</v>
      </c>
      <c r="B2224" t="s">
        <v>76</v>
      </c>
      <c r="C2224" t="s">
        <v>48</v>
      </c>
      <c r="D2224" t="s">
        <v>655</v>
      </c>
      <c r="E2224">
        <v>12.5</v>
      </c>
      <c r="F2224">
        <v>2</v>
      </c>
      <c r="G2224">
        <v>25</v>
      </c>
      <c r="H2224" t="s">
        <v>29</v>
      </c>
      <c r="I2224" t="s">
        <v>18</v>
      </c>
      <c r="J2224" s="1">
        <v>44630</v>
      </c>
      <c r="K2224" t="b">
        <v>1</v>
      </c>
      <c r="L2224" t="s">
        <v>42</v>
      </c>
      <c r="M2224">
        <v>3</v>
      </c>
      <c r="N2224">
        <f>G2224/SUMIF(B:B,B2224,G:G)*100</f>
        <v>4.2566595438563629E-2</v>
      </c>
      <c r="Q2224">
        <f>VLOOKUP(C2224, Categories_Pivot_Table!A:B, 2, FALSE)</f>
        <v>23.348837209302324</v>
      </c>
      <c r="T2224">
        <f t="shared" si="35"/>
        <v>2022</v>
      </c>
    </row>
    <row r="2225" spans="1:20" x14ac:dyDescent="0.2">
      <c r="A2225" t="s">
        <v>2480</v>
      </c>
      <c r="B2225" t="s">
        <v>118</v>
      </c>
      <c r="C2225" t="s">
        <v>38</v>
      </c>
      <c r="D2225" t="s">
        <v>190</v>
      </c>
      <c r="E2225">
        <v>33.5</v>
      </c>
      <c r="F2225">
        <v>6</v>
      </c>
      <c r="G2225">
        <v>201</v>
      </c>
      <c r="H2225" t="s">
        <v>29</v>
      </c>
      <c r="I2225" t="s">
        <v>18</v>
      </c>
      <c r="J2225" s="1">
        <v>45095</v>
      </c>
      <c r="K2225" t="b">
        <v>0</v>
      </c>
      <c r="L2225" t="s">
        <v>24</v>
      </c>
      <c r="M2225">
        <v>6</v>
      </c>
      <c r="N2225">
        <f>G2225/SUMIF(B:B,B2225,G:G)*100</f>
        <v>0.33060841817852854</v>
      </c>
      <c r="Q2225">
        <f>VLOOKUP(C2225, Categories_Pivot_Table!A:B, 2, FALSE)</f>
        <v>23.088790931989923</v>
      </c>
      <c r="T2225">
        <f t="shared" si="35"/>
        <v>2023</v>
      </c>
    </row>
    <row r="2226" spans="1:20" x14ac:dyDescent="0.2">
      <c r="A2226" t="s">
        <v>2481</v>
      </c>
      <c r="B2226" t="s">
        <v>14</v>
      </c>
      <c r="C2226" t="s">
        <v>33</v>
      </c>
      <c r="D2226" t="s">
        <v>398</v>
      </c>
      <c r="E2226">
        <v>21.5</v>
      </c>
      <c r="F2226">
        <v>10</v>
      </c>
      <c r="G2226">
        <v>215</v>
      </c>
      <c r="H2226" t="s">
        <v>17</v>
      </c>
      <c r="I2226" t="s">
        <v>18</v>
      </c>
      <c r="J2226" s="1">
        <v>44610</v>
      </c>
      <c r="K2226" t="b">
        <v>0</v>
      </c>
      <c r="L2226" t="s">
        <v>65</v>
      </c>
      <c r="M2226">
        <v>2</v>
      </c>
      <c r="N2226">
        <f>G2226/SUMIF(B:B,B2226,G:G)*100</f>
        <v>0.3500288977345804</v>
      </c>
      <c r="Q2226">
        <f>VLOOKUP(C2226, Categories_Pivot_Table!A:B, 2, FALSE)</f>
        <v>23.300574345883856</v>
      </c>
      <c r="T2226">
        <f t="shared" si="35"/>
        <v>2022</v>
      </c>
    </row>
    <row r="2227" spans="1:20" x14ac:dyDescent="0.2">
      <c r="A2227" t="s">
        <v>2482</v>
      </c>
      <c r="B2227" t="s">
        <v>173</v>
      </c>
      <c r="C2227" t="s">
        <v>135</v>
      </c>
      <c r="D2227" t="s">
        <v>724</v>
      </c>
      <c r="E2227">
        <v>38</v>
      </c>
      <c r="F2227">
        <v>5</v>
      </c>
      <c r="G2227">
        <v>190</v>
      </c>
      <c r="H2227" t="s">
        <v>56</v>
      </c>
      <c r="I2227" t="s">
        <v>18</v>
      </c>
      <c r="J2227" s="1">
        <v>45450</v>
      </c>
      <c r="K2227" t="b">
        <v>0</v>
      </c>
      <c r="L2227" t="s">
        <v>65</v>
      </c>
      <c r="M2227">
        <v>6</v>
      </c>
      <c r="N2227">
        <f>G2227/SUMIF(B:B,B2227,G:G)*100</f>
        <v>0.3124434723980859</v>
      </c>
      <c r="Q2227">
        <f>VLOOKUP(C2227, Categories_Pivot_Table!A:B, 2, FALSE)</f>
        <v>23.146341463414632</v>
      </c>
      <c r="T2227">
        <f t="shared" si="35"/>
        <v>2024</v>
      </c>
    </row>
    <row r="2228" spans="1:20" x14ac:dyDescent="0.2">
      <c r="A2228" t="s">
        <v>2483</v>
      </c>
      <c r="B2228" t="s">
        <v>87</v>
      </c>
      <c r="C2228" t="s">
        <v>48</v>
      </c>
      <c r="D2228" t="s">
        <v>294</v>
      </c>
      <c r="E2228">
        <v>6.5</v>
      </c>
      <c r="F2228">
        <v>9</v>
      </c>
      <c r="G2228">
        <v>58.5</v>
      </c>
      <c r="H2228" t="s">
        <v>29</v>
      </c>
      <c r="I2228" t="s">
        <v>18</v>
      </c>
      <c r="J2228" s="1">
        <v>45238</v>
      </c>
      <c r="K2228" t="b">
        <v>0</v>
      </c>
      <c r="L2228" t="s">
        <v>30</v>
      </c>
      <c r="M2228">
        <v>11</v>
      </c>
      <c r="N2228">
        <f>G2228/SUMIF(B:B,B2228,G:G)*100</f>
        <v>8.9948798376308869E-2</v>
      </c>
      <c r="Q2228">
        <f>VLOOKUP(C2228, Categories_Pivot_Table!A:B, 2, FALSE)</f>
        <v>23.348837209302324</v>
      </c>
      <c r="T2228">
        <f t="shared" si="35"/>
        <v>2023</v>
      </c>
    </row>
    <row r="2229" spans="1:20" x14ac:dyDescent="0.2">
      <c r="A2229" t="s">
        <v>2484</v>
      </c>
      <c r="B2229" t="s">
        <v>173</v>
      </c>
      <c r="C2229" t="s">
        <v>48</v>
      </c>
      <c r="D2229" t="s">
        <v>543</v>
      </c>
      <c r="E2229">
        <v>9.5</v>
      </c>
      <c r="F2229">
        <v>9</v>
      </c>
      <c r="G2229">
        <v>85.5</v>
      </c>
      <c r="H2229" t="s">
        <v>29</v>
      </c>
      <c r="I2229" t="s">
        <v>46</v>
      </c>
      <c r="J2229" s="1">
        <v>45564</v>
      </c>
      <c r="K2229" t="b">
        <v>0</v>
      </c>
      <c r="L2229" t="s">
        <v>24</v>
      </c>
      <c r="M2229">
        <v>9</v>
      </c>
      <c r="N2229">
        <f>G2229/SUMIF(B:B,B2229,G:G)*100</f>
        <v>0.14059956257913864</v>
      </c>
      <c r="Q2229">
        <f>VLOOKUP(C2229, Categories_Pivot_Table!A:B, 2, FALSE)</f>
        <v>23.348837209302324</v>
      </c>
      <c r="T2229">
        <f t="shared" si="35"/>
        <v>2024</v>
      </c>
    </row>
    <row r="2230" spans="1:20" x14ac:dyDescent="0.2">
      <c r="A2230" t="s">
        <v>2485</v>
      </c>
      <c r="B2230" t="s">
        <v>121</v>
      </c>
      <c r="C2230" t="s">
        <v>38</v>
      </c>
      <c r="D2230" t="s">
        <v>131</v>
      </c>
      <c r="E2230">
        <v>8</v>
      </c>
      <c r="F2230">
        <v>10</v>
      </c>
      <c r="G2230">
        <v>80</v>
      </c>
      <c r="H2230" t="s">
        <v>17</v>
      </c>
      <c r="I2230" t="s">
        <v>18</v>
      </c>
      <c r="J2230" s="1">
        <v>44794</v>
      </c>
      <c r="K2230" t="b">
        <v>0</v>
      </c>
      <c r="L2230" t="s">
        <v>24</v>
      </c>
      <c r="M2230">
        <v>8</v>
      </c>
      <c r="N2230">
        <f>G2230/SUMIF(B:B,B2230,G:G)*100</f>
        <v>0.12200608505349206</v>
      </c>
      <c r="Q2230">
        <f>VLOOKUP(C2230, Categories_Pivot_Table!A:B, 2, FALSE)</f>
        <v>23.088790931989923</v>
      </c>
      <c r="T2230">
        <f t="shared" si="35"/>
        <v>2022</v>
      </c>
    </row>
    <row r="2231" spans="1:20" x14ac:dyDescent="0.2">
      <c r="A2231" t="s">
        <v>2486</v>
      </c>
      <c r="B2231" t="s">
        <v>21</v>
      </c>
      <c r="C2231" t="s">
        <v>135</v>
      </c>
      <c r="D2231" t="s">
        <v>319</v>
      </c>
      <c r="E2231">
        <v>24.5</v>
      </c>
      <c r="F2231">
        <v>10</v>
      </c>
      <c r="G2231">
        <v>245</v>
      </c>
      <c r="H2231" t="s">
        <v>56</v>
      </c>
      <c r="I2231" t="s">
        <v>46</v>
      </c>
      <c r="J2231" s="1">
        <v>45440</v>
      </c>
      <c r="K2231" t="b">
        <v>0</v>
      </c>
      <c r="L2231" t="s">
        <v>49</v>
      </c>
      <c r="M2231">
        <v>5</v>
      </c>
      <c r="N2231">
        <f>G2231/SUMIF(B:B,B2231,G:G)*100</f>
        <v>0.39687360790507431</v>
      </c>
      <c r="Q2231">
        <f>VLOOKUP(C2231, Categories_Pivot_Table!A:B, 2, FALSE)</f>
        <v>23.146341463414632</v>
      </c>
      <c r="T2231">
        <f t="shared" si="35"/>
        <v>2024</v>
      </c>
    </row>
    <row r="2232" spans="1:20" x14ac:dyDescent="0.2">
      <c r="A2232" t="s">
        <v>2487</v>
      </c>
      <c r="B2232" t="s">
        <v>128</v>
      </c>
      <c r="C2232" t="s">
        <v>33</v>
      </c>
      <c r="D2232" t="s">
        <v>41</v>
      </c>
      <c r="E2232">
        <v>23</v>
      </c>
      <c r="F2232">
        <v>2</v>
      </c>
      <c r="G2232">
        <v>19</v>
      </c>
      <c r="H2232" t="s">
        <v>17</v>
      </c>
      <c r="I2232" t="s">
        <v>46</v>
      </c>
      <c r="J2232" s="1">
        <v>45669</v>
      </c>
      <c r="K2232" t="b">
        <v>1</v>
      </c>
      <c r="L2232" t="s">
        <v>24</v>
      </c>
      <c r="M2232">
        <v>1</v>
      </c>
      <c r="N2232">
        <f>G2232/SUMIF(B:B,B2232,G:G)*100</f>
        <v>2.7756676211067609E-2</v>
      </c>
      <c r="Q2232">
        <f>VLOOKUP(C2232, Categories_Pivot_Table!A:B, 2, FALSE)</f>
        <v>23.300574345883856</v>
      </c>
      <c r="T2232">
        <f t="shared" si="35"/>
        <v>2025</v>
      </c>
    </row>
    <row r="2233" spans="1:20" x14ac:dyDescent="0.2">
      <c r="A2233" t="s">
        <v>2488</v>
      </c>
      <c r="B2233" t="s">
        <v>113</v>
      </c>
      <c r="C2233" t="s">
        <v>48</v>
      </c>
      <c r="D2233" t="s">
        <v>302</v>
      </c>
      <c r="E2233">
        <v>15.5</v>
      </c>
      <c r="F2233">
        <v>4</v>
      </c>
      <c r="G2233">
        <v>62</v>
      </c>
      <c r="H2233" t="s">
        <v>17</v>
      </c>
      <c r="I2233" t="s">
        <v>46</v>
      </c>
      <c r="J2233" s="1">
        <v>44730</v>
      </c>
      <c r="K2233" t="b">
        <v>1</v>
      </c>
      <c r="L2233" t="s">
        <v>35</v>
      </c>
      <c r="M2233">
        <v>6</v>
      </c>
      <c r="N2233">
        <f>G2233/SUMIF(B:B,B2233,G:G)*100</f>
        <v>0.10208618049495331</v>
      </c>
      <c r="Q2233">
        <f>VLOOKUP(C2233, Categories_Pivot_Table!A:B, 2, FALSE)</f>
        <v>23.348837209302324</v>
      </c>
      <c r="T2233">
        <f t="shared" si="35"/>
        <v>2022</v>
      </c>
    </row>
    <row r="2234" spans="1:20" x14ac:dyDescent="0.2">
      <c r="A2234" t="s">
        <v>2489</v>
      </c>
      <c r="B2234" t="s">
        <v>14</v>
      </c>
      <c r="C2234" t="s">
        <v>48</v>
      </c>
      <c r="D2234" t="s">
        <v>1031</v>
      </c>
      <c r="E2234">
        <v>32</v>
      </c>
      <c r="F2234">
        <v>8</v>
      </c>
      <c r="G2234">
        <v>256</v>
      </c>
      <c r="H2234" t="s">
        <v>29</v>
      </c>
      <c r="I2234" t="s">
        <v>18</v>
      </c>
      <c r="J2234" s="1">
        <v>45283</v>
      </c>
      <c r="K2234" t="b">
        <v>0</v>
      </c>
      <c r="L2234" t="s">
        <v>35</v>
      </c>
      <c r="M2234">
        <v>12</v>
      </c>
      <c r="N2234">
        <f>G2234/SUMIF(B:B,B2234,G:G)*100</f>
        <v>0.41677859451187249</v>
      </c>
      <c r="Q2234">
        <f>VLOOKUP(C2234, Categories_Pivot_Table!A:B, 2, FALSE)</f>
        <v>23.348837209302324</v>
      </c>
      <c r="T2234">
        <f t="shared" si="35"/>
        <v>2023</v>
      </c>
    </row>
    <row r="2235" spans="1:20" x14ac:dyDescent="0.2">
      <c r="A2235" t="s">
        <v>2490</v>
      </c>
      <c r="B2235" t="s">
        <v>106</v>
      </c>
      <c r="C2235" t="s">
        <v>135</v>
      </c>
      <c r="D2235" t="s">
        <v>41</v>
      </c>
      <c r="E2235">
        <v>23</v>
      </c>
      <c r="F2235">
        <v>4</v>
      </c>
      <c r="G2235">
        <v>62</v>
      </c>
      <c r="H2235" t="s">
        <v>56</v>
      </c>
      <c r="I2235" t="s">
        <v>18</v>
      </c>
      <c r="J2235" s="1">
        <v>44752</v>
      </c>
      <c r="K2235" t="b">
        <v>0</v>
      </c>
      <c r="L2235" t="s">
        <v>24</v>
      </c>
      <c r="M2235">
        <v>7</v>
      </c>
      <c r="N2235">
        <f>G2235/SUMIF(B:B,B2235,G:G)*100</f>
        <v>0.10104302477183832</v>
      </c>
      <c r="Q2235">
        <f>VLOOKUP(C2235, Categories_Pivot_Table!A:B, 2, FALSE)</f>
        <v>23.146341463414632</v>
      </c>
      <c r="T2235">
        <f t="shared" si="35"/>
        <v>2022</v>
      </c>
    </row>
    <row r="2236" spans="1:20" x14ac:dyDescent="0.2">
      <c r="A2236" t="s">
        <v>2491</v>
      </c>
      <c r="B2236" t="s">
        <v>121</v>
      </c>
      <c r="C2236" t="s">
        <v>48</v>
      </c>
      <c r="D2236" t="s">
        <v>446</v>
      </c>
      <c r="E2236">
        <v>26</v>
      </c>
      <c r="F2236">
        <v>7</v>
      </c>
      <c r="G2236">
        <v>182</v>
      </c>
      <c r="H2236" t="s">
        <v>29</v>
      </c>
      <c r="I2236" t="s">
        <v>18</v>
      </c>
      <c r="J2236" s="1">
        <v>45116</v>
      </c>
      <c r="K2236" t="b">
        <v>0</v>
      </c>
      <c r="L2236" t="s">
        <v>24</v>
      </c>
      <c r="M2236">
        <v>7</v>
      </c>
      <c r="N2236">
        <f>G2236/SUMIF(B:B,B2236,G:G)*100</f>
        <v>0.27756384349669438</v>
      </c>
      <c r="Q2236">
        <f>VLOOKUP(C2236, Categories_Pivot_Table!A:B, 2, FALSE)</f>
        <v>23.348837209302324</v>
      </c>
      <c r="T2236">
        <f t="shared" si="35"/>
        <v>2023</v>
      </c>
    </row>
    <row r="2237" spans="1:20" x14ac:dyDescent="0.2">
      <c r="A2237" t="s">
        <v>2492</v>
      </c>
      <c r="B2237" t="s">
        <v>21</v>
      </c>
      <c r="C2237" t="s">
        <v>74</v>
      </c>
      <c r="D2237" t="s">
        <v>107</v>
      </c>
      <c r="E2237">
        <v>35</v>
      </c>
      <c r="F2237">
        <v>3</v>
      </c>
      <c r="G2237">
        <v>105</v>
      </c>
      <c r="H2237" t="s">
        <v>17</v>
      </c>
      <c r="I2237" t="s">
        <v>18</v>
      </c>
      <c r="J2237" s="1">
        <v>45522</v>
      </c>
      <c r="K2237" t="b">
        <v>0</v>
      </c>
      <c r="L2237" t="s">
        <v>24</v>
      </c>
      <c r="M2237">
        <v>8</v>
      </c>
      <c r="N2237">
        <f>G2237/SUMIF(B:B,B2237,G:G)*100</f>
        <v>0.1700886891021747</v>
      </c>
      <c r="Q2237">
        <f>VLOOKUP(C2237, Categories_Pivot_Table!A:B, 2, FALSE)</f>
        <v>24.317096165933375</v>
      </c>
      <c r="T2237">
        <f t="shared" si="35"/>
        <v>2024</v>
      </c>
    </row>
    <row r="2238" spans="1:20" x14ac:dyDescent="0.2">
      <c r="A2238" t="s">
        <v>2493</v>
      </c>
      <c r="B2238" t="s">
        <v>71</v>
      </c>
      <c r="C2238" t="s">
        <v>74</v>
      </c>
      <c r="D2238" t="s">
        <v>374</v>
      </c>
      <c r="E2238">
        <v>29</v>
      </c>
      <c r="F2238">
        <v>4</v>
      </c>
      <c r="G2238">
        <v>116</v>
      </c>
      <c r="H2238" t="s">
        <v>56</v>
      </c>
      <c r="I2238" t="s">
        <v>18</v>
      </c>
      <c r="J2238" s="1">
        <v>44857</v>
      </c>
      <c r="K2238" t="b">
        <v>0</v>
      </c>
      <c r="L2238" t="s">
        <v>24</v>
      </c>
      <c r="M2238">
        <v>10</v>
      </c>
      <c r="N2238">
        <f>G2238/SUMIF(B:B,B2238,G:G)*100</f>
        <v>0.18378421198558245</v>
      </c>
      <c r="Q2238">
        <f>VLOOKUP(C2238, Categories_Pivot_Table!A:B, 2, FALSE)</f>
        <v>24.317096165933375</v>
      </c>
      <c r="T2238">
        <f t="shared" si="35"/>
        <v>2022</v>
      </c>
    </row>
    <row r="2239" spans="1:20" x14ac:dyDescent="0.2">
      <c r="A2239" t="s">
        <v>2494</v>
      </c>
      <c r="B2239" t="s">
        <v>44</v>
      </c>
      <c r="C2239" t="s">
        <v>15</v>
      </c>
      <c r="D2239" t="s">
        <v>511</v>
      </c>
      <c r="E2239">
        <v>15.5</v>
      </c>
      <c r="F2239">
        <v>3</v>
      </c>
      <c r="G2239">
        <v>46.5</v>
      </c>
      <c r="H2239" t="s">
        <v>29</v>
      </c>
      <c r="I2239" t="s">
        <v>46</v>
      </c>
      <c r="J2239" s="1">
        <v>44657</v>
      </c>
      <c r="K2239" t="b">
        <v>0</v>
      </c>
      <c r="L2239" t="s">
        <v>30</v>
      </c>
      <c r="M2239">
        <v>4</v>
      </c>
      <c r="N2239">
        <f>G2239/SUMIF(B:B,B2239,G:G)*100</f>
        <v>7.6613202184711959E-2</v>
      </c>
      <c r="Q2239">
        <f>VLOOKUP(C2239, Categories_Pivot_Table!A:B, 2, FALSE)</f>
        <v>23.063808900523561</v>
      </c>
      <c r="T2239">
        <f t="shared" si="35"/>
        <v>2022</v>
      </c>
    </row>
    <row r="2240" spans="1:20" x14ac:dyDescent="0.2">
      <c r="A2240" t="s">
        <v>2495</v>
      </c>
      <c r="B2240" t="s">
        <v>95</v>
      </c>
      <c r="C2240" t="s">
        <v>27</v>
      </c>
      <c r="D2240" t="s">
        <v>126</v>
      </c>
      <c r="E2240">
        <v>39.5</v>
      </c>
      <c r="F2240">
        <v>10</v>
      </c>
      <c r="G2240">
        <v>395</v>
      </c>
      <c r="H2240" t="s">
        <v>29</v>
      </c>
      <c r="I2240" t="s">
        <v>18</v>
      </c>
      <c r="J2240" s="1">
        <v>44793</v>
      </c>
      <c r="K2240" t="b">
        <v>0</v>
      </c>
      <c r="L2240" t="s">
        <v>35</v>
      </c>
      <c r="M2240">
        <v>8</v>
      </c>
      <c r="N2240">
        <f>G2240/SUMIF(B:B,B2240,G:G)*100</f>
        <v>0.58647543113367928</v>
      </c>
      <c r="Q2240">
        <f>VLOOKUP(C2240, Categories_Pivot_Table!A:B, 2, FALSE)</f>
        <v>25.013711734693878</v>
      </c>
      <c r="T2240">
        <f t="shared" si="35"/>
        <v>2022</v>
      </c>
    </row>
    <row r="2241" spans="1:20" x14ac:dyDescent="0.2">
      <c r="A2241" t="s">
        <v>2496</v>
      </c>
      <c r="B2241" t="s">
        <v>113</v>
      </c>
      <c r="C2241" t="s">
        <v>135</v>
      </c>
      <c r="D2241" t="s">
        <v>188</v>
      </c>
      <c r="E2241">
        <v>33.5</v>
      </c>
      <c r="F2241">
        <v>8</v>
      </c>
      <c r="G2241">
        <v>268</v>
      </c>
      <c r="H2241" t="s">
        <v>29</v>
      </c>
      <c r="I2241" t="s">
        <v>18</v>
      </c>
      <c r="J2241" s="1">
        <v>45242</v>
      </c>
      <c r="K2241" t="b">
        <v>0</v>
      </c>
      <c r="L2241" t="s">
        <v>24</v>
      </c>
      <c r="M2241">
        <v>11</v>
      </c>
      <c r="N2241">
        <f>G2241/SUMIF(B:B,B2241,G:G)*100</f>
        <v>0.44127574794592722</v>
      </c>
      <c r="Q2241">
        <f>VLOOKUP(C2241, Categories_Pivot_Table!A:B, 2, FALSE)</f>
        <v>23.146341463414632</v>
      </c>
      <c r="T2241">
        <f t="shared" si="35"/>
        <v>2023</v>
      </c>
    </row>
    <row r="2242" spans="1:20" x14ac:dyDescent="0.2">
      <c r="A2242" t="s">
        <v>2497</v>
      </c>
      <c r="B2242" t="s">
        <v>128</v>
      </c>
      <c r="C2242" t="s">
        <v>27</v>
      </c>
      <c r="D2242" t="s">
        <v>974</v>
      </c>
      <c r="E2242">
        <v>32</v>
      </c>
      <c r="F2242">
        <v>5</v>
      </c>
      <c r="G2242">
        <v>160</v>
      </c>
      <c r="H2242" t="s">
        <v>29</v>
      </c>
      <c r="I2242" t="s">
        <v>18</v>
      </c>
      <c r="J2242" s="1">
        <v>44725</v>
      </c>
      <c r="K2242" t="b">
        <v>0</v>
      </c>
      <c r="L2242" t="s">
        <v>19</v>
      </c>
      <c r="M2242">
        <v>6</v>
      </c>
      <c r="N2242">
        <f>G2242/SUMIF(B:B,B2242,G:G)*100</f>
        <v>0.23374043125109567</v>
      </c>
      <c r="Q2242">
        <f>VLOOKUP(C2242, Categories_Pivot_Table!A:B, 2, FALSE)</f>
        <v>25.013711734693878</v>
      </c>
      <c r="T2242">
        <f t="shared" ref="T2242:T2305" si="36">YEAR(J2242)</f>
        <v>2022</v>
      </c>
    </row>
    <row r="2243" spans="1:20" x14ac:dyDescent="0.2">
      <c r="A2243" t="s">
        <v>2498</v>
      </c>
      <c r="B2243" t="s">
        <v>26</v>
      </c>
      <c r="C2243" t="s">
        <v>135</v>
      </c>
      <c r="D2243" t="s">
        <v>605</v>
      </c>
      <c r="E2243">
        <v>21.5</v>
      </c>
      <c r="F2243">
        <v>5</v>
      </c>
      <c r="G2243">
        <v>107.5</v>
      </c>
      <c r="H2243" t="s">
        <v>17</v>
      </c>
      <c r="I2243" t="s">
        <v>46</v>
      </c>
      <c r="J2243" s="1">
        <v>45661</v>
      </c>
      <c r="K2243" t="b">
        <v>0</v>
      </c>
      <c r="L2243" t="s">
        <v>35</v>
      </c>
      <c r="M2243">
        <v>1</v>
      </c>
      <c r="N2243">
        <f>G2243/SUMIF(B:B,B2243,G:G)*100</f>
        <v>0.17325715390876198</v>
      </c>
      <c r="Q2243">
        <f>VLOOKUP(C2243, Categories_Pivot_Table!A:B, 2, FALSE)</f>
        <v>23.146341463414632</v>
      </c>
      <c r="T2243">
        <f t="shared" si="36"/>
        <v>2025</v>
      </c>
    </row>
    <row r="2244" spans="1:20" x14ac:dyDescent="0.2">
      <c r="A2244" t="s">
        <v>2499</v>
      </c>
      <c r="B2244" t="s">
        <v>173</v>
      </c>
      <c r="C2244" t="s">
        <v>15</v>
      </c>
      <c r="D2244" t="s">
        <v>41</v>
      </c>
      <c r="E2244">
        <v>23</v>
      </c>
      <c r="F2244">
        <v>5</v>
      </c>
      <c r="G2244">
        <v>122.5</v>
      </c>
      <c r="H2244" t="s">
        <v>56</v>
      </c>
      <c r="I2244" t="s">
        <v>46</v>
      </c>
      <c r="J2244" s="1">
        <v>44675</v>
      </c>
      <c r="K2244" t="b">
        <v>0</v>
      </c>
      <c r="L2244" t="s">
        <v>24</v>
      </c>
      <c r="M2244">
        <v>4</v>
      </c>
      <c r="N2244">
        <f>G2244/SUMIF(B:B,B2244,G:G)*100</f>
        <v>0.20144381773034484</v>
      </c>
      <c r="Q2244">
        <f>VLOOKUP(C2244, Categories_Pivot_Table!A:B, 2, FALSE)</f>
        <v>23.063808900523561</v>
      </c>
      <c r="T2244">
        <f t="shared" si="36"/>
        <v>2022</v>
      </c>
    </row>
    <row r="2245" spans="1:20" x14ac:dyDescent="0.2">
      <c r="A2245" t="s">
        <v>2500</v>
      </c>
      <c r="B2245" t="s">
        <v>21</v>
      </c>
      <c r="C2245" t="s">
        <v>48</v>
      </c>
      <c r="D2245" t="s">
        <v>195</v>
      </c>
      <c r="E2245">
        <v>20</v>
      </c>
      <c r="F2245">
        <v>7</v>
      </c>
      <c r="G2245">
        <v>140</v>
      </c>
      <c r="H2245" t="s">
        <v>56</v>
      </c>
      <c r="I2245" t="s">
        <v>18</v>
      </c>
      <c r="J2245" s="1">
        <v>45110</v>
      </c>
      <c r="K2245" t="b">
        <v>0</v>
      </c>
      <c r="L2245" t="s">
        <v>19</v>
      </c>
      <c r="M2245">
        <v>7</v>
      </c>
      <c r="N2245">
        <f>G2245/SUMIF(B:B,B2245,G:G)*100</f>
        <v>0.22678491880289961</v>
      </c>
      <c r="Q2245">
        <f>VLOOKUP(C2245, Categories_Pivot_Table!A:B, 2, FALSE)</f>
        <v>23.348837209302324</v>
      </c>
      <c r="T2245">
        <f t="shared" si="36"/>
        <v>2023</v>
      </c>
    </row>
    <row r="2246" spans="1:20" x14ac:dyDescent="0.2">
      <c r="A2246" t="s">
        <v>2501</v>
      </c>
      <c r="B2246" t="s">
        <v>76</v>
      </c>
      <c r="C2246" t="s">
        <v>38</v>
      </c>
      <c r="D2246" t="s">
        <v>61</v>
      </c>
      <c r="E2246">
        <v>6.5</v>
      </c>
      <c r="F2246">
        <v>10</v>
      </c>
      <c r="G2246">
        <v>65</v>
      </c>
      <c r="H2246" t="s">
        <v>56</v>
      </c>
      <c r="I2246" t="s">
        <v>46</v>
      </c>
      <c r="J2246" s="1">
        <v>44851</v>
      </c>
      <c r="K2246" t="b">
        <v>0</v>
      </c>
      <c r="L2246" t="s">
        <v>19</v>
      </c>
      <c r="M2246">
        <v>10</v>
      </c>
      <c r="N2246">
        <f>G2246/SUMIF(B:B,B2246,G:G)*100</f>
        <v>0.11067314814026544</v>
      </c>
      <c r="Q2246">
        <f>VLOOKUP(C2246, Categories_Pivot_Table!A:B, 2, FALSE)</f>
        <v>23.088790931989923</v>
      </c>
      <c r="T2246">
        <f t="shared" si="36"/>
        <v>2022</v>
      </c>
    </row>
    <row r="2247" spans="1:20" x14ac:dyDescent="0.2">
      <c r="A2247" t="s">
        <v>2502</v>
      </c>
      <c r="B2247" t="s">
        <v>54</v>
      </c>
      <c r="C2247" t="s">
        <v>48</v>
      </c>
      <c r="D2247" t="s">
        <v>52</v>
      </c>
      <c r="E2247">
        <v>27.5</v>
      </c>
      <c r="F2247">
        <v>10</v>
      </c>
      <c r="G2247">
        <v>275</v>
      </c>
      <c r="H2247" t="s">
        <v>29</v>
      </c>
      <c r="I2247" t="s">
        <v>18</v>
      </c>
      <c r="J2247" s="1">
        <v>45207</v>
      </c>
      <c r="K2247" t="b">
        <v>0</v>
      </c>
      <c r="L2247" t="s">
        <v>24</v>
      </c>
      <c r="M2247">
        <v>10</v>
      </c>
      <c r="N2247">
        <f>G2247/SUMIF(B:B,B2247,G:G)*100</f>
        <v>0.48114354699022838</v>
      </c>
      <c r="Q2247">
        <f>VLOOKUP(C2247, Categories_Pivot_Table!A:B, 2, FALSE)</f>
        <v>23.348837209302324</v>
      </c>
      <c r="T2247">
        <f t="shared" si="36"/>
        <v>2023</v>
      </c>
    </row>
    <row r="2248" spans="1:20" x14ac:dyDescent="0.2">
      <c r="A2248" t="s">
        <v>2503</v>
      </c>
      <c r="B2248" t="s">
        <v>95</v>
      </c>
      <c r="C2248" t="s">
        <v>22</v>
      </c>
      <c r="D2248" t="s">
        <v>272</v>
      </c>
      <c r="E2248">
        <v>5</v>
      </c>
      <c r="F2248">
        <v>5</v>
      </c>
      <c r="G2248">
        <v>25</v>
      </c>
      <c r="H2248" t="s">
        <v>56</v>
      </c>
      <c r="I2248" t="s">
        <v>18</v>
      </c>
      <c r="J2248" s="1">
        <v>44592</v>
      </c>
      <c r="K2248" t="b">
        <v>1</v>
      </c>
      <c r="L2248" t="s">
        <v>19</v>
      </c>
      <c r="M2248">
        <v>1</v>
      </c>
      <c r="N2248">
        <f>G2248/SUMIF(B:B,B2248,G:G)*100</f>
        <v>3.7118698173017675E-2</v>
      </c>
      <c r="Q2248">
        <f>VLOOKUP(C2248, Categories_Pivot_Table!A:B, 2, FALSE)</f>
        <v>21.505681818181817</v>
      </c>
      <c r="T2248">
        <f t="shared" si="36"/>
        <v>2022</v>
      </c>
    </row>
    <row r="2249" spans="1:20" x14ac:dyDescent="0.2">
      <c r="A2249" t="s">
        <v>2504</v>
      </c>
      <c r="B2249" t="s">
        <v>44</v>
      </c>
      <c r="C2249" t="s">
        <v>33</v>
      </c>
      <c r="D2249" t="s">
        <v>556</v>
      </c>
      <c r="E2249">
        <v>29</v>
      </c>
      <c r="F2249">
        <v>1</v>
      </c>
      <c r="G2249">
        <v>29</v>
      </c>
      <c r="H2249" t="s">
        <v>56</v>
      </c>
      <c r="I2249" t="s">
        <v>46</v>
      </c>
      <c r="J2249" s="1">
        <v>45506</v>
      </c>
      <c r="K2249" t="b">
        <v>0</v>
      </c>
      <c r="L2249" t="s">
        <v>65</v>
      </c>
      <c r="M2249">
        <v>8</v>
      </c>
      <c r="N2249">
        <f>G2249/SUMIF(B:B,B2249,G:G)*100</f>
        <v>4.7780276631325738E-2</v>
      </c>
      <c r="Q2249">
        <f>VLOOKUP(C2249, Categories_Pivot_Table!A:B, 2, FALSE)</f>
        <v>23.300574345883856</v>
      </c>
      <c r="T2249">
        <f t="shared" si="36"/>
        <v>2024</v>
      </c>
    </row>
    <row r="2250" spans="1:20" x14ac:dyDescent="0.2">
      <c r="A2250" t="s">
        <v>2505</v>
      </c>
      <c r="B2250" t="s">
        <v>47</v>
      </c>
      <c r="C2250" t="s">
        <v>74</v>
      </c>
      <c r="D2250" t="s">
        <v>456</v>
      </c>
      <c r="E2250">
        <v>11</v>
      </c>
      <c r="F2250">
        <v>2</v>
      </c>
      <c r="G2250">
        <v>22</v>
      </c>
      <c r="H2250" t="s">
        <v>56</v>
      </c>
      <c r="I2250" t="s">
        <v>46</v>
      </c>
      <c r="J2250" s="1">
        <v>45428</v>
      </c>
      <c r="K2250" t="b">
        <v>0</v>
      </c>
      <c r="L2250" t="s">
        <v>42</v>
      </c>
      <c r="M2250">
        <v>5</v>
      </c>
      <c r="N2250">
        <f>G2250/SUMIF(B:B,B2250,G:G)*100</f>
        <v>3.4957812276548074E-2</v>
      </c>
      <c r="Q2250">
        <f>VLOOKUP(C2250, Categories_Pivot_Table!A:B, 2, FALSE)</f>
        <v>24.317096165933375</v>
      </c>
      <c r="T2250">
        <f t="shared" si="36"/>
        <v>2024</v>
      </c>
    </row>
    <row r="2251" spans="1:20" x14ac:dyDescent="0.2">
      <c r="A2251" t="s">
        <v>2506</v>
      </c>
      <c r="B2251" t="s">
        <v>95</v>
      </c>
      <c r="C2251" t="s">
        <v>27</v>
      </c>
      <c r="D2251" t="s">
        <v>278</v>
      </c>
      <c r="E2251">
        <v>30.5</v>
      </c>
      <c r="F2251">
        <v>6</v>
      </c>
      <c r="G2251">
        <v>183</v>
      </c>
      <c r="H2251" t="s">
        <v>17</v>
      </c>
      <c r="I2251" t="s">
        <v>46</v>
      </c>
      <c r="J2251" s="1">
        <v>44587</v>
      </c>
      <c r="K2251" t="b">
        <v>0</v>
      </c>
      <c r="L2251" t="s">
        <v>30</v>
      </c>
      <c r="M2251">
        <v>1</v>
      </c>
      <c r="N2251">
        <f>G2251/SUMIF(B:B,B2251,G:G)*100</f>
        <v>0.27170887062648935</v>
      </c>
      <c r="Q2251">
        <f>VLOOKUP(C2251, Categories_Pivot_Table!A:B, 2, FALSE)</f>
        <v>25.013711734693878</v>
      </c>
      <c r="T2251">
        <f t="shared" si="36"/>
        <v>2022</v>
      </c>
    </row>
    <row r="2252" spans="1:20" x14ac:dyDescent="0.2">
      <c r="A2252" t="s">
        <v>2507</v>
      </c>
      <c r="B2252" t="s">
        <v>21</v>
      </c>
      <c r="C2252" t="s">
        <v>135</v>
      </c>
      <c r="D2252" t="s">
        <v>319</v>
      </c>
      <c r="E2252">
        <v>24.5</v>
      </c>
      <c r="F2252">
        <v>1</v>
      </c>
      <c r="G2252">
        <v>24.5</v>
      </c>
      <c r="H2252" t="s">
        <v>29</v>
      </c>
      <c r="I2252" t="s">
        <v>46</v>
      </c>
      <c r="J2252" s="1">
        <v>44624</v>
      </c>
      <c r="K2252" t="b">
        <v>0</v>
      </c>
      <c r="L2252" t="s">
        <v>65</v>
      </c>
      <c r="M2252">
        <v>3</v>
      </c>
      <c r="N2252">
        <f>G2252/SUMIF(B:B,B2252,G:G)*100</f>
        <v>3.9687360790507435E-2</v>
      </c>
      <c r="Q2252">
        <f>VLOOKUP(C2252, Categories_Pivot_Table!A:B, 2, FALSE)</f>
        <v>23.146341463414632</v>
      </c>
      <c r="T2252">
        <f t="shared" si="36"/>
        <v>2022</v>
      </c>
    </row>
    <row r="2253" spans="1:20" x14ac:dyDescent="0.2">
      <c r="A2253" t="s">
        <v>2508</v>
      </c>
      <c r="B2253" t="s">
        <v>76</v>
      </c>
      <c r="C2253" t="s">
        <v>27</v>
      </c>
      <c r="D2253" t="s">
        <v>221</v>
      </c>
      <c r="E2253">
        <v>35</v>
      </c>
      <c r="F2253">
        <v>4</v>
      </c>
      <c r="G2253">
        <v>140</v>
      </c>
      <c r="H2253" t="s">
        <v>29</v>
      </c>
      <c r="I2253" t="s">
        <v>46</v>
      </c>
      <c r="J2253" s="1">
        <v>45568</v>
      </c>
      <c r="K2253" t="b">
        <v>1</v>
      </c>
      <c r="L2253" t="s">
        <v>42</v>
      </c>
      <c r="M2253">
        <v>10</v>
      </c>
      <c r="N2253">
        <f>G2253/SUMIF(B:B,B2253,G:G)*100</f>
        <v>0.23837293445595634</v>
      </c>
      <c r="Q2253">
        <f>VLOOKUP(C2253, Categories_Pivot_Table!A:B, 2, FALSE)</f>
        <v>25.013711734693878</v>
      </c>
      <c r="T2253">
        <f t="shared" si="36"/>
        <v>2024</v>
      </c>
    </row>
    <row r="2254" spans="1:20" x14ac:dyDescent="0.2">
      <c r="A2254" t="s">
        <v>2509</v>
      </c>
      <c r="B2254" t="s">
        <v>173</v>
      </c>
      <c r="C2254" t="s">
        <v>15</v>
      </c>
      <c r="D2254" t="s">
        <v>570</v>
      </c>
      <c r="E2254">
        <v>6.5</v>
      </c>
      <c r="F2254">
        <v>1</v>
      </c>
      <c r="G2254">
        <v>6.5</v>
      </c>
      <c r="H2254" t="s">
        <v>17</v>
      </c>
      <c r="I2254" t="s">
        <v>46</v>
      </c>
      <c r="J2254" s="1">
        <v>45406</v>
      </c>
      <c r="K2254" t="b">
        <v>1</v>
      </c>
      <c r="L2254" t="s">
        <v>30</v>
      </c>
      <c r="M2254">
        <v>4</v>
      </c>
      <c r="N2254">
        <f>G2254/SUMIF(B:B,B2254,G:G)*100</f>
        <v>1.0688855634671358E-2</v>
      </c>
      <c r="Q2254">
        <f>VLOOKUP(C2254, Categories_Pivot_Table!A:B, 2, FALSE)</f>
        <v>23.063808900523561</v>
      </c>
      <c r="T2254">
        <f t="shared" si="36"/>
        <v>2024</v>
      </c>
    </row>
    <row r="2255" spans="1:20" x14ac:dyDescent="0.2">
      <c r="A2255" t="s">
        <v>2510</v>
      </c>
      <c r="B2255" t="s">
        <v>106</v>
      </c>
      <c r="C2255" t="s">
        <v>33</v>
      </c>
      <c r="D2255" t="s">
        <v>556</v>
      </c>
      <c r="E2255">
        <v>29</v>
      </c>
      <c r="F2255">
        <v>10</v>
      </c>
      <c r="G2255">
        <v>290</v>
      </c>
      <c r="H2255" t="s">
        <v>17</v>
      </c>
      <c r="I2255" t="s">
        <v>18</v>
      </c>
      <c r="J2255" s="1">
        <v>44829</v>
      </c>
      <c r="K2255" t="b">
        <v>0</v>
      </c>
      <c r="L2255" t="s">
        <v>24</v>
      </c>
      <c r="M2255">
        <v>9</v>
      </c>
      <c r="N2255">
        <f>G2255/SUMIF(B:B,B2255,G:G)*100</f>
        <v>0.47262059973924386</v>
      </c>
      <c r="Q2255">
        <f>VLOOKUP(C2255, Categories_Pivot_Table!A:B, 2, FALSE)</f>
        <v>23.300574345883856</v>
      </c>
      <c r="T2255">
        <f t="shared" si="36"/>
        <v>2022</v>
      </c>
    </row>
    <row r="2256" spans="1:20" x14ac:dyDescent="0.2">
      <c r="A2256" t="s">
        <v>2511</v>
      </c>
      <c r="B2256" t="s">
        <v>71</v>
      </c>
      <c r="C2256" t="s">
        <v>27</v>
      </c>
      <c r="D2256" t="s">
        <v>380</v>
      </c>
      <c r="E2256">
        <v>41</v>
      </c>
      <c r="F2256">
        <v>1</v>
      </c>
      <c r="G2256">
        <v>41</v>
      </c>
      <c r="H2256" t="s">
        <v>17</v>
      </c>
      <c r="I2256" t="s">
        <v>46</v>
      </c>
      <c r="J2256" s="1">
        <v>45202</v>
      </c>
      <c r="K2256" t="b">
        <v>0</v>
      </c>
      <c r="L2256" t="s">
        <v>49</v>
      </c>
      <c r="M2256">
        <v>10</v>
      </c>
      <c r="N2256">
        <f>G2256/SUMIF(B:B,B2256,G:G)*100</f>
        <v>6.4958212856973105E-2</v>
      </c>
      <c r="Q2256">
        <f>VLOOKUP(C2256, Categories_Pivot_Table!A:B, 2, FALSE)</f>
        <v>25.013711734693878</v>
      </c>
      <c r="T2256">
        <f t="shared" si="36"/>
        <v>2023</v>
      </c>
    </row>
    <row r="2257" spans="1:20" x14ac:dyDescent="0.2">
      <c r="A2257" t="s">
        <v>2512</v>
      </c>
      <c r="B2257" t="s">
        <v>121</v>
      </c>
      <c r="C2257" t="s">
        <v>48</v>
      </c>
      <c r="D2257" t="s">
        <v>446</v>
      </c>
      <c r="E2257">
        <v>26</v>
      </c>
      <c r="F2257">
        <v>8</v>
      </c>
      <c r="G2257">
        <v>208</v>
      </c>
      <c r="H2257" t="s">
        <v>17</v>
      </c>
      <c r="I2257" t="s">
        <v>18</v>
      </c>
      <c r="J2257" s="1">
        <v>44972</v>
      </c>
      <c r="K2257" t="b">
        <v>0</v>
      </c>
      <c r="L2257" t="s">
        <v>30</v>
      </c>
      <c r="M2257">
        <v>2</v>
      </c>
      <c r="N2257">
        <f>G2257/SUMIF(B:B,B2257,G:G)*100</f>
        <v>0.31721582113907931</v>
      </c>
      <c r="Q2257">
        <f>VLOOKUP(C2257, Categories_Pivot_Table!A:B, 2, FALSE)</f>
        <v>23.348837209302324</v>
      </c>
      <c r="T2257">
        <f t="shared" si="36"/>
        <v>2023</v>
      </c>
    </row>
    <row r="2258" spans="1:20" x14ac:dyDescent="0.2">
      <c r="A2258" t="s">
        <v>2513</v>
      </c>
      <c r="B2258" t="s">
        <v>76</v>
      </c>
      <c r="C2258" t="s">
        <v>135</v>
      </c>
      <c r="D2258" t="s">
        <v>41</v>
      </c>
      <c r="E2258">
        <v>23</v>
      </c>
      <c r="F2258">
        <v>8</v>
      </c>
      <c r="G2258">
        <v>304</v>
      </c>
      <c r="H2258" t="s">
        <v>29</v>
      </c>
      <c r="I2258" t="s">
        <v>18</v>
      </c>
      <c r="J2258" s="1">
        <v>44918</v>
      </c>
      <c r="K2258" t="b">
        <v>0</v>
      </c>
      <c r="L2258" t="s">
        <v>65</v>
      </c>
      <c r="M2258">
        <v>12</v>
      </c>
      <c r="N2258">
        <f>G2258/SUMIF(B:B,B2258,G:G)*100</f>
        <v>0.51760980053293382</v>
      </c>
      <c r="Q2258">
        <f>VLOOKUP(C2258, Categories_Pivot_Table!A:B, 2, FALSE)</f>
        <v>23.146341463414632</v>
      </c>
      <c r="T2258">
        <f t="shared" si="36"/>
        <v>2022</v>
      </c>
    </row>
    <row r="2259" spans="1:20" x14ac:dyDescent="0.2">
      <c r="A2259" t="s">
        <v>2514</v>
      </c>
      <c r="B2259" t="s">
        <v>32</v>
      </c>
      <c r="C2259" t="s">
        <v>15</v>
      </c>
      <c r="D2259" t="s">
        <v>64</v>
      </c>
      <c r="E2259">
        <v>39.5</v>
      </c>
      <c r="F2259">
        <v>2</v>
      </c>
      <c r="G2259">
        <v>79</v>
      </c>
      <c r="H2259" t="s">
        <v>29</v>
      </c>
      <c r="I2259" t="s">
        <v>46</v>
      </c>
      <c r="J2259" s="1">
        <v>45321</v>
      </c>
      <c r="K2259" t="b">
        <v>0</v>
      </c>
      <c r="L2259" t="s">
        <v>49</v>
      </c>
      <c r="M2259">
        <v>1</v>
      </c>
      <c r="N2259">
        <f>G2259/SUMIF(B:B,B2259,G:G)*100</f>
        <v>0.13473756022683664</v>
      </c>
      <c r="Q2259">
        <f>VLOOKUP(C2259, Categories_Pivot_Table!A:B, 2, FALSE)</f>
        <v>23.063808900523561</v>
      </c>
      <c r="T2259">
        <f t="shared" si="36"/>
        <v>2024</v>
      </c>
    </row>
    <row r="2260" spans="1:20" x14ac:dyDescent="0.2">
      <c r="A2260" t="s">
        <v>2515</v>
      </c>
      <c r="B2260" t="s">
        <v>81</v>
      </c>
      <c r="C2260" t="s">
        <v>74</v>
      </c>
      <c r="D2260" t="s">
        <v>107</v>
      </c>
      <c r="E2260">
        <v>35</v>
      </c>
      <c r="F2260">
        <v>6</v>
      </c>
      <c r="G2260">
        <v>210</v>
      </c>
      <c r="H2260" t="s">
        <v>56</v>
      </c>
      <c r="I2260" t="s">
        <v>46</v>
      </c>
      <c r="J2260" s="1">
        <v>45511</v>
      </c>
      <c r="K2260" t="b">
        <v>1</v>
      </c>
      <c r="L2260" t="s">
        <v>30</v>
      </c>
      <c r="M2260">
        <v>8</v>
      </c>
      <c r="N2260">
        <f>G2260/SUMIF(B:B,B2260,G:G)*100</f>
        <v>0.33251260776971125</v>
      </c>
      <c r="Q2260">
        <f>VLOOKUP(C2260, Categories_Pivot_Table!A:B, 2, FALSE)</f>
        <v>24.317096165933375</v>
      </c>
      <c r="T2260">
        <f t="shared" si="36"/>
        <v>2024</v>
      </c>
    </row>
    <row r="2261" spans="1:20" x14ac:dyDescent="0.2">
      <c r="A2261" t="s">
        <v>2516</v>
      </c>
      <c r="B2261" t="s">
        <v>47</v>
      </c>
      <c r="C2261" t="s">
        <v>74</v>
      </c>
      <c r="D2261" t="s">
        <v>75</v>
      </c>
      <c r="E2261">
        <v>23</v>
      </c>
      <c r="F2261">
        <v>7</v>
      </c>
      <c r="G2261">
        <v>161</v>
      </c>
      <c r="H2261" t="s">
        <v>17</v>
      </c>
      <c r="I2261" t="s">
        <v>46</v>
      </c>
      <c r="J2261" s="1">
        <v>45550</v>
      </c>
      <c r="K2261" t="b">
        <v>0</v>
      </c>
      <c r="L2261" t="s">
        <v>24</v>
      </c>
      <c r="M2261">
        <v>9</v>
      </c>
      <c r="N2261">
        <f>G2261/SUMIF(B:B,B2261,G:G)*100</f>
        <v>0.25582762620564731</v>
      </c>
      <c r="Q2261">
        <f>VLOOKUP(C2261, Categories_Pivot_Table!A:B, 2, FALSE)</f>
        <v>24.317096165933375</v>
      </c>
      <c r="T2261">
        <f t="shared" si="36"/>
        <v>2024</v>
      </c>
    </row>
    <row r="2262" spans="1:20" x14ac:dyDescent="0.2">
      <c r="A2262" t="s">
        <v>2517</v>
      </c>
      <c r="B2262" t="s">
        <v>54</v>
      </c>
      <c r="C2262" t="s">
        <v>27</v>
      </c>
      <c r="D2262" t="s">
        <v>538</v>
      </c>
      <c r="E2262">
        <v>11</v>
      </c>
      <c r="F2262">
        <v>8</v>
      </c>
      <c r="G2262">
        <v>88</v>
      </c>
      <c r="H2262" t="s">
        <v>56</v>
      </c>
      <c r="I2262" t="s">
        <v>18</v>
      </c>
      <c r="J2262" s="1">
        <v>44946</v>
      </c>
      <c r="K2262" t="b">
        <v>0</v>
      </c>
      <c r="L2262" t="s">
        <v>65</v>
      </c>
      <c r="M2262">
        <v>1</v>
      </c>
      <c r="N2262">
        <f>G2262/SUMIF(B:B,B2262,G:G)*100</f>
        <v>0.15396593503687309</v>
      </c>
      <c r="Q2262">
        <f>VLOOKUP(C2262, Categories_Pivot_Table!A:B, 2, FALSE)</f>
        <v>25.013711734693878</v>
      </c>
      <c r="T2262">
        <f t="shared" si="36"/>
        <v>2023</v>
      </c>
    </row>
    <row r="2263" spans="1:20" x14ac:dyDescent="0.2">
      <c r="A2263" t="s">
        <v>2518</v>
      </c>
      <c r="B2263" t="s">
        <v>44</v>
      </c>
      <c r="C2263" t="s">
        <v>27</v>
      </c>
      <c r="D2263" t="s">
        <v>538</v>
      </c>
      <c r="E2263">
        <v>11</v>
      </c>
      <c r="F2263">
        <v>2</v>
      </c>
      <c r="G2263">
        <v>22</v>
      </c>
      <c r="H2263" t="s">
        <v>29</v>
      </c>
      <c r="I2263" t="s">
        <v>18</v>
      </c>
      <c r="J2263" s="1">
        <v>45229</v>
      </c>
      <c r="K2263" t="b">
        <v>0</v>
      </c>
      <c r="L2263" t="s">
        <v>19</v>
      </c>
      <c r="M2263">
        <v>10</v>
      </c>
      <c r="N2263">
        <f>G2263/SUMIF(B:B,B2263,G:G)*100</f>
        <v>3.6247106409971246E-2</v>
      </c>
      <c r="Q2263">
        <f>VLOOKUP(C2263, Categories_Pivot_Table!A:B, 2, FALSE)</f>
        <v>25.013711734693878</v>
      </c>
      <c r="T2263">
        <f t="shared" si="36"/>
        <v>2023</v>
      </c>
    </row>
    <row r="2264" spans="1:20" x14ac:dyDescent="0.2">
      <c r="A2264" t="s">
        <v>2519</v>
      </c>
      <c r="B2264" t="s">
        <v>47</v>
      </c>
      <c r="C2264" t="s">
        <v>38</v>
      </c>
      <c r="D2264" t="s">
        <v>133</v>
      </c>
      <c r="E2264">
        <v>21.5</v>
      </c>
      <c r="F2264">
        <v>8</v>
      </c>
      <c r="G2264">
        <v>172</v>
      </c>
      <c r="H2264" t="s">
        <v>17</v>
      </c>
      <c r="I2264" t="s">
        <v>18</v>
      </c>
      <c r="J2264" s="1">
        <v>45490</v>
      </c>
      <c r="K2264" t="b">
        <v>0</v>
      </c>
      <c r="L2264" t="s">
        <v>30</v>
      </c>
      <c r="M2264">
        <v>7</v>
      </c>
      <c r="N2264">
        <f>G2264/SUMIF(B:B,B2264,G:G)*100</f>
        <v>0.27330653234392133</v>
      </c>
      <c r="Q2264">
        <f>VLOOKUP(C2264, Categories_Pivot_Table!A:B, 2, FALSE)</f>
        <v>23.088790931989923</v>
      </c>
      <c r="T2264">
        <f t="shared" si="36"/>
        <v>2024</v>
      </c>
    </row>
    <row r="2265" spans="1:20" x14ac:dyDescent="0.2">
      <c r="A2265" t="s">
        <v>2520</v>
      </c>
      <c r="B2265" t="s">
        <v>95</v>
      </c>
      <c r="C2265" t="s">
        <v>135</v>
      </c>
      <c r="D2265" t="s">
        <v>229</v>
      </c>
      <c r="E2265">
        <v>41</v>
      </c>
      <c r="F2265">
        <v>3</v>
      </c>
      <c r="G2265">
        <v>123</v>
      </c>
      <c r="H2265" t="s">
        <v>56</v>
      </c>
      <c r="I2265" t="s">
        <v>18</v>
      </c>
      <c r="J2265" s="1">
        <v>45640</v>
      </c>
      <c r="K2265" t="b">
        <v>0</v>
      </c>
      <c r="L2265" t="s">
        <v>35</v>
      </c>
      <c r="M2265">
        <v>12</v>
      </c>
      <c r="N2265">
        <f>G2265/SUMIF(B:B,B2265,G:G)*100</f>
        <v>0.18262399501124696</v>
      </c>
      <c r="Q2265">
        <f>VLOOKUP(C2265, Categories_Pivot_Table!A:B, 2, FALSE)</f>
        <v>23.146341463414632</v>
      </c>
      <c r="T2265">
        <f t="shared" si="36"/>
        <v>2024</v>
      </c>
    </row>
    <row r="2266" spans="1:20" x14ac:dyDescent="0.2">
      <c r="A2266" t="s">
        <v>2521</v>
      </c>
      <c r="B2266" t="s">
        <v>76</v>
      </c>
      <c r="C2266" t="s">
        <v>38</v>
      </c>
      <c r="D2266" t="s">
        <v>489</v>
      </c>
      <c r="E2266">
        <v>29</v>
      </c>
      <c r="F2266">
        <v>1</v>
      </c>
      <c r="G2266">
        <v>29</v>
      </c>
      <c r="H2266" t="s">
        <v>29</v>
      </c>
      <c r="I2266" t="s">
        <v>18</v>
      </c>
      <c r="J2266" s="1">
        <v>45221</v>
      </c>
      <c r="K2266" t="b">
        <v>0</v>
      </c>
      <c r="L2266" t="s">
        <v>24</v>
      </c>
      <c r="M2266">
        <v>10</v>
      </c>
      <c r="N2266">
        <f>G2266/SUMIF(B:B,B2266,G:G)*100</f>
        <v>4.9377250708733812E-2</v>
      </c>
      <c r="Q2266">
        <f>VLOOKUP(C2266, Categories_Pivot_Table!A:B, 2, FALSE)</f>
        <v>23.088790931989923</v>
      </c>
      <c r="T2266">
        <f t="shared" si="36"/>
        <v>2023</v>
      </c>
    </row>
    <row r="2267" spans="1:20" x14ac:dyDescent="0.2">
      <c r="A2267" t="s">
        <v>2522</v>
      </c>
      <c r="B2267" t="s">
        <v>81</v>
      </c>
      <c r="C2267" t="s">
        <v>22</v>
      </c>
      <c r="D2267" t="s">
        <v>388</v>
      </c>
      <c r="E2267">
        <v>6.5</v>
      </c>
      <c r="F2267">
        <v>2</v>
      </c>
      <c r="G2267">
        <v>13</v>
      </c>
      <c r="H2267" t="s">
        <v>17</v>
      </c>
      <c r="I2267" t="s">
        <v>18</v>
      </c>
      <c r="J2267" s="1">
        <v>44865</v>
      </c>
      <c r="K2267" t="b">
        <v>0</v>
      </c>
      <c r="L2267" t="s">
        <v>19</v>
      </c>
      <c r="M2267">
        <v>10</v>
      </c>
      <c r="N2267">
        <f>G2267/SUMIF(B:B,B2267,G:G)*100</f>
        <v>2.058411381431546E-2</v>
      </c>
      <c r="Q2267">
        <f>VLOOKUP(C2267, Categories_Pivot_Table!A:B, 2, FALSE)</f>
        <v>21.505681818181817</v>
      </c>
      <c r="T2267">
        <f t="shared" si="36"/>
        <v>2022</v>
      </c>
    </row>
    <row r="2268" spans="1:20" x14ac:dyDescent="0.2">
      <c r="A2268" t="s">
        <v>2523</v>
      </c>
      <c r="B2268" t="s">
        <v>14</v>
      </c>
      <c r="C2268" t="s">
        <v>15</v>
      </c>
      <c r="D2268" t="s">
        <v>494</v>
      </c>
      <c r="E2268">
        <v>33.5</v>
      </c>
      <c r="F2268">
        <v>6</v>
      </c>
      <c r="G2268">
        <v>201</v>
      </c>
      <c r="H2268" t="s">
        <v>56</v>
      </c>
      <c r="I2268" t="s">
        <v>18</v>
      </c>
      <c r="J2268" s="1">
        <v>44980</v>
      </c>
      <c r="K2268" t="b">
        <v>1</v>
      </c>
      <c r="L2268" t="s">
        <v>42</v>
      </c>
      <c r="M2268">
        <v>2</v>
      </c>
      <c r="N2268">
        <f>G2268/SUMIF(B:B,B2268,G:G)*100</f>
        <v>0.3272363183472124</v>
      </c>
      <c r="Q2268">
        <f>VLOOKUP(C2268, Categories_Pivot_Table!A:B, 2, FALSE)</f>
        <v>23.063808900523561</v>
      </c>
      <c r="T2268">
        <f t="shared" si="36"/>
        <v>2023</v>
      </c>
    </row>
    <row r="2269" spans="1:20" x14ac:dyDescent="0.2">
      <c r="A2269" t="s">
        <v>2524</v>
      </c>
      <c r="B2269" t="s">
        <v>44</v>
      </c>
      <c r="C2269" t="s">
        <v>15</v>
      </c>
      <c r="D2269" t="s">
        <v>494</v>
      </c>
      <c r="E2269">
        <v>33.5</v>
      </c>
      <c r="F2269">
        <v>5</v>
      </c>
      <c r="G2269">
        <v>167.5</v>
      </c>
      <c r="H2269" t="s">
        <v>29</v>
      </c>
      <c r="I2269" t="s">
        <v>18</v>
      </c>
      <c r="J2269" s="1">
        <v>45292</v>
      </c>
      <c r="K2269" t="b">
        <v>1</v>
      </c>
      <c r="L2269" t="s">
        <v>19</v>
      </c>
      <c r="M2269">
        <v>1</v>
      </c>
      <c r="N2269">
        <f>G2269/SUMIF(B:B,B2269,G:G)*100</f>
        <v>0.27597228743955382</v>
      </c>
      <c r="Q2269">
        <f>VLOOKUP(C2269, Categories_Pivot_Table!A:B, 2, FALSE)</f>
        <v>23.063808900523561</v>
      </c>
      <c r="T2269">
        <f t="shared" si="36"/>
        <v>2024</v>
      </c>
    </row>
    <row r="2270" spans="1:20" x14ac:dyDescent="0.2">
      <c r="A2270" t="s">
        <v>2525</v>
      </c>
      <c r="B2270" t="s">
        <v>81</v>
      </c>
      <c r="C2270" t="s">
        <v>27</v>
      </c>
      <c r="D2270" t="s">
        <v>119</v>
      </c>
      <c r="E2270">
        <v>38</v>
      </c>
      <c r="F2270">
        <v>6</v>
      </c>
      <c r="G2270">
        <v>228</v>
      </c>
      <c r="H2270" t="s">
        <v>17</v>
      </c>
      <c r="I2270" t="s">
        <v>46</v>
      </c>
      <c r="J2270" s="1">
        <v>44761</v>
      </c>
      <c r="K2270" t="b">
        <v>1</v>
      </c>
      <c r="L2270" t="s">
        <v>49</v>
      </c>
      <c r="M2270">
        <v>7</v>
      </c>
      <c r="N2270">
        <f>G2270/SUMIF(B:B,B2270,G:G)*100</f>
        <v>0.36101368843568649</v>
      </c>
      <c r="Q2270">
        <f>VLOOKUP(C2270, Categories_Pivot_Table!A:B, 2, FALSE)</f>
        <v>25.013711734693878</v>
      </c>
      <c r="T2270">
        <f t="shared" si="36"/>
        <v>2022</v>
      </c>
    </row>
    <row r="2271" spans="1:20" x14ac:dyDescent="0.2">
      <c r="A2271" t="s">
        <v>2526</v>
      </c>
      <c r="B2271" t="s">
        <v>121</v>
      </c>
      <c r="C2271" t="s">
        <v>33</v>
      </c>
      <c r="D2271" t="s">
        <v>1055</v>
      </c>
      <c r="E2271">
        <v>17</v>
      </c>
      <c r="F2271">
        <v>3</v>
      </c>
      <c r="G2271">
        <v>51</v>
      </c>
      <c r="H2271" t="s">
        <v>29</v>
      </c>
      <c r="I2271" t="s">
        <v>18</v>
      </c>
      <c r="J2271" s="1">
        <v>44946</v>
      </c>
      <c r="K2271" t="b">
        <v>0</v>
      </c>
      <c r="L2271" t="s">
        <v>65</v>
      </c>
      <c r="M2271">
        <v>1</v>
      </c>
      <c r="N2271">
        <f>G2271/SUMIF(B:B,B2271,G:G)*100</f>
        <v>7.7778879221601177E-2</v>
      </c>
      <c r="Q2271">
        <f>VLOOKUP(C2271, Categories_Pivot_Table!A:B, 2, FALSE)</f>
        <v>23.300574345883856</v>
      </c>
      <c r="T2271">
        <f t="shared" si="36"/>
        <v>2023</v>
      </c>
    </row>
    <row r="2272" spans="1:20" x14ac:dyDescent="0.2">
      <c r="A2272" t="s">
        <v>2527</v>
      </c>
      <c r="B2272" t="s">
        <v>84</v>
      </c>
      <c r="C2272" t="s">
        <v>22</v>
      </c>
      <c r="D2272" t="s">
        <v>1043</v>
      </c>
      <c r="E2272">
        <v>14</v>
      </c>
      <c r="F2272">
        <v>8</v>
      </c>
      <c r="G2272">
        <v>112</v>
      </c>
      <c r="H2272" t="s">
        <v>56</v>
      </c>
      <c r="I2272" t="s">
        <v>18</v>
      </c>
      <c r="J2272" s="1">
        <v>44628</v>
      </c>
      <c r="K2272" t="b">
        <v>0</v>
      </c>
      <c r="L2272" t="s">
        <v>49</v>
      </c>
      <c r="M2272">
        <v>3</v>
      </c>
      <c r="N2272">
        <f>G2272/SUMIF(B:B,B2272,G:G)*100</f>
        <v>0.18132513052980936</v>
      </c>
      <c r="Q2272">
        <f>VLOOKUP(C2272, Categories_Pivot_Table!A:B, 2, FALSE)</f>
        <v>21.505681818181817</v>
      </c>
      <c r="T2272">
        <f t="shared" si="36"/>
        <v>2022</v>
      </c>
    </row>
    <row r="2273" spans="1:20" x14ac:dyDescent="0.2">
      <c r="A2273" t="s">
        <v>2528</v>
      </c>
      <c r="B2273" t="s">
        <v>73</v>
      </c>
      <c r="C2273" t="s">
        <v>135</v>
      </c>
      <c r="D2273" t="s">
        <v>422</v>
      </c>
      <c r="E2273">
        <v>17</v>
      </c>
      <c r="F2273">
        <v>8</v>
      </c>
      <c r="G2273">
        <v>136</v>
      </c>
      <c r="H2273" t="s">
        <v>56</v>
      </c>
      <c r="I2273" t="s">
        <v>18</v>
      </c>
      <c r="J2273" s="1">
        <v>44669</v>
      </c>
      <c r="K2273" t="b">
        <v>0</v>
      </c>
      <c r="L2273" t="s">
        <v>19</v>
      </c>
      <c r="M2273">
        <v>4</v>
      </c>
      <c r="N2273">
        <f>G2273/SUMIF(B:B,B2273,G:G)*100</f>
        <v>0.23495063445309194</v>
      </c>
      <c r="Q2273">
        <f>VLOOKUP(C2273, Categories_Pivot_Table!A:B, 2, FALSE)</f>
        <v>23.146341463414632</v>
      </c>
      <c r="T2273">
        <f t="shared" si="36"/>
        <v>2022</v>
      </c>
    </row>
    <row r="2274" spans="1:20" x14ac:dyDescent="0.2">
      <c r="A2274" t="s">
        <v>2529</v>
      </c>
      <c r="B2274" t="s">
        <v>63</v>
      </c>
      <c r="C2274" t="s">
        <v>15</v>
      </c>
      <c r="D2274" t="s">
        <v>500</v>
      </c>
      <c r="E2274">
        <v>17</v>
      </c>
      <c r="F2274">
        <v>9</v>
      </c>
      <c r="G2274">
        <v>153</v>
      </c>
      <c r="H2274" t="s">
        <v>17</v>
      </c>
      <c r="I2274" t="s">
        <v>46</v>
      </c>
      <c r="J2274" s="1">
        <v>44911</v>
      </c>
      <c r="K2274" t="b">
        <v>1</v>
      </c>
      <c r="L2274" t="s">
        <v>65</v>
      </c>
      <c r="M2274">
        <v>12</v>
      </c>
      <c r="N2274">
        <f>G2274/SUMIF(B:B,B2274,G:G)*100</f>
        <v>0.25277557494052338</v>
      </c>
      <c r="Q2274">
        <f>VLOOKUP(C2274, Categories_Pivot_Table!A:B, 2, FALSE)</f>
        <v>23.063808900523561</v>
      </c>
      <c r="T2274">
        <f t="shared" si="36"/>
        <v>2022</v>
      </c>
    </row>
    <row r="2275" spans="1:20" x14ac:dyDescent="0.2">
      <c r="A2275" t="s">
        <v>2530</v>
      </c>
      <c r="B2275" t="s">
        <v>14</v>
      </c>
      <c r="C2275" t="s">
        <v>38</v>
      </c>
      <c r="D2275" t="s">
        <v>131</v>
      </c>
      <c r="E2275">
        <v>8</v>
      </c>
      <c r="F2275">
        <v>9</v>
      </c>
      <c r="G2275">
        <v>72</v>
      </c>
      <c r="H2275" t="s">
        <v>17</v>
      </c>
      <c r="I2275" t="s">
        <v>18</v>
      </c>
      <c r="J2275" s="1">
        <v>45665</v>
      </c>
      <c r="K2275" t="b">
        <v>0</v>
      </c>
      <c r="L2275" t="s">
        <v>30</v>
      </c>
      <c r="M2275">
        <v>1</v>
      </c>
      <c r="N2275">
        <f>G2275/SUMIF(B:B,B2275,G:G)*100</f>
        <v>0.11721897970646414</v>
      </c>
      <c r="Q2275">
        <f>VLOOKUP(C2275, Categories_Pivot_Table!A:B, 2, FALSE)</f>
        <v>23.088790931989923</v>
      </c>
      <c r="T2275">
        <f t="shared" si="36"/>
        <v>2025</v>
      </c>
    </row>
    <row r="2276" spans="1:20" x14ac:dyDescent="0.2">
      <c r="A2276" t="s">
        <v>2531</v>
      </c>
      <c r="B2276" t="s">
        <v>71</v>
      </c>
      <c r="C2276" t="s">
        <v>27</v>
      </c>
      <c r="D2276" t="s">
        <v>221</v>
      </c>
      <c r="E2276">
        <v>35</v>
      </c>
      <c r="F2276">
        <v>6</v>
      </c>
      <c r="G2276">
        <v>210</v>
      </c>
      <c r="H2276" t="s">
        <v>56</v>
      </c>
      <c r="I2276" t="s">
        <v>18</v>
      </c>
      <c r="J2276" s="1">
        <v>45501</v>
      </c>
      <c r="K2276" t="b">
        <v>0</v>
      </c>
      <c r="L2276" t="s">
        <v>24</v>
      </c>
      <c r="M2276">
        <v>7</v>
      </c>
      <c r="N2276">
        <f>G2276/SUMIF(B:B,B2276,G:G)*100</f>
        <v>0.33271279756010613</v>
      </c>
      <c r="Q2276">
        <f>VLOOKUP(C2276, Categories_Pivot_Table!A:B, 2, FALSE)</f>
        <v>25.013711734693878</v>
      </c>
      <c r="T2276">
        <f t="shared" si="36"/>
        <v>2024</v>
      </c>
    </row>
    <row r="2277" spans="1:20" x14ac:dyDescent="0.2">
      <c r="A2277" t="s">
        <v>2532</v>
      </c>
      <c r="B2277" t="s">
        <v>113</v>
      </c>
      <c r="C2277" t="s">
        <v>15</v>
      </c>
      <c r="D2277" t="s">
        <v>500</v>
      </c>
      <c r="E2277">
        <v>17</v>
      </c>
      <c r="F2277">
        <v>7</v>
      </c>
      <c r="G2277">
        <v>119</v>
      </c>
      <c r="H2277" t="s">
        <v>56</v>
      </c>
      <c r="I2277" t="s">
        <v>18</v>
      </c>
      <c r="J2277" s="1">
        <v>44968</v>
      </c>
      <c r="K2277" t="b">
        <v>0</v>
      </c>
      <c r="L2277" t="s">
        <v>35</v>
      </c>
      <c r="M2277">
        <v>2</v>
      </c>
      <c r="N2277">
        <f>G2277/SUMIF(B:B,B2277,G:G)*100</f>
        <v>0.19593960449837813</v>
      </c>
      <c r="Q2277">
        <f>VLOOKUP(C2277, Categories_Pivot_Table!A:B, 2, FALSE)</f>
        <v>23.063808900523561</v>
      </c>
      <c r="T2277">
        <f t="shared" si="36"/>
        <v>2023</v>
      </c>
    </row>
    <row r="2278" spans="1:20" x14ac:dyDescent="0.2">
      <c r="A2278" t="s">
        <v>2533</v>
      </c>
      <c r="B2278" t="s">
        <v>44</v>
      </c>
      <c r="C2278" t="s">
        <v>27</v>
      </c>
      <c r="D2278" t="s">
        <v>583</v>
      </c>
      <c r="E2278">
        <v>12.5</v>
      </c>
      <c r="F2278">
        <v>2</v>
      </c>
      <c r="G2278">
        <v>25</v>
      </c>
      <c r="H2278" t="s">
        <v>17</v>
      </c>
      <c r="I2278" t="s">
        <v>46</v>
      </c>
      <c r="J2278" s="1">
        <v>44676</v>
      </c>
      <c r="K2278" t="b">
        <v>0</v>
      </c>
      <c r="L2278" t="s">
        <v>19</v>
      </c>
      <c r="M2278">
        <v>4</v>
      </c>
      <c r="N2278">
        <f>G2278/SUMIF(B:B,B2278,G:G)*100</f>
        <v>4.1189893647694605E-2</v>
      </c>
      <c r="Q2278">
        <f>VLOOKUP(C2278, Categories_Pivot_Table!A:B, 2, FALSE)</f>
        <v>25.013711734693878</v>
      </c>
      <c r="T2278">
        <f t="shared" si="36"/>
        <v>2022</v>
      </c>
    </row>
    <row r="2279" spans="1:20" x14ac:dyDescent="0.2">
      <c r="A2279" t="s">
        <v>2534</v>
      </c>
      <c r="B2279" t="s">
        <v>84</v>
      </c>
      <c r="C2279" t="s">
        <v>27</v>
      </c>
      <c r="D2279" t="s">
        <v>140</v>
      </c>
      <c r="E2279">
        <v>27.5</v>
      </c>
      <c r="F2279">
        <v>5</v>
      </c>
      <c r="G2279">
        <v>137.5</v>
      </c>
      <c r="H2279" t="s">
        <v>29</v>
      </c>
      <c r="I2279" t="s">
        <v>18</v>
      </c>
      <c r="J2279" s="1">
        <v>45593</v>
      </c>
      <c r="K2279" t="b">
        <v>1</v>
      </c>
      <c r="L2279" t="s">
        <v>19</v>
      </c>
      <c r="M2279">
        <v>10</v>
      </c>
      <c r="N2279">
        <f>G2279/SUMIF(B:B,B2279,G:G)*100</f>
        <v>0.22260897721293563</v>
      </c>
      <c r="Q2279">
        <f>VLOOKUP(C2279, Categories_Pivot_Table!A:B, 2, FALSE)</f>
        <v>25.013711734693878</v>
      </c>
      <c r="T2279">
        <f t="shared" si="36"/>
        <v>2024</v>
      </c>
    </row>
    <row r="2280" spans="1:20" x14ac:dyDescent="0.2">
      <c r="A2280" t="s">
        <v>2535</v>
      </c>
      <c r="B2280" t="s">
        <v>32</v>
      </c>
      <c r="C2280" t="s">
        <v>74</v>
      </c>
      <c r="D2280" t="s">
        <v>349</v>
      </c>
      <c r="E2280">
        <v>38</v>
      </c>
      <c r="F2280">
        <v>5</v>
      </c>
      <c r="G2280">
        <v>190</v>
      </c>
      <c r="H2280" t="s">
        <v>17</v>
      </c>
      <c r="I2280" t="s">
        <v>18</v>
      </c>
      <c r="J2280" s="1">
        <v>44919</v>
      </c>
      <c r="K2280" t="b">
        <v>0</v>
      </c>
      <c r="L2280" t="s">
        <v>35</v>
      </c>
      <c r="M2280">
        <v>12</v>
      </c>
      <c r="N2280">
        <f>G2280/SUMIF(B:B,B2280,G:G)*100</f>
        <v>0.32405236003922738</v>
      </c>
      <c r="Q2280">
        <f>VLOOKUP(C2280, Categories_Pivot_Table!A:B, 2, FALSE)</f>
        <v>24.317096165933375</v>
      </c>
      <c r="T2280">
        <f t="shared" si="36"/>
        <v>2022</v>
      </c>
    </row>
    <row r="2281" spans="1:20" x14ac:dyDescent="0.2">
      <c r="A2281" t="s">
        <v>2536</v>
      </c>
      <c r="B2281" t="s">
        <v>47</v>
      </c>
      <c r="C2281" t="s">
        <v>15</v>
      </c>
      <c r="D2281" t="s">
        <v>183</v>
      </c>
      <c r="E2281">
        <v>14</v>
      </c>
      <c r="F2281">
        <v>7</v>
      </c>
      <c r="G2281">
        <v>98</v>
      </c>
      <c r="H2281" t="s">
        <v>29</v>
      </c>
      <c r="I2281" t="s">
        <v>46</v>
      </c>
      <c r="J2281" s="1">
        <v>44789</v>
      </c>
      <c r="K2281" t="b">
        <v>0</v>
      </c>
      <c r="L2281" t="s">
        <v>49</v>
      </c>
      <c r="M2281">
        <v>8</v>
      </c>
      <c r="N2281">
        <f>G2281/SUMIF(B:B,B2281,G:G)*100</f>
        <v>0.15572116377735051</v>
      </c>
      <c r="Q2281">
        <f>VLOOKUP(C2281, Categories_Pivot_Table!A:B, 2, FALSE)</f>
        <v>23.063808900523561</v>
      </c>
      <c r="T2281">
        <f t="shared" si="36"/>
        <v>2022</v>
      </c>
    </row>
    <row r="2282" spans="1:20" x14ac:dyDescent="0.2">
      <c r="A2282" t="s">
        <v>2537</v>
      </c>
      <c r="B2282" t="s">
        <v>32</v>
      </c>
      <c r="C2282" t="s">
        <v>27</v>
      </c>
      <c r="D2282" t="s">
        <v>221</v>
      </c>
      <c r="E2282">
        <v>35</v>
      </c>
      <c r="F2282">
        <v>5</v>
      </c>
      <c r="G2282">
        <v>175</v>
      </c>
      <c r="H2282" t="s">
        <v>29</v>
      </c>
      <c r="I2282" t="s">
        <v>46</v>
      </c>
      <c r="J2282" s="1">
        <v>44923</v>
      </c>
      <c r="K2282" t="b">
        <v>0</v>
      </c>
      <c r="L2282" t="s">
        <v>30</v>
      </c>
      <c r="M2282">
        <v>12</v>
      </c>
      <c r="N2282">
        <f>G2282/SUMIF(B:B,B2282,G:G)*100</f>
        <v>0.2984692789834989</v>
      </c>
      <c r="Q2282">
        <f>VLOOKUP(C2282, Categories_Pivot_Table!A:B, 2, FALSE)</f>
        <v>25.013711734693878</v>
      </c>
      <c r="T2282">
        <f t="shared" si="36"/>
        <v>2022</v>
      </c>
    </row>
    <row r="2283" spans="1:20" x14ac:dyDescent="0.2">
      <c r="A2283" t="s">
        <v>2538</v>
      </c>
      <c r="B2283" t="s">
        <v>14</v>
      </c>
      <c r="C2283" t="s">
        <v>33</v>
      </c>
      <c r="D2283" t="s">
        <v>209</v>
      </c>
      <c r="E2283">
        <v>24.5</v>
      </c>
      <c r="F2283">
        <v>10</v>
      </c>
      <c r="G2283">
        <v>245</v>
      </c>
      <c r="H2283" t="s">
        <v>29</v>
      </c>
      <c r="I2283" t="s">
        <v>46</v>
      </c>
      <c r="J2283" s="1">
        <v>45130</v>
      </c>
      <c r="K2283" t="b">
        <v>0</v>
      </c>
      <c r="L2283" t="s">
        <v>24</v>
      </c>
      <c r="M2283">
        <v>7</v>
      </c>
      <c r="N2283">
        <f>G2283/SUMIF(B:B,B2283,G:G)*100</f>
        <v>0.39887013927894049</v>
      </c>
      <c r="Q2283">
        <f>VLOOKUP(C2283, Categories_Pivot_Table!A:B, 2, FALSE)</f>
        <v>23.300574345883856</v>
      </c>
      <c r="T2283">
        <f t="shared" si="36"/>
        <v>2023</v>
      </c>
    </row>
    <row r="2284" spans="1:20" x14ac:dyDescent="0.2">
      <c r="A2284" t="s">
        <v>2539</v>
      </c>
      <c r="B2284" t="s">
        <v>81</v>
      </c>
      <c r="C2284" t="s">
        <v>15</v>
      </c>
      <c r="D2284" t="s">
        <v>169</v>
      </c>
      <c r="E2284">
        <v>24.5</v>
      </c>
      <c r="F2284">
        <v>10</v>
      </c>
      <c r="G2284">
        <v>245</v>
      </c>
      <c r="H2284" t="s">
        <v>56</v>
      </c>
      <c r="I2284" t="s">
        <v>18</v>
      </c>
      <c r="J2284" s="1">
        <v>45353</v>
      </c>
      <c r="K2284" t="b">
        <v>1</v>
      </c>
      <c r="L2284" t="s">
        <v>35</v>
      </c>
      <c r="M2284">
        <v>3</v>
      </c>
      <c r="N2284">
        <f>G2284/SUMIF(B:B,B2284,G:G)*100</f>
        <v>0.3879313757313298</v>
      </c>
      <c r="Q2284">
        <f>VLOOKUP(C2284, Categories_Pivot_Table!A:B, 2, FALSE)</f>
        <v>23.063808900523561</v>
      </c>
      <c r="T2284">
        <f t="shared" si="36"/>
        <v>2024</v>
      </c>
    </row>
    <row r="2285" spans="1:20" x14ac:dyDescent="0.2">
      <c r="A2285" t="s">
        <v>2540</v>
      </c>
      <c r="B2285" t="s">
        <v>104</v>
      </c>
      <c r="C2285" t="s">
        <v>22</v>
      </c>
      <c r="D2285" t="s">
        <v>286</v>
      </c>
      <c r="E2285">
        <v>20</v>
      </c>
      <c r="F2285">
        <v>8</v>
      </c>
      <c r="G2285">
        <v>160</v>
      </c>
      <c r="H2285" t="s">
        <v>29</v>
      </c>
      <c r="I2285" t="s">
        <v>18</v>
      </c>
      <c r="J2285" s="1">
        <v>45338</v>
      </c>
      <c r="K2285" t="b">
        <v>0</v>
      </c>
      <c r="L2285" t="s">
        <v>65</v>
      </c>
      <c r="M2285">
        <v>2</v>
      </c>
      <c r="N2285">
        <f>G2285/SUMIF(B:B,B2285,G:G)*100</f>
        <v>0.26002307704808802</v>
      </c>
      <c r="Q2285">
        <f>VLOOKUP(C2285, Categories_Pivot_Table!A:B, 2, FALSE)</f>
        <v>21.505681818181817</v>
      </c>
      <c r="T2285">
        <f t="shared" si="36"/>
        <v>2024</v>
      </c>
    </row>
    <row r="2286" spans="1:20" x14ac:dyDescent="0.2">
      <c r="A2286" t="s">
        <v>2541</v>
      </c>
      <c r="B2286" t="s">
        <v>63</v>
      </c>
      <c r="C2286" t="s">
        <v>33</v>
      </c>
      <c r="D2286" t="s">
        <v>458</v>
      </c>
      <c r="E2286">
        <v>5</v>
      </c>
      <c r="F2286">
        <v>8</v>
      </c>
      <c r="G2286">
        <v>40</v>
      </c>
      <c r="H2286" t="s">
        <v>56</v>
      </c>
      <c r="I2286" t="s">
        <v>18</v>
      </c>
      <c r="J2286" s="1">
        <v>45593</v>
      </c>
      <c r="K2286" t="b">
        <v>0</v>
      </c>
      <c r="L2286" t="s">
        <v>19</v>
      </c>
      <c r="M2286">
        <v>10</v>
      </c>
      <c r="N2286">
        <f>G2286/SUMIF(B:B,B2286,G:G)*100</f>
        <v>6.6085117631509385E-2</v>
      </c>
      <c r="Q2286">
        <f>VLOOKUP(C2286, Categories_Pivot_Table!A:B, 2, FALSE)</f>
        <v>23.300574345883856</v>
      </c>
      <c r="T2286">
        <f t="shared" si="36"/>
        <v>2024</v>
      </c>
    </row>
    <row r="2287" spans="1:20" x14ac:dyDescent="0.2">
      <c r="A2287" t="s">
        <v>2542</v>
      </c>
      <c r="B2287" t="s">
        <v>106</v>
      </c>
      <c r="C2287" t="s">
        <v>15</v>
      </c>
      <c r="D2287" t="s">
        <v>776</v>
      </c>
      <c r="E2287">
        <v>38</v>
      </c>
      <c r="F2287">
        <v>1</v>
      </c>
      <c r="G2287">
        <v>38</v>
      </c>
      <c r="H2287" t="s">
        <v>29</v>
      </c>
      <c r="I2287" t="s">
        <v>46</v>
      </c>
      <c r="J2287" s="1">
        <v>45657</v>
      </c>
      <c r="K2287" t="b">
        <v>0</v>
      </c>
      <c r="L2287" t="s">
        <v>49</v>
      </c>
      <c r="M2287">
        <v>12</v>
      </c>
      <c r="N2287">
        <f>G2287/SUMIF(B:B,B2287,G:G)*100</f>
        <v>6.1929595827900918E-2</v>
      </c>
      <c r="Q2287">
        <f>VLOOKUP(C2287, Categories_Pivot_Table!A:B, 2, FALSE)</f>
        <v>23.063808900523561</v>
      </c>
      <c r="T2287">
        <f t="shared" si="36"/>
        <v>2024</v>
      </c>
    </row>
    <row r="2288" spans="1:20" x14ac:dyDescent="0.2">
      <c r="A2288" t="s">
        <v>2543</v>
      </c>
      <c r="B2288" t="s">
        <v>128</v>
      </c>
      <c r="C2288" t="s">
        <v>15</v>
      </c>
      <c r="D2288" t="s">
        <v>494</v>
      </c>
      <c r="E2288">
        <v>33.5</v>
      </c>
      <c r="F2288">
        <v>1</v>
      </c>
      <c r="G2288">
        <v>33.5</v>
      </c>
      <c r="H2288" t="s">
        <v>56</v>
      </c>
      <c r="I2288" t="s">
        <v>18</v>
      </c>
      <c r="J2288" s="1">
        <v>44983</v>
      </c>
      <c r="K2288" t="b">
        <v>0</v>
      </c>
      <c r="L2288" t="s">
        <v>24</v>
      </c>
      <c r="M2288">
        <v>2</v>
      </c>
      <c r="N2288">
        <f>G2288/SUMIF(B:B,B2288,G:G)*100</f>
        <v>4.893940279319816E-2</v>
      </c>
      <c r="Q2288">
        <f>VLOOKUP(C2288, Categories_Pivot_Table!A:B, 2, FALSE)</f>
        <v>23.063808900523561</v>
      </c>
      <c r="T2288">
        <f t="shared" si="36"/>
        <v>2023</v>
      </c>
    </row>
    <row r="2289" spans="1:20" x14ac:dyDescent="0.2">
      <c r="A2289" t="s">
        <v>2544</v>
      </c>
      <c r="B2289" t="s">
        <v>37</v>
      </c>
      <c r="C2289" t="s">
        <v>22</v>
      </c>
      <c r="D2289" t="s">
        <v>41</v>
      </c>
      <c r="E2289">
        <v>23</v>
      </c>
      <c r="F2289">
        <v>3</v>
      </c>
      <c r="G2289">
        <v>60</v>
      </c>
      <c r="H2289" t="s">
        <v>29</v>
      </c>
      <c r="I2289" t="s">
        <v>46</v>
      </c>
      <c r="J2289" s="1">
        <v>45007</v>
      </c>
      <c r="K2289" t="b">
        <v>1</v>
      </c>
      <c r="L2289" t="s">
        <v>30</v>
      </c>
      <c r="M2289">
        <v>3</v>
      </c>
      <c r="N2289">
        <f>G2289/SUMIF(B:B,B2289,G:G)*100</f>
        <v>8.9586335097686431E-2</v>
      </c>
      <c r="Q2289">
        <f>VLOOKUP(C2289, Categories_Pivot_Table!A:B, 2, FALSE)</f>
        <v>21.505681818181817</v>
      </c>
      <c r="T2289">
        <f t="shared" si="36"/>
        <v>2023</v>
      </c>
    </row>
    <row r="2290" spans="1:20" x14ac:dyDescent="0.2">
      <c r="A2290" t="s">
        <v>2545</v>
      </c>
      <c r="B2290" t="s">
        <v>81</v>
      </c>
      <c r="C2290" t="s">
        <v>135</v>
      </c>
      <c r="D2290" t="s">
        <v>245</v>
      </c>
      <c r="E2290">
        <v>15.5</v>
      </c>
      <c r="F2290">
        <v>7</v>
      </c>
      <c r="G2290">
        <v>108.5</v>
      </c>
      <c r="H2290" t="s">
        <v>56</v>
      </c>
      <c r="I2290" t="s">
        <v>46</v>
      </c>
      <c r="J2290" s="1">
        <v>45492</v>
      </c>
      <c r="K2290" t="b">
        <v>0</v>
      </c>
      <c r="L2290" t="s">
        <v>65</v>
      </c>
      <c r="M2290">
        <v>7</v>
      </c>
      <c r="N2290">
        <f>G2290/SUMIF(B:B,B2290,G:G)*100</f>
        <v>0.17179818068101749</v>
      </c>
      <c r="Q2290">
        <f>VLOOKUP(C2290, Categories_Pivot_Table!A:B, 2, FALSE)</f>
        <v>23.146341463414632</v>
      </c>
      <c r="T2290">
        <f t="shared" si="36"/>
        <v>2024</v>
      </c>
    </row>
    <row r="2291" spans="1:20" x14ac:dyDescent="0.2">
      <c r="A2291" t="s">
        <v>2546</v>
      </c>
      <c r="B2291" t="s">
        <v>173</v>
      </c>
      <c r="C2291" t="s">
        <v>48</v>
      </c>
      <c r="D2291" t="s">
        <v>93</v>
      </c>
      <c r="E2291">
        <v>41</v>
      </c>
      <c r="F2291">
        <v>1</v>
      </c>
      <c r="G2291">
        <v>41</v>
      </c>
      <c r="H2291" t="s">
        <v>17</v>
      </c>
      <c r="I2291" t="s">
        <v>18</v>
      </c>
      <c r="J2291" s="1">
        <v>45304</v>
      </c>
      <c r="K2291" t="b">
        <v>0</v>
      </c>
      <c r="L2291" t="s">
        <v>35</v>
      </c>
      <c r="M2291">
        <v>1</v>
      </c>
      <c r="N2291">
        <f>G2291/SUMIF(B:B,B2291,G:G)*100</f>
        <v>6.7422012464850106E-2</v>
      </c>
      <c r="Q2291">
        <f>VLOOKUP(C2291, Categories_Pivot_Table!A:B, 2, FALSE)</f>
        <v>23.348837209302324</v>
      </c>
      <c r="T2291">
        <f t="shared" si="36"/>
        <v>2024</v>
      </c>
    </row>
    <row r="2292" spans="1:20" x14ac:dyDescent="0.2">
      <c r="A2292" t="s">
        <v>2547</v>
      </c>
      <c r="B2292" t="s">
        <v>104</v>
      </c>
      <c r="C2292" t="s">
        <v>15</v>
      </c>
      <c r="D2292" t="s">
        <v>138</v>
      </c>
      <c r="E2292">
        <v>20</v>
      </c>
      <c r="F2292">
        <v>4</v>
      </c>
      <c r="G2292">
        <v>80</v>
      </c>
      <c r="H2292" t="s">
        <v>29</v>
      </c>
      <c r="I2292" t="s">
        <v>18</v>
      </c>
      <c r="J2292" s="1">
        <v>44895</v>
      </c>
      <c r="K2292" t="b">
        <v>0</v>
      </c>
      <c r="L2292" t="s">
        <v>30</v>
      </c>
      <c r="M2292">
        <v>11</v>
      </c>
      <c r="N2292">
        <f>G2292/SUMIF(B:B,B2292,G:G)*100</f>
        <v>0.13001153852404401</v>
      </c>
      <c r="Q2292">
        <f>VLOOKUP(C2292, Categories_Pivot_Table!A:B, 2, FALSE)</f>
        <v>23.063808900523561</v>
      </c>
      <c r="T2292">
        <f t="shared" si="36"/>
        <v>2022</v>
      </c>
    </row>
    <row r="2293" spans="1:20" x14ac:dyDescent="0.2">
      <c r="A2293" t="s">
        <v>2548</v>
      </c>
      <c r="B2293" t="s">
        <v>44</v>
      </c>
      <c r="C2293" t="s">
        <v>27</v>
      </c>
      <c r="D2293" t="s">
        <v>583</v>
      </c>
      <c r="E2293">
        <v>12.5</v>
      </c>
      <c r="F2293">
        <v>4</v>
      </c>
      <c r="G2293">
        <v>50</v>
      </c>
      <c r="H2293" t="s">
        <v>29</v>
      </c>
      <c r="I2293" t="s">
        <v>46</v>
      </c>
      <c r="J2293" s="1">
        <v>45287</v>
      </c>
      <c r="K2293" t="b">
        <v>0</v>
      </c>
      <c r="L2293" t="s">
        <v>30</v>
      </c>
      <c r="M2293">
        <v>12</v>
      </c>
      <c r="N2293">
        <f>G2293/SUMIF(B:B,B2293,G:G)*100</f>
        <v>8.2379787295389209E-2</v>
      </c>
      <c r="Q2293">
        <f>VLOOKUP(C2293, Categories_Pivot_Table!A:B, 2, FALSE)</f>
        <v>25.013711734693878</v>
      </c>
      <c r="T2293">
        <f t="shared" si="36"/>
        <v>2023</v>
      </c>
    </row>
    <row r="2294" spans="1:20" x14ac:dyDescent="0.2">
      <c r="A2294" t="s">
        <v>2549</v>
      </c>
      <c r="B2294" t="s">
        <v>26</v>
      </c>
      <c r="C2294" t="s">
        <v>27</v>
      </c>
      <c r="D2294" t="s">
        <v>583</v>
      </c>
      <c r="E2294">
        <v>12.5</v>
      </c>
      <c r="F2294">
        <v>2</v>
      </c>
      <c r="G2294">
        <v>25</v>
      </c>
      <c r="H2294" t="s">
        <v>56</v>
      </c>
      <c r="I2294" t="s">
        <v>18</v>
      </c>
      <c r="J2294" s="1">
        <v>44843</v>
      </c>
      <c r="K2294" t="b">
        <v>1</v>
      </c>
      <c r="L2294" t="s">
        <v>24</v>
      </c>
      <c r="M2294">
        <v>10</v>
      </c>
      <c r="N2294">
        <f>G2294/SUMIF(B:B,B2294,G:G)*100</f>
        <v>4.029236137413069E-2</v>
      </c>
      <c r="Q2294">
        <f>VLOOKUP(C2294, Categories_Pivot_Table!A:B, 2, FALSE)</f>
        <v>25.013711734693878</v>
      </c>
      <c r="T2294">
        <f t="shared" si="36"/>
        <v>2022</v>
      </c>
    </row>
    <row r="2295" spans="1:20" x14ac:dyDescent="0.2">
      <c r="A2295" t="s">
        <v>2550</v>
      </c>
      <c r="B2295" t="s">
        <v>21</v>
      </c>
      <c r="C2295" t="s">
        <v>15</v>
      </c>
      <c r="D2295" t="s">
        <v>1438</v>
      </c>
      <c r="E2295">
        <v>30.5</v>
      </c>
      <c r="F2295">
        <v>4</v>
      </c>
      <c r="G2295">
        <v>122</v>
      </c>
      <c r="H2295" t="s">
        <v>29</v>
      </c>
      <c r="I2295" t="s">
        <v>46</v>
      </c>
      <c r="J2295" s="1">
        <v>44622</v>
      </c>
      <c r="K2295" t="b">
        <v>0</v>
      </c>
      <c r="L2295" t="s">
        <v>30</v>
      </c>
      <c r="M2295">
        <v>3</v>
      </c>
      <c r="N2295">
        <f>G2295/SUMIF(B:B,B2295,G:G)*100</f>
        <v>0.19762685781395539</v>
      </c>
      <c r="Q2295">
        <f>VLOOKUP(C2295, Categories_Pivot_Table!A:B, 2, FALSE)</f>
        <v>23.063808900523561</v>
      </c>
      <c r="T2295">
        <f t="shared" si="36"/>
        <v>2022</v>
      </c>
    </row>
    <row r="2296" spans="1:20" x14ac:dyDescent="0.2">
      <c r="A2296" t="s">
        <v>2551</v>
      </c>
      <c r="B2296" t="s">
        <v>14</v>
      </c>
      <c r="C2296" t="s">
        <v>135</v>
      </c>
      <c r="D2296" t="s">
        <v>154</v>
      </c>
      <c r="E2296">
        <v>26</v>
      </c>
      <c r="F2296">
        <v>5</v>
      </c>
      <c r="G2296">
        <v>130</v>
      </c>
      <c r="H2296" t="s">
        <v>29</v>
      </c>
      <c r="I2296" t="s">
        <v>18</v>
      </c>
      <c r="J2296" s="1">
        <v>45386</v>
      </c>
      <c r="K2296" t="b">
        <v>0</v>
      </c>
      <c r="L2296" t="s">
        <v>42</v>
      </c>
      <c r="M2296">
        <v>4</v>
      </c>
      <c r="N2296">
        <f>G2296/SUMIF(B:B,B2296,G:G)*100</f>
        <v>0.21164538002556027</v>
      </c>
      <c r="Q2296">
        <f>VLOOKUP(C2296, Categories_Pivot_Table!A:B, 2, FALSE)</f>
        <v>23.146341463414632</v>
      </c>
      <c r="T2296">
        <f t="shared" si="36"/>
        <v>2024</v>
      </c>
    </row>
    <row r="2297" spans="1:20" x14ac:dyDescent="0.2">
      <c r="A2297" t="s">
        <v>2552</v>
      </c>
      <c r="B2297" t="s">
        <v>26</v>
      </c>
      <c r="C2297" t="s">
        <v>15</v>
      </c>
      <c r="D2297" t="s">
        <v>1369</v>
      </c>
      <c r="E2297">
        <v>8</v>
      </c>
      <c r="F2297">
        <v>2</v>
      </c>
      <c r="G2297">
        <v>16</v>
      </c>
      <c r="H2297" t="s">
        <v>17</v>
      </c>
      <c r="I2297" t="s">
        <v>46</v>
      </c>
      <c r="J2297" s="1">
        <v>44829</v>
      </c>
      <c r="K2297" t="b">
        <v>1</v>
      </c>
      <c r="L2297" t="s">
        <v>24</v>
      </c>
      <c r="M2297">
        <v>9</v>
      </c>
      <c r="N2297">
        <f>G2297/SUMIF(B:B,B2297,G:G)*100</f>
        <v>2.5787111279443647E-2</v>
      </c>
      <c r="Q2297">
        <f>VLOOKUP(C2297, Categories_Pivot_Table!A:B, 2, FALSE)</f>
        <v>23.063808900523561</v>
      </c>
      <c r="T2297">
        <f t="shared" si="36"/>
        <v>2022</v>
      </c>
    </row>
    <row r="2298" spans="1:20" x14ac:dyDescent="0.2">
      <c r="A2298" t="s">
        <v>2553</v>
      </c>
      <c r="B2298" t="s">
        <v>87</v>
      </c>
      <c r="C2298" t="s">
        <v>38</v>
      </c>
      <c r="D2298" t="s">
        <v>404</v>
      </c>
      <c r="E2298">
        <v>11</v>
      </c>
      <c r="F2298">
        <v>8</v>
      </c>
      <c r="G2298">
        <v>88</v>
      </c>
      <c r="H2298" t="s">
        <v>56</v>
      </c>
      <c r="I2298" t="s">
        <v>18</v>
      </c>
      <c r="J2298" s="1">
        <v>45004</v>
      </c>
      <c r="K2298" t="b">
        <v>0</v>
      </c>
      <c r="L2298" t="s">
        <v>24</v>
      </c>
      <c r="M2298">
        <v>3</v>
      </c>
      <c r="N2298">
        <f>G2298/SUMIF(B:B,B2298,G:G)*100</f>
        <v>0.13530759413872104</v>
      </c>
      <c r="Q2298">
        <f>VLOOKUP(C2298, Categories_Pivot_Table!A:B, 2, FALSE)</f>
        <v>23.088790931989923</v>
      </c>
      <c r="T2298">
        <f t="shared" si="36"/>
        <v>2023</v>
      </c>
    </row>
    <row r="2299" spans="1:20" x14ac:dyDescent="0.2">
      <c r="A2299" t="s">
        <v>2554</v>
      </c>
      <c r="B2299" t="s">
        <v>173</v>
      </c>
      <c r="C2299" t="s">
        <v>22</v>
      </c>
      <c r="D2299" t="s">
        <v>1043</v>
      </c>
      <c r="E2299">
        <v>14</v>
      </c>
      <c r="F2299">
        <v>5</v>
      </c>
      <c r="G2299">
        <v>70</v>
      </c>
      <c r="H2299" t="s">
        <v>56</v>
      </c>
      <c r="I2299" t="s">
        <v>18</v>
      </c>
      <c r="J2299" s="1">
        <v>45388</v>
      </c>
      <c r="K2299" t="b">
        <v>1</v>
      </c>
      <c r="L2299" t="s">
        <v>35</v>
      </c>
      <c r="M2299">
        <v>4</v>
      </c>
      <c r="N2299">
        <f>G2299/SUMIF(B:B,B2299,G:G)*100</f>
        <v>0.11511075298876849</v>
      </c>
      <c r="Q2299">
        <f>VLOOKUP(C2299, Categories_Pivot_Table!A:B, 2, FALSE)</f>
        <v>21.505681818181817</v>
      </c>
      <c r="T2299">
        <f t="shared" si="36"/>
        <v>2024</v>
      </c>
    </row>
    <row r="2300" spans="1:20" x14ac:dyDescent="0.2">
      <c r="A2300" t="s">
        <v>2555</v>
      </c>
      <c r="B2300" t="s">
        <v>73</v>
      </c>
      <c r="C2300" t="s">
        <v>38</v>
      </c>
      <c r="D2300" t="s">
        <v>264</v>
      </c>
      <c r="E2300">
        <v>39.5</v>
      </c>
      <c r="F2300">
        <v>4</v>
      </c>
      <c r="G2300">
        <v>158</v>
      </c>
      <c r="H2300" t="s">
        <v>17</v>
      </c>
      <c r="I2300" t="s">
        <v>18</v>
      </c>
      <c r="J2300" s="1">
        <v>45254</v>
      </c>
      <c r="K2300" t="b">
        <v>0</v>
      </c>
      <c r="L2300" t="s">
        <v>65</v>
      </c>
      <c r="M2300">
        <v>11</v>
      </c>
      <c r="N2300">
        <f>G2300/SUMIF(B:B,B2300,G:G)*100</f>
        <v>0.27295735473226856</v>
      </c>
      <c r="Q2300">
        <f>VLOOKUP(C2300, Categories_Pivot_Table!A:B, 2, FALSE)</f>
        <v>23.088790931989923</v>
      </c>
      <c r="T2300">
        <f t="shared" si="36"/>
        <v>2023</v>
      </c>
    </row>
    <row r="2301" spans="1:20" x14ac:dyDescent="0.2">
      <c r="A2301" t="s">
        <v>2556</v>
      </c>
      <c r="B2301" t="s">
        <v>173</v>
      </c>
      <c r="C2301" t="s">
        <v>27</v>
      </c>
      <c r="D2301" t="s">
        <v>91</v>
      </c>
      <c r="E2301">
        <v>33.5</v>
      </c>
      <c r="F2301">
        <v>5</v>
      </c>
      <c r="G2301">
        <v>167.5</v>
      </c>
      <c r="H2301" t="s">
        <v>29</v>
      </c>
      <c r="I2301" t="s">
        <v>46</v>
      </c>
      <c r="J2301" s="1">
        <v>45029</v>
      </c>
      <c r="K2301" t="b">
        <v>0</v>
      </c>
      <c r="L2301" t="s">
        <v>42</v>
      </c>
      <c r="M2301">
        <v>4</v>
      </c>
      <c r="N2301">
        <f>G2301/SUMIF(B:B,B2301,G:G)*100</f>
        <v>0.27544358750883885</v>
      </c>
      <c r="Q2301">
        <f>VLOOKUP(C2301, Categories_Pivot_Table!A:B, 2, FALSE)</f>
        <v>25.013711734693878</v>
      </c>
      <c r="T2301">
        <f t="shared" si="36"/>
        <v>2023</v>
      </c>
    </row>
    <row r="2302" spans="1:20" x14ac:dyDescent="0.2">
      <c r="A2302" t="s">
        <v>2557</v>
      </c>
      <c r="B2302" t="s">
        <v>113</v>
      </c>
      <c r="C2302" t="s">
        <v>74</v>
      </c>
      <c r="D2302" t="s">
        <v>343</v>
      </c>
      <c r="E2302">
        <v>33.5</v>
      </c>
      <c r="F2302">
        <v>1</v>
      </c>
      <c r="G2302">
        <v>33.5</v>
      </c>
      <c r="H2302" t="s">
        <v>29</v>
      </c>
      <c r="I2302" t="s">
        <v>18</v>
      </c>
      <c r="J2302" s="1">
        <v>44582</v>
      </c>
      <c r="K2302" t="b">
        <v>0</v>
      </c>
      <c r="L2302" t="s">
        <v>65</v>
      </c>
      <c r="M2302">
        <v>1</v>
      </c>
      <c r="N2302">
        <f>G2302/SUMIF(B:B,B2302,G:G)*100</f>
        <v>5.5159468493240903E-2</v>
      </c>
      <c r="Q2302">
        <f>VLOOKUP(C2302, Categories_Pivot_Table!A:B, 2, FALSE)</f>
        <v>24.317096165933375</v>
      </c>
      <c r="T2302">
        <f t="shared" si="36"/>
        <v>2022</v>
      </c>
    </row>
    <row r="2303" spans="1:20" x14ac:dyDescent="0.2">
      <c r="A2303" t="s">
        <v>2558</v>
      </c>
      <c r="B2303" t="s">
        <v>113</v>
      </c>
      <c r="C2303" t="s">
        <v>15</v>
      </c>
      <c r="D2303" t="s">
        <v>169</v>
      </c>
      <c r="E2303">
        <v>24.5</v>
      </c>
      <c r="F2303">
        <v>1</v>
      </c>
      <c r="G2303">
        <v>24.5</v>
      </c>
      <c r="H2303" t="s">
        <v>29</v>
      </c>
      <c r="I2303" t="s">
        <v>46</v>
      </c>
      <c r="J2303" s="1">
        <v>44990</v>
      </c>
      <c r="K2303" t="b">
        <v>0</v>
      </c>
      <c r="L2303" t="s">
        <v>24</v>
      </c>
      <c r="M2303">
        <v>3</v>
      </c>
      <c r="N2303">
        <f>G2303/SUMIF(B:B,B2303,G:G)*100</f>
        <v>4.0340506808489621E-2</v>
      </c>
      <c r="Q2303">
        <f>VLOOKUP(C2303, Categories_Pivot_Table!A:B, 2, FALSE)</f>
        <v>23.063808900523561</v>
      </c>
      <c r="T2303">
        <f t="shared" si="36"/>
        <v>2023</v>
      </c>
    </row>
    <row r="2304" spans="1:20" x14ac:dyDescent="0.2">
      <c r="A2304" t="s">
        <v>2559</v>
      </c>
      <c r="B2304" t="s">
        <v>14</v>
      </c>
      <c r="C2304" t="s">
        <v>33</v>
      </c>
      <c r="D2304" t="s">
        <v>129</v>
      </c>
      <c r="E2304">
        <v>15.5</v>
      </c>
      <c r="F2304">
        <v>3</v>
      </c>
      <c r="G2304">
        <v>46.5</v>
      </c>
      <c r="H2304" t="s">
        <v>29</v>
      </c>
      <c r="I2304" t="s">
        <v>18</v>
      </c>
      <c r="J2304" s="1">
        <v>45353</v>
      </c>
      <c r="K2304" t="b">
        <v>1</v>
      </c>
      <c r="L2304" t="s">
        <v>35</v>
      </c>
      <c r="M2304">
        <v>3</v>
      </c>
      <c r="N2304">
        <f>G2304/SUMIF(B:B,B2304,G:G)*100</f>
        <v>7.5703924393758087E-2</v>
      </c>
      <c r="Q2304">
        <f>VLOOKUP(C2304, Categories_Pivot_Table!A:B, 2, FALSE)</f>
        <v>23.300574345883856</v>
      </c>
      <c r="T2304">
        <f t="shared" si="36"/>
        <v>2024</v>
      </c>
    </row>
    <row r="2305" spans="1:20" x14ac:dyDescent="0.2">
      <c r="A2305" t="s">
        <v>2560</v>
      </c>
      <c r="B2305" t="s">
        <v>21</v>
      </c>
      <c r="C2305" t="s">
        <v>135</v>
      </c>
      <c r="D2305" t="s">
        <v>605</v>
      </c>
      <c r="E2305">
        <v>21.5</v>
      </c>
      <c r="F2305">
        <v>4</v>
      </c>
      <c r="G2305">
        <v>86</v>
      </c>
      <c r="H2305" t="s">
        <v>56</v>
      </c>
      <c r="I2305" t="s">
        <v>18</v>
      </c>
      <c r="J2305" s="1">
        <v>45566</v>
      </c>
      <c r="K2305" t="b">
        <v>0</v>
      </c>
      <c r="L2305" t="s">
        <v>49</v>
      </c>
      <c r="M2305">
        <v>10</v>
      </c>
      <c r="N2305">
        <f>G2305/SUMIF(B:B,B2305,G:G)*100</f>
        <v>0.1393107358360669</v>
      </c>
      <c r="Q2305">
        <f>VLOOKUP(C2305, Categories_Pivot_Table!A:B, 2, FALSE)</f>
        <v>23.146341463414632</v>
      </c>
      <c r="T2305">
        <f t="shared" si="36"/>
        <v>2024</v>
      </c>
    </row>
    <row r="2306" spans="1:20" x14ac:dyDescent="0.2">
      <c r="A2306" t="s">
        <v>2561</v>
      </c>
      <c r="B2306" t="s">
        <v>87</v>
      </c>
      <c r="C2306" t="s">
        <v>22</v>
      </c>
      <c r="D2306" t="s">
        <v>41</v>
      </c>
      <c r="E2306">
        <v>23</v>
      </c>
      <c r="F2306">
        <v>9</v>
      </c>
      <c r="G2306">
        <v>45</v>
      </c>
      <c r="H2306" t="s">
        <v>29</v>
      </c>
      <c r="I2306" t="s">
        <v>18</v>
      </c>
      <c r="J2306" s="1">
        <v>45479</v>
      </c>
      <c r="K2306" t="b">
        <v>0</v>
      </c>
      <c r="L2306" t="s">
        <v>35</v>
      </c>
      <c r="M2306">
        <v>7</v>
      </c>
      <c r="N2306">
        <f>G2306/SUMIF(B:B,B2306,G:G)*100</f>
        <v>6.919138336639144E-2</v>
      </c>
      <c r="Q2306">
        <f>VLOOKUP(C2306, Categories_Pivot_Table!A:B, 2, FALSE)</f>
        <v>21.505681818181817</v>
      </c>
      <c r="T2306">
        <f t="shared" ref="T2306:T2369" si="37">YEAR(J2306)</f>
        <v>2024</v>
      </c>
    </row>
    <row r="2307" spans="1:20" x14ac:dyDescent="0.2">
      <c r="A2307" t="s">
        <v>2562</v>
      </c>
      <c r="B2307" t="s">
        <v>113</v>
      </c>
      <c r="C2307" t="s">
        <v>22</v>
      </c>
      <c r="D2307" t="s">
        <v>272</v>
      </c>
      <c r="E2307">
        <v>5</v>
      </c>
      <c r="F2307">
        <v>7</v>
      </c>
      <c r="G2307">
        <v>35</v>
      </c>
      <c r="H2307" t="s">
        <v>56</v>
      </c>
      <c r="I2307" t="s">
        <v>18</v>
      </c>
      <c r="J2307" s="1">
        <v>45635</v>
      </c>
      <c r="K2307" t="b">
        <v>1</v>
      </c>
      <c r="L2307" t="s">
        <v>19</v>
      </c>
      <c r="M2307">
        <v>12</v>
      </c>
      <c r="N2307">
        <f>G2307/SUMIF(B:B,B2307,G:G)*100</f>
        <v>5.762929544069946E-2</v>
      </c>
      <c r="Q2307">
        <f>VLOOKUP(C2307, Categories_Pivot_Table!A:B, 2, FALSE)</f>
        <v>21.505681818181817</v>
      </c>
      <c r="T2307">
        <f t="shared" si="37"/>
        <v>2024</v>
      </c>
    </row>
    <row r="2308" spans="1:20" x14ac:dyDescent="0.2">
      <c r="A2308" t="s">
        <v>2563</v>
      </c>
      <c r="B2308" t="s">
        <v>54</v>
      </c>
      <c r="C2308" t="s">
        <v>15</v>
      </c>
      <c r="D2308" t="s">
        <v>570</v>
      </c>
      <c r="E2308">
        <v>6.5</v>
      </c>
      <c r="F2308">
        <v>8</v>
      </c>
      <c r="G2308">
        <v>52</v>
      </c>
      <c r="H2308" t="s">
        <v>17</v>
      </c>
      <c r="I2308" t="s">
        <v>18</v>
      </c>
      <c r="J2308" s="1">
        <v>45615</v>
      </c>
      <c r="K2308" t="b">
        <v>1</v>
      </c>
      <c r="L2308" t="s">
        <v>49</v>
      </c>
      <c r="M2308">
        <v>11</v>
      </c>
      <c r="N2308">
        <f>G2308/SUMIF(B:B,B2308,G:G)*100</f>
        <v>9.0979870703606816E-2</v>
      </c>
      <c r="Q2308">
        <f>VLOOKUP(C2308, Categories_Pivot_Table!A:B, 2, FALSE)</f>
        <v>23.063808900523561</v>
      </c>
      <c r="T2308">
        <f t="shared" si="37"/>
        <v>2024</v>
      </c>
    </row>
    <row r="2309" spans="1:20" x14ac:dyDescent="0.2">
      <c r="A2309" t="s">
        <v>2564</v>
      </c>
      <c r="B2309" t="s">
        <v>44</v>
      </c>
      <c r="C2309" t="s">
        <v>74</v>
      </c>
      <c r="D2309" t="s">
        <v>219</v>
      </c>
      <c r="E2309">
        <v>12.5</v>
      </c>
      <c r="F2309">
        <v>8</v>
      </c>
      <c r="G2309">
        <v>100</v>
      </c>
      <c r="H2309" t="s">
        <v>29</v>
      </c>
      <c r="I2309" t="s">
        <v>18</v>
      </c>
      <c r="J2309" s="1">
        <v>45245</v>
      </c>
      <c r="K2309" t="b">
        <v>0</v>
      </c>
      <c r="L2309" t="s">
        <v>30</v>
      </c>
      <c r="M2309">
        <v>11</v>
      </c>
      <c r="N2309">
        <f>G2309/SUMIF(B:B,B2309,G:G)*100</f>
        <v>0.16475957459077842</v>
      </c>
      <c r="Q2309">
        <f>VLOOKUP(C2309, Categories_Pivot_Table!A:B, 2, FALSE)</f>
        <v>24.317096165933375</v>
      </c>
      <c r="T2309">
        <f t="shared" si="37"/>
        <v>2023</v>
      </c>
    </row>
    <row r="2310" spans="1:20" x14ac:dyDescent="0.2">
      <c r="A2310" t="s">
        <v>2565</v>
      </c>
      <c r="B2310" t="s">
        <v>32</v>
      </c>
      <c r="C2310" t="s">
        <v>22</v>
      </c>
      <c r="D2310" t="s">
        <v>272</v>
      </c>
      <c r="E2310">
        <v>5</v>
      </c>
      <c r="F2310">
        <v>9</v>
      </c>
      <c r="G2310">
        <v>45</v>
      </c>
      <c r="H2310" t="s">
        <v>17</v>
      </c>
      <c r="I2310" t="s">
        <v>18</v>
      </c>
      <c r="J2310" s="1">
        <v>44627</v>
      </c>
      <c r="K2310" t="b">
        <v>0</v>
      </c>
      <c r="L2310" t="s">
        <v>19</v>
      </c>
      <c r="M2310">
        <v>3</v>
      </c>
      <c r="N2310">
        <f>G2310/SUMIF(B:B,B2310,G:G)*100</f>
        <v>7.6749243167185427E-2</v>
      </c>
      <c r="Q2310">
        <f>VLOOKUP(C2310, Categories_Pivot_Table!A:B, 2, FALSE)</f>
        <v>21.505681818181817</v>
      </c>
      <c r="T2310">
        <f t="shared" si="37"/>
        <v>2022</v>
      </c>
    </row>
    <row r="2311" spans="1:20" x14ac:dyDescent="0.2">
      <c r="A2311" t="s">
        <v>2566</v>
      </c>
      <c r="B2311" t="s">
        <v>47</v>
      </c>
      <c r="C2311" t="s">
        <v>74</v>
      </c>
      <c r="D2311" t="s">
        <v>741</v>
      </c>
      <c r="E2311">
        <v>6.5</v>
      </c>
      <c r="F2311">
        <v>6</v>
      </c>
      <c r="G2311">
        <v>39</v>
      </c>
      <c r="H2311" t="s">
        <v>56</v>
      </c>
      <c r="I2311" t="s">
        <v>46</v>
      </c>
      <c r="J2311" s="1">
        <v>45637</v>
      </c>
      <c r="K2311" t="b">
        <v>0</v>
      </c>
      <c r="L2311" t="s">
        <v>30</v>
      </c>
      <c r="M2311">
        <v>12</v>
      </c>
      <c r="N2311">
        <f>G2311/SUMIF(B:B,B2311,G:G)*100</f>
        <v>6.1970667217517039E-2</v>
      </c>
      <c r="Q2311">
        <f>VLOOKUP(C2311, Categories_Pivot_Table!A:B, 2, FALSE)</f>
        <v>24.317096165933375</v>
      </c>
      <c r="T2311">
        <f t="shared" si="37"/>
        <v>2024</v>
      </c>
    </row>
    <row r="2312" spans="1:20" x14ac:dyDescent="0.2">
      <c r="A2312" t="s">
        <v>2567</v>
      </c>
      <c r="B2312" t="s">
        <v>84</v>
      </c>
      <c r="C2312" t="s">
        <v>27</v>
      </c>
      <c r="D2312" t="s">
        <v>167</v>
      </c>
      <c r="E2312">
        <v>6.5</v>
      </c>
      <c r="F2312">
        <v>8</v>
      </c>
      <c r="G2312">
        <v>52</v>
      </c>
      <c r="H2312" t="s">
        <v>17</v>
      </c>
      <c r="I2312" t="s">
        <v>18</v>
      </c>
      <c r="J2312" s="1">
        <v>44754</v>
      </c>
      <c r="K2312" t="b">
        <v>0</v>
      </c>
      <c r="L2312" t="s">
        <v>49</v>
      </c>
      <c r="M2312">
        <v>7</v>
      </c>
      <c r="N2312">
        <f>G2312/SUMIF(B:B,B2312,G:G)*100</f>
        <v>8.4186667745982921E-2</v>
      </c>
      <c r="Q2312">
        <f>VLOOKUP(C2312, Categories_Pivot_Table!A:B, 2, FALSE)</f>
        <v>25.013711734693878</v>
      </c>
      <c r="T2312">
        <f t="shared" si="37"/>
        <v>2022</v>
      </c>
    </row>
    <row r="2313" spans="1:20" x14ac:dyDescent="0.2">
      <c r="A2313" t="s">
        <v>2568</v>
      </c>
      <c r="B2313" t="s">
        <v>128</v>
      </c>
      <c r="C2313" t="s">
        <v>22</v>
      </c>
      <c r="D2313" t="s">
        <v>388</v>
      </c>
      <c r="E2313">
        <v>6.5</v>
      </c>
      <c r="F2313">
        <v>3</v>
      </c>
      <c r="G2313">
        <v>19.5</v>
      </c>
      <c r="H2313" t="s">
        <v>29</v>
      </c>
      <c r="I2313" t="s">
        <v>46</v>
      </c>
      <c r="J2313" s="1">
        <v>44926</v>
      </c>
      <c r="K2313" t="b">
        <v>0</v>
      </c>
      <c r="L2313" t="s">
        <v>35</v>
      </c>
      <c r="M2313">
        <v>12</v>
      </c>
      <c r="N2313">
        <f>G2313/SUMIF(B:B,B2313,G:G)*100</f>
        <v>2.848711505872728E-2</v>
      </c>
      <c r="Q2313">
        <f>VLOOKUP(C2313, Categories_Pivot_Table!A:B, 2, FALSE)</f>
        <v>21.505681818181817</v>
      </c>
      <c r="T2313">
        <f t="shared" si="37"/>
        <v>2022</v>
      </c>
    </row>
    <row r="2314" spans="1:20" x14ac:dyDescent="0.2">
      <c r="A2314" t="s">
        <v>2569</v>
      </c>
      <c r="B2314" t="s">
        <v>37</v>
      </c>
      <c r="C2314" t="s">
        <v>27</v>
      </c>
      <c r="D2314" t="s">
        <v>91</v>
      </c>
      <c r="E2314">
        <v>33.5</v>
      </c>
      <c r="F2314">
        <v>9</v>
      </c>
      <c r="G2314">
        <v>301.5</v>
      </c>
      <c r="H2314" t="s">
        <v>29</v>
      </c>
      <c r="I2314" t="s">
        <v>46</v>
      </c>
      <c r="J2314" s="1">
        <v>45400</v>
      </c>
      <c r="K2314" t="b">
        <v>0</v>
      </c>
      <c r="L2314" t="s">
        <v>42</v>
      </c>
      <c r="M2314">
        <v>4</v>
      </c>
      <c r="N2314">
        <f>G2314/SUMIF(B:B,B2314,G:G)*100</f>
        <v>0.45017133386587432</v>
      </c>
      <c r="Q2314">
        <f>VLOOKUP(C2314, Categories_Pivot_Table!A:B, 2, FALSE)</f>
        <v>25.013711734693878</v>
      </c>
      <c r="T2314">
        <f t="shared" si="37"/>
        <v>2024</v>
      </c>
    </row>
    <row r="2315" spans="1:20" x14ac:dyDescent="0.2">
      <c r="A2315" t="s">
        <v>2570</v>
      </c>
      <c r="B2315" t="s">
        <v>71</v>
      </c>
      <c r="C2315" t="s">
        <v>15</v>
      </c>
      <c r="D2315" t="s">
        <v>511</v>
      </c>
      <c r="E2315">
        <v>15.5</v>
      </c>
      <c r="F2315">
        <v>7</v>
      </c>
      <c r="G2315">
        <v>108.5</v>
      </c>
      <c r="H2315" t="s">
        <v>56</v>
      </c>
      <c r="I2315" t="s">
        <v>18</v>
      </c>
      <c r="J2315" s="1">
        <v>44803</v>
      </c>
      <c r="K2315" t="b">
        <v>0</v>
      </c>
      <c r="L2315" t="s">
        <v>49</v>
      </c>
      <c r="M2315">
        <v>8</v>
      </c>
      <c r="N2315">
        <f>G2315/SUMIF(B:B,B2315,G:G)*100</f>
        <v>0.17190161207272153</v>
      </c>
      <c r="Q2315">
        <f>VLOOKUP(C2315, Categories_Pivot_Table!A:B, 2, FALSE)</f>
        <v>23.063808900523561</v>
      </c>
      <c r="T2315">
        <f t="shared" si="37"/>
        <v>2022</v>
      </c>
    </row>
    <row r="2316" spans="1:20" x14ac:dyDescent="0.2">
      <c r="A2316" t="s">
        <v>2571</v>
      </c>
      <c r="B2316" t="s">
        <v>14</v>
      </c>
      <c r="C2316" t="s">
        <v>48</v>
      </c>
      <c r="D2316" t="s">
        <v>579</v>
      </c>
      <c r="E2316">
        <v>33.5</v>
      </c>
      <c r="F2316">
        <v>7</v>
      </c>
      <c r="G2316">
        <v>234.5</v>
      </c>
      <c r="H2316" t="s">
        <v>56</v>
      </c>
      <c r="I2316" t="s">
        <v>18</v>
      </c>
      <c r="J2316" s="1">
        <v>45458</v>
      </c>
      <c r="K2316" t="b">
        <v>1</v>
      </c>
      <c r="L2316" t="s">
        <v>35</v>
      </c>
      <c r="M2316">
        <v>6</v>
      </c>
      <c r="N2316">
        <f>G2316/SUMIF(B:B,B2316,G:G)*100</f>
        <v>0.38177570473841443</v>
      </c>
      <c r="Q2316">
        <f>VLOOKUP(C2316, Categories_Pivot_Table!A:B, 2, FALSE)</f>
        <v>23.348837209302324</v>
      </c>
      <c r="T2316">
        <f t="shared" si="37"/>
        <v>2024</v>
      </c>
    </row>
    <row r="2317" spans="1:20" x14ac:dyDescent="0.2">
      <c r="A2317" t="s">
        <v>2572</v>
      </c>
      <c r="B2317" t="s">
        <v>63</v>
      </c>
      <c r="C2317" t="s">
        <v>38</v>
      </c>
      <c r="D2317" t="s">
        <v>264</v>
      </c>
      <c r="E2317">
        <v>39.5</v>
      </c>
      <c r="F2317">
        <v>7</v>
      </c>
      <c r="G2317">
        <v>276.5</v>
      </c>
      <c r="H2317" t="s">
        <v>56</v>
      </c>
      <c r="I2317" t="s">
        <v>18</v>
      </c>
      <c r="J2317" s="1">
        <v>45350</v>
      </c>
      <c r="K2317" t="b">
        <v>0</v>
      </c>
      <c r="L2317" t="s">
        <v>30</v>
      </c>
      <c r="M2317">
        <v>2</v>
      </c>
      <c r="N2317">
        <f>G2317/SUMIF(B:B,B2317,G:G)*100</f>
        <v>0.45681337562780866</v>
      </c>
      <c r="Q2317">
        <f>VLOOKUP(C2317, Categories_Pivot_Table!A:B, 2, FALSE)</f>
        <v>23.088790931989923</v>
      </c>
      <c r="T2317">
        <f t="shared" si="37"/>
        <v>2024</v>
      </c>
    </row>
    <row r="2318" spans="1:20" x14ac:dyDescent="0.2">
      <c r="A2318" t="s">
        <v>2573</v>
      </c>
      <c r="B2318" t="s">
        <v>173</v>
      </c>
      <c r="C2318" t="s">
        <v>48</v>
      </c>
      <c r="D2318" t="s">
        <v>579</v>
      </c>
      <c r="E2318">
        <v>33.5</v>
      </c>
      <c r="F2318">
        <v>10</v>
      </c>
      <c r="G2318">
        <v>335</v>
      </c>
      <c r="H2318" t="s">
        <v>56</v>
      </c>
      <c r="I2318" t="s">
        <v>46</v>
      </c>
      <c r="J2318" s="1">
        <v>45147</v>
      </c>
      <c r="K2318" t="b">
        <v>1</v>
      </c>
      <c r="L2318" t="s">
        <v>30</v>
      </c>
      <c r="M2318">
        <v>8</v>
      </c>
      <c r="N2318">
        <f>G2318/SUMIF(B:B,B2318,G:G)*100</f>
        <v>0.5508871750176777</v>
      </c>
      <c r="Q2318">
        <f>VLOOKUP(C2318, Categories_Pivot_Table!A:B, 2, FALSE)</f>
        <v>23.348837209302324</v>
      </c>
      <c r="T2318">
        <f t="shared" si="37"/>
        <v>2023</v>
      </c>
    </row>
    <row r="2319" spans="1:20" x14ac:dyDescent="0.2">
      <c r="A2319" t="s">
        <v>2574</v>
      </c>
      <c r="B2319" t="s">
        <v>21</v>
      </c>
      <c r="C2319" t="s">
        <v>22</v>
      </c>
      <c r="D2319" t="s">
        <v>2045</v>
      </c>
      <c r="E2319">
        <v>21.5</v>
      </c>
      <c r="F2319">
        <v>1</v>
      </c>
      <c r="G2319">
        <v>21.5</v>
      </c>
      <c r="H2319" t="s">
        <v>17</v>
      </c>
      <c r="I2319" t="s">
        <v>46</v>
      </c>
      <c r="J2319" s="1">
        <v>44828</v>
      </c>
      <c r="K2319" t="b">
        <v>0</v>
      </c>
      <c r="L2319" t="s">
        <v>35</v>
      </c>
      <c r="M2319">
        <v>9</v>
      </c>
      <c r="N2319">
        <f>G2319/SUMIF(B:B,B2319,G:G)*100</f>
        <v>3.4827683959016725E-2</v>
      </c>
      <c r="Q2319">
        <f>VLOOKUP(C2319, Categories_Pivot_Table!A:B, 2, FALSE)</f>
        <v>21.505681818181817</v>
      </c>
      <c r="T2319">
        <f t="shared" si="37"/>
        <v>2022</v>
      </c>
    </row>
    <row r="2320" spans="1:20" x14ac:dyDescent="0.2">
      <c r="A2320" t="s">
        <v>2575</v>
      </c>
      <c r="B2320" t="s">
        <v>173</v>
      </c>
      <c r="C2320" t="s">
        <v>15</v>
      </c>
      <c r="D2320" t="s">
        <v>138</v>
      </c>
      <c r="E2320">
        <v>20</v>
      </c>
      <c r="F2320">
        <v>9</v>
      </c>
      <c r="G2320">
        <v>180</v>
      </c>
      <c r="H2320" t="s">
        <v>17</v>
      </c>
      <c r="I2320" t="s">
        <v>18</v>
      </c>
      <c r="J2320" s="1">
        <v>45562</v>
      </c>
      <c r="K2320" t="b">
        <v>1</v>
      </c>
      <c r="L2320" t="s">
        <v>65</v>
      </c>
      <c r="M2320">
        <v>9</v>
      </c>
      <c r="N2320">
        <f>G2320/SUMIF(B:B,B2320,G:G)*100</f>
        <v>0.2959990791139761</v>
      </c>
      <c r="Q2320">
        <f>VLOOKUP(C2320, Categories_Pivot_Table!A:B, 2, FALSE)</f>
        <v>23.063808900523561</v>
      </c>
      <c r="T2320">
        <f t="shared" si="37"/>
        <v>2024</v>
      </c>
    </row>
    <row r="2321" spans="1:20" x14ac:dyDescent="0.2">
      <c r="A2321" t="s">
        <v>2576</v>
      </c>
      <c r="B2321" t="s">
        <v>128</v>
      </c>
      <c r="C2321" t="s">
        <v>48</v>
      </c>
      <c r="D2321" t="s">
        <v>93</v>
      </c>
      <c r="E2321">
        <v>41</v>
      </c>
      <c r="F2321">
        <v>1</v>
      </c>
      <c r="G2321">
        <v>41</v>
      </c>
      <c r="H2321" t="s">
        <v>56</v>
      </c>
      <c r="I2321" t="s">
        <v>46</v>
      </c>
      <c r="J2321" s="1">
        <v>45486</v>
      </c>
      <c r="K2321" t="b">
        <v>0</v>
      </c>
      <c r="L2321" t="s">
        <v>35</v>
      </c>
      <c r="M2321">
        <v>7</v>
      </c>
      <c r="N2321">
        <f>G2321/SUMIF(B:B,B2321,G:G)*100</f>
        <v>5.9895985508093261E-2</v>
      </c>
      <c r="Q2321">
        <f>VLOOKUP(C2321, Categories_Pivot_Table!A:B, 2, FALSE)</f>
        <v>23.348837209302324</v>
      </c>
      <c r="T2321">
        <f t="shared" si="37"/>
        <v>2024</v>
      </c>
    </row>
    <row r="2322" spans="1:20" x14ac:dyDescent="0.2">
      <c r="A2322" t="s">
        <v>2577</v>
      </c>
      <c r="B2322" t="s">
        <v>26</v>
      </c>
      <c r="C2322" t="s">
        <v>38</v>
      </c>
      <c r="D2322" t="s">
        <v>96</v>
      </c>
      <c r="E2322">
        <v>24.5</v>
      </c>
      <c r="F2322">
        <v>4</v>
      </c>
      <c r="G2322">
        <v>98</v>
      </c>
      <c r="H2322" t="s">
        <v>17</v>
      </c>
      <c r="I2322" t="s">
        <v>46</v>
      </c>
      <c r="J2322" s="1">
        <v>44848</v>
      </c>
      <c r="K2322" t="b">
        <v>1</v>
      </c>
      <c r="L2322" t="s">
        <v>65</v>
      </c>
      <c r="M2322">
        <v>10</v>
      </c>
      <c r="N2322">
        <f>G2322/SUMIF(B:B,B2322,G:G)*100</f>
        <v>0.1579460565865923</v>
      </c>
      <c r="Q2322">
        <f>VLOOKUP(C2322, Categories_Pivot_Table!A:B, 2, FALSE)</f>
        <v>23.088790931989923</v>
      </c>
      <c r="T2322">
        <f t="shared" si="37"/>
        <v>2022</v>
      </c>
    </row>
    <row r="2323" spans="1:20" x14ac:dyDescent="0.2">
      <c r="A2323" t="s">
        <v>2578</v>
      </c>
      <c r="B2323" t="s">
        <v>51</v>
      </c>
      <c r="C2323" t="s">
        <v>135</v>
      </c>
      <c r="D2323" t="s">
        <v>154</v>
      </c>
      <c r="E2323">
        <v>26</v>
      </c>
      <c r="F2323">
        <v>5</v>
      </c>
      <c r="G2323">
        <v>130</v>
      </c>
      <c r="H2323" t="s">
        <v>56</v>
      </c>
      <c r="I2323" t="s">
        <v>18</v>
      </c>
      <c r="J2323" s="1">
        <v>44922</v>
      </c>
      <c r="K2323" t="b">
        <v>0</v>
      </c>
      <c r="L2323" t="s">
        <v>49</v>
      </c>
      <c r="M2323">
        <v>12</v>
      </c>
      <c r="N2323">
        <f>G2323/SUMIF(B:B,B2323,G:G)*100</f>
        <v>0.20152851628505433</v>
      </c>
      <c r="Q2323">
        <f>VLOOKUP(C2323, Categories_Pivot_Table!A:B, 2, FALSE)</f>
        <v>23.146341463414632</v>
      </c>
      <c r="T2323">
        <f t="shared" si="37"/>
        <v>2022</v>
      </c>
    </row>
    <row r="2324" spans="1:20" x14ac:dyDescent="0.2">
      <c r="A2324" t="s">
        <v>2579</v>
      </c>
      <c r="B2324" t="s">
        <v>76</v>
      </c>
      <c r="C2324" t="s">
        <v>48</v>
      </c>
      <c r="D2324" t="s">
        <v>579</v>
      </c>
      <c r="E2324">
        <v>33.5</v>
      </c>
      <c r="F2324">
        <v>6</v>
      </c>
      <c r="G2324">
        <v>201</v>
      </c>
      <c r="H2324" t="s">
        <v>29</v>
      </c>
      <c r="I2324" t="s">
        <v>18</v>
      </c>
      <c r="J2324" s="1">
        <v>45640</v>
      </c>
      <c r="K2324" t="b">
        <v>0</v>
      </c>
      <c r="L2324" t="s">
        <v>35</v>
      </c>
      <c r="M2324">
        <v>12</v>
      </c>
      <c r="N2324">
        <f>G2324/SUMIF(B:B,B2324,G:G)*100</f>
        <v>0.34223542732605161</v>
      </c>
      <c r="Q2324">
        <f>VLOOKUP(C2324, Categories_Pivot_Table!A:B, 2, FALSE)</f>
        <v>23.348837209302324</v>
      </c>
      <c r="T2324">
        <f t="shared" si="37"/>
        <v>2024</v>
      </c>
    </row>
    <row r="2325" spans="1:20" x14ac:dyDescent="0.2">
      <c r="A2325" t="s">
        <v>2580</v>
      </c>
      <c r="B2325" t="s">
        <v>14</v>
      </c>
      <c r="C2325" t="s">
        <v>48</v>
      </c>
      <c r="D2325" t="s">
        <v>294</v>
      </c>
      <c r="E2325">
        <v>6.5</v>
      </c>
      <c r="F2325">
        <v>2</v>
      </c>
      <c r="G2325">
        <v>13</v>
      </c>
      <c r="H2325" t="s">
        <v>29</v>
      </c>
      <c r="I2325" t="s">
        <v>46</v>
      </c>
      <c r="J2325" s="1">
        <v>45664</v>
      </c>
      <c r="K2325" t="b">
        <v>1</v>
      </c>
      <c r="L2325" t="s">
        <v>49</v>
      </c>
      <c r="M2325">
        <v>1</v>
      </c>
      <c r="N2325">
        <f>G2325/SUMIF(B:B,B2325,G:G)*100</f>
        <v>2.1164538002556025E-2</v>
      </c>
      <c r="Q2325">
        <f>VLOOKUP(C2325, Categories_Pivot_Table!A:B, 2, FALSE)</f>
        <v>23.348837209302324</v>
      </c>
      <c r="T2325">
        <f t="shared" si="37"/>
        <v>2025</v>
      </c>
    </row>
    <row r="2326" spans="1:20" x14ac:dyDescent="0.2">
      <c r="A2326" t="s">
        <v>2581</v>
      </c>
      <c r="B2326" t="s">
        <v>51</v>
      </c>
      <c r="C2326" t="s">
        <v>38</v>
      </c>
      <c r="D2326" t="s">
        <v>241</v>
      </c>
      <c r="E2326">
        <v>17</v>
      </c>
      <c r="F2326">
        <v>7</v>
      </c>
      <c r="G2326">
        <v>119</v>
      </c>
      <c r="H2326" t="s">
        <v>17</v>
      </c>
      <c r="I2326" t="s">
        <v>18</v>
      </c>
      <c r="J2326" s="1">
        <v>45434</v>
      </c>
      <c r="K2326" t="b">
        <v>0</v>
      </c>
      <c r="L2326" t="s">
        <v>30</v>
      </c>
      <c r="M2326">
        <v>5</v>
      </c>
      <c r="N2326">
        <f>G2326/SUMIF(B:B,B2326,G:G)*100</f>
        <v>0.18447610336862666</v>
      </c>
      <c r="Q2326">
        <f>VLOOKUP(C2326, Categories_Pivot_Table!A:B, 2, FALSE)</f>
        <v>23.088790931989923</v>
      </c>
      <c r="T2326">
        <f t="shared" si="37"/>
        <v>2024</v>
      </c>
    </row>
    <row r="2327" spans="1:20" x14ac:dyDescent="0.2">
      <c r="A2327" t="s">
        <v>2582</v>
      </c>
      <c r="B2327" t="s">
        <v>84</v>
      </c>
      <c r="C2327" t="s">
        <v>15</v>
      </c>
      <c r="D2327" t="s">
        <v>177</v>
      </c>
      <c r="E2327">
        <v>5</v>
      </c>
      <c r="F2327">
        <v>3</v>
      </c>
      <c r="G2327">
        <v>15</v>
      </c>
      <c r="H2327" t="s">
        <v>17</v>
      </c>
      <c r="I2327" t="s">
        <v>18</v>
      </c>
      <c r="J2327" s="1">
        <v>44708</v>
      </c>
      <c r="K2327" t="b">
        <v>0</v>
      </c>
      <c r="L2327" t="s">
        <v>65</v>
      </c>
      <c r="M2327">
        <v>5</v>
      </c>
      <c r="N2327">
        <f>G2327/SUMIF(B:B,B2327,G:G)*100</f>
        <v>2.4284615695956614E-2</v>
      </c>
      <c r="Q2327">
        <f>VLOOKUP(C2327, Categories_Pivot_Table!A:B, 2, FALSE)</f>
        <v>23.063808900523561</v>
      </c>
      <c r="T2327">
        <f t="shared" si="37"/>
        <v>2022</v>
      </c>
    </row>
    <row r="2328" spans="1:20" x14ac:dyDescent="0.2">
      <c r="A2328" t="s">
        <v>2583</v>
      </c>
      <c r="B2328" t="s">
        <v>118</v>
      </c>
      <c r="C2328" t="s">
        <v>48</v>
      </c>
      <c r="D2328" t="s">
        <v>195</v>
      </c>
      <c r="E2328">
        <v>20</v>
      </c>
      <c r="F2328">
        <v>3</v>
      </c>
      <c r="G2328">
        <v>60</v>
      </c>
      <c r="H2328" t="s">
        <v>17</v>
      </c>
      <c r="I2328" t="s">
        <v>46</v>
      </c>
      <c r="J2328" s="1">
        <v>45395</v>
      </c>
      <c r="K2328" t="b">
        <v>0</v>
      </c>
      <c r="L2328" t="s">
        <v>35</v>
      </c>
      <c r="M2328">
        <v>4</v>
      </c>
      <c r="N2328">
        <f>G2328/SUMIF(B:B,B2328,G:G)*100</f>
        <v>9.8689080053292105E-2</v>
      </c>
      <c r="Q2328">
        <f>VLOOKUP(C2328, Categories_Pivot_Table!A:B, 2, FALSE)</f>
        <v>23.348837209302324</v>
      </c>
      <c r="T2328">
        <f t="shared" si="37"/>
        <v>2024</v>
      </c>
    </row>
    <row r="2329" spans="1:20" x14ac:dyDescent="0.2">
      <c r="A2329" t="s">
        <v>2584</v>
      </c>
      <c r="B2329" t="s">
        <v>95</v>
      </c>
      <c r="C2329" t="s">
        <v>27</v>
      </c>
      <c r="D2329" t="s">
        <v>55</v>
      </c>
      <c r="E2329">
        <v>36.5</v>
      </c>
      <c r="F2329">
        <v>10</v>
      </c>
      <c r="G2329">
        <v>365</v>
      </c>
      <c r="H2329" t="s">
        <v>29</v>
      </c>
      <c r="I2329" t="s">
        <v>46</v>
      </c>
      <c r="J2329" s="1">
        <v>45435</v>
      </c>
      <c r="K2329" t="b">
        <v>1</v>
      </c>
      <c r="L2329" t="s">
        <v>42</v>
      </c>
      <c r="M2329">
        <v>5</v>
      </c>
      <c r="N2329">
        <f>G2329/SUMIF(B:B,B2329,G:G)*100</f>
        <v>0.54193299332605804</v>
      </c>
      <c r="Q2329">
        <f>VLOOKUP(C2329, Categories_Pivot_Table!A:B, 2, FALSE)</f>
        <v>25.013711734693878</v>
      </c>
      <c r="T2329">
        <f t="shared" si="37"/>
        <v>2024</v>
      </c>
    </row>
    <row r="2330" spans="1:20" x14ac:dyDescent="0.2">
      <c r="A2330" t="s">
        <v>2585</v>
      </c>
      <c r="B2330" t="s">
        <v>71</v>
      </c>
      <c r="C2330" t="s">
        <v>22</v>
      </c>
      <c r="D2330" t="s">
        <v>1043</v>
      </c>
      <c r="E2330">
        <v>14</v>
      </c>
      <c r="F2330">
        <v>2</v>
      </c>
      <c r="G2330">
        <v>28</v>
      </c>
      <c r="H2330" t="s">
        <v>56</v>
      </c>
      <c r="I2330" t="s">
        <v>18</v>
      </c>
      <c r="J2330" s="1">
        <v>44644</v>
      </c>
      <c r="K2330" t="b">
        <v>0</v>
      </c>
      <c r="L2330" t="s">
        <v>42</v>
      </c>
      <c r="M2330">
        <v>3</v>
      </c>
      <c r="N2330">
        <f>G2330/SUMIF(B:B,B2330,G:G)*100</f>
        <v>4.4361706341347486E-2</v>
      </c>
      <c r="Q2330">
        <f>VLOOKUP(C2330, Categories_Pivot_Table!A:B, 2, FALSE)</f>
        <v>21.505681818181817</v>
      </c>
      <c r="T2330">
        <f t="shared" si="37"/>
        <v>2022</v>
      </c>
    </row>
    <row r="2331" spans="1:20" x14ac:dyDescent="0.2">
      <c r="A2331" t="s">
        <v>2586</v>
      </c>
      <c r="B2331" t="s">
        <v>37</v>
      </c>
      <c r="C2331" t="s">
        <v>38</v>
      </c>
      <c r="D2331" t="s">
        <v>85</v>
      </c>
      <c r="E2331">
        <v>18.5</v>
      </c>
      <c r="F2331">
        <v>3</v>
      </c>
      <c r="G2331">
        <v>55.5</v>
      </c>
      <c r="H2331" t="s">
        <v>17</v>
      </c>
      <c r="I2331" t="s">
        <v>46</v>
      </c>
      <c r="J2331" s="1">
        <v>44620</v>
      </c>
      <c r="K2331" t="b">
        <v>1</v>
      </c>
      <c r="L2331" t="s">
        <v>19</v>
      </c>
      <c r="M2331">
        <v>2</v>
      </c>
      <c r="N2331">
        <f>G2331/SUMIF(B:B,B2331,G:G)*100</f>
        <v>8.2867359965359946E-2</v>
      </c>
      <c r="Q2331">
        <f>VLOOKUP(C2331, Categories_Pivot_Table!A:B, 2, FALSE)</f>
        <v>23.088790931989923</v>
      </c>
      <c r="T2331">
        <f t="shared" si="37"/>
        <v>2022</v>
      </c>
    </row>
    <row r="2332" spans="1:20" x14ac:dyDescent="0.2">
      <c r="A2332" t="s">
        <v>2587</v>
      </c>
      <c r="B2332" t="s">
        <v>81</v>
      </c>
      <c r="C2332" t="s">
        <v>135</v>
      </c>
      <c r="D2332" t="s">
        <v>188</v>
      </c>
      <c r="E2332">
        <v>33.5</v>
      </c>
      <c r="F2332">
        <v>8</v>
      </c>
      <c r="G2332">
        <v>268</v>
      </c>
      <c r="H2332" t="s">
        <v>29</v>
      </c>
      <c r="I2332" t="s">
        <v>46</v>
      </c>
      <c r="J2332" s="1">
        <v>45046</v>
      </c>
      <c r="K2332" t="b">
        <v>0</v>
      </c>
      <c r="L2332" t="s">
        <v>24</v>
      </c>
      <c r="M2332">
        <v>4</v>
      </c>
      <c r="N2332">
        <f>G2332/SUMIF(B:B,B2332,G:G)*100</f>
        <v>0.42434942324896485</v>
      </c>
      <c r="Q2332">
        <f>VLOOKUP(C2332, Categories_Pivot_Table!A:B, 2, FALSE)</f>
        <v>23.146341463414632</v>
      </c>
      <c r="T2332">
        <f t="shared" si="37"/>
        <v>2023</v>
      </c>
    </row>
    <row r="2333" spans="1:20" x14ac:dyDescent="0.2">
      <c r="A2333" t="s">
        <v>2588</v>
      </c>
      <c r="B2333" t="s">
        <v>76</v>
      </c>
      <c r="C2333" t="s">
        <v>15</v>
      </c>
      <c r="D2333" t="s">
        <v>369</v>
      </c>
      <c r="E2333">
        <v>23</v>
      </c>
      <c r="F2333">
        <v>6</v>
      </c>
      <c r="G2333">
        <v>138</v>
      </c>
      <c r="H2333" t="s">
        <v>29</v>
      </c>
      <c r="I2333" t="s">
        <v>46</v>
      </c>
      <c r="J2333" s="1">
        <v>44610</v>
      </c>
      <c r="K2333" t="b">
        <v>1</v>
      </c>
      <c r="L2333" t="s">
        <v>65</v>
      </c>
      <c r="M2333">
        <v>2</v>
      </c>
      <c r="N2333">
        <f>G2333/SUMIF(B:B,B2333,G:G)*100</f>
        <v>0.23496760682087128</v>
      </c>
      <c r="Q2333">
        <f>VLOOKUP(C2333, Categories_Pivot_Table!A:B, 2, FALSE)</f>
        <v>23.063808900523561</v>
      </c>
      <c r="T2333">
        <f t="shared" si="37"/>
        <v>2022</v>
      </c>
    </row>
    <row r="2334" spans="1:20" x14ac:dyDescent="0.2">
      <c r="A2334" t="s">
        <v>2589</v>
      </c>
      <c r="B2334" t="s">
        <v>47</v>
      </c>
      <c r="C2334" t="s">
        <v>22</v>
      </c>
      <c r="D2334" t="s">
        <v>341</v>
      </c>
      <c r="E2334">
        <v>26</v>
      </c>
      <c r="F2334">
        <v>10</v>
      </c>
      <c r="G2334">
        <v>260</v>
      </c>
      <c r="H2334" t="s">
        <v>17</v>
      </c>
      <c r="I2334" t="s">
        <v>18</v>
      </c>
      <c r="J2334" s="1">
        <v>45316</v>
      </c>
      <c r="K2334" t="b">
        <v>1</v>
      </c>
      <c r="L2334" t="s">
        <v>42</v>
      </c>
      <c r="M2334">
        <v>1</v>
      </c>
      <c r="N2334">
        <f>G2334/SUMIF(B:B,B2334,G:G)*100</f>
        <v>0.41313778145011359</v>
      </c>
      <c r="Q2334">
        <f>VLOOKUP(C2334, Categories_Pivot_Table!A:B, 2, FALSE)</f>
        <v>21.505681818181817</v>
      </c>
      <c r="T2334">
        <f t="shared" si="37"/>
        <v>2024</v>
      </c>
    </row>
    <row r="2335" spans="1:20" x14ac:dyDescent="0.2">
      <c r="A2335" t="s">
        <v>2590</v>
      </c>
      <c r="B2335" t="s">
        <v>95</v>
      </c>
      <c r="C2335" t="s">
        <v>135</v>
      </c>
      <c r="D2335" t="s">
        <v>507</v>
      </c>
      <c r="E2335">
        <v>29</v>
      </c>
      <c r="F2335">
        <v>3</v>
      </c>
      <c r="G2335">
        <v>87</v>
      </c>
      <c r="H2335" t="s">
        <v>29</v>
      </c>
      <c r="I2335" t="s">
        <v>18</v>
      </c>
      <c r="J2335" s="1">
        <v>45473</v>
      </c>
      <c r="K2335" t="b">
        <v>1</v>
      </c>
      <c r="L2335" t="s">
        <v>24</v>
      </c>
      <c r="M2335">
        <v>6</v>
      </c>
      <c r="N2335">
        <f>G2335/SUMIF(B:B,B2335,G:G)*100</f>
        <v>0.12917306964210151</v>
      </c>
      <c r="Q2335">
        <f>VLOOKUP(C2335, Categories_Pivot_Table!A:B, 2, FALSE)</f>
        <v>23.146341463414632</v>
      </c>
      <c r="T2335">
        <f t="shared" si="37"/>
        <v>2024</v>
      </c>
    </row>
    <row r="2336" spans="1:20" x14ac:dyDescent="0.2">
      <c r="A2336" t="s">
        <v>2591</v>
      </c>
      <c r="B2336" t="s">
        <v>90</v>
      </c>
      <c r="C2336" t="s">
        <v>135</v>
      </c>
      <c r="D2336" t="s">
        <v>144</v>
      </c>
      <c r="E2336">
        <v>11</v>
      </c>
      <c r="F2336">
        <v>4</v>
      </c>
      <c r="G2336">
        <v>44</v>
      </c>
      <c r="H2336" t="s">
        <v>29</v>
      </c>
      <c r="I2336" t="s">
        <v>18</v>
      </c>
      <c r="J2336" s="1">
        <v>44632</v>
      </c>
      <c r="K2336" t="b">
        <v>0</v>
      </c>
      <c r="L2336" t="s">
        <v>35</v>
      </c>
      <c r="M2336">
        <v>3</v>
      </c>
      <c r="N2336">
        <f>G2336/SUMIF(B:B,B2336,G:G)*100</f>
        <v>7.439721348618579E-2</v>
      </c>
      <c r="Q2336">
        <f>VLOOKUP(C2336, Categories_Pivot_Table!A:B, 2, FALSE)</f>
        <v>23.146341463414632</v>
      </c>
      <c r="T2336">
        <f t="shared" si="37"/>
        <v>2022</v>
      </c>
    </row>
    <row r="2337" spans="1:20" x14ac:dyDescent="0.2">
      <c r="A2337" t="s">
        <v>2592</v>
      </c>
      <c r="B2337" t="s">
        <v>14</v>
      </c>
      <c r="C2337" t="s">
        <v>48</v>
      </c>
      <c r="D2337" t="s">
        <v>201</v>
      </c>
      <c r="E2337">
        <v>35</v>
      </c>
      <c r="F2337">
        <v>2</v>
      </c>
      <c r="G2337">
        <v>70</v>
      </c>
      <c r="H2337" t="s">
        <v>17</v>
      </c>
      <c r="I2337" t="s">
        <v>18</v>
      </c>
      <c r="J2337" s="1">
        <v>44704</v>
      </c>
      <c r="K2337" t="b">
        <v>0</v>
      </c>
      <c r="L2337" t="s">
        <v>19</v>
      </c>
      <c r="M2337">
        <v>5</v>
      </c>
      <c r="N2337">
        <f>G2337/SUMIF(B:B,B2337,G:G)*100</f>
        <v>0.11396289693684013</v>
      </c>
      <c r="Q2337">
        <f>VLOOKUP(C2337, Categories_Pivot_Table!A:B, 2, FALSE)</f>
        <v>23.348837209302324</v>
      </c>
      <c r="T2337">
        <f t="shared" si="37"/>
        <v>2022</v>
      </c>
    </row>
    <row r="2338" spans="1:20" x14ac:dyDescent="0.2">
      <c r="A2338" t="s">
        <v>2593</v>
      </c>
      <c r="B2338" t="s">
        <v>51</v>
      </c>
      <c r="C2338" t="s">
        <v>38</v>
      </c>
      <c r="D2338" t="s">
        <v>41</v>
      </c>
      <c r="E2338">
        <v>23</v>
      </c>
      <c r="F2338">
        <v>1</v>
      </c>
      <c r="G2338">
        <v>41</v>
      </c>
      <c r="H2338" t="s">
        <v>56</v>
      </c>
      <c r="I2338" t="s">
        <v>18</v>
      </c>
      <c r="J2338" s="1">
        <v>45496</v>
      </c>
      <c r="K2338" t="b">
        <v>1</v>
      </c>
      <c r="L2338" t="s">
        <v>49</v>
      </c>
      <c r="M2338">
        <v>7</v>
      </c>
      <c r="N2338">
        <f>G2338/SUMIF(B:B,B2338,G:G)*100</f>
        <v>6.3558993597594066E-2</v>
      </c>
      <c r="Q2338">
        <f>VLOOKUP(C2338, Categories_Pivot_Table!A:B, 2, FALSE)</f>
        <v>23.088790931989923</v>
      </c>
      <c r="T2338">
        <f t="shared" si="37"/>
        <v>2024</v>
      </c>
    </row>
    <row r="2339" spans="1:20" x14ac:dyDescent="0.2">
      <c r="A2339" t="s">
        <v>2594</v>
      </c>
      <c r="B2339" t="s">
        <v>32</v>
      </c>
      <c r="C2339" t="s">
        <v>15</v>
      </c>
      <c r="D2339" t="s">
        <v>138</v>
      </c>
      <c r="E2339">
        <v>20</v>
      </c>
      <c r="F2339">
        <v>5</v>
      </c>
      <c r="G2339">
        <v>100</v>
      </c>
      <c r="H2339" t="s">
        <v>56</v>
      </c>
      <c r="I2339" t="s">
        <v>46</v>
      </c>
      <c r="J2339" s="1">
        <v>45247</v>
      </c>
      <c r="K2339" t="b">
        <v>0</v>
      </c>
      <c r="L2339" t="s">
        <v>65</v>
      </c>
      <c r="M2339">
        <v>11</v>
      </c>
      <c r="N2339">
        <f>G2339/SUMIF(B:B,B2339,G:G)*100</f>
        <v>0.1705538737048565</v>
      </c>
      <c r="Q2339">
        <f>VLOOKUP(C2339, Categories_Pivot_Table!A:B, 2, FALSE)</f>
        <v>23.063808900523561</v>
      </c>
      <c r="T2339">
        <f t="shared" si="37"/>
        <v>2023</v>
      </c>
    </row>
    <row r="2340" spans="1:20" x14ac:dyDescent="0.2">
      <c r="A2340" t="s">
        <v>2595</v>
      </c>
      <c r="B2340" t="s">
        <v>32</v>
      </c>
      <c r="C2340" t="s">
        <v>74</v>
      </c>
      <c r="D2340" t="s">
        <v>349</v>
      </c>
      <c r="E2340">
        <v>38</v>
      </c>
      <c r="F2340">
        <v>4</v>
      </c>
      <c r="G2340">
        <v>152</v>
      </c>
      <c r="H2340" t="s">
        <v>56</v>
      </c>
      <c r="I2340" t="s">
        <v>18</v>
      </c>
      <c r="J2340" s="1">
        <v>44628</v>
      </c>
      <c r="K2340" t="b">
        <v>0</v>
      </c>
      <c r="L2340" t="s">
        <v>49</v>
      </c>
      <c r="M2340">
        <v>3</v>
      </c>
      <c r="N2340">
        <f>G2340/SUMIF(B:B,B2340,G:G)*100</f>
        <v>0.25924188803138193</v>
      </c>
      <c r="Q2340">
        <f>VLOOKUP(C2340, Categories_Pivot_Table!A:B, 2, FALSE)</f>
        <v>24.317096165933375</v>
      </c>
      <c r="T2340">
        <f t="shared" si="37"/>
        <v>2022</v>
      </c>
    </row>
    <row r="2341" spans="1:20" x14ac:dyDescent="0.2">
      <c r="A2341" t="s">
        <v>2596</v>
      </c>
      <c r="B2341" t="s">
        <v>32</v>
      </c>
      <c r="C2341" t="s">
        <v>33</v>
      </c>
      <c r="D2341" t="s">
        <v>398</v>
      </c>
      <c r="E2341">
        <v>21.5</v>
      </c>
      <c r="F2341">
        <v>1</v>
      </c>
      <c r="G2341">
        <v>21.5</v>
      </c>
      <c r="H2341" t="s">
        <v>17</v>
      </c>
      <c r="I2341" t="s">
        <v>46</v>
      </c>
      <c r="J2341" s="1">
        <v>45662</v>
      </c>
      <c r="K2341" t="b">
        <v>1</v>
      </c>
      <c r="L2341" t="s">
        <v>24</v>
      </c>
      <c r="M2341">
        <v>1</v>
      </c>
      <c r="N2341">
        <f>G2341/SUMIF(B:B,B2341,G:G)*100</f>
        <v>3.6669082846544153E-2</v>
      </c>
      <c r="Q2341">
        <f>VLOOKUP(C2341, Categories_Pivot_Table!A:B, 2, FALSE)</f>
        <v>23.300574345883856</v>
      </c>
      <c r="T2341">
        <f t="shared" si="37"/>
        <v>2025</v>
      </c>
    </row>
    <row r="2342" spans="1:20" x14ac:dyDescent="0.2">
      <c r="A2342" t="s">
        <v>2597</v>
      </c>
      <c r="B2342" t="s">
        <v>71</v>
      </c>
      <c r="C2342" t="s">
        <v>48</v>
      </c>
      <c r="D2342" t="s">
        <v>302</v>
      </c>
      <c r="E2342">
        <v>15.5</v>
      </c>
      <c r="F2342">
        <v>3</v>
      </c>
      <c r="G2342">
        <v>46.5</v>
      </c>
      <c r="H2342" t="s">
        <v>56</v>
      </c>
      <c r="I2342" t="s">
        <v>18</v>
      </c>
      <c r="J2342" s="1">
        <v>45231</v>
      </c>
      <c r="K2342" t="b">
        <v>1</v>
      </c>
      <c r="L2342" t="s">
        <v>30</v>
      </c>
      <c r="M2342">
        <v>11</v>
      </c>
      <c r="N2342">
        <f>G2342/SUMIF(B:B,B2342,G:G)*100</f>
        <v>7.3672119459737784E-2</v>
      </c>
      <c r="Q2342">
        <f>VLOOKUP(C2342, Categories_Pivot_Table!A:B, 2, FALSE)</f>
        <v>23.348837209302324</v>
      </c>
      <c r="T2342">
        <f t="shared" si="37"/>
        <v>2023</v>
      </c>
    </row>
    <row r="2343" spans="1:20" x14ac:dyDescent="0.2">
      <c r="A2343" t="s">
        <v>2598</v>
      </c>
      <c r="B2343" t="s">
        <v>87</v>
      </c>
      <c r="C2343" t="s">
        <v>38</v>
      </c>
      <c r="D2343" t="s">
        <v>175</v>
      </c>
      <c r="E2343">
        <v>30.5</v>
      </c>
      <c r="F2343">
        <v>6</v>
      </c>
      <c r="G2343">
        <v>183</v>
      </c>
      <c r="H2343" t="s">
        <v>56</v>
      </c>
      <c r="I2343" t="s">
        <v>18</v>
      </c>
      <c r="J2343" s="1">
        <v>45111</v>
      </c>
      <c r="K2343" t="b">
        <v>0</v>
      </c>
      <c r="L2343" t="s">
        <v>49</v>
      </c>
      <c r="M2343">
        <v>7</v>
      </c>
      <c r="N2343">
        <f>G2343/SUMIF(B:B,B2343,G:G)*100</f>
        <v>0.28137829235665851</v>
      </c>
      <c r="Q2343">
        <f>VLOOKUP(C2343, Categories_Pivot_Table!A:B, 2, FALSE)</f>
        <v>23.088790931989923</v>
      </c>
      <c r="T2343">
        <f t="shared" si="37"/>
        <v>2023</v>
      </c>
    </row>
    <row r="2344" spans="1:20" x14ac:dyDescent="0.2">
      <c r="A2344" t="s">
        <v>2599</v>
      </c>
      <c r="B2344" t="s">
        <v>121</v>
      </c>
      <c r="C2344" t="s">
        <v>33</v>
      </c>
      <c r="D2344" t="s">
        <v>253</v>
      </c>
      <c r="E2344">
        <v>38</v>
      </c>
      <c r="F2344">
        <v>7</v>
      </c>
      <c r="G2344">
        <v>266</v>
      </c>
      <c r="H2344" t="s">
        <v>17</v>
      </c>
      <c r="I2344" t="s">
        <v>46</v>
      </c>
      <c r="J2344" s="1">
        <v>45422</v>
      </c>
      <c r="K2344" t="b">
        <v>1</v>
      </c>
      <c r="L2344" t="s">
        <v>65</v>
      </c>
      <c r="M2344">
        <v>5</v>
      </c>
      <c r="N2344">
        <f>G2344/SUMIF(B:B,B2344,G:G)*100</f>
        <v>0.40567023280286102</v>
      </c>
      <c r="Q2344">
        <f>VLOOKUP(C2344, Categories_Pivot_Table!A:B, 2, FALSE)</f>
        <v>23.300574345883856</v>
      </c>
      <c r="T2344">
        <f t="shared" si="37"/>
        <v>2024</v>
      </c>
    </row>
    <row r="2345" spans="1:20" x14ac:dyDescent="0.2">
      <c r="A2345" t="s">
        <v>2600</v>
      </c>
      <c r="B2345" t="s">
        <v>32</v>
      </c>
      <c r="C2345" t="s">
        <v>22</v>
      </c>
      <c r="D2345" t="s">
        <v>251</v>
      </c>
      <c r="E2345">
        <v>38</v>
      </c>
      <c r="F2345">
        <v>2</v>
      </c>
      <c r="G2345">
        <v>76</v>
      </c>
      <c r="H2345" t="s">
        <v>29</v>
      </c>
      <c r="I2345" t="s">
        <v>46</v>
      </c>
      <c r="J2345" s="1">
        <v>45231</v>
      </c>
      <c r="K2345" t="b">
        <v>0</v>
      </c>
      <c r="L2345" t="s">
        <v>30</v>
      </c>
      <c r="M2345">
        <v>11</v>
      </c>
      <c r="N2345">
        <f>G2345/SUMIF(B:B,B2345,G:G)*100</f>
        <v>0.12962094401569096</v>
      </c>
      <c r="Q2345">
        <f>VLOOKUP(C2345, Categories_Pivot_Table!A:B, 2, FALSE)</f>
        <v>21.505681818181817</v>
      </c>
      <c r="T2345">
        <f t="shared" si="37"/>
        <v>2023</v>
      </c>
    </row>
    <row r="2346" spans="1:20" x14ac:dyDescent="0.2">
      <c r="A2346" t="s">
        <v>2601</v>
      </c>
      <c r="B2346" t="s">
        <v>87</v>
      </c>
      <c r="C2346" t="s">
        <v>33</v>
      </c>
      <c r="D2346" t="s">
        <v>116</v>
      </c>
      <c r="E2346">
        <v>20</v>
      </c>
      <c r="F2346">
        <v>6</v>
      </c>
      <c r="G2346">
        <v>120</v>
      </c>
      <c r="H2346" t="s">
        <v>56</v>
      </c>
      <c r="I2346" t="s">
        <v>46</v>
      </c>
      <c r="J2346" s="1">
        <v>45285</v>
      </c>
      <c r="K2346" t="b">
        <v>1</v>
      </c>
      <c r="L2346" t="s">
        <v>19</v>
      </c>
      <c r="M2346">
        <v>12</v>
      </c>
      <c r="N2346">
        <f>G2346/SUMIF(B:B,B2346,G:G)*100</f>
        <v>0.18451035564371049</v>
      </c>
      <c r="Q2346">
        <f>VLOOKUP(C2346, Categories_Pivot_Table!A:B, 2, FALSE)</f>
        <v>23.300574345883856</v>
      </c>
      <c r="T2346">
        <f t="shared" si="37"/>
        <v>2023</v>
      </c>
    </row>
    <row r="2347" spans="1:20" x14ac:dyDescent="0.2">
      <c r="A2347" t="s">
        <v>2602</v>
      </c>
      <c r="B2347" t="s">
        <v>118</v>
      </c>
      <c r="C2347" t="s">
        <v>33</v>
      </c>
      <c r="D2347" t="s">
        <v>78</v>
      </c>
      <c r="E2347">
        <v>14</v>
      </c>
      <c r="F2347">
        <v>3</v>
      </c>
      <c r="G2347">
        <v>42</v>
      </c>
      <c r="H2347" t="s">
        <v>56</v>
      </c>
      <c r="I2347" t="s">
        <v>18</v>
      </c>
      <c r="J2347" s="1">
        <v>45281</v>
      </c>
      <c r="K2347" t="b">
        <v>0</v>
      </c>
      <c r="L2347" t="s">
        <v>42</v>
      </c>
      <c r="M2347">
        <v>12</v>
      </c>
      <c r="N2347">
        <f>G2347/SUMIF(B:B,B2347,G:G)*100</f>
        <v>6.9082356037304476E-2</v>
      </c>
      <c r="Q2347">
        <f>VLOOKUP(C2347, Categories_Pivot_Table!A:B, 2, FALSE)</f>
        <v>23.300574345883856</v>
      </c>
      <c r="T2347">
        <f t="shared" si="37"/>
        <v>2023</v>
      </c>
    </row>
    <row r="2348" spans="1:20" x14ac:dyDescent="0.2">
      <c r="A2348" t="s">
        <v>2603</v>
      </c>
      <c r="B2348" t="s">
        <v>76</v>
      </c>
      <c r="C2348" t="s">
        <v>74</v>
      </c>
      <c r="D2348" t="s">
        <v>343</v>
      </c>
      <c r="E2348">
        <v>33.5</v>
      </c>
      <c r="F2348">
        <v>1</v>
      </c>
      <c r="G2348">
        <v>33.5</v>
      </c>
      <c r="H2348" t="s">
        <v>17</v>
      </c>
      <c r="I2348" t="s">
        <v>46</v>
      </c>
      <c r="J2348" s="1">
        <v>44849</v>
      </c>
      <c r="K2348" t="b">
        <v>1</v>
      </c>
      <c r="L2348" t="s">
        <v>35</v>
      </c>
      <c r="M2348">
        <v>10</v>
      </c>
      <c r="N2348">
        <f>G2348/SUMIF(B:B,B2348,G:G)*100</f>
        <v>5.7039237887675266E-2</v>
      </c>
      <c r="Q2348">
        <f>VLOOKUP(C2348, Categories_Pivot_Table!A:B, 2, FALSE)</f>
        <v>24.317096165933375</v>
      </c>
      <c r="T2348">
        <f t="shared" si="37"/>
        <v>2022</v>
      </c>
    </row>
    <row r="2349" spans="1:20" x14ac:dyDescent="0.2">
      <c r="A2349" t="s">
        <v>2604</v>
      </c>
      <c r="B2349" t="s">
        <v>14</v>
      </c>
      <c r="C2349" t="s">
        <v>27</v>
      </c>
      <c r="D2349" t="s">
        <v>58</v>
      </c>
      <c r="E2349">
        <v>8</v>
      </c>
      <c r="F2349">
        <v>2</v>
      </c>
      <c r="G2349">
        <v>16</v>
      </c>
      <c r="H2349" t="s">
        <v>17</v>
      </c>
      <c r="I2349" t="s">
        <v>18</v>
      </c>
      <c r="J2349" s="1">
        <v>45470</v>
      </c>
      <c r="K2349" t="b">
        <v>0</v>
      </c>
      <c r="L2349" t="s">
        <v>42</v>
      </c>
      <c r="M2349">
        <v>6</v>
      </c>
      <c r="N2349">
        <f>G2349/SUMIF(B:B,B2349,G:G)*100</f>
        <v>2.6048662156992031E-2</v>
      </c>
      <c r="Q2349">
        <f>VLOOKUP(C2349, Categories_Pivot_Table!A:B, 2, FALSE)</f>
        <v>25.013711734693878</v>
      </c>
      <c r="T2349">
        <f t="shared" si="37"/>
        <v>2024</v>
      </c>
    </row>
    <row r="2350" spans="1:20" x14ac:dyDescent="0.2">
      <c r="A2350" t="s">
        <v>2605</v>
      </c>
      <c r="B2350" t="s">
        <v>121</v>
      </c>
      <c r="C2350" t="s">
        <v>135</v>
      </c>
      <c r="D2350" t="s">
        <v>41</v>
      </c>
      <c r="E2350">
        <v>23</v>
      </c>
      <c r="F2350">
        <v>2</v>
      </c>
      <c r="G2350">
        <v>76</v>
      </c>
      <c r="H2350" t="s">
        <v>17</v>
      </c>
      <c r="I2350" t="s">
        <v>18</v>
      </c>
      <c r="J2350" s="1">
        <v>44717</v>
      </c>
      <c r="K2350" t="b">
        <v>1</v>
      </c>
      <c r="L2350" t="s">
        <v>24</v>
      </c>
      <c r="M2350">
        <v>6</v>
      </c>
      <c r="N2350">
        <f>G2350/SUMIF(B:B,B2350,G:G)*100</f>
        <v>0.11590578080081745</v>
      </c>
      <c r="Q2350">
        <f>VLOOKUP(C2350, Categories_Pivot_Table!A:B, 2, FALSE)</f>
        <v>23.146341463414632</v>
      </c>
      <c r="T2350">
        <f t="shared" si="37"/>
        <v>2022</v>
      </c>
    </row>
    <row r="2351" spans="1:20" x14ac:dyDescent="0.2">
      <c r="A2351" t="s">
        <v>2606</v>
      </c>
      <c r="B2351" t="s">
        <v>104</v>
      </c>
      <c r="C2351" t="s">
        <v>135</v>
      </c>
      <c r="D2351" t="s">
        <v>136</v>
      </c>
      <c r="E2351">
        <v>27.5</v>
      </c>
      <c r="F2351">
        <v>1</v>
      </c>
      <c r="G2351">
        <v>27.5</v>
      </c>
      <c r="H2351" t="s">
        <v>56</v>
      </c>
      <c r="I2351" t="s">
        <v>46</v>
      </c>
      <c r="J2351" s="1">
        <v>45336</v>
      </c>
      <c r="K2351" t="b">
        <v>0</v>
      </c>
      <c r="L2351" t="s">
        <v>30</v>
      </c>
      <c r="M2351">
        <v>2</v>
      </c>
      <c r="N2351">
        <f>G2351/SUMIF(B:B,B2351,G:G)*100</f>
        <v>4.4691466367640133E-2</v>
      </c>
      <c r="Q2351">
        <f>VLOOKUP(C2351, Categories_Pivot_Table!A:B, 2, FALSE)</f>
        <v>23.146341463414632</v>
      </c>
      <c r="T2351">
        <f t="shared" si="37"/>
        <v>2024</v>
      </c>
    </row>
    <row r="2352" spans="1:20" x14ac:dyDescent="0.2">
      <c r="A2352" t="s">
        <v>2607</v>
      </c>
      <c r="B2352" t="s">
        <v>128</v>
      </c>
      <c r="C2352" t="s">
        <v>22</v>
      </c>
      <c r="D2352" t="s">
        <v>251</v>
      </c>
      <c r="E2352">
        <v>38</v>
      </c>
      <c r="F2352">
        <v>1</v>
      </c>
      <c r="G2352">
        <v>38</v>
      </c>
      <c r="H2352" t="s">
        <v>29</v>
      </c>
      <c r="I2352" t="s">
        <v>46</v>
      </c>
      <c r="J2352" s="1">
        <v>44777</v>
      </c>
      <c r="K2352" t="b">
        <v>0</v>
      </c>
      <c r="L2352" t="s">
        <v>42</v>
      </c>
      <c r="M2352">
        <v>8</v>
      </c>
      <c r="N2352">
        <f>G2352/SUMIF(B:B,B2352,G:G)*100</f>
        <v>5.5513352422135218E-2</v>
      </c>
      <c r="Q2352">
        <f>VLOOKUP(C2352, Categories_Pivot_Table!A:B, 2, FALSE)</f>
        <v>21.505681818181817</v>
      </c>
      <c r="T2352">
        <f t="shared" si="37"/>
        <v>2022</v>
      </c>
    </row>
    <row r="2353" spans="1:20" x14ac:dyDescent="0.2">
      <c r="A2353" t="s">
        <v>2608</v>
      </c>
      <c r="B2353" t="s">
        <v>37</v>
      </c>
      <c r="C2353" t="s">
        <v>38</v>
      </c>
      <c r="D2353" t="s">
        <v>241</v>
      </c>
      <c r="E2353">
        <v>17</v>
      </c>
      <c r="F2353">
        <v>7</v>
      </c>
      <c r="G2353">
        <v>119</v>
      </c>
      <c r="H2353" t="s">
        <v>29</v>
      </c>
      <c r="I2353" t="s">
        <v>18</v>
      </c>
      <c r="J2353" s="1">
        <v>45068</v>
      </c>
      <c r="K2353" t="b">
        <v>1</v>
      </c>
      <c r="L2353" t="s">
        <v>19</v>
      </c>
      <c r="M2353">
        <v>5</v>
      </c>
      <c r="N2353">
        <f>G2353/SUMIF(B:B,B2353,G:G)*100</f>
        <v>0.17767956461041143</v>
      </c>
      <c r="Q2353">
        <f>VLOOKUP(C2353, Categories_Pivot_Table!A:B, 2, FALSE)</f>
        <v>23.088790931989923</v>
      </c>
      <c r="T2353">
        <f t="shared" si="37"/>
        <v>2023</v>
      </c>
    </row>
    <row r="2354" spans="1:20" x14ac:dyDescent="0.2">
      <c r="A2354" t="s">
        <v>2609</v>
      </c>
      <c r="B2354" t="s">
        <v>90</v>
      </c>
      <c r="C2354" t="s">
        <v>33</v>
      </c>
      <c r="D2354" t="s">
        <v>129</v>
      </c>
      <c r="E2354">
        <v>15.5</v>
      </c>
      <c r="F2354">
        <v>1</v>
      </c>
      <c r="G2354">
        <v>15.5</v>
      </c>
      <c r="H2354" t="s">
        <v>56</v>
      </c>
      <c r="I2354" t="s">
        <v>18</v>
      </c>
      <c r="J2354" s="1">
        <v>45489</v>
      </c>
      <c r="K2354" t="b">
        <v>1</v>
      </c>
      <c r="L2354" t="s">
        <v>49</v>
      </c>
      <c r="M2354">
        <v>7</v>
      </c>
      <c r="N2354">
        <f>G2354/SUMIF(B:B,B2354,G:G)*100</f>
        <v>2.6208109296269991E-2</v>
      </c>
      <c r="Q2354">
        <f>VLOOKUP(C2354, Categories_Pivot_Table!A:B, 2, FALSE)</f>
        <v>23.300574345883856</v>
      </c>
      <c r="T2354">
        <f t="shared" si="37"/>
        <v>2024</v>
      </c>
    </row>
    <row r="2355" spans="1:20" x14ac:dyDescent="0.2">
      <c r="A2355" t="s">
        <v>2610</v>
      </c>
      <c r="B2355" t="s">
        <v>54</v>
      </c>
      <c r="C2355" t="s">
        <v>22</v>
      </c>
      <c r="D2355" t="s">
        <v>251</v>
      </c>
      <c r="E2355">
        <v>38</v>
      </c>
      <c r="F2355">
        <v>1</v>
      </c>
      <c r="G2355">
        <v>38</v>
      </c>
      <c r="H2355" t="s">
        <v>17</v>
      </c>
      <c r="I2355" t="s">
        <v>46</v>
      </c>
      <c r="J2355" s="1">
        <v>45314</v>
      </c>
      <c r="K2355" t="b">
        <v>0</v>
      </c>
      <c r="L2355" t="s">
        <v>49</v>
      </c>
      <c r="M2355">
        <v>1</v>
      </c>
      <c r="N2355">
        <f>G2355/SUMIF(B:B,B2355,G:G)*100</f>
        <v>6.6485290129558838E-2</v>
      </c>
      <c r="Q2355">
        <f>VLOOKUP(C2355, Categories_Pivot_Table!A:B, 2, FALSE)</f>
        <v>21.505681818181817</v>
      </c>
      <c r="T2355">
        <f t="shared" si="37"/>
        <v>2024</v>
      </c>
    </row>
    <row r="2356" spans="1:20" x14ac:dyDescent="0.2">
      <c r="A2356" t="s">
        <v>2611</v>
      </c>
      <c r="B2356" t="s">
        <v>32</v>
      </c>
      <c r="C2356" t="s">
        <v>33</v>
      </c>
      <c r="D2356" t="s">
        <v>109</v>
      </c>
      <c r="E2356">
        <v>41</v>
      </c>
      <c r="F2356">
        <v>6</v>
      </c>
      <c r="G2356">
        <v>246</v>
      </c>
      <c r="H2356" t="s">
        <v>17</v>
      </c>
      <c r="I2356" t="s">
        <v>18</v>
      </c>
      <c r="J2356" s="1">
        <v>44925</v>
      </c>
      <c r="K2356" t="b">
        <v>0</v>
      </c>
      <c r="L2356" t="s">
        <v>65</v>
      </c>
      <c r="M2356">
        <v>12</v>
      </c>
      <c r="N2356">
        <f>G2356/SUMIF(B:B,B2356,G:G)*100</f>
        <v>0.41956252931394705</v>
      </c>
      <c r="Q2356">
        <f>VLOOKUP(C2356, Categories_Pivot_Table!A:B, 2, FALSE)</f>
        <v>23.300574345883856</v>
      </c>
      <c r="T2356">
        <f t="shared" si="37"/>
        <v>2022</v>
      </c>
    </row>
    <row r="2357" spans="1:20" x14ac:dyDescent="0.2">
      <c r="A2357" t="s">
        <v>2612</v>
      </c>
      <c r="B2357" t="s">
        <v>47</v>
      </c>
      <c r="C2357" t="s">
        <v>22</v>
      </c>
      <c r="D2357" t="s">
        <v>283</v>
      </c>
      <c r="E2357">
        <v>8</v>
      </c>
      <c r="F2357">
        <v>10</v>
      </c>
      <c r="G2357">
        <v>80</v>
      </c>
      <c r="H2357" t="s">
        <v>56</v>
      </c>
      <c r="I2357" t="s">
        <v>18</v>
      </c>
      <c r="J2357" s="1">
        <v>44978</v>
      </c>
      <c r="K2357" t="b">
        <v>0</v>
      </c>
      <c r="L2357" t="s">
        <v>49</v>
      </c>
      <c r="M2357">
        <v>2</v>
      </c>
      <c r="N2357">
        <f>G2357/SUMIF(B:B,B2357,G:G)*100</f>
        <v>0.12711931736926574</v>
      </c>
      <c r="Q2357">
        <f>VLOOKUP(C2357, Categories_Pivot_Table!A:B, 2, FALSE)</f>
        <v>21.505681818181817</v>
      </c>
      <c r="T2357">
        <f t="shared" si="37"/>
        <v>2023</v>
      </c>
    </row>
    <row r="2358" spans="1:20" x14ac:dyDescent="0.2">
      <c r="A2358" t="s">
        <v>2613</v>
      </c>
      <c r="B2358" t="s">
        <v>90</v>
      </c>
      <c r="C2358" t="s">
        <v>27</v>
      </c>
      <c r="D2358" t="s">
        <v>140</v>
      </c>
      <c r="E2358">
        <v>27.5</v>
      </c>
      <c r="F2358">
        <v>6</v>
      </c>
      <c r="G2358">
        <v>165</v>
      </c>
      <c r="H2358" t="s">
        <v>56</v>
      </c>
      <c r="I2358" t="s">
        <v>18</v>
      </c>
      <c r="J2358" s="1">
        <v>44711</v>
      </c>
      <c r="K2358" t="b">
        <v>0</v>
      </c>
      <c r="L2358" t="s">
        <v>19</v>
      </c>
      <c r="M2358">
        <v>5</v>
      </c>
      <c r="N2358">
        <f>G2358/SUMIF(B:B,B2358,G:G)*100</f>
        <v>0.27898955057319674</v>
      </c>
      <c r="Q2358">
        <f>VLOOKUP(C2358, Categories_Pivot_Table!A:B, 2, FALSE)</f>
        <v>25.013711734693878</v>
      </c>
      <c r="T2358">
        <f t="shared" si="37"/>
        <v>2022</v>
      </c>
    </row>
    <row r="2359" spans="1:20" x14ac:dyDescent="0.2">
      <c r="A2359" t="s">
        <v>2614</v>
      </c>
      <c r="B2359" t="s">
        <v>118</v>
      </c>
      <c r="C2359" t="s">
        <v>135</v>
      </c>
      <c r="D2359" t="s">
        <v>154</v>
      </c>
      <c r="E2359">
        <v>26</v>
      </c>
      <c r="F2359">
        <v>10</v>
      </c>
      <c r="G2359">
        <v>260</v>
      </c>
      <c r="H2359" t="s">
        <v>17</v>
      </c>
      <c r="I2359" t="s">
        <v>46</v>
      </c>
      <c r="J2359" s="1">
        <v>44948</v>
      </c>
      <c r="K2359" t="b">
        <v>0</v>
      </c>
      <c r="L2359" t="s">
        <v>24</v>
      </c>
      <c r="M2359">
        <v>1</v>
      </c>
      <c r="N2359">
        <f>G2359/SUMIF(B:B,B2359,G:G)*100</f>
        <v>0.42765268023093239</v>
      </c>
      <c r="Q2359">
        <f>VLOOKUP(C2359, Categories_Pivot_Table!A:B, 2, FALSE)</f>
        <v>23.146341463414632</v>
      </c>
      <c r="T2359">
        <f t="shared" si="37"/>
        <v>2023</v>
      </c>
    </row>
    <row r="2360" spans="1:20" x14ac:dyDescent="0.2">
      <c r="A2360" t="s">
        <v>2615</v>
      </c>
      <c r="B2360" t="s">
        <v>71</v>
      </c>
      <c r="C2360" t="s">
        <v>33</v>
      </c>
      <c r="D2360" t="s">
        <v>116</v>
      </c>
      <c r="E2360">
        <v>20</v>
      </c>
      <c r="F2360">
        <v>8</v>
      </c>
      <c r="G2360">
        <v>160</v>
      </c>
      <c r="H2360" t="s">
        <v>29</v>
      </c>
      <c r="I2360" t="s">
        <v>18</v>
      </c>
      <c r="J2360" s="1">
        <v>44756</v>
      </c>
      <c r="K2360" t="b">
        <v>1</v>
      </c>
      <c r="L2360" t="s">
        <v>42</v>
      </c>
      <c r="M2360">
        <v>7</v>
      </c>
      <c r="N2360">
        <f>G2360/SUMIF(B:B,B2360,G:G)*100</f>
        <v>0.25349546480769991</v>
      </c>
      <c r="Q2360">
        <f>VLOOKUP(C2360, Categories_Pivot_Table!A:B, 2, FALSE)</f>
        <v>23.300574345883856</v>
      </c>
      <c r="T2360">
        <f t="shared" si="37"/>
        <v>2022</v>
      </c>
    </row>
    <row r="2361" spans="1:20" x14ac:dyDescent="0.2">
      <c r="A2361" t="s">
        <v>2616</v>
      </c>
      <c r="B2361" t="s">
        <v>54</v>
      </c>
      <c r="C2361" t="s">
        <v>27</v>
      </c>
      <c r="D2361" t="s">
        <v>91</v>
      </c>
      <c r="E2361">
        <v>33.5</v>
      </c>
      <c r="F2361">
        <v>3</v>
      </c>
      <c r="G2361">
        <v>100.5</v>
      </c>
      <c r="H2361" t="s">
        <v>17</v>
      </c>
      <c r="I2361" t="s">
        <v>18</v>
      </c>
      <c r="J2361" s="1">
        <v>45416</v>
      </c>
      <c r="K2361" t="b">
        <v>1</v>
      </c>
      <c r="L2361" t="s">
        <v>35</v>
      </c>
      <c r="M2361">
        <v>5</v>
      </c>
      <c r="N2361">
        <f>G2361/SUMIF(B:B,B2361,G:G)*100</f>
        <v>0.17583609626370167</v>
      </c>
      <c r="Q2361">
        <f>VLOOKUP(C2361, Categories_Pivot_Table!A:B, 2, FALSE)</f>
        <v>25.013711734693878</v>
      </c>
      <c r="T2361">
        <f t="shared" si="37"/>
        <v>2024</v>
      </c>
    </row>
    <row r="2362" spans="1:20" x14ac:dyDescent="0.2">
      <c r="A2362" t="s">
        <v>2617</v>
      </c>
      <c r="B2362" t="s">
        <v>113</v>
      </c>
      <c r="C2362" t="s">
        <v>135</v>
      </c>
      <c r="D2362" t="s">
        <v>384</v>
      </c>
      <c r="E2362">
        <v>9.5</v>
      </c>
      <c r="F2362">
        <v>2</v>
      </c>
      <c r="G2362">
        <v>19</v>
      </c>
      <c r="H2362" t="s">
        <v>29</v>
      </c>
      <c r="I2362" t="s">
        <v>18</v>
      </c>
      <c r="J2362" s="1">
        <v>44984</v>
      </c>
      <c r="K2362" t="b">
        <v>0</v>
      </c>
      <c r="L2362" t="s">
        <v>19</v>
      </c>
      <c r="M2362">
        <v>2</v>
      </c>
      <c r="N2362">
        <f>G2362/SUMIF(B:B,B2362,G:G)*100</f>
        <v>3.1284474667808274E-2</v>
      </c>
      <c r="Q2362">
        <f>VLOOKUP(C2362, Categories_Pivot_Table!A:B, 2, FALSE)</f>
        <v>23.146341463414632</v>
      </c>
      <c r="T2362">
        <f t="shared" si="37"/>
        <v>2023</v>
      </c>
    </row>
    <row r="2363" spans="1:20" x14ac:dyDescent="0.2">
      <c r="A2363" t="s">
        <v>2618</v>
      </c>
      <c r="B2363" t="s">
        <v>128</v>
      </c>
      <c r="C2363" t="s">
        <v>48</v>
      </c>
      <c r="D2363" t="s">
        <v>41</v>
      </c>
      <c r="E2363">
        <v>23</v>
      </c>
      <c r="F2363">
        <v>7</v>
      </c>
      <c r="G2363">
        <v>266</v>
      </c>
      <c r="H2363" t="s">
        <v>29</v>
      </c>
      <c r="I2363" t="s">
        <v>18</v>
      </c>
      <c r="J2363" s="1">
        <v>45529</v>
      </c>
      <c r="K2363" t="b">
        <v>0</v>
      </c>
      <c r="L2363" t="s">
        <v>24</v>
      </c>
      <c r="M2363">
        <v>8</v>
      </c>
      <c r="N2363">
        <f>G2363/SUMIF(B:B,B2363,G:G)*100</f>
        <v>0.38859346695494656</v>
      </c>
      <c r="Q2363">
        <f>VLOOKUP(C2363, Categories_Pivot_Table!A:B, 2, FALSE)</f>
        <v>23.348837209302324</v>
      </c>
      <c r="T2363">
        <f t="shared" si="37"/>
        <v>2024</v>
      </c>
    </row>
    <row r="2364" spans="1:20" x14ac:dyDescent="0.2">
      <c r="A2364" t="s">
        <v>2619</v>
      </c>
      <c r="B2364" t="s">
        <v>73</v>
      </c>
      <c r="C2364" t="s">
        <v>48</v>
      </c>
      <c r="D2364" t="s">
        <v>237</v>
      </c>
      <c r="E2364">
        <v>11</v>
      </c>
      <c r="F2364">
        <v>10</v>
      </c>
      <c r="G2364">
        <v>110</v>
      </c>
      <c r="H2364" t="s">
        <v>29</v>
      </c>
      <c r="I2364" t="s">
        <v>18</v>
      </c>
      <c r="J2364" s="1">
        <v>44724</v>
      </c>
      <c r="K2364" t="b">
        <v>0</v>
      </c>
      <c r="L2364" t="s">
        <v>24</v>
      </c>
      <c r="M2364">
        <v>6</v>
      </c>
      <c r="N2364">
        <f>G2364/SUMIF(B:B,B2364,G:G)*100</f>
        <v>0.19003360139588318</v>
      </c>
      <c r="Q2364">
        <f>VLOOKUP(C2364, Categories_Pivot_Table!A:B, 2, FALSE)</f>
        <v>23.348837209302324</v>
      </c>
      <c r="T2364">
        <f t="shared" si="37"/>
        <v>2022</v>
      </c>
    </row>
    <row r="2365" spans="1:20" x14ac:dyDescent="0.2">
      <c r="A2365" t="s">
        <v>2620</v>
      </c>
      <c r="B2365" t="s">
        <v>87</v>
      </c>
      <c r="C2365" t="s">
        <v>135</v>
      </c>
      <c r="D2365" t="s">
        <v>154</v>
      </c>
      <c r="E2365">
        <v>26</v>
      </c>
      <c r="F2365">
        <v>10</v>
      </c>
      <c r="G2365">
        <v>260</v>
      </c>
      <c r="H2365" t="s">
        <v>56</v>
      </c>
      <c r="I2365" t="s">
        <v>46</v>
      </c>
      <c r="J2365" s="1">
        <v>44685</v>
      </c>
      <c r="K2365" t="b">
        <v>0</v>
      </c>
      <c r="L2365" t="s">
        <v>30</v>
      </c>
      <c r="M2365">
        <v>5</v>
      </c>
      <c r="N2365">
        <f>G2365/SUMIF(B:B,B2365,G:G)*100</f>
        <v>0.3997724372280394</v>
      </c>
      <c r="Q2365">
        <f>VLOOKUP(C2365, Categories_Pivot_Table!A:B, 2, FALSE)</f>
        <v>23.146341463414632</v>
      </c>
      <c r="T2365">
        <f t="shared" si="37"/>
        <v>2022</v>
      </c>
    </row>
    <row r="2366" spans="1:20" x14ac:dyDescent="0.2">
      <c r="A2366" t="s">
        <v>2621</v>
      </c>
      <c r="B2366" t="s">
        <v>128</v>
      </c>
      <c r="C2366" t="s">
        <v>38</v>
      </c>
      <c r="D2366" t="s">
        <v>131</v>
      </c>
      <c r="E2366">
        <v>8</v>
      </c>
      <c r="F2366">
        <v>1</v>
      </c>
      <c r="G2366">
        <v>8</v>
      </c>
      <c r="H2366" t="s">
        <v>17</v>
      </c>
      <c r="I2366" t="s">
        <v>18</v>
      </c>
      <c r="J2366" s="1">
        <v>44734</v>
      </c>
      <c r="K2366" t="b">
        <v>0</v>
      </c>
      <c r="L2366" t="s">
        <v>30</v>
      </c>
      <c r="M2366">
        <v>6</v>
      </c>
      <c r="N2366">
        <f>G2366/SUMIF(B:B,B2366,G:G)*100</f>
        <v>1.1687021562554783E-2</v>
      </c>
      <c r="Q2366">
        <f>VLOOKUP(C2366, Categories_Pivot_Table!A:B, 2, FALSE)</f>
        <v>23.088790931989923</v>
      </c>
      <c r="T2366">
        <f t="shared" si="37"/>
        <v>2022</v>
      </c>
    </row>
    <row r="2367" spans="1:20" x14ac:dyDescent="0.2">
      <c r="A2367" t="s">
        <v>2622</v>
      </c>
      <c r="B2367" t="s">
        <v>73</v>
      </c>
      <c r="C2367" t="s">
        <v>33</v>
      </c>
      <c r="D2367" t="s">
        <v>556</v>
      </c>
      <c r="E2367">
        <v>29</v>
      </c>
      <c r="F2367">
        <v>7</v>
      </c>
      <c r="G2367">
        <v>203</v>
      </c>
      <c r="H2367" t="s">
        <v>29</v>
      </c>
      <c r="I2367" t="s">
        <v>18</v>
      </c>
      <c r="J2367" s="1">
        <v>45611</v>
      </c>
      <c r="K2367" t="b">
        <v>1</v>
      </c>
      <c r="L2367" t="s">
        <v>65</v>
      </c>
      <c r="M2367">
        <v>11</v>
      </c>
      <c r="N2367">
        <f>G2367/SUMIF(B:B,B2367,G:G)*100</f>
        <v>0.35069837348512989</v>
      </c>
      <c r="Q2367">
        <f>VLOOKUP(C2367, Categories_Pivot_Table!A:B, 2, FALSE)</f>
        <v>23.300574345883856</v>
      </c>
      <c r="T2367">
        <f t="shared" si="37"/>
        <v>2024</v>
      </c>
    </row>
    <row r="2368" spans="1:20" x14ac:dyDescent="0.2">
      <c r="A2368" t="s">
        <v>2623</v>
      </c>
      <c r="B2368" t="s">
        <v>113</v>
      </c>
      <c r="C2368" t="s">
        <v>22</v>
      </c>
      <c r="D2368" t="s">
        <v>1043</v>
      </c>
      <c r="E2368">
        <v>14</v>
      </c>
      <c r="F2368">
        <v>6</v>
      </c>
      <c r="G2368">
        <v>84</v>
      </c>
      <c r="H2368" t="s">
        <v>56</v>
      </c>
      <c r="I2368" t="s">
        <v>18</v>
      </c>
      <c r="J2368" s="1">
        <v>45439</v>
      </c>
      <c r="K2368" t="b">
        <v>1</v>
      </c>
      <c r="L2368" t="s">
        <v>19</v>
      </c>
      <c r="M2368">
        <v>5</v>
      </c>
      <c r="N2368">
        <f>G2368/SUMIF(B:B,B2368,G:G)*100</f>
        <v>0.13831030905767869</v>
      </c>
      <c r="Q2368">
        <f>VLOOKUP(C2368, Categories_Pivot_Table!A:B, 2, FALSE)</f>
        <v>21.505681818181817</v>
      </c>
      <c r="T2368">
        <f t="shared" si="37"/>
        <v>2024</v>
      </c>
    </row>
    <row r="2369" spans="1:20" x14ac:dyDescent="0.2">
      <c r="A2369" t="s">
        <v>2624</v>
      </c>
      <c r="B2369" t="s">
        <v>37</v>
      </c>
      <c r="C2369" t="s">
        <v>48</v>
      </c>
      <c r="D2369" t="s">
        <v>88</v>
      </c>
      <c r="E2369">
        <v>24.5</v>
      </c>
      <c r="F2369">
        <v>10</v>
      </c>
      <c r="G2369">
        <v>245</v>
      </c>
      <c r="H2369" t="s">
        <v>56</v>
      </c>
      <c r="I2369" t="s">
        <v>46</v>
      </c>
      <c r="J2369" s="1">
        <v>45638</v>
      </c>
      <c r="K2369" t="b">
        <v>0</v>
      </c>
      <c r="L2369" t="s">
        <v>42</v>
      </c>
      <c r="M2369">
        <v>12</v>
      </c>
      <c r="N2369">
        <f>G2369/SUMIF(B:B,B2369,G:G)*100</f>
        <v>0.36581086831555293</v>
      </c>
      <c r="Q2369">
        <f>VLOOKUP(C2369, Categories_Pivot_Table!A:B, 2, FALSE)</f>
        <v>23.348837209302324</v>
      </c>
      <c r="T2369">
        <f t="shared" si="37"/>
        <v>2024</v>
      </c>
    </row>
    <row r="2370" spans="1:20" x14ac:dyDescent="0.2">
      <c r="A2370" t="s">
        <v>2625</v>
      </c>
      <c r="B2370" t="s">
        <v>37</v>
      </c>
      <c r="C2370" t="s">
        <v>15</v>
      </c>
      <c r="D2370" t="s">
        <v>1438</v>
      </c>
      <c r="E2370">
        <v>30.5</v>
      </c>
      <c r="F2370">
        <v>7</v>
      </c>
      <c r="G2370">
        <v>213.5</v>
      </c>
      <c r="H2370" t="s">
        <v>29</v>
      </c>
      <c r="I2370" t="s">
        <v>18</v>
      </c>
      <c r="J2370" s="1">
        <v>45637</v>
      </c>
      <c r="K2370" t="b">
        <v>0</v>
      </c>
      <c r="L2370" t="s">
        <v>30</v>
      </c>
      <c r="M2370">
        <v>12</v>
      </c>
      <c r="N2370">
        <f>G2370/SUMIF(B:B,B2370,G:G)*100</f>
        <v>0.31877804238926755</v>
      </c>
      <c r="Q2370">
        <f>VLOOKUP(C2370, Categories_Pivot_Table!A:B, 2, FALSE)</f>
        <v>23.063808900523561</v>
      </c>
      <c r="T2370">
        <f t="shared" ref="T2370:T2433" si="38">YEAR(J2370)</f>
        <v>2024</v>
      </c>
    </row>
    <row r="2371" spans="1:20" x14ac:dyDescent="0.2">
      <c r="A2371" t="s">
        <v>2626</v>
      </c>
      <c r="B2371" t="s">
        <v>90</v>
      </c>
      <c r="C2371" t="s">
        <v>74</v>
      </c>
      <c r="D2371" t="s">
        <v>374</v>
      </c>
      <c r="E2371">
        <v>29</v>
      </c>
      <c r="F2371">
        <v>6</v>
      </c>
      <c r="G2371">
        <v>174</v>
      </c>
      <c r="H2371" t="s">
        <v>29</v>
      </c>
      <c r="I2371" t="s">
        <v>46</v>
      </c>
      <c r="J2371" s="1">
        <v>44964</v>
      </c>
      <c r="K2371" t="b">
        <v>1</v>
      </c>
      <c r="L2371" t="s">
        <v>49</v>
      </c>
      <c r="M2371">
        <v>2</v>
      </c>
      <c r="N2371">
        <f>G2371/SUMIF(B:B,B2371,G:G)*100</f>
        <v>0.29420716242264378</v>
      </c>
      <c r="Q2371">
        <f>VLOOKUP(C2371, Categories_Pivot_Table!A:B, 2, FALSE)</f>
        <v>24.317096165933375</v>
      </c>
      <c r="T2371">
        <f t="shared" si="38"/>
        <v>2023</v>
      </c>
    </row>
    <row r="2372" spans="1:20" x14ac:dyDescent="0.2">
      <c r="A2372" t="s">
        <v>2627</v>
      </c>
      <c r="B2372" t="s">
        <v>54</v>
      </c>
      <c r="C2372" t="s">
        <v>38</v>
      </c>
      <c r="D2372" t="s">
        <v>362</v>
      </c>
      <c r="E2372">
        <v>41</v>
      </c>
      <c r="F2372">
        <v>8</v>
      </c>
      <c r="G2372">
        <v>328</v>
      </c>
      <c r="H2372" t="s">
        <v>17</v>
      </c>
      <c r="I2372" t="s">
        <v>18</v>
      </c>
      <c r="J2372" s="1">
        <v>45169</v>
      </c>
      <c r="K2372" t="b">
        <v>0</v>
      </c>
      <c r="L2372" t="s">
        <v>42</v>
      </c>
      <c r="M2372">
        <v>8</v>
      </c>
      <c r="N2372">
        <f>G2372/SUMIF(B:B,B2372,G:G)*100</f>
        <v>0.57387303059198158</v>
      </c>
      <c r="Q2372">
        <f>VLOOKUP(C2372, Categories_Pivot_Table!A:B, 2, FALSE)</f>
        <v>23.088790931989923</v>
      </c>
      <c r="T2372">
        <f t="shared" si="38"/>
        <v>2023</v>
      </c>
    </row>
    <row r="2373" spans="1:20" x14ac:dyDescent="0.2">
      <c r="A2373" t="s">
        <v>2628</v>
      </c>
      <c r="B2373" t="s">
        <v>113</v>
      </c>
      <c r="C2373" t="s">
        <v>38</v>
      </c>
      <c r="D2373" t="s">
        <v>404</v>
      </c>
      <c r="E2373">
        <v>11</v>
      </c>
      <c r="F2373">
        <v>9</v>
      </c>
      <c r="G2373">
        <v>99</v>
      </c>
      <c r="H2373" t="s">
        <v>56</v>
      </c>
      <c r="I2373" t="s">
        <v>46</v>
      </c>
      <c r="J2373" s="1">
        <v>44844</v>
      </c>
      <c r="K2373" t="b">
        <v>0</v>
      </c>
      <c r="L2373" t="s">
        <v>19</v>
      </c>
      <c r="M2373">
        <v>10</v>
      </c>
      <c r="N2373">
        <f>G2373/SUMIF(B:B,B2373,G:G)*100</f>
        <v>0.16300857853226416</v>
      </c>
      <c r="Q2373">
        <f>VLOOKUP(C2373, Categories_Pivot_Table!A:B, 2, FALSE)</f>
        <v>23.088790931989923</v>
      </c>
      <c r="T2373">
        <f t="shared" si="38"/>
        <v>2022</v>
      </c>
    </row>
    <row r="2374" spans="1:20" x14ac:dyDescent="0.2">
      <c r="A2374" t="s">
        <v>2629</v>
      </c>
      <c r="B2374" t="s">
        <v>37</v>
      </c>
      <c r="C2374" t="s">
        <v>33</v>
      </c>
      <c r="D2374" t="s">
        <v>129</v>
      </c>
      <c r="E2374">
        <v>15.5</v>
      </c>
      <c r="F2374">
        <v>9</v>
      </c>
      <c r="G2374">
        <v>139.5</v>
      </c>
      <c r="H2374" t="s">
        <v>17</v>
      </c>
      <c r="I2374" t="s">
        <v>46</v>
      </c>
      <c r="J2374" s="1">
        <v>45044</v>
      </c>
      <c r="K2374" t="b">
        <v>0</v>
      </c>
      <c r="L2374" t="s">
        <v>65</v>
      </c>
      <c r="M2374">
        <v>4</v>
      </c>
      <c r="N2374">
        <f>G2374/SUMIF(B:B,B2374,G:G)*100</f>
        <v>0.20828822910212097</v>
      </c>
      <c r="Q2374">
        <f>VLOOKUP(C2374, Categories_Pivot_Table!A:B, 2, FALSE)</f>
        <v>23.300574345883856</v>
      </c>
      <c r="T2374">
        <f t="shared" si="38"/>
        <v>2023</v>
      </c>
    </row>
    <row r="2375" spans="1:20" x14ac:dyDescent="0.2">
      <c r="A2375" t="s">
        <v>2630</v>
      </c>
      <c r="B2375" t="s">
        <v>90</v>
      </c>
      <c r="C2375" t="s">
        <v>74</v>
      </c>
      <c r="D2375" t="s">
        <v>897</v>
      </c>
      <c r="E2375">
        <v>17</v>
      </c>
      <c r="F2375">
        <v>7</v>
      </c>
      <c r="G2375">
        <v>119</v>
      </c>
      <c r="H2375" t="s">
        <v>17</v>
      </c>
      <c r="I2375" t="s">
        <v>18</v>
      </c>
      <c r="J2375" s="1">
        <v>44912</v>
      </c>
      <c r="K2375" t="b">
        <v>1</v>
      </c>
      <c r="L2375" t="s">
        <v>35</v>
      </c>
      <c r="M2375">
        <v>12</v>
      </c>
      <c r="N2375">
        <f>G2375/SUMIF(B:B,B2375,G:G)*100</f>
        <v>0.20121064556491158</v>
      </c>
      <c r="Q2375">
        <f>VLOOKUP(C2375, Categories_Pivot_Table!A:B, 2, FALSE)</f>
        <v>24.317096165933375</v>
      </c>
      <c r="T2375">
        <f t="shared" si="38"/>
        <v>2022</v>
      </c>
    </row>
    <row r="2376" spans="1:20" x14ac:dyDescent="0.2">
      <c r="A2376" t="s">
        <v>2631</v>
      </c>
      <c r="B2376" t="s">
        <v>54</v>
      </c>
      <c r="C2376" t="s">
        <v>22</v>
      </c>
      <c r="D2376" t="s">
        <v>67</v>
      </c>
      <c r="E2376">
        <v>27.5</v>
      </c>
      <c r="F2376">
        <v>7</v>
      </c>
      <c r="G2376">
        <v>192.5</v>
      </c>
      <c r="H2376" t="s">
        <v>29</v>
      </c>
      <c r="I2376" t="s">
        <v>18</v>
      </c>
      <c r="J2376" s="1">
        <v>45610</v>
      </c>
      <c r="K2376" t="b">
        <v>0</v>
      </c>
      <c r="L2376" t="s">
        <v>42</v>
      </c>
      <c r="M2376">
        <v>11</v>
      </c>
      <c r="N2376">
        <f>G2376/SUMIF(B:B,B2376,G:G)*100</f>
        <v>0.33680048289315989</v>
      </c>
      <c r="Q2376">
        <f>VLOOKUP(C2376, Categories_Pivot_Table!A:B, 2, FALSE)</f>
        <v>21.505681818181817</v>
      </c>
      <c r="T2376">
        <f t="shared" si="38"/>
        <v>2024</v>
      </c>
    </row>
    <row r="2377" spans="1:20" x14ac:dyDescent="0.2">
      <c r="A2377" t="s">
        <v>2632</v>
      </c>
      <c r="B2377" t="s">
        <v>71</v>
      </c>
      <c r="C2377" t="s">
        <v>74</v>
      </c>
      <c r="D2377" t="s">
        <v>626</v>
      </c>
      <c r="E2377">
        <v>26</v>
      </c>
      <c r="F2377">
        <v>8</v>
      </c>
      <c r="G2377">
        <v>208</v>
      </c>
      <c r="H2377" t="s">
        <v>29</v>
      </c>
      <c r="I2377" t="s">
        <v>18</v>
      </c>
      <c r="J2377" s="1">
        <v>44827</v>
      </c>
      <c r="K2377" t="b">
        <v>0</v>
      </c>
      <c r="L2377" t="s">
        <v>65</v>
      </c>
      <c r="M2377">
        <v>9</v>
      </c>
      <c r="N2377">
        <f>G2377/SUMIF(B:B,B2377,G:G)*100</f>
        <v>0.32954410425000991</v>
      </c>
      <c r="Q2377">
        <f>VLOOKUP(C2377, Categories_Pivot_Table!A:B, 2, FALSE)</f>
        <v>24.317096165933375</v>
      </c>
      <c r="T2377">
        <f t="shared" si="38"/>
        <v>2022</v>
      </c>
    </row>
    <row r="2378" spans="1:20" x14ac:dyDescent="0.2">
      <c r="A2378" t="s">
        <v>2633</v>
      </c>
      <c r="B2378" t="s">
        <v>118</v>
      </c>
      <c r="C2378" t="s">
        <v>33</v>
      </c>
      <c r="D2378" t="s">
        <v>34</v>
      </c>
      <c r="E2378">
        <v>27.5</v>
      </c>
      <c r="F2378">
        <v>8</v>
      </c>
      <c r="G2378">
        <v>220</v>
      </c>
      <c r="H2378" t="s">
        <v>17</v>
      </c>
      <c r="I2378" t="s">
        <v>46</v>
      </c>
      <c r="J2378" s="1">
        <v>44892</v>
      </c>
      <c r="K2378" t="b">
        <v>1</v>
      </c>
      <c r="L2378" t="s">
        <v>24</v>
      </c>
      <c r="M2378">
        <v>11</v>
      </c>
      <c r="N2378">
        <f>G2378/SUMIF(B:B,B2378,G:G)*100</f>
        <v>0.36185996019540434</v>
      </c>
      <c r="Q2378">
        <f>VLOOKUP(C2378, Categories_Pivot_Table!A:B, 2, FALSE)</f>
        <v>23.300574345883856</v>
      </c>
      <c r="T2378">
        <f t="shared" si="38"/>
        <v>2022</v>
      </c>
    </row>
    <row r="2379" spans="1:20" x14ac:dyDescent="0.2">
      <c r="A2379" t="s">
        <v>2634</v>
      </c>
      <c r="B2379" t="s">
        <v>51</v>
      </c>
      <c r="C2379" t="s">
        <v>48</v>
      </c>
      <c r="D2379" t="s">
        <v>655</v>
      </c>
      <c r="E2379">
        <v>12.5</v>
      </c>
      <c r="F2379">
        <v>9</v>
      </c>
      <c r="G2379">
        <v>112.5</v>
      </c>
      <c r="H2379" t="s">
        <v>17</v>
      </c>
      <c r="I2379" t="s">
        <v>18</v>
      </c>
      <c r="J2379" s="1">
        <v>45660</v>
      </c>
      <c r="K2379" t="b">
        <v>0</v>
      </c>
      <c r="L2379" t="s">
        <v>65</v>
      </c>
      <c r="M2379">
        <v>1</v>
      </c>
      <c r="N2379">
        <f>G2379/SUMIF(B:B,B2379,G:G)*100</f>
        <v>0.17439967755437394</v>
      </c>
      <c r="Q2379">
        <f>VLOOKUP(C2379, Categories_Pivot_Table!A:B, 2, FALSE)</f>
        <v>23.348837209302324</v>
      </c>
      <c r="T2379">
        <f t="shared" si="38"/>
        <v>2025</v>
      </c>
    </row>
    <row r="2380" spans="1:20" x14ac:dyDescent="0.2">
      <c r="A2380" t="s">
        <v>2635</v>
      </c>
      <c r="B2380" t="s">
        <v>84</v>
      </c>
      <c r="C2380" t="s">
        <v>22</v>
      </c>
      <c r="D2380" t="s">
        <v>849</v>
      </c>
      <c r="E2380">
        <v>33.5</v>
      </c>
      <c r="F2380">
        <v>6</v>
      </c>
      <c r="G2380">
        <v>201</v>
      </c>
      <c r="H2380" t="s">
        <v>17</v>
      </c>
      <c r="I2380" t="s">
        <v>46</v>
      </c>
      <c r="J2380" s="1">
        <v>45585</v>
      </c>
      <c r="K2380" t="b">
        <v>1</v>
      </c>
      <c r="L2380" t="s">
        <v>24</v>
      </c>
      <c r="M2380">
        <v>10</v>
      </c>
      <c r="N2380">
        <f>G2380/SUMIF(B:B,B2380,G:G)*100</f>
        <v>0.3254138503258186</v>
      </c>
      <c r="Q2380">
        <f>VLOOKUP(C2380, Categories_Pivot_Table!A:B, 2, FALSE)</f>
        <v>21.505681818181817</v>
      </c>
      <c r="T2380">
        <f t="shared" si="38"/>
        <v>2024</v>
      </c>
    </row>
    <row r="2381" spans="1:20" x14ac:dyDescent="0.2">
      <c r="A2381" t="s">
        <v>2636</v>
      </c>
      <c r="B2381" t="s">
        <v>95</v>
      </c>
      <c r="C2381" t="s">
        <v>33</v>
      </c>
      <c r="D2381" t="s">
        <v>109</v>
      </c>
      <c r="E2381">
        <v>41</v>
      </c>
      <c r="F2381">
        <v>8</v>
      </c>
      <c r="G2381">
        <v>328</v>
      </c>
      <c r="H2381" t="s">
        <v>17</v>
      </c>
      <c r="I2381" t="s">
        <v>18</v>
      </c>
      <c r="J2381" s="1">
        <v>45463</v>
      </c>
      <c r="K2381" t="b">
        <v>1</v>
      </c>
      <c r="L2381" t="s">
        <v>42</v>
      </c>
      <c r="M2381">
        <v>6</v>
      </c>
      <c r="N2381">
        <f>G2381/SUMIF(B:B,B2381,G:G)*100</f>
        <v>0.48699732002999185</v>
      </c>
      <c r="Q2381">
        <f>VLOOKUP(C2381, Categories_Pivot_Table!A:B, 2, FALSE)</f>
        <v>23.300574345883856</v>
      </c>
      <c r="T2381">
        <f t="shared" si="38"/>
        <v>2024</v>
      </c>
    </row>
    <row r="2382" spans="1:20" x14ac:dyDescent="0.2">
      <c r="A2382" t="s">
        <v>2637</v>
      </c>
      <c r="B2382" t="s">
        <v>47</v>
      </c>
      <c r="C2382" t="s">
        <v>48</v>
      </c>
      <c r="D2382" t="s">
        <v>655</v>
      </c>
      <c r="E2382">
        <v>12.5</v>
      </c>
      <c r="F2382">
        <v>2</v>
      </c>
      <c r="G2382">
        <v>25</v>
      </c>
      <c r="H2382" t="s">
        <v>56</v>
      </c>
      <c r="I2382" t="s">
        <v>18</v>
      </c>
      <c r="J2382" s="1">
        <v>45265</v>
      </c>
      <c r="K2382" t="b">
        <v>0</v>
      </c>
      <c r="L2382" t="s">
        <v>49</v>
      </c>
      <c r="M2382">
        <v>12</v>
      </c>
      <c r="N2382">
        <f>G2382/SUMIF(B:B,B2382,G:G)*100</f>
        <v>3.9724786677895543E-2</v>
      </c>
      <c r="Q2382">
        <f>VLOOKUP(C2382, Categories_Pivot_Table!A:B, 2, FALSE)</f>
        <v>23.348837209302324</v>
      </c>
      <c r="T2382">
        <f t="shared" si="38"/>
        <v>2023</v>
      </c>
    </row>
    <row r="2383" spans="1:20" x14ac:dyDescent="0.2">
      <c r="A2383" t="s">
        <v>2638</v>
      </c>
      <c r="B2383" t="s">
        <v>14</v>
      </c>
      <c r="C2383" t="s">
        <v>38</v>
      </c>
      <c r="D2383" t="s">
        <v>2197</v>
      </c>
      <c r="E2383">
        <v>32</v>
      </c>
      <c r="F2383">
        <v>1</v>
      </c>
      <c r="G2383">
        <v>32</v>
      </c>
      <c r="H2383" t="s">
        <v>56</v>
      </c>
      <c r="I2383" t="s">
        <v>46</v>
      </c>
      <c r="J2383" s="1">
        <v>44989</v>
      </c>
      <c r="K2383" t="b">
        <v>0</v>
      </c>
      <c r="L2383" t="s">
        <v>35</v>
      </c>
      <c r="M2383">
        <v>3</v>
      </c>
      <c r="N2383">
        <f>G2383/SUMIF(B:B,B2383,G:G)*100</f>
        <v>5.2097324313984061E-2</v>
      </c>
      <c r="Q2383">
        <f>VLOOKUP(C2383, Categories_Pivot_Table!A:B, 2, FALSE)</f>
        <v>23.088790931989923</v>
      </c>
      <c r="T2383">
        <f t="shared" si="38"/>
        <v>2023</v>
      </c>
    </row>
    <row r="2384" spans="1:20" x14ac:dyDescent="0.2">
      <c r="A2384" t="s">
        <v>2639</v>
      </c>
      <c r="B2384" t="s">
        <v>76</v>
      </c>
      <c r="C2384" t="s">
        <v>33</v>
      </c>
      <c r="D2384" t="s">
        <v>398</v>
      </c>
      <c r="E2384">
        <v>21.5</v>
      </c>
      <c r="F2384">
        <v>3</v>
      </c>
      <c r="G2384">
        <v>64.5</v>
      </c>
      <c r="H2384" t="s">
        <v>17</v>
      </c>
      <c r="I2384" t="s">
        <v>46</v>
      </c>
      <c r="J2384" s="1">
        <v>44735</v>
      </c>
      <c r="K2384" t="b">
        <v>0</v>
      </c>
      <c r="L2384" t="s">
        <v>42</v>
      </c>
      <c r="M2384">
        <v>6</v>
      </c>
      <c r="N2384">
        <f>G2384/SUMIF(B:B,B2384,G:G)*100</f>
        <v>0.10982181623149416</v>
      </c>
      <c r="Q2384">
        <f>VLOOKUP(C2384, Categories_Pivot_Table!A:B, 2, FALSE)</f>
        <v>23.300574345883856</v>
      </c>
      <c r="T2384">
        <f t="shared" si="38"/>
        <v>2022</v>
      </c>
    </row>
    <row r="2385" spans="1:20" x14ac:dyDescent="0.2">
      <c r="A2385" t="s">
        <v>2640</v>
      </c>
      <c r="B2385" t="s">
        <v>90</v>
      </c>
      <c r="C2385" t="s">
        <v>38</v>
      </c>
      <c r="D2385" t="s">
        <v>131</v>
      </c>
      <c r="E2385">
        <v>8</v>
      </c>
      <c r="F2385">
        <v>6</v>
      </c>
      <c r="G2385">
        <v>48</v>
      </c>
      <c r="H2385" t="s">
        <v>29</v>
      </c>
      <c r="I2385" t="s">
        <v>46</v>
      </c>
      <c r="J2385" s="1">
        <v>45180</v>
      </c>
      <c r="K2385" t="b">
        <v>1</v>
      </c>
      <c r="L2385" t="s">
        <v>19</v>
      </c>
      <c r="M2385">
        <v>9</v>
      </c>
      <c r="N2385">
        <f>G2385/SUMIF(B:B,B2385,G:G)*100</f>
        <v>8.1160596530384502E-2</v>
      </c>
      <c r="Q2385">
        <f>VLOOKUP(C2385, Categories_Pivot_Table!A:B, 2, FALSE)</f>
        <v>23.088790931989923</v>
      </c>
      <c r="T2385">
        <f t="shared" si="38"/>
        <v>2023</v>
      </c>
    </row>
    <row r="2386" spans="1:20" x14ac:dyDescent="0.2">
      <c r="A2386" t="s">
        <v>2641</v>
      </c>
      <c r="B2386" t="s">
        <v>118</v>
      </c>
      <c r="C2386" t="s">
        <v>135</v>
      </c>
      <c r="D2386" t="s">
        <v>358</v>
      </c>
      <c r="E2386">
        <v>32</v>
      </c>
      <c r="F2386">
        <v>5</v>
      </c>
      <c r="G2386">
        <v>160</v>
      </c>
      <c r="H2386" t="s">
        <v>29</v>
      </c>
      <c r="I2386" t="s">
        <v>18</v>
      </c>
      <c r="J2386" s="1">
        <v>45547</v>
      </c>
      <c r="K2386" t="b">
        <v>0</v>
      </c>
      <c r="L2386" t="s">
        <v>42</v>
      </c>
      <c r="M2386">
        <v>9</v>
      </c>
      <c r="N2386">
        <f>G2386/SUMIF(B:B,B2386,G:G)*100</f>
        <v>0.26317088014211226</v>
      </c>
      <c r="Q2386">
        <f>VLOOKUP(C2386, Categories_Pivot_Table!A:B, 2, FALSE)</f>
        <v>23.146341463414632</v>
      </c>
      <c r="T2386">
        <f t="shared" si="38"/>
        <v>2024</v>
      </c>
    </row>
    <row r="2387" spans="1:20" x14ac:dyDescent="0.2">
      <c r="A2387" t="s">
        <v>2642</v>
      </c>
      <c r="B2387" t="s">
        <v>106</v>
      </c>
      <c r="C2387" t="s">
        <v>27</v>
      </c>
      <c r="D2387" t="s">
        <v>352</v>
      </c>
      <c r="E2387">
        <v>14</v>
      </c>
      <c r="F2387">
        <v>4</v>
      </c>
      <c r="G2387">
        <v>56</v>
      </c>
      <c r="H2387" t="s">
        <v>17</v>
      </c>
      <c r="I2387" t="s">
        <v>18</v>
      </c>
      <c r="J2387" s="1">
        <v>45610</v>
      </c>
      <c r="K2387" t="b">
        <v>0</v>
      </c>
      <c r="L2387" t="s">
        <v>42</v>
      </c>
      <c r="M2387">
        <v>11</v>
      </c>
      <c r="N2387">
        <f>G2387/SUMIF(B:B,B2387,G:G)*100</f>
        <v>9.126466753585398E-2</v>
      </c>
      <c r="Q2387">
        <f>VLOOKUP(C2387, Categories_Pivot_Table!A:B, 2, FALSE)</f>
        <v>25.013711734693878</v>
      </c>
      <c r="T2387">
        <f t="shared" si="38"/>
        <v>2024</v>
      </c>
    </row>
    <row r="2388" spans="1:20" x14ac:dyDescent="0.2">
      <c r="A2388" t="s">
        <v>2643</v>
      </c>
      <c r="B2388" t="s">
        <v>76</v>
      </c>
      <c r="C2388" t="s">
        <v>27</v>
      </c>
      <c r="D2388" t="s">
        <v>28</v>
      </c>
      <c r="E2388">
        <v>21.5</v>
      </c>
      <c r="F2388">
        <v>6</v>
      </c>
      <c r="G2388">
        <v>129</v>
      </c>
      <c r="H2388" t="s">
        <v>17</v>
      </c>
      <c r="I2388" t="s">
        <v>46</v>
      </c>
      <c r="J2388" s="1">
        <v>44843</v>
      </c>
      <c r="K2388" t="b">
        <v>0</v>
      </c>
      <c r="L2388" t="s">
        <v>24</v>
      </c>
      <c r="M2388">
        <v>10</v>
      </c>
      <c r="N2388">
        <f>G2388/SUMIF(B:B,B2388,G:G)*100</f>
        <v>0.21964363246298832</v>
      </c>
      <c r="Q2388">
        <f>VLOOKUP(C2388, Categories_Pivot_Table!A:B, 2, FALSE)</f>
        <v>25.013711734693878</v>
      </c>
      <c r="T2388">
        <f t="shared" si="38"/>
        <v>2022</v>
      </c>
    </row>
    <row r="2389" spans="1:20" x14ac:dyDescent="0.2">
      <c r="A2389" t="s">
        <v>2644</v>
      </c>
      <c r="B2389" t="s">
        <v>47</v>
      </c>
      <c r="C2389" t="s">
        <v>33</v>
      </c>
      <c r="D2389" t="s">
        <v>41</v>
      </c>
      <c r="E2389">
        <v>23</v>
      </c>
      <c r="F2389">
        <v>2</v>
      </c>
      <c r="G2389">
        <v>16</v>
      </c>
      <c r="H2389" t="s">
        <v>56</v>
      </c>
      <c r="I2389" t="s">
        <v>46</v>
      </c>
      <c r="J2389" s="1">
        <v>45320</v>
      </c>
      <c r="K2389" t="b">
        <v>1</v>
      </c>
      <c r="L2389" t="s">
        <v>19</v>
      </c>
      <c r="M2389">
        <v>1</v>
      </c>
      <c r="N2389">
        <f>G2389/SUMIF(B:B,B2389,G:G)*100</f>
        <v>2.5423863473853142E-2</v>
      </c>
      <c r="Q2389">
        <f>VLOOKUP(C2389, Categories_Pivot_Table!A:B, 2, FALSE)</f>
        <v>23.300574345883856</v>
      </c>
      <c r="T2389">
        <f t="shared" si="38"/>
        <v>2024</v>
      </c>
    </row>
    <row r="2390" spans="1:20" x14ac:dyDescent="0.2">
      <c r="A2390" t="s">
        <v>2645</v>
      </c>
      <c r="B2390" t="s">
        <v>37</v>
      </c>
      <c r="C2390" t="s">
        <v>15</v>
      </c>
      <c r="D2390" t="s">
        <v>1369</v>
      </c>
      <c r="E2390">
        <v>8</v>
      </c>
      <c r="F2390">
        <v>6</v>
      </c>
      <c r="G2390">
        <v>48</v>
      </c>
      <c r="H2390" t="s">
        <v>29</v>
      </c>
      <c r="I2390" t="s">
        <v>18</v>
      </c>
      <c r="J2390" s="1">
        <v>44573</v>
      </c>
      <c r="K2390" t="b">
        <v>0</v>
      </c>
      <c r="L2390" t="s">
        <v>30</v>
      </c>
      <c r="M2390">
        <v>1</v>
      </c>
      <c r="N2390">
        <f>G2390/SUMIF(B:B,B2390,G:G)*100</f>
        <v>7.1669068078149142E-2</v>
      </c>
      <c r="Q2390">
        <f>VLOOKUP(C2390, Categories_Pivot_Table!A:B, 2, FALSE)</f>
        <v>23.063808900523561</v>
      </c>
      <c r="T2390">
        <f t="shared" si="38"/>
        <v>2022</v>
      </c>
    </row>
    <row r="2391" spans="1:20" x14ac:dyDescent="0.2">
      <c r="A2391" t="s">
        <v>2646</v>
      </c>
      <c r="B2391" t="s">
        <v>37</v>
      </c>
      <c r="C2391" t="s">
        <v>33</v>
      </c>
      <c r="D2391" t="s">
        <v>257</v>
      </c>
      <c r="E2391">
        <v>32</v>
      </c>
      <c r="F2391">
        <v>2</v>
      </c>
      <c r="G2391">
        <v>64</v>
      </c>
      <c r="H2391" t="s">
        <v>29</v>
      </c>
      <c r="I2391" t="s">
        <v>46</v>
      </c>
      <c r="J2391" s="1">
        <v>45362</v>
      </c>
      <c r="K2391" t="b">
        <v>0</v>
      </c>
      <c r="L2391" t="s">
        <v>19</v>
      </c>
      <c r="M2391">
        <v>3</v>
      </c>
      <c r="N2391">
        <f>G2391/SUMIF(B:B,B2391,G:G)*100</f>
        <v>9.5558757437532199E-2</v>
      </c>
      <c r="Q2391">
        <f>VLOOKUP(C2391, Categories_Pivot_Table!A:B, 2, FALSE)</f>
        <v>23.300574345883856</v>
      </c>
      <c r="T2391">
        <f t="shared" si="38"/>
        <v>2024</v>
      </c>
    </row>
    <row r="2392" spans="1:20" x14ac:dyDescent="0.2">
      <c r="A2392" t="s">
        <v>2647</v>
      </c>
      <c r="B2392" t="s">
        <v>37</v>
      </c>
      <c r="C2392" t="s">
        <v>33</v>
      </c>
      <c r="D2392" t="s">
        <v>78</v>
      </c>
      <c r="E2392">
        <v>14</v>
      </c>
      <c r="F2392">
        <v>10</v>
      </c>
      <c r="G2392">
        <v>140</v>
      </c>
      <c r="H2392" t="s">
        <v>56</v>
      </c>
      <c r="I2392" t="s">
        <v>46</v>
      </c>
      <c r="J2392" s="1">
        <v>45202</v>
      </c>
      <c r="K2392" t="b">
        <v>0</v>
      </c>
      <c r="L2392" t="s">
        <v>49</v>
      </c>
      <c r="M2392">
        <v>10</v>
      </c>
      <c r="N2392">
        <f>G2392/SUMIF(B:B,B2392,G:G)*100</f>
        <v>0.20903478189460167</v>
      </c>
      <c r="Q2392">
        <f>VLOOKUP(C2392, Categories_Pivot_Table!A:B, 2, FALSE)</f>
        <v>23.300574345883856</v>
      </c>
      <c r="T2392">
        <f t="shared" si="38"/>
        <v>2023</v>
      </c>
    </row>
    <row r="2393" spans="1:20" x14ac:dyDescent="0.2">
      <c r="A2393" t="s">
        <v>2648</v>
      </c>
      <c r="B2393" t="s">
        <v>37</v>
      </c>
      <c r="C2393" t="s">
        <v>38</v>
      </c>
      <c r="D2393" t="s">
        <v>175</v>
      </c>
      <c r="E2393">
        <v>30.5</v>
      </c>
      <c r="F2393">
        <v>5</v>
      </c>
      <c r="G2393">
        <v>152.5</v>
      </c>
      <c r="H2393" t="s">
        <v>17</v>
      </c>
      <c r="I2393" t="s">
        <v>18</v>
      </c>
      <c r="J2393" s="1">
        <v>45514</v>
      </c>
      <c r="K2393" t="b">
        <v>0</v>
      </c>
      <c r="L2393" t="s">
        <v>35</v>
      </c>
      <c r="M2393">
        <v>8</v>
      </c>
      <c r="N2393">
        <f>G2393/SUMIF(B:B,B2393,G:G)*100</f>
        <v>0.22769860170661968</v>
      </c>
      <c r="Q2393">
        <f>VLOOKUP(C2393, Categories_Pivot_Table!A:B, 2, FALSE)</f>
        <v>23.088790931989923</v>
      </c>
      <c r="T2393">
        <f t="shared" si="38"/>
        <v>2024</v>
      </c>
    </row>
    <row r="2394" spans="1:20" x14ac:dyDescent="0.2">
      <c r="A2394" t="s">
        <v>2649</v>
      </c>
      <c r="B2394" t="s">
        <v>54</v>
      </c>
      <c r="C2394" t="s">
        <v>135</v>
      </c>
      <c r="D2394" t="s">
        <v>144</v>
      </c>
      <c r="E2394">
        <v>11</v>
      </c>
      <c r="F2394">
        <v>7</v>
      </c>
      <c r="G2394">
        <v>77</v>
      </c>
      <c r="H2394" t="s">
        <v>56</v>
      </c>
      <c r="I2394" t="s">
        <v>46</v>
      </c>
      <c r="J2394" s="1">
        <v>45119</v>
      </c>
      <c r="K2394" t="b">
        <v>0</v>
      </c>
      <c r="L2394" t="s">
        <v>30</v>
      </c>
      <c r="M2394">
        <v>7</v>
      </c>
      <c r="N2394">
        <f>G2394/SUMIF(B:B,B2394,G:G)*100</f>
        <v>0.13472019315726394</v>
      </c>
      <c r="Q2394">
        <f>VLOOKUP(C2394, Categories_Pivot_Table!A:B, 2, FALSE)</f>
        <v>23.146341463414632</v>
      </c>
      <c r="T2394">
        <f t="shared" si="38"/>
        <v>2023</v>
      </c>
    </row>
    <row r="2395" spans="1:20" x14ac:dyDescent="0.2">
      <c r="A2395" t="s">
        <v>2650</v>
      </c>
      <c r="B2395" t="s">
        <v>76</v>
      </c>
      <c r="C2395" t="s">
        <v>48</v>
      </c>
      <c r="D2395" t="s">
        <v>52</v>
      </c>
      <c r="E2395">
        <v>27.5</v>
      </c>
      <c r="F2395">
        <v>5</v>
      </c>
      <c r="G2395">
        <v>137.5</v>
      </c>
      <c r="H2395" t="s">
        <v>17</v>
      </c>
      <c r="I2395" t="s">
        <v>18</v>
      </c>
      <c r="J2395" s="1">
        <v>45568</v>
      </c>
      <c r="K2395" t="b">
        <v>1</v>
      </c>
      <c r="L2395" t="s">
        <v>42</v>
      </c>
      <c r="M2395">
        <v>10</v>
      </c>
      <c r="N2395">
        <f>G2395/SUMIF(B:B,B2395,G:G)*100</f>
        <v>0.23411627491209999</v>
      </c>
      <c r="Q2395">
        <f>VLOOKUP(C2395, Categories_Pivot_Table!A:B, 2, FALSE)</f>
        <v>23.348837209302324</v>
      </c>
      <c r="T2395">
        <f t="shared" si="38"/>
        <v>2024</v>
      </c>
    </row>
    <row r="2396" spans="1:20" x14ac:dyDescent="0.2">
      <c r="A2396" t="s">
        <v>2651</v>
      </c>
      <c r="B2396" t="s">
        <v>95</v>
      </c>
      <c r="C2396" t="s">
        <v>27</v>
      </c>
      <c r="D2396" t="s">
        <v>91</v>
      </c>
      <c r="E2396">
        <v>33.5</v>
      </c>
      <c r="F2396">
        <v>10</v>
      </c>
      <c r="G2396">
        <v>335</v>
      </c>
      <c r="H2396" t="s">
        <v>56</v>
      </c>
      <c r="I2396" t="s">
        <v>18</v>
      </c>
      <c r="J2396" s="1">
        <v>44592</v>
      </c>
      <c r="K2396" t="b">
        <v>0</v>
      </c>
      <c r="L2396" t="s">
        <v>19</v>
      </c>
      <c r="M2396">
        <v>1</v>
      </c>
      <c r="N2396">
        <f>G2396/SUMIF(B:B,B2396,G:G)*100</f>
        <v>0.49739055551843686</v>
      </c>
      <c r="Q2396">
        <f>VLOOKUP(C2396, Categories_Pivot_Table!A:B, 2, FALSE)</f>
        <v>25.013711734693878</v>
      </c>
      <c r="T2396">
        <f t="shared" si="38"/>
        <v>2022</v>
      </c>
    </row>
    <row r="2397" spans="1:20" x14ac:dyDescent="0.2">
      <c r="A2397" t="s">
        <v>2652</v>
      </c>
      <c r="B2397" t="s">
        <v>63</v>
      </c>
      <c r="C2397" t="s">
        <v>15</v>
      </c>
      <c r="D2397" t="s">
        <v>500</v>
      </c>
      <c r="E2397">
        <v>17</v>
      </c>
      <c r="F2397">
        <v>7</v>
      </c>
      <c r="G2397">
        <v>119</v>
      </c>
      <c r="H2397" t="s">
        <v>29</v>
      </c>
      <c r="I2397" t="s">
        <v>46</v>
      </c>
      <c r="J2397" s="1">
        <v>44951</v>
      </c>
      <c r="K2397" t="b">
        <v>0</v>
      </c>
      <c r="L2397" t="s">
        <v>30</v>
      </c>
      <c r="M2397">
        <v>1</v>
      </c>
      <c r="N2397">
        <f>G2397/SUMIF(B:B,B2397,G:G)*100</f>
        <v>0.19660322495374041</v>
      </c>
      <c r="Q2397">
        <f>VLOOKUP(C2397, Categories_Pivot_Table!A:B, 2, FALSE)</f>
        <v>23.063808900523561</v>
      </c>
      <c r="T2397">
        <f t="shared" si="38"/>
        <v>2023</v>
      </c>
    </row>
    <row r="2398" spans="1:20" x14ac:dyDescent="0.2">
      <c r="A2398" t="s">
        <v>2653</v>
      </c>
      <c r="B2398" t="s">
        <v>37</v>
      </c>
      <c r="C2398" t="s">
        <v>22</v>
      </c>
      <c r="D2398" t="s">
        <v>23</v>
      </c>
      <c r="E2398">
        <v>29</v>
      </c>
      <c r="F2398">
        <v>7</v>
      </c>
      <c r="G2398">
        <v>203</v>
      </c>
      <c r="H2398" t="s">
        <v>17</v>
      </c>
      <c r="I2398" t="s">
        <v>46</v>
      </c>
      <c r="J2398" s="1">
        <v>44813</v>
      </c>
      <c r="K2398" t="b">
        <v>0</v>
      </c>
      <c r="L2398" t="s">
        <v>65</v>
      </c>
      <c r="M2398">
        <v>9</v>
      </c>
      <c r="N2398">
        <f>G2398/SUMIF(B:B,B2398,G:G)*100</f>
        <v>0.30310043374717244</v>
      </c>
      <c r="Q2398">
        <f>VLOOKUP(C2398, Categories_Pivot_Table!A:B, 2, FALSE)</f>
        <v>21.505681818181817</v>
      </c>
      <c r="T2398">
        <f t="shared" si="38"/>
        <v>2022</v>
      </c>
    </row>
    <row r="2399" spans="1:20" x14ac:dyDescent="0.2">
      <c r="A2399" t="s">
        <v>2654</v>
      </c>
      <c r="B2399" t="s">
        <v>76</v>
      </c>
      <c r="C2399" t="s">
        <v>33</v>
      </c>
      <c r="D2399" t="s">
        <v>41</v>
      </c>
      <c r="E2399">
        <v>23</v>
      </c>
      <c r="F2399">
        <v>9</v>
      </c>
      <c r="G2399">
        <v>180</v>
      </c>
      <c r="H2399" t="s">
        <v>29</v>
      </c>
      <c r="I2399" t="s">
        <v>18</v>
      </c>
      <c r="J2399" s="1">
        <v>44700</v>
      </c>
      <c r="K2399" t="b">
        <v>0</v>
      </c>
      <c r="L2399" t="s">
        <v>42</v>
      </c>
      <c r="M2399">
        <v>5</v>
      </c>
      <c r="N2399">
        <f>G2399/SUMIF(B:B,B2399,G:G)*100</f>
        <v>0.30647948715765816</v>
      </c>
      <c r="Q2399">
        <f>VLOOKUP(C2399, Categories_Pivot_Table!A:B, 2, FALSE)</f>
        <v>23.300574345883856</v>
      </c>
      <c r="T2399">
        <f t="shared" si="38"/>
        <v>2022</v>
      </c>
    </row>
    <row r="2400" spans="1:20" x14ac:dyDescent="0.2">
      <c r="A2400" t="s">
        <v>2655</v>
      </c>
      <c r="B2400" t="s">
        <v>26</v>
      </c>
      <c r="C2400" t="s">
        <v>48</v>
      </c>
      <c r="D2400" t="s">
        <v>280</v>
      </c>
      <c r="E2400">
        <v>5</v>
      </c>
      <c r="F2400">
        <v>6</v>
      </c>
      <c r="G2400">
        <v>30</v>
      </c>
      <c r="H2400" t="s">
        <v>29</v>
      </c>
      <c r="I2400" t="s">
        <v>46</v>
      </c>
      <c r="J2400" s="1">
        <v>45097</v>
      </c>
      <c r="K2400" t="b">
        <v>1</v>
      </c>
      <c r="L2400" t="s">
        <v>49</v>
      </c>
      <c r="M2400">
        <v>6</v>
      </c>
      <c r="N2400">
        <f>G2400/SUMIF(B:B,B2400,G:G)*100</f>
        <v>4.8350833648956829E-2</v>
      </c>
      <c r="Q2400">
        <f>VLOOKUP(C2400, Categories_Pivot_Table!A:B, 2, FALSE)</f>
        <v>23.348837209302324</v>
      </c>
      <c r="T2400">
        <f t="shared" si="38"/>
        <v>2023</v>
      </c>
    </row>
    <row r="2401" spans="1:20" x14ac:dyDescent="0.2">
      <c r="A2401" t="s">
        <v>2656</v>
      </c>
      <c r="B2401" t="s">
        <v>84</v>
      </c>
      <c r="C2401" t="s">
        <v>22</v>
      </c>
      <c r="D2401" t="s">
        <v>644</v>
      </c>
      <c r="E2401">
        <v>30.5</v>
      </c>
      <c r="F2401">
        <v>5</v>
      </c>
      <c r="G2401">
        <v>152.5</v>
      </c>
      <c r="H2401" t="s">
        <v>56</v>
      </c>
      <c r="I2401" t="s">
        <v>46</v>
      </c>
      <c r="J2401" s="1">
        <v>45243</v>
      </c>
      <c r="K2401" t="b">
        <v>0</v>
      </c>
      <c r="L2401" t="s">
        <v>19</v>
      </c>
      <c r="M2401">
        <v>11</v>
      </c>
      <c r="N2401">
        <f>G2401/SUMIF(B:B,B2401,G:G)*100</f>
        <v>0.24689359290889223</v>
      </c>
      <c r="Q2401">
        <f>VLOOKUP(C2401, Categories_Pivot_Table!A:B, 2, FALSE)</f>
        <v>21.505681818181817</v>
      </c>
      <c r="T2401">
        <f t="shared" si="38"/>
        <v>2023</v>
      </c>
    </row>
    <row r="2402" spans="1:20" x14ac:dyDescent="0.2">
      <c r="A2402" t="s">
        <v>2657</v>
      </c>
      <c r="B2402" t="s">
        <v>113</v>
      </c>
      <c r="C2402" t="s">
        <v>135</v>
      </c>
      <c r="D2402" t="s">
        <v>144</v>
      </c>
      <c r="E2402">
        <v>11</v>
      </c>
      <c r="F2402">
        <v>4</v>
      </c>
      <c r="G2402">
        <v>44</v>
      </c>
      <c r="H2402" t="s">
        <v>56</v>
      </c>
      <c r="I2402" t="s">
        <v>46</v>
      </c>
      <c r="J2402" s="1">
        <v>45282</v>
      </c>
      <c r="K2402" t="b">
        <v>0</v>
      </c>
      <c r="L2402" t="s">
        <v>65</v>
      </c>
      <c r="M2402">
        <v>12</v>
      </c>
      <c r="N2402">
        <f>G2402/SUMIF(B:B,B2402,G:G)*100</f>
        <v>7.2448257125450735E-2</v>
      </c>
      <c r="Q2402">
        <f>VLOOKUP(C2402, Categories_Pivot_Table!A:B, 2, FALSE)</f>
        <v>23.146341463414632</v>
      </c>
      <c r="T2402">
        <f t="shared" si="38"/>
        <v>2023</v>
      </c>
    </row>
    <row r="2403" spans="1:20" x14ac:dyDescent="0.2">
      <c r="A2403" t="s">
        <v>2658</v>
      </c>
      <c r="B2403" t="s">
        <v>71</v>
      </c>
      <c r="C2403" t="s">
        <v>27</v>
      </c>
      <c r="D2403" t="s">
        <v>1201</v>
      </c>
      <c r="E2403">
        <v>26</v>
      </c>
      <c r="F2403">
        <v>4</v>
      </c>
      <c r="G2403">
        <v>104</v>
      </c>
      <c r="H2403" t="s">
        <v>56</v>
      </c>
      <c r="I2403" t="s">
        <v>18</v>
      </c>
      <c r="J2403" s="1">
        <v>44883</v>
      </c>
      <c r="K2403" t="b">
        <v>0</v>
      </c>
      <c r="L2403" t="s">
        <v>65</v>
      </c>
      <c r="M2403">
        <v>11</v>
      </c>
      <c r="N2403">
        <f>G2403/SUMIF(B:B,B2403,G:G)*100</f>
        <v>0.16477205212500495</v>
      </c>
      <c r="Q2403">
        <f>VLOOKUP(C2403, Categories_Pivot_Table!A:B, 2, FALSE)</f>
        <v>25.013711734693878</v>
      </c>
      <c r="T2403">
        <f t="shared" si="38"/>
        <v>2022</v>
      </c>
    </row>
    <row r="2404" spans="1:20" x14ac:dyDescent="0.2">
      <c r="A2404" t="s">
        <v>2659</v>
      </c>
      <c r="B2404" t="s">
        <v>121</v>
      </c>
      <c r="C2404" t="s">
        <v>38</v>
      </c>
      <c r="D2404" t="s">
        <v>362</v>
      </c>
      <c r="E2404">
        <v>41</v>
      </c>
      <c r="F2404">
        <v>4</v>
      </c>
      <c r="G2404">
        <v>164</v>
      </c>
      <c r="H2404" t="s">
        <v>56</v>
      </c>
      <c r="I2404" t="s">
        <v>18</v>
      </c>
      <c r="J2404" s="1">
        <v>44965</v>
      </c>
      <c r="K2404" t="b">
        <v>1</v>
      </c>
      <c r="L2404" t="s">
        <v>30</v>
      </c>
      <c r="M2404">
        <v>2</v>
      </c>
      <c r="N2404">
        <f>G2404/SUMIF(B:B,B2404,G:G)*100</f>
        <v>0.25011247435965872</v>
      </c>
      <c r="Q2404">
        <f>VLOOKUP(C2404, Categories_Pivot_Table!A:B, 2, FALSE)</f>
        <v>23.088790931989923</v>
      </c>
      <c r="T2404">
        <f t="shared" si="38"/>
        <v>2023</v>
      </c>
    </row>
    <row r="2405" spans="1:20" x14ac:dyDescent="0.2">
      <c r="A2405" t="s">
        <v>2660</v>
      </c>
      <c r="B2405" t="s">
        <v>73</v>
      </c>
      <c r="C2405" t="s">
        <v>22</v>
      </c>
      <c r="D2405" t="s">
        <v>664</v>
      </c>
      <c r="E2405">
        <v>24.5</v>
      </c>
      <c r="F2405">
        <v>9</v>
      </c>
      <c r="G2405">
        <v>220.5</v>
      </c>
      <c r="H2405" t="s">
        <v>29</v>
      </c>
      <c r="I2405" t="s">
        <v>46</v>
      </c>
      <c r="J2405" s="1">
        <v>44716</v>
      </c>
      <c r="K2405" t="b">
        <v>1</v>
      </c>
      <c r="L2405" t="s">
        <v>35</v>
      </c>
      <c r="M2405">
        <v>6</v>
      </c>
      <c r="N2405">
        <f>G2405/SUMIF(B:B,B2405,G:G)*100</f>
        <v>0.38093099188902035</v>
      </c>
      <c r="Q2405">
        <f>VLOOKUP(C2405, Categories_Pivot_Table!A:B, 2, FALSE)</f>
        <v>21.505681818181817</v>
      </c>
      <c r="T2405">
        <f t="shared" si="38"/>
        <v>2022</v>
      </c>
    </row>
    <row r="2406" spans="1:20" x14ac:dyDescent="0.2">
      <c r="A2406" t="s">
        <v>2661</v>
      </c>
      <c r="B2406" t="s">
        <v>118</v>
      </c>
      <c r="C2406" t="s">
        <v>38</v>
      </c>
      <c r="D2406" t="s">
        <v>41</v>
      </c>
      <c r="E2406">
        <v>23</v>
      </c>
      <c r="F2406">
        <v>1</v>
      </c>
      <c r="G2406">
        <v>11</v>
      </c>
      <c r="H2406" t="s">
        <v>56</v>
      </c>
      <c r="I2406" t="s">
        <v>46</v>
      </c>
      <c r="J2406" s="1">
        <v>44965</v>
      </c>
      <c r="K2406" t="b">
        <v>0</v>
      </c>
      <c r="L2406" t="s">
        <v>30</v>
      </c>
      <c r="M2406">
        <v>2</v>
      </c>
      <c r="N2406">
        <f>G2406/SUMIF(B:B,B2406,G:G)*100</f>
        <v>1.8092998009770218E-2</v>
      </c>
      <c r="Q2406">
        <f>VLOOKUP(C2406, Categories_Pivot_Table!A:B, 2, FALSE)</f>
        <v>23.088790931989923</v>
      </c>
      <c r="T2406">
        <f t="shared" si="38"/>
        <v>2023</v>
      </c>
    </row>
    <row r="2407" spans="1:20" x14ac:dyDescent="0.2">
      <c r="A2407" t="s">
        <v>2662</v>
      </c>
      <c r="B2407" t="s">
        <v>113</v>
      </c>
      <c r="C2407" t="s">
        <v>33</v>
      </c>
      <c r="D2407" t="s">
        <v>469</v>
      </c>
      <c r="E2407">
        <v>8</v>
      </c>
      <c r="F2407">
        <v>1</v>
      </c>
      <c r="G2407">
        <v>8</v>
      </c>
      <c r="H2407" t="s">
        <v>17</v>
      </c>
      <c r="I2407" t="s">
        <v>18</v>
      </c>
      <c r="J2407" s="1">
        <v>45029</v>
      </c>
      <c r="K2407" t="b">
        <v>0</v>
      </c>
      <c r="L2407" t="s">
        <v>42</v>
      </c>
      <c r="M2407">
        <v>4</v>
      </c>
      <c r="N2407">
        <f>G2407/SUMIF(B:B,B2407,G:G)*100</f>
        <v>1.3172410386445592E-2</v>
      </c>
      <c r="Q2407">
        <f>VLOOKUP(C2407, Categories_Pivot_Table!A:B, 2, FALSE)</f>
        <v>23.300574345883856</v>
      </c>
      <c r="T2407">
        <f t="shared" si="38"/>
        <v>2023</v>
      </c>
    </row>
    <row r="2408" spans="1:20" x14ac:dyDescent="0.2">
      <c r="A2408" t="s">
        <v>2663</v>
      </c>
      <c r="B2408" t="s">
        <v>21</v>
      </c>
      <c r="C2408" t="s">
        <v>135</v>
      </c>
      <c r="D2408" t="s">
        <v>1021</v>
      </c>
      <c r="E2408">
        <v>8</v>
      </c>
      <c r="F2408">
        <v>3</v>
      </c>
      <c r="G2408">
        <v>24</v>
      </c>
      <c r="H2408" t="s">
        <v>17</v>
      </c>
      <c r="I2408" t="s">
        <v>46</v>
      </c>
      <c r="J2408" s="1">
        <v>45314</v>
      </c>
      <c r="K2408" t="b">
        <v>1</v>
      </c>
      <c r="L2408" t="s">
        <v>49</v>
      </c>
      <c r="M2408">
        <v>1</v>
      </c>
      <c r="N2408">
        <f>G2408/SUMIF(B:B,B2408,G:G)*100</f>
        <v>3.8877414651925644E-2</v>
      </c>
      <c r="Q2408">
        <f>VLOOKUP(C2408, Categories_Pivot_Table!A:B, 2, FALSE)</f>
        <v>23.146341463414632</v>
      </c>
      <c r="T2408">
        <f t="shared" si="38"/>
        <v>2024</v>
      </c>
    </row>
    <row r="2409" spans="1:20" x14ac:dyDescent="0.2">
      <c r="A2409" t="s">
        <v>2664</v>
      </c>
      <c r="B2409" t="s">
        <v>118</v>
      </c>
      <c r="C2409" t="s">
        <v>48</v>
      </c>
      <c r="D2409" t="s">
        <v>203</v>
      </c>
      <c r="E2409">
        <v>39.5</v>
      </c>
      <c r="F2409">
        <v>5</v>
      </c>
      <c r="G2409">
        <v>197.5</v>
      </c>
      <c r="H2409" t="s">
        <v>56</v>
      </c>
      <c r="I2409" t="s">
        <v>46</v>
      </c>
      <c r="J2409" s="1">
        <v>45533</v>
      </c>
      <c r="K2409" t="b">
        <v>0</v>
      </c>
      <c r="L2409" t="s">
        <v>42</v>
      </c>
      <c r="M2409">
        <v>8</v>
      </c>
      <c r="N2409">
        <f>G2409/SUMIF(B:B,B2409,G:G)*100</f>
        <v>0.32485155517541986</v>
      </c>
      <c r="Q2409">
        <f>VLOOKUP(C2409, Categories_Pivot_Table!A:B, 2, FALSE)</f>
        <v>23.348837209302324</v>
      </c>
      <c r="T2409">
        <f t="shared" si="38"/>
        <v>2024</v>
      </c>
    </row>
    <row r="2410" spans="1:20" x14ac:dyDescent="0.2">
      <c r="A2410" t="s">
        <v>2665</v>
      </c>
      <c r="B2410" t="s">
        <v>32</v>
      </c>
      <c r="C2410" t="s">
        <v>15</v>
      </c>
      <c r="D2410" t="s">
        <v>494</v>
      </c>
      <c r="E2410">
        <v>33.5</v>
      </c>
      <c r="F2410">
        <v>2</v>
      </c>
      <c r="G2410">
        <v>67</v>
      </c>
      <c r="H2410" t="s">
        <v>29</v>
      </c>
      <c r="I2410" t="s">
        <v>18</v>
      </c>
      <c r="J2410" s="1">
        <v>44813</v>
      </c>
      <c r="K2410" t="b">
        <v>0</v>
      </c>
      <c r="L2410" t="s">
        <v>65</v>
      </c>
      <c r="M2410">
        <v>9</v>
      </c>
      <c r="N2410">
        <f>G2410/SUMIF(B:B,B2410,G:G)*100</f>
        <v>0.11427109538225387</v>
      </c>
      <c r="Q2410">
        <f>VLOOKUP(C2410, Categories_Pivot_Table!A:B, 2, FALSE)</f>
        <v>23.063808900523561</v>
      </c>
      <c r="T2410">
        <f t="shared" si="38"/>
        <v>2022</v>
      </c>
    </row>
    <row r="2411" spans="1:20" x14ac:dyDescent="0.2">
      <c r="A2411" t="s">
        <v>2666</v>
      </c>
      <c r="B2411" t="s">
        <v>71</v>
      </c>
      <c r="C2411" t="s">
        <v>48</v>
      </c>
      <c r="D2411" t="s">
        <v>201</v>
      </c>
      <c r="E2411">
        <v>35</v>
      </c>
      <c r="F2411">
        <v>6</v>
      </c>
      <c r="G2411">
        <v>210</v>
      </c>
      <c r="H2411" t="s">
        <v>17</v>
      </c>
      <c r="I2411" t="s">
        <v>18</v>
      </c>
      <c r="J2411" s="1">
        <v>45448</v>
      </c>
      <c r="K2411" t="b">
        <v>0</v>
      </c>
      <c r="L2411" t="s">
        <v>30</v>
      </c>
      <c r="M2411">
        <v>6</v>
      </c>
      <c r="N2411">
        <f>G2411/SUMIF(B:B,B2411,G:G)*100</f>
        <v>0.33271279756010613</v>
      </c>
      <c r="Q2411">
        <f>VLOOKUP(C2411, Categories_Pivot_Table!A:B, 2, FALSE)</f>
        <v>23.348837209302324</v>
      </c>
      <c r="T2411">
        <f t="shared" si="38"/>
        <v>2024</v>
      </c>
    </row>
    <row r="2412" spans="1:20" x14ac:dyDescent="0.2">
      <c r="A2412" t="s">
        <v>2667</v>
      </c>
      <c r="B2412" t="s">
        <v>44</v>
      </c>
      <c r="C2412" t="s">
        <v>38</v>
      </c>
      <c r="D2412" t="s">
        <v>362</v>
      </c>
      <c r="E2412">
        <v>41</v>
      </c>
      <c r="F2412">
        <v>4</v>
      </c>
      <c r="G2412">
        <v>164</v>
      </c>
      <c r="H2412" t="s">
        <v>29</v>
      </c>
      <c r="I2412" t="s">
        <v>46</v>
      </c>
      <c r="J2412" s="1">
        <v>44724</v>
      </c>
      <c r="K2412" t="b">
        <v>0</v>
      </c>
      <c r="L2412" t="s">
        <v>24</v>
      </c>
      <c r="M2412">
        <v>6</v>
      </c>
      <c r="N2412">
        <f>G2412/SUMIF(B:B,B2412,G:G)*100</f>
        <v>0.27020570232887658</v>
      </c>
      <c r="Q2412">
        <f>VLOOKUP(C2412, Categories_Pivot_Table!A:B, 2, FALSE)</f>
        <v>23.088790931989923</v>
      </c>
      <c r="T2412">
        <f t="shared" si="38"/>
        <v>2022</v>
      </c>
    </row>
    <row r="2413" spans="1:20" x14ac:dyDescent="0.2">
      <c r="A2413" t="s">
        <v>2668</v>
      </c>
      <c r="B2413" t="s">
        <v>14</v>
      </c>
      <c r="C2413" t="s">
        <v>48</v>
      </c>
      <c r="D2413" t="s">
        <v>149</v>
      </c>
      <c r="E2413">
        <v>38</v>
      </c>
      <c r="F2413">
        <v>8</v>
      </c>
      <c r="G2413">
        <v>304</v>
      </c>
      <c r="H2413" t="s">
        <v>29</v>
      </c>
      <c r="I2413" t="s">
        <v>46</v>
      </c>
      <c r="J2413" s="1">
        <v>45445</v>
      </c>
      <c r="K2413" t="b">
        <v>0</v>
      </c>
      <c r="L2413" t="s">
        <v>24</v>
      </c>
      <c r="M2413">
        <v>6</v>
      </c>
      <c r="N2413">
        <f>G2413/SUMIF(B:B,B2413,G:G)*100</f>
        <v>0.49492458098284858</v>
      </c>
      <c r="Q2413">
        <f>VLOOKUP(C2413, Categories_Pivot_Table!A:B, 2, FALSE)</f>
        <v>23.348837209302324</v>
      </c>
      <c r="T2413">
        <f t="shared" si="38"/>
        <v>2024</v>
      </c>
    </row>
    <row r="2414" spans="1:20" x14ac:dyDescent="0.2">
      <c r="A2414" t="s">
        <v>2669</v>
      </c>
      <c r="B2414" t="s">
        <v>90</v>
      </c>
      <c r="C2414" t="s">
        <v>74</v>
      </c>
      <c r="D2414" t="s">
        <v>219</v>
      </c>
      <c r="E2414">
        <v>12.5</v>
      </c>
      <c r="F2414">
        <v>4</v>
      </c>
      <c r="G2414">
        <v>50</v>
      </c>
      <c r="H2414" t="s">
        <v>56</v>
      </c>
      <c r="I2414" t="s">
        <v>46</v>
      </c>
      <c r="J2414" s="1">
        <v>45635</v>
      </c>
      <c r="K2414" t="b">
        <v>1</v>
      </c>
      <c r="L2414" t="s">
        <v>19</v>
      </c>
      <c r="M2414">
        <v>12</v>
      </c>
      <c r="N2414">
        <f>G2414/SUMIF(B:B,B2414,G:G)*100</f>
        <v>8.4542288052483858E-2</v>
      </c>
      <c r="Q2414">
        <f>VLOOKUP(C2414, Categories_Pivot_Table!A:B, 2, FALSE)</f>
        <v>24.317096165933375</v>
      </c>
      <c r="T2414">
        <f t="shared" si="38"/>
        <v>2024</v>
      </c>
    </row>
    <row r="2415" spans="1:20" x14ac:dyDescent="0.2">
      <c r="A2415" t="s">
        <v>2670</v>
      </c>
      <c r="B2415" t="s">
        <v>47</v>
      </c>
      <c r="C2415" t="s">
        <v>48</v>
      </c>
      <c r="D2415" t="s">
        <v>689</v>
      </c>
      <c r="E2415">
        <v>21.5</v>
      </c>
      <c r="F2415">
        <v>5</v>
      </c>
      <c r="G2415">
        <v>107.5</v>
      </c>
      <c r="H2415" t="s">
        <v>56</v>
      </c>
      <c r="I2415" t="s">
        <v>18</v>
      </c>
      <c r="J2415" s="1">
        <v>45453</v>
      </c>
      <c r="K2415" t="b">
        <v>0</v>
      </c>
      <c r="L2415" t="s">
        <v>19</v>
      </c>
      <c r="M2415">
        <v>6</v>
      </c>
      <c r="N2415">
        <f>G2415/SUMIF(B:B,B2415,G:G)*100</f>
        <v>0.17081658271495082</v>
      </c>
      <c r="Q2415">
        <f>VLOOKUP(C2415, Categories_Pivot_Table!A:B, 2, FALSE)</f>
        <v>23.348837209302324</v>
      </c>
      <c r="T2415">
        <f t="shared" si="38"/>
        <v>2024</v>
      </c>
    </row>
    <row r="2416" spans="1:20" x14ac:dyDescent="0.2">
      <c r="A2416" t="s">
        <v>2671</v>
      </c>
      <c r="B2416" t="s">
        <v>87</v>
      </c>
      <c r="C2416" t="s">
        <v>15</v>
      </c>
      <c r="D2416" t="s">
        <v>448</v>
      </c>
      <c r="E2416">
        <v>26</v>
      </c>
      <c r="F2416">
        <v>7</v>
      </c>
      <c r="G2416">
        <v>182</v>
      </c>
      <c r="H2416" t="s">
        <v>56</v>
      </c>
      <c r="I2416" t="s">
        <v>18</v>
      </c>
      <c r="J2416" s="1">
        <v>45430</v>
      </c>
      <c r="K2416" t="b">
        <v>0</v>
      </c>
      <c r="L2416" t="s">
        <v>35</v>
      </c>
      <c r="M2416">
        <v>5</v>
      </c>
      <c r="N2416">
        <f>G2416/SUMIF(B:B,B2416,G:G)*100</f>
        <v>0.27984070605962758</v>
      </c>
      <c r="Q2416">
        <f>VLOOKUP(C2416, Categories_Pivot_Table!A:B, 2, FALSE)</f>
        <v>23.063808900523561</v>
      </c>
      <c r="T2416">
        <f t="shared" si="38"/>
        <v>2024</v>
      </c>
    </row>
    <row r="2417" spans="1:20" x14ac:dyDescent="0.2">
      <c r="A2417" t="s">
        <v>2672</v>
      </c>
      <c r="B2417" t="s">
        <v>47</v>
      </c>
      <c r="C2417" t="s">
        <v>15</v>
      </c>
      <c r="D2417" t="s">
        <v>64</v>
      </c>
      <c r="E2417">
        <v>39.5</v>
      </c>
      <c r="F2417">
        <v>9</v>
      </c>
      <c r="G2417">
        <v>355.5</v>
      </c>
      <c r="H2417" t="s">
        <v>29</v>
      </c>
      <c r="I2417" t="s">
        <v>18</v>
      </c>
      <c r="J2417" s="1">
        <v>44587</v>
      </c>
      <c r="K2417" t="b">
        <v>1</v>
      </c>
      <c r="L2417" t="s">
        <v>30</v>
      </c>
      <c r="M2417">
        <v>1</v>
      </c>
      <c r="N2417">
        <f>G2417/SUMIF(B:B,B2417,G:G)*100</f>
        <v>0.56488646655967456</v>
      </c>
      <c r="Q2417">
        <f>VLOOKUP(C2417, Categories_Pivot_Table!A:B, 2, FALSE)</f>
        <v>23.063808900523561</v>
      </c>
      <c r="T2417">
        <f t="shared" si="38"/>
        <v>2022</v>
      </c>
    </row>
    <row r="2418" spans="1:20" x14ac:dyDescent="0.2">
      <c r="A2418" t="s">
        <v>2673</v>
      </c>
      <c r="B2418" t="s">
        <v>84</v>
      </c>
      <c r="C2418" t="s">
        <v>135</v>
      </c>
      <c r="D2418" t="s">
        <v>276</v>
      </c>
      <c r="E2418">
        <v>6.5</v>
      </c>
      <c r="F2418">
        <v>7</v>
      </c>
      <c r="G2418">
        <v>45.5</v>
      </c>
      <c r="H2418" t="s">
        <v>56</v>
      </c>
      <c r="I2418" t="s">
        <v>18</v>
      </c>
      <c r="J2418" s="1">
        <v>45154</v>
      </c>
      <c r="K2418" t="b">
        <v>0</v>
      </c>
      <c r="L2418" t="s">
        <v>30</v>
      </c>
      <c r="M2418">
        <v>8</v>
      </c>
      <c r="N2418">
        <f>G2418/SUMIF(B:B,B2418,G:G)*100</f>
        <v>7.3663334277735054E-2</v>
      </c>
      <c r="Q2418">
        <f>VLOOKUP(C2418, Categories_Pivot_Table!A:B, 2, FALSE)</f>
        <v>23.146341463414632</v>
      </c>
      <c r="T2418">
        <f t="shared" si="38"/>
        <v>2023</v>
      </c>
    </row>
    <row r="2419" spans="1:20" x14ac:dyDescent="0.2">
      <c r="A2419" t="s">
        <v>2674</v>
      </c>
      <c r="B2419" t="s">
        <v>32</v>
      </c>
      <c r="C2419" t="s">
        <v>48</v>
      </c>
      <c r="D2419" t="s">
        <v>446</v>
      </c>
      <c r="E2419">
        <v>26</v>
      </c>
      <c r="F2419">
        <v>10</v>
      </c>
      <c r="G2419">
        <v>260</v>
      </c>
      <c r="H2419" t="s">
        <v>56</v>
      </c>
      <c r="I2419" t="s">
        <v>46</v>
      </c>
      <c r="J2419" s="1">
        <v>44605</v>
      </c>
      <c r="K2419" t="b">
        <v>0</v>
      </c>
      <c r="L2419" t="s">
        <v>24</v>
      </c>
      <c r="M2419">
        <v>2</v>
      </c>
      <c r="N2419">
        <f>G2419/SUMIF(B:B,B2419,G:G)*100</f>
        <v>0.443440071632627</v>
      </c>
      <c r="Q2419">
        <f>VLOOKUP(C2419, Categories_Pivot_Table!A:B, 2, FALSE)</f>
        <v>23.348837209302324</v>
      </c>
      <c r="T2419">
        <f t="shared" si="38"/>
        <v>2022</v>
      </c>
    </row>
    <row r="2420" spans="1:20" x14ac:dyDescent="0.2">
      <c r="A2420" t="s">
        <v>2675</v>
      </c>
      <c r="B2420" t="s">
        <v>54</v>
      </c>
      <c r="C2420" t="s">
        <v>38</v>
      </c>
      <c r="D2420" t="s">
        <v>473</v>
      </c>
      <c r="E2420">
        <v>23</v>
      </c>
      <c r="F2420">
        <v>6</v>
      </c>
      <c r="G2420">
        <v>138</v>
      </c>
      <c r="H2420" t="s">
        <v>17</v>
      </c>
      <c r="I2420" t="s">
        <v>46</v>
      </c>
      <c r="J2420" s="1">
        <v>45221</v>
      </c>
      <c r="K2420" t="b">
        <v>0</v>
      </c>
      <c r="L2420" t="s">
        <v>24</v>
      </c>
      <c r="M2420">
        <v>10</v>
      </c>
      <c r="N2420">
        <f>G2420/SUMIF(B:B,B2420,G:G)*100</f>
        <v>0.24144657994418736</v>
      </c>
      <c r="Q2420">
        <f>VLOOKUP(C2420, Categories_Pivot_Table!A:B, 2, FALSE)</f>
        <v>23.088790931989923</v>
      </c>
      <c r="T2420">
        <f t="shared" si="38"/>
        <v>2023</v>
      </c>
    </row>
    <row r="2421" spans="1:20" x14ac:dyDescent="0.2">
      <c r="A2421" t="s">
        <v>2676</v>
      </c>
      <c r="B2421" t="s">
        <v>51</v>
      </c>
      <c r="C2421" t="s">
        <v>74</v>
      </c>
      <c r="D2421" t="s">
        <v>346</v>
      </c>
      <c r="E2421">
        <v>27.5</v>
      </c>
      <c r="F2421">
        <v>7</v>
      </c>
      <c r="G2421">
        <v>192.5</v>
      </c>
      <c r="H2421" t="s">
        <v>56</v>
      </c>
      <c r="I2421" t="s">
        <v>46</v>
      </c>
      <c r="J2421" s="1">
        <v>45111</v>
      </c>
      <c r="K2421" t="b">
        <v>1</v>
      </c>
      <c r="L2421" t="s">
        <v>49</v>
      </c>
      <c r="M2421">
        <v>7</v>
      </c>
      <c r="N2421">
        <f>G2421/SUMIF(B:B,B2421,G:G)*100</f>
        <v>0.29841722603748427</v>
      </c>
      <c r="Q2421">
        <f>VLOOKUP(C2421, Categories_Pivot_Table!A:B, 2, FALSE)</f>
        <v>24.317096165933375</v>
      </c>
      <c r="T2421">
        <f t="shared" si="38"/>
        <v>2023</v>
      </c>
    </row>
    <row r="2422" spans="1:20" x14ac:dyDescent="0.2">
      <c r="A2422" t="s">
        <v>2677</v>
      </c>
      <c r="B2422" t="s">
        <v>14</v>
      </c>
      <c r="C2422" t="s">
        <v>135</v>
      </c>
      <c r="D2422" t="s">
        <v>245</v>
      </c>
      <c r="E2422">
        <v>15.5</v>
      </c>
      <c r="F2422">
        <v>8</v>
      </c>
      <c r="G2422">
        <v>124</v>
      </c>
      <c r="H2422" t="s">
        <v>17</v>
      </c>
      <c r="I2422" t="s">
        <v>18</v>
      </c>
      <c r="J2422" s="1">
        <v>45191</v>
      </c>
      <c r="K2422" t="b">
        <v>0</v>
      </c>
      <c r="L2422" t="s">
        <v>65</v>
      </c>
      <c r="M2422">
        <v>9</v>
      </c>
      <c r="N2422">
        <f>G2422/SUMIF(B:B,B2422,G:G)*100</f>
        <v>0.20187713171668825</v>
      </c>
      <c r="Q2422">
        <f>VLOOKUP(C2422, Categories_Pivot_Table!A:B, 2, FALSE)</f>
        <v>23.146341463414632</v>
      </c>
      <c r="T2422">
        <f t="shared" si="38"/>
        <v>2023</v>
      </c>
    </row>
    <row r="2423" spans="1:20" x14ac:dyDescent="0.2">
      <c r="A2423" t="s">
        <v>2678</v>
      </c>
      <c r="B2423" t="s">
        <v>90</v>
      </c>
      <c r="C2423" t="s">
        <v>38</v>
      </c>
      <c r="D2423" t="s">
        <v>489</v>
      </c>
      <c r="E2423">
        <v>29</v>
      </c>
      <c r="F2423">
        <v>4</v>
      </c>
      <c r="G2423">
        <v>116</v>
      </c>
      <c r="H2423" t="s">
        <v>17</v>
      </c>
      <c r="I2423" t="s">
        <v>46</v>
      </c>
      <c r="J2423" s="1">
        <v>45434</v>
      </c>
      <c r="K2423" t="b">
        <v>0</v>
      </c>
      <c r="L2423" t="s">
        <v>30</v>
      </c>
      <c r="M2423">
        <v>5</v>
      </c>
      <c r="N2423">
        <f>G2423/SUMIF(B:B,B2423,G:G)*100</f>
        <v>0.19613810828176254</v>
      </c>
      <c r="Q2423">
        <f>VLOOKUP(C2423, Categories_Pivot_Table!A:B, 2, FALSE)</f>
        <v>23.088790931989923</v>
      </c>
      <c r="T2423">
        <f t="shared" si="38"/>
        <v>2024</v>
      </c>
    </row>
    <row r="2424" spans="1:20" x14ac:dyDescent="0.2">
      <c r="A2424" t="s">
        <v>2679</v>
      </c>
      <c r="B2424" t="s">
        <v>173</v>
      </c>
      <c r="C2424" t="s">
        <v>135</v>
      </c>
      <c r="D2424" t="s">
        <v>216</v>
      </c>
      <c r="E2424">
        <v>14</v>
      </c>
      <c r="F2424">
        <v>3</v>
      </c>
      <c r="G2424">
        <v>42</v>
      </c>
      <c r="H2424" t="s">
        <v>29</v>
      </c>
      <c r="I2424" t="s">
        <v>46</v>
      </c>
      <c r="J2424" s="1">
        <v>44906</v>
      </c>
      <c r="K2424" t="b">
        <v>0</v>
      </c>
      <c r="L2424" t="s">
        <v>24</v>
      </c>
      <c r="M2424">
        <v>12</v>
      </c>
      <c r="N2424">
        <f>G2424/SUMIF(B:B,B2424,G:G)*100</f>
        <v>6.9066451793261083E-2</v>
      </c>
      <c r="Q2424">
        <f>VLOOKUP(C2424, Categories_Pivot_Table!A:B, 2, FALSE)</f>
        <v>23.146341463414632</v>
      </c>
      <c r="T2424">
        <f t="shared" si="38"/>
        <v>2022</v>
      </c>
    </row>
    <row r="2425" spans="1:20" x14ac:dyDescent="0.2">
      <c r="A2425" t="s">
        <v>2680</v>
      </c>
      <c r="B2425" t="s">
        <v>37</v>
      </c>
      <c r="C2425" t="s">
        <v>33</v>
      </c>
      <c r="D2425" t="s">
        <v>109</v>
      </c>
      <c r="E2425">
        <v>41</v>
      </c>
      <c r="F2425">
        <v>10</v>
      </c>
      <c r="G2425">
        <v>410</v>
      </c>
      <c r="H2425" t="s">
        <v>29</v>
      </c>
      <c r="I2425" t="s">
        <v>18</v>
      </c>
      <c r="J2425" s="1">
        <v>44615</v>
      </c>
      <c r="K2425" t="b">
        <v>1</v>
      </c>
      <c r="L2425" t="s">
        <v>30</v>
      </c>
      <c r="M2425">
        <v>2</v>
      </c>
      <c r="N2425">
        <f>G2425/SUMIF(B:B,B2425,G:G)*100</f>
        <v>0.61217328983419061</v>
      </c>
      <c r="Q2425">
        <f>VLOOKUP(C2425, Categories_Pivot_Table!A:B, 2, FALSE)</f>
        <v>23.300574345883856</v>
      </c>
      <c r="T2425">
        <f t="shared" si="38"/>
        <v>2022</v>
      </c>
    </row>
    <row r="2426" spans="1:20" x14ac:dyDescent="0.2">
      <c r="A2426" t="s">
        <v>2681</v>
      </c>
      <c r="B2426" t="s">
        <v>121</v>
      </c>
      <c r="C2426" t="s">
        <v>38</v>
      </c>
      <c r="D2426" t="s">
        <v>489</v>
      </c>
      <c r="E2426">
        <v>29</v>
      </c>
      <c r="F2426">
        <v>1</v>
      </c>
      <c r="G2426">
        <v>29</v>
      </c>
      <c r="H2426" t="s">
        <v>56</v>
      </c>
      <c r="I2426" t="s">
        <v>46</v>
      </c>
      <c r="J2426" s="1">
        <v>45555</v>
      </c>
      <c r="K2426" t="b">
        <v>0</v>
      </c>
      <c r="L2426" t="s">
        <v>65</v>
      </c>
      <c r="M2426">
        <v>9</v>
      </c>
      <c r="N2426">
        <f>G2426/SUMIF(B:B,B2426,G:G)*100</f>
        <v>4.422720583189086E-2</v>
      </c>
      <c r="Q2426">
        <f>VLOOKUP(C2426, Categories_Pivot_Table!A:B, 2, FALSE)</f>
        <v>23.088790931989923</v>
      </c>
      <c r="T2426">
        <f t="shared" si="38"/>
        <v>2024</v>
      </c>
    </row>
    <row r="2427" spans="1:20" x14ac:dyDescent="0.2">
      <c r="A2427" t="s">
        <v>2682</v>
      </c>
      <c r="B2427" t="s">
        <v>104</v>
      </c>
      <c r="C2427" t="s">
        <v>27</v>
      </c>
      <c r="D2427" t="s">
        <v>394</v>
      </c>
      <c r="E2427">
        <v>5</v>
      </c>
      <c r="F2427">
        <v>4</v>
      </c>
      <c r="G2427">
        <v>20</v>
      </c>
      <c r="H2427" t="s">
        <v>29</v>
      </c>
      <c r="I2427" t="s">
        <v>46</v>
      </c>
      <c r="J2427" s="1">
        <v>45085</v>
      </c>
      <c r="K2427" t="b">
        <v>1</v>
      </c>
      <c r="L2427" t="s">
        <v>42</v>
      </c>
      <c r="M2427">
        <v>6</v>
      </c>
      <c r="N2427">
        <f>G2427/SUMIF(B:B,B2427,G:G)*100</f>
        <v>3.2502884631011003E-2</v>
      </c>
      <c r="Q2427">
        <f>VLOOKUP(C2427, Categories_Pivot_Table!A:B, 2, FALSE)</f>
        <v>25.013711734693878</v>
      </c>
      <c r="T2427">
        <f t="shared" si="38"/>
        <v>2023</v>
      </c>
    </row>
    <row r="2428" spans="1:20" x14ac:dyDescent="0.2">
      <c r="A2428" t="s">
        <v>2683</v>
      </c>
      <c r="B2428" t="s">
        <v>95</v>
      </c>
      <c r="C2428" t="s">
        <v>38</v>
      </c>
      <c r="D2428" t="s">
        <v>404</v>
      </c>
      <c r="E2428">
        <v>11</v>
      </c>
      <c r="F2428">
        <v>2</v>
      </c>
      <c r="G2428">
        <v>22</v>
      </c>
      <c r="H2428" t="s">
        <v>17</v>
      </c>
      <c r="I2428" t="s">
        <v>46</v>
      </c>
      <c r="J2428" s="1">
        <v>45377</v>
      </c>
      <c r="K2428" t="b">
        <v>0</v>
      </c>
      <c r="L2428" t="s">
        <v>49</v>
      </c>
      <c r="M2428">
        <v>3</v>
      </c>
      <c r="N2428">
        <f>G2428/SUMIF(B:B,B2428,G:G)*100</f>
        <v>3.2664454392255557E-2</v>
      </c>
      <c r="Q2428">
        <f>VLOOKUP(C2428, Categories_Pivot_Table!A:B, 2, FALSE)</f>
        <v>23.088790931989923</v>
      </c>
      <c r="T2428">
        <f t="shared" si="38"/>
        <v>2024</v>
      </c>
    </row>
    <row r="2429" spans="1:20" x14ac:dyDescent="0.2">
      <c r="A2429" t="s">
        <v>2684</v>
      </c>
      <c r="B2429" t="s">
        <v>54</v>
      </c>
      <c r="C2429" t="s">
        <v>48</v>
      </c>
      <c r="D2429" t="s">
        <v>655</v>
      </c>
      <c r="E2429">
        <v>12.5</v>
      </c>
      <c r="F2429">
        <v>7</v>
      </c>
      <c r="G2429">
        <v>87.5</v>
      </c>
      <c r="H2429" t="s">
        <v>17</v>
      </c>
      <c r="I2429" t="s">
        <v>18</v>
      </c>
      <c r="J2429" s="1">
        <v>45015</v>
      </c>
      <c r="K2429" t="b">
        <v>0</v>
      </c>
      <c r="L2429" t="s">
        <v>42</v>
      </c>
      <c r="M2429">
        <v>3</v>
      </c>
      <c r="N2429">
        <f>G2429/SUMIF(B:B,B2429,G:G)*100</f>
        <v>0.15309112858779994</v>
      </c>
      <c r="Q2429">
        <f>VLOOKUP(C2429, Categories_Pivot_Table!A:B, 2, FALSE)</f>
        <v>23.348837209302324</v>
      </c>
      <c r="T2429">
        <f t="shared" si="38"/>
        <v>2023</v>
      </c>
    </row>
    <row r="2430" spans="1:20" x14ac:dyDescent="0.2">
      <c r="A2430" t="s">
        <v>2685</v>
      </c>
      <c r="B2430" t="s">
        <v>113</v>
      </c>
      <c r="C2430" t="s">
        <v>48</v>
      </c>
      <c r="D2430" t="s">
        <v>339</v>
      </c>
      <c r="E2430">
        <v>29</v>
      </c>
      <c r="F2430">
        <v>4</v>
      </c>
      <c r="G2430">
        <v>116</v>
      </c>
      <c r="H2430" t="s">
        <v>29</v>
      </c>
      <c r="I2430" t="s">
        <v>18</v>
      </c>
      <c r="J2430" s="1">
        <v>45089</v>
      </c>
      <c r="K2430" t="b">
        <v>0</v>
      </c>
      <c r="L2430" t="s">
        <v>19</v>
      </c>
      <c r="M2430">
        <v>6</v>
      </c>
      <c r="N2430">
        <f>G2430/SUMIF(B:B,B2430,G:G)*100</f>
        <v>0.19099995060346106</v>
      </c>
      <c r="Q2430">
        <f>VLOOKUP(C2430, Categories_Pivot_Table!A:B, 2, FALSE)</f>
        <v>23.348837209302324</v>
      </c>
      <c r="T2430">
        <f t="shared" si="38"/>
        <v>2023</v>
      </c>
    </row>
    <row r="2431" spans="1:20" x14ac:dyDescent="0.2">
      <c r="A2431" t="s">
        <v>2686</v>
      </c>
      <c r="B2431" t="s">
        <v>173</v>
      </c>
      <c r="C2431" t="s">
        <v>15</v>
      </c>
      <c r="D2431" t="s">
        <v>211</v>
      </c>
      <c r="E2431">
        <v>9.5</v>
      </c>
      <c r="F2431">
        <v>4</v>
      </c>
      <c r="G2431">
        <v>38</v>
      </c>
      <c r="H2431" t="s">
        <v>29</v>
      </c>
      <c r="I2431" t="s">
        <v>18</v>
      </c>
      <c r="J2431" s="1">
        <v>45234</v>
      </c>
      <c r="K2431" t="b">
        <v>1</v>
      </c>
      <c r="L2431" t="s">
        <v>35</v>
      </c>
      <c r="M2431">
        <v>11</v>
      </c>
      <c r="N2431">
        <f>G2431/SUMIF(B:B,B2431,G:G)*100</f>
        <v>6.248869447961717E-2</v>
      </c>
      <c r="Q2431">
        <f>VLOOKUP(C2431, Categories_Pivot_Table!A:B, 2, FALSE)</f>
        <v>23.063808900523561</v>
      </c>
      <c r="T2431">
        <f t="shared" si="38"/>
        <v>2023</v>
      </c>
    </row>
    <row r="2432" spans="1:20" x14ac:dyDescent="0.2">
      <c r="A2432" t="s">
        <v>2687</v>
      </c>
      <c r="B2432" t="s">
        <v>113</v>
      </c>
      <c r="C2432" t="s">
        <v>27</v>
      </c>
      <c r="D2432" t="s">
        <v>126</v>
      </c>
      <c r="E2432">
        <v>39.5</v>
      </c>
      <c r="F2432">
        <v>7</v>
      </c>
      <c r="G2432">
        <v>276.5</v>
      </c>
      <c r="H2432" t="s">
        <v>56</v>
      </c>
      <c r="I2432" t="s">
        <v>46</v>
      </c>
      <c r="J2432" s="1">
        <v>44693</v>
      </c>
      <c r="K2432" t="b">
        <v>0</v>
      </c>
      <c r="L2432" t="s">
        <v>42</v>
      </c>
      <c r="M2432">
        <v>5</v>
      </c>
      <c r="N2432">
        <f>G2432/SUMIF(B:B,B2432,G:G)*100</f>
        <v>0.4552714339815257</v>
      </c>
      <c r="Q2432">
        <f>VLOOKUP(C2432, Categories_Pivot_Table!A:B, 2, FALSE)</f>
        <v>25.013711734693878</v>
      </c>
      <c r="T2432">
        <f t="shared" si="38"/>
        <v>2022</v>
      </c>
    </row>
    <row r="2433" spans="1:20" x14ac:dyDescent="0.2">
      <c r="A2433" t="s">
        <v>2688</v>
      </c>
      <c r="B2433" t="s">
        <v>21</v>
      </c>
      <c r="C2433" t="s">
        <v>22</v>
      </c>
      <c r="D2433" t="s">
        <v>147</v>
      </c>
      <c r="E2433">
        <v>32</v>
      </c>
      <c r="F2433">
        <v>7</v>
      </c>
      <c r="G2433">
        <v>224</v>
      </c>
      <c r="H2433" t="s">
        <v>56</v>
      </c>
      <c r="I2433" t="s">
        <v>46</v>
      </c>
      <c r="J2433" s="1">
        <v>44663</v>
      </c>
      <c r="K2433" t="b">
        <v>1</v>
      </c>
      <c r="L2433" t="s">
        <v>49</v>
      </c>
      <c r="M2433">
        <v>4</v>
      </c>
      <c r="N2433">
        <f>G2433/SUMIF(B:B,B2433,G:G)*100</f>
        <v>0.36285587008463938</v>
      </c>
      <c r="Q2433">
        <f>VLOOKUP(C2433, Categories_Pivot_Table!A:B, 2, FALSE)</f>
        <v>21.505681818181817</v>
      </c>
      <c r="T2433">
        <f t="shared" si="38"/>
        <v>2022</v>
      </c>
    </row>
    <row r="2434" spans="1:20" x14ac:dyDescent="0.2">
      <c r="A2434" t="s">
        <v>2689</v>
      </c>
      <c r="B2434" t="s">
        <v>118</v>
      </c>
      <c r="C2434" t="s">
        <v>15</v>
      </c>
      <c r="D2434" t="s">
        <v>226</v>
      </c>
      <c r="E2434">
        <v>27.5</v>
      </c>
      <c r="F2434">
        <v>5</v>
      </c>
      <c r="G2434">
        <v>137.5</v>
      </c>
      <c r="H2434" t="s">
        <v>29</v>
      </c>
      <c r="I2434" t="s">
        <v>46</v>
      </c>
      <c r="J2434" s="1">
        <v>45563</v>
      </c>
      <c r="K2434" t="b">
        <v>0</v>
      </c>
      <c r="L2434" t="s">
        <v>35</v>
      </c>
      <c r="M2434">
        <v>9</v>
      </c>
      <c r="N2434">
        <f>G2434/SUMIF(B:B,B2434,G:G)*100</f>
        <v>0.22616247512212773</v>
      </c>
      <c r="Q2434">
        <f>VLOOKUP(C2434, Categories_Pivot_Table!A:B, 2, FALSE)</f>
        <v>23.063808900523561</v>
      </c>
      <c r="T2434">
        <f t="shared" ref="T2434:T2497" si="39">YEAR(J2434)</f>
        <v>2024</v>
      </c>
    </row>
    <row r="2435" spans="1:20" x14ac:dyDescent="0.2">
      <c r="A2435" t="s">
        <v>2690</v>
      </c>
      <c r="B2435" t="s">
        <v>81</v>
      </c>
      <c r="C2435" t="s">
        <v>135</v>
      </c>
      <c r="D2435" t="s">
        <v>188</v>
      </c>
      <c r="E2435">
        <v>33.5</v>
      </c>
      <c r="F2435">
        <v>6</v>
      </c>
      <c r="G2435">
        <v>201</v>
      </c>
      <c r="H2435" t="s">
        <v>56</v>
      </c>
      <c r="I2435" t="s">
        <v>18</v>
      </c>
      <c r="J2435" s="1">
        <v>45148</v>
      </c>
      <c r="K2435" t="b">
        <v>1</v>
      </c>
      <c r="L2435" t="s">
        <v>42</v>
      </c>
      <c r="M2435">
        <v>8</v>
      </c>
      <c r="N2435">
        <f>G2435/SUMIF(B:B,B2435,G:G)*100</f>
        <v>0.31826206743672364</v>
      </c>
      <c r="Q2435">
        <f>VLOOKUP(C2435, Categories_Pivot_Table!A:B, 2, FALSE)</f>
        <v>23.146341463414632</v>
      </c>
      <c r="T2435">
        <f t="shared" si="39"/>
        <v>2023</v>
      </c>
    </row>
    <row r="2436" spans="1:20" x14ac:dyDescent="0.2">
      <c r="A2436" t="s">
        <v>2691</v>
      </c>
      <c r="B2436" t="s">
        <v>26</v>
      </c>
      <c r="C2436" t="s">
        <v>74</v>
      </c>
      <c r="D2436" t="s">
        <v>124</v>
      </c>
      <c r="E2436">
        <v>18.5</v>
      </c>
      <c r="F2436">
        <v>10</v>
      </c>
      <c r="G2436">
        <v>185</v>
      </c>
      <c r="H2436" t="s">
        <v>56</v>
      </c>
      <c r="I2436" t="s">
        <v>46</v>
      </c>
      <c r="J2436" s="1">
        <v>45060</v>
      </c>
      <c r="K2436" t="b">
        <v>0</v>
      </c>
      <c r="L2436" t="s">
        <v>24</v>
      </c>
      <c r="M2436">
        <v>5</v>
      </c>
      <c r="N2436">
        <f>G2436/SUMIF(B:B,B2436,G:G)*100</f>
        <v>0.29816347416856709</v>
      </c>
      <c r="Q2436">
        <f>VLOOKUP(C2436, Categories_Pivot_Table!A:B, 2, FALSE)</f>
        <v>24.317096165933375</v>
      </c>
      <c r="T2436">
        <f t="shared" si="39"/>
        <v>2023</v>
      </c>
    </row>
    <row r="2437" spans="1:20" x14ac:dyDescent="0.2">
      <c r="A2437" t="s">
        <v>2692</v>
      </c>
      <c r="B2437" t="s">
        <v>113</v>
      </c>
      <c r="C2437" t="s">
        <v>33</v>
      </c>
      <c r="D2437" t="s">
        <v>458</v>
      </c>
      <c r="E2437">
        <v>5</v>
      </c>
      <c r="F2437">
        <v>4</v>
      </c>
      <c r="G2437">
        <v>20</v>
      </c>
      <c r="H2437" t="s">
        <v>56</v>
      </c>
      <c r="I2437" t="s">
        <v>18</v>
      </c>
      <c r="J2437" s="1">
        <v>44996</v>
      </c>
      <c r="K2437" t="b">
        <v>1</v>
      </c>
      <c r="L2437" t="s">
        <v>35</v>
      </c>
      <c r="M2437">
        <v>3</v>
      </c>
      <c r="N2437">
        <f>G2437/SUMIF(B:B,B2437,G:G)*100</f>
        <v>3.2931025966113976E-2</v>
      </c>
      <c r="Q2437">
        <f>VLOOKUP(C2437, Categories_Pivot_Table!A:B, 2, FALSE)</f>
        <v>23.300574345883856</v>
      </c>
      <c r="T2437">
        <f t="shared" si="39"/>
        <v>2023</v>
      </c>
    </row>
    <row r="2438" spans="1:20" x14ac:dyDescent="0.2">
      <c r="A2438" t="s">
        <v>2693</v>
      </c>
      <c r="B2438" t="s">
        <v>104</v>
      </c>
      <c r="C2438" t="s">
        <v>33</v>
      </c>
      <c r="D2438" t="s">
        <v>307</v>
      </c>
      <c r="E2438">
        <v>6.5</v>
      </c>
      <c r="F2438">
        <v>4</v>
      </c>
      <c r="G2438">
        <v>26</v>
      </c>
      <c r="H2438" t="s">
        <v>17</v>
      </c>
      <c r="I2438" t="s">
        <v>18</v>
      </c>
      <c r="J2438" s="1">
        <v>44904</v>
      </c>
      <c r="K2438" t="b">
        <v>0</v>
      </c>
      <c r="L2438" t="s">
        <v>65</v>
      </c>
      <c r="M2438">
        <v>12</v>
      </c>
      <c r="N2438">
        <f>G2438/SUMIF(B:B,B2438,G:G)*100</f>
        <v>4.2253750020314305E-2</v>
      </c>
      <c r="Q2438">
        <f>VLOOKUP(C2438, Categories_Pivot_Table!A:B, 2, FALSE)</f>
        <v>23.300574345883856</v>
      </c>
      <c r="T2438">
        <f t="shared" si="39"/>
        <v>2022</v>
      </c>
    </row>
    <row r="2439" spans="1:20" x14ac:dyDescent="0.2">
      <c r="A2439" t="s">
        <v>2694</v>
      </c>
      <c r="B2439" t="s">
        <v>87</v>
      </c>
      <c r="C2439" t="s">
        <v>15</v>
      </c>
      <c r="D2439" t="s">
        <v>197</v>
      </c>
      <c r="E2439">
        <v>41</v>
      </c>
      <c r="F2439">
        <v>3</v>
      </c>
      <c r="G2439">
        <v>123</v>
      </c>
      <c r="H2439" t="s">
        <v>29</v>
      </c>
      <c r="I2439" t="s">
        <v>18</v>
      </c>
      <c r="J2439" s="1">
        <v>45621</v>
      </c>
      <c r="K2439" t="b">
        <v>1</v>
      </c>
      <c r="L2439" t="s">
        <v>19</v>
      </c>
      <c r="M2439">
        <v>11</v>
      </c>
      <c r="N2439">
        <f>G2439/SUMIF(B:B,B2439,G:G)*100</f>
        <v>0.18912311453480327</v>
      </c>
      <c r="Q2439">
        <f>VLOOKUP(C2439, Categories_Pivot_Table!A:B, 2, FALSE)</f>
        <v>23.063808900523561</v>
      </c>
      <c r="T2439">
        <f t="shared" si="39"/>
        <v>2024</v>
      </c>
    </row>
    <row r="2440" spans="1:20" x14ac:dyDescent="0.2">
      <c r="A2440" t="s">
        <v>2695</v>
      </c>
      <c r="B2440" t="s">
        <v>71</v>
      </c>
      <c r="C2440" t="s">
        <v>22</v>
      </c>
      <c r="D2440" t="s">
        <v>272</v>
      </c>
      <c r="E2440">
        <v>5</v>
      </c>
      <c r="F2440">
        <v>3</v>
      </c>
      <c r="G2440">
        <v>15</v>
      </c>
      <c r="H2440" t="s">
        <v>56</v>
      </c>
      <c r="I2440" t="s">
        <v>46</v>
      </c>
      <c r="J2440" s="1">
        <v>45064</v>
      </c>
      <c r="K2440" t="b">
        <v>0</v>
      </c>
      <c r="L2440" t="s">
        <v>42</v>
      </c>
      <c r="M2440">
        <v>5</v>
      </c>
      <c r="N2440">
        <f>G2440/SUMIF(B:B,B2440,G:G)*100</f>
        <v>2.376519982572187E-2</v>
      </c>
      <c r="Q2440">
        <f>VLOOKUP(C2440, Categories_Pivot_Table!A:B, 2, FALSE)</f>
        <v>21.505681818181817</v>
      </c>
      <c r="T2440">
        <f t="shared" si="39"/>
        <v>2023</v>
      </c>
    </row>
    <row r="2441" spans="1:20" x14ac:dyDescent="0.2">
      <c r="A2441" t="s">
        <v>2696</v>
      </c>
      <c r="B2441" t="s">
        <v>87</v>
      </c>
      <c r="C2441" t="s">
        <v>48</v>
      </c>
      <c r="D2441" t="s">
        <v>655</v>
      </c>
      <c r="E2441">
        <v>12.5</v>
      </c>
      <c r="F2441">
        <v>3</v>
      </c>
      <c r="G2441">
        <v>37.5</v>
      </c>
      <c r="H2441" t="s">
        <v>17</v>
      </c>
      <c r="I2441" t="s">
        <v>46</v>
      </c>
      <c r="J2441" s="1">
        <v>45208</v>
      </c>
      <c r="K2441" t="b">
        <v>0</v>
      </c>
      <c r="L2441" t="s">
        <v>19</v>
      </c>
      <c r="M2441">
        <v>10</v>
      </c>
      <c r="N2441">
        <f>G2441/SUMIF(B:B,B2441,G:G)*100</f>
        <v>5.7659486138659531E-2</v>
      </c>
      <c r="Q2441">
        <f>VLOOKUP(C2441, Categories_Pivot_Table!A:B, 2, FALSE)</f>
        <v>23.348837209302324</v>
      </c>
      <c r="T2441">
        <f t="shared" si="39"/>
        <v>2023</v>
      </c>
    </row>
    <row r="2442" spans="1:20" x14ac:dyDescent="0.2">
      <c r="A2442" t="s">
        <v>2697</v>
      </c>
      <c r="B2442" t="s">
        <v>104</v>
      </c>
      <c r="C2442" t="s">
        <v>38</v>
      </c>
      <c r="D2442" t="s">
        <v>404</v>
      </c>
      <c r="E2442">
        <v>11</v>
      </c>
      <c r="F2442">
        <v>8</v>
      </c>
      <c r="G2442">
        <v>88</v>
      </c>
      <c r="H2442" t="s">
        <v>29</v>
      </c>
      <c r="I2442" t="s">
        <v>46</v>
      </c>
      <c r="J2442" s="1">
        <v>45182</v>
      </c>
      <c r="K2442" t="b">
        <v>0</v>
      </c>
      <c r="L2442" t="s">
        <v>30</v>
      </c>
      <c r="M2442">
        <v>9</v>
      </c>
      <c r="N2442">
        <f>G2442/SUMIF(B:B,B2442,G:G)*100</f>
        <v>0.1430126923764484</v>
      </c>
      <c r="Q2442">
        <f>VLOOKUP(C2442, Categories_Pivot_Table!A:B, 2, FALSE)</f>
        <v>23.088790931989923</v>
      </c>
      <c r="T2442">
        <f t="shared" si="39"/>
        <v>2023</v>
      </c>
    </row>
    <row r="2443" spans="1:20" x14ac:dyDescent="0.2">
      <c r="A2443" t="s">
        <v>2698</v>
      </c>
      <c r="B2443" t="s">
        <v>84</v>
      </c>
      <c r="C2443" t="s">
        <v>48</v>
      </c>
      <c r="D2443" t="s">
        <v>579</v>
      </c>
      <c r="E2443">
        <v>33.5</v>
      </c>
      <c r="F2443">
        <v>2</v>
      </c>
      <c r="G2443">
        <v>67</v>
      </c>
      <c r="H2443" t="s">
        <v>56</v>
      </c>
      <c r="I2443" t="s">
        <v>46</v>
      </c>
      <c r="J2443" s="1">
        <v>45142</v>
      </c>
      <c r="K2443" t="b">
        <v>0</v>
      </c>
      <c r="L2443" t="s">
        <v>65</v>
      </c>
      <c r="M2443">
        <v>8</v>
      </c>
      <c r="N2443">
        <f>G2443/SUMIF(B:B,B2443,G:G)*100</f>
        <v>0.10847128344193954</v>
      </c>
      <c r="Q2443">
        <f>VLOOKUP(C2443, Categories_Pivot_Table!A:B, 2, FALSE)</f>
        <v>23.348837209302324</v>
      </c>
      <c r="T2443">
        <f t="shared" si="39"/>
        <v>2023</v>
      </c>
    </row>
    <row r="2444" spans="1:20" x14ac:dyDescent="0.2">
      <c r="A2444" t="s">
        <v>2699</v>
      </c>
      <c r="B2444" t="s">
        <v>47</v>
      </c>
      <c r="C2444" t="s">
        <v>22</v>
      </c>
      <c r="D2444" t="s">
        <v>540</v>
      </c>
      <c r="E2444">
        <v>36.5</v>
      </c>
      <c r="F2444">
        <v>5</v>
      </c>
      <c r="G2444">
        <v>182.5</v>
      </c>
      <c r="H2444" t="s">
        <v>17</v>
      </c>
      <c r="I2444" t="s">
        <v>46</v>
      </c>
      <c r="J2444" s="1">
        <v>45376</v>
      </c>
      <c r="K2444" t="b">
        <v>1</v>
      </c>
      <c r="L2444" t="s">
        <v>19</v>
      </c>
      <c r="M2444">
        <v>3</v>
      </c>
      <c r="N2444">
        <f>G2444/SUMIF(B:B,B2444,G:G)*100</f>
        <v>0.28999094274863746</v>
      </c>
      <c r="Q2444">
        <f>VLOOKUP(C2444, Categories_Pivot_Table!A:B, 2, FALSE)</f>
        <v>21.505681818181817</v>
      </c>
      <c r="T2444">
        <f t="shared" si="39"/>
        <v>2024</v>
      </c>
    </row>
    <row r="2445" spans="1:20" x14ac:dyDescent="0.2">
      <c r="A2445" t="s">
        <v>2700</v>
      </c>
      <c r="B2445" t="s">
        <v>44</v>
      </c>
      <c r="C2445" t="s">
        <v>74</v>
      </c>
      <c r="D2445" t="s">
        <v>75</v>
      </c>
      <c r="E2445">
        <v>23</v>
      </c>
      <c r="F2445">
        <v>1</v>
      </c>
      <c r="G2445">
        <v>23</v>
      </c>
      <c r="H2445" t="s">
        <v>29</v>
      </c>
      <c r="I2445" t="s">
        <v>18</v>
      </c>
      <c r="J2445" s="1">
        <v>44753</v>
      </c>
      <c r="K2445" t="b">
        <v>0</v>
      </c>
      <c r="L2445" t="s">
        <v>19</v>
      </c>
      <c r="M2445">
        <v>7</v>
      </c>
      <c r="N2445">
        <f>G2445/SUMIF(B:B,B2445,G:G)*100</f>
        <v>3.7894702155879034E-2</v>
      </c>
      <c r="Q2445">
        <f>VLOOKUP(C2445, Categories_Pivot_Table!A:B, 2, FALSE)</f>
        <v>24.317096165933375</v>
      </c>
      <c r="T2445">
        <f t="shared" si="39"/>
        <v>2022</v>
      </c>
    </row>
    <row r="2446" spans="1:20" x14ac:dyDescent="0.2">
      <c r="A2446" t="s">
        <v>2701</v>
      </c>
      <c r="B2446" t="s">
        <v>47</v>
      </c>
      <c r="C2446" t="s">
        <v>135</v>
      </c>
      <c r="D2446" t="s">
        <v>276</v>
      </c>
      <c r="E2446">
        <v>6.5</v>
      </c>
      <c r="F2446">
        <v>5</v>
      </c>
      <c r="G2446">
        <v>32.5</v>
      </c>
      <c r="H2446" t="s">
        <v>56</v>
      </c>
      <c r="I2446" t="s">
        <v>46</v>
      </c>
      <c r="J2446" s="1">
        <v>45093</v>
      </c>
      <c r="K2446" t="b">
        <v>1</v>
      </c>
      <c r="L2446" t="s">
        <v>65</v>
      </c>
      <c r="M2446">
        <v>6</v>
      </c>
      <c r="N2446">
        <f>G2446/SUMIF(B:B,B2446,G:G)*100</f>
        <v>5.1642222681264199E-2</v>
      </c>
      <c r="Q2446">
        <f>VLOOKUP(C2446, Categories_Pivot_Table!A:B, 2, FALSE)</f>
        <v>23.146341463414632</v>
      </c>
      <c r="T2446">
        <f t="shared" si="39"/>
        <v>2023</v>
      </c>
    </row>
    <row r="2447" spans="1:20" x14ac:dyDescent="0.2">
      <c r="A2447" t="s">
        <v>2702</v>
      </c>
      <c r="B2447" t="s">
        <v>95</v>
      </c>
      <c r="C2447" t="s">
        <v>33</v>
      </c>
      <c r="D2447" t="s">
        <v>122</v>
      </c>
      <c r="E2447">
        <v>36.5</v>
      </c>
      <c r="F2447">
        <v>10</v>
      </c>
      <c r="G2447">
        <v>365</v>
      </c>
      <c r="H2447" t="s">
        <v>56</v>
      </c>
      <c r="I2447" t="s">
        <v>46</v>
      </c>
      <c r="J2447" s="1">
        <v>44975</v>
      </c>
      <c r="K2447" t="b">
        <v>0</v>
      </c>
      <c r="L2447" t="s">
        <v>35</v>
      </c>
      <c r="M2447">
        <v>2</v>
      </c>
      <c r="N2447">
        <f>G2447/SUMIF(B:B,B2447,G:G)*100</f>
        <v>0.54193299332605804</v>
      </c>
      <c r="Q2447">
        <f>VLOOKUP(C2447, Categories_Pivot_Table!A:B, 2, FALSE)</f>
        <v>23.300574345883856</v>
      </c>
      <c r="T2447">
        <f t="shared" si="39"/>
        <v>2023</v>
      </c>
    </row>
    <row r="2448" spans="1:20" x14ac:dyDescent="0.2">
      <c r="A2448" t="s">
        <v>2703</v>
      </c>
      <c r="B2448" t="s">
        <v>37</v>
      </c>
      <c r="C2448" t="s">
        <v>135</v>
      </c>
      <c r="D2448" t="s">
        <v>358</v>
      </c>
      <c r="E2448">
        <v>32</v>
      </c>
      <c r="F2448">
        <v>9</v>
      </c>
      <c r="G2448">
        <v>288</v>
      </c>
      <c r="H2448" t="s">
        <v>56</v>
      </c>
      <c r="I2448" t="s">
        <v>18</v>
      </c>
      <c r="J2448" s="1">
        <v>45043</v>
      </c>
      <c r="K2448" t="b">
        <v>0</v>
      </c>
      <c r="L2448" t="s">
        <v>42</v>
      </c>
      <c r="M2448">
        <v>4</v>
      </c>
      <c r="N2448">
        <f>G2448/SUMIF(B:B,B2448,G:G)*100</f>
        <v>0.43001440846889494</v>
      </c>
      <c r="Q2448">
        <f>VLOOKUP(C2448, Categories_Pivot_Table!A:B, 2, FALSE)</f>
        <v>23.146341463414632</v>
      </c>
      <c r="T2448">
        <f t="shared" si="39"/>
        <v>2023</v>
      </c>
    </row>
    <row r="2449" spans="1:20" x14ac:dyDescent="0.2">
      <c r="A2449" t="s">
        <v>2704</v>
      </c>
      <c r="B2449" t="s">
        <v>21</v>
      </c>
      <c r="C2449" t="s">
        <v>15</v>
      </c>
      <c r="D2449" t="s">
        <v>570</v>
      </c>
      <c r="E2449">
        <v>6.5</v>
      </c>
      <c r="F2449">
        <v>4</v>
      </c>
      <c r="G2449">
        <v>26</v>
      </c>
      <c r="H2449" t="s">
        <v>29</v>
      </c>
      <c r="I2449" t="s">
        <v>46</v>
      </c>
      <c r="J2449" s="1">
        <v>44939</v>
      </c>
      <c r="K2449" t="b">
        <v>0</v>
      </c>
      <c r="L2449" t="s">
        <v>65</v>
      </c>
      <c r="M2449">
        <v>1</v>
      </c>
      <c r="N2449">
        <f>G2449/SUMIF(B:B,B2449,G:G)*100</f>
        <v>4.2117199206252787E-2</v>
      </c>
      <c r="Q2449">
        <f>VLOOKUP(C2449, Categories_Pivot_Table!A:B, 2, FALSE)</f>
        <v>23.063808900523561</v>
      </c>
      <c r="T2449">
        <f t="shared" si="39"/>
        <v>2023</v>
      </c>
    </row>
    <row r="2450" spans="1:20" x14ac:dyDescent="0.2">
      <c r="A2450" t="s">
        <v>2705</v>
      </c>
      <c r="B2450" t="s">
        <v>106</v>
      </c>
      <c r="C2450" t="s">
        <v>22</v>
      </c>
      <c r="D2450" t="s">
        <v>1043</v>
      </c>
      <c r="E2450">
        <v>14</v>
      </c>
      <c r="F2450">
        <v>1</v>
      </c>
      <c r="G2450">
        <v>14</v>
      </c>
      <c r="H2450" t="s">
        <v>56</v>
      </c>
      <c r="I2450" t="s">
        <v>46</v>
      </c>
      <c r="J2450" s="1">
        <v>45585</v>
      </c>
      <c r="K2450" t="b">
        <v>1</v>
      </c>
      <c r="L2450" t="s">
        <v>24</v>
      </c>
      <c r="M2450">
        <v>10</v>
      </c>
      <c r="N2450">
        <f>G2450/SUMIF(B:B,B2450,G:G)*100</f>
        <v>2.2816166883963495E-2</v>
      </c>
      <c r="Q2450">
        <f>VLOOKUP(C2450, Categories_Pivot_Table!A:B, 2, FALSE)</f>
        <v>21.505681818181817</v>
      </c>
      <c r="T2450">
        <f t="shared" si="39"/>
        <v>2024</v>
      </c>
    </row>
    <row r="2451" spans="1:20" x14ac:dyDescent="0.2">
      <c r="A2451" t="s">
        <v>2706</v>
      </c>
      <c r="B2451" t="s">
        <v>121</v>
      </c>
      <c r="C2451" t="s">
        <v>27</v>
      </c>
      <c r="D2451" t="s">
        <v>55</v>
      </c>
      <c r="E2451">
        <v>36.5</v>
      </c>
      <c r="F2451">
        <v>1</v>
      </c>
      <c r="G2451">
        <v>36.5</v>
      </c>
      <c r="H2451" t="s">
        <v>56</v>
      </c>
      <c r="I2451" t="s">
        <v>18</v>
      </c>
      <c r="J2451" s="1">
        <v>45588</v>
      </c>
      <c r="K2451" t="b">
        <v>0</v>
      </c>
      <c r="L2451" t="s">
        <v>30</v>
      </c>
      <c r="M2451">
        <v>10</v>
      </c>
      <c r="N2451">
        <f>G2451/SUMIF(B:B,B2451,G:G)*100</f>
        <v>5.5665276305655743E-2</v>
      </c>
      <c r="Q2451">
        <f>VLOOKUP(C2451, Categories_Pivot_Table!A:B, 2, FALSE)</f>
        <v>25.013711734693878</v>
      </c>
      <c r="T2451">
        <f t="shared" si="39"/>
        <v>2024</v>
      </c>
    </row>
    <row r="2452" spans="1:20" x14ac:dyDescent="0.2">
      <c r="A2452" t="s">
        <v>2707</v>
      </c>
      <c r="B2452" t="s">
        <v>95</v>
      </c>
      <c r="C2452" t="s">
        <v>33</v>
      </c>
      <c r="D2452" t="s">
        <v>116</v>
      </c>
      <c r="E2452">
        <v>20</v>
      </c>
      <c r="F2452">
        <v>8</v>
      </c>
      <c r="G2452">
        <v>160</v>
      </c>
      <c r="H2452" t="s">
        <v>17</v>
      </c>
      <c r="I2452" t="s">
        <v>46</v>
      </c>
      <c r="J2452" s="1">
        <v>44936</v>
      </c>
      <c r="K2452" t="b">
        <v>0</v>
      </c>
      <c r="L2452" t="s">
        <v>49</v>
      </c>
      <c r="M2452">
        <v>1</v>
      </c>
      <c r="N2452">
        <f>G2452/SUMIF(B:B,B2452,G:G)*100</f>
        <v>0.23755966830731312</v>
      </c>
      <c r="Q2452">
        <f>VLOOKUP(C2452, Categories_Pivot_Table!A:B, 2, FALSE)</f>
        <v>23.300574345883856</v>
      </c>
      <c r="T2452">
        <f t="shared" si="39"/>
        <v>2023</v>
      </c>
    </row>
    <row r="2453" spans="1:20" x14ac:dyDescent="0.2">
      <c r="A2453" t="s">
        <v>2708</v>
      </c>
      <c r="B2453" t="s">
        <v>54</v>
      </c>
      <c r="C2453" t="s">
        <v>48</v>
      </c>
      <c r="D2453" t="s">
        <v>203</v>
      </c>
      <c r="E2453">
        <v>39.5</v>
      </c>
      <c r="F2453">
        <v>2</v>
      </c>
      <c r="G2453">
        <v>79</v>
      </c>
      <c r="H2453" t="s">
        <v>17</v>
      </c>
      <c r="I2453" t="s">
        <v>46</v>
      </c>
      <c r="J2453" s="1">
        <v>44567</v>
      </c>
      <c r="K2453" t="b">
        <v>1</v>
      </c>
      <c r="L2453" t="s">
        <v>42</v>
      </c>
      <c r="M2453">
        <v>1</v>
      </c>
      <c r="N2453">
        <f>G2453/SUMIF(B:B,B2453,G:G)*100</f>
        <v>0.13821941895355652</v>
      </c>
      <c r="Q2453">
        <f>VLOOKUP(C2453, Categories_Pivot_Table!A:B, 2, FALSE)</f>
        <v>23.348837209302324</v>
      </c>
      <c r="T2453">
        <f t="shared" si="39"/>
        <v>2022</v>
      </c>
    </row>
    <row r="2454" spans="1:20" x14ac:dyDescent="0.2">
      <c r="A2454" t="s">
        <v>2709</v>
      </c>
      <c r="B2454" t="s">
        <v>47</v>
      </c>
      <c r="C2454" t="s">
        <v>74</v>
      </c>
      <c r="D2454" t="s">
        <v>626</v>
      </c>
      <c r="E2454">
        <v>26</v>
      </c>
      <c r="F2454">
        <v>10</v>
      </c>
      <c r="G2454">
        <v>260</v>
      </c>
      <c r="H2454" t="s">
        <v>29</v>
      </c>
      <c r="I2454" t="s">
        <v>18</v>
      </c>
      <c r="J2454" s="1">
        <v>45188</v>
      </c>
      <c r="K2454" t="b">
        <v>1</v>
      </c>
      <c r="L2454" t="s">
        <v>49</v>
      </c>
      <c r="M2454">
        <v>9</v>
      </c>
      <c r="N2454">
        <f>G2454/SUMIF(B:B,B2454,G:G)*100</f>
        <v>0.41313778145011359</v>
      </c>
      <c r="Q2454">
        <f>VLOOKUP(C2454, Categories_Pivot_Table!A:B, 2, FALSE)</f>
        <v>24.317096165933375</v>
      </c>
      <c r="T2454">
        <f t="shared" si="39"/>
        <v>2023</v>
      </c>
    </row>
    <row r="2455" spans="1:20" x14ac:dyDescent="0.2">
      <c r="A2455" t="s">
        <v>2710</v>
      </c>
      <c r="B2455" t="s">
        <v>128</v>
      </c>
      <c r="C2455" t="s">
        <v>74</v>
      </c>
      <c r="D2455" t="s">
        <v>364</v>
      </c>
      <c r="E2455">
        <v>21.5</v>
      </c>
      <c r="F2455">
        <v>4</v>
      </c>
      <c r="G2455">
        <v>86</v>
      </c>
      <c r="H2455" t="s">
        <v>56</v>
      </c>
      <c r="I2455" t="s">
        <v>18</v>
      </c>
      <c r="J2455" s="1">
        <v>45253</v>
      </c>
      <c r="K2455" t="b">
        <v>1</v>
      </c>
      <c r="L2455" t="s">
        <v>42</v>
      </c>
      <c r="M2455">
        <v>11</v>
      </c>
      <c r="N2455">
        <f>G2455/SUMIF(B:B,B2455,G:G)*100</f>
        <v>0.12563548179746392</v>
      </c>
      <c r="Q2455">
        <f>VLOOKUP(C2455, Categories_Pivot_Table!A:B, 2, FALSE)</f>
        <v>24.317096165933375</v>
      </c>
      <c r="T2455">
        <f t="shared" si="39"/>
        <v>2023</v>
      </c>
    </row>
    <row r="2456" spans="1:20" x14ac:dyDescent="0.2">
      <c r="A2456" t="s">
        <v>2711</v>
      </c>
      <c r="B2456" t="s">
        <v>71</v>
      </c>
      <c r="C2456" t="s">
        <v>38</v>
      </c>
      <c r="D2456" t="s">
        <v>175</v>
      </c>
      <c r="E2456">
        <v>30.5</v>
      </c>
      <c r="F2456">
        <v>3</v>
      </c>
      <c r="G2456">
        <v>91.5</v>
      </c>
      <c r="H2456" t="s">
        <v>56</v>
      </c>
      <c r="I2456" t="s">
        <v>46</v>
      </c>
      <c r="J2456" s="1">
        <v>44913</v>
      </c>
      <c r="K2456" t="b">
        <v>0</v>
      </c>
      <c r="L2456" t="s">
        <v>24</v>
      </c>
      <c r="M2456">
        <v>12</v>
      </c>
      <c r="N2456">
        <f>G2456/SUMIF(B:B,B2456,G:G)*100</f>
        <v>0.14496771893690341</v>
      </c>
      <c r="Q2456">
        <f>VLOOKUP(C2456, Categories_Pivot_Table!A:B, 2, FALSE)</f>
        <v>23.088790931989923</v>
      </c>
      <c r="T2456">
        <f t="shared" si="39"/>
        <v>2022</v>
      </c>
    </row>
    <row r="2457" spans="1:20" x14ac:dyDescent="0.2">
      <c r="A2457" t="s">
        <v>2712</v>
      </c>
      <c r="B2457" t="s">
        <v>44</v>
      </c>
      <c r="C2457" t="s">
        <v>15</v>
      </c>
      <c r="D2457" t="s">
        <v>41</v>
      </c>
      <c r="E2457">
        <v>23</v>
      </c>
      <c r="F2457">
        <v>6</v>
      </c>
      <c r="G2457">
        <v>228</v>
      </c>
      <c r="H2457" t="s">
        <v>17</v>
      </c>
      <c r="I2457" t="s">
        <v>18</v>
      </c>
      <c r="J2457" s="1">
        <v>44762</v>
      </c>
      <c r="K2457" t="b">
        <v>0</v>
      </c>
      <c r="L2457" t="s">
        <v>30</v>
      </c>
      <c r="M2457">
        <v>7</v>
      </c>
      <c r="N2457">
        <f>G2457/SUMIF(B:B,B2457,G:G)*100</f>
        <v>0.37565183006697478</v>
      </c>
      <c r="Q2457">
        <f>VLOOKUP(C2457, Categories_Pivot_Table!A:B, 2, FALSE)</f>
        <v>23.063808900523561</v>
      </c>
      <c r="T2457">
        <f t="shared" si="39"/>
        <v>2022</v>
      </c>
    </row>
    <row r="2458" spans="1:20" x14ac:dyDescent="0.2">
      <c r="A2458" t="s">
        <v>2713</v>
      </c>
      <c r="B2458" t="s">
        <v>95</v>
      </c>
      <c r="C2458" t="s">
        <v>135</v>
      </c>
      <c r="D2458" t="s">
        <v>292</v>
      </c>
      <c r="E2458">
        <v>12.5</v>
      </c>
      <c r="F2458">
        <v>10</v>
      </c>
      <c r="G2458">
        <v>125</v>
      </c>
      <c r="H2458" t="s">
        <v>56</v>
      </c>
      <c r="I2458" t="s">
        <v>46</v>
      </c>
      <c r="J2458" s="1">
        <v>44656</v>
      </c>
      <c r="K2458" t="b">
        <v>0</v>
      </c>
      <c r="L2458" t="s">
        <v>49</v>
      </c>
      <c r="M2458">
        <v>4</v>
      </c>
      <c r="N2458">
        <f>G2458/SUMIF(B:B,B2458,G:G)*100</f>
        <v>0.18559349086508836</v>
      </c>
      <c r="Q2458">
        <f>VLOOKUP(C2458, Categories_Pivot_Table!A:B, 2, FALSE)</f>
        <v>23.146341463414632</v>
      </c>
      <c r="T2458">
        <f t="shared" si="39"/>
        <v>2022</v>
      </c>
    </row>
    <row r="2459" spans="1:20" x14ac:dyDescent="0.2">
      <c r="A2459" t="s">
        <v>2714</v>
      </c>
      <c r="B2459" t="s">
        <v>71</v>
      </c>
      <c r="C2459" t="s">
        <v>15</v>
      </c>
      <c r="D2459" t="s">
        <v>1260</v>
      </c>
      <c r="E2459">
        <v>35</v>
      </c>
      <c r="F2459">
        <v>5</v>
      </c>
      <c r="G2459">
        <v>175</v>
      </c>
      <c r="H2459" t="s">
        <v>29</v>
      </c>
      <c r="I2459" t="s">
        <v>18</v>
      </c>
      <c r="J2459" s="1">
        <v>44892</v>
      </c>
      <c r="K2459" t="b">
        <v>0</v>
      </c>
      <c r="L2459" t="s">
        <v>24</v>
      </c>
      <c r="M2459">
        <v>11</v>
      </c>
      <c r="N2459">
        <f>G2459/SUMIF(B:B,B2459,G:G)*100</f>
        <v>0.27726066463342181</v>
      </c>
      <c r="Q2459">
        <f>VLOOKUP(C2459, Categories_Pivot_Table!A:B, 2, FALSE)</f>
        <v>23.063808900523561</v>
      </c>
      <c r="T2459">
        <f t="shared" si="39"/>
        <v>2022</v>
      </c>
    </row>
    <row r="2460" spans="1:20" x14ac:dyDescent="0.2">
      <c r="A2460" t="s">
        <v>2715</v>
      </c>
      <c r="B2460" t="s">
        <v>118</v>
      </c>
      <c r="C2460" t="s">
        <v>33</v>
      </c>
      <c r="D2460" t="s">
        <v>129</v>
      </c>
      <c r="E2460">
        <v>15.5</v>
      </c>
      <c r="F2460">
        <v>2</v>
      </c>
      <c r="G2460">
        <v>31</v>
      </c>
      <c r="H2460" t="s">
        <v>29</v>
      </c>
      <c r="I2460" t="s">
        <v>18</v>
      </c>
      <c r="J2460" s="1">
        <v>45288</v>
      </c>
      <c r="K2460" t="b">
        <v>1</v>
      </c>
      <c r="L2460" t="s">
        <v>42</v>
      </c>
      <c r="M2460">
        <v>12</v>
      </c>
      <c r="N2460">
        <f>G2460/SUMIF(B:B,B2460,G:G)*100</f>
        <v>5.0989358027534251E-2</v>
      </c>
      <c r="Q2460">
        <f>VLOOKUP(C2460, Categories_Pivot_Table!A:B, 2, FALSE)</f>
        <v>23.300574345883856</v>
      </c>
      <c r="T2460">
        <f t="shared" si="39"/>
        <v>2023</v>
      </c>
    </row>
    <row r="2461" spans="1:20" x14ac:dyDescent="0.2">
      <c r="A2461" t="s">
        <v>2716</v>
      </c>
      <c r="B2461" t="s">
        <v>71</v>
      </c>
      <c r="C2461" t="s">
        <v>48</v>
      </c>
      <c r="D2461" t="s">
        <v>149</v>
      </c>
      <c r="E2461">
        <v>38</v>
      </c>
      <c r="F2461">
        <v>7</v>
      </c>
      <c r="G2461">
        <v>266</v>
      </c>
      <c r="H2461" t="s">
        <v>17</v>
      </c>
      <c r="I2461" t="s">
        <v>18</v>
      </c>
      <c r="J2461" s="1">
        <v>45214</v>
      </c>
      <c r="K2461" t="b">
        <v>0</v>
      </c>
      <c r="L2461" t="s">
        <v>24</v>
      </c>
      <c r="M2461">
        <v>10</v>
      </c>
      <c r="N2461">
        <f>G2461/SUMIF(B:B,B2461,G:G)*100</f>
        <v>0.42143621024280115</v>
      </c>
      <c r="Q2461">
        <f>VLOOKUP(C2461, Categories_Pivot_Table!A:B, 2, FALSE)</f>
        <v>23.348837209302324</v>
      </c>
      <c r="T2461">
        <f t="shared" si="39"/>
        <v>2023</v>
      </c>
    </row>
    <row r="2462" spans="1:20" x14ac:dyDescent="0.2">
      <c r="A2462" t="s">
        <v>2717</v>
      </c>
      <c r="B2462" t="s">
        <v>37</v>
      </c>
      <c r="C2462" t="s">
        <v>135</v>
      </c>
      <c r="D2462" t="s">
        <v>605</v>
      </c>
      <c r="E2462">
        <v>21.5</v>
      </c>
      <c r="F2462">
        <v>4</v>
      </c>
      <c r="G2462">
        <v>86</v>
      </c>
      <c r="H2462" t="s">
        <v>29</v>
      </c>
      <c r="I2462" t="s">
        <v>18</v>
      </c>
      <c r="J2462" s="1">
        <v>45231</v>
      </c>
      <c r="K2462" t="b">
        <v>0</v>
      </c>
      <c r="L2462" t="s">
        <v>30</v>
      </c>
      <c r="M2462">
        <v>11</v>
      </c>
      <c r="N2462">
        <f>G2462/SUMIF(B:B,B2462,G:G)*100</f>
        <v>0.12840708030668391</v>
      </c>
      <c r="Q2462">
        <f>VLOOKUP(C2462, Categories_Pivot_Table!A:B, 2, FALSE)</f>
        <v>23.146341463414632</v>
      </c>
      <c r="T2462">
        <f t="shared" si="39"/>
        <v>2023</v>
      </c>
    </row>
    <row r="2463" spans="1:20" x14ac:dyDescent="0.2">
      <c r="A2463" t="s">
        <v>2718</v>
      </c>
      <c r="B2463" t="s">
        <v>63</v>
      </c>
      <c r="C2463" t="s">
        <v>15</v>
      </c>
      <c r="D2463" t="s">
        <v>69</v>
      </c>
      <c r="E2463">
        <v>29</v>
      </c>
      <c r="F2463">
        <v>9</v>
      </c>
      <c r="G2463">
        <v>261</v>
      </c>
      <c r="H2463" t="s">
        <v>17</v>
      </c>
      <c r="I2463" t="s">
        <v>18</v>
      </c>
      <c r="J2463" s="1">
        <v>44602</v>
      </c>
      <c r="K2463" t="b">
        <v>1</v>
      </c>
      <c r="L2463" t="s">
        <v>42</v>
      </c>
      <c r="M2463">
        <v>2</v>
      </c>
      <c r="N2463">
        <f>G2463/SUMIF(B:B,B2463,G:G)*100</f>
        <v>0.43120539254559875</v>
      </c>
      <c r="Q2463">
        <f>VLOOKUP(C2463, Categories_Pivot_Table!A:B, 2, FALSE)</f>
        <v>23.063808900523561</v>
      </c>
      <c r="T2463">
        <f t="shared" si="39"/>
        <v>2022</v>
      </c>
    </row>
    <row r="2464" spans="1:20" x14ac:dyDescent="0.2">
      <c r="A2464" t="s">
        <v>2719</v>
      </c>
      <c r="B2464" t="s">
        <v>104</v>
      </c>
      <c r="C2464" t="s">
        <v>135</v>
      </c>
      <c r="D2464" t="s">
        <v>325</v>
      </c>
      <c r="E2464">
        <v>30.5</v>
      </c>
      <c r="F2464">
        <v>6</v>
      </c>
      <c r="G2464">
        <v>183</v>
      </c>
      <c r="H2464" t="s">
        <v>17</v>
      </c>
      <c r="I2464" t="s">
        <v>18</v>
      </c>
      <c r="J2464" s="1">
        <v>45263</v>
      </c>
      <c r="K2464" t="b">
        <v>0</v>
      </c>
      <c r="L2464" t="s">
        <v>24</v>
      </c>
      <c r="M2464">
        <v>12</v>
      </c>
      <c r="N2464">
        <f>G2464/SUMIF(B:B,B2464,G:G)*100</f>
        <v>0.29740139437375068</v>
      </c>
      <c r="Q2464">
        <f>VLOOKUP(C2464, Categories_Pivot_Table!A:B, 2, FALSE)</f>
        <v>23.146341463414632</v>
      </c>
      <c r="T2464">
        <f t="shared" si="39"/>
        <v>2023</v>
      </c>
    </row>
    <row r="2465" spans="1:20" x14ac:dyDescent="0.2">
      <c r="A2465" t="s">
        <v>2720</v>
      </c>
      <c r="B2465" t="s">
        <v>47</v>
      </c>
      <c r="C2465" t="s">
        <v>15</v>
      </c>
      <c r="D2465" t="s">
        <v>69</v>
      </c>
      <c r="E2465">
        <v>29</v>
      </c>
      <c r="F2465">
        <v>4</v>
      </c>
      <c r="G2465">
        <v>116</v>
      </c>
      <c r="H2465" t="s">
        <v>29</v>
      </c>
      <c r="I2465" t="s">
        <v>46</v>
      </c>
      <c r="J2465" s="1">
        <v>45372</v>
      </c>
      <c r="K2465" t="b">
        <v>1</v>
      </c>
      <c r="L2465" t="s">
        <v>42</v>
      </c>
      <c r="M2465">
        <v>3</v>
      </c>
      <c r="N2465">
        <f>G2465/SUMIF(B:B,B2465,G:G)*100</f>
        <v>0.18432301018543532</v>
      </c>
      <c r="Q2465">
        <f>VLOOKUP(C2465, Categories_Pivot_Table!A:B, 2, FALSE)</f>
        <v>23.063808900523561</v>
      </c>
      <c r="T2465">
        <f t="shared" si="39"/>
        <v>2024</v>
      </c>
    </row>
    <row r="2466" spans="1:20" x14ac:dyDescent="0.2">
      <c r="A2466" t="s">
        <v>2721</v>
      </c>
      <c r="B2466" t="s">
        <v>37</v>
      </c>
      <c r="C2466" t="s">
        <v>74</v>
      </c>
      <c r="D2466" t="s">
        <v>415</v>
      </c>
      <c r="E2466">
        <v>41</v>
      </c>
      <c r="F2466">
        <v>2</v>
      </c>
      <c r="G2466">
        <v>82</v>
      </c>
      <c r="H2466" t="s">
        <v>17</v>
      </c>
      <c r="I2466" t="s">
        <v>18</v>
      </c>
      <c r="J2466" s="1">
        <v>45541</v>
      </c>
      <c r="K2466" t="b">
        <v>0</v>
      </c>
      <c r="L2466" t="s">
        <v>65</v>
      </c>
      <c r="M2466">
        <v>9</v>
      </c>
      <c r="N2466">
        <f>G2466/SUMIF(B:B,B2466,G:G)*100</f>
        <v>0.12243465796683813</v>
      </c>
      <c r="Q2466">
        <f>VLOOKUP(C2466, Categories_Pivot_Table!A:B, 2, FALSE)</f>
        <v>24.317096165933375</v>
      </c>
      <c r="T2466">
        <f t="shared" si="39"/>
        <v>2024</v>
      </c>
    </row>
    <row r="2467" spans="1:20" x14ac:dyDescent="0.2">
      <c r="A2467" t="s">
        <v>2722</v>
      </c>
      <c r="B2467" t="s">
        <v>76</v>
      </c>
      <c r="C2467" t="s">
        <v>74</v>
      </c>
      <c r="D2467" t="s">
        <v>897</v>
      </c>
      <c r="E2467">
        <v>17</v>
      </c>
      <c r="F2467">
        <v>10</v>
      </c>
      <c r="G2467">
        <v>170</v>
      </c>
      <c r="H2467" t="s">
        <v>17</v>
      </c>
      <c r="I2467" t="s">
        <v>46</v>
      </c>
      <c r="J2467" s="1">
        <v>45415</v>
      </c>
      <c r="K2467" t="b">
        <v>0</v>
      </c>
      <c r="L2467" t="s">
        <v>65</v>
      </c>
      <c r="M2467">
        <v>5</v>
      </c>
      <c r="N2467">
        <f>G2467/SUMIF(B:B,B2467,G:G)*100</f>
        <v>0.28945284898223272</v>
      </c>
      <c r="Q2467">
        <f>VLOOKUP(C2467, Categories_Pivot_Table!A:B, 2, FALSE)</f>
        <v>24.317096165933375</v>
      </c>
      <c r="T2467">
        <f t="shared" si="39"/>
        <v>2024</v>
      </c>
    </row>
    <row r="2468" spans="1:20" x14ac:dyDescent="0.2">
      <c r="A2468" t="s">
        <v>2723</v>
      </c>
      <c r="B2468" t="s">
        <v>87</v>
      </c>
      <c r="C2468" t="s">
        <v>15</v>
      </c>
      <c r="D2468" t="s">
        <v>211</v>
      </c>
      <c r="E2468">
        <v>9.5</v>
      </c>
      <c r="F2468">
        <v>2</v>
      </c>
      <c r="G2468">
        <v>19</v>
      </c>
      <c r="H2468" t="s">
        <v>17</v>
      </c>
      <c r="I2468" t="s">
        <v>46</v>
      </c>
      <c r="J2468" s="1">
        <v>45039</v>
      </c>
      <c r="K2468" t="b">
        <v>0</v>
      </c>
      <c r="L2468" t="s">
        <v>24</v>
      </c>
      <c r="M2468">
        <v>4</v>
      </c>
      <c r="N2468">
        <f>G2468/SUMIF(B:B,B2468,G:G)*100</f>
        <v>2.9214139643587496E-2</v>
      </c>
      <c r="Q2468">
        <f>VLOOKUP(C2468, Categories_Pivot_Table!A:B, 2, FALSE)</f>
        <v>23.063808900523561</v>
      </c>
      <c r="T2468">
        <f t="shared" si="39"/>
        <v>2023</v>
      </c>
    </row>
    <row r="2469" spans="1:20" x14ac:dyDescent="0.2">
      <c r="A2469" t="s">
        <v>2724</v>
      </c>
      <c r="B2469" t="s">
        <v>104</v>
      </c>
      <c r="C2469" t="s">
        <v>135</v>
      </c>
      <c r="D2469" t="s">
        <v>724</v>
      </c>
      <c r="E2469">
        <v>38</v>
      </c>
      <c r="F2469">
        <v>3</v>
      </c>
      <c r="G2469">
        <v>114</v>
      </c>
      <c r="H2469" t="s">
        <v>17</v>
      </c>
      <c r="I2469" t="s">
        <v>18</v>
      </c>
      <c r="J2469" s="1">
        <v>45434</v>
      </c>
      <c r="K2469" t="b">
        <v>1</v>
      </c>
      <c r="L2469" t="s">
        <v>30</v>
      </c>
      <c r="M2469">
        <v>5</v>
      </c>
      <c r="N2469">
        <f>G2469/SUMIF(B:B,B2469,G:G)*100</f>
        <v>0.18526644239676271</v>
      </c>
      <c r="Q2469">
        <f>VLOOKUP(C2469, Categories_Pivot_Table!A:B, 2, FALSE)</f>
        <v>23.146341463414632</v>
      </c>
      <c r="T2469">
        <f t="shared" si="39"/>
        <v>2024</v>
      </c>
    </row>
    <row r="2470" spans="1:20" x14ac:dyDescent="0.2">
      <c r="A2470" t="s">
        <v>2725</v>
      </c>
      <c r="B2470" t="s">
        <v>47</v>
      </c>
      <c r="C2470" t="s">
        <v>27</v>
      </c>
      <c r="D2470" t="s">
        <v>221</v>
      </c>
      <c r="E2470">
        <v>35</v>
      </c>
      <c r="F2470">
        <v>10</v>
      </c>
      <c r="G2470">
        <v>350</v>
      </c>
      <c r="H2470" t="s">
        <v>29</v>
      </c>
      <c r="I2470" t="s">
        <v>46</v>
      </c>
      <c r="J2470" s="1">
        <v>45416</v>
      </c>
      <c r="K2470" t="b">
        <v>0</v>
      </c>
      <c r="L2470" t="s">
        <v>35</v>
      </c>
      <c r="M2470">
        <v>5</v>
      </c>
      <c r="N2470">
        <f>G2470/SUMIF(B:B,B2470,G:G)*100</f>
        <v>0.55614701349053752</v>
      </c>
      <c r="Q2470">
        <f>VLOOKUP(C2470, Categories_Pivot_Table!A:B, 2, FALSE)</f>
        <v>25.013711734693878</v>
      </c>
      <c r="T2470">
        <f t="shared" si="39"/>
        <v>2024</v>
      </c>
    </row>
    <row r="2471" spans="1:20" x14ac:dyDescent="0.2">
      <c r="A2471" t="s">
        <v>2726</v>
      </c>
      <c r="B2471" t="s">
        <v>37</v>
      </c>
      <c r="C2471" t="s">
        <v>48</v>
      </c>
      <c r="D2471" t="s">
        <v>302</v>
      </c>
      <c r="E2471">
        <v>15.5</v>
      </c>
      <c r="F2471">
        <v>4</v>
      </c>
      <c r="G2471">
        <v>62</v>
      </c>
      <c r="H2471" t="s">
        <v>56</v>
      </c>
      <c r="I2471" t="s">
        <v>18</v>
      </c>
      <c r="J2471" s="1">
        <v>44984</v>
      </c>
      <c r="K2471" t="b">
        <v>0</v>
      </c>
      <c r="L2471" t="s">
        <v>19</v>
      </c>
      <c r="M2471">
        <v>2</v>
      </c>
      <c r="N2471">
        <f>G2471/SUMIF(B:B,B2471,G:G)*100</f>
        <v>9.2572546267609315E-2</v>
      </c>
      <c r="Q2471">
        <f>VLOOKUP(C2471, Categories_Pivot_Table!A:B, 2, FALSE)</f>
        <v>23.348837209302324</v>
      </c>
      <c r="T2471">
        <f t="shared" si="39"/>
        <v>2023</v>
      </c>
    </row>
    <row r="2472" spans="1:20" x14ac:dyDescent="0.2">
      <c r="A2472" t="s">
        <v>2727</v>
      </c>
      <c r="B2472" t="s">
        <v>51</v>
      </c>
      <c r="C2472" t="s">
        <v>27</v>
      </c>
      <c r="D2472" t="s">
        <v>305</v>
      </c>
      <c r="E2472">
        <v>23</v>
      </c>
      <c r="F2472">
        <v>4</v>
      </c>
      <c r="G2472">
        <v>92</v>
      </c>
      <c r="H2472" t="s">
        <v>29</v>
      </c>
      <c r="I2472" t="s">
        <v>46</v>
      </c>
      <c r="J2472" s="1">
        <v>44999</v>
      </c>
      <c r="K2472" t="b">
        <v>0</v>
      </c>
      <c r="L2472" t="s">
        <v>49</v>
      </c>
      <c r="M2472">
        <v>3</v>
      </c>
      <c r="N2472">
        <f>G2472/SUMIF(B:B,B2472,G:G)*100</f>
        <v>0.14262018075557692</v>
      </c>
      <c r="Q2472">
        <f>VLOOKUP(C2472, Categories_Pivot_Table!A:B, 2, FALSE)</f>
        <v>25.013711734693878</v>
      </c>
      <c r="T2472">
        <f t="shared" si="39"/>
        <v>2023</v>
      </c>
    </row>
    <row r="2473" spans="1:20" x14ac:dyDescent="0.2">
      <c r="A2473" t="s">
        <v>2728</v>
      </c>
      <c r="B2473" t="s">
        <v>90</v>
      </c>
      <c r="C2473" t="s">
        <v>74</v>
      </c>
      <c r="D2473" t="s">
        <v>2729</v>
      </c>
      <c r="E2473">
        <v>8</v>
      </c>
      <c r="F2473">
        <v>8</v>
      </c>
      <c r="G2473">
        <v>64</v>
      </c>
      <c r="H2473" t="s">
        <v>17</v>
      </c>
      <c r="I2473" t="s">
        <v>46</v>
      </c>
      <c r="J2473" s="1">
        <v>45230</v>
      </c>
      <c r="K2473" t="b">
        <v>0</v>
      </c>
      <c r="L2473" t="s">
        <v>49</v>
      </c>
      <c r="M2473">
        <v>10</v>
      </c>
      <c r="N2473">
        <f>G2473/SUMIF(B:B,B2473,G:G)*100</f>
        <v>0.10821412870717932</v>
      </c>
      <c r="Q2473">
        <f>VLOOKUP(C2473, Categories_Pivot_Table!A:B, 2, FALSE)</f>
        <v>24.317096165933375</v>
      </c>
      <c r="T2473">
        <f t="shared" si="39"/>
        <v>2023</v>
      </c>
    </row>
    <row r="2474" spans="1:20" x14ac:dyDescent="0.2">
      <c r="A2474" t="s">
        <v>2730</v>
      </c>
      <c r="B2474" t="s">
        <v>118</v>
      </c>
      <c r="C2474" t="s">
        <v>48</v>
      </c>
      <c r="D2474" t="s">
        <v>579</v>
      </c>
      <c r="E2474">
        <v>33.5</v>
      </c>
      <c r="F2474">
        <v>5</v>
      </c>
      <c r="G2474">
        <v>167.5</v>
      </c>
      <c r="H2474" t="s">
        <v>56</v>
      </c>
      <c r="I2474" t="s">
        <v>46</v>
      </c>
      <c r="J2474" s="1">
        <v>45019</v>
      </c>
      <c r="K2474" t="b">
        <v>0</v>
      </c>
      <c r="L2474" t="s">
        <v>19</v>
      </c>
      <c r="M2474">
        <v>4</v>
      </c>
      <c r="N2474">
        <f>G2474/SUMIF(B:B,B2474,G:G)*100</f>
        <v>0.27550701514877379</v>
      </c>
      <c r="Q2474">
        <f>VLOOKUP(C2474, Categories_Pivot_Table!A:B, 2, FALSE)</f>
        <v>23.348837209302324</v>
      </c>
      <c r="T2474">
        <f t="shared" si="39"/>
        <v>2023</v>
      </c>
    </row>
    <row r="2475" spans="1:20" x14ac:dyDescent="0.2">
      <c r="A2475" t="s">
        <v>2731</v>
      </c>
      <c r="B2475" t="s">
        <v>71</v>
      </c>
      <c r="C2475" t="s">
        <v>135</v>
      </c>
      <c r="D2475" t="s">
        <v>276</v>
      </c>
      <c r="E2475">
        <v>6.5</v>
      </c>
      <c r="F2475">
        <v>7</v>
      </c>
      <c r="G2475">
        <v>45.5</v>
      </c>
      <c r="H2475" t="s">
        <v>17</v>
      </c>
      <c r="I2475" t="s">
        <v>18</v>
      </c>
      <c r="J2475" s="1">
        <v>45346</v>
      </c>
      <c r="K2475" t="b">
        <v>1</v>
      </c>
      <c r="L2475" t="s">
        <v>35</v>
      </c>
      <c r="M2475">
        <v>2</v>
      </c>
      <c r="N2475">
        <f>G2475/SUMIF(B:B,B2475,G:G)*100</f>
        <v>7.2087772804689657E-2</v>
      </c>
      <c r="Q2475">
        <f>VLOOKUP(C2475, Categories_Pivot_Table!A:B, 2, FALSE)</f>
        <v>23.146341463414632</v>
      </c>
      <c r="T2475">
        <f t="shared" si="39"/>
        <v>2024</v>
      </c>
    </row>
    <row r="2476" spans="1:20" x14ac:dyDescent="0.2">
      <c r="A2476" t="s">
        <v>2732</v>
      </c>
      <c r="B2476" t="s">
        <v>81</v>
      </c>
      <c r="C2476" t="s">
        <v>135</v>
      </c>
      <c r="D2476" t="s">
        <v>290</v>
      </c>
      <c r="E2476">
        <v>23</v>
      </c>
      <c r="F2476">
        <v>2</v>
      </c>
      <c r="G2476">
        <v>46</v>
      </c>
      <c r="H2476" t="s">
        <v>56</v>
      </c>
      <c r="I2476" t="s">
        <v>46</v>
      </c>
      <c r="J2476" s="1">
        <v>45560</v>
      </c>
      <c r="K2476" t="b">
        <v>0</v>
      </c>
      <c r="L2476" t="s">
        <v>30</v>
      </c>
      <c r="M2476">
        <v>9</v>
      </c>
      <c r="N2476">
        <f>G2476/SUMIF(B:B,B2476,G:G)*100</f>
        <v>7.2836095035270082E-2</v>
      </c>
      <c r="Q2476">
        <f>VLOOKUP(C2476, Categories_Pivot_Table!A:B, 2, FALSE)</f>
        <v>23.146341463414632</v>
      </c>
      <c r="T2476">
        <f t="shared" si="39"/>
        <v>2024</v>
      </c>
    </row>
    <row r="2477" spans="1:20" x14ac:dyDescent="0.2">
      <c r="A2477" t="s">
        <v>2733</v>
      </c>
      <c r="B2477" t="s">
        <v>71</v>
      </c>
      <c r="C2477" t="s">
        <v>22</v>
      </c>
      <c r="D2477" t="s">
        <v>283</v>
      </c>
      <c r="E2477">
        <v>8</v>
      </c>
      <c r="F2477">
        <v>6</v>
      </c>
      <c r="G2477">
        <v>48</v>
      </c>
      <c r="H2477" t="s">
        <v>56</v>
      </c>
      <c r="I2477" t="s">
        <v>46</v>
      </c>
      <c r="J2477" s="1">
        <v>44644</v>
      </c>
      <c r="K2477" t="b">
        <v>1</v>
      </c>
      <c r="L2477" t="s">
        <v>42</v>
      </c>
      <c r="M2477">
        <v>3</v>
      </c>
      <c r="N2477">
        <f>G2477/SUMIF(B:B,B2477,G:G)*100</f>
        <v>7.6048639442309982E-2</v>
      </c>
      <c r="Q2477">
        <f>VLOOKUP(C2477, Categories_Pivot_Table!A:B, 2, FALSE)</f>
        <v>21.505681818181817</v>
      </c>
      <c r="T2477">
        <f t="shared" si="39"/>
        <v>2022</v>
      </c>
    </row>
    <row r="2478" spans="1:20" x14ac:dyDescent="0.2">
      <c r="A2478" t="s">
        <v>2734</v>
      </c>
      <c r="B2478" t="s">
        <v>14</v>
      </c>
      <c r="C2478" t="s">
        <v>74</v>
      </c>
      <c r="D2478" t="s">
        <v>374</v>
      </c>
      <c r="E2478">
        <v>29</v>
      </c>
      <c r="F2478">
        <v>10</v>
      </c>
      <c r="G2478">
        <v>290</v>
      </c>
      <c r="H2478" t="s">
        <v>29</v>
      </c>
      <c r="I2478" t="s">
        <v>18</v>
      </c>
      <c r="J2478" s="1">
        <v>45283</v>
      </c>
      <c r="K2478" t="b">
        <v>0</v>
      </c>
      <c r="L2478" t="s">
        <v>35</v>
      </c>
      <c r="M2478">
        <v>12</v>
      </c>
      <c r="N2478">
        <f>G2478/SUMIF(B:B,B2478,G:G)*100</f>
        <v>0.47213200159548052</v>
      </c>
      <c r="Q2478">
        <f>VLOOKUP(C2478, Categories_Pivot_Table!A:B, 2, FALSE)</f>
        <v>24.317096165933375</v>
      </c>
      <c r="T2478">
        <f t="shared" si="39"/>
        <v>2023</v>
      </c>
    </row>
    <row r="2479" spans="1:20" x14ac:dyDescent="0.2">
      <c r="A2479" t="s">
        <v>2735</v>
      </c>
      <c r="B2479" t="s">
        <v>95</v>
      </c>
      <c r="C2479" t="s">
        <v>22</v>
      </c>
      <c r="D2479" t="s">
        <v>251</v>
      </c>
      <c r="E2479">
        <v>38</v>
      </c>
      <c r="F2479">
        <v>2</v>
      </c>
      <c r="G2479">
        <v>76</v>
      </c>
      <c r="H2479" t="s">
        <v>17</v>
      </c>
      <c r="I2479" t="s">
        <v>18</v>
      </c>
      <c r="J2479" s="1">
        <v>45151</v>
      </c>
      <c r="K2479" t="b">
        <v>1</v>
      </c>
      <c r="L2479" t="s">
        <v>24</v>
      </c>
      <c r="M2479">
        <v>8</v>
      </c>
      <c r="N2479">
        <f>G2479/SUMIF(B:B,B2479,G:G)*100</f>
        <v>0.11284084244597373</v>
      </c>
      <c r="Q2479">
        <f>VLOOKUP(C2479, Categories_Pivot_Table!A:B, 2, FALSE)</f>
        <v>21.505681818181817</v>
      </c>
      <c r="T2479">
        <f t="shared" si="39"/>
        <v>2023</v>
      </c>
    </row>
    <row r="2480" spans="1:20" x14ac:dyDescent="0.2">
      <c r="A2480" t="s">
        <v>2736</v>
      </c>
      <c r="B2480" t="s">
        <v>14</v>
      </c>
      <c r="C2480" t="s">
        <v>27</v>
      </c>
      <c r="D2480" t="s">
        <v>41</v>
      </c>
      <c r="E2480">
        <v>23</v>
      </c>
      <c r="F2480">
        <v>7</v>
      </c>
      <c r="G2480">
        <v>108.5</v>
      </c>
      <c r="H2480" t="s">
        <v>17</v>
      </c>
      <c r="I2480" t="s">
        <v>46</v>
      </c>
      <c r="J2480" s="1">
        <v>45128</v>
      </c>
      <c r="K2480" t="b">
        <v>0</v>
      </c>
      <c r="L2480" t="s">
        <v>65</v>
      </c>
      <c r="M2480">
        <v>7</v>
      </c>
      <c r="N2480">
        <f>G2480/SUMIF(B:B,B2480,G:G)*100</f>
        <v>0.17664249025210221</v>
      </c>
      <c r="Q2480">
        <f>VLOOKUP(C2480, Categories_Pivot_Table!A:B, 2, FALSE)</f>
        <v>25.013711734693878</v>
      </c>
      <c r="T2480">
        <f t="shared" si="39"/>
        <v>2023</v>
      </c>
    </row>
    <row r="2481" spans="1:20" x14ac:dyDescent="0.2">
      <c r="A2481" t="s">
        <v>2737</v>
      </c>
      <c r="B2481" t="s">
        <v>37</v>
      </c>
      <c r="C2481" t="s">
        <v>38</v>
      </c>
      <c r="D2481" t="s">
        <v>190</v>
      </c>
      <c r="E2481">
        <v>33.5</v>
      </c>
      <c r="F2481">
        <v>8</v>
      </c>
      <c r="G2481">
        <v>268</v>
      </c>
      <c r="H2481" t="s">
        <v>29</v>
      </c>
      <c r="I2481" t="s">
        <v>18</v>
      </c>
      <c r="J2481" s="1">
        <v>45139</v>
      </c>
      <c r="K2481" t="b">
        <v>1</v>
      </c>
      <c r="L2481" t="s">
        <v>49</v>
      </c>
      <c r="M2481">
        <v>8</v>
      </c>
      <c r="N2481">
        <f>G2481/SUMIF(B:B,B2481,G:G)*100</f>
        <v>0.40015229676966613</v>
      </c>
      <c r="Q2481">
        <f>VLOOKUP(C2481, Categories_Pivot_Table!A:B, 2, FALSE)</f>
        <v>23.088790931989923</v>
      </c>
      <c r="T2481">
        <f t="shared" si="39"/>
        <v>2023</v>
      </c>
    </row>
    <row r="2482" spans="1:20" x14ac:dyDescent="0.2">
      <c r="A2482" t="s">
        <v>2738</v>
      </c>
      <c r="B2482" t="s">
        <v>84</v>
      </c>
      <c r="C2482" t="s">
        <v>33</v>
      </c>
      <c r="D2482" t="s">
        <v>209</v>
      </c>
      <c r="E2482">
        <v>24.5</v>
      </c>
      <c r="F2482">
        <v>1</v>
      </c>
      <c r="G2482">
        <v>24.5</v>
      </c>
      <c r="H2482" t="s">
        <v>17</v>
      </c>
      <c r="I2482" t="s">
        <v>46</v>
      </c>
      <c r="J2482" s="1">
        <v>45420</v>
      </c>
      <c r="K2482" t="b">
        <v>1</v>
      </c>
      <c r="L2482" t="s">
        <v>30</v>
      </c>
      <c r="M2482">
        <v>5</v>
      </c>
      <c r="N2482">
        <f>G2482/SUMIF(B:B,B2482,G:G)*100</f>
        <v>3.9664872303395798E-2</v>
      </c>
      <c r="Q2482">
        <f>VLOOKUP(C2482, Categories_Pivot_Table!A:B, 2, FALSE)</f>
        <v>23.300574345883856</v>
      </c>
      <c r="T2482">
        <f t="shared" si="39"/>
        <v>2024</v>
      </c>
    </row>
    <row r="2483" spans="1:20" x14ac:dyDescent="0.2">
      <c r="A2483" t="s">
        <v>2739</v>
      </c>
      <c r="B2483" t="s">
        <v>90</v>
      </c>
      <c r="C2483" t="s">
        <v>74</v>
      </c>
      <c r="D2483" t="s">
        <v>343</v>
      </c>
      <c r="E2483">
        <v>33.5</v>
      </c>
      <c r="F2483">
        <v>10</v>
      </c>
      <c r="G2483">
        <v>335</v>
      </c>
      <c r="H2483" t="s">
        <v>29</v>
      </c>
      <c r="I2483" t="s">
        <v>18</v>
      </c>
      <c r="J2483" s="1">
        <v>44605</v>
      </c>
      <c r="K2483" t="b">
        <v>1</v>
      </c>
      <c r="L2483" t="s">
        <v>24</v>
      </c>
      <c r="M2483">
        <v>2</v>
      </c>
      <c r="N2483">
        <f>G2483/SUMIF(B:B,B2483,G:G)*100</f>
        <v>0.56643332995164186</v>
      </c>
      <c r="Q2483">
        <f>VLOOKUP(C2483, Categories_Pivot_Table!A:B, 2, FALSE)</f>
        <v>24.317096165933375</v>
      </c>
      <c r="T2483">
        <f t="shared" si="39"/>
        <v>2022</v>
      </c>
    </row>
    <row r="2484" spans="1:20" x14ac:dyDescent="0.2">
      <c r="A2484" t="s">
        <v>2740</v>
      </c>
      <c r="B2484" t="s">
        <v>73</v>
      </c>
      <c r="C2484" t="s">
        <v>38</v>
      </c>
      <c r="D2484" t="s">
        <v>473</v>
      </c>
      <c r="E2484">
        <v>23</v>
      </c>
      <c r="F2484">
        <v>4</v>
      </c>
      <c r="G2484">
        <v>92</v>
      </c>
      <c r="H2484" t="s">
        <v>29</v>
      </c>
      <c r="I2484" t="s">
        <v>18</v>
      </c>
      <c r="J2484" s="1">
        <v>45492</v>
      </c>
      <c r="K2484" t="b">
        <v>1</v>
      </c>
      <c r="L2484" t="s">
        <v>65</v>
      </c>
      <c r="M2484">
        <v>7</v>
      </c>
      <c r="N2484">
        <f>G2484/SUMIF(B:B,B2484,G:G)*100</f>
        <v>0.15893719389473868</v>
      </c>
      <c r="Q2484">
        <f>VLOOKUP(C2484, Categories_Pivot_Table!A:B, 2, FALSE)</f>
        <v>23.088790931989923</v>
      </c>
      <c r="T2484">
        <f t="shared" si="39"/>
        <v>2024</v>
      </c>
    </row>
    <row r="2485" spans="1:20" x14ac:dyDescent="0.2">
      <c r="A2485" t="s">
        <v>2741</v>
      </c>
      <c r="B2485" t="s">
        <v>32</v>
      </c>
      <c r="C2485" t="s">
        <v>74</v>
      </c>
      <c r="D2485" t="s">
        <v>75</v>
      </c>
      <c r="E2485">
        <v>23</v>
      </c>
      <c r="F2485">
        <v>6</v>
      </c>
      <c r="G2485">
        <v>138</v>
      </c>
      <c r="H2485" t="s">
        <v>17</v>
      </c>
      <c r="I2485" t="s">
        <v>18</v>
      </c>
      <c r="J2485" s="1">
        <v>45596</v>
      </c>
      <c r="K2485" t="b">
        <v>0</v>
      </c>
      <c r="L2485" t="s">
        <v>42</v>
      </c>
      <c r="M2485">
        <v>10</v>
      </c>
      <c r="N2485">
        <f>G2485/SUMIF(B:B,B2485,G:G)*100</f>
        <v>0.23536434571270201</v>
      </c>
      <c r="Q2485">
        <f>VLOOKUP(C2485, Categories_Pivot_Table!A:B, 2, FALSE)</f>
        <v>24.317096165933375</v>
      </c>
      <c r="T2485">
        <f t="shared" si="39"/>
        <v>2024</v>
      </c>
    </row>
    <row r="2486" spans="1:20" x14ac:dyDescent="0.2">
      <c r="A2486" t="s">
        <v>2742</v>
      </c>
      <c r="B2486" t="s">
        <v>106</v>
      </c>
      <c r="C2486" t="s">
        <v>27</v>
      </c>
      <c r="D2486" t="s">
        <v>140</v>
      </c>
      <c r="E2486">
        <v>27.5</v>
      </c>
      <c r="F2486">
        <v>8</v>
      </c>
      <c r="G2486">
        <v>220</v>
      </c>
      <c r="H2486" t="s">
        <v>56</v>
      </c>
      <c r="I2486" t="s">
        <v>46</v>
      </c>
      <c r="J2486" s="1">
        <v>45165</v>
      </c>
      <c r="K2486" t="b">
        <v>0</v>
      </c>
      <c r="L2486" t="s">
        <v>24</v>
      </c>
      <c r="M2486">
        <v>8</v>
      </c>
      <c r="N2486">
        <f>G2486/SUMIF(B:B,B2486,G:G)*100</f>
        <v>0.35853976531942633</v>
      </c>
      <c r="Q2486">
        <f>VLOOKUP(C2486, Categories_Pivot_Table!A:B, 2, FALSE)</f>
        <v>25.013711734693878</v>
      </c>
      <c r="T2486">
        <f t="shared" si="39"/>
        <v>2023</v>
      </c>
    </row>
    <row r="2487" spans="1:20" x14ac:dyDescent="0.2">
      <c r="A2487" t="s">
        <v>2743</v>
      </c>
      <c r="B2487" t="s">
        <v>37</v>
      </c>
      <c r="C2487" t="s">
        <v>135</v>
      </c>
      <c r="D2487" t="s">
        <v>233</v>
      </c>
      <c r="E2487">
        <v>18.5</v>
      </c>
      <c r="F2487">
        <v>4</v>
      </c>
      <c r="G2487">
        <v>74</v>
      </c>
      <c r="H2487" t="s">
        <v>17</v>
      </c>
      <c r="I2487" t="s">
        <v>18</v>
      </c>
      <c r="J2487" s="1">
        <v>45222</v>
      </c>
      <c r="K2487" t="b">
        <v>0</v>
      </c>
      <c r="L2487" t="s">
        <v>19</v>
      </c>
      <c r="M2487">
        <v>10</v>
      </c>
      <c r="N2487">
        <f>G2487/SUMIF(B:B,B2487,G:G)*100</f>
        <v>0.1104898132871466</v>
      </c>
      <c r="Q2487">
        <f>VLOOKUP(C2487, Categories_Pivot_Table!A:B, 2, FALSE)</f>
        <v>23.146341463414632</v>
      </c>
      <c r="T2487">
        <f t="shared" si="39"/>
        <v>2023</v>
      </c>
    </row>
    <row r="2488" spans="1:20" x14ac:dyDescent="0.2">
      <c r="A2488" t="s">
        <v>2744</v>
      </c>
      <c r="B2488" t="s">
        <v>26</v>
      </c>
      <c r="C2488" t="s">
        <v>74</v>
      </c>
      <c r="D2488" t="s">
        <v>456</v>
      </c>
      <c r="E2488">
        <v>11</v>
      </c>
      <c r="F2488">
        <v>1</v>
      </c>
      <c r="G2488">
        <v>11</v>
      </c>
      <c r="H2488" t="s">
        <v>56</v>
      </c>
      <c r="I2488" t="s">
        <v>18</v>
      </c>
      <c r="J2488" s="1">
        <v>44947</v>
      </c>
      <c r="K2488" t="b">
        <v>1</v>
      </c>
      <c r="L2488" t="s">
        <v>35</v>
      </c>
      <c r="M2488">
        <v>1</v>
      </c>
      <c r="N2488">
        <f>G2488/SUMIF(B:B,B2488,G:G)*100</f>
        <v>1.7728639004617505E-2</v>
      </c>
      <c r="Q2488">
        <f>VLOOKUP(C2488, Categories_Pivot_Table!A:B, 2, FALSE)</f>
        <v>24.317096165933375</v>
      </c>
      <c r="T2488">
        <f t="shared" si="39"/>
        <v>2023</v>
      </c>
    </row>
    <row r="2489" spans="1:20" x14ac:dyDescent="0.2">
      <c r="A2489" t="s">
        <v>2745</v>
      </c>
      <c r="B2489" t="s">
        <v>90</v>
      </c>
      <c r="C2489" t="s">
        <v>15</v>
      </c>
      <c r="D2489" t="s">
        <v>138</v>
      </c>
      <c r="E2489">
        <v>20</v>
      </c>
      <c r="F2489">
        <v>3</v>
      </c>
      <c r="G2489">
        <v>60</v>
      </c>
      <c r="H2489" t="s">
        <v>56</v>
      </c>
      <c r="I2489" t="s">
        <v>18</v>
      </c>
      <c r="J2489" s="1">
        <v>44879</v>
      </c>
      <c r="K2489" t="b">
        <v>1</v>
      </c>
      <c r="L2489" t="s">
        <v>19</v>
      </c>
      <c r="M2489">
        <v>11</v>
      </c>
      <c r="N2489">
        <f>G2489/SUMIF(B:B,B2489,G:G)*100</f>
        <v>0.10145074566298062</v>
      </c>
      <c r="Q2489">
        <f>VLOOKUP(C2489, Categories_Pivot_Table!A:B, 2, FALSE)</f>
        <v>23.063808900523561</v>
      </c>
      <c r="T2489">
        <f t="shared" si="39"/>
        <v>2022</v>
      </c>
    </row>
    <row r="2490" spans="1:20" x14ac:dyDescent="0.2">
      <c r="A2490" t="s">
        <v>2746</v>
      </c>
      <c r="B2490" t="s">
        <v>121</v>
      </c>
      <c r="C2490" t="s">
        <v>48</v>
      </c>
      <c r="D2490" t="s">
        <v>149</v>
      </c>
      <c r="E2490">
        <v>38</v>
      </c>
      <c r="F2490">
        <v>10</v>
      </c>
      <c r="G2490">
        <v>380</v>
      </c>
      <c r="H2490" t="s">
        <v>29</v>
      </c>
      <c r="I2490" t="s">
        <v>46</v>
      </c>
      <c r="J2490" s="1">
        <v>45244</v>
      </c>
      <c r="K2490" t="b">
        <v>1</v>
      </c>
      <c r="L2490" t="s">
        <v>49</v>
      </c>
      <c r="M2490">
        <v>11</v>
      </c>
      <c r="N2490">
        <f>G2490/SUMIF(B:B,B2490,G:G)*100</f>
        <v>0.57952890400408719</v>
      </c>
      <c r="Q2490">
        <f>VLOOKUP(C2490, Categories_Pivot_Table!A:B, 2, FALSE)</f>
        <v>23.348837209302324</v>
      </c>
      <c r="T2490">
        <f t="shared" si="39"/>
        <v>2023</v>
      </c>
    </row>
    <row r="2491" spans="1:20" x14ac:dyDescent="0.2">
      <c r="A2491" t="s">
        <v>2747</v>
      </c>
      <c r="B2491" t="s">
        <v>63</v>
      </c>
      <c r="C2491" t="s">
        <v>74</v>
      </c>
      <c r="D2491" t="s">
        <v>321</v>
      </c>
      <c r="E2491">
        <v>32</v>
      </c>
      <c r="F2491">
        <v>3</v>
      </c>
      <c r="G2491">
        <v>96</v>
      </c>
      <c r="H2491" t="s">
        <v>17</v>
      </c>
      <c r="I2491" t="s">
        <v>46</v>
      </c>
      <c r="J2491" s="1">
        <v>45270</v>
      </c>
      <c r="K2491" t="b">
        <v>0</v>
      </c>
      <c r="L2491" t="s">
        <v>24</v>
      </c>
      <c r="M2491">
        <v>12</v>
      </c>
      <c r="N2491">
        <f>G2491/SUMIF(B:B,B2491,G:G)*100</f>
        <v>0.15860428231562251</v>
      </c>
      <c r="Q2491">
        <f>VLOOKUP(C2491, Categories_Pivot_Table!A:B, 2, FALSE)</f>
        <v>24.317096165933375</v>
      </c>
      <c r="T2491">
        <f t="shared" si="39"/>
        <v>2023</v>
      </c>
    </row>
    <row r="2492" spans="1:20" x14ac:dyDescent="0.2">
      <c r="A2492" t="s">
        <v>2748</v>
      </c>
      <c r="B2492" t="s">
        <v>128</v>
      </c>
      <c r="C2492" t="s">
        <v>15</v>
      </c>
      <c r="D2492" t="s">
        <v>226</v>
      </c>
      <c r="E2492">
        <v>27.5</v>
      </c>
      <c r="F2492">
        <v>6</v>
      </c>
      <c r="G2492">
        <v>165</v>
      </c>
      <c r="H2492" t="s">
        <v>17</v>
      </c>
      <c r="I2492" t="s">
        <v>18</v>
      </c>
      <c r="J2492" s="1">
        <v>45362</v>
      </c>
      <c r="K2492" t="b">
        <v>0</v>
      </c>
      <c r="L2492" t="s">
        <v>19</v>
      </c>
      <c r="M2492">
        <v>3</v>
      </c>
      <c r="N2492">
        <f>G2492/SUMIF(B:B,B2492,G:G)*100</f>
        <v>0.2410448197276924</v>
      </c>
      <c r="Q2492">
        <f>VLOOKUP(C2492, Categories_Pivot_Table!A:B, 2, FALSE)</f>
        <v>23.063808900523561</v>
      </c>
      <c r="T2492">
        <f t="shared" si="39"/>
        <v>2024</v>
      </c>
    </row>
    <row r="2493" spans="1:20" x14ac:dyDescent="0.2">
      <c r="A2493" t="s">
        <v>2749</v>
      </c>
      <c r="B2493" t="s">
        <v>44</v>
      </c>
      <c r="C2493" t="s">
        <v>27</v>
      </c>
      <c r="D2493" t="s">
        <v>538</v>
      </c>
      <c r="E2493">
        <v>11</v>
      </c>
      <c r="F2493">
        <v>2</v>
      </c>
      <c r="G2493">
        <v>22</v>
      </c>
      <c r="H2493" t="s">
        <v>56</v>
      </c>
      <c r="I2493" t="s">
        <v>46</v>
      </c>
      <c r="J2493" s="1">
        <v>44685</v>
      </c>
      <c r="K2493" t="b">
        <v>0</v>
      </c>
      <c r="L2493" t="s">
        <v>30</v>
      </c>
      <c r="M2493">
        <v>5</v>
      </c>
      <c r="N2493">
        <f>G2493/SUMIF(B:B,B2493,G:G)*100</f>
        <v>3.6247106409971246E-2</v>
      </c>
      <c r="Q2493">
        <f>VLOOKUP(C2493, Categories_Pivot_Table!A:B, 2, FALSE)</f>
        <v>25.013711734693878</v>
      </c>
      <c r="T2493">
        <f t="shared" si="39"/>
        <v>2022</v>
      </c>
    </row>
    <row r="2494" spans="1:20" x14ac:dyDescent="0.2">
      <c r="A2494" t="s">
        <v>2750</v>
      </c>
      <c r="B2494" t="s">
        <v>44</v>
      </c>
      <c r="C2494" t="s">
        <v>33</v>
      </c>
      <c r="D2494" t="s">
        <v>209</v>
      </c>
      <c r="E2494">
        <v>24.5</v>
      </c>
      <c r="F2494">
        <v>1</v>
      </c>
      <c r="G2494">
        <v>24.5</v>
      </c>
      <c r="H2494" t="s">
        <v>29</v>
      </c>
      <c r="I2494" t="s">
        <v>18</v>
      </c>
      <c r="J2494" s="1">
        <v>44754</v>
      </c>
      <c r="K2494" t="b">
        <v>0</v>
      </c>
      <c r="L2494" t="s">
        <v>49</v>
      </c>
      <c r="M2494">
        <v>7</v>
      </c>
      <c r="N2494">
        <f>G2494/SUMIF(B:B,B2494,G:G)*100</f>
        <v>4.0366095774740714E-2</v>
      </c>
      <c r="Q2494">
        <f>VLOOKUP(C2494, Categories_Pivot_Table!A:B, 2, FALSE)</f>
        <v>23.300574345883856</v>
      </c>
      <c r="T2494">
        <f t="shared" si="39"/>
        <v>2022</v>
      </c>
    </row>
    <row r="2495" spans="1:20" x14ac:dyDescent="0.2">
      <c r="A2495" t="s">
        <v>2751</v>
      </c>
      <c r="B2495" t="s">
        <v>173</v>
      </c>
      <c r="C2495" t="s">
        <v>15</v>
      </c>
      <c r="D2495" t="s">
        <v>448</v>
      </c>
      <c r="E2495">
        <v>26</v>
      </c>
      <c r="F2495">
        <v>4</v>
      </c>
      <c r="G2495">
        <v>104</v>
      </c>
      <c r="H2495" t="s">
        <v>17</v>
      </c>
      <c r="I2495" t="s">
        <v>46</v>
      </c>
      <c r="J2495" s="1">
        <v>45233</v>
      </c>
      <c r="K2495" t="b">
        <v>1</v>
      </c>
      <c r="L2495" t="s">
        <v>65</v>
      </c>
      <c r="M2495">
        <v>11</v>
      </c>
      <c r="N2495">
        <f>G2495/SUMIF(B:B,B2495,G:G)*100</f>
        <v>0.17102169015474172</v>
      </c>
      <c r="Q2495">
        <f>VLOOKUP(C2495, Categories_Pivot_Table!A:B, 2, FALSE)</f>
        <v>23.063808900523561</v>
      </c>
      <c r="T2495">
        <f t="shared" si="39"/>
        <v>2023</v>
      </c>
    </row>
    <row r="2496" spans="1:20" x14ac:dyDescent="0.2">
      <c r="A2496" t="s">
        <v>2752</v>
      </c>
      <c r="B2496" t="s">
        <v>76</v>
      </c>
      <c r="C2496" t="s">
        <v>27</v>
      </c>
      <c r="D2496" t="s">
        <v>538</v>
      </c>
      <c r="E2496">
        <v>11</v>
      </c>
      <c r="F2496">
        <v>8</v>
      </c>
      <c r="G2496">
        <v>88</v>
      </c>
      <c r="H2496" t="s">
        <v>17</v>
      </c>
      <c r="I2496" t="s">
        <v>46</v>
      </c>
      <c r="J2496" s="1">
        <v>44715</v>
      </c>
      <c r="K2496" t="b">
        <v>0</v>
      </c>
      <c r="L2496" t="s">
        <v>65</v>
      </c>
      <c r="M2496">
        <v>6</v>
      </c>
      <c r="N2496">
        <f>G2496/SUMIF(B:B,B2496,G:G)*100</f>
        <v>0.14983441594374397</v>
      </c>
      <c r="Q2496">
        <f>VLOOKUP(C2496, Categories_Pivot_Table!A:B, 2, FALSE)</f>
        <v>25.013711734693878</v>
      </c>
      <c r="T2496">
        <f t="shared" si="39"/>
        <v>2022</v>
      </c>
    </row>
    <row r="2497" spans="1:20" x14ac:dyDescent="0.2">
      <c r="A2497" t="s">
        <v>2753</v>
      </c>
      <c r="B2497" t="s">
        <v>21</v>
      </c>
      <c r="C2497" t="s">
        <v>33</v>
      </c>
      <c r="D2497" t="s">
        <v>129</v>
      </c>
      <c r="E2497">
        <v>15.5</v>
      </c>
      <c r="F2497">
        <v>3</v>
      </c>
      <c r="G2497">
        <v>46.5</v>
      </c>
      <c r="H2497" t="s">
        <v>17</v>
      </c>
      <c r="I2497" t="s">
        <v>18</v>
      </c>
      <c r="J2497" s="1">
        <v>44567</v>
      </c>
      <c r="K2497" t="b">
        <v>0</v>
      </c>
      <c r="L2497" t="s">
        <v>42</v>
      </c>
      <c r="M2497">
        <v>1</v>
      </c>
      <c r="N2497">
        <f>G2497/SUMIF(B:B,B2497,G:G)*100</f>
        <v>7.5324990888105944E-2</v>
      </c>
      <c r="Q2497">
        <f>VLOOKUP(C2497, Categories_Pivot_Table!A:B, 2, FALSE)</f>
        <v>23.300574345883856</v>
      </c>
      <c r="T2497">
        <f t="shared" si="39"/>
        <v>2022</v>
      </c>
    </row>
    <row r="2498" spans="1:20" x14ac:dyDescent="0.2">
      <c r="A2498" t="s">
        <v>2754</v>
      </c>
      <c r="B2498" t="s">
        <v>51</v>
      </c>
      <c r="C2498" t="s">
        <v>27</v>
      </c>
      <c r="D2498" t="s">
        <v>119</v>
      </c>
      <c r="E2498">
        <v>38</v>
      </c>
      <c r="F2498">
        <v>1</v>
      </c>
      <c r="G2498">
        <v>38</v>
      </c>
      <c r="H2498" t="s">
        <v>29</v>
      </c>
      <c r="I2498" t="s">
        <v>46</v>
      </c>
      <c r="J2498" s="1">
        <v>45632</v>
      </c>
      <c r="K2498" t="b">
        <v>0</v>
      </c>
      <c r="L2498" t="s">
        <v>65</v>
      </c>
      <c r="M2498">
        <v>12</v>
      </c>
      <c r="N2498">
        <f>G2498/SUMIF(B:B,B2498,G:G)*100</f>
        <v>5.8908335529477419E-2</v>
      </c>
      <c r="Q2498">
        <f>VLOOKUP(C2498, Categories_Pivot_Table!A:B, 2, FALSE)</f>
        <v>25.013711734693878</v>
      </c>
      <c r="T2498">
        <f t="shared" ref="T2498:T2561" si="40">YEAR(J2498)</f>
        <v>2024</v>
      </c>
    </row>
    <row r="2499" spans="1:20" x14ac:dyDescent="0.2">
      <c r="A2499" t="s">
        <v>2755</v>
      </c>
      <c r="B2499" t="s">
        <v>121</v>
      </c>
      <c r="C2499" t="s">
        <v>27</v>
      </c>
      <c r="D2499" t="s">
        <v>221</v>
      </c>
      <c r="E2499">
        <v>35</v>
      </c>
      <c r="F2499">
        <v>6</v>
      </c>
      <c r="G2499">
        <v>210</v>
      </c>
      <c r="H2499" t="s">
        <v>29</v>
      </c>
      <c r="I2499" t="s">
        <v>18</v>
      </c>
      <c r="J2499" s="1">
        <v>45545</v>
      </c>
      <c r="K2499" t="b">
        <v>1</v>
      </c>
      <c r="L2499" t="s">
        <v>49</v>
      </c>
      <c r="M2499">
        <v>9</v>
      </c>
      <c r="N2499">
        <f>G2499/SUMIF(B:B,B2499,G:G)*100</f>
        <v>0.32026597326541661</v>
      </c>
      <c r="Q2499">
        <f>VLOOKUP(C2499, Categories_Pivot_Table!A:B, 2, FALSE)</f>
        <v>25.013711734693878</v>
      </c>
      <c r="T2499">
        <f t="shared" si="40"/>
        <v>2024</v>
      </c>
    </row>
    <row r="2500" spans="1:20" x14ac:dyDescent="0.2">
      <c r="A2500" t="s">
        <v>2756</v>
      </c>
      <c r="B2500" t="s">
        <v>76</v>
      </c>
      <c r="C2500" t="s">
        <v>22</v>
      </c>
      <c r="D2500" t="s">
        <v>286</v>
      </c>
      <c r="E2500">
        <v>20</v>
      </c>
      <c r="F2500">
        <v>4</v>
      </c>
      <c r="G2500">
        <v>80</v>
      </c>
      <c r="H2500" t="s">
        <v>56</v>
      </c>
      <c r="I2500" t="s">
        <v>18</v>
      </c>
      <c r="J2500" s="1">
        <v>45142</v>
      </c>
      <c r="K2500" t="b">
        <v>0</v>
      </c>
      <c r="L2500" t="s">
        <v>65</v>
      </c>
      <c r="M2500">
        <v>8</v>
      </c>
      <c r="N2500">
        <f>G2500/SUMIF(B:B,B2500,G:G)*100</f>
        <v>0.13621310540340362</v>
      </c>
      <c r="Q2500">
        <f>VLOOKUP(C2500, Categories_Pivot_Table!A:B, 2, FALSE)</f>
        <v>21.505681818181817</v>
      </c>
      <c r="T2500">
        <f t="shared" si="40"/>
        <v>2023</v>
      </c>
    </row>
    <row r="2501" spans="1:20" x14ac:dyDescent="0.2">
      <c r="A2501" t="s">
        <v>2757</v>
      </c>
      <c r="B2501" t="s">
        <v>118</v>
      </c>
      <c r="C2501" t="s">
        <v>27</v>
      </c>
      <c r="D2501" t="s">
        <v>58</v>
      </c>
      <c r="E2501">
        <v>8</v>
      </c>
      <c r="F2501">
        <v>9</v>
      </c>
      <c r="G2501">
        <v>72</v>
      </c>
      <c r="H2501" t="s">
        <v>56</v>
      </c>
      <c r="I2501" t="s">
        <v>18</v>
      </c>
      <c r="J2501" s="1">
        <v>44700</v>
      </c>
      <c r="K2501" t="b">
        <v>0</v>
      </c>
      <c r="L2501" t="s">
        <v>42</v>
      </c>
      <c r="M2501">
        <v>5</v>
      </c>
      <c r="N2501">
        <f>G2501/SUMIF(B:B,B2501,G:G)*100</f>
        <v>0.11842689606395053</v>
      </c>
      <c r="Q2501">
        <f>VLOOKUP(C2501, Categories_Pivot_Table!A:B, 2, FALSE)</f>
        <v>25.013711734693878</v>
      </c>
      <c r="T2501">
        <f t="shared" si="40"/>
        <v>2022</v>
      </c>
    </row>
    <row r="2502" spans="1:20" x14ac:dyDescent="0.2">
      <c r="A2502" t="s">
        <v>2758</v>
      </c>
      <c r="B2502" t="s">
        <v>47</v>
      </c>
      <c r="C2502" t="s">
        <v>15</v>
      </c>
      <c r="D2502" t="s">
        <v>564</v>
      </c>
      <c r="E2502">
        <v>32</v>
      </c>
      <c r="F2502">
        <v>4</v>
      </c>
      <c r="G2502">
        <v>128</v>
      </c>
      <c r="H2502" t="s">
        <v>29</v>
      </c>
      <c r="I2502" t="s">
        <v>18</v>
      </c>
      <c r="J2502" s="1">
        <v>44837</v>
      </c>
      <c r="K2502" t="b">
        <v>0</v>
      </c>
      <c r="L2502" t="s">
        <v>19</v>
      </c>
      <c r="M2502">
        <v>10</v>
      </c>
      <c r="N2502">
        <f>G2502/SUMIF(B:B,B2502,G:G)*100</f>
        <v>0.20339090779082514</v>
      </c>
      <c r="Q2502">
        <f>VLOOKUP(C2502, Categories_Pivot_Table!A:B, 2, FALSE)</f>
        <v>23.063808900523561</v>
      </c>
      <c r="T2502">
        <f t="shared" si="40"/>
        <v>2022</v>
      </c>
    </row>
    <row r="2503" spans="1:20" x14ac:dyDescent="0.2">
      <c r="A2503" t="s">
        <v>2759</v>
      </c>
      <c r="B2503" t="s">
        <v>32</v>
      </c>
      <c r="C2503" t="s">
        <v>15</v>
      </c>
      <c r="D2503" t="s">
        <v>226</v>
      </c>
      <c r="E2503">
        <v>27.5</v>
      </c>
      <c r="F2503">
        <v>4</v>
      </c>
      <c r="G2503">
        <v>110</v>
      </c>
      <c r="H2503" t="s">
        <v>29</v>
      </c>
      <c r="I2503" t="s">
        <v>46</v>
      </c>
      <c r="J2503" s="1">
        <v>45510</v>
      </c>
      <c r="K2503" t="b">
        <v>0</v>
      </c>
      <c r="L2503" t="s">
        <v>49</v>
      </c>
      <c r="M2503">
        <v>8</v>
      </c>
      <c r="N2503">
        <f>G2503/SUMIF(B:B,B2503,G:G)*100</f>
        <v>0.18760926107534218</v>
      </c>
      <c r="Q2503">
        <f>VLOOKUP(C2503, Categories_Pivot_Table!A:B, 2, FALSE)</f>
        <v>23.063808900523561</v>
      </c>
      <c r="T2503">
        <f t="shared" si="40"/>
        <v>2024</v>
      </c>
    </row>
    <row r="2504" spans="1:20" x14ac:dyDescent="0.2">
      <c r="A2504" t="s">
        <v>2760</v>
      </c>
      <c r="B2504" t="s">
        <v>173</v>
      </c>
      <c r="C2504" t="s">
        <v>135</v>
      </c>
      <c r="D2504" t="s">
        <v>436</v>
      </c>
      <c r="E2504">
        <v>5</v>
      </c>
      <c r="F2504">
        <v>2</v>
      </c>
      <c r="G2504">
        <v>10</v>
      </c>
      <c r="H2504" t="s">
        <v>29</v>
      </c>
      <c r="I2504" t="s">
        <v>46</v>
      </c>
      <c r="J2504" s="1">
        <v>45528</v>
      </c>
      <c r="K2504" t="b">
        <v>1</v>
      </c>
      <c r="L2504" t="s">
        <v>35</v>
      </c>
      <c r="M2504">
        <v>8</v>
      </c>
      <c r="N2504">
        <f>G2504/SUMIF(B:B,B2504,G:G)*100</f>
        <v>1.6444393284109782E-2</v>
      </c>
      <c r="Q2504">
        <f>VLOOKUP(C2504, Categories_Pivot_Table!A:B, 2, FALSE)</f>
        <v>23.146341463414632</v>
      </c>
      <c r="T2504">
        <f t="shared" si="40"/>
        <v>2024</v>
      </c>
    </row>
    <row r="2505" spans="1:20" x14ac:dyDescent="0.2">
      <c r="A2505" t="s">
        <v>2761</v>
      </c>
      <c r="B2505" t="s">
        <v>104</v>
      </c>
      <c r="C2505" t="s">
        <v>74</v>
      </c>
      <c r="D2505" t="s">
        <v>374</v>
      </c>
      <c r="E2505">
        <v>29</v>
      </c>
      <c r="F2505">
        <v>10</v>
      </c>
      <c r="G2505">
        <v>290</v>
      </c>
      <c r="H2505" t="s">
        <v>29</v>
      </c>
      <c r="I2505" t="s">
        <v>46</v>
      </c>
      <c r="J2505" s="1">
        <v>44567</v>
      </c>
      <c r="K2505" t="b">
        <v>0</v>
      </c>
      <c r="L2505" t="s">
        <v>42</v>
      </c>
      <c r="M2505">
        <v>1</v>
      </c>
      <c r="N2505">
        <f>G2505/SUMIF(B:B,B2505,G:G)*100</f>
        <v>0.4712918271496595</v>
      </c>
      <c r="Q2505">
        <f>VLOOKUP(C2505, Categories_Pivot_Table!A:B, 2, FALSE)</f>
        <v>24.317096165933375</v>
      </c>
      <c r="T2505">
        <f t="shared" si="40"/>
        <v>2022</v>
      </c>
    </row>
    <row r="2506" spans="1:20" x14ac:dyDescent="0.2">
      <c r="A2506" t="s">
        <v>2762</v>
      </c>
      <c r="B2506" t="s">
        <v>47</v>
      </c>
      <c r="C2506" t="s">
        <v>38</v>
      </c>
      <c r="D2506" t="s">
        <v>404</v>
      </c>
      <c r="E2506">
        <v>11</v>
      </c>
      <c r="F2506">
        <v>10</v>
      </c>
      <c r="G2506">
        <v>110</v>
      </c>
      <c r="H2506" t="s">
        <v>56</v>
      </c>
      <c r="I2506" t="s">
        <v>18</v>
      </c>
      <c r="J2506" s="1">
        <v>44786</v>
      </c>
      <c r="K2506" t="b">
        <v>1</v>
      </c>
      <c r="L2506" t="s">
        <v>35</v>
      </c>
      <c r="M2506">
        <v>8</v>
      </c>
      <c r="N2506">
        <f>G2506/SUMIF(B:B,B2506,G:G)*100</f>
        <v>0.17478906138274039</v>
      </c>
      <c r="Q2506">
        <f>VLOOKUP(C2506, Categories_Pivot_Table!A:B, 2, FALSE)</f>
        <v>23.088790931989923</v>
      </c>
      <c r="T2506">
        <f t="shared" si="40"/>
        <v>2022</v>
      </c>
    </row>
    <row r="2507" spans="1:20" x14ac:dyDescent="0.2">
      <c r="A2507" t="s">
        <v>2763</v>
      </c>
      <c r="B2507" t="s">
        <v>54</v>
      </c>
      <c r="C2507" t="s">
        <v>135</v>
      </c>
      <c r="D2507" t="s">
        <v>333</v>
      </c>
      <c r="E2507">
        <v>20</v>
      </c>
      <c r="F2507">
        <v>5</v>
      </c>
      <c r="G2507">
        <v>100</v>
      </c>
      <c r="H2507" t="s">
        <v>56</v>
      </c>
      <c r="I2507" t="s">
        <v>46</v>
      </c>
      <c r="J2507" s="1">
        <v>45564</v>
      </c>
      <c r="K2507" t="b">
        <v>0</v>
      </c>
      <c r="L2507" t="s">
        <v>24</v>
      </c>
      <c r="M2507">
        <v>9</v>
      </c>
      <c r="N2507">
        <f>G2507/SUMIF(B:B,B2507,G:G)*100</f>
        <v>0.17496128981462852</v>
      </c>
      <c r="Q2507">
        <f>VLOOKUP(C2507, Categories_Pivot_Table!A:B, 2, FALSE)</f>
        <v>23.146341463414632</v>
      </c>
      <c r="T2507">
        <f t="shared" si="40"/>
        <v>2024</v>
      </c>
    </row>
    <row r="2508" spans="1:20" x14ac:dyDescent="0.2">
      <c r="A2508" t="s">
        <v>2764</v>
      </c>
      <c r="B2508" t="s">
        <v>81</v>
      </c>
      <c r="C2508" t="s">
        <v>38</v>
      </c>
      <c r="D2508" t="s">
        <v>241</v>
      </c>
      <c r="E2508">
        <v>17</v>
      </c>
      <c r="F2508">
        <v>8</v>
      </c>
      <c r="G2508">
        <v>136</v>
      </c>
      <c r="H2508" t="s">
        <v>29</v>
      </c>
      <c r="I2508" t="s">
        <v>46</v>
      </c>
      <c r="J2508" s="1">
        <v>44857</v>
      </c>
      <c r="K2508" t="b">
        <v>0</v>
      </c>
      <c r="L2508" t="s">
        <v>24</v>
      </c>
      <c r="M2508">
        <v>10</v>
      </c>
      <c r="N2508">
        <f>G2508/SUMIF(B:B,B2508,G:G)*100</f>
        <v>0.21534149836514635</v>
      </c>
      <c r="Q2508">
        <f>VLOOKUP(C2508, Categories_Pivot_Table!A:B, 2, FALSE)</f>
        <v>23.088790931989923</v>
      </c>
      <c r="T2508">
        <f t="shared" si="40"/>
        <v>2022</v>
      </c>
    </row>
    <row r="2509" spans="1:20" x14ac:dyDescent="0.2">
      <c r="A2509" t="s">
        <v>2765</v>
      </c>
      <c r="B2509" t="s">
        <v>173</v>
      </c>
      <c r="C2509" t="s">
        <v>74</v>
      </c>
      <c r="D2509" t="s">
        <v>321</v>
      </c>
      <c r="E2509">
        <v>32</v>
      </c>
      <c r="F2509">
        <v>10</v>
      </c>
      <c r="G2509">
        <v>320</v>
      </c>
      <c r="H2509" t="s">
        <v>17</v>
      </c>
      <c r="I2509" t="s">
        <v>18</v>
      </c>
      <c r="J2509" s="1">
        <v>44722</v>
      </c>
      <c r="K2509" t="b">
        <v>0</v>
      </c>
      <c r="L2509" t="s">
        <v>65</v>
      </c>
      <c r="M2509">
        <v>6</v>
      </c>
      <c r="N2509">
        <f>G2509/SUMIF(B:B,B2509,G:G)*100</f>
        <v>0.52622058509151304</v>
      </c>
      <c r="Q2509">
        <f>VLOOKUP(C2509, Categories_Pivot_Table!A:B, 2, FALSE)</f>
        <v>24.317096165933375</v>
      </c>
      <c r="T2509">
        <f t="shared" si="40"/>
        <v>2022</v>
      </c>
    </row>
    <row r="2510" spans="1:20" x14ac:dyDescent="0.2">
      <c r="A2510" t="s">
        <v>2766</v>
      </c>
      <c r="B2510" t="s">
        <v>51</v>
      </c>
      <c r="C2510" t="s">
        <v>33</v>
      </c>
      <c r="D2510" t="s">
        <v>469</v>
      </c>
      <c r="E2510">
        <v>8</v>
      </c>
      <c r="F2510">
        <v>10</v>
      </c>
      <c r="G2510">
        <v>80</v>
      </c>
      <c r="H2510" t="s">
        <v>17</v>
      </c>
      <c r="I2510" t="s">
        <v>18</v>
      </c>
      <c r="J2510" s="1">
        <v>45301</v>
      </c>
      <c r="K2510" t="b">
        <v>0</v>
      </c>
      <c r="L2510" t="s">
        <v>30</v>
      </c>
      <c r="M2510">
        <v>1</v>
      </c>
      <c r="N2510">
        <f>G2510/SUMIF(B:B,B2510,G:G)*100</f>
        <v>0.12401754848311036</v>
      </c>
      <c r="Q2510">
        <f>VLOOKUP(C2510, Categories_Pivot_Table!A:B, 2, FALSE)</f>
        <v>23.300574345883856</v>
      </c>
      <c r="T2510">
        <f t="shared" si="40"/>
        <v>2024</v>
      </c>
    </row>
    <row r="2511" spans="1:20" x14ac:dyDescent="0.2">
      <c r="A2511" t="s">
        <v>2767</v>
      </c>
      <c r="B2511" t="s">
        <v>51</v>
      </c>
      <c r="C2511" t="s">
        <v>33</v>
      </c>
      <c r="D2511" t="s">
        <v>469</v>
      </c>
      <c r="E2511">
        <v>8</v>
      </c>
      <c r="F2511">
        <v>8</v>
      </c>
      <c r="G2511">
        <v>64</v>
      </c>
      <c r="H2511" t="s">
        <v>29</v>
      </c>
      <c r="I2511" t="s">
        <v>46</v>
      </c>
      <c r="J2511" s="1">
        <v>45476</v>
      </c>
      <c r="K2511" t="b">
        <v>0</v>
      </c>
      <c r="L2511" t="s">
        <v>30</v>
      </c>
      <c r="M2511">
        <v>7</v>
      </c>
      <c r="N2511">
        <f>G2511/SUMIF(B:B,B2511,G:G)*100</f>
        <v>9.9214038786488282E-2</v>
      </c>
      <c r="Q2511">
        <f>VLOOKUP(C2511, Categories_Pivot_Table!A:B, 2, FALSE)</f>
        <v>23.300574345883856</v>
      </c>
      <c r="T2511">
        <f t="shared" si="40"/>
        <v>2024</v>
      </c>
    </row>
    <row r="2512" spans="1:20" x14ac:dyDescent="0.2">
      <c r="A2512" t="s">
        <v>2768</v>
      </c>
      <c r="B2512" t="s">
        <v>87</v>
      </c>
      <c r="C2512" t="s">
        <v>38</v>
      </c>
      <c r="D2512" t="s">
        <v>473</v>
      </c>
      <c r="E2512">
        <v>23</v>
      </c>
      <c r="F2512">
        <v>2</v>
      </c>
      <c r="G2512">
        <v>46</v>
      </c>
      <c r="H2512" t="s">
        <v>56</v>
      </c>
      <c r="I2512" t="s">
        <v>46</v>
      </c>
      <c r="J2512" s="1">
        <v>45296</v>
      </c>
      <c r="K2512" t="b">
        <v>1</v>
      </c>
      <c r="L2512" t="s">
        <v>65</v>
      </c>
      <c r="M2512">
        <v>1</v>
      </c>
      <c r="N2512">
        <f>G2512/SUMIF(B:B,B2512,G:G)*100</f>
        <v>7.0728969663422361E-2</v>
      </c>
      <c r="Q2512">
        <f>VLOOKUP(C2512, Categories_Pivot_Table!A:B, 2, FALSE)</f>
        <v>23.088790931989923</v>
      </c>
      <c r="T2512">
        <f t="shared" si="40"/>
        <v>2024</v>
      </c>
    </row>
    <row r="2513" spans="1:20" x14ac:dyDescent="0.2">
      <c r="A2513" t="s">
        <v>2769</v>
      </c>
      <c r="B2513" t="s">
        <v>21</v>
      </c>
      <c r="C2513" t="s">
        <v>135</v>
      </c>
      <c r="D2513" t="s">
        <v>319</v>
      </c>
      <c r="E2513">
        <v>24.5</v>
      </c>
      <c r="F2513">
        <v>3</v>
      </c>
      <c r="G2513">
        <v>73.5</v>
      </c>
      <c r="H2513" t="s">
        <v>29</v>
      </c>
      <c r="I2513" t="s">
        <v>18</v>
      </c>
      <c r="J2513" s="1">
        <v>44835</v>
      </c>
      <c r="K2513" t="b">
        <v>1</v>
      </c>
      <c r="L2513" t="s">
        <v>35</v>
      </c>
      <c r="M2513">
        <v>10</v>
      </c>
      <c r="N2513">
        <f>G2513/SUMIF(B:B,B2513,G:G)*100</f>
        <v>0.11906208237152228</v>
      </c>
      <c r="Q2513">
        <f>VLOOKUP(C2513, Categories_Pivot_Table!A:B, 2, FALSE)</f>
        <v>23.146341463414632</v>
      </c>
      <c r="T2513">
        <f t="shared" si="40"/>
        <v>2022</v>
      </c>
    </row>
    <row r="2514" spans="1:20" x14ac:dyDescent="0.2">
      <c r="A2514" t="s">
        <v>2770</v>
      </c>
      <c r="B2514" t="s">
        <v>95</v>
      </c>
      <c r="C2514" t="s">
        <v>27</v>
      </c>
      <c r="D2514" t="s">
        <v>583</v>
      </c>
      <c r="E2514">
        <v>12.5</v>
      </c>
      <c r="F2514">
        <v>10</v>
      </c>
      <c r="G2514">
        <v>125</v>
      </c>
      <c r="H2514" t="s">
        <v>56</v>
      </c>
      <c r="I2514" t="s">
        <v>18</v>
      </c>
      <c r="J2514" s="1">
        <v>44594</v>
      </c>
      <c r="K2514" t="b">
        <v>1</v>
      </c>
      <c r="L2514" t="s">
        <v>30</v>
      </c>
      <c r="M2514">
        <v>2</v>
      </c>
      <c r="N2514">
        <f>G2514/SUMIF(B:B,B2514,G:G)*100</f>
        <v>0.18559349086508836</v>
      </c>
      <c r="Q2514">
        <f>VLOOKUP(C2514, Categories_Pivot_Table!A:B, 2, FALSE)</f>
        <v>25.013711734693878</v>
      </c>
      <c r="T2514">
        <f t="shared" si="40"/>
        <v>2022</v>
      </c>
    </row>
    <row r="2515" spans="1:20" x14ac:dyDescent="0.2">
      <c r="A2515" t="s">
        <v>2771</v>
      </c>
      <c r="B2515" t="s">
        <v>118</v>
      </c>
      <c r="C2515" t="s">
        <v>27</v>
      </c>
      <c r="D2515" t="s">
        <v>305</v>
      </c>
      <c r="E2515">
        <v>23</v>
      </c>
      <c r="F2515">
        <v>5</v>
      </c>
      <c r="G2515">
        <v>115</v>
      </c>
      <c r="H2515" t="s">
        <v>17</v>
      </c>
      <c r="I2515" t="s">
        <v>46</v>
      </c>
      <c r="J2515" s="1">
        <v>45317</v>
      </c>
      <c r="K2515" t="b">
        <v>0</v>
      </c>
      <c r="L2515" t="s">
        <v>65</v>
      </c>
      <c r="M2515">
        <v>1</v>
      </c>
      <c r="N2515">
        <f>G2515/SUMIF(B:B,B2515,G:G)*100</f>
        <v>0.18915407010214319</v>
      </c>
      <c r="Q2515">
        <f>VLOOKUP(C2515, Categories_Pivot_Table!A:B, 2, FALSE)</f>
        <v>25.013711734693878</v>
      </c>
      <c r="T2515">
        <f t="shared" si="40"/>
        <v>2024</v>
      </c>
    </row>
    <row r="2516" spans="1:20" x14ac:dyDescent="0.2">
      <c r="A2516" t="s">
        <v>2772</v>
      </c>
      <c r="B2516" t="s">
        <v>173</v>
      </c>
      <c r="C2516" t="s">
        <v>48</v>
      </c>
      <c r="D2516" t="s">
        <v>655</v>
      </c>
      <c r="E2516">
        <v>12.5</v>
      </c>
      <c r="F2516">
        <v>1</v>
      </c>
      <c r="G2516">
        <v>12.5</v>
      </c>
      <c r="H2516" t="s">
        <v>29</v>
      </c>
      <c r="I2516" t="s">
        <v>46</v>
      </c>
      <c r="J2516" s="1">
        <v>45101</v>
      </c>
      <c r="K2516" t="b">
        <v>1</v>
      </c>
      <c r="L2516" t="s">
        <v>35</v>
      </c>
      <c r="M2516">
        <v>6</v>
      </c>
      <c r="N2516">
        <f>G2516/SUMIF(B:B,B2516,G:G)*100</f>
        <v>2.0555491605137227E-2</v>
      </c>
      <c r="Q2516">
        <f>VLOOKUP(C2516, Categories_Pivot_Table!A:B, 2, FALSE)</f>
        <v>23.348837209302324</v>
      </c>
      <c r="T2516">
        <f t="shared" si="40"/>
        <v>2023</v>
      </c>
    </row>
    <row r="2517" spans="1:20" x14ac:dyDescent="0.2">
      <c r="A2517" t="s">
        <v>2773</v>
      </c>
      <c r="B2517" t="s">
        <v>118</v>
      </c>
      <c r="C2517" t="s">
        <v>27</v>
      </c>
      <c r="D2517" t="s">
        <v>462</v>
      </c>
      <c r="E2517">
        <v>29</v>
      </c>
      <c r="F2517">
        <v>6</v>
      </c>
      <c r="G2517">
        <v>174</v>
      </c>
      <c r="H2517" t="s">
        <v>29</v>
      </c>
      <c r="I2517" t="s">
        <v>46</v>
      </c>
      <c r="J2517" s="1">
        <v>45206</v>
      </c>
      <c r="K2517" t="b">
        <v>0</v>
      </c>
      <c r="L2517" t="s">
        <v>35</v>
      </c>
      <c r="M2517">
        <v>10</v>
      </c>
      <c r="N2517">
        <f>G2517/SUMIF(B:B,B2517,G:G)*100</f>
        <v>0.2861983321545471</v>
      </c>
      <c r="Q2517">
        <f>VLOOKUP(C2517, Categories_Pivot_Table!A:B, 2, FALSE)</f>
        <v>25.013711734693878</v>
      </c>
      <c r="T2517">
        <f t="shared" si="40"/>
        <v>2023</v>
      </c>
    </row>
    <row r="2518" spans="1:20" x14ac:dyDescent="0.2">
      <c r="A2518" t="s">
        <v>2774</v>
      </c>
      <c r="B2518" t="s">
        <v>113</v>
      </c>
      <c r="C2518" t="s">
        <v>38</v>
      </c>
      <c r="D2518" t="s">
        <v>175</v>
      </c>
      <c r="E2518">
        <v>30.5</v>
      </c>
      <c r="F2518">
        <v>1</v>
      </c>
      <c r="G2518">
        <v>30.5</v>
      </c>
      <c r="H2518" t="s">
        <v>56</v>
      </c>
      <c r="I2518" t="s">
        <v>18</v>
      </c>
      <c r="J2518" s="1">
        <v>45669</v>
      </c>
      <c r="K2518" t="b">
        <v>0</v>
      </c>
      <c r="L2518" t="s">
        <v>24</v>
      </c>
      <c r="M2518">
        <v>1</v>
      </c>
      <c r="N2518">
        <f>G2518/SUMIF(B:B,B2518,G:G)*100</f>
        <v>5.0219814598323809E-2</v>
      </c>
      <c r="Q2518">
        <f>VLOOKUP(C2518, Categories_Pivot_Table!A:B, 2, FALSE)</f>
        <v>23.088790931989923</v>
      </c>
      <c r="T2518">
        <f t="shared" si="40"/>
        <v>2025</v>
      </c>
    </row>
    <row r="2519" spans="1:20" x14ac:dyDescent="0.2">
      <c r="A2519" t="s">
        <v>2775</v>
      </c>
      <c r="B2519" t="s">
        <v>84</v>
      </c>
      <c r="C2519" t="s">
        <v>74</v>
      </c>
      <c r="D2519" t="s">
        <v>374</v>
      </c>
      <c r="E2519">
        <v>29</v>
      </c>
      <c r="F2519">
        <v>6</v>
      </c>
      <c r="G2519">
        <v>174</v>
      </c>
      <c r="H2519" t="s">
        <v>29</v>
      </c>
      <c r="I2519" t="s">
        <v>46</v>
      </c>
      <c r="J2519" s="1">
        <v>44863</v>
      </c>
      <c r="K2519" t="b">
        <v>1</v>
      </c>
      <c r="L2519" t="s">
        <v>35</v>
      </c>
      <c r="M2519">
        <v>10</v>
      </c>
      <c r="N2519">
        <f>G2519/SUMIF(B:B,B2519,G:G)*100</f>
        <v>0.28170154207309672</v>
      </c>
      <c r="Q2519">
        <f>VLOOKUP(C2519, Categories_Pivot_Table!A:B, 2, FALSE)</f>
        <v>24.317096165933375</v>
      </c>
      <c r="T2519">
        <f t="shared" si="40"/>
        <v>2022</v>
      </c>
    </row>
    <row r="2520" spans="1:20" x14ac:dyDescent="0.2">
      <c r="A2520" t="s">
        <v>2776</v>
      </c>
      <c r="B2520" t="s">
        <v>51</v>
      </c>
      <c r="C2520" t="s">
        <v>135</v>
      </c>
      <c r="D2520" t="s">
        <v>163</v>
      </c>
      <c r="E2520">
        <v>36.5</v>
      </c>
      <c r="F2520">
        <v>2</v>
      </c>
      <c r="G2520">
        <v>73</v>
      </c>
      <c r="H2520" t="s">
        <v>29</v>
      </c>
      <c r="I2520" t="s">
        <v>46</v>
      </c>
      <c r="J2520" s="1">
        <v>45249</v>
      </c>
      <c r="K2520" t="b">
        <v>0</v>
      </c>
      <c r="L2520" t="s">
        <v>24</v>
      </c>
      <c r="M2520">
        <v>11</v>
      </c>
      <c r="N2520">
        <f>G2520/SUMIF(B:B,B2520,G:G)*100</f>
        <v>0.1131660129908382</v>
      </c>
      <c r="Q2520">
        <f>VLOOKUP(C2520, Categories_Pivot_Table!A:B, 2, FALSE)</f>
        <v>23.146341463414632</v>
      </c>
      <c r="T2520">
        <f t="shared" si="40"/>
        <v>2023</v>
      </c>
    </row>
    <row r="2521" spans="1:20" x14ac:dyDescent="0.2">
      <c r="A2521" t="s">
        <v>2777</v>
      </c>
      <c r="B2521" t="s">
        <v>32</v>
      </c>
      <c r="C2521" t="s">
        <v>33</v>
      </c>
      <c r="D2521" t="s">
        <v>657</v>
      </c>
      <c r="E2521">
        <v>39.5</v>
      </c>
      <c r="F2521">
        <v>8</v>
      </c>
      <c r="G2521">
        <v>316</v>
      </c>
      <c r="H2521" t="s">
        <v>17</v>
      </c>
      <c r="I2521" t="s">
        <v>46</v>
      </c>
      <c r="J2521" s="1">
        <v>45602</v>
      </c>
      <c r="K2521" t="b">
        <v>0</v>
      </c>
      <c r="L2521" t="s">
        <v>30</v>
      </c>
      <c r="M2521">
        <v>11</v>
      </c>
      <c r="N2521">
        <f>G2521/SUMIF(B:B,B2521,G:G)*100</f>
        <v>0.53895024090734656</v>
      </c>
      <c r="Q2521">
        <f>VLOOKUP(C2521, Categories_Pivot_Table!A:B, 2, FALSE)</f>
        <v>23.300574345883856</v>
      </c>
      <c r="T2521">
        <f t="shared" si="40"/>
        <v>2024</v>
      </c>
    </row>
    <row r="2522" spans="1:20" x14ac:dyDescent="0.2">
      <c r="A2522" t="s">
        <v>2778</v>
      </c>
      <c r="B2522" t="s">
        <v>26</v>
      </c>
      <c r="C2522" t="s">
        <v>27</v>
      </c>
      <c r="D2522" t="s">
        <v>28</v>
      </c>
      <c r="E2522">
        <v>21.5</v>
      </c>
      <c r="F2522">
        <v>5</v>
      </c>
      <c r="G2522">
        <v>107.5</v>
      </c>
      <c r="H2522" t="s">
        <v>17</v>
      </c>
      <c r="I2522" t="s">
        <v>18</v>
      </c>
      <c r="J2522" s="1">
        <v>44593</v>
      </c>
      <c r="K2522" t="b">
        <v>1</v>
      </c>
      <c r="L2522" t="s">
        <v>49</v>
      </c>
      <c r="M2522">
        <v>2</v>
      </c>
      <c r="N2522">
        <f>G2522/SUMIF(B:B,B2522,G:G)*100</f>
        <v>0.17325715390876198</v>
      </c>
      <c r="Q2522">
        <f>VLOOKUP(C2522, Categories_Pivot_Table!A:B, 2, FALSE)</f>
        <v>25.013711734693878</v>
      </c>
      <c r="T2522">
        <f t="shared" si="40"/>
        <v>2022</v>
      </c>
    </row>
    <row r="2523" spans="1:20" x14ac:dyDescent="0.2">
      <c r="A2523" t="s">
        <v>2779</v>
      </c>
      <c r="B2523" t="s">
        <v>47</v>
      </c>
      <c r="C2523" t="s">
        <v>15</v>
      </c>
      <c r="D2523" t="s">
        <v>69</v>
      </c>
      <c r="E2523">
        <v>29</v>
      </c>
      <c r="F2523">
        <v>6</v>
      </c>
      <c r="G2523">
        <v>174</v>
      </c>
      <c r="H2523" t="s">
        <v>17</v>
      </c>
      <c r="I2523" t="s">
        <v>18</v>
      </c>
      <c r="J2523" s="1">
        <v>44687</v>
      </c>
      <c r="K2523" t="b">
        <v>0</v>
      </c>
      <c r="L2523" t="s">
        <v>65</v>
      </c>
      <c r="M2523">
        <v>5</v>
      </c>
      <c r="N2523">
        <f>G2523/SUMIF(B:B,B2523,G:G)*100</f>
        <v>0.27648451527815299</v>
      </c>
      <c r="Q2523">
        <f>VLOOKUP(C2523, Categories_Pivot_Table!A:B, 2, FALSE)</f>
        <v>23.063808900523561</v>
      </c>
      <c r="T2523">
        <f t="shared" si="40"/>
        <v>2022</v>
      </c>
    </row>
    <row r="2524" spans="1:20" x14ac:dyDescent="0.2">
      <c r="A2524" t="s">
        <v>2780</v>
      </c>
      <c r="B2524" t="s">
        <v>54</v>
      </c>
      <c r="C2524" t="s">
        <v>15</v>
      </c>
      <c r="D2524" t="s">
        <v>169</v>
      </c>
      <c r="E2524">
        <v>24.5</v>
      </c>
      <c r="F2524">
        <v>9</v>
      </c>
      <c r="G2524">
        <v>220.5</v>
      </c>
      <c r="H2524" t="s">
        <v>29</v>
      </c>
      <c r="I2524" t="s">
        <v>46</v>
      </c>
      <c r="J2524" s="1">
        <v>45650</v>
      </c>
      <c r="K2524" t="b">
        <v>0</v>
      </c>
      <c r="L2524" t="s">
        <v>49</v>
      </c>
      <c r="M2524">
        <v>12</v>
      </c>
      <c r="N2524">
        <f>G2524/SUMIF(B:B,B2524,G:G)*100</f>
        <v>0.38578964404125587</v>
      </c>
      <c r="Q2524">
        <f>VLOOKUP(C2524, Categories_Pivot_Table!A:B, 2, FALSE)</f>
        <v>23.063808900523561</v>
      </c>
      <c r="T2524">
        <f t="shared" si="40"/>
        <v>2024</v>
      </c>
    </row>
    <row r="2525" spans="1:20" x14ac:dyDescent="0.2">
      <c r="A2525" t="s">
        <v>2781</v>
      </c>
      <c r="B2525" t="s">
        <v>73</v>
      </c>
      <c r="C2525" t="s">
        <v>15</v>
      </c>
      <c r="D2525" t="s">
        <v>226</v>
      </c>
      <c r="E2525">
        <v>27.5</v>
      </c>
      <c r="F2525">
        <v>2</v>
      </c>
      <c r="G2525">
        <v>55</v>
      </c>
      <c r="H2525" t="s">
        <v>56</v>
      </c>
      <c r="I2525" t="s">
        <v>46</v>
      </c>
      <c r="J2525" s="1">
        <v>44815</v>
      </c>
      <c r="K2525" t="b">
        <v>1</v>
      </c>
      <c r="L2525" t="s">
        <v>24</v>
      </c>
      <c r="M2525">
        <v>9</v>
      </c>
      <c r="N2525">
        <f>G2525/SUMIF(B:B,B2525,G:G)*100</f>
        <v>9.5016800697941592E-2</v>
      </c>
      <c r="Q2525">
        <f>VLOOKUP(C2525, Categories_Pivot_Table!A:B, 2, FALSE)</f>
        <v>23.063808900523561</v>
      </c>
      <c r="T2525">
        <f t="shared" si="40"/>
        <v>2022</v>
      </c>
    </row>
    <row r="2526" spans="1:20" x14ac:dyDescent="0.2">
      <c r="A2526" t="s">
        <v>2782</v>
      </c>
      <c r="B2526" t="s">
        <v>121</v>
      </c>
      <c r="C2526" t="s">
        <v>22</v>
      </c>
      <c r="D2526" t="s">
        <v>147</v>
      </c>
      <c r="E2526">
        <v>32</v>
      </c>
      <c r="F2526">
        <v>9</v>
      </c>
      <c r="G2526">
        <v>288</v>
      </c>
      <c r="H2526" t="s">
        <v>56</v>
      </c>
      <c r="I2526" t="s">
        <v>46</v>
      </c>
      <c r="J2526" s="1">
        <v>44674</v>
      </c>
      <c r="K2526" t="b">
        <v>0</v>
      </c>
      <c r="L2526" t="s">
        <v>35</v>
      </c>
      <c r="M2526">
        <v>4</v>
      </c>
      <c r="N2526">
        <f>G2526/SUMIF(B:B,B2526,G:G)*100</f>
        <v>0.4392219061925714</v>
      </c>
      <c r="Q2526">
        <f>VLOOKUP(C2526, Categories_Pivot_Table!A:B, 2, FALSE)</f>
        <v>21.505681818181817</v>
      </c>
      <c r="T2526">
        <f t="shared" si="40"/>
        <v>2022</v>
      </c>
    </row>
    <row r="2527" spans="1:20" x14ac:dyDescent="0.2">
      <c r="A2527" t="s">
        <v>2783</v>
      </c>
      <c r="B2527" t="s">
        <v>118</v>
      </c>
      <c r="C2527" t="s">
        <v>27</v>
      </c>
      <c r="D2527" t="s">
        <v>55</v>
      </c>
      <c r="E2527">
        <v>36.5</v>
      </c>
      <c r="F2527">
        <v>3</v>
      </c>
      <c r="G2527">
        <v>109.5</v>
      </c>
      <c r="H2527" t="s">
        <v>29</v>
      </c>
      <c r="I2527" t="s">
        <v>18</v>
      </c>
      <c r="J2527" s="1">
        <v>45124</v>
      </c>
      <c r="K2527" t="b">
        <v>1</v>
      </c>
      <c r="L2527" t="s">
        <v>19</v>
      </c>
      <c r="M2527">
        <v>7</v>
      </c>
      <c r="N2527">
        <f>G2527/SUMIF(B:B,B2527,G:G)*100</f>
        <v>0.18010757109725808</v>
      </c>
      <c r="Q2527">
        <f>VLOOKUP(C2527, Categories_Pivot_Table!A:B, 2, FALSE)</f>
        <v>25.013711734693878</v>
      </c>
      <c r="T2527">
        <f t="shared" si="40"/>
        <v>2023</v>
      </c>
    </row>
    <row r="2528" spans="1:20" x14ac:dyDescent="0.2">
      <c r="A2528" t="s">
        <v>2784</v>
      </c>
      <c r="B2528" t="s">
        <v>63</v>
      </c>
      <c r="C2528" t="s">
        <v>22</v>
      </c>
      <c r="D2528" t="s">
        <v>388</v>
      </c>
      <c r="E2528">
        <v>6.5</v>
      </c>
      <c r="F2528">
        <v>6</v>
      </c>
      <c r="G2528">
        <v>39</v>
      </c>
      <c r="H2528" t="s">
        <v>56</v>
      </c>
      <c r="I2528" t="s">
        <v>18</v>
      </c>
      <c r="J2528" s="1">
        <v>45079</v>
      </c>
      <c r="K2528" t="b">
        <v>1</v>
      </c>
      <c r="L2528" t="s">
        <v>65</v>
      </c>
      <c r="M2528">
        <v>6</v>
      </c>
      <c r="N2528">
        <f>G2528/SUMIF(B:B,B2528,G:G)*100</f>
        <v>6.4432989690721643E-2</v>
      </c>
      <c r="Q2528">
        <f>VLOOKUP(C2528, Categories_Pivot_Table!A:B, 2, FALSE)</f>
        <v>21.505681818181817</v>
      </c>
      <c r="T2528">
        <f t="shared" si="40"/>
        <v>2023</v>
      </c>
    </row>
    <row r="2529" spans="1:20" x14ac:dyDescent="0.2">
      <c r="A2529" t="s">
        <v>2785</v>
      </c>
      <c r="B2529" t="s">
        <v>113</v>
      </c>
      <c r="C2529" t="s">
        <v>135</v>
      </c>
      <c r="D2529" t="s">
        <v>333</v>
      </c>
      <c r="E2529">
        <v>20</v>
      </c>
      <c r="F2529">
        <v>5</v>
      </c>
      <c r="G2529">
        <v>100</v>
      </c>
      <c r="H2529" t="s">
        <v>56</v>
      </c>
      <c r="I2529" t="s">
        <v>46</v>
      </c>
      <c r="J2529" s="1">
        <v>45469</v>
      </c>
      <c r="K2529" t="b">
        <v>0</v>
      </c>
      <c r="L2529" t="s">
        <v>30</v>
      </c>
      <c r="M2529">
        <v>6</v>
      </c>
      <c r="N2529">
        <f>G2529/SUMIF(B:B,B2529,G:G)*100</f>
        <v>0.16465512983056987</v>
      </c>
      <c r="Q2529">
        <f>VLOOKUP(C2529, Categories_Pivot_Table!A:B, 2, FALSE)</f>
        <v>23.146341463414632</v>
      </c>
      <c r="T2529">
        <f t="shared" si="40"/>
        <v>2024</v>
      </c>
    </row>
    <row r="2530" spans="1:20" x14ac:dyDescent="0.2">
      <c r="A2530" t="s">
        <v>2786</v>
      </c>
      <c r="B2530" t="s">
        <v>47</v>
      </c>
      <c r="C2530" t="s">
        <v>33</v>
      </c>
      <c r="D2530" t="s">
        <v>129</v>
      </c>
      <c r="E2530">
        <v>15.5</v>
      </c>
      <c r="F2530">
        <v>7</v>
      </c>
      <c r="G2530">
        <v>108.5</v>
      </c>
      <c r="H2530" t="s">
        <v>17</v>
      </c>
      <c r="I2530" t="s">
        <v>18</v>
      </c>
      <c r="J2530" s="1">
        <v>45450</v>
      </c>
      <c r="K2530" t="b">
        <v>0</v>
      </c>
      <c r="L2530" t="s">
        <v>65</v>
      </c>
      <c r="M2530">
        <v>6</v>
      </c>
      <c r="N2530">
        <f>G2530/SUMIF(B:B,B2530,G:G)*100</f>
        <v>0.17240557418206665</v>
      </c>
      <c r="Q2530">
        <f>VLOOKUP(C2530, Categories_Pivot_Table!A:B, 2, FALSE)</f>
        <v>23.300574345883856</v>
      </c>
      <c r="T2530">
        <f t="shared" si="40"/>
        <v>2024</v>
      </c>
    </row>
    <row r="2531" spans="1:20" x14ac:dyDescent="0.2">
      <c r="A2531" t="s">
        <v>2787</v>
      </c>
      <c r="B2531" t="s">
        <v>51</v>
      </c>
      <c r="C2531" t="s">
        <v>38</v>
      </c>
      <c r="D2531" t="s">
        <v>190</v>
      </c>
      <c r="E2531">
        <v>33.5</v>
      </c>
      <c r="F2531">
        <v>8</v>
      </c>
      <c r="G2531">
        <v>268</v>
      </c>
      <c r="H2531" t="s">
        <v>17</v>
      </c>
      <c r="I2531" t="s">
        <v>46</v>
      </c>
      <c r="J2531" s="1">
        <v>45593</v>
      </c>
      <c r="K2531" t="b">
        <v>0</v>
      </c>
      <c r="L2531" t="s">
        <v>19</v>
      </c>
      <c r="M2531">
        <v>10</v>
      </c>
      <c r="N2531">
        <f>G2531/SUMIF(B:B,B2531,G:G)*100</f>
        <v>0.41545878741841968</v>
      </c>
      <c r="Q2531">
        <f>VLOOKUP(C2531, Categories_Pivot_Table!A:B, 2, FALSE)</f>
        <v>23.088790931989923</v>
      </c>
      <c r="T2531">
        <f t="shared" si="40"/>
        <v>2024</v>
      </c>
    </row>
    <row r="2532" spans="1:20" x14ac:dyDescent="0.2">
      <c r="A2532" t="s">
        <v>2788</v>
      </c>
      <c r="B2532" t="s">
        <v>95</v>
      </c>
      <c r="C2532" t="s">
        <v>22</v>
      </c>
      <c r="D2532" t="s">
        <v>2118</v>
      </c>
      <c r="E2532">
        <v>18.5</v>
      </c>
      <c r="F2532">
        <v>5</v>
      </c>
      <c r="G2532">
        <v>92.5</v>
      </c>
      <c r="H2532" t="s">
        <v>29</v>
      </c>
      <c r="I2532" t="s">
        <v>18</v>
      </c>
      <c r="J2532" s="1">
        <v>44569</v>
      </c>
      <c r="K2532" t="b">
        <v>1</v>
      </c>
      <c r="L2532" t="s">
        <v>35</v>
      </c>
      <c r="M2532">
        <v>1</v>
      </c>
      <c r="N2532">
        <f>G2532/SUMIF(B:B,B2532,G:G)*100</f>
        <v>0.13733918324016539</v>
      </c>
      <c r="Q2532">
        <f>VLOOKUP(C2532, Categories_Pivot_Table!A:B, 2, FALSE)</f>
        <v>21.505681818181817</v>
      </c>
      <c r="T2532">
        <f t="shared" si="40"/>
        <v>2022</v>
      </c>
    </row>
    <row r="2533" spans="1:20" x14ac:dyDescent="0.2">
      <c r="A2533" t="s">
        <v>2789</v>
      </c>
      <c r="B2533" t="s">
        <v>113</v>
      </c>
      <c r="C2533" t="s">
        <v>38</v>
      </c>
      <c r="D2533" t="s">
        <v>362</v>
      </c>
      <c r="E2533">
        <v>41</v>
      </c>
      <c r="F2533">
        <v>4</v>
      </c>
      <c r="G2533">
        <v>164</v>
      </c>
      <c r="H2533" t="s">
        <v>17</v>
      </c>
      <c r="I2533" t="s">
        <v>46</v>
      </c>
      <c r="J2533" s="1">
        <v>45369</v>
      </c>
      <c r="K2533" t="b">
        <v>1</v>
      </c>
      <c r="L2533" t="s">
        <v>19</v>
      </c>
      <c r="M2533">
        <v>3</v>
      </c>
      <c r="N2533">
        <f>G2533/SUMIF(B:B,B2533,G:G)*100</f>
        <v>0.27003441292213459</v>
      </c>
      <c r="Q2533">
        <f>VLOOKUP(C2533, Categories_Pivot_Table!A:B, 2, FALSE)</f>
        <v>23.088790931989923</v>
      </c>
      <c r="T2533">
        <f t="shared" si="40"/>
        <v>2024</v>
      </c>
    </row>
    <row r="2534" spans="1:20" x14ac:dyDescent="0.2">
      <c r="A2534" t="s">
        <v>2790</v>
      </c>
      <c r="B2534" t="s">
        <v>128</v>
      </c>
      <c r="C2534" t="s">
        <v>38</v>
      </c>
      <c r="D2534" t="s">
        <v>362</v>
      </c>
      <c r="E2534">
        <v>41</v>
      </c>
      <c r="F2534">
        <v>8</v>
      </c>
      <c r="G2534">
        <v>328</v>
      </c>
      <c r="H2534" t="s">
        <v>29</v>
      </c>
      <c r="I2534" t="s">
        <v>18</v>
      </c>
      <c r="J2534" s="1">
        <v>45108</v>
      </c>
      <c r="K2534" t="b">
        <v>0</v>
      </c>
      <c r="L2534" t="s">
        <v>35</v>
      </c>
      <c r="M2534">
        <v>7</v>
      </c>
      <c r="N2534">
        <f>G2534/SUMIF(B:B,B2534,G:G)*100</f>
        <v>0.47916788406474609</v>
      </c>
      <c r="Q2534">
        <f>VLOOKUP(C2534, Categories_Pivot_Table!A:B, 2, FALSE)</f>
        <v>23.088790931989923</v>
      </c>
      <c r="T2534">
        <f t="shared" si="40"/>
        <v>2023</v>
      </c>
    </row>
    <row r="2535" spans="1:20" x14ac:dyDescent="0.2">
      <c r="A2535" t="s">
        <v>2791</v>
      </c>
      <c r="B2535" t="s">
        <v>76</v>
      </c>
      <c r="C2535" t="s">
        <v>38</v>
      </c>
      <c r="D2535" t="s">
        <v>100</v>
      </c>
      <c r="E2535">
        <v>20</v>
      </c>
      <c r="F2535">
        <v>6</v>
      </c>
      <c r="G2535">
        <v>120</v>
      </c>
      <c r="H2535" t="s">
        <v>29</v>
      </c>
      <c r="I2535" t="s">
        <v>18</v>
      </c>
      <c r="J2535" s="1">
        <v>44657</v>
      </c>
      <c r="K2535" t="b">
        <v>0</v>
      </c>
      <c r="L2535" t="s">
        <v>30</v>
      </c>
      <c r="M2535">
        <v>4</v>
      </c>
      <c r="N2535">
        <f>G2535/SUMIF(B:B,B2535,G:G)*100</f>
        <v>0.20431965810510541</v>
      </c>
      <c r="Q2535">
        <f>VLOOKUP(C2535, Categories_Pivot_Table!A:B, 2, FALSE)</f>
        <v>23.088790931989923</v>
      </c>
      <c r="T2535">
        <f t="shared" si="40"/>
        <v>2022</v>
      </c>
    </row>
    <row r="2536" spans="1:20" x14ac:dyDescent="0.2">
      <c r="A2536" t="s">
        <v>2792</v>
      </c>
      <c r="B2536" t="s">
        <v>21</v>
      </c>
      <c r="C2536" t="s">
        <v>27</v>
      </c>
      <c r="D2536" t="s">
        <v>1132</v>
      </c>
      <c r="E2536">
        <v>9.5</v>
      </c>
      <c r="F2536">
        <v>3</v>
      </c>
      <c r="G2536">
        <v>28.5</v>
      </c>
      <c r="H2536" t="s">
        <v>17</v>
      </c>
      <c r="I2536" t="s">
        <v>46</v>
      </c>
      <c r="J2536" s="1">
        <v>44872</v>
      </c>
      <c r="K2536" t="b">
        <v>1</v>
      </c>
      <c r="L2536" t="s">
        <v>19</v>
      </c>
      <c r="M2536">
        <v>11</v>
      </c>
      <c r="N2536">
        <f>G2536/SUMIF(B:B,B2536,G:G)*100</f>
        <v>4.6166929899161706E-2</v>
      </c>
      <c r="Q2536">
        <f>VLOOKUP(C2536, Categories_Pivot_Table!A:B, 2, FALSE)</f>
        <v>25.013711734693878</v>
      </c>
      <c r="T2536">
        <f t="shared" si="40"/>
        <v>2022</v>
      </c>
    </row>
    <row r="2537" spans="1:20" x14ac:dyDescent="0.2">
      <c r="A2537" t="s">
        <v>2793</v>
      </c>
      <c r="B2537" t="s">
        <v>118</v>
      </c>
      <c r="C2537" t="s">
        <v>135</v>
      </c>
      <c r="D2537" t="s">
        <v>358</v>
      </c>
      <c r="E2537">
        <v>32</v>
      </c>
      <c r="F2537">
        <v>1</v>
      </c>
      <c r="G2537">
        <v>32</v>
      </c>
      <c r="H2537" t="s">
        <v>56</v>
      </c>
      <c r="I2537" t="s">
        <v>46</v>
      </c>
      <c r="J2537" s="1">
        <v>45376</v>
      </c>
      <c r="K2537" t="b">
        <v>0</v>
      </c>
      <c r="L2537" t="s">
        <v>19</v>
      </c>
      <c r="M2537">
        <v>3</v>
      </c>
      <c r="N2537">
        <f>G2537/SUMIF(B:B,B2537,G:G)*100</f>
        <v>5.263417602842245E-2</v>
      </c>
      <c r="Q2537">
        <f>VLOOKUP(C2537, Categories_Pivot_Table!A:B, 2, FALSE)</f>
        <v>23.146341463414632</v>
      </c>
      <c r="T2537">
        <f t="shared" si="40"/>
        <v>2024</v>
      </c>
    </row>
    <row r="2538" spans="1:20" x14ac:dyDescent="0.2">
      <c r="A2538" t="s">
        <v>2794</v>
      </c>
      <c r="B2538" t="s">
        <v>76</v>
      </c>
      <c r="C2538" t="s">
        <v>38</v>
      </c>
      <c r="D2538" t="s">
        <v>199</v>
      </c>
      <c r="E2538">
        <v>14</v>
      </c>
      <c r="F2538">
        <v>1</v>
      </c>
      <c r="G2538">
        <v>14</v>
      </c>
      <c r="H2538" t="s">
        <v>29</v>
      </c>
      <c r="I2538" t="s">
        <v>46</v>
      </c>
      <c r="J2538" s="1">
        <v>44825</v>
      </c>
      <c r="K2538" t="b">
        <v>1</v>
      </c>
      <c r="L2538" t="s">
        <v>30</v>
      </c>
      <c r="M2538">
        <v>9</v>
      </c>
      <c r="N2538">
        <f>G2538/SUMIF(B:B,B2538,G:G)*100</f>
        <v>2.3837293445595632E-2</v>
      </c>
      <c r="Q2538">
        <f>VLOOKUP(C2538, Categories_Pivot_Table!A:B, 2, FALSE)</f>
        <v>23.088790931989923</v>
      </c>
      <c r="T2538">
        <f t="shared" si="40"/>
        <v>2022</v>
      </c>
    </row>
    <row r="2539" spans="1:20" x14ac:dyDescent="0.2">
      <c r="A2539" t="s">
        <v>2795</v>
      </c>
      <c r="B2539" t="s">
        <v>54</v>
      </c>
      <c r="C2539" t="s">
        <v>22</v>
      </c>
      <c r="D2539" t="s">
        <v>2118</v>
      </c>
      <c r="E2539">
        <v>18.5</v>
      </c>
      <c r="F2539">
        <v>5</v>
      </c>
      <c r="G2539">
        <v>92.5</v>
      </c>
      <c r="H2539" t="s">
        <v>17</v>
      </c>
      <c r="I2539" t="s">
        <v>18</v>
      </c>
      <c r="J2539" s="1">
        <v>44944</v>
      </c>
      <c r="K2539" t="b">
        <v>1</v>
      </c>
      <c r="L2539" t="s">
        <v>30</v>
      </c>
      <c r="M2539">
        <v>1</v>
      </c>
      <c r="N2539">
        <f>G2539/SUMIF(B:B,B2539,G:G)*100</f>
        <v>0.16183919307853137</v>
      </c>
      <c r="Q2539">
        <f>VLOOKUP(C2539, Categories_Pivot_Table!A:B, 2, FALSE)</f>
        <v>21.505681818181817</v>
      </c>
      <c r="T2539">
        <f t="shared" si="40"/>
        <v>2023</v>
      </c>
    </row>
    <row r="2540" spans="1:20" x14ac:dyDescent="0.2">
      <c r="A2540" t="s">
        <v>2796</v>
      </c>
      <c r="B2540" t="s">
        <v>173</v>
      </c>
      <c r="C2540" t="s">
        <v>33</v>
      </c>
      <c r="D2540" t="s">
        <v>109</v>
      </c>
      <c r="E2540">
        <v>41</v>
      </c>
      <c r="F2540">
        <v>10</v>
      </c>
      <c r="G2540">
        <v>410</v>
      </c>
      <c r="H2540" t="s">
        <v>17</v>
      </c>
      <c r="I2540" t="s">
        <v>46</v>
      </c>
      <c r="J2540" s="1">
        <v>45308</v>
      </c>
      <c r="K2540" t="b">
        <v>0</v>
      </c>
      <c r="L2540" t="s">
        <v>30</v>
      </c>
      <c r="M2540">
        <v>1</v>
      </c>
      <c r="N2540">
        <f>G2540/SUMIF(B:B,B2540,G:G)*100</f>
        <v>0.67422012464850112</v>
      </c>
      <c r="Q2540">
        <f>VLOOKUP(C2540, Categories_Pivot_Table!A:B, 2, FALSE)</f>
        <v>23.300574345883856</v>
      </c>
      <c r="T2540">
        <f t="shared" si="40"/>
        <v>2024</v>
      </c>
    </row>
    <row r="2541" spans="1:20" x14ac:dyDescent="0.2">
      <c r="A2541" t="s">
        <v>2797</v>
      </c>
      <c r="B2541" t="s">
        <v>51</v>
      </c>
      <c r="C2541" t="s">
        <v>15</v>
      </c>
      <c r="D2541" t="s">
        <v>511</v>
      </c>
      <c r="E2541">
        <v>15.5</v>
      </c>
      <c r="F2541">
        <v>4</v>
      </c>
      <c r="G2541">
        <v>62</v>
      </c>
      <c r="H2541" t="s">
        <v>29</v>
      </c>
      <c r="I2541" t="s">
        <v>46</v>
      </c>
      <c r="J2541" s="1">
        <v>44733</v>
      </c>
      <c r="K2541" t="b">
        <v>0</v>
      </c>
      <c r="L2541" t="s">
        <v>49</v>
      </c>
      <c r="M2541">
        <v>6</v>
      </c>
      <c r="N2541">
        <f>G2541/SUMIF(B:B,B2541,G:G)*100</f>
        <v>9.6113600074410527E-2</v>
      </c>
      <c r="Q2541">
        <f>VLOOKUP(C2541, Categories_Pivot_Table!A:B, 2, FALSE)</f>
        <v>23.063808900523561</v>
      </c>
      <c r="T2541">
        <f t="shared" si="40"/>
        <v>2022</v>
      </c>
    </row>
    <row r="2542" spans="1:20" x14ac:dyDescent="0.2">
      <c r="A2542" t="s">
        <v>2798</v>
      </c>
      <c r="B2542" t="s">
        <v>26</v>
      </c>
      <c r="C2542" t="s">
        <v>48</v>
      </c>
      <c r="D2542" t="s">
        <v>195</v>
      </c>
      <c r="E2542">
        <v>20</v>
      </c>
      <c r="F2542">
        <v>8</v>
      </c>
      <c r="G2542">
        <v>160</v>
      </c>
      <c r="H2542" t="s">
        <v>29</v>
      </c>
      <c r="I2542" t="s">
        <v>46</v>
      </c>
      <c r="J2542" s="1">
        <v>44774</v>
      </c>
      <c r="K2542" t="b">
        <v>0</v>
      </c>
      <c r="L2542" t="s">
        <v>19</v>
      </c>
      <c r="M2542">
        <v>8</v>
      </c>
      <c r="N2542">
        <f>G2542/SUMIF(B:B,B2542,G:G)*100</f>
        <v>0.25787111279443642</v>
      </c>
      <c r="Q2542">
        <f>VLOOKUP(C2542, Categories_Pivot_Table!A:B, 2, FALSE)</f>
        <v>23.348837209302324</v>
      </c>
      <c r="T2542">
        <f t="shared" si="40"/>
        <v>2022</v>
      </c>
    </row>
    <row r="2543" spans="1:20" x14ac:dyDescent="0.2">
      <c r="A2543" t="s">
        <v>2799</v>
      </c>
      <c r="B2543" t="s">
        <v>87</v>
      </c>
      <c r="C2543" t="s">
        <v>15</v>
      </c>
      <c r="D2543" t="s">
        <v>564</v>
      </c>
      <c r="E2543">
        <v>32</v>
      </c>
      <c r="F2543">
        <v>8</v>
      </c>
      <c r="G2543">
        <v>256</v>
      </c>
      <c r="H2543" t="s">
        <v>29</v>
      </c>
      <c r="I2543" t="s">
        <v>18</v>
      </c>
      <c r="J2543" s="1">
        <v>45075</v>
      </c>
      <c r="K2543" t="b">
        <v>0</v>
      </c>
      <c r="L2543" t="s">
        <v>19</v>
      </c>
      <c r="M2543">
        <v>5</v>
      </c>
      <c r="N2543">
        <f>G2543/SUMIF(B:B,B2543,G:G)*100</f>
        <v>0.39362209203991577</v>
      </c>
      <c r="Q2543">
        <f>VLOOKUP(C2543, Categories_Pivot_Table!A:B, 2, FALSE)</f>
        <v>23.063808900523561</v>
      </c>
      <c r="T2543">
        <f t="shared" si="40"/>
        <v>2023</v>
      </c>
    </row>
    <row r="2544" spans="1:20" x14ac:dyDescent="0.2">
      <c r="A2544" t="s">
        <v>2800</v>
      </c>
      <c r="B2544" t="s">
        <v>73</v>
      </c>
      <c r="C2544" t="s">
        <v>27</v>
      </c>
      <c r="D2544" t="s">
        <v>55</v>
      </c>
      <c r="E2544">
        <v>36.5</v>
      </c>
      <c r="F2544">
        <v>4</v>
      </c>
      <c r="G2544">
        <v>146</v>
      </c>
      <c r="H2544" t="s">
        <v>17</v>
      </c>
      <c r="I2544" t="s">
        <v>46</v>
      </c>
      <c r="J2544" s="1">
        <v>44847</v>
      </c>
      <c r="K2544" t="b">
        <v>0</v>
      </c>
      <c r="L2544" t="s">
        <v>42</v>
      </c>
      <c r="M2544">
        <v>10</v>
      </c>
      <c r="N2544">
        <f>G2544/SUMIF(B:B,B2544,G:G)*100</f>
        <v>0.25222641639817223</v>
      </c>
      <c r="Q2544">
        <f>VLOOKUP(C2544, Categories_Pivot_Table!A:B, 2, FALSE)</f>
        <v>25.013711734693878</v>
      </c>
      <c r="T2544">
        <f t="shared" si="40"/>
        <v>2022</v>
      </c>
    </row>
    <row r="2545" spans="1:20" x14ac:dyDescent="0.2">
      <c r="A2545" t="s">
        <v>2801</v>
      </c>
      <c r="B2545" t="s">
        <v>26</v>
      </c>
      <c r="C2545" t="s">
        <v>74</v>
      </c>
      <c r="D2545" t="s">
        <v>366</v>
      </c>
      <c r="E2545">
        <v>36.5</v>
      </c>
      <c r="F2545">
        <v>10</v>
      </c>
      <c r="G2545">
        <v>365</v>
      </c>
      <c r="H2545" t="s">
        <v>29</v>
      </c>
      <c r="I2545" t="s">
        <v>46</v>
      </c>
      <c r="J2545" s="1">
        <v>45304</v>
      </c>
      <c r="K2545" t="b">
        <v>0</v>
      </c>
      <c r="L2545" t="s">
        <v>35</v>
      </c>
      <c r="M2545">
        <v>1</v>
      </c>
      <c r="N2545">
        <f>G2545/SUMIF(B:B,B2545,G:G)*100</f>
        <v>0.58826847606230814</v>
      </c>
      <c r="Q2545">
        <f>VLOOKUP(C2545, Categories_Pivot_Table!A:B, 2, FALSE)</f>
        <v>24.317096165933375</v>
      </c>
      <c r="T2545">
        <f t="shared" si="40"/>
        <v>2024</v>
      </c>
    </row>
    <row r="2546" spans="1:20" x14ac:dyDescent="0.2">
      <c r="A2546" t="s">
        <v>2802</v>
      </c>
      <c r="B2546" t="s">
        <v>37</v>
      </c>
      <c r="C2546" t="s">
        <v>15</v>
      </c>
      <c r="D2546" t="s">
        <v>16</v>
      </c>
      <c r="E2546">
        <v>18.5</v>
      </c>
      <c r="F2546">
        <v>5</v>
      </c>
      <c r="G2546">
        <v>92.5</v>
      </c>
      <c r="H2546" t="s">
        <v>56</v>
      </c>
      <c r="I2546" t="s">
        <v>46</v>
      </c>
      <c r="J2546" s="1">
        <v>44678</v>
      </c>
      <c r="K2546" t="b">
        <v>1</v>
      </c>
      <c r="L2546" t="s">
        <v>30</v>
      </c>
      <c r="M2546">
        <v>4</v>
      </c>
      <c r="N2546">
        <f>G2546/SUMIF(B:B,B2546,G:G)*100</f>
        <v>0.13811226660893325</v>
      </c>
      <c r="Q2546">
        <f>VLOOKUP(C2546, Categories_Pivot_Table!A:B, 2, FALSE)</f>
        <v>23.063808900523561</v>
      </c>
      <c r="T2546">
        <f t="shared" si="40"/>
        <v>2022</v>
      </c>
    </row>
    <row r="2547" spans="1:20" x14ac:dyDescent="0.2">
      <c r="A2547" t="s">
        <v>2803</v>
      </c>
      <c r="B2547" t="s">
        <v>95</v>
      </c>
      <c r="C2547" t="s">
        <v>74</v>
      </c>
      <c r="D2547" t="s">
        <v>366</v>
      </c>
      <c r="E2547">
        <v>36.5</v>
      </c>
      <c r="F2547">
        <v>4</v>
      </c>
      <c r="G2547">
        <v>146</v>
      </c>
      <c r="H2547" t="s">
        <v>17</v>
      </c>
      <c r="I2547" t="s">
        <v>46</v>
      </c>
      <c r="J2547" s="1">
        <v>45021</v>
      </c>
      <c r="K2547" t="b">
        <v>0</v>
      </c>
      <c r="L2547" t="s">
        <v>30</v>
      </c>
      <c r="M2547">
        <v>4</v>
      </c>
      <c r="N2547">
        <f>G2547/SUMIF(B:B,B2547,G:G)*100</f>
        <v>0.21677319733042325</v>
      </c>
      <c r="Q2547">
        <f>VLOOKUP(C2547, Categories_Pivot_Table!A:B, 2, FALSE)</f>
        <v>24.317096165933375</v>
      </c>
      <c r="T2547">
        <f t="shared" si="40"/>
        <v>2023</v>
      </c>
    </row>
    <row r="2548" spans="1:20" x14ac:dyDescent="0.2">
      <c r="A2548" t="s">
        <v>2804</v>
      </c>
      <c r="B2548" t="s">
        <v>128</v>
      </c>
      <c r="C2548" t="s">
        <v>27</v>
      </c>
      <c r="D2548" t="s">
        <v>58</v>
      </c>
      <c r="E2548">
        <v>8</v>
      </c>
      <c r="F2548">
        <v>4</v>
      </c>
      <c r="G2548">
        <v>32</v>
      </c>
      <c r="H2548" t="s">
        <v>56</v>
      </c>
      <c r="I2548" t="s">
        <v>18</v>
      </c>
      <c r="J2548" s="1">
        <v>44826</v>
      </c>
      <c r="K2548" t="b">
        <v>1</v>
      </c>
      <c r="L2548" t="s">
        <v>42</v>
      </c>
      <c r="M2548">
        <v>9</v>
      </c>
      <c r="N2548">
        <f>G2548/SUMIF(B:B,B2548,G:G)*100</f>
        <v>4.6748086250219131E-2</v>
      </c>
      <c r="Q2548">
        <f>VLOOKUP(C2548, Categories_Pivot_Table!A:B, 2, FALSE)</f>
        <v>25.013711734693878</v>
      </c>
      <c r="T2548">
        <f t="shared" si="40"/>
        <v>2022</v>
      </c>
    </row>
    <row r="2549" spans="1:20" x14ac:dyDescent="0.2">
      <c r="A2549" t="s">
        <v>2805</v>
      </c>
      <c r="B2549" t="s">
        <v>63</v>
      </c>
      <c r="C2549" t="s">
        <v>74</v>
      </c>
      <c r="D2549" t="s">
        <v>366</v>
      </c>
      <c r="E2549">
        <v>36.5</v>
      </c>
      <c r="F2549">
        <v>4</v>
      </c>
      <c r="G2549">
        <v>146</v>
      </c>
      <c r="H2549" t="s">
        <v>56</v>
      </c>
      <c r="I2549" t="s">
        <v>18</v>
      </c>
      <c r="J2549" s="1">
        <v>45196</v>
      </c>
      <c r="K2549" t="b">
        <v>1</v>
      </c>
      <c r="L2549" t="s">
        <v>30</v>
      </c>
      <c r="M2549">
        <v>9</v>
      </c>
      <c r="N2549">
        <f>G2549/SUMIF(B:B,B2549,G:G)*100</f>
        <v>0.24121067935500926</v>
      </c>
      <c r="Q2549">
        <f>VLOOKUP(C2549, Categories_Pivot_Table!A:B, 2, FALSE)</f>
        <v>24.317096165933375</v>
      </c>
      <c r="T2549">
        <f t="shared" si="40"/>
        <v>2023</v>
      </c>
    </row>
    <row r="2550" spans="1:20" x14ac:dyDescent="0.2">
      <c r="A2550" t="s">
        <v>2806</v>
      </c>
      <c r="B2550" t="s">
        <v>47</v>
      </c>
      <c r="C2550" t="s">
        <v>15</v>
      </c>
      <c r="D2550" t="s">
        <v>197</v>
      </c>
      <c r="E2550">
        <v>41</v>
      </c>
      <c r="F2550">
        <v>2</v>
      </c>
      <c r="G2550">
        <v>82</v>
      </c>
      <c r="H2550" t="s">
        <v>17</v>
      </c>
      <c r="I2550" t="s">
        <v>46</v>
      </c>
      <c r="J2550" s="1">
        <v>45132</v>
      </c>
      <c r="K2550" t="b">
        <v>1</v>
      </c>
      <c r="L2550" t="s">
        <v>49</v>
      </c>
      <c r="M2550">
        <v>7</v>
      </c>
      <c r="N2550">
        <f>G2550/SUMIF(B:B,B2550,G:G)*100</f>
        <v>0.13029730030349737</v>
      </c>
      <c r="Q2550">
        <f>VLOOKUP(C2550, Categories_Pivot_Table!A:B, 2, FALSE)</f>
        <v>23.063808900523561</v>
      </c>
      <c r="T2550">
        <f t="shared" si="40"/>
        <v>2023</v>
      </c>
    </row>
    <row r="2551" spans="1:20" x14ac:dyDescent="0.2">
      <c r="A2551" t="s">
        <v>2807</v>
      </c>
      <c r="B2551" t="s">
        <v>63</v>
      </c>
      <c r="C2551" t="s">
        <v>27</v>
      </c>
      <c r="D2551" t="s">
        <v>915</v>
      </c>
      <c r="E2551">
        <v>20</v>
      </c>
      <c r="F2551">
        <v>1</v>
      </c>
      <c r="G2551">
        <v>20</v>
      </c>
      <c r="H2551" t="s">
        <v>56</v>
      </c>
      <c r="I2551" t="s">
        <v>46</v>
      </c>
      <c r="J2551" s="1">
        <v>45017</v>
      </c>
      <c r="K2551" t="b">
        <v>0</v>
      </c>
      <c r="L2551" t="s">
        <v>35</v>
      </c>
      <c r="M2551">
        <v>4</v>
      </c>
      <c r="N2551">
        <f>G2551/SUMIF(B:B,B2551,G:G)*100</f>
        <v>3.3042558815754693E-2</v>
      </c>
      <c r="Q2551">
        <f>VLOOKUP(C2551, Categories_Pivot_Table!A:B, 2, FALSE)</f>
        <v>25.013711734693878</v>
      </c>
      <c r="T2551">
        <f t="shared" si="40"/>
        <v>2023</v>
      </c>
    </row>
    <row r="2552" spans="1:20" x14ac:dyDescent="0.2">
      <c r="A2552" t="s">
        <v>2808</v>
      </c>
      <c r="B2552" t="s">
        <v>54</v>
      </c>
      <c r="C2552" t="s">
        <v>48</v>
      </c>
      <c r="D2552" t="s">
        <v>149</v>
      </c>
      <c r="E2552">
        <v>38</v>
      </c>
      <c r="F2552">
        <v>5</v>
      </c>
      <c r="G2552">
        <v>190</v>
      </c>
      <c r="H2552" t="s">
        <v>29</v>
      </c>
      <c r="I2552" t="s">
        <v>18</v>
      </c>
      <c r="J2552" s="1">
        <v>45208</v>
      </c>
      <c r="K2552" t="b">
        <v>0</v>
      </c>
      <c r="L2552" t="s">
        <v>19</v>
      </c>
      <c r="M2552">
        <v>10</v>
      </c>
      <c r="N2552">
        <f>G2552/SUMIF(B:B,B2552,G:G)*100</f>
        <v>0.33242645064779414</v>
      </c>
      <c r="Q2552">
        <f>VLOOKUP(C2552, Categories_Pivot_Table!A:B, 2, FALSE)</f>
        <v>23.348837209302324</v>
      </c>
      <c r="T2552">
        <f t="shared" si="40"/>
        <v>2023</v>
      </c>
    </row>
    <row r="2553" spans="1:20" x14ac:dyDescent="0.2">
      <c r="A2553" t="s">
        <v>2809</v>
      </c>
      <c r="B2553" t="s">
        <v>95</v>
      </c>
      <c r="C2553" t="s">
        <v>22</v>
      </c>
      <c r="D2553" t="s">
        <v>157</v>
      </c>
      <c r="E2553">
        <v>12.5</v>
      </c>
      <c r="F2553">
        <v>9</v>
      </c>
      <c r="G2553">
        <v>112.5</v>
      </c>
      <c r="H2553" t="s">
        <v>29</v>
      </c>
      <c r="I2553" t="s">
        <v>18</v>
      </c>
      <c r="J2553" s="1">
        <v>45015</v>
      </c>
      <c r="K2553" t="b">
        <v>1</v>
      </c>
      <c r="L2553" t="s">
        <v>42</v>
      </c>
      <c r="M2553">
        <v>3</v>
      </c>
      <c r="N2553">
        <f>G2553/SUMIF(B:B,B2553,G:G)*100</f>
        <v>0.16703414177857953</v>
      </c>
      <c r="Q2553">
        <f>VLOOKUP(C2553, Categories_Pivot_Table!A:B, 2, FALSE)</f>
        <v>21.505681818181817</v>
      </c>
      <c r="T2553">
        <f t="shared" si="40"/>
        <v>2023</v>
      </c>
    </row>
    <row r="2554" spans="1:20" x14ac:dyDescent="0.2">
      <c r="A2554" t="s">
        <v>2810</v>
      </c>
      <c r="B2554" t="s">
        <v>90</v>
      </c>
      <c r="C2554" t="s">
        <v>48</v>
      </c>
      <c r="D2554" t="s">
        <v>294</v>
      </c>
      <c r="E2554">
        <v>6.5</v>
      </c>
      <c r="F2554">
        <v>9</v>
      </c>
      <c r="G2554">
        <v>58.5</v>
      </c>
      <c r="H2554" t="s">
        <v>17</v>
      </c>
      <c r="I2554" t="s">
        <v>18</v>
      </c>
      <c r="J2554" s="1">
        <v>44674</v>
      </c>
      <c r="K2554" t="b">
        <v>0</v>
      </c>
      <c r="L2554" t="s">
        <v>35</v>
      </c>
      <c r="M2554">
        <v>4</v>
      </c>
      <c r="N2554">
        <f>G2554/SUMIF(B:B,B2554,G:G)*100</f>
        <v>9.8914477021406114E-2</v>
      </c>
      <c r="Q2554">
        <f>VLOOKUP(C2554, Categories_Pivot_Table!A:B, 2, FALSE)</f>
        <v>23.348837209302324</v>
      </c>
      <c r="T2554">
        <f t="shared" si="40"/>
        <v>2022</v>
      </c>
    </row>
    <row r="2555" spans="1:20" x14ac:dyDescent="0.2">
      <c r="A2555" t="s">
        <v>2811</v>
      </c>
      <c r="B2555" t="s">
        <v>128</v>
      </c>
      <c r="C2555" t="s">
        <v>74</v>
      </c>
      <c r="D2555" t="s">
        <v>931</v>
      </c>
      <c r="E2555">
        <v>30.5</v>
      </c>
      <c r="F2555">
        <v>3</v>
      </c>
      <c r="G2555">
        <v>91.5</v>
      </c>
      <c r="H2555" t="s">
        <v>17</v>
      </c>
      <c r="I2555" t="s">
        <v>46</v>
      </c>
      <c r="J2555" s="1">
        <v>44825</v>
      </c>
      <c r="K2555" t="b">
        <v>0</v>
      </c>
      <c r="L2555" t="s">
        <v>30</v>
      </c>
      <c r="M2555">
        <v>9</v>
      </c>
      <c r="N2555">
        <f>G2555/SUMIF(B:B,B2555,G:G)*100</f>
        <v>0.13367030912172034</v>
      </c>
      <c r="Q2555">
        <f>VLOOKUP(C2555, Categories_Pivot_Table!A:B, 2, FALSE)</f>
        <v>24.317096165933375</v>
      </c>
      <c r="T2555">
        <f t="shared" si="40"/>
        <v>2022</v>
      </c>
    </row>
    <row r="2556" spans="1:20" x14ac:dyDescent="0.2">
      <c r="A2556" t="s">
        <v>2812</v>
      </c>
      <c r="B2556" t="s">
        <v>37</v>
      </c>
      <c r="C2556" t="s">
        <v>38</v>
      </c>
      <c r="D2556" t="s">
        <v>100</v>
      </c>
      <c r="E2556">
        <v>20</v>
      </c>
      <c r="F2556">
        <v>4</v>
      </c>
      <c r="G2556">
        <v>80</v>
      </c>
      <c r="H2556" t="s">
        <v>29</v>
      </c>
      <c r="I2556" t="s">
        <v>46</v>
      </c>
      <c r="J2556" s="1">
        <v>44855</v>
      </c>
      <c r="K2556" t="b">
        <v>0</v>
      </c>
      <c r="L2556" t="s">
        <v>65</v>
      </c>
      <c r="M2556">
        <v>10</v>
      </c>
      <c r="N2556">
        <f>G2556/SUMIF(B:B,B2556,G:G)*100</f>
        <v>0.11944844679691524</v>
      </c>
      <c r="Q2556">
        <f>VLOOKUP(C2556, Categories_Pivot_Table!A:B, 2, FALSE)</f>
        <v>23.088790931989923</v>
      </c>
      <c r="T2556">
        <f t="shared" si="40"/>
        <v>2022</v>
      </c>
    </row>
    <row r="2557" spans="1:20" x14ac:dyDescent="0.2">
      <c r="A2557" t="s">
        <v>2813</v>
      </c>
      <c r="B2557" t="s">
        <v>84</v>
      </c>
      <c r="C2557" t="s">
        <v>38</v>
      </c>
      <c r="D2557" t="s">
        <v>489</v>
      </c>
      <c r="E2557">
        <v>29</v>
      </c>
      <c r="F2557">
        <v>3</v>
      </c>
      <c r="G2557">
        <v>87</v>
      </c>
      <c r="H2557" t="s">
        <v>17</v>
      </c>
      <c r="I2557" t="s">
        <v>46</v>
      </c>
      <c r="J2557" s="1">
        <v>45190</v>
      </c>
      <c r="K2557" t="b">
        <v>0</v>
      </c>
      <c r="L2557" t="s">
        <v>42</v>
      </c>
      <c r="M2557">
        <v>9</v>
      </c>
      <c r="N2557">
        <f>G2557/SUMIF(B:B,B2557,G:G)*100</f>
        <v>0.14085077103654836</v>
      </c>
      <c r="Q2557">
        <f>VLOOKUP(C2557, Categories_Pivot_Table!A:B, 2, FALSE)</f>
        <v>23.088790931989923</v>
      </c>
      <c r="T2557">
        <f t="shared" si="40"/>
        <v>2023</v>
      </c>
    </row>
    <row r="2558" spans="1:20" x14ac:dyDescent="0.2">
      <c r="A2558" t="s">
        <v>2814</v>
      </c>
      <c r="B2558" t="s">
        <v>73</v>
      </c>
      <c r="C2558" t="s">
        <v>27</v>
      </c>
      <c r="D2558" t="s">
        <v>538</v>
      </c>
      <c r="E2558">
        <v>11</v>
      </c>
      <c r="F2558">
        <v>7</v>
      </c>
      <c r="G2558">
        <v>77</v>
      </c>
      <c r="H2558" t="s">
        <v>56</v>
      </c>
      <c r="I2558" t="s">
        <v>46</v>
      </c>
      <c r="J2558" s="1">
        <v>45406</v>
      </c>
      <c r="K2558" t="b">
        <v>0</v>
      </c>
      <c r="L2558" t="s">
        <v>30</v>
      </c>
      <c r="M2558">
        <v>4</v>
      </c>
      <c r="N2558">
        <f>G2558/SUMIF(B:B,B2558,G:G)*100</f>
        <v>0.13302352097711823</v>
      </c>
      <c r="Q2558">
        <f>VLOOKUP(C2558, Categories_Pivot_Table!A:B, 2, FALSE)</f>
        <v>25.013711734693878</v>
      </c>
      <c r="T2558">
        <f t="shared" si="40"/>
        <v>2024</v>
      </c>
    </row>
    <row r="2559" spans="1:20" x14ac:dyDescent="0.2">
      <c r="A2559" t="s">
        <v>2815</v>
      </c>
      <c r="B2559" t="s">
        <v>118</v>
      </c>
      <c r="C2559" t="s">
        <v>33</v>
      </c>
      <c r="D2559" t="s">
        <v>116</v>
      </c>
      <c r="E2559">
        <v>20</v>
      </c>
      <c r="F2559">
        <v>4</v>
      </c>
      <c r="G2559">
        <v>80</v>
      </c>
      <c r="H2559" t="s">
        <v>29</v>
      </c>
      <c r="I2559" t="s">
        <v>18</v>
      </c>
      <c r="J2559" s="1">
        <v>45225</v>
      </c>
      <c r="K2559" t="b">
        <v>1</v>
      </c>
      <c r="L2559" t="s">
        <v>42</v>
      </c>
      <c r="M2559">
        <v>10</v>
      </c>
      <c r="N2559">
        <f>G2559/SUMIF(B:B,B2559,G:G)*100</f>
        <v>0.13158544007105613</v>
      </c>
      <c r="Q2559">
        <f>VLOOKUP(C2559, Categories_Pivot_Table!A:B, 2, FALSE)</f>
        <v>23.300574345883856</v>
      </c>
      <c r="T2559">
        <f t="shared" si="40"/>
        <v>2023</v>
      </c>
    </row>
    <row r="2560" spans="1:20" x14ac:dyDescent="0.2">
      <c r="A2560" t="s">
        <v>2816</v>
      </c>
      <c r="B2560" t="s">
        <v>44</v>
      </c>
      <c r="C2560" t="s">
        <v>135</v>
      </c>
      <c r="D2560" t="s">
        <v>325</v>
      </c>
      <c r="E2560">
        <v>30.5</v>
      </c>
      <c r="F2560">
        <v>2</v>
      </c>
      <c r="G2560">
        <v>61</v>
      </c>
      <c r="H2560" t="s">
        <v>29</v>
      </c>
      <c r="I2560" t="s">
        <v>18</v>
      </c>
      <c r="J2560" s="1">
        <v>44676</v>
      </c>
      <c r="K2560" t="b">
        <v>0</v>
      </c>
      <c r="L2560" t="s">
        <v>19</v>
      </c>
      <c r="M2560">
        <v>4</v>
      </c>
      <c r="N2560">
        <f>G2560/SUMIF(B:B,B2560,G:G)*100</f>
        <v>0.10050334050037482</v>
      </c>
      <c r="Q2560">
        <f>VLOOKUP(C2560, Categories_Pivot_Table!A:B, 2, FALSE)</f>
        <v>23.146341463414632</v>
      </c>
      <c r="T2560">
        <f t="shared" si="40"/>
        <v>2022</v>
      </c>
    </row>
    <row r="2561" spans="1:20" x14ac:dyDescent="0.2">
      <c r="A2561" t="s">
        <v>2817</v>
      </c>
      <c r="B2561" t="s">
        <v>118</v>
      </c>
      <c r="C2561" t="s">
        <v>48</v>
      </c>
      <c r="D2561" t="s">
        <v>93</v>
      </c>
      <c r="E2561">
        <v>41</v>
      </c>
      <c r="F2561">
        <v>8</v>
      </c>
      <c r="G2561">
        <v>328</v>
      </c>
      <c r="H2561" t="s">
        <v>56</v>
      </c>
      <c r="I2561" t="s">
        <v>18</v>
      </c>
      <c r="J2561" s="1">
        <v>44830</v>
      </c>
      <c r="K2561" t="b">
        <v>0</v>
      </c>
      <c r="L2561" t="s">
        <v>19</v>
      </c>
      <c r="M2561">
        <v>9</v>
      </c>
      <c r="N2561">
        <f>G2561/SUMIF(B:B,B2561,G:G)*100</f>
        <v>0.53950030429133022</v>
      </c>
      <c r="Q2561">
        <f>VLOOKUP(C2561, Categories_Pivot_Table!A:B, 2, FALSE)</f>
        <v>23.348837209302324</v>
      </c>
      <c r="T2561">
        <f t="shared" si="40"/>
        <v>2022</v>
      </c>
    </row>
    <row r="2562" spans="1:20" x14ac:dyDescent="0.2">
      <c r="A2562" t="s">
        <v>2818</v>
      </c>
      <c r="B2562" t="s">
        <v>173</v>
      </c>
      <c r="C2562" t="s">
        <v>22</v>
      </c>
      <c r="D2562" t="s">
        <v>948</v>
      </c>
      <c r="E2562">
        <v>11</v>
      </c>
      <c r="F2562">
        <v>7</v>
      </c>
      <c r="G2562">
        <v>77</v>
      </c>
      <c r="H2562" t="s">
        <v>29</v>
      </c>
      <c r="I2562" t="s">
        <v>46</v>
      </c>
      <c r="J2562" s="1">
        <v>45058</v>
      </c>
      <c r="K2562" t="b">
        <v>0</v>
      </c>
      <c r="L2562" t="s">
        <v>65</v>
      </c>
      <c r="M2562">
        <v>5</v>
      </c>
      <c r="N2562">
        <f>G2562/SUMIF(B:B,B2562,G:G)*100</f>
        <v>0.12662182828764534</v>
      </c>
      <c r="Q2562">
        <f>VLOOKUP(C2562, Categories_Pivot_Table!A:B, 2, FALSE)</f>
        <v>21.505681818181817</v>
      </c>
      <c r="T2562">
        <f t="shared" ref="T2562:T2625" si="41">YEAR(J2562)</f>
        <v>2023</v>
      </c>
    </row>
    <row r="2563" spans="1:20" x14ac:dyDescent="0.2">
      <c r="A2563" t="s">
        <v>2819</v>
      </c>
      <c r="B2563" t="s">
        <v>14</v>
      </c>
      <c r="C2563" t="s">
        <v>135</v>
      </c>
      <c r="D2563" t="s">
        <v>41</v>
      </c>
      <c r="E2563">
        <v>23</v>
      </c>
      <c r="F2563">
        <v>1</v>
      </c>
      <c r="G2563">
        <v>24.5</v>
      </c>
      <c r="H2563" t="s">
        <v>56</v>
      </c>
      <c r="I2563" t="s">
        <v>46</v>
      </c>
      <c r="J2563" s="1">
        <v>44670</v>
      </c>
      <c r="K2563" t="b">
        <v>0</v>
      </c>
      <c r="L2563" t="s">
        <v>49</v>
      </c>
      <c r="M2563">
        <v>4</v>
      </c>
      <c r="N2563">
        <f>G2563/SUMIF(B:B,B2563,G:G)*100</f>
        <v>3.9887013927894052E-2</v>
      </c>
      <c r="Q2563">
        <f>VLOOKUP(C2563, Categories_Pivot_Table!A:B, 2, FALSE)</f>
        <v>23.146341463414632</v>
      </c>
      <c r="T2563">
        <f t="shared" si="41"/>
        <v>2022</v>
      </c>
    </row>
    <row r="2564" spans="1:20" x14ac:dyDescent="0.2">
      <c r="A2564" t="s">
        <v>2820</v>
      </c>
      <c r="B2564" t="s">
        <v>21</v>
      </c>
      <c r="C2564" t="s">
        <v>48</v>
      </c>
      <c r="D2564" t="s">
        <v>203</v>
      </c>
      <c r="E2564">
        <v>39.5</v>
      </c>
      <c r="F2564">
        <v>5</v>
      </c>
      <c r="G2564">
        <v>197.5</v>
      </c>
      <c r="H2564" t="s">
        <v>29</v>
      </c>
      <c r="I2564" t="s">
        <v>46</v>
      </c>
      <c r="J2564" s="1">
        <v>44821</v>
      </c>
      <c r="K2564" t="b">
        <v>1</v>
      </c>
      <c r="L2564" t="s">
        <v>35</v>
      </c>
      <c r="M2564">
        <v>9</v>
      </c>
      <c r="N2564">
        <f>G2564/SUMIF(B:B,B2564,G:G)*100</f>
        <v>0.31992872473980483</v>
      </c>
      <c r="Q2564">
        <f>VLOOKUP(C2564, Categories_Pivot_Table!A:B, 2, FALSE)</f>
        <v>23.348837209302324</v>
      </c>
      <c r="T2564">
        <f t="shared" si="41"/>
        <v>2022</v>
      </c>
    </row>
    <row r="2565" spans="1:20" x14ac:dyDescent="0.2">
      <c r="A2565" t="s">
        <v>2821</v>
      </c>
      <c r="B2565" t="s">
        <v>63</v>
      </c>
      <c r="C2565" t="s">
        <v>38</v>
      </c>
      <c r="D2565" t="s">
        <v>473</v>
      </c>
      <c r="E2565">
        <v>23</v>
      </c>
      <c r="F2565">
        <v>6</v>
      </c>
      <c r="G2565">
        <v>138</v>
      </c>
      <c r="H2565" t="s">
        <v>17</v>
      </c>
      <c r="I2565" t="s">
        <v>46</v>
      </c>
      <c r="J2565" s="1">
        <v>44605</v>
      </c>
      <c r="K2565" t="b">
        <v>1</v>
      </c>
      <c r="L2565" t="s">
        <v>24</v>
      </c>
      <c r="M2565">
        <v>2</v>
      </c>
      <c r="N2565">
        <f>G2565/SUMIF(B:B,B2565,G:G)*100</f>
        <v>0.2279936558287074</v>
      </c>
      <c r="Q2565">
        <f>VLOOKUP(C2565, Categories_Pivot_Table!A:B, 2, FALSE)</f>
        <v>23.088790931989923</v>
      </c>
      <c r="T2565">
        <f t="shared" si="41"/>
        <v>2022</v>
      </c>
    </row>
    <row r="2566" spans="1:20" x14ac:dyDescent="0.2">
      <c r="A2566" t="s">
        <v>2822</v>
      </c>
      <c r="B2566" t="s">
        <v>81</v>
      </c>
      <c r="C2566" t="s">
        <v>74</v>
      </c>
      <c r="D2566" t="s">
        <v>349</v>
      </c>
      <c r="E2566">
        <v>38</v>
      </c>
      <c r="F2566">
        <v>2</v>
      </c>
      <c r="G2566">
        <v>76</v>
      </c>
      <c r="H2566" t="s">
        <v>17</v>
      </c>
      <c r="I2566" t="s">
        <v>18</v>
      </c>
      <c r="J2566" s="1">
        <v>45415</v>
      </c>
      <c r="K2566" t="b">
        <v>0</v>
      </c>
      <c r="L2566" t="s">
        <v>65</v>
      </c>
      <c r="M2566">
        <v>5</v>
      </c>
      <c r="N2566">
        <f>G2566/SUMIF(B:B,B2566,G:G)*100</f>
        <v>0.12033789614522884</v>
      </c>
      <c r="Q2566">
        <f>VLOOKUP(C2566, Categories_Pivot_Table!A:B, 2, FALSE)</f>
        <v>24.317096165933375</v>
      </c>
      <c r="T2566">
        <f t="shared" si="41"/>
        <v>2024</v>
      </c>
    </row>
    <row r="2567" spans="1:20" x14ac:dyDescent="0.2">
      <c r="A2567" t="s">
        <v>2823</v>
      </c>
      <c r="B2567" t="s">
        <v>54</v>
      </c>
      <c r="C2567" t="s">
        <v>22</v>
      </c>
      <c r="D2567" t="s">
        <v>214</v>
      </c>
      <c r="E2567">
        <v>9.5</v>
      </c>
      <c r="F2567">
        <v>5</v>
      </c>
      <c r="G2567">
        <v>47.5</v>
      </c>
      <c r="H2567" t="s">
        <v>56</v>
      </c>
      <c r="I2567" t="s">
        <v>18</v>
      </c>
      <c r="J2567" s="1">
        <v>45597</v>
      </c>
      <c r="K2567" t="b">
        <v>0</v>
      </c>
      <c r="L2567" t="s">
        <v>65</v>
      </c>
      <c r="M2567">
        <v>11</v>
      </c>
      <c r="N2567">
        <f>G2567/SUMIF(B:B,B2567,G:G)*100</f>
        <v>8.3106612661948534E-2</v>
      </c>
      <c r="Q2567">
        <f>VLOOKUP(C2567, Categories_Pivot_Table!A:B, 2, FALSE)</f>
        <v>21.505681818181817</v>
      </c>
      <c r="T2567">
        <f t="shared" si="41"/>
        <v>2024</v>
      </c>
    </row>
    <row r="2568" spans="1:20" x14ac:dyDescent="0.2">
      <c r="A2568" t="s">
        <v>2824</v>
      </c>
      <c r="B2568" t="s">
        <v>76</v>
      </c>
      <c r="C2568" t="s">
        <v>38</v>
      </c>
      <c r="D2568" t="s">
        <v>41</v>
      </c>
      <c r="E2568">
        <v>23</v>
      </c>
      <c r="F2568">
        <v>9</v>
      </c>
      <c r="G2568">
        <v>180</v>
      </c>
      <c r="H2568" t="s">
        <v>56</v>
      </c>
      <c r="I2568" t="s">
        <v>46</v>
      </c>
      <c r="J2568" s="1">
        <v>45139</v>
      </c>
      <c r="K2568" t="b">
        <v>0</v>
      </c>
      <c r="L2568" t="s">
        <v>49</v>
      </c>
      <c r="M2568">
        <v>8</v>
      </c>
      <c r="N2568">
        <f>G2568/SUMIF(B:B,B2568,G:G)*100</f>
        <v>0.30647948715765816</v>
      </c>
      <c r="Q2568">
        <f>VLOOKUP(C2568, Categories_Pivot_Table!A:B, 2, FALSE)</f>
        <v>23.088790931989923</v>
      </c>
      <c r="T2568">
        <f t="shared" si="41"/>
        <v>2023</v>
      </c>
    </row>
    <row r="2569" spans="1:20" x14ac:dyDescent="0.2">
      <c r="A2569" t="s">
        <v>2825</v>
      </c>
      <c r="B2569" t="s">
        <v>87</v>
      </c>
      <c r="C2569" t="s">
        <v>74</v>
      </c>
      <c r="D2569" t="s">
        <v>355</v>
      </c>
      <c r="E2569">
        <v>5</v>
      </c>
      <c r="F2569">
        <v>1</v>
      </c>
      <c r="G2569">
        <v>5</v>
      </c>
      <c r="H2569" t="s">
        <v>56</v>
      </c>
      <c r="I2569" t="s">
        <v>46</v>
      </c>
      <c r="J2569" s="1">
        <v>44711</v>
      </c>
      <c r="K2569" t="b">
        <v>0</v>
      </c>
      <c r="L2569" t="s">
        <v>19</v>
      </c>
      <c r="M2569">
        <v>5</v>
      </c>
      <c r="N2569">
        <f>G2569/SUMIF(B:B,B2569,G:G)*100</f>
        <v>7.6879314851546043E-3</v>
      </c>
      <c r="Q2569">
        <f>VLOOKUP(C2569, Categories_Pivot_Table!A:B, 2, FALSE)</f>
        <v>24.317096165933375</v>
      </c>
      <c r="T2569">
        <f t="shared" si="41"/>
        <v>2022</v>
      </c>
    </row>
    <row r="2570" spans="1:20" x14ac:dyDescent="0.2">
      <c r="A2570" t="s">
        <v>2826</v>
      </c>
      <c r="B2570" t="s">
        <v>113</v>
      </c>
      <c r="C2570" t="s">
        <v>38</v>
      </c>
      <c r="D2570" t="s">
        <v>473</v>
      </c>
      <c r="E2570">
        <v>23</v>
      </c>
      <c r="F2570">
        <v>10</v>
      </c>
      <c r="G2570">
        <v>230</v>
      </c>
      <c r="H2570" t="s">
        <v>56</v>
      </c>
      <c r="I2570" t="s">
        <v>18</v>
      </c>
      <c r="J2570" s="1">
        <v>44936</v>
      </c>
      <c r="K2570" t="b">
        <v>0</v>
      </c>
      <c r="L2570" t="s">
        <v>49</v>
      </c>
      <c r="M2570">
        <v>1</v>
      </c>
      <c r="N2570">
        <f>G2570/SUMIF(B:B,B2570,G:G)*100</f>
        <v>0.3787067986103107</v>
      </c>
      <c r="Q2570">
        <f>VLOOKUP(C2570, Categories_Pivot_Table!A:B, 2, FALSE)</f>
        <v>23.088790931989923</v>
      </c>
      <c r="T2570">
        <f t="shared" si="41"/>
        <v>2023</v>
      </c>
    </row>
    <row r="2571" spans="1:20" x14ac:dyDescent="0.2">
      <c r="A2571" t="s">
        <v>2827</v>
      </c>
      <c r="B2571" t="s">
        <v>118</v>
      </c>
      <c r="C2571" t="s">
        <v>27</v>
      </c>
      <c r="D2571" t="s">
        <v>91</v>
      </c>
      <c r="E2571">
        <v>33.5</v>
      </c>
      <c r="F2571">
        <v>4</v>
      </c>
      <c r="G2571">
        <v>134</v>
      </c>
      <c r="H2571" t="s">
        <v>29</v>
      </c>
      <c r="I2571" t="s">
        <v>18</v>
      </c>
      <c r="J2571" s="1">
        <v>44768</v>
      </c>
      <c r="K2571" t="b">
        <v>1</v>
      </c>
      <c r="L2571" t="s">
        <v>49</v>
      </c>
      <c r="M2571">
        <v>7</v>
      </c>
      <c r="N2571">
        <f>G2571/SUMIF(B:B,B2571,G:G)*100</f>
        <v>0.22040561211901905</v>
      </c>
      <c r="Q2571">
        <f>VLOOKUP(C2571, Categories_Pivot_Table!A:B, 2, FALSE)</f>
        <v>25.013711734693878</v>
      </c>
      <c r="T2571">
        <f t="shared" si="41"/>
        <v>2022</v>
      </c>
    </row>
    <row r="2572" spans="1:20" x14ac:dyDescent="0.2">
      <c r="A2572" t="s">
        <v>2828</v>
      </c>
      <c r="B2572" t="s">
        <v>32</v>
      </c>
      <c r="C2572" t="s">
        <v>74</v>
      </c>
      <c r="D2572" t="s">
        <v>626</v>
      </c>
      <c r="E2572">
        <v>26</v>
      </c>
      <c r="F2572">
        <v>10</v>
      </c>
      <c r="G2572">
        <v>260</v>
      </c>
      <c r="H2572" t="s">
        <v>56</v>
      </c>
      <c r="I2572" t="s">
        <v>18</v>
      </c>
      <c r="J2572" s="1">
        <v>45535</v>
      </c>
      <c r="K2572" t="b">
        <v>0</v>
      </c>
      <c r="L2572" t="s">
        <v>35</v>
      </c>
      <c r="M2572">
        <v>8</v>
      </c>
      <c r="N2572">
        <f>G2572/SUMIF(B:B,B2572,G:G)*100</f>
        <v>0.443440071632627</v>
      </c>
      <c r="Q2572">
        <f>VLOOKUP(C2572, Categories_Pivot_Table!A:B, 2, FALSE)</f>
        <v>24.317096165933375</v>
      </c>
      <c r="T2572">
        <f t="shared" si="41"/>
        <v>2024</v>
      </c>
    </row>
    <row r="2573" spans="1:20" x14ac:dyDescent="0.2">
      <c r="A2573" t="s">
        <v>2829</v>
      </c>
      <c r="B2573" t="s">
        <v>104</v>
      </c>
      <c r="C2573" t="s">
        <v>74</v>
      </c>
      <c r="D2573" t="s">
        <v>626</v>
      </c>
      <c r="E2573">
        <v>26</v>
      </c>
      <c r="F2573">
        <v>3</v>
      </c>
      <c r="G2573">
        <v>78</v>
      </c>
      <c r="H2573" t="s">
        <v>17</v>
      </c>
      <c r="I2573" t="s">
        <v>18</v>
      </c>
      <c r="J2573" s="1">
        <v>45673</v>
      </c>
      <c r="K2573" t="b">
        <v>0</v>
      </c>
      <c r="L2573" t="s">
        <v>42</v>
      </c>
      <c r="M2573">
        <v>1</v>
      </c>
      <c r="N2573">
        <f>G2573/SUMIF(B:B,B2573,G:G)*100</f>
        <v>0.12676125006094291</v>
      </c>
      <c r="Q2573">
        <f>VLOOKUP(C2573, Categories_Pivot_Table!A:B, 2, FALSE)</f>
        <v>24.317096165933375</v>
      </c>
      <c r="T2573">
        <f t="shared" si="41"/>
        <v>2025</v>
      </c>
    </row>
    <row r="2574" spans="1:20" x14ac:dyDescent="0.2">
      <c r="A2574" t="s">
        <v>2830</v>
      </c>
      <c r="B2574" t="s">
        <v>95</v>
      </c>
      <c r="C2574" t="s">
        <v>38</v>
      </c>
      <c r="D2574" t="s">
        <v>489</v>
      </c>
      <c r="E2574">
        <v>29</v>
      </c>
      <c r="F2574">
        <v>2</v>
      </c>
      <c r="G2574">
        <v>58</v>
      </c>
      <c r="H2574" t="s">
        <v>17</v>
      </c>
      <c r="I2574" t="s">
        <v>18</v>
      </c>
      <c r="J2574" s="1">
        <v>44922</v>
      </c>
      <c r="K2574" t="b">
        <v>1</v>
      </c>
      <c r="L2574" t="s">
        <v>49</v>
      </c>
      <c r="M2574">
        <v>12</v>
      </c>
      <c r="N2574">
        <f>G2574/SUMIF(B:B,B2574,G:G)*100</f>
        <v>8.6115379761401017E-2</v>
      </c>
      <c r="Q2574">
        <f>VLOOKUP(C2574, Categories_Pivot_Table!A:B, 2, FALSE)</f>
        <v>23.088790931989923</v>
      </c>
      <c r="T2574">
        <f t="shared" si="41"/>
        <v>2022</v>
      </c>
    </row>
    <row r="2575" spans="1:20" x14ac:dyDescent="0.2">
      <c r="A2575" t="s">
        <v>2831</v>
      </c>
      <c r="B2575" t="s">
        <v>121</v>
      </c>
      <c r="C2575" t="s">
        <v>38</v>
      </c>
      <c r="D2575" t="s">
        <v>175</v>
      </c>
      <c r="E2575">
        <v>30.5</v>
      </c>
      <c r="F2575">
        <v>6</v>
      </c>
      <c r="G2575">
        <v>183</v>
      </c>
      <c r="H2575" t="s">
        <v>29</v>
      </c>
      <c r="I2575" t="s">
        <v>46</v>
      </c>
      <c r="J2575" s="1">
        <v>44693</v>
      </c>
      <c r="K2575" t="b">
        <v>0</v>
      </c>
      <c r="L2575" t="s">
        <v>42</v>
      </c>
      <c r="M2575">
        <v>5</v>
      </c>
      <c r="N2575">
        <f>G2575/SUMIF(B:B,B2575,G:G)*100</f>
        <v>0.27908891955986304</v>
      </c>
      <c r="Q2575">
        <f>VLOOKUP(C2575, Categories_Pivot_Table!A:B, 2, FALSE)</f>
        <v>23.088790931989923</v>
      </c>
      <c r="T2575">
        <f t="shared" si="41"/>
        <v>2022</v>
      </c>
    </row>
    <row r="2576" spans="1:20" x14ac:dyDescent="0.2">
      <c r="A2576" t="s">
        <v>2832</v>
      </c>
      <c r="B2576" t="s">
        <v>47</v>
      </c>
      <c r="C2576" t="s">
        <v>33</v>
      </c>
      <c r="D2576" t="s">
        <v>657</v>
      </c>
      <c r="E2576">
        <v>39.5</v>
      </c>
      <c r="F2576">
        <v>6</v>
      </c>
      <c r="G2576">
        <v>237</v>
      </c>
      <c r="H2576" t="s">
        <v>56</v>
      </c>
      <c r="I2576" t="s">
        <v>18</v>
      </c>
      <c r="J2576" s="1">
        <v>45626</v>
      </c>
      <c r="K2576" t="b">
        <v>0</v>
      </c>
      <c r="L2576" t="s">
        <v>35</v>
      </c>
      <c r="M2576">
        <v>11</v>
      </c>
      <c r="N2576">
        <f>G2576/SUMIF(B:B,B2576,G:G)*100</f>
        <v>0.37659097770644967</v>
      </c>
      <c r="Q2576">
        <f>VLOOKUP(C2576, Categories_Pivot_Table!A:B, 2, FALSE)</f>
        <v>23.300574345883856</v>
      </c>
      <c r="T2576">
        <f t="shared" si="41"/>
        <v>2024</v>
      </c>
    </row>
    <row r="2577" spans="1:20" x14ac:dyDescent="0.2">
      <c r="A2577" t="s">
        <v>2833</v>
      </c>
      <c r="B2577" t="s">
        <v>106</v>
      </c>
      <c r="C2577" t="s">
        <v>135</v>
      </c>
      <c r="D2577" t="s">
        <v>1021</v>
      </c>
      <c r="E2577">
        <v>8</v>
      </c>
      <c r="F2577">
        <v>5</v>
      </c>
      <c r="G2577">
        <v>40</v>
      </c>
      <c r="H2577" t="s">
        <v>17</v>
      </c>
      <c r="I2577" t="s">
        <v>46</v>
      </c>
      <c r="J2577" s="1">
        <v>45627</v>
      </c>
      <c r="K2577" t="b">
        <v>0</v>
      </c>
      <c r="L2577" t="s">
        <v>24</v>
      </c>
      <c r="M2577">
        <v>12</v>
      </c>
      <c r="N2577">
        <f>G2577/SUMIF(B:B,B2577,G:G)*100</f>
        <v>6.51890482398957E-2</v>
      </c>
      <c r="Q2577">
        <f>VLOOKUP(C2577, Categories_Pivot_Table!A:B, 2, FALSE)</f>
        <v>23.146341463414632</v>
      </c>
      <c r="T2577">
        <f t="shared" si="41"/>
        <v>2024</v>
      </c>
    </row>
    <row r="2578" spans="1:20" x14ac:dyDescent="0.2">
      <c r="A2578" t="s">
        <v>2834</v>
      </c>
      <c r="B2578" t="s">
        <v>95</v>
      </c>
      <c r="C2578" t="s">
        <v>38</v>
      </c>
      <c r="D2578" t="s">
        <v>362</v>
      </c>
      <c r="E2578">
        <v>41</v>
      </c>
      <c r="F2578">
        <v>8</v>
      </c>
      <c r="G2578">
        <v>328</v>
      </c>
      <c r="H2578" t="s">
        <v>29</v>
      </c>
      <c r="I2578" t="s">
        <v>18</v>
      </c>
      <c r="J2578" s="1">
        <v>45176</v>
      </c>
      <c r="K2578" t="b">
        <v>0</v>
      </c>
      <c r="L2578" t="s">
        <v>42</v>
      </c>
      <c r="M2578">
        <v>9</v>
      </c>
      <c r="N2578">
        <f>G2578/SUMIF(B:B,B2578,G:G)*100</f>
        <v>0.48699732002999185</v>
      </c>
      <c r="Q2578">
        <f>VLOOKUP(C2578, Categories_Pivot_Table!A:B, 2, FALSE)</f>
        <v>23.088790931989923</v>
      </c>
      <c r="T2578">
        <f t="shared" si="41"/>
        <v>2023</v>
      </c>
    </row>
    <row r="2579" spans="1:20" x14ac:dyDescent="0.2">
      <c r="A2579" t="s">
        <v>2835</v>
      </c>
      <c r="B2579" t="s">
        <v>32</v>
      </c>
      <c r="C2579" t="s">
        <v>48</v>
      </c>
      <c r="D2579" t="s">
        <v>237</v>
      </c>
      <c r="E2579">
        <v>11</v>
      </c>
      <c r="F2579">
        <v>6</v>
      </c>
      <c r="G2579">
        <v>66</v>
      </c>
      <c r="H2579" t="s">
        <v>29</v>
      </c>
      <c r="I2579" t="s">
        <v>46</v>
      </c>
      <c r="J2579" s="1">
        <v>45030</v>
      </c>
      <c r="K2579" t="b">
        <v>0</v>
      </c>
      <c r="L2579" t="s">
        <v>65</v>
      </c>
      <c r="M2579">
        <v>4</v>
      </c>
      <c r="N2579">
        <f>G2579/SUMIF(B:B,B2579,G:G)*100</f>
        <v>0.11256555664520529</v>
      </c>
      <c r="Q2579">
        <f>VLOOKUP(C2579, Categories_Pivot_Table!A:B, 2, FALSE)</f>
        <v>23.348837209302324</v>
      </c>
      <c r="T2579">
        <f t="shared" si="41"/>
        <v>2023</v>
      </c>
    </row>
    <row r="2580" spans="1:20" x14ac:dyDescent="0.2">
      <c r="A2580" t="s">
        <v>2836</v>
      </c>
      <c r="B2580" t="s">
        <v>81</v>
      </c>
      <c r="C2580" t="s">
        <v>33</v>
      </c>
      <c r="D2580" t="s">
        <v>307</v>
      </c>
      <c r="E2580">
        <v>6.5</v>
      </c>
      <c r="F2580">
        <v>7</v>
      </c>
      <c r="G2580">
        <v>45.5</v>
      </c>
      <c r="H2580" t="s">
        <v>56</v>
      </c>
      <c r="I2580" t="s">
        <v>46</v>
      </c>
      <c r="J2580" s="1">
        <v>44802</v>
      </c>
      <c r="K2580" t="b">
        <v>1</v>
      </c>
      <c r="L2580" t="s">
        <v>19</v>
      </c>
      <c r="M2580">
        <v>8</v>
      </c>
      <c r="N2580">
        <f>G2580/SUMIF(B:B,B2580,G:G)*100</f>
        <v>7.2044398350104108E-2</v>
      </c>
      <c r="Q2580">
        <f>VLOOKUP(C2580, Categories_Pivot_Table!A:B, 2, FALSE)</f>
        <v>23.300574345883856</v>
      </c>
      <c r="T2580">
        <f t="shared" si="41"/>
        <v>2022</v>
      </c>
    </row>
    <row r="2581" spans="1:20" x14ac:dyDescent="0.2">
      <c r="A2581" t="s">
        <v>2837</v>
      </c>
      <c r="B2581" t="s">
        <v>26</v>
      </c>
      <c r="C2581" t="s">
        <v>33</v>
      </c>
      <c r="D2581" t="s">
        <v>41</v>
      </c>
      <c r="E2581">
        <v>23</v>
      </c>
      <c r="F2581">
        <v>1</v>
      </c>
      <c r="G2581">
        <v>27.5</v>
      </c>
      <c r="H2581" t="s">
        <v>29</v>
      </c>
      <c r="I2581" t="s">
        <v>46</v>
      </c>
      <c r="J2581" s="1">
        <v>44805</v>
      </c>
      <c r="K2581" t="b">
        <v>0</v>
      </c>
      <c r="L2581" t="s">
        <v>42</v>
      </c>
      <c r="M2581">
        <v>9</v>
      </c>
      <c r="N2581">
        <f>G2581/SUMIF(B:B,B2581,G:G)*100</f>
        <v>4.4321597511543763E-2</v>
      </c>
      <c r="Q2581">
        <f>VLOOKUP(C2581, Categories_Pivot_Table!A:B, 2, FALSE)</f>
        <v>23.300574345883856</v>
      </c>
      <c r="T2581">
        <f t="shared" si="41"/>
        <v>2022</v>
      </c>
    </row>
    <row r="2582" spans="1:20" x14ac:dyDescent="0.2">
      <c r="A2582" t="s">
        <v>2838</v>
      </c>
      <c r="B2582" t="s">
        <v>47</v>
      </c>
      <c r="C2582" t="s">
        <v>38</v>
      </c>
      <c r="D2582" t="s">
        <v>190</v>
      </c>
      <c r="E2582">
        <v>33.5</v>
      </c>
      <c r="F2582">
        <v>7</v>
      </c>
      <c r="G2582">
        <v>234.5</v>
      </c>
      <c r="H2582" t="s">
        <v>56</v>
      </c>
      <c r="I2582" t="s">
        <v>18</v>
      </c>
      <c r="J2582" s="1">
        <v>44812</v>
      </c>
      <c r="K2582" t="b">
        <v>0</v>
      </c>
      <c r="L2582" t="s">
        <v>42</v>
      </c>
      <c r="M2582">
        <v>9</v>
      </c>
      <c r="N2582">
        <f>G2582/SUMIF(B:B,B2582,G:G)*100</f>
        <v>0.37261849903866018</v>
      </c>
      <c r="Q2582">
        <f>VLOOKUP(C2582, Categories_Pivot_Table!A:B, 2, FALSE)</f>
        <v>23.088790931989923</v>
      </c>
      <c r="T2582">
        <f t="shared" si="41"/>
        <v>2022</v>
      </c>
    </row>
    <row r="2583" spans="1:20" x14ac:dyDescent="0.2">
      <c r="A2583" t="s">
        <v>2839</v>
      </c>
      <c r="B2583" t="s">
        <v>32</v>
      </c>
      <c r="C2583" t="s">
        <v>48</v>
      </c>
      <c r="D2583" t="s">
        <v>201</v>
      </c>
      <c r="E2583">
        <v>35</v>
      </c>
      <c r="F2583">
        <v>8</v>
      </c>
      <c r="G2583">
        <v>280</v>
      </c>
      <c r="H2583" t="s">
        <v>17</v>
      </c>
      <c r="I2583" t="s">
        <v>46</v>
      </c>
      <c r="J2583" s="1">
        <v>45656</v>
      </c>
      <c r="K2583" t="b">
        <v>1</v>
      </c>
      <c r="L2583" t="s">
        <v>19</v>
      </c>
      <c r="M2583">
        <v>12</v>
      </c>
      <c r="N2583">
        <f>G2583/SUMIF(B:B,B2583,G:G)*100</f>
        <v>0.47755084637359824</v>
      </c>
      <c r="Q2583">
        <f>VLOOKUP(C2583, Categories_Pivot_Table!A:B, 2, FALSE)</f>
        <v>23.348837209302324</v>
      </c>
      <c r="T2583">
        <f t="shared" si="41"/>
        <v>2024</v>
      </c>
    </row>
    <row r="2584" spans="1:20" x14ac:dyDescent="0.2">
      <c r="A2584" t="s">
        <v>2840</v>
      </c>
      <c r="B2584" t="s">
        <v>47</v>
      </c>
      <c r="C2584" t="s">
        <v>22</v>
      </c>
      <c r="D2584" t="s">
        <v>251</v>
      </c>
      <c r="E2584">
        <v>38</v>
      </c>
      <c r="F2584">
        <v>4</v>
      </c>
      <c r="G2584">
        <v>152</v>
      </c>
      <c r="H2584" t="s">
        <v>56</v>
      </c>
      <c r="I2584" t="s">
        <v>46</v>
      </c>
      <c r="J2584" s="1">
        <v>45141</v>
      </c>
      <c r="K2584" t="b">
        <v>0</v>
      </c>
      <c r="L2584" t="s">
        <v>42</v>
      </c>
      <c r="M2584">
        <v>8</v>
      </c>
      <c r="N2584">
        <f>G2584/SUMIF(B:B,B2584,G:G)*100</f>
        <v>0.24152670300160486</v>
      </c>
      <c r="Q2584">
        <f>VLOOKUP(C2584, Categories_Pivot_Table!A:B, 2, FALSE)</f>
        <v>21.505681818181817</v>
      </c>
      <c r="T2584">
        <f t="shared" si="41"/>
        <v>2023</v>
      </c>
    </row>
    <row r="2585" spans="1:20" x14ac:dyDescent="0.2">
      <c r="A2585" t="s">
        <v>2841</v>
      </c>
      <c r="B2585" t="s">
        <v>87</v>
      </c>
      <c r="C2585" t="s">
        <v>48</v>
      </c>
      <c r="D2585" t="s">
        <v>543</v>
      </c>
      <c r="E2585">
        <v>9.5</v>
      </c>
      <c r="F2585">
        <v>1</v>
      </c>
      <c r="G2585">
        <v>9.5</v>
      </c>
      <c r="H2585" t="s">
        <v>29</v>
      </c>
      <c r="I2585" t="s">
        <v>46</v>
      </c>
      <c r="J2585" s="1">
        <v>44962</v>
      </c>
      <c r="K2585" t="b">
        <v>0</v>
      </c>
      <c r="L2585" t="s">
        <v>24</v>
      </c>
      <c r="M2585">
        <v>2</v>
      </c>
      <c r="N2585">
        <f>G2585/SUMIF(B:B,B2585,G:G)*100</f>
        <v>1.4607069821793748E-2</v>
      </c>
      <c r="Q2585">
        <f>VLOOKUP(C2585, Categories_Pivot_Table!A:B, 2, FALSE)</f>
        <v>23.348837209302324</v>
      </c>
      <c r="T2585">
        <f t="shared" si="41"/>
        <v>2023</v>
      </c>
    </row>
    <row r="2586" spans="1:20" x14ac:dyDescent="0.2">
      <c r="A2586" t="s">
        <v>2842</v>
      </c>
      <c r="B2586" t="s">
        <v>128</v>
      </c>
      <c r="C2586" t="s">
        <v>74</v>
      </c>
      <c r="D2586" t="s">
        <v>415</v>
      </c>
      <c r="E2586">
        <v>41</v>
      </c>
      <c r="F2586">
        <v>6</v>
      </c>
      <c r="G2586">
        <v>246</v>
      </c>
      <c r="H2586" t="s">
        <v>56</v>
      </c>
      <c r="I2586" t="s">
        <v>46</v>
      </c>
      <c r="J2586" s="1">
        <v>44842</v>
      </c>
      <c r="K2586" t="b">
        <v>0</v>
      </c>
      <c r="L2586" t="s">
        <v>35</v>
      </c>
      <c r="M2586">
        <v>10</v>
      </c>
      <c r="N2586">
        <f>G2586/SUMIF(B:B,B2586,G:G)*100</f>
        <v>0.35937591304855954</v>
      </c>
      <c r="Q2586">
        <f>VLOOKUP(C2586, Categories_Pivot_Table!A:B, 2, FALSE)</f>
        <v>24.317096165933375</v>
      </c>
      <c r="T2586">
        <f t="shared" si="41"/>
        <v>2022</v>
      </c>
    </row>
    <row r="2587" spans="1:20" x14ac:dyDescent="0.2">
      <c r="A2587" t="s">
        <v>2843</v>
      </c>
      <c r="B2587" t="s">
        <v>173</v>
      </c>
      <c r="C2587" t="s">
        <v>38</v>
      </c>
      <c r="D2587" t="s">
        <v>362</v>
      </c>
      <c r="E2587">
        <v>41</v>
      </c>
      <c r="F2587">
        <v>7</v>
      </c>
      <c r="G2587">
        <v>287</v>
      </c>
      <c r="H2587" t="s">
        <v>29</v>
      </c>
      <c r="I2587" t="s">
        <v>46</v>
      </c>
      <c r="J2587" s="1">
        <v>45247</v>
      </c>
      <c r="K2587" t="b">
        <v>1</v>
      </c>
      <c r="L2587" t="s">
        <v>65</v>
      </c>
      <c r="M2587">
        <v>11</v>
      </c>
      <c r="N2587">
        <f>G2587/SUMIF(B:B,B2587,G:G)*100</f>
        <v>0.47195408725395083</v>
      </c>
      <c r="Q2587">
        <f>VLOOKUP(C2587, Categories_Pivot_Table!A:B, 2, FALSE)</f>
        <v>23.088790931989923</v>
      </c>
      <c r="T2587">
        <f t="shared" si="41"/>
        <v>2023</v>
      </c>
    </row>
    <row r="2588" spans="1:20" x14ac:dyDescent="0.2">
      <c r="A2588" t="s">
        <v>2844</v>
      </c>
      <c r="B2588" t="s">
        <v>21</v>
      </c>
      <c r="C2588" t="s">
        <v>74</v>
      </c>
      <c r="D2588" t="s">
        <v>931</v>
      </c>
      <c r="E2588">
        <v>30.5</v>
      </c>
      <c r="F2588">
        <v>5</v>
      </c>
      <c r="G2588">
        <v>152.5</v>
      </c>
      <c r="H2588" t="s">
        <v>17</v>
      </c>
      <c r="I2588" t="s">
        <v>18</v>
      </c>
      <c r="J2588" s="1">
        <v>44989</v>
      </c>
      <c r="K2588" t="b">
        <v>0</v>
      </c>
      <c r="L2588" t="s">
        <v>35</v>
      </c>
      <c r="M2588">
        <v>3</v>
      </c>
      <c r="N2588">
        <f>G2588/SUMIF(B:B,B2588,G:G)*100</f>
        <v>0.24703357226744421</v>
      </c>
      <c r="Q2588">
        <f>VLOOKUP(C2588, Categories_Pivot_Table!A:B, 2, FALSE)</f>
        <v>24.317096165933375</v>
      </c>
      <c r="T2588">
        <f t="shared" si="41"/>
        <v>2023</v>
      </c>
    </row>
    <row r="2589" spans="1:20" x14ac:dyDescent="0.2">
      <c r="A2589" t="s">
        <v>2845</v>
      </c>
      <c r="B2589" t="s">
        <v>51</v>
      </c>
      <c r="C2589" t="s">
        <v>27</v>
      </c>
      <c r="D2589" t="s">
        <v>915</v>
      </c>
      <c r="E2589">
        <v>20</v>
      </c>
      <c r="F2589">
        <v>6</v>
      </c>
      <c r="G2589">
        <v>120</v>
      </c>
      <c r="H2589" t="s">
        <v>17</v>
      </c>
      <c r="I2589" t="s">
        <v>46</v>
      </c>
      <c r="J2589" s="1">
        <v>45391</v>
      </c>
      <c r="K2589" t="b">
        <v>1</v>
      </c>
      <c r="L2589" t="s">
        <v>49</v>
      </c>
      <c r="M2589">
        <v>4</v>
      </c>
      <c r="N2589">
        <f>G2589/SUMIF(B:B,B2589,G:G)*100</f>
        <v>0.18602632272466554</v>
      </c>
      <c r="Q2589">
        <f>VLOOKUP(C2589, Categories_Pivot_Table!A:B, 2, FALSE)</f>
        <v>25.013711734693878</v>
      </c>
      <c r="T2589">
        <f t="shared" si="41"/>
        <v>2024</v>
      </c>
    </row>
    <row r="2590" spans="1:20" x14ac:dyDescent="0.2">
      <c r="A2590" t="s">
        <v>2846</v>
      </c>
      <c r="B2590" t="s">
        <v>113</v>
      </c>
      <c r="C2590" t="s">
        <v>135</v>
      </c>
      <c r="D2590" t="s">
        <v>144</v>
      </c>
      <c r="E2590">
        <v>11</v>
      </c>
      <c r="F2590">
        <v>3</v>
      </c>
      <c r="G2590">
        <v>33</v>
      </c>
      <c r="H2590" t="s">
        <v>56</v>
      </c>
      <c r="I2590" t="s">
        <v>18</v>
      </c>
      <c r="J2590" s="1">
        <v>44832</v>
      </c>
      <c r="K2590" t="b">
        <v>1</v>
      </c>
      <c r="L2590" t="s">
        <v>30</v>
      </c>
      <c r="M2590">
        <v>9</v>
      </c>
      <c r="N2590">
        <f>G2590/SUMIF(B:B,B2590,G:G)*100</f>
        <v>5.4336192844088062E-2</v>
      </c>
      <c r="Q2590">
        <f>VLOOKUP(C2590, Categories_Pivot_Table!A:B, 2, FALSE)</f>
        <v>23.146341463414632</v>
      </c>
      <c r="T2590">
        <f t="shared" si="41"/>
        <v>2022</v>
      </c>
    </row>
    <row r="2591" spans="1:20" x14ac:dyDescent="0.2">
      <c r="A2591" t="s">
        <v>2847</v>
      </c>
      <c r="B2591" t="s">
        <v>76</v>
      </c>
      <c r="C2591" t="s">
        <v>15</v>
      </c>
      <c r="D2591" t="s">
        <v>369</v>
      </c>
      <c r="E2591">
        <v>23</v>
      </c>
      <c r="F2591">
        <v>8</v>
      </c>
      <c r="G2591">
        <v>184</v>
      </c>
      <c r="H2591" t="s">
        <v>29</v>
      </c>
      <c r="I2591" t="s">
        <v>18</v>
      </c>
      <c r="J2591" s="1">
        <v>45163</v>
      </c>
      <c r="K2591" t="b">
        <v>1</v>
      </c>
      <c r="L2591" t="s">
        <v>65</v>
      </c>
      <c r="M2591">
        <v>8</v>
      </c>
      <c r="N2591">
        <f>G2591/SUMIF(B:B,B2591,G:G)*100</f>
        <v>0.31329014242782838</v>
      </c>
      <c r="Q2591">
        <f>VLOOKUP(C2591, Categories_Pivot_Table!A:B, 2, FALSE)</f>
        <v>23.063808900523561</v>
      </c>
      <c r="T2591">
        <f t="shared" si="41"/>
        <v>2023</v>
      </c>
    </row>
    <row r="2592" spans="1:20" x14ac:dyDescent="0.2">
      <c r="A2592" t="s">
        <v>2848</v>
      </c>
      <c r="B2592" t="s">
        <v>26</v>
      </c>
      <c r="C2592" t="s">
        <v>15</v>
      </c>
      <c r="D2592" t="s">
        <v>183</v>
      </c>
      <c r="E2592">
        <v>14</v>
      </c>
      <c r="F2592">
        <v>7</v>
      </c>
      <c r="G2592">
        <v>98</v>
      </c>
      <c r="H2592" t="s">
        <v>29</v>
      </c>
      <c r="I2592" t="s">
        <v>18</v>
      </c>
      <c r="J2592" s="1">
        <v>45018</v>
      </c>
      <c r="K2592" t="b">
        <v>0</v>
      </c>
      <c r="L2592" t="s">
        <v>24</v>
      </c>
      <c r="M2592">
        <v>4</v>
      </c>
      <c r="N2592">
        <f>G2592/SUMIF(B:B,B2592,G:G)*100</f>
        <v>0.1579460565865923</v>
      </c>
      <c r="Q2592">
        <f>VLOOKUP(C2592, Categories_Pivot_Table!A:B, 2, FALSE)</f>
        <v>23.063808900523561</v>
      </c>
      <c r="T2592">
        <f t="shared" si="41"/>
        <v>2023</v>
      </c>
    </row>
    <row r="2593" spans="1:20" x14ac:dyDescent="0.2">
      <c r="A2593" t="s">
        <v>2849</v>
      </c>
      <c r="B2593" t="s">
        <v>54</v>
      </c>
      <c r="C2593" t="s">
        <v>22</v>
      </c>
      <c r="D2593" t="s">
        <v>272</v>
      </c>
      <c r="E2593">
        <v>5</v>
      </c>
      <c r="F2593">
        <v>1</v>
      </c>
      <c r="G2593">
        <v>5</v>
      </c>
      <c r="H2593" t="s">
        <v>17</v>
      </c>
      <c r="I2593" t="s">
        <v>18</v>
      </c>
      <c r="J2593" s="1">
        <v>45021</v>
      </c>
      <c r="K2593" t="b">
        <v>1</v>
      </c>
      <c r="L2593" t="s">
        <v>30</v>
      </c>
      <c r="M2593">
        <v>4</v>
      </c>
      <c r="N2593">
        <f>G2593/SUMIF(B:B,B2593,G:G)*100</f>
        <v>8.7480644907314258E-3</v>
      </c>
      <c r="Q2593">
        <f>VLOOKUP(C2593, Categories_Pivot_Table!A:B, 2, FALSE)</f>
        <v>21.505681818181817</v>
      </c>
      <c r="T2593">
        <f t="shared" si="41"/>
        <v>2023</v>
      </c>
    </row>
    <row r="2594" spans="1:20" x14ac:dyDescent="0.2">
      <c r="A2594" t="s">
        <v>2850</v>
      </c>
      <c r="B2594" t="s">
        <v>76</v>
      </c>
      <c r="C2594" t="s">
        <v>27</v>
      </c>
      <c r="D2594" t="s">
        <v>305</v>
      </c>
      <c r="E2594">
        <v>23</v>
      </c>
      <c r="F2594">
        <v>1</v>
      </c>
      <c r="G2594">
        <v>23</v>
      </c>
      <c r="H2594" t="s">
        <v>56</v>
      </c>
      <c r="I2594" t="s">
        <v>18</v>
      </c>
      <c r="J2594" s="1">
        <v>45183</v>
      </c>
      <c r="K2594" t="b">
        <v>0</v>
      </c>
      <c r="L2594" t="s">
        <v>42</v>
      </c>
      <c r="M2594">
        <v>9</v>
      </c>
      <c r="N2594">
        <f>G2594/SUMIF(B:B,B2594,G:G)*100</f>
        <v>3.9161267803478547E-2</v>
      </c>
      <c r="Q2594">
        <f>VLOOKUP(C2594, Categories_Pivot_Table!A:B, 2, FALSE)</f>
        <v>25.013711734693878</v>
      </c>
      <c r="T2594">
        <f t="shared" si="41"/>
        <v>2023</v>
      </c>
    </row>
    <row r="2595" spans="1:20" x14ac:dyDescent="0.2">
      <c r="A2595" t="s">
        <v>2851</v>
      </c>
      <c r="B2595" t="s">
        <v>90</v>
      </c>
      <c r="C2595" t="s">
        <v>48</v>
      </c>
      <c r="D2595" t="s">
        <v>655</v>
      </c>
      <c r="E2595">
        <v>12.5</v>
      </c>
      <c r="F2595">
        <v>9</v>
      </c>
      <c r="G2595">
        <v>112.5</v>
      </c>
      <c r="H2595" t="s">
        <v>56</v>
      </c>
      <c r="I2595" t="s">
        <v>18</v>
      </c>
      <c r="J2595" s="1">
        <v>45488</v>
      </c>
      <c r="K2595" t="b">
        <v>0</v>
      </c>
      <c r="L2595" t="s">
        <v>19</v>
      </c>
      <c r="M2595">
        <v>7</v>
      </c>
      <c r="N2595">
        <f>G2595/SUMIF(B:B,B2595,G:G)*100</f>
        <v>0.19022014811808866</v>
      </c>
      <c r="Q2595">
        <f>VLOOKUP(C2595, Categories_Pivot_Table!A:B, 2, FALSE)</f>
        <v>23.348837209302324</v>
      </c>
      <c r="T2595">
        <f t="shared" si="41"/>
        <v>2024</v>
      </c>
    </row>
    <row r="2596" spans="1:20" x14ac:dyDescent="0.2">
      <c r="A2596" t="s">
        <v>2852</v>
      </c>
      <c r="B2596" t="s">
        <v>81</v>
      </c>
      <c r="C2596" t="s">
        <v>74</v>
      </c>
      <c r="D2596" t="s">
        <v>374</v>
      </c>
      <c r="E2596">
        <v>29</v>
      </c>
      <c r="F2596">
        <v>9</v>
      </c>
      <c r="G2596">
        <v>261</v>
      </c>
      <c r="H2596" t="s">
        <v>56</v>
      </c>
      <c r="I2596" t="s">
        <v>46</v>
      </c>
      <c r="J2596" s="1">
        <v>45553</v>
      </c>
      <c r="K2596" t="b">
        <v>0</v>
      </c>
      <c r="L2596" t="s">
        <v>30</v>
      </c>
      <c r="M2596">
        <v>9</v>
      </c>
      <c r="N2596">
        <f>G2596/SUMIF(B:B,B2596,G:G)*100</f>
        <v>0.41326566965664113</v>
      </c>
      <c r="Q2596">
        <f>VLOOKUP(C2596, Categories_Pivot_Table!A:B, 2, FALSE)</f>
        <v>24.317096165933375</v>
      </c>
      <c r="T2596">
        <f t="shared" si="41"/>
        <v>2024</v>
      </c>
    </row>
    <row r="2597" spans="1:20" x14ac:dyDescent="0.2">
      <c r="A2597" t="s">
        <v>2853</v>
      </c>
      <c r="B2597" t="s">
        <v>118</v>
      </c>
      <c r="C2597" t="s">
        <v>74</v>
      </c>
      <c r="D2597" t="s">
        <v>41</v>
      </c>
      <c r="E2597">
        <v>23</v>
      </c>
      <c r="F2597">
        <v>10</v>
      </c>
      <c r="G2597">
        <v>380</v>
      </c>
      <c r="H2597" t="s">
        <v>17</v>
      </c>
      <c r="I2597" t="s">
        <v>46</v>
      </c>
      <c r="J2597" s="1">
        <v>44905</v>
      </c>
      <c r="K2597" t="b">
        <v>1</v>
      </c>
      <c r="L2597" t="s">
        <v>35</v>
      </c>
      <c r="M2597">
        <v>12</v>
      </c>
      <c r="N2597">
        <f>G2597/SUMIF(B:B,B2597,G:G)*100</f>
        <v>0.62503084033751666</v>
      </c>
      <c r="Q2597">
        <f>VLOOKUP(C2597, Categories_Pivot_Table!A:B, 2, FALSE)</f>
        <v>24.317096165933375</v>
      </c>
      <c r="T2597">
        <f t="shared" si="41"/>
        <v>2022</v>
      </c>
    </row>
    <row r="2598" spans="1:20" x14ac:dyDescent="0.2">
      <c r="A2598" t="s">
        <v>2854</v>
      </c>
      <c r="B2598" t="s">
        <v>14</v>
      </c>
      <c r="C2598" t="s">
        <v>135</v>
      </c>
      <c r="D2598" t="s">
        <v>1021</v>
      </c>
      <c r="E2598">
        <v>8</v>
      </c>
      <c r="F2598">
        <v>8</v>
      </c>
      <c r="G2598">
        <v>64</v>
      </c>
      <c r="H2598" t="s">
        <v>29</v>
      </c>
      <c r="I2598" t="s">
        <v>18</v>
      </c>
      <c r="J2598" s="1">
        <v>44902</v>
      </c>
      <c r="K2598" t="b">
        <v>1</v>
      </c>
      <c r="L2598" t="s">
        <v>30</v>
      </c>
      <c r="M2598">
        <v>12</v>
      </c>
      <c r="N2598">
        <f>G2598/SUMIF(B:B,B2598,G:G)*100</f>
        <v>0.10419464862796812</v>
      </c>
      <c r="Q2598">
        <f>VLOOKUP(C2598, Categories_Pivot_Table!A:B, 2, FALSE)</f>
        <v>23.146341463414632</v>
      </c>
      <c r="T2598">
        <f t="shared" si="41"/>
        <v>2022</v>
      </c>
    </row>
    <row r="2599" spans="1:20" x14ac:dyDescent="0.2">
      <c r="A2599" t="s">
        <v>2855</v>
      </c>
      <c r="B2599" t="s">
        <v>37</v>
      </c>
      <c r="C2599" t="s">
        <v>135</v>
      </c>
      <c r="D2599" t="s">
        <v>276</v>
      </c>
      <c r="E2599">
        <v>6.5</v>
      </c>
      <c r="F2599">
        <v>7</v>
      </c>
      <c r="G2599">
        <v>45.5</v>
      </c>
      <c r="H2599" t="s">
        <v>17</v>
      </c>
      <c r="I2599" t="s">
        <v>46</v>
      </c>
      <c r="J2599" s="1">
        <v>45006</v>
      </c>
      <c r="K2599" t="b">
        <v>1</v>
      </c>
      <c r="L2599" t="s">
        <v>49</v>
      </c>
      <c r="M2599">
        <v>3</v>
      </c>
      <c r="N2599">
        <f>G2599/SUMIF(B:B,B2599,G:G)*100</f>
        <v>6.7936304115745541E-2</v>
      </c>
      <c r="Q2599">
        <f>VLOOKUP(C2599, Categories_Pivot_Table!A:B, 2, FALSE)</f>
        <v>23.146341463414632</v>
      </c>
      <c r="T2599">
        <f t="shared" si="41"/>
        <v>2023</v>
      </c>
    </row>
    <row r="2600" spans="1:20" x14ac:dyDescent="0.2">
      <c r="A2600" t="s">
        <v>2856</v>
      </c>
      <c r="B2600" t="s">
        <v>121</v>
      </c>
      <c r="C2600" t="s">
        <v>135</v>
      </c>
      <c r="D2600" t="s">
        <v>358</v>
      </c>
      <c r="E2600">
        <v>32</v>
      </c>
      <c r="F2600">
        <v>3</v>
      </c>
      <c r="G2600">
        <v>96</v>
      </c>
      <c r="H2600" t="s">
        <v>29</v>
      </c>
      <c r="I2600" t="s">
        <v>18</v>
      </c>
      <c r="J2600" s="1">
        <v>45251</v>
      </c>
      <c r="K2600" t="b">
        <v>0</v>
      </c>
      <c r="L2600" t="s">
        <v>49</v>
      </c>
      <c r="M2600">
        <v>11</v>
      </c>
      <c r="N2600">
        <f>G2600/SUMIF(B:B,B2600,G:G)*100</f>
        <v>0.14640730206419045</v>
      </c>
      <c r="Q2600">
        <f>VLOOKUP(C2600, Categories_Pivot_Table!A:B, 2, FALSE)</f>
        <v>23.146341463414632</v>
      </c>
      <c r="T2600">
        <f t="shared" si="41"/>
        <v>2023</v>
      </c>
    </row>
    <row r="2601" spans="1:20" x14ac:dyDescent="0.2">
      <c r="A2601" t="s">
        <v>2857</v>
      </c>
      <c r="B2601" t="s">
        <v>26</v>
      </c>
      <c r="C2601" t="s">
        <v>135</v>
      </c>
      <c r="D2601" t="s">
        <v>233</v>
      </c>
      <c r="E2601">
        <v>18.5</v>
      </c>
      <c r="F2601">
        <v>7</v>
      </c>
      <c r="G2601">
        <v>129.5</v>
      </c>
      <c r="H2601" t="s">
        <v>56</v>
      </c>
      <c r="I2601" t="s">
        <v>18</v>
      </c>
      <c r="J2601" s="1">
        <v>44622</v>
      </c>
      <c r="K2601" t="b">
        <v>1</v>
      </c>
      <c r="L2601" t="s">
        <v>30</v>
      </c>
      <c r="M2601">
        <v>3</v>
      </c>
      <c r="N2601">
        <f>G2601/SUMIF(B:B,B2601,G:G)*100</f>
        <v>0.20871443191799699</v>
      </c>
      <c r="Q2601">
        <f>VLOOKUP(C2601, Categories_Pivot_Table!A:B, 2, FALSE)</f>
        <v>23.146341463414632</v>
      </c>
      <c r="T2601">
        <f t="shared" si="41"/>
        <v>2022</v>
      </c>
    </row>
    <row r="2602" spans="1:20" x14ac:dyDescent="0.2">
      <c r="A2602" t="s">
        <v>2858</v>
      </c>
      <c r="B2602" t="s">
        <v>51</v>
      </c>
      <c r="C2602" t="s">
        <v>38</v>
      </c>
      <c r="D2602" t="s">
        <v>39</v>
      </c>
      <c r="E2602">
        <v>12.5</v>
      </c>
      <c r="F2602">
        <v>2</v>
      </c>
      <c r="G2602">
        <v>25</v>
      </c>
      <c r="H2602" t="s">
        <v>17</v>
      </c>
      <c r="I2602" t="s">
        <v>18</v>
      </c>
      <c r="J2602" s="1">
        <v>44814</v>
      </c>
      <c r="K2602" t="b">
        <v>0</v>
      </c>
      <c r="L2602" t="s">
        <v>35</v>
      </c>
      <c r="M2602">
        <v>9</v>
      </c>
      <c r="N2602">
        <f>G2602/SUMIF(B:B,B2602,G:G)*100</f>
        <v>3.8755483900971985E-2</v>
      </c>
      <c r="Q2602">
        <f>VLOOKUP(C2602, Categories_Pivot_Table!A:B, 2, FALSE)</f>
        <v>23.088790931989923</v>
      </c>
      <c r="T2602">
        <f t="shared" si="41"/>
        <v>2022</v>
      </c>
    </row>
    <row r="2603" spans="1:20" x14ac:dyDescent="0.2">
      <c r="A2603" t="s">
        <v>2859</v>
      </c>
      <c r="B2603" t="s">
        <v>95</v>
      </c>
      <c r="C2603" t="s">
        <v>135</v>
      </c>
      <c r="D2603" t="s">
        <v>233</v>
      </c>
      <c r="E2603">
        <v>18.5</v>
      </c>
      <c r="F2603">
        <v>3</v>
      </c>
      <c r="G2603">
        <v>55.5</v>
      </c>
      <c r="H2603" t="s">
        <v>56</v>
      </c>
      <c r="I2603" t="s">
        <v>46</v>
      </c>
      <c r="J2603" s="1">
        <v>45583</v>
      </c>
      <c r="K2603" t="b">
        <v>0</v>
      </c>
      <c r="L2603" t="s">
        <v>65</v>
      </c>
      <c r="M2603">
        <v>10</v>
      </c>
      <c r="N2603">
        <f>G2603/SUMIF(B:B,B2603,G:G)*100</f>
        <v>8.2403509944099243E-2</v>
      </c>
      <c r="Q2603">
        <f>VLOOKUP(C2603, Categories_Pivot_Table!A:B, 2, FALSE)</f>
        <v>23.146341463414632</v>
      </c>
      <c r="T2603">
        <f t="shared" si="41"/>
        <v>2024</v>
      </c>
    </row>
    <row r="2604" spans="1:20" x14ac:dyDescent="0.2">
      <c r="A2604" t="s">
        <v>2860</v>
      </c>
      <c r="B2604" t="s">
        <v>81</v>
      </c>
      <c r="C2604" t="s">
        <v>22</v>
      </c>
      <c r="D2604" t="s">
        <v>41</v>
      </c>
      <c r="E2604">
        <v>23</v>
      </c>
      <c r="F2604">
        <v>7</v>
      </c>
      <c r="G2604">
        <v>276.5</v>
      </c>
      <c r="H2604" t="s">
        <v>17</v>
      </c>
      <c r="I2604" t="s">
        <v>18</v>
      </c>
      <c r="J2604" s="1">
        <v>44939</v>
      </c>
      <c r="K2604" t="b">
        <v>0</v>
      </c>
      <c r="L2604" t="s">
        <v>65</v>
      </c>
      <c r="M2604">
        <v>1</v>
      </c>
      <c r="N2604">
        <f>G2604/SUMIF(B:B,B2604,G:G)*100</f>
        <v>0.43780826689678648</v>
      </c>
      <c r="Q2604">
        <f>VLOOKUP(C2604, Categories_Pivot_Table!A:B, 2, FALSE)</f>
        <v>21.505681818181817</v>
      </c>
      <c r="T2604">
        <f t="shared" si="41"/>
        <v>2023</v>
      </c>
    </row>
    <row r="2605" spans="1:20" x14ac:dyDescent="0.2">
      <c r="A2605" t="s">
        <v>2861</v>
      </c>
      <c r="B2605" t="s">
        <v>121</v>
      </c>
      <c r="C2605" t="s">
        <v>33</v>
      </c>
      <c r="D2605" t="s">
        <v>1333</v>
      </c>
      <c r="E2605">
        <v>23</v>
      </c>
      <c r="F2605">
        <v>8</v>
      </c>
      <c r="G2605">
        <v>184</v>
      </c>
      <c r="H2605" t="s">
        <v>29</v>
      </c>
      <c r="I2605" t="s">
        <v>46</v>
      </c>
      <c r="J2605" s="1">
        <v>45546</v>
      </c>
      <c r="K2605" t="b">
        <v>0</v>
      </c>
      <c r="L2605" t="s">
        <v>30</v>
      </c>
      <c r="M2605">
        <v>9</v>
      </c>
      <c r="N2605">
        <f>G2605/SUMIF(B:B,B2605,G:G)*100</f>
        <v>0.28061399562303174</v>
      </c>
      <c r="Q2605">
        <f>VLOOKUP(C2605, Categories_Pivot_Table!A:B, 2, FALSE)</f>
        <v>23.300574345883856</v>
      </c>
      <c r="T2605">
        <f t="shared" si="41"/>
        <v>2024</v>
      </c>
    </row>
    <row r="2606" spans="1:20" x14ac:dyDescent="0.2">
      <c r="A2606" t="s">
        <v>2862</v>
      </c>
      <c r="B2606" t="s">
        <v>76</v>
      </c>
      <c r="C2606" t="s">
        <v>33</v>
      </c>
      <c r="D2606" t="s">
        <v>116</v>
      </c>
      <c r="E2606">
        <v>20</v>
      </c>
      <c r="F2606">
        <v>5</v>
      </c>
      <c r="G2606">
        <v>100</v>
      </c>
      <c r="H2606" t="s">
        <v>29</v>
      </c>
      <c r="I2606" t="s">
        <v>18</v>
      </c>
      <c r="J2606" s="1">
        <v>45675</v>
      </c>
      <c r="K2606" t="b">
        <v>0</v>
      </c>
      <c r="L2606" t="s">
        <v>35</v>
      </c>
      <c r="M2606">
        <v>1</v>
      </c>
      <c r="N2606">
        <f>G2606/SUMIF(B:B,B2606,G:G)*100</f>
        <v>0.17026638175425451</v>
      </c>
      <c r="Q2606">
        <f>VLOOKUP(C2606, Categories_Pivot_Table!A:B, 2, FALSE)</f>
        <v>23.300574345883856</v>
      </c>
      <c r="T2606">
        <f t="shared" si="41"/>
        <v>2025</v>
      </c>
    </row>
    <row r="2607" spans="1:20" x14ac:dyDescent="0.2">
      <c r="A2607" t="s">
        <v>2863</v>
      </c>
      <c r="B2607" t="s">
        <v>121</v>
      </c>
      <c r="C2607" t="s">
        <v>22</v>
      </c>
      <c r="D2607" t="s">
        <v>540</v>
      </c>
      <c r="E2607">
        <v>36.5</v>
      </c>
      <c r="F2607">
        <v>7</v>
      </c>
      <c r="G2607">
        <v>255.5</v>
      </c>
      <c r="H2607" t="s">
        <v>56</v>
      </c>
      <c r="I2607" t="s">
        <v>18</v>
      </c>
      <c r="J2607" s="1">
        <v>45184</v>
      </c>
      <c r="K2607" t="b">
        <v>0</v>
      </c>
      <c r="L2607" t="s">
        <v>65</v>
      </c>
      <c r="M2607">
        <v>9</v>
      </c>
      <c r="N2607">
        <f>G2607/SUMIF(B:B,B2607,G:G)*100</f>
        <v>0.38965693413959024</v>
      </c>
      <c r="Q2607">
        <f>VLOOKUP(C2607, Categories_Pivot_Table!A:B, 2, FALSE)</f>
        <v>21.505681818181817</v>
      </c>
      <c r="T2607">
        <f t="shared" si="41"/>
        <v>2023</v>
      </c>
    </row>
    <row r="2608" spans="1:20" x14ac:dyDescent="0.2">
      <c r="A2608" t="s">
        <v>2864</v>
      </c>
      <c r="B2608" t="s">
        <v>81</v>
      </c>
      <c r="C2608" t="s">
        <v>135</v>
      </c>
      <c r="D2608" t="s">
        <v>384</v>
      </c>
      <c r="E2608">
        <v>9.5</v>
      </c>
      <c r="F2608">
        <v>6</v>
      </c>
      <c r="G2608">
        <v>57</v>
      </c>
      <c r="H2608" t="s">
        <v>29</v>
      </c>
      <c r="I2608" t="s">
        <v>46</v>
      </c>
      <c r="J2608" s="1">
        <v>45583</v>
      </c>
      <c r="K2608" t="b">
        <v>1</v>
      </c>
      <c r="L2608" t="s">
        <v>65</v>
      </c>
      <c r="M2608">
        <v>10</v>
      </c>
      <c r="N2608">
        <f>G2608/SUMIF(B:B,B2608,G:G)*100</f>
        <v>9.0253422108921622E-2</v>
      </c>
      <c r="Q2608">
        <f>VLOOKUP(C2608, Categories_Pivot_Table!A:B, 2, FALSE)</f>
        <v>23.146341463414632</v>
      </c>
      <c r="T2608">
        <f t="shared" si="41"/>
        <v>2024</v>
      </c>
    </row>
    <row r="2609" spans="1:20" x14ac:dyDescent="0.2">
      <c r="A2609" t="s">
        <v>2865</v>
      </c>
      <c r="B2609" t="s">
        <v>47</v>
      </c>
      <c r="C2609" t="s">
        <v>74</v>
      </c>
      <c r="D2609" t="s">
        <v>741</v>
      </c>
      <c r="E2609">
        <v>6.5</v>
      </c>
      <c r="F2609">
        <v>8</v>
      </c>
      <c r="G2609">
        <v>52</v>
      </c>
      <c r="H2609" t="s">
        <v>17</v>
      </c>
      <c r="I2609" t="s">
        <v>18</v>
      </c>
      <c r="J2609" s="1">
        <v>45256</v>
      </c>
      <c r="K2609" t="b">
        <v>1</v>
      </c>
      <c r="L2609" t="s">
        <v>24</v>
      </c>
      <c r="M2609">
        <v>11</v>
      </c>
      <c r="N2609">
        <f>G2609/SUMIF(B:B,B2609,G:G)*100</f>
        <v>8.2627556290022719E-2</v>
      </c>
      <c r="Q2609">
        <f>VLOOKUP(C2609, Categories_Pivot_Table!A:B, 2, FALSE)</f>
        <v>24.317096165933375</v>
      </c>
      <c r="T2609">
        <f t="shared" si="41"/>
        <v>2023</v>
      </c>
    </row>
    <row r="2610" spans="1:20" x14ac:dyDescent="0.2">
      <c r="A2610" t="s">
        <v>2866</v>
      </c>
      <c r="B2610" t="s">
        <v>118</v>
      </c>
      <c r="C2610" t="s">
        <v>74</v>
      </c>
      <c r="D2610" t="s">
        <v>248</v>
      </c>
      <c r="E2610">
        <v>15.5</v>
      </c>
      <c r="F2610">
        <v>4</v>
      </c>
      <c r="G2610">
        <v>62</v>
      </c>
      <c r="H2610" t="s">
        <v>29</v>
      </c>
      <c r="I2610" t="s">
        <v>18</v>
      </c>
      <c r="J2610" s="1">
        <v>45257</v>
      </c>
      <c r="K2610" t="b">
        <v>1</v>
      </c>
      <c r="L2610" t="s">
        <v>19</v>
      </c>
      <c r="M2610">
        <v>11</v>
      </c>
      <c r="N2610">
        <f>G2610/SUMIF(B:B,B2610,G:G)*100</f>
        <v>0.1019787160550685</v>
      </c>
      <c r="Q2610">
        <f>VLOOKUP(C2610, Categories_Pivot_Table!A:B, 2, FALSE)</f>
        <v>24.317096165933375</v>
      </c>
      <c r="T2610">
        <f t="shared" si="41"/>
        <v>2023</v>
      </c>
    </row>
    <row r="2611" spans="1:20" x14ac:dyDescent="0.2">
      <c r="A2611" t="s">
        <v>2867</v>
      </c>
      <c r="B2611" t="s">
        <v>95</v>
      </c>
      <c r="C2611" t="s">
        <v>33</v>
      </c>
      <c r="D2611" t="s">
        <v>469</v>
      </c>
      <c r="E2611">
        <v>8</v>
      </c>
      <c r="F2611">
        <v>5</v>
      </c>
      <c r="G2611">
        <v>40</v>
      </c>
      <c r="H2611" t="s">
        <v>29</v>
      </c>
      <c r="I2611" t="s">
        <v>46</v>
      </c>
      <c r="J2611" s="1">
        <v>45428</v>
      </c>
      <c r="K2611" t="b">
        <v>0</v>
      </c>
      <c r="L2611" t="s">
        <v>42</v>
      </c>
      <c r="M2611">
        <v>5</v>
      </c>
      <c r="N2611">
        <f>G2611/SUMIF(B:B,B2611,G:G)*100</f>
        <v>5.938991707682828E-2</v>
      </c>
      <c r="Q2611">
        <f>VLOOKUP(C2611, Categories_Pivot_Table!A:B, 2, FALSE)</f>
        <v>23.300574345883856</v>
      </c>
      <c r="T2611">
        <f t="shared" si="41"/>
        <v>2024</v>
      </c>
    </row>
    <row r="2612" spans="1:20" x14ac:dyDescent="0.2">
      <c r="A2612" t="s">
        <v>2868</v>
      </c>
      <c r="B2612" t="s">
        <v>128</v>
      </c>
      <c r="C2612" t="s">
        <v>27</v>
      </c>
      <c r="D2612" t="s">
        <v>28</v>
      </c>
      <c r="E2612">
        <v>21.5</v>
      </c>
      <c r="F2612">
        <v>4</v>
      </c>
      <c r="G2612">
        <v>86</v>
      </c>
      <c r="H2612" t="s">
        <v>29</v>
      </c>
      <c r="I2612" t="s">
        <v>18</v>
      </c>
      <c r="J2612" s="1">
        <v>44771</v>
      </c>
      <c r="K2612" t="b">
        <v>1</v>
      </c>
      <c r="L2612" t="s">
        <v>65</v>
      </c>
      <c r="M2612">
        <v>7</v>
      </c>
      <c r="N2612">
        <f>G2612/SUMIF(B:B,B2612,G:G)*100</f>
        <v>0.12563548179746392</v>
      </c>
      <c r="Q2612">
        <f>VLOOKUP(C2612, Categories_Pivot_Table!A:B, 2, FALSE)</f>
        <v>25.013711734693878</v>
      </c>
      <c r="T2612">
        <f t="shared" si="41"/>
        <v>2022</v>
      </c>
    </row>
    <row r="2613" spans="1:20" x14ac:dyDescent="0.2">
      <c r="A2613" t="s">
        <v>2869</v>
      </c>
      <c r="B2613" t="s">
        <v>87</v>
      </c>
      <c r="C2613" t="s">
        <v>22</v>
      </c>
      <c r="D2613" t="s">
        <v>1043</v>
      </c>
      <c r="E2613">
        <v>14</v>
      </c>
      <c r="F2613">
        <v>5</v>
      </c>
      <c r="G2613">
        <v>70</v>
      </c>
      <c r="H2613" t="s">
        <v>29</v>
      </c>
      <c r="I2613" t="s">
        <v>18</v>
      </c>
      <c r="J2613" s="1">
        <v>44785</v>
      </c>
      <c r="K2613" t="b">
        <v>0</v>
      </c>
      <c r="L2613" t="s">
        <v>65</v>
      </c>
      <c r="M2613">
        <v>8</v>
      </c>
      <c r="N2613">
        <f>G2613/SUMIF(B:B,B2613,G:G)*100</f>
        <v>0.10763104079216446</v>
      </c>
      <c r="Q2613">
        <f>VLOOKUP(C2613, Categories_Pivot_Table!A:B, 2, FALSE)</f>
        <v>21.505681818181817</v>
      </c>
      <c r="T2613">
        <f t="shared" si="41"/>
        <v>2022</v>
      </c>
    </row>
    <row r="2614" spans="1:20" x14ac:dyDescent="0.2">
      <c r="A2614" t="s">
        <v>2870</v>
      </c>
      <c r="B2614" t="s">
        <v>95</v>
      </c>
      <c r="C2614" t="s">
        <v>74</v>
      </c>
      <c r="D2614" t="s">
        <v>219</v>
      </c>
      <c r="E2614">
        <v>12.5</v>
      </c>
      <c r="F2614">
        <v>1</v>
      </c>
      <c r="G2614">
        <v>12.5</v>
      </c>
      <c r="H2614" t="s">
        <v>56</v>
      </c>
      <c r="I2614" t="s">
        <v>18</v>
      </c>
      <c r="J2614" s="1">
        <v>45491</v>
      </c>
      <c r="K2614" t="b">
        <v>0</v>
      </c>
      <c r="L2614" t="s">
        <v>42</v>
      </c>
      <c r="M2614">
        <v>7</v>
      </c>
      <c r="N2614">
        <f>G2614/SUMIF(B:B,B2614,G:G)*100</f>
        <v>1.8559349086508838E-2</v>
      </c>
      <c r="Q2614">
        <f>VLOOKUP(C2614, Categories_Pivot_Table!A:B, 2, FALSE)</f>
        <v>24.317096165933375</v>
      </c>
      <c r="T2614">
        <f t="shared" si="41"/>
        <v>2024</v>
      </c>
    </row>
    <row r="2615" spans="1:20" x14ac:dyDescent="0.2">
      <c r="A2615" t="s">
        <v>2871</v>
      </c>
      <c r="B2615" t="s">
        <v>121</v>
      </c>
      <c r="C2615" t="s">
        <v>22</v>
      </c>
      <c r="D2615" t="s">
        <v>286</v>
      </c>
      <c r="E2615">
        <v>20</v>
      </c>
      <c r="F2615">
        <v>7</v>
      </c>
      <c r="G2615">
        <v>140</v>
      </c>
      <c r="H2615" t="s">
        <v>17</v>
      </c>
      <c r="I2615" t="s">
        <v>46</v>
      </c>
      <c r="J2615" s="1">
        <v>45055</v>
      </c>
      <c r="K2615" t="b">
        <v>0</v>
      </c>
      <c r="L2615" t="s">
        <v>49</v>
      </c>
      <c r="M2615">
        <v>5</v>
      </c>
      <c r="N2615">
        <f>G2615/SUMIF(B:B,B2615,G:G)*100</f>
        <v>0.21351064884361109</v>
      </c>
      <c r="Q2615">
        <f>VLOOKUP(C2615, Categories_Pivot_Table!A:B, 2, FALSE)</f>
        <v>21.505681818181817</v>
      </c>
      <c r="T2615">
        <f t="shared" si="41"/>
        <v>2023</v>
      </c>
    </row>
    <row r="2616" spans="1:20" x14ac:dyDescent="0.2">
      <c r="A2616" t="s">
        <v>2872</v>
      </c>
      <c r="B2616" t="s">
        <v>90</v>
      </c>
      <c r="C2616" t="s">
        <v>48</v>
      </c>
      <c r="D2616" t="s">
        <v>203</v>
      </c>
      <c r="E2616">
        <v>39.5</v>
      </c>
      <c r="F2616">
        <v>2</v>
      </c>
      <c r="G2616">
        <v>79</v>
      </c>
      <c r="H2616" t="s">
        <v>56</v>
      </c>
      <c r="I2616" t="s">
        <v>46</v>
      </c>
      <c r="J2616" s="1">
        <v>45311</v>
      </c>
      <c r="K2616" t="b">
        <v>1</v>
      </c>
      <c r="L2616" t="s">
        <v>35</v>
      </c>
      <c r="M2616">
        <v>1</v>
      </c>
      <c r="N2616">
        <f>G2616/SUMIF(B:B,B2616,G:G)*100</f>
        <v>0.13357681512292449</v>
      </c>
      <c r="Q2616">
        <f>VLOOKUP(C2616, Categories_Pivot_Table!A:B, 2, FALSE)</f>
        <v>23.348837209302324</v>
      </c>
      <c r="T2616">
        <f t="shared" si="41"/>
        <v>2024</v>
      </c>
    </row>
    <row r="2617" spans="1:20" x14ac:dyDescent="0.2">
      <c r="A2617" t="s">
        <v>2873</v>
      </c>
      <c r="B2617" t="s">
        <v>26</v>
      </c>
      <c r="C2617" t="s">
        <v>48</v>
      </c>
      <c r="D2617" t="s">
        <v>446</v>
      </c>
      <c r="E2617">
        <v>26</v>
      </c>
      <c r="F2617">
        <v>9</v>
      </c>
      <c r="G2617">
        <v>234</v>
      </c>
      <c r="H2617" t="s">
        <v>56</v>
      </c>
      <c r="I2617" t="s">
        <v>46</v>
      </c>
      <c r="J2617" s="1">
        <v>45151</v>
      </c>
      <c r="K2617" t="b">
        <v>0</v>
      </c>
      <c r="L2617" t="s">
        <v>24</v>
      </c>
      <c r="M2617">
        <v>8</v>
      </c>
      <c r="N2617">
        <f>G2617/SUMIF(B:B,B2617,G:G)*100</f>
        <v>0.37713650246186325</v>
      </c>
      <c r="Q2617">
        <f>VLOOKUP(C2617, Categories_Pivot_Table!A:B, 2, FALSE)</f>
        <v>23.348837209302324</v>
      </c>
      <c r="T2617">
        <f t="shared" si="41"/>
        <v>2023</v>
      </c>
    </row>
    <row r="2618" spans="1:20" x14ac:dyDescent="0.2">
      <c r="A2618" t="s">
        <v>2874</v>
      </c>
      <c r="B2618" t="s">
        <v>21</v>
      </c>
      <c r="C2618" t="s">
        <v>22</v>
      </c>
      <c r="D2618" t="s">
        <v>527</v>
      </c>
      <c r="E2618">
        <v>23</v>
      </c>
      <c r="F2618">
        <v>9</v>
      </c>
      <c r="G2618">
        <v>207</v>
      </c>
      <c r="H2618" t="s">
        <v>17</v>
      </c>
      <c r="I2618" t="s">
        <v>46</v>
      </c>
      <c r="J2618" s="1">
        <v>45178</v>
      </c>
      <c r="K2618" t="b">
        <v>0</v>
      </c>
      <c r="L2618" t="s">
        <v>35</v>
      </c>
      <c r="M2618">
        <v>9</v>
      </c>
      <c r="N2618">
        <f>G2618/SUMIF(B:B,B2618,G:G)*100</f>
        <v>0.33531770137285871</v>
      </c>
      <c r="Q2618">
        <f>VLOOKUP(C2618, Categories_Pivot_Table!A:B, 2, FALSE)</f>
        <v>21.505681818181817</v>
      </c>
      <c r="T2618">
        <f t="shared" si="41"/>
        <v>2023</v>
      </c>
    </row>
    <row r="2619" spans="1:20" x14ac:dyDescent="0.2">
      <c r="A2619" t="s">
        <v>2875</v>
      </c>
      <c r="B2619" t="s">
        <v>128</v>
      </c>
      <c r="C2619" t="s">
        <v>38</v>
      </c>
      <c r="D2619" t="s">
        <v>100</v>
      </c>
      <c r="E2619">
        <v>20</v>
      </c>
      <c r="F2619">
        <v>10</v>
      </c>
      <c r="G2619">
        <v>200</v>
      </c>
      <c r="H2619" t="s">
        <v>17</v>
      </c>
      <c r="I2619" t="s">
        <v>46</v>
      </c>
      <c r="J2619" s="1">
        <v>44758</v>
      </c>
      <c r="K2619" t="b">
        <v>0</v>
      </c>
      <c r="L2619" t="s">
        <v>35</v>
      </c>
      <c r="M2619">
        <v>7</v>
      </c>
      <c r="N2619">
        <f>G2619/SUMIF(B:B,B2619,G:G)*100</f>
        <v>0.29217553906386956</v>
      </c>
      <c r="Q2619">
        <f>VLOOKUP(C2619, Categories_Pivot_Table!A:B, 2, FALSE)</f>
        <v>23.088790931989923</v>
      </c>
      <c r="T2619">
        <f t="shared" si="41"/>
        <v>2022</v>
      </c>
    </row>
    <row r="2620" spans="1:20" x14ac:dyDescent="0.2">
      <c r="A2620" t="s">
        <v>2876</v>
      </c>
      <c r="B2620" t="s">
        <v>26</v>
      </c>
      <c r="C2620" t="s">
        <v>48</v>
      </c>
      <c r="D2620" t="s">
        <v>237</v>
      </c>
      <c r="E2620">
        <v>11</v>
      </c>
      <c r="F2620">
        <v>7</v>
      </c>
      <c r="G2620">
        <v>77</v>
      </c>
      <c r="H2620" t="s">
        <v>17</v>
      </c>
      <c r="I2620" t="s">
        <v>46</v>
      </c>
      <c r="J2620" s="1">
        <v>45018</v>
      </c>
      <c r="K2620" t="b">
        <v>1</v>
      </c>
      <c r="L2620" t="s">
        <v>24</v>
      </c>
      <c r="M2620">
        <v>4</v>
      </c>
      <c r="N2620">
        <f>G2620/SUMIF(B:B,B2620,G:G)*100</f>
        <v>0.12410047303232252</v>
      </c>
      <c r="Q2620">
        <f>VLOOKUP(C2620, Categories_Pivot_Table!A:B, 2, FALSE)</f>
        <v>23.348837209302324</v>
      </c>
      <c r="T2620">
        <f t="shared" si="41"/>
        <v>2023</v>
      </c>
    </row>
    <row r="2621" spans="1:20" x14ac:dyDescent="0.2">
      <c r="A2621" t="s">
        <v>2877</v>
      </c>
      <c r="B2621" t="s">
        <v>121</v>
      </c>
      <c r="C2621" t="s">
        <v>74</v>
      </c>
      <c r="D2621" t="s">
        <v>248</v>
      </c>
      <c r="E2621">
        <v>15.5</v>
      </c>
      <c r="F2621">
        <v>4</v>
      </c>
      <c r="G2621">
        <v>62</v>
      </c>
      <c r="H2621" t="s">
        <v>56</v>
      </c>
      <c r="I2621" t="s">
        <v>46</v>
      </c>
      <c r="J2621" s="1">
        <v>45109</v>
      </c>
      <c r="K2621" t="b">
        <v>0</v>
      </c>
      <c r="L2621" t="s">
        <v>24</v>
      </c>
      <c r="M2621">
        <v>7</v>
      </c>
      <c r="N2621">
        <f>G2621/SUMIF(B:B,B2621,G:G)*100</f>
        <v>9.4554715916456325E-2</v>
      </c>
      <c r="Q2621">
        <f>VLOOKUP(C2621, Categories_Pivot_Table!A:B, 2, FALSE)</f>
        <v>24.317096165933375</v>
      </c>
      <c r="T2621">
        <f t="shared" si="41"/>
        <v>2023</v>
      </c>
    </row>
    <row r="2622" spans="1:20" x14ac:dyDescent="0.2">
      <c r="A2622" t="s">
        <v>2878</v>
      </c>
      <c r="B2622" t="s">
        <v>44</v>
      </c>
      <c r="C2622" t="s">
        <v>38</v>
      </c>
      <c r="D2622" t="s">
        <v>96</v>
      </c>
      <c r="E2622">
        <v>24.5</v>
      </c>
      <c r="F2622">
        <v>6</v>
      </c>
      <c r="G2622">
        <v>147</v>
      </c>
      <c r="H2622" t="s">
        <v>29</v>
      </c>
      <c r="I2622" t="s">
        <v>46</v>
      </c>
      <c r="J2622" s="1">
        <v>45383</v>
      </c>
      <c r="K2622" t="b">
        <v>0</v>
      </c>
      <c r="L2622" t="s">
        <v>19</v>
      </c>
      <c r="M2622">
        <v>4</v>
      </c>
      <c r="N2622">
        <f>G2622/SUMIF(B:B,B2622,G:G)*100</f>
        <v>0.24219657464844427</v>
      </c>
      <c r="Q2622">
        <f>VLOOKUP(C2622, Categories_Pivot_Table!A:B, 2, FALSE)</f>
        <v>23.088790931989923</v>
      </c>
      <c r="T2622">
        <f t="shared" si="41"/>
        <v>2024</v>
      </c>
    </row>
    <row r="2623" spans="1:20" x14ac:dyDescent="0.2">
      <c r="A2623" t="s">
        <v>2879</v>
      </c>
      <c r="B2623" t="s">
        <v>87</v>
      </c>
      <c r="C2623" t="s">
        <v>15</v>
      </c>
      <c r="D2623" t="s">
        <v>102</v>
      </c>
      <c r="E2623">
        <v>12.5</v>
      </c>
      <c r="F2623">
        <v>1</v>
      </c>
      <c r="G2623">
        <v>12.5</v>
      </c>
      <c r="H2623" t="s">
        <v>17</v>
      </c>
      <c r="I2623" t="s">
        <v>46</v>
      </c>
      <c r="J2623" s="1">
        <v>45106</v>
      </c>
      <c r="K2623" t="b">
        <v>1</v>
      </c>
      <c r="L2623" t="s">
        <v>42</v>
      </c>
      <c r="M2623">
        <v>6</v>
      </c>
      <c r="N2623">
        <f>G2623/SUMIF(B:B,B2623,G:G)*100</f>
        <v>1.9219828712886508E-2</v>
      </c>
      <c r="Q2623">
        <f>VLOOKUP(C2623, Categories_Pivot_Table!A:B, 2, FALSE)</f>
        <v>23.063808900523561</v>
      </c>
      <c r="T2623">
        <f t="shared" si="41"/>
        <v>2023</v>
      </c>
    </row>
    <row r="2624" spans="1:20" x14ac:dyDescent="0.2">
      <c r="A2624" t="s">
        <v>2880</v>
      </c>
      <c r="B2624" t="s">
        <v>118</v>
      </c>
      <c r="C2624" t="s">
        <v>135</v>
      </c>
      <c r="D2624" t="s">
        <v>319</v>
      </c>
      <c r="E2624">
        <v>24.5</v>
      </c>
      <c r="F2624">
        <v>7</v>
      </c>
      <c r="G2624">
        <v>171.5</v>
      </c>
      <c r="H2624" t="s">
        <v>29</v>
      </c>
      <c r="I2624" t="s">
        <v>18</v>
      </c>
      <c r="J2624" s="1">
        <v>44629</v>
      </c>
      <c r="K2624" t="b">
        <v>0</v>
      </c>
      <c r="L2624" t="s">
        <v>30</v>
      </c>
      <c r="M2624">
        <v>3</v>
      </c>
      <c r="N2624">
        <f>G2624/SUMIF(B:B,B2624,G:G)*100</f>
        <v>0.28208628715232659</v>
      </c>
      <c r="Q2624">
        <f>VLOOKUP(C2624, Categories_Pivot_Table!A:B, 2, FALSE)</f>
        <v>23.146341463414632</v>
      </c>
      <c r="T2624">
        <f t="shared" si="41"/>
        <v>2022</v>
      </c>
    </row>
    <row r="2625" spans="1:20" x14ac:dyDescent="0.2">
      <c r="A2625" t="s">
        <v>2881</v>
      </c>
      <c r="B2625" t="s">
        <v>121</v>
      </c>
      <c r="C2625" t="s">
        <v>15</v>
      </c>
      <c r="D2625" t="s">
        <v>211</v>
      </c>
      <c r="E2625">
        <v>9.5</v>
      </c>
      <c r="F2625">
        <v>4</v>
      </c>
      <c r="G2625">
        <v>38</v>
      </c>
      <c r="H2625" t="s">
        <v>56</v>
      </c>
      <c r="I2625" t="s">
        <v>46</v>
      </c>
      <c r="J2625" s="1">
        <v>45063</v>
      </c>
      <c r="K2625" t="b">
        <v>1</v>
      </c>
      <c r="L2625" t="s">
        <v>30</v>
      </c>
      <c r="M2625">
        <v>5</v>
      </c>
      <c r="N2625">
        <f>G2625/SUMIF(B:B,B2625,G:G)*100</f>
        <v>5.7952890400408727E-2</v>
      </c>
      <c r="Q2625">
        <f>VLOOKUP(C2625, Categories_Pivot_Table!A:B, 2, FALSE)</f>
        <v>23.063808900523561</v>
      </c>
      <c r="T2625">
        <f t="shared" si="41"/>
        <v>2023</v>
      </c>
    </row>
    <row r="2626" spans="1:20" x14ac:dyDescent="0.2">
      <c r="A2626" t="s">
        <v>2882</v>
      </c>
      <c r="B2626" t="s">
        <v>21</v>
      </c>
      <c r="C2626" t="s">
        <v>27</v>
      </c>
      <c r="D2626" t="s">
        <v>583</v>
      </c>
      <c r="E2626">
        <v>12.5</v>
      </c>
      <c r="F2626">
        <v>7</v>
      </c>
      <c r="G2626">
        <v>87.5</v>
      </c>
      <c r="H2626" t="s">
        <v>17</v>
      </c>
      <c r="I2626" t="s">
        <v>46</v>
      </c>
      <c r="J2626" s="1">
        <v>45637</v>
      </c>
      <c r="K2626" t="b">
        <v>0</v>
      </c>
      <c r="L2626" t="s">
        <v>30</v>
      </c>
      <c r="M2626">
        <v>12</v>
      </c>
      <c r="N2626">
        <f>G2626/SUMIF(B:B,B2626,G:G)*100</f>
        <v>0.14174057425181225</v>
      </c>
      <c r="Q2626">
        <f>VLOOKUP(C2626, Categories_Pivot_Table!A:B, 2, FALSE)</f>
        <v>25.013711734693878</v>
      </c>
      <c r="T2626">
        <f t="shared" ref="T2626:T2689" si="42">YEAR(J2626)</f>
        <v>2024</v>
      </c>
    </row>
    <row r="2627" spans="1:20" x14ac:dyDescent="0.2">
      <c r="A2627" t="s">
        <v>2883</v>
      </c>
      <c r="B2627" t="s">
        <v>14</v>
      </c>
      <c r="C2627" t="s">
        <v>15</v>
      </c>
      <c r="D2627" t="s">
        <v>211</v>
      </c>
      <c r="E2627">
        <v>9.5</v>
      </c>
      <c r="F2627">
        <v>5</v>
      </c>
      <c r="G2627">
        <v>47.5</v>
      </c>
      <c r="H2627" t="s">
        <v>17</v>
      </c>
      <c r="I2627" t="s">
        <v>46</v>
      </c>
      <c r="J2627" s="1">
        <v>45235</v>
      </c>
      <c r="K2627" t="b">
        <v>0</v>
      </c>
      <c r="L2627" t="s">
        <v>24</v>
      </c>
      <c r="M2627">
        <v>11</v>
      </c>
      <c r="N2627">
        <f>G2627/SUMIF(B:B,B2627,G:G)*100</f>
        <v>7.7331965778570086E-2</v>
      </c>
      <c r="Q2627">
        <f>VLOOKUP(C2627, Categories_Pivot_Table!A:B, 2, FALSE)</f>
        <v>23.063808900523561</v>
      </c>
      <c r="T2627">
        <f t="shared" si="42"/>
        <v>2023</v>
      </c>
    </row>
    <row r="2628" spans="1:20" x14ac:dyDescent="0.2">
      <c r="A2628" t="s">
        <v>2884</v>
      </c>
      <c r="B2628" t="s">
        <v>104</v>
      </c>
      <c r="C2628" t="s">
        <v>135</v>
      </c>
      <c r="D2628" t="s">
        <v>333</v>
      </c>
      <c r="E2628">
        <v>20</v>
      </c>
      <c r="F2628">
        <v>5</v>
      </c>
      <c r="G2628">
        <v>100</v>
      </c>
      <c r="H2628" t="s">
        <v>29</v>
      </c>
      <c r="I2628" t="s">
        <v>18</v>
      </c>
      <c r="J2628" s="1">
        <v>45566</v>
      </c>
      <c r="K2628" t="b">
        <v>0</v>
      </c>
      <c r="L2628" t="s">
        <v>49</v>
      </c>
      <c r="M2628">
        <v>10</v>
      </c>
      <c r="N2628">
        <f>G2628/SUMIF(B:B,B2628,G:G)*100</f>
        <v>0.16251442315505502</v>
      </c>
      <c r="Q2628">
        <f>VLOOKUP(C2628, Categories_Pivot_Table!A:B, 2, FALSE)</f>
        <v>23.146341463414632</v>
      </c>
      <c r="T2628">
        <f t="shared" si="42"/>
        <v>2024</v>
      </c>
    </row>
    <row r="2629" spans="1:20" x14ac:dyDescent="0.2">
      <c r="A2629" t="s">
        <v>2885</v>
      </c>
      <c r="B2629" t="s">
        <v>90</v>
      </c>
      <c r="C2629" t="s">
        <v>74</v>
      </c>
      <c r="D2629" t="s">
        <v>477</v>
      </c>
      <c r="E2629">
        <v>20</v>
      </c>
      <c r="F2629">
        <v>1</v>
      </c>
      <c r="G2629">
        <v>20</v>
      </c>
      <c r="H2629" t="s">
        <v>29</v>
      </c>
      <c r="I2629" t="s">
        <v>18</v>
      </c>
      <c r="J2629" s="1">
        <v>45285</v>
      </c>
      <c r="K2629" t="b">
        <v>0</v>
      </c>
      <c r="L2629" t="s">
        <v>19</v>
      </c>
      <c r="M2629">
        <v>12</v>
      </c>
      <c r="N2629">
        <f>G2629/SUMIF(B:B,B2629,G:G)*100</f>
        <v>3.3816915220993539E-2</v>
      </c>
      <c r="Q2629">
        <f>VLOOKUP(C2629, Categories_Pivot_Table!A:B, 2, FALSE)</f>
        <v>24.317096165933375</v>
      </c>
      <c r="T2629">
        <f t="shared" si="42"/>
        <v>2023</v>
      </c>
    </row>
    <row r="2630" spans="1:20" x14ac:dyDescent="0.2">
      <c r="A2630" t="s">
        <v>2886</v>
      </c>
      <c r="B2630" t="s">
        <v>51</v>
      </c>
      <c r="C2630" t="s">
        <v>33</v>
      </c>
      <c r="D2630" t="s">
        <v>78</v>
      </c>
      <c r="E2630">
        <v>14</v>
      </c>
      <c r="F2630">
        <v>1</v>
      </c>
      <c r="G2630">
        <v>14</v>
      </c>
      <c r="H2630" t="s">
        <v>17</v>
      </c>
      <c r="I2630" t="s">
        <v>46</v>
      </c>
      <c r="J2630" s="1">
        <v>44795</v>
      </c>
      <c r="K2630" t="b">
        <v>0</v>
      </c>
      <c r="L2630" t="s">
        <v>19</v>
      </c>
      <c r="M2630">
        <v>8</v>
      </c>
      <c r="N2630">
        <f>G2630/SUMIF(B:B,B2630,G:G)*100</f>
        <v>2.1703070984544316E-2</v>
      </c>
      <c r="Q2630">
        <f>VLOOKUP(C2630, Categories_Pivot_Table!A:B, 2, FALSE)</f>
        <v>23.300574345883856</v>
      </c>
      <c r="T2630">
        <f t="shared" si="42"/>
        <v>2022</v>
      </c>
    </row>
    <row r="2631" spans="1:20" x14ac:dyDescent="0.2">
      <c r="A2631" t="s">
        <v>2887</v>
      </c>
      <c r="B2631" t="s">
        <v>63</v>
      </c>
      <c r="C2631" t="s">
        <v>22</v>
      </c>
      <c r="D2631" t="s">
        <v>251</v>
      </c>
      <c r="E2631">
        <v>38</v>
      </c>
      <c r="F2631">
        <v>5</v>
      </c>
      <c r="G2631">
        <v>190</v>
      </c>
      <c r="H2631" t="s">
        <v>17</v>
      </c>
      <c r="I2631" t="s">
        <v>18</v>
      </c>
      <c r="J2631" s="1">
        <v>44606</v>
      </c>
      <c r="K2631" t="b">
        <v>0</v>
      </c>
      <c r="L2631" t="s">
        <v>19</v>
      </c>
      <c r="M2631">
        <v>2</v>
      </c>
      <c r="N2631">
        <f>G2631/SUMIF(B:B,B2631,G:G)*100</f>
        <v>0.31390430874966957</v>
      </c>
      <c r="Q2631">
        <f>VLOOKUP(C2631, Categories_Pivot_Table!A:B, 2, FALSE)</f>
        <v>21.505681818181817</v>
      </c>
      <c r="T2631">
        <f t="shared" si="42"/>
        <v>2022</v>
      </c>
    </row>
    <row r="2632" spans="1:20" x14ac:dyDescent="0.2">
      <c r="A2632" t="s">
        <v>2888</v>
      </c>
      <c r="B2632" t="s">
        <v>84</v>
      </c>
      <c r="C2632" t="s">
        <v>38</v>
      </c>
      <c r="D2632" t="s">
        <v>362</v>
      </c>
      <c r="E2632">
        <v>41</v>
      </c>
      <c r="F2632">
        <v>3</v>
      </c>
      <c r="G2632">
        <v>123</v>
      </c>
      <c r="H2632" t="s">
        <v>56</v>
      </c>
      <c r="I2632" t="s">
        <v>46</v>
      </c>
      <c r="J2632" s="1">
        <v>45239</v>
      </c>
      <c r="K2632" t="b">
        <v>0</v>
      </c>
      <c r="L2632" t="s">
        <v>42</v>
      </c>
      <c r="M2632">
        <v>11</v>
      </c>
      <c r="N2632">
        <f>G2632/SUMIF(B:B,B2632,G:G)*100</f>
        <v>0.1991338487068442</v>
      </c>
      <c r="Q2632">
        <f>VLOOKUP(C2632, Categories_Pivot_Table!A:B, 2, FALSE)</f>
        <v>23.088790931989923</v>
      </c>
      <c r="T2632">
        <f t="shared" si="42"/>
        <v>2023</v>
      </c>
    </row>
    <row r="2633" spans="1:20" x14ac:dyDescent="0.2">
      <c r="A2633" t="s">
        <v>2889</v>
      </c>
      <c r="B2633" t="s">
        <v>54</v>
      </c>
      <c r="C2633" t="s">
        <v>38</v>
      </c>
      <c r="D2633" t="s">
        <v>96</v>
      </c>
      <c r="E2633">
        <v>24.5</v>
      </c>
      <c r="F2633">
        <v>10</v>
      </c>
      <c r="G2633">
        <v>245</v>
      </c>
      <c r="H2633" t="s">
        <v>29</v>
      </c>
      <c r="I2633" t="s">
        <v>46</v>
      </c>
      <c r="J2633" s="1">
        <v>44956</v>
      </c>
      <c r="K2633" t="b">
        <v>0</v>
      </c>
      <c r="L2633" t="s">
        <v>19</v>
      </c>
      <c r="M2633">
        <v>1</v>
      </c>
      <c r="N2633">
        <f>G2633/SUMIF(B:B,B2633,G:G)*100</f>
        <v>0.42865516004583987</v>
      </c>
      <c r="Q2633">
        <f>VLOOKUP(C2633, Categories_Pivot_Table!A:B, 2, FALSE)</f>
        <v>23.088790931989923</v>
      </c>
      <c r="T2633">
        <f t="shared" si="42"/>
        <v>2023</v>
      </c>
    </row>
    <row r="2634" spans="1:20" x14ac:dyDescent="0.2">
      <c r="A2634" t="s">
        <v>2890</v>
      </c>
      <c r="B2634" t="s">
        <v>63</v>
      </c>
      <c r="C2634" t="s">
        <v>27</v>
      </c>
      <c r="D2634" t="s">
        <v>462</v>
      </c>
      <c r="E2634">
        <v>29</v>
      </c>
      <c r="F2634">
        <v>9</v>
      </c>
      <c r="G2634">
        <v>261</v>
      </c>
      <c r="H2634" t="s">
        <v>17</v>
      </c>
      <c r="I2634" t="s">
        <v>18</v>
      </c>
      <c r="J2634" s="1">
        <v>45394</v>
      </c>
      <c r="K2634" t="b">
        <v>0</v>
      </c>
      <c r="L2634" t="s">
        <v>65</v>
      </c>
      <c r="M2634">
        <v>4</v>
      </c>
      <c r="N2634">
        <f>G2634/SUMIF(B:B,B2634,G:G)*100</f>
        <v>0.43120539254559875</v>
      </c>
      <c r="Q2634">
        <f>VLOOKUP(C2634, Categories_Pivot_Table!A:B, 2, FALSE)</f>
        <v>25.013711734693878</v>
      </c>
      <c r="T2634">
        <f t="shared" si="42"/>
        <v>2024</v>
      </c>
    </row>
    <row r="2635" spans="1:20" x14ac:dyDescent="0.2">
      <c r="A2635" t="s">
        <v>2891</v>
      </c>
      <c r="B2635" t="s">
        <v>71</v>
      </c>
      <c r="C2635" t="s">
        <v>135</v>
      </c>
      <c r="D2635" t="s">
        <v>422</v>
      </c>
      <c r="E2635">
        <v>17</v>
      </c>
      <c r="F2635">
        <v>2</v>
      </c>
      <c r="G2635">
        <v>34</v>
      </c>
      <c r="H2635" t="s">
        <v>17</v>
      </c>
      <c r="I2635" t="s">
        <v>46</v>
      </c>
      <c r="J2635" s="1">
        <v>44641</v>
      </c>
      <c r="K2635" t="b">
        <v>0</v>
      </c>
      <c r="L2635" t="s">
        <v>19</v>
      </c>
      <c r="M2635">
        <v>3</v>
      </c>
      <c r="N2635">
        <f>G2635/SUMIF(B:B,B2635,G:G)*100</f>
        <v>5.3867786271636228E-2</v>
      </c>
      <c r="Q2635">
        <f>VLOOKUP(C2635, Categories_Pivot_Table!A:B, 2, FALSE)</f>
        <v>23.146341463414632</v>
      </c>
      <c r="T2635">
        <f t="shared" si="42"/>
        <v>2022</v>
      </c>
    </row>
    <row r="2636" spans="1:20" x14ac:dyDescent="0.2">
      <c r="A2636" t="s">
        <v>2892</v>
      </c>
      <c r="B2636" t="s">
        <v>95</v>
      </c>
      <c r="C2636" t="s">
        <v>15</v>
      </c>
      <c r="D2636" t="s">
        <v>138</v>
      </c>
      <c r="E2636">
        <v>20</v>
      </c>
      <c r="F2636">
        <v>6</v>
      </c>
      <c r="G2636">
        <v>120</v>
      </c>
      <c r="H2636" t="s">
        <v>56</v>
      </c>
      <c r="I2636" t="s">
        <v>46</v>
      </c>
      <c r="J2636" s="1">
        <v>45214</v>
      </c>
      <c r="K2636" t="b">
        <v>0</v>
      </c>
      <c r="L2636" t="s">
        <v>24</v>
      </c>
      <c r="M2636">
        <v>10</v>
      </c>
      <c r="N2636">
        <f>G2636/SUMIF(B:B,B2636,G:G)*100</f>
        <v>0.17816975123048484</v>
      </c>
      <c r="Q2636">
        <f>VLOOKUP(C2636, Categories_Pivot_Table!A:B, 2, FALSE)</f>
        <v>23.063808900523561</v>
      </c>
      <c r="T2636">
        <f t="shared" si="42"/>
        <v>2023</v>
      </c>
    </row>
    <row r="2637" spans="1:20" x14ac:dyDescent="0.2">
      <c r="A2637" t="s">
        <v>2893</v>
      </c>
      <c r="B2637" t="s">
        <v>47</v>
      </c>
      <c r="C2637" t="s">
        <v>135</v>
      </c>
      <c r="D2637" t="s">
        <v>358</v>
      </c>
      <c r="E2637">
        <v>32</v>
      </c>
      <c r="F2637">
        <v>2</v>
      </c>
      <c r="G2637">
        <v>64</v>
      </c>
      <c r="H2637" t="s">
        <v>56</v>
      </c>
      <c r="I2637" t="s">
        <v>18</v>
      </c>
      <c r="J2637" s="1">
        <v>45493</v>
      </c>
      <c r="K2637" t="b">
        <v>0</v>
      </c>
      <c r="L2637" t="s">
        <v>35</v>
      </c>
      <c r="M2637">
        <v>7</v>
      </c>
      <c r="N2637">
        <f>G2637/SUMIF(B:B,B2637,G:G)*100</f>
        <v>0.10169545389541257</v>
      </c>
      <c r="Q2637">
        <f>VLOOKUP(C2637, Categories_Pivot_Table!A:B, 2, FALSE)</f>
        <v>23.146341463414632</v>
      </c>
      <c r="T2637">
        <f t="shared" si="42"/>
        <v>2024</v>
      </c>
    </row>
    <row r="2638" spans="1:20" x14ac:dyDescent="0.2">
      <c r="A2638" t="s">
        <v>2894</v>
      </c>
      <c r="B2638" t="s">
        <v>81</v>
      </c>
      <c r="C2638" t="s">
        <v>22</v>
      </c>
      <c r="D2638" t="s">
        <v>214</v>
      </c>
      <c r="E2638">
        <v>9.5</v>
      </c>
      <c r="F2638">
        <v>2</v>
      </c>
      <c r="G2638">
        <v>19</v>
      </c>
      <c r="H2638" t="s">
        <v>17</v>
      </c>
      <c r="I2638" t="s">
        <v>18</v>
      </c>
      <c r="J2638" s="1">
        <v>45145</v>
      </c>
      <c r="K2638" t="b">
        <v>0</v>
      </c>
      <c r="L2638" t="s">
        <v>19</v>
      </c>
      <c r="M2638">
        <v>8</v>
      </c>
      <c r="N2638">
        <f>G2638/SUMIF(B:B,B2638,G:G)*100</f>
        <v>3.0084474036307211E-2</v>
      </c>
      <c r="Q2638">
        <f>VLOOKUP(C2638, Categories_Pivot_Table!A:B, 2, FALSE)</f>
        <v>21.505681818181817</v>
      </c>
      <c r="T2638">
        <f t="shared" si="42"/>
        <v>2023</v>
      </c>
    </row>
    <row r="2639" spans="1:20" x14ac:dyDescent="0.2">
      <c r="A2639" t="s">
        <v>2895</v>
      </c>
      <c r="B2639" t="s">
        <v>81</v>
      </c>
      <c r="C2639" t="s">
        <v>33</v>
      </c>
      <c r="D2639" t="s">
        <v>398</v>
      </c>
      <c r="E2639">
        <v>21.5</v>
      </c>
      <c r="F2639">
        <v>3</v>
      </c>
      <c r="G2639">
        <v>64.5</v>
      </c>
      <c r="H2639" t="s">
        <v>56</v>
      </c>
      <c r="I2639" t="s">
        <v>18</v>
      </c>
      <c r="J2639" s="1">
        <v>45168</v>
      </c>
      <c r="K2639" t="b">
        <v>0</v>
      </c>
      <c r="L2639" t="s">
        <v>30</v>
      </c>
      <c r="M2639">
        <v>8</v>
      </c>
      <c r="N2639">
        <f>G2639/SUMIF(B:B,B2639,G:G)*100</f>
        <v>0.10212887238641132</v>
      </c>
      <c r="Q2639">
        <f>VLOOKUP(C2639, Categories_Pivot_Table!A:B, 2, FALSE)</f>
        <v>23.300574345883856</v>
      </c>
      <c r="T2639">
        <f t="shared" si="42"/>
        <v>2023</v>
      </c>
    </row>
    <row r="2640" spans="1:20" x14ac:dyDescent="0.2">
      <c r="A2640" t="s">
        <v>2896</v>
      </c>
      <c r="B2640" t="s">
        <v>90</v>
      </c>
      <c r="C2640" t="s">
        <v>15</v>
      </c>
      <c r="D2640" t="s">
        <v>197</v>
      </c>
      <c r="E2640">
        <v>41</v>
      </c>
      <c r="F2640">
        <v>6</v>
      </c>
      <c r="G2640">
        <v>246</v>
      </c>
      <c r="H2640" t="s">
        <v>56</v>
      </c>
      <c r="I2640" t="s">
        <v>46</v>
      </c>
      <c r="J2640" s="1">
        <v>44920</v>
      </c>
      <c r="K2640" t="b">
        <v>1</v>
      </c>
      <c r="L2640" t="s">
        <v>24</v>
      </c>
      <c r="M2640">
        <v>12</v>
      </c>
      <c r="N2640">
        <f>G2640/SUMIF(B:B,B2640,G:G)*100</f>
        <v>0.41594805721822053</v>
      </c>
      <c r="Q2640">
        <f>VLOOKUP(C2640, Categories_Pivot_Table!A:B, 2, FALSE)</f>
        <v>23.063808900523561</v>
      </c>
      <c r="T2640">
        <f t="shared" si="42"/>
        <v>2022</v>
      </c>
    </row>
    <row r="2641" spans="1:20" x14ac:dyDescent="0.2">
      <c r="A2641" t="s">
        <v>2897</v>
      </c>
      <c r="B2641" t="s">
        <v>121</v>
      </c>
      <c r="C2641" t="s">
        <v>27</v>
      </c>
      <c r="D2641" t="s">
        <v>55</v>
      </c>
      <c r="E2641">
        <v>36.5</v>
      </c>
      <c r="F2641">
        <v>4</v>
      </c>
      <c r="G2641">
        <v>146</v>
      </c>
      <c r="H2641" t="s">
        <v>17</v>
      </c>
      <c r="I2641" t="s">
        <v>18</v>
      </c>
      <c r="J2641" s="1">
        <v>44852</v>
      </c>
      <c r="K2641" t="b">
        <v>0</v>
      </c>
      <c r="L2641" t="s">
        <v>49</v>
      </c>
      <c r="M2641">
        <v>10</v>
      </c>
      <c r="N2641">
        <f>G2641/SUMIF(B:B,B2641,G:G)*100</f>
        <v>0.22266110522262297</v>
      </c>
      <c r="Q2641">
        <f>VLOOKUP(C2641, Categories_Pivot_Table!A:B, 2, FALSE)</f>
        <v>25.013711734693878</v>
      </c>
      <c r="T2641">
        <f t="shared" si="42"/>
        <v>2022</v>
      </c>
    </row>
    <row r="2642" spans="1:20" x14ac:dyDescent="0.2">
      <c r="A2642" t="s">
        <v>2898</v>
      </c>
      <c r="B2642" t="s">
        <v>104</v>
      </c>
      <c r="C2642" t="s">
        <v>48</v>
      </c>
      <c r="D2642" t="s">
        <v>294</v>
      </c>
      <c r="E2642">
        <v>6.5</v>
      </c>
      <c r="F2642">
        <v>10</v>
      </c>
      <c r="G2642">
        <v>65</v>
      </c>
      <c r="H2642" t="s">
        <v>29</v>
      </c>
      <c r="I2642" t="s">
        <v>46</v>
      </c>
      <c r="J2642" s="1">
        <v>44616</v>
      </c>
      <c r="K2642" t="b">
        <v>0</v>
      </c>
      <c r="L2642" t="s">
        <v>42</v>
      </c>
      <c r="M2642">
        <v>2</v>
      </c>
      <c r="N2642">
        <f>G2642/SUMIF(B:B,B2642,G:G)*100</f>
        <v>0.10563437505078577</v>
      </c>
      <c r="Q2642">
        <f>VLOOKUP(C2642, Categories_Pivot_Table!A:B, 2, FALSE)</f>
        <v>23.348837209302324</v>
      </c>
      <c r="T2642">
        <f t="shared" si="42"/>
        <v>2022</v>
      </c>
    </row>
    <row r="2643" spans="1:20" x14ac:dyDescent="0.2">
      <c r="A2643" t="s">
        <v>2899</v>
      </c>
      <c r="B2643" t="s">
        <v>54</v>
      </c>
      <c r="C2643" t="s">
        <v>15</v>
      </c>
      <c r="D2643" t="s">
        <v>448</v>
      </c>
      <c r="E2643">
        <v>26</v>
      </c>
      <c r="F2643">
        <v>4</v>
      </c>
      <c r="G2643">
        <v>104</v>
      </c>
      <c r="H2643" t="s">
        <v>17</v>
      </c>
      <c r="I2643" t="s">
        <v>18</v>
      </c>
      <c r="J2643" s="1">
        <v>45272</v>
      </c>
      <c r="K2643" t="b">
        <v>0</v>
      </c>
      <c r="L2643" t="s">
        <v>49</v>
      </c>
      <c r="M2643">
        <v>12</v>
      </c>
      <c r="N2643">
        <f>G2643/SUMIF(B:B,B2643,G:G)*100</f>
        <v>0.18195974140721363</v>
      </c>
      <c r="Q2643">
        <f>VLOOKUP(C2643, Categories_Pivot_Table!A:B, 2, FALSE)</f>
        <v>23.063808900523561</v>
      </c>
      <c r="T2643">
        <f t="shared" si="42"/>
        <v>2023</v>
      </c>
    </row>
    <row r="2644" spans="1:20" x14ac:dyDescent="0.2">
      <c r="A2644" t="s">
        <v>2900</v>
      </c>
      <c r="B2644" t="s">
        <v>95</v>
      </c>
      <c r="C2644" t="s">
        <v>38</v>
      </c>
      <c r="D2644" t="s">
        <v>133</v>
      </c>
      <c r="E2644">
        <v>21.5</v>
      </c>
      <c r="F2644">
        <v>9</v>
      </c>
      <c r="G2644">
        <v>193.5</v>
      </c>
      <c r="H2644" t="s">
        <v>29</v>
      </c>
      <c r="I2644" t="s">
        <v>18</v>
      </c>
      <c r="J2644" s="1">
        <v>44967</v>
      </c>
      <c r="K2644" t="b">
        <v>0</v>
      </c>
      <c r="L2644" t="s">
        <v>65</v>
      </c>
      <c r="M2644">
        <v>2</v>
      </c>
      <c r="N2644">
        <f>G2644/SUMIF(B:B,B2644,G:G)*100</f>
        <v>0.28729872385915678</v>
      </c>
      <c r="Q2644">
        <f>VLOOKUP(C2644, Categories_Pivot_Table!A:B, 2, FALSE)</f>
        <v>23.088790931989923</v>
      </c>
      <c r="T2644">
        <f t="shared" si="42"/>
        <v>2023</v>
      </c>
    </row>
    <row r="2645" spans="1:20" x14ac:dyDescent="0.2">
      <c r="A2645" t="s">
        <v>2901</v>
      </c>
      <c r="B2645" t="s">
        <v>95</v>
      </c>
      <c r="C2645" t="s">
        <v>22</v>
      </c>
      <c r="D2645" t="s">
        <v>283</v>
      </c>
      <c r="E2645">
        <v>8</v>
      </c>
      <c r="F2645">
        <v>2</v>
      </c>
      <c r="G2645">
        <v>16</v>
      </c>
      <c r="H2645" t="s">
        <v>56</v>
      </c>
      <c r="I2645" t="s">
        <v>46</v>
      </c>
      <c r="J2645" s="1">
        <v>45305</v>
      </c>
      <c r="K2645" t="b">
        <v>1</v>
      </c>
      <c r="L2645" t="s">
        <v>24</v>
      </c>
      <c r="M2645">
        <v>1</v>
      </c>
      <c r="N2645">
        <f>G2645/SUMIF(B:B,B2645,G:G)*100</f>
        <v>2.375596683073131E-2</v>
      </c>
      <c r="Q2645">
        <f>VLOOKUP(C2645, Categories_Pivot_Table!A:B, 2, FALSE)</f>
        <v>21.505681818181817</v>
      </c>
      <c r="T2645">
        <f t="shared" si="42"/>
        <v>2024</v>
      </c>
    </row>
    <row r="2646" spans="1:20" x14ac:dyDescent="0.2">
      <c r="A2646" t="s">
        <v>2902</v>
      </c>
      <c r="B2646" t="s">
        <v>106</v>
      </c>
      <c r="C2646" t="s">
        <v>15</v>
      </c>
      <c r="D2646" t="s">
        <v>776</v>
      </c>
      <c r="E2646">
        <v>38</v>
      </c>
      <c r="F2646">
        <v>5</v>
      </c>
      <c r="G2646">
        <v>190</v>
      </c>
      <c r="H2646" t="s">
        <v>17</v>
      </c>
      <c r="I2646" t="s">
        <v>18</v>
      </c>
      <c r="J2646" s="1">
        <v>45048</v>
      </c>
      <c r="K2646" t="b">
        <v>0</v>
      </c>
      <c r="L2646" t="s">
        <v>49</v>
      </c>
      <c r="M2646">
        <v>5</v>
      </c>
      <c r="N2646">
        <f>G2646/SUMIF(B:B,B2646,G:G)*100</f>
        <v>0.30964797913950454</v>
      </c>
      <c r="Q2646">
        <f>VLOOKUP(C2646, Categories_Pivot_Table!A:B, 2, FALSE)</f>
        <v>23.063808900523561</v>
      </c>
      <c r="T2646">
        <f t="shared" si="42"/>
        <v>2023</v>
      </c>
    </row>
    <row r="2647" spans="1:20" x14ac:dyDescent="0.2">
      <c r="A2647" t="s">
        <v>2903</v>
      </c>
      <c r="B2647" t="s">
        <v>51</v>
      </c>
      <c r="C2647" t="s">
        <v>15</v>
      </c>
      <c r="D2647" t="s">
        <v>16</v>
      </c>
      <c r="E2647">
        <v>18.5</v>
      </c>
      <c r="F2647">
        <v>2</v>
      </c>
      <c r="G2647">
        <v>37</v>
      </c>
      <c r="H2647" t="s">
        <v>17</v>
      </c>
      <c r="I2647" t="s">
        <v>46</v>
      </c>
      <c r="J2647" s="1">
        <v>44718</v>
      </c>
      <c r="K2647" t="b">
        <v>1</v>
      </c>
      <c r="L2647" t="s">
        <v>19</v>
      </c>
      <c r="M2647">
        <v>6</v>
      </c>
      <c r="N2647">
        <f>G2647/SUMIF(B:B,B2647,G:G)*100</f>
        <v>5.7358116173438542E-2</v>
      </c>
      <c r="Q2647">
        <f>VLOOKUP(C2647, Categories_Pivot_Table!A:B, 2, FALSE)</f>
        <v>23.063808900523561</v>
      </c>
      <c r="T2647">
        <f t="shared" si="42"/>
        <v>2022</v>
      </c>
    </row>
    <row r="2648" spans="1:20" x14ac:dyDescent="0.2">
      <c r="A2648" t="s">
        <v>2904</v>
      </c>
      <c r="B2648" t="s">
        <v>14</v>
      </c>
      <c r="C2648" t="s">
        <v>33</v>
      </c>
      <c r="D2648" t="s">
        <v>209</v>
      </c>
      <c r="E2648">
        <v>24.5</v>
      </c>
      <c r="F2648">
        <v>10</v>
      </c>
      <c r="G2648">
        <v>245</v>
      </c>
      <c r="H2648" t="s">
        <v>56</v>
      </c>
      <c r="I2648" t="s">
        <v>18</v>
      </c>
      <c r="J2648" s="1">
        <v>44973</v>
      </c>
      <c r="K2648" t="b">
        <v>1</v>
      </c>
      <c r="L2648" t="s">
        <v>42</v>
      </c>
      <c r="M2648">
        <v>2</v>
      </c>
      <c r="N2648">
        <f>G2648/SUMIF(B:B,B2648,G:G)*100</f>
        <v>0.39887013927894049</v>
      </c>
      <c r="Q2648">
        <f>VLOOKUP(C2648, Categories_Pivot_Table!A:B, 2, FALSE)</f>
        <v>23.300574345883856</v>
      </c>
      <c r="T2648">
        <f t="shared" si="42"/>
        <v>2023</v>
      </c>
    </row>
    <row r="2649" spans="1:20" x14ac:dyDescent="0.2">
      <c r="A2649" t="s">
        <v>2905</v>
      </c>
      <c r="B2649" t="s">
        <v>26</v>
      </c>
      <c r="C2649" t="s">
        <v>38</v>
      </c>
      <c r="D2649" t="s">
        <v>1276</v>
      </c>
      <c r="E2649">
        <v>35</v>
      </c>
      <c r="F2649">
        <v>7</v>
      </c>
      <c r="G2649">
        <v>245</v>
      </c>
      <c r="H2649" t="s">
        <v>56</v>
      </c>
      <c r="I2649" t="s">
        <v>18</v>
      </c>
      <c r="J2649" s="1">
        <v>45473</v>
      </c>
      <c r="K2649" t="b">
        <v>1</v>
      </c>
      <c r="L2649" t="s">
        <v>24</v>
      </c>
      <c r="M2649">
        <v>6</v>
      </c>
      <c r="N2649">
        <f>G2649/SUMIF(B:B,B2649,G:G)*100</f>
        <v>0.39486514146648077</v>
      </c>
      <c r="Q2649">
        <f>VLOOKUP(C2649, Categories_Pivot_Table!A:B, 2, FALSE)</f>
        <v>23.088790931989923</v>
      </c>
      <c r="T2649">
        <f t="shared" si="42"/>
        <v>2024</v>
      </c>
    </row>
    <row r="2650" spans="1:20" x14ac:dyDescent="0.2">
      <c r="A2650" t="s">
        <v>2906</v>
      </c>
      <c r="B2650" t="s">
        <v>32</v>
      </c>
      <c r="C2650" t="s">
        <v>22</v>
      </c>
      <c r="D2650" t="s">
        <v>283</v>
      </c>
      <c r="E2650">
        <v>8</v>
      </c>
      <c r="F2650">
        <v>8</v>
      </c>
      <c r="G2650">
        <v>64</v>
      </c>
      <c r="H2650" t="s">
        <v>17</v>
      </c>
      <c r="I2650" t="s">
        <v>46</v>
      </c>
      <c r="J2650" s="1">
        <v>44598</v>
      </c>
      <c r="K2650" t="b">
        <v>1</v>
      </c>
      <c r="L2650" t="s">
        <v>24</v>
      </c>
      <c r="M2650">
        <v>2</v>
      </c>
      <c r="N2650">
        <f>G2650/SUMIF(B:B,B2650,G:G)*100</f>
        <v>0.10915447917110817</v>
      </c>
      <c r="Q2650">
        <f>VLOOKUP(C2650, Categories_Pivot_Table!A:B, 2, FALSE)</f>
        <v>21.505681818181817</v>
      </c>
      <c r="T2650">
        <f t="shared" si="42"/>
        <v>2022</v>
      </c>
    </row>
    <row r="2651" spans="1:20" x14ac:dyDescent="0.2">
      <c r="A2651" t="s">
        <v>2907</v>
      </c>
      <c r="B2651" t="s">
        <v>54</v>
      </c>
      <c r="C2651" t="s">
        <v>33</v>
      </c>
      <c r="D2651" t="s">
        <v>458</v>
      </c>
      <c r="E2651">
        <v>5</v>
      </c>
      <c r="F2651">
        <v>5</v>
      </c>
      <c r="G2651">
        <v>25</v>
      </c>
      <c r="H2651" t="s">
        <v>17</v>
      </c>
      <c r="I2651" t="s">
        <v>18</v>
      </c>
      <c r="J2651" s="1">
        <v>44754</v>
      </c>
      <c r="K2651" t="b">
        <v>0</v>
      </c>
      <c r="L2651" t="s">
        <v>49</v>
      </c>
      <c r="M2651">
        <v>7</v>
      </c>
      <c r="N2651">
        <f>G2651/SUMIF(B:B,B2651,G:G)*100</f>
        <v>4.3740322453657131E-2</v>
      </c>
      <c r="Q2651">
        <f>VLOOKUP(C2651, Categories_Pivot_Table!A:B, 2, FALSE)</f>
        <v>23.300574345883856</v>
      </c>
      <c r="T2651">
        <f t="shared" si="42"/>
        <v>2022</v>
      </c>
    </row>
    <row r="2652" spans="1:20" x14ac:dyDescent="0.2">
      <c r="A2652" t="s">
        <v>2908</v>
      </c>
      <c r="B2652" t="s">
        <v>14</v>
      </c>
      <c r="C2652" t="s">
        <v>22</v>
      </c>
      <c r="D2652" t="s">
        <v>214</v>
      </c>
      <c r="E2652">
        <v>9.5</v>
      </c>
      <c r="F2652">
        <v>2</v>
      </c>
      <c r="G2652">
        <v>19</v>
      </c>
      <c r="H2652" t="s">
        <v>29</v>
      </c>
      <c r="I2652" t="s">
        <v>46</v>
      </c>
      <c r="J2652" s="1">
        <v>45651</v>
      </c>
      <c r="K2652" t="b">
        <v>1</v>
      </c>
      <c r="L2652" t="s">
        <v>30</v>
      </c>
      <c r="M2652">
        <v>12</v>
      </c>
      <c r="N2652">
        <f>G2652/SUMIF(B:B,B2652,G:G)*100</f>
        <v>3.0932786311428036E-2</v>
      </c>
      <c r="Q2652">
        <f>VLOOKUP(C2652, Categories_Pivot_Table!A:B, 2, FALSE)</f>
        <v>21.505681818181817</v>
      </c>
      <c r="T2652">
        <f t="shared" si="42"/>
        <v>2024</v>
      </c>
    </row>
    <row r="2653" spans="1:20" x14ac:dyDescent="0.2">
      <c r="A2653" t="s">
        <v>2909</v>
      </c>
      <c r="B2653" t="s">
        <v>106</v>
      </c>
      <c r="C2653" t="s">
        <v>15</v>
      </c>
      <c r="D2653" t="s">
        <v>211</v>
      </c>
      <c r="E2653">
        <v>9.5</v>
      </c>
      <c r="F2653">
        <v>9</v>
      </c>
      <c r="G2653">
        <v>85.5</v>
      </c>
      <c r="H2653" t="s">
        <v>56</v>
      </c>
      <c r="I2653" t="s">
        <v>46</v>
      </c>
      <c r="J2653" s="1">
        <v>44971</v>
      </c>
      <c r="K2653" t="b">
        <v>0</v>
      </c>
      <c r="L2653" t="s">
        <v>49</v>
      </c>
      <c r="M2653">
        <v>2</v>
      </c>
      <c r="N2653">
        <f>G2653/SUMIF(B:B,B2653,G:G)*100</f>
        <v>0.13934159061277707</v>
      </c>
      <c r="Q2653">
        <f>VLOOKUP(C2653, Categories_Pivot_Table!A:B, 2, FALSE)</f>
        <v>23.063808900523561</v>
      </c>
      <c r="T2653">
        <f t="shared" si="42"/>
        <v>2023</v>
      </c>
    </row>
    <row r="2654" spans="1:20" x14ac:dyDescent="0.2">
      <c r="A2654" t="s">
        <v>2910</v>
      </c>
      <c r="B2654" t="s">
        <v>63</v>
      </c>
      <c r="C2654" t="s">
        <v>15</v>
      </c>
      <c r="D2654" t="s">
        <v>494</v>
      </c>
      <c r="E2654">
        <v>33.5</v>
      </c>
      <c r="F2654">
        <v>1</v>
      </c>
      <c r="G2654">
        <v>33.5</v>
      </c>
      <c r="H2654" t="s">
        <v>17</v>
      </c>
      <c r="I2654" t="s">
        <v>18</v>
      </c>
      <c r="J2654" s="1">
        <v>45471</v>
      </c>
      <c r="K2654" t="b">
        <v>0</v>
      </c>
      <c r="L2654" t="s">
        <v>65</v>
      </c>
      <c r="M2654">
        <v>6</v>
      </c>
      <c r="N2654">
        <f>G2654/SUMIF(B:B,B2654,G:G)*100</f>
        <v>5.5346286016389107E-2</v>
      </c>
      <c r="Q2654">
        <f>VLOOKUP(C2654, Categories_Pivot_Table!A:B, 2, FALSE)</f>
        <v>23.063808900523561</v>
      </c>
      <c r="T2654">
        <f t="shared" si="42"/>
        <v>2024</v>
      </c>
    </row>
    <row r="2655" spans="1:20" x14ac:dyDescent="0.2">
      <c r="A2655" t="s">
        <v>2911</v>
      </c>
      <c r="B2655" t="s">
        <v>32</v>
      </c>
      <c r="C2655" t="s">
        <v>22</v>
      </c>
      <c r="D2655" t="s">
        <v>388</v>
      </c>
      <c r="E2655">
        <v>6.5</v>
      </c>
      <c r="F2655">
        <v>5</v>
      </c>
      <c r="G2655">
        <v>32.5</v>
      </c>
      <c r="H2655" t="s">
        <v>29</v>
      </c>
      <c r="I2655" t="s">
        <v>18</v>
      </c>
      <c r="J2655" s="1">
        <v>44857</v>
      </c>
      <c r="K2655" t="b">
        <v>0</v>
      </c>
      <c r="L2655" t="s">
        <v>24</v>
      </c>
      <c r="M2655">
        <v>10</v>
      </c>
      <c r="N2655">
        <f>G2655/SUMIF(B:B,B2655,G:G)*100</f>
        <v>5.5430008954078375E-2</v>
      </c>
      <c r="Q2655">
        <f>VLOOKUP(C2655, Categories_Pivot_Table!A:B, 2, FALSE)</f>
        <v>21.505681818181817</v>
      </c>
      <c r="T2655">
        <f t="shared" si="42"/>
        <v>2022</v>
      </c>
    </row>
    <row r="2656" spans="1:20" x14ac:dyDescent="0.2">
      <c r="A2656" t="s">
        <v>2912</v>
      </c>
      <c r="B2656" t="s">
        <v>106</v>
      </c>
      <c r="C2656" t="s">
        <v>48</v>
      </c>
      <c r="D2656" t="s">
        <v>203</v>
      </c>
      <c r="E2656">
        <v>39.5</v>
      </c>
      <c r="F2656">
        <v>6</v>
      </c>
      <c r="G2656">
        <v>237</v>
      </c>
      <c r="H2656" t="s">
        <v>29</v>
      </c>
      <c r="I2656" t="s">
        <v>18</v>
      </c>
      <c r="J2656" s="1">
        <v>45396</v>
      </c>
      <c r="K2656" t="b">
        <v>0</v>
      </c>
      <c r="L2656" t="s">
        <v>24</v>
      </c>
      <c r="M2656">
        <v>4</v>
      </c>
      <c r="N2656">
        <f>G2656/SUMIF(B:B,B2656,G:G)*100</f>
        <v>0.38624511082138202</v>
      </c>
      <c r="Q2656">
        <f>VLOOKUP(C2656, Categories_Pivot_Table!A:B, 2, FALSE)</f>
        <v>23.348837209302324</v>
      </c>
      <c r="T2656">
        <f t="shared" si="42"/>
        <v>2024</v>
      </c>
    </row>
    <row r="2657" spans="1:20" x14ac:dyDescent="0.2">
      <c r="A2657" t="s">
        <v>2913</v>
      </c>
      <c r="B2657" t="s">
        <v>87</v>
      </c>
      <c r="C2657" t="s">
        <v>135</v>
      </c>
      <c r="D2657" t="s">
        <v>724</v>
      </c>
      <c r="E2657">
        <v>38</v>
      </c>
      <c r="F2657">
        <v>1</v>
      </c>
      <c r="G2657">
        <v>38</v>
      </c>
      <c r="H2657" t="s">
        <v>29</v>
      </c>
      <c r="I2657" t="s">
        <v>46</v>
      </c>
      <c r="J2657" s="1">
        <v>45561</v>
      </c>
      <c r="K2657" t="b">
        <v>0</v>
      </c>
      <c r="L2657" t="s">
        <v>42</v>
      </c>
      <c r="M2657">
        <v>9</v>
      </c>
      <c r="N2657">
        <f>G2657/SUMIF(B:B,B2657,G:G)*100</f>
        <v>5.8428279287174992E-2</v>
      </c>
      <c r="Q2657">
        <f>VLOOKUP(C2657, Categories_Pivot_Table!A:B, 2, FALSE)</f>
        <v>23.146341463414632</v>
      </c>
      <c r="T2657">
        <f t="shared" si="42"/>
        <v>2024</v>
      </c>
    </row>
    <row r="2658" spans="1:20" x14ac:dyDescent="0.2">
      <c r="A2658" t="s">
        <v>2914</v>
      </c>
      <c r="B2658" t="s">
        <v>71</v>
      </c>
      <c r="C2658" t="s">
        <v>38</v>
      </c>
      <c r="D2658" t="s">
        <v>404</v>
      </c>
      <c r="E2658">
        <v>11</v>
      </c>
      <c r="F2658">
        <v>3</v>
      </c>
      <c r="G2658">
        <v>33</v>
      </c>
      <c r="H2658" t="s">
        <v>17</v>
      </c>
      <c r="I2658" t="s">
        <v>46</v>
      </c>
      <c r="J2658" s="1">
        <v>44879</v>
      </c>
      <c r="K2658" t="b">
        <v>0</v>
      </c>
      <c r="L2658" t="s">
        <v>19</v>
      </c>
      <c r="M2658">
        <v>11</v>
      </c>
      <c r="N2658">
        <f>G2658/SUMIF(B:B,B2658,G:G)*100</f>
        <v>5.2283439616588115E-2</v>
      </c>
      <c r="Q2658">
        <f>VLOOKUP(C2658, Categories_Pivot_Table!A:B, 2, FALSE)</f>
        <v>23.088790931989923</v>
      </c>
      <c r="T2658">
        <f t="shared" si="42"/>
        <v>2022</v>
      </c>
    </row>
    <row r="2659" spans="1:20" x14ac:dyDescent="0.2">
      <c r="A2659" t="s">
        <v>2915</v>
      </c>
      <c r="B2659" t="s">
        <v>81</v>
      </c>
      <c r="C2659" t="s">
        <v>33</v>
      </c>
      <c r="D2659" t="s">
        <v>122</v>
      </c>
      <c r="E2659">
        <v>36.5</v>
      </c>
      <c r="F2659">
        <v>1</v>
      </c>
      <c r="G2659">
        <v>36.5</v>
      </c>
      <c r="H2659" t="s">
        <v>29</v>
      </c>
      <c r="I2659" t="s">
        <v>46</v>
      </c>
      <c r="J2659" s="1">
        <v>45043</v>
      </c>
      <c r="K2659" t="b">
        <v>1</v>
      </c>
      <c r="L2659" t="s">
        <v>42</v>
      </c>
      <c r="M2659">
        <v>4</v>
      </c>
      <c r="N2659">
        <f>G2659/SUMIF(B:B,B2659,G:G)*100</f>
        <v>5.7793858017116485E-2</v>
      </c>
      <c r="Q2659">
        <f>VLOOKUP(C2659, Categories_Pivot_Table!A:B, 2, FALSE)</f>
        <v>23.300574345883856</v>
      </c>
      <c r="T2659">
        <f t="shared" si="42"/>
        <v>2023</v>
      </c>
    </row>
    <row r="2660" spans="1:20" x14ac:dyDescent="0.2">
      <c r="A2660" t="s">
        <v>2916</v>
      </c>
      <c r="B2660" t="s">
        <v>113</v>
      </c>
      <c r="C2660" t="s">
        <v>38</v>
      </c>
      <c r="D2660" t="s">
        <v>165</v>
      </c>
      <c r="E2660">
        <v>36.5</v>
      </c>
      <c r="F2660">
        <v>6</v>
      </c>
      <c r="G2660">
        <v>219</v>
      </c>
      <c r="H2660" t="s">
        <v>56</v>
      </c>
      <c r="I2660" t="s">
        <v>18</v>
      </c>
      <c r="J2660" s="1">
        <v>45177</v>
      </c>
      <c r="K2660" t="b">
        <v>0</v>
      </c>
      <c r="L2660" t="s">
        <v>65</v>
      </c>
      <c r="M2660">
        <v>9</v>
      </c>
      <c r="N2660">
        <f>G2660/SUMIF(B:B,B2660,G:G)*100</f>
        <v>0.36059473432894801</v>
      </c>
      <c r="Q2660">
        <f>VLOOKUP(C2660, Categories_Pivot_Table!A:B, 2, FALSE)</f>
        <v>23.088790931989923</v>
      </c>
      <c r="T2660">
        <f t="shared" si="42"/>
        <v>2023</v>
      </c>
    </row>
    <row r="2661" spans="1:20" x14ac:dyDescent="0.2">
      <c r="A2661" t="s">
        <v>2917</v>
      </c>
      <c r="B2661" t="s">
        <v>21</v>
      </c>
      <c r="C2661" t="s">
        <v>38</v>
      </c>
      <c r="D2661" t="s">
        <v>404</v>
      </c>
      <c r="E2661">
        <v>11</v>
      </c>
      <c r="F2661">
        <v>2</v>
      </c>
      <c r="G2661">
        <v>22</v>
      </c>
      <c r="H2661" t="s">
        <v>56</v>
      </c>
      <c r="I2661" t="s">
        <v>46</v>
      </c>
      <c r="J2661" s="1">
        <v>44927</v>
      </c>
      <c r="K2661" t="b">
        <v>0</v>
      </c>
      <c r="L2661" t="s">
        <v>24</v>
      </c>
      <c r="M2661">
        <v>1</v>
      </c>
      <c r="N2661">
        <f>G2661/SUMIF(B:B,B2661,G:G)*100</f>
        <v>3.5637630097598509E-2</v>
      </c>
      <c r="Q2661">
        <f>VLOOKUP(C2661, Categories_Pivot_Table!A:B, 2, FALSE)</f>
        <v>23.088790931989923</v>
      </c>
      <c r="T2661">
        <f t="shared" si="42"/>
        <v>2023</v>
      </c>
    </row>
    <row r="2662" spans="1:20" x14ac:dyDescent="0.2">
      <c r="A2662" t="s">
        <v>2918</v>
      </c>
      <c r="B2662" t="s">
        <v>51</v>
      </c>
      <c r="C2662" t="s">
        <v>74</v>
      </c>
      <c r="D2662" t="s">
        <v>349</v>
      </c>
      <c r="E2662">
        <v>38</v>
      </c>
      <c r="F2662">
        <v>10</v>
      </c>
      <c r="G2662">
        <v>380</v>
      </c>
      <c r="H2662" t="s">
        <v>56</v>
      </c>
      <c r="I2662" t="s">
        <v>46</v>
      </c>
      <c r="J2662" s="1">
        <v>44601</v>
      </c>
      <c r="K2662" t="b">
        <v>0</v>
      </c>
      <c r="L2662" t="s">
        <v>30</v>
      </c>
      <c r="M2662">
        <v>2</v>
      </c>
      <c r="N2662">
        <f>G2662/SUMIF(B:B,B2662,G:G)*100</f>
        <v>0.58908335529477418</v>
      </c>
      <c r="Q2662">
        <f>VLOOKUP(C2662, Categories_Pivot_Table!A:B, 2, FALSE)</f>
        <v>24.317096165933375</v>
      </c>
      <c r="T2662">
        <f t="shared" si="42"/>
        <v>2022</v>
      </c>
    </row>
    <row r="2663" spans="1:20" x14ac:dyDescent="0.2">
      <c r="A2663" t="s">
        <v>2919</v>
      </c>
      <c r="B2663" t="s">
        <v>71</v>
      </c>
      <c r="C2663" t="s">
        <v>27</v>
      </c>
      <c r="D2663" t="s">
        <v>28</v>
      </c>
      <c r="E2663">
        <v>21.5</v>
      </c>
      <c r="F2663">
        <v>4</v>
      </c>
      <c r="G2663">
        <v>86</v>
      </c>
      <c r="H2663" t="s">
        <v>56</v>
      </c>
      <c r="I2663" t="s">
        <v>46</v>
      </c>
      <c r="J2663" s="1">
        <v>45575</v>
      </c>
      <c r="K2663" t="b">
        <v>1</v>
      </c>
      <c r="L2663" t="s">
        <v>42</v>
      </c>
      <c r="M2663">
        <v>10</v>
      </c>
      <c r="N2663">
        <f>G2663/SUMIF(B:B,B2663,G:G)*100</f>
        <v>0.13625381233413872</v>
      </c>
      <c r="Q2663">
        <f>VLOOKUP(C2663, Categories_Pivot_Table!A:B, 2, FALSE)</f>
        <v>25.013711734693878</v>
      </c>
      <c r="T2663">
        <f t="shared" si="42"/>
        <v>2024</v>
      </c>
    </row>
    <row r="2664" spans="1:20" x14ac:dyDescent="0.2">
      <c r="A2664" t="s">
        <v>2920</v>
      </c>
      <c r="B2664" t="s">
        <v>113</v>
      </c>
      <c r="C2664" t="s">
        <v>38</v>
      </c>
      <c r="D2664" t="s">
        <v>45</v>
      </c>
      <c r="E2664">
        <v>5</v>
      </c>
      <c r="F2664">
        <v>1</v>
      </c>
      <c r="G2664">
        <v>5</v>
      </c>
      <c r="H2664" t="s">
        <v>56</v>
      </c>
      <c r="I2664" t="s">
        <v>18</v>
      </c>
      <c r="J2664" s="1">
        <v>44977</v>
      </c>
      <c r="K2664" t="b">
        <v>0</v>
      </c>
      <c r="L2664" t="s">
        <v>19</v>
      </c>
      <c r="M2664">
        <v>2</v>
      </c>
      <c r="N2664">
        <f>G2664/SUMIF(B:B,B2664,G:G)*100</f>
        <v>8.232756491528494E-3</v>
      </c>
      <c r="Q2664">
        <f>VLOOKUP(C2664, Categories_Pivot_Table!A:B, 2, FALSE)</f>
        <v>23.088790931989923</v>
      </c>
      <c r="T2664">
        <f t="shared" si="42"/>
        <v>2023</v>
      </c>
    </row>
    <row r="2665" spans="1:20" x14ac:dyDescent="0.2">
      <c r="A2665" t="s">
        <v>2921</v>
      </c>
      <c r="B2665" t="s">
        <v>118</v>
      </c>
      <c r="C2665" t="s">
        <v>48</v>
      </c>
      <c r="D2665" t="s">
        <v>302</v>
      </c>
      <c r="E2665">
        <v>15.5</v>
      </c>
      <c r="F2665">
        <v>10</v>
      </c>
      <c r="G2665">
        <v>155</v>
      </c>
      <c r="H2665" t="s">
        <v>56</v>
      </c>
      <c r="I2665" t="s">
        <v>46</v>
      </c>
      <c r="J2665" s="1">
        <v>44723</v>
      </c>
      <c r="K2665" t="b">
        <v>0</v>
      </c>
      <c r="L2665" t="s">
        <v>35</v>
      </c>
      <c r="M2665">
        <v>6</v>
      </c>
      <c r="N2665">
        <f>G2665/SUMIF(B:B,B2665,G:G)*100</f>
        <v>0.25494679013767124</v>
      </c>
      <c r="Q2665">
        <f>VLOOKUP(C2665, Categories_Pivot_Table!A:B, 2, FALSE)</f>
        <v>23.348837209302324</v>
      </c>
      <c r="T2665">
        <f t="shared" si="42"/>
        <v>2022</v>
      </c>
    </row>
    <row r="2666" spans="1:20" x14ac:dyDescent="0.2">
      <c r="A2666" t="s">
        <v>2922</v>
      </c>
      <c r="B2666" t="s">
        <v>104</v>
      </c>
      <c r="C2666" t="s">
        <v>38</v>
      </c>
      <c r="D2666" t="s">
        <v>798</v>
      </c>
      <c r="E2666">
        <v>15.5</v>
      </c>
      <c r="F2666">
        <v>3</v>
      </c>
      <c r="G2666">
        <v>46.5</v>
      </c>
      <c r="H2666" t="s">
        <v>56</v>
      </c>
      <c r="I2666" t="s">
        <v>18</v>
      </c>
      <c r="J2666" s="1">
        <v>45539</v>
      </c>
      <c r="K2666" t="b">
        <v>0</v>
      </c>
      <c r="L2666" t="s">
        <v>30</v>
      </c>
      <c r="M2666">
        <v>9</v>
      </c>
      <c r="N2666">
        <f>G2666/SUMIF(B:B,B2666,G:G)*100</f>
        <v>7.5569206767100577E-2</v>
      </c>
      <c r="Q2666">
        <f>VLOOKUP(C2666, Categories_Pivot_Table!A:B, 2, FALSE)</f>
        <v>23.088790931989923</v>
      </c>
      <c r="T2666">
        <f t="shared" si="42"/>
        <v>2024</v>
      </c>
    </row>
    <row r="2667" spans="1:20" x14ac:dyDescent="0.2">
      <c r="A2667" t="s">
        <v>2923</v>
      </c>
      <c r="B2667" t="s">
        <v>121</v>
      </c>
      <c r="C2667" t="s">
        <v>27</v>
      </c>
      <c r="D2667" t="s">
        <v>91</v>
      </c>
      <c r="E2667">
        <v>33.5</v>
      </c>
      <c r="F2667">
        <v>2</v>
      </c>
      <c r="G2667">
        <v>67</v>
      </c>
      <c r="H2667" t="s">
        <v>29</v>
      </c>
      <c r="I2667" t="s">
        <v>18</v>
      </c>
      <c r="J2667" s="1">
        <v>45327</v>
      </c>
      <c r="K2667" t="b">
        <v>0</v>
      </c>
      <c r="L2667" t="s">
        <v>19</v>
      </c>
      <c r="M2667">
        <v>2</v>
      </c>
      <c r="N2667">
        <f>G2667/SUMIF(B:B,B2667,G:G)*100</f>
        <v>0.10218009623229958</v>
      </c>
      <c r="Q2667">
        <f>VLOOKUP(C2667, Categories_Pivot_Table!A:B, 2, FALSE)</f>
        <v>25.013711734693878</v>
      </c>
      <c r="T2667">
        <f t="shared" si="42"/>
        <v>2024</v>
      </c>
    </row>
    <row r="2668" spans="1:20" x14ac:dyDescent="0.2">
      <c r="A2668" t="s">
        <v>2924</v>
      </c>
      <c r="B2668" t="s">
        <v>128</v>
      </c>
      <c r="C2668" t="s">
        <v>33</v>
      </c>
      <c r="D2668" t="s">
        <v>209</v>
      </c>
      <c r="E2668">
        <v>24.5</v>
      </c>
      <c r="F2668">
        <v>5</v>
      </c>
      <c r="G2668">
        <v>122.5</v>
      </c>
      <c r="H2668" t="s">
        <v>29</v>
      </c>
      <c r="I2668" t="s">
        <v>18</v>
      </c>
      <c r="J2668" s="1">
        <v>44706</v>
      </c>
      <c r="K2668" t="b">
        <v>1</v>
      </c>
      <c r="L2668" t="s">
        <v>30</v>
      </c>
      <c r="M2668">
        <v>5</v>
      </c>
      <c r="N2668">
        <f>G2668/SUMIF(B:B,B2668,G:G)*100</f>
        <v>0.1789575176766201</v>
      </c>
      <c r="Q2668">
        <f>VLOOKUP(C2668, Categories_Pivot_Table!A:B, 2, FALSE)</f>
        <v>23.300574345883856</v>
      </c>
      <c r="T2668">
        <f t="shared" si="42"/>
        <v>2022</v>
      </c>
    </row>
    <row r="2669" spans="1:20" x14ac:dyDescent="0.2">
      <c r="A2669" t="s">
        <v>2925</v>
      </c>
      <c r="B2669" t="s">
        <v>113</v>
      </c>
      <c r="C2669" t="s">
        <v>15</v>
      </c>
      <c r="D2669" t="s">
        <v>98</v>
      </c>
      <c r="E2669">
        <v>36.5</v>
      </c>
      <c r="F2669">
        <v>9</v>
      </c>
      <c r="G2669">
        <v>328.5</v>
      </c>
      <c r="H2669" t="s">
        <v>17</v>
      </c>
      <c r="I2669" t="s">
        <v>46</v>
      </c>
      <c r="J2669" s="1">
        <v>44891</v>
      </c>
      <c r="K2669" t="b">
        <v>0</v>
      </c>
      <c r="L2669" t="s">
        <v>35</v>
      </c>
      <c r="M2669">
        <v>11</v>
      </c>
      <c r="N2669">
        <f>G2669/SUMIF(B:B,B2669,G:G)*100</f>
        <v>0.54089210149342204</v>
      </c>
      <c r="Q2669">
        <f>VLOOKUP(C2669, Categories_Pivot_Table!A:B, 2, FALSE)</f>
        <v>23.063808900523561</v>
      </c>
      <c r="T2669">
        <f t="shared" si="42"/>
        <v>2022</v>
      </c>
    </row>
    <row r="2670" spans="1:20" x14ac:dyDescent="0.2">
      <c r="A2670" t="s">
        <v>2926</v>
      </c>
      <c r="B2670" t="s">
        <v>87</v>
      </c>
      <c r="C2670" t="s">
        <v>135</v>
      </c>
      <c r="D2670" t="s">
        <v>233</v>
      </c>
      <c r="E2670">
        <v>18.5</v>
      </c>
      <c r="F2670">
        <v>7</v>
      </c>
      <c r="G2670">
        <v>129.5</v>
      </c>
      <c r="H2670" t="s">
        <v>29</v>
      </c>
      <c r="I2670" t="s">
        <v>46</v>
      </c>
      <c r="J2670" s="1">
        <v>45611</v>
      </c>
      <c r="K2670" t="b">
        <v>0</v>
      </c>
      <c r="L2670" t="s">
        <v>65</v>
      </c>
      <c r="M2670">
        <v>11</v>
      </c>
      <c r="N2670">
        <f>G2670/SUMIF(B:B,B2670,G:G)*100</f>
        <v>0.19911742546550423</v>
      </c>
      <c r="Q2670">
        <f>VLOOKUP(C2670, Categories_Pivot_Table!A:B, 2, FALSE)</f>
        <v>23.146341463414632</v>
      </c>
      <c r="T2670">
        <f t="shared" si="42"/>
        <v>2024</v>
      </c>
    </row>
    <row r="2671" spans="1:20" x14ac:dyDescent="0.2">
      <c r="A2671" t="s">
        <v>2927</v>
      </c>
      <c r="B2671" t="s">
        <v>104</v>
      </c>
      <c r="C2671" t="s">
        <v>48</v>
      </c>
      <c r="D2671" t="s">
        <v>1031</v>
      </c>
      <c r="E2671">
        <v>32</v>
      </c>
      <c r="F2671">
        <v>1</v>
      </c>
      <c r="G2671">
        <v>32</v>
      </c>
      <c r="H2671" t="s">
        <v>56</v>
      </c>
      <c r="I2671" t="s">
        <v>46</v>
      </c>
      <c r="J2671" s="1">
        <v>44792</v>
      </c>
      <c r="K2671" t="b">
        <v>0</v>
      </c>
      <c r="L2671" t="s">
        <v>65</v>
      </c>
      <c r="M2671">
        <v>8</v>
      </c>
      <c r="N2671">
        <f>G2671/SUMIF(B:B,B2671,G:G)*100</f>
        <v>5.2004615409617608E-2</v>
      </c>
      <c r="Q2671">
        <f>VLOOKUP(C2671, Categories_Pivot_Table!A:B, 2, FALSE)</f>
        <v>23.348837209302324</v>
      </c>
      <c r="T2671">
        <f t="shared" si="42"/>
        <v>2022</v>
      </c>
    </row>
    <row r="2672" spans="1:20" x14ac:dyDescent="0.2">
      <c r="A2672" t="s">
        <v>2928</v>
      </c>
      <c r="B2672" t="s">
        <v>32</v>
      </c>
      <c r="C2672" t="s">
        <v>74</v>
      </c>
      <c r="D2672" t="s">
        <v>343</v>
      </c>
      <c r="E2672">
        <v>33.5</v>
      </c>
      <c r="F2672">
        <v>7</v>
      </c>
      <c r="G2672">
        <v>234.5</v>
      </c>
      <c r="H2672" t="s">
        <v>17</v>
      </c>
      <c r="I2672" t="s">
        <v>18</v>
      </c>
      <c r="J2672" s="1">
        <v>45323</v>
      </c>
      <c r="K2672" t="b">
        <v>0</v>
      </c>
      <c r="L2672" t="s">
        <v>42</v>
      </c>
      <c r="M2672">
        <v>2</v>
      </c>
      <c r="N2672">
        <f>G2672/SUMIF(B:B,B2672,G:G)*100</f>
        <v>0.39994883383788854</v>
      </c>
      <c r="Q2672">
        <f>VLOOKUP(C2672, Categories_Pivot_Table!A:B, 2, FALSE)</f>
        <v>24.317096165933375</v>
      </c>
      <c r="T2672">
        <f t="shared" si="42"/>
        <v>2024</v>
      </c>
    </row>
    <row r="2673" spans="1:20" x14ac:dyDescent="0.2">
      <c r="A2673" t="s">
        <v>2929</v>
      </c>
      <c r="B2673" t="s">
        <v>173</v>
      </c>
      <c r="C2673" t="s">
        <v>15</v>
      </c>
      <c r="D2673" t="s">
        <v>177</v>
      </c>
      <c r="E2673">
        <v>5</v>
      </c>
      <c r="F2673">
        <v>3</v>
      </c>
      <c r="G2673">
        <v>15</v>
      </c>
      <c r="H2673" t="s">
        <v>17</v>
      </c>
      <c r="I2673" t="s">
        <v>46</v>
      </c>
      <c r="J2673" s="1">
        <v>45257</v>
      </c>
      <c r="K2673" t="b">
        <v>0</v>
      </c>
      <c r="L2673" t="s">
        <v>19</v>
      </c>
      <c r="M2673">
        <v>11</v>
      </c>
      <c r="N2673">
        <f>G2673/SUMIF(B:B,B2673,G:G)*100</f>
        <v>2.4666589926164672E-2</v>
      </c>
      <c r="Q2673">
        <f>VLOOKUP(C2673, Categories_Pivot_Table!A:B, 2, FALSE)</f>
        <v>23.063808900523561</v>
      </c>
      <c r="T2673">
        <f t="shared" si="42"/>
        <v>2023</v>
      </c>
    </row>
    <row r="2674" spans="1:20" x14ac:dyDescent="0.2">
      <c r="A2674" t="s">
        <v>2930</v>
      </c>
      <c r="B2674" t="s">
        <v>14</v>
      </c>
      <c r="C2674" t="s">
        <v>135</v>
      </c>
      <c r="D2674" t="s">
        <v>216</v>
      </c>
      <c r="E2674">
        <v>14</v>
      </c>
      <c r="F2674">
        <v>7</v>
      </c>
      <c r="G2674">
        <v>98</v>
      </c>
      <c r="H2674" t="s">
        <v>17</v>
      </c>
      <c r="I2674" t="s">
        <v>18</v>
      </c>
      <c r="J2674" s="1">
        <v>45089</v>
      </c>
      <c r="K2674" t="b">
        <v>0</v>
      </c>
      <c r="L2674" t="s">
        <v>19</v>
      </c>
      <c r="M2674">
        <v>6</v>
      </c>
      <c r="N2674">
        <f>G2674/SUMIF(B:B,B2674,G:G)*100</f>
        <v>0.15954805571157621</v>
      </c>
      <c r="Q2674">
        <f>VLOOKUP(C2674, Categories_Pivot_Table!A:B, 2, FALSE)</f>
        <v>23.146341463414632</v>
      </c>
      <c r="T2674">
        <f t="shared" si="42"/>
        <v>2023</v>
      </c>
    </row>
    <row r="2675" spans="1:20" x14ac:dyDescent="0.2">
      <c r="A2675" t="s">
        <v>2931</v>
      </c>
      <c r="B2675" t="s">
        <v>113</v>
      </c>
      <c r="C2675" t="s">
        <v>38</v>
      </c>
      <c r="D2675" t="s">
        <v>131</v>
      </c>
      <c r="E2675">
        <v>8</v>
      </c>
      <c r="F2675">
        <v>9</v>
      </c>
      <c r="G2675">
        <v>72</v>
      </c>
      <c r="H2675" t="s">
        <v>56</v>
      </c>
      <c r="I2675" t="s">
        <v>46</v>
      </c>
      <c r="J2675" s="1">
        <v>45293</v>
      </c>
      <c r="K2675" t="b">
        <v>0</v>
      </c>
      <c r="L2675" t="s">
        <v>49</v>
      </c>
      <c r="M2675">
        <v>1</v>
      </c>
      <c r="N2675">
        <f>G2675/SUMIF(B:B,B2675,G:G)*100</f>
        <v>0.11855169347801031</v>
      </c>
      <c r="Q2675">
        <f>VLOOKUP(C2675, Categories_Pivot_Table!A:B, 2, FALSE)</f>
        <v>23.088790931989923</v>
      </c>
      <c r="T2675">
        <f t="shared" si="42"/>
        <v>2024</v>
      </c>
    </row>
    <row r="2676" spans="1:20" x14ac:dyDescent="0.2">
      <c r="A2676" t="s">
        <v>2932</v>
      </c>
      <c r="B2676" t="s">
        <v>26</v>
      </c>
      <c r="C2676" t="s">
        <v>15</v>
      </c>
      <c r="D2676" t="s">
        <v>41</v>
      </c>
      <c r="E2676">
        <v>23</v>
      </c>
      <c r="F2676">
        <v>9</v>
      </c>
      <c r="G2676">
        <v>220.5</v>
      </c>
      <c r="H2676" t="s">
        <v>17</v>
      </c>
      <c r="I2676" t="s">
        <v>46</v>
      </c>
      <c r="J2676" s="1">
        <v>45113</v>
      </c>
      <c r="K2676" t="b">
        <v>0</v>
      </c>
      <c r="L2676" t="s">
        <v>42</v>
      </c>
      <c r="M2676">
        <v>7</v>
      </c>
      <c r="N2676">
        <f>G2676/SUMIF(B:B,B2676,G:G)*100</f>
        <v>0.35537862731983272</v>
      </c>
      <c r="Q2676">
        <f>VLOOKUP(C2676, Categories_Pivot_Table!A:B, 2, FALSE)</f>
        <v>23.063808900523561</v>
      </c>
      <c r="T2676">
        <f t="shared" si="42"/>
        <v>2023</v>
      </c>
    </row>
    <row r="2677" spans="1:20" x14ac:dyDescent="0.2">
      <c r="A2677" t="s">
        <v>2933</v>
      </c>
      <c r="B2677" t="s">
        <v>47</v>
      </c>
      <c r="C2677" t="s">
        <v>22</v>
      </c>
      <c r="D2677" t="s">
        <v>41</v>
      </c>
      <c r="E2677">
        <v>23</v>
      </c>
      <c r="F2677">
        <v>5</v>
      </c>
      <c r="G2677">
        <v>160</v>
      </c>
      <c r="H2677" t="s">
        <v>17</v>
      </c>
      <c r="I2677" t="s">
        <v>18</v>
      </c>
      <c r="J2677" s="1">
        <v>45671</v>
      </c>
      <c r="K2677" t="b">
        <v>0</v>
      </c>
      <c r="L2677" t="s">
        <v>49</v>
      </c>
      <c r="M2677">
        <v>1</v>
      </c>
      <c r="N2677">
        <f>G2677/SUMIF(B:B,B2677,G:G)*100</f>
        <v>0.25423863473853148</v>
      </c>
      <c r="Q2677">
        <f>VLOOKUP(C2677, Categories_Pivot_Table!A:B, 2, FALSE)</f>
        <v>21.505681818181817</v>
      </c>
      <c r="T2677">
        <f t="shared" si="42"/>
        <v>2025</v>
      </c>
    </row>
    <row r="2678" spans="1:20" x14ac:dyDescent="0.2">
      <c r="A2678" t="s">
        <v>2934</v>
      </c>
      <c r="B2678" t="s">
        <v>104</v>
      </c>
      <c r="C2678" t="s">
        <v>33</v>
      </c>
      <c r="D2678" t="s">
        <v>78</v>
      </c>
      <c r="E2678">
        <v>14</v>
      </c>
      <c r="F2678">
        <v>5</v>
      </c>
      <c r="G2678">
        <v>70</v>
      </c>
      <c r="H2678" t="s">
        <v>17</v>
      </c>
      <c r="I2678" t="s">
        <v>46</v>
      </c>
      <c r="J2678" s="1">
        <v>45127</v>
      </c>
      <c r="K2678" t="b">
        <v>0</v>
      </c>
      <c r="L2678" t="s">
        <v>42</v>
      </c>
      <c r="M2678">
        <v>7</v>
      </c>
      <c r="N2678">
        <f>G2678/SUMIF(B:B,B2678,G:G)*100</f>
        <v>0.1137600962085385</v>
      </c>
      <c r="Q2678">
        <f>VLOOKUP(C2678, Categories_Pivot_Table!A:B, 2, FALSE)</f>
        <v>23.300574345883856</v>
      </c>
      <c r="T2678">
        <f t="shared" si="42"/>
        <v>2023</v>
      </c>
    </row>
    <row r="2679" spans="1:20" x14ac:dyDescent="0.2">
      <c r="A2679" t="s">
        <v>2935</v>
      </c>
      <c r="B2679" t="s">
        <v>106</v>
      </c>
      <c r="C2679" t="s">
        <v>48</v>
      </c>
      <c r="D2679" t="s">
        <v>203</v>
      </c>
      <c r="E2679">
        <v>39.5</v>
      </c>
      <c r="F2679">
        <v>10</v>
      </c>
      <c r="G2679">
        <v>395</v>
      </c>
      <c r="H2679" t="s">
        <v>29</v>
      </c>
      <c r="I2679" t="s">
        <v>46</v>
      </c>
      <c r="J2679" s="1">
        <v>44996</v>
      </c>
      <c r="K2679" t="b">
        <v>0</v>
      </c>
      <c r="L2679" t="s">
        <v>35</v>
      </c>
      <c r="M2679">
        <v>3</v>
      </c>
      <c r="N2679">
        <f>G2679/SUMIF(B:B,B2679,G:G)*100</f>
        <v>0.64374185136897</v>
      </c>
      <c r="Q2679">
        <f>VLOOKUP(C2679, Categories_Pivot_Table!A:B, 2, FALSE)</f>
        <v>23.348837209302324</v>
      </c>
      <c r="T2679">
        <f t="shared" si="42"/>
        <v>2023</v>
      </c>
    </row>
    <row r="2680" spans="1:20" x14ac:dyDescent="0.2">
      <c r="A2680" t="s">
        <v>2936</v>
      </c>
      <c r="B2680" t="s">
        <v>26</v>
      </c>
      <c r="C2680" t="s">
        <v>15</v>
      </c>
      <c r="D2680" t="s">
        <v>98</v>
      </c>
      <c r="E2680">
        <v>36.5</v>
      </c>
      <c r="F2680">
        <v>3</v>
      </c>
      <c r="G2680">
        <v>109.5</v>
      </c>
      <c r="H2680" t="s">
        <v>29</v>
      </c>
      <c r="I2680" t="s">
        <v>46</v>
      </c>
      <c r="J2680" s="1">
        <v>44634</v>
      </c>
      <c r="K2680" t="b">
        <v>0</v>
      </c>
      <c r="L2680" t="s">
        <v>19</v>
      </c>
      <c r="M2680">
        <v>3</v>
      </c>
      <c r="N2680">
        <f>G2680/SUMIF(B:B,B2680,G:G)*100</f>
        <v>0.17648054281869241</v>
      </c>
      <c r="Q2680">
        <f>VLOOKUP(C2680, Categories_Pivot_Table!A:B, 2, FALSE)</f>
        <v>23.063808900523561</v>
      </c>
      <c r="T2680">
        <f t="shared" si="42"/>
        <v>2022</v>
      </c>
    </row>
    <row r="2681" spans="1:20" x14ac:dyDescent="0.2">
      <c r="A2681" t="s">
        <v>2937</v>
      </c>
      <c r="B2681" t="s">
        <v>76</v>
      </c>
      <c r="C2681" t="s">
        <v>22</v>
      </c>
      <c r="D2681" t="s">
        <v>286</v>
      </c>
      <c r="E2681">
        <v>20</v>
      </c>
      <c r="F2681">
        <v>7</v>
      </c>
      <c r="G2681">
        <v>140</v>
      </c>
      <c r="H2681" t="s">
        <v>17</v>
      </c>
      <c r="I2681" t="s">
        <v>46</v>
      </c>
      <c r="J2681" s="1">
        <v>45109</v>
      </c>
      <c r="K2681" t="b">
        <v>1</v>
      </c>
      <c r="L2681" t="s">
        <v>24</v>
      </c>
      <c r="M2681">
        <v>7</v>
      </c>
      <c r="N2681">
        <f>G2681/SUMIF(B:B,B2681,G:G)*100</f>
        <v>0.23837293445595634</v>
      </c>
      <c r="Q2681">
        <f>VLOOKUP(C2681, Categories_Pivot_Table!A:B, 2, FALSE)</f>
        <v>21.505681818181817</v>
      </c>
      <c r="T2681">
        <f t="shared" si="42"/>
        <v>2023</v>
      </c>
    </row>
    <row r="2682" spans="1:20" x14ac:dyDescent="0.2">
      <c r="A2682" t="s">
        <v>2938</v>
      </c>
      <c r="B2682" t="s">
        <v>173</v>
      </c>
      <c r="C2682" t="s">
        <v>22</v>
      </c>
      <c r="D2682" t="s">
        <v>527</v>
      </c>
      <c r="E2682">
        <v>23</v>
      </c>
      <c r="F2682">
        <v>4</v>
      </c>
      <c r="G2682">
        <v>92</v>
      </c>
      <c r="H2682" t="s">
        <v>29</v>
      </c>
      <c r="I2682" t="s">
        <v>46</v>
      </c>
      <c r="J2682" s="1">
        <v>45165</v>
      </c>
      <c r="K2682" t="b">
        <v>1</v>
      </c>
      <c r="L2682" t="s">
        <v>24</v>
      </c>
      <c r="M2682">
        <v>8</v>
      </c>
      <c r="N2682">
        <f>G2682/SUMIF(B:B,B2682,G:G)*100</f>
        <v>0.15128841821381001</v>
      </c>
      <c r="Q2682">
        <f>VLOOKUP(C2682, Categories_Pivot_Table!A:B, 2, FALSE)</f>
        <v>21.505681818181817</v>
      </c>
      <c r="T2682">
        <f t="shared" si="42"/>
        <v>2023</v>
      </c>
    </row>
    <row r="2683" spans="1:20" x14ac:dyDescent="0.2">
      <c r="A2683" t="s">
        <v>2939</v>
      </c>
      <c r="B2683" t="s">
        <v>121</v>
      </c>
      <c r="C2683" t="s">
        <v>38</v>
      </c>
      <c r="D2683" t="s">
        <v>96</v>
      </c>
      <c r="E2683">
        <v>24.5</v>
      </c>
      <c r="F2683">
        <v>3</v>
      </c>
      <c r="G2683">
        <v>73.5</v>
      </c>
      <c r="H2683" t="s">
        <v>17</v>
      </c>
      <c r="I2683" t="s">
        <v>18</v>
      </c>
      <c r="J2683" s="1">
        <v>45593</v>
      </c>
      <c r="K2683" t="b">
        <v>1</v>
      </c>
      <c r="L2683" t="s">
        <v>19</v>
      </c>
      <c r="M2683">
        <v>10</v>
      </c>
      <c r="N2683">
        <f>G2683/SUMIF(B:B,B2683,G:G)*100</f>
        <v>0.11209309064289581</v>
      </c>
      <c r="Q2683">
        <f>VLOOKUP(C2683, Categories_Pivot_Table!A:B, 2, FALSE)</f>
        <v>23.088790931989923</v>
      </c>
      <c r="T2683">
        <f t="shared" si="42"/>
        <v>2024</v>
      </c>
    </row>
    <row r="2684" spans="1:20" x14ac:dyDescent="0.2">
      <c r="A2684" t="s">
        <v>2940</v>
      </c>
      <c r="B2684" t="s">
        <v>118</v>
      </c>
      <c r="C2684" t="s">
        <v>27</v>
      </c>
      <c r="D2684" t="s">
        <v>462</v>
      </c>
      <c r="E2684">
        <v>29</v>
      </c>
      <c r="F2684">
        <v>5</v>
      </c>
      <c r="G2684">
        <v>145</v>
      </c>
      <c r="H2684" t="s">
        <v>56</v>
      </c>
      <c r="I2684" t="s">
        <v>18</v>
      </c>
      <c r="J2684" s="1">
        <v>45108</v>
      </c>
      <c r="K2684" t="b">
        <v>1</v>
      </c>
      <c r="L2684" t="s">
        <v>35</v>
      </c>
      <c r="M2684">
        <v>7</v>
      </c>
      <c r="N2684">
        <f>G2684/SUMIF(B:B,B2684,G:G)*100</f>
        <v>0.23849861012878926</v>
      </c>
      <c r="Q2684">
        <f>VLOOKUP(C2684, Categories_Pivot_Table!A:B, 2, FALSE)</f>
        <v>25.013711734693878</v>
      </c>
      <c r="T2684">
        <f t="shared" si="42"/>
        <v>2023</v>
      </c>
    </row>
    <row r="2685" spans="1:20" x14ac:dyDescent="0.2">
      <c r="A2685" t="s">
        <v>2941</v>
      </c>
      <c r="B2685" t="s">
        <v>21</v>
      </c>
      <c r="C2685" t="s">
        <v>33</v>
      </c>
      <c r="D2685" t="s">
        <v>209</v>
      </c>
      <c r="E2685">
        <v>24.5</v>
      </c>
      <c r="F2685">
        <v>7</v>
      </c>
      <c r="G2685">
        <v>171.5</v>
      </c>
      <c r="H2685" t="s">
        <v>17</v>
      </c>
      <c r="I2685" t="s">
        <v>46</v>
      </c>
      <c r="J2685" s="1">
        <v>45201</v>
      </c>
      <c r="K2685" t="b">
        <v>1</v>
      </c>
      <c r="L2685" t="s">
        <v>19</v>
      </c>
      <c r="M2685">
        <v>10</v>
      </c>
      <c r="N2685">
        <f>G2685/SUMIF(B:B,B2685,G:G)*100</f>
        <v>0.27781152553355204</v>
      </c>
      <c r="Q2685">
        <f>VLOOKUP(C2685, Categories_Pivot_Table!A:B, 2, FALSE)</f>
        <v>23.300574345883856</v>
      </c>
      <c r="T2685">
        <f t="shared" si="42"/>
        <v>2023</v>
      </c>
    </row>
    <row r="2686" spans="1:20" x14ac:dyDescent="0.2">
      <c r="A2686" t="s">
        <v>2942</v>
      </c>
      <c r="B2686" t="s">
        <v>106</v>
      </c>
      <c r="C2686" t="s">
        <v>22</v>
      </c>
      <c r="D2686" t="s">
        <v>214</v>
      </c>
      <c r="E2686">
        <v>9.5</v>
      </c>
      <c r="F2686">
        <v>6</v>
      </c>
      <c r="G2686">
        <v>57</v>
      </c>
      <c r="H2686" t="s">
        <v>56</v>
      </c>
      <c r="I2686" t="s">
        <v>18</v>
      </c>
      <c r="J2686" s="1">
        <v>45642</v>
      </c>
      <c r="K2686" t="b">
        <v>0</v>
      </c>
      <c r="L2686" t="s">
        <v>19</v>
      </c>
      <c r="M2686">
        <v>12</v>
      </c>
      <c r="N2686">
        <f>G2686/SUMIF(B:B,B2686,G:G)*100</f>
        <v>9.2894393741851364E-2</v>
      </c>
      <c r="Q2686">
        <f>VLOOKUP(C2686, Categories_Pivot_Table!A:B, 2, FALSE)</f>
        <v>21.505681818181817</v>
      </c>
      <c r="T2686">
        <f t="shared" si="42"/>
        <v>2024</v>
      </c>
    </row>
    <row r="2687" spans="1:20" x14ac:dyDescent="0.2">
      <c r="A2687" t="s">
        <v>2943</v>
      </c>
      <c r="B2687" t="s">
        <v>84</v>
      </c>
      <c r="C2687" t="s">
        <v>33</v>
      </c>
      <c r="D2687" t="s">
        <v>307</v>
      </c>
      <c r="E2687">
        <v>6.5</v>
      </c>
      <c r="F2687">
        <v>4</v>
      </c>
      <c r="G2687">
        <v>26</v>
      </c>
      <c r="H2687" t="s">
        <v>29</v>
      </c>
      <c r="I2687" t="s">
        <v>18</v>
      </c>
      <c r="J2687" s="1">
        <v>45515</v>
      </c>
      <c r="K2687" t="b">
        <v>0</v>
      </c>
      <c r="L2687" t="s">
        <v>24</v>
      </c>
      <c r="M2687">
        <v>8</v>
      </c>
      <c r="N2687">
        <f>G2687/SUMIF(B:B,B2687,G:G)*100</f>
        <v>4.2093333872991461E-2</v>
      </c>
      <c r="Q2687">
        <f>VLOOKUP(C2687, Categories_Pivot_Table!A:B, 2, FALSE)</f>
        <v>23.300574345883856</v>
      </c>
      <c r="T2687">
        <f t="shared" si="42"/>
        <v>2024</v>
      </c>
    </row>
    <row r="2688" spans="1:20" x14ac:dyDescent="0.2">
      <c r="A2688" t="s">
        <v>2944</v>
      </c>
      <c r="B2688" t="s">
        <v>81</v>
      </c>
      <c r="C2688" t="s">
        <v>15</v>
      </c>
      <c r="D2688" t="s">
        <v>570</v>
      </c>
      <c r="E2688">
        <v>6.5</v>
      </c>
      <c r="F2688">
        <v>6</v>
      </c>
      <c r="G2688">
        <v>39</v>
      </c>
      <c r="H2688" t="s">
        <v>17</v>
      </c>
      <c r="I2688" t="s">
        <v>46</v>
      </c>
      <c r="J2688" s="1">
        <v>45609</v>
      </c>
      <c r="K2688" t="b">
        <v>1</v>
      </c>
      <c r="L2688" t="s">
        <v>30</v>
      </c>
      <c r="M2688">
        <v>11</v>
      </c>
      <c r="N2688">
        <f>G2688/SUMIF(B:B,B2688,G:G)*100</f>
        <v>6.1752341442946376E-2</v>
      </c>
      <c r="Q2688">
        <f>VLOOKUP(C2688, Categories_Pivot_Table!A:B, 2, FALSE)</f>
        <v>23.063808900523561</v>
      </c>
      <c r="T2688">
        <f t="shared" si="42"/>
        <v>2024</v>
      </c>
    </row>
    <row r="2689" spans="1:20" x14ac:dyDescent="0.2">
      <c r="A2689" t="s">
        <v>2945</v>
      </c>
      <c r="B2689" t="s">
        <v>32</v>
      </c>
      <c r="C2689" t="s">
        <v>33</v>
      </c>
      <c r="D2689" t="s">
        <v>707</v>
      </c>
      <c r="E2689">
        <v>30.5</v>
      </c>
      <c r="F2689">
        <v>1</v>
      </c>
      <c r="G2689">
        <v>30.5</v>
      </c>
      <c r="H2689" t="s">
        <v>17</v>
      </c>
      <c r="I2689" t="s">
        <v>46</v>
      </c>
      <c r="J2689" s="1">
        <v>44919</v>
      </c>
      <c r="K2689" t="b">
        <v>0</v>
      </c>
      <c r="L2689" t="s">
        <v>35</v>
      </c>
      <c r="M2689">
        <v>12</v>
      </c>
      <c r="N2689">
        <f>G2689/SUMIF(B:B,B2689,G:G)*100</f>
        <v>5.201893147998124E-2</v>
      </c>
      <c r="Q2689">
        <f>VLOOKUP(C2689, Categories_Pivot_Table!A:B, 2, FALSE)</f>
        <v>23.300574345883856</v>
      </c>
      <c r="T2689">
        <f t="shared" si="42"/>
        <v>2022</v>
      </c>
    </row>
    <row r="2690" spans="1:20" x14ac:dyDescent="0.2">
      <c r="A2690" t="s">
        <v>2946</v>
      </c>
      <c r="B2690" t="s">
        <v>73</v>
      </c>
      <c r="C2690" t="s">
        <v>33</v>
      </c>
      <c r="D2690" t="s">
        <v>34</v>
      </c>
      <c r="E2690">
        <v>27.5</v>
      </c>
      <c r="F2690">
        <v>4</v>
      </c>
      <c r="G2690">
        <v>110</v>
      </c>
      <c r="H2690" t="s">
        <v>17</v>
      </c>
      <c r="I2690" t="s">
        <v>18</v>
      </c>
      <c r="J2690" s="1">
        <v>45376</v>
      </c>
      <c r="K2690" t="b">
        <v>0</v>
      </c>
      <c r="L2690" t="s">
        <v>19</v>
      </c>
      <c r="M2690">
        <v>3</v>
      </c>
      <c r="N2690">
        <f>G2690/SUMIF(B:B,B2690,G:G)*100</f>
        <v>0.19003360139588318</v>
      </c>
      <c r="Q2690">
        <f>VLOOKUP(C2690, Categories_Pivot_Table!A:B, 2, FALSE)</f>
        <v>23.300574345883856</v>
      </c>
      <c r="T2690">
        <f t="shared" ref="T2690:T2753" si="43">YEAR(J2690)</f>
        <v>2024</v>
      </c>
    </row>
    <row r="2691" spans="1:20" x14ac:dyDescent="0.2">
      <c r="A2691" t="s">
        <v>2947</v>
      </c>
      <c r="B2691" t="s">
        <v>173</v>
      </c>
      <c r="C2691" t="s">
        <v>135</v>
      </c>
      <c r="D2691" t="s">
        <v>358</v>
      </c>
      <c r="E2691">
        <v>32</v>
      </c>
      <c r="F2691">
        <v>1</v>
      </c>
      <c r="G2691">
        <v>32</v>
      </c>
      <c r="H2691" t="s">
        <v>56</v>
      </c>
      <c r="I2691" t="s">
        <v>46</v>
      </c>
      <c r="J2691" s="1">
        <v>45032</v>
      </c>
      <c r="K2691" t="b">
        <v>1</v>
      </c>
      <c r="L2691" t="s">
        <v>24</v>
      </c>
      <c r="M2691">
        <v>4</v>
      </c>
      <c r="N2691">
        <f>G2691/SUMIF(B:B,B2691,G:G)*100</f>
        <v>5.2622058509151311E-2</v>
      </c>
      <c r="Q2691">
        <f>VLOOKUP(C2691, Categories_Pivot_Table!A:B, 2, FALSE)</f>
        <v>23.146341463414632</v>
      </c>
      <c r="T2691">
        <f t="shared" si="43"/>
        <v>2023</v>
      </c>
    </row>
    <row r="2692" spans="1:20" x14ac:dyDescent="0.2">
      <c r="A2692" t="s">
        <v>2948</v>
      </c>
      <c r="B2692" t="s">
        <v>71</v>
      </c>
      <c r="C2692" t="s">
        <v>38</v>
      </c>
      <c r="D2692" t="s">
        <v>489</v>
      </c>
      <c r="E2692">
        <v>29</v>
      </c>
      <c r="F2692">
        <v>10</v>
      </c>
      <c r="G2692">
        <v>290</v>
      </c>
      <c r="H2692" t="s">
        <v>17</v>
      </c>
      <c r="I2692" t="s">
        <v>46</v>
      </c>
      <c r="J2692" s="1">
        <v>44579</v>
      </c>
      <c r="K2692" t="b">
        <v>0</v>
      </c>
      <c r="L2692" t="s">
        <v>49</v>
      </c>
      <c r="M2692">
        <v>1</v>
      </c>
      <c r="N2692">
        <f>G2692/SUMIF(B:B,B2692,G:G)*100</f>
        <v>0.45946052996395614</v>
      </c>
      <c r="Q2692">
        <f>VLOOKUP(C2692, Categories_Pivot_Table!A:B, 2, FALSE)</f>
        <v>23.088790931989923</v>
      </c>
      <c r="T2692">
        <f t="shared" si="43"/>
        <v>2022</v>
      </c>
    </row>
    <row r="2693" spans="1:20" x14ac:dyDescent="0.2">
      <c r="A2693" t="s">
        <v>2949</v>
      </c>
      <c r="B2693" t="s">
        <v>32</v>
      </c>
      <c r="C2693" t="s">
        <v>38</v>
      </c>
      <c r="D2693" t="s">
        <v>85</v>
      </c>
      <c r="E2693">
        <v>18.5</v>
      </c>
      <c r="F2693">
        <v>5</v>
      </c>
      <c r="G2693">
        <v>92.5</v>
      </c>
      <c r="H2693" t="s">
        <v>56</v>
      </c>
      <c r="I2693" t="s">
        <v>18</v>
      </c>
      <c r="J2693" s="1">
        <v>45141</v>
      </c>
      <c r="K2693" t="b">
        <v>1</v>
      </c>
      <c r="L2693" t="s">
        <v>42</v>
      </c>
      <c r="M2693">
        <v>8</v>
      </c>
      <c r="N2693">
        <f>G2693/SUMIF(B:B,B2693,G:G)*100</f>
        <v>0.15776233317699229</v>
      </c>
      <c r="Q2693">
        <f>VLOOKUP(C2693, Categories_Pivot_Table!A:B, 2, FALSE)</f>
        <v>23.088790931989923</v>
      </c>
      <c r="T2693">
        <f t="shared" si="43"/>
        <v>2023</v>
      </c>
    </row>
    <row r="2694" spans="1:20" x14ac:dyDescent="0.2">
      <c r="A2694" t="s">
        <v>2950</v>
      </c>
      <c r="B2694" t="s">
        <v>76</v>
      </c>
      <c r="C2694" t="s">
        <v>135</v>
      </c>
      <c r="D2694" t="s">
        <v>276</v>
      </c>
      <c r="E2694">
        <v>6.5</v>
      </c>
      <c r="F2694">
        <v>9</v>
      </c>
      <c r="G2694">
        <v>58.5</v>
      </c>
      <c r="H2694" t="s">
        <v>56</v>
      </c>
      <c r="I2694" t="s">
        <v>18</v>
      </c>
      <c r="J2694" s="1">
        <v>44860</v>
      </c>
      <c r="K2694" t="b">
        <v>1</v>
      </c>
      <c r="L2694" t="s">
        <v>30</v>
      </c>
      <c r="M2694">
        <v>10</v>
      </c>
      <c r="N2694">
        <f>G2694/SUMIF(B:B,B2694,G:G)*100</f>
        <v>9.9605833326238902E-2</v>
      </c>
      <c r="Q2694">
        <f>VLOOKUP(C2694, Categories_Pivot_Table!A:B, 2, FALSE)</f>
        <v>23.146341463414632</v>
      </c>
      <c r="T2694">
        <f t="shared" si="43"/>
        <v>2022</v>
      </c>
    </row>
    <row r="2695" spans="1:20" x14ac:dyDescent="0.2">
      <c r="A2695" t="s">
        <v>2951</v>
      </c>
      <c r="B2695" t="s">
        <v>76</v>
      </c>
      <c r="C2695" t="s">
        <v>48</v>
      </c>
      <c r="D2695" t="s">
        <v>655</v>
      </c>
      <c r="E2695">
        <v>12.5</v>
      </c>
      <c r="F2695">
        <v>8</v>
      </c>
      <c r="G2695">
        <v>100</v>
      </c>
      <c r="H2695" t="s">
        <v>56</v>
      </c>
      <c r="I2695" t="s">
        <v>46</v>
      </c>
      <c r="J2695" s="1">
        <v>45584</v>
      </c>
      <c r="K2695" t="b">
        <v>0</v>
      </c>
      <c r="L2695" t="s">
        <v>35</v>
      </c>
      <c r="M2695">
        <v>10</v>
      </c>
      <c r="N2695">
        <f>G2695/SUMIF(B:B,B2695,G:G)*100</f>
        <v>0.17026638175425451</v>
      </c>
      <c r="Q2695">
        <f>VLOOKUP(C2695, Categories_Pivot_Table!A:B, 2, FALSE)</f>
        <v>23.348837209302324</v>
      </c>
      <c r="T2695">
        <f t="shared" si="43"/>
        <v>2024</v>
      </c>
    </row>
    <row r="2696" spans="1:20" x14ac:dyDescent="0.2">
      <c r="A2696" t="s">
        <v>2952</v>
      </c>
      <c r="B2696" t="s">
        <v>95</v>
      </c>
      <c r="C2696" t="s">
        <v>22</v>
      </c>
      <c r="D2696" t="s">
        <v>1043</v>
      </c>
      <c r="E2696">
        <v>14</v>
      </c>
      <c r="F2696">
        <v>8</v>
      </c>
      <c r="G2696">
        <v>112</v>
      </c>
      <c r="H2696" t="s">
        <v>17</v>
      </c>
      <c r="I2696" t="s">
        <v>18</v>
      </c>
      <c r="J2696" s="1">
        <v>45019</v>
      </c>
      <c r="K2696" t="b">
        <v>0</v>
      </c>
      <c r="L2696" t="s">
        <v>19</v>
      </c>
      <c r="M2696">
        <v>4</v>
      </c>
      <c r="N2696">
        <f>G2696/SUMIF(B:B,B2696,G:G)*100</f>
        <v>0.1662917678151192</v>
      </c>
      <c r="Q2696">
        <f>VLOOKUP(C2696, Categories_Pivot_Table!A:B, 2, FALSE)</f>
        <v>21.505681818181817</v>
      </c>
      <c r="T2696">
        <f t="shared" si="43"/>
        <v>2023</v>
      </c>
    </row>
    <row r="2697" spans="1:20" x14ac:dyDescent="0.2">
      <c r="A2697" t="s">
        <v>2953</v>
      </c>
      <c r="B2697" t="s">
        <v>14</v>
      </c>
      <c r="C2697" t="s">
        <v>33</v>
      </c>
      <c r="D2697" t="s">
        <v>41</v>
      </c>
      <c r="E2697">
        <v>23</v>
      </c>
      <c r="F2697">
        <v>9</v>
      </c>
      <c r="G2697">
        <v>220.5</v>
      </c>
      <c r="H2697" t="s">
        <v>17</v>
      </c>
      <c r="I2697" t="s">
        <v>46</v>
      </c>
      <c r="J2697" s="1">
        <v>45537</v>
      </c>
      <c r="K2697" t="b">
        <v>0</v>
      </c>
      <c r="L2697" t="s">
        <v>19</v>
      </c>
      <c r="M2697">
        <v>9</v>
      </c>
      <c r="N2697">
        <f>G2697/SUMIF(B:B,B2697,G:G)*100</f>
        <v>0.35898312535104643</v>
      </c>
      <c r="Q2697">
        <f>VLOOKUP(C2697, Categories_Pivot_Table!A:B, 2, FALSE)</f>
        <v>23.300574345883856</v>
      </c>
      <c r="T2697">
        <f t="shared" si="43"/>
        <v>2024</v>
      </c>
    </row>
    <row r="2698" spans="1:20" x14ac:dyDescent="0.2">
      <c r="A2698" t="s">
        <v>2954</v>
      </c>
      <c r="B2698" t="s">
        <v>90</v>
      </c>
      <c r="C2698" t="s">
        <v>48</v>
      </c>
      <c r="D2698" t="s">
        <v>93</v>
      </c>
      <c r="E2698">
        <v>41</v>
      </c>
      <c r="F2698">
        <v>1</v>
      </c>
      <c r="G2698">
        <v>41</v>
      </c>
      <c r="H2698" t="s">
        <v>56</v>
      </c>
      <c r="I2698" t="s">
        <v>46</v>
      </c>
      <c r="J2698" s="1">
        <v>45498</v>
      </c>
      <c r="K2698" t="b">
        <v>0</v>
      </c>
      <c r="L2698" t="s">
        <v>42</v>
      </c>
      <c r="M2698">
        <v>7</v>
      </c>
      <c r="N2698">
        <f>G2698/SUMIF(B:B,B2698,G:G)*100</f>
        <v>6.932467620303677E-2</v>
      </c>
      <c r="Q2698">
        <f>VLOOKUP(C2698, Categories_Pivot_Table!A:B, 2, FALSE)</f>
        <v>23.348837209302324</v>
      </c>
      <c r="T2698">
        <f t="shared" si="43"/>
        <v>2024</v>
      </c>
    </row>
    <row r="2699" spans="1:20" x14ac:dyDescent="0.2">
      <c r="A2699" t="s">
        <v>2955</v>
      </c>
      <c r="B2699" t="s">
        <v>95</v>
      </c>
      <c r="C2699" t="s">
        <v>48</v>
      </c>
      <c r="D2699" t="s">
        <v>201</v>
      </c>
      <c r="E2699">
        <v>35</v>
      </c>
      <c r="F2699">
        <v>10</v>
      </c>
      <c r="G2699">
        <v>350</v>
      </c>
      <c r="H2699" t="s">
        <v>29</v>
      </c>
      <c r="I2699" t="s">
        <v>18</v>
      </c>
      <c r="J2699" s="1">
        <v>45473</v>
      </c>
      <c r="K2699" t="b">
        <v>0</v>
      </c>
      <c r="L2699" t="s">
        <v>24</v>
      </c>
      <c r="M2699">
        <v>6</v>
      </c>
      <c r="N2699">
        <f>G2699/SUMIF(B:B,B2699,G:G)*100</f>
        <v>0.51966177442224748</v>
      </c>
      <c r="Q2699">
        <f>VLOOKUP(C2699, Categories_Pivot_Table!A:B, 2, FALSE)</f>
        <v>23.348837209302324</v>
      </c>
      <c r="T2699">
        <f t="shared" si="43"/>
        <v>2024</v>
      </c>
    </row>
    <row r="2700" spans="1:20" x14ac:dyDescent="0.2">
      <c r="A2700" t="s">
        <v>2956</v>
      </c>
      <c r="B2700" t="s">
        <v>21</v>
      </c>
      <c r="C2700" t="s">
        <v>27</v>
      </c>
      <c r="D2700" t="s">
        <v>221</v>
      </c>
      <c r="E2700">
        <v>35</v>
      </c>
      <c r="F2700">
        <v>8</v>
      </c>
      <c r="G2700">
        <v>280</v>
      </c>
      <c r="H2700" t="s">
        <v>56</v>
      </c>
      <c r="I2700" t="s">
        <v>46</v>
      </c>
      <c r="J2700" s="1">
        <v>44713</v>
      </c>
      <c r="K2700" t="b">
        <v>1</v>
      </c>
      <c r="L2700" t="s">
        <v>30</v>
      </c>
      <c r="M2700">
        <v>6</v>
      </c>
      <c r="N2700">
        <f>G2700/SUMIF(B:B,B2700,G:G)*100</f>
        <v>0.45356983760579922</v>
      </c>
      <c r="Q2700">
        <f>VLOOKUP(C2700, Categories_Pivot_Table!A:B, 2, FALSE)</f>
        <v>25.013711734693878</v>
      </c>
      <c r="T2700">
        <f t="shared" si="43"/>
        <v>2022</v>
      </c>
    </row>
    <row r="2701" spans="1:20" x14ac:dyDescent="0.2">
      <c r="A2701" t="s">
        <v>2957</v>
      </c>
      <c r="B2701" t="s">
        <v>173</v>
      </c>
      <c r="C2701" t="s">
        <v>22</v>
      </c>
      <c r="D2701" t="s">
        <v>205</v>
      </c>
      <c r="E2701">
        <v>15.5</v>
      </c>
      <c r="F2701">
        <v>6</v>
      </c>
      <c r="G2701">
        <v>93</v>
      </c>
      <c r="H2701" t="s">
        <v>17</v>
      </c>
      <c r="I2701" t="s">
        <v>18</v>
      </c>
      <c r="J2701" s="1">
        <v>44643</v>
      </c>
      <c r="K2701" t="b">
        <v>0</v>
      </c>
      <c r="L2701" t="s">
        <v>30</v>
      </c>
      <c r="M2701">
        <v>3</v>
      </c>
      <c r="N2701">
        <f>G2701/SUMIF(B:B,B2701,G:G)*100</f>
        <v>0.15293285754222097</v>
      </c>
      <c r="Q2701">
        <f>VLOOKUP(C2701, Categories_Pivot_Table!A:B, 2, FALSE)</f>
        <v>21.505681818181817</v>
      </c>
      <c r="T2701">
        <f t="shared" si="43"/>
        <v>2022</v>
      </c>
    </row>
    <row r="2702" spans="1:20" x14ac:dyDescent="0.2">
      <c r="A2702" t="s">
        <v>2958</v>
      </c>
      <c r="B2702" t="s">
        <v>32</v>
      </c>
      <c r="C2702" t="s">
        <v>74</v>
      </c>
      <c r="D2702" t="s">
        <v>931</v>
      </c>
      <c r="E2702">
        <v>30.5</v>
      </c>
      <c r="F2702">
        <v>5</v>
      </c>
      <c r="G2702">
        <v>152.5</v>
      </c>
      <c r="H2702" t="s">
        <v>56</v>
      </c>
      <c r="I2702" t="s">
        <v>46</v>
      </c>
      <c r="J2702" s="1">
        <v>45051</v>
      </c>
      <c r="K2702" t="b">
        <v>0</v>
      </c>
      <c r="L2702" t="s">
        <v>65</v>
      </c>
      <c r="M2702">
        <v>5</v>
      </c>
      <c r="N2702">
        <f>G2702/SUMIF(B:B,B2702,G:G)*100</f>
        <v>0.26009465739990623</v>
      </c>
      <c r="Q2702">
        <f>VLOOKUP(C2702, Categories_Pivot_Table!A:B, 2, FALSE)</f>
        <v>24.317096165933375</v>
      </c>
      <c r="T2702">
        <f t="shared" si="43"/>
        <v>2023</v>
      </c>
    </row>
    <row r="2703" spans="1:20" x14ac:dyDescent="0.2">
      <c r="A2703" t="s">
        <v>2959</v>
      </c>
      <c r="B2703" t="s">
        <v>63</v>
      </c>
      <c r="C2703" t="s">
        <v>135</v>
      </c>
      <c r="D2703" t="s">
        <v>144</v>
      </c>
      <c r="E2703">
        <v>11</v>
      </c>
      <c r="F2703">
        <v>9</v>
      </c>
      <c r="G2703">
        <v>99</v>
      </c>
      <c r="H2703" t="s">
        <v>17</v>
      </c>
      <c r="I2703" t="s">
        <v>18</v>
      </c>
      <c r="J2703" s="1">
        <v>44763</v>
      </c>
      <c r="K2703" t="b">
        <v>1</v>
      </c>
      <c r="L2703" t="s">
        <v>42</v>
      </c>
      <c r="M2703">
        <v>7</v>
      </c>
      <c r="N2703">
        <f>G2703/SUMIF(B:B,B2703,G:G)*100</f>
        <v>0.16356066613798573</v>
      </c>
      <c r="Q2703">
        <f>VLOOKUP(C2703, Categories_Pivot_Table!A:B, 2, FALSE)</f>
        <v>23.146341463414632</v>
      </c>
      <c r="T2703">
        <f t="shared" si="43"/>
        <v>2022</v>
      </c>
    </row>
    <row r="2704" spans="1:20" x14ac:dyDescent="0.2">
      <c r="A2704" t="s">
        <v>2960</v>
      </c>
      <c r="B2704" t="s">
        <v>173</v>
      </c>
      <c r="C2704" t="s">
        <v>33</v>
      </c>
      <c r="D2704" t="s">
        <v>657</v>
      </c>
      <c r="E2704">
        <v>39.5</v>
      </c>
      <c r="F2704">
        <v>5</v>
      </c>
      <c r="G2704">
        <v>197.5</v>
      </c>
      <c r="H2704" t="s">
        <v>29</v>
      </c>
      <c r="I2704" t="s">
        <v>46</v>
      </c>
      <c r="J2704" s="1">
        <v>44765</v>
      </c>
      <c r="K2704" t="b">
        <v>1</v>
      </c>
      <c r="L2704" t="s">
        <v>35</v>
      </c>
      <c r="M2704">
        <v>7</v>
      </c>
      <c r="N2704">
        <f>G2704/SUMIF(B:B,B2704,G:G)*100</f>
        <v>0.32477676736116817</v>
      </c>
      <c r="Q2704">
        <f>VLOOKUP(C2704, Categories_Pivot_Table!A:B, 2, FALSE)</f>
        <v>23.300574345883856</v>
      </c>
      <c r="T2704">
        <f t="shared" si="43"/>
        <v>2022</v>
      </c>
    </row>
    <row r="2705" spans="1:20" x14ac:dyDescent="0.2">
      <c r="A2705" t="s">
        <v>2961</v>
      </c>
      <c r="B2705" t="s">
        <v>51</v>
      </c>
      <c r="C2705" t="s">
        <v>48</v>
      </c>
      <c r="D2705" t="s">
        <v>280</v>
      </c>
      <c r="E2705">
        <v>5</v>
      </c>
      <c r="F2705">
        <v>5</v>
      </c>
      <c r="G2705">
        <v>25</v>
      </c>
      <c r="H2705" t="s">
        <v>29</v>
      </c>
      <c r="I2705" t="s">
        <v>18</v>
      </c>
      <c r="J2705" s="1">
        <v>44685</v>
      </c>
      <c r="K2705" t="b">
        <v>0</v>
      </c>
      <c r="L2705" t="s">
        <v>30</v>
      </c>
      <c r="M2705">
        <v>5</v>
      </c>
      <c r="N2705">
        <f>G2705/SUMIF(B:B,B2705,G:G)*100</f>
        <v>3.8755483900971985E-2</v>
      </c>
      <c r="Q2705">
        <f>VLOOKUP(C2705, Categories_Pivot_Table!A:B, 2, FALSE)</f>
        <v>23.348837209302324</v>
      </c>
      <c r="T2705">
        <f t="shared" si="43"/>
        <v>2022</v>
      </c>
    </row>
    <row r="2706" spans="1:20" x14ac:dyDescent="0.2">
      <c r="A2706" t="s">
        <v>2962</v>
      </c>
      <c r="B2706" t="s">
        <v>87</v>
      </c>
      <c r="C2706" t="s">
        <v>38</v>
      </c>
      <c r="D2706" t="s">
        <v>131</v>
      </c>
      <c r="E2706">
        <v>8</v>
      </c>
      <c r="F2706">
        <v>3</v>
      </c>
      <c r="G2706">
        <v>24</v>
      </c>
      <c r="H2706" t="s">
        <v>29</v>
      </c>
      <c r="I2706" t="s">
        <v>18</v>
      </c>
      <c r="J2706" s="1">
        <v>44890</v>
      </c>
      <c r="K2706" t="b">
        <v>0</v>
      </c>
      <c r="L2706" t="s">
        <v>65</v>
      </c>
      <c r="M2706">
        <v>11</v>
      </c>
      <c r="N2706">
        <f>G2706/SUMIF(B:B,B2706,G:G)*100</f>
        <v>3.6902071128742102E-2</v>
      </c>
      <c r="Q2706">
        <f>VLOOKUP(C2706, Categories_Pivot_Table!A:B, 2, FALSE)</f>
        <v>23.088790931989923</v>
      </c>
      <c r="T2706">
        <f t="shared" si="43"/>
        <v>2022</v>
      </c>
    </row>
    <row r="2707" spans="1:20" x14ac:dyDescent="0.2">
      <c r="A2707" t="s">
        <v>2963</v>
      </c>
      <c r="B2707" t="s">
        <v>37</v>
      </c>
      <c r="C2707" t="s">
        <v>74</v>
      </c>
      <c r="D2707" t="s">
        <v>219</v>
      </c>
      <c r="E2707">
        <v>12.5</v>
      </c>
      <c r="F2707">
        <v>2</v>
      </c>
      <c r="G2707">
        <v>25</v>
      </c>
      <c r="H2707" t="s">
        <v>17</v>
      </c>
      <c r="I2707" t="s">
        <v>46</v>
      </c>
      <c r="J2707" s="1">
        <v>44908</v>
      </c>
      <c r="K2707" t="b">
        <v>0</v>
      </c>
      <c r="L2707" t="s">
        <v>49</v>
      </c>
      <c r="M2707">
        <v>12</v>
      </c>
      <c r="N2707">
        <f>G2707/SUMIF(B:B,B2707,G:G)*100</f>
        <v>3.7327639624036013E-2</v>
      </c>
      <c r="Q2707">
        <f>VLOOKUP(C2707, Categories_Pivot_Table!A:B, 2, FALSE)</f>
        <v>24.317096165933375</v>
      </c>
      <c r="T2707">
        <f t="shared" si="43"/>
        <v>2022</v>
      </c>
    </row>
    <row r="2708" spans="1:20" x14ac:dyDescent="0.2">
      <c r="A2708" t="s">
        <v>2964</v>
      </c>
      <c r="B2708" t="s">
        <v>113</v>
      </c>
      <c r="C2708" t="s">
        <v>33</v>
      </c>
      <c r="D2708" t="s">
        <v>34</v>
      </c>
      <c r="E2708">
        <v>27.5</v>
      </c>
      <c r="F2708">
        <v>10</v>
      </c>
      <c r="G2708">
        <v>275</v>
      </c>
      <c r="H2708" t="s">
        <v>56</v>
      </c>
      <c r="I2708" t="s">
        <v>46</v>
      </c>
      <c r="J2708" s="1">
        <v>44635</v>
      </c>
      <c r="K2708" t="b">
        <v>0</v>
      </c>
      <c r="L2708" t="s">
        <v>49</v>
      </c>
      <c r="M2708">
        <v>3</v>
      </c>
      <c r="N2708">
        <f>G2708/SUMIF(B:B,B2708,G:G)*100</f>
        <v>0.45280160703406719</v>
      </c>
      <c r="Q2708">
        <f>VLOOKUP(C2708, Categories_Pivot_Table!A:B, 2, FALSE)</f>
        <v>23.300574345883856</v>
      </c>
      <c r="T2708">
        <f t="shared" si="43"/>
        <v>2022</v>
      </c>
    </row>
    <row r="2709" spans="1:20" x14ac:dyDescent="0.2">
      <c r="A2709" t="s">
        <v>2965</v>
      </c>
      <c r="B2709" t="s">
        <v>47</v>
      </c>
      <c r="C2709" t="s">
        <v>48</v>
      </c>
      <c r="D2709" t="s">
        <v>294</v>
      </c>
      <c r="E2709">
        <v>6.5</v>
      </c>
      <c r="F2709">
        <v>5</v>
      </c>
      <c r="G2709">
        <v>32.5</v>
      </c>
      <c r="H2709" t="s">
        <v>17</v>
      </c>
      <c r="I2709" t="s">
        <v>18</v>
      </c>
      <c r="J2709" s="1">
        <v>45011</v>
      </c>
      <c r="K2709" t="b">
        <v>0</v>
      </c>
      <c r="L2709" t="s">
        <v>24</v>
      </c>
      <c r="M2709">
        <v>3</v>
      </c>
      <c r="N2709">
        <f>G2709/SUMIF(B:B,B2709,G:G)*100</f>
        <v>5.1642222681264199E-2</v>
      </c>
      <c r="Q2709">
        <f>VLOOKUP(C2709, Categories_Pivot_Table!A:B, 2, FALSE)</f>
        <v>23.348837209302324</v>
      </c>
      <c r="T2709">
        <f t="shared" si="43"/>
        <v>2023</v>
      </c>
    </row>
    <row r="2710" spans="1:20" x14ac:dyDescent="0.2">
      <c r="A2710" t="s">
        <v>2966</v>
      </c>
      <c r="B2710" t="s">
        <v>47</v>
      </c>
      <c r="C2710" t="s">
        <v>74</v>
      </c>
      <c r="D2710" t="s">
        <v>82</v>
      </c>
      <c r="E2710">
        <v>9.5</v>
      </c>
      <c r="F2710">
        <v>8</v>
      </c>
      <c r="G2710">
        <v>76</v>
      </c>
      <c r="H2710" t="s">
        <v>56</v>
      </c>
      <c r="I2710" t="s">
        <v>46</v>
      </c>
      <c r="J2710" s="1">
        <v>44570</v>
      </c>
      <c r="K2710" t="b">
        <v>1</v>
      </c>
      <c r="L2710" t="s">
        <v>24</v>
      </c>
      <c r="M2710">
        <v>1</v>
      </c>
      <c r="N2710">
        <f>G2710/SUMIF(B:B,B2710,G:G)*100</f>
        <v>0.12076335150080243</v>
      </c>
      <c r="Q2710">
        <f>VLOOKUP(C2710, Categories_Pivot_Table!A:B, 2, FALSE)</f>
        <v>24.317096165933375</v>
      </c>
      <c r="T2710">
        <f t="shared" si="43"/>
        <v>2022</v>
      </c>
    </row>
    <row r="2711" spans="1:20" x14ac:dyDescent="0.2">
      <c r="A2711" t="s">
        <v>2967</v>
      </c>
      <c r="B2711" t="s">
        <v>21</v>
      </c>
      <c r="C2711" t="s">
        <v>22</v>
      </c>
      <c r="D2711" t="s">
        <v>157</v>
      </c>
      <c r="E2711">
        <v>12.5</v>
      </c>
      <c r="F2711">
        <v>2</v>
      </c>
      <c r="G2711">
        <v>25</v>
      </c>
      <c r="H2711" t="s">
        <v>17</v>
      </c>
      <c r="I2711" t="s">
        <v>46</v>
      </c>
      <c r="J2711" s="1">
        <v>44893</v>
      </c>
      <c r="K2711" t="b">
        <v>1</v>
      </c>
      <c r="L2711" t="s">
        <v>19</v>
      </c>
      <c r="M2711">
        <v>11</v>
      </c>
      <c r="N2711">
        <f>G2711/SUMIF(B:B,B2711,G:G)*100</f>
        <v>4.0497306929089212E-2</v>
      </c>
      <c r="Q2711">
        <f>VLOOKUP(C2711, Categories_Pivot_Table!A:B, 2, FALSE)</f>
        <v>21.505681818181817</v>
      </c>
      <c r="T2711">
        <f t="shared" si="43"/>
        <v>2022</v>
      </c>
    </row>
    <row r="2712" spans="1:20" x14ac:dyDescent="0.2">
      <c r="A2712" t="s">
        <v>2968</v>
      </c>
      <c r="B2712" t="s">
        <v>47</v>
      </c>
      <c r="C2712" t="s">
        <v>74</v>
      </c>
      <c r="D2712" t="s">
        <v>456</v>
      </c>
      <c r="E2712">
        <v>11</v>
      </c>
      <c r="F2712">
        <v>7</v>
      </c>
      <c r="G2712">
        <v>77</v>
      </c>
      <c r="H2712" t="s">
        <v>17</v>
      </c>
      <c r="I2712" t="s">
        <v>18</v>
      </c>
      <c r="J2712" s="1">
        <v>45323</v>
      </c>
      <c r="K2712" t="b">
        <v>0</v>
      </c>
      <c r="L2712" t="s">
        <v>42</v>
      </c>
      <c r="M2712">
        <v>2</v>
      </c>
      <c r="N2712">
        <f>G2712/SUMIF(B:B,B2712,G:G)*100</f>
        <v>0.12235234296791826</v>
      </c>
      <c r="Q2712">
        <f>VLOOKUP(C2712, Categories_Pivot_Table!A:B, 2, FALSE)</f>
        <v>24.317096165933375</v>
      </c>
      <c r="T2712">
        <f t="shared" si="43"/>
        <v>2024</v>
      </c>
    </row>
    <row r="2713" spans="1:20" x14ac:dyDescent="0.2">
      <c r="A2713" t="s">
        <v>2969</v>
      </c>
      <c r="B2713" t="s">
        <v>121</v>
      </c>
      <c r="C2713" t="s">
        <v>135</v>
      </c>
      <c r="D2713" t="s">
        <v>163</v>
      </c>
      <c r="E2713">
        <v>36.5</v>
      </c>
      <c r="F2713">
        <v>5</v>
      </c>
      <c r="G2713">
        <v>182.5</v>
      </c>
      <c r="H2713" t="s">
        <v>17</v>
      </c>
      <c r="I2713" t="s">
        <v>46</v>
      </c>
      <c r="J2713" s="1">
        <v>44802</v>
      </c>
      <c r="K2713" t="b">
        <v>0</v>
      </c>
      <c r="L2713" t="s">
        <v>19</v>
      </c>
      <c r="M2713">
        <v>8</v>
      </c>
      <c r="N2713">
        <f>G2713/SUMIF(B:B,B2713,G:G)*100</f>
        <v>0.27832638152827871</v>
      </c>
      <c r="Q2713">
        <f>VLOOKUP(C2713, Categories_Pivot_Table!A:B, 2, FALSE)</f>
        <v>23.146341463414632</v>
      </c>
      <c r="T2713">
        <f t="shared" si="43"/>
        <v>2022</v>
      </c>
    </row>
    <row r="2714" spans="1:20" x14ac:dyDescent="0.2">
      <c r="A2714" t="s">
        <v>2970</v>
      </c>
      <c r="B2714" t="s">
        <v>37</v>
      </c>
      <c r="C2714" t="s">
        <v>27</v>
      </c>
      <c r="D2714" t="s">
        <v>58</v>
      </c>
      <c r="E2714">
        <v>8</v>
      </c>
      <c r="F2714">
        <v>3</v>
      </c>
      <c r="G2714">
        <v>24</v>
      </c>
      <c r="H2714" t="s">
        <v>29</v>
      </c>
      <c r="I2714" t="s">
        <v>18</v>
      </c>
      <c r="J2714" s="1">
        <v>44858</v>
      </c>
      <c r="K2714" t="b">
        <v>0</v>
      </c>
      <c r="L2714" t="s">
        <v>19</v>
      </c>
      <c r="M2714">
        <v>10</v>
      </c>
      <c r="N2714">
        <f>G2714/SUMIF(B:B,B2714,G:G)*100</f>
        <v>3.5834534039074571E-2</v>
      </c>
      <c r="Q2714">
        <f>VLOOKUP(C2714, Categories_Pivot_Table!A:B, 2, FALSE)</f>
        <v>25.013711734693878</v>
      </c>
      <c r="T2714">
        <f t="shared" si="43"/>
        <v>2022</v>
      </c>
    </row>
    <row r="2715" spans="1:20" x14ac:dyDescent="0.2">
      <c r="A2715" t="s">
        <v>2971</v>
      </c>
      <c r="B2715" t="s">
        <v>63</v>
      </c>
      <c r="C2715" t="s">
        <v>135</v>
      </c>
      <c r="D2715" t="s">
        <v>325</v>
      </c>
      <c r="E2715">
        <v>30.5</v>
      </c>
      <c r="F2715">
        <v>10</v>
      </c>
      <c r="G2715">
        <v>305</v>
      </c>
      <c r="H2715" t="s">
        <v>17</v>
      </c>
      <c r="I2715" t="s">
        <v>46</v>
      </c>
      <c r="J2715" s="1">
        <v>45227</v>
      </c>
      <c r="K2715" t="b">
        <v>0</v>
      </c>
      <c r="L2715" t="s">
        <v>35</v>
      </c>
      <c r="M2715">
        <v>10</v>
      </c>
      <c r="N2715">
        <f>G2715/SUMIF(B:B,B2715,G:G)*100</f>
        <v>0.50389902194025904</v>
      </c>
      <c r="Q2715">
        <f>VLOOKUP(C2715, Categories_Pivot_Table!A:B, 2, FALSE)</f>
        <v>23.146341463414632</v>
      </c>
      <c r="T2715">
        <f t="shared" si="43"/>
        <v>2023</v>
      </c>
    </row>
    <row r="2716" spans="1:20" x14ac:dyDescent="0.2">
      <c r="A2716" t="s">
        <v>2972</v>
      </c>
      <c r="B2716" t="s">
        <v>173</v>
      </c>
      <c r="C2716" t="s">
        <v>38</v>
      </c>
      <c r="D2716" t="s">
        <v>362</v>
      </c>
      <c r="E2716">
        <v>41</v>
      </c>
      <c r="F2716">
        <v>7</v>
      </c>
      <c r="G2716">
        <v>287</v>
      </c>
      <c r="H2716" t="s">
        <v>17</v>
      </c>
      <c r="I2716" t="s">
        <v>18</v>
      </c>
      <c r="J2716" s="1">
        <v>44885</v>
      </c>
      <c r="K2716" t="b">
        <v>1</v>
      </c>
      <c r="L2716" t="s">
        <v>24</v>
      </c>
      <c r="M2716">
        <v>11</v>
      </c>
      <c r="N2716">
        <f>G2716/SUMIF(B:B,B2716,G:G)*100</f>
        <v>0.47195408725395083</v>
      </c>
      <c r="Q2716">
        <f>VLOOKUP(C2716, Categories_Pivot_Table!A:B, 2, FALSE)</f>
        <v>23.088790931989923</v>
      </c>
      <c r="T2716">
        <f t="shared" si="43"/>
        <v>2022</v>
      </c>
    </row>
    <row r="2717" spans="1:20" x14ac:dyDescent="0.2">
      <c r="A2717" t="s">
        <v>2973</v>
      </c>
      <c r="B2717" t="s">
        <v>21</v>
      </c>
      <c r="C2717" t="s">
        <v>22</v>
      </c>
      <c r="D2717" t="s">
        <v>251</v>
      </c>
      <c r="E2717">
        <v>38</v>
      </c>
      <c r="F2717">
        <v>1</v>
      </c>
      <c r="G2717">
        <v>38</v>
      </c>
      <c r="H2717" t="s">
        <v>56</v>
      </c>
      <c r="I2717" t="s">
        <v>18</v>
      </c>
      <c r="J2717" s="1">
        <v>44868</v>
      </c>
      <c r="K2717" t="b">
        <v>1</v>
      </c>
      <c r="L2717" t="s">
        <v>42</v>
      </c>
      <c r="M2717">
        <v>11</v>
      </c>
      <c r="N2717">
        <f>G2717/SUMIF(B:B,B2717,G:G)*100</f>
        <v>6.1555906532215612E-2</v>
      </c>
      <c r="Q2717">
        <f>VLOOKUP(C2717, Categories_Pivot_Table!A:B, 2, FALSE)</f>
        <v>21.505681818181817</v>
      </c>
      <c r="T2717">
        <f t="shared" si="43"/>
        <v>2022</v>
      </c>
    </row>
    <row r="2718" spans="1:20" x14ac:dyDescent="0.2">
      <c r="A2718" t="s">
        <v>2974</v>
      </c>
      <c r="B2718" t="s">
        <v>51</v>
      </c>
      <c r="C2718" t="s">
        <v>33</v>
      </c>
      <c r="D2718" t="s">
        <v>259</v>
      </c>
      <c r="E2718">
        <v>33.5</v>
      </c>
      <c r="F2718">
        <v>6</v>
      </c>
      <c r="G2718">
        <v>201</v>
      </c>
      <c r="H2718" t="s">
        <v>56</v>
      </c>
      <c r="I2718" t="s">
        <v>46</v>
      </c>
      <c r="J2718" s="1">
        <v>44654</v>
      </c>
      <c r="K2718" t="b">
        <v>0</v>
      </c>
      <c r="L2718" t="s">
        <v>24</v>
      </c>
      <c r="M2718">
        <v>4</v>
      </c>
      <c r="N2718">
        <f>G2718/SUMIF(B:B,B2718,G:G)*100</f>
        <v>0.31159409056381482</v>
      </c>
      <c r="Q2718">
        <f>VLOOKUP(C2718, Categories_Pivot_Table!A:B, 2, FALSE)</f>
        <v>23.300574345883856</v>
      </c>
      <c r="T2718">
        <f t="shared" si="43"/>
        <v>2022</v>
      </c>
    </row>
    <row r="2719" spans="1:20" x14ac:dyDescent="0.2">
      <c r="A2719" t="s">
        <v>2975</v>
      </c>
      <c r="B2719" t="s">
        <v>47</v>
      </c>
      <c r="C2719" t="s">
        <v>74</v>
      </c>
      <c r="D2719" t="s">
        <v>82</v>
      </c>
      <c r="E2719">
        <v>9.5</v>
      </c>
      <c r="F2719">
        <v>7</v>
      </c>
      <c r="G2719">
        <v>66.5</v>
      </c>
      <c r="H2719" t="s">
        <v>56</v>
      </c>
      <c r="I2719" t="s">
        <v>18</v>
      </c>
      <c r="J2719" s="1">
        <v>44695</v>
      </c>
      <c r="K2719" t="b">
        <v>1</v>
      </c>
      <c r="L2719" t="s">
        <v>35</v>
      </c>
      <c r="M2719">
        <v>5</v>
      </c>
      <c r="N2719">
        <f>G2719/SUMIF(B:B,B2719,G:G)*100</f>
        <v>0.10566793256320214</v>
      </c>
      <c r="Q2719">
        <f>VLOOKUP(C2719, Categories_Pivot_Table!A:B, 2, FALSE)</f>
        <v>24.317096165933375</v>
      </c>
      <c r="T2719">
        <f t="shared" si="43"/>
        <v>2022</v>
      </c>
    </row>
    <row r="2720" spans="1:20" x14ac:dyDescent="0.2">
      <c r="A2720" t="s">
        <v>2976</v>
      </c>
      <c r="B2720" t="s">
        <v>26</v>
      </c>
      <c r="C2720" t="s">
        <v>48</v>
      </c>
      <c r="D2720" t="s">
        <v>151</v>
      </c>
      <c r="E2720">
        <v>14</v>
      </c>
      <c r="F2720">
        <v>8</v>
      </c>
      <c r="G2720">
        <v>112</v>
      </c>
      <c r="H2720" t="s">
        <v>29</v>
      </c>
      <c r="I2720" t="s">
        <v>18</v>
      </c>
      <c r="J2720" s="1">
        <v>45184</v>
      </c>
      <c r="K2720" t="b">
        <v>1</v>
      </c>
      <c r="L2720" t="s">
        <v>65</v>
      </c>
      <c r="M2720">
        <v>9</v>
      </c>
      <c r="N2720">
        <f>G2720/SUMIF(B:B,B2720,G:G)*100</f>
        <v>0.18050977895610551</v>
      </c>
      <c r="Q2720">
        <f>VLOOKUP(C2720, Categories_Pivot_Table!A:B, 2, FALSE)</f>
        <v>23.348837209302324</v>
      </c>
      <c r="T2720">
        <f t="shared" si="43"/>
        <v>2023</v>
      </c>
    </row>
    <row r="2721" spans="1:20" x14ac:dyDescent="0.2">
      <c r="A2721" t="s">
        <v>2977</v>
      </c>
      <c r="B2721" t="s">
        <v>37</v>
      </c>
      <c r="C2721" t="s">
        <v>33</v>
      </c>
      <c r="D2721" t="s">
        <v>259</v>
      </c>
      <c r="E2721">
        <v>33.5</v>
      </c>
      <c r="F2721">
        <v>7</v>
      </c>
      <c r="G2721">
        <v>234.5</v>
      </c>
      <c r="H2721" t="s">
        <v>29</v>
      </c>
      <c r="I2721" t="s">
        <v>18</v>
      </c>
      <c r="J2721" s="1">
        <v>45617</v>
      </c>
      <c r="K2721" t="b">
        <v>0</v>
      </c>
      <c r="L2721" t="s">
        <v>42</v>
      </c>
      <c r="M2721">
        <v>11</v>
      </c>
      <c r="N2721">
        <f>G2721/SUMIF(B:B,B2721,G:G)*100</f>
        <v>0.35013325967345782</v>
      </c>
      <c r="Q2721">
        <f>VLOOKUP(C2721, Categories_Pivot_Table!A:B, 2, FALSE)</f>
        <v>23.300574345883856</v>
      </c>
      <c r="T2721">
        <f t="shared" si="43"/>
        <v>2024</v>
      </c>
    </row>
    <row r="2722" spans="1:20" x14ac:dyDescent="0.2">
      <c r="A2722" t="s">
        <v>2978</v>
      </c>
      <c r="B2722" t="s">
        <v>51</v>
      </c>
      <c r="C2722" t="s">
        <v>38</v>
      </c>
      <c r="D2722" t="s">
        <v>190</v>
      </c>
      <c r="E2722">
        <v>33.5</v>
      </c>
      <c r="F2722">
        <v>7</v>
      </c>
      <c r="G2722">
        <v>234.5</v>
      </c>
      <c r="H2722" t="s">
        <v>29</v>
      </c>
      <c r="I2722" t="s">
        <v>18</v>
      </c>
      <c r="J2722" s="1">
        <v>44787</v>
      </c>
      <c r="K2722" t="b">
        <v>0</v>
      </c>
      <c r="L2722" t="s">
        <v>24</v>
      </c>
      <c r="M2722">
        <v>8</v>
      </c>
      <c r="N2722">
        <f>G2722/SUMIF(B:B,B2722,G:G)*100</f>
        <v>0.36352643899111725</v>
      </c>
      <c r="Q2722">
        <f>VLOOKUP(C2722, Categories_Pivot_Table!A:B, 2, FALSE)</f>
        <v>23.088790931989923</v>
      </c>
      <c r="T2722">
        <f t="shared" si="43"/>
        <v>2022</v>
      </c>
    </row>
    <row r="2723" spans="1:20" x14ac:dyDescent="0.2">
      <c r="A2723" t="s">
        <v>2979</v>
      </c>
      <c r="B2723" t="s">
        <v>81</v>
      </c>
      <c r="C2723" t="s">
        <v>27</v>
      </c>
      <c r="D2723" t="s">
        <v>119</v>
      </c>
      <c r="E2723">
        <v>38</v>
      </c>
      <c r="F2723">
        <v>5</v>
      </c>
      <c r="G2723">
        <v>190</v>
      </c>
      <c r="H2723" t="s">
        <v>29</v>
      </c>
      <c r="I2723" t="s">
        <v>46</v>
      </c>
      <c r="J2723" s="1">
        <v>45088</v>
      </c>
      <c r="K2723" t="b">
        <v>0</v>
      </c>
      <c r="L2723" t="s">
        <v>24</v>
      </c>
      <c r="M2723">
        <v>6</v>
      </c>
      <c r="N2723">
        <f>G2723/SUMIF(B:B,B2723,G:G)*100</f>
        <v>0.30084474036307207</v>
      </c>
      <c r="Q2723">
        <f>VLOOKUP(C2723, Categories_Pivot_Table!A:B, 2, FALSE)</f>
        <v>25.013711734693878</v>
      </c>
      <c r="T2723">
        <f t="shared" si="43"/>
        <v>2023</v>
      </c>
    </row>
    <row r="2724" spans="1:20" x14ac:dyDescent="0.2">
      <c r="A2724" t="s">
        <v>2980</v>
      </c>
      <c r="B2724" t="s">
        <v>87</v>
      </c>
      <c r="C2724" t="s">
        <v>74</v>
      </c>
      <c r="D2724" t="s">
        <v>124</v>
      </c>
      <c r="E2724">
        <v>18.5</v>
      </c>
      <c r="F2724">
        <v>1</v>
      </c>
      <c r="G2724">
        <v>18.5</v>
      </c>
      <c r="H2724" t="s">
        <v>56</v>
      </c>
      <c r="I2724" t="s">
        <v>18</v>
      </c>
      <c r="J2724" s="1">
        <v>45183</v>
      </c>
      <c r="K2724" t="b">
        <v>1</v>
      </c>
      <c r="L2724" t="s">
        <v>42</v>
      </c>
      <c r="M2724">
        <v>9</v>
      </c>
      <c r="N2724">
        <f>G2724/SUMIF(B:B,B2724,G:G)*100</f>
        <v>2.8445346495072035E-2</v>
      </c>
      <c r="Q2724">
        <f>VLOOKUP(C2724, Categories_Pivot_Table!A:B, 2, FALSE)</f>
        <v>24.317096165933375</v>
      </c>
      <c r="T2724">
        <f t="shared" si="43"/>
        <v>2023</v>
      </c>
    </row>
    <row r="2725" spans="1:20" x14ac:dyDescent="0.2">
      <c r="A2725" t="s">
        <v>2981</v>
      </c>
      <c r="B2725" t="s">
        <v>26</v>
      </c>
      <c r="C2725" t="s">
        <v>22</v>
      </c>
      <c r="D2725" t="s">
        <v>527</v>
      </c>
      <c r="E2725">
        <v>23</v>
      </c>
      <c r="F2725">
        <v>2</v>
      </c>
      <c r="G2725">
        <v>46</v>
      </c>
      <c r="H2725" t="s">
        <v>56</v>
      </c>
      <c r="I2725" t="s">
        <v>46</v>
      </c>
      <c r="J2725" s="1">
        <v>45570</v>
      </c>
      <c r="K2725" t="b">
        <v>1</v>
      </c>
      <c r="L2725" t="s">
        <v>35</v>
      </c>
      <c r="M2725">
        <v>10</v>
      </c>
      <c r="N2725">
        <f>G2725/SUMIF(B:B,B2725,G:G)*100</f>
        <v>7.4137944928400479E-2</v>
      </c>
      <c r="Q2725">
        <f>VLOOKUP(C2725, Categories_Pivot_Table!A:B, 2, FALSE)</f>
        <v>21.505681818181817</v>
      </c>
      <c r="T2725">
        <f t="shared" si="43"/>
        <v>2024</v>
      </c>
    </row>
    <row r="2726" spans="1:20" x14ac:dyDescent="0.2">
      <c r="A2726" t="s">
        <v>2982</v>
      </c>
      <c r="B2726" t="s">
        <v>21</v>
      </c>
      <c r="C2726" t="s">
        <v>48</v>
      </c>
      <c r="D2726" t="s">
        <v>302</v>
      </c>
      <c r="E2726">
        <v>15.5</v>
      </c>
      <c r="F2726">
        <v>5</v>
      </c>
      <c r="G2726">
        <v>77.5</v>
      </c>
      <c r="H2726" t="s">
        <v>29</v>
      </c>
      <c r="I2726" t="s">
        <v>18</v>
      </c>
      <c r="J2726" s="1">
        <v>44566</v>
      </c>
      <c r="K2726" t="b">
        <v>0</v>
      </c>
      <c r="L2726" t="s">
        <v>30</v>
      </c>
      <c r="M2726">
        <v>1</v>
      </c>
      <c r="N2726">
        <f>G2726/SUMIF(B:B,B2726,G:G)*100</f>
        <v>0.12554165148017657</v>
      </c>
      <c r="Q2726">
        <f>VLOOKUP(C2726, Categories_Pivot_Table!A:B, 2, FALSE)</f>
        <v>23.348837209302324</v>
      </c>
      <c r="T2726">
        <f t="shared" si="43"/>
        <v>2022</v>
      </c>
    </row>
    <row r="2727" spans="1:20" x14ac:dyDescent="0.2">
      <c r="A2727" t="s">
        <v>2983</v>
      </c>
      <c r="B2727" t="s">
        <v>37</v>
      </c>
      <c r="C2727" t="s">
        <v>27</v>
      </c>
      <c r="D2727" t="s">
        <v>380</v>
      </c>
      <c r="E2727">
        <v>41</v>
      </c>
      <c r="F2727">
        <v>9</v>
      </c>
      <c r="G2727">
        <v>369</v>
      </c>
      <c r="H2727" t="s">
        <v>29</v>
      </c>
      <c r="I2727" t="s">
        <v>18</v>
      </c>
      <c r="J2727" s="1">
        <v>45340</v>
      </c>
      <c r="K2727" t="b">
        <v>1</v>
      </c>
      <c r="L2727" t="s">
        <v>24</v>
      </c>
      <c r="M2727">
        <v>2</v>
      </c>
      <c r="N2727">
        <f>G2727/SUMIF(B:B,B2727,G:G)*100</f>
        <v>0.55095596085077159</v>
      </c>
      <c r="Q2727">
        <f>VLOOKUP(C2727, Categories_Pivot_Table!A:B, 2, FALSE)</f>
        <v>25.013711734693878</v>
      </c>
      <c r="T2727">
        <f t="shared" si="43"/>
        <v>2024</v>
      </c>
    </row>
    <row r="2728" spans="1:20" x14ac:dyDescent="0.2">
      <c r="A2728" t="s">
        <v>2984</v>
      </c>
      <c r="B2728" t="s">
        <v>63</v>
      </c>
      <c r="C2728" t="s">
        <v>74</v>
      </c>
      <c r="D2728" t="s">
        <v>374</v>
      </c>
      <c r="E2728">
        <v>29</v>
      </c>
      <c r="F2728">
        <v>9</v>
      </c>
      <c r="G2728">
        <v>261</v>
      </c>
      <c r="H2728" t="s">
        <v>56</v>
      </c>
      <c r="I2728" t="s">
        <v>18</v>
      </c>
      <c r="J2728" s="1">
        <v>45011</v>
      </c>
      <c r="K2728" t="b">
        <v>0</v>
      </c>
      <c r="L2728" t="s">
        <v>24</v>
      </c>
      <c r="M2728">
        <v>3</v>
      </c>
      <c r="N2728">
        <f>G2728/SUMIF(B:B,B2728,G:G)*100</f>
        <v>0.43120539254559875</v>
      </c>
      <c r="Q2728">
        <f>VLOOKUP(C2728, Categories_Pivot_Table!A:B, 2, FALSE)</f>
        <v>24.317096165933375</v>
      </c>
      <c r="T2728">
        <f t="shared" si="43"/>
        <v>2023</v>
      </c>
    </row>
    <row r="2729" spans="1:20" x14ac:dyDescent="0.2">
      <c r="A2729" t="s">
        <v>2985</v>
      </c>
      <c r="B2729" t="s">
        <v>26</v>
      </c>
      <c r="C2729" t="s">
        <v>135</v>
      </c>
      <c r="D2729" t="s">
        <v>422</v>
      </c>
      <c r="E2729">
        <v>17</v>
      </c>
      <c r="F2729">
        <v>6</v>
      </c>
      <c r="G2729">
        <v>102</v>
      </c>
      <c r="H2729" t="s">
        <v>29</v>
      </c>
      <c r="I2729" t="s">
        <v>18</v>
      </c>
      <c r="J2729" s="1">
        <v>45352</v>
      </c>
      <c r="K2729" t="b">
        <v>1</v>
      </c>
      <c r="L2729" t="s">
        <v>65</v>
      </c>
      <c r="M2729">
        <v>3</v>
      </c>
      <c r="N2729">
        <f>G2729/SUMIF(B:B,B2729,G:G)*100</f>
        <v>0.16439283440645322</v>
      </c>
      <c r="Q2729">
        <f>VLOOKUP(C2729, Categories_Pivot_Table!A:B, 2, FALSE)</f>
        <v>23.146341463414632</v>
      </c>
      <c r="T2729">
        <f t="shared" si="43"/>
        <v>2024</v>
      </c>
    </row>
    <row r="2730" spans="1:20" x14ac:dyDescent="0.2">
      <c r="A2730" t="s">
        <v>2986</v>
      </c>
      <c r="B2730" t="s">
        <v>84</v>
      </c>
      <c r="C2730" t="s">
        <v>135</v>
      </c>
      <c r="D2730" t="s">
        <v>605</v>
      </c>
      <c r="E2730">
        <v>21.5</v>
      </c>
      <c r="F2730">
        <v>2</v>
      </c>
      <c r="G2730">
        <v>43</v>
      </c>
      <c r="H2730" t="s">
        <v>56</v>
      </c>
      <c r="I2730" t="s">
        <v>46</v>
      </c>
      <c r="J2730" s="1">
        <v>44571</v>
      </c>
      <c r="K2730" t="b">
        <v>0</v>
      </c>
      <c r="L2730" t="s">
        <v>19</v>
      </c>
      <c r="M2730">
        <v>1</v>
      </c>
      <c r="N2730">
        <f>G2730/SUMIF(B:B,B2730,G:G)*100</f>
        <v>6.9615898328408962E-2</v>
      </c>
      <c r="Q2730">
        <f>VLOOKUP(C2730, Categories_Pivot_Table!A:B, 2, FALSE)</f>
        <v>23.146341463414632</v>
      </c>
      <c r="T2730">
        <f t="shared" si="43"/>
        <v>2022</v>
      </c>
    </row>
    <row r="2731" spans="1:20" x14ac:dyDescent="0.2">
      <c r="A2731" t="s">
        <v>2987</v>
      </c>
      <c r="B2731" t="s">
        <v>90</v>
      </c>
      <c r="C2731" t="s">
        <v>27</v>
      </c>
      <c r="D2731" t="s">
        <v>380</v>
      </c>
      <c r="E2731">
        <v>41</v>
      </c>
      <c r="F2731">
        <v>9</v>
      </c>
      <c r="G2731">
        <v>369</v>
      </c>
      <c r="H2731" t="s">
        <v>29</v>
      </c>
      <c r="I2731" t="s">
        <v>46</v>
      </c>
      <c r="J2731" s="1">
        <v>45354</v>
      </c>
      <c r="K2731" t="b">
        <v>1</v>
      </c>
      <c r="L2731" t="s">
        <v>24</v>
      </c>
      <c r="M2731">
        <v>3</v>
      </c>
      <c r="N2731">
        <f>G2731/SUMIF(B:B,B2731,G:G)*100</f>
        <v>0.62392208582733089</v>
      </c>
      <c r="Q2731">
        <f>VLOOKUP(C2731, Categories_Pivot_Table!A:B, 2, FALSE)</f>
        <v>25.013711734693878</v>
      </c>
      <c r="T2731">
        <f t="shared" si="43"/>
        <v>2024</v>
      </c>
    </row>
    <row r="2732" spans="1:20" x14ac:dyDescent="0.2">
      <c r="A2732" t="s">
        <v>2988</v>
      </c>
      <c r="B2732" t="s">
        <v>32</v>
      </c>
      <c r="C2732" t="s">
        <v>48</v>
      </c>
      <c r="D2732" t="s">
        <v>1089</v>
      </c>
      <c r="E2732">
        <v>30.5</v>
      </c>
      <c r="F2732">
        <v>7</v>
      </c>
      <c r="G2732">
        <v>213.5</v>
      </c>
      <c r="H2732" t="s">
        <v>56</v>
      </c>
      <c r="I2732" t="s">
        <v>18</v>
      </c>
      <c r="J2732" s="1">
        <v>44942</v>
      </c>
      <c r="K2732" t="b">
        <v>0</v>
      </c>
      <c r="L2732" t="s">
        <v>19</v>
      </c>
      <c r="M2732">
        <v>1</v>
      </c>
      <c r="N2732">
        <f>G2732/SUMIF(B:B,B2732,G:G)*100</f>
        <v>0.36413252035986871</v>
      </c>
      <c r="Q2732">
        <f>VLOOKUP(C2732, Categories_Pivot_Table!A:B, 2, FALSE)</f>
        <v>23.348837209302324</v>
      </c>
      <c r="T2732">
        <f t="shared" si="43"/>
        <v>2023</v>
      </c>
    </row>
    <row r="2733" spans="1:20" x14ac:dyDescent="0.2">
      <c r="A2733" t="s">
        <v>2989</v>
      </c>
      <c r="B2733" t="s">
        <v>71</v>
      </c>
      <c r="C2733" t="s">
        <v>15</v>
      </c>
      <c r="D2733" t="s">
        <v>138</v>
      </c>
      <c r="E2733">
        <v>20</v>
      </c>
      <c r="F2733">
        <v>5</v>
      </c>
      <c r="G2733">
        <v>100</v>
      </c>
      <c r="H2733" t="s">
        <v>29</v>
      </c>
      <c r="I2733" t="s">
        <v>46</v>
      </c>
      <c r="J2733" s="1">
        <v>45543</v>
      </c>
      <c r="K2733" t="b">
        <v>0</v>
      </c>
      <c r="L2733" t="s">
        <v>24</v>
      </c>
      <c r="M2733">
        <v>9</v>
      </c>
      <c r="N2733">
        <f>G2733/SUMIF(B:B,B2733,G:G)*100</f>
        <v>0.15843466550481247</v>
      </c>
      <c r="Q2733">
        <f>VLOOKUP(C2733, Categories_Pivot_Table!A:B, 2, FALSE)</f>
        <v>23.063808900523561</v>
      </c>
      <c r="T2733">
        <f t="shared" si="43"/>
        <v>2024</v>
      </c>
    </row>
    <row r="2734" spans="1:20" x14ac:dyDescent="0.2">
      <c r="A2734" t="s">
        <v>2990</v>
      </c>
      <c r="B2734" t="s">
        <v>63</v>
      </c>
      <c r="C2734" t="s">
        <v>33</v>
      </c>
      <c r="D2734" t="s">
        <v>843</v>
      </c>
      <c r="E2734">
        <v>26</v>
      </c>
      <c r="F2734">
        <v>6</v>
      </c>
      <c r="G2734">
        <v>156</v>
      </c>
      <c r="H2734" t="s">
        <v>56</v>
      </c>
      <c r="I2734" t="s">
        <v>46</v>
      </c>
      <c r="J2734" s="1">
        <v>45218</v>
      </c>
      <c r="K2734" t="b">
        <v>1</v>
      </c>
      <c r="L2734" t="s">
        <v>42</v>
      </c>
      <c r="M2734">
        <v>10</v>
      </c>
      <c r="N2734">
        <f>G2734/SUMIF(B:B,B2734,G:G)*100</f>
        <v>0.25773195876288657</v>
      </c>
      <c r="Q2734">
        <f>VLOOKUP(C2734, Categories_Pivot_Table!A:B, 2, FALSE)</f>
        <v>23.300574345883856</v>
      </c>
      <c r="T2734">
        <f t="shared" si="43"/>
        <v>2023</v>
      </c>
    </row>
    <row r="2735" spans="1:20" x14ac:dyDescent="0.2">
      <c r="A2735" t="s">
        <v>2991</v>
      </c>
      <c r="B2735" t="s">
        <v>87</v>
      </c>
      <c r="C2735" t="s">
        <v>33</v>
      </c>
      <c r="D2735" t="s">
        <v>179</v>
      </c>
      <c r="E2735">
        <v>9.5</v>
      </c>
      <c r="F2735">
        <v>3</v>
      </c>
      <c r="G2735">
        <v>28.5</v>
      </c>
      <c r="H2735" t="s">
        <v>56</v>
      </c>
      <c r="I2735" t="s">
        <v>18</v>
      </c>
      <c r="J2735" s="1">
        <v>44574</v>
      </c>
      <c r="K2735" t="b">
        <v>1</v>
      </c>
      <c r="L2735" t="s">
        <v>42</v>
      </c>
      <c r="M2735">
        <v>1</v>
      </c>
      <c r="N2735">
        <f>G2735/SUMIF(B:B,B2735,G:G)*100</f>
        <v>4.3821209465381247E-2</v>
      </c>
      <c r="Q2735">
        <f>VLOOKUP(C2735, Categories_Pivot_Table!A:B, 2, FALSE)</f>
        <v>23.300574345883856</v>
      </c>
      <c r="T2735">
        <f t="shared" si="43"/>
        <v>2022</v>
      </c>
    </row>
    <row r="2736" spans="1:20" x14ac:dyDescent="0.2">
      <c r="A2736" t="s">
        <v>2992</v>
      </c>
      <c r="B2736" t="s">
        <v>44</v>
      </c>
      <c r="C2736" t="s">
        <v>135</v>
      </c>
      <c r="D2736" t="s">
        <v>233</v>
      </c>
      <c r="E2736">
        <v>18.5</v>
      </c>
      <c r="F2736">
        <v>4</v>
      </c>
      <c r="G2736">
        <v>74</v>
      </c>
      <c r="H2736" t="s">
        <v>17</v>
      </c>
      <c r="I2736" t="s">
        <v>18</v>
      </c>
      <c r="J2736" s="1">
        <v>44713</v>
      </c>
      <c r="K2736" t="b">
        <v>0</v>
      </c>
      <c r="L2736" t="s">
        <v>30</v>
      </c>
      <c r="M2736">
        <v>6</v>
      </c>
      <c r="N2736">
        <f>G2736/SUMIF(B:B,B2736,G:G)*100</f>
        <v>0.12192208519717602</v>
      </c>
      <c r="Q2736">
        <f>VLOOKUP(C2736, Categories_Pivot_Table!A:B, 2, FALSE)</f>
        <v>23.146341463414632</v>
      </c>
      <c r="T2736">
        <f t="shared" si="43"/>
        <v>2022</v>
      </c>
    </row>
    <row r="2737" spans="1:20" x14ac:dyDescent="0.2">
      <c r="A2737" t="s">
        <v>2993</v>
      </c>
      <c r="B2737" t="s">
        <v>14</v>
      </c>
      <c r="C2737" t="s">
        <v>74</v>
      </c>
      <c r="D2737" t="s">
        <v>366</v>
      </c>
      <c r="E2737">
        <v>36.5</v>
      </c>
      <c r="F2737">
        <v>6</v>
      </c>
      <c r="G2737">
        <v>219</v>
      </c>
      <c r="H2737" t="s">
        <v>17</v>
      </c>
      <c r="I2737" t="s">
        <v>46</v>
      </c>
      <c r="J2737" s="1">
        <v>45005</v>
      </c>
      <c r="K2737" t="b">
        <v>0</v>
      </c>
      <c r="L2737" t="s">
        <v>19</v>
      </c>
      <c r="M2737">
        <v>3</v>
      </c>
      <c r="N2737">
        <f>G2737/SUMIF(B:B,B2737,G:G)*100</f>
        <v>0.35654106327382845</v>
      </c>
      <c r="Q2737">
        <f>VLOOKUP(C2737, Categories_Pivot_Table!A:B, 2, FALSE)</f>
        <v>24.317096165933375</v>
      </c>
      <c r="T2737">
        <f t="shared" si="43"/>
        <v>2023</v>
      </c>
    </row>
    <row r="2738" spans="1:20" x14ac:dyDescent="0.2">
      <c r="A2738" t="s">
        <v>2994</v>
      </c>
      <c r="B2738" t="s">
        <v>106</v>
      </c>
      <c r="C2738" t="s">
        <v>74</v>
      </c>
      <c r="D2738" t="s">
        <v>75</v>
      </c>
      <c r="E2738">
        <v>23</v>
      </c>
      <c r="F2738">
        <v>9</v>
      </c>
      <c r="G2738">
        <v>207</v>
      </c>
      <c r="H2738" t="s">
        <v>29</v>
      </c>
      <c r="I2738" t="s">
        <v>18</v>
      </c>
      <c r="J2738" s="1">
        <v>44976</v>
      </c>
      <c r="K2738" t="b">
        <v>1</v>
      </c>
      <c r="L2738" t="s">
        <v>24</v>
      </c>
      <c r="M2738">
        <v>2</v>
      </c>
      <c r="N2738">
        <f>G2738/SUMIF(B:B,B2738,G:G)*100</f>
        <v>0.33735332464146023</v>
      </c>
      <c r="Q2738">
        <f>VLOOKUP(C2738, Categories_Pivot_Table!A:B, 2, FALSE)</f>
        <v>24.317096165933375</v>
      </c>
      <c r="T2738">
        <f t="shared" si="43"/>
        <v>2023</v>
      </c>
    </row>
    <row r="2739" spans="1:20" x14ac:dyDescent="0.2">
      <c r="A2739" t="s">
        <v>2995</v>
      </c>
      <c r="B2739" t="s">
        <v>106</v>
      </c>
      <c r="C2739" t="s">
        <v>74</v>
      </c>
      <c r="D2739" t="s">
        <v>219</v>
      </c>
      <c r="E2739">
        <v>12.5</v>
      </c>
      <c r="F2739">
        <v>9</v>
      </c>
      <c r="G2739">
        <v>112.5</v>
      </c>
      <c r="H2739" t="s">
        <v>17</v>
      </c>
      <c r="I2739" t="s">
        <v>18</v>
      </c>
      <c r="J2739" s="1">
        <v>45661</v>
      </c>
      <c r="K2739" t="b">
        <v>0</v>
      </c>
      <c r="L2739" t="s">
        <v>35</v>
      </c>
      <c r="M2739">
        <v>1</v>
      </c>
      <c r="N2739">
        <f>G2739/SUMIF(B:B,B2739,G:G)*100</f>
        <v>0.18334419817470665</v>
      </c>
      <c r="Q2739">
        <f>VLOOKUP(C2739, Categories_Pivot_Table!A:B, 2, FALSE)</f>
        <v>24.317096165933375</v>
      </c>
      <c r="T2739">
        <f t="shared" si="43"/>
        <v>2025</v>
      </c>
    </row>
    <row r="2740" spans="1:20" x14ac:dyDescent="0.2">
      <c r="A2740" t="s">
        <v>2996</v>
      </c>
      <c r="B2740" t="s">
        <v>21</v>
      </c>
      <c r="C2740" t="s">
        <v>15</v>
      </c>
      <c r="D2740" t="s">
        <v>69</v>
      </c>
      <c r="E2740">
        <v>29</v>
      </c>
      <c r="F2740">
        <v>9</v>
      </c>
      <c r="G2740">
        <v>261</v>
      </c>
      <c r="H2740" t="s">
        <v>17</v>
      </c>
      <c r="I2740" t="s">
        <v>46</v>
      </c>
      <c r="J2740" s="1">
        <v>45405</v>
      </c>
      <c r="K2740" t="b">
        <v>0</v>
      </c>
      <c r="L2740" t="s">
        <v>49</v>
      </c>
      <c r="M2740">
        <v>4</v>
      </c>
      <c r="N2740">
        <f>G2740/SUMIF(B:B,B2740,G:G)*100</f>
        <v>0.42279188433969139</v>
      </c>
      <c r="Q2740">
        <f>VLOOKUP(C2740, Categories_Pivot_Table!A:B, 2, FALSE)</f>
        <v>23.063808900523561</v>
      </c>
      <c r="T2740">
        <f t="shared" si="43"/>
        <v>2024</v>
      </c>
    </row>
    <row r="2741" spans="1:20" x14ac:dyDescent="0.2">
      <c r="A2741" t="s">
        <v>2997</v>
      </c>
      <c r="B2741" t="s">
        <v>44</v>
      </c>
      <c r="C2741" t="s">
        <v>48</v>
      </c>
      <c r="D2741" t="s">
        <v>203</v>
      </c>
      <c r="E2741">
        <v>39.5</v>
      </c>
      <c r="F2741">
        <v>10</v>
      </c>
      <c r="G2741">
        <v>395</v>
      </c>
      <c r="H2741" t="s">
        <v>17</v>
      </c>
      <c r="I2741" t="s">
        <v>18</v>
      </c>
      <c r="J2741" s="1">
        <v>44898</v>
      </c>
      <c r="K2741" t="b">
        <v>0</v>
      </c>
      <c r="L2741" t="s">
        <v>35</v>
      </c>
      <c r="M2741">
        <v>12</v>
      </c>
      <c r="N2741">
        <f>G2741/SUMIF(B:B,B2741,G:G)*100</f>
        <v>0.65080031963357476</v>
      </c>
      <c r="Q2741">
        <f>VLOOKUP(C2741, Categories_Pivot_Table!A:B, 2, FALSE)</f>
        <v>23.348837209302324</v>
      </c>
      <c r="T2741">
        <f t="shared" si="43"/>
        <v>2022</v>
      </c>
    </row>
    <row r="2742" spans="1:20" x14ac:dyDescent="0.2">
      <c r="A2742" t="s">
        <v>2998</v>
      </c>
      <c r="B2742" t="s">
        <v>63</v>
      </c>
      <c r="C2742" t="s">
        <v>22</v>
      </c>
      <c r="D2742" t="s">
        <v>67</v>
      </c>
      <c r="E2742">
        <v>27.5</v>
      </c>
      <c r="F2742">
        <v>5</v>
      </c>
      <c r="G2742">
        <v>137.5</v>
      </c>
      <c r="H2742" t="s">
        <v>29</v>
      </c>
      <c r="I2742" t="s">
        <v>18</v>
      </c>
      <c r="J2742" s="1">
        <v>44991</v>
      </c>
      <c r="K2742" t="b">
        <v>0</v>
      </c>
      <c r="L2742" t="s">
        <v>19</v>
      </c>
      <c r="M2742">
        <v>3</v>
      </c>
      <c r="N2742">
        <f>G2742/SUMIF(B:B,B2742,G:G)*100</f>
        <v>0.22716759185831353</v>
      </c>
      <c r="Q2742">
        <f>VLOOKUP(C2742, Categories_Pivot_Table!A:B, 2, FALSE)</f>
        <v>21.505681818181817</v>
      </c>
      <c r="T2742">
        <f t="shared" si="43"/>
        <v>2023</v>
      </c>
    </row>
    <row r="2743" spans="1:20" x14ac:dyDescent="0.2">
      <c r="A2743" t="s">
        <v>2999</v>
      </c>
      <c r="B2743" t="s">
        <v>32</v>
      </c>
      <c r="C2743" t="s">
        <v>38</v>
      </c>
      <c r="D2743" t="s">
        <v>190</v>
      </c>
      <c r="E2743">
        <v>33.5</v>
      </c>
      <c r="F2743">
        <v>10</v>
      </c>
      <c r="G2743">
        <v>335</v>
      </c>
      <c r="H2743" t="s">
        <v>17</v>
      </c>
      <c r="I2743" t="s">
        <v>46</v>
      </c>
      <c r="J2743" s="1">
        <v>45018</v>
      </c>
      <c r="K2743" t="b">
        <v>1</v>
      </c>
      <c r="L2743" t="s">
        <v>24</v>
      </c>
      <c r="M2743">
        <v>4</v>
      </c>
      <c r="N2743">
        <f>G2743/SUMIF(B:B,B2743,G:G)*100</f>
        <v>0.57135547691126942</v>
      </c>
      <c r="Q2743">
        <f>VLOOKUP(C2743, Categories_Pivot_Table!A:B, 2, FALSE)</f>
        <v>23.088790931989923</v>
      </c>
      <c r="T2743">
        <f t="shared" si="43"/>
        <v>2023</v>
      </c>
    </row>
    <row r="2744" spans="1:20" x14ac:dyDescent="0.2">
      <c r="A2744" t="s">
        <v>3000</v>
      </c>
      <c r="B2744" t="s">
        <v>32</v>
      </c>
      <c r="C2744" t="s">
        <v>38</v>
      </c>
      <c r="D2744" t="s">
        <v>362</v>
      </c>
      <c r="E2744">
        <v>41</v>
      </c>
      <c r="F2744">
        <v>6</v>
      </c>
      <c r="G2744">
        <v>246</v>
      </c>
      <c r="H2744" t="s">
        <v>17</v>
      </c>
      <c r="I2744" t="s">
        <v>18</v>
      </c>
      <c r="J2744" s="1">
        <v>45355</v>
      </c>
      <c r="K2744" t="b">
        <v>0</v>
      </c>
      <c r="L2744" t="s">
        <v>19</v>
      </c>
      <c r="M2744">
        <v>3</v>
      </c>
      <c r="N2744">
        <f>G2744/SUMIF(B:B,B2744,G:G)*100</f>
        <v>0.41956252931394705</v>
      </c>
      <c r="Q2744">
        <f>VLOOKUP(C2744, Categories_Pivot_Table!A:B, 2, FALSE)</f>
        <v>23.088790931989923</v>
      </c>
      <c r="T2744">
        <f t="shared" si="43"/>
        <v>2024</v>
      </c>
    </row>
    <row r="2745" spans="1:20" x14ac:dyDescent="0.2">
      <c r="A2745" t="s">
        <v>3001</v>
      </c>
      <c r="B2745" t="s">
        <v>121</v>
      </c>
      <c r="C2745" t="s">
        <v>38</v>
      </c>
      <c r="D2745" t="s">
        <v>85</v>
      </c>
      <c r="E2745">
        <v>18.5</v>
      </c>
      <c r="F2745">
        <v>10</v>
      </c>
      <c r="G2745">
        <v>185</v>
      </c>
      <c r="H2745" t="s">
        <v>17</v>
      </c>
      <c r="I2745" t="s">
        <v>46</v>
      </c>
      <c r="J2745" s="1">
        <v>45327</v>
      </c>
      <c r="K2745" t="b">
        <v>0</v>
      </c>
      <c r="L2745" t="s">
        <v>19</v>
      </c>
      <c r="M2745">
        <v>2</v>
      </c>
      <c r="N2745">
        <f>G2745/SUMIF(B:B,B2745,G:G)*100</f>
        <v>0.28213907168620034</v>
      </c>
      <c r="Q2745">
        <f>VLOOKUP(C2745, Categories_Pivot_Table!A:B, 2, FALSE)</f>
        <v>23.088790931989923</v>
      </c>
      <c r="T2745">
        <f t="shared" si="43"/>
        <v>2024</v>
      </c>
    </row>
    <row r="2746" spans="1:20" x14ac:dyDescent="0.2">
      <c r="A2746" t="s">
        <v>3002</v>
      </c>
      <c r="B2746" t="s">
        <v>104</v>
      </c>
      <c r="C2746" t="s">
        <v>74</v>
      </c>
      <c r="D2746" t="s">
        <v>741</v>
      </c>
      <c r="E2746">
        <v>6.5</v>
      </c>
      <c r="F2746">
        <v>7</v>
      </c>
      <c r="G2746">
        <v>45.5</v>
      </c>
      <c r="H2746" t="s">
        <v>56</v>
      </c>
      <c r="I2746" t="s">
        <v>18</v>
      </c>
      <c r="J2746" s="1">
        <v>44761</v>
      </c>
      <c r="K2746" t="b">
        <v>0</v>
      </c>
      <c r="L2746" t="s">
        <v>49</v>
      </c>
      <c r="M2746">
        <v>7</v>
      </c>
      <c r="N2746">
        <f>G2746/SUMIF(B:B,B2746,G:G)*100</f>
        <v>7.3944062535550026E-2</v>
      </c>
      <c r="Q2746">
        <f>VLOOKUP(C2746, Categories_Pivot_Table!A:B, 2, FALSE)</f>
        <v>24.317096165933375</v>
      </c>
      <c r="T2746">
        <f t="shared" si="43"/>
        <v>2022</v>
      </c>
    </row>
    <row r="2747" spans="1:20" x14ac:dyDescent="0.2">
      <c r="A2747" t="s">
        <v>3003</v>
      </c>
      <c r="B2747" t="s">
        <v>73</v>
      </c>
      <c r="C2747" t="s">
        <v>135</v>
      </c>
      <c r="D2747" t="s">
        <v>276</v>
      </c>
      <c r="E2747">
        <v>6.5</v>
      </c>
      <c r="F2747">
        <v>2</v>
      </c>
      <c r="G2747">
        <v>13</v>
      </c>
      <c r="H2747" t="s">
        <v>17</v>
      </c>
      <c r="I2747" t="s">
        <v>46</v>
      </c>
      <c r="J2747" s="1">
        <v>45222</v>
      </c>
      <c r="K2747" t="b">
        <v>1</v>
      </c>
      <c r="L2747" t="s">
        <v>19</v>
      </c>
      <c r="M2747">
        <v>10</v>
      </c>
      <c r="N2747">
        <f>G2747/SUMIF(B:B,B2747,G:G)*100</f>
        <v>2.2458516528604377E-2</v>
      </c>
      <c r="Q2747">
        <f>VLOOKUP(C2747, Categories_Pivot_Table!A:B, 2, FALSE)</f>
        <v>23.146341463414632</v>
      </c>
      <c r="T2747">
        <f t="shared" si="43"/>
        <v>2023</v>
      </c>
    </row>
    <row r="2748" spans="1:20" x14ac:dyDescent="0.2">
      <c r="A2748" t="s">
        <v>3004</v>
      </c>
      <c r="B2748" t="s">
        <v>84</v>
      </c>
      <c r="C2748" t="s">
        <v>27</v>
      </c>
      <c r="D2748" t="s">
        <v>41</v>
      </c>
      <c r="E2748">
        <v>23</v>
      </c>
      <c r="F2748">
        <v>2</v>
      </c>
      <c r="G2748">
        <v>22</v>
      </c>
      <c r="H2748" t="s">
        <v>56</v>
      </c>
      <c r="I2748" t="s">
        <v>46</v>
      </c>
      <c r="J2748" s="1">
        <v>45005</v>
      </c>
      <c r="K2748" t="b">
        <v>0</v>
      </c>
      <c r="L2748" t="s">
        <v>19</v>
      </c>
      <c r="M2748">
        <v>3</v>
      </c>
      <c r="N2748">
        <f>G2748/SUMIF(B:B,B2748,G:G)*100</f>
        <v>3.5617436354069693E-2</v>
      </c>
      <c r="Q2748">
        <f>VLOOKUP(C2748, Categories_Pivot_Table!A:B, 2, FALSE)</f>
        <v>25.013711734693878</v>
      </c>
      <c r="T2748">
        <f t="shared" si="43"/>
        <v>2023</v>
      </c>
    </row>
    <row r="2749" spans="1:20" x14ac:dyDescent="0.2">
      <c r="A2749" t="s">
        <v>3005</v>
      </c>
      <c r="B2749" t="s">
        <v>76</v>
      </c>
      <c r="C2749" t="s">
        <v>33</v>
      </c>
      <c r="D2749" t="s">
        <v>307</v>
      </c>
      <c r="E2749">
        <v>6.5</v>
      </c>
      <c r="F2749">
        <v>10</v>
      </c>
      <c r="G2749">
        <v>65</v>
      </c>
      <c r="H2749" t="s">
        <v>29</v>
      </c>
      <c r="I2749" t="s">
        <v>18</v>
      </c>
      <c r="J2749" s="1">
        <v>44683</v>
      </c>
      <c r="K2749" t="b">
        <v>0</v>
      </c>
      <c r="L2749" t="s">
        <v>19</v>
      </c>
      <c r="M2749">
        <v>5</v>
      </c>
      <c r="N2749">
        <f>G2749/SUMIF(B:B,B2749,G:G)*100</f>
        <v>0.11067314814026544</v>
      </c>
      <c r="Q2749">
        <f>VLOOKUP(C2749, Categories_Pivot_Table!A:B, 2, FALSE)</f>
        <v>23.300574345883856</v>
      </c>
      <c r="T2749">
        <f t="shared" si="43"/>
        <v>2022</v>
      </c>
    </row>
    <row r="2750" spans="1:20" x14ac:dyDescent="0.2">
      <c r="A2750" t="s">
        <v>3006</v>
      </c>
      <c r="B2750" t="s">
        <v>51</v>
      </c>
      <c r="C2750" t="s">
        <v>22</v>
      </c>
      <c r="D2750" t="s">
        <v>1043</v>
      </c>
      <c r="E2750">
        <v>14</v>
      </c>
      <c r="F2750">
        <v>4</v>
      </c>
      <c r="G2750">
        <v>56</v>
      </c>
      <c r="H2750" t="s">
        <v>56</v>
      </c>
      <c r="I2750" t="s">
        <v>46</v>
      </c>
      <c r="J2750" s="1">
        <v>45234</v>
      </c>
      <c r="K2750" t="b">
        <v>0</v>
      </c>
      <c r="L2750" t="s">
        <v>35</v>
      </c>
      <c r="M2750">
        <v>11</v>
      </c>
      <c r="N2750">
        <f>G2750/SUMIF(B:B,B2750,G:G)*100</f>
        <v>8.6812283938177262E-2</v>
      </c>
      <c r="Q2750">
        <f>VLOOKUP(C2750, Categories_Pivot_Table!A:B, 2, FALSE)</f>
        <v>21.505681818181817</v>
      </c>
      <c r="T2750">
        <f t="shared" si="43"/>
        <v>2023</v>
      </c>
    </row>
    <row r="2751" spans="1:20" x14ac:dyDescent="0.2">
      <c r="A2751" t="s">
        <v>3007</v>
      </c>
      <c r="B2751" t="s">
        <v>32</v>
      </c>
      <c r="C2751" t="s">
        <v>48</v>
      </c>
      <c r="D2751" t="s">
        <v>655</v>
      </c>
      <c r="E2751">
        <v>12.5</v>
      </c>
      <c r="F2751">
        <v>7</v>
      </c>
      <c r="G2751">
        <v>87.5</v>
      </c>
      <c r="H2751" t="s">
        <v>56</v>
      </c>
      <c r="I2751" t="s">
        <v>18</v>
      </c>
      <c r="J2751" s="1">
        <v>44857</v>
      </c>
      <c r="K2751" t="b">
        <v>0</v>
      </c>
      <c r="L2751" t="s">
        <v>24</v>
      </c>
      <c r="M2751">
        <v>10</v>
      </c>
      <c r="N2751">
        <f>G2751/SUMIF(B:B,B2751,G:G)*100</f>
        <v>0.14923463949174945</v>
      </c>
      <c r="Q2751">
        <f>VLOOKUP(C2751, Categories_Pivot_Table!A:B, 2, FALSE)</f>
        <v>23.348837209302324</v>
      </c>
      <c r="T2751">
        <f t="shared" si="43"/>
        <v>2022</v>
      </c>
    </row>
    <row r="2752" spans="1:20" x14ac:dyDescent="0.2">
      <c r="A2752" t="s">
        <v>3008</v>
      </c>
      <c r="B2752" t="s">
        <v>87</v>
      </c>
      <c r="C2752" t="s">
        <v>135</v>
      </c>
      <c r="D2752" t="s">
        <v>422</v>
      </c>
      <c r="E2752">
        <v>17</v>
      </c>
      <c r="F2752">
        <v>5</v>
      </c>
      <c r="G2752">
        <v>85</v>
      </c>
      <c r="H2752" t="s">
        <v>29</v>
      </c>
      <c r="I2752" t="s">
        <v>18</v>
      </c>
      <c r="J2752" s="1">
        <v>45294</v>
      </c>
      <c r="K2752" t="b">
        <v>1</v>
      </c>
      <c r="L2752" t="s">
        <v>30</v>
      </c>
      <c r="M2752">
        <v>1</v>
      </c>
      <c r="N2752">
        <f>G2752/SUMIF(B:B,B2752,G:G)*100</f>
        <v>0.13069483524762829</v>
      </c>
      <c r="Q2752">
        <f>VLOOKUP(C2752, Categories_Pivot_Table!A:B, 2, FALSE)</f>
        <v>23.146341463414632</v>
      </c>
      <c r="T2752">
        <f t="shared" si="43"/>
        <v>2024</v>
      </c>
    </row>
    <row r="2753" spans="1:20" x14ac:dyDescent="0.2">
      <c r="A2753" t="s">
        <v>3009</v>
      </c>
      <c r="B2753" t="s">
        <v>54</v>
      </c>
      <c r="C2753" t="s">
        <v>135</v>
      </c>
      <c r="D2753" t="s">
        <v>358</v>
      </c>
      <c r="E2753">
        <v>32</v>
      </c>
      <c r="F2753">
        <v>7</v>
      </c>
      <c r="G2753">
        <v>224</v>
      </c>
      <c r="H2753" t="s">
        <v>56</v>
      </c>
      <c r="I2753" t="s">
        <v>18</v>
      </c>
      <c r="J2753" s="1">
        <v>45190</v>
      </c>
      <c r="K2753" t="b">
        <v>0</v>
      </c>
      <c r="L2753" t="s">
        <v>42</v>
      </c>
      <c r="M2753">
        <v>9</v>
      </c>
      <c r="N2753">
        <f>G2753/SUMIF(B:B,B2753,G:G)*100</f>
        <v>0.39191328918476787</v>
      </c>
      <c r="Q2753">
        <f>VLOOKUP(C2753, Categories_Pivot_Table!A:B, 2, FALSE)</f>
        <v>23.146341463414632</v>
      </c>
      <c r="T2753">
        <f t="shared" si="43"/>
        <v>2023</v>
      </c>
    </row>
    <row r="2754" spans="1:20" x14ac:dyDescent="0.2">
      <c r="A2754" t="s">
        <v>3010</v>
      </c>
      <c r="B2754" t="s">
        <v>118</v>
      </c>
      <c r="C2754" t="s">
        <v>74</v>
      </c>
      <c r="D2754" t="s">
        <v>626</v>
      </c>
      <c r="E2754">
        <v>26</v>
      </c>
      <c r="F2754">
        <v>5</v>
      </c>
      <c r="G2754">
        <v>130</v>
      </c>
      <c r="H2754" t="s">
        <v>56</v>
      </c>
      <c r="I2754" t="s">
        <v>46</v>
      </c>
      <c r="J2754" s="1">
        <v>44629</v>
      </c>
      <c r="K2754" t="b">
        <v>0</v>
      </c>
      <c r="L2754" t="s">
        <v>30</v>
      </c>
      <c r="M2754">
        <v>3</v>
      </c>
      <c r="N2754">
        <f>G2754/SUMIF(B:B,B2754,G:G)*100</f>
        <v>0.2138263401154662</v>
      </c>
      <c r="Q2754">
        <f>VLOOKUP(C2754, Categories_Pivot_Table!A:B, 2, FALSE)</f>
        <v>24.317096165933375</v>
      </c>
      <c r="T2754">
        <f t="shared" ref="T2754:T2817" si="44">YEAR(J2754)</f>
        <v>2022</v>
      </c>
    </row>
    <row r="2755" spans="1:20" x14ac:dyDescent="0.2">
      <c r="A2755" t="s">
        <v>3011</v>
      </c>
      <c r="B2755" t="s">
        <v>71</v>
      </c>
      <c r="C2755" t="s">
        <v>27</v>
      </c>
      <c r="D2755" t="s">
        <v>352</v>
      </c>
      <c r="E2755">
        <v>14</v>
      </c>
      <c r="F2755">
        <v>1</v>
      </c>
      <c r="G2755">
        <v>14</v>
      </c>
      <c r="H2755" t="s">
        <v>29</v>
      </c>
      <c r="I2755" t="s">
        <v>18</v>
      </c>
      <c r="J2755" s="1">
        <v>45005</v>
      </c>
      <c r="K2755" t="b">
        <v>0</v>
      </c>
      <c r="L2755" t="s">
        <v>19</v>
      </c>
      <c r="M2755">
        <v>3</v>
      </c>
      <c r="N2755">
        <f>G2755/SUMIF(B:B,B2755,G:G)*100</f>
        <v>2.2180853170673743E-2</v>
      </c>
      <c r="Q2755">
        <f>VLOOKUP(C2755, Categories_Pivot_Table!A:B, 2, FALSE)</f>
        <v>25.013711734693878</v>
      </c>
      <c r="T2755">
        <f t="shared" si="44"/>
        <v>2023</v>
      </c>
    </row>
    <row r="2756" spans="1:20" x14ac:dyDescent="0.2">
      <c r="A2756" t="s">
        <v>3012</v>
      </c>
      <c r="B2756" t="s">
        <v>87</v>
      </c>
      <c r="C2756" t="s">
        <v>33</v>
      </c>
      <c r="D2756" t="s">
        <v>469</v>
      </c>
      <c r="E2756">
        <v>8</v>
      </c>
      <c r="F2756">
        <v>10</v>
      </c>
      <c r="G2756">
        <v>80</v>
      </c>
      <c r="H2756" t="s">
        <v>56</v>
      </c>
      <c r="I2756" t="s">
        <v>18</v>
      </c>
      <c r="J2756" s="1">
        <v>45332</v>
      </c>
      <c r="K2756" t="b">
        <v>0</v>
      </c>
      <c r="L2756" t="s">
        <v>35</v>
      </c>
      <c r="M2756">
        <v>2</v>
      </c>
      <c r="N2756">
        <f>G2756/SUMIF(B:B,B2756,G:G)*100</f>
        <v>0.12300690376247367</v>
      </c>
      <c r="Q2756">
        <f>VLOOKUP(C2756, Categories_Pivot_Table!A:B, 2, FALSE)</f>
        <v>23.300574345883856</v>
      </c>
      <c r="T2756">
        <f t="shared" si="44"/>
        <v>2024</v>
      </c>
    </row>
    <row r="2757" spans="1:20" x14ac:dyDescent="0.2">
      <c r="A2757" t="s">
        <v>3013</v>
      </c>
      <c r="B2757" t="s">
        <v>128</v>
      </c>
      <c r="C2757" t="s">
        <v>38</v>
      </c>
      <c r="D2757" t="s">
        <v>190</v>
      </c>
      <c r="E2757">
        <v>33.5</v>
      </c>
      <c r="F2757">
        <v>1</v>
      </c>
      <c r="G2757">
        <v>33.5</v>
      </c>
      <c r="H2757" t="s">
        <v>56</v>
      </c>
      <c r="I2757" t="s">
        <v>46</v>
      </c>
      <c r="J2757" s="1">
        <v>45656</v>
      </c>
      <c r="K2757" t="b">
        <v>0</v>
      </c>
      <c r="L2757" t="s">
        <v>19</v>
      </c>
      <c r="M2757">
        <v>12</v>
      </c>
      <c r="N2757">
        <f>G2757/SUMIF(B:B,B2757,G:G)*100</f>
        <v>4.893940279319816E-2</v>
      </c>
      <c r="Q2757">
        <f>VLOOKUP(C2757, Categories_Pivot_Table!A:B, 2, FALSE)</f>
        <v>23.088790931989923</v>
      </c>
      <c r="T2757">
        <f t="shared" si="44"/>
        <v>2024</v>
      </c>
    </row>
    <row r="2758" spans="1:20" x14ac:dyDescent="0.2">
      <c r="A2758" t="s">
        <v>3014</v>
      </c>
      <c r="B2758" t="s">
        <v>21</v>
      </c>
      <c r="C2758" t="s">
        <v>33</v>
      </c>
      <c r="D2758" t="s">
        <v>78</v>
      </c>
      <c r="E2758">
        <v>14</v>
      </c>
      <c r="F2758">
        <v>1</v>
      </c>
      <c r="G2758">
        <v>14</v>
      </c>
      <c r="H2758" t="s">
        <v>56</v>
      </c>
      <c r="I2758" t="s">
        <v>18</v>
      </c>
      <c r="J2758" s="1">
        <v>45460</v>
      </c>
      <c r="K2758" t="b">
        <v>0</v>
      </c>
      <c r="L2758" t="s">
        <v>19</v>
      </c>
      <c r="M2758">
        <v>6</v>
      </c>
      <c r="N2758">
        <f>G2758/SUMIF(B:B,B2758,G:G)*100</f>
        <v>2.2678491880289961E-2</v>
      </c>
      <c r="Q2758">
        <f>VLOOKUP(C2758, Categories_Pivot_Table!A:B, 2, FALSE)</f>
        <v>23.300574345883856</v>
      </c>
      <c r="T2758">
        <f t="shared" si="44"/>
        <v>2024</v>
      </c>
    </row>
    <row r="2759" spans="1:20" x14ac:dyDescent="0.2">
      <c r="A2759" t="s">
        <v>3015</v>
      </c>
      <c r="B2759" t="s">
        <v>106</v>
      </c>
      <c r="C2759" t="s">
        <v>33</v>
      </c>
      <c r="D2759" t="s">
        <v>129</v>
      </c>
      <c r="E2759">
        <v>15.5</v>
      </c>
      <c r="F2759">
        <v>1</v>
      </c>
      <c r="G2759">
        <v>15.5</v>
      </c>
      <c r="H2759" t="s">
        <v>17</v>
      </c>
      <c r="I2759" t="s">
        <v>18</v>
      </c>
      <c r="J2759" s="1">
        <v>44591</v>
      </c>
      <c r="K2759" t="b">
        <v>0</v>
      </c>
      <c r="L2759" t="s">
        <v>24</v>
      </c>
      <c r="M2759">
        <v>1</v>
      </c>
      <c r="N2759">
        <f>G2759/SUMIF(B:B,B2759,G:G)*100</f>
        <v>2.5260756192959581E-2</v>
      </c>
      <c r="Q2759">
        <f>VLOOKUP(C2759, Categories_Pivot_Table!A:B, 2, FALSE)</f>
        <v>23.300574345883856</v>
      </c>
      <c r="T2759">
        <f t="shared" si="44"/>
        <v>2022</v>
      </c>
    </row>
    <row r="2760" spans="1:20" x14ac:dyDescent="0.2">
      <c r="A2760" t="s">
        <v>3016</v>
      </c>
      <c r="B2760" t="s">
        <v>76</v>
      </c>
      <c r="C2760" t="s">
        <v>48</v>
      </c>
      <c r="D2760" t="s">
        <v>339</v>
      </c>
      <c r="E2760">
        <v>29</v>
      </c>
      <c r="F2760">
        <v>7</v>
      </c>
      <c r="G2760">
        <v>203</v>
      </c>
      <c r="H2760" t="s">
        <v>17</v>
      </c>
      <c r="I2760" t="s">
        <v>46</v>
      </c>
      <c r="J2760" s="1">
        <v>44869</v>
      </c>
      <c r="K2760" t="b">
        <v>1</v>
      </c>
      <c r="L2760" t="s">
        <v>65</v>
      </c>
      <c r="M2760">
        <v>11</v>
      </c>
      <c r="N2760">
        <f>G2760/SUMIF(B:B,B2760,G:G)*100</f>
        <v>0.34564075496113672</v>
      </c>
      <c r="Q2760">
        <f>VLOOKUP(C2760, Categories_Pivot_Table!A:B, 2, FALSE)</f>
        <v>23.348837209302324</v>
      </c>
      <c r="T2760">
        <f t="shared" si="44"/>
        <v>2022</v>
      </c>
    </row>
    <row r="2761" spans="1:20" x14ac:dyDescent="0.2">
      <c r="A2761" t="s">
        <v>3017</v>
      </c>
      <c r="B2761" t="s">
        <v>63</v>
      </c>
      <c r="C2761" t="s">
        <v>22</v>
      </c>
      <c r="D2761" t="s">
        <v>1043</v>
      </c>
      <c r="E2761">
        <v>14</v>
      </c>
      <c r="F2761">
        <v>2</v>
      </c>
      <c r="G2761">
        <v>28</v>
      </c>
      <c r="H2761" t="s">
        <v>29</v>
      </c>
      <c r="I2761" t="s">
        <v>18</v>
      </c>
      <c r="J2761" s="1">
        <v>44626</v>
      </c>
      <c r="K2761" t="b">
        <v>1</v>
      </c>
      <c r="L2761" t="s">
        <v>24</v>
      </c>
      <c r="M2761">
        <v>3</v>
      </c>
      <c r="N2761">
        <f>G2761/SUMIF(B:B,B2761,G:G)*100</f>
        <v>4.6259582342056564E-2</v>
      </c>
      <c r="Q2761">
        <f>VLOOKUP(C2761, Categories_Pivot_Table!A:B, 2, FALSE)</f>
        <v>21.505681818181817</v>
      </c>
      <c r="T2761">
        <f t="shared" si="44"/>
        <v>2022</v>
      </c>
    </row>
    <row r="2762" spans="1:20" x14ac:dyDescent="0.2">
      <c r="A2762" t="s">
        <v>3018</v>
      </c>
      <c r="B2762" t="s">
        <v>51</v>
      </c>
      <c r="C2762" t="s">
        <v>48</v>
      </c>
      <c r="D2762" t="s">
        <v>41</v>
      </c>
      <c r="E2762">
        <v>23</v>
      </c>
      <c r="F2762">
        <v>6</v>
      </c>
      <c r="G2762">
        <v>246</v>
      </c>
      <c r="H2762" t="s">
        <v>29</v>
      </c>
      <c r="I2762" t="s">
        <v>46</v>
      </c>
      <c r="J2762" s="1">
        <v>44853</v>
      </c>
      <c r="K2762" t="b">
        <v>0</v>
      </c>
      <c r="L2762" t="s">
        <v>30</v>
      </c>
      <c r="M2762">
        <v>10</v>
      </c>
      <c r="N2762">
        <f>G2762/SUMIF(B:B,B2762,G:G)*100</f>
        <v>0.38135396158556439</v>
      </c>
      <c r="Q2762">
        <f>VLOOKUP(C2762, Categories_Pivot_Table!A:B, 2, FALSE)</f>
        <v>23.348837209302324</v>
      </c>
      <c r="T2762">
        <f t="shared" si="44"/>
        <v>2022</v>
      </c>
    </row>
    <row r="2763" spans="1:20" x14ac:dyDescent="0.2">
      <c r="A2763" t="s">
        <v>3019</v>
      </c>
      <c r="B2763" t="s">
        <v>84</v>
      </c>
      <c r="C2763" t="s">
        <v>22</v>
      </c>
      <c r="D2763" t="s">
        <v>23</v>
      </c>
      <c r="E2763">
        <v>29</v>
      </c>
      <c r="F2763">
        <v>8</v>
      </c>
      <c r="G2763">
        <v>232</v>
      </c>
      <c r="H2763" t="s">
        <v>17</v>
      </c>
      <c r="I2763" t="s">
        <v>18</v>
      </c>
      <c r="J2763" s="1">
        <v>44643</v>
      </c>
      <c r="K2763" t="b">
        <v>0</v>
      </c>
      <c r="L2763" t="s">
        <v>30</v>
      </c>
      <c r="M2763">
        <v>3</v>
      </c>
      <c r="N2763">
        <f>G2763/SUMIF(B:B,B2763,G:G)*100</f>
        <v>0.37560205609746228</v>
      </c>
      <c r="Q2763">
        <f>VLOOKUP(C2763, Categories_Pivot_Table!A:B, 2, FALSE)</f>
        <v>21.505681818181817</v>
      </c>
      <c r="T2763">
        <f t="shared" si="44"/>
        <v>2022</v>
      </c>
    </row>
    <row r="2764" spans="1:20" x14ac:dyDescent="0.2">
      <c r="A2764" t="s">
        <v>3020</v>
      </c>
      <c r="B2764" t="s">
        <v>14</v>
      </c>
      <c r="C2764" t="s">
        <v>27</v>
      </c>
      <c r="D2764" t="s">
        <v>167</v>
      </c>
      <c r="E2764">
        <v>6.5</v>
      </c>
      <c r="F2764">
        <v>5</v>
      </c>
      <c r="G2764">
        <v>32.5</v>
      </c>
      <c r="H2764" t="s">
        <v>17</v>
      </c>
      <c r="I2764" t="s">
        <v>18</v>
      </c>
      <c r="J2764" s="1">
        <v>45085</v>
      </c>
      <c r="K2764" t="b">
        <v>1</v>
      </c>
      <c r="L2764" t="s">
        <v>42</v>
      </c>
      <c r="M2764">
        <v>6</v>
      </c>
      <c r="N2764">
        <f>G2764/SUMIF(B:B,B2764,G:G)*100</f>
        <v>5.2911345006390068E-2</v>
      </c>
      <c r="Q2764">
        <f>VLOOKUP(C2764, Categories_Pivot_Table!A:B, 2, FALSE)</f>
        <v>25.013711734693878</v>
      </c>
      <c r="T2764">
        <f t="shared" si="44"/>
        <v>2023</v>
      </c>
    </row>
    <row r="2765" spans="1:20" x14ac:dyDescent="0.2">
      <c r="A2765" t="s">
        <v>3021</v>
      </c>
      <c r="B2765" t="s">
        <v>47</v>
      </c>
      <c r="C2765" t="s">
        <v>22</v>
      </c>
      <c r="D2765" t="s">
        <v>286</v>
      </c>
      <c r="E2765">
        <v>20</v>
      </c>
      <c r="F2765">
        <v>10</v>
      </c>
      <c r="G2765">
        <v>200</v>
      </c>
      <c r="H2765" t="s">
        <v>17</v>
      </c>
      <c r="I2765" t="s">
        <v>18</v>
      </c>
      <c r="J2765" s="1">
        <v>44590</v>
      </c>
      <c r="K2765" t="b">
        <v>0</v>
      </c>
      <c r="L2765" t="s">
        <v>35</v>
      </c>
      <c r="M2765">
        <v>1</v>
      </c>
      <c r="N2765">
        <f>G2765/SUMIF(B:B,B2765,G:G)*100</f>
        <v>0.31779829342316435</v>
      </c>
      <c r="Q2765">
        <f>VLOOKUP(C2765, Categories_Pivot_Table!A:B, 2, FALSE)</f>
        <v>21.505681818181817</v>
      </c>
      <c r="T2765">
        <f t="shared" si="44"/>
        <v>2022</v>
      </c>
    </row>
    <row r="2766" spans="1:20" x14ac:dyDescent="0.2">
      <c r="A2766" t="s">
        <v>3022</v>
      </c>
      <c r="B2766" t="s">
        <v>71</v>
      </c>
      <c r="C2766" t="s">
        <v>48</v>
      </c>
      <c r="D2766" t="s">
        <v>655</v>
      </c>
      <c r="E2766">
        <v>12.5</v>
      </c>
      <c r="F2766">
        <v>5</v>
      </c>
      <c r="G2766">
        <v>62.5</v>
      </c>
      <c r="H2766" t="s">
        <v>17</v>
      </c>
      <c r="I2766" t="s">
        <v>18</v>
      </c>
      <c r="J2766" s="1">
        <v>44584</v>
      </c>
      <c r="K2766" t="b">
        <v>1</v>
      </c>
      <c r="L2766" t="s">
        <v>24</v>
      </c>
      <c r="M2766">
        <v>1</v>
      </c>
      <c r="N2766">
        <f>G2766/SUMIF(B:B,B2766,G:G)*100</f>
        <v>9.9021665940507778E-2</v>
      </c>
      <c r="Q2766">
        <f>VLOOKUP(C2766, Categories_Pivot_Table!A:B, 2, FALSE)</f>
        <v>23.348837209302324</v>
      </c>
      <c r="T2766">
        <f t="shared" si="44"/>
        <v>2022</v>
      </c>
    </row>
    <row r="2767" spans="1:20" x14ac:dyDescent="0.2">
      <c r="A2767" t="s">
        <v>3023</v>
      </c>
      <c r="B2767" t="s">
        <v>113</v>
      </c>
      <c r="C2767" t="s">
        <v>48</v>
      </c>
      <c r="D2767" t="s">
        <v>579</v>
      </c>
      <c r="E2767">
        <v>33.5</v>
      </c>
      <c r="F2767">
        <v>8</v>
      </c>
      <c r="G2767">
        <v>268</v>
      </c>
      <c r="H2767" t="s">
        <v>56</v>
      </c>
      <c r="I2767" t="s">
        <v>18</v>
      </c>
      <c r="J2767" s="1">
        <v>44832</v>
      </c>
      <c r="K2767" t="b">
        <v>0</v>
      </c>
      <c r="L2767" t="s">
        <v>30</v>
      </c>
      <c r="M2767">
        <v>9</v>
      </c>
      <c r="N2767">
        <f>G2767/SUMIF(B:B,B2767,G:G)*100</f>
        <v>0.44127574794592722</v>
      </c>
      <c r="Q2767">
        <f>VLOOKUP(C2767, Categories_Pivot_Table!A:B, 2, FALSE)</f>
        <v>23.348837209302324</v>
      </c>
      <c r="T2767">
        <f t="shared" si="44"/>
        <v>2022</v>
      </c>
    </row>
    <row r="2768" spans="1:20" x14ac:dyDescent="0.2">
      <c r="A2768" t="s">
        <v>3024</v>
      </c>
      <c r="B2768" t="s">
        <v>51</v>
      </c>
      <c r="C2768" t="s">
        <v>22</v>
      </c>
      <c r="D2768" t="s">
        <v>272</v>
      </c>
      <c r="E2768">
        <v>5</v>
      </c>
      <c r="F2768">
        <v>1</v>
      </c>
      <c r="G2768">
        <v>5</v>
      </c>
      <c r="H2768" t="s">
        <v>29</v>
      </c>
      <c r="I2768" t="s">
        <v>46</v>
      </c>
      <c r="J2768" s="1">
        <v>44948</v>
      </c>
      <c r="K2768" t="b">
        <v>0</v>
      </c>
      <c r="L2768" t="s">
        <v>24</v>
      </c>
      <c r="M2768">
        <v>1</v>
      </c>
      <c r="N2768">
        <f>G2768/SUMIF(B:B,B2768,G:G)*100</f>
        <v>7.7510967801943977E-3</v>
      </c>
      <c r="Q2768">
        <f>VLOOKUP(C2768, Categories_Pivot_Table!A:B, 2, FALSE)</f>
        <v>21.505681818181817</v>
      </c>
      <c r="T2768">
        <f t="shared" si="44"/>
        <v>2023</v>
      </c>
    </row>
    <row r="2769" spans="1:20" x14ac:dyDescent="0.2">
      <c r="A2769" t="s">
        <v>3025</v>
      </c>
      <c r="B2769" t="s">
        <v>121</v>
      </c>
      <c r="C2769" t="s">
        <v>27</v>
      </c>
      <c r="D2769" t="s">
        <v>126</v>
      </c>
      <c r="E2769">
        <v>39.5</v>
      </c>
      <c r="F2769">
        <v>7</v>
      </c>
      <c r="G2769">
        <v>276.5</v>
      </c>
      <c r="H2769" t="s">
        <v>56</v>
      </c>
      <c r="I2769" t="s">
        <v>18</v>
      </c>
      <c r="J2769" s="1">
        <v>44598</v>
      </c>
      <c r="K2769" t="b">
        <v>1</v>
      </c>
      <c r="L2769" t="s">
        <v>24</v>
      </c>
      <c r="M2769">
        <v>2</v>
      </c>
      <c r="N2769">
        <f>G2769/SUMIF(B:B,B2769,G:G)*100</f>
        <v>0.42168353146613191</v>
      </c>
      <c r="Q2769">
        <f>VLOOKUP(C2769, Categories_Pivot_Table!A:B, 2, FALSE)</f>
        <v>25.013711734693878</v>
      </c>
      <c r="T2769">
        <f t="shared" si="44"/>
        <v>2022</v>
      </c>
    </row>
    <row r="2770" spans="1:20" x14ac:dyDescent="0.2">
      <c r="A2770" t="s">
        <v>3026</v>
      </c>
      <c r="B2770" t="s">
        <v>87</v>
      </c>
      <c r="C2770" t="s">
        <v>22</v>
      </c>
      <c r="D2770" t="s">
        <v>286</v>
      </c>
      <c r="E2770">
        <v>20</v>
      </c>
      <c r="F2770">
        <v>1</v>
      </c>
      <c r="G2770">
        <v>20</v>
      </c>
      <c r="H2770" t="s">
        <v>56</v>
      </c>
      <c r="I2770" t="s">
        <v>46</v>
      </c>
      <c r="J2770" s="1">
        <v>44574</v>
      </c>
      <c r="K2770" t="b">
        <v>1</v>
      </c>
      <c r="L2770" t="s">
        <v>42</v>
      </c>
      <c r="M2770">
        <v>1</v>
      </c>
      <c r="N2770">
        <f>G2770/SUMIF(B:B,B2770,G:G)*100</f>
        <v>3.0751725940618417E-2</v>
      </c>
      <c r="Q2770">
        <f>VLOOKUP(C2770, Categories_Pivot_Table!A:B, 2, FALSE)</f>
        <v>21.505681818181817</v>
      </c>
      <c r="T2770">
        <f t="shared" si="44"/>
        <v>2022</v>
      </c>
    </row>
    <row r="2771" spans="1:20" x14ac:dyDescent="0.2">
      <c r="A2771" t="s">
        <v>3027</v>
      </c>
      <c r="B2771" t="s">
        <v>54</v>
      </c>
      <c r="C2771" t="s">
        <v>15</v>
      </c>
      <c r="D2771" t="s">
        <v>138</v>
      </c>
      <c r="E2771">
        <v>20</v>
      </c>
      <c r="F2771">
        <v>9</v>
      </c>
      <c r="G2771">
        <v>180</v>
      </c>
      <c r="H2771" t="s">
        <v>29</v>
      </c>
      <c r="I2771" t="s">
        <v>18</v>
      </c>
      <c r="J2771" s="1">
        <v>45318</v>
      </c>
      <c r="K2771" t="b">
        <v>1</v>
      </c>
      <c r="L2771" t="s">
        <v>35</v>
      </c>
      <c r="M2771">
        <v>1</v>
      </c>
      <c r="N2771">
        <f>G2771/SUMIF(B:B,B2771,G:G)*100</f>
        <v>0.31493032166633134</v>
      </c>
      <c r="Q2771">
        <f>VLOOKUP(C2771, Categories_Pivot_Table!A:B, 2, FALSE)</f>
        <v>23.063808900523561</v>
      </c>
      <c r="T2771">
        <f t="shared" si="44"/>
        <v>2024</v>
      </c>
    </row>
    <row r="2772" spans="1:20" x14ac:dyDescent="0.2">
      <c r="A2772" t="s">
        <v>3028</v>
      </c>
      <c r="B2772" t="s">
        <v>121</v>
      </c>
      <c r="C2772" t="s">
        <v>74</v>
      </c>
      <c r="D2772" t="s">
        <v>311</v>
      </c>
      <c r="E2772">
        <v>14</v>
      </c>
      <c r="F2772">
        <v>10</v>
      </c>
      <c r="G2772">
        <v>140</v>
      </c>
      <c r="H2772" t="s">
        <v>17</v>
      </c>
      <c r="I2772" t="s">
        <v>18</v>
      </c>
      <c r="J2772" s="1">
        <v>44877</v>
      </c>
      <c r="K2772" t="b">
        <v>0</v>
      </c>
      <c r="L2772" t="s">
        <v>35</v>
      </c>
      <c r="M2772">
        <v>11</v>
      </c>
      <c r="N2772">
        <f>G2772/SUMIF(B:B,B2772,G:G)*100</f>
        <v>0.21351064884361109</v>
      </c>
      <c r="Q2772">
        <f>VLOOKUP(C2772, Categories_Pivot_Table!A:B, 2, FALSE)</f>
        <v>24.317096165933375</v>
      </c>
      <c r="T2772">
        <f t="shared" si="44"/>
        <v>2022</v>
      </c>
    </row>
    <row r="2773" spans="1:20" x14ac:dyDescent="0.2">
      <c r="A2773" t="s">
        <v>3029</v>
      </c>
      <c r="B2773" t="s">
        <v>121</v>
      </c>
      <c r="C2773" t="s">
        <v>22</v>
      </c>
      <c r="D2773" t="s">
        <v>147</v>
      </c>
      <c r="E2773">
        <v>32</v>
      </c>
      <c r="F2773">
        <v>4</v>
      </c>
      <c r="G2773">
        <v>128</v>
      </c>
      <c r="H2773" t="s">
        <v>56</v>
      </c>
      <c r="I2773" t="s">
        <v>18</v>
      </c>
      <c r="J2773" s="1">
        <v>45285</v>
      </c>
      <c r="K2773" t="b">
        <v>1</v>
      </c>
      <c r="L2773" t="s">
        <v>19</v>
      </c>
      <c r="M2773">
        <v>12</v>
      </c>
      <c r="N2773">
        <f>G2773/SUMIF(B:B,B2773,G:G)*100</f>
        <v>0.19520973608558725</v>
      </c>
      <c r="Q2773">
        <f>VLOOKUP(C2773, Categories_Pivot_Table!A:B, 2, FALSE)</f>
        <v>21.505681818181817</v>
      </c>
      <c r="T2773">
        <f t="shared" si="44"/>
        <v>2023</v>
      </c>
    </row>
    <row r="2774" spans="1:20" x14ac:dyDescent="0.2">
      <c r="A2774" t="s">
        <v>3030</v>
      </c>
      <c r="B2774" t="s">
        <v>104</v>
      </c>
      <c r="C2774" t="s">
        <v>27</v>
      </c>
      <c r="D2774" t="s">
        <v>91</v>
      </c>
      <c r="E2774">
        <v>33.5</v>
      </c>
      <c r="F2774">
        <v>7</v>
      </c>
      <c r="G2774">
        <v>234.5</v>
      </c>
      <c r="H2774" t="s">
        <v>29</v>
      </c>
      <c r="I2774" t="s">
        <v>46</v>
      </c>
      <c r="J2774" s="1">
        <v>44850</v>
      </c>
      <c r="K2774" t="b">
        <v>0</v>
      </c>
      <c r="L2774" t="s">
        <v>24</v>
      </c>
      <c r="M2774">
        <v>10</v>
      </c>
      <c r="N2774">
        <f>G2774/SUMIF(B:B,B2774,G:G)*100</f>
        <v>0.38109632229860402</v>
      </c>
      <c r="Q2774">
        <f>VLOOKUP(C2774, Categories_Pivot_Table!A:B, 2, FALSE)</f>
        <v>25.013711734693878</v>
      </c>
      <c r="T2774">
        <f t="shared" si="44"/>
        <v>2022</v>
      </c>
    </row>
    <row r="2775" spans="1:20" x14ac:dyDescent="0.2">
      <c r="A2775" t="s">
        <v>3031</v>
      </c>
      <c r="B2775" t="s">
        <v>26</v>
      </c>
      <c r="C2775" t="s">
        <v>74</v>
      </c>
      <c r="D2775" t="s">
        <v>321</v>
      </c>
      <c r="E2775">
        <v>32</v>
      </c>
      <c r="F2775">
        <v>1</v>
      </c>
      <c r="G2775">
        <v>32</v>
      </c>
      <c r="H2775" t="s">
        <v>29</v>
      </c>
      <c r="I2775" t="s">
        <v>18</v>
      </c>
      <c r="J2775" s="1">
        <v>45644</v>
      </c>
      <c r="K2775" t="b">
        <v>0</v>
      </c>
      <c r="L2775" t="s">
        <v>30</v>
      </c>
      <c r="M2775">
        <v>12</v>
      </c>
      <c r="N2775">
        <f>G2775/SUMIF(B:B,B2775,G:G)*100</f>
        <v>5.1574222558887294E-2</v>
      </c>
      <c r="Q2775">
        <f>VLOOKUP(C2775, Categories_Pivot_Table!A:B, 2, FALSE)</f>
        <v>24.317096165933375</v>
      </c>
      <c r="T2775">
        <f t="shared" si="44"/>
        <v>2024</v>
      </c>
    </row>
    <row r="2776" spans="1:20" x14ac:dyDescent="0.2">
      <c r="A2776" t="s">
        <v>3032</v>
      </c>
      <c r="B2776" t="s">
        <v>118</v>
      </c>
      <c r="C2776" t="s">
        <v>38</v>
      </c>
      <c r="D2776" t="s">
        <v>489</v>
      </c>
      <c r="E2776">
        <v>29</v>
      </c>
      <c r="F2776">
        <v>7</v>
      </c>
      <c r="G2776">
        <v>203</v>
      </c>
      <c r="H2776" t="s">
        <v>56</v>
      </c>
      <c r="I2776" t="s">
        <v>46</v>
      </c>
      <c r="J2776" s="1">
        <v>45474</v>
      </c>
      <c r="K2776" t="b">
        <v>0</v>
      </c>
      <c r="L2776" t="s">
        <v>19</v>
      </c>
      <c r="M2776">
        <v>7</v>
      </c>
      <c r="N2776">
        <f>G2776/SUMIF(B:B,B2776,G:G)*100</f>
        <v>0.33389805418030494</v>
      </c>
      <c r="Q2776">
        <f>VLOOKUP(C2776, Categories_Pivot_Table!A:B, 2, FALSE)</f>
        <v>23.088790931989923</v>
      </c>
      <c r="T2776">
        <f t="shared" si="44"/>
        <v>2024</v>
      </c>
    </row>
    <row r="2777" spans="1:20" x14ac:dyDescent="0.2">
      <c r="A2777" t="s">
        <v>3033</v>
      </c>
      <c r="B2777" t="s">
        <v>51</v>
      </c>
      <c r="C2777" t="s">
        <v>38</v>
      </c>
      <c r="D2777" t="s">
        <v>362</v>
      </c>
      <c r="E2777">
        <v>41</v>
      </c>
      <c r="F2777">
        <v>4</v>
      </c>
      <c r="G2777">
        <v>164</v>
      </c>
      <c r="H2777" t="s">
        <v>29</v>
      </c>
      <c r="I2777" t="s">
        <v>18</v>
      </c>
      <c r="J2777" s="1">
        <v>45175</v>
      </c>
      <c r="K2777" t="b">
        <v>1</v>
      </c>
      <c r="L2777" t="s">
        <v>30</v>
      </c>
      <c r="M2777">
        <v>9</v>
      </c>
      <c r="N2777">
        <f>G2777/SUMIF(B:B,B2777,G:G)*100</f>
        <v>0.25423597439037626</v>
      </c>
      <c r="Q2777">
        <f>VLOOKUP(C2777, Categories_Pivot_Table!A:B, 2, FALSE)</f>
        <v>23.088790931989923</v>
      </c>
      <c r="T2777">
        <f t="shared" si="44"/>
        <v>2023</v>
      </c>
    </row>
    <row r="2778" spans="1:20" x14ac:dyDescent="0.2">
      <c r="A2778" t="s">
        <v>3034</v>
      </c>
      <c r="B2778" t="s">
        <v>90</v>
      </c>
      <c r="C2778" t="s">
        <v>33</v>
      </c>
      <c r="D2778" t="s">
        <v>657</v>
      </c>
      <c r="E2778">
        <v>39.5</v>
      </c>
      <c r="F2778">
        <v>6</v>
      </c>
      <c r="G2778">
        <v>237</v>
      </c>
      <c r="H2778" t="s">
        <v>17</v>
      </c>
      <c r="I2778" t="s">
        <v>46</v>
      </c>
      <c r="J2778" s="1">
        <v>44925</v>
      </c>
      <c r="K2778" t="b">
        <v>0</v>
      </c>
      <c r="L2778" t="s">
        <v>65</v>
      </c>
      <c r="M2778">
        <v>12</v>
      </c>
      <c r="N2778">
        <f>G2778/SUMIF(B:B,B2778,G:G)*100</f>
        <v>0.40073044536877345</v>
      </c>
      <c r="Q2778">
        <f>VLOOKUP(C2778, Categories_Pivot_Table!A:B, 2, FALSE)</f>
        <v>23.300574345883856</v>
      </c>
      <c r="T2778">
        <f t="shared" si="44"/>
        <v>2022</v>
      </c>
    </row>
    <row r="2779" spans="1:20" x14ac:dyDescent="0.2">
      <c r="A2779" t="s">
        <v>3035</v>
      </c>
      <c r="B2779" t="s">
        <v>21</v>
      </c>
      <c r="C2779" t="s">
        <v>135</v>
      </c>
      <c r="D2779" t="s">
        <v>290</v>
      </c>
      <c r="E2779">
        <v>23</v>
      </c>
      <c r="F2779">
        <v>7</v>
      </c>
      <c r="G2779">
        <v>161</v>
      </c>
      <c r="H2779" t="s">
        <v>56</v>
      </c>
      <c r="I2779" t="s">
        <v>46</v>
      </c>
      <c r="J2779" s="1">
        <v>45447</v>
      </c>
      <c r="K2779" t="b">
        <v>1</v>
      </c>
      <c r="L2779" t="s">
        <v>49</v>
      </c>
      <c r="M2779">
        <v>6</v>
      </c>
      <c r="N2779">
        <f>G2779/SUMIF(B:B,B2779,G:G)*100</f>
        <v>0.26080265662333457</v>
      </c>
      <c r="Q2779">
        <f>VLOOKUP(C2779, Categories_Pivot_Table!A:B, 2, FALSE)</f>
        <v>23.146341463414632</v>
      </c>
      <c r="T2779">
        <f t="shared" si="44"/>
        <v>2024</v>
      </c>
    </row>
    <row r="2780" spans="1:20" x14ac:dyDescent="0.2">
      <c r="A2780" t="s">
        <v>3036</v>
      </c>
      <c r="B2780" t="s">
        <v>47</v>
      </c>
      <c r="C2780" t="s">
        <v>15</v>
      </c>
      <c r="D2780" t="s">
        <v>171</v>
      </c>
      <c r="E2780">
        <v>21.5</v>
      </c>
      <c r="F2780">
        <v>2</v>
      </c>
      <c r="G2780">
        <v>43</v>
      </c>
      <c r="H2780" t="s">
        <v>29</v>
      </c>
      <c r="I2780" t="s">
        <v>46</v>
      </c>
      <c r="J2780" s="1">
        <v>45544</v>
      </c>
      <c r="K2780" t="b">
        <v>0</v>
      </c>
      <c r="L2780" t="s">
        <v>19</v>
      </c>
      <c r="M2780">
        <v>9</v>
      </c>
      <c r="N2780">
        <f>G2780/SUMIF(B:B,B2780,G:G)*100</f>
        <v>6.8326633085980332E-2</v>
      </c>
      <c r="Q2780">
        <f>VLOOKUP(C2780, Categories_Pivot_Table!A:B, 2, FALSE)</f>
        <v>23.063808900523561</v>
      </c>
      <c r="T2780">
        <f t="shared" si="44"/>
        <v>2024</v>
      </c>
    </row>
    <row r="2781" spans="1:20" x14ac:dyDescent="0.2">
      <c r="A2781" t="s">
        <v>3037</v>
      </c>
      <c r="B2781" t="s">
        <v>32</v>
      </c>
      <c r="C2781" t="s">
        <v>33</v>
      </c>
      <c r="D2781" t="s">
        <v>209</v>
      </c>
      <c r="E2781">
        <v>24.5</v>
      </c>
      <c r="F2781">
        <v>1</v>
      </c>
      <c r="G2781">
        <v>24.5</v>
      </c>
      <c r="H2781" t="s">
        <v>17</v>
      </c>
      <c r="I2781" t="s">
        <v>46</v>
      </c>
      <c r="J2781" s="1">
        <v>45456</v>
      </c>
      <c r="K2781" t="b">
        <v>0</v>
      </c>
      <c r="L2781" t="s">
        <v>42</v>
      </c>
      <c r="M2781">
        <v>6</v>
      </c>
      <c r="N2781">
        <f>G2781/SUMIF(B:B,B2781,G:G)*100</f>
        <v>4.1785699057689848E-2</v>
      </c>
      <c r="Q2781">
        <f>VLOOKUP(C2781, Categories_Pivot_Table!A:B, 2, FALSE)</f>
        <v>23.300574345883856</v>
      </c>
      <c r="T2781">
        <f t="shared" si="44"/>
        <v>2024</v>
      </c>
    </row>
    <row r="2782" spans="1:20" x14ac:dyDescent="0.2">
      <c r="A2782" t="s">
        <v>3038</v>
      </c>
      <c r="B2782" t="s">
        <v>95</v>
      </c>
      <c r="C2782" t="s">
        <v>38</v>
      </c>
      <c r="D2782" t="s">
        <v>165</v>
      </c>
      <c r="E2782">
        <v>36.5</v>
      </c>
      <c r="F2782">
        <v>3</v>
      </c>
      <c r="G2782">
        <v>109.5</v>
      </c>
      <c r="H2782" t="s">
        <v>17</v>
      </c>
      <c r="I2782" t="s">
        <v>46</v>
      </c>
      <c r="J2782" s="1">
        <v>45364</v>
      </c>
      <c r="K2782" t="b">
        <v>0</v>
      </c>
      <c r="L2782" t="s">
        <v>30</v>
      </c>
      <c r="M2782">
        <v>3</v>
      </c>
      <c r="N2782">
        <f>G2782/SUMIF(B:B,B2782,G:G)*100</f>
        <v>0.16257989799781741</v>
      </c>
      <c r="Q2782">
        <f>VLOOKUP(C2782, Categories_Pivot_Table!A:B, 2, FALSE)</f>
        <v>23.088790931989923</v>
      </c>
      <c r="T2782">
        <f t="shared" si="44"/>
        <v>2024</v>
      </c>
    </row>
    <row r="2783" spans="1:20" x14ac:dyDescent="0.2">
      <c r="A2783" t="s">
        <v>3039</v>
      </c>
      <c r="B2783" t="s">
        <v>90</v>
      </c>
      <c r="C2783" t="s">
        <v>22</v>
      </c>
      <c r="D2783" t="s">
        <v>157</v>
      </c>
      <c r="E2783">
        <v>12.5</v>
      </c>
      <c r="F2783">
        <v>10</v>
      </c>
      <c r="G2783">
        <v>125</v>
      </c>
      <c r="H2783" t="s">
        <v>17</v>
      </c>
      <c r="I2783" t="s">
        <v>46</v>
      </c>
      <c r="J2783" s="1">
        <v>44720</v>
      </c>
      <c r="K2783" t="b">
        <v>0</v>
      </c>
      <c r="L2783" t="s">
        <v>30</v>
      </c>
      <c r="M2783">
        <v>6</v>
      </c>
      <c r="N2783">
        <f>G2783/SUMIF(B:B,B2783,G:G)*100</f>
        <v>0.21135572013120962</v>
      </c>
      <c r="Q2783">
        <f>VLOOKUP(C2783, Categories_Pivot_Table!A:B, 2, FALSE)</f>
        <v>21.505681818181817</v>
      </c>
      <c r="T2783">
        <f t="shared" si="44"/>
        <v>2022</v>
      </c>
    </row>
    <row r="2784" spans="1:20" x14ac:dyDescent="0.2">
      <c r="A2784" t="s">
        <v>3040</v>
      </c>
      <c r="B2784" t="s">
        <v>95</v>
      </c>
      <c r="C2784" t="s">
        <v>15</v>
      </c>
      <c r="D2784" t="s">
        <v>69</v>
      </c>
      <c r="E2784">
        <v>29</v>
      </c>
      <c r="F2784">
        <v>10</v>
      </c>
      <c r="G2784">
        <v>290</v>
      </c>
      <c r="H2784" t="s">
        <v>56</v>
      </c>
      <c r="I2784" t="s">
        <v>46</v>
      </c>
      <c r="J2784" s="1">
        <v>44582</v>
      </c>
      <c r="K2784" t="b">
        <v>1</v>
      </c>
      <c r="L2784" t="s">
        <v>65</v>
      </c>
      <c r="M2784">
        <v>1</v>
      </c>
      <c r="N2784">
        <f>G2784/SUMIF(B:B,B2784,G:G)*100</f>
        <v>0.430576898807005</v>
      </c>
      <c r="Q2784">
        <f>VLOOKUP(C2784, Categories_Pivot_Table!A:B, 2, FALSE)</f>
        <v>23.063808900523561</v>
      </c>
      <c r="T2784">
        <f t="shared" si="44"/>
        <v>2022</v>
      </c>
    </row>
    <row r="2785" spans="1:20" x14ac:dyDescent="0.2">
      <c r="A2785" t="s">
        <v>3041</v>
      </c>
      <c r="B2785" t="s">
        <v>54</v>
      </c>
      <c r="C2785" t="s">
        <v>74</v>
      </c>
      <c r="D2785" t="s">
        <v>364</v>
      </c>
      <c r="E2785">
        <v>21.5</v>
      </c>
      <c r="F2785">
        <v>10</v>
      </c>
      <c r="G2785">
        <v>215</v>
      </c>
      <c r="H2785" t="s">
        <v>29</v>
      </c>
      <c r="I2785" t="s">
        <v>18</v>
      </c>
      <c r="J2785" s="1">
        <v>45382</v>
      </c>
      <c r="K2785" t="b">
        <v>1</v>
      </c>
      <c r="L2785" t="s">
        <v>24</v>
      </c>
      <c r="M2785">
        <v>3</v>
      </c>
      <c r="N2785">
        <f>G2785/SUMIF(B:B,B2785,G:G)*100</f>
        <v>0.3761667731014513</v>
      </c>
      <c r="Q2785">
        <f>VLOOKUP(C2785, Categories_Pivot_Table!A:B, 2, FALSE)</f>
        <v>24.317096165933375</v>
      </c>
      <c r="T2785">
        <f t="shared" si="44"/>
        <v>2024</v>
      </c>
    </row>
    <row r="2786" spans="1:20" x14ac:dyDescent="0.2">
      <c r="A2786" t="s">
        <v>3042</v>
      </c>
      <c r="B2786" t="s">
        <v>73</v>
      </c>
      <c r="C2786" t="s">
        <v>22</v>
      </c>
      <c r="D2786" t="s">
        <v>251</v>
      </c>
      <c r="E2786">
        <v>38</v>
      </c>
      <c r="F2786">
        <v>6</v>
      </c>
      <c r="G2786">
        <v>228</v>
      </c>
      <c r="H2786" t="s">
        <v>56</v>
      </c>
      <c r="I2786" t="s">
        <v>18</v>
      </c>
      <c r="J2786" s="1">
        <v>45174</v>
      </c>
      <c r="K2786" t="b">
        <v>1</v>
      </c>
      <c r="L2786" t="s">
        <v>49</v>
      </c>
      <c r="M2786">
        <v>9</v>
      </c>
      <c r="N2786">
        <f>G2786/SUMIF(B:B,B2786,G:G)*100</f>
        <v>0.39388782834783059</v>
      </c>
      <c r="Q2786">
        <f>VLOOKUP(C2786, Categories_Pivot_Table!A:B, 2, FALSE)</f>
        <v>21.505681818181817</v>
      </c>
      <c r="T2786">
        <f t="shared" si="44"/>
        <v>2023</v>
      </c>
    </row>
    <row r="2787" spans="1:20" x14ac:dyDescent="0.2">
      <c r="A2787" t="s">
        <v>3043</v>
      </c>
      <c r="B2787" t="s">
        <v>71</v>
      </c>
      <c r="C2787" t="s">
        <v>74</v>
      </c>
      <c r="D2787" t="s">
        <v>219</v>
      </c>
      <c r="E2787">
        <v>12.5</v>
      </c>
      <c r="F2787">
        <v>6</v>
      </c>
      <c r="G2787">
        <v>75</v>
      </c>
      <c r="H2787" t="s">
        <v>56</v>
      </c>
      <c r="I2787" t="s">
        <v>46</v>
      </c>
      <c r="J2787" s="1">
        <v>44929</v>
      </c>
      <c r="K2787" t="b">
        <v>0</v>
      </c>
      <c r="L2787" t="s">
        <v>49</v>
      </c>
      <c r="M2787">
        <v>1</v>
      </c>
      <c r="N2787">
        <f>G2787/SUMIF(B:B,B2787,G:G)*100</f>
        <v>0.11882599912860935</v>
      </c>
      <c r="Q2787">
        <f>VLOOKUP(C2787, Categories_Pivot_Table!A:B, 2, FALSE)</f>
        <v>24.317096165933375</v>
      </c>
      <c r="T2787">
        <f t="shared" si="44"/>
        <v>2023</v>
      </c>
    </row>
    <row r="2788" spans="1:20" x14ac:dyDescent="0.2">
      <c r="A2788" t="s">
        <v>3044</v>
      </c>
      <c r="B2788" t="s">
        <v>106</v>
      </c>
      <c r="C2788" t="s">
        <v>74</v>
      </c>
      <c r="D2788" t="s">
        <v>321</v>
      </c>
      <c r="E2788">
        <v>32</v>
      </c>
      <c r="F2788">
        <v>8</v>
      </c>
      <c r="G2788">
        <v>256</v>
      </c>
      <c r="H2788" t="s">
        <v>56</v>
      </c>
      <c r="I2788" t="s">
        <v>46</v>
      </c>
      <c r="J2788" s="1">
        <v>45601</v>
      </c>
      <c r="K2788" t="b">
        <v>0</v>
      </c>
      <c r="L2788" t="s">
        <v>49</v>
      </c>
      <c r="M2788">
        <v>11</v>
      </c>
      <c r="N2788">
        <f>G2788/SUMIF(B:B,B2788,G:G)*100</f>
        <v>0.41720990873533248</v>
      </c>
      <c r="Q2788">
        <f>VLOOKUP(C2788, Categories_Pivot_Table!A:B, 2, FALSE)</f>
        <v>24.317096165933375</v>
      </c>
      <c r="T2788">
        <f t="shared" si="44"/>
        <v>2024</v>
      </c>
    </row>
    <row r="2789" spans="1:20" x14ac:dyDescent="0.2">
      <c r="A2789" t="s">
        <v>3045</v>
      </c>
      <c r="B2789" t="s">
        <v>54</v>
      </c>
      <c r="C2789" t="s">
        <v>15</v>
      </c>
      <c r="D2789" t="s">
        <v>16</v>
      </c>
      <c r="E2789">
        <v>18.5</v>
      </c>
      <c r="F2789">
        <v>1</v>
      </c>
      <c r="G2789">
        <v>18.5</v>
      </c>
      <c r="H2789" t="s">
        <v>29</v>
      </c>
      <c r="I2789" t="s">
        <v>18</v>
      </c>
      <c r="J2789" s="1">
        <v>45230</v>
      </c>
      <c r="K2789" t="b">
        <v>1</v>
      </c>
      <c r="L2789" t="s">
        <v>49</v>
      </c>
      <c r="M2789">
        <v>10</v>
      </c>
      <c r="N2789">
        <f>G2789/SUMIF(B:B,B2789,G:G)*100</f>
        <v>3.2367838615706274E-2</v>
      </c>
      <c r="Q2789">
        <f>VLOOKUP(C2789, Categories_Pivot_Table!A:B, 2, FALSE)</f>
        <v>23.063808900523561</v>
      </c>
      <c r="T2789">
        <f t="shared" si="44"/>
        <v>2023</v>
      </c>
    </row>
    <row r="2790" spans="1:20" x14ac:dyDescent="0.2">
      <c r="A2790" t="s">
        <v>3046</v>
      </c>
      <c r="B2790" t="s">
        <v>63</v>
      </c>
      <c r="C2790" t="s">
        <v>135</v>
      </c>
      <c r="D2790" t="s">
        <v>243</v>
      </c>
      <c r="E2790">
        <v>35</v>
      </c>
      <c r="F2790">
        <v>2</v>
      </c>
      <c r="G2790">
        <v>70</v>
      </c>
      <c r="H2790" t="s">
        <v>29</v>
      </c>
      <c r="I2790" t="s">
        <v>18</v>
      </c>
      <c r="J2790" s="1">
        <v>45093</v>
      </c>
      <c r="K2790" t="b">
        <v>0</v>
      </c>
      <c r="L2790" t="s">
        <v>65</v>
      </c>
      <c r="M2790">
        <v>6</v>
      </c>
      <c r="N2790">
        <f>G2790/SUMIF(B:B,B2790,G:G)*100</f>
        <v>0.11564895585514143</v>
      </c>
      <c r="Q2790">
        <f>VLOOKUP(C2790, Categories_Pivot_Table!A:B, 2, FALSE)</f>
        <v>23.146341463414632</v>
      </c>
      <c r="T2790">
        <f t="shared" si="44"/>
        <v>2023</v>
      </c>
    </row>
    <row r="2791" spans="1:20" x14ac:dyDescent="0.2">
      <c r="A2791" t="s">
        <v>3047</v>
      </c>
      <c r="B2791" t="s">
        <v>87</v>
      </c>
      <c r="C2791" t="s">
        <v>15</v>
      </c>
      <c r="D2791" t="s">
        <v>102</v>
      </c>
      <c r="E2791">
        <v>12.5</v>
      </c>
      <c r="F2791">
        <v>10</v>
      </c>
      <c r="G2791">
        <v>125</v>
      </c>
      <c r="H2791" t="s">
        <v>29</v>
      </c>
      <c r="I2791" t="s">
        <v>18</v>
      </c>
      <c r="J2791" s="1">
        <v>44786</v>
      </c>
      <c r="K2791" t="b">
        <v>0</v>
      </c>
      <c r="L2791" t="s">
        <v>35</v>
      </c>
      <c r="M2791">
        <v>8</v>
      </c>
      <c r="N2791">
        <f>G2791/SUMIF(B:B,B2791,G:G)*100</f>
        <v>0.19219828712886511</v>
      </c>
      <c r="Q2791">
        <f>VLOOKUP(C2791, Categories_Pivot_Table!A:B, 2, FALSE)</f>
        <v>23.063808900523561</v>
      </c>
      <c r="T2791">
        <f t="shared" si="44"/>
        <v>2022</v>
      </c>
    </row>
    <row r="2792" spans="1:20" x14ac:dyDescent="0.2">
      <c r="A2792" t="s">
        <v>3048</v>
      </c>
      <c r="B2792" t="s">
        <v>81</v>
      </c>
      <c r="C2792" t="s">
        <v>33</v>
      </c>
      <c r="D2792" t="s">
        <v>504</v>
      </c>
      <c r="E2792">
        <v>18.5</v>
      </c>
      <c r="F2792">
        <v>7</v>
      </c>
      <c r="G2792">
        <v>129.5</v>
      </c>
      <c r="H2792" t="s">
        <v>29</v>
      </c>
      <c r="I2792" t="s">
        <v>46</v>
      </c>
      <c r="J2792" s="1">
        <v>45011</v>
      </c>
      <c r="K2792" t="b">
        <v>1</v>
      </c>
      <c r="L2792" t="s">
        <v>24</v>
      </c>
      <c r="M2792">
        <v>3</v>
      </c>
      <c r="N2792">
        <f>G2792/SUMIF(B:B,B2792,G:G)*100</f>
        <v>0.20504944145798859</v>
      </c>
      <c r="Q2792">
        <f>VLOOKUP(C2792, Categories_Pivot_Table!A:B, 2, FALSE)</f>
        <v>23.300574345883856</v>
      </c>
      <c r="T2792">
        <f t="shared" si="44"/>
        <v>2023</v>
      </c>
    </row>
    <row r="2793" spans="1:20" x14ac:dyDescent="0.2">
      <c r="A2793" t="s">
        <v>3049</v>
      </c>
      <c r="B2793" t="s">
        <v>87</v>
      </c>
      <c r="C2793" t="s">
        <v>27</v>
      </c>
      <c r="D2793" t="s">
        <v>91</v>
      </c>
      <c r="E2793">
        <v>33.5</v>
      </c>
      <c r="F2793">
        <v>1</v>
      </c>
      <c r="G2793">
        <v>33.5</v>
      </c>
      <c r="H2793" t="s">
        <v>56</v>
      </c>
      <c r="I2793" t="s">
        <v>18</v>
      </c>
      <c r="J2793" s="1">
        <v>45347</v>
      </c>
      <c r="K2793" t="b">
        <v>0</v>
      </c>
      <c r="L2793" t="s">
        <v>24</v>
      </c>
      <c r="M2793">
        <v>2</v>
      </c>
      <c r="N2793">
        <f>G2793/SUMIF(B:B,B2793,G:G)*100</f>
        <v>5.1509140950535853E-2</v>
      </c>
      <c r="Q2793">
        <f>VLOOKUP(C2793, Categories_Pivot_Table!A:B, 2, FALSE)</f>
        <v>25.013711734693878</v>
      </c>
      <c r="T2793">
        <f t="shared" si="44"/>
        <v>2024</v>
      </c>
    </row>
    <row r="2794" spans="1:20" x14ac:dyDescent="0.2">
      <c r="A2794" t="s">
        <v>3050</v>
      </c>
      <c r="B2794" t="s">
        <v>121</v>
      </c>
      <c r="C2794" t="s">
        <v>15</v>
      </c>
      <c r="D2794" t="s">
        <v>448</v>
      </c>
      <c r="E2794">
        <v>26</v>
      </c>
      <c r="F2794">
        <v>5</v>
      </c>
      <c r="G2794">
        <v>130</v>
      </c>
      <c r="H2794" t="s">
        <v>17</v>
      </c>
      <c r="I2794" t="s">
        <v>18</v>
      </c>
      <c r="J2794" s="1">
        <v>44928</v>
      </c>
      <c r="K2794" t="b">
        <v>0</v>
      </c>
      <c r="L2794" t="s">
        <v>19</v>
      </c>
      <c r="M2794">
        <v>1</v>
      </c>
      <c r="N2794">
        <f>G2794/SUMIF(B:B,B2794,G:G)*100</f>
        <v>0.19825988821192456</v>
      </c>
      <c r="Q2794">
        <f>VLOOKUP(C2794, Categories_Pivot_Table!A:B, 2, FALSE)</f>
        <v>23.063808900523561</v>
      </c>
      <c r="T2794">
        <f t="shared" si="44"/>
        <v>2023</v>
      </c>
    </row>
    <row r="2795" spans="1:20" x14ac:dyDescent="0.2">
      <c r="A2795" t="s">
        <v>3051</v>
      </c>
      <c r="B2795" t="s">
        <v>63</v>
      </c>
      <c r="C2795" t="s">
        <v>22</v>
      </c>
      <c r="D2795" t="s">
        <v>67</v>
      </c>
      <c r="E2795">
        <v>27.5</v>
      </c>
      <c r="F2795">
        <v>4</v>
      </c>
      <c r="G2795">
        <v>110</v>
      </c>
      <c r="H2795" t="s">
        <v>56</v>
      </c>
      <c r="I2795" t="s">
        <v>18</v>
      </c>
      <c r="J2795" s="1">
        <v>45265</v>
      </c>
      <c r="K2795" t="b">
        <v>0</v>
      </c>
      <c r="L2795" t="s">
        <v>49</v>
      </c>
      <c r="M2795">
        <v>12</v>
      </c>
      <c r="N2795">
        <f>G2795/SUMIF(B:B,B2795,G:G)*100</f>
        <v>0.1817340734866508</v>
      </c>
      <c r="Q2795">
        <f>VLOOKUP(C2795, Categories_Pivot_Table!A:B, 2, FALSE)</f>
        <v>21.505681818181817</v>
      </c>
      <c r="T2795">
        <f t="shared" si="44"/>
        <v>2023</v>
      </c>
    </row>
    <row r="2796" spans="1:20" x14ac:dyDescent="0.2">
      <c r="A2796" t="s">
        <v>3052</v>
      </c>
      <c r="B2796" t="s">
        <v>71</v>
      </c>
      <c r="C2796" t="s">
        <v>27</v>
      </c>
      <c r="D2796" t="s">
        <v>140</v>
      </c>
      <c r="E2796">
        <v>27.5</v>
      </c>
      <c r="F2796">
        <v>2</v>
      </c>
      <c r="G2796">
        <v>55</v>
      </c>
      <c r="H2796" t="s">
        <v>56</v>
      </c>
      <c r="I2796" t="s">
        <v>18</v>
      </c>
      <c r="J2796" s="1">
        <v>44845</v>
      </c>
      <c r="K2796" t="b">
        <v>0</v>
      </c>
      <c r="L2796" t="s">
        <v>49</v>
      </c>
      <c r="M2796">
        <v>10</v>
      </c>
      <c r="N2796">
        <f>G2796/SUMIF(B:B,B2796,G:G)*100</f>
        <v>8.7139066027646844E-2</v>
      </c>
      <c r="Q2796">
        <f>VLOOKUP(C2796, Categories_Pivot_Table!A:B, 2, FALSE)</f>
        <v>25.013711734693878</v>
      </c>
      <c r="T2796">
        <f t="shared" si="44"/>
        <v>2022</v>
      </c>
    </row>
    <row r="2797" spans="1:20" x14ac:dyDescent="0.2">
      <c r="A2797" t="s">
        <v>3053</v>
      </c>
      <c r="B2797" t="s">
        <v>84</v>
      </c>
      <c r="C2797" t="s">
        <v>33</v>
      </c>
      <c r="D2797" t="s">
        <v>307</v>
      </c>
      <c r="E2797">
        <v>6.5</v>
      </c>
      <c r="F2797">
        <v>8</v>
      </c>
      <c r="G2797">
        <v>52</v>
      </c>
      <c r="H2797" t="s">
        <v>56</v>
      </c>
      <c r="I2797" t="s">
        <v>46</v>
      </c>
      <c r="J2797" s="1">
        <v>45226</v>
      </c>
      <c r="K2797" t="b">
        <v>0</v>
      </c>
      <c r="L2797" t="s">
        <v>65</v>
      </c>
      <c r="M2797">
        <v>10</v>
      </c>
      <c r="N2797">
        <f>G2797/SUMIF(B:B,B2797,G:G)*100</f>
        <v>8.4186667745982921E-2</v>
      </c>
      <c r="Q2797">
        <f>VLOOKUP(C2797, Categories_Pivot_Table!A:B, 2, FALSE)</f>
        <v>23.300574345883856</v>
      </c>
      <c r="T2797">
        <f t="shared" si="44"/>
        <v>2023</v>
      </c>
    </row>
    <row r="2798" spans="1:20" x14ac:dyDescent="0.2">
      <c r="A2798" t="s">
        <v>3054</v>
      </c>
      <c r="B2798" t="s">
        <v>44</v>
      </c>
      <c r="C2798" t="s">
        <v>22</v>
      </c>
      <c r="D2798" t="s">
        <v>286</v>
      </c>
      <c r="E2798">
        <v>20</v>
      </c>
      <c r="F2798">
        <v>2</v>
      </c>
      <c r="G2798">
        <v>40</v>
      </c>
      <c r="H2798" t="s">
        <v>56</v>
      </c>
      <c r="I2798" t="s">
        <v>46</v>
      </c>
      <c r="J2798" s="1">
        <v>44646</v>
      </c>
      <c r="K2798" t="b">
        <v>0</v>
      </c>
      <c r="L2798" t="s">
        <v>35</v>
      </c>
      <c r="M2798">
        <v>3</v>
      </c>
      <c r="N2798">
        <f>G2798/SUMIF(B:B,B2798,G:G)*100</f>
        <v>6.5903829836311364E-2</v>
      </c>
      <c r="Q2798">
        <f>VLOOKUP(C2798, Categories_Pivot_Table!A:B, 2, FALSE)</f>
        <v>21.505681818181817</v>
      </c>
      <c r="T2798">
        <f t="shared" si="44"/>
        <v>2022</v>
      </c>
    </row>
    <row r="2799" spans="1:20" x14ac:dyDescent="0.2">
      <c r="A2799" t="s">
        <v>3055</v>
      </c>
      <c r="B2799" t="s">
        <v>128</v>
      </c>
      <c r="C2799" t="s">
        <v>48</v>
      </c>
      <c r="D2799" t="s">
        <v>543</v>
      </c>
      <c r="E2799">
        <v>9.5</v>
      </c>
      <c r="F2799">
        <v>2</v>
      </c>
      <c r="G2799">
        <v>19</v>
      </c>
      <c r="H2799" t="s">
        <v>56</v>
      </c>
      <c r="I2799" t="s">
        <v>46</v>
      </c>
      <c r="J2799" s="1">
        <v>44890</v>
      </c>
      <c r="K2799" t="b">
        <v>1</v>
      </c>
      <c r="L2799" t="s">
        <v>65</v>
      </c>
      <c r="M2799">
        <v>11</v>
      </c>
      <c r="N2799">
        <f>G2799/SUMIF(B:B,B2799,G:G)*100</f>
        <v>2.7756676211067609E-2</v>
      </c>
      <c r="Q2799">
        <f>VLOOKUP(C2799, Categories_Pivot_Table!A:B, 2, FALSE)</f>
        <v>23.348837209302324</v>
      </c>
      <c r="T2799">
        <f t="shared" si="44"/>
        <v>2022</v>
      </c>
    </row>
    <row r="2800" spans="1:20" x14ac:dyDescent="0.2">
      <c r="A2800" t="s">
        <v>3056</v>
      </c>
      <c r="B2800" t="s">
        <v>76</v>
      </c>
      <c r="C2800" t="s">
        <v>33</v>
      </c>
      <c r="D2800" t="s">
        <v>41</v>
      </c>
      <c r="E2800">
        <v>23</v>
      </c>
      <c r="F2800">
        <v>8</v>
      </c>
      <c r="G2800">
        <v>76</v>
      </c>
      <c r="H2800" t="s">
        <v>56</v>
      </c>
      <c r="I2800" t="s">
        <v>18</v>
      </c>
      <c r="J2800" s="1">
        <v>45037</v>
      </c>
      <c r="K2800" t="b">
        <v>0</v>
      </c>
      <c r="L2800" t="s">
        <v>65</v>
      </c>
      <c r="M2800">
        <v>4</v>
      </c>
      <c r="N2800">
        <f>G2800/SUMIF(B:B,B2800,G:G)*100</f>
        <v>0.12940245013323345</v>
      </c>
      <c r="Q2800">
        <f>VLOOKUP(C2800, Categories_Pivot_Table!A:B, 2, FALSE)</f>
        <v>23.300574345883856</v>
      </c>
      <c r="T2800">
        <f t="shared" si="44"/>
        <v>2023</v>
      </c>
    </row>
    <row r="2801" spans="1:20" x14ac:dyDescent="0.2">
      <c r="A2801" t="s">
        <v>3057</v>
      </c>
      <c r="B2801" t="s">
        <v>73</v>
      </c>
      <c r="C2801" t="s">
        <v>48</v>
      </c>
      <c r="D2801" t="s">
        <v>93</v>
      </c>
      <c r="E2801">
        <v>41</v>
      </c>
      <c r="F2801">
        <v>5</v>
      </c>
      <c r="G2801">
        <v>205</v>
      </c>
      <c r="H2801" t="s">
        <v>17</v>
      </c>
      <c r="I2801" t="s">
        <v>46</v>
      </c>
      <c r="J2801" s="1">
        <v>44988</v>
      </c>
      <c r="K2801" t="b">
        <v>0</v>
      </c>
      <c r="L2801" t="s">
        <v>65</v>
      </c>
      <c r="M2801">
        <v>3</v>
      </c>
      <c r="N2801">
        <f>G2801/SUMIF(B:B,B2801,G:G)*100</f>
        <v>0.35415352987414594</v>
      </c>
      <c r="Q2801">
        <f>VLOOKUP(C2801, Categories_Pivot_Table!A:B, 2, FALSE)</f>
        <v>23.348837209302324</v>
      </c>
      <c r="T2801">
        <f t="shared" si="44"/>
        <v>2023</v>
      </c>
    </row>
    <row r="2802" spans="1:20" x14ac:dyDescent="0.2">
      <c r="A2802" t="s">
        <v>3058</v>
      </c>
      <c r="B2802" t="s">
        <v>37</v>
      </c>
      <c r="C2802" t="s">
        <v>38</v>
      </c>
      <c r="D2802" t="s">
        <v>362</v>
      </c>
      <c r="E2802">
        <v>41</v>
      </c>
      <c r="F2802">
        <v>6</v>
      </c>
      <c r="G2802">
        <v>246</v>
      </c>
      <c r="H2802" t="s">
        <v>29</v>
      </c>
      <c r="I2802" t="s">
        <v>18</v>
      </c>
      <c r="J2802" s="1">
        <v>45054</v>
      </c>
      <c r="K2802" t="b">
        <v>1</v>
      </c>
      <c r="L2802" t="s">
        <v>19</v>
      </c>
      <c r="M2802">
        <v>5</v>
      </c>
      <c r="N2802">
        <f>G2802/SUMIF(B:B,B2802,G:G)*100</f>
        <v>0.36730397390051439</v>
      </c>
      <c r="Q2802">
        <f>VLOOKUP(C2802, Categories_Pivot_Table!A:B, 2, FALSE)</f>
        <v>23.088790931989923</v>
      </c>
      <c r="T2802">
        <f t="shared" si="44"/>
        <v>2023</v>
      </c>
    </row>
    <row r="2803" spans="1:20" x14ac:dyDescent="0.2">
      <c r="A2803" t="s">
        <v>3059</v>
      </c>
      <c r="B2803" t="s">
        <v>87</v>
      </c>
      <c r="C2803" t="s">
        <v>38</v>
      </c>
      <c r="D2803" t="s">
        <v>264</v>
      </c>
      <c r="E2803">
        <v>39.5</v>
      </c>
      <c r="F2803">
        <v>1</v>
      </c>
      <c r="G2803">
        <v>39.5</v>
      </c>
      <c r="H2803" t="s">
        <v>29</v>
      </c>
      <c r="I2803" t="s">
        <v>18</v>
      </c>
      <c r="J2803" s="1">
        <v>45163</v>
      </c>
      <c r="K2803" t="b">
        <v>0</v>
      </c>
      <c r="L2803" t="s">
        <v>65</v>
      </c>
      <c r="M2803">
        <v>8</v>
      </c>
      <c r="N2803">
        <f>G2803/SUMIF(B:B,B2803,G:G)*100</f>
        <v>6.0734658732721367E-2</v>
      </c>
      <c r="Q2803">
        <f>VLOOKUP(C2803, Categories_Pivot_Table!A:B, 2, FALSE)</f>
        <v>23.088790931989923</v>
      </c>
      <c r="T2803">
        <f t="shared" si="44"/>
        <v>2023</v>
      </c>
    </row>
    <row r="2804" spans="1:20" x14ac:dyDescent="0.2">
      <c r="A2804" t="s">
        <v>3060</v>
      </c>
      <c r="B2804" t="s">
        <v>113</v>
      </c>
      <c r="C2804" t="s">
        <v>22</v>
      </c>
      <c r="D2804" t="s">
        <v>67</v>
      </c>
      <c r="E2804">
        <v>27.5</v>
      </c>
      <c r="F2804">
        <v>9</v>
      </c>
      <c r="G2804">
        <v>247.5</v>
      </c>
      <c r="H2804" t="s">
        <v>56</v>
      </c>
      <c r="I2804" t="s">
        <v>18</v>
      </c>
      <c r="J2804" s="1">
        <v>45091</v>
      </c>
      <c r="K2804" t="b">
        <v>0</v>
      </c>
      <c r="L2804" t="s">
        <v>30</v>
      </c>
      <c r="M2804">
        <v>6</v>
      </c>
      <c r="N2804">
        <f>G2804/SUMIF(B:B,B2804,G:G)*100</f>
        <v>0.40752144633066045</v>
      </c>
      <c r="Q2804">
        <f>VLOOKUP(C2804, Categories_Pivot_Table!A:B, 2, FALSE)</f>
        <v>21.505681818181817</v>
      </c>
      <c r="T2804">
        <f t="shared" si="44"/>
        <v>2023</v>
      </c>
    </row>
    <row r="2805" spans="1:20" x14ac:dyDescent="0.2">
      <c r="A2805" t="s">
        <v>3061</v>
      </c>
      <c r="B2805" t="s">
        <v>14</v>
      </c>
      <c r="C2805" t="s">
        <v>135</v>
      </c>
      <c r="D2805" t="s">
        <v>136</v>
      </c>
      <c r="E2805">
        <v>27.5</v>
      </c>
      <c r="F2805">
        <v>4</v>
      </c>
      <c r="G2805">
        <v>110</v>
      </c>
      <c r="H2805" t="s">
        <v>29</v>
      </c>
      <c r="I2805" t="s">
        <v>18</v>
      </c>
      <c r="J2805" s="1">
        <v>45120</v>
      </c>
      <c r="K2805" t="b">
        <v>1</v>
      </c>
      <c r="L2805" t="s">
        <v>42</v>
      </c>
      <c r="M2805">
        <v>7</v>
      </c>
      <c r="N2805">
        <f>G2805/SUMIF(B:B,B2805,G:G)*100</f>
        <v>0.17908455232932022</v>
      </c>
      <c r="Q2805">
        <f>VLOOKUP(C2805, Categories_Pivot_Table!A:B, 2, FALSE)</f>
        <v>23.146341463414632</v>
      </c>
      <c r="T2805">
        <f t="shared" si="44"/>
        <v>2023</v>
      </c>
    </row>
    <row r="2806" spans="1:20" x14ac:dyDescent="0.2">
      <c r="A2806" t="s">
        <v>3062</v>
      </c>
      <c r="B2806" t="s">
        <v>63</v>
      </c>
      <c r="C2806" t="s">
        <v>38</v>
      </c>
      <c r="D2806" t="s">
        <v>241</v>
      </c>
      <c r="E2806">
        <v>17</v>
      </c>
      <c r="F2806">
        <v>9</v>
      </c>
      <c r="G2806">
        <v>153</v>
      </c>
      <c r="H2806" t="s">
        <v>29</v>
      </c>
      <c r="I2806" t="s">
        <v>46</v>
      </c>
      <c r="J2806" s="1">
        <v>45072</v>
      </c>
      <c r="K2806" t="b">
        <v>0</v>
      </c>
      <c r="L2806" t="s">
        <v>65</v>
      </c>
      <c r="M2806">
        <v>5</v>
      </c>
      <c r="N2806">
        <f>G2806/SUMIF(B:B,B2806,G:G)*100</f>
        <v>0.25277557494052338</v>
      </c>
      <c r="Q2806">
        <f>VLOOKUP(C2806, Categories_Pivot_Table!A:B, 2, FALSE)</f>
        <v>23.088790931989923</v>
      </c>
      <c r="T2806">
        <f t="shared" si="44"/>
        <v>2023</v>
      </c>
    </row>
    <row r="2807" spans="1:20" x14ac:dyDescent="0.2">
      <c r="A2807" t="s">
        <v>3063</v>
      </c>
      <c r="B2807" t="s">
        <v>121</v>
      </c>
      <c r="C2807" t="s">
        <v>27</v>
      </c>
      <c r="D2807" t="s">
        <v>58</v>
      </c>
      <c r="E2807">
        <v>8</v>
      </c>
      <c r="F2807">
        <v>10</v>
      </c>
      <c r="G2807">
        <v>80</v>
      </c>
      <c r="H2807" t="s">
        <v>56</v>
      </c>
      <c r="I2807" t="s">
        <v>46</v>
      </c>
      <c r="J2807" s="1">
        <v>44939</v>
      </c>
      <c r="K2807" t="b">
        <v>0</v>
      </c>
      <c r="L2807" t="s">
        <v>65</v>
      </c>
      <c r="M2807">
        <v>1</v>
      </c>
      <c r="N2807">
        <f>G2807/SUMIF(B:B,B2807,G:G)*100</f>
        <v>0.12200608505349206</v>
      </c>
      <c r="Q2807">
        <f>VLOOKUP(C2807, Categories_Pivot_Table!A:B, 2, FALSE)</f>
        <v>25.013711734693878</v>
      </c>
      <c r="T2807">
        <f t="shared" si="44"/>
        <v>2023</v>
      </c>
    </row>
    <row r="2808" spans="1:20" x14ac:dyDescent="0.2">
      <c r="A2808" t="s">
        <v>3064</v>
      </c>
      <c r="B2808" t="s">
        <v>128</v>
      </c>
      <c r="C2808" t="s">
        <v>22</v>
      </c>
      <c r="D2808" t="s">
        <v>479</v>
      </c>
      <c r="E2808">
        <v>17</v>
      </c>
      <c r="F2808">
        <v>2</v>
      </c>
      <c r="G2808">
        <v>34</v>
      </c>
      <c r="H2808" t="s">
        <v>29</v>
      </c>
      <c r="I2808" t="s">
        <v>46</v>
      </c>
      <c r="J2808" s="1">
        <v>44887</v>
      </c>
      <c r="K2808" t="b">
        <v>0</v>
      </c>
      <c r="L2808" t="s">
        <v>49</v>
      </c>
      <c r="M2808">
        <v>11</v>
      </c>
      <c r="N2808">
        <f>G2808/SUMIF(B:B,B2808,G:G)*100</f>
        <v>4.9669841640857824E-2</v>
      </c>
      <c r="Q2808">
        <f>VLOOKUP(C2808, Categories_Pivot_Table!A:B, 2, FALSE)</f>
        <v>21.505681818181817</v>
      </c>
      <c r="T2808">
        <f t="shared" si="44"/>
        <v>2022</v>
      </c>
    </row>
    <row r="2809" spans="1:20" x14ac:dyDescent="0.2">
      <c r="A2809" t="s">
        <v>3065</v>
      </c>
      <c r="B2809" t="s">
        <v>87</v>
      </c>
      <c r="C2809" t="s">
        <v>22</v>
      </c>
      <c r="D2809" t="s">
        <v>272</v>
      </c>
      <c r="E2809">
        <v>5</v>
      </c>
      <c r="F2809">
        <v>9</v>
      </c>
      <c r="G2809">
        <v>45</v>
      </c>
      <c r="H2809" t="s">
        <v>17</v>
      </c>
      <c r="I2809" t="s">
        <v>46</v>
      </c>
      <c r="J2809" s="1">
        <v>45297</v>
      </c>
      <c r="K2809" t="b">
        <v>0</v>
      </c>
      <c r="L2809" t="s">
        <v>35</v>
      </c>
      <c r="M2809">
        <v>1</v>
      </c>
      <c r="N2809">
        <f>G2809/SUMIF(B:B,B2809,G:G)*100</f>
        <v>6.919138336639144E-2</v>
      </c>
      <c r="Q2809">
        <f>VLOOKUP(C2809, Categories_Pivot_Table!A:B, 2, FALSE)</f>
        <v>21.505681818181817</v>
      </c>
      <c r="T2809">
        <f t="shared" si="44"/>
        <v>2024</v>
      </c>
    </row>
    <row r="2810" spans="1:20" x14ac:dyDescent="0.2">
      <c r="A2810" t="s">
        <v>3066</v>
      </c>
      <c r="B2810" t="s">
        <v>63</v>
      </c>
      <c r="C2810" t="s">
        <v>27</v>
      </c>
      <c r="D2810" t="s">
        <v>380</v>
      </c>
      <c r="E2810">
        <v>41</v>
      </c>
      <c r="F2810">
        <v>6</v>
      </c>
      <c r="G2810">
        <v>246</v>
      </c>
      <c r="H2810" t="s">
        <v>56</v>
      </c>
      <c r="I2810" t="s">
        <v>46</v>
      </c>
      <c r="J2810" s="1">
        <v>45245</v>
      </c>
      <c r="K2810" t="b">
        <v>0</v>
      </c>
      <c r="L2810" t="s">
        <v>30</v>
      </c>
      <c r="M2810">
        <v>11</v>
      </c>
      <c r="N2810">
        <f>G2810/SUMIF(B:B,B2810,G:G)*100</f>
        <v>0.40642347343378277</v>
      </c>
      <c r="Q2810">
        <f>VLOOKUP(C2810, Categories_Pivot_Table!A:B, 2, FALSE)</f>
        <v>25.013711734693878</v>
      </c>
      <c r="T2810">
        <f t="shared" si="44"/>
        <v>2023</v>
      </c>
    </row>
    <row r="2811" spans="1:20" x14ac:dyDescent="0.2">
      <c r="A2811" t="s">
        <v>3067</v>
      </c>
      <c r="B2811" t="s">
        <v>95</v>
      </c>
      <c r="C2811" t="s">
        <v>33</v>
      </c>
      <c r="D2811" t="s">
        <v>398</v>
      </c>
      <c r="E2811">
        <v>21.5</v>
      </c>
      <c r="F2811">
        <v>9</v>
      </c>
      <c r="G2811">
        <v>193.5</v>
      </c>
      <c r="H2811" t="s">
        <v>29</v>
      </c>
      <c r="I2811" t="s">
        <v>46</v>
      </c>
      <c r="J2811" s="1">
        <v>45258</v>
      </c>
      <c r="K2811" t="b">
        <v>0</v>
      </c>
      <c r="L2811" t="s">
        <v>49</v>
      </c>
      <c r="M2811">
        <v>11</v>
      </c>
      <c r="N2811">
        <f>G2811/SUMIF(B:B,B2811,G:G)*100</f>
        <v>0.28729872385915678</v>
      </c>
      <c r="Q2811">
        <f>VLOOKUP(C2811, Categories_Pivot_Table!A:B, 2, FALSE)</f>
        <v>23.300574345883856</v>
      </c>
      <c r="T2811">
        <f t="shared" si="44"/>
        <v>2023</v>
      </c>
    </row>
    <row r="2812" spans="1:20" x14ac:dyDescent="0.2">
      <c r="A2812" t="s">
        <v>3068</v>
      </c>
      <c r="B2812" t="s">
        <v>81</v>
      </c>
      <c r="C2812" t="s">
        <v>38</v>
      </c>
      <c r="D2812" t="s">
        <v>39</v>
      </c>
      <c r="E2812">
        <v>12.5</v>
      </c>
      <c r="F2812">
        <v>1</v>
      </c>
      <c r="G2812">
        <v>12.5</v>
      </c>
      <c r="H2812" t="s">
        <v>17</v>
      </c>
      <c r="I2812" t="s">
        <v>46</v>
      </c>
      <c r="J2812" s="1">
        <v>44999</v>
      </c>
      <c r="K2812" t="b">
        <v>0</v>
      </c>
      <c r="L2812" t="s">
        <v>49</v>
      </c>
      <c r="M2812">
        <v>3</v>
      </c>
      <c r="N2812">
        <f>G2812/SUMIF(B:B,B2812,G:G)*100</f>
        <v>1.9792417129149482E-2</v>
      </c>
      <c r="Q2812">
        <f>VLOOKUP(C2812, Categories_Pivot_Table!A:B, 2, FALSE)</f>
        <v>23.088790931989923</v>
      </c>
      <c r="T2812">
        <f t="shared" si="44"/>
        <v>2023</v>
      </c>
    </row>
    <row r="2813" spans="1:20" x14ac:dyDescent="0.2">
      <c r="A2813" t="s">
        <v>3069</v>
      </c>
      <c r="B2813" t="s">
        <v>37</v>
      </c>
      <c r="C2813" t="s">
        <v>15</v>
      </c>
      <c r="D2813" t="s">
        <v>448</v>
      </c>
      <c r="E2813">
        <v>26</v>
      </c>
      <c r="F2813">
        <v>1</v>
      </c>
      <c r="G2813">
        <v>26</v>
      </c>
      <c r="H2813" t="s">
        <v>29</v>
      </c>
      <c r="I2813" t="s">
        <v>18</v>
      </c>
      <c r="J2813" s="1">
        <v>45516</v>
      </c>
      <c r="K2813" t="b">
        <v>0</v>
      </c>
      <c r="L2813" t="s">
        <v>19</v>
      </c>
      <c r="M2813">
        <v>8</v>
      </c>
      <c r="N2813">
        <f>G2813/SUMIF(B:B,B2813,G:G)*100</f>
        <v>3.8820745208997455E-2</v>
      </c>
      <c r="Q2813">
        <f>VLOOKUP(C2813, Categories_Pivot_Table!A:B, 2, FALSE)</f>
        <v>23.063808900523561</v>
      </c>
      <c r="T2813">
        <f t="shared" si="44"/>
        <v>2024</v>
      </c>
    </row>
    <row r="2814" spans="1:20" x14ac:dyDescent="0.2">
      <c r="A2814" t="s">
        <v>3070</v>
      </c>
      <c r="B2814" t="s">
        <v>44</v>
      </c>
      <c r="C2814" t="s">
        <v>27</v>
      </c>
      <c r="D2814" t="s">
        <v>41</v>
      </c>
      <c r="E2814">
        <v>23</v>
      </c>
      <c r="F2814">
        <v>4</v>
      </c>
      <c r="G2814">
        <v>164</v>
      </c>
      <c r="H2814" t="s">
        <v>56</v>
      </c>
      <c r="I2814" t="s">
        <v>18</v>
      </c>
      <c r="J2814" s="1">
        <v>44700</v>
      </c>
      <c r="K2814" t="b">
        <v>0</v>
      </c>
      <c r="L2814" t="s">
        <v>42</v>
      </c>
      <c r="M2814">
        <v>5</v>
      </c>
      <c r="N2814">
        <f>G2814/SUMIF(B:B,B2814,G:G)*100</f>
        <v>0.27020570232887658</v>
      </c>
      <c r="Q2814">
        <f>VLOOKUP(C2814, Categories_Pivot_Table!A:B, 2, FALSE)</f>
        <v>25.013711734693878</v>
      </c>
      <c r="T2814">
        <f t="shared" si="44"/>
        <v>2022</v>
      </c>
    </row>
    <row r="2815" spans="1:20" x14ac:dyDescent="0.2">
      <c r="A2815" t="s">
        <v>3071</v>
      </c>
      <c r="B2815" t="s">
        <v>54</v>
      </c>
      <c r="C2815" t="s">
        <v>27</v>
      </c>
      <c r="D2815" t="s">
        <v>278</v>
      </c>
      <c r="E2815">
        <v>30.5</v>
      </c>
      <c r="F2815">
        <v>5</v>
      </c>
      <c r="G2815">
        <v>152.5</v>
      </c>
      <c r="H2815" t="s">
        <v>29</v>
      </c>
      <c r="I2815" t="s">
        <v>18</v>
      </c>
      <c r="J2815" s="1">
        <v>45640</v>
      </c>
      <c r="K2815" t="b">
        <v>0</v>
      </c>
      <c r="L2815" t="s">
        <v>35</v>
      </c>
      <c r="M2815">
        <v>12</v>
      </c>
      <c r="N2815">
        <f>G2815/SUMIF(B:B,B2815,G:G)*100</f>
        <v>0.26681596696730853</v>
      </c>
      <c r="Q2815">
        <f>VLOOKUP(C2815, Categories_Pivot_Table!A:B, 2, FALSE)</f>
        <v>25.013711734693878</v>
      </c>
      <c r="T2815">
        <f t="shared" si="44"/>
        <v>2024</v>
      </c>
    </row>
    <row r="2816" spans="1:20" x14ac:dyDescent="0.2">
      <c r="A2816" t="s">
        <v>3072</v>
      </c>
      <c r="B2816" t="s">
        <v>63</v>
      </c>
      <c r="C2816" t="s">
        <v>38</v>
      </c>
      <c r="D2816" t="s">
        <v>473</v>
      </c>
      <c r="E2816">
        <v>23</v>
      </c>
      <c r="F2816">
        <v>9</v>
      </c>
      <c r="G2816">
        <v>207</v>
      </c>
      <c r="H2816" t="s">
        <v>29</v>
      </c>
      <c r="I2816" t="s">
        <v>18</v>
      </c>
      <c r="J2816" s="1">
        <v>44943</v>
      </c>
      <c r="K2816" t="b">
        <v>0</v>
      </c>
      <c r="L2816" t="s">
        <v>49</v>
      </c>
      <c r="M2816">
        <v>1</v>
      </c>
      <c r="N2816">
        <f>G2816/SUMIF(B:B,B2816,G:G)*100</f>
        <v>0.34199048374306107</v>
      </c>
      <c r="Q2816">
        <f>VLOOKUP(C2816, Categories_Pivot_Table!A:B, 2, FALSE)</f>
        <v>23.088790931989923</v>
      </c>
      <c r="T2816">
        <f t="shared" si="44"/>
        <v>2023</v>
      </c>
    </row>
    <row r="2817" spans="1:20" x14ac:dyDescent="0.2">
      <c r="A2817" t="s">
        <v>3073</v>
      </c>
      <c r="B2817" t="s">
        <v>63</v>
      </c>
      <c r="C2817" t="s">
        <v>27</v>
      </c>
      <c r="D2817" t="s">
        <v>1132</v>
      </c>
      <c r="E2817">
        <v>9.5</v>
      </c>
      <c r="F2817">
        <v>1</v>
      </c>
      <c r="G2817">
        <v>9.5</v>
      </c>
      <c r="H2817" t="s">
        <v>17</v>
      </c>
      <c r="I2817" t="s">
        <v>18</v>
      </c>
      <c r="J2817" s="1">
        <v>44750</v>
      </c>
      <c r="K2817" t="b">
        <v>0</v>
      </c>
      <c r="L2817" t="s">
        <v>65</v>
      </c>
      <c r="M2817">
        <v>7</v>
      </c>
      <c r="N2817">
        <f>G2817/SUMIF(B:B,B2817,G:G)*100</f>
        <v>1.5695215437483478E-2</v>
      </c>
      <c r="Q2817">
        <f>VLOOKUP(C2817, Categories_Pivot_Table!A:B, 2, FALSE)</f>
        <v>25.013711734693878</v>
      </c>
      <c r="T2817">
        <f t="shared" si="44"/>
        <v>2022</v>
      </c>
    </row>
    <row r="2818" spans="1:20" x14ac:dyDescent="0.2">
      <c r="A2818" t="s">
        <v>3074</v>
      </c>
      <c r="B2818" t="s">
        <v>87</v>
      </c>
      <c r="C2818" t="s">
        <v>22</v>
      </c>
      <c r="D2818" t="s">
        <v>67</v>
      </c>
      <c r="E2818">
        <v>27.5</v>
      </c>
      <c r="F2818">
        <v>10</v>
      </c>
      <c r="G2818">
        <v>275</v>
      </c>
      <c r="H2818" t="s">
        <v>56</v>
      </c>
      <c r="I2818" t="s">
        <v>18</v>
      </c>
      <c r="J2818" s="1">
        <v>44702</v>
      </c>
      <c r="K2818" t="b">
        <v>1</v>
      </c>
      <c r="L2818" t="s">
        <v>35</v>
      </c>
      <c r="M2818">
        <v>5</v>
      </c>
      <c r="N2818">
        <f>G2818/SUMIF(B:B,B2818,G:G)*100</f>
        <v>0.42283623168350326</v>
      </c>
      <c r="Q2818">
        <f>VLOOKUP(C2818, Categories_Pivot_Table!A:B, 2, FALSE)</f>
        <v>21.505681818181817</v>
      </c>
      <c r="T2818">
        <f t="shared" ref="T2818:T2881" si="45">YEAR(J2818)</f>
        <v>2022</v>
      </c>
    </row>
    <row r="2819" spans="1:20" x14ac:dyDescent="0.2">
      <c r="A2819" t="s">
        <v>3075</v>
      </c>
      <c r="B2819" t="s">
        <v>81</v>
      </c>
      <c r="C2819" t="s">
        <v>27</v>
      </c>
      <c r="D2819" t="s">
        <v>462</v>
      </c>
      <c r="E2819">
        <v>29</v>
      </c>
      <c r="F2819">
        <v>3</v>
      </c>
      <c r="G2819">
        <v>87</v>
      </c>
      <c r="H2819" t="s">
        <v>56</v>
      </c>
      <c r="I2819" t="s">
        <v>18</v>
      </c>
      <c r="J2819" s="1">
        <v>45602</v>
      </c>
      <c r="K2819" t="b">
        <v>0</v>
      </c>
      <c r="L2819" t="s">
        <v>30</v>
      </c>
      <c r="M2819">
        <v>11</v>
      </c>
      <c r="N2819">
        <f>G2819/SUMIF(B:B,B2819,G:G)*100</f>
        <v>0.13775522321888037</v>
      </c>
      <c r="Q2819">
        <f>VLOOKUP(C2819, Categories_Pivot_Table!A:B, 2, FALSE)</f>
        <v>25.013711734693878</v>
      </c>
      <c r="T2819">
        <f t="shared" si="45"/>
        <v>2024</v>
      </c>
    </row>
    <row r="2820" spans="1:20" x14ac:dyDescent="0.2">
      <c r="A2820" t="s">
        <v>3076</v>
      </c>
      <c r="B2820" t="s">
        <v>47</v>
      </c>
      <c r="C2820" t="s">
        <v>33</v>
      </c>
      <c r="D2820" t="s">
        <v>41</v>
      </c>
      <c r="E2820">
        <v>23</v>
      </c>
      <c r="F2820">
        <v>2</v>
      </c>
      <c r="G2820">
        <v>28</v>
      </c>
      <c r="H2820" t="s">
        <v>17</v>
      </c>
      <c r="I2820" t="s">
        <v>18</v>
      </c>
      <c r="J2820" s="1">
        <v>44763</v>
      </c>
      <c r="K2820" t="b">
        <v>0</v>
      </c>
      <c r="L2820" t="s">
        <v>42</v>
      </c>
      <c r="M2820">
        <v>7</v>
      </c>
      <c r="N2820">
        <f>G2820/SUMIF(B:B,B2820,G:G)*100</f>
        <v>4.4491761079243006E-2</v>
      </c>
      <c r="Q2820">
        <f>VLOOKUP(C2820, Categories_Pivot_Table!A:B, 2, FALSE)</f>
        <v>23.300574345883856</v>
      </c>
      <c r="T2820">
        <f t="shared" si="45"/>
        <v>2022</v>
      </c>
    </row>
    <row r="2821" spans="1:20" x14ac:dyDescent="0.2">
      <c r="A2821" t="s">
        <v>3077</v>
      </c>
      <c r="B2821" t="s">
        <v>51</v>
      </c>
      <c r="C2821" t="s">
        <v>48</v>
      </c>
      <c r="D2821" t="s">
        <v>339</v>
      </c>
      <c r="E2821">
        <v>29</v>
      </c>
      <c r="F2821">
        <v>4</v>
      </c>
      <c r="G2821">
        <v>116</v>
      </c>
      <c r="H2821" t="s">
        <v>29</v>
      </c>
      <c r="I2821" t="s">
        <v>46</v>
      </c>
      <c r="J2821" s="1">
        <v>45426</v>
      </c>
      <c r="K2821" t="b">
        <v>1</v>
      </c>
      <c r="L2821" t="s">
        <v>49</v>
      </c>
      <c r="M2821">
        <v>5</v>
      </c>
      <c r="N2821">
        <f>G2821/SUMIF(B:B,B2821,G:G)*100</f>
        <v>0.17982544530051003</v>
      </c>
      <c r="Q2821">
        <f>VLOOKUP(C2821, Categories_Pivot_Table!A:B, 2, FALSE)</f>
        <v>23.348837209302324</v>
      </c>
      <c r="T2821">
        <f t="shared" si="45"/>
        <v>2024</v>
      </c>
    </row>
    <row r="2822" spans="1:20" x14ac:dyDescent="0.2">
      <c r="A2822" t="s">
        <v>3078</v>
      </c>
      <c r="B2822" t="s">
        <v>37</v>
      </c>
      <c r="C2822" t="s">
        <v>33</v>
      </c>
      <c r="D2822" t="s">
        <v>307</v>
      </c>
      <c r="E2822">
        <v>6.5</v>
      </c>
      <c r="F2822">
        <v>8</v>
      </c>
      <c r="G2822">
        <v>52</v>
      </c>
      <c r="H2822" t="s">
        <v>29</v>
      </c>
      <c r="I2822" t="s">
        <v>18</v>
      </c>
      <c r="J2822" s="1">
        <v>44865</v>
      </c>
      <c r="K2822" t="b">
        <v>0</v>
      </c>
      <c r="L2822" t="s">
        <v>19</v>
      </c>
      <c r="M2822">
        <v>10</v>
      </c>
      <c r="N2822">
        <f>G2822/SUMIF(B:B,B2822,G:G)*100</f>
        <v>7.764149041799491E-2</v>
      </c>
      <c r="Q2822">
        <f>VLOOKUP(C2822, Categories_Pivot_Table!A:B, 2, FALSE)</f>
        <v>23.300574345883856</v>
      </c>
      <c r="T2822">
        <f t="shared" si="45"/>
        <v>2022</v>
      </c>
    </row>
    <row r="2823" spans="1:20" x14ac:dyDescent="0.2">
      <c r="A2823" t="s">
        <v>3079</v>
      </c>
      <c r="B2823" t="s">
        <v>21</v>
      </c>
      <c r="C2823" t="s">
        <v>27</v>
      </c>
      <c r="D2823" t="s">
        <v>55</v>
      </c>
      <c r="E2823">
        <v>36.5</v>
      </c>
      <c r="F2823">
        <v>8</v>
      </c>
      <c r="G2823">
        <v>292</v>
      </c>
      <c r="H2823" t="s">
        <v>29</v>
      </c>
      <c r="I2823" t="s">
        <v>18</v>
      </c>
      <c r="J2823" s="1">
        <v>44690</v>
      </c>
      <c r="K2823" t="b">
        <v>1</v>
      </c>
      <c r="L2823" t="s">
        <v>19</v>
      </c>
      <c r="M2823">
        <v>5</v>
      </c>
      <c r="N2823">
        <f>G2823/SUMIF(B:B,B2823,G:G)*100</f>
        <v>0.47300854493176209</v>
      </c>
      <c r="Q2823">
        <f>VLOOKUP(C2823, Categories_Pivot_Table!A:B, 2, FALSE)</f>
        <v>25.013711734693878</v>
      </c>
      <c r="T2823">
        <f t="shared" si="45"/>
        <v>2022</v>
      </c>
    </row>
    <row r="2824" spans="1:20" x14ac:dyDescent="0.2">
      <c r="A2824" t="s">
        <v>3080</v>
      </c>
      <c r="B2824" t="s">
        <v>84</v>
      </c>
      <c r="C2824" t="s">
        <v>22</v>
      </c>
      <c r="D2824" t="s">
        <v>286</v>
      </c>
      <c r="E2824">
        <v>20</v>
      </c>
      <c r="F2824">
        <v>10</v>
      </c>
      <c r="G2824">
        <v>200</v>
      </c>
      <c r="H2824" t="s">
        <v>17</v>
      </c>
      <c r="I2824" t="s">
        <v>46</v>
      </c>
      <c r="J2824" s="1">
        <v>45481</v>
      </c>
      <c r="K2824" t="b">
        <v>0</v>
      </c>
      <c r="L2824" t="s">
        <v>19</v>
      </c>
      <c r="M2824">
        <v>7</v>
      </c>
      <c r="N2824">
        <f>G2824/SUMIF(B:B,B2824,G:G)*100</f>
        <v>0.32379487594608813</v>
      </c>
      <c r="Q2824">
        <f>VLOOKUP(C2824, Categories_Pivot_Table!A:B, 2, FALSE)</f>
        <v>21.505681818181817</v>
      </c>
      <c r="T2824">
        <f t="shared" si="45"/>
        <v>2024</v>
      </c>
    </row>
    <row r="2825" spans="1:20" x14ac:dyDescent="0.2">
      <c r="A2825" t="s">
        <v>3081</v>
      </c>
      <c r="B2825" t="s">
        <v>81</v>
      </c>
      <c r="C2825" t="s">
        <v>48</v>
      </c>
      <c r="D2825" t="s">
        <v>302</v>
      </c>
      <c r="E2825">
        <v>15.5</v>
      </c>
      <c r="F2825">
        <v>6</v>
      </c>
      <c r="G2825">
        <v>93</v>
      </c>
      <c r="H2825" t="s">
        <v>56</v>
      </c>
      <c r="I2825" t="s">
        <v>18</v>
      </c>
      <c r="J2825" s="1">
        <v>45338</v>
      </c>
      <c r="K2825" t="b">
        <v>1</v>
      </c>
      <c r="L2825" t="s">
        <v>65</v>
      </c>
      <c r="M2825">
        <v>2</v>
      </c>
      <c r="N2825">
        <f>G2825/SUMIF(B:B,B2825,G:G)*100</f>
        <v>0.14725558344087214</v>
      </c>
      <c r="Q2825">
        <f>VLOOKUP(C2825, Categories_Pivot_Table!A:B, 2, FALSE)</f>
        <v>23.348837209302324</v>
      </c>
      <c r="T2825">
        <f t="shared" si="45"/>
        <v>2024</v>
      </c>
    </row>
    <row r="2826" spans="1:20" x14ac:dyDescent="0.2">
      <c r="A2826" t="s">
        <v>3082</v>
      </c>
      <c r="B2826" t="s">
        <v>81</v>
      </c>
      <c r="C2826" t="s">
        <v>135</v>
      </c>
      <c r="D2826" t="s">
        <v>1021</v>
      </c>
      <c r="E2826">
        <v>8</v>
      </c>
      <c r="F2826">
        <v>9</v>
      </c>
      <c r="G2826">
        <v>72</v>
      </c>
      <c r="H2826" t="s">
        <v>17</v>
      </c>
      <c r="I2826" t="s">
        <v>46</v>
      </c>
      <c r="J2826" s="1">
        <v>44725</v>
      </c>
      <c r="K2826" t="b">
        <v>0</v>
      </c>
      <c r="L2826" t="s">
        <v>19</v>
      </c>
      <c r="M2826">
        <v>6</v>
      </c>
      <c r="N2826">
        <f>G2826/SUMIF(B:B,B2826,G:G)*100</f>
        <v>0.11400432266390102</v>
      </c>
      <c r="Q2826">
        <f>VLOOKUP(C2826, Categories_Pivot_Table!A:B, 2, FALSE)</f>
        <v>23.146341463414632</v>
      </c>
      <c r="T2826">
        <f t="shared" si="45"/>
        <v>2022</v>
      </c>
    </row>
    <row r="2827" spans="1:20" x14ac:dyDescent="0.2">
      <c r="A2827" t="s">
        <v>3083</v>
      </c>
      <c r="B2827" t="s">
        <v>95</v>
      </c>
      <c r="C2827" t="s">
        <v>74</v>
      </c>
      <c r="D2827" t="s">
        <v>897</v>
      </c>
      <c r="E2827">
        <v>17</v>
      </c>
      <c r="F2827">
        <v>4</v>
      </c>
      <c r="G2827">
        <v>68</v>
      </c>
      <c r="H2827" t="s">
        <v>17</v>
      </c>
      <c r="I2827" t="s">
        <v>18</v>
      </c>
      <c r="J2827" s="1">
        <v>44704</v>
      </c>
      <c r="K2827" t="b">
        <v>1</v>
      </c>
      <c r="L2827" t="s">
        <v>19</v>
      </c>
      <c r="M2827">
        <v>5</v>
      </c>
      <c r="N2827">
        <f>G2827/SUMIF(B:B,B2827,G:G)*100</f>
        <v>0.10096285903060807</v>
      </c>
      <c r="Q2827">
        <f>VLOOKUP(C2827, Categories_Pivot_Table!A:B, 2, FALSE)</f>
        <v>24.317096165933375</v>
      </c>
      <c r="T2827">
        <f t="shared" si="45"/>
        <v>2022</v>
      </c>
    </row>
    <row r="2828" spans="1:20" x14ac:dyDescent="0.2">
      <c r="A2828" t="s">
        <v>3084</v>
      </c>
      <c r="B2828" t="s">
        <v>21</v>
      </c>
      <c r="C2828" t="s">
        <v>48</v>
      </c>
      <c r="D2828" t="s">
        <v>93</v>
      </c>
      <c r="E2828">
        <v>41</v>
      </c>
      <c r="F2828">
        <v>6</v>
      </c>
      <c r="G2828">
        <v>246</v>
      </c>
      <c r="H2828" t="s">
        <v>29</v>
      </c>
      <c r="I2828" t="s">
        <v>18</v>
      </c>
      <c r="J2828" s="1">
        <v>45480</v>
      </c>
      <c r="K2828" t="b">
        <v>0</v>
      </c>
      <c r="L2828" t="s">
        <v>24</v>
      </c>
      <c r="M2828">
        <v>7</v>
      </c>
      <c r="N2828">
        <f>G2828/SUMIF(B:B,B2828,G:G)*100</f>
        <v>0.39849350018223784</v>
      </c>
      <c r="Q2828">
        <f>VLOOKUP(C2828, Categories_Pivot_Table!A:B, 2, FALSE)</f>
        <v>23.348837209302324</v>
      </c>
      <c r="T2828">
        <f t="shared" si="45"/>
        <v>2024</v>
      </c>
    </row>
    <row r="2829" spans="1:20" x14ac:dyDescent="0.2">
      <c r="A2829" t="s">
        <v>3085</v>
      </c>
      <c r="B2829" t="s">
        <v>121</v>
      </c>
      <c r="C2829" t="s">
        <v>33</v>
      </c>
      <c r="D2829" t="s">
        <v>259</v>
      </c>
      <c r="E2829">
        <v>33.5</v>
      </c>
      <c r="F2829">
        <v>8</v>
      </c>
      <c r="G2829">
        <v>268</v>
      </c>
      <c r="H2829" t="s">
        <v>17</v>
      </c>
      <c r="I2829" t="s">
        <v>18</v>
      </c>
      <c r="J2829" s="1">
        <v>45542</v>
      </c>
      <c r="K2829" t="b">
        <v>0</v>
      </c>
      <c r="L2829" t="s">
        <v>35</v>
      </c>
      <c r="M2829">
        <v>9</v>
      </c>
      <c r="N2829">
        <f>G2829/SUMIF(B:B,B2829,G:G)*100</f>
        <v>0.40872038492919832</v>
      </c>
      <c r="Q2829">
        <f>VLOOKUP(C2829, Categories_Pivot_Table!A:B, 2, FALSE)</f>
        <v>23.300574345883856</v>
      </c>
      <c r="T2829">
        <f t="shared" si="45"/>
        <v>2024</v>
      </c>
    </row>
    <row r="2830" spans="1:20" x14ac:dyDescent="0.2">
      <c r="A2830" t="s">
        <v>3086</v>
      </c>
      <c r="B2830" t="s">
        <v>84</v>
      </c>
      <c r="C2830" t="s">
        <v>38</v>
      </c>
      <c r="D2830" t="s">
        <v>96</v>
      </c>
      <c r="E2830">
        <v>24.5</v>
      </c>
      <c r="F2830">
        <v>7</v>
      </c>
      <c r="G2830">
        <v>171.5</v>
      </c>
      <c r="H2830" t="s">
        <v>17</v>
      </c>
      <c r="I2830" t="s">
        <v>18</v>
      </c>
      <c r="J2830" s="1">
        <v>44766</v>
      </c>
      <c r="K2830" t="b">
        <v>0</v>
      </c>
      <c r="L2830" t="s">
        <v>24</v>
      </c>
      <c r="M2830">
        <v>7</v>
      </c>
      <c r="N2830">
        <f>G2830/SUMIF(B:B,B2830,G:G)*100</f>
        <v>0.27765410612377056</v>
      </c>
      <c r="Q2830">
        <f>VLOOKUP(C2830, Categories_Pivot_Table!A:B, 2, FALSE)</f>
        <v>23.088790931989923</v>
      </c>
      <c r="T2830">
        <f t="shared" si="45"/>
        <v>2022</v>
      </c>
    </row>
    <row r="2831" spans="1:20" x14ac:dyDescent="0.2">
      <c r="A2831" t="s">
        <v>3087</v>
      </c>
      <c r="B2831" t="s">
        <v>37</v>
      </c>
      <c r="C2831" t="s">
        <v>22</v>
      </c>
      <c r="D2831" t="s">
        <v>540</v>
      </c>
      <c r="E2831">
        <v>36.5</v>
      </c>
      <c r="F2831">
        <v>5</v>
      </c>
      <c r="G2831">
        <v>182.5</v>
      </c>
      <c r="H2831" t="s">
        <v>17</v>
      </c>
      <c r="I2831" t="s">
        <v>46</v>
      </c>
      <c r="J2831" s="1">
        <v>45617</v>
      </c>
      <c r="K2831" t="b">
        <v>1</v>
      </c>
      <c r="L2831" t="s">
        <v>42</v>
      </c>
      <c r="M2831">
        <v>11</v>
      </c>
      <c r="N2831">
        <f>G2831/SUMIF(B:B,B2831,G:G)*100</f>
        <v>0.27249176925546292</v>
      </c>
      <c r="Q2831">
        <f>VLOOKUP(C2831, Categories_Pivot_Table!A:B, 2, FALSE)</f>
        <v>21.505681818181817</v>
      </c>
      <c r="T2831">
        <f t="shared" si="45"/>
        <v>2024</v>
      </c>
    </row>
    <row r="2832" spans="1:20" x14ac:dyDescent="0.2">
      <c r="A2832" t="s">
        <v>3088</v>
      </c>
      <c r="B2832" t="s">
        <v>32</v>
      </c>
      <c r="C2832" t="s">
        <v>38</v>
      </c>
      <c r="D2832" t="s">
        <v>45</v>
      </c>
      <c r="E2832">
        <v>5</v>
      </c>
      <c r="F2832">
        <v>3</v>
      </c>
      <c r="G2832">
        <v>15</v>
      </c>
      <c r="H2832" t="s">
        <v>56</v>
      </c>
      <c r="I2832" t="s">
        <v>46</v>
      </c>
      <c r="J2832" s="1">
        <v>44779</v>
      </c>
      <c r="K2832" t="b">
        <v>1</v>
      </c>
      <c r="L2832" t="s">
        <v>35</v>
      </c>
      <c r="M2832">
        <v>8</v>
      </c>
      <c r="N2832">
        <f>G2832/SUMIF(B:B,B2832,G:G)*100</f>
        <v>2.5583081055728478E-2</v>
      </c>
      <c r="Q2832">
        <f>VLOOKUP(C2832, Categories_Pivot_Table!A:B, 2, FALSE)</f>
        <v>23.088790931989923</v>
      </c>
      <c r="T2832">
        <f t="shared" si="45"/>
        <v>2022</v>
      </c>
    </row>
    <row r="2833" spans="1:20" x14ac:dyDescent="0.2">
      <c r="A2833" t="s">
        <v>3089</v>
      </c>
      <c r="B2833" t="s">
        <v>21</v>
      </c>
      <c r="C2833" t="s">
        <v>15</v>
      </c>
      <c r="D2833" t="s">
        <v>639</v>
      </c>
      <c r="E2833">
        <v>11</v>
      </c>
      <c r="F2833">
        <v>9</v>
      </c>
      <c r="G2833">
        <v>99</v>
      </c>
      <c r="H2833" t="s">
        <v>56</v>
      </c>
      <c r="I2833" t="s">
        <v>46</v>
      </c>
      <c r="J2833" s="1">
        <v>45210</v>
      </c>
      <c r="K2833" t="b">
        <v>0</v>
      </c>
      <c r="L2833" t="s">
        <v>30</v>
      </c>
      <c r="M2833">
        <v>10</v>
      </c>
      <c r="N2833">
        <f>G2833/SUMIF(B:B,B2833,G:G)*100</f>
        <v>0.16036933543919329</v>
      </c>
      <c r="Q2833">
        <f>VLOOKUP(C2833, Categories_Pivot_Table!A:B, 2, FALSE)</f>
        <v>23.063808900523561</v>
      </c>
      <c r="T2833">
        <f t="shared" si="45"/>
        <v>2023</v>
      </c>
    </row>
    <row r="2834" spans="1:20" x14ac:dyDescent="0.2">
      <c r="A2834" t="s">
        <v>3090</v>
      </c>
      <c r="B2834" t="s">
        <v>121</v>
      </c>
      <c r="C2834" t="s">
        <v>48</v>
      </c>
      <c r="D2834" t="s">
        <v>201</v>
      </c>
      <c r="E2834">
        <v>35</v>
      </c>
      <c r="F2834">
        <v>7</v>
      </c>
      <c r="G2834">
        <v>245</v>
      </c>
      <c r="H2834" t="s">
        <v>17</v>
      </c>
      <c r="I2834" t="s">
        <v>46</v>
      </c>
      <c r="J2834" s="1">
        <v>45401</v>
      </c>
      <c r="K2834" t="b">
        <v>1</v>
      </c>
      <c r="L2834" t="s">
        <v>65</v>
      </c>
      <c r="M2834">
        <v>4</v>
      </c>
      <c r="N2834">
        <f>G2834/SUMIF(B:B,B2834,G:G)*100</f>
        <v>0.3736436354763194</v>
      </c>
      <c r="Q2834">
        <f>VLOOKUP(C2834, Categories_Pivot_Table!A:B, 2, FALSE)</f>
        <v>23.348837209302324</v>
      </c>
      <c r="T2834">
        <f t="shared" si="45"/>
        <v>2024</v>
      </c>
    </row>
    <row r="2835" spans="1:20" x14ac:dyDescent="0.2">
      <c r="A2835" t="s">
        <v>3091</v>
      </c>
      <c r="B2835" t="s">
        <v>26</v>
      </c>
      <c r="C2835" t="s">
        <v>33</v>
      </c>
      <c r="D2835" t="s">
        <v>398</v>
      </c>
      <c r="E2835">
        <v>21.5</v>
      </c>
      <c r="F2835">
        <v>3</v>
      </c>
      <c r="G2835">
        <v>64.5</v>
      </c>
      <c r="H2835" t="s">
        <v>17</v>
      </c>
      <c r="I2835" t="s">
        <v>18</v>
      </c>
      <c r="J2835" s="1">
        <v>44621</v>
      </c>
      <c r="K2835" t="b">
        <v>0</v>
      </c>
      <c r="L2835" t="s">
        <v>49</v>
      </c>
      <c r="M2835">
        <v>3</v>
      </c>
      <c r="N2835">
        <f>G2835/SUMIF(B:B,B2835,G:G)*100</f>
        <v>0.10395429234525719</v>
      </c>
      <c r="Q2835">
        <f>VLOOKUP(C2835, Categories_Pivot_Table!A:B, 2, FALSE)</f>
        <v>23.300574345883856</v>
      </c>
      <c r="T2835">
        <f t="shared" si="45"/>
        <v>2022</v>
      </c>
    </row>
    <row r="2836" spans="1:20" x14ac:dyDescent="0.2">
      <c r="A2836" t="s">
        <v>3092</v>
      </c>
      <c r="B2836" t="s">
        <v>51</v>
      </c>
      <c r="C2836" t="s">
        <v>15</v>
      </c>
      <c r="D2836" t="s">
        <v>511</v>
      </c>
      <c r="E2836">
        <v>15.5</v>
      </c>
      <c r="F2836">
        <v>2</v>
      </c>
      <c r="G2836">
        <v>31</v>
      </c>
      <c r="H2836" t="s">
        <v>29</v>
      </c>
      <c r="I2836" t="s">
        <v>18</v>
      </c>
      <c r="J2836" s="1">
        <v>44634</v>
      </c>
      <c r="K2836" t="b">
        <v>0</v>
      </c>
      <c r="L2836" t="s">
        <v>19</v>
      </c>
      <c r="M2836">
        <v>3</v>
      </c>
      <c r="N2836">
        <f>G2836/SUMIF(B:B,B2836,G:G)*100</f>
        <v>4.8056800037205263E-2</v>
      </c>
      <c r="Q2836">
        <f>VLOOKUP(C2836, Categories_Pivot_Table!A:B, 2, FALSE)</f>
        <v>23.063808900523561</v>
      </c>
      <c r="T2836">
        <f t="shared" si="45"/>
        <v>2022</v>
      </c>
    </row>
    <row r="2837" spans="1:20" x14ac:dyDescent="0.2">
      <c r="A2837" t="s">
        <v>3093</v>
      </c>
      <c r="B2837" t="s">
        <v>173</v>
      </c>
      <c r="C2837" t="s">
        <v>27</v>
      </c>
      <c r="D2837" t="s">
        <v>231</v>
      </c>
      <c r="E2837">
        <v>15.5</v>
      </c>
      <c r="F2837">
        <v>8</v>
      </c>
      <c r="G2837">
        <v>124</v>
      </c>
      <c r="H2837" t="s">
        <v>29</v>
      </c>
      <c r="I2837" t="s">
        <v>18</v>
      </c>
      <c r="J2837" s="1">
        <v>44911</v>
      </c>
      <c r="K2837" t="b">
        <v>1</v>
      </c>
      <c r="L2837" t="s">
        <v>65</v>
      </c>
      <c r="M2837">
        <v>12</v>
      </c>
      <c r="N2837">
        <f>G2837/SUMIF(B:B,B2837,G:G)*100</f>
        <v>0.20391047672296131</v>
      </c>
      <c r="Q2837">
        <f>VLOOKUP(C2837, Categories_Pivot_Table!A:B, 2, FALSE)</f>
        <v>25.013711734693878</v>
      </c>
      <c r="T2837">
        <f t="shared" si="45"/>
        <v>2022</v>
      </c>
    </row>
    <row r="2838" spans="1:20" x14ac:dyDescent="0.2">
      <c r="A2838" t="s">
        <v>3094</v>
      </c>
      <c r="B2838" t="s">
        <v>84</v>
      </c>
      <c r="C2838" t="s">
        <v>15</v>
      </c>
      <c r="D2838" t="s">
        <v>64</v>
      </c>
      <c r="E2838">
        <v>39.5</v>
      </c>
      <c r="F2838">
        <v>7</v>
      </c>
      <c r="G2838">
        <v>276.5</v>
      </c>
      <c r="H2838" t="s">
        <v>17</v>
      </c>
      <c r="I2838" t="s">
        <v>18</v>
      </c>
      <c r="J2838" s="1">
        <v>45204</v>
      </c>
      <c r="K2838" t="b">
        <v>1</v>
      </c>
      <c r="L2838" t="s">
        <v>42</v>
      </c>
      <c r="M2838">
        <v>10</v>
      </c>
      <c r="N2838">
        <f>G2838/SUMIF(B:B,B2838,G:G)*100</f>
        <v>0.4476464159954669</v>
      </c>
      <c r="Q2838">
        <f>VLOOKUP(C2838, Categories_Pivot_Table!A:B, 2, FALSE)</f>
        <v>23.063808900523561</v>
      </c>
      <c r="T2838">
        <f t="shared" si="45"/>
        <v>2023</v>
      </c>
    </row>
    <row r="2839" spans="1:20" x14ac:dyDescent="0.2">
      <c r="A2839" t="s">
        <v>3095</v>
      </c>
      <c r="B2839" t="s">
        <v>76</v>
      </c>
      <c r="C2839" t="s">
        <v>74</v>
      </c>
      <c r="D2839" t="s">
        <v>897</v>
      </c>
      <c r="E2839">
        <v>17</v>
      </c>
      <c r="F2839">
        <v>9</v>
      </c>
      <c r="G2839">
        <v>153</v>
      </c>
      <c r="H2839" t="s">
        <v>56</v>
      </c>
      <c r="I2839" t="s">
        <v>18</v>
      </c>
      <c r="J2839" s="1">
        <v>45644</v>
      </c>
      <c r="K2839" t="b">
        <v>1</v>
      </c>
      <c r="L2839" t="s">
        <v>30</v>
      </c>
      <c r="M2839">
        <v>12</v>
      </c>
      <c r="N2839">
        <f>G2839/SUMIF(B:B,B2839,G:G)*100</f>
        <v>0.26050756408400944</v>
      </c>
      <c r="Q2839">
        <f>VLOOKUP(C2839, Categories_Pivot_Table!A:B, 2, FALSE)</f>
        <v>24.317096165933375</v>
      </c>
      <c r="T2839">
        <f t="shared" si="45"/>
        <v>2024</v>
      </c>
    </row>
    <row r="2840" spans="1:20" x14ac:dyDescent="0.2">
      <c r="A2840" t="s">
        <v>3096</v>
      </c>
      <c r="B2840" t="s">
        <v>106</v>
      </c>
      <c r="C2840" t="s">
        <v>22</v>
      </c>
      <c r="D2840" t="s">
        <v>1043</v>
      </c>
      <c r="E2840">
        <v>14</v>
      </c>
      <c r="F2840">
        <v>2</v>
      </c>
      <c r="G2840">
        <v>28</v>
      </c>
      <c r="H2840" t="s">
        <v>17</v>
      </c>
      <c r="I2840" t="s">
        <v>46</v>
      </c>
      <c r="J2840" s="1">
        <v>45573</v>
      </c>
      <c r="K2840" t="b">
        <v>0</v>
      </c>
      <c r="L2840" t="s">
        <v>49</v>
      </c>
      <c r="M2840">
        <v>10</v>
      </c>
      <c r="N2840">
        <f>G2840/SUMIF(B:B,B2840,G:G)*100</f>
        <v>4.563233376792699E-2</v>
      </c>
      <c r="Q2840">
        <f>VLOOKUP(C2840, Categories_Pivot_Table!A:B, 2, FALSE)</f>
        <v>21.505681818181817</v>
      </c>
      <c r="T2840">
        <f t="shared" si="45"/>
        <v>2024</v>
      </c>
    </row>
    <row r="2841" spans="1:20" x14ac:dyDescent="0.2">
      <c r="A2841" t="s">
        <v>3097</v>
      </c>
      <c r="B2841" t="s">
        <v>90</v>
      </c>
      <c r="C2841" t="s">
        <v>48</v>
      </c>
      <c r="D2841" t="s">
        <v>339</v>
      </c>
      <c r="E2841">
        <v>29</v>
      </c>
      <c r="F2841">
        <v>5</v>
      </c>
      <c r="G2841">
        <v>145</v>
      </c>
      <c r="H2841" t="s">
        <v>29</v>
      </c>
      <c r="I2841" t="s">
        <v>46</v>
      </c>
      <c r="J2841" s="1">
        <v>45383</v>
      </c>
      <c r="K2841" t="b">
        <v>0</v>
      </c>
      <c r="L2841" t="s">
        <v>19</v>
      </c>
      <c r="M2841">
        <v>4</v>
      </c>
      <c r="N2841">
        <f>G2841/SUMIF(B:B,B2841,G:G)*100</f>
        <v>0.24517263535220316</v>
      </c>
      <c r="Q2841">
        <f>VLOOKUP(C2841, Categories_Pivot_Table!A:B, 2, FALSE)</f>
        <v>23.348837209302324</v>
      </c>
      <c r="T2841">
        <f t="shared" si="45"/>
        <v>2024</v>
      </c>
    </row>
    <row r="2842" spans="1:20" x14ac:dyDescent="0.2">
      <c r="A2842" t="s">
        <v>3098</v>
      </c>
      <c r="B2842" t="s">
        <v>51</v>
      </c>
      <c r="C2842" t="s">
        <v>135</v>
      </c>
      <c r="D2842" t="s">
        <v>41</v>
      </c>
      <c r="E2842">
        <v>23</v>
      </c>
      <c r="F2842">
        <v>3</v>
      </c>
      <c r="G2842">
        <v>51</v>
      </c>
      <c r="H2842" t="s">
        <v>17</v>
      </c>
      <c r="I2842" t="s">
        <v>18</v>
      </c>
      <c r="J2842" s="1">
        <v>44884</v>
      </c>
      <c r="K2842" t="b">
        <v>0</v>
      </c>
      <c r="L2842" t="s">
        <v>35</v>
      </c>
      <c r="M2842">
        <v>11</v>
      </c>
      <c r="N2842">
        <f>G2842/SUMIF(B:B,B2842,G:G)*100</f>
        <v>7.9061187157982854E-2</v>
      </c>
      <c r="Q2842">
        <f>VLOOKUP(C2842, Categories_Pivot_Table!A:B, 2, FALSE)</f>
        <v>23.146341463414632</v>
      </c>
      <c r="T2842">
        <f t="shared" si="45"/>
        <v>2022</v>
      </c>
    </row>
    <row r="2843" spans="1:20" x14ac:dyDescent="0.2">
      <c r="A2843" t="s">
        <v>3099</v>
      </c>
      <c r="B2843" t="s">
        <v>51</v>
      </c>
      <c r="C2843" t="s">
        <v>15</v>
      </c>
      <c r="D2843" t="s">
        <v>564</v>
      </c>
      <c r="E2843">
        <v>32</v>
      </c>
      <c r="F2843">
        <v>8</v>
      </c>
      <c r="G2843">
        <v>256</v>
      </c>
      <c r="H2843" t="s">
        <v>17</v>
      </c>
      <c r="I2843" t="s">
        <v>18</v>
      </c>
      <c r="J2843" s="1">
        <v>44755</v>
      </c>
      <c r="K2843" t="b">
        <v>1</v>
      </c>
      <c r="L2843" t="s">
        <v>30</v>
      </c>
      <c r="M2843">
        <v>7</v>
      </c>
      <c r="N2843">
        <f>G2843/SUMIF(B:B,B2843,G:G)*100</f>
        <v>0.39685615514595313</v>
      </c>
      <c r="Q2843">
        <f>VLOOKUP(C2843, Categories_Pivot_Table!A:B, 2, FALSE)</f>
        <v>23.063808900523561</v>
      </c>
      <c r="T2843">
        <f t="shared" si="45"/>
        <v>2022</v>
      </c>
    </row>
    <row r="2844" spans="1:20" x14ac:dyDescent="0.2">
      <c r="A2844" t="s">
        <v>3100</v>
      </c>
      <c r="B2844" t="s">
        <v>76</v>
      </c>
      <c r="C2844" t="s">
        <v>38</v>
      </c>
      <c r="D2844" t="s">
        <v>190</v>
      </c>
      <c r="E2844">
        <v>33.5</v>
      </c>
      <c r="F2844">
        <v>6</v>
      </c>
      <c r="G2844">
        <v>201</v>
      </c>
      <c r="H2844" t="s">
        <v>17</v>
      </c>
      <c r="I2844" t="s">
        <v>18</v>
      </c>
      <c r="J2844" s="1">
        <v>45405</v>
      </c>
      <c r="K2844" t="b">
        <v>1</v>
      </c>
      <c r="L2844" t="s">
        <v>49</v>
      </c>
      <c r="M2844">
        <v>4</v>
      </c>
      <c r="N2844">
        <f>G2844/SUMIF(B:B,B2844,G:G)*100</f>
        <v>0.34223542732605161</v>
      </c>
      <c r="Q2844">
        <f>VLOOKUP(C2844, Categories_Pivot_Table!A:B, 2, FALSE)</f>
        <v>23.088790931989923</v>
      </c>
      <c r="T2844">
        <f t="shared" si="45"/>
        <v>2024</v>
      </c>
    </row>
    <row r="2845" spans="1:20" x14ac:dyDescent="0.2">
      <c r="A2845" t="s">
        <v>3101</v>
      </c>
      <c r="B2845" t="s">
        <v>87</v>
      </c>
      <c r="C2845" t="s">
        <v>27</v>
      </c>
      <c r="D2845" t="s">
        <v>91</v>
      </c>
      <c r="E2845">
        <v>33.5</v>
      </c>
      <c r="F2845">
        <v>3</v>
      </c>
      <c r="G2845">
        <v>100.5</v>
      </c>
      <c r="H2845" t="s">
        <v>56</v>
      </c>
      <c r="I2845" t="s">
        <v>46</v>
      </c>
      <c r="J2845" s="1">
        <v>45440</v>
      </c>
      <c r="K2845" t="b">
        <v>0</v>
      </c>
      <c r="L2845" t="s">
        <v>49</v>
      </c>
      <c r="M2845">
        <v>5</v>
      </c>
      <c r="N2845">
        <f>G2845/SUMIF(B:B,B2845,G:G)*100</f>
        <v>0.15452742285160756</v>
      </c>
      <c r="Q2845">
        <f>VLOOKUP(C2845, Categories_Pivot_Table!A:B, 2, FALSE)</f>
        <v>25.013711734693878</v>
      </c>
      <c r="T2845">
        <f t="shared" si="45"/>
        <v>2024</v>
      </c>
    </row>
    <row r="2846" spans="1:20" x14ac:dyDescent="0.2">
      <c r="A2846" t="s">
        <v>3102</v>
      </c>
      <c r="B2846" t="s">
        <v>84</v>
      </c>
      <c r="C2846" t="s">
        <v>33</v>
      </c>
      <c r="D2846" t="s">
        <v>209</v>
      </c>
      <c r="E2846">
        <v>24.5</v>
      </c>
      <c r="F2846">
        <v>1</v>
      </c>
      <c r="G2846">
        <v>24.5</v>
      </c>
      <c r="H2846" t="s">
        <v>29</v>
      </c>
      <c r="I2846" t="s">
        <v>46</v>
      </c>
      <c r="J2846" s="1">
        <v>45123</v>
      </c>
      <c r="K2846" t="b">
        <v>1</v>
      </c>
      <c r="L2846" t="s">
        <v>24</v>
      </c>
      <c r="M2846">
        <v>7</v>
      </c>
      <c r="N2846">
        <f>G2846/SUMIF(B:B,B2846,G:G)*100</f>
        <v>3.9664872303395798E-2</v>
      </c>
      <c r="Q2846">
        <f>VLOOKUP(C2846, Categories_Pivot_Table!A:B, 2, FALSE)</f>
        <v>23.300574345883856</v>
      </c>
      <c r="T2846">
        <f t="shared" si="45"/>
        <v>2023</v>
      </c>
    </row>
    <row r="2847" spans="1:20" x14ac:dyDescent="0.2">
      <c r="A2847" t="s">
        <v>3103</v>
      </c>
      <c r="B2847" t="s">
        <v>106</v>
      </c>
      <c r="C2847" t="s">
        <v>48</v>
      </c>
      <c r="D2847" t="s">
        <v>446</v>
      </c>
      <c r="E2847">
        <v>26</v>
      </c>
      <c r="F2847">
        <v>6</v>
      </c>
      <c r="G2847">
        <v>156</v>
      </c>
      <c r="H2847" t="s">
        <v>17</v>
      </c>
      <c r="I2847" t="s">
        <v>46</v>
      </c>
      <c r="J2847" s="1">
        <v>44868</v>
      </c>
      <c r="K2847" t="b">
        <v>1</v>
      </c>
      <c r="L2847" t="s">
        <v>42</v>
      </c>
      <c r="M2847">
        <v>11</v>
      </c>
      <c r="N2847">
        <f>G2847/SUMIF(B:B,B2847,G:G)*100</f>
        <v>0.25423728813559321</v>
      </c>
      <c r="Q2847">
        <f>VLOOKUP(C2847, Categories_Pivot_Table!A:B, 2, FALSE)</f>
        <v>23.348837209302324</v>
      </c>
      <c r="T2847">
        <f t="shared" si="45"/>
        <v>2022</v>
      </c>
    </row>
    <row r="2848" spans="1:20" x14ac:dyDescent="0.2">
      <c r="A2848" t="s">
        <v>3104</v>
      </c>
      <c r="B2848" t="s">
        <v>71</v>
      </c>
      <c r="C2848" t="s">
        <v>135</v>
      </c>
      <c r="D2848" t="s">
        <v>1021</v>
      </c>
      <c r="E2848">
        <v>8</v>
      </c>
      <c r="F2848">
        <v>5</v>
      </c>
      <c r="G2848">
        <v>40</v>
      </c>
      <c r="H2848" t="s">
        <v>29</v>
      </c>
      <c r="I2848" t="s">
        <v>18</v>
      </c>
      <c r="J2848" s="1">
        <v>45129</v>
      </c>
      <c r="K2848" t="b">
        <v>0</v>
      </c>
      <c r="L2848" t="s">
        <v>35</v>
      </c>
      <c r="M2848">
        <v>7</v>
      </c>
      <c r="N2848">
        <f>G2848/SUMIF(B:B,B2848,G:G)*100</f>
        <v>6.3373866201924978E-2</v>
      </c>
      <c r="Q2848">
        <f>VLOOKUP(C2848, Categories_Pivot_Table!A:B, 2, FALSE)</f>
        <v>23.146341463414632</v>
      </c>
      <c r="T2848">
        <f t="shared" si="45"/>
        <v>2023</v>
      </c>
    </row>
    <row r="2849" spans="1:20" x14ac:dyDescent="0.2">
      <c r="A2849" t="s">
        <v>3105</v>
      </c>
      <c r="B2849" t="s">
        <v>14</v>
      </c>
      <c r="C2849" t="s">
        <v>48</v>
      </c>
      <c r="D2849" t="s">
        <v>302</v>
      </c>
      <c r="E2849">
        <v>15.5</v>
      </c>
      <c r="F2849">
        <v>9</v>
      </c>
      <c r="G2849">
        <v>139.5</v>
      </c>
      <c r="H2849" t="s">
        <v>17</v>
      </c>
      <c r="I2849" t="s">
        <v>46</v>
      </c>
      <c r="J2849" s="1">
        <v>45581</v>
      </c>
      <c r="K2849" t="b">
        <v>0</v>
      </c>
      <c r="L2849" t="s">
        <v>30</v>
      </c>
      <c r="M2849">
        <v>10</v>
      </c>
      <c r="N2849">
        <f>G2849/SUMIF(B:B,B2849,G:G)*100</f>
        <v>0.22711177318127429</v>
      </c>
      <c r="Q2849">
        <f>VLOOKUP(C2849, Categories_Pivot_Table!A:B, 2, FALSE)</f>
        <v>23.348837209302324</v>
      </c>
      <c r="T2849">
        <f t="shared" si="45"/>
        <v>2024</v>
      </c>
    </row>
    <row r="2850" spans="1:20" x14ac:dyDescent="0.2">
      <c r="A2850" t="s">
        <v>3106</v>
      </c>
      <c r="B2850" t="s">
        <v>87</v>
      </c>
      <c r="C2850" t="s">
        <v>22</v>
      </c>
      <c r="D2850" t="s">
        <v>540</v>
      </c>
      <c r="E2850">
        <v>36.5</v>
      </c>
      <c r="F2850">
        <v>9</v>
      </c>
      <c r="G2850">
        <v>328.5</v>
      </c>
      <c r="H2850" t="s">
        <v>56</v>
      </c>
      <c r="I2850" t="s">
        <v>46</v>
      </c>
      <c r="J2850" s="1">
        <v>44680</v>
      </c>
      <c r="K2850" t="b">
        <v>1</v>
      </c>
      <c r="L2850" t="s">
        <v>65</v>
      </c>
      <c r="M2850">
        <v>4</v>
      </c>
      <c r="N2850">
        <f>G2850/SUMIF(B:B,B2850,G:G)*100</f>
        <v>0.50509709857465745</v>
      </c>
      <c r="Q2850">
        <f>VLOOKUP(C2850, Categories_Pivot_Table!A:B, 2, FALSE)</f>
        <v>21.505681818181817</v>
      </c>
      <c r="T2850">
        <f t="shared" si="45"/>
        <v>2022</v>
      </c>
    </row>
    <row r="2851" spans="1:20" x14ac:dyDescent="0.2">
      <c r="A2851" t="s">
        <v>3107</v>
      </c>
      <c r="B2851" t="s">
        <v>95</v>
      </c>
      <c r="C2851" t="s">
        <v>15</v>
      </c>
      <c r="D2851" t="s">
        <v>177</v>
      </c>
      <c r="E2851">
        <v>5</v>
      </c>
      <c r="F2851">
        <v>10</v>
      </c>
      <c r="G2851">
        <v>50</v>
      </c>
      <c r="H2851" t="s">
        <v>56</v>
      </c>
      <c r="I2851" t="s">
        <v>18</v>
      </c>
      <c r="J2851" s="1">
        <v>45425</v>
      </c>
      <c r="K2851" t="b">
        <v>0</v>
      </c>
      <c r="L2851" t="s">
        <v>19</v>
      </c>
      <c r="M2851">
        <v>5</v>
      </c>
      <c r="N2851">
        <f>G2851/SUMIF(B:B,B2851,G:G)*100</f>
        <v>7.423739634603535E-2</v>
      </c>
      <c r="Q2851">
        <f>VLOOKUP(C2851, Categories_Pivot_Table!A:B, 2, FALSE)</f>
        <v>23.063808900523561</v>
      </c>
      <c r="T2851">
        <f t="shared" si="45"/>
        <v>2024</v>
      </c>
    </row>
    <row r="2852" spans="1:20" x14ac:dyDescent="0.2">
      <c r="A2852" t="s">
        <v>3108</v>
      </c>
      <c r="B2852" t="s">
        <v>173</v>
      </c>
      <c r="C2852" t="s">
        <v>48</v>
      </c>
      <c r="D2852" t="s">
        <v>302</v>
      </c>
      <c r="E2852">
        <v>15.5</v>
      </c>
      <c r="F2852">
        <v>8</v>
      </c>
      <c r="G2852">
        <v>124</v>
      </c>
      <c r="H2852" t="s">
        <v>56</v>
      </c>
      <c r="I2852" t="s">
        <v>18</v>
      </c>
      <c r="J2852" s="1">
        <v>44916</v>
      </c>
      <c r="K2852" t="b">
        <v>1</v>
      </c>
      <c r="L2852" t="s">
        <v>30</v>
      </c>
      <c r="M2852">
        <v>12</v>
      </c>
      <c r="N2852">
        <f>G2852/SUMIF(B:B,B2852,G:G)*100</f>
        <v>0.20391047672296131</v>
      </c>
      <c r="Q2852">
        <f>VLOOKUP(C2852, Categories_Pivot_Table!A:B, 2, FALSE)</f>
        <v>23.348837209302324</v>
      </c>
      <c r="T2852">
        <f t="shared" si="45"/>
        <v>2022</v>
      </c>
    </row>
    <row r="2853" spans="1:20" x14ac:dyDescent="0.2">
      <c r="A2853" t="s">
        <v>3109</v>
      </c>
      <c r="B2853" t="s">
        <v>47</v>
      </c>
      <c r="C2853" t="s">
        <v>74</v>
      </c>
      <c r="D2853" t="s">
        <v>346</v>
      </c>
      <c r="E2853">
        <v>27.5</v>
      </c>
      <c r="F2853">
        <v>1</v>
      </c>
      <c r="G2853">
        <v>27.5</v>
      </c>
      <c r="H2853" t="s">
        <v>56</v>
      </c>
      <c r="I2853" t="s">
        <v>18</v>
      </c>
      <c r="J2853" s="1">
        <v>44667</v>
      </c>
      <c r="K2853" t="b">
        <v>0</v>
      </c>
      <c r="L2853" t="s">
        <v>35</v>
      </c>
      <c r="M2853">
        <v>4</v>
      </c>
      <c r="N2853">
        <f>G2853/SUMIF(B:B,B2853,G:G)*100</f>
        <v>4.3697265345685098E-2</v>
      </c>
      <c r="Q2853">
        <f>VLOOKUP(C2853, Categories_Pivot_Table!A:B, 2, FALSE)</f>
        <v>24.317096165933375</v>
      </c>
      <c r="T2853">
        <f t="shared" si="45"/>
        <v>2022</v>
      </c>
    </row>
    <row r="2854" spans="1:20" x14ac:dyDescent="0.2">
      <c r="A2854" t="s">
        <v>3110</v>
      </c>
      <c r="B2854" t="s">
        <v>44</v>
      </c>
      <c r="C2854" t="s">
        <v>74</v>
      </c>
      <c r="D2854" t="s">
        <v>364</v>
      </c>
      <c r="E2854">
        <v>21.5</v>
      </c>
      <c r="F2854">
        <v>3</v>
      </c>
      <c r="G2854">
        <v>64.5</v>
      </c>
      <c r="H2854" t="s">
        <v>17</v>
      </c>
      <c r="I2854" t="s">
        <v>46</v>
      </c>
      <c r="J2854" s="1">
        <v>44784</v>
      </c>
      <c r="K2854" t="b">
        <v>0</v>
      </c>
      <c r="L2854" t="s">
        <v>42</v>
      </c>
      <c r="M2854">
        <v>8</v>
      </c>
      <c r="N2854">
        <f>G2854/SUMIF(B:B,B2854,G:G)*100</f>
        <v>0.10626992561105207</v>
      </c>
      <c r="Q2854">
        <f>VLOOKUP(C2854, Categories_Pivot_Table!A:B, 2, FALSE)</f>
        <v>24.317096165933375</v>
      </c>
      <c r="T2854">
        <f t="shared" si="45"/>
        <v>2022</v>
      </c>
    </row>
    <row r="2855" spans="1:20" x14ac:dyDescent="0.2">
      <c r="A2855" t="s">
        <v>3111</v>
      </c>
      <c r="B2855" t="s">
        <v>63</v>
      </c>
      <c r="C2855" t="s">
        <v>22</v>
      </c>
      <c r="D2855" t="s">
        <v>214</v>
      </c>
      <c r="E2855">
        <v>9.5</v>
      </c>
      <c r="F2855">
        <v>8</v>
      </c>
      <c r="G2855">
        <v>76</v>
      </c>
      <c r="H2855" t="s">
        <v>29</v>
      </c>
      <c r="I2855" t="s">
        <v>46</v>
      </c>
      <c r="J2855" s="1">
        <v>45030</v>
      </c>
      <c r="K2855" t="b">
        <v>0</v>
      </c>
      <c r="L2855" t="s">
        <v>65</v>
      </c>
      <c r="M2855">
        <v>4</v>
      </c>
      <c r="N2855">
        <f>G2855/SUMIF(B:B,B2855,G:G)*100</f>
        <v>0.12556172349986783</v>
      </c>
      <c r="Q2855">
        <f>VLOOKUP(C2855, Categories_Pivot_Table!A:B, 2, FALSE)</f>
        <v>21.505681818181817</v>
      </c>
      <c r="T2855">
        <f t="shared" si="45"/>
        <v>2023</v>
      </c>
    </row>
    <row r="2856" spans="1:20" x14ac:dyDescent="0.2">
      <c r="A2856" t="s">
        <v>3112</v>
      </c>
      <c r="B2856" t="s">
        <v>26</v>
      </c>
      <c r="C2856" t="s">
        <v>15</v>
      </c>
      <c r="D2856" t="s">
        <v>169</v>
      </c>
      <c r="E2856">
        <v>24.5</v>
      </c>
      <c r="F2856">
        <v>7</v>
      </c>
      <c r="G2856">
        <v>171.5</v>
      </c>
      <c r="H2856" t="s">
        <v>17</v>
      </c>
      <c r="I2856" t="s">
        <v>46</v>
      </c>
      <c r="J2856" s="1">
        <v>45541</v>
      </c>
      <c r="K2856" t="b">
        <v>1</v>
      </c>
      <c r="L2856" t="s">
        <v>65</v>
      </c>
      <c r="M2856">
        <v>9</v>
      </c>
      <c r="N2856">
        <f>G2856/SUMIF(B:B,B2856,G:G)*100</f>
        <v>0.27640559902653655</v>
      </c>
      <c r="Q2856">
        <f>VLOOKUP(C2856, Categories_Pivot_Table!A:B, 2, FALSE)</f>
        <v>23.063808900523561</v>
      </c>
      <c r="T2856">
        <f t="shared" si="45"/>
        <v>2024</v>
      </c>
    </row>
    <row r="2857" spans="1:20" x14ac:dyDescent="0.2">
      <c r="A2857" t="s">
        <v>3113</v>
      </c>
      <c r="B2857" t="s">
        <v>87</v>
      </c>
      <c r="C2857" t="s">
        <v>38</v>
      </c>
      <c r="D2857" t="s">
        <v>473</v>
      </c>
      <c r="E2857">
        <v>23</v>
      </c>
      <c r="F2857">
        <v>2</v>
      </c>
      <c r="G2857">
        <v>46</v>
      </c>
      <c r="H2857" t="s">
        <v>56</v>
      </c>
      <c r="I2857" t="s">
        <v>46</v>
      </c>
      <c r="J2857" s="1">
        <v>45356</v>
      </c>
      <c r="K2857" t="b">
        <v>0</v>
      </c>
      <c r="L2857" t="s">
        <v>49</v>
      </c>
      <c r="M2857">
        <v>3</v>
      </c>
      <c r="N2857">
        <f>G2857/SUMIF(B:B,B2857,G:G)*100</f>
        <v>7.0728969663422361E-2</v>
      </c>
      <c r="Q2857">
        <f>VLOOKUP(C2857, Categories_Pivot_Table!A:B, 2, FALSE)</f>
        <v>23.088790931989923</v>
      </c>
      <c r="T2857">
        <f t="shared" si="45"/>
        <v>2024</v>
      </c>
    </row>
    <row r="2858" spans="1:20" x14ac:dyDescent="0.2">
      <c r="A2858" t="s">
        <v>3114</v>
      </c>
      <c r="B2858" t="s">
        <v>104</v>
      </c>
      <c r="C2858" t="s">
        <v>33</v>
      </c>
      <c r="D2858" t="s">
        <v>307</v>
      </c>
      <c r="E2858">
        <v>6.5</v>
      </c>
      <c r="F2858">
        <v>3</v>
      </c>
      <c r="G2858">
        <v>19.5</v>
      </c>
      <c r="H2858" t="s">
        <v>29</v>
      </c>
      <c r="I2858" t="s">
        <v>18</v>
      </c>
      <c r="J2858" s="1">
        <v>45487</v>
      </c>
      <c r="K2858" t="b">
        <v>1</v>
      </c>
      <c r="L2858" t="s">
        <v>24</v>
      </c>
      <c r="M2858">
        <v>7</v>
      </c>
      <c r="N2858">
        <f>G2858/SUMIF(B:B,B2858,G:G)*100</f>
        <v>3.1690312515235727E-2</v>
      </c>
      <c r="Q2858">
        <f>VLOOKUP(C2858, Categories_Pivot_Table!A:B, 2, FALSE)</f>
        <v>23.300574345883856</v>
      </c>
      <c r="T2858">
        <f t="shared" si="45"/>
        <v>2024</v>
      </c>
    </row>
    <row r="2859" spans="1:20" x14ac:dyDescent="0.2">
      <c r="A2859" t="s">
        <v>3115</v>
      </c>
      <c r="B2859" t="s">
        <v>73</v>
      </c>
      <c r="C2859" t="s">
        <v>38</v>
      </c>
      <c r="D2859" t="s">
        <v>798</v>
      </c>
      <c r="E2859">
        <v>15.5</v>
      </c>
      <c r="F2859">
        <v>9</v>
      </c>
      <c r="G2859">
        <v>139.5</v>
      </c>
      <c r="H2859" t="s">
        <v>17</v>
      </c>
      <c r="I2859" t="s">
        <v>46</v>
      </c>
      <c r="J2859" s="1">
        <v>45241</v>
      </c>
      <c r="K2859" t="b">
        <v>0</v>
      </c>
      <c r="L2859" t="s">
        <v>35</v>
      </c>
      <c r="M2859">
        <v>11</v>
      </c>
      <c r="N2859">
        <f>G2859/SUMIF(B:B,B2859,G:G)*100</f>
        <v>0.24099715813387002</v>
      </c>
      <c r="Q2859">
        <f>VLOOKUP(C2859, Categories_Pivot_Table!A:B, 2, FALSE)</f>
        <v>23.088790931989923</v>
      </c>
      <c r="T2859">
        <f t="shared" si="45"/>
        <v>2023</v>
      </c>
    </row>
    <row r="2860" spans="1:20" x14ac:dyDescent="0.2">
      <c r="A2860" t="s">
        <v>3116</v>
      </c>
      <c r="B2860" t="s">
        <v>173</v>
      </c>
      <c r="C2860" t="s">
        <v>27</v>
      </c>
      <c r="D2860" t="s">
        <v>119</v>
      </c>
      <c r="E2860">
        <v>38</v>
      </c>
      <c r="F2860">
        <v>5</v>
      </c>
      <c r="G2860">
        <v>190</v>
      </c>
      <c r="H2860" t="s">
        <v>56</v>
      </c>
      <c r="I2860" t="s">
        <v>18</v>
      </c>
      <c r="J2860" s="1">
        <v>45317</v>
      </c>
      <c r="K2860" t="b">
        <v>1</v>
      </c>
      <c r="L2860" t="s">
        <v>65</v>
      </c>
      <c r="M2860">
        <v>1</v>
      </c>
      <c r="N2860">
        <f>G2860/SUMIF(B:B,B2860,G:G)*100</f>
        <v>0.3124434723980859</v>
      </c>
      <c r="Q2860">
        <f>VLOOKUP(C2860, Categories_Pivot_Table!A:B, 2, FALSE)</f>
        <v>25.013711734693878</v>
      </c>
      <c r="T2860">
        <f t="shared" si="45"/>
        <v>2024</v>
      </c>
    </row>
    <row r="2861" spans="1:20" x14ac:dyDescent="0.2">
      <c r="A2861" t="s">
        <v>3117</v>
      </c>
      <c r="B2861" t="s">
        <v>113</v>
      </c>
      <c r="C2861" t="s">
        <v>48</v>
      </c>
      <c r="D2861" t="s">
        <v>88</v>
      </c>
      <c r="E2861">
        <v>24.5</v>
      </c>
      <c r="F2861">
        <v>8</v>
      </c>
      <c r="G2861">
        <v>196</v>
      </c>
      <c r="H2861" t="s">
        <v>56</v>
      </c>
      <c r="I2861" t="s">
        <v>46</v>
      </c>
      <c r="J2861" s="1">
        <v>44845</v>
      </c>
      <c r="K2861" t="b">
        <v>1</v>
      </c>
      <c r="L2861" t="s">
        <v>49</v>
      </c>
      <c r="M2861">
        <v>10</v>
      </c>
      <c r="N2861">
        <f>G2861/SUMIF(B:B,B2861,G:G)*100</f>
        <v>0.32272405446791697</v>
      </c>
      <c r="Q2861">
        <f>VLOOKUP(C2861, Categories_Pivot_Table!A:B, 2, FALSE)</f>
        <v>23.348837209302324</v>
      </c>
      <c r="T2861">
        <f t="shared" si="45"/>
        <v>2022</v>
      </c>
    </row>
    <row r="2862" spans="1:20" x14ac:dyDescent="0.2">
      <c r="A2862" t="s">
        <v>3118</v>
      </c>
      <c r="B2862" t="s">
        <v>81</v>
      </c>
      <c r="C2862" t="s">
        <v>15</v>
      </c>
      <c r="D2862" t="s">
        <v>169</v>
      </c>
      <c r="E2862">
        <v>24.5</v>
      </c>
      <c r="F2862">
        <v>3</v>
      </c>
      <c r="G2862">
        <v>73.5</v>
      </c>
      <c r="H2862" t="s">
        <v>17</v>
      </c>
      <c r="I2862" t="s">
        <v>46</v>
      </c>
      <c r="J2862" s="1">
        <v>45635</v>
      </c>
      <c r="K2862" t="b">
        <v>1</v>
      </c>
      <c r="L2862" t="s">
        <v>19</v>
      </c>
      <c r="M2862">
        <v>12</v>
      </c>
      <c r="N2862">
        <f>G2862/SUMIF(B:B,B2862,G:G)*100</f>
        <v>0.11637941271939894</v>
      </c>
      <c r="Q2862">
        <f>VLOOKUP(C2862, Categories_Pivot_Table!A:B, 2, FALSE)</f>
        <v>23.063808900523561</v>
      </c>
      <c r="T2862">
        <f t="shared" si="45"/>
        <v>2024</v>
      </c>
    </row>
    <row r="2863" spans="1:20" x14ac:dyDescent="0.2">
      <c r="A2863" t="s">
        <v>3119</v>
      </c>
      <c r="B2863" t="s">
        <v>90</v>
      </c>
      <c r="C2863" t="s">
        <v>22</v>
      </c>
      <c r="D2863" t="s">
        <v>1043</v>
      </c>
      <c r="E2863">
        <v>14</v>
      </c>
      <c r="F2863">
        <v>4</v>
      </c>
      <c r="G2863">
        <v>56</v>
      </c>
      <c r="H2863" t="s">
        <v>17</v>
      </c>
      <c r="I2863" t="s">
        <v>18</v>
      </c>
      <c r="J2863" s="1">
        <v>45030</v>
      </c>
      <c r="K2863" t="b">
        <v>0</v>
      </c>
      <c r="L2863" t="s">
        <v>65</v>
      </c>
      <c r="M2863">
        <v>4</v>
      </c>
      <c r="N2863">
        <f>G2863/SUMIF(B:B,B2863,G:G)*100</f>
        <v>9.4687362618781912E-2</v>
      </c>
      <c r="Q2863">
        <f>VLOOKUP(C2863, Categories_Pivot_Table!A:B, 2, FALSE)</f>
        <v>21.505681818181817</v>
      </c>
      <c r="T2863">
        <f t="shared" si="45"/>
        <v>2023</v>
      </c>
    </row>
    <row r="2864" spans="1:20" x14ac:dyDescent="0.2">
      <c r="A2864" t="s">
        <v>3120</v>
      </c>
      <c r="B2864" t="s">
        <v>76</v>
      </c>
      <c r="C2864" t="s">
        <v>15</v>
      </c>
      <c r="D2864" t="s">
        <v>494</v>
      </c>
      <c r="E2864">
        <v>33.5</v>
      </c>
      <c r="F2864">
        <v>6</v>
      </c>
      <c r="G2864">
        <v>201</v>
      </c>
      <c r="H2864" t="s">
        <v>29</v>
      </c>
      <c r="I2864" t="s">
        <v>46</v>
      </c>
      <c r="J2864" s="1">
        <v>44788</v>
      </c>
      <c r="K2864" t="b">
        <v>0</v>
      </c>
      <c r="L2864" t="s">
        <v>19</v>
      </c>
      <c r="M2864">
        <v>8</v>
      </c>
      <c r="N2864">
        <f>G2864/SUMIF(B:B,B2864,G:G)*100</f>
        <v>0.34223542732605161</v>
      </c>
      <c r="Q2864">
        <f>VLOOKUP(C2864, Categories_Pivot_Table!A:B, 2, FALSE)</f>
        <v>23.063808900523561</v>
      </c>
      <c r="T2864">
        <f t="shared" si="45"/>
        <v>2022</v>
      </c>
    </row>
    <row r="2865" spans="1:20" x14ac:dyDescent="0.2">
      <c r="A2865" t="s">
        <v>3121</v>
      </c>
      <c r="B2865" t="s">
        <v>113</v>
      </c>
      <c r="C2865" t="s">
        <v>48</v>
      </c>
      <c r="D2865" t="s">
        <v>201</v>
      </c>
      <c r="E2865">
        <v>35</v>
      </c>
      <c r="F2865">
        <v>9</v>
      </c>
      <c r="G2865">
        <v>315</v>
      </c>
      <c r="H2865" t="s">
        <v>56</v>
      </c>
      <c r="I2865" t="s">
        <v>46</v>
      </c>
      <c r="J2865" s="1">
        <v>45490</v>
      </c>
      <c r="K2865" t="b">
        <v>1</v>
      </c>
      <c r="L2865" t="s">
        <v>30</v>
      </c>
      <c r="M2865">
        <v>7</v>
      </c>
      <c r="N2865">
        <f>G2865/SUMIF(B:B,B2865,G:G)*100</f>
        <v>0.51866365896629507</v>
      </c>
      <c r="Q2865">
        <f>VLOOKUP(C2865, Categories_Pivot_Table!A:B, 2, FALSE)</f>
        <v>23.348837209302324</v>
      </c>
      <c r="T2865">
        <f t="shared" si="45"/>
        <v>2024</v>
      </c>
    </row>
    <row r="2866" spans="1:20" x14ac:dyDescent="0.2">
      <c r="A2866" t="s">
        <v>3122</v>
      </c>
      <c r="B2866" t="s">
        <v>26</v>
      </c>
      <c r="C2866" t="s">
        <v>48</v>
      </c>
      <c r="D2866" t="s">
        <v>446</v>
      </c>
      <c r="E2866">
        <v>26</v>
      </c>
      <c r="F2866">
        <v>2</v>
      </c>
      <c r="G2866">
        <v>52</v>
      </c>
      <c r="H2866" t="s">
        <v>29</v>
      </c>
      <c r="I2866" t="s">
        <v>46</v>
      </c>
      <c r="J2866" s="1">
        <v>44684</v>
      </c>
      <c r="K2866" t="b">
        <v>1</v>
      </c>
      <c r="L2866" t="s">
        <v>49</v>
      </c>
      <c r="M2866">
        <v>5</v>
      </c>
      <c r="N2866">
        <f>G2866/SUMIF(B:B,B2866,G:G)*100</f>
        <v>8.3808111658191839E-2</v>
      </c>
      <c r="Q2866">
        <f>VLOOKUP(C2866, Categories_Pivot_Table!A:B, 2, FALSE)</f>
        <v>23.348837209302324</v>
      </c>
      <c r="T2866">
        <f t="shared" si="45"/>
        <v>2022</v>
      </c>
    </row>
    <row r="2867" spans="1:20" x14ac:dyDescent="0.2">
      <c r="A2867" t="s">
        <v>3123</v>
      </c>
      <c r="B2867" t="s">
        <v>21</v>
      </c>
      <c r="C2867" t="s">
        <v>27</v>
      </c>
      <c r="D2867" t="s">
        <v>55</v>
      </c>
      <c r="E2867">
        <v>36.5</v>
      </c>
      <c r="F2867">
        <v>4</v>
      </c>
      <c r="G2867">
        <v>146</v>
      </c>
      <c r="H2867" t="s">
        <v>56</v>
      </c>
      <c r="I2867" t="s">
        <v>46</v>
      </c>
      <c r="J2867" s="1">
        <v>45540</v>
      </c>
      <c r="K2867" t="b">
        <v>0</v>
      </c>
      <c r="L2867" t="s">
        <v>42</v>
      </c>
      <c r="M2867">
        <v>9</v>
      </c>
      <c r="N2867">
        <f>G2867/SUMIF(B:B,B2867,G:G)*100</f>
        <v>0.23650427246588104</v>
      </c>
      <c r="Q2867">
        <f>VLOOKUP(C2867, Categories_Pivot_Table!A:B, 2, FALSE)</f>
        <v>25.013711734693878</v>
      </c>
      <c r="T2867">
        <f t="shared" si="45"/>
        <v>2024</v>
      </c>
    </row>
    <row r="2868" spans="1:20" x14ac:dyDescent="0.2">
      <c r="A2868" t="s">
        <v>3124</v>
      </c>
      <c r="B2868" t="s">
        <v>95</v>
      </c>
      <c r="C2868" t="s">
        <v>33</v>
      </c>
      <c r="D2868" t="s">
        <v>458</v>
      </c>
      <c r="E2868">
        <v>5</v>
      </c>
      <c r="F2868">
        <v>1</v>
      </c>
      <c r="G2868">
        <v>5</v>
      </c>
      <c r="H2868" t="s">
        <v>29</v>
      </c>
      <c r="I2868" t="s">
        <v>18</v>
      </c>
      <c r="J2868" s="1">
        <v>45112</v>
      </c>
      <c r="K2868" t="b">
        <v>1</v>
      </c>
      <c r="L2868" t="s">
        <v>30</v>
      </c>
      <c r="M2868">
        <v>7</v>
      </c>
      <c r="N2868">
        <f>G2868/SUMIF(B:B,B2868,G:G)*100</f>
        <v>7.423739634603535E-3</v>
      </c>
      <c r="Q2868">
        <f>VLOOKUP(C2868, Categories_Pivot_Table!A:B, 2, FALSE)</f>
        <v>23.300574345883856</v>
      </c>
      <c r="T2868">
        <f t="shared" si="45"/>
        <v>2023</v>
      </c>
    </row>
    <row r="2869" spans="1:20" x14ac:dyDescent="0.2">
      <c r="A2869" t="s">
        <v>3125</v>
      </c>
      <c r="B2869" t="s">
        <v>51</v>
      </c>
      <c r="C2869" t="s">
        <v>15</v>
      </c>
      <c r="D2869" t="s">
        <v>197</v>
      </c>
      <c r="E2869">
        <v>41</v>
      </c>
      <c r="F2869">
        <v>4</v>
      </c>
      <c r="G2869">
        <v>164</v>
      </c>
      <c r="H2869" t="s">
        <v>29</v>
      </c>
      <c r="I2869" t="s">
        <v>18</v>
      </c>
      <c r="J2869" s="1">
        <v>45446</v>
      </c>
      <c r="K2869" t="b">
        <v>0</v>
      </c>
      <c r="L2869" t="s">
        <v>19</v>
      </c>
      <c r="M2869">
        <v>6</v>
      </c>
      <c r="N2869">
        <f>G2869/SUMIF(B:B,B2869,G:G)*100</f>
        <v>0.25423597439037626</v>
      </c>
      <c r="Q2869">
        <f>VLOOKUP(C2869, Categories_Pivot_Table!A:B, 2, FALSE)</f>
        <v>23.063808900523561</v>
      </c>
      <c r="T2869">
        <f t="shared" si="45"/>
        <v>2024</v>
      </c>
    </row>
    <row r="2870" spans="1:20" x14ac:dyDescent="0.2">
      <c r="A2870" t="s">
        <v>3126</v>
      </c>
      <c r="B2870" t="s">
        <v>113</v>
      </c>
      <c r="C2870" t="s">
        <v>15</v>
      </c>
      <c r="D2870" t="s">
        <v>16</v>
      </c>
      <c r="E2870">
        <v>18.5</v>
      </c>
      <c r="F2870">
        <v>3</v>
      </c>
      <c r="G2870">
        <v>55.5</v>
      </c>
      <c r="H2870" t="s">
        <v>17</v>
      </c>
      <c r="I2870" t="s">
        <v>18</v>
      </c>
      <c r="J2870" s="1">
        <v>45382</v>
      </c>
      <c r="K2870" t="b">
        <v>0</v>
      </c>
      <c r="L2870" t="s">
        <v>24</v>
      </c>
      <c r="M2870">
        <v>3</v>
      </c>
      <c r="N2870">
        <f>G2870/SUMIF(B:B,B2870,G:G)*100</f>
        <v>9.1383597055966284E-2</v>
      </c>
      <c r="Q2870">
        <f>VLOOKUP(C2870, Categories_Pivot_Table!A:B, 2, FALSE)</f>
        <v>23.063808900523561</v>
      </c>
      <c r="T2870">
        <f t="shared" si="45"/>
        <v>2024</v>
      </c>
    </row>
    <row r="2871" spans="1:20" x14ac:dyDescent="0.2">
      <c r="A2871" t="s">
        <v>3127</v>
      </c>
      <c r="B2871" t="s">
        <v>71</v>
      </c>
      <c r="C2871" t="s">
        <v>74</v>
      </c>
      <c r="D2871" t="s">
        <v>355</v>
      </c>
      <c r="E2871">
        <v>5</v>
      </c>
      <c r="F2871">
        <v>5</v>
      </c>
      <c r="G2871">
        <v>25</v>
      </c>
      <c r="H2871" t="s">
        <v>29</v>
      </c>
      <c r="I2871" t="s">
        <v>18</v>
      </c>
      <c r="J2871" s="1">
        <v>45255</v>
      </c>
      <c r="K2871" t="b">
        <v>0</v>
      </c>
      <c r="L2871" t="s">
        <v>35</v>
      </c>
      <c r="M2871">
        <v>11</v>
      </c>
      <c r="N2871">
        <f>G2871/SUMIF(B:B,B2871,G:G)*100</f>
        <v>3.9608666376203118E-2</v>
      </c>
      <c r="Q2871">
        <f>VLOOKUP(C2871, Categories_Pivot_Table!A:B, 2, FALSE)</f>
        <v>24.317096165933375</v>
      </c>
      <c r="T2871">
        <f t="shared" si="45"/>
        <v>2023</v>
      </c>
    </row>
    <row r="2872" spans="1:20" x14ac:dyDescent="0.2">
      <c r="A2872" t="s">
        <v>3128</v>
      </c>
      <c r="B2872" t="s">
        <v>76</v>
      </c>
      <c r="C2872" t="s">
        <v>135</v>
      </c>
      <c r="D2872" t="s">
        <v>724</v>
      </c>
      <c r="E2872">
        <v>38</v>
      </c>
      <c r="F2872">
        <v>5</v>
      </c>
      <c r="G2872">
        <v>190</v>
      </c>
      <c r="H2872" t="s">
        <v>56</v>
      </c>
      <c r="I2872" t="s">
        <v>46</v>
      </c>
      <c r="J2872" s="1">
        <v>44583</v>
      </c>
      <c r="K2872" t="b">
        <v>0</v>
      </c>
      <c r="L2872" t="s">
        <v>35</v>
      </c>
      <c r="M2872">
        <v>1</v>
      </c>
      <c r="N2872">
        <f>G2872/SUMIF(B:B,B2872,G:G)*100</f>
        <v>0.32350612533308359</v>
      </c>
      <c r="Q2872">
        <f>VLOOKUP(C2872, Categories_Pivot_Table!A:B, 2, FALSE)</f>
        <v>23.146341463414632</v>
      </c>
      <c r="T2872">
        <f t="shared" si="45"/>
        <v>2022</v>
      </c>
    </row>
    <row r="2873" spans="1:20" x14ac:dyDescent="0.2">
      <c r="A2873" t="s">
        <v>3129</v>
      </c>
      <c r="B2873" t="s">
        <v>104</v>
      </c>
      <c r="C2873" t="s">
        <v>48</v>
      </c>
      <c r="D2873" t="s">
        <v>339</v>
      </c>
      <c r="E2873">
        <v>29</v>
      </c>
      <c r="F2873">
        <v>2</v>
      </c>
      <c r="G2873">
        <v>58</v>
      </c>
      <c r="H2873" t="s">
        <v>56</v>
      </c>
      <c r="I2873" t="s">
        <v>46</v>
      </c>
      <c r="J2873" s="1">
        <v>45495</v>
      </c>
      <c r="K2873" t="b">
        <v>1</v>
      </c>
      <c r="L2873" t="s">
        <v>19</v>
      </c>
      <c r="M2873">
        <v>7</v>
      </c>
      <c r="N2873">
        <f>G2873/SUMIF(B:B,B2873,G:G)*100</f>
        <v>9.4258365429931906E-2</v>
      </c>
      <c r="Q2873">
        <f>VLOOKUP(C2873, Categories_Pivot_Table!A:B, 2, FALSE)</f>
        <v>23.348837209302324</v>
      </c>
      <c r="T2873">
        <f t="shared" si="45"/>
        <v>2024</v>
      </c>
    </row>
    <row r="2874" spans="1:20" x14ac:dyDescent="0.2">
      <c r="A2874" t="s">
        <v>3130</v>
      </c>
      <c r="B2874" t="s">
        <v>121</v>
      </c>
      <c r="C2874" t="s">
        <v>27</v>
      </c>
      <c r="D2874" t="s">
        <v>1132</v>
      </c>
      <c r="E2874">
        <v>9.5</v>
      </c>
      <c r="F2874">
        <v>10</v>
      </c>
      <c r="G2874">
        <v>95</v>
      </c>
      <c r="H2874" t="s">
        <v>17</v>
      </c>
      <c r="I2874" t="s">
        <v>46</v>
      </c>
      <c r="J2874" s="1">
        <v>45465</v>
      </c>
      <c r="K2874" t="b">
        <v>1</v>
      </c>
      <c r="L2874" t="s">
        <v>35</v>
      </c>
      <c r="M2874">
        <v>6</v>
      </c>
      <c r="N2874">
        <f>G2874/SUMIF(B:B,B2874,G:G)*100</f>
        <v>0.1448822260010218</v>
      </c>
      <c r="Q2874">
        <f>VLOOKUP(C2874, Categories_Pivot_Table!A:B, 2, FALSE)</f>
        <v>25.013711734693878</v>
      </c>
      <c r="T2874">
        <f t="shared" si="45"/>
        <v>2024</v>
      </c>
    </row>
    <row r="2875" spans="1:20" x14ac:dyDescent="0.2">
      <c r="A2875" t="s">
        <v>3131</v>
      </c>
      <c r="B2875" t="s">
        <v>118</v>
      </c>
      <c r="C2875" t="s">
        <v>15</v>
      </c>
      <c r="D2875" t="s">
        <v>64</v>
      </c>
      <c r="E2875">
        <v>39.5</v>
      </c>
      <c r="F2875">
        <v>7</v>
      </c>
      <c r="G2875">
        <v>276.5</v>
      </c>
      <c r="H2875" t="s">
        <v>56</v>
      </c>
      <c r="I2875" t="s">
        <v>46</v>
      </c>
      <c r="J2875" s="1">
        <v>45207</v>
      </c>
      <c r="K2875" t="b">
        <v>1</v>
      </c>
      <c r="L2875" t="s">
        <v>24</v>
      </c>
      <c r="M2875">
        <v>10</v>
      </c>
      <c r="N2875">
        <f>G2875/SUMIF(B:B,B2875,G:G)*100</f>
        <v>0.45479217724558779</v>
      </c>
      <c r="Q2875">
        <f>VLOOKUP(C2875, Categories_Pivot_Table!A:B, 2, FALSE)</f>
        <v>23.063808900523561</v>
      </c>
      <c r="T2875">
        <f t="shared" si="45"/>
        <v>2023</v>
      </c>
    </row>
    <row r="2876" spans="1:20" x14ac:dyDescent="0.2">
      <c r="A2876" t="s">
        <v>3132</v>
      </c>
      <c r="B2876" t="s">
        <v>104</v>
      </c>
      <c r="C2876" t="s">
        <v>33</v>
      </c>
      <c r="D2876" t="s">
        <v>707</v>
      </c>
      <c r="E2876">
        <v>30.5</v>
      </c>
      <c r="F2876">
        <v>6</v>
      </c>
      <c r="G2876">
        <v>183</v>
      </c>
      <c r="H2876" t="s">
        <v>29</v>
      </c>
      <c r="I2876" t="s">
        <v>46</v>
      </c>
      <c r="J2876" s="1">
        <v>45511</v>
      </c>
      <c r="K2876" t="b">
        <v>1</v>
      </c>
      <c r="L2876" t="s">
        <v>30</v>
      </c>
      <c r="M2876">
        <v>8</v>
      </c>
      <c r="N2876">
        <f>G2876/SUMIF(B:B,B2876,G:G)*100</f>
        <v>0.29740139437375068</v>
      </c>
      <c r="Q2876">
        <f>VLOOKUP(C2876, Categories_Pivot_Table!A:B, 2, FALSE)</f>
        <v>23.300574345883856</v>
      </c>
      <c r="T2876">
        <f t="shared" si="45"/>
        <v>2024</v>
      </c>
    </row>
    <row r="2877" spans="1:20" x14ac:dyDescent="0.2">
      <c r="A2877" t="s">
        <v>3133</v>
      </c>
      <c r="B2877" t="s">
        <v>14</v>
      </c>
      <c r="C2877" t="s">
        <v>15</v>
      </c>
      <c r="D2877" t="s">
        <v>138</v>
      </c>
      <c r="E2877">
        <v>20</v>
      </c>
      <c r="F2877">
        <v>4</v>
      </c>
      <c r="G2877">
        <v>80</v>
      </c>
      <c r="H2877" t="s">
        <v>17</v>
      </c>
      <c r="I2877" t="s">
        <v>18</v>
      </c>
      <c r="J2877" s="1">
        <v>44584</v>
      </c>
      <c r="K2877" t="b">
        <v>0</v>
      </c>
      <c r="L2877" t="s">
        <v>24</v>
      </c>
      <c r="M2877">
        <v>1</v>
      </c>
      <c r="N2877">
        <f>G2877/SUMIF(B:B,B2877,G:G)*100</f>
        <v>0.13024331078496015</v>
      </c>
      <c r="Q2877">
        <f>VLOOKUP(C2877, Categories_Pivot_Table!A:B, 2, FALSE)</f>
        <v>23.063808900523561</v>
      </c>
      <c r="T2877">
        <f t="shared" si="45"/>
        <v>2022</v>
      </c>
    </row>
    <row r="2878" spans="1:20" x14ac:dyDescent="0.2">
      <c r="A2878" t="s">
        <v>3134</v>
      </c>
      <c r="B2878" t="s">
        <v>14</v>
      </c>
      <c r="C2878" t="s">
        <v>48</v>
      </c>
      <c r="D2878" t="s">
        <v>151</v>
      </c>
      <c r="E2878">
        <v>14</v>
      </c>
      <c r="F2878">
        <v>6</v>
      </c>
      <c r="G2878">
        <v>84</v>
      </c>
      <c r="H2878" t="s">
        <v>17</v>
      </c>
      <c r="I2878" t="s">
        <v>18</v>
      </c>
      <c r="J2878" s="1">
        <v>44964</v>
      </c>
      <c r="K2878" t="b">
        <v>0</v>
      </c>
      <c r="L2878" t="s">
        <v>49</v>
      </c>
      <c r="M2878">
        <v>2</v>
      </c>
      <c r="N2878">
        <f>G2878/SUMIF(B:B,B2878,G:G)*100</f>
        <v>0.13675547632420815</v>
      </c>
      <c r="Q2878">
        <f>VLOOKUP(C2878, Categories_Pivot_Table!A:B, 2, FALSE)</f>
        <v>23.348837209302324</v>
      </c>
      <c r="T2878">
        <f t="shared" si="45"/>
        <v>2023</v>
      </c>
    </row>
    <row r="2879" spans="1:20" x14ac:dyDescent="0.2">
      <c r="A2879" t="s">
        <v>3135</v>
      </c>
      <c r="B2879" t="s">
        <v>173</v>
      </c>
      <c r="C2879" t="s">
        <v>22</v>
      </c>
      <c r="D2879" t="s">
        <v>540</v>
      </c>
      <c r="E2879">
        <v>36.5</v>
      </c>
      <c r="F2879">
        <v>9</v>
      </c>
      <c r="G2879">
        <v>328.5</v>
      </c>
      <c r="H2879" t="s">
        <v>29</v>
      </c>
      <c r="I2879" t="s">
        <v>18</v>
      </c>
      <c r="J2879" s="1">
        <v>44932</v>
      </c>
      <c r="K2879" t="b">
        <v>0</v>
      </c>
      <c r="L2879" t="s">
        <v>65</v>
      </c>
      <c r="M2879">
        <v>1</v>
      </c>
      <c r="N2879">
        <f>G2879/SUMIF(B:B,B2879,G:G)*100</f>
        <v>0.54019831938300644</v>
      </c>
      <c r="Q2879">
        <f>VLOOKUP(C2879, Categories_Pivot_Table!A:B, 2, FALSE)</f>
        <v>21.505681818181817</v>
      </c>
      <c r="T2879">
        <f t="shared" si="45"/>
        <v>2023</v>
      </c>
    </row>
    <row r="2880" spans="1:20" x14ac:dyDescent="0.2">
      <c r="A2880" t="s">
        <v>3136</v>
      </c>
      <c r="B2880" t="s">
        <v>44</v>
      </c>
      <c r="C2880" t="s">
        <v>74</v>
      </c>
      <c r="D2880" t="s">
        <v>349</v>
      </c>
      <c r="E2880">
        <v>38</v>
      </c>
      <c r="F2880">
        <v>7</v>
      </c>
      <c r="G2880">
        <v>266</v>
      </c>
      <c r="H2880" t="s">
        <v>29</v>
      </c>
      <c r="I2880" t="s">
        <v>46</v>
      </c>
      <c r="J2880" s="1">
        <v>44732</v>
      </c>
      <c r="K2880" t="b">
        <v>0</v>
      </c>
      <c r="L2880" t="s">
        <v>19</v>
      </c>
      <c r="M2880">
        <v>6</v>
      </c>
      <c r="N2880">
        <f>G2880/SUMIF(B:B,B2880,G:G)*100</f>
        <v>0.43826046841147059</v>
      </c>
      <c r="Q2880">
        <f>VLOOKUP(C2880, Categories_Pivot_Table!A:B, 2, FALSE)</f>
        <v>24.317096165933375</v>
      </c>
      <c r="T2880">
        <f t="shared" si="45"/>
        <v>2022</v>
      </c>
    </row>
    <row r="2881" spans="1:20" x14ac:dyDescent="0.2">
      <c r="A2881" t="s">
        <v>3137</v>
      </c>
      <c r="B2881" t="s">
        <v>37</v>
      </c>
      <c r="C2881" t="s">
        <v>74</v>
      </c>
      <c r="D2881" t="s">
        <v>366</v>
      </c>
      <c r="E2881">
        <v>36.5</v>
      </c>
      <c r="F2881">
        <v>9</v>
      </c>
      <c r="G2881">
        <v>328.5</v>
      </c>
      <c r="H2881" t="s">
        <v>56</v>
      </c>
      <c r="I2881" t="s">
        <v>46</v>
      </c>
      <c r="J2881" s="1">
        <v>44937</v>
      </c>
      <c r="K2881" t="b">
        <v>1</v>
      </c>
      <c r="L2881" t="s">
        <v>30</v>
      </c>
      <c r="M2881">
        <v>1</v>
      </c>
      <c r="N2881">
        <f>G2881/SUMIF(B:B,B2881,G:G)*100</f>
        <v>0.49048518465983321</v>
      </c>
      <c r="Q2881">
        <f>VLOOKUP(C2881, Categories_Pivot_Table!A:B, 2, FALSE)</f>
        <v>24.317096165933375</v>
      </c>
      <c r="T2881">
        <f t="shared" si="45"/>
        <v>2023</v>
      </c>
    </row>
    <row r="2882" spans="1:20" x14ac:dyDescent="0.2">
      <c r="A2882" t="s">
        <v>3138</v>
      </c>
      <c r="B2882" t="s">
        <v>81</v>
      </c>
      <c r="C2882" t="s">
        <v>27</v>
      </c>
      <c r="D2882" t="s">
        <v>28</v>
      </c>
      <c r="E2882">
        <v>21.5</v>
      </c>
      <c r="F2882">
        <v>6</v>
      </c>
      <c r="G2882">
        <v>129</v>
      </c>
      <c r="H2882" t="s">
        <v>29</v>
      </c>
      <c r="I2882" t="s">
        <v>46</v>
      </c>
      <c r="J2882" s="1">
        <v>44876</v>
      </c>
      <c r="K2882" t="b">
        <v>0</v>
      </c>
      <c r="L2882" t="s">
        <v>65</v>
      </c>
      <c r="M2882">
        <v>11</v>
      </c>
      <c r="N2882">
        <f>G2882/SUMIF(B:B,B2882,G:G)*100</f>
        <v>0.20425774477282263</v>
      </c>
      <c r="Q2882">
        <f>VLOOKUP(C2882, Categories_Pivot_Table!A:B, 2, FALSE)</f>
        <v>25.013711734693878</v>
      </c>
      <c r="T2882">
        <f t="shared" ref="T2882:T2945" si="46">YEAR(J2882)</f>
        <v>2022</v>
      </c>
    </row>
    <row r="2883" spans="1:20" x14ac:dyDescent="0.2">
      <c r="A2883" t="s">
        <v>3139</v>
      </c>
      <c r="B2883" t="s">
        <v>26</v>
      </c>
      <c r="C2883" t="s">
        <v>15</v>
      </c>
      <c r="D2883" t="s">
        <v>511</v>
      </c>
      <c r="E2883">
        <v>15.5</v>
      </c>
      <c r="F2883">
        <v>6</v>
      </c>
      <c r="G2883">
        <v>93</v>
      </c>
      <c r="H2883" t="s">
        <v>56</v>
      </c>
      <c r="I2883" t="s">
        <v>18</v>
      </c>
      <c r="J2883" s="1">
        <v>44900</v>
      </c>
      <c r="K2883" t="b">
        <v>0</v>
      </c>
      <c r="L2883" t="s">
        <v>19</v>
      </c>
      <c r="M2883">
        <v>12</v>
      </c>
      <c r="N2883">
        <f>G2883/SUMIF(B:B,B2883,G:G)*100</f>
        <v>0.14988758431176619</v>
      </c>
      <c r="Q2883">
        <f>VLOOKUP(C2883, Categories_Pivot_Table!A:B, 2, FALSE)</f>
        <v>23.063808900523561</v>
      </c>
      <c r="T2883">
        <f t="shared" si="46"/>
        <v>2022</v>
      </c>
    </row>
    <row r="2884" spans="1:20" x14ac:dyDescent="0.2">
      <c r="A2884" t="s">
        <v>3140</v>
      </c>
      <c r="B2884" t="s">
        <v>51</v>
      </c>
      <c r="C2884" t="s">
        <v>135</v>
      </c>
      <c r="D2884" t="s">
        <v>144</v>
      </c>
      <c r="E2884">
        <v>11</v>
      </c>
      <c r="F2884">
        <v>3</v>
      </c>
      <c r="G2884">
        <v>33</v>
      </c>
      <c r="H2884" t="s">
        <v>29</v>
      </c>
      <c r="I2884" t="s">
        <v>18</v>
      </c>
      <c r="J2884" s="1">
        <v>45206</v>
      </c>
      <c r="K2884" t="b">
        <v>0</v>
      </c>
      <c r="L2884" t="s">
        <v>35</v>
      </c>
      <c r="M2884">
        <v>10</v>
      </c>
      <c r="N2884">
        <f>G2884/SUMIF(B:B,B2884,G:G)*100</f>
        <v>5.1157238749283018E-2</v>
      </c>
      <c r="Q2884">
        <f>VLOOKUP(C2884, Categories_Pivot_Table!A:B, 2, FALSE)</f>
        <v>23.146341463414632</v>
      </c>
      <c r="T2884">
        <f t="shared" si="46"/>
        <v>2023</v>
      </c>
    </row>
    <row r="2885" spans="1:20" x14ac:dyDescent="0.2">
      <c r="A2885" t="s">
        <v>3141</v>
      </c>
      <c r="B2885" t="s">
        <v>44</v>
      </c>
      <c r="C2885" t="s">
        <v>15</v>
      </c>
      <c r="D2885" t="s">
        <v>171</v>
      </c>
      <c r="E2885">
        <v>21.5</v>
      </c>
      <c r="F2885">
        <v>4</v>
      </c>
      <c r="G2885">
        <v>86</v>
      </c>
      <c r="H2885" t="s">
        <v>29</v>
      </c>
      <c r="I2885" t="s">
        <v>46</v>
      </c>
      <c r="J2885" s="1">
        <v>45084</v>
      </c>
      <c r="K2885" t="b">
        <v>1</v>
      </c>
      <c r="L2885" t="s">
        <v>30</v>
      </c>
      <c r="M2885">
        <v>6</v>
      </c>
      <c r="N2885">
        <f>G2885/SUMIF(B:B,B2885,G:G)*100</f>
        <v>0.14169323414806942</v>
      </c>
      <c r="Q2885">
        <f>VLOOKUP(C2885, Categories_Pivot_Table!A:B, 2, FALSE)</f>
        <v>23.063808900523561</v>
      </c>
      <c r="T2885">
        <f t="shared" si="46"/>
        <v>2023</v>
      </c>
    </row>
    <row r="2886" spans="1:20" x14ac:dyDescent="0.2">
      <c r="A2886" t="s">
        <v>3142</v>
      </c>
      <c r="B2886" t="s">
        <v>104</v>
      </c>
      <c r="C2886" t="s">
        <v>74</v>
      </c>
      <c r="D2886" t="s">
        <v>321</v>
      </c>
      <c r="E2886">
        <v>32</v>
      </c>
      <c r="F2886">
        <v>10</v>
      </c>
      <c r="G2886">
        <v>320</v>
      </c>
      <c r="H2886" t="s">
        <v>29</v>
      </c>
      <c r="I2886" t="s">
        <v>18</v>
      </c>
      <c r="J2886" s="1">
        <v>44984</v>
      </c>
      <c r="K2886" t="b">
        <v>0</v>
      </c>
      <c r="L2886" t="s">
        <v>19</v>
      </c>
      <c r="M2886">
        <v>2</v>
      </c>
      <c r="N2886">
        <f>G2886/SUMIF(B:B,B2886,G:G)*100</f>
        <v>0.52004615409617605</v>
      </c>
      <c r="Q2886">
        <f>VLOOKUP(C2886, Categories_Pivot_Table!A:B, 2, FALSE)</f>
        <v>24.317096165933375</v>
      </c>
      <c r="T2886">
        <f t="shared" si="46"/>
        <v>2023</v>
      </c>
    </row>
    <row r="2887" spans="1:20" x14ac:dyDescent="0.2">
      <c r="A2887" t="s">
        <v>3143</v>
      </c>
      <c r="B2887" t="s">
        <v>121</v>
      </c>
      <c r="C2887" t="s">
        <v>135</v>
      </c>
      <c r="D2887" t="s">
        <v>41</v>
      </c>
      <c r="E2887">
        <v>23</v>
      </c>
      <c r="F2887">
        <v>1</v>
      </c>
      <c r="G2887">
        <v>35</v>
      </c>
      <c r="H2887" t="s">
        <v>17</v>
      </c>
      <c r="I2887" t="s">
        <v>18</v>
      </c>
      <c r="J2887" s="1">
        <v>45239</v>
      </c>
      <c r="K2887" t="b">
        <v>0</v>
      </c>
      <c r="L2887" t="s">
        <v>42</v>
      </c>
      <c r="M2887">
        <v>11</v>
      </c>
      <c r="N2887">
        <f>G2887/SUMIF(B:B,B2887,G:G)*100</f>
        <v>5.3377662210902774E-2</v>
      </c>
      <c r="Q2887">
        <f>VLOOKUP(C2887, Categories_Pivot_Table!A:B, 2, FALSE)</f>
        <v>23.146341463414632</v>
      </c>
      <c r="T2887">
        <f t="shared" si="46"/>
        <v>2023</v>
      </c>
    </row>
    <row r="2888" spans="1:20" x14ac:dyDescent="0.2">
      <c r="A2888" t="s">
        <v>3144</v>
      </c>
      <c r="B2888" t="s">
        <v>37</v>
      </c>
      <c r="C2888" t="s">
        <v>74</v>
      </c>
      <c r="D2888" t="s">
        <v>364</v>
      </c>
      <c r="E2888">
        <v>21.5</v>
      </c>
      <c r="F2888">
        <v>6</v>
      </c>
      <c r="G2888">
        <v>129</v>
      </c>
      <c r="H2888" t="s">
        <v>29</v>
      </c>
      <c r="I2888" t="s">
        <v>46</v>
      </c>
      <c r="J2888" s="1">
        <v>44783</v>
      </c>
      <c r="K2888" t="b">
        <v>1</v>
      </c>
      <c r="L2888" t="s">
        <v>30</v>
      </c>
      <c r="M2888">
        <v>8</v>
      </c>
      <c r="N2888">
        <f>G2888/SUMIF(B:B,B2888,G:G)*100</f>
        <v>0.19261062046002583</v>
      </c>
      <c r="Q2888">
        <f>VLOOKUP(C2888, Categories_Pivot_Table!A:B, 2, FALSE)</f>
        <v>24.317096165933375</v>
      </c>
      <c r="T2888">
        <f t="shared" si="46"/>
        <v>2022</v>
      </c>
    </row>
    <row r="2889" spans="1:20" x14ac:dyDescent="0.2">
      <c r="A2889" t="s">
        <v>3145</v>
      </c>
      <c r="B2889" t="s">
        <v>104</v>
      </c>
      <c r="C2889" t="s">
        <v>15</v>
      </c>
      <c r="D2889" t="s">
        <v>448</v>
      </c>
      <c r="E2889">
        <v>26</v>
      </c>
      <c r="F2889">
        <v>7</v>
      </c>
      <c r="G2889">
        <v>182</v>
      </c>
      <c r="H2889" t="s">
        <v>29</v>
      </c>
      <c r="I2889" t="s">
        <v>18</v>
      </c>
      <c r="J2889" s="1">
        <v>45404</v>
      </c>
      <c r="K2889" t="b">
        <v>0</v>
      </c>
      <c r="L2889" t="s">
        <v>19</v>
      </c>
      <c r="M2889">
        <v>4</v>
      </c>
      <c r="N2889">
        <f>G2889/SUMIF(B:B,B2889,G:G)*100</f>
        <v>0.2957762501422001</v>
      </c>
      <c r="Q2889">
        <f>VLOOKUP(C2889, Categories_Pivot_Table!A:B, 2, FALSE)</f>
        <v>23.063808900523561</v>
      </c>
      <c r="T2889">
        <f t="shared" si="46"/>
        <v>2024</v>
      </c>
    </row>
    <row r="2890" spans="1:20" x14ac:dyDescent="0.2">
      <c r="A2890" t="s">
        <v>3146</v>
      </c>
      <c r="B2890" t="s">
        <v>32</v>
      </c>
      <c r="C2890" t="s">
        <v>135</v>
      </c>
      <c r="D2890" t="s">
        <v>319</v>
      </c>
      <c r="E2890">
        <v>24.5</v>
      </c>
      <c r="F2890">
        <v>4</v>
      </c>
      <c r="G2890">
        <v>98</v>
      </c>
      <c r="H2890" t="s">
        <v>56</v>
      </c>
      <c r="I2890" t="s">
        <v>46</v>
      </c>
      <c r="J2890" s="1">
        <v>45088</v>
      </c>
      <c r="K2890" t="b">
        <v>1</v>
      </c>
      <c r="L2890" t="s">
        <v>24</v>
      </c>
      <c r="M2890">
        <v>6</v>
      </c>
      <c r="N2890">
        <f>G2890/SUMIF(B:B,B2890,G:G)*100</f>
        <v>0.16714279623075939</v>
      </c>
      <c r="Q2890">
        <f>VLOOKUP(C2890, Categories_Pivot_Table!A:B, 2, FALSE)</f>
        <v>23.146341463414632</v>
      </c>
      <c r="T2890">
        <f t="shared" si="46"/>
        <v>2023</v>
      </c>
    </row>
    <row r="2891" spans="1:20" x14ac:dyDescent="0.2">
      <c r="A2891" t="s">
        <v>3147</v>
      </c>
      <c r="B2891" t="s">
        <v>76</v>
      </c>
      <c r="C2891" t="s">
        <v>33</v>
      </c>
      <c r="D2891" t="s">
        <v>469</v>
      </c>
      <c r="E2891">
        <v>8</v>
      </c>
      <c r="F2891">
        <v>3</v>
      </c>
      <c r="G2891">
        <v>24</v>
      </c>
      <c r="H2891" t="s">
        <v>29</v>
      </c>
      <c r="I2891" t="s">
        <v>18</v>
      </c>
      <c r="J2891" s="1">
        <v>44860</v>
      </c>
      <c r="K2891" t="b">
        <v>0</v>
      </c>
      <c r="L2891" t="s">
        <v>30</v>
      </c>
      <c r="M2891">
        <v>10</v>
      </c>
      <c r="N2891">
        <f>G2891/SUMIF(B:B,B2891,G:G)*100</f>
        <v>4.0863931621021088E-2</v>
      </c>
      <c r="Q2891">
        <f>VLOOKUP(C2891, Categories_Pivot_Table!A:B, 2, FALSE)</f>
        <v>23.300574345883856</v>
      </c>
      <c r="T2891">
        <f t="shared" si="46"/>
        <v>2022</v>
      </c>
    </row>
    <row r="2892" spans="1:20" x14ac:dyDescent="0.2">
      <c r="A2892" t="s">
        <v>3148</v>
      </c>
      <c r="B2892" t="s">
        <v>118</v>
      </c>
      <c r="C2892" t="s">
        <v>15</v>
      </c>
      <c r="D2892" t="s">
        <v>102</v>
      </c>
      <c r="E2892">
        <v>12.5</v>
      </c>
      <c r="F2892">
        <v>9</v>
      </c>
      <c r="G2892">
        <v>112.5</v>
      </c>
      <c r="H2892" t="s">
        <v>29</v>
      </c>
      <c r="I2892" t="s">
        <v>46</v>
      </c>
      <c r="J2892" s="1">
        <v>44798</v>
      </c>
      <c r="K2892" t="b">
        <v>0</v>
      </c>
      <c r="L2892" t="s">
        <v>42</v>
      </c>
      <c r="M2892">
        <v>8</v>
      </c>
      <c r="N2892">
        <f>G2892/SUMIF(B:B,B2892,G:G)*100</f>
        <v>0.18504202509992271</v>
      </c>
      <c r="Q2892">
        <f>VLOOKUP(C2892, Categories_Pivot_Table!A:B, 2, FALSE)</f>
        <v>23.063808900523561</v>
      </c>
      <c r="T2892">
        <f t="shared" si="46"/>
        <v>2022</v>
      </c>
    </row>
    <row r="2893" spans="1:20" x14ac:dyDescent="0.2">
      <c r="A2893" t="s">
        <v>3149</v>
      </c>
      <c r="B2893" t="s">
        <v>73</v>
      </c>
      <c r="C2893" t="s">
        <v>38</v>
      </c>
      <c r="D2893" t="s">
        <v>1276</v>
      </c>
      <c r="E2893">
        <v>35</v>
      </c>
      <c r="F2893">
        <v>8</v>
      </c>
      <c r="G2893">
        <v>280</v>
      </c>
      <c r="H2893" t="s">
        <v>56</v>
      </c>
      <c r="I2893" t="s">
        <v>46</v>
      </c>
      <c r="J2893" s="1">
        <v>45454</v>
      </c>
      <c r="K2893" t="b">
        <v>0</v>
      </c>
      <c r="L2893" t="s">
        <v>49</v>
      </c>
      <c r="M2893">
        <v>6</v>
      </c>
      <c r="N2893">
        <f>G2893/SUMIF(B:B,B2893,G:G)*100</f>
        <v>0.48372189446224806</v>
      </c>
      <c r="Q2893">
        <f>VLOOKUP(C2893, Categories_Pivot_Table!A:B, 2, FALSE)</f>
        <v>23.088790931989923</v>
      </c>
      <c r="T2893">
        <f t="shared" si="46"/>
        <v>2024</v>
      </c>
    </row>
    <row r="2894" spans="1:20" x14ac:dyDescent="0.2">
      <c r="A2894" t="s">
        <v>3150</v>
      </c>
      <c r="B2894" t="s">
        <v>44</v>
      </c>
      <c r="C2894" t="s">
        <v>38</v>
      </c>
      <c r="D2894" t="s">
        <v>133</v>
      </c>
      <c r="E2894">
        <v>21.5</v>
      </c>
      <c r="F2894">
        <v>6</v>
      </c>
      <c r="G2894">
        <v>129</v>
      </c>
      <c r="H2894" t="s">
        <v>29</v>
      </c>
      <c r="I2894" t="s">
        <v>18</v>
      </c>
      <c r="J2894" s="1">
        <v>45552</v>
      </c>
      <c r="K2894" t="b">
        <v>1</v>
      </c>
      <c r="L2894" t="s">
        <v>49</v>
      </c>
      <c r="M2894">
        <v>9</v>
      </c>
      <c r="N2894">
        <f>G2894/SUMIF(B:B,B2894,G:G)*100</f>
        <v>0.21253985122210414</v>
      </c>
      <c r="Q2894">
        <f>VLOOKUP(C2894, Categories_Pivot_Table!A:B, 2, FALSE)</f>
        <v>23.088790931989923</v>
      </c>
      <c r="T2894">
        <f t="shared" si="46"/>
        <v>2024</v>
      </c>
    </row>
    <row r="2895" spans="1:20" x14ac:dyDescent="0.2">
      <c r="A2895" t="s">
        <v>3151</v>
      </c>
      <c r="B2895" t="s">
        <v>113</v>
      </c>
      <c r="C2895" t="s">
        <v>22</v>
      </c>
      <c r="D2895" t="s">
        <v>214</v>
      </c>
      <c r="E2895">
        <v>9.5</v>
      </c>
      <c r="F2895">
        <v>6</v>
      </c>
      <c r="G2895">
        <v>57</v>
      </c>
      <c r="H2895" t="s">
        <v>17</v>
      </c>
      <c r="I2895" t="s">
        <v>18</v>
      </c>
      <c r="J2895" s="1">
        <v>44599</v>
      </c>
      <c r="K2895" t="b">
        <v>0</v>
      </c>
      <c r="L2895" t="s">
        <v>19</v>
      </c>
      <c r="M2895">
        <v>2</v>
      </c>
      <c r="N2895">
        <f>G2895/SUMIF(B:B,B2895,G:G)*100</f>
        <v>9.3853424003424835E-2</v>
      </c>
      <c r="Q2895">
        <f>VLOOKUP(C2895, Categories_Pivot_Table!A:B, 2, FALSE)</f>
        <v>21.505681818181817</v>
      </c>
      <c r="T2895">
        <f t="shared" si="46"/>
        <v>2022</v>
      </c>
    </row>
    <row r="2896" spans="1:20" x14ac:dyDescent="0.2">
      <c r="A2896" t="s">
        <v>3152</v>
      </c>
      <c r="B2896" t="s">
        <v>121</v>
      </c>
      <c r="C2896" t="s">
        <v>27</v>
      </c>
      <c r="D2896" t="s">
        <v>380</v>
      </c>
      <c r="E2896">
        <v>41</v>
      </c>
      <c r="F2896">
        <v>10</v>
      </c>
      <c r="G2896">
        <v>410</v>
      </c>
      <c r="H2896" t="s">
        <v>17</v>
      </c>
      <c r="I2896" t="s">
        <v>18</v>
      </c>
      <c r="J2896" s="1">
        <v>44731</v>
      </c>
      <c r="K2896" t="b">
        <v>1</v>
      </c>
      <c r="L2896" t="s">
        <v>24</v>
      </c>
      <c r="M2896">
        <v>6</v>
      </c>
      <c r="N2896">
        <f>G2896/SUMIF(B:B,B2896,G:G)*100</f>
        <v>0.62528118589914672</v>
      </c>
      <c r="Q2896">
        <f>VLOOKUP(C2896, Categories_Pivot_Table!A:B, 2, FALSE)</f>
        <v>25.013711734693878</v>
      </c>
      <c r="T2896">
        <f t="shared" si="46"/>
        <v>2022</v>
      </c>
    </row>
    <row r="2897" spans="1:20" x14ac:dyDescent="0.2">
      <c r="A2897" t="s">
        <v>3153</v>
      </c>
      <c r="B2897" t="s">
        <v>14</v>
      </c>
      <c r="C2897" t="s">
        <v>27</v>
      </c>
      <c r="D2897" t="s">
        <v>28</v>
      </c>
      <c r="E2897">
        <v>21.5</v>
      </c>
      <c r="F2897">
        <v>3</v>
      </c>
      <c r="G2897">
        <v>64.5</v>
      </c>
      <c r="H2897" t="s">
        <v>56</v>
      </c>
      <c r="I2897" t="s">
        <v>46</v>
      </c>
      <c r="J2897" s="1">
        <v>44684</v>
      </c>
      <c r="K2897" t="b">
        <v>0</v>
      </c>
      <c r="L2897" t="s">
        <v>49</v>
      </c>
      <c r="M2897">
        <v>5</v>
      </c>
      <c r="N2897">
        <f>G2897/SUMIF(B:B,B2897,G:G)*100</f>
        <v>0.10500866932037412</v>
      </c>
      <c r="Q2897">
        <f>VLOOKUP(C2897, Categories_Pivot_Table!A:B, 2, FALSE)</f>
        <v>25.013711734693878</v>
      </c>
      <c r="T2897">
        <f t="shared" si="46"/>
        <v>2022</v>
      </c>
    </row>
    <row r="2898" spans="1:20" x14ac:dyDescent="0.2">
      <c r="A2898" t="s">
        <v>3154</v>
      </c>
      <c r="B2898" t="s">
        <v>118</v>
      </c>
      <c r="C2898" t="s">
        <v>27</v>
      </c>
      <c r="D2898" t="s">
        <v>538</v>
      </c>
      <c r="E2898">
        <v>11</v>
      </c>
      <c r="F2898">
        <v>7</v>
      </c>
      <c r="G2898">
        <v>77</v>
      </c>
      <c r="H2898" t="s">
        <v>56</v>
      </c>
      <c r="I2898" t="s">
        <v>18</v>
      </c>
      <c r="J2898" s="1">
        <v>45139</v>
      </c>
      <c r="K2898" t="b">
        <v>1</v>
      </c>
      <c r="L2898" t="s">
        <v>49</v>
      </c>
      <c r="M2898">
        <v>8</v>
      </c>
      <c r="N2898">
        <f>G2898/SUMIF(B:B,B2898,G:G)*100</f>
        <v>0.12665098606839154</v>
      </c>
      <c r="Q2898">
        <f>VLOOKUP(C2898, Categories_Pivot_Table!A:B, 2, FALSE)</f>
        <v>25.013711734693878</v>
      </c>
      <c r="T2898">
        <f t="shared" si="46"/>
        <v>2023</v>
      </c>
    </row>
    <row r="2899" spans="1:20" x14ac:dyDescent="0.2">
      <c r="A2899" t="s">
        <v>3155</v>
      </c>
      <c r="B2899" t="s">
        <v>47</v>
      </c>
      <c r="C2899" t="s">
        <v>38</v>
      </c>
      <c r="D2899" t="s">
        <v>241</v>
      </c>
      <c r="E2899">
        <v>17</v>
      </c>
      <c r="F2899">
        <v>10</v>
      </c>
      <c r="G2899">
        <v>170</v>
      </c>
      <c r="H2899" t="s">
        <v>17</v>
      </c>
      <c r="I2899" t="s">
        <v>18</v>
      </c>
      <c r="J2899" s="1">
        <v>45489</v>
      </c>
      <c r="K2899" t="b">
        <v>0</v>
      </c>
      <c r="L2899" t="s">
        <v>49</v>
      </c>
      <c r="M2899">
        <v>7</v>
      </c>
      <c r="N2899">
        <f>G2899/SUMIF(B:B,B2899,G:G)*100</f>
        <v>0.27012854940968967</v>
      </c>
      <c r="Q2899">
        <f>VLOOKUP(C2899, Categories_Pivot_Table!A:B, 2, FALSE)</f>
        <v>23.088790931989923</v>
      </c>
      <c r="T2899">
        <f t="shared" si="46"/>
        <v>2024</v>
      </c>
    </row>
    <row r="2900" spans="1:20" x14ac:dyDescent="0.2">
      <c r="A2900" t="s">
        <v>3156</v>
      </c>
      <c r="B2900" t="s">
        <v>173</v>
      </c>
      <c r="C2900" t="s">
        <v>74</v>
      </c>
      <c r="D2900" t="s">
        <v>248</v>
      </c>
      <c r="E2900">
        <v>15.5</v>
      </c>
      <c r="F2900">
        <v>10</v>
      </c>
      <c r="G2900">
        <v>155</v>
      </c>
      <c r="H2900" t="s">
        <v>29</v>
      </c>
      <c r="I2900" t="s">
        <v>18</v>
      </c>
      <c r="J2900" s="1">
        <v>44807</v>
      </c>
      <c r="K2900" t="b">
        <v>0</v>
      </c>
      <c r="L2900" t="s">
        <v>35</v>
      </c>
      <c r="M2900">
        <v>9</v>
      </c>
      <c r="N2900">
        <f>G2900/SUMIF(B:B,B2900,G:G)*100</f>
        <v>0.25488809590370165</v>
      </c>
      <c r="Q2900">
        <f>VLOOKUP(C2900, Categories_Pivot_Table!A:B, 2, FALSE)</f>
        <v>24.317096165933375</v>
      </c>
      <c r="T2900">
        <f t="shared" si="46"/>
        <v>2022</v>
      </c>
    </row>
    <row r="2901" spans="1:20" x14ac:dyDescent="0.2">
      <c r="A2901" t="s">
        <v>3157</v>
      </c>
      <c r="B2901" t="s">
        <v>121</v>
      </c>
      <c r="C2901" t="s">
        <v>38</v>
      </c>
      <c r="D2901" t="s">
        <v>264</v>
      </c>
      <c r="E2901">
        <v>39.5</v>
      </c>
      <c r="F2901">
        <v>5</v>
      </c>
      <c r="G2901">
        <v>197.5</v>
      </c>
      <c r="H2901" t="s">
        <v>17</v>
      </c>
      <c r="I2901" t="s">
        <v>46</v>
      </c>
      <c r="J2901" s="1">
        <v>45201</v>
      </c>
      <c r="K2901" t="b">
        <v>0</v>
      </c>
      <c r="L2901" t="s">
        <v>19</v>
      </c>
      <c r="M2901">
        <v>10</v>
      </c>
      <c r="N2901">
        <f>G2901/SUMIF(B:B,B2901,G:G)*100</f>
        <v>0.30120252247580848</v>
      </c>
      <c r="Q2901">
        <f>VLOOKUP(C2901, Categories_Pivot_Table!A:B, 2, FALSE)</f>
        <v>23.088790931989923</v>
      </c>
      <c r="T2901">
        <f t="shared" si="46"/>
        <v>2023</v>
      </c>
    </row>
    <row r="2902" spans="1:20" x14ac:dyDescent="0.2">
      <c r="A2902" t="s">
        <v>3158</v>
      </c>
      <c r="B2902" t="s">
        <v>32</v>
      </c>
      <c r="C2902" t="s">
        <v>48</v>
      </c>
      <c r="D2902" t="s">
        <v>302</v>
      </c>
      <c r="E2902">
        <v>15.5</v>
      </c>
      <c r="F2902">
        <v>4</v>
      </c>
      <c r="G2902">
        <v>62</v>
      </c>
      <c r="H2902" t="s">
        <v>17</v>
      </c>
      <c r="I2902" t="s">
        <v>46</v>
      </c>
      <c r="J2902" s="1">
        <v>45234</v>
      </c>
      <c r="K2902" t="b">
        <v>0</v>
      </c>
      <c r="L2902" t="s">
        <v>35</v>
      </c>
      <c r="M2902">
        <v>11</v>
      </c>
      <c r="N2902">
        <f>G2902/SUMIF(B:B,B2902,G:G)*100</f>
        <v>0.10574340169701105</v>
      </c>
      <c r="Q2902">
        <f>VLOOKUP(C2902, Categories_Pivot_Table!A:B, 2, FALSE)</f>
        <v>23.348837209302324</v>
      </c>
      <c r="T2902">
        <f t="shared" si="46"/>
        <v>2023</v>
      </c>
    </row>
    <row r="2903" spans="1:20" x14ac:dyDescent="0.2">
      <c r="A2903" t="s">
        <v>3159</v>
      </c>
      <c r="B2903" t="s">
        <v>54</v>
      </c>
      <c r="C2903" t="s">
        <v>74</v>
      </c>
      <c r="D2903" t="s">
        <v>124</v>
      </c>
      <c r="E2903">
        <v>18.5</v>
      </c>
      <c r="F2903">
        <v>5</v>
      </c>
      <c r="G2903">
        <v>92.5</v>
      </c>
      <c r="H2903" t="s">
        <v>17</v>
      </c>
      <c r="I2903" t="s">
        <v>46</v>
      </c>
      <c r="J2903" s="1">
        <v>45015</v>
      </c>
      <c r="K2903" t="b">
        <v>1</v>
      </c>
      <c r="L2903" t="s">
        <v>42</v>
      </c>
      <c r="M2903">
        <v>3</v>
      </c>
      <c r="N2903">
        <f>G2903/SUMIF(B:B,B2903,G:G)*100</f>
        <v>0.16183919307853137</v>
      </c>
      <c r="Q2903">
        <f>VLOOKUP(C2903, Categories_Pivot_Table!A:B, 2, FALSE)</f>
        <v>24.317096165933375</v>
      </c>
      <c r="T2903">
        <f t="shared" si="46"/>
        <v>2023</v>
      </c>
    </row>
    <row r="2904" spans="1:20" x14ac:dyDescent="0.2">
      <c r="A2904" t="s">
        <v>3160</v>
      </c>
      <c r="B2904" t="s">
        <v>14</v>
      </c>
      <c r="C2904" t="s">
        <v>27</v>
      </c>
      <c r="D2904" t="s">
        <v>278</v>
      </c>
      <c r="E2904">
        <v>30.5</v>
      </c>
      <c r="F2904">
        <v>9</v>
      </c>
      <c r="G2904">
        <v>274.5</v>
      </c>
      <c r="H2904" t="s">
        <v>29</v>
      </c>
      <c r="I2904" t="s">
        <v>46</v>
      </c>
      <c r="J2904" s="1">
        <v>45089</v>
      </c>
      <c r="K2904" t="b">
        <v>0</v>
      </c>
      <c r="L2904" t="s">
        <v>19</v>
      </c>
      <c r="M2904">
        <v>6</v>
      </c>
      <c r="N2904">
        <f>G2904/SUMIF(B:B,B2904,G:G)*100</f>
        <v>0.44689736013089454</v>
      </c>
      <c r="Q2904">
        <f>VLOOKUP(C2904, Categories_Pivot_Table!A:B, 2, FALSE)</f>
        <v>25.013711734693878</v>
      </c>
      <c r="T2904">
        <f t="shared" si="46"/>
        <v>2023</v>
      </c>
    </row>
    <row r="2905" spans="1:20" x14ac:dyDescent="0.2">
      <c r="A2905" t="s">
        <v>3161</v>
      </c>
      <c r="B2905" t="s">
        <v>51</v>
      </c>
      <c r="C2905" t="s">
        <v>33</v>
      </c>
      <c r="D2905" t="s">
        <v>179</v>
      </c>
      <c r="E2905">
        <v>9.5</v>
      </c>
      <c r="F2905">
        <v>7</v>
      </c>
      <c r="G2905">
        <v>66.5</v>
      </c>
      <c r="H2905" t="s">
        <v>29</v>
      </c>
      <c r="I2905" t="s">
        <v>46</v>
      </c>
      <c r="J2905" s="1">
        <v>44670</v>
      </c>
      <c r="K2905" t="b">
        <v>0</v>
      </c>
      <c r="L2905" t="s">
        <v>49</v>
      </c>
      <c r="M2905">
        <v>4</v>
      </c>
      <c r="N2905">
        <f>G2905/SUMIF(B:B,B2905,G:G)*100</f>
        <v>0.10308958717658548</v>
      </c>
      <c r="Q2905">
        <f>VLOOKUP(C2905, Categories_Pivot_Table!A:B, 2, FALSE)</f>
        <v>23.300574345883856</v>
      </c>
      <c r="T2905">
        <f t="shared" si="46"/>
        <v>2022</v>
      </c>
    </row>
    <row r="2906" spans="1:20" x14ac:dyDescent="0.2">
      <c r="A2906" t="s">
        <v>3162</v>
      </c>
      <c r="B2906" t="s">
        <v>84</v>
      </c>
      <c r="C2906" t="s">
        <v>27</v>
      </c>
      <c r="D2906" t="s">
        <v>583</v>
      </c>
      <c r="E2906">
        <v>12.5</v>
      </c>
      <c r="F2906">
        <v>6</v>
      </c>
      <c r="G2906">
        <v>75</v>
      </c>
      <c r="H2906" t="s">
        <v>17</v>
      </c>
      <c r="I2906" t="s">
        <v>46</v>
      </c>
      <c r="J2906" s="1">
        <v>44591</v>
      </c>
      <c r="K2906" t="b">
        <v>0</v>
      </c>
      <c r="L2906" t="s">
        <v>24</v>
      </c>
      <c r="M2906">
        <v>1</v>
      </c>
      <c r="N2906">
        <f>G2906/SUMIF(B:B,B2906,G:G)*100</f>
        <v>0.12142307847978306</v>
      </c>
      <c r="Q2906">
        <f>VLOOKUP(C2906, Categories_Pivot_Table!A:B, 2, FALSE)</f>
        <v>25.013711734693878</v>
      </c>
      <c r="T2906">
        <f t="shared" si="46"/>
        <v>2022</v>
      </c>
    </row>
    <row r="2907" spans="1:20" x14ac:dyDescent="0.2">
      <c r="A2907" t="s">
        <v>3163</v>
      </c>
      <c r="B2907" t="s">
        <v>106</v>
      </c>
      <c r="C2907" t="s">
        <v>48</v>
      </c>
      <c r="D2907" t="s">
        <v>280</v>
      </c>
      <c r="E2907">
        <v>5</v>
      </c>
      <c r="F2907">
        <v>3</v>
      </c>
      <c r="G2907">
        <v>15</v>
      </c>
      <c r="H2907" t="s">
        <v>29</v>
      </c>
      <c r="I2907" t="s">
        <v>46</v>
      </c>
      <c r="J2907" s="1">
        <v>44846</v>
      </c>
      <c r="K2907" t="b">
        <v>1</v>
      </c>
      <c r="L2907" t="s">
        <v>30</v>
      </c>
      <c r="M2907">
        <v>10</v>
      </c>
      <c r="N2907">
        <f>G2907/SUMIF(B:B,B2907,G:G)*100</f>
        <v>2.4445893089960889E-2</v>
      </c>
      <c r="Q2907">
        <f>VLOOKUP(C2907, Categories_Pivot_Table!A:B, 2, FALSE)</f>
        <v>23.348837209302324</v>
      </c>
      <c r="T2907">
        <f t="shared" si="46"/>
        <v>2022</v>
      </c>
    </row>
    <row r="2908" spans="1:20" x14ac:dyDescent="0.2">
      <c r="A2908" t="s">
        <v>3164</v>
      </c>
      <c r="B2908" t="s">
        <v>73</v>
      </c>
      <c r="C2908" t="s">
        <v>33</v>
      </c>
      <c r="D2908" t="s">
        <v>556</v>
      </c>
      <c r="E2908">
        <v>29</v>
      </c>
      <c r="F2908">
        <v>9</v>
      </c>
      <c r="G2908">
        <v>261</v>
      </c>
      <c r="H2908" t="s">
        <v>17</v>
      </c>
      <c r="I2908" t="s">
        <v>18</v>
      </c>
      <c r="J2908" s="1">
        <v>44860</v>
      </c>
      <c r="K2908" t="b">
        <v>0</v>
      </c>
      <c r="L2908" t="s">
        <v>30</v>
      </c>
      <c r="M2908">
        <v>10</v>
      </c>
      <c r="N2908">
        <f>G2908/SUMIF(B:B,B2908,G:G)*100</f>
        <v>0.45089790876659558</v>
      </c>
      <c r="Q2908">
        <f>VLOOKUP(C2908, Categories_Pivot_Table!A:B, 2, FALSE)</f>
        <v>23.300574345883856</v>
      </c>
      <c r="T2908">
        <f t="shared" si="46"/>
        <v>2022</v>
      </c>
    </row>
    <row r="2909" spans="1:20" x14ac:dyDescent="0.2">
      <c r="A2909" t="s">
        <v>3165</v>
      </c>
      <c r="B2909" t="s">
        <v>81</v>
      </c>
      <c r="C2909" t="s">
        <v>33</v>
      </c>
      <c r="D2909" t="s">
        <v>469</v>
      </c>
      <c r="E2909">
        <v>8</v>
      </c>
      <c r="F2909">
        <v>9</v>
      </c>
      <c r="G2909">
        <v>72</v>
      </c>
      <c r="H2909" t="s">
        <v>56</v>
      </c>
      <c r="I2909" t="s">
        <v>46</v>
      </c>
      <c r="J2909" s="1">
        <v>45623</v>
      </c>
      <c r="K2909" t="b">
        <v>0</v>
      </c>
      <c r="L2909" t="s">
        <v>30</v>
      </c>
      <c r="M2909">
        <v>11</v>
      </c>
      <c r="N2909">
        <f>G2909/SUMIF(B:B,B2909,G:G)*100</f>
        <v>0.11400432266390102</v>
      </c>
      <c r="Q2909">
        <f>VLOOKUP(C2909, Categories_Pivot_Table!A:B, 2, FALSE)</f>
        <v>23.300574345883856</v>
      </c>
      <c r="T2909">
        <f t="shared" si="46"/>
        <v>2024</v>
      </c>
    </row>
    <row r="2910" spans="1:20" x14ac:dyDescent="0.2">
      <c r="A2910" t="s">
        <v>3166</v>
      </c>
      <c r="B2910" t="s">
        <v>121</v>
      </c>
      <c r="C2910" t="s">
        <v>48</v>
      </c>
      <c r="D2910" t="s">
        <v>201</v>
      </c>
      <c r="E2910">
        <v>35</v>
      </c>
      <c r="F2910">
        <v>3</v>
      </c>
      <c r="G2910">
        <v>105</v>
      </c>
      <c r="H2910" t="s">
        <v>29</v>
      </c>
      <c r="I2910" t="s">
        <v>46</v>
      </c>
      <c r="J2910" s="1">
        <v>45407</v>
      </c>
      <c r="K2910" t="b">
        <v>1</v>
      </c>
      <c r="L2910" t="s">
        <v>42</v>
      </c>
      <c r="M2910">
        <v>4</v>
      </c>
      <c r="N2910">
        <f>G2910/SUMIF(B:B,B2910,G:G)*100</f>
        <v>0.16013298663270831</v>
      </c>
      <c r="Q2910">
        <f>VLOOKUP(C2910, Categories_Pivot_Table!A:B, 2, FALSE)</f>
        <v>23.348837209302324</v>
      </c>
      <c r="T2910">
        <f t="shared" si="46"/>
        <v>2024</v>
      </c>
    </row>
    <row r="2911" spans="1:20" x14ac:dyDescent="0.2">
      <c r="A2911" t="s">
        <v>3167</v>
      </c>
      <c r="B2911" t="s">
        <v>21</v>
      </c>
      <c r="C2911" t="s">
        <v>135</v>
      </c>
      <c r="D2911" t="s">
        <v>41</v>
      </c>
      <c r="E2911">
        <v>23</v>
      </c>
      <c r="F2911">
        <v>1</v>
      </c>
      <c r="G2911">
        <v>26</v>
      </c>
      <c r="H2911" t="s">
        <v>56</v>
      </c>
      <c r="I2911" t="s">
        <v>46</v>
      </c>
      <c r="J2911" s="1">
        <v>44587</v>
      </c>
      <c r="K2911" t="b">
        <v>1</v>
      </c>
      <c r="L2911" t="s">
        <v>30</v>
      </c>
      <c r="M2911">
        <v>1</v>
      </c>
      <c r="N2911">
        <f>G2911/SUMIF(B:B,B2911,G:G)*100</f>
        <v>4.2117199206252787E-2</v>
      </c>
      <c r="Q2911">
        <f>VLOOKUP(C2911, Categories_Pivot_Table!A:B, 2, FALSE)</f>
        <v>23.146341463414632</v>
      </c>
      <c r="T2911">
        <f t="shared" si="46"/>
        <v>2022</v>
      </c>
    </row>
    <row r="2912" spans="1:20" x14ac:dyDescent="0.2">
      <c r="A2912" t="s">
        <v>3168</v>
      </c>
      <c r="B2912" t="s">
        <v>106</v>
      </c>
      <c r="C2912" t="s">
        <v>22</v>
      </c>
      <c r="D2912" t="s">
        <v>274</v>
      </c>
      <c r="E2912">
        <v>39.5</v>
      </c>
      <c r="F2912">
        <v>6</v>
      </c>
      <c r="G2912">
        <v>237</v>
      </c>
      <c r="H2912" t="s">
        <v>56</v>
      </c>
      <c r="I2912" t="s">
        <v>46</v>
      </c>
      <c r="J2912" s="1">
        <v>45603</v>
      </c>
      <c r="K2912" t="b">
        <v>1</v>
      </c>
      <c r="L2912" t="s">
        <v>42</v>
      </c>
      <c r="M2912">
        <v>11</v>
      </c>
      <c r="N2912">
        <f>G2912/SUMIF(B:B,B2912,G:G)*100</f>
        <v>0.38624511082138202</v>
      </c>
      <c r="Q2912">
        <f>VLOOKUP(C2912, Categories_Pivot_Table!A:B, 2, FALSE)</f>
        <v>21.505681818181817</v>
      </c>
      <c r="T2912">
        <f t="shared" si="46"/>
        <v>2024</v>
      </c>
    </row>
    <row r="2913" spans="1:20" x14ac:dyDescent="0.2">
      <c r="A2913" t="s">
        <v>3169</v>
      </c>
      <c r="B2913" t="s">
        <v>76</v>
      </c>
      <c r="C2913" t="s">
        <v>38</v>
      </c>
      <c r="D2913" t="s">
        <v>190</v>
      </c>
      <c r="E2913">
        <v>33.5</v>
      </c>
      <c r="F2913">
        <v>5</v>
      </c>
      <c r="G2913">
        <v>167.5</v>
      </c>
      <c r="H2913" t="s">
        <v>17</v>
      </c>
      <c r="I2913" t="s">
        <v>46</v>
      </c>
      <c r="J2913" s="1">
        <v>45299</v>
      </c>
      <c r="K2913" t="b">
        <v>0</v>
      </c>
      <c r="L2913" t="s">
        <v>19</v>
      </c>
      <c r="M2913">
        <v>1</v>
      </c>
      <c r="N2913">
        <f>G2913/SUMIF(B:B,B2913,G:G)*100</f>
        <v>0.28519618943837632</v>
      </c>
      <c r="Q2913">
        <f>VLOOKUP(C2913, Categories_Pivot_Table!A:B, 2, FALSE)</f>
        <v>23.088790931989923</v>
      </c>
      <c r="T2913">
        <f t="shared" si="46"/>
        <v>2024</v>
      </c>
    </row>
    <row r="2914" spans="1:20" x14ac:dyDescent="0.2">
      <c r="A2914" t="s">
        <v>3170</v>
      </c>
      <c r="B2914" t="s">
        <v>44</v>
      </c>
      <c r="C2914" t="s">
        <v>22</v>
      </c>
      <c r="D2914" t="s">
        <v>157</v>
      </c>
      <c r="E2914">
        <v>12.5</v>
      </c>
      <c r="F2914">
        <v>7</v>
      </c>
      <c r="G2914">
        <v>87.5</v>
      </c>
      <c r="H2914" t="s">
        <v>29</v>
      </c>
      <c r="I2914" t="s">
        <v>46</v>
      </c>
      <c r="J2914" s="1">
        <v>44887</v>
      </c>
      <c r="K2914" t="b">
        <v>0</v>
      </c>
      <c r="L2914" t="s">
        <v>49</v>
      </c>
      <c r="M2914">
        <v>11</v>
      </c>
      <c r="N2914">
        <f>G2914/SUMIF(B:B,B2914,G:G)*100</f>
        <v>0.14416462776693112</v>
      </c>
      <c r="Q2914">
        <f>VLOOKUP(C2914, Categories_Pivot_Table!A:B, 2, FALSE)</f>
        <v>21.505681818181817</v>
      </c>
      <c r="T2914">
        <f t="shared" si="46"/>
        <v>2022</v>
      </c>
    </row>
    <row r="2915" spans="1:20" x14ac:dyDescent="0.2">
      <c r="A2915" t="s">
        <v>3171</v>
      </c>
      <c r="B2915" t="s">
        <v>106</v>
      </c>
      <c r="C2915" t="s">
        <v>15</v>
      </c>
      <c r="D2915" t="s">
        <v>98</v>
      </c>
      <c r="E2915">
        <v>36.5</v>
      </c>
      <c r="F2915">
        <v>10</v>
      </c>
      <c r="G2915">
        <v>365</v>
      </c>
      <c r="H2915" t="s">
        <v>56</v>
      </c>
      <c r="I2915" t="s">
        <v>46</v>
      </c>
      <c r="J2915" s="1">
        <v>45054</v>
      </c>
      <c r="K2915" t="b">
        <v>0</v>
      </c>
      <c r="L2915" t="s">
        <v>19</v>
      </c>
      <c r="M2915">
        <v>5</v>
      </c>
      <c r="N2915">
        <f>G2915/SUMIF(B:B,B2915,G:G)*100</f>
        <v>0.59485006518904826</v>
      </c>
      <c r="Q2915">
        <f>VLOOKUP(C2915, Categories_Pivot_Table!A:B, 2, FALSE)</f>
        <v>23.063808900523561</v>
      </c>
      <c r="T2915">
        <f t="shared" si="46"/>
        <v>2023</v>
      </c>
    </row>
    <row r="2916" spans="1:20" x14ac:dyDescent="0.2">
      <c r="A2916" t="s">
        <v>3172</v>
      </c>
      <c r="B2916" t="s">
        <v>44</v>
      </c>
      <c r="C2916" t="s">
        <v>33</v>
      </c>
      <c r="D2916" t="s">
        <v>259</v>
      </c>
      <c r="E2916">
        <v>33.5</v>
      </c>
      <c r="F2916">
        <v>3</v>
      </c>
      <c r="G2916">
        <v>100.5</v>
      </c>
      <c r="H2916" t="s">
        <v>56</v>
      </c>
      <c r="I2916" t="s">
        <v>18</v>
      </c>
      <c r="J2916" s="1">
        <v>44592</v>
      </c>
      <c r="K2916" t="b">
        <v>0</v>
      </c>
      <c r="L2916" t="s">
        <v>19</v>
      </c>
      <c r="M2916">
        <v>1</v>
      </c>
      <c r="N2916">
        <f>G2916/SUMIF(B:B,B2916,G:G)*100</f>
        <v>0.16558337246373231</v>
      </c>
      <c r="Q2916">
        <f>VLOOKUP(C2916, Categories_Pivot_Table!A:B, 2, FALSE)</f>
        <v>23.300574345883856</v>
      </c>
      <c r="T2916">
        <f t="shared" si="46"/>
        <v>2022</v>
      </c>
    </row>
    <row r="2917" spans="1:20" x14ac:dyDescent="0.2">
      <c r="A2917" t="s">
        <v>3173</v>
      </c>
      <c r="B2917" t="s">
        <v>63</v>
      </c>
      <c r="C2917" t="s">
        <v>74</v>
      </c>
      <c r="D2917" t="s">
        <v>349</v>
      </c>
      <c r="E2917">
        <v>38</v>
      </c>
      <c r="F2917">
        <v>2</v>
      </c>
      <c r="G2917">
        <v>76</v>
      </c>
      <c r="H2917" t="s">
        <v>56</v>
      </c>
      <c r="I2917" t="s">
        <v>46</v>
      </c>
      <c r="J2917" s="1">
        <v>44867</v>
      </c>
      <c r="K2917" t="b">
        <v>0</v>
      </c>
      <c r="L2917" t="s">
        <v>30</v>
      </c>
      <c r="M2917">
        <v>11</v>
      </c>
      <c r="N2917">
        <f>G2917/SUMIF(B:B,B2917,G:G)*100</f>
        <v>0.12556172349986783</v>
      </c>
      <c r="Q2917">
        <f>VLOOKUP(C2917, Categories_Pivot_Table!A:B, 2, FALSE)</f>
        <v>24.317096165933375</v>
      </c>
      <c r="T2917">
        <f t="shared" si="46"/>
        <v>2022</v>
      </c>
    </row>
    <row r="2918" spans="1:20" x14ac:dyDescent="0.2">
      <c r="A2918" t="s">
        <v>3174</v>
      </c>
      <c r="B2918" t="s">
        <v>37</v>
      </c>
      <c r="C2918" t="s">
        <v>15</v>
      </c>
      <c r="D2918" t="s">
        <v>369</v>
      </c>
      <c r="E2918">
        <v>23</v>
      </c>
      <c r="F2918">
        <v>8</v>
      </c>
      <c r="G2918">
        <v>184</v>
      </c>
      <c r="H2918" t="s">
        <v>29</v>
      </c>
      <c r="I2918" t="s">
        <v>18</v>
      </c>
      <c r="J2918" s="1">
        <v>44847</v>
      </c>
      <c r="K2918" t="b">
        <v>0</v>
      </c>
      <c r="L2918" t="s">
        <v>42</v>
      </c>
      <c r="M2918">
        <v>10</v>
      </c>
      <c r="N2918">
        <f>G2918/SUMIF(B:B,B2918,G:G)*100</f>
        <v>0.27473142763290503</v>
      </c>
      <c r="Q2918">
        <f>VLOOKUP(C2918, Categories_Pivot_Table!A:B, 2, FALSE)</f>
        <v>23.063808900523561</v>
      </c>
      <c r="T2918">
        <f t="shared" si="46"/>
        <v>2022</v>
      </c>
    </row>
    <row r="2919" spans="1:20" x14ac:dyDescent="0.2">
      <c r="A2919" t="s">
        <v>3175</v>
      </c>
      <c r="B2919" t="s">
        <v>71</v>
      </c>
      <c r="C2919" t="s">
        <v>15</v>
      </c>
      <c r="D2919" t="s">
        <v>183</v>
      </c>
      <c r="E2919">
        <v>14</v>
      </c>
      <c r="F2919">
        <v>2</v>
      </c>
      <c r="G2919">
        <v>28</v>
      </c>
      <c r="H2919" t="s">
        <v>17</v>
      </c>
      <c r="I2919" t="s">
        <v>46</v>
      </c>
      <c r="J2919" s="1">
        <v>44602</v>
      </c>
      <c r="K2919" t="b">
        <v>0</v>
      </c>
      <c r="L2919" t="s">
        <v>42</v>
      </c>
      <c r="M2919">
        <v>2</v>
      </c>
      <c r="N2919">
        <f>G2919/SUMIF(B:B,B2919,G:G)*100</f>
        <v>4.4361706341347486E-2</v>
      </c>
      <c r="Q2919">
        <f>VLOOKUP(C2919, Categories_Pivot_Table!A:B, 2, FALSE)</f>
        <v>23.063808900523561</v>
      </c>
      <c r="T2919">
        <f t="shared" si="46"/>
        <v>2022</v>
      </c>
    </row>
    <row r="2920" spans="1:20" x14ac:dyDescent="0.2">
      <c r="A2920" t="s">
        <v>3176</v>
      </c>
      <c r="B2920" t="s">
        <v>95</v>
      </c>
      <c r="C2920" t="s">
        <v>27</v>
      </c>
      <c r="D2920" t="s">
        <v>380</v>
      </c>
      <c r="E2920">
        <v>41</v>
      </c>
      <c r="F2920">
        <v>4</v>
      </c>
      <c r="G2920">
        <v>164</v>
      </c>
      <c r="H2920" t="s">
        <v>56</v>
      </c>
      <c r="I2920" t="s">
        <v>18</v>
      </c>
      <c r="J2920" s="1">
        <v>45291</v>
      </c>
      <c r="K2920" t="b">
        <v>0</v>
      </c>
      <c r="L2920" t="s">
        <v>24</v>
      </c>
      <c r="M2920">
        <v>12</v>
      </c>
      <c r="N2920">
        <f>G2920/SUMIF(B:B,B2920,G:G)*100</f>
        <v>0.24349866001499593</v>
      </c>
      <c r="Q2920">
        <f>VLOOKUP(C2920, Categories_Pivot_Table!A:B, 2, FALSE)</f>
        <v>25.013711734693878</v>
      </c>
      <c r="T2920">
        <f t="shared" si="46"/>
        <v>2023</v>
      </c>
    </row>
    <row r="2921" spans="1:20" x14ac:dyDescent="0.2">
      <c r="A2921" t="s">
        <v>3177</v>
      </c>
      <c r="B2921" t="s">
        <v>63</v>
      </c>
      <c r="C2921" t="s">
        <v>22</v>
      </c>
      <c r="D2921" t="s">
        <v>147</v>
      </c>
      <c r="E2921">
        <v>32</v>
      </c>
      <c r="F2921">
        <v>9</v>
      </c>
      <c r="G2921">
        <v>288</v>
      </c>
      <c r="H2921" t="s">
        <v>29</v>
      </c>
      <c r="I2921" t="s">
        <v>18</v>
      </c>
      <c r="J2921" s="1">
        <v>44981</v>
      </c>
      <c r="K2921" t="b">
        <v>1</v>
      </c>
      <c r="L2921" t="s">
        <v>65</v>
      </c>
      <c r="M2921">
        <v>2</v>
      </c>
      <c r="N2921">
        <f>G2921/SUMIF(B:B,B2921,G:G)*100</f>
        <v>0.47581284694686754</v>
      </c>
      <c r="Q2921">
        <f>VLOOKUP(C2921, Categories_Pivot_Table!A:B, 2, FALSE)</f>
        <v>21.505681818181817</v>
      </c>
      <c r="T2921">
        <f t="shared" si="46"/>
        <v>2023</v>
      </c>
    </row>
    <row r="2922" spans="1:20" x14ac:dyDescent="0.2">
      <c r="A2922" t="s">
        <v>3178</v>
      </c>
      <c r="B2922" t="s">
        <v>173</v>
      </c>
      <c r="C2922" t="s">
        <v>33</v>
      </c>
      <c r="D2922" t="s">
        <v>556</v>
      </c>
      <c r="E2922">
        <v>29</v>
      </c>
      <c r="F2922">
        <v>6</v>
      </c>
      <c r="G2922">
        <v>174</v>
      </c>
      <c r="H2922" t="s">
        <v>56</v>
      </c>
      <c r="I2922" t="s">
        <v>46</v>
      </c>
      <c r="J2922" s="1">
        <v>45640</v>
      </c>
      <c r="K2922" t="b">
        <v>1</v>
      </c>
      <c r="L2922" t="s">
        <v>35</v>
      </c>
      <c r="M2922">
        <v>12</v>
      </c>
      <c r="N2922">
        <f>G2922/SUMIF(B:B,B2922,G:G)*100</f>
        <v>0.28613244314351022</v>
      </c>
      <c r="Q2922">
        <f>VLOOKUP(C2922, Categories_Pivot_Table!A:B, 2, FALSE)</f>
        <v>23.300574345883856</v>
      </c>
      <c r="T2922">
        <f t="shared" si="46"/>
        <v>2024</v>
      </c>
    </row>
    <row r="2923" spans="1:20" x14ac:dyDescent="0.2">
      <c r="A2923" t="s">
        <v>3179</v>
      </c>
      <c r="B2923" t="s">
        <v>76</v>
      </c>
      <c r="C2923" t="s">
        <v>33</v>
      </c>
      <c r="D2923" t="s">
        <v>259</v>
      </c>
      <c r="E2923">
        <v>33.5</v>
      </c>
      <c r="F2923">
        <v>9</v>
      </c>
      <c r="G2923">
        <v>301.5</v>
      </c>
      <c r="H2923" t="s">
        <v>29</v>
      </c>
      <c r="I2923" t="s">
        <v>46</v>
      </c>
      <c r="J2923" s="1">
        <v>44563</v>
      </c>
      <c r="K2923" t="b">
        <v>1</v>
      </c>
      <c r="L2923" t="s">
        <v>24</v>
      </c>
      <c r="M2923">
        <v>1</v>
      </c>
      <c r="N2923">
        <f>G2923/SUMIF(B:B,B2923,G:G)*100</f>
        <v>0.51335314098907747</v>
      </c>
      <c r="Q2923">
        <f>VLOOKUP(C2923, Categories_Pivot_Table!A:B, 2, FALSE)</f>
        <v>23.300574345883856</v>
      </c>
      <c r="T2923">
        <f t="shared" si="46"/>
        <v>2022</v>
      </c>
    </row>
    <row r="2924" spans="1:20" x14ac:dyDescent="0.2">
      <c r="A2924" t="s">
        <v>3180</v>
      </c>
      <c r="B2924" t="s">
        <v>26</v>
      </c>
      <c r="C2924" t="s">
        <v>22</v>
      </c>
      <c r="D2924" t="s">
        <v>283</v>
      </c>
      <c r="E2924">
        <v>8</v>
      </c>
      <c r="F2924">
        <v>10</v>
      </c>
      <c r="G2924">
        <v>80</v>
      </c>
      <c r="H2924" t="s">
        <v>17</v>
      </c>
      <c r="I2924" t="s">
        <v>18</v>
      </c>
      <c r="J2924" s="1">
        <v>44863</v>
      </c>
      <c r="K2924" t="b">
        <v>0</v>
      </c>
      <c r="L2924" t="s">
        <v>35</v>
      </c>
      <c r="M2924">
        <v>10</v>
      </c>
      <c r="N2924">
        <f>G2924/SUMIF(B:B,B2924,G:G)*100</f>
        <v>0.12893555639721821</v>
      </c>
      <c r="Q2924">
        <f>VLOOKUP(C2924, Categories_Pivot_Table!A:B, 2, FALSE)</f>
        <v>21.505681818181817</v>
      </c>
      <c r="T2924">
        <f t="shared" si="46"/>
        <v>2022</v>
      </c>
    </row>
    <row r="2925" spans="1:20" x14ac:dyDescent="0.2">
      <c r="A2925" t="s">
        <v>3181</v>
      </c>
      <c r="B2925" t="s">
        <v>73</v>
      </c>
      <c r="C2925" t="s">
        <v>15</v>
      </c>
      <c r="D2925" t="s">
        <v>102</v>
      </c>
      <c r="E2925">
        <v>12.5</v>
      </c>
      <c r="F2925">
        <v>2</v>
      </c>
      <c r="G2925">
        <v>25</v>
      </c>
      <c r="H2925" t="s">
        <v>17</v>
      </c>
      <c r="I2925" t="s">
        <v>46</v>
      </c>
      <c r="J2925" s="1">
        <v>44819</v>
      </c>
      <c r="K2925" t="b">
        <v>1</v>
      </c>
      <c r="L2925" t="s">
        <v>42</v>
      </c>
      <c r="M2925">
        <v>9</v>
      </c>
      <c r="N2925">
        <f>G2925/SUMIF(B:B,B2925,G:G)*100</f>
        <v>4.3189454862700719E-2</v>
      </c>
      <c r="Q2925">
        <f>VLOOKUP(C2925, Categories_Pivot_Table!A:B, 2, FALSE)</f>
        <v>23.063808900523561</v>
      </c>
      <c r="T2925">
        <f t="shared" si="46"/>
        <v>2022</v>
      </c>
    </row>
    <row r="2926" spans="1:20" x14ac:dyDescent="0.2">
      <c r="A2926" t="s">
        <v>3182</v>
      </c>
      <c r="B2926" t="s">
        <v>84</v>
      </c>
      <c r="C2926" t="s">
        <v>38</v>
      </c>
      <c r="D2926" t="s">
        <v>489</v>
      </c>
      <c r="E2926">
        <v>29</v>
      </c>
      <c r="F2926">
        <v>6</v>
      </c>
      <c r="G2926">
        <v>174</v>
      </c>
      <c r="H2926" t="s">
        <v>56</v>
      </c>
      <c r="I2926" t="s">
        <v>18</v>
      </c>
      <c r="J2926" s="1">
        <v>45473</v>
      </c>
      <c r="K2926" t="b">
        <v>0</v>
      </c>
      <c r="L2926" t="s">
        <v>24</v>
      </c>
      <c r="M2926">
        <v>6</v>
      </c>
      <c r="N2926">
        <f>G2926/SUMIF(B:B,B2926,G:G)*100</f>
        <v>0.28170154207309672</v>
      </c>
      <c r="Q2926">
        <f>VLOOKUP(C2926, Categories_Pivot_Table!A:B, 2, FALSE)</f>
        <v>23.088790931989923</v>
      </c>
      <c r="T2926">
        <f t="shared" si="46"/>
        <v>2024</v>
      </c>
    </row>
    <row r="2927" spans="1:20" x14ac:dyDescent="0.2">
      <c r="A2927" t="s">
        <v>3183</v>
      </c>
      <c r="B2927" t="s">
        <v>90</v>
      </c>
      <c r="C2927" t="s">
        <v>33</v>
      </c>
      <c r="D2927" t="s">
        <v>556</v>
      </c>
      <c r="E2927">
        <v>29</v>
      </c>
      <c r="F2927">
        <v>5</v>
      </c>
      <c r="G2927">
        <v>145</v>
      </c>
      <c r="H2927" t="s">
        <v>29</v>
      </c>
      <c r="I2927" t="s">
        <v>46</v>
      </c>
      <c r="J2927" s="1">
        <v>45632</v>
      </c>
      <c r="K2927" t="b">
        <v>0</v>
      </c>
      <c r="L2927" t="s">
        <v>65</v>
      </c>
      <c r="M2927">
        <v>12</v>
      </c>
      <c r="N2927">
        <f>G2927/SUMIF(B:B,B2927,G:G)*100</f>
        <v>0.24517263535220316</v>
      </c>
      <c r="Q2927">
        <f>VLOOKUP(C2927, Categories_Pivot_Table!A:B, 2, FALSE)</f>
        <v>23.300574345883856</v>
      </c>
      <c r="T2927">
        <f t="shared" si="46"/>
        <v>2024</v>
      </c>
    </row>
    <row r="2928" spans="1:20" x14ac:dyDescent="0.2">
      <c r="A2928" t="s">
        <v>3184</v>
      </c>
      <c r="B2928" t="s">
        <v>51</v>
      </c>
      <c r="C2928" t="s">
        <v>38</v>
      </c>
      <c r="D2928" t="s">
        <v>190</v>
      </c>
      <c r="E2928">
        <v>33.5</v>
      </c>
      <c r="F2928">
        <v>6</v>
      </c>
      <c r="G2928">
        <v>201</v>
      </c>
      <c r="H2928" t="s">
        <v>17</v>
      </c>
      <c r="I2928" t="s">
        <v>18</v>
      </c>
      <c r="J2928" s="1">
        <v>45298</v>
      </c>
      <c r="K2928" t="b">
        <v>0</v>
      </c>
      <c r="L2928" t="s">
        <v>24</v>
      </c>
      <c r="M2928">
        <v>1</v>
      </c>
      <c r="N2928">
        <f>G2928/SUMIF(B:B,B2928,G:G)*100</f>
        <v>0.31159409056381482</v>
      </c>
      <c r="Q2928">
        <f>VLOOKUP(C2928, Categories_Pivot_Table!A:B, 2, FALSE)</f>
        <v>23.088790931989923</v>
      </c>
      <c r="T2928">
        <f t="shared" si="46"/>
        <v>2024</v>
      </c>
    </row>
    <row r="2929" spans="1:20" x14ac:dyDescent="0.2">
      <c r="A2929" t="s">
        <v>3185</v>
      </c>
      <c r="B2929" t="s">
        <v>95</v>
      </c>
      <c r="C2929" t="s">
        <v>27</v>
      </c>
      <c r="D2929" t="s">
        <v>41</v>
      </c>
      <c r="E2929">
        <v>23</v>
      </c>
      <c r="F2929">
        <v>9</v>
      </c>
      <c r="G2929">
        <v>180</v>
      </c>
      <c r="H2929" t="s">
        <v>56</v>
      </c>
      <c r="I2929" t="s">
        <v>18</v>
      </c>
      <c r="J2929" s="1">
        <v>45604</v>
      </c>
      <c r="K2929" t="b">
        <v>1</v>
      </c>
      <c r="L2929" t="s">
        <v>65</v>
      </c>
      <c r="M2929">
        <v>11</v>
      </c>
      <c r="N2929">
        <f>G2929/SUMIF(B:B,B2929,G:G)*100</f>
        <v>0.26725462684572726</v>
      </c>
      <c r="Q2929">
        <f>VLOOKUP(C2929, Categories_Pivot_Table!A:B, 2, FALSE)</f>
        <v>25.013711734693878</v>
      </c>
      <c r="T2929">
        <f t="shared" si="46"/>
        <v>2024</v>
      </c>
    </row>
    <row r="2930" spans="1:20" x14ac:dyDescent="0.2">
      <c r="A2930" t="s">
        <v>3186</v>
      </c>
      <c r="B2930" t="s">
        <v>106</v>
      </c>
      <c r="C2930" t="s">
        <v>48</v>
      </c>
      <c r="D2930" t="s">
        <v>339</v>
      </c>
      <c r="E2930">
        <v>29</v>
      </c>
      <c r="F2930">
        <v>7</v>
      </c>
      <c r="G2930">
        <v>203</v>
      </c>
      <c r="H2930" t="s">
        <v>29</v>
      </c>
      <c r="I2930" t="s">
        <v>46</v>
      </c>
      <c r="J2930" s="1">
        <v>45600</v>
      </c>
      <c r="K2930" t="b">
        <v>0</v>
      </c>
      <c r="L2930" t="s">
        <v>19</v>
      </c>
      <c r="M2930">
        <v>11</v>
      </c>
      <c r="N2930">
        <f>G2930/SUMIF(B:B,B2930,G:G)*100</f>
        <v>0.33083441981747064</v>
      </c>
      <c r="Q2930">
        <f>VLOOKUP(C2930, Categories_Pivot_Table!A:B, 2, FALSE)</f>
        <v>23.348837209302324</v>
      </c>
      <c r="T2930">
        <f t="shared" si="46"/>
        <v>2024</v>
      </c>
    </row>
    <row r="2931" spans="1:20" x14ac:dyDescent="0.2">
      <c r="A2931" t="s">
        <v>3187</v>
      </c>
      <c r="B2931" t="s">
        <v>173</v>
      </c>
      <c r="C2931" t="s">
        <v>38</v>
      </c>
      <c r="D2931" t="s">
        <v>165</v>
      </c>
      <c r="E2931">
        <v>36.5</v>
      </c>
      <c r="F2931">
        <v>1</v>
      </c>
      <c r="G2931">
        <v>36.5</v>
      </c>
      <c r="H2931" t="s">
        <v>56</v>
      </c>
      <c r="I2931" t="s">
        <v>18</v>
      </c>
      <c r="J2931" s="1">
        <v>44974</v>
      </c>
      <c r="K2931" t="b">
        <v>0</v>
      </c>
      <c r="L2931" t="s">
        <v>65</v>
      </c>
      <c r="M2931">
        <v>2</v>
      </c>
      <c r="N2931">
        <f>G2931/SUMIF(B:B,B2931,G:G)*100</f>
        <v>6.0022035487000705E-2</v>
      </c>
      <c r="Q2931">
        <f>VLOOKUP(C2931, Categories_Pivot_Table!A:B, 2, FALSE)</f>
        <v>23.088790931989923</v>
      </c>
      <c r="T2931">
        <f t="shared" si="46"/>
        <v>2023</v>
      </c>
    </row>
    <row r="2932" spans="1:20" x14ac:dyDescent="0.2">
      <c r="A2932" t="s">
        <v>3188</v>
      </c>
      <c r="B2932" t="s">
        <v>73</v>
      </c>
      <c r="C2932" t="s">
        <v>22</v>
      </c>
      <c r="D2932" t="s">
        <v>41</v>
      </c>
      <c r="E2932">
        <v>23</v>
      </c>
      <c r="F2932">
        <v>5</v>
      </c>
      <c r="G2932">
        <v>152.5</v>
      </c>
      <c r="H2932" t="s">
        <v>29</v>
      </c>
      <c r="I2932" t="s">
        <v>18</v>
      </c>
      <c r="J2932" s="1">
        <v>44650</v>
      </c>
      <c r="K2932" t="b">
        <v>0</v>
      </c>
      <c r="L2932" t="s">
        <v>30</v>
      </c>
      <c r="M2932">
        <v>3</v>
      </c>
      <c r="N2932">
        <f>G2932/SUMIF(B:B,B2932,G:G)*100</f>
        <v>0.26345567466247438</v>
      </c>
      <c r="Q2932">
        <f>VLOOKUP(C2932, Categories_Pivot_Table!A:B, 2, FALSE)</f>
        <v>21.505681818181817</v>
      </c>
      <c r="T2932">
        <f t="shared" si="46"/>
        <v>2022</v>
      </c>
    </row>
    <row r="2933" spans="1:20" x14ac:dyDescent="0.2">
      <c r="A2933" t="s">
        <v>3189</v>
      </c>
      <c r="B2933" t="s">
        <v>87</v>
      </c>
      <c r="C2933" t="s">
        <v>27</v>
      </c>
      <c r="D2933" t="s">
        <v>58</v>
      </c>
      <c r="E2933">
        <v>8</v>
      </c>
      <c r="F2933">
        <v>3</v>
      </c>
      <c r="G2933">
        <v>24</v>
      </c>
      <c r="H2933" t="s">
        <v>29</v>
      </c>
      <c r="I2933" t="s">
        <v>18</v>
      </c>
      <c r="J2933" s="1">
        <v>45231</v>
      </c>
      <c r="K2933" t="b">
        <v>0</v>
      </c>
      <c r="L2933" t="s">
        <v>30</v>
      </c>
      <c r="M2933">
        <v>11</v>
      </c>
      <c r="N2933">
        <f>G2933/SUMIF(B:B,B2933,G:G)*100</f>
        <v>3.6902071128742102E-2</v>
      </c>
      <c r="Q2933">
        <f>VLOOKUP(C2933, Categories_Pivot_Table!A:B, 2, FALSE)</f>
        <v>25.013711734693878</v>
      </c>
      <c r="T2933">
        <f t="shared" si="46"/>
        <v>2023</v>
      </c>
    </row>
    <row r="2934" spans="1:20" x14ac:dyDescent="0.2">
      <c r="A2934" t="s">
        <v>3190</v>
      </c>
      <c r="B2934" t="s">
        <v>106</v>
      </c>
      <c r="C2934" t="s">
        <v>22</v>
      </c>
      <c r="D2934" t="s">
        <v>214</v>
      </c>
      <c r="E2934">
        <v>9.5</v>
      </c>
      <c r="F2934">
        <v>7</v>
      </c>
      <c r="G2934">
        <v>66.5</v>
      </c>
      <c r="H2934" t="s">
        <v>29</v>
      </c>
      <c r="I2934" t="s">
        <v>18</v>
      </c>
      <c r="J2934" s="1">
        <v>44562</v>
      </c>
      <c r="K2934" t="b">
        <v>0</v>
      </c>
      <c r="L2934" t="s">
        <v>35</v>
      </c>
      <c r="M2934">
        <v>1</v>
      </c>
      <c r="N2934">
        <f>G2934/SUMIF(B:B,B2934,G:G)*100</f>
        <v>0.10837679269882659</v>
      </c>
      <c r="Q2934">
        <f>VLOOKUP(C2934, Categories_Pivot_Table!A:B, 2, FALSE)</f>
        <v>21.505681818181817</v>
      </c>
      <c r="T2934">
        <f t="shared" si="46"/>
        <v>2022</v>
      </c>
    </row>
    <row r="2935" spans="1:20" x14ac:dyDescent="0.2">
      <c r="A2935" t="s">
        <v>3191</v>
      </c>
      <c r="B2935" t="s">
        <v>26</v>
      </c>
      <c r="C2935" t="s">
        <v>74</v>
      </c>
      <c r="D2935" t="s">
        <v>477</v>
      </c>
      <c r="E2935">
        <v>20</v>
      </c>
      <c r="F2935">
        <v>10</v>
      </c>
      <c r="G2935">
        <v>200</v>
      </c>
      <c r="H2935" t="s">
        <v>56</v>
      </c>
      <c r="I2935" t="s">
        <v>18</v>
      </c>
      <c r="J2935" s="1">
        <v>45313</v>
      </c>
      <c r="K2935" t="b">
        <v>0</v>
      </c>
      <c r="L2935" t="s">
        <v>19</v>
      </c>
      <c r="M2935">
        <v>1</v>
      </c>
      <c r="N2935">
        <f>G2935/SUMIF(B:B,B2935,G:G)*100</f>
        <v>0.32233889099304552</v>
      </c>
      <c r="Q2935">
        <f>VLOOKUP(C2935, Categories_Pivot_Table!A:B, 2, FALSE)</f>
        <v>24.317096165933375</v>
      </c>
      <c r="T2935">
        <f t="shared" si="46"/>
        <v>2024</v>
      </c>
    </row>
    <row r="2936" spans="1:20" x14ac:dyDescent="0.2">
      <c r="A2936" t="s">
        <v>3192</v>
      </c>
      <c r="B2936" t="s">
        <v>71</v>
      </c>
      <c r="C2936" t="s">
        <v>33</v>
      </c>
      <c r="D2936" t="s">
        <v>504</v>
      </c>
      <c r="E2936">
        <v>18.5</v>
      </c>
      <c r="F2936">
        <v>9</v>
      </c>
      <c r="G2936">
        <v>166.5</v>
      </c>
      <c r="H2936" t="s">
        <v>56</v>
      </c>
      <c r="I2936" t="s">
        <v>46</v>
      </c>
      <c r="J2936" s="1">
        <v>44702</v>
      </c>
      <c r="K2936" t="b">
        <v>0</v>
      </c>
      <c r="L2936" t="s">
        <v>35</v>
      </c>
      <c r="M2936">
        <v>5</v>
      </c>
      <c r="N2936">
        <f>G2936/SUMIF(B:B,B2936,G:G)*100</f>
        <v>0.26379371806551277</v>
      </c>
      <c r="Q2936">
        <f>VLOOKUP(C2936, Categories_Pivot_Table!A:B, 2, FALSE)</f>
        <v>23.300574345883856</v>
      </c>
      <c r="T2936">
        <f t="shared" si="46"/>
        <v>2022</v>
      </c>
    </row>
    <row r="2937" spans="1:20" x14ac:dyDescent="0.2">
      <c r="A2937" t="s">
        <v>3193</v>
      </c>
      <c r="B2937" t="s">
        <v>63</v>
      </c>
      <c r="C2937" t="s">
        <v>48</v>
      </c>
      <c r="D2937" t="s">
        <v>339</v>
      </c>
      <c r="E2937">
        <v>29</v>
      </c>
      <c r="F2937">
        <v>10</v>
      </c>
      <c r="G2937">
        <v>290</v>
      </c>
      <c r="H2937" t="s">
        <v>17</v>
      </c>
      <c r="I2937" t="s">
        <v>18</v>
      </c>
      <c r="J2937" s="1">
        <v>44574</v>
      </c>
      <c r="K2937" t="b">
        <v>1</v>
      </c>
      <c r="L2937" t="s">
        <v>42</v>
      </c>
      <c r="M2937">
        <v>1</v>
      </c>
      <c r="N2937">
        <f>G2937/SUMIF(B:B,B2937,G:G)*100</f>
        <v>0.47911710282844305</v>
      </c>
      <c r="Q2937">
        <f>VLOOKUP(C2937, Categories_Pivot_Table!A:B, 2, FALSE)</f>
        <v>23.348837209302324</v>
      </c>
      <c r="T2937">
        <f t="shared" si="46"/>
        <v>2022</v>
      </c>
    </row>
    <row r="2938" spans="1:20" x14ac:dyDescent="0.2">
      <c r="A2938" t="s">
        <v>3194</v>
      </c>
      <c r="B2938" t="s">
        <v>95</v>
      </c>
      <c r="C2938" t="s">
        <v>15</v>
      </c>
      <c r="D2938" t="s">
        <v>1369</v>
      </c>
      <c r="E2938">
        <v>8</v>
      </c>
      <c r="F2938">
        <v>8</v>
      </c>
      <c r="G2938">
        <v>64</v>
      </c>
      <c r="H2938" t="s">
        <v>17</v>
      </c>
      <c r="I2938" t="s">
        <v>46</v>
      </c>
      <c r="J2938" s="1">
        <v>45420</v>
      </c>
      <c r="K2938" t="b">
        <v>1</v>
      </c>
      <c r="L2938" t="s">
        <v>30</v>
      </c>
      <c r="M2938">
        <v>5</v>
      </c>
      <c r="N2938">
        <f>G2938/SUMIF(B:B,B2938,G:G)*100</f>
        <v>9.502386732292524E-2</v>
      </c>
      <c r="Q2938">
        <f>VLOOKUP(C2938, Categories_Pivot_Table!A:B, 2, FALSE)</f>
        <v>23.063808900523561</v>
      </c>
      <c r="T2938">
        <f t="shared" si="46"/>
        <v>2024</v>
      </c>
    </row>
    <row r="2939" spans="1:20" x14ac:dyDescent="0.2">
      <c r="A2939" t="s">
        <v>3195</v>
      </c>
      <c r="B2939" t="s">
        <v>121</v>
      </c>
      <c r="C2939" t="s">
        <v>27</v>
      </c>
      <c r="D2939" t="s">
        <v>91</v>
      </c>
      <c r="E2939">
        <v>33.5</v>
      </c>
      <c r="F2939">
        <v>3</v>
      </c>
      <c r="G2939">
        <v>100.5</v>
      </c>
      <c r="H2939" t="s">
        <v>56</v>
      </c>
      <c r="I2939" t="s">
        <v>18</v>
      </c>
      <c r="J2939" s="1">
        <v>44789</v>
      </c>
      <c r="K2939" t="b">
        <v>0</v>
      </c>
      <c r="L2939" t="s">
        <v>49</v>
      </c>
      <c r="M2939">
        <v>8</v>
      </c>
      <c r="N2939">
        <f>G2939/SUMIF(B:B,B2939,G:G)*100</f>
        <v>0.15327014434844938</v>
      </c>
      <c r="Q2939">
        <f>VLOOKUP(C2939, Categories_Pivot_Table!A:B, 2, FALSE)</f>
        <v>25.013711734693878</v>
      </c>
      <c r="T2939">
        <f t="shared" si="46"/>
        <v>2022</v>
      </c>
    </row>
    <row r="2940" spans="1:20" x14ac:dyDescent="0.2">
      <c r="A2940" t="s">
        <v>3196</v>
      </c>
      <c r="B2940" t="s">
        <v>51</v>
      </c>
      <c r="C2940" t="s">
        <v>135</v>
      </c>
      <c r="D2940" t="s">
        <v>154</v>
      </c>
      <c r="E2940">
        <v>26</v>
      </c>
      <c r="F2940">
        <v>4</v>
      </c>
      <c r="G2940">
        <v>104</v>
      </c>
      <c r="H2940" t="s">
        <v>56</v>
      </c>
      <c r="I2940" t="s">
        <v>46</v>
      </c>
      <c r="J2940" s="1">
        <v>44956</v>
      </c>
      <c r="K2940" t="b">
        <v>0</v>
      </c>
      <c r="L2940" t="s">
        <v>19</v>
      </c>
      <c r="M2940">
        <v>1</v>
      </c>
      <c r="N2940">
        <f>G2940/SUMIF(B:B,B2940,G:G)*100</f>
        <v>0.16122281302804348</v>
      </c>
      <c r="Q2940">
        <f>VLOOKUP(C2940, Categories_Pivot_Table!A:B, 2, FALSE)</f>
        <v>23.146341463414632</v>
      </c>
      <c r="T2940">
        <f t="shared" si="46"/>
        <v>2023</v>
      </c>
    </row>
    <row r="2941" spans="1:20" x14ac:dyDescent="0.2">
      <c r="A2941" t="s">
        <v>3197</v>
      </c>
      <c r="B2941" t="s">
        <v>73</v>
      </c>
      <c r="C2941" t="s">
        <v>48</v>
      </c>
      <c r="D2941" t="s">
        <v>280</v>
      </c>
      <c r="E2941">
        <v>5</v>
      </c>
      <c r="F2941">
        <v>8</v>
      </c>
      <c r="G2941">
        <v>40</v>
      </c>
      <c r="H2941" t="s">
        <v>17</v>
      </c>
      <c r="I2941" t="s">
        <v>18</v>
      </c>
      <c r="J2941" s="1">
        <v>44736</v>
      </c>
      <c r="K2941" t="b">
        <v>0</v>
      </c>
      <c r="L2941" t="s">
        <v>65</v>
      </c>
      <c r="M2941">
        <v>6</v>
      </c>
      <c r="N2941">
        <f>G2941/SUMIF(B:B,B2941,G:G)*100</f>
        <v>6.9103127780321155E-2</v>
      </c>
      <c r="Q2941">
        <f>VLOOKUP(C2941, Categories_Pivot_Table!A:B, 2, FALSE)</f>
        <v>23.348837209302324</v>
      </c>
      <c r="T2941">
        <f t="shared" si="46"/>
        <v>2022</v>
      </c>
    </row>
    <row r="2942" spans="1:20" x14ac:dyDescent="0.2">
      <c r="A2942" t="s">
        <v>3198</v>
      </c>
      <c r="B2942" t="s">
        <v>73</v>
      </c>
      <c r="C2942" t="s">
        <v>48</v>
      </c>
      <c r="D2942" t="s">
        <v>579</v>
      </c>
      <c r="E2942">
        <v>33.5</v>
      </c>
      <c r="F2942">
        <v>6</v>
      </c>
      <c r="G2942">
        <v>201</v>
      </c>
      <c r="H2942" t="s">
        <v>29</v>
      </c>
      <c r="I2942" t="s">
        <v>18</v>
      </c>
      <c r="J2942" s="1">
        <v>45553</v>
      </c>
      <c r="K2942" t="b">
        <v>0</v>
      </c>
      <c r="L2942" t="s">
        <v>30</v>
      </c>
      <c r="M2942">
        <v>9</v>
      </c>
      <c r="N2942">
        <f>G2942/SUMIF(B:B,B2942,G:G)*100</f>
        <v>0.34724321709611383</v>
      </c>
      <c r="Q2942">
        <f>VLOOKUP(C2942, Categories_Pivot_Table!A:B, 2, FALSE)</f>
        <v>23.348837209302324</v>
      </c>
      <c r="T2942">
        <f t="shared" si="46"/>
        <v>2024</v>
      </c>
    </row>
    <row r="2943" spans="1:20" x14ac:dyDescent="0.2">
      <c r="A2943" t="s">
        <v>3199</v>
      </c>
      <c r="B2943" t="s">
        <v>73</v>
      </c>
      <c r="C2943" t="s">
        <v>74</v>
      </c>
      <c r="D2943" t="s">
        <v>346</v>
      </c>
      <c r="E2943">
        <v>27.5</v>
      </c>
      <c r="F2943">
        <v>7</v>
      </c>
      <c r="G2943">
        <v>192.5</v>
      </c>
      <c r="H2943" t="s">
        <v>17</v>
      </c>
      <c r="I2943" t="s">
        <v>18</v>
      </c>
      <c r="J2943" s="1">
        <v>45291</v>
      </c>
      <c r="K2943" t="b">
        <v>0</v>
      </c>
      <c r="L2943" t="s">
        <v>24</v>
      </c>
      <c r="M2943">
        <v>12</v>
      </c>
      <c r="N2943">
        <f>G2943/SUMIF(B:B,B2943,G:G)*100</f>
        <v>0.33255880244279556</v>
      </c>
      <c r="Q2943">
        <f>VLOOKUP(C2943, Categories_Pivot_Table!A:B, 2, FALSE)</f>
        <v>24.317096165933375</v>
      </c>
      <c r="T2943">
        <f t="shared" si="46"/>
        <v>2023</v>
      </c>
    </row>
    <row r="2944" spans="1:20" x14ac:dyDescent="0.2">
      <c r="A2944" t="s">
        <v>3200</v>
      </c>
      <c r="B2944" t="s">
        <v>63</v>
      </c>
      <c r="C2944" t="s">
        <v>48</v>
      </c>
      <c r="D2944" t="s">
        <v>52</v>
      </c>
      <c r="E2944">
        <v>27.5</v>
      </c>
      <c r="F2944">
        <v>6</v>
      </c>
      <c r="G2944">
        <v>165</v>
      </c>
      <c r="H2944" t="s">
        <v>29</v>
      </c>
      <c r="I2944" t="s">
        <v>46</v>
      </c>
      <c r="J2944" s="1">
        <v>45619</v>
      </c>
      <c r="K2944" t="b">
        <v>0</v>
      </c>
      <c r="L2944" t="s">
        <v>35</v>
      </c>
      <c r="M2944">
        <v>11</v>
      </c>
      <c r="N2944">
        <f>G2944/SUMIF(B:B,B2944,G:G)*100</f>
        <v>0.27260111022997618</v>
      </c>
      <c r="Q2944">
        <f>VLOOKUP(C2944, Categories_Pivot_Table!A:B, 2, FALSE)</f>
        <v>23.348837209302324</v>
      </c>
      <c r="T2944">
        <f t="shared" si="46"/>
        <v>2024</v>
      </c>
    </row>
    <row r="2945" spans="1:20" x14ac:dyDescent="0.2">
      <c r="A2945" t="s">
        <v>3201</v>
      </c>
      <c r="B2945" t="s">
        <v>47</v>
      </c>
      <c r="C2945" t="s">
        <v>15</v>
      </c>
      <c r="D2945" t="s">
        <v>776</v>
      </c>
      <c r="E2945">
        <v>38</v>
      </c>
      <c r="F2945">
        <v>7</v>
      </c>
      <c r="G2945">
        <v>266</v>
      </c>
      <c r="H2945" t="s">
        <v>29</v>
      </c>
      <c r="I2945" t="s">
        <v>46</v>
      </c>
      <c r="J2945" s="1">
        <v>45003</v>
      </c>
      <c r="K2945" t="b">
        <v>0</v>
      </c>
      <c r="L2945" t="s">
        <v>35</v>
      </c>
      <c r="M2945">
        <v>3</v>
      </c>
      <c r="N2945">
        <f>G2945/SUMIF(B:B,B2945,G:G)*100</f>
        <v>0.42267173025280858</v>
      </c>
      <c r="Q2945">
        <f>VLOOKUP(C2945, Categories_Pivot_Table!A:B, 2, FALSE)</f>
        <v>23.063808900523561</v>
      </c>
      <c r="T2945">
        <f t="shared" si="46"/>
        <v>2023</v>
      </c>
    </row>
    <row r="2946" spans="1:20" x14ac:dyDescent="0.2">
      <c r="A2946" t="s">
        <v>3202</v>
      </c>
      <c r="B2946" t="s">
        <v>173</v>
      </c>
      <c r="C2946" t="s">
        <v>48</v>
      </c>
      <c r="D2946" t="s">
        <v>446</v>
      </c>
      <c r="E2946">
        <v>26</v>
      </c>
      <c r="F2946">
        <v>4</v>
      </c>
      <c r="G2946">
        <v>104</v>
      </c>
      <c r="H2946" t="s">
        <v>56</v>
      </c>
      <c r="I2946" t="s">
        <v>18</v>
      </c>
      <c r="J2946" s="1">
        <v>44941</v>
      </c>
      <c r="K2946" t="b">
        <v>0</v>
      </c>
      <c r="L2946" t="s">
        <v>24</v>
      </c>
      <c r="M2946">
        <v>1</v>
      </c>
      <c r="N2946">
        <f>G2946/SUMIF(B:B,B2946,G:G)*100</f>
        <v>0.17102169015474172</v>
      </c>
      <c r="Q2946">
        <f>VLOOKUP(C2946, Categories_Pivot_Table!A:B, 2, FALSE)</f>
        <v>23.348837209302324</v>
      </c>
      <c r="T2946">
        <f t="shared" ref="T2946:T3009" si="47">YEAR(J2946)</f>
        <v>2023</v>
      </c>
    </row>
    <row r="2947" spans="1:20" x14ac:dyDescent="0.2">
      <c r="A2947" t="s">
        <v>3203</v>
      </c>
      <c r="B2947" t="s">
        <v>37</v>
      </c>
      <c r="C2947" t="s">
        <v>27</v>
      </c>
      <c r="D2947" t="s">
        <v>28</v>
      </c>
      <c r="E2947">
        <v>21.5</v>
      </c>
      <c r="F2947">
        <v>5</v>
      </c>
      <c r="G2947">
        <v>107.5</v>
      </c>
      <c r="H2947" t="s">
        <v>29</v>
      </c>
      <c r="I2947" t="s">
        <v>46</v>
      </c>
      <c r="J2947" s="1">
        <v>44707</v>
      </c>
      <c r="K2947" t="b">
        <v>0</v>
      </c>
      <c r="L2947" t="s">
        <v>42</v>
      </c>
      <c r="M2947">
        <v>5</v>
      </c>
      <c r="N2947">
        <f>G2947/SUMIF(B:B,B2947,G:G)*100</f>
        <v>0.16050885038335486</v>
      </c>
      <c r="Q2947">
        <f>VLOOKUP(C2947, Categories_Pivot_Table!A:B, 2, FALSE)</f>
        <v>25.013711734693878</v>
      </c>
      <c r="T2947">
        <f t="shared" si="47"/>
        <v>2022</v>
      </c>
    </row>
    <row r="2948" spans="1:20" x14ac:dyDescent="0.2">
      <c r="A2948" t="s">
        <v>3204</v>
      </c>
      <c r="B2948" t="s">
        <v>128</v>
      </c>
      <c r="C2948" t="s">
        <v>135</v>
      </c>
      <c r="D2948" t="s">
        <v>325</v>
      </c>
      <c r="E2948">
        <v>30.5</v>
      </c>
      <c r="F2948">
        <v>6</v>
      </c>
      <c r="G2948">
        <v>183</v>
      </c>
      <c r="H2948" t="s">
        <v>29</v>
      </c>
      <c r="I2948" t="s">
        <v>46</v>
      </c>
      <c r="J2948" s="1">
        <v>45310</v>
      </c>
      <c r="K2948" t="b">
        <v>0</v>
      </c>
      <c r="L2948" t="s">
        <v>65</v>
      </c>
      <c r="M2948">
        <v>1</v>
      </c>
      <c r="N2948">
        <f>G2948/SUMIF(B:B,B2948,G:G)*100</f>
        <v>0.26734061824344069</v>
      </c>
      <c r="Q2948">
        <f>VLOOKUP(C2948, Categories_Pivot_Table!A:B, 2, FALSE)</f>
        <v>23.146341463414632</v>
      </c>
      <c r="T2948">
        <f t="shared" si="47"/>
        <v>2024</v>
      </c>
    </row>
    <row r="2949" spans="1:20" x14ac:dyDescent="0.2">
      <c r="A2949" t="s">
        <v>3205</v>
      </c>
      <c r="B2949" t="s">
        <v>54</v>
      </c>
      <c r="C2949" t="s">
        <v>15</v>
      </c>
      <c r="D2949" t="s">
        <v>494</v>
      </c>
      <c r="E2949">
        <v>33.5</v>
      </c>
      <c r="F2949">
        <v>10</v>
      </c>
      <c r="G2949">
        <v>335</v>
      </c>
      <c r="H2949" t="s">
        <v>17</v>
      </c>
      <c r="I2949" t="s">
        <v>46</v>
      </c>
      <c r="J2949" s="1">
        <v>45452</v>
      </c>
      <c r="K2949" t="b">
        <v>1</v>
      </c>
      <c r="L2949" t="s">
        <v>24</v>
      </c>
      <c r="M2949">
        <v>6</v>
      </c>
      <c r="N2949">
        <f>G2949/SUMIF(B:B,B2949,G:G)*100</f>
        <v>0.58612032087900556</v>
      </c>
      <c r="Q2949">
        <f>VLOOKUP(C2949, Categories_Pivot_Table!A:B, 2, FALSE)</f>
        <v>23.063808900523561</v>
      </c>
      <c r="T2949">
        <f t="shared" si="47"/>
        <v>2024</v>
      </c>
    </row>
    <row r="2950" spans="1:20" x14ac:dyDescent="0.2">
      <c r="A2950" t="s">
        <v>3206</v>
      </c>
      <c r="B2950" t="s">
        <v>104</v>
      </c>
      <c r="C2950" t="s">
        <v>33</v>
      </c>
      <c r="D2950" t="s">
        <v>1055</v>
      </c>
      <c r="E2950">
        <v>17</v>
      </c>
      <c r="F2950">
        <v>9</v>
      </c>
      <c r="G2950">
        <v>153</v>
      </c>
      <c r="H2950" t="s">
        <v>17</v>
      </c>
      <c r="I2950" t="s">
        <v>46</v>
      </c>
      <c r="J2950" s="1">
        <v>44961</v>
      </c>
      <c r="K2950" t="b">
        <v>0</v>
      </c>
      <c r="L2950" t="s">
        <v>35</v>
      </c>
      <c r="M2950">
        <v>2</v>
      </c>
      <c r="N2950">
        <f>G2950/SUMIF(B:B,B2950,G:G)*100</f>
        <v>0.24864706742723416</v>
      </c>
      <c r="Q2950">
        <f>VLOOKUP(C2950, Categories_Pivot_Table!A:B, 2, FALSE)</f>
        <v>23.300574345883856</v>
      </c>
      <c r="T2950">
        <f t="shared" si="47"/>
        <v>2023</v>
      </c>
    </row>
    <row r="2951" spans="1:20" x14ac:dyDescent="0.2">
      <c r="A2951" t="s">
        <v>3207</v>
      </c>
      <c r="B2951" t="s">
        <v>95</v>
      </c>
      <c r="C2951" t="s">
        <v>38</v>
      </c>
      <c r="D2951" t="s">
        <v>165</v>
      </c>
      <c r="E2951">
        <v>36.5</v>
      </c>
      <c r="F2951">
        <v>1</v>
      </c>
      <c r="G2951">
        <v>36.5</v>
      </c>
      <c r="H2951" t="s">
        <v>29</v>
      </c>
      <c r="I2951" t="s">
        <v>46</v>
      </c>
      <c r="J2951" s="1">
        <v>45590</v>
      </c>
      <c r="K2951" t="b">
        <v>1</v>
      </c>
      <c r="L2951" t="s">
        <v>65</v>
      </c>
      <c r="M2951">
        <v>10</v>
      </c>
      <c r="N2951">
        <f>G2951/SUMIF(B:B,B2951,G:G)*100</f>
        <v>5.4193299332605811E-2</v>
      </c>
      <c r="Q2951">
        <f>VLOOKUP(C2951, Categories_Pivot_Table!A:B, 2, FALSE)</f>
        <v>23.088790931989923</v>
      </c>
      <c r="T2951">
        <f t="shared" si="47"/>
        <v>2024</v>
      </c>
    </row>
    <row r="2952" spans="1:20" x14ac:dyDescent="0.2">
      <c r="A2952" t="s">
        <v>3208</v>
      </c>
      <c r="B2952" t="s">
        <v>81</v>
      </c>
      <c r="C2952" t="s">
        <v>27</v>
      </c>
      <c r="D2952" t="s">
        <v>380</v>
      </c>
      <c r="E2952">
        <v>41</v>
      </c>
      <c r="F2952">
        <v>10</v>
      </c>
      <c r="G2952">
        <v>410</v>
      </c>
      <c r="H2952" t="s">
        <v>56</v>
      </c>
      <c r="I2952" t="s">
        <v>46</v>
      </c>
      <c r="J2952" s="1">
        <v>45535</v>
      </c>
      <c r="K2952" t="b">
        <v>0</v>
      </c>
      <c r="L2952" t="s">
        <v>35</v>
      </c>
      <c r="M2952">
        <v>8</v>
      </c>
      <c r="N2952">
        <f>G2952/SUMIF(B:B,B2952,G:G)*100</f>
        <v>0.64919128183610297</v>
      </c>
      <c r="Q2952">
        <f>VLOOKUP(C2952, Categories_Pivot_Table!A:B, 2, FALSE)</f>
        <v>25.013711734693878</v>
      </c>
      <c r="T2952">
        <f t="shared" si="47"/>
        <v>2024</v>
      </c>
    </row>
    <row r="2953" spans="1:20" x14ac:dyDescent="0.2">
      <c r="A2953" t="s">
        <v>3209</v>
      </c>
      <c r="B2953" t="s">
        <v>81</v>
      </c>
      <c r="C2953" t="s">
        <v>33</v>
      </c>
      <c r="D2953" t="s">
        <v>209</v>
      </c>
      <c r="E2953">
        <v>24.5</v>
      </c>
      <c r="F2953">
        <v>3</v>
      </c>
      <c r="G2953">
        <v>73.5</v>
      </c>
      <c r="H2953" t="s">
        <v>17</v>
      </c>
      <c r="I2953" t="s">
        <v>18</v>
      </c>
      <c r="J2953" s="1">
        <v>45565</v>
      </c>
      <c r="K2953" t="b">
        <v>0</v>
      </c>
      <c r="L2953" t="s">
        <v>19</v>
      </c>
      <c r="M2953">
        <v>9</v>
      </c>
      <c r="N2953">
        <f>G2953/SUMIF(B:B,B2953,G:G)*100</f>
        <v>0.11637941271939894</v>
      </c>
      <c r="Q2953">
        <f>VLOOKUP(C2953, Categories_Pivot_Table!A:B, 2, FALSE)</f>
        <v>23.300574345883856</v>
      </c>
      <c r="T2953">
        <f t="shared" si="47"/>
        <v>2024</v>
      </c>
    </row>
    <row r="2954" spans="1:20" x14ac:dyDescent="0.2">
      <c r="A2954" t="s">
        <v>3210</v>
      </c>
      <c r="B2954" t="s">
        <v>84</v>
      </c>
      <c r="C2954" t="s">
        <v>27</v>
      </c>
      <c r="D2954" t="s">
        <v>55</v>
      </c>
      <c r="E2954">
        <v>36.5</v>
      </c>
      <c r="F2954">
        <v>6</v>
      </c>
      <c r="G2954">
        <v>219</v>
      </c>
      <c r="H2954" t="s">
        <v>29</v>
      </c>
      <c r="I2954" t="s">
        <v>46</v>
      </c>
      <c r="J2954" s="1">
        <v>44637</v>
      </c>
      <c r="K2954" t="b">
        <v>0</v>
      </c>
      <c r="L2954" t="s">
        <v>42</v>
      </c>
      <c r="M2954">
        <v>3</v>
      </c>
      <c r="N2954">
        <f>G2954/SUMIF(B:B,B2954,G:G)*100</f>
        <v>0.35455538916096652</v>
      </c>
      <c r="Q2954">
        <f>VLOOKUP(C2954, Categories_Pivot_Table!A:B, 2, FALSE)</f>
        <v>25.013711734693878</v>
      </c>
      <c r="T2954">
        <f t="shared" si="47"/>
        <v>2022</v>
      </c>
    </row>
    <row r="2955" spans="1:20" x14ac:dyDescent="0.2">
      <c r="A2955" t="s">
        <v>3211</v>
      </c>
      <c r="B2955" t="s">
        <v>106</v>
      </c>
      <c r="C2955" t="s">
        <v>27</v>
      </c>
      <c r="D2955" t="s">
        <v>380</v>
      </c>
      <c r="E2955">
        <v>41</v>
      </c>
      <c r="F2955">
        <v>5</v>
      </c>
      <c r="G2955">
        <v>205</v>
      </c>
      <c r="H2955" t="s">
        <v>29</v>
      </c>
      <c r="I2955" t="s">
        <v>46</v>
      </c>
      <c r="J2955" s="1">
        <v>45341</v>
      </c>
      <c r="K2955" t="b">
        <v>0</v>
      </c>
      <c r="L2955" t="s">
        <v>19</v>
      </c>
      <c r="M2955">
        <v>2</v>
      </c>
      <c r="N2955">
        <f>G2955/SUMIF(B:B,B2955,G:G)*100</f>
        <v>0.33409387222946546</v>
      </c>
      <c r="Q2955">
        <f>VLOOKUP(C2955, Categories_Pivot_Table!A:B, 2, FALSE)</f>
        <v>25.013711734693878</v>
      </c>
      <c r="T2955">
        <f t="shared" si="47"/>
        <v>2024</v>
      </c>
    </row>
    <row r="2956" spans="1:20" x14ac:dyDescent="0.2">
      <c r="A2956" t="s">
        <v>3212</v>
      </c>
      <c r="B2956" t="s">
        <v>63</v>
      </c>
      <c r="C2956" t="s">
        <v>33</v>
      </c>
      <c r="D2956" t="s">
        <v>843</v>
      </c>
      <c r="E2956">
        <v>26</v>
      </c>
      <c r="F2956">
        <v>10</v>
      </c>
      <c r="G2956">
        <v>260</v>
      </c>
      <c r="H2956" t="s">
        <v>56</v>
      </c>
      <c r="I2956" t="s">
        <v>18</v>
      </c>
      <c r="J2956" s="1">
        <v>45550</v>
      </c>
      <c r="K2956" t="b">
        <v>0</v>
      </c>
      <c r="L2956" t="s">
        <v>24</v>
      </c>
      <c r="M2956">
        <v>9</v>
      </c>
      <c r="N2956">
        <f>G2956/SUMIF(B:B,B2956,G:G)*100</f>
        <v>0.42955326460481102</v>
      </c>
      <c r="Q2956">
        <f>VLOOKUP(C2956, Categories_Pivot_Table!A:B, 2, FALSE)</f>
        <v>23.300574345883856</v>
      </c>
      <c r="T2956">
        <f t="shared" si="47"/>
        <v>2024</v>
      </c>
    </row>
    <row r="2957" spans="1:20" x14ac:dyDescent="0.2">
      <c r="A2957" t="s">
        <v>3213</v>
      </c>
      <c r="B2957" t="s">
        <v>71</v>
      </c>
      <c r="C2957" t="s">
        <v>27</v>
      </c>
      <c r="D2957" t="s">
        <v>55</v>
      </c>
      <c r="E2957">
        <v>36.5</v>
      </c>
      <c r="F2957">
        <v>1</v>
      </c>
      <c r="G2957">
        <v>36.5</v>
      </c>
      <c r="H2957" t="s">
        <v>17</v>
      </c>
      <c r="I2957" t="s">
        <v>18</v>
      </c>
      <c r="J2957" s="1">
        <v>45068</v>
      </c>
      <c r="K2957" t="b">
        <v>0</v>
      </c>
      <c r="L2957" t="s">
        <v>19</v>
      </c>
      <c r="M2957">
        <v>5</v>
      </c>
      <c r="N2957">
        <f>G2957/SUMIF(B:B,B2957,G:G)*100</f>
        <v>5.7828652909256546E-2</v>
      </c>
      <c r="Q2957">
        <f>VLOOKUP(C2957, Categories_Pivot_Table!A:B, 2, FALSE)</f>
        <v>25.013711734693878</v>
      </c>
      <c r="T2957">
        <f t="shared" si="47"/>
        <v>2023</v>
      </c>
    </row>
    <row r="2958" spans="1:20" x14ac:dyDescent="0.2">
      <c r="A2958" t="s">
        <v>3214</v>
      </c>
      <c r="B2958" t="s">
        <v>73</v>
      </c>
      <c r="C2958" t="s">
        <v>22</v>
      </c>
      <c r="D2958" t="s">
        <v>266</v>
      </c>
      <c r="E2958">
        <v>35</v>
      </c>
      <c r="F2958">
        <v>10</v>
      </c>
      <c r="G2958">
        <v>350</v>
      </c>
      <c r="H2958" t="s">
        <v>29</v>
      </c>
      <c r="I2958" t="s">
        <v>18</v>
      </c>
      <c r="J2958" s="1">
        <v>44809</v>
      </c>
      <c r="K2958" t="b">
        <v>1</v>
      </c>
      <c r="L2958" t="s">
        <v>19</v>
      </c>
      <c r="M2958">
        <v>9</v>
      </c>
      <c r="N2958">
        <f>G2958/SUMIF(B:B,B2958,G:G)*100</f>
        <v>0.60465236807781009</v>
      </c>
      <c r="Q2958">
        <f>VLOOKUP(C2958, Categories_Pivot_Table!A:B, 2, FALSE)</f>
        <v>21.505681818181817</v>
      </c>
      <c r="T2958">
        <f t="shared" si="47"/>
        <v>2022</v>
      </c>
    </row>
    <row r="2959" spans="1:20" x14ac:dyDescent="0.2">
      <c r="A2959" t="s">
        <v>3215</v>
      </c>
      <c r="B2959" t="s">
        <v>87</v>
      </c>
      <c r="C2959" t="s">
        <v>135</v>
      </c>
      <c r="D2959" t="s">
        <v>154</v>
      </c>
      <c r="E2959">
        <v>26</v>
      </c>
      <c r="F2959">
        <v>9</v>
      </c>
      <c r="G2959">
        <v>234</v>
      </c>
      <c r="H2959" t="s">
        <v>29</v>
      </c>
      <c r="I2959" t="s">
        <v>18</v>
      </c>
      <c r="J2959" s="1">
        <v>45396</v>
      </c>
      <c r="K2959" t="b">
        <v>0</v>
      </c>
      <c r="L2959" t="s">
        <v>24</v>
      </c>
      <c r="M2959">
        <v>4</v>
      </c>
      <c r="N2959">
        <f>G2959/SUMIF(B:B,B2959,G:G)*100</f>
        <v>0.35979519350523548</v>
      </c>
      <c r="Q2959">
        <f>VLOOKUP(C2959, Categories_Pivot_Table!A:B, 2, FALSE)</f>
        <v>23.146341463414632</v>
      </c>
      <c r="T2959">
        <f t="shared" si="47"/>
        <v>2024</v>
      </c>
    </row>
    <row r="2960" spans="1:20" x14ac:dyDescent="0.2">
      <c r="A2960" t="s">
        <v>3216</v>
      </c>
      <c r="B2960" t="s">
        <v>14</v>
      </c>
      <c r="C2960" t="s">
        <v>38</v>
      </c>
      <c r="D2960" t="s">
        <v>165</v>
      </c>
      <c r="E2960">
        <v>36.5</v>
      </c>
      <c r="F2960">
        <v>1</v>
      </c>
      <c r="G2960">
        <v>36.5</v>
      </c>
      <c r="H2960" t="s">
        <v>29</v>
      </c>
      <c r="I2960" t="s">
        <v>46</v>
      </c>
      <c r="J2960" s="1">
        <v>45201</v>
      </c>
      <c r="K2960" t="b">
        <v>0</v>
      </c>
      <c r="L2960" t="s">
        <v>19</v>
      </c>
      <c r="M2960">
        <v>10</v>
      </c>
      <c r="N2960">
        <f>G2960/SUMIF(B:B,B2960,G:G)*100</f>
        <v>5.9423510545638075E-2</v>
      </c>
      <c r="Q2960">
        <f>VLOOKUP(C2960, Categories_Pivot_Table!A:B, 2, FALSE)</f>
        <v>23.088790931989923</v>
      </c>
      <c r="T2960">
        <f t="shared" si="47"/>
        <v>2023</v>
      </c>
    </row>
    <row r="2961" spans="1:20" x14ac:dyDescent="0.2">
      <c r="A2961" t="s">
        <v>3217</v>
      </c>
      <c r="B2961" t="s">
        <v>47</v>
      </c>
      <c r="C2961" t="s">
        <v>48</v>
      </c>
      <c r="D2961" t="s">
        <v>294</v>
      </c>
      <c r="E2961">
        <v>6.5</v>
      </c>
      <c r="F2961">
        <v>6</v>
      </c>
      <c r="G2961">
        <v>39</v>
      </c>
      <c r="H2961" t="s">
        <v>17</v>
      </c>
      <c r="I2961" t="s">
        <v>18</v>
      </c>
      <c r="J2961" s="1">
        <v>45154</v>
      </c>
      <c r="K2961" t="b">
        <v>0</v>
      </c>
      <c r="L2961" t="s">
        <v>30</v>
      </c>
      <c r="M2961">
        <v>8</v>
      </c>
      <c r="N2961">
        <f>G2961/SUMIF(B:B,B2961,G:G)*100</f>
        <v>6.1970667217517039E-2</v>
      </c>
      <c r="Q2961">
        <f>VLOOKUP(C2961, Categories_Pivot_Table!A:B, 2, FALSE)</f>
        <v>23.348837209302324</v>
      </c>
      <c r="T2961">
        <f t="shared" si="47"/>
        <v>2023</v>
      </c>
    </row>
    <row r="2962" spans="1:20" x14ac:dyDescent="0.2">
      <c r="A2962" t="s">
        <v>3218</v>
      </c>
      <c r="B2962" t="s">
        <v>113</v>
      </c>
      <c r="C2962" t="s">
        <v>33</v>
      </c>
      <c r="D2962" t="s">
        <v>469</v>
      </c>
      <c r="E2962">
        <v>8</v>
      </c>
      <c r="F2962">
        <v>3</v>
      </c>
      <c r="G2962">
        <v>24</v>
      </c>
      <c r="H2962" t="s">
        <v>56</v>
      </c>
      <c r="I2962" t="s">
        <v>46</v>
      </c>
      <c r="J2962" s="1">
        <v>45064</v>
      </c>
      <c r="K2962" t="b">
        <v>0</v>
      </c>
      <c r="L2962" t="s">
        <v>42</v>
      </c>
      <c r="M2962">
        <v>5</v>
      </c>
      <c r="N2962">
        <f>G2962/SUMIF(B:B,B2962,G:G)*100</f>
        <v>3.9517231159336773E-2</v>
      </c>
      <c r="Q2962">
        <f>VLOOKUP(C2962, Categories_Pivot_Table!A:B, 2, FALSE)</f>
        <v>23.300574345883856</v>
      </c>
      <c r="T2962">
        <f t="shared" si="47"/>
        <v>2023</v>
      </c>
    </row>
    <row r="2963" spans="1:20" x14ac:dyDescent="0.2">
      <c r="A2963" t="s">
        <v>3219</v>
      </c>
      <c r="B2963" t="s">
        <v>21</v>
      </c>
      <c r="C2963" t="s">
        <v>48</v>
      </c>
      <c r="D2963" t="s">
        <v>201</v>
      </c>
      <c r="E2963">
        <v>35</v>
      </c>
      <c r="F2963">
        <v>5</v>
      </c>
      <c r="G2963">
        <v>175</v>
      </c>
      <c r="H2963" t="s">
        <v>29</v>
      </c>
      <c r="I2963" t="s">
        <v>46</v>
      </c>
      <c r="J2963" s="1">
        <v>45342</v>
      </c>
      <c r="K2963" t="b">
        <v>1</v>
      </c>
      <c r="L2963" t="s">
        <v>49</v>
      </c>
      <c r="M2963">
        <v>2</v>
      </c>
      <c r="N2963">
        <f>G2963/SUMIF(B:B,B2963,G:G)*100</f>
        <v>0.28348114850362449</v>
      </c>
      <c r="Q2963">
        <f>VLOOKUP(C2963, Categories_Pivot_Table!A:B, 2, FALSE)</f>
        <v>23.348837209302324</v>
      </c>
      <c r="T2963">
        <f t="shared" si="47"/>
        <v>2024</v>
      </c>
    </row>
    <row r="2964" spans="1:20" x14ac:dyDescent="0.2">
      <c r="A2964" t="s">
        <v>3220</v>
      </c>
      <c r="B2964" t="s">
        <v>76</v>
      </c>
      <c r="C2964" t="s">
        <v>27</v>
      </c>
      <c r="D2964" t="s">
        <v>974</v>
      </c>
      <c r="E2964">
        <v>32</v>
      </c>
      <c r="F2964">
        <v>7</v>
      </c>
      <c r="G2964">
        <v>224</v>
      </c>
      <c r="H2964" t="s">
        <v>56</v>
      </c>
      <c r="I2964" t="s">
        <v>18</v>
      </c>
      <c r="J2964" s="1">
        <v>44694</v>
      </c>
      <c r="K2964" t="b">
        <v>1</v>
      </c>
      <c r="L2964" t="s">
        <v>65</v>
      </c>
      <c r="M2964">
        <v>5</v>
      </c>
      <c r="N2964">
        <f>G2964/SUMIF(B:B,B2964,G:G)*100</f>
        <v>0.38139669512953012</v>
      </c>
      <c r="Q2964">
        <f>VLOOKUP(C2964, Categories_Pivot_Table!A:B, 2, FALSE)</f>
        <v>25.013711734693878</v>
      </c>
      <c r="T2964">
        <f t="shared" si="47"/>
        <v>2022</v>
      </c>
    </row>
    <row r="2965" spans="1:20" x14ac:dyDescent="0.2">
      <c r="A2965" t="s">
        <v>3221</v>
      </c>
      <c r="B2965" t="s">
        <v>95</v>
      </c>
      <c r="C2965" t="s">
        <v>38</v>
      </c>
      <c r="D2965" t="s">
        <v>190</v>
      </c>
      <c r="E2965">
        <v>33.5</v>
      </c>
      <c r="F2965">
        <v>2</v>
      </c>
      <c r="G2965">
        <v>67</v>
      </c>
      <c r="H2965" t="s">
        <v>56</v>
      </c>
      <c r="I2965" t="s">
        <v>18</v>
      </c>
      <c r="J2965" s="1">
        <v>45497</v>
      </c>
      <c r="K2965" t="b">
        <v>0</v>
      </c>
      <c r="L2965" t="s">
        <v>30</v>
      </c>
      <c r="M2965">
        <v>7</v>
      </c>
      <c r="N2965">
        <f>G2965/SUMIF(B:B,B2965,G:G)*100</f>
        <v>9.9478111103687358E-2</v>
      </c>
      <c r="Q2965">
        <f>VLOOKUP(C2965, Categories_Pivot_Table!A:B, 2, FALSE)</f>
        <v>23.088790931989923</v>
      </c>
      <c r="T2965">
        <f t="shared" si="47"/>
        <v>2024</v>
      </c>
    </row>
    <row r="2966" spans="1:20" x14ac:dyDescent="0.2">
      <c r="A2966" t="s">
        <v>3222</v>
      </c>
      <c r="B2966" t="s">
        <v>21</v>
      </c>
      <c r="C2966" t="s">
        <v>27</v>
      </c>
      <c r="D2966" t="s">
        <v>583</v>
      </c>
      <c r="E2966">
        <v>12.5</v>
      </c>
      <c r="F2966">
        <v>2</v>
      </c>
      <c r="G2966">
        <v>25</v>
      </c>
      <c r="H2966" t="s">
        <v>56</v>
      </c>
      <c r="I2966" t="s">
        <v>18</v>
      </c>
      <c r="J2966" s="1">
        <v>45368</v>
      </c>
      <c r="K2966" t="b">
        <v>0</v>
      </c>
      <c r="L2966" t="s">
        <v>24</v>
      </c>
      <c r="M2966">
        <v>3</v>
      </c>
      <c r="N2966">
        <f>G2966/SUMIF(B:B,B2966,G:G)*100</f>
        <v>4.0497306929089212E-2</v>
      </c>
      <c r="Q2966">
        <f>VLOOKUP(C2966, Categories_Pivot_Table!A:B, 2, FALSE)</f>
        <v>25.013711734693878</v>
      </c>
      <c r="T2966">
        <f t="shared" si="47"/>
        <v>2024</v>
      </c>
    </row>
    <row r="2967" spans="1:20" x14ac:dyDescent="0.2">
      <c r="A2967" t="s">
        <v>3223</v>
      </c>
      <c r="B2967" t="s">
        <v>26</v>
      </c>
      <c r="C2967" t="s">
        <v>48</v>
      </c>
      <c r="D2967" t="s">
        <v>88</v>
      </c>
      <c r="E2967">
        <v>24.5</v>
      </c>
      <c r="F2967">
        <v>8</v>
      </c>
      <c r="G2967">
        <v>196</v>
      </c>
      <c r="H2967" t="s">
        <v>29</v>
      </c>
      <c r="I2967" t="s">
        <v>18</v>
      </c>
      <c r="J2967" s="1">
        <v>44703</v>
      </c>
      <c r="K2967" t="b">
        <v>1</v>
      </c>
      <c r="L2967" t="s">
        <v>24</v>
      </c>
      <c r="M2967">
        <v>5</v>
      </c>
      <c r="N2967">
        <f>G2967/SUMIF(B:B,B2967,G:G)*100</f>
        <v>0.31589211317318461</v>
      </c>
      <c r="Q2967">
        <f>VLOOKUP(C2967, Categories_Pivot_Table!A:B, 2, FALSE)</f>
        <v>23.348837209302324</v>
      </c>
      <c r="T2967">
        <f t="shared" si="47"/>
        <v>2022</v>
      </c>
    </row>
    <row r="2968" spans="1:20" x14ac:dyDescent="0.2">
      <c r="A2968" t="s">
        <v>3224</v>
      </c>
      <c r="B2968" t="s">
        <v>47</v>
      </c>
      <c r="C2968" t="s">
        <v>33</v>
      </c>
      <c r="D2968" t="s">
        <v>458</v>
      </c>
      <c r="E2968">
        <v>5</v>
      </c>
      <c r="F2968">
        <v>8</v>
      </c>
      <c r="G2968">
        <v>40</v>
      </c>
      <c r="H2968" t="s">
        <v>56</v>
      </c>
      <c r="I2968" t="s">
        <v>18</v>
      </c>
      <c r="J2968" s="1">
        <v>45577</v>
      </c>
      <c r="K2968" t="b">
        <v>0</v>
      </c>
      <c r="L2968" t="s">
        <v>35</v>
      </c>
      <c r="M2968">
        <v>10</v>
      </c>
      <c r="N2968">
        <f>G2968/SUMIF(B:B,B2968,G:G)*100</f>
        <v>6.3559658684632869E-2</v>
      </c>
      <c r="Q2968">
        <f>VLOOKUP(C2968, Categories_Pivot_Table!A:B, 2, FALSE)</f>
        <v>23.300574345883856</v>
      </c>
      <c r="T2968">
        <f t="shared" si="47"/>
        <v>2024</v>
      </c>
    </row>
    <row r="2969" spans="1:20" x14ac:dyDescent="0.2">
      <c r="A2969" t="s">
        <v>3225</v>
      </c>
      <c r="B2969" t="s">
        <v>121</v>
      </c>
      <c r="C2969" t="s">
        <v>27</v>
      </c>
      <c r="D2969" t="s">
        <v>119</v>
      </c>
      <c r="E2969">
        <v>38</v>
      </c>
      <c r="F2969">
        <v>4</v>
      </c>
      <c r="G2969">
        <v>152</v>
      </c>
      <c r="H2969" t="s">
        <v>56</v>
      </c>
      <c r="I2969" t="s">
        <v>46</v>
      </c>
      <c r="J2969" s="1">
        <v>44935</v>
      </c>
      <c r="K2969" t="b">
        <v>0</v>
      </c>
      <c r="L2969" t="s">
        <v>19</v>
      </c>
      <c r="M2969">
        <v>1</v>
      </c>
      <c r="N2969">
        <f>G2969/SUMIF(B:B,B2969,G:G)*100</f>
        <v>0.23181156160163491</v>
      </c>
      <c r="Q2969">
        <f>VLOOKUP(C2969, Categories_Pivot_Table!A:B, 2, FALSE)</f>
        <v>25.013711734693878</v>
      </c>
      <c r="T2969">
        <f t="shared" si="47"/>
        <v>2023</v>
      </c>
    </row>
    <row r="2970" spans="1:20" x14ac:dyDescent="0.2">
      <c r="A2970" t="s">
        <v>3226</v>
      </c>
      <c r="B2970" t="s">
        <v>14</v>
      </c>
      <c r="C2970" t="s">
        <v>22</v>
      </c>
      <c r="D2970" t="s">
        <v>23</v>
      </c>
      <c r="E2970">
        <v>29</v>
      </c>
      <c r="F2970">
        <v>3</v>
      </c>
      <c r="G2970">
        <v>87</v>
      </c>
      <c r="H2970" t="s">
        <v>17</v>
      </c>
      <c r="I2970" t="s">
        <v>18</v>
      </c>
      <c r="J2970" s="1">
        <v>44767</v>
      </c>
      <c r="K2970" t="b">
        <v>0</v>
      </c>
      <c r="L2970" t="s">
        <v>19</v>
      </c>
      <c r="M2970">
        <v>7</v>
      </c>
      <c r="N2970">
        <f>G2970/SUMIF(B:B,B2970,G:G)*100</f>
        <v>0.14163960047864418</v>
      </c>
      <c r="Q2970">
        <f>VLOOKUP(C2970, Categories_Pivot_Table!A:B, 2, FALSE)</f>
        <v>21.505681818181817</v>
      </c>
      <c r="T2970">
        <f t="shared" si="47"/>
        <v>2022</v>
      </c>
    </row>
    <row r="2971" spans="1:20" x14ac:dyDescent="0.2">
      <c r="A2971" t="s">
        <v>3227</v>
      </c>
      <c r="B2971" t="s">
        <v>32</v>
      </c>
      <c r="C2971" t="s">
        <v>22</v>
      </c>
      <c r="D2971" t="s">
        <v>1043</v>
      </c>
      <c r="E2971">
        <v>14</v>
      </c>
      <c r="F2971">
        <v>10</v>
      </c>
      <c r="G2971">
        <v>140</v>
      </c>
      <c r="H2971" t="s">
        <v>17</v>
      </c>
      <c r="I2971" t="s">
        <v>18</v>
      </c>
      <c r="J2971" s="1">
        <v>45363</v>
      </c>
      <c r="K2971" t="b">
        <v>1</v>
      </c>
      <c r="L2971" t="s">
        <v>49</v>
      </c>
      <c r="M2971">
        <v>3</v>
      </c>
      <c r="N2971">
        <f>G2971/SUMIF(B:B,B2971,G:G)*100</f>
        <v>0.23877542318679912</v>
      </c>
      <c r="Q2971">
        <f>VLOOKUP(C2971, Categories_Pivot_Table!A:B, 2, FALSE)</f>
        <v>21.505681818181817</v>
      </c>
      <c r="T2971">
        <f t="shared" si="47"/>
        <v>2024</v>
      </c>
    </row>
    <row r="2972" spans="1:20" x14ac:dyDescent="0.2">
      <c r="A2972" t="s">
        <v>3228</v>
      </c>
      <c r="B2972" t="s">
        <v>14</v>
      </c>
      <c r="C2972" t="s">
        <v>74</v>
      </c>
      <c r="D2972" t="s">
        <v>82</v>
      </c>
      <c r="E2972">
        <v>9.5</v>
      </c>
      <c r="F2972">
        <v>10</v>
      </c>
      <c r="G2972">
        <v>95</v>
      </c>
      <c r="H2972" t="s">
        <v>29</v>
      </c>
      <c r="I2972" t="s">
        <v>18</v>
      </c>
      <c r="J2972" s="1">
        <v>44659</v>
      </c>
      <c r="K2972" t="b">
        <v>1</v>
      </c>
      <c r="L2972" t="s">
        <v>65</v>
      </c>
      <c r="M2972">
        <v>4</v>
      </c>
      <c r="N2972">
        <f>G2972/SUMIF(B:B,B2972,G:G)*100</f>
        <v>0.15466393155714017</v>
      </c>
      <c r="Q2972">
        <f>VLOOKUP(C2972, Categories_Pivot_Table!A:B, 2, FALSE)</f>
        <v>24.317096165933375</v>
      </c>
      <c r="T2972">
        <f t="shared" si="47"/>
        <v>2022</v>
      </c>
    </row>
    <row r="2973" spans="1:20" x14ac:dyDescent="0.2">
      <c r="A2973" t="s">
        <v>3229</v>
      </c>
      <c r="B2973" t="s">
        <v>63</v>
      </c>
      <c r="C2973" t="s">
        <v>22</v>
      </c>
      <c r="D2973" t="s">
        <v>23</v>
      </c>
      <c r="E2973">
        <v>29</v>
      </c>
      <c r="F2973">
        <v>7</v>
      </c>
      <c r="G2973">
        <v>203</v>
      </c>
      <c r="H2973" t="s">
        <v>17</v>
      </c>
      <c r="I2973" t="s">
        <v>18</v>
      </c>
      <c r="J2973" s="1">
        <v>44822</v>
      </c>
      <c r="K2973" t="b">
        <v>1</v>
      </c>
      <c r="L2973" t="s">
        <v>24</v>
      </c>
      <c r="M2973">
        <v>9</v>
      </c>
      <c r="N2973">
        <f>G2973/SUMIF(B:B,B2973,G:G)*100</f>
        <v>0.3353819719799101</v>
      </c>
      <c r="Q2973">
        <f>VLOOKUP(C2973, Categories_Pivot_Table!A:B, 2, FALSE)</f>
        <v>21.505681818181817</v>
      </c>
      <c r="T2973">
        <f t="shared" si="47"/>
        <v>2022</v>
      </c>
    </row>
    <row r="2974" spans="1:20" x14ac:dyDescent="0.2">
      <c r="A2974" t="s">
        <v>3230</v>
      </c>
      <c r="B2974" t="s">
        <v>44</v>
      </c>
      <c r="C2974" t="s">
        <v>22</v>
      </c>
      <c r="D2974" t="s">
        <v>251</v>
      </c>
      <c r="E2974">
        <v>38</v>
      </c>
      <c r="F2974">
        <v>7</v>
      </c>
      <c r="G2974">
        <v>266</v>
      </c>
      <c r="H2974" t="s">
        <v>56</v>
      </c>
      <c r="I2974" t="s">
        <v>18</v>
      </c>
      <c r="J2974" s="1">
        <v>44983</v>
      </c>
      <c r="K2974" t="b">
        <v>1</v>
      </c>
      <c r="L2974" t="s">
        <v>24</v>
      </c>
      <c r="M2974">
        <v>2</v>
      </c>
      <c r="N2974">
        <f>G2974/SUMIF(B:B,B2974,G:G)*100</f>
        <v>0.43826046841147059</v>
      </c>
      <c r="Q2974">
        <f>VLOOKUP(C2974, Categories_Pivot_Table!A:B, 2, FALSE)</f>
        <v>21.505681818181817</v>
      </c>
      <c r="T2974">
        <f t="shared" si="47"/>
        <v>2023</v>
      </c>
    </row>
    <row r="2975" spans="1:20" x14ac:dyDescent="0.2">
      <c r="A2975" t="s">
        <v>3231</v>
      </c>
      <c r="B2975" t="s">
        <v>87</v>
      </c>
      <c r="C2975" t="s">
        <v>74</v>
      </c>
      <c r="D2975" t="s">
        <v>343</v>
      </c>
      <c r="E2975">
        <v>33.5</v>
      </c>
      <c r="F2975">
        <v>7</v>
      </c>
      <c r="G2975">
        <v>234.5</v>
      </c>
      <c r="H2975" t="s">
        <v>29</v>
      </c>
      <c r="I2975" t="s">
        <v>46</v>
      </c>
      <c r="J2975" s="1">
        <v>45477</v>
      </c>
      <c r="K2975" t="b">
        <v>1</v>
      </c>
      <c r="L2975" t="s">
        <v>42</v>
      </c>
      <c r="M2975">
        <v>7</v>
      </c>
      <c r="N2975">
        <f>G2975/SUMIF(B:B,B2975,G:G)*100</f>
        <v>0.36056398665375095</v>
      </c>
      <c r="Q2975">
        <f>VLOOKUP(C2975, Categories_Pivot_Table!A:B, 2, FALSE)</f>
        <v>24.317096165933375</v>
      </c>
      <c r="T2975">
        <f t="shared" si="47"/>
        <v>2024</v>
      </c>
    </row>
    <row r="2976" spans="1:20" x14ac:dyDescent="0.2">
      <c r="A2976" t="s">
        <v>3232</v>
      </c>
      <c r="B2976" t="s">
        <v>95</v>
      </c>
      <c r="C2976" t="s">
        <v>15</v>
      </c>
      <c r="D2976" t="s">
        <v>69</v>
      </c>
      <c r="E2976">
        <v>29</v>
      </c>
      <c r="F2976">
        <v>8</v>
      </c>
      <c r="G2976">
        <v>232</v>
      </c>
      <c r="H2976" t="s">
        <v>56</v>
      </c>
      <c r="I2976" t="s">
        <v>18</v>
      </c>
      <c r="J2976" s="1">
        <v>44666</v>
      </c>
      <c r="K2976" t="b">
        <v>0</v>
      </c>
      <c r="L2976" t="s">
        <v>65</v>
      </c>
      <c r="M2976">
        <v>4</v>
      </c>
      <c r="N2976">
        <f>G2976/SUMIF(B:B,B2976,G:G)*100</f>
        <v>0.34446151904560407</v>
      </c>
      <c r="Q2976">
        <f>VLOOKUP(C2976, Categories_Pivot_Table!A:B, 2, FALSE)</f>
        <v>23.063808900523561</v>
      </c>
      <c r="T2976">
        <f t="shared" si="47"/>
        <v>2022</v>
      </c>
    </row>
    <row r="2977" spans="1:20" x14ac:dyDescent="0.2">
      <c r="A2977" t="s">
        <v>3233</v>
      </c>
      <c r="B2977" t="s">
        <v>95</v>
      </c>
      <c r="C2977" t="s">
        <v>33</v>
      </c>
      <c r="D2977" t="s">
        <v>78</v>
      </c>
      <c r="E2977">
        <v>14</v>
      </c>
      <c r="F2977">
        <v>7</v>
      </c>
      <c r="G2977">
        <v>98</v>
      </c>
      <c r="H2977" t="s">
        <v>29</v>
      </c>
      <c r="I2977" t="s">
        <v>18</v>
      </c>
      <c r="J2977" s="1">
        <v>44756</v>
      </c>
      <c r="K2977" t="b">
        <v>1</v>
      </c>
      <c r="L2977" t="s">
        <v>42</v>
      </c>
      <c r="M2977">
        <v>7</v>
      </c>
      <c r="N2977">
        <f>G2977/SUMIF(B:B,B2977,G:G)*100</f>
        <v>0.14550529683822927</v>
      </c>
      <c r="Q2977">
        <f>VLOOKUP(C2977, Categories_Pivot_Table!A:B, 2, FALSE)</f>
        <v>23.300574345883856</v>
      </c>
      <c r="T2977">
        <f t="shared" si="47"/>
        <v>2022</v>
      </c>
    </row>
    <row r="2978" spans="1:20" x14ac:dyDescent="0.2">
      <c r="A2978" t="s">
        <v>3234</v>
      </c>
      <c r="B2978" t="s">
        <v>51</v>
      </c>
      <c r="C2978" t="s">
        <v>15</v>
      </c>
      <c r="D2978" t="s">
        <v>511</v>
      </c>
      <c r="E2978">
        <v>15.5</v>
      </c>
      <c r="F2978">
        <v>1</v>
      </c>
      <c r="G2978">
        <v>15.5</v>
      </c>
      <c r="H2978" t="s">
        <v>56</v>
      </c>
      <c r="I2978" t="s">
        <v>18</v>
      </c>
      <c r="J2978" s="1">
        <v>44864</v>
      </c>
      <c r="K2978" t="b">
        <v>0</v>
      </c>
      <c r="L2978" t="s">
        <v>24</v>
      </c>
      <c r="M2978">
        <v>10</v>
      </c>
      <c r="N2978">
        <f>G2978/SUMIF(B:B,B2978,G:G)*100</f>
        <v>2.4028400018602632E-2</v>
      </c>
      <c r="Q2978">
        <f>VLOOKUP(C2978, Categories_Pivot_Table!A:B, 2, FALSE)</f>
        <v>23.063808900523561</v>
      </c>
      <c r="T2978">
        <f t="shared" si="47"/>
        <v>2022</v>
      </c>
    </row>
    <row r="2979" spans="1:20" x14ac:dyDescent="0.2">
      <c r="A2979" t="s">
        <v>3235</v>
      </c>
      <c r="B2979" t="s">
        <v>87</v>
      </c>
      <c r="C2979" t="s">
        <v>22</v>
      </c>
      <c r="D2979" t="s">
        <v>41</v>
      </c>
      <c r="E2979">
        <v>23</v>
      </c>
      <c r="F2979">
        <v>7</v>
      </c>
      <c r="G2979">
        <v>56</v>
      </c>
      <c r="H2979" t="s">
        <v>29</v>
      </c>
      <c r="I2979" t="s">
        <v>46</v>
      </c>
      <c r="J2979" s="1">
        <v>45124</v>
      </c>
      <c r="K2979" t="b">
        <v>0</v>
      </c>
      <c r="L2979" t="s">
        <v>19</v>
      </c>
      <c r="M2979">
        <v>7</v>
      </c>
      <c r="N2979">
        <f>G2979/SUMIF(B:B,B2979,G:G)*100</f>
        <v>8.6104832633731573E-2</v>
      </c>
      <c r="Q2979">
        <f>VLOOKUP(C2979, Categories_Pivot_Table!A:B, 2, FALSE)</f>
        <v>21.505681818181817</v>
      </c>
      <c r="T2979">
        <f t="shared" si="47"/>
        <v>2023</v>
      </c>
    </row>
    <row r="2980" spans="1:20" x14ac:dyDescent="0.2">
      <c r="A2980" t="s">
        <v>3236</v>
      </c>
      <c r="B2980" t="s">
        <v>113</v>
      </c>
      <c r="C2980" t="s">
        <v>33</v>
      </c>
      <c r="D2980" t="s">
        <v>504</v>
      </c>
      <c r="E2980">
        <v>18.5</v>
      </c>
      <c r="F2980">
        <v>8</v>
      </c>
      <c r="G2980">
        <v>148</v>
      </c>
      <c r="H2980" t="s">
        <v>29</v>
      </c>
      <c r="I2980" t="s">
        <v>46</v>
      </c>
      <c r="J2980" s="1">
        <v>45139</v>
      </c>
      <c r="K2980" t="b">
        <v>0</v>
      </c>
      <c r="L2980" t="s">
        <v>49</v>
      </c>
      <c r="M2980">
        <v>8</v>
      </c>
      <c r="N2980">
        <f>G2980/SUMIF(B:B,B2980,G:G)*100</f>
        <v>0.24368959214924341</v>
      </c>
      <c r="Q2980">
        <f>VLOOKUP(C2980, Categories_Pivot_Table!A:B, 2, FALSE)</f>
        <v>23.300574345883856</v>
      </c>
      <c r="T2980">
        <f t="shared" si="47"/>
        <v>2023</v>
      </c>
    </row>
    <row r="2981" spans="1:20" x14ac:dyDescent="0.2">
      <c r="A2981" t="s">
        <v>3237</v>
      </c>
      <c r="B2981" t="s">
        <v>81</v>
      </c>
      <c r="C2981" t="s">
        <v>48</v>
      </c>
      <c r="D2981" t="s">
        <v>446</v>
      </c>
      <c r="E2981">
        <v>26</v>
      </c>
      <c r="F2981">
        <v>5</v>
      </c>
      <c r="G2981">
        <v>130</v>
      </c>
      <c r="H2981" t="s">
        <v>56</v>
      </c>
      <c r="I2981" t="s">
        <v>46</v>
      </c>
      <c r="J2981" s="1">
        <v>44604</v>
      </c>
      <c r="K2981" t="b">
        <v>0</v>
      </c>
      <c r="L2981" t="s">
        <v>35</v>
      </c>
      <c r="M2981">
        <v>2</v>
      </c>
      <c r="N2981">
        <f>G2981/SUMIF(B:B,B2981,G:G)*100</f>
        <v>0.20584113814315461</v>
      </c>
      <c r="Q2981">
        <f>VLOOKUP(C2981, Categories_Pivot_Table!A:B, 2, FALSE)</f>
        <v>23.348837209302324</v>
      </c>
      <c r="T2981">
        <f t="shared" si="47"/>
        <v>2022</v>
      </c>
    </row>
    <row r="2982" spans="1:20" x14ac:dyDescent="0.2">
      <c r="A2982" t="s">
        <v>3238</v>
      </c>
      <c r="B2982" t="s">
        <v>54</v>
      </c>
      <c r="C2982" t="s">
        <v>135</v>
      </c>
      <c r="D2982" t="s">
        <v>154</v>
      </c>
      <c r="E2982">
        <v>26</v>
      </c>
      <c r="F2982">
        <v>10</v>
      </c>
      <c r="G2982">
        <v>260</v>
      </c>
      <c r="H2982" t="s">
        <v>29</v>
      </c>
      <c r="I2982" t="s">
        <v>46</v>
      </c>
      <c r="J2982" s="1">
        <v>44735</v>
      </c>
      <c r="K2982" t="b">
        <v>0</v>
      </c>
      <c r="L2982" t="s">
        <v>42</v>
      </c>
      <c r="M2982">
        <v>6</v>
      </c>
      <c r="N2982">
        <f>G2982/SUMIF(B:B,B2982,G:G)*100</f>
        <v>0.45489935351803412</v>
      </c>
      <c r="Q2982">
        <f>VLOOKUP(C2982, Categories_Pivot_Table!A:B, 2, FALSE)</f>
        <v>23.146341463414632</v>
      </c>
      <c r="T2982">
        <f t="shared" si="47"/>
        <v>2022</v>
      </c>
    </row>
    <row r="2983" spans="1:20" x14ac:dyDescent="0.2">
      <c r="A2983" t="s">
        <v>3239</v>
      </c>
      <c r="B2983" t="s">
        <v>26</v>
      </c>
      <c r="C2983" t="s">
        <v>15</v>
      </c>
      <c r="D2983" t="s">
        <v>169</v>
      </c>
      <c r="E2983">
        <v>24.5</v>
      </c>
      <c r="F2983">
        <v>5</v>
      </c>
      <c r="G2983">
        <v>122.5</v>
      </c>
      <c r="H2983" t="s">
        <v>56</v>
      </c>
      <c r="I2983" t="s">
        <v>18</v>
      </c>
      <c r="J2983" s="1">
        <v>45506</v>
      </c>
      <c r="K2983" t="b">
        <v>0</v>
      </c>
      <c r="L2983" t="s">
        <v>65</v>
      </c>
      <c r="M2983">
        <v>8</v>
      </c>
      <c r="N2983">
        <f>G2983/SUMIF(B:B,B2983,G:G)*100</f>
        <v>0.19743257073324039</v>
      </c>
      <c r="Q2983">
        <f>VLOOKUP(C2983, Categories_Pivot_Table!A:B, 2, FALSE)</f>
        <v>23.063808900523561</v>
      </c>
      <c r="T2983">
        <f t="shared" si="47"/>
        <v>2024</v>
      </c>
    </row>
    <row r="2984" spans="1:20" x14ac:dyDescent="0.2">
      <c r="A2984" t="s">
        <v>3240</v>
      </c>
      <c r="B2984" t="s">
        <v>104</v>
      </c>
      <c r="C2984" t="s">
        <v>33</v>
      </c>
      <c r="D2984" t="s">
        <v>307</v>
      </c>
      <c r="E2984">
        <v>6.5</v>
      </c>
      <c r="F2984">
        <v>4</v>
      </c>
      <c r="G2984">
        <v>26</v>
      </c>
      <c r="H2984" t="s">
        <v>17</v>
      </c>
      <c r="I2984" t="s">
        <v>18</v>
      </c>
      <c r="J2984" s="1">
        <v>44625</v>
      </c>
      <c r="K2984" t="b">
        <v>0</v>
      </c>
      <c r="L2984" t="s">
        <v>35</v>
      </c>
      <c r="M2984">
        <v>3</v>
      </c>
      <c r="N2984">
        <f>G2984/SUMIF(B:B,B2984,G:G)*100</f>
        <v>4.2253750020314305E-2</v>
      </c>
      <c r="Q2984">
        <f>VLOOKUP(C2984, Categories_Pivot_Table!A:B, 2, FALSE)</f>
        <v>23.300574345883856</v>
      </c>
      <c r="T2984">
        <f t="shared" si="47"/>
        <v>2022</v>
      </c>
    </row>
    <row r="2985" spans="1:20" x14ac:dyDescent="0.2">
      <c r="A2985" t="s">
        <v>3241</v>
      </c>
      <c r="B2985" t="s">
        <v>71</v>
      </c>
      <c r="C2985" t="s">
        <v>135</v>
      </c>
      <c r="D2985" t="s">
        <v>1021</v>
      </c>
      <c r="E2985">
        <v>8</v>
      </c>
      <c r="F2985">
        <v>7</v>
      </c>
      <c r="G2985">
        <v>56</v>
      </c>
      <c r="H2985" t="s">
        <v>29</v>
      </c>
      <c r="I2985" t="s">
        <v>46</v>
      </c>
      <c r="J2985" s="1">
        <v>45424</v>
      </c>
      <c r="K2985" t="b">
        <v>1</v>
      </c>
      <c r="L2985" t="s">
        <v>24</v>
      </c>
      <c r="M2985">
        <v>5</v>
      </c>
      <c r="N2985">
        <f>G2985/SUMIF(B:B,B2985,G:G)*100</f>
        <v>8.8723412682694971E-2</v>
      </c>
      <c r="Q2985">
        <f>VLOOKUP(C2985, Categories_Pivot_Table!A:B, 2, FALSE)</f>
        <v>23.146341463414632</v>
      </c>
      <c r="T2985">
        <f t="shared" si="47"/>
        <v>2024</v>
      </c>
    </row>
    <row r="2986" spans="1:20" x14ac:dyDescent="0.2">
      <c r="A2986" t="s">
        <v>3242</v>
      </c>
      <c r="B2986" t="s">
        <v>51</v>
      </c>
      <c r="C2986" t="s">
        <v>33</v>
      </c>
      <c r="D2986" t="s">
        <v>41</v>
      </c>
      <c r="E2986">
        <v>23</v>
      </c>
      <c r="F2986">
        <v>10</v>
      </c>
      <c r="G2986">
        <v>350</v>
      </c>
      <c r="H2986" t="s">
        <v>29</v>
      </c>
      <c r="I2986" t="s">
        <v>18</v>
      </c>
      <c r="J2986" s="1">
        <v>44773</v>
      </c>
      <c r="K2986" t="b">
        <v>0</v>
      </c>
      <c r="L2986" t="s">
        <v>24</v>
      </c>
      <c r="M2986">
        <v>7</v>
      </c>
      <c r="N2986">
        <f>G2986/SUMIF(B:B,B2986,G:G)*100</f>
        <v>0.54257677461360776</v>
      </c>
      <c r="Q2986">
        <f>VLOOKUP(C2986, Categories_Pivot_Table!A:B, 2, FALSE)</f>
        <v>23.300574345883856</v>
      </c>
      <c r="T2986">
        <f t="shared" si="47"/>
        <v>2022</v>
      </c>
    </row>
    <row r="2987" spans="1:20" x14ac:dyDescent="0.2">
      <c r="A2987" t="s">
        <v>3243</v>
      </c>
      <c r="B2987" t="s">
        <v>63</v>
      </c>
      <c r="C2987" t="s">
        <v>22</v>
      </c>
      <c r="D2987" t="s">
        <v>157</v>
      </c>
      <c r="E2987">
        <v>12.5</v>
      </c>
      <c r="F2987">
        <v>2</v>
      </c>
      <c r="G2987">
        <v>25</v>
      </c>
      <c r="H2987" t="s">
        <v>29</v>
      </c>
      <c r="I2987" t="s">
        <v>18</v>
      </c>
      <c r="J2987" s="1">
        <v>44824</v>
      </c>
      <c r="K2987" t="b">
        <v>0</v>
      </c>
      <c r="L2987" t="s">
        <v>49</v>
      </c>
      <c r="M2987">
        <v>9</v>
      </c>
      <c r="N2987">
        <f>G2987/SUMIF(B:B,B2987,G:G)*100</f>
        <v>4.1303198519693364E-2</v>
      </c>
      <c r="Q2987">
        <f>VLOOKUP(C2987, Categories_Pivot_Table!A:B, 2, FALSE)</f>
        <v>21.505681818181817</v>
      </c>
      <c r="T2987">
        <f t="shared" si="47"/>
        <v>2022</v>
      </c>
    </row>
    <row r="2988" spans="1:20" x14ac:dyDescent="0.2">
      <c r="A2988" t="s">
        <v>3244</v>
      </c>
      <c r="B2988" t="s">
        <v>95</v>
      </c>
      <c r="C2988" t="s">
        <v>74</v>
      </c>
      <c r="D2988" t="s">
        <v>897</v>
      </c>
      <c r="E2988">
        <v>17</v>
      </c>
      <c r="F2988">
        <v>10</v>
      </c>
      <c r="G2988">
        <v>170</v>
      </c>
      <c r="H2988" t="s">
        <v>29</v>
      </c>
      <c r="I2988" t="s">
        <v>46</v>
      </c>
      <c r="J2988" s="1">
        <v>45568</v>
      </c>
      <c r="K2988" t="b">
        <v>1</v>
      </c>
      <c r="L2988" t="s">
        <v>42</v>
      </c>
      <c r="M2988">
        <v>10</v>
      </c>
      <c r="N2988">
        <f>G2988/SUMIF(B:B,B2988,G:G)*100</f>
        <v>0.25240714757652022</v>
      </c>
      <c r="Q2988">
        <f>VLOOKUP(C2988, Categories_Pivot_Table!A:B, 2, FALSE)</f>
        <v>24.317096165933375</v>
      </c>
      <c r="T2988">
        <f t="shared" si="47"/>
        <v>2024</v>
      </c>
    </row>
    <row r="2989" spans="1:20" x14ac:dyDescent="0.2">
      <c r="A2989" t="s">
        <v>3245</v>
      </c>
      <c r="B2989" t="s">
        <v>121</v>
      </c>
      <c r="C2989" t="s">
        <v>15</v>
      </c>
      <c r="D2989" t="s">
        <v>41</v>
      </c>
      <c r="E2989">
        <v>23</v>
      </c>
      <c r="F2989">
        <v>4</v>
      </c>
      <c r="G2989">
        <v>128</v>
      </c>
      <c r="H2989" t="s">
        <v>56</v>
      </c>
      <c r="I2989" t="s">
        <v>46</v>
      </c>
      <c r="J2989" s="1">
        <v>45301</v>
      </c>
      <c r="K2989" t="b">
        <v>0</v>
      </c>
      <c r="L2989" t="s">
        <v>30</v>
      </c>
      <c r="M2989">
        <v>1</v>
      </c>
      <c r="N2989">
        <f>G2989/SUMIF(B:B,B2989,G:G)*100</f>
        <v>0.19520973608558725</v>
      </c>
      <c r="Q2989">
        <f>VLOOKUP(C2989, Categories_Pivot_Table!A:B, 2, FALSE)</f>
        <v>23.063808900523561</v>
      </c>
      <c r="T2989">
        <f t="shared" si="47"/>
        <v>2024</v>
      </c>
    </row>
    <row r="2990" spans="1:20" x14ac:dyDescent="0.2">
      <c r="A2990" t="s">
        <v>3246</v>
      </c>
      <c r="B2990" t="s">
        <v>121</v>
      </c>
      <c r="C2990" t="s">
        <v>22</v>
      </c>
      <c r="D2990" t="s">
        <v>147</v>
      </c>
      <c r="E2990">
        <v>32</v>
      </c>
      <c r="F2990">
        <v>8</v>
      </c>
      <c r="G2990">
        <v>256</v>
      </c>
      <c r="H2990" t="s">
        <v>17</v>
      </c>
      <c r="I2990" t="s">
        <v>18</v>
      </c>
      <c r="J2990" s="1">
        <v>44799</v>
      </c>
      <c r="K2990" t="b">
        <v>0</v>
      </c>
      <c r="L2990" t="s">
        <v>65</v>
      </c>
      <c r="M2990">
        <v>8</v>
      </c>
      <c r="N2990">
        <f>G2990/SUMIF(B:B,B2990,G:G)*100</f>
        <v>0.39041947217117451</v>
      </c>
      <c r="Q2990">
        <f>VLOOKUP(C2990, Categories_Pivot_Table!A:B, 2, FALSE)</f>
        <v>21.505681818181817</v>
      </c>
      <c r="T2990">
        <f t="shared" si="47"/>
        <v>2022</v>
      </c>
    </row>
    <row r="2991" spans="1:20" x14ac:dyDescent="0.2">
      <c r="A2991" t="s">
        <v>3247</v>
      </c>
      <c r="B2991" t="s">
        <v>51</v>
      </c>
      <c r="C2991" t="s">
        <v>135</v>
      </c>
      <c r="D2991" t="s">
        <v>41</v>
      </c>
      <c r="E2991">
        <v>23</v>
      </c>
      <c r="F2991">
        <v>7</v>
      </c>
      <c r="G2991">
        <v>150.5</v>
      </c>
      <c r="H2991" t="s">
        <v>29</v>
      </c>
      <c r="I2991" t="s">
        <v>46</v>
      </c>
      <c r="J2991" s="1">
        <v>45214</v>
      </c>
      <c r="K2991" t="b">
        <v>1</v>
      </c>
      <c r="L2991" t="s">
        <v>24</v>
      </c>
      <c r="M2991">
        <v>10</v>
      </c>
      <c r="N2991">
        <f>G2991/SUMIF(B:B,B2991,G:G)*100</f>
        <v>0.23330801308385135</v>
      </c>
      <c r="Q2991">
        <f>VLOOKUP(C2991, Categories_Pivot_Table!A:B, 2, FALSE)</f>
        <v>23.146341463414632</v>
      </c>
      <c r="T2991">
        <f t="shared" si="47"/>
        <v>2023</v>
      </c>
    </row>
    <row r="2992" spans="1:20" x14ac:dyDescent="0.2">
      <c r="A2992" t="s">
        <v>3248</v>
      </c>
      <c r="B2992" t="s">
        <v>51</v>
      </c>
      <c r="C2992" t="s">
        <v>33</v>
      </c>
      <c r="D2992" t="s">
        <v>129</v>
      </c>
      <c r="E2992">
        <v>15.5</v>
      </c>
      <c r="F2992">
        <v>7</v>
      </c>
      <c r="G2992">
        <v>108.5</v>
      </c>
      <c r="H2992" t="s">
        <v>17</v>
      </c>
      <c r="I2992" t="s">
        <v>46</v>
      </c>
      <c r="J2992" s="1">
        <v>45180</v>
      </c>
      <c r="K2992" t="b">
        <v>0</v>
      </c>
      <c r="L2992" t="s">
        <v>19</v>
      </c>
      <c r="M2992">
        <v>9</v>
      </c>
      <c r="N2992">
        <f>G2992/SUMIF(B:B,B2992,G:G)*100</f>
        <v>0.16819880013021843</v>
      </c>
      <c r="Q2992">
        <f>VLOOKUP(C2992, Categories_Pivot_Table!A:B, 2, FALSE)</f>
        <v>23.300574345883856</v>
      </c>
      <c r="T2992">
        <f t="shared" si="47"/>
        <v>2023</v>
      </c>
    </row>
    <row r="2993" spans="1:20" x14ac:dyDescent="0.2">
      <c r="A2993" t="s">
        <v>3249</v>
      </c>
      <c r="B2993" t="s">
        <v>76</v>
      </c>
      <c r="C2993" t="s">
        <v>48</v>
      </c>
      <c r="D2993" t="s">
        <v>543</v>
      </c>
      <c r="E2993">
        <v>9.5</v>
      </c>
      <c r="F2993">
        <v>7</v>
      </c>
      <c r="G2993">
        <v>66.5</v>
      </c>
      <c r="H2993" t="s">
        <v>56</v>
      </c>
      <c r="I2993" t="s">
        <v>18</v>
      </c>
      <c r="J2993" s="1">
        <v>44971</v>
      </c>
      <c r="K2993" t="b">
        <v>0</v>
      </c>
      <c r="L2993" t="s">
        <v>49</v>
      </c>
      <c r="M2993">
        <v>2</v>
      </c>
      <c r="N2993">
        <f>G2993/SUMIF(B:B,B2993,G:G)*100</f>
        <v>0.11322714386657927</v>
      </c>
      <c r="Q2993">
        <f>VLOOKUP(C2993, Categories_Pivot_Table!A:B, 2, FALSE)</f>
        <v>23.348837209302324</v>
      </c>
      <c r="T2993">
        <f t="shared" si="47"/>
        <v>2023</v>
      </c>
    </row>
    <row r="2994" spans="1:20" x14ac:dyDescent="0.2">
      <c r="A2994" t="s">
        <v>3250</v>
      </c>
      <c r="B2994" t="s">
        <v>84</v>
      </c>
      <c r="C2994" t="s">
        <v>27</v>
      </c>
      <c r="D2994" t="s">
        <v>1201</v>
      </c>
      <c r="E2994">
        <v>26</v>
      </c>
      <c r="F2994">
        <v>7</v>
      </c>
      <c r="G2994">
        <v>182</v>
      </c>
      <c r="H2994" t="s">
        <v>56</v>
      </c>
      <c r="I2994" t="s">
        <v>46</v>
      </c>
      <c r="J2994" s="1">
        <v>44830</v>
      </c>
      <c r="K2994" t="b">
        <v>0</v>
      </c>
      <c r="L2994" t="s">
        <v>19</v>
      </c>
      <c r="M2994">
        <v>9</v>
      </c>
      <c r="N2994">
        <f>G2994/SUMIF(B:B,B2994,G:G)*100</f>
        <v>0.29465333711094022</v>
      </c>
      <c r="Q2994">
        <f>VLOOKUP(C2994, Categories_Pivot_Table!A:B, 2, FALSE)</f>
        <v>25.013711734693878</v>
      </c>
      <c r="T2994">
        <f t="shared" si="47"/>
        <v>2022</v>
      </c>
    </row>
    <row r="2995" spans="1:20" x14ac:dyDescent="0.2">
      <c r="A2995" t="s">
        <v>3251</v>
      </c>
      <c r="B2995" t="s">
        <v>32</v>
      </c>
      <c r="C2995" t="s">
        <v>48</v>
      </c>
      <c r="D2995" t="s">
        <v>294</v>
      </c>
      <c r="E2995">
        <v>6.5</v>
      </c>
      <c r="F2995">
        <v>7</v>
      </c>
      <c r="G2995">
        <v>45.5</v>
      </c>
      <c r="H2995" t="s">
        <v>17</v>
      </c>
      <c r="I2995" t="s">
        <v>18</v>
      </c>
      <c r="J2995" s="1">
        <v>45649</v>
      </c>
      <c r="K2995" t="b">
        <v>0</v>
      </c>
      <c r="L2995" t="s">
        <v>19</v>
      </c>
      <c r="M2995">
        <v>12</v>
      </c>
      <c r="N2995">
        <f>G2995/SUMIF(B:B,B2995,G:G)*100</f>
        <v>7.7602012535709725E-2</v>
      </c>
      <c r="Q2995">
        <f>VLOOKUP(C2995, Categories_Pivot_Table!A:B, 2, FALSE)</f>
        <v>23.348837209302324</v>
      </c>
      <c r="T2995">
        <f t="shared" si="47"/>
        <v>2024</v>
      </c>
    </row>
    <row r="2996" spans="1:20" x14ac:dyDescent="0.2">
      <c r="A2996" t="s">
        <v>3252</v>
      </c>
      <c r="B2996" t="s">
        <v>128</v>
      </c>
      <c r="C2996" t="s">
        <v>48</v>
      </c>
      <c r="D2996" t="s">
        <v>237</v>
      </c>
      <c r="E2996">
        <v>11</v>
      </c>
      <c r="F2996">
        <v>10</v>
      </c>
      <c r="G2996">
        <v>110</v>
      </c>
      <c r="H2996" t="s">
        <v>17</v>
      </c>
      <c r="I2996" t="s">
        <v>18</v>
      </c>
      <c r="J2996" s="1">
        <v>45465</v>
      </c>
      <c r="K2996" t="b">
        <v>0</v>
      </c>
      <c r="L2996" t="s">
        <v>35</v>
      </c>
      <c r="M2996">
        <v>6</v>
      </c>
      <c r="N2996">
        <f>G2996/SUMIF(B:B,B2996,G:G)*100</f>
        <v>0.16069654648512827</v>
      </c>
      <c r="Q2996">
        <f>VLOOKUP(C2996, Categories_Pivot_Table!A:B, 2, FALSE)</f>
        <v>23.348837209302324</v>
      </c>
      <c r="T2996">
        <f t="shared" si="47"/>
        <v>2024</v>
      </c>
    </row>
    <row r="2997" spans="1:20" x14ac:dyDescent="0.2">
      <c r="A2997" t="s">
        <v>3253</v>
      </c>
      <c r="B2997" t="s">
        <v>104</v>
      </c>
      <c r="C2997" t="s">
        <v>48</v>
      </c>
      <c r="D2997" t="s">
        <v>151</v>
      </c>
      <c r="E2997">
        <v>14</v>
      </c>
      <c r="F2997">
        <v>8</v>
      </c>
      <c r="G2997">
        <v>112</v>
      </c>
      <c r="H2997" t="s">
        <v>17</v>
      </c>
      <c r="I2997" t="s">
        <v>18</v>
      </c>
      <c r="J2997" s="1">
        <v>45165</v>
      </c>
      <c r="K2997" t="b">
        <v>0</v>
      </c>
      <c r="L2997" t="s">
        <v>24</v>
      </c>
      <c r="M2997">
        <v>8</v>
      </c>
      <c r="N2997">
        <f>G2997/SUMIF(B:B,B2997,G:G)*100</f>
        <v>0.18201615393366163</v>
      </c>
      <c r="Q2997">
        <f>VLOOKUP(C2997, Categories_Pivot_Table!A:B, 2, FALSE)</f>
        <v>23.348837209302324</v>
      </c>
      <c r="T2997">
        <f t="shared" si="47"/>
        <v>2023</v>
      </c>
    </row>
    <row r="2998" spans="1:20" x14ac:dyDescent="0.2">
      <c r="A2998" t="s">
        <v>3254</v>
      </c>
      <c r="B2998" t="s">
        <v>71</v>
      </c>
      <c r="C2998" t="s">
        <v>48</v>
      </c>
      <c r="D2998" t="s">
        <v>201</v>
      </c>
      <c r="E2998">
        <v>35</v>
      </c>
      <c r="F2998">
        <v>2</v>
      </c>
      <c r="G2998">
        <v>70</v>
      </c>
      <c r="H2998" t="s">
        <v>56</v>
      </c>
      <c r="I2998" t="s">
        <v>18</v>
      </c>
      <c r="J2998" s="1">
        <v>45416</v>
      </c>
      <c r="K2998" t="b">
        <v>0</v>
      </c>
      <c r="L2998" t="s">
        <v>35</v>
      </c>
      <c r="M2998">
        <v>5</v>
      </c>
      <c r="N2998">
        <f>G2998/SUMIF(B:B,B2998,G:G)*100</f>
        <v>0.11090426585336872</v>
      </c>
      <c r="Q2998">
        <f>VLOOKUP(C2998, Categories_Pivot_Table!A:B, 2, FALSE)</f>
        <v>23.348837209302324</v>
      </c>
      <c r="T2998">
        <f t="shared" si="47"/>
        <v>2024</v>
      </c>
    </row>
    <row r="2999" spans="1:20" x14ac:dyDescent="0.2">
      <c r="A2999" t="s">
        <v>3255</v>
      </c>
      <c r="B2999" t="s">
        <v>106</v>
      </c>
      <c r="C2999" t="s">
        <v>38</v>
      </c>
      <c r="D2999" t="s">
        <v>473</v>
      </c>
      <c r="E2999">
        <v>23</v>
      </c>
      <c r="F2999">
        <v>8</v>
      </c>
      <c r="G2999">
        <v>184</v>
      </c>
      <c r="H2999" t="s">
        <v>17</v>
      </c>
      <c r="I2999" t="s">
        <v>46</v>
      </c>
      <c r="J2999" s="1">
        <v>45617</v>
      </c>
      <c r="K2999" t="b">
        <v>1</v>
      </c>
      <c r="L2999" t="s">
        <v>42</v>
      </c>
      <c r="M2999">
        <v>11</v>
      </c>
      <c r="N2999">
        <f>G2999/SUMIF(B:B,B2999,G:G)*100</f>
        <v>0.29986962190352023</v>
      </c>
      <c r="Q2999">
        <f>VLOOKUP(C2999, Categories_Pivot_Table!A:B, 2, FALSE)</f>
        <v>23.088790931989923</v>
      </c>
      <c r="T2999">
        <f t="shared" si="47"/>
        <v>2024</v>
      </c>
    </row>
    <row r="3000" spans="1:20" x14ac:dyDescent="0.2">
      <c r="A3000" t="s">
        <v>3256</v>
      </c>
      <c r="B3000" t="s">
        <v>26</v>
      </c>
      <c r="C3000" t="s">
        <v>48</v>
      </c>
      <c r="D3000" t="s">
        <v>689</v>
      </c>
      <c r="E3000">
        <v>21.5</v>
      </c>
      <c r="F3000">
        <v>8</v>
      </c>
      <c r="G3000">
        <v>172</v>
      </c>
      <c r="H3000" t="s">
        <v>56</v>
      </c>
      <c r="I3000" t="s">
        <v>18</v>
      </c>
      <c r="J3000" s="1">
        <v>45025</v>
      </c>
      <c r="K3000" t="b">
        <v>0</v>
      </c>
      <c r="L3000" t="s">
        <v>24</v>
      </c>
      <c r="M3000">
        <v>4</v>
      </c>
      <c r="N3000">
        <f>G3000/SUMIF(B:B,B3000,G:G)*100</f>
        <v>0.27721144625401917</v>
      </c>
      <c r="Q3000">
        <f>VLOOKUP(C3000, Categories_Pivot_Table!A:B, 2, FALSE)</f>
        <v>23.348837209302324</v>
      </c>
      <c r="T3000">
        <f t="shared" si="47"/>
        <v>2023</v>
      </c>
    </row>
    <row r="3001" spans="1:20" x14ac:dyDescent="0.2">
      <c r="A3001" t="s">
        <v>3257</v>
      </c>
      <c r="B3001" t="s">
        <v>113</v>
      </c>
      <c r="C3001" t="s">
        <v>74</v>
      </c>
      <c r="D3001" t="s">
        <v>82</v>
      </c>
      <c r="E3001">
        <v>9.5</v>
      </c>
      <c r="F3001">
        <v>7</v>
      </c>
      <c r="G3001">
        <v>66.5</v>
      </c>
      <c r="H3001" t="s">
        <v>56</v>
      </c>
      <c r="I3001" t="s">
        <v>46</v>
      </c>
      <c r="J3001" s="1">
        <v>45258</v>
      </c>
      <c r="K3001" t="b">
        <v>0</v>
      </c>
      <c r="L3001" t="s">
        <v>49</v>
      </c>
      <c r="M3001">
        <v>11</v>
      </c>
      <c r="N3001">
        <f>G3001/SUMIF(B:B,B3001,G:G)*100</f>
        <v>0.10949566133732896</v>
      </c>
      <c r="Q3001">
        <f>VLOOKUP(C3001, Categories_Pivot_Table!A:B, 2, FALSE)</f>
        <v>24.317096165933375</v>
      </c>
      <c r="T3001">
        <f t="shared" si="47"/>
        <v>2023</v>
      </c>
    </row>
    <row r="3002" spans="1:20" x14ac:dyDescent="0.2">
      <c r="A3002" t="s">
        <v>3258</v>
      </c>
      <c r="B3002" t="s">
        <v>71</v>
      </c>
      <c r="C3002" t="s">
        <v>48</v>
      </c>
      <c r="D3002" t="s">
        <v>280</v>
      </c>
      <c r="E3002">
        <v>5</v>
      </c>
      <c r="F3002">
        <v>4</v>
      </c>
      <c r="G3002">
        <v>20</v>
      </c>
      <c r="H3002" t="s">
        <v>56</v>
      </c>
      <c r="I3002" t="s">
        <v>46</v>
      </c>
      <c r="J3002" s="1">
        <v>45535</v>
      </c>
      <c r="K3002" t="b">
        <v>1</v>
      </c>
      <c r="L3002" t="s">
        <v>35</v>
      </c>
      <c r="M3002">
        <v>8</v>
      </c>
      <c r="N3002">
        <f>G3002/SUMIF(B:B,B3002,G:G)*100</f>
        <v>3.1686933100962489E-2</v>
      </c>
      <c r="Q3002">
        <f>VLOOKUP(C3002, Categories_Pivot_Table!A:B, 2, FALSE)</f>
        <v>23.348837209302324</v>
      </c>
      <c r="T3002">
        <f t="shared" si="47"/>
        <v>2024</v>
      </c>
    </row>
    <row r="3003" spans="1:20" x14ac:dyDescent="0.2">
      <c r="A3003" t="s">
        <v>3259</v>
      </c>
      <c r="B3003" t="s">
        <v>63</v>
      </c>
      <c r="C3003" t="s">
        <v>22</v>
      </c>
      <c r="D3003" t="s">
        <v>272</v>
      </c>
      <c r="E3003">
        <v>5</v>
      </c>
      <c r="F3003">
        <v>6</v>
      </c>
      <c r="G3003">
        <v>30</v>
      </c>
      <c r="H3003" t="s">
        <v>56</v>
      </c>
      <c r="I3003" t="s">
        <v>18</v>
      </c>
      <c r="J3003" s="1">
        <v>44950</v>
      </c>
      <c r="K3003" t="b">
        <v>0</v>
      </c>
      <c r="L3003" t="s">
        <v>49</v>
      </c>
      <c r="M3003">
        <v>1</v>
      </c>
      <c r="N3003">
        <f>G3003/SUMIF(B:B,B3003,G:G)*100</f>
        <v>4.9563838223632035E-2</v>
      </c>
      <c r="Q3003">
        <f>VLOOKUP(C3003, Categories_Pivot_Table!A:B, 2, FALSE)</f>
        <v>21.505681818181817</v>
      </c>
      <c r="T3003">
        <f t="shared" si="47"/>
        <v>2023</v>
      </c>
    </row>
    <row r="3004" spans="1:20" x14ac:dyDescent="0.2">
      <c r="A3004" t="s">
        <v>3260</v>
      </c>
      <c r="B3004" t="s">
        <v>47</v>
      </c>
      <c r="C3004" t="s">
        <v>22</v>
      </c>
      <c r="D3004" t="s">
        <v>41</v>
      </c>
      <c r="E3004">
        <v>23</v>
      </c>
      <c r="F3004">
        <v>1</v>
      </c>
      <c r="G3004">
        <v>27.5</v>
      </c>
      <c r="H3004" t="s">
        <v>29</v>
      </c>
      <c r="I3004" t="s">
        <v>18</v>
      </c>
      <c r="J3004" s="1">
        <v>45055</v>
      </c>
      <c r="K3004" t="b">
        <v>1</v>
      </c>
      <c r="L3004" t="s">
        <v>49</v>
      </c>
      <c r="M3004">
        <v>5</v>
      </c>
      <c r="N3004">
        <f>G3004/SUMIF(B:B,B3004,G:G)*100</f>
        <v>4.3697265345685098E-2</v>
      </c>
      <c r="Q3004">
        <f>VLOOKUP(C3004, Categories_Pivot_Table!A:B, 2, FALSE)</f>
        <v>21.505681818181817</v>
      </c>
      <c r="T3004">
        <f t="shared" si="47"/>
        <v>2023</v>
      </c>
    </row>
    <row r="3005" spans="1:20" x14ac:dyDescent="0.2">
      <c r="A3005" t="s">
        <v>3261</v>
      </c>
      <c r="B3005" t="s">
        <v>104</v>
      </c>
      <c r="C3005" t="s">
        <v>27</v>
      </c>
      <c r="D3005" t="s">
        <v>58</v>
      </c>
      <c r="E3005">
        <v>8</v>
      </c>
      <c r="F3005">
        <v>5</v>
      </c>
      <c r="G3005">
        <v>40</v>
      </c>
      <c r="H3005" t="s">
        <v>29</v>
      </c>
      <c r="I3005" t="s">
        <v>46</v>
      </c>
      <c r="J3005" s="1">
        <v>45230</v>
      </c>
      <c r="K3005" t="b">
        <v>0</v>
      </c>
      <c r="L3005" t="s">
        <v>49</v>
      </c>
      <c r="M3005">
        <v>10</v>
      </c>
      <c r="N3005">
        <f>G3005/SUMIF(B:B,B3005,G:G)*100</f>
        <v>6.5005769262022006E-2</v>
      </c>
      <c r="Q3005">
        <f>VLOOKUP(C3005, Categories_Pivot_Table!A:B, 2, FALSE)</f>
        <v>25.013711734693878</v>
      </c>
      <c r="T3005">
        <f t="shared" si="47"/>
        <v>2023</v>
      </c>
    </row>
    <row r="3006" spans="1:20" x14ac:dyDescent="0.2">
      <c r="A3006" t="s">
        <v>3262</v>
      </c>
      <c r="B3006" t="s">
        <v>95</v>
      </c>
      <c r="C3006" t="s">
        <v>22</v>
      </c>
      <c r="D3006" t="s">
        <v>540</v>
      </c>
      <c r="E3006">
        <v>36.5</v>
      </c>
      <c r="F3006">
        <v>8</v>
      </c>
      <c r="G3006">
        <v>292</v>
      </c>
      <c r="H3006" t="s">
        <v>29</v>
      </c>
      <c r="I3006" t="s">
        <v>46</v>
      </c>
      <c r="J3006" s="1">
        <v>45243</v>
      </c>
      <c r="K3006" t="b">
        <v>0</v>
      </c>
      <c r="L3006" t="s">
        <v>19</v>
      </c>
      <c r="M3006">
        <v>11</v>
      </c>
      <c r="N3006">
        <f>G3006/SUMIF(B:B,B3006,G:G)*100</f>
        <v>0.43354639466084649</v>
      </c>
      <c r="Q3006">
        <f>VLOOKUP(C3006, Categories_Pivot_Table!A:B, 2, FALSE)</f>
        <v>21.505681818181817</v>
      </c>
      <c r="T3006">
        <f t="shared" si="47"/>
        <v>2023</v>
      </c>
    </row>
    <row r="3007" spans="1:20" x14ac:dyDescent="0.2">
      <c r="A3007" t="s">
        <v>3263</v>
      </c>
      <c r="B3007" t="s">
        <v>95</v>
      </c>
      <c r="C3007" t="s">
        <v>48</v>
      </c>
      <c r="D3007" t="s">
        <v>88</v>
      </c>
      <c r="E3007">
        <v>24.5</v>
      </c>
      <c r="F3007">
        <v>9</v>
      </c>
      <c r="G3007">
        <v>220.5</v>
      </c>
      <c r="H3007" t="s">
        <v>56</v>
      </c>
      <c r="I3007" t="s">
        <v>46</v>
      </c>
      <c r="J3007" s="1">
        <v>45493</v>
      </c>
      <c r="K3007" t="b">
        <v>1</v>
      </c>
      <c r="L3007" t="s">
        <v>35</v>
      </c>
      <c r="M3007">
        <v>7</v>
      </c>
      <c r="N3007">
        <f>G3007/SUMIF(B:B,B3007,G:G)*100</f>
        <v>0.32738691788601587</v>
      </c>
      <c r="Q3007">
        <f>VLOOKUP(C3007, Categories_Pivot_Table!A:B, 2, FALSE)</f>
        <v>23.348837209302324</v>
      </c>
      <c r="T3007">
        <f t="shared" si="47"/>
        <v>2024</v>
      </c>
    </row>
    <row r="3008" spans="1:20" x14ac:dyDescent="0.2">
      <c r="A3008" t="s">
        <v>3264</v>
      </c>
      <c r="B3008" t="s">
        <v>95</v>
      </c>
      <c r="C3008" t="s">
        <v>15</v>
      </c>
      <c r="D3008" t="s">
        <v>16</v>
      </c>
      <c r="E3008">
        <v>18.5</v>
      </c>
      <c r="F3008">
        <v>3</v>
      </c>
      <c r="G3008">
        <v>55.5</v>
      </c>
      <c r="H3008" t="s">
        <v>29</v>
      </c>
      <c r="I3008" t="s">
        <v>18</v>
      </c>
      <c r="J3008" s="1">
        <v>45645</v>
      </c>
      <c r="K3008" t="b">
        <v>0</v>
      </c>
      <c r="L3008" t="s">
        <v>42</v>
      </c>
      <c r="M3008">
        <v>12</v>
      </c>
      <c r="N3008">
        <f>G3008/SUMIF(B:B,B3008,G:G)*100</f>
        <v>8.2403509944099243E-2</v>
      </c>
      <c r="Q3008">
        <f>VLOOKUP(C3008, Categories_Pivot_Table!A:B, 2, FALSE)</f>
        <v>23.063808900523561</v>
      </c>
      <c r="T3008">
        <f t="shared" si="47"/>
        <v>2024</v>
      </c>
    </row>
    <row r="3009" spans="1:20" x14ac:dyDescent="0.2">
      <c r="A3009" t="s">
        <v>3265</v>
      </c>
      <c r="B3009" t="s">
        <v>26</v>
      </c>
      <c r="C3009" t="s">
        <v>48</v>
      </c>
      <c r="D3009" t="s">
        <v>114</v>
      </c>
      <c r="E3009">
        <v>18.5</v>
      </c>
      <c r="F3009">
        <v>9</v>
      </c>
      <c r="G3009">
        <v>166.5</v>
      </c>
      <c r="H3009" t="s">
        <v>56</v>
      </c>
      <c r="I3009" t="s">
        <v>46</v>
      </c>
      <c r="J3009" s="1">
        <v>44948</v>
      </c>
      <c r="K3009" t="b">
        <v>1</v>
      </c>
      <c r="L3009" t="s">
        <v>24</v>
      </c>
      <c r="M3009">
        <v>1</v>
      </c>
      <c r="N3009">
        <f>G3009/SUMIF(B:B,B3009,G:G)*100</f>
        <v>0.26834712675171041</v>
      </c>
      <c r="Q3009">
        <f>VLOOKUP(C3009, Categories_Pivot_Table!A:B, 2, FALSE)</f>
        <v>23.348837209302324</v>
      </c>
      <c r="T3009">
        <f t="shared" si="47"/>
        <v>2023</v>
      </c>
    </row>
    <row r="3010" spans="1:20" x14ac:dyDescent="0.2">
      <c r="A3010" t="s">
        <v>3266</v>
      </c>
      <c r="B3010" t="s">
        <v>44</v>
      </c>
      <c r="C3010" t="s">
        <v>38</v>
      </c>
      <c r="D3010" t="s">
        <v>404</v>
      </c>
      <c r="E3010">
        <v>11</v>
      </c>
      <c r="F3010">
        <v>6</v>
      </c>
      <c r="G3010">
        <v>66</v>
      </c>
      <c r="H3010" t="s">
        <v>17</v>
      </c>
      <c r="I3010" t="s">
        <v>18</v>
      </c>
      <c r="J3010" s="1">
        <v>45300</v>
      </c>
      <c r="K3010" t="b">
        <v>0</v>
      </c>
      <c r="L3010" t="s">
        <v>49</v>
      </c>
      <c r="M3010">
        <v>1</v>
      </c>
      <c r="N3010">
        <f>G3010/SUMIF(B:B,B3010,G:G)*100</f>
        <v>0.10874131922991376</v>
      </c>
      <c r="Q3010">
        <f>VLOOKUP(C3010, Categories_Pivot_Table!A:B, 2, FALSE)</f>
        <v>23.088790931989923</v>
      </c>
      <c r="T3010">
        <f t="shared" ref="T3010:T3073" si="48">YEAR(J3010)</f>
        <v>2024</v>
      </c>
    </row>
    <row r="3011" spans="1:20" x14ac:dyDescent="0.2">
      <c r="A3011" t="s">
        <v>3267</v>
      </c>
      <c r="B3011" t="s">
        <v>128</v>
      </c>
      <c r="C3011" t="s">
        <v>27</v>
      </c>
      <c r="D3011" t="s">
        <v>55</v>
      </c>
      <c r="E3011">
        <v>36.5</v>
      </c>
      <c r="F3011">
        <v>10</v>
      </c>
      <c r="G3011">
        <v>365</v>
      </c>
      <c r="H3011" t="s">
        <v>29</v>
      </c>
      <c r="I3011" t="s">
        <v>18</v>
      </c>
      <c r="J3011" s="1">
        <v>44691</v>
      </c>
      <c r="K3011" t="b">
        <v>1</v>
      </c>
      <c r="L3011" t="s">
        <v>49</v>
      </c>
      <c r="M3011">
        <v>5</v>
      </c>
      <c r="N3011">
        <f>G3011/SUMIF(B:B,B3011,G:G)*100</f>
        <v>0.53322035879156193</v>
      </c>
      <c r="Q3011">
        <f>VLOOKUP(C3011, Categories_Pivot_Table!A:B, 2, FALSE)</f>
        <v>25.013711734693878</v>
      </c>
      <c r="T3011">
        <f t="shared" si="48"/>
        <v>2022</v>
      </c>
    </row>
    <row r="3012" spans="1:20" x14ac:dyDescent="0.2">
      <c r="A3012" t="s">
        <v>3268</v>
      </c>
      <c r="B3012" t="s">
        <v>173</v>
      </c>
      <c r="C3012" t="s">
        <v>74</v>
      </c>
      <c r="D3012" t="s">
        <v>415</v>
      </c>
      <c r="E3012">
        <v>41</v>
      </c>
      <c r="F3012">
        <v>7</v>
      </c>
      <c r="G3012">
        <v>287</v>
      </c>
      <c r="H3012" t="s">
        <v>17</v>
      </c>
      <c r="I3012" t="s">
        <v>46</v>
      </c>
      <c r="J3012" s="1">
        <v>44940</v>
      </c>
      <c r="K3012" t="b">
        <v>1</v>
      </c>
      <c r="L3012" t="s">
        <v>35</v>
      </c>
      <c r="M3012">
        <v>1</v>
      </c>
      <c r="N3012">
        <f>G3012/SUMIF(B:B,B3012,G:G)*100</f>
        <v>0.47195408725395083</v>
      </c>
      <c r="Q3012">
        <f>VLOOKUP(C3012, Categories_Pivot_Table!A:B, 2, FALSE)</f>
        <v>24.317096165933375</v>
      </c>
      <c r="T3012">
        <f t="shared" si="48"/>
        <v>2023</v>
      </c>
    </row>
    <row r="3013" spans="1:20" x14ac:dyDescent="0.2">
      <c r="A3013" t="s">
        <v>3269</v>
      </c>
      <c r="B3013" t="s">
        <v>54</v>
      </c>
      <c r="C3013" t="s">
        <v>74</v>
      </c>
      <c r="D3013" t="s">
        <v>343</v>
      </c>
      <c r="E3013">
        <v>33.5</v>
      </c>
      <c r="F3013">
        <v>1</v>
      </c>
      <c r="G3013">
        <v>33.5</v>
      </c>
      <c r="H3013" t="s">
        <v>29</v>
      </c>
      <c r="I3013" t="s">
        <v>18</v>
      </c>
      <c r="J3013" s="1">
        <v>45285</v>
      </c>
      <c r="K3013" t="b">
        <v>1</v>
      </c>
      <c r="L3013" t="s">
        <v>19</v>
      </c>
      <c r="M3013">
        <v>12</v>
      </c>
      <c r="N3013">
        <f>G3013/SUMIF(B:B,B3013,G:G)*100</f>
        <v>5.8612032087900556E-2</v>
      </c>
      <c r="Q3013">
        <f>VLOOKUP(C3013, Categories_Pivot_Table!A:B, 2, FALSE)</f>
        <v>24.317096165933375</v>
      </c>
      <c r="T3013">
        <f t="shared" si="48"/>
        <v>2023</v>
      </c>
    </row>
    <row r="3014" spans="1:20" x14ac:dyDescent="0.2">
      <c r="A3014" t="s">
        <v>3270</v>
      </c>
      <c r="B3014" t="s">
        <v>32</v>
      </c>
      <c r="C3014" t="s">
        <v>27</v>
      </c>
      <c r="D3014" t="s">
        <v>28</v>
      </c>
      <c r="E3014">
        <v>21.5</v>
      </c>
      <c r="F3014">
        <v>10</v>
      </c>
      <c r="G3014">
        <v>215</v>
      </c>
      <c r="H3014" t="s">
        <v>17</v>
      </c>
      <c r="I3014" t="s">
        <v>18</v>
      </c>
      <c r="J3014" s="1">
        <v>44855</v>
      </c>
      <c r="K3014" t="b">
        <v>1</v>
      </c>
      <c r="L3014" t="s">
        <v>65</v>
      </c>
      <c r="M3014">
        <v>10</v>
      </c>
      <c r="N3014">
        <f>G3014/SUMIF(B:B,B3014,G:G)*100</f>
        <v>0.36669082846544149</v>
      </c>
      <c r="Q3014">
        <f>VLOOKUP(C3014, Categories_Pivot_Table!A:B, 2, FALSE)</f>
        <v>25.013711734693878</v>
      </c>
      <c r="T3014">
        <f t="shared" si="48"/>
        <v>2022</v>
      </c>
    </row>
    <row r="3015" spans="1:20" x14ac:dyDescent="0.2">
      <c r="A3015" t="s">
        <v>3271</v>
      </c>
      <c r="B3015" t="s">
        <v>44</v>
      </c>
      <c r="C3015" t="s">
        <v>48</v>
      </c>
      <c r="D3015" t="s">
        <v>203</v>
      </c>
      <c r="E3015">
        <v>39.5</v>
      </c>
      <c r="F3015">
        <v>3</v>
      </c>
      <c r="G3015">
        <v>118.5</v>
      </c>
      <c r="H3015" t="s">
        <v>29</v>
      </c>
      <c r="I3015" t="s">
        <v>18</v>
      </c>
      <c r="J3015" s="1">
        <v>45188</v>
      </c>
      <c r="K3015" t="b">
        <v>0</v>
      </c>
      <c r="L3015" t="s">
        <v>49</v>
      </c>
      <c r="M3015">
        <v>9</v>
      </c>
      <c r="N3015">
        <f>G3015/SUMIF(B:B,B3015,G:G)*100</f>
        <v>0.19524009589007241</v>
      </c>
      <c r="Q3015">
        <f>VLOOKUP(C3015, Categories_Pivot_Table!A:B, 2, FALSE)</f>
        <v>23.348837209302324</v>
      </c>
      <c r="T3015">
        <f t="shared" si="48"/>
        <v>2023</v>
      </c>
    </row>
    <row r="3016" spans="1:20" x14ac:dyDescent="0.2">
      <c r="A3016" t="s">
        <v>3272</v>
      </c>
      <c r="B3016" t="s">
        <v>121</v>
      </c>
      <c r="C3016" t="s">
        <v>22</v>
      </c>
      <c r="D3016" t="s">
        <v>1043</v>
      </c>
      <c r="E3016">
        <v>14</v>
      </c>
      <c r="F3016">
        <v>7</v>
      </c>
      <c r="G3016">
        <v>98</v>
      </c>
      <c r="H3016" t="s">
        <v>29</v>
      </c>
      <c r="I3016" t="s">
        <v>46</v>
      </c>
      <c r="J3016" s="1">
        <v>44884</v>
      </c>
      <c r="K3016" t="b">
        <v>1</v>
      </c>
      <c r="L3016" t="s">
        <v>35</v>
      </c>
      <c r="M3016">
        <v>11</v>
      </c>
      <c r="N3016">
        <f>G3016/SUMIF(B:B,B3016,G:G)*100</f>
        <v>0.14945745419052775</v>
      </c>
      <c r="Q3016">
        <f>VLOOKUP(C3016, Categories_Pivot_Table!A:B, 2, FALSE)</f>
        <v>21.505681818181817</v>
      </c>
      <c r="T3016">
        <f t="shared" si="48"/>
        <v>2022</v>
      </c>
    </row>
    <row r="3017" spans="1:20" x14ac:dyDescent="0.2">
      <c r="A3017" t="s">
        <v>3273</v>
      </c>
      <c r="B3017" t="s">
        <v>37</v>
      </c>
      <c r="C3017" t="s">
        <v>74</v>
      </c>
      <c r="D3017" t="s">
        <v>626</v>
      </c>
      <c r="E3017">
        <v>26</v>
      </c>
      <c r="F3017">
        <v>7</v>
      </c>
      <c r="G3017">
        <v>182</v>
      </c>
      <c r="H3017" t="s">
        <v>56</v>
      </c>
      <c r="I3017" t="s">
        <v>18</v>
      </c>
      <c r="J3017" s="1">
        <v>45551</v>
      </c>
      <c r="K3017" t="b">
        <v>1</v>
      </c>
      <c r="L3017" t="s">
        <v>19</v>
      </c>
      <c r="M3017">
        <v>9</v>
      </c>
      <c r="N3017">
        <f>G3017/SUMIF(B:B,B3017,G:G)*100</f>
        <v>0.27174521646298216</v>
      </c>
      <c r="Q3017">
        <f>VLOOKUP(C3017, Categories_Pivot_Table!A:B, 2, FALSE)</f>
        <v>24.317096165933375</v>
      </c>
      <c r="T3017">
        <f t="shared" si="48"/>
        <v>2024</v>
      </c>
    </row>
    <row r="3018" spans="1:20" x14ac:dyDescent="0.2">
      <c r="A3018" t="s">
        <v>3274</v>
      </c>
      <c r="B3018" t="s">
        <v>47</v>
      </c>
      <c r="C3018" t="s">
        <v>15</v>
      </c>
      <c r="D3018" t="s">
        <v>1369</v>
      </c>
      <c r="E3018">
        <v>8</v>
      </c>
      <c r="F3018">
        <v>2</v>
      </c>
      <c r="G3018">
        <v>16</v>
      </c>
      <c r="H3018" t="s">
        <v>56</v>
      </c>
      <c r="I3018" t="s">
        <v>18</v>
      </c>
      <c r="J3018" s="1">
        <v>44800</v>
      </c>
      <c r="K3018" t="b">
        <v>1</v>
      </c>
      <c r="L3018" t="s">
        <v>35</v>
      </c>
      <c r="M3018">
        <v>8</v>
      </c>
      <c r="N3018">
        <f>G3018/SUMIF(B:B,B3018,G:G)*100</f>
        <v>2.5423863473853142E-2</v>
      </c>
      <c r="Q3018">
        <f>VLOOKUP(C3018, Categories_Pivot_Table!A:B, 2, FALSE)</f>
        <v>23.063808900523561</v>
      </c>
      <c r="T3018">
        <f t="shared" si="48"/>
        <v>2022</v>
      </c>
    </row>
    <row r="3019" spans="1:20" x14ac:dyDescent="0.2">
      <c r="A3019" t="s">
        <v>3275</v>
      </c>
      <c r="B3019" t="s">
        <v>106</v>
      </c>
      <c r="C3019" t="s">
        <v>38</v>
      </c>
      <c r="D3019" t="s">
        <v>207</v>
      </c>
      <c r="E3019">
        <v>9.5</v>
      </c>
      <c r="F3019">
        <v>1</v>
      </c>
      <c r="G3019">
        <v>9.5</v>
      </c>
      <c r="H3019" t="s">
        <v>29</v>
      </c>
      <c r="I3019" t="s">
        <v>18</v>
      </c>
      <c r="J3019" s="1">
        <v>45591</v>
      </c>
      <c r="K3019" t="b">
        <v>0</v>
      </c>
      <c r="L3019" t="s">
        <v>35</v>
      </c>
      <c r="M3019">
        <v>10</v>
      </c>
      <c r="N3019">
        <f>G3019/SUMIF(B:B,B3019,G:G)*100</f>
        <v>1.548239895697523E-2</v>
      </c>
      <c r="Q3019">
        <f>VLOOKUP(C3019, Categories_Pivot_Table!A:B, 2, FALSE)</f>
        <v>23.088790931989923</v>
      </c>
      <c r="T3019">
        <f t="shared" si="48"/>
        <v>2024</v>
      </c>
    </row>
    <row r="3020" spans="1:20" x14ac:dyDescent="0.2">
      <c r="A3020" t="s">
        <v>3276</v>
      </c>
      <c r="B3020" t="s">
        <v>81</v>
      </c>
      <c r="C3020" t="s">
        <v>27</v>
      </c>
      <c r="D3020" t="s">
        <v>221</v>
      </c>
      <c r="E3020">
        <v>35</v>
      </c>
      <c r="F3020">
        <v>8</v>
      </c>
      <c r="G3020">
        <v>280</v>
      </c>
      <c r="H3020" t="s">
        <v>56</v>
      </c>
      <c r="I3020" t="s">
        <v>18</v>
      </c>
      <c r="J3020" s="1">
        <v>45103</v>
      </c>
      <c r="K3020" t="b">
        <v>0</v>
      </c>
      <c r="L3020" t="s">
        <v>19</v>
      </c>
      <c r="M3020">
        <v>6</v>
      </c>
      <c r="N3020">
        <f>G3020/SUMIF(B:B,B3020,G:G)*100</f>
        <v>0.44335014369294834</v>
      </c>
      <c r="Q3020">
        <f>VLOOKUP(C3020, Categories_Pivot_Table!A:B, 2, FALSE)</f>
        <v>25.013711734693878</v>
      </c>
      <c r="T3020">
        <f t="shared" si="48"/>
        <v>2023</v>
      </c>
    </row>
    <row r="3021" spans="1:20" x14ac:dyDescent="0.2">
      <c r="A3021" t="s">
        <v>3277</v>
      </c>
      <c r="B3021" t="s">
        <v>106</v>
      </c>
      <c r="C3021" t="s">
        <v>74</v>
      </c>
      <c r="D3021" t="s">
        <v>364</v>
      </c>
      <c r="E3021">
        <v>21.5</v>
      </c>
      <c r="F3021">
        <v>1</v>
      </c>
      <c r="G3021">
        <v>21.5</v>
      </c>
      <c r="H3021" t="s">
        <v>29</v>
      </c>
      <c r="I3021" t="s">
        <v>18</v>
      </c>
      <c r="J3021" s="1">
        <v>45528</v>
      </c>
      <c r="K3021" t="b">
        <v>0</v>
      </c>
      <c r="L3021" t="s">
        <v>35</v>
      </c>
      <c r="M3021">
        <v>8</v>
      </c>
      <c r="N3021">
        <f>G3021/SUMIF(B:B,B3021,G:G)*100</f>
        <v>3.5039113428943933E-2</v>
      </c>
      <c r="Q3021">
        <f>VLOOKUP(C3021, Categories_Pivot_Table!A:B, 2, FALSE)</f>
        <v>24.317096165933375</v>
      </c>
      <c r="T3021">
        <f t="shared" si="48"/>
        <v>2024</v>
      </c>
    </row>
    <row r="3022" spans="1:20" x14ac:dyDescent="0.2">
      <c r="A3022" t="s">
        <v>3278</v>
      </c>
      <c r="B3022" t="s">
        <v>87</v>
      </c>
      <c r="C3022" t="s">
        <v>22</v>
      </c>
      <c r="D3022" t="s">
        <v>286</v>
      </c>
      <c r="E3022">
        <v>20</v>
      </c>
      <c r="F3022">
        <v>8</v>
      </c>
      <c r="G3022">
        <v>160</v>
      </c>
      <c r="H3022" t="s">
        <v>56</v>
      </c>
      <c r="I3022" t="s">
        <v>46</v>
      </c>
      <c r="J3022" s="1">
        <v>45659</v>
      </c>
      <c r="K3022" t="b">
        <v>1</v>
      </c>
      <c r="L3022" t="s">
        <v>42</v>
      </c>
      <c r="M3022">
        <v>1</v>
      </c>
      <c r="N3022">
        <f>G3022/SUMIF(B:B,B3022,G:G)*100</f>
        <v>0.24601380752494734</v>
      </c>
      <c r="Q3022">
        <f>VLOOKUP(C3022, Categories_Pivot_Table!A:B, 2, FALSE)</f>
        <v>21.505681818181817</v>
      </c>
      <c r="T3022">
        <f t="shared" si="48"/>
        <v>2025</v>
      </c>
    </row>
    <row r="3023" spans="1:20" x14ac:dyDescent="0.2">
      <c r="A3023" t="s">
        <v>3279</v>
      </c>
      <c r="B3023" t="s">
        <v>81</v>
      </c>
      <c r="C3023" t="s">
        <v>33</v>
      </c>
      <c r="D3023" t="s">
        <v>458</v>
      </c>
      <c r="E3023">
        <v>5</v>
      </c>
      <c r="F3023">
        <v>7</v>
      </c>
      <c r="G3023">
        <v>35</v>
      </c>
      <c r="H3023" t="s">
        <v>56</v>
      </c>
      <c r="I3023" t="s">
        <v>18</v>
      </c>
      <c r="J3023" s="1">
        <v>45140</v>
      </c>
      <c r="K3023" t="b">
        <v>0</v>
      </c>
      <c r="L3023" t="s">
        <v>30</v>
      </c>
      <c r="M3023">
        <v>8</v>
      </c>
      <c r="N3023">
        <f>G3023/SUMIF(B:B,B3023,G:G)*100</f>
        <v>5.5418767961618542E-2</v>
      </c>
      <c r="Q3023">
        <f>VLOOKUP(C3023, Categories_Pivot_Table!A:B, 2, FALSE)</f>
        <v>23.300574345883856</v>
      </c>
      <c r="T3023">
        <f t="shared" si="48"/>
        <v>2023</v>
      </c>
    </row>
    <row r="3024" spans="1:20" x14ac:dyDescent="0.2">
      <c r="A3024" t="s">
        <v>3280</v>
      </c>
      <c r="B3024" t="s">
        <v>21</v>
      </c>
      <c r="C3024" t="s">
        <v>74</v>
      </c>
      <c r="D3024" t="s">
        <v>248</v>
      </c>
      <c r="E3024">
        <v>15.5</v>
      </c>
      <c r="F3024">
        <v>1</v>
      </c>
      <c r="G3024">
        <v>15.5</v>
      </c>
      <c r="H3024" t="s">
        <v>17</v>
      </c>
      <c r="I3024" t="s">
        <v>18</v>
      </c>
      <c r="J3024" s="1">
        <v>45524</v>
      </c>
      <c r="K3024" t="b">
        <v>0</v>
      </c>
      <c r="L3024" t="s">
        <v>49</v>
      </c>
      <c r="M3024">
        <v>8</v>
      </c>
      <c r="N3024">
        <f>G3024/SUMIF(B:B,B3024,G:G)*100</f>
        <v>2.5108330296035312E-2</v>
      </c>
      <c r="Q3024">
        <f>VLOOKUP(C3024, Categories_Pivot_Table!A:B, 2, FALSE)</f>
        <v>24.317096165933375</v>
      </c>
      <c r="T3024">
        <f t="shared" si="48"/>
        <v>2024</v>
      </c>
    </row>
    <row r="3025" spans="1:20" x14ac:dyDescent="0.2">
      <c r="A3025" t="s">
        <v>3281</v>
      </c>
      <c r="B3025" t="s">
        <v>63</v>
      </c>
      <c r="C3025" t="s">
        <v>27</v>
      </c>
      <c r="D3025" t="s">
        <v>119</v>
      </c>
      <c r="E3025">
        <v>38</v>
      </c>
      <c r="F3025">
        <v>2</v>
      </c>
      <c r="G3025">
        <v>76</v>
      </c>
      <c r="H3025" t="s">
        <v>56</v>
      </c>
      <c r="I3025" t="s">
        <v>46</v>
      </c>
      <c r="J3025" s="1">
        <v>44604</v>
      </c>
      <c r="K3025" t="b">
        <v>1</v>
      </c>
      <c r="L3025" t="s">
        <v>35</v>
      </c>
      <c r="M3025">
        <v>2</v>
      </c>
      <c r="N3025">
        <f>G3025/SUMIF(B:B,B3025,G:G)*100</f>
        <v>0.12556172349986783</v>
      </c>
      <c r="Q3025">
        <f>VLOOKUP(C3025, Categories_Pivot_Table!A:B, 2, FALSE)</f>
        <v>25.013711734693878</v>
      </c>
      <c r="T3025">
        <f t="shared" si="48"/>
        <v>2022</v>
      </c>
    </row>
    <row r="3026" spans="1:20" x14ac:dyDescent="0.2">
      <c r="A3026" t="s">
        <v>3282</v>
      </c>
      <c r="B3026" t="s">
        <v>95</v>
      </c>
      <c r="C3026" t="s">
        <v>33</v>
      </c>
      <c r="D3026" t="s">
        <v>129</v>
      </c>
      <c r="E3026">
        <v>15.5</v>
      </c>
      <c r="F3026">
        <v>7</v>
      </c>
      <c r="G3026">
        <v>108.5</v>
      </c>
      <c r="H3026" t="s">
        <v>29</v>
      </c>
      <c r="I3026" t="s">
        <v>46</v>
      </c>
      <c r="J3026" s="1">
        <v>44638</v>
      </c>
      <c r="K3026" t="b">
        <v>0</v>
      </c>
      <c r="L3026" t="s">
        <v>65</v>
      </c>
      <c r="M3026">
        <v>3</v>
      </c>
      <c r="N3026">
        <f>G3026/SUMIF(B:B,B3026,G:G)*100</f>
        <v>0.16109515007089673</v>
      </c>
      <c r="Q3026">
        <f>VLOOKUP(C3026, Categories_Pivot_Table!A:B, 2, FALSE)</f>
        <v>23.300574345883856</v>
      </c>
      <c r="T3026">
        <f t="shared" si="48"/>
        <v>2022</v>
      </c>
    </row>
    <row r="3027" spans="1:20" x14ac:dyDescent="0.2">
      <c r="A3027" t="s">
        <v>3283</v>
      </c>
      <c r="B3027" t="s">
        <v>90</v>
      </c>
      <c r="C3027" t="s">
        <v>15</v>
      </c>
      <c r="D3027" t="s">
        <v>226</v>
      </c>
      <c r="E3027">
        <v>27.5</v>
      </c>
      <c r="F3027">
        <v>4</v>
      </c>
      <c r="G3027">
        <v>110</v>
      </c>
      <c r="H3027" t="s">
        <v>17</v>
      </c>
      <c r="I3027" t="s">
        <v>46</v>
      </c>
      <c r="J3027" s="1">
        <v>44608</v>
      </c>
      <c r="K3027" t="b">
        <v>0</v>
      </c>
      <c r="L3027" t="s">
        <v>30</v>
      </c>
      <c r="M3027">
        <v>2</v>
      </c>
      <c r="N3027">
        <f>G3027/SUMIF(B:B,B3027,G:G)*100</f>
        <v>0.18599303371546447</v>
      </c>
      <c r="Q3027">
        <f>VLOOKUP(C3027, Categories_Pivot_Table!A:B, 2, FALSE)</f>
        <v>23.063808900523561</v>
      </c>
      <c r="T3027">
        <f t="shared" si="48"/>
        <v>2022</v>
      </c>
    </row>
    <row r="3028" spans="1:20" x14ac:dyDescent="0.2">
      <c r="A3028" t="s">
        <v>3284</v>
      </c>
      <c r="B3028" t="s">
        <v>63</v>
      </c>
      <c r="C3028" t="s">
        <v>135</v>
      </c>
      <c r="D3028" t="s">
        <v>422</v>
      </c>
      <c r="E3028">
        <v>17</v>
      </c>
      <c r="F3028">
        <v>10</v>
      </c>
      <c r="G3028">
        <v>170</v>
      </c>
      <c r="H3028" t="s">
        <v>29</v>
      </c>
      <c r="I3028" t="s">
        <v>46</v>
      </c>
      <c r="J3028" s="1">
        <v>44637</v>
      </c>
      <c r="K3028" t="b">
        <v>0</v>
      </c>
      <c r="L3028" t="s">
        <v>42</v>
      </c>
      <c r="M3028">
        <v>3</v>
      </c>
      <c r="N3028">
        <f>G3028/SUMIF(B:B,B3028,G:G)*100</f>
        <v>0.28086174993391488</v>
      </c>
      <c r="Q3028">
        <f>VLOOKUP(C3028, Categories_Pivot_Table!A:B, 2, FALSE)</f>
        <v>23.146341463414632</v>
      </c>
      <c r="T3028">
        <f t="shared" si="48"/>
        <v>2022</v>
      </c>
    </row>
    <row r="3029" spans="1:20" x14ac:dyDescent="0.2">
      <c r="A3029" t="s">
        <v>3285</v>
      </c>
      <c r="B3029" t="s">
        <v>113</v>
      </c>
      <c r="C3029" t="s">
        <v>15</v>
      </c>
      <c r="D3029" t="s">
        <v>494</v>
      </c>
      <c r="E3029">
        <v>33.5</v>
      </c>
      <c r="F3029">
        <v>4</v>
      </c>
      <c r="G3029">
        <v>134</v>
      </c>
      <c r="H3029" t="s">
        <v>29</v>
      </c>
      <c r="I3029" t="s">
        <v>46</v>
      </c>
      <c r="J3029" s="1">
        <v>45061</v>
      </c>
      <c r="K3029" t="b">
        <v>0</v>
      </c>
      <c r="L3029" t="s">
        <v>19</v>
      </c>
      <c r="M3029">
        <v>5</v>
      </c>
      <c r="N3029">
        <f>G3029/SUMIF(B:B,B3029,G:G)*100</f>
        <v>0.22063787397296361</v>
      </c>
      <c r="Q3029">
        <f>VLOOKUP(C3029, Categories_Pivot_Table!A:B, 2, FALSE)</f>
        <v>23.063808900523561</v>
      </c>
      <c r="T3029">
        <f t="shared" si="48"/>
        <v>2023</v>
      </c>
    </row>
    <row r="3030" spans="1:20" x14ac:dyDescent="0.2">
      <c r="A3030" t="s">
        <v>3286</v>
      </c>
      <c r="B3030" t="s">
        <v>87</v>
      </c>
      <c r="C3030" t="s">
        <v>48</v>
      </c>
      <c r="D3030" t="s">
        <v>41</v>
      </c>
      <c r="E3030">
        <v>23</v>
      </c>
      <c r="F3030">
        <v>2</v>
      </c>
      <c r="G3030">
        <v>76</v>
      </c>
      <c r="H3030" t="s">
        <v>17</v>
      </c>
      <c r="I3030" t="s">
        <v>46</v>
      </c>
      <c r="J3030" s="1">
        <v>44970</v>
      </c>
      <c r="K3030" t="b">
        <v>0</v>
      </c>
      <c r="L3030" t="s">
        <v>19</v>
      </c>
      <c r="M3030">
        <v>2</v>
      </c>
      <c r="N3030">
        <f>G3030/SUMIF(B:B,B3030,G:G)*100</f>
        <v>0.11685655857434998</v>
      </c>
      <c r="Q3030">
        <f>VLOOKUP(C3030, Categories_Pivot_Table!A:B, 2, FALSE)</f>
        <v>23.348837209302324</v>
      </c>
      <c r="T3030">
        <f t="shared" si="48"/>
        <v>2023</v>
      </c>
    </row>
    <row r="3031" spans="1:20" x14ac:dyDescent="0.2">
      <c r="A3031" t="s">
        <v>3287</v>
      </c>
      <c r="B3031" t="s">
        <v>21</v>
      </c>
      <c r="C3031" t="s">
        <v>135</v>
      </c>
      <c r="D3031" t="s">
        <v>245</v>
      </c>
      <c r="E3031">
        <v>15.5</v>
      </c>
      <c r="F3031">
        <v>8</v>
      </c>
      <c r="G3031">
        <v>124</v>
      </c>
      <c r="H3031" t="s">
        <v>56</v>
      </c>
      <c r="I3031" t="s">
        <v>18</v>
      </c>
      <c r="J3031" s="1">
        <v>44568</v>
      </c>
      <c r="K3031" t="b">
        <v>1</v>
      </c>
      <c r="L3031" t="s">
        <v>65</v>
      </c>
      <c r="M3031">
        <v>1</v>
      </c>
      <c r="N3031">
        <f>G3031/SUMIF(B:B,B3031,G:G)*100</f>
        <v>0.2008666423682825</v>
      </c>
      <c r="Q3031">
        <f>VLOOKUP(C3031, Categories_Pivot_Table!A:B, 2, FALSE)</f>
        <v>23.146341463414632</v>
      </c>
      <c r="T3031">
        <f t="shared" si="48"/>
        <v>2022</v>
      </c>
    </row>
    <row r="3032" spans="1:20" x14ac:dyDescent="0.2">
      <c r="A3032" t="s">
        <v>3288</v>
      </c>
      <c r="B3032" t="s">
        <v>47</v>
      </c>
      <c r="C3032" t="s">
        <v>15</v>
      </c>
      <c r="D3032" t="s">
        <v>169</v>
      </c>
      <c r="E3032">
        <v>24.5</v>
      </c>
      <c r="F3032">
        <v>6</v>
      </c>
      <c r="G3032">
        <v>147</v>
      </c>
      <c r="H3032" t="s">
        <v>17</v>
      </c>
      <c r="I3032" t="s">
        <v>18</v>
      </c>
      <c r="J3032" s="1">
        <v>45151</v>
      </c>
      <c r="K3032" t="b">
        <v>0</v>
      </c>
      <c r="L3032" t="s">
        <v>24</v>
      </c>
      <c r="M3032">
        <v>8</v>
      </c>
      <c r="N3032">
        <f>G3032/SUMIF(B:B,B3032,G:G)*100</f>
        <v>0.23358174566602577</v>
      </c>
      <c r="Q3032">
        <f>VLOOKUP(C3032, Categories_Pivot_Table!A:B, 2, FALSE)</f>
        <v>23.063808900523561</v>
      </c>
      <c r="T3032">
        <f t="shared" si="48"/>
        <v>2023</v>
      </c>
    </row>
    <row r="3033" spans="1:20" x14ac:dyDescent="0.2">
      <c r="A3033" t="s">
        <v>3289</v>
      </c>
      <c r="B3033" t="s">
        <v>47</v>
      </c>
      <c r="C3033" t="s">
        <v>15</v>
      </c>
      <c r="D3033" t="s">
        <v>41</v>
      </c>
      <c r="E3033">
        <v>23</v>
      </c>
      <c r="F3033">
        <v>2</v>
      </c>
      <c r="G3033">
        <v>67</v>
      </c>
      <c r="H3033" t="s">
        <v>17</v>
      </c>
      <c r="I3033" t="s">
        <v>46</v>
      </c>
      <c r="J3033" s="1">
        <v>45411</v>
      </c>
      <c r="K3033" t="b">
        <v>0</v>
      </c>
      <c r="L3033" t="s">
        <v>19</v>
      </c>
      <c r="M3033">
        <v>4</v>
      </c>
      <c r="N3033">
        <f>G3033/SUMIF(B:B,B3033,G:G)*100</f>
        <v>0.10646242829676004</v>
      </c>
      <c r="Q3033">
        <f>VLOOKUP(C3033, Categories_Pivot_Table!A:B, 2, FALSE)</f>
        <v>23.063808900523561</v>
      </c>
      <c r="T3033">
        <f t="shared" si="48"/>
        <v>2024</v>
      </c>
    </row>
    <row r="3034" spans="1:20" x14ac:dyDescent="0.2">
      <c r="A3034" t="s">
        <v>3290</v>
      </c>
      <c r="B3034" t="s">
        <v>95</v>
      </c>
      <c r="C3034" t="s">
        <v>33</v>
      </c>
      <c r="D3034" t="s">
        <v>657</v>
      </c>
      <c r="E3034">
        <v>39.5</v>
      </c>
      <c r="F3034">
        <v>9</v>
      </c>
      <c r="G3034">
        <v>355.5</v>
      </c>
      <c r="H3034" t="s">
        <v>17</v>
      </c>
      <c r="I3034" t="s">
        <v>46</v>
      </c>
      <c r="J3034" s="1">
        <v>45460</v>
      </c>
      <c r="K3034" t="b">
        <v>0</v>
      </c>
      <c r="L3034" t="s">
        <v>19</v>
      </c>
      <c r="M3034">
        <v>6</v>
      </c>
      <c r="N3034">
        <f>G3034/SUMIF(B:B,B3034,G:G)*100</f>
        <v>0.52782788802031133</v>
      </c>
      <c r="Q3034">
        <f>VLOOKUP(C3034, Categories_Pivot_Table!A:B, 2, FALSE)</f>
        <v>23.300574345883856</v>
      </c>
      <c r="T3034">
        <f t="shared" si="48"/>
        <v>2024</v>
      </c>
    </row>
    <row r="3035" spans="1:20" x14ac:dyDescent="0.2">
      <c r="A3035" t="s">
        <v>3291</v>
      </c>
      <c r="B3035" t="s">
        <v>37</v>
      </c>
      <c r="C3035" t="s">
        <v>38</v>
      </c>
      <c r="D3035" t="s">
        <v>241</v>
      </c>
      <c r="E3035">
        <v>17</v>
      </c>
      <c r="F3035">
        <v>8</v>
      </c>
      <c r="G3035">
        <v>136</v>
      </c>
      <c r="H3035" t="s">
        <v>56</v>
      </c>
      <c r="I3035" t="s">
        <v>46</v>
      </c>
      <c r="J3035" s="1">
        <v>45098</v>
      </c>
      <c r="K3035" t="b">
        <v>0</v>
      </c>
      <c r="L3035" t="s">
        <v>30</v>
      </c>
      <c r="M3035">
        <v>6</v>
      </c>
      <c r="N3035">
        <f>G3035/SUMIF(B:B,B3035,G:G)*100</f>
        <v>0.20306235955475593</v>
      </c>
      <c r="Q3035">
        <f>VLOOKUP(C3035, Categories_Pivot_Table!A:B, 2, FALSE)</f>
        <v>23.088790931989923</v>
      </c>
      <c r="T3035">
        <f t="shared" si="48"/>
        <v>2023</v>
      </c>
    </row>
    <row r="3036" spans="1:20" x14ac:dyDescent="0.2">
      <c r="A3036" t="s">
        <v>3292</v>
      </c>
      <c r="B3036" t="s">
        <v>104</v>
      </c>
      <c r="C3036" t="s">
        <v>22</v>
      </c>
      <c r="D3036" t="s">
        <v>644</v>
      </c>
      <c r="E3036">
        <v>30.5</v>
      </c>
      <c r="F3036">
        <v>10</v>
      </c>
      <c r="G3036">
        <v>305</v>
      </c>
      <c r="H3036" t="s">
        <v>29</v>
      </c>
      <c r="I3036" t="s">
        <v>46</v>
      </c>
      <c r="J3036" s="1">
        <v>45282</v>
      </c>
      <c r="K3036" t="b">
        <v>1</v>
      </c>
      <c r="L3036" t="s">
        <v>65</v>
      </c>
      <c r="M3036">
        <v>12</v>
      </c>
      <c r="N3036">
        <f>G3036/SUMIF(B:B,B3036,G:G)*100</f>
        <v>0.4956689906229178</v>
      </c>
      <c r="Q3036">
        <f>VLOOKUP(C3036, Categories_Pivot_Table!A:B, 2, FALSE)</f>
        <v>21.505681818181817</v>
      </c>
      <c r="T3036">
        <f t="shared" si="48"/>
        <v>2023</v>
      </c>
    </row>
    <row r="3037" spans="1:20" x14ac:dyDescent="0.2">
      <c r="A3037" t="s">
        <v>3293</v>
      </c>
      <c r="B3037" t="s">
        <v>121</v>
      </c>
      <c r="C3037" t="s">
        <v>74</v>
      </c>
      <c r="D3037" t="s">
        <v>346</v>
      </c>
      <c r="E3037">
        <v>27.5</v>
      </c>
      <c r="F3037">
        <v>2</v>
      </c>
      <c r="G3037">
        <v>55</v>
      </c>
      <c r="H3037" t="s">
        <v>56</v>
      </c>
      <c r="I3037" t="s">
        <v>46</v>
      </c>
      <c r="J3037" s="1">
        <v>44636</v>
      </c>
      <c r="K3037" t="b">
        <v>0</v>
      </c>
      <c r="L3037" t="s">
        <v>30</v>
      </c>
      <c r="M3037">
        <v>3</v>
      </c>
      <c r="N3037">
        <f>G3037/SUMIF(B:B,B3037,G:G)*100</f>
        <v>8.3879183474275781E-2</v>
      </c>
      <c r="Q3037">
        <f>VLOOKUP(C3037, Categories_Pivot_Table!A:B, 2, FALSE)</f>
        <v>24.317096165933375</v>
      </c>
      <c r="T3037">
        <f t="shared" si="48"/>
        <v>2022</v>
      </c>
    </row>
    <row r="3038" spans="1:20" x14ac:dyDescent="0.2">
      <c r="A3038" t="s">
        <v>3294</v>
      </c>
      <c r="B3038" t="s">
        <v>95</v>
      </c>
      <c r="C3038" t="s">
        <v>27</v>
      </c>
      <c r="D3038" t="s">
        <v>91</v>
      </c>
      <c r="E3038">
        <v>33.5</v>
      </c>
      <c r="F3038">
        <v>4</v>
      </c>
      <c r="G3038">
        <v>134</v>
      </c>
      <c r="H3038" t="s">
        <v>17</v>
      </c>
      <c r="I3038" t="s">
        <v>18</v>
      </c>
      <c r="J3038" s="1">
        <v>45673</v>
      </c>
      <c r="K3038" t="b">
        <v>0</v>
      </c>
      <c r="L3038" t="s">
        <v>42</v>
      </c>
      <c r="M3038">
        <v>1</v>
      </c>
      <c r="N3038">
        <f>G3038/SUMIF(B:B,B3038,G:G)*100</f>
        <v>0.19895622220737472</v>
      </c>
      <c r="Q3038">
        <f>VLOOKUP(C3038, Categories_Pivot_Table!A:B, 2, FALSE)</f>
        <v>25.013711734693878</v>
      </c>
      <c r="T3038">
        <f t="shared" si="48"/>
        <v>2025</v>
      </c>
    </row>
    <row r="3039" spans="1:20" x14ac:dyDescent="0.2">
      <c r="A3039" t="s">
        <v>3295</v>
      </c>
      <c r="B3039" t="s">
        <v>87</v>
      </c>
      <c r="C3039" t="s">
        <v>27</v>
      </c>
      <c r="D3039" t="s">
        <v>140</v>
      </c>
      <c r="E3039">
        <v>27.5</v>
      </c>
      <c r="F3039">
        <v>10</v>
      </c>
      <c r="G3039">
        <v>275</v>
      </c>
      <c r="H3039" t="s">
        <v>17</v>
      </c>
      <c r="I3039" t="s">
        <v>18</v>
      </c>
      <c r="J3039" s="1">
        <v>45489</v>
      </c>
      <c r="K3039" t="b">
        <v>1</v>
      </c>
      <c r="L3039" t="s">
        <v>49</v>
      </c>
      <c r="M3039">
        <v>7</v>
      </c>
      <c r="N3039">
        <f>G3039/SUMIF(B:B,B3039,G:G)*100</f>
        <v>0.42283623168350326</v>
      </c>
      <c r="Q3039">
        <f>VLOOKUP(C3039, Categories_Pivot_Table!A:B, 2, FALSE)</f>
        <v>25.013711734693878</v>
      </c>
      <c r="T3039">
        <f t="shared" si="48"/>
        <v>2024</v>
      </c>
    </row>
    <row r="3040" spans="1:20" x14ac:dyDescent="0.2">
      <c r="A3040" t="s">
        <v>3296</v>
      </c>
      <c r="B3040" t="s">
        <v>95</v>
      </c>
      <c r="C3040" t="s">
        <v>74</v>
      </c>
      <c r="D3040" t="s">
        <v>124</v>
      </c>
      <c r="E3040">
        <v>18.5</v>
      </c>
      <c r="F3040">
        <v>8</v>
      </c>
      <c r="G3040">
        <v>148</v>
      </c>
      <c r="H3040" t="s">
        <v>29</v>
      </c>
      <c r="I3040" t="s">
        <v>18</v>
      </c>
      <c r="J3040" s="1">
        <v>45048</v>
      </c>
      <c r="K3040" t="b">
        <v>1</v>
      </c>
      <c r="L3040" t="s">
        <v>49</v>
      </c>
      <c r="M3040">
        <v>5</v>
      </c>
      <c r="N3040">
        <f>G3040/SUMIF(B:B,B3040,G:G)*100</f>
        <v>0.21974269318426465</v>
      </c>
      <c r="Q3040">
        <f>VLOOKUP(C3040, Categories_Pivot_Table!A:B, 2, FALSE)</f>
        <v>24.317096165933375</v>
      </c>
      <c r="T3040">
        <f t="shared" si="48"/>
        <v>2023</v>
      </c>
    </row>
    <row r="3041" spans="1:20" x14ac:dyDescent="0.2">
      <c r="A3041" t="s">
        <v>3297</v>
      </c>
      <c r="B3041" t="s">
        <v>173</v>
      </c>
      <c r="C3041" t="s">
        <v>135</v>
      </c>
      <c r="D3041" t="s">
        <v>243</v>
      </c>
      <c r="E3041">
        <v>35</v>
      </c>
      <c r="F3041">
        <v>4</v>
      </c>
      <c r="G3041">
        <v>140</v>
      </c>
      <c r="H3041" t="s">
        <v>17</v>
      </c>
      <c r="I3041" t="s">
        <v>46</v>
      </c>
      <c r="J3041" s="1">
        <v>45489</v>
      </c>
      <c r="K3041" t="b">
        <v>1</v>
      </c>
      <c r="L3041" t="s">
        <v>49</v>
      </c>
      <c r="M3041">
        <v>7</v>
      </c>
      <c r="N3041">
        <f>G3041/SUMIF(B:B,B3041,G:G)*100</f>
        <v>0.23022150597753699</v>
      </c>
      <c r="Q3041">
        <f>VLOOKUP(C3041, Categories_Pivot_Table!A:B, 2, FALSE)</f>
        <v>23.146341463414632</v>
      </c>
      <c r="T3041">
        <f t="shared" si="48"/>
        <v>2024</v>
      </c>
    </row>
    <row r="3042" spans="1:20" x14ac:dyDescent="0.2">
      <c r="A3042" t="s">
        <v>3298</v>
      </c>
      <c r="B3042" t="s">
        <v>173</v>
      </c>
      <c r="C3042" t="s">
        <v>15</v>
      </c>
      <c r="D3042" t="s">
        <v>171</v>
      </c>
      <c r="E3042">
        <v>21.5</v>
      </c>
      <c r="F3042">
        <v>10</v>
      </c>
      <c r="G3042">
        <v>215</v>
      </c>
      <c r="H3042" t="s">
        <v>17</v>
      </c>
      <c r="I3042" t="s">
        <v>46</v>
      </c>
      <c r="J3042" s="1">
        <v>44785</v>
      </c>
      <c r="K3042" t="b">
        <v>0</v>
      </c>
      <c r="L3042" t="s">
        <v>65</v>
      </c>
      <c r="M3042">
        <v>8</v>
      </c>
      <c r="N3042">
        <f>G3042/SUMIF(B:B,B3042,G:G)*100</f>
        <v>0.35355445560836035</v>
      </c>
      <c r="Q3042">
        <f>VLOOKUP(C3042, Categories_Pivot_Table!A:B, 2, FALSE)</f>
        <v>23.063808900523561</v>
      </c>
      <c r="T3042">
        <f t="shared" si="48"/>
        <v>2022</v>
      </c>
    </row>
    <row r="3043" spans="1:20" x14ac:dyDescent="0.2">
      <c r="A3043" t="s">
        <v>3299</v>
      </c>
      <c r="B3043" t="s">
        <v>90</v>
      </c>
      <c r="C3043" t="s">
        <v>135</v>
      </c>
      <c r="D3043" t="s">
        <v>292</v>
      </c>
      <c r="E3043">
        <v>12.5</v>
      </c>
      <c r="F3043">
        <v>4</v>
      </c>
      <c r="G3043">
        <v>50</v>
      </c>
      <c r="H3043" t="s">
        <v>56</v>
      </c>
      <c r="I3043" t="s">
        <v>46</v>
      </c>
      <c r="J3043" s="1">
        <v>45323</v>
      </c>
      <c r="K3043" t="b">
        <v>0</v>
      </c>
      <c r="L3043" t="s">
        <v>42</v>
      </c>
      <c r="M3043">
        <v>2</v>
      </c>
      <c r="N3043">
        <f>G3043/SUMIF(B:B,B3043,G:G)*100</f>
        <v>8.4542288052483858E-2</v>
      </c>
      <c r="Q3043">
        <f>VLOOKUP(C3043, Categories_Pivot_Table!A:B, 2, FALSE)</f>
        <v>23.146341463414632</v>
      </c>
      <c r="T3043">
        <f t="shared" si="48"/>
        <v>2024</v>
      </c>
    </row>
    <row r="3044" spans="1:20" x14ac:dyDescent="0.2">
      <c r="A3044" t="s">
        <v>3300</v>
      </c>
      <c r="B3044" t="s">
        <v>32</v>
      </c>
      <c r="C3044" t="s">
        <v>38</v>
      </c>
      <c r="D3044" t="s">
        <v>362</v>
      </c>
      <c r="E3044">
        <v>41</v>
      </c>
      <c r="F3044">
        <v>4</v>
      </c>
      <c r="G3044">
        <v>164</v>
      </c>
      <c r="H3044" t="s">
        <v>17</v>
      </c>
      <c r="I3044" t="s">
        <v>18</v>
      </c>
      <c r="J3044" s="1">
        <v>45605</v>
      </c>
      <c r="K3044" t="b">
        <v>0</v>
      </c>
      <c r="L3044" t="s">
        <v>35</v>
      </c>
      <c r="M3044">
        <v>11</v>
      </c>
      <c r="N3044">
        <f>G3044/SUMIF(B:B,B3044,G:G)*100</f>
        <v>0.27970835287596468</v>
      </c>
      <c r="Q3044">
        <f>VLOOKUP(C3044, Categories_Pivot_Table!A:B, 2, FALSE)</f>
        <v>23.088790931989923</v>
      </c>
      <c r="T3044">
        <f t="shared" si="48"/>
        <v>2024</v>
      </c>
    </row>
    <row r="3045" spans="1:20" x14ac:dyDescent="0.2">
      <c r="A3045" t="s">
        <v>3301</v>
      </c>
      <c r="B3045" t="s">
        <v>121</v>
      </c>
      <c r="C3045" t="s">
        <v>22</v>
      </c>
      <c r="D3045" t="s">
        <v>644</v>
      </c>
      <c r="E3045">
        <v>30.5</v>
      </c>
      <c r="F3045">
        <v>5</v>
      </c>
      <c r="G3045">
        <v>152.5</v>
      </c>
      <c r="H3045" t="s">
        <v>56</v>
      </c>
      <c r="I3045" t="s">
        <v>46</v>
      </c>
      <c r="J3045" s="1">
        <v>45220</v>
      </c>
      <c r="K3045" t="b">
        <v>1</v>
      </c>
      <c r="L3045" t="s">
        <v>35</v>
      </c>
      <c r="M3045">
        <v>10</v>
      </c>
      <c r="N3045">
        <f>G3045/SUMIF(B:B,B3045,G:G)*100</f>
        <v>0.23257409963321923</v>
      </c>
      <c r="Q3045">
        <f>VLOOKUP(C3045, Categories_Pivot_Table!A:B, 2, FALSE)</f>
        <v>21.505681818181817</v>
      </c>
      <c r="T3045">
        <f t="shared" si="48"/>
        <v>2023</v>
      </c>
    </row>
    <row r="3046" spans="1:20" x14ac:dyDescent="0.2">
      <c r="A3046" t="s">
        <v>3302</v>
      </c>
      <c r="B3046" t="s">
        <v>54</v>
      </c>
      <c r="C3046" t="s">
        <v>135</v>
      </c>
      <c r="D3046" t="s">
        <v>163</v>
      </c>
      <c r="E3046">
        <v>36.5</v>
      </c>
      <c r="F3046">
        <v>1</v>
      </c>
      <c r="G3046">
        <v>36.5</v>
      </c>
      <c r="H3046" t="s">
        <v>29</v>
      </c>
      <c r="I3046" t="s">
        <v>18</v>
      </c>
      <c r="J3046" s="1">
        <v>45495</v>
      </c>
      <c r="K3046" t="b">
        <v>0</v>
      </c>
      <c r="L3046" t="s">
        <v>19</v>
      </c>
      <c r="M3046">
        <v>7</v>
      </c>
      <c r="N3046">
        <f>G3046/SUMIF(B:B,B3046,G:G)*100</f>
        <v>6.3860870782339416E-2</v>
      </c>
      <c r="Q3046">
        <f>VLOOKUP(C3046, Categories_Pivot_Table!A:B, 2, FALSE)</f>
        <v>23.146341463414632</v>
      </c>
      <c r="T3046">
        <f t="shared" si="48"/>
        <v>2024</v>
      </c>
    </row>
    <row r="3047" spans="1:20" x14ac:dyDescent="0.2">
      <c r="A3047" t="s">
        <v>3303</v>
      </c>
      <c r="B3047" t="s">
        <v>44</v>
      </c>
      <c r="C3047" t="s">
        <v>74</v>
      </c>
      <c r="D3047" t="s">
        <v>75</v>
      </c>
      <c r="E3047">
        <v>23</v>
      </c>
      <c r="F3047">
        <v>2</v>
      </c>
      <c r="G3047">
        <v>46</v>
      </c>
      <c r="H3047" t="s">
        <v>56</v>
      </c>
      <c r="I3047" t="s">
        <v>18</v>
      </c>
      <c r="J3047" s="1">
        <v>45119</v>
      </c>
      <c r="K3047" t="b">
        <v>1</v>
      </c>
      <c r="L3047" t="s">
        <v>30</v>
      </c>
      <c r="M3047">
        <v>7</v>
      </c>
      <c r="N3047">
        <f>G3047/SUMIF(B:B,B3047,G:G)*100</f>
        <v>7.5789404311758068E-2</v>
      </c>
      <c r="Q3047">
        <f>VLOOKUP(C3047, Categories_Pivot_Table!A:B, 2, FALSE)</f>
        <v>24.317096165933375</v>
      </c>
      <c r="T3047">
        <f t="shared" si="48"/>
        <v>2023</v>
      </c>
    </row>
    <row r="3048" spans="1:20" x14ac:dyDescent="0.2">
      <c r="A3048" t="s">
        <v>3304</v>
      </c>
      <c r="B3048" t="s">
        <v>121</v>
      </c>
      <c r="C3048" t="s">
        <v>22</v>
      </c>
      <c r="D3048" t="s">
        <v>644</v>
      </c>
      <c r="E3048">
        <v>30.5</v>
      </c>
      <c r="F3048">
        <v>4</v>
      </c>
      <c r="G3048">
        <v>122</v>
      </c>
      <c r="H3048" t="s">
        <v>56</v>
      </c>
      <c r="I3048" t="s">
        <v>18</v>
      </c>
      <c r="J3048" s="1">
        <v>44778</v>
      </c>
      <c r="K3048" t="b">
        <v>0</v>
      </c>
      <c r="L3048" t="s">
        <v>65</v>
      </c>
      <c r="M3048">
        <v>8</v>
      </c>
      <c r="N3048">
        <f>G3048/SUMIF(B:B,B3048,G:G)*100</f>
        <v>0.18605927970657535</v>
      </c>
      <c r="Q3048">
        <f>VLOOKUP(C3048, Categories_Pivot_Table!A:B, 2, FALSE)</f>
        <v>21.505681818181817</v>
      </c>
      <c r="T3048">
        <f t="shared" si="48"/>
        <v>2022</v>
      </c>
    </row>
    <row r="3049" spans="1:20" x14ac:dyDescent="0.2">
      <c r="A3049" t="s">
        <v>3305</v>
      </c>
      <c r="B3049" t="s">
        <v>54</v>
      </c>
      <c r="C3049" t="s">
        <v>33</v>
      </c>
      <c r="D3049" t="s">
        <v>504</v>
      </c>
      <c r="E3049">
        <v>18.5</v>
      </c>
      <c r="F3049">
        <v>8</v>
      </c>
      <c r="G3049">
        <v>148</v>
      </c>
      <c r="H3049" t="s">
        <v>56</v>
      </c>
      <c r="I3049" t="s">
        <v>46</v>
      </c>
      <c r="J3049" s="1">
        <v>44913</v>
      </c>
      <c r="K3049" t="b">
        <v>1</v>
      </c>
      <c r="L3049" t="s">
        <v>24</v>
      </c>
      <c r="M3049">
        <v>12</v>
      </c>
      <c r="N3049">
        <f>G3049/SUMIF(B:B,B3049,G:G)*100</f>
        <v>0.25894270892565019</v>
      </c>
      <c r="Q3049">
        <f>VLOOKUP(C3049, Categories_Pivot_Table!A:B, 2, FALSE)</f>
        <v>23.300574345883856</v>
      </c>
      <c r="T3049">
        <f t="shared" si="48"/>
        <v>2022</v>
      </c>
    </row>
    <row r="3050" spans="1:20" x14ac:dyDescent="0.2">
      <c r="A3050" t="s">
        <v>3306</v>
      </c>
      <c r="B3050" t="s">
        <v>32</v>
      </c>
      <c r="C3050" t="s">
        <v>27</v>
      </c>
      <c r="D3050" t="s">
        <v>119</v>
      </c>
      <c r="E3050">
        <v>38</v>
      </c>
      <c r="F3050">
        <v>7</v>
      </c>
      <c r="G3050">
        <v>266</v>
      </c>
      <c r="H3050" t="s">
        <v>17</v>
      </c>
      <c r="I3050" t="s">
        <v>18</v>
      </c>
      <c r="J3050" s="1">
        <v>44973</v>
      </c>
      <c r="K3050" t="b">
        <v>0</v>
      </c>
      <c r="L3050" t="s">
        <v>42</v>
      </c>
      <c r="M3050">
        <v>2</v>
      </c>
      <c r="N3050">
        <f>G3050/SUMIF(B:B,B3050,G:G)*100</f>
        <v>0.45367330405491835</v>
      </c>
      <c r="Q3050">
        <f>VLOOKUP(C3050, Categories_Pivot_Table!A:B, 2, FALSE)</f>
        <v>25.013711734693878</v>
      </c>
      <c r="T3050">
        <f t="shared" si="48"/>
        <v>2023</v>
      </c>
    </row>
    <row r="3051" spans="1:20" x14ac:dyDescent="0.2">
      <c r="A3051" t="s">
        <v>3307</v>
      </c>
      <c r="B3051" t="s">
        <v>54</v>
      </c>
      <c r="C3051" t="s">
        <v>48</v>
      </c>
      <c r="D3051" t="s">
        <v>280</v>
      </c>
      <c r="E3051">
        <v>5</v>
      </c>
      <c r="F3051">
        <v>5</v>
      </c>
      <c r="G3051">
        <v>25</v>
      </c>
      <c r="H3051" t="s">
        <v>17</v>
      </c>
      <c r="I3051" t="s">
        <v>18</v>
      </c>
      <c r="J3051" s="1">
        <v>45371</v>
      </c>
      <c r="K3051" t="b">
        <v>0</v>
      </c>
      <c r="L3051" t="s">
        <v>30</v>
      </c>
      <c r="M3051">
        <v>3</v>
      </c>
      <c r="N3051">
        <f>G3051/SUMIF(B:B,B3051,G:G)*100</f>
        <v>4.3740322453657131E-2</v>
      </c>
      <c r="Q3051">
        <f>VLOOKUP(C3051, Categories_Pivot_Table!A:B, 2, FALSE)</f>
        <v>23.348837209302324</v>
      </c>
      <c r="T3051">
        <f t="shared" si="48"/>
        <v>2024</v>
      </c>
    </row>
    <row r="3052" spans="1:20" x14ac:dyDescent="0.2">
      <c r="A3052" t="s">
        <v>3308</v>
      </c>
      <c r="B3052" t="s">
        <v>71</v>
      </c>
      <c r="C3052" t="s">
        <v>74</v>
      </c>
      <c r="D3052" t="s">
        <v>248</v>
      </c>
      <c r="E3052">
        <v>15.5</v>
      </c>
      <c r="F3052">
        <v>9</v>
      </c>
      <c r="G3052">
        <v>139.5</v>
      </c>
      <c r="H3052" t="s">
        <v>17</v>
      </c>
      <c r="I3052" t="s">
        <v>18</v>
      </c>
      <c r="J3052" s="1">
        <v>45531</v>
      </c>
      <c r="K3052" t="b">
        <v>0</v>
      </c>
      <c r="L3052" t="s">
        <v>49</v>
      </c>
      <c r="M3052">
        <v>8</v>
      </c>
      <c r="N3052">
        <f>G3052/SUMIF(B:B,B3052,G:G)*100</f>
        <v>0.22101635837921338</v>
      </c>
      <c r="Q3052">
        <f>VLOOKUP(C3052, Categories_Pivot_Table!A:B, 2, FALSE)</f>
        <v>24.317096165933375</v>
      </c>
      <c r="T3052">
        <f t="shared" si="48"/>
        <v>2024</v>
      </c>
    </row>
    <row r="3053" spans="1:20" x14ac:dyDescent="0.2">
      <c r="A3053" t="s">
        <v>3309</v>
      </c>
      <c r="B3053" t="s">
        <v>106</v>
      </c>
      <c r="C3053" t="s">
        <v>74</v>
      </c>
      <c r="D3053" t="s">
        <v>219</v>
      </c>
      <c r="E3053">
        <v>12.5</v>
      </c>
      <c r="F3053">
        <v>9</v>
      </c>
      <c r="G3053">
        <v>112.5</v>
      </c>
      <c r="H3053" t="s">
        <v>17</v>
      </c>
      <c r="I3053" t="s">
        <v>18</v>
      </c>
      <c r="J3053" s="1">
        <v>44684</v>
      </c>
      <c r="K3053" t="b">
        <v>1</v>
      </c>
      <c r="L3053" t="s">
        <v>49</v>
      </c>
      <c r="M3053">
        <v>5</v>
      </c>
      <c r="N3053">
        <f>G3053/SUMIF(B:B,B3053,G:G)*100</f>
        <v>0.18334419817470665</v>
      </c>
      <c r="Q3053">
        <f>VLOOKUP(C3053, Categories_Pivot_Table!A:B, 2, FALSE)</f>
        <v>24.317096165933375</v>
      </c>
      <c r="T3053">
        <f t="shared" si="48"/>
        <v>2022</v>
      </c>
    </row>
    <row r="3054" spans="1:20" x14ac:dyDescent="0.2">
      <c r="A3054" t="s">
        <v>3310</v>
      </c>
      <c r="B3054" t="s">
        <v>128</v>
      </c>
      <c r="C3054" t="s">
        <v>22</v>
      </c>
      <c r="D3054" t="s">
        <v>1043</v>
      </c>
      <c r="E3054">
        <v>14</v>
      </c>
      <c r="F3054">
        <v>6</v>
      </c>
      <c r="G3054">
        <v>84</v>
      </c>
      <c r="H3054" t="s">
        <v>17</v>
      </c>
      <c r="I3054" t="s">
        <v>46</v>
      </c>
      <c r="J3054" s="1">
        <v>44598</v>
      </c>
      <c r="K3054" t="b">
        <v>1</v>
      </c>
      <c r="L3054" t="s">
        <v>24</v>
      </c>
      <c r="M3054">
        <v>2</v>
      </c>
      <c r="N3054">
        <f>G3054/SUMIF(B:B,B3054,G:G)*100</f>
        <v>0.12271372640682522</v>
      </c>
      <c r="Q3054">
        <f>VLOOKUP(C3054, Categories_Pivot_Table!A:B, 2, FALSE)</f>
        <v>21.505681818181817</v>
      </c>
      <c r="T3054">
        <f t="shared" si="48"/>
        <v>2022</v>
      </c>
    </row>
    <row r="3055" spans="1:20" x14ac:dyDescent="0.2">
      <c r="A3055" t="s">
        <v>3311</v>
      </c>
      <c r="B3055" t="s">
        <v>21</v>
      </c>
      <c r="C3055" t="s">
        <v>38</v>
      </c>
      <c r="D3055" t="s">
        <v>41</v>
      </c>
      <c r="E3055">
        <v>23</v>
      </c>
      <c r="F3055">
        <v>8</v>
      </c>
      <c r="G3055">
        <v>172</v>
      </c>
      <c r="H3055" t="s">
        <v>17</v>
      </c>
      <c r="I3055" t="s">
        <v>18</v>
      </c>
      <c r="J3055" s="1">
        <v>45217</v>
      </c>
      <c r="K3055" t="b">
        <v>1</v>
      </c>
      <c r="L3055" t="s">
        <v>30</v>
      </c>
      <c r="M3055">
        <v>10</v>
      </c>
      <c r="N3055">
        <f>G3055/SUMIF(B:B,B3055,G:G)*100</f>
        <v>0.2786214716721338</v>
      </c>
      <c r="Q3055">
        <f>VLOOKUP(C3055, Categories_Pivot_Table!A:B, 2, FALSE)</f>
        <v>23.088790931989923</v>
      </c>
      <c r="T3055">
        <f t="shared" si="48"/>
        <v>2023</v>
      </c>
    </row>
    <row r="3056" spans="1:20" x14ac:dyDescent="0.2">
      <c r="A3056" t="s">
        <v>3312</v>
      </c>
      <c r="B3056" t="s">
        <v>104</v>
      </c>
      <c r="C3056" t="s">
        <v>33</v>
      </c>
      <c r="D3056" t="s">
        <v>458</v>
      </c>
      <c r="E3056">
        <v>5</v>
      </c>
      <c r="F3056">
        <v>5</v>
      </c>
      <c r="G3056">
        <v>25</v>
      </c>
      <c r="H3056" t="s">
        <v>56</v>
      </c>
      <c r="I3056" t="s">
        <v>46</v>
      </c>
      <c r="J3056" s="1">
        <v>45510</v>
      </c>
      <c r="K3056" t="b">
        <v>0</v>
      </c>
      <c r="L3056" t="s">
        <v>49</v>
      </c>
      <c r="M3056">
        <v>8</v>
      </c>
      <c r="N3056">
        <f>G3056/SUMIF(B:B,B3056,G:G)*100</f>
        <v>4.0628605788763754E-2</v>
      </c>
      <c r="Q3056">
        <f>VLOOKUP(C3056, Categories_Pivot_Table!A:B, 2, FALSE)</f>
        <v>23.300574345883856</v>
      </c>
      <c r="T3056">
        <f t="shared" si="48"/>
        <v>2024</v>
      </c>
    </row>
    <row r="3057" spans="1:20" x14ac:dyDescent="0.2">
      <c r="A3057" t="s">
        <v>3313</v>
      </c>
      <c r="B3057" t="s">
        <v>51</v>
      </c>
      <c r="C3057" t="s">
        <v>135</v>
      </c>
      <c r="D3057" t="s">
        <v>507</v>
      </c>
      <c r="E3057">
        <v>29</v>
      </c>
      <c r="F3057">
        <v>7</v>
      </c>
      <c r="G3057">
        <v>203</v>
      </c>
      <c r="H3057" t="s">
        <v>29</v>
      </c>
      <c r="I3057" t="s">
        <v>18</v>
      </c>
      <c r="J3057" s="1">
        <v>45434</v>
      </c>
      <c r="K3057" t="b">
        <v>0</v>
      </c>
      <c r="L3057" t="s">
        <v>30</v>
      </c>
      <c r="M3057">
        <v>5</v>
      </c>
      <c r="N3057">
        <f>G3057/SUMIF(B:B,B3057,G:G)*100</f>
        <v>0.31469452927589253</v>
      </c>
      <c r="Q3057">
        <f>VLOOKUP(C3057, Categories_Pivot_Table!A:B, 2, FALSE)</f>
        <v>23.146341463414632</v>
      </c>
      <c r="T3057">
        <f t="shared" si="48"/>
        <v>2024</v>
      </c>
    </row>
    <row r="3058" spans="1:20" x14ac:dyDescent="0.2">
      <c r="A3058" t="s">
        <v>3314</v>
      </c>
      <c r="B3058" t="s">
        <v>21</v>
      </c>
      <c r="C3058" t="s">
        <v>22</v>
      </c>
      <c r="D3058" t="s">
        <v>157</v>
      </c>
      <c r="E3058">
        <v>12.5</v>
      </c>
      <c r="F3058">
        <v>3</v>
      </c>
      <c r="G3058">
        <v>37.5</v>
      </c>
      <c r="H3058" t="s">
        <v>17</v>
      </c>
      <c r="I3058" t="s">
        <v>46</v>
      </c>
      <c r="J3058" s="1">
        <v>45637</v>
      </c>
      <c r="K3058" t="b">
        <v>0</v>
      </c>
      <c r="L3058" t="s">
        <v>30</v>
      </c>
      <c r="M3058">
        <v>12</v>
      </c>
      <c r="N3058">
        <f>G3058/SUMIF(B:B,B3058,G:G)*100</f>
        <v>6.0745960393633822E-2</v>
      </c>
      <c r="Q3058">
        <f>VLOOKUP(C3058, Categories_Pivot_Table!A:B, 2, FALSE)</f>
        <v>21.505681818181817</v>
      </c>
      <c r="T3058">
        <f t="shared" si="48"/>
        <v>2024</v>
      </c>
    </row>
    <row r="3059" spans="1:20" x14ac:dyDescent="0.2">
      <c r="A3059" t="s">
        <v>3315</v>
      </c>
      <c r="B3059" t="s">
        <v>26</v>
      </c>
      <c r="C3059" t="s">
        <v>27</v>
      </c>
      <c r="D3059" t="s">
        <v>278</v>
      </c>
      <c r="E3059">
        <v>30.5</v>
      </c>
      <c r="F3059">
        <v>8</v>
      </c>
      <c r="G3059">
        <v>244</v>
      </c>
      <c r="H3059" t="s">
        <v>29</v>
      </c>
      <c r="I3059" t="s">
        <v>18</v>
      </c>
      <c r="J3059" s="1">
        <v>45492</v>
      </c>
      <c r="K3059" t="b">
        <v>1</v>
      </c>
      <c r="L3059" t="s">
        <v>65</v>
      </c>
      <c r="M3059">
        <v>7</v>
      </c>
      <c r="N3059">
        <f>G3059/SUMIF(B:B,B3059,G:G)*100</f>
        <v>0.39325344701151554</v>
      </c>
      <c r="Q3059">
        <f>VLOOKUP(C3059, Categories_Pivot_Table!A:B, 2, FALSE)</f>
        <v>25.013711734693878</v>
      </c>
      <c r="T3059">
        <f t="shared" si="48"/>
        <v>2024</v>
      </c>
    </row>
    <row r="3060" spans="1:20" x14ac:dyDescent="0.2">
      <c r="A3060" t="s">
        <v>3316</v>
      </c>
      <c r="B3060" t="s">
        <v>128</v>
      </c>
      <c r="C3060" t="s">
        <v>22</v>
      </c>
      <c r="D3060" t="s">
        <v>147</v>
      </c>
      <c r="E3060">
        <v>32</v>
      </c>
      <c r="F3060">
        <v>3</v>
      </c>
      <c r="G3060">
        <v>96</v>
      </c>
      <c r="H3060" t="s">
        <v>56</v>
      </c>
      <c r="I3060" t="s">
        <v>46</v>
      </c>
      <c r="J3060" s="1">
        <v>45543</v>
      </c>
      <c r="K3060" t="b">
        <v>0</v>
      </c>
      <c r="L3060" t="s">
        <v>24</v>
      </c>
      <c r="M3060">
        <v>9</v>
      </c>
      <c r="N3060">
        <f>G3060/SUMIF(B:B,B3060,G:G)*100</f>
        <v>0.14024425875065741</v>
      </c>
      <c r="Q3060">
        <f>VLOOKUP(C3060, Categories_Pivot_Table!A:B, 2, FALSE)</f>
        <v>21.505681818181817</v>
      </c>
      <c r="T3060">
        <f t="shared" si="48"/>
        <v>2024</v>
      </c>
    </row>
    <row r="3061" spans="1:20" x14ac:dyDescent="0.2">
      <c r="A3061" t="s">
        <v>3317</v>
      </c>
      <c r="B3061" t="s">
        <v>87</v>
      </c>
      <c r="C3061" t="s">
        <v>38</v>
      </c>
      <c r="D3061" t="s">
        <v>241</v>
      </c>
      <c r="E3061">
        <v>17</v>
      </c>
      <c r="F3061">
        <v>8</v>
      </c>
      <c r="G3061">
        <v>136</v>
      </c>
      <c r="H3061" t="s">
        <v>56</v>
      </c>
      <c r="I3061" t="s">
        <v>46</v>
      </c>
      <c r="J3061" s="1">
        <v>44659</v>
      </c>
      <c r="K3061" t="b">
        <v>1</v>
      </c>
      <c r="L3061" t="s">
        <v>65</v>
      </c>
      <c r="M3061">
        <v>4</v>
      </c>
      <c r="N3061">
        <f>G3061/SUMIF(B:B,B3061,G:G)*100</f>
        <v>0.20911173639620523</v>
      </c>
      <c r="Q3061">
        <f>VLOOKUP(C3061, Categories_Pivot_Table!A:B, 2, FALSE)</f>
        <v>23.088790931989923</v>
      </c>
      <c r="T3061">
        <f t="shared" si="48"/>
        <v>2022</v>
      </c>
    </row>
    <row r="3062" spans="1:20" x14ac:dyDescent="0.2">
      <c r="A3062" t="s">
        <v>3318</v>
      </c>
      <c r="B3062" t="s">
        <v>104</v>
      </c>
      <c r="C3062" t="s">
        <v>48</v>
      </c>
      <c r="D3062" t="s">
        <v>195</v>
      </c>
      <c r="E3062">
        <v>20</v>
      </c>
      <c r="F3062">
        <v>5</v>
      </c>
      <c r="G3062">
        <v>100</v>
      </c>
      <c r="H3062" t="s">
        <v>56</v>
      </c>
      <c r="I3062" t="s">
        <v>18</v>
      </c>
      <c r="J3062" s="1">
        <v>45323</v>
      </c>
      <c r="K3062" t="b">
        <v>0</v>
      </c>
      <c r="L3062" t="s">
        <v>42</v>
      </c>
      <c r="M3062">
        <v>2</v>
      </c>
      <c r="N3062">
        <f>G3062/SUMIF(B:B,B3062,G:G)*100</f>
        <v>0.16251442315505502</v>
      </c>
      <c r="Q3062">
        <f>VLOOKUP(C3062, Categories_Pivot_Table!A:B, 2, FALSE)</f>
        <v>23.348837209302324</v>
      </c>
      <c r="T3062">
        <f t="shared" si="48"/>
        <v>2024</v>
      </c>
    </row>
    <row r="3063" spans="1:20" x14ac:dyDescent="0.2">
      <c r="A3063" t="s">
        <v>3319</v>
      </c>
      <c r="B3063" t="s">
        <v>37</v>
      </c>
      <c r="C3063" t="s">
        <v>38</v>
      </c>
      <c r="D3063" t="s">
        <v>489</v>
      </c>
      <c r="E3063">
        <v>29</v>
      </c>
      <c r="F3063">
        <v>7</v>
      </c>
      <c r="G3063">
        <v>203</v>
      </c>
      <c r="H3063" t="s">
        <v>56</v>
      </c>
      <c r="I3063" t="s">
        <v>46</v>
      </c>
      <c r="J3063" s="1">
        <v>45491</v>
      </c>
      <c r="K3063" t="b">
        <v>1</v>
      </c>
      <c r="L3063" t="s">
        <v>42</v>
      </c>
      <c r="M3063">
        <v>7</v>
      </c>
      <c r="N3063">
        <f>G3063/SUMIF(B:B,B3063,G:G)*100</f>
        <v>0.30310043374717244</v>
      </c>
      <c r="Q3063">
        <f>VLOOKUP(C3063, Categories_Pivot_Table!A:B, 2, FALSE)</f>
        <v>23.088790931989923</v>
      </c>
      <c r="T3063">
        <f t="shared" si="48"/>
        <v>2024</v>
      </c>
    </row>
    <row r="3064" spans="1:20" x14ac:dyDescent="0.2">
      <c r="A3064" t="s">
        <v>3320</v>
      </c>
      <c r="B3064" t="s">
        <v>104</v>
      </c>
      <c r="C3064" t="s">
        <v>22</v>
      </c>
      <c r="D3064" t="s">
        <v>341</v>
      </c>
      <c r="E3064">
        <v>26</v>
      </c>
      <c r="F3064">
        <v>9</v>
      </c>
      <c r="G3064">
        <v>234</v>
      </c>
      <c r="H3064" t="s">
        <v>29</v>
      </c>
      <c r="I3064" t="s">
        <v>46</v>
      </c>
      <c r="J3064" s="1">
        <v>45473</v>
      </c>
      <c r="K3064" t="b">
        <v>0</v>
      </c>
      <c r="L3064" t="s">
        <v>24</v>
      </c>
      <c r="M3064">
        <v>6</v>
      </c>
      <c r="N3064">
        <f>G3064/SUMIF(B:B,B3064,G:G)*100</f>
        <v>0.38028375018282873</v>
      </c>
      <c r="Q3064">
        <f>VLOOKUP(C3064, Categories_Pivot_Table!A:B, 2, FALSE)</f>
        <v>21.505681818181817</v>
      </c>
      <c r="T3064">
        <f t="shared" si="48"/>
        <v>2024</v>
      </c>
    </row>
    <row r="3065" spans="1:20" x14ac:dyDescent="0.2">
      <c r="A3065" t="s">
        <v>3321</v>
      </c>
      <c r="B3065" t="s">
        <v>54</v>
      </c>
      <c r="C3065" t="s">
        <v>22</v>
      </c>
      <c r="D3065" t="s">
        <v>527</v>
      </c>
      <c r="E3065">
        <v>23</v>
      </c>
      <c r="F3065">
        <v>3</v>
      </c>
      <c r="G3065">
        <v>69</v>
      </c>
      <c r="H3065" t="s">
        <v>29</v>
      </c>
      <c r="I3065" t="s">
        <v>18</v>
      </c>
      <c r="J3065" s="1">
        <v>44653</v>
      </c>
      <c r="K3065" t="b">
        <v>0</v>
      </c>
      <c r="L3065" t="s">
        <v>35</v>
      </c>
      <c r="M3065">
        <v>4</v>
      </c>
      <c r="N3065">
        <f>G3065/SUMIF(B:B,B3065,G:G)*100</f>
        <v>0.12072328997209368</v>
      </c>
      <c r="Q3065">
        <f>VLOOKUP(C3065, Categories_Pivot_Table!A:B, 2, FALSE)</f>
        <v>21.505681818181817</v>
      </c>
      <c r="T3065">
        <f t="shared" si="48"/>
        <v>2022</v>
      </c>
    </row>
    <row r="3066" spans="1:20" x14ac:dyDescent="0.2">
      <c r="A3066" t="s">
        <v>3322</v>
      </c>
      <c r="B3066" t="s">
        <v>90</v>
      </c>
      <c r="C3066" t="s">
        <v>33</v>
      </c>
      <c r="D3066" t="s">
        <v>209</v>
      </c>
      <c r="E3066">
        <v>24.5</v>
      </c>
      <c r="F3066">
        <v>5</v>
      </c>
      <c r="G3066">
        <v>122.5</v>
      </c>
      <c r="H3066" t="s">
        <v>17</v>
      </c>
      <c r="I3066" t="s">
        <v>18</v>
      </c>
      <c r="J3066" s="1">
        <v>44577</v>
      </c>
      <c r="K3066" t="b">
        <v>0</v>
      </c>
      <c r="L3066" t="s">
        <v>24</v>
      </c>
      <c r="M3066">
        <v>1</v>
      </c>
      <c r="N3066">
        <f>G3066/SUMIF(B:B,B3066,G:G)*100</f>
        <v>0.20712860572858544</v>
      </c>
      <c r="Q3066">
        <f>VLOOKUP(C3066, Categories_Pivot_Table!A:B, 2, FALSE)</f>
        <v>23.300574345883856</v>
      </c>
      <c r="T3066">
        <f t="shared" si="48"/>
        <v>2022</v>
      </c>
    </row>
    <row r="3067" spans="1:20" x14ac:dyDescent="0.2">
      <c r="A3067" t="s">
        <v>3323</v>
      </c>
      <c r="B3067" t="s">
        <v>14</v>
      </c>
      <c r="C3067" t="s">
        <v>38</v>
      </c>
      <c r="D3067" t="s">
        <v>489</v>
      </c>
      <c r="E3067">
        <v>29</v>
      </c>
      <c r="F3067">
        <v>4</v>
      </c>
      <c r="G3067">
        <v>116</v>
      </c>
      <c r="H3067" t="s">
        <v>56</v>
      </c>
      <c r="I3067" t="s">
        <v>46</v>
      </c>
      <c r="J3067" s="1">
        <v>45015</v>
      </c>
      <c r="K3067" t="b">
        <v>0</v>
      </c>
      <c r="L3067" t="s">
        <v>42</v>
      </c>
      <c r="M3067">
        <v>3</v>
      </c>
      <c r="N3067">
        <f>G3067/SUMIF(B:B,B3067,G:G)*100</f>
        <v>0.18885280063819224</v>
      </c>
      <c r="Q3067">
        <f>VLOOKUP(C3067, Categories_Pivot_Table!A:B, 2, FALSE)</f>
        <v>23.088790931989923</v>
      </c>
      <c r="T3067">
        <f t="shared" si="48"/>
        <v>2023</v>
      </c>
    </row>
    <row r="3068" spans="1:20" x14ac:dyDescent="0.2">
      <c r="A3068" t="s">
        <v>3324</v>
      </c>
      <c r="B3068" t="s">
        <v>76</v>
      </c>
      <c r="C3068" t="s">
        <v>27</v>
      </c>
      <c r="D3068" t="s">
        <v>58</v>
      </c>
      <c r="E3068">
        <v>8</v>
      </c>
      <c r="F3068">
        <v>6</v>
      </c>
      <c r="G3068">
        <v>48</v>
      </c>
      <c r="H3068" t="s">
        <v>29</v>
      </c>
      <c r="I3068" t="s">
        <v>18</v>
      </c>
      <c r="J3068" s="1">
        <v>44890</v>
      </c>
      <c r="K3068" t="b">
        <v>0</v>
      </c>
      <c r="L3068" t="s">
        <v>65</v>
      </c>
      <c r="M3068">
        <v>11</v>
      </c>
      <c r="N3068">
        <f>G3068/SUMIF(B:B,B3068,G:G)*100</f>
        <v>8.1727863242042176E-2</v>
      </c>
      <c r="Q3068">
        <f>VLOOKUP(C3068, Categories_Pivot_Table!A:B, 2, FALSE)</f>
        <v>25.013711734693878</v>
      </c>
      <c r="T3068">
        <f t="shared" si="48"/>
        <v>2022</v>
      </c>
    </row>
    <row r="3069" spans="1:20" x14ac:dyDescent="0.2">
      <c r="A3069" t="s">
        <v>3325</v>
      </c>
      <c r="B3069" t="s">
        <v>173</v>
      </c>
      <c r="C3069" t="s">
        <v>27</v>
      </c>
      <c r="D3069" t="s">
        <v>462</v>
      </c>
      <c r="E3069">
        <v>29</v>
      </c>
      <c r="F3069">
        <v>5</v>
      </c>
      <c r="G3069">
        <v>145</v>
      </c>
      <c r="H3069" t="s">
        <v>29</v>
      </c>
      <c r="I3069" t="s">
        <v>18</v>
      </c>
      <c r="J3069" s="1">
        <v>44965</v>
      </c>
      <c r="K3069" t="b">
        <v>0</v>
      </c>
      <c r="L3069" t="s">
        <v>30</v>
      </c>
      <c r="M3069">
        <v>2</v>
      </c>
      <c r="N3069">
        <f>G3069/SUMIF(B:B,B3069,G:G)*100</f>
        <v>0.23844370261959183</v>
      </c>
      <c r="Q3069">
        <f>VLOOKUP(C3069, Categories_Pivot_Table!A:B, 2, FALSE)</f>
        <v>25.013711734693878</v>
      </c>
      <c r="T3069">
        <f t="shared" si="48"/>
        <v>2023</v>
      </c>
    </row>
    <row r="3070" spans="1:20" x14ac:dyDescent="0.2">
      <c r="A3070" t="s">
        <v>3326</v>
      </c>
      <c r="B3070" t="s">
        <v>44</v>
      </c>
      <c r="C3070" t="s">
        <v>33</v>
      </c>
      <c r="D3070" t="s">
        <v>179</v>
      </c>
      <c r="E3070">
        <v>9.5</v>
      </c>
      <c r="F3070">
        <v>6</v>
      </c>
      <c r="G3070">
        <v>57</v>
      </c>
      <c r="H3070" t="s">
        <v>29</v>
      </c>
      <c r="I3070" t="s">
        <v>46</v>
      </c>
      <c r="J3070" s="1">
        <v>45293</v>
      </c>
      <c r="K3070" t="b">
        <v>0</v>
      </c>
      <c r="L3070" t="s">
        <v>49</v>
      </c>
      <c r="M3070">
        <v>1</v>
      </c>
      <c r="N3070">
        <f>G3070/SUMIF(B:B,B3070,G:G)*100</f>
        <v>9.3912957516743695E-2</v>
      </c>
      <c r="Q3070">
        <f>VLOOKUP(C3070, Categories_Pivot_Table!A:B, 2, FALSE)</f>
        <v>23.300574345883856</v>
      </c>
      <c r="T3070">
        <f t="shared" si="48"/>
        <v>2024</v>
      </c>
    </row>
    <row r="3071" spans="1:20" x14ac:dyDescent="0.2">
      <c r="A3071" t="s">
        <v>3327</v>
      </c>
      <c r="B3071" t="s">
        <v>113</v>
      </c>
      <c r="C3071" t="s">
        <v>135</v>
      </c>
      <c r="D3071" t="s">
        <v>605</v>
      </c>
      <c r="E3071">
        <v>21.5</v>
      </c>
      <c r="F3071">
        <v>9</v>
      </c>
      <c r="G3071">
        <v>193.5</v>
      </c>
      <c r="H3071" t="s">
        <v>29</v>
      </c>
      <c r="I3071" t="s">
        <v>18</v>
      </c>
      <c r="J3071" s="1">
        <v>44747</v>
      </c>
      <c r="K3071" t="b">
        <v>0</v>
      </c>
      <c r="L3071" t="s">
        <v>49</v>
      </c>
      <c r="M3071">
        <v>7</v>
      </c>
      <c r="N3071">
        <f>G3071/SUMIF(B:B,B3071,G:G)*100</f>
        <v>0.31860767622215269</v>
      </c>
      <c r="Q3071">
        <f>VLOOKUP(C3071, Categories_Pivot_Table!A:B, 2, FALSE)</f>
        <v>23.146341463414632</v>
      </c>
      <c r="T3071">
        <f t="shared" si="48"/>
        <v>2022</v>
      </c>
    </row>
    <row r="3072" spans="1:20" x14ac:dyDescent="0.2">
      <c r="A3072" t="s">
        <v>3328</v>
      </c>
      <c r="B3072" t="s">
        <v>87</v>
      </c>
      <c r="C3072" t="s">
        <v>27</v>
      </c>
      <c r="D3072" t="s">
        <v>140</v>
      </c>
      <c r="E3072">
        <v>27.5</v>
      </c>
      <c r="F3072">
        <v>5</v>
      </c>
      <c r="G3072">
        <v>137.5</v>
      </c>
      <c r="H3072" t="s">
        <v>17</v>
      </c>
      <c r="I3072" t="s">
        <v>46</v>
      </c>
      <c r="J3072" s="1">
        <v>44685</v>
      </c>
      <c r="K3072" t="b">
        <v>0</v>
      </c>
      <c r="L3072" t="s">
        <v>30</v>
      </c>
      <c r="M3072">
        <v>5</v>
      </c>
      <c r="N3072">
        <f>G3072/SUMIF(B:B,B3072,G:G)*100</f>
        <v>0.21141811584175163</v>
      </c>
      <c r="Q3072">
        <f>VLOOKUP(C3072, Categories_Pivot_Table!A:B, 2, FALSE)</f>
        <v>25.013711734693878</v>
      </c>
      <c r="T3072">
        <f t="shared" si="48"/>
        <v>2022</v>
      </c>
    </row>
    <row r="3073" spans="1:20" x14ac:dyDescent="0.2">
      <c r="A3073" t="s">
        <v>3329</v>
      </c>
      <c r="B3073" t="s">
        <v>21</v>
      </c>
      <c r="C3073" t="s">
        <v>27</v>
      </c>
      <c r="D3073" t="s">
        <v>41</v>
      </c>
      <c r="E3073">
        <v>23</v>
      </c>
      <c r="F3073">
        <v>4</v>
      </c>
      <c r="G3073">
        <v>152</v>
      </c>
      <c r="H3073" t="s">
        <v>29</v>
      </c>
      <c r="I3073" t="s">
        <v>18</v>
      </c>
      <c r="J3073" s="1">
        <v>45149</v>
      </c>
      <c r="K3073" t="b">
        <v>0</v>
      </c>
      <c r="L3073" t="s">
        <v>65</v>
      </c>
      <c r="M3073">
        <v>8</v>
      </c>
      <c r="N3073">
        <f>G3073/SUMIF(B:B,B3073,G:G)*100</f>
        <v>0.24622362612886245</v>
      </c>
      <c r="Q3073">
        <f>VLOOKUP(C3073, Categories_Pivot_Table!A:B, 2, FALSE)</f>
        <v>25.013711734693878</v>
      </c>
      <c r="T3073">
        <f t="shared" si="48"/>
        <v>2023</v>
      </c>
    </row>
    <row r="3074" spans="1:20" x14ac:dyDescent="0.2">
      <c r="A3074" t="s">
        <v>3330</v>
      </c>
      <c r="B3074" t="s">
        <v>95</v>
      </c>
      <c r="C3074" t="s">
        <v>33</v>
      </c>
      <c r="D3074" t="s">
        <v>657</v>
      </c>
      <c r="E3074">
        <v>39.5</v>
      </c>
      <c r="F3074">
        <v>3</v>
      </c>
      <c r="G3074">
        <v>118.5</v>
      </c>
      <c r="H3074" t="s">
        <v>29</v>
      </c>
      <c r="I3074" t="s">
        <v>46</v>
      </c>
      <c r="J3074" s="1">
        <v>45108</v>
      </c>
      <c r="K3074" t="b">
        <v>0</v>
      </c>
      <c r="L3074" t="s">
        <v>35</v>
      </c>
      <c r="M3074">
        <v>7</v>
      </c>
      <c r="N3074">
        <f>G3074/SUMIF(B:B,B3074,G:G)*100</f>
        <v>0.17594262934010377</v>
      </c>
      <c r="Q3074">
        <f>VLOOKUP(C3074, Categories_Pivot_Table!A:B, 2, FALSE)</f>
        <v>23.300574345883856</v>
      </c>
      <c r="T3074">
        <f t="shared" ref="T3074:T3137" si="49">YEAR(J3074)</f>
        <v>2023</v>
      </c>
    </row>
    <row r="3075" spans="1:20" x14ac:dyDescent="0.2">
      <c r="A3075" t="s">
        <v>3331</v>
      </c>
      <c r="B3075" t="s">
        <v>73</v>
      </c>
      <c r="C3075" t="s">
        <v>48</v>
      </c>
      <c r="D3075" t="s">
        <v>93</v>
      </c>
      <c r="E3075">
        <v>41</v>
      </c>
      <c r="F3075">
        <v>6</v>
      </c>
      <c r="G3075">
        <v>246</v>
      </c>
      <c r="H3075" t="s">
        <v>56</v>
      </c>
      <c r="I3075" t="s">
        <v>18</v>
      </c>
      <c r="J3075" s="1">
        <v>44969</v>
      </c>
      <c r="K3075" t="b">
        <v>1</v>
      </c>
      <c r="L3075" t="s">
        <v>24</v>
      </c>
      <c r="M3075">
        <v>2</v>
      </c>
      <c r="N3075">
        <f>G3075/SUMIF(B:B,B3075,G:G)*100</f>
        <v>0.4249842358489751</v>
      </c>
      <c r="Q3075">
        <f>VLOOKUP(C3075, Categories_Pivot_Table!A:B, 2, FALSE)</f>
        <v>23.348837209302324</v>
      </c>
      <c r="T3075">
        <f t="shared" si="49"/>
        <v>2023</v>
      </c>
    </row>
    <row r="3076" spans="1:20" x14ac:dyDescent="0.2">
      <c r="A3076" t="s">
        <v>3332</v>
      </c>
      <c r="B3076" t="s">
        <v>173</v>
      </c>
      <c r="C3076" t="s">
        <v>38</v>
      </c>
      <c r="D3076" t="s">
        <v>96</v>
      </c>
      <c r="E3076">
        <v>24.5</v>
      </c>
      <c r="F3076">
        <v>5</v>
      </c>
      <c r="G3076">
        <v>122.5</v>
      </c>
      <c r="H3076" t="s">
        <v>56</v>
      </c>
      <c r="I3076" t="s">
        <v>18</v>
      </c>
      <c r="J3076" s="1">
        <v>44653</v>
      </c>
      <c r="K3076" t="b">
        <v>1</v>
      </c>
      <c r="L3076" t="s">
        <v>35</v>
      </c>
      <c r="M3076">
        <v>4</v>
      </c>
      <c r="N3076">
        <f>G3076/SUMIF(B:B,B3076,G:G)*100</f>
        <v>0.20144381773034484</v>
      </c>
      <c r="Q3076">
        <f>VLOOKUP(C3076, Categories_Pivot_Table!A:B, 2, FALSE)</f>
        <v>23.088790931989923</v>
      </c>
      <c r="T3076">
        <f t="shared" si="49"/>
        <v>2022</v>
      </c>
    </row>
    <row r="3077" spans="1:20" x14ac:dyDescent="0.2">
      <c r="A3077" t="s">
        <v>3333</v>
      </c>
      <c r="B3077" t="s">
        <v>118</v>
      </c>
      <c r="C3077" t="s">
        <v>74</v>
      </c>
      <c r="D3077" t="s">
        <v>124</v>
      </c>
      <c r="E3077">
        <v>18.5</v>
      </c>
      <c r="F3077">
        <v>5</v>
      </c>
      <c r="G3077">
        <v>92.5</v>
      </c>
      <c r="H3077" t="s">
        <v>17</v>
      </c>
      <c r="I3077" t="s">
        <v>46</v>
      </c>
      <c r="J3077" s="1">
        <v>44572</v>
      </c>
      <c r="K3077" t="b">
        <v>0</v>
      </c>
      <c r="L3077" t="s">
        <v>49</v>
      </c>
      <c r="M3077">
        <v>1</v>
      </c>
      <c r="N3077">
        <f>G3077/SUMIF(B:B,B3077,G:G)*100</f>
        <v>0.15214566508215865</v>
      </c>
      <c r="Q3077">
        <f>VLOOKUP(C3077, Categories_Pivot_Table!A:B, 2, FALSE)</f>
        <v>24.317096165933375</v>
      </c>
      <c r="T3077">
        <f t="shared" si="49"/>
        <v>2022</v>
      </c>
    </row>
    <row r="3078" spans="1:20" x14ac:dyDescent="0.2">
      <c r="A3078" t="s">
        <v>3334</v>
      </c>
      <c r="B3078" t="s">
        <v>128</v>
      </c>
      <c r="C3078" t="s">
        <v>38</v>
      </c>
      <c r="D3078" t="s">
        <v>473</v>
      </c>
      <c r="E3078">
        <v>23</v>
      </c>
      <c r="F3078">
        <v>10</v>
      </c>
      <c r="G3078">
        <v>230</v>
      </c>
      <c r="H3078" t="s">
        <v>56</v>
      </c>
      <c r="I3078" t="s">
        <v>18</v>
      </c>
      <c r="J3078" s="1">
        <v>45133</v>
      </c>
      <c r="K3078" t="b">
        <v>0</v>
      </c>
      <c r="L3078" t="s">
        <v>30</v>
      </c>
      <c r="M3078">
        <v>7</v>
      </c>
      <c r="N3078">
        <f>G3078/SUMIF(B:B,B3078,G:G)*100</f>
        <v>0.33600186992344999</v>
      </c>
      <c r="Q3078">
        <f>VLOOKUP(C3078, Categories_Pivot_Table!A:B, 2, FALSE)</f>
        <v>23.088790931989923</v>
      </c>
      <c r="T3078">
        <f t="shared" si="49"/>
        <v>2023</v>
      </c>
    </row>
    <row r="3079" spans="1:20" x14ac:dyDescent="0.2">
      <c r="A3079" t="s">
        <v>3335</v>
      </c>
      <c r="B3079" t="s">
        <v>90</v>
      </c>
      <c r="C3079" t="s">
        <v>74</v>
      </c>
      <c r="D3079" t="s">
        <v>41</v>
      </c>
      <c r="E3079">
        <v>23</v>
      </c>
      <c r="F3079">
        <v>6</v>
      </c>
      <c r="G3079">
        <v>192</v>
      </c>
      <c r="H3079" t="s">
        <v>17</v>
      </c>
      <c r="I3079" t="s">
        <v>46</v>
      </c>
      <c r="J3079" s="1">
        <v>45407</v>
      </c>
      <c r="K3079" t="b">
        <v>0</v>
      </c>
      <c r="L3079" t="s">
        <v>42</v>
      </c>
      <c r="M3079">
        <v>4</v>
      </c>
      <c r="N3079">
        <f>G3079/SUMIF(B:B,B3079,G:G)*100</f>
        <v>0.32464238612153801</v>
      </c>
      <c r="Q3079">
        <f>VLOOKUP(C3079, Categories_Pivot_Table!A:B, 2, FALSE)</f>
        <v>24.317096165933375</v>
      </c>
      <c r="T3079">
        <f t="shared" si="49"/>
        <v>2024</v>
      </c>
    </row>
    <row r="3080" spans="1:20" x14ac:dyDescent="0.2">
      <c r="A3080" t="s">
        <v>3336</v>
      </c>
      <c r="B3080" t="s">
        <v>106</v>
      </c>
      <c r="C3080" t="s">
        <v>38</v>
      </c>
      <c r="D3080" t="s">
        <v>404</v>
      </c>
      <c r="E3080">
        <v>11</v>
      </c>
      <c r="F3080">
        <v>6</v>
      </c>
      <c r="G3080">
        <v>66</v>
      </c>
      <c r="H3080" t="s">
        <v>17</v>
      </c>
      <c r="I3080" t="s">
        <v>18</v>
      </c>
      <c r="J3080" s="1">
        <v>45084</v>
      </c>
      <c r="K3080" t="b">
        <v>0</v>
      </c>
      <c r="L3080" t="s">
        <v>30</v>
      </c>
      <c r="M3080">
        <v>6</v>
      </c>
      <c r="N3080">
        <f>G3080/SUMIF(B:B,B3080,G:G)*100</f>
        <v>0.1075619295958279</v>
      </c>
      <c r="Q3080">
        <f>VLOOKUP(C3080, Categories_Pivot_Table!A:B, 2, FALSE)</f>
        <v>23.088790931989923</v>
      </c>
      <c r="T3080">
        <f t="shared" si="49"/>
        <v>2023</v>
      </c>
    </row>
    <row r="3081" spans="1:20" x14ac:dyDescent="0.2">
      <c r="A3081" t="s">
        <v>3337</v>
      </c>
      <c r="B3081" t="s">
        <v>87</v>
      </c>
      <c r="C3081" t="s">
        <v>33</v>
      </c>
      <c r="D3081" t="s">
        <v>209</v>
      </c>
      <c r="E3081">
        <v>24.5</v>
      </c>
      <c r="F3081">
        <v>8</v>
      </c>
      <c r="G3081">
        <v>196</v>
      </c>
      <c r="H3081" t="s">
        <v>56</v>
      </c>
      <c r="I3081" t="s">
        <v>18</v>
      </c>
      <c r="J3081" s="1">
        <v>45200</v>
      </c>
      <c r="K3081" t="b">
        <v>0</v>
      </c>
      <c r="L3081" t="s">
        <v>24</v>
      </c>
      <c r="M3081">
        <v>10</v>
      </c>
      <c r="N3081">
        <f>G3081/SUMIF(B:B,B3081,G:G)*100</f>
        <v>0.3013669142180605</v>
      </c>
      <c r="Q3081">
        <f>VLOOKUP(C3081, Categories_Pivot_Table!A:B, 2, FALSE)</f>
        <v>23.300574345883856</v>
      </c>
      <c r="T3081">
        <f t="shared" si="49"/>
        <v>2023</v>
      </c>
    </row>
    <row r="3082" spans="1:20" x14ac:dyDescent="0.2">
      <c r="A3082" t="s">
        <v>3338</v>
      </c>
      <c r="B3082" t="s">
        <v>71</v>
      </c>
      <c r="C3082" t="s">
        <v>27</v>
      </c>
      <c r="D3082" t="s">
        <v>167</v>
      </c>
      <c r="E3082">
        <v>6.5</v>
      </c>
      <c r="F3082">
        <v>2</v>
      </c>
      <c r="G3082">
        <v>13</v>
      </c>
      <c r="H3082" t="s">
        <v>17</v>
      </c>
      <c r="I3082" t="s">
        <v>46</v>
      </c>
      <c r="J3082" s="1">
        <v>44864</v>
      </c>
      <c r="K3082" t="b">
        <v>1</v>
      </c>
      <c r="L3082" t="s">
        <v>24</v>
      </c>
      <c r="M3082">
        <v>10</v>
      </c>
      <c r="N3082">
        <f>G3082/SUMIF(B:B,B3082,G:G)*100</f>
        <v>2.0596506515625619E-2</v>
      </c>
      <c r="Q3082">
        <f>VLOOKUP(C3082, Categories_Pivot_Table!A:B, 2, FALSE)</f>
        <v>25.013711734693878</v>
      </c>
      <c r="T3082">
        <f t="shared" si="49"/>
        <v>2022</v>
      </c>
    </row>
    <row r="3083" spans="1:20" x14ac:dyDescent="0.2">
      <c r="A3083" t="s">
        <v>3339</v>
      </c>
      <c r="B3083" t="s">
        <v>14</v>
      </c>
      <c r="C3083" t="s">
        <v>22</v>
      </c>
      <c r="D3083" t="s">
        <v>67</v>
      </c>
      <c r="E3083">
        <v>27.5</v>
      </c>
      <c r="F3083">
        <v>10</v>
      </c>
      <c r="G3083">
        <v>275</v>
      </c>
      <c r="H3083" t="s">
        <v>29</v>
      </c>
      <c r="I3083" t="s">
        <v>18</v>
      </c>
      <c r="J3083" s="1">
        <v>45166</v>
      </c>
      <c r="K3083" t="b">
        <v>0</v>
      </c>
      <c r="L3083" t="s">
        <v>19</v>
      </c>
      <c r="M3083">
        <v>8</v>
      </c>
      <c r="N3083">
        <f>G3083/SUMIF(B:B,B3083,G:G)*100</f>
        <v>0.44771138082330053</v>
      </c>
      <c r="Q3083">
        <f>VLOOKUP(C3083, Categories_Pivot_Table!A:B, 2, FALSE)</f>
        <v>21.505681818181817</v>
      </c>
      <c r="T3083">
        <f t="shared" si="49"/>
        <v>2023</v>
      </c>
    </row>
    <row r="3084" spans="1:20" x14ac:dyDescent="0.2">
      <c r="A3084" t="s">
        <v>3340</v>
      </c>
      <c r="B3084" t="s">
        <v>106</v>
      </c>
      <c r="C3084" t="s">
        <v>74</v>
      </c>
      <c r="D3084" t="s">
        <v>364</v>
      </c>
      <c r="E3084">
        <v>21.5</v>
      </c>
      <c r="F3084">
        <v>8</v>
      </c>
      <c r="G3084">
        <v>172</v>
      </c>
      <c r="H3084" t="s">
        <v>56</v>
      </c>
      <c r="I3084" t="s">
        <v>46</v>
      </c>
      <c r="J3084" s="1">
        <v>45290</v>
      </c>
      <c r="K3084" t="b">
        <v>0</v>
      </c>
      <c r="L3084" t="s">
        <v>35</v>
      </c>
      <c r="M3084">
        <v>12</v>
      </c>
      <c r="N3084">
        <f>G3084/SUMIF(B:B,B3084,G:G)*100</f>
        <v>0.28031290743155146</v>
      </c>
      <c r="Q3084">
        <f>VLOOKUP(C3084, Categories_Pivot_Table!A:B, 2, FALSE)</f>
        <v>24.317096165933375</v>
      </c>
      <c r="T3084">
        <f t="shared" si="49"/>
        <v>2023</v>
      </c>
    </row>
    <row r="3085" spans="1:20" x14ac:dyDescent="0.2">
      <c r="A3085" t="s">
        <v>3341</v>
      </c>
      <c r="B3085" t="s">
        <v>63</v>
      </c>
      <c r="C3085" t="s">
        <v>38</v>
      </c>
      <c r="D3085" t="s">
        <v>362</v>
      </c>
      <c r="E3085">
        <v>41</v>
      </c>
      <c r="F3085">
        <v>1</v>
      </c>
      <c r="G3085">
        <v>41</v>
      </c>
      <c r="H3085" t="s">
        <v>17</v>
      </c>
      <c r="I3085" t="s">
        <v>18</v>
      </c>
      <c r="J3085" s="1">
        <v>44744</v>
      </c>
      <c r="K3085" t="b">
        <v>0</v>
      </c>
      <c r="L3085" t="s">
        <v>35</v>
      </c>
      <c r="M3085">
        <v>7</v>
      </c>
      <c r="N3085">
        <f>G3085/SUMIF(B:B,B3085,G:G)*100</f>
        <v>6.7737245572297114E-2</v>
      </c>
      <c r="Q3085">
        <f>VLOOKUP(C3085, Categories_Pivot_Table!A:B, 2, FALSE)</f>
        <v>23.088790931989923</v>
      </c>
      <c r="T3085">
        <f t="shared" si="49"/>
        <v>2022</v>
      </c>
    </row>
    <row r="3086" spans="1:20" x14ac:dyDescent="0.2">
      <c r="A3086" t="s">
        <v>3342</v>
      </c>
      <c r="B3086" t="s">
        <v>95</v>
      </c>
      <c r="C3086" t="s">
        <v>22</v>
      </c>
      <c r="D3086" t="s">
        <v>272</v>
      </c>
      <c r="E3086">
        <v>5</v>
      </c>
      <c r="F3086">
        <v>10</v>
      </c>
      <c r="G3086">
        <v>50</v>
      </c>
      <c r="H3086" t="s">
        <v>56</v>
      </c>
      <c r="I3086" t="s">
        <v>46</v>
      </c>
      <c r="J3086" s="1">
        <v>44904</v>
      </c>
      <c r="K3086" t="b">
        <v>0</v>
      </c>
      <c r="L3086" t="s">
        <v>65</v>
      </c>
      <c r="M3086">
        <v>12</v>
      </c>
      <c r="N3086">
        <f>G3086/SUMIF(B:B,B3086,G:G)*100</f>
        <v>7.423739634603535E-2</v>
      </c>
      <c r="Q3086">
        <f>VLOOKUP(C3086, Categories_Pivot_Table!A:B, 2, FALSE)</f>
        <v>21.505681818181817</v>
      </c>
      <c r="T3086">
        <f t="shared" si="49"/>
        <v>2022</v>
      </c>
    </row>
    <row r="3087" spans="1:20" x14ac:dyDescent="0.2">
      <c r="A3087" t="s">
        <v>3343</v>
      </c>
      <c r="B3087" t="s">
        <v>73</v>
      </c>
      <c r="C3087" t="s">
        <v>27</v>
      </c>
      <c r="D3087" t="s">
        <v>58</v>
      </c>
      <c r="E3087">
        <v>8</v>
      </c>
      <c r="F3087">
        <v>8</v>
      </c>
      <c r="G3087">
        <v>64</v>
      </c>
      <c r="H3087" t="s">
        <v>29</v>
      </c>
      <c r="I3087" t="s">
        <v>46</v>
      </c>
      <c r="J3087" s="1">
        <v>44929</v>
      </c>
      <c r="K3087" t="b">
        <v>0</v>
      </c>
      <c r="L3087" t="s">
        <v>49</v>
      </c>
      <c r="M3087">
        <v>1</v>
      </c>
      <c r="N3087">
        <f>G3087/SUMIF(B:B,B3087,G:G)*100</f>
        <v>0.11056500444851386</v>
      </c>
      <c r="Q3087">
        <f>VLOOKUP(C3087, Categories_Pivot_Table!A:B, 2, FALSE)</f>
        <v>25.013711734693878</v>
      </c>
      <c r="T3087">
        <f t="shared" si="49"/>
        <v>2023</v>
      </c>
    </row>
    <row r="3088" spans="1:20" x14ac:dyDescent="0.2">
      <c r="A3088" t="s">
        <v>3344</v>
      </c>
      <c r="B3088" t="s">
        <v>81</v>
      </c>
      <c r="C3088" t="s">
        <v>33</v>
      </c>
      <c r="D3088" t="s">
        <v>129</v>
      </c>
      <c r="E3088">
        <v>15.5</v>
      </c>
      <c r="F3088">
        <v>5</v>
      </c>
      <c r="G3088">
        <v>77.5</v>
      </c>
      <c r="H3088" t="s">
        <v>29</v>
      </c>
      <c r="I3088" t="s">
        <v>18</v>
      </c>
      <c r="J3088" s="1">
        <v>45054</v>
      </c>
      <c r="K3088" t="b">
        <v>1</v>
      </c>
      <c r="L3088" t="s">
        <v>19</v>
      </c>
      <c r="M3088">
        <v>5</v>
      </c>
      <c r="N3088">
        <f>G3088/SUMIF(B:B,B3088,G:G)*100</f>
        <v>0.12271298620072678</v>
      </c>
      <c r="Q3088">
        <f>VLOOKUP(C3088, Categories_Pivot_Table!A:B, 2, FALSE)</f>
        <v>23.300574345883856</v>
      </c>
      <c r="T3088">
        <f t="shared" si="49"/>
        <v>2023</v>
      </c>
    </row>
    <row r="3089" spans="1:20" x14ac:dyDescent="0.2">
      <c r="A3089" t="s">
        <v>3345</v>
      </c>
      <c r="B3089" t="s">
        <v>63</v>
      </c>
      <c r="C3089" t="s">
        <v>27</v>
      </c>
      <c r="D3089" t="s">
        <v>91</v>
      </c>
      <c r="E3089">
        <v>33.5</v>
      </c>
      <c r="F3089">
        <v>5</v>
      </c>
      <c r="G3089">
        <v>167.5</v>
      </c>
      <c r="H3089" t="s">
        <v>56</v>
      </c>
      <c r="I3089" t="s">
        <v>18</v>
      </c>
      <c r="J3089" s="1">
        <v>44837</v>
      </c>
      <c r="K3089" t="b">
        <v>1</v>
      </c>
      <c r="L3089" t="s">
        <v>19</v>
      </c>
      <c r="M3089">
        <v>10</v>
      </c>
      <c r="N3089">
        <f>G3089/SUMIF(B:B,B3089,G:G)*100</f>
        <v>0.27673143008194556</v>
      </c>
      <c r="Q3089">
        <f>VLOOKUP(C3089, Categories_Pivot_Table!A:B, 2, FALSE)</f>
        <v>25.013711734693878</v>
      </c>
      <c r="T3089">
        <f t="shared" si="49"/>
        <v>2022</v>
      </c>
    </row>
    <row r="3090" spans="1:20" x14ac:dyDescent="0.2">
      <c r="A3090" t="s">
        <v>3346</v>
      </c>
      <c r="B3090" t="s">
        <v>26</v>
      </c>
      <c r="C3090" t="s">
        <v>74</v>
      </c>
      <c r="D3090" t="s">
        <v>349</v>
      </c>
      <c r="E3090">
        <v>38</v>
      </c>
      <c r="F3090">
        <v>3</v>
      </c>
      <c r="G3090">
        <v>114</v>
      </c>
      <c r="H3090" t="s">
        <v>56</v>
      </c>
      <c r="I3090" t="s">
        <v>46</v>
      </c>
      <c r="J3090" s="1">
        <v>45572</v>
      </c>
      <c r="K3090" t="b">
        <v>0</v>
      </c>
      <c r="L3090" t="s">
        <v>19</v>
      </c>
      <c r="M3090">
        <v>10</v>
      </c>
      <c r="N3090">
        <f>G3090/SUMIF(B:B,B3090,G:G)*100</f>
        <v>0.18373316786603597</v>
      </c>
      <c r="Q3090">
        <f>VLOOKUP(C3090, Categories_Pivot_Table!A:B, 2, FALSE)</f>
        <v>24.317096165933375</v>
      </c>
      <c r="T3090">
        <f t="shared" si="49"/>
        <v>2024</v>
      </c>
    </row>
    <row r="3091" spans="1:20" x14ac:dyDescent="0.2">
      <c r="A3091" t="s">
        <v>3347</v>
      </c>
      <c r="B3091" t="s">
        <v>104</v>
      </c>
      <c r="C3091" t="s">
        <v>38</v>
      </c>
      <c r="D3091" t="s">
        <v>85</v>
      </c>
      <c r="E3091">
        <v>18.5</v>
      </c>
      <c r="F3091">
        <v>4</v>
      </c>
      <c r="G3091">
        <v>74</v>
      </c>
      <c r="H3091" t="s">
        <v>56</v>
      </c>
      <c r="I3091" t="s">
        <v>18</v>
      </c>
      <c r="J3091" s="1">
        <v>44772</v>
      </c>
      <c r="K3091" t="b">
        <v>0</v>
      </c>
      <c r="L3091" t="s">
        <v>35</v>
      </c>
      <c r="M3091">
        <v>7</v>
      </c>
      <c r="N3091">
        <f>G3091/SUMIF(B:B,B3091,G:G)*100</f>
        <v>0.1202606731347407</v>
      </c>
      <c r="Q3091">
        <f>VLOOKUP(C3091, Categories_Pivot_Table!A:B, 2, FALSE)</f>
        <v>23.088790931989923</v>
      </c>
      <c r="T3091">
        <f t="shared" si="49"/>
        <v>2022</v>
      </c>
    </row>
    <row r="3092" spans="1:20" x14ac:dyDescent="0.2">
      <c r="A3092" t="s">
        <v>3348</v>
      </c>
      <c r="B3092" t="s">
        <v>90</v>
      </c>
      <c r="C3092" t="s">
        <v>135</v>
      </c>
      <c r="D3092" t="s">
        <v>144</v>
      </c>
      <c r="E3092">
        <v>11</v>
      </c>
      <c r="F3092">
        <v>6</v>
      </c>
      <c r="G3092">
        <v>66</v>
      </c>
      <c r="H3092" t="s">
        <v>29</v>
      </c>
      <c r="I3092" t="s">
        <v>18</v>
      </c>
      <c r="J3092" s="1">
        <v>44806</v>
      </c>
      <c r="K3092" t="b">
        <v>0</v>
      </c>
      <c r="L3092" t="s">
        <v>65</v>
      </c>
      <c r="M3092">
        <v>9</v>
      </c>
      <c r="N3092">
        <f>G3092/SUMIF(B:B,B3092,G:G)*100</f>
        <v>0.11159582022927869</v>
      </c>
      <c r="Q3092">
        <f>VLOOKUP(C3092, Categories_Pivot_Table!A:B, 2, FALSE)</f>
        <v>23.146341463414632</v>
      </c>
      <c r="T3092">
        <f t="shared" si="49"/>
        <v>2022</v>
      </c>
    </row>
    <row r="3093" spans="1:20" x14ac:dyDescent="0.2">
      <c r="A3093" t="s">
        <v>3349</v>
      </c>
      <c r="B3093" t="s">
        <v>128</v>
      </c>
      <c r="C3093" t="s">
        <v>74</v>
      </c>
      <c r="D3093" t="s">
        <v>346</v>
      </c>
      <c r="E3093">
        <v>27.5</v>
      </c>
      <c r="F3093">
        <v>8</v>
      </c>
      <c r="G3093">
        <v>220</v>
      </c>
      <c r="H3093" t="s">
        <v>17</v>
      </c>
      <c r="I3093" t="s">
        <v>46</v>
      </c>
      <c r="J3093" s="1">
        <v>45135</v>
      </c>
      <c r="K3093" t="b">
        <v>0</v>
      </c>
      <c r="L3093" t="s">
        <v>65</v>
      </c>
      <c r="M3093">
        <v>7</v>
      </c>
      <c r="N3093">
        <f>G3093/SUMIF(B:B,B3093,G:G)*100</f>
        <v>0.32139309297025653</v>
      </c>
      <c r="Q3093">
        <f>VLOOKUP(C3093, Categories_Pivot_Table!A:B, 2, FALSE)</f>
        <v>24.317096165933375</v>
      </c>
      <c r="T3093">
        <f t="shared" si="49"/>
        <v>2023</v>
      </c>
    </row>
    <row r="3094" spans="1:20" x14ac:dyDescent="0.2">
      <c r="A3094" t="s">
        <v>3350</v>
      </c>
      <c r="B3094" t="s">
        <v>73</v>
      </c>
      <c r="C3094" t="s">
        <v>48</v>
      </c>
      <c r="D3094" t="s">
        <v>88</v>
      </c>
      <c r="E3094">
        <v>24.5</v>
      </c>
      <c r="F3094">
        <v>10</v>
      </c>
      <c r="G3094">
        <v>245</v>
      </c>
      <c r="H3094" t="s">
        <v>56</v>
      </c>
      <c r="I3094" t="s">
        <v>18</v>
      </c>
      <c r="J3094" s="1">
        <v>45313</v>
      </c>
      <c r="K3094" t="b">
        <v>0</v>
      </c>
      <c r="L3094" t="s">
        <v>19</v>
      </c>
      <c r="M3094">
        <v>1</v>
      </c>
      <c r="N3094">
        <f>G3094/SUMIF(B:B,B3094,G:G)*100</f>
        <v>0.42325665765446707</v>
      </c>
      <c r="Q3094">
        <f>VLOOKUP(C3094, Categories_Pivot_Table!A:B, 2, FALSE)</f>
        <v>23.348837209302324</v>
      </c>
      <c r="T3094">
        <f t="shared" si="49"/>
        <v>2024</v>
      </c>
    </row>
    <row r="3095" spans="1:20" x14ac:dyDescent="0.2">
      <c r="A3095" t="s">
        <v>3351</v>
      </c>
      <c r="B3095" t="s">
        <v>104</v>
      </c>
      <c r="C3095" t="s">
        <v>48</v>
      </c>
      <c r="D3095" t="s">
        <v>41</v>
      </c>
      <c r="E3095">
        <v>23</v>
      </c>
      <c r="F3095">
        <v>6</v>
      </c>
      <c r="G3095">
        <v>120</v>
      </c>
      <c r="H3095" t="s">
        <v>56</v>
      </c>
      <c r="I3095" t="s">
        <v>46</v>
      </c>
      <c r="J3095" s="1">
        <v>45433</v>
      </c>
      <c r="K3095" t="b">
        <v>0</v>
      </c>
      <c r="L3095" t="s">
        <v>49</v>
      </c>
      <c r="M3095">
        <v>5</v>
      </c>
      <c r="N3095">
        <f>G3095/SUMIF(B:B,B3095,G:G)*100</f>
        <v>0.19501730778606602</v>
      </c>
      <c r="Q3095">
        <f>VLOOKUP(C3095, Categories_Pivot_Table!A:B, 2, FALSE)</f>
        <v>23.348837209302324</v>
      </c>
      <c r="T3095">
        <f t="shared" si="49"/>
        <v>2024</v>
      </c>
    </row>
    <row r="3096" spans="1:20" x14ac:dyDescent="0.2">
      <c r="A3096" t="s">
        <v>3352</v>
      </c>
      <c r="B3096" t="s">
        <v>32</v>
      </c>
      <c r="C3096" t="s">
        <v>27</v>
      </c>
      <c r="D3096" t="s">
        <v>140</v>
      </c>
      <c r="E3096">
        <v>27.5</v>
      </c>
      <c r="F3096">
        <v>6</v>
      </c>
      <c r="G3096">
        <v>165</v>
      </c>
      <c r="H3096" t="s">
        <v>56</v>
      </c>
      <c r="I3096" t="s">
        <v>18</v>
      </c>
      <c r="J3096" s="1">
        <v>45530</v>
      </c>
      <c r="K3096" t="b">
        <v>0</v>
      </c>
      <c r="L3096" t="s">
        <v>19</v>
      </c>
      <c r="M3096">
        <v>8</v>
      </c>
      <c r="N3096">
        <f>G3096/SUMIF(B:B,B3096,G:G)*100</f>
        <v>0.28141389161301328</v>
      </c>
      <c r="Q3096">
        <f>VLOOKUP(C3096, Categories_Pivot_Table!A:B, 2, FALSE)</f>
        <v>25.013711734693878</v>
      </c>
      <c r="T3096">
        <f t="shared" si="49"/>
        <v>2024</v>
      </c>
    </row>
    <row r="3097" spans="1:20" x14ac:dyDescent="0.2">
      <c r="A3097" t="s">
        <v>3353</v>
      </c>
      <c r="B3097" t="s">
        <v>87</v>
      </c>
      <c r="C3097" t="s">
        <v>15</v>
      </c>
      <c r="D3097" t="s">
        <v>177</v>
      </c>
      <c r="E3097">
        <v>5</v>
      </c>
      <c r="F3097">
        <v>9</v>
      </c>
      <c r="G3097">
        <v>45</v>
      </c>
      <c r="H3097" t="s">
        <v>17</v>
      </c>
      <c r="I3097" t="s">
        <v>46</v>
      </c>
      <c r="J3097" s="1">
        <v>44851</v>
      </c>
      <c r="K3097" t="b">
        <v>0</v>
      </c>
      <c r="L3097" t="s">
        <v>19</v>
      </c>
      <c r="M3097">
        <v>10</v>
      </c>
      <c r="N3097">
        <f>G3097/SUMIF(B:B,B3097,G:G)*100</f>
        <v>6.919138336639144E-2</v>
      </c>
      <c r="Q3097">
        <f>VLOOKUP(C3097, Categories_Pivot_Table!A:B, 2, FALSE)</f>
        <v>23.063808900523561</v>
      </c>
      <c r="T3097">
        <f t="shared" si="49"/>
        <v>2022</v>
      </c>
    </row>
    <row r="3098" spans="1:20" x14ac:dyDescent="0.2">
      <c r="A3098" t="s">
        <v>3354</v>
      </c>
      <c r="B3098" t="s">
        <v>113</v>
      </c>
      <c r="C3098" t="s">
        <v>33</v>
      </c>
      <c r="D3098" t="s">
        <v>469</v>
      </c>
      <c r="E3098">
        <v>8</v>
      </c>
      <c r="F3098">
        <v>1</v>
      </c>
      <c r="G3098">
        <v>8</v>
      </c>
      <c r="H3098" t="s">
        <v>29</v>
      </c>
      <c r="I3098" t="s">
        <v>18</v>
      </c>
      <c r="J3098" s="1">
        <v>45022</v>
      </c>
      <c r="K3098" t="b">
        <v>0</v>
      </c>
      <c r="L3098" t="s">
        <v>42</v>
      </c>
      <c r="M3098">
        <v>4</v>
      </c>
      <c r="N3098">
        <f>G3098/SUMIF(B:B,B3098,G:G)*100</f>
        <v>1.3172410386445592E-2</v>
      </c>
      <c r="Q3098">
        <f>VLOOKUP(C3098, Categories_Pivot_Table!A:B, 2, FALSE)</f>
        <v>23.300574345883856</v>
      </c>
      <c r="T3098">
        <f t="shared" si="49"/>
        <v>2023</v>
      </c>
    </row>
    <row r="3099" spans="1:20" x14ac:dyDescent="0.2">
      <c r="A3099" t="s">
        <v>3355</v>
      </c>
      <c r="B3099" t="s">
        <v>81</v>
      </c>
      <c r="C3099" t="s">
        <v>27</v>
      </c>
      <c r="D3099" t="s">
        <v>538</v>
      </c>
      <c r="E3099">
        <v>11</v>
      </c>
      <c r="F3099">
        <v>3</v>
      </c>
      <c r="G3099">
        <v>33</v>
      </c>
      <c r="H3099" t="s">
        <v>56</v>
      </c>
      <c r="I3099" t="s">
        <v>46</v>
      </c>
      <c r="J3099" s="1">
        <v>45581</v>
      </c>
      <c r="K3099" t="b">
        <v>0</v>
      </c>
      <c r="L3099" t="s">
        <v>30</v>
      </c>
      <c r="M3099">
        <v>10</v>
      </c>
      <c r="N3099">
        <f>G3099/SUMIF(B:B,B3099,G:G)*100</f>
        <v>5.2251981220954632E-2</v>
      </c>
      <c r="Q3099">
        <f>VLOOKUP(C3099, Categories_Pivot_Table!A:B, 2, FALSE)</f>
        <v>25.013711734693878</v>
      </c>
      <c r="T3099">
        <f t="shared" si="49"/>
        <v>2024</v>
      </c>
    </row>
    <row r="3100" spans="1:20" x14ac:dyDescent="0.2">
      <c r="A3100" t="s">
        <v>3356</v>
      </c>
      <c r="B3100" t="s">
        <v>118</v>
      </c>
      <c r="C3100" t="s">
        <v>27</v>
      </c>
      <c r="D3100" t="s">
        <v>126</v>
      </c>
      <c r="E3100">
        <v>39.5</v>
      </c>
      <c r="F3100">
        <v>8</v>
      </c>
      <c r="G3100">
        <v>316</v>
      </c>
      <c r="H3100" t="s">
        <v>56</v>
      </c>
      <c r="I3100" t="s">
        <v>18</v>
      </c>
      <c r="J3100" s="1">
        <v>45500</v>
      </c>
      <c r="K3100" t="b">
        <v>0</v>
      </c>
      <c r="L3100" t="s">
        <v>35</v>
      </c>
      <c r="M3100">
        <v>7</v>
      </c>
      <c r="N3100">
        <f>G3100/SUMIF(B:B,B3100,G:G)*100</f>
        <v>0.51976248828067173</v>
      </c>
      <c r="Q3100">
        <f>VLOOKUP(C3100, Categories_Pivot_Table!A:B, 2, FALSE)</f>
        <v>25.013711734693878</v>
      </c>
      <c r="T3100">
        <f t="shared" si="49"/>
        <v>2024</v>
      </c>
    </row>
    <row r="3101" spans="1:20" x14ac:dyDescent="0.2">
      <c r="A3101" t="s">
        <v>3357</v>
      </c>
      <c r="B3101" t="s">
        <v>63</v>
      </c>
      <c r="C3101" t="s">
        <v>38</v>
      </c>
      <c r="D3101" t="s">
        <v>96</v>
      </c>
      <c r="E3101">
        <v>24.5</v>
      </c>
      <c r="F3101">
        <v>1</v>
      </c>
      <c r="G3101">
        <v>24.5</v>
      </c>
      <c r="H3101" t="s">
        <v>29</v>
      </c>
      <c r="I3101" t="s">
        <v>18</v>
      </c>
      <c r="J3101" s="1">
        <v>45248</v>
      </c>
      <c r="K3101" t="b">
        <v>0</v>
      </c>
      <c r="L3101" t="s">
        <v>35</v>
      </c>
      <c r="M3101">
        <v>11</v>
      </c>
      <c r="N3101">
        <f>G3101/SUMIF(B:B,B3101,G:G)*100</f>
        <v>4.04771345492995E-2</v>
      </c>
      <c r="Q3101">
        <f>VLOOKUP(C3101, Categories_Pivot_Table!A:B, 2, FALSE)</f>
        <v>23.088790931989923</v>
      </c>
      <c r="T3101">
        <f t="shared" si="49"/>
        <v>2023</v>
      </c>
    </row>
    <row r="3102" spans="1:20" x14ac:dyDescent="0.2">
      <c r="A3102" t="s">
        <v>3358</v>
      </c>
      <c r="B3102" t="s">
        <v>37</v>
      </c>
      <c r="C3102" t="s">
        <v>27</v>
      </c>
      <c r="D3102" t="s">
        <v>572</v>
      </c>
      <c r="E3102">
        <v>24.5</v>
      </c>
      <c r="F3102">
        <v>5</v>
      </c>
      <c r="G3102">
        <v>122.5</v>
      </c>
      <c r="H3102" t="s">
        <v>17</v>
      </c>
      <c r="I3102" t="s">
        <v>18</v>
      </c>
      <c r="J3102" s="1">
        <v>45413</v>
      </c>
      <c r="K3102" t="b">
        <v>1</v>
      </c>
      <c r="L3102" t="s">
        <v>30</v>
      </c>
      <c r="M3102">
        <v>5</v>
      </c>
      <c r="N3102">
        <f>G3102/SUMIF(B:B,B3102,G:G)*100</f>
        <v>0.18290543415777646</v>
      </c>
      <c r="Q3102">
        <f>VLOOKUP(C3102, Categories_Pivot_Table!A:B, 2, FALSE)</f>
        <v>25.013711734693878</v>
      </c>
      <c r="T3102">
        <f t="shared" si="49"/>
        <v>2024</v>
      </c>
    </row>
    <row r="3103" spans="1:20" x14ac:dyDescent="0.2">
      <c r="A3103" t="s">
        <v>3359</v>
      </c>
      <c r="B3103" t="s">
        <v>128</v>
      </c>
      <c r="C3103" t="s">
        <v>135</v>
      </c>
      <c r="D3103" t="s">
        <v>358</v>
      </c>
      <c r="E3103">
        <v>32</v>
      </c>
      <c r="F3103">
        <v>1</v>
      </c>
      <c r="G3103">
        <v>32</v>
      </c>
      <c r="H3103" t="s">
        <v>56</v>
      </c>
      <c r="I3103" t="s">
        <v>18</v>
      </c>
      <c r="J3103" s="1">
        <v>45612</v>
      </c>
      <c r="K3103" t="b">
        <v>0</v>
      </c>
      <c r="L3103" t="s">
        <v>35</v>
      </c>
      <c r="M3103">
        <v>11</v>
      </c>
      <c r="N3103">
        <f>G3103/SUMIF(B:B,B3103,G:G)*100</f>
        <v>4.6748086250219131E-2</v>
      </c>
      <c r="Q3103">
        <f>VLOOKUP(C3103, Categories_Pivot_Table!A:B, 2, FALSE)</f>
        <v>23.146341463414632</v>
      </c>
      <c r="T3103">
        <f t="shared" si="49"/>
        <v>2024</v>
      </c>
    </row>
    <row r="3104" spans="1:20" x14ac:dyDescent="0.2">
      <c r="A3104" t="s">
        <v>3360</v>
      </c>
      <c r="B3104" t="s">
        <v>63</v>
      </c>
      <c r="C3104" t="s">
        <v>33</v>
      </c>
      <c r="D3104" t="s">
        <v>109</v>
      </c>
      <c r="E3104">
        <v>41</v>
      </c>
      <c r="F3104">
        <v>9</v>
      </c>
      <c r="G3104">
        <v>369</v>
      </c>
      <c r="H3104" t="s">
        <v>56</v>
      </c>
      <c r="I3104" t="s">
        <v>18</v>
      </c>
      <c r="J3104" s="1">
        <v>45572</v>
      </c>
      <c r="K3104" t="b">
        <v>0</v>
      </c>
      <c r="L3104" t="s">
        <v>19</v>
      </c>
      <c r="M3104">
        <v>10</v>
      </c>
      <c r="N3104">
        <f>G3104/SUMIF(B:B,B3104,G:G)*100</f>
        <v>0.60963521015067412</v>
      </c>
      <c r="Q3104">
        <f>VLOOKUP(C3104, Categories_Pivot_Table!A:B, 2, FALSE)</f>
        <v>23.300574345883856</v>
      </c>
      <c r="T3104">
        <f t="shared" si="49"/>
        <v>2024</v>
      </c>
    </row>
    <row r="3105" spans="1:20" x14ac:dyDescent="0.2">
      <c r="A3105" t="s">
        <v>3361</v>
      </c>
      <c r="B3105" t="s">
        <v>51</v>
      </c>
      <c r="C3105" t="s">
        <v>74</v>
      </c>
      <c r="D3105" t="s">
        <v>355</v>
      </c>
      <c r="E3105">
        <v>5</v>
      </c>
      <c r="F3105">
        <v>1</v>
      </c>
      <c r="G3105">
        <v>5</v>
      </c>
      <c r="H3105" t="s">
        <v>29</v>
      </c>
      <c r="I3105" t="s">
        <v>46</v>
      </c>
      <c r="J3105" s="1">
        <v>45305</v>
      </c>
      <c r="K3105" t="b">
        <v>1</v>
      </c>
      <c r="L3105" t="s">
        <v>24</v>
      </c>
      <c r="M3105">
        <v>1</v>
      </c>
      <c r="N3105">
        <f>G3105/SUMIF(B:B,B3105,G:G)*100</f>
        <v>7.7510967801943977E-3</v>
      </c>
      <c r="Q3105">
        <f>VLOOKUP(C3105, Categories_Pivot_Table!A:B, 2, FALSE)</f>
        <v>24.317096165933375</v>
      </c>
      <c r="T3105">
        <f t="shared" si="49"/>
        <v>2024</v>
      </c>
    </row>
    <row r="3106" spans="1:20" x14ac:dyDescent="0.2">
      <c r="A3106" t="s">
        <v>3362</v>
      </c>
      <c r="B3106" t="s">
        <v>54</v>
      </c>
      <c r="C3106" t="s">
        <v>48</v>
      </c>
      <c r="D3106" t="s">
        <v>201</v>
      </c>
      <c r="E3106">
        <v>35</v>
      </c>
      <c r="F3106">
        <v>6</v>
      </c>
      <c r="G3106">
        <v>210</v>
      </c>
      <c r="H3106" t="s">
        <v>17</v>
      </c>
      <c r="I3106" t="s">
        <v>46</v>
      </c>
      <c r="J3106" s="1">
        <v>45567</v>
      </c>
      <c r="K3106" t="b">
        <v>0</v>
      </c>
      <c r="L3106" t="s">
        <v>30</v>
      </c>
      <c r="M3106">
        <v>10</v>
      </c>
      <c r="N3106">
        <f>G3106/SUMIF(B:B,B3106,G:G)*100</f>
        <v>0.3674187086107199</v>
      </c>
      <c r="Q3106">
        <f>VLOOKUP(C3106, Categories_Pivot_Table!A:B, 2, FALSE)</f>
        <v>23.348837209302324</v>
      </c>
      <c r="T3106">
        <f t="shared" si="49"/>
        <v>2024</v>
      </c>
    </row>
    <row r="3107" spans="1:20" x14ac:dyDescent="0.2">
      <c r="A3107" t="s">
        <v>3363</v>
      </c>
      <c r="B3107" t="s">
        <v>71</v>
      </c>
      <c r="C3107" t="s">
        <v>22</v>
      </c>
      <c r="D3107" t="s">
        <v>157</v>
      </c>
      <c r="E3107">
        <v>12.5</v>
      </c>
      <c r="F3107">
        <v>6</v>
      </c>
      <c r="G3107">
        <v>75</v>
      </c>
      <c r="H3107" t="s">
        <v>17</v>
      </c>
      <c r="I3107" t="s">
        <v>18</v>
      </c>
      <c r="J3107" s="1">
        <v>45301</v>
      </c>
      <c r="K3107" t="b">
        <v>0</v>
      </c>
      <c r="L3107" t="s">
        <v>30</v>
      </c>
      <c r="M3107">
        <v>1</v>
      </c>
      <c r="N3107">
        <f>G3107/SUMIF(B:B,B3107,G:G)*100</f>
        <v>0.11882599912860935</v>
      </c>
      <c r="Q3107">
        <f>VLOOKUP(C3107, Categories_Pivot_Table!A:B, 2, FALSE)</f>
        <v>21.505681818181817</v>
      </c>
      <c r="T3107">
        <f t="shared" si="49"/>
        <v>2024</v>
      </c>
    </row>
    <row r="3108" spans="1:20" x14ac:dyDescent="0.2">
      <c r="A3108" t="s">
        <v>3364</v>
      </c>
      <c r="B3108" t="s">
        <v>21</v>
      </c>
      <c r="C3108" t="s">
        <v>27</v>
      </c>
      <c r="D3108" t="s">
        <v>126</v>
      </c>
      <c r="E3108">
        <v>39.5</v>
      </c>
      <c r="F3108">
        <v>1</v>
      </c>
      <c r="G3108">
        <v>39.5</v>
      </c>
      <c r="H3108" t="s">
        <v>29</v>
      </c>
      <c r="I3108" t="s">
        <v>46</v>
      </c>
      <c r="J3108" s="1">
        <v>45567</v>
      </c>
      <c r="K3108" t="b">
        <v>1</v>
      </c>
      <c r="L3108" t="s">
        <v>30</v>
      </c>
      <c r="M3108">
        <v>10</v>
      </c>
      <c r="N3108">
        <f>G3108/SUMIF(B:B,B3108,G:G)*100</f>
        <v>6.3985744947960971E-2</v>
      </c>
      <c r="Q3108">
        <f>VLOOKUP(C3108, Categories_Pivot_Table!A:B, 2, FALSE)</f>
        <v>25.013711734693878</v>
      </c>
      <c r="T3108">
        <f t="shared" si="49"/>
        <v>2024</v>
      </c>
    </row>
    <row r="3109" spans="1:20" x14ac:dyDescent="0.2">
      <c r="A3109" t="s">
        <v>3365</v>
      </c>
      <c r="B3109" t="s">
        <v>73</v>
      </c>
      <c r="C3109" t="s">
        <v>15</v>
      </c>
      <c r="D3109" t="s">
        <v>776</v>
      </c>
      <c r="E3109">
        <v>38</v>
      </c>
      <c r="F3109">
        <v>9</v>
      </c>
      <c r="G3109">
        <v>342</v>
      </c>
      <c r="H3109" t="s">
        <v>29</v>
      </c>
      <c r="I3109" t="s">
        <v>18</v>
      </c>
      <c r="J3109" s="1">
        <v>45144</v>
      </c>
      <c r="K3109" t="b">
        <v>0</v>
      </c>
      <c r="L3109" t="s">
        <v>24</v>
      </c>
      <c r="M3109">
        <v>8</v>
      </c>
      <c r="N3109">
        <f>G3109/SUMIF(B:B,B3109,G:G)*100</f>
        <v>0.59083174252174586</v>
      </c>
      <c r="Q3109">
        <f>VLOOKUP(C3109, Categories_Pivot_Table!A:B, 2, FALSE)</f>
        <v>23.063808900523561</v>
      </c>
      <c r="T3109">
        <f t="shared" si="49"/>
        <v>2023</v>
      </c>
    </row>
    <row r="3110" spans="1:20" x14ac:dyDescent="0.2">
      <c r="A3110" t="s">
        <v>3366</v>
      </c>
      <c r="B3110" t="s">
        <v>106</v>
      </c>
      <c r="C3110" t="s">
        <v>135</v>
      </c>
      <c r="D3110" t="s">
        <v>422</v>
      </c>
      <c r="E3110">
        <v>17</v>
      </c>
      <c r="F3110">
        <v>7</v>
      </c>
      <c r="G3110">
        <v>119</v>
      </c>
      <c r="H3110" t="s">
        <v>29</v>
      </c>
      <c r="I3110" t="s">
        <v>18</v>
      </c>
      <c r="J3110" s="1">
        <v>45197</v>
      </c>
      <c r="K3110" t="b">
        <v>0</v>
      </c>
      <c r="L3110" t="s">
        <v>42</v>
      </c>
      <c r="M3110">
        <v>9</v>
      </c>
      <c r="N3110">
        <f>G3110/SUMIF(B:B,B3110,G:G)*100</f>
        <v>0.1939374185136897</v>
      </c>
      <c r="Q3110">
        <f>VLOOKUP(C3110, Categories_Pivot_Table!A:B, 2, FALSE)</f>
        <v>23.146341463414632</v>
      </c>
      <c r="T3110">
        <f t="shared" si="49"/>
        <v>2023</v>
      </c>
    </row>
    <row r="3111" spans="1:20" x14ac:dyDescent="0.2">
      <c r="A3111" t="s">
        <v>3367</v>
      </c>
      <c r="B3111" t="s">
        <v>63</v>
      </c>
      <c r="C3111" t="s">
        <v>15</v>
      </c>
      <c r="D3111" t="s">
        <v>511</v>
      </c>
      <c r="E3111">
        <v>15.5</v>
      </c>
      <c r="F3111">
        <v>7</v>
      </c>
      <c r="G3111">
        <v>108.5</v>
      </c>
      <c r="H3111" t="s">
        <v>56</v>
      </c>
      <c r="I3111" t="s">
        <v>18</v>
      </c>
      <c r="J3111" s="1">
        <v>45339</v>
      </c>
      <c r="K3111" t="b">
        <v>1</v>
      </c>
      <c r="L3111" t="s">
        <v>35</v>
      </c>
      <c r="M3111">
        <v>2</v>
      </c>
      <c r="N3111">
        <f>G3111/SUMIF(B:B,B3111,G:G)*100</f>
        <v>0.17925588157546921</v>
      </c>
      <c r="Q3111">
        <f>VLOOKUP(C3111, Categories_Pivot_Table!A:B, 2, FALSE)</f>
        <v>23.063808900523561</v>
      </c>
      <c r="T3111">
        <f t="shared" si="49"/>
        <v>2024</v>
      </c>
    </row>
    <row r="3112" spans="1:20" x14ac:dyDescent="0.2">
      <c r="A3112" t="s">
        <v>3368</v>
      </c>
      <c r="B3112" t="s">
        <v>76</v>
      </c>
      <c r="C3112" t="s">
        <v>74</v>
      </c>
      <c r="D3112" t="s">
        <v>366</v>
      </c>
      <c r="E3112">
        <v>36.5</v>
      </c>
      <c r="F3112">
        <v>2</v>
      </c>
      <c r="G3112">
        <v>73</v>
      </c>
      <c r="H3112" t="s">
        <v>29</v>
      </c>
      <c r="I3112" t="s">
        <v>46</v>
      </c>
      <c r="J3112" s="1">
        <v>44826</v>
      </c>
      <c r="K3112" t="b">
        <v>0</v>
      </c>
      <c r="L3112" t="s">
        <v>42</v>
      </c>
      <c r="M3112">
        <v>9</v>
      </c>
      <c r="N3112">
        <f>G3112/SUMIF(B:B,B3112,G:G)*100</f>
        <v>0.12429445868060582</v>
      </c>
      <c r="Q3112">
        <f>VLOOKUP(C3112, Categories_Pivot_Table!A:B, 2, FALSE)</f>
        <v>24.317096165933375</v>
      </c>
      <c r="T3112">
        <f t="shared" si="49"/>
        <v>2022</v>
      </c>
    </row>
    <row r="3113" spans="1:20" x14ac:dyDescent="0.2">
      <c r="A3113" t="s">
        <v>3369</v>
      </c>
      <c r="B3113" t="s">
        <v>173</v>
      </c>
      <c r="C3113" t="s">
        <v>22</v>
      </c>
      <c r="D3113" t="s">
        <v>283</v>
      </c>
      <c r="E3113">
        <v>8</v>
      </c>
      <c r="F3113">
        <v>4</v>
      </c>
      <c r="G3113">
        <v>32</v>
      </c>
      <c r="H3113" t="s">
        <v>17</v>
      </c>
      <c r="I3113" t="s">
        <v>46</v>
      </c>
      <c r="J3113" s="1">
        <v>44591</v>
      </c>
      <c r="K3113" t="b">
        <v>0</v>
      </c>
      <c r="L3113" t="s">
        <v>24</v>
      </c>
      <c r="M3113">
        <v>1</v>
      </c>
      <c r="N3113">
        <f>G3113/SUMIF(B:B,B3113,G:G)*100</f>
        <v>5.2622058509151311E-2</v>
      </c>
      <c r="Q3113">
        <f>VLOOKUP(C3113, Categories_Pivot_Table!A:B, 2, FALSE)</f>
        <v>21.505681818181817</v>
      </c>
      <c r="T3113">
        <f t="shared" si="49"/>
        <v>2022</v>
      </c>
    </row>
    <row r="3114" spans="1:20" x14ac:dyDescent="0.2">
      <c r="A3114" t="s">
        <v>3370</v>
      </c>
      <c r="B3114" t="s">
        <v>21</v>
      </c>
      <c r="C3114" t="s">
        <v>27</v>
      </c>
      <c r="D3114" t="s">
        <v>462</v>
      </c>
      <c r="E3114">
        <v>29</v>
      </c>
      <c r="F3114">
        <v>3</v>
      </c>
      <c r="G3114">
        <v>87</v>
      </c>
      <c r="H3114" t="s">
        <v>29</v>
      </c>
      <c r="I3114" t="s">
        <v>18</v>
      </c>
      <c r="J3114" s="1">
        <v>44809</v>
      </c>
      <c r="K3114" t="b">
        <v>0</v>
      </c>
      <c r="L3114" t="s">
        <v>19</v>
      </c>
      <c r="M3114">
        <v>9</v>
      </c>
      <c r="N3114">
        <f>G3114/SUMIF(B:B,B3114,G:G)*100</f>
        <v>0.14093062811323046</v>
      </c>
      <c r="Q3114">
        <f>VLOOKUP(C3114, Categories_Pivot_Table!A:B, 2, FALSE)</f>
        <v>25.013711734693878</v>
      </c>
      <c r="T3114">
        <f t="shared" si="49"/>
        <v>2022</v>
      </c>
    </row>
    <row r="3115" spans="1:20" x14ac:dyDescent="0.2">
      <c r="A3115" t="s">
        <v>3371</v>
      </c>
      <c r="B3115" t="s">
        <v>37</v>
      </c>
      <c r="C3115" t="s">
        <v>15</v>
      </c>
      <c r="D3115" t="s">
        <v>69</v>
      </c>
      <c r="E3115">
        <v>29</v>
      </c>
      <c r="F3115">
        <v>5</v>
      </c>
      <c r="G3115">
        <v>145</v>
      </c>
      <c r="H3115" t="s">
        <v>56</v>
      </c>
      <c r="I3115" t="s">
        <v>18</v>
      </c>
      <c r="J3115" s="1">
        <v>45184</v>
      </c>
      <c r="K3115" t="b">
        <v>1</v>
      </c>
      <c r="L3115" t="s">
        <v>65</v>
      </c>
      <c r="M3115">
        <v>9</v>
      </c>
      <c r="N3115">
        <f>G3115/SUMIF(B:B,B3115,G:G)*100</f>
        <v>0.21650030981940888</v>
      </c>
      <c r="Q3115">
        <f>VLOOKUP(C3115, Categories_Pivot_Table!A:B, 2, FALSE)</f>
        <v>23.063808900523561</v>
      </c>
      <c r="T3115">
        <f t="shared" si="49"/>
        <v>2023</v>
      </c>
    </row>
    <row r="3116" spans="1:20" x14ac:dyDescent="0.2">
      <c r="A3116" t="s">
        <v>3372</v>
      </c>
      <c r="B3116" t="s">
        <v>44</v>
      </c>
      <c r="C3116" t="s">
        <v>48</v>
      </c>
      <c r="D3116" t="s">
        <v>579</v>
      </c>
      <c r="E3116">
        <v>33.5</v>
      </c>
      <c r="F3116">
        <v>10</v>
      </c>
      <c r="G3116">
        <v>335</v>
      </c>
      <c r="H3116" t="s">
        <v>17</v>
      </c>
      <c r="I3116" t="s">
        <v>46</v>
      </c>
      <c r="J3116" s="1">
        <v>45447</v>
      </c>
      <c r="K3116" t="b">
        <v>0</v>
      </c>
      <c r="L3116" t="s">
        <v>49</v>
      </c>
      <c r="M3116">
        <v>6</v>
      </c>
      <c r="N3116">
        <f>G3116/SUMIF(B:B,B3116,G:G)*100</f>
        <v>0.55194457487910764</v>
      </c>
      <c r="Q3116">
        <f>VLOOKUP(C3116, Categories_Pivot_Table!A:B, 2, FALSE)</f>
        <v>23.348837209302324</v>
      </c>
      <c r="T3116">
        <f t="shared" si="49"/>
        <v>2024</v>
      </c>
    </row>
    <row r="3117" spans="1:20" x14ac:dyDescent="0.2">
      <c r="A3117" t="s">
        <v>3373</v>
      </c>
      <c r="B3117" t="s">
        <v>81</v>
      </c>
      <c r="C3117" t="s">
        <v>135</v>
      </c>
      <c r="D3117" t="s">
        <v>188</v>
      </c>
      <c r="E3117">
        <v>33.5</v>
      </c>
      <c r="F3117">
        <v>10</v>
      </c>
      <c r="G3117">
        <v>335</v>
      </c>
      <c r="H3117" t="s">
        <v>17</v>
      </c>
      <c r="I3117" t="s">
        <v>18</v>
      </c>
      <c r="J3117" s="1">
        <v>44577</v>
      </c>
      <c r="K3117" t="b">
        <v>0</v>
      </c>
      <c r="L3117" t="s">
        <v>24</v>
      </c>
      <c r="M3117">
        <v>1</v>
      </c>
      <c r="N3117">
        <f>G3117/SUMIF(B:B,B3117,G:G)*100</f>
        <v>0.53043677906120612</v>
      </c>
      <c r="Q3117">
        <f>VLOOKUP(C3117, Categories_Pivot_Table!A:B, 2, FALSE)</f>
        <v>23.146341463414632</v>
      </c>
      <c r="T3117">
        <f t="shared" si="49"/>
        <v>2022</v>
      </c>
    </row>
    <row r="3118" spans="1:20" x14ac:dyDescent="0.2">
      <c r="A3118" t="s">
        <v>3374</v>
      </c>
      <c r="B3118" t="s">
        <v>47</v>
      </c>
      <c r="C3118" t="s">
        <v>33</v>
      </c>
      <c r="D3118" t="s">
        <v>41</v>
      </c>
      <c r="E3118">
        <v>23</v>
      </c>
      <c r="F3118">
        <v>6</v>
      </c>
      <c r="G3118">
        <v>165</v>
      </c>
      <c r="H3118" t="s">
        <v>56</v>
      </c>
      <c r="I3118" t="s">
        <v>46</v>
      </c>
      <c r="J3118" s="1">
        <v>44753</v>
      </c>
      <c r="K3118" t="b">
        <v>1</v>
      </c>
      <c r="L3118" t="s">
        <v>19</v>
      </c>
      <c r="M3118">
        <v>7</v>
      </c>
      <c r="N3118">
        <f>G3118/SUMIF(B:B,B3118,G:G)*100</f>
        <v>0.26218359207411057</v>
      </c>
      <c r="Q3118">
        <f>VLOOKUP(C3118, Categories_Pivot_Table!A:B, 2, FALSE)</f>
        <v>23.300574345883856</v>
      </c>
      <c r="T3118">
        <f t="shared" si="49"/>
        <v>2022</v>
      </c>
    </row>
    <row r="3119" spans="1:20" x14ac:dyDescent="0.2">
      <c r="A3119" t="s">
        <v>3375</v>
      </c>
      <c r="B3119" t="s">
        <v>14</v>
      </c>
      <c r="C3119" t="s">
        <v>74</v>
      </c>
      <c r="D3119" t="s">
        <v>364</v>
      </c>
      <c r="E3119">
        <v>21.5</v>
      </c>
      <c r="F3119">
        <v>10</v>
      </c>
      <c r="G3119">
        <v>215</v>
      </c>
      <c r="H3119" t="s">
        <v>29</v>
      </c>
      <c r="I3119" t="s">
        <v>46</v>
      </c>
      <c r="J3119" s="1">
        <v>44990</v>
      </c>
      <c r="K3119" t="b">
        <v>1</v>
      </c>
      <c r="L3119" t="s">
        <v>24</v>
      </c>
      <c r="M3119">
        <v>3</v>
      </c>
      <c r="N3119">
        <f>G3119/SUMIF(B:B,B3119,G:G)*100</f>
        <v>0.3500288977345804</v>
      </c>
      <c r="Q3119">
        <f>VLOOKUP(C3119, Categories_Pivot_Table!A:B, 2, FALSE)</f>
        <v>24.317096165933375</v>
      </c>
      <c r="T3119">
        <f t="shared" si="49"/>
        <v>2023</v>
      </c>
    </row>
    <row r="3120" spans="1:20" x14ac:dyDescent="0.2">
      <c r="A3120" t="s">
        <v>3376</v>
      </c>
      <c r="B3120" t="s">
        <v>128</v>
      </c>
      <c r="C3120" t="s">
        <v>48</v>
      </c>
      <c r="D3120" t="s">
        <v>446</v>
      </c>
      <c r="E3120">
        <v>26</v>
      </c>
      <c r="F3120">
        <v>10</v>
      </c>
      <c r="G3120">
        <v>260</v>
      </c>
      <c r="H3120" t="s">
        <v>17</v>
      </c>
      <c r="I3120" t="s">
        <v>46</v>
      </c>
      <c r="J3120" s="1">
        <v>44589</v>
      </c>
      <c r="K3120" t="b">
        <v>0</v>
      </c>
      <c r="L3120" t="s">
        <v>65</v>
      </c>
      <c r="M3120">
        <v>1</v>
      </c>
      <c r="N3120">
        <f>G3120/SUMIF(B:B,B3120,G:G)*100</f>
        <v>0.37982820078303048</v>
      </c>
      <c r="Q3120">
        <f>VLOOKUP(C3120, Categories_Pivot_Table!A:B, 2, FALSE)</f>
        <v>23.348837209302324</v>
      </c>
      <c r="T3120">
        <f t="shared" si="49"/>
        <v>2022</v>
      </c>
    </row>
    <row r="3121" spans="1:20" x14ac:dyDescent="0.2">
      <c r="A3121" t="s">
        <v>3377</v>
      </c>
      <c r="B3121" t="s">
        <v>81</v>
      </c>
      <c r="C3121" t="s">
        <v>135</v>
      </c>
      <c r="D3121" t="s">
        <v>144</v>
      </c>
      <c r="E3121">
        <v>11</v>
      </c>
      <c r="F3121">
        <v>1</v>
      </c>
      <c r="G3121">
        <v>11</v>
      </c>
      <c r="H3121" t="s">
        <v>17</v>
      </c>
      <c r="I3121" t="s">
        <v>18</v>
      </c>
      <c r="J3121" s="1">
        <v>45425</v>
      </c>
      <c r="K3121" t="b">
        <v>0</v>
      </c>
      <c r="L3121" t="s">
        <v>19</v>
      </c>
      <c r="M3121">
        <v>5</v>
      </c>
      <c r="N3121">
        <f>G3121/SUMIF(B:B,B3121,G:G)*100</f>
        <v>1.7417327073651543E-2</v>
      </c>
      <c r="Q3121">
        <f>VLOOKUP(C3121, Categories_Pivot_Table!A:B, 2, FALSE)</f>
        <v>23.146341463414632</v>
      </c>
      <c r="T3121">
        <f t="shared" si="49"/>
        <v>2024</v>
      </c>
    </row>
    <row r="3122" spans="1:20" x14ac:dyDescent="0.2">
      <c r="A3122" t="s">
        <v>3378</v>
      </c>
      <c r="B3122" t="s">
        <v>84</v>
      </c>
      <c r="C3122" t="s">
        <v>27</v>
      </c>
      <c r="D3122" t="s">
        <v>91</v>
      </c>
      <c r="E3122">
        <v>33.5</v>
      </c>
      <c r="F3122">
        <v>4</v>
      </c>
      <c r="G3122">
        <v>134</v>
      </c>
      <c r="H3122" t="s">
        <v>56</v>
      </c>
      <c r="I3122" t="s">
        <v>18</v>
      </c>
      <c r="J3122" s="1">
        <v>45253</v>
      </c>
      <c r="K3122" t="b">
        <v>0</v>
      </c>
      <c r="L3122" t="s">
        <v>42</v>
      </c>
      <c r="M3122">
        <v>11</v>
      </c>
      <c r="N3122">
        <f>G3122/SUMIF(B:B,B3122,G:G)*100</f>
        <v>0.21694256688387908</v>
      </c>
      <c r="Q3122">
        <f>VLOOKUP(C3122, Categories_Pivot_Table!A:B, 2, FALSE)</f>
        <v>25.013711734693878</v>
      </c>
      <c r="T3122">
        <f t="shared" si="49"/>
        <v>2023</v>
      </c>
    </row>
    <row r="3123" spans="1:20" x14ac:dyDescent="0.2">
      <c r="A3123" t="s">
        <v>3379</v>
      </c>
      <c r="B3123" t="s">
        <v>87</v>
      </c>
      <c r="C3123" t="s">
        <v>22</v>
      </c>
      <c r="D3123" t="s">
        <v>272</v>
      </c>
      <c r="E3123">
        <v>5</v>
      </c>
      <c r="F3123">
        <v>6</v>
      </c>
      <c r="G3123">
        <v>30</v>
      </c>
      <c r="H3123" t="s">
        <v>17</v>
      </c>
      <c r="I3123" t="s">
        <v>18</v>
      </c>
      <c r="J3123" s="1">
        <v>45569</v>
      </c>
      <c r="K3123" t="b">
        <v>0</v>
      </c>
      <c r="L3123" t="s">
        <v>65</v>
      </c>
      <c r="M3123">
        <v>10</v>
      </c>
      <c r="N3123">
        <f>G3123/SUMIF(B:B,B3123,G:G)*100</f>
        <v>4.6127588910927622E-2</v>
      </c>
      <c r="Q3123">
        <f>VLOOKUP(C3123, Categories_Pivot_Table!A:B, 2, FALSE)</f>
        <v>21.505681818181817</v>
      </c>
      <c r="T3123">
        <f t="shared" si="49"/>
        <v>2024</v>
      </c>
    </row>
    <row r="3124" spans="1:20" x14ac:dyDescent="0.2">
      <c r="A3124" t="s">
        <v>3380</v>
      </c>
      <c r="B3124" t="s">
        <v>54</v>
      </c>
      <c r="C3124" t="s">
        <v>33</v>
      </c>
      <c r="D3124" t="s">
        <v>78</v>
      </c>
      <c r="E3124">
        <v>14</v>
      </c>
      <c r="F3124">
        <v>6</v>
      </c>
      <c r="G3124">
        <v>84</v>
      </c>
      <c r="H3124" t="s">
        <v>17</v>
      </c>
      <c r="I3124" t="s">
        <v>18</v>
      </c>
      <c r="J3124" s="1">
        <v>45090</v>
      </c>
      <c r="K3124" t="b">
        <v>0</v>
      </c>
      <c r="L3124" t="s">
        <v>49</v>
      </c>
      <c r="M3124">
        <v>6</v>
      </c>
      <c r="N3124">
        <f>G3124/SUMIF(B:B,B3124,G:G)*100</f>
        <v>0.14696748344428795</v>
      </c>
      <c r="Q3124">
        <f>VLOOKUP(C3124, Categories_Pivot_Table!A:B, 2, FALSE)</f>
        <v>23.300574345883856</v>
      </c>
      <c r="T3124">
        <f t="shared" si="49"/>
        <v>2023</v>
      </c>
    </row>
    <row r="3125" spans="1:20" x14ac:dyDescent="0.2">
      <c r="A3125" t="s">
        <v>3381</v>
      </c>
      <c r="B3125" t="s">
        <v>21</v>
      </c>
      <c r="C3125" t="s">
        <v>48</v>
      </c>
      <c r="D3125" t="s">
        <v>195</v>
      </c>
      <c r="E3125">
        <v>20</v>
      </c>
      <c r="F3125">
        <v>1</v>
      </c>
      <c r="G3125">
        <v>20</v>
      </c>
      <c r="H3125" t="s">
        <v>17</v>
      </c>
      <c r="I3125" t="s">
        <v>46</v>
      </c>
      <c r="J3125" s="1">
        <v>45599</v>
      </c>
      <c r="K3125" t="b">
        <v>0</v>
      </c>
      <c r="L3125" t="s">
        <v>24</v>
      </c>
      <c r="M3125">
        <v>11</v>
      </c>
      <c r="N3125">
        <f>G3125/SUMIF(B:B,B3125,G:G)*100</f>
        <v>3.2397845543271374E-2</v>
      </c>
      <c r="Q3125">
        <f>VLOOKUP(C3125, Categories_Pivot_Table!A:B, 2, FALSE)</f>
        <v>23.348837209302324</v>
      </c>
      <c r="T3125">
        <f t="shared" si="49"/>
        <v>2024</v>
      </c>
    </row>
    <row r="3126" spans="1:20" x14ac:dyDescent="0.2">
      <c r="A3126" t="s">
        <v>3382</v>
      </c>
      <c r="B3126" t="s">
        <v>51</v>
      </c>
      <c r="C3126" t="s">
        <v>74</v>
      </c>
      <c r="D3126" t="s">
        <v>355</v>
      </c>
      <c r="E3126">
        <v>5</v>
      </c>
      <c r="F3126">
        <v>1</v>
      </c>
      <c r="G3126">
        <v>5</v>
      </c>
      <c r="H3126" t="s">
        <v>17</v>
      </c>
      <c r="I3126" t="s">
        <v>46</v>
      </c>
      <c r="J3126" s="1">
        <v>44866</v>
      </c>
      <c r="K3126" t="b">
        <v>0</v>
      </c>
      <c r="L3126" t="s">
        <v>49</v>
      </c>
      <c r="M3126">
        <v>11</v>
      </c>
      <c r="N3126">
        <f>G3126/SUMIF(B:B,B3126,G:G)*100</f>
        <v>7.7510967801943977E-3</v>
      </c>
      <c r="Q3126">
        <f>VLOOKUP(C3126, Categories_Pivot_Table!A:B, 2, FALSE)</f>
        <v>24.317096165933375</v>
      </c>
      <c r="T3126">
        <f t="shared" si="49"/>
        <v>2022</v>
      </c>
    </row>
    <row r="3127" spans="1:20" x14ac:dyDescent="0.2">
      <c r="A3127" t="s">
        <v>3383</v>
      </c>
      <c r="B3127" t="s">
        <v>113</v>
      </c>
      <c r="C3127" t="s">
        <v>74</v>
      </c>
      <c r="D3127" t="s">
        <v>741</v>
      </c>
      <c r="E3127">
        <v>6.5</v>
      </c>
      <c r="F3127">
        <v>10</v>
      </c>
      <c r="G3127">
        <v>65</v>
      </c>
      <c r="H3127" t="s">
        <v>17</v>
      </c>
      <c r="I3127" t="s">
        <v>18</v>
      </c>
      <c r="J3127" s="1">
        <v>44850</v>
      </c>
      <c r="K3127" t="b">
        <v>1</v>
      </c>
      <c r="L3127" t="s">
        <v>24</v>
      </c>
      <c r="M3127">
        <v>10</v>
      </c>
      <c r="N3127">
        <f>G3127/SUMIF(B:B,B3127,G:G)*100</f>
        <v>0.10702583438987041</v>
      </c>
      <c r="Q3127">
        <f>VLOOKUP(C3127, Categories_Pivot_Table!A:B, 2, FALSE)</f>
        <v>24.317096165933375</v>
      </c>
      <c r="T3127">
        <f t="shared" si="49"/>
        <v>2022</v>
      </c>
    </row>
    <row r="3128" spans="1:20" x14ac:dyDescent="0.2">
      <c r="A3128" t="s">
        <v>3384</v>
      </c>
      <c r="B3128" t="s">
        <v>71</v>
      </c>
      <c r="C3128" t="s">
        <v>15</v>
      </c>
      <c r="D3128" t="s">
        <v>500</v>
      </c>
      <c r="E3128">
        <v>17</v>
      </c>
      <c r="F3128">
        <v>6</v>
      </c>
      <c r="G3128">
        <v>102</v>
      </c>
      <c r="H3128" t="s">
        <v>17</v>
      </c>
      <c r="I3128" t="s">
        <v>46</v>
      </c>
      <c r="J3128" s="1">
        <v>44703</v>
      </c>
      <c r="K3128" t="b">
        <v>0</v>
      </c>
      <c r="L3128" t="s">
        <v>24</v>
      </c>
      <c r="M3128">
        <v>5</v>
      </c>
      <c r="N3128">
        <f>G3128/SUMIF(B:B,B3128,G:G)*100</f>
        <v>0.1616033588149087</v>
      </c>
      <c r="Q3128">
        <f>VLOOKUP(C3128, Categories_Pivot_Table!A:B, 2, FALSE)</f>
        <v>23.063808900523561</v>
      </c>
      <c r="T3128">
        <f t="shared" si="49"/>
        <v>2022</v>
      </c>
    </row>
    <row r="3129" spans="1:20" x14ac:dyDescent="0.2">
      <c r="A3129" t="s">
        <v>3385</v>
      </c>
      <c r="B3129" t="s">
        <v>44</v>
      </c>
      <c r="C3129" t="s">
        <v>15</v>
      </c>
      <c r="D3129" t="s">
        <v>177</v>
      </c>
      <c r="E3129">
        <v>5</v>
      </c>
      <c r="F3129">
        <v>9</v>
      </c>
      <c r="G3129">
        <v>45</v>
      </c>
      <c r="H3129" t="s">
        <v>29</v>
      </c>
      <c r="I3129" t="s">
        <v>18</v>
      </c>
      <c r="J3129" s="1">
        <v>45385</v>
      </c>
      <c r="K3129" t="b">
        <v>0</v>
      </c>
      <c r="L3129" t="s">
        <v>30</v>
      </c>
      <c r="M3129">
        <v>4</v>
      </c>
      <c r="N3129">
        <f>G3129/SUMIF(B:B,B3129,G:G)*100</f>
        <v>7.4141808565850287E-2</v>
      </c>
      <c r="Q3129">
        <f>VLOOKUP(C3129, Categories_Pivot_Table!A:B, 2, FALSE)</f>
        <v>23.063808900523561</v>
      </c>
      <c r="T3129">
        <f t="shared" si="49"/>
        <v>2024</v>
      </c>
    </row>
    <row r="3130" spans="1:20" x14ac:dyDescent="0.2">
      <c r="A3130" t="s">
        <v>3386</v>
      </c>
      <c r="B3130" t="s">
        <v>47</v>
      </c>
      <c r="C3130" t="s">
        <v>48</v>
      </c>
      <c r="D3130" t="s">
        <v>203</v>
      </c>
      <c r="E3130">
        <v>39.5</v>
      </c>
      <c r="F3130">
        <v>1</v>
      </c>
      <c r="G3130">
        <v>39.5</v>
      </c>
      <c r="H3130" t="s">
        <v>17</v>
      </c>
      <c r="I3130" t="s">
        <v>46</v>
      </c>
      <c r="J3130" s="1">
        <v>44618</v>
      </c>
      <c r="K3130" t="b">
        <v>0</v>
      </c>
      <c r="L3130" t="s">
        <v>35</v>
      </c>
      <c r="M3130">
        <v>2</v>
      </c>
      <c r="N3130">
        <f>G3130/SUMIF(B:B,B3130,G:G)*100</f>
        <v>6.2765162951074954E-2</v>
      </c>
      <c r="Q3130">
        <f>VLOOKUP(C3130, Categories_Pivot_Table!A:B, 2, FALSE)</f>
        <v>23.348837209302324</v>
      </c>
      <c r="T3130">
        <f t="shared" si="49"/>
        <v>2022</v>
      </c>
    </row>
    <row r="3131" spans="1:20" x14ac:dyDescent="0.2">
      <c r="A3131" t="s">
        <v>3387</v>
      </c>
      <c r="B3131" t="s">
        <v>51</v>
      </c>
      <c r="C3131" t="s">
        <v>135</v>
      </c>
      <c r="D3131" t="s">
        <v>136</v>
      </c>
      <c r="E3131">
        <v>27.5</v>
      </c>
      <c r="F3131">
        <v>5</v>
      </c>
      <c r="G3131">
        <v>137.5</v>
      </c>
      <c r="H3131" t="s">
        <v>29</v>
      </c>
      <c r="I3131" t="s">
        <v>46</v>
      </c>
      <c r="J3131" s="1">
        <v>45115</v>
      </c>
      <c r="K3131" t="b">
        <v>0</v>
      </c>
      <c r="L3131" t="s">
        <v>35</v>
      </c>
      <c r="M3131">
        <v>7</v>
      </c>
      <c r="N3131">
        <f>G3131/SUMIF(B:B,B3131,G:G)*100</f>
        <v>0.21315516145534597</v>
      </c>
      <c r="Q3131">
        <f>VLOOKUP(C3131, Categories_Pivot_Table!A:B, 2, FALSE)</f>
        <v>23.146341463414632</v>
      </c>
      <c r="T3131">
        <f t="shared" si="49"/>
        <v>2023</v>
      </c>
    </row>
    <row r="3132" spans="1:20" x14ac:dyDescent="0.2">
      <c r="A3132" t="s">
        <v>3388</v>
      </c>
      <c r="B3132" t="s">
        <v>118</v>
      </c>
      <c r="C3132" t="s">
        <v>135</v>
      </c>
      <c r="D3132" t="s">
        <v>245</v>
      </c>
      <c r="E3132">
        <v>15.5</v>
      </c>
      <c r="F3132">
        <v>10</v>
      </c>
      <c r="G3132">
        <v>155</v>
      </c>
      <c r="H3132" t="s">
        <v>56</v>
      </c>
      <c r="I3132" t="s">
        <v>46</v>
      </c>
      <c r="J3132" s="1">
        <v>45315</v>
      </c>
      <c r="K3132" t="b">
        <v>1</v>
      </c>
      <c r="L3132" t="s">
        <v>30</v>
      </c>
      <c r="M3132">
        <v>1</v>
      </c>
      <c r="N3132">
        <f>G3132/SUMIF(B:B,B3132,G:G)*100</f>
        <v>0.25494679013767124</v>
      </c>
      <c r="Q3132">
        <f>VLOOKUP(C3132, Categories_Pivot_Table!A:B, 2, FALSE)</f>
        <v>23.146341463414632</v>
      </c>
      <c r="T3132">
        <f t="shared" si="49"/>
        <v>2024</v>
      </c>
    </row>
    <row r="3133" spans="1:20" x14ac:dyDescent="0.2">
      <c r="A3133" t="s">
        <v>3389</v>
      </c>
      <c r="B3133" t="s">
        <v>106</v>
      </c>
      <c r="C3133" t="s">
        <v>27</v>
      </c>
      <c r="D3133" t="s">
        <v>305</v>
      </c>
      <c r="E3133">
        <v>23</v>
      </c>
      <c r="F3133">
        <v>2</v>
      </c>
      <c r="G3133">
        <v>46</v>
      </c>
      <c r="H3133" t="s">
        <v>56</v>
      </c>
      <c r="I3133" t="s">
        <v>18</v>
      </c>
      <c r="J3133" s="1">
        <v>45544</v>
      </c>
      <c r="K3133" t="b">
        <v>0</v>
      </c>
      <c r="L3133" t="s">
        <v>19</v>
      </c>
      <c r="M3133">
        <v>9</v>
      </c>
      <c r="N3133">
        <f>G3133/SUMIF(B:B,B3133,G:G)*100</f>
        <v>7.4967405475880058E-2</v>
      </c>
      <c r="Q3133">
        <f>VLOOKUP(C3133, Categories_Pivot_Table!A:B, 2, FALSE)</f>
        <v>25.013711734693878</v>
      </c>
      <c r="T3133">
        <f t="shared" si="49"/>
        <v>2024</v>
      </c>
    </row>
    <row r="3134" spans="1:20" x14ac:dyDescent="0.2">
      <c r="A3134" t="s">
        <v>3390</v>
      </c>
      <c r="B3134" t="s">
        <v>76</v>
      </c>
      <c r="C3134" t="s">
        <v>27</v>
      </c>
      <c r="D3134" t="s">
        <v>394</v>
      </c>
      <c r="E3134">
        <v>5</v>
      </c>
      <c r="F3134">
        <v>7</v>
      </c>
      <c r="G3134">
        <v>35</v>
      </c>
      <c r="H3134" t="s">
        <v>56</v>
      </c>
      <c r="I3134" t="s">
        <v>18</v>
      </c>
      <c r="J3134" s="1">
        <v>45656</v>
      </c>
      <c r="K3134" t="b">
        <v>1</v>
      </c>
      <c r="L3134" t="s">
        <v>19</v>
      </c>
      <c r="M3134">
        <v>12</v>
      </c>
      <c r="N3134">
        <f>G3134/SUMIF(B:B,B3134,G:G)*100</f>
        <v>5.9593233613989084E-2</v>
      </c>
      <c r="Q3134">
        <f>VLOOKUP(C3134, Categories_Pivot_Table!A:B, 2, FALSE)</f>
        <v>25.013711734693878</v>
      </c>
      <c r="T3134">
        <f t="shared" si="49"/>
        <v>2024</v>
      </c>
    </row>
    <row r="3135" spans="1:20" x14ac:dyDescent="0.2">
      <c r="A3135" t="s">
        <v>3391</v>
      </c>
      <c r="B3135" t="s">
        <v>118</v>
      </c>
      <c r="C3135" t="s">
        <v>22</v>
      </c>
      <c r="D3135" t="s">
        <v>274</v>
      </c>
      <c r="E3135">
        <v>39.5</v>
      </c>
      <c r="F3135">
        <v>7</v>
      </c>
      <c r="G3135">
        <v>276.5</v>
      </c>
      <c r="H3135" t="s">
        <v>56</v>
      </c>
      <c r="I3135" t="s">
        <v>18</v>
      </c>
      <c r="J3135" s="1">
        <v>45373</v>
      </c>
      <c r="K3135" t="b">
        <v>0</v>
      </c>
      <c r="L3135" t="s">
        <v>65</v>
      </c>
      <c r="M3135">
        <v>3</v>
      </c>
      <c r="N3135">
        <f>G3135/SUMIF(B:B,B3135,G:G)*100</f>
        <v>0.45479217724558779</v>
      </c>
      <c r="Q3135">
        <f>VLOOKUP(C3135, Categories_Pivot_Table!A:B, 2, FALSE)</f>
        <v>21.505681818181817</v>
      </c>
      <c r="T3135">
        <f t="shared" si="49"/>
        <v>2024</v>
      </c>
    </row>
    <row r="3136" spans="1:20" x14ac:dyDescent="0.2">
      <c r="A3136" t="s">
        <v>3392</v>
      </c>
      <c r="B3136" t="s">
        <v>81</v>
      </c>
      <c r="C3136" t="s">
        <v>33</v>
      </c>
      <c r="D3136" t="s">
        <v>843</v>
      </c>
      <c r="E3136">
        <v>26</v>
      </c>
      <c r="F3136">
        <v>5</v>
      </c>
      <c r="G3136">
        <v>130</v>
      </c>
      <c r="H3136" t="s">
        <v>29</v>
      </c>
      <c r="I3136" t="s">
        <v>46</v>
      </c>
      <c r="J3136" s="1">
        <v>45602</v>
      </c>
      <c r="K3136" t="b">
        <v>1</v>
      </c>
      <c r="L3136" t="s">
        <v>30</v>
      </c>
      <c r="M3136">
        <v>11</v>
      </c>
      <c r="N3136">
        <f>G3136/SUMIF(B:B,B3136,G:G)*100</f>
        <v>0.20584113814315461</v>
      </c>
      <c r="Q3136">
        <f>VLOOKUP(C3136, Categories_Pivot_Table!A:B, 2, FALSE)</f>
        <v>23.300574345883856</v>
      </c>
      <c r="T3136">
        <f t="shared" si="49"/>
        <v>2024</v>
      </c>
    </row>
    <row r="3137" spans="1:20" x14ac:dyDescent="0.2">
      <c r="A3137" t="s">
        <v>3393</v>
      </c>
      <c r="B3137" t="s">
        <v>104</v>
      </c>
      <c r="C3137" t="s">
        <v>22</v>
      </c>
      <c r="D3137" t="s">
        <v>272</v>
      </c>
      <c r="E3137">
        <v>5</v>
      </c>
      <c r="F3137">
        <v>2</v>
      </c>
      <c r="G3137">
        <v>10</v>
      </c>
      <c r="H3137" t="s">
        <v>29</v>
      </c>
      <c r="I3137" t="s">
        <v>46</v>
      </c>
      <c r="J3137" s="1">
        <v>44621</v>
      </c>
      <c r="K3137" t="b">
        <v>0</v>
      </c>
      <c r="L3137" t="s">
        <v>49</v>
      </c>
      <c r="M3137">
        <v>3</v>
      </c>
      <c r="N3137">
        <f>G3137/SUMIF(B:B,B3137,G:G)*100</f>
        <v>1.6251442315505502E-2</v>
      </c>
      <c r="Q3137">
        <f>VLOOKUP(C3137, Categories_Pivot_Table!A:B, 2, FALSE)</f>
        <v>21.505681818181817</v>
      </c>
      <c r="T3137">
        <f t="shared" si="49"/>
        <v>2022</v>
      </c>
    </row>
    <row r="3138" spans="1:20" x14ac:dyDescent="0.2">
      <c r="A3138" t="s">
        <v>3394</v>
      </c>
      <c r="B3138" t="s">
        <v>54</v>
      </c>
      <c r="C3138" t="s">
        <v>48</v>
      </c>
      <c r="D3138" t="s">
        <v>958</v>
      </c>
      <c r="E3138">
        <v>8</v>
      </c>
      <c r="F3138">
        <v>7</v>
      </c>
      <c r="G3138">
        <v>56</v>
      </c>
      <c r="H3138" t="s">
        <v>17</v>
      </c>
      <c r="I3138" t="s">
        <v>18</v>
      </c>
      <c r="J3138" s="1">
        <v>45238</v>
      </c>
      <c r="K3138" t="b">
        <v>0</v>
      </c>
      <c r="L3138" t="s">
        <v>30</v>
      </c>
      <c r="M3138">
        <v>11</v>
      </c>
      <c r="N3138">
        <f>G3138/SUMIF(B:B,B3138,G:G)*100</f>
        <v>9.7978322296191966E-2</v>
      </c>
      <c r="Q3138">
        <f>VLOOKUP(C3138, Categories_Pivot_Table!A:B, 2, FALSE)</f>
        <v>23.348837209302324</v>
      </c>
      <c r="T3138">
        <f t="shared" ref="T3138:T3201" si="50">YEAR(J3138)</f>
        <v>2023</v>
      </c>
    </row>
    <row r="3139" spans="1:20" x14ac:dyDescent="0.2">
      <c r="A3139" t="s">
        <v>3395</v>
      </c>
      <c r="B3139" t="s">
        <v>71</v>
      </c>
      <c r="C3139" t="s">
        <v>48</v>
      </c>
      <c r="D3139" t="s">
        <v>446</v>
      </c>
      <c r="E3139">
        <v>26</v>
      </c>
      <c r="F3139">
        <v>2</v>
      </c>
      <c r="G3139">
        <v>52</v>
      </c>
      <c r="H3139" t="s">
        <v>17</v>
      </c>
      <c r="I3139" t="s">
        <v>18</v>
      </c>
      <c r="J3139" s="1">
        <v>45550</v>
      </c>
      <c r="K3139" t="b">
        <v>0</v>
      </c>
      <c r="L3139" t="s">
        <v>24</v>
      </c>
      <c r="M3139">
        <v>9</v>
      </c>
      <c r="N3139">
        <f>G3139/SUMIF(B:B,B3139,G:G)*100</f>
        <v>8.2386026062502477E-2</v>
      </c>
      <c r="Q3139">
        <f>VLOOKUP(C3139, Categories_Pivot_Table!A:B, 2, FALSE)</f>
        <v>23.348837209302324</v>
      </c>
      <c r="T3139">
        <f t="shared" si="50"/>
        <v>2024</v>
      </c>
    </row>
    <row r="3140" spans="1:20" x14ac:dyDescent="0.2">
      <c r="A3140" t="s">
        <v>3396</v>
      </c>
      <c r="B3140" t="s">
        <v>95</v>
      </c>
      <c r="C3140" t="s">
        <v>27</v>
      </c>
      <c r="D3140" t="s">
        <v>1201</v>
      </c>
      <c r="E3140">
        <v>26</v>
      </c>
      <c r="F3140">
        <v>3</v>
      </c>
      <c r="G3140">
        <v>78</v>
      </c>
      <c r="H3140" t="s">
        <v>56</v>
      </c>
      <c r="I3140" t="s">
        <v>46</v>
      </c>
      <c r="J3140" s="1">
        <v>44969</v>
      </c>
      <c r="K3140" t="b">
        <v>1</v>
      </c>
      <c r="L3140" t="s">
        <v>24</v>
      </c>
      <c r="M3140">
        <v>2</v>
      </c>
      <c r="N3140">
        <f>G3140/SUMIF(B:B,B3140,G:G)*100</f>
        <v>0.11581033829981516</v>
      </c>
      <c r="Q3140">
        <f>VLOOKUP(C3140, Categories_Pivot_Table!A:B, 2, FALSE)</f>
        <v>25.013711734693878</v>
      </c>
      <c r="T3140">
        <f t="shared" si="50"/>
        <v>2023</v>
      </c>
    </row>
    <row r="3141" spans="1:20" x14ac:dyDescent="0.2">
      <c r="A3141" t="s">
        <v>3397</v>
      </c>
      <c r="B3141" t="s">
        <v>47</v>
      </c>
      <c r="C3141" t="s">
        <v>135</v>
      </c>
      <c r="D3141" t="s">
        <v>233</v>
      </c>
      <c r="E3141">
        <v>18.5</v>
      </c>
      <c r="F3141">
        <v>6</v>
      </c>
      <c r="G3141">
        <v>111</v>
      </c>
      <c r="H3141" t="s">
        <v>17</v>
      </c>
      <c r="I3141" t="s">
        <v>18</v>
      </c>
      <c r="J3141" s="1">
        <v>44989</v>
      </c>
      <c r="K3141" t="b">
        <v>1</v>
      </c>
      <c r="L3141" t="s">
        <v>35</v>
      </c>
      <c r="M3141">
        <v>3</v>
      </c>
      <c r="N3141">
        <f>G3141/SUMIF(B:B,B3141,G:G)*100</f>
        <v>0.17637805284985619</v>
      </c>
      <c r="Q3141">
        <f>VLOOKUP(C3141, Categories_Pivot_Table!A:B, 2, FALSE)</f>
        <v>23.146341463414632</v>
      </c>
      <c r="T3141">
        <f t="shared" si="50"/>
        <v>2023</v>
      </c>
    </row>
    <row r="3142" spans="1:20" x14ac:dyDescent="0.2">
      <c r="A3142" t="s">
        <v>3398</v>
      </c>
      <c r="B3142" t="s">
        <v>51</v>
      </c>
      <c r="C3142" t="s">
        <v>27</v>
      </c>
      <c r="D3142" t="s">
        <v>305</v>
      </c>
      <c r="E3142">
        <v>23</v>
      </c>
      <c r="F3142">
        <v>7</v>
      </c>
      <c r="G3142">
        <v>161</v>
      </c>
      <c r="H3142" t="s">
        <v>56</v>
      </c>
      <c r="I3142" t="s">
        <v>18</v>
      </c>
      <c r="J3142" s="1">
        <v>45246</v>
      </c>
      <c r="K3142" t="b">
        <v>0</v>
      </c>
      <c r="L3142" t="s">
        <v>42</v>
      </c>
      <c r="M3142">
        <v>11</v>
      </c>
      <c r="N3142">
        <f>G3142/SUMIF(B:B,B3142,G:G)*100</f>
        <v>0.24958531632225961</v>
      </c>
      <c r="Q3142">
        <f>VLOOKUP(C3142, Categories_Pivot_Table!A:B, 2, FALSE)</f>
        <v>25.013711734693878</v>
      </c>
      <c r="T3142">
        <f t="shared" si="50"/>
        <v>2023</v>
      </c>
    </row>
    <row r="3143" spans="1:20" x14ac:dyDescent="0.2">
      <c r="A3143" t="s">
        <v>3399</v>
      </c>
      <c r="B3143" t="s">
        <v>71</v>
      </c>
      <c r="C3143" t="s">
        <v>27</v>
      </c>
      <c r="D3143" t="s">
        <v>126</v>
      </c>
      <c r="E3143">
        <v>39.5</v>
      </c>
      <c r="F3143">
        <v>6</v>
      </c>
      <c r="G3143">
        <v>237</v>
      </c>
      <c r="H3143" t="s">
        <v>29</v>
      </c>
      <c r="I3143" t="s">
        <v>18</v>
      </c>
      <c r="J3143" s="1">
        <v>45366</v>
      </c>
      <c r="K3143" t="b">
        <v>0</v>
      </c>
      <c r="L3143" t="s">
        <v>65</v>
      </c>
      <c r="M3143">
        <v>3</v>
      </c>
      <c r="N3143">
        <f>G3143/SUMIF(B:B,B3143,G:G)*100</f>
        <v>0.3754901572464055</v>
      </c>
      <c r="Q3143">
        <f>VLOOKUP(C3143, Categories_Pivot_Table!A:B, 2, FALSE)</f>
        <v>25.013711734693878</v>
      </c>
      <c r="T3143">
        <f t="shared" si="50"/>
        <v>2024</v>
      </c>
    </row>
    <row r="3144" spans="1:20" x14ac:dyDescent="0.2">
      <c r="A3144" t="s">
        <v>3400</v>
      </c>
      <c r="B3144" t="s">
        <v>118</v>
      </c>
      <c r="C3144" t="s">
        <v>38</v>
      </c>
      <c r="D3144" t="s">
        <v>362</v>
      </c>
      <c r="E3144">
        <v>41</v>
      </c>
      <c r="F3144">
        <v>5</v>
      </c>
      <c r="G3144">
        <v>205</v>
      </c>
      <c r="H3144" t="s">
        <v>29</v>
      </c>
      <c r="I3144" t="s">
        <v>46</v>
      </c>
      <c r="J3144" s="1">
        <v>44813</v>
      </c>
      <c r="K3144" t="b">
        <v>1</v>
      </c>
      <c r="L3144" t="s">
        <v>65</v>
      </c>
      <c r="M3144">
        <v>9</v>
      </c>
      <c r="N3144">
        <f>G3144/SUMIF(B:B,B3144,G:G)*100</f>
        <v>0.33718769018208133</v>
      </c>
      <c r="Q3144">
        <f>VLOOKUP(C3144, Categories_Pivot_Table!A:B, 2, FALSE)</f>
        <v>23.088790931989923</v>
      </c>
      <c r="T3144">
        <f t="shared" si="50"/>
        <v>2022</v>
      </c>
    </row>
    <row r="3145" spans="1:20" x14ac:dyDescent="0.2">
      <c r="A3145" t="s">
        <v>3401</v>
      </c>
      <c r="B3145" t="s">
        <v>113</v>
      </c>
      <c r="C3145" t="s">
        <v>48</v>
      </c>
      <c r="D3145" t="s">
        <v>237</v>
      </c>
      <c r="E3145">
        <v>11</v>
      </c>
      <c r="F3145">
        <v>8</v>
      </c>
      <c r="G3145">
        <v>88</v>
      </c>
      <c r="H3145" t="s">
        <v>17</v>
      </c>
      <c r="I3145" t="s">
        <v>18</v>
      </c>
      <c r="J3145" s="1">
        <v>45027</v>
      </c>
      <c r="K3145" t="b">
        <v>1</v>
      </c>
      <c r="L3145" t="s">
        <v>49</v>
      </c>
      <c r="M3145">
        <v>4</v>
      </c>
      <c r="N3145">
        <f>G3145/SUMIF(B:B,B3145,G:G)*100</f>
        <v>0.14489651425090147</v>
      </c>
      <c r="Q3145">
        <f>VLOOKUP(C3145, Categories_Pivot_Table!A:B, 2, FALSE)</f>
        <v>23.348837209302324</v>
      </c>
      <c r="T3145">
        <f t="shared" si="50"/>
        <v>2023</v>
      </c>
    </row>
    <row r="3146" spans="1:20" x14ac:dyDescent="0.2">
      <c r="A3146" t="s">
        <v>3402</v>
      </c>
      <c r="B3146" t="s">
        <v>128</v>
      </c>
      <c r="C3146" t="s">
        <v>22</v>
      </c>
      <c r="D3146" t="s">
        <v>157</v>
      </c>
      <c r="E3146">
        <v>12.5</v>
      </c>
      <c r="F3146">
        <v>1</v>
      </c>
      <c r="G3146">
        <v>12.5</v>
      </c>
      <c r="H3146" t="s">
        <v>17</v>
      </c>
      <c r="I3146" t="s">
        <v>46</v>
      </c>
      <c r="J3146" s="1">
        <v>44795</v>
      </c>
      <c r="K3146" t="b">
        <v>0</v>
      </c>
      <c r="L3146" t="s">
        <v>19</v>
      </c>
      <c r="M3146">
        <v>8</v>
      </c>
      <c r="N3146">
        <f>G3146/SUMIF(B:B,B3146,G:G)*100</f>
        <v>1.8260971191491848E-2</v>
      </c>
      <c r="Q3146">
        <f>VLOOKUP(C3146, Categories_Pivot_Table!A:B, 2, FALSE)</f>
        <v>21.505681818181817</v>
      </c>
      <c r="T3146">
        <f t="shared" si="50"/>
        <v>2022</v>
      </c>
    </row>
    <row r="3147" spans="1:20" x14ac:dyDescent="0.2">
      <c r="A3147" t="s">
        <v>3403</v>
      </c>
      <c r="B3147" t="s">
        <v>76</v>
      </c>
      <c r="C3147" t="s">
        <v>48</v>
      </c>
      <c r="D3147" t="s">
        <v>958</v>
      </c>
      <c r="E3147">
        <v>8</v>
      </c>
      <c r="F3147">
        <v>4</v>
      </c>
      <c r="G3147">
        <v>32</v>
      </c>
      <c r="H3147" t="s">
        <v>17</v>
      </c>
      <c r="I3147" t="s">
        <v>18</v>
      </c>
      <c r="J3147" s="1">
        <v>45314</v>
      </c>
      <c r="K3147" t="b">
        <v>1</v>
      </c>
      <c r="L3147" t="s">
        <v>49</v>
      </c>
      <c r="M3147">
        <v>1</v>
      </c>
      <c r="N3147">
        <f>G3147/SUMIF(B:B,B3147,G:G)*100</f>
        <v>5.4485242161361455E-2</v>
      </c>
      <c r="Q3147">
        <f>VLOOKUP(C3147, Categories_Pivot_Table!A:B, 2, FALSE)</f>
        <v>23.348837209302324</v>
      </c>
      <c r="T3147">
        <f t="shared" si="50"/>
        <v>2024</v>
      </c>
    </row>
    <row r="3148" spans="1:20" x14ac:dyDescent="0.2">
      <c r="A3148" t="s">
        <v>3404</v>
      </c>
      <c r="B3148" t="s">
        <v>104</v>
      </c>
      <c r="C3148" t="s">
        <v>22</v>
      </c>
      <c r="D3148" t="s">
        <v>388</v>
      </c>
      <c r="E3148">
        <v>6.5</v>
      </c>
      <c r="F3148">
        <v>9</v>
      </c>
      <c r="G3148">
        <v>58.5</v>
      </c>
      <c r="H3148" t="s">
        <v>17</v>
      </c>
      <c r="I3148" t="s">
        <v>46</v>
      </c>
      <c r="J3148" s="1">
        <v>45053</v>
      </c>
      <c r="K3148" t="b">
        <v>0</v>
      </c>
      <c r="L3148" t="s">
        <v>24</v>
      </c>
      <c r="M3148">
        <v>5</v>
      </c>
      <c r="N3148">
        <f>G3148/SUMIF(B:B,B3148,G:G)*100</f>
        <v>9.5070937545707182E-2</v>
      </c>
      <c r="Q3148">
        <f>VLOOKUP(C3148, Categories_Pivot_Table!A:B, 2, FALSE)</f>
        <v>21.505681818181817</v>
      </c>
      <c r="T3148">
        <f t="shared" si="50"/>
        <v>2023</v>
      </c>
    </row>
    <row r="3149" spans="1:20" x14ac:dyDescent="0.2">
      <c r="A3149" t="s">
        <v>3405</v>
      </c>
      <c r="B3149" t="s">
        <v>113</v>
      </c>
      <c r="C3149" t="s">
        <v>22</v>
      </c>
      <c r="D3149" t="s">
        <v>527</v>
      </c>
      <c r="E3149">
        <v>23</v>
      </c>
      <c r="F3149">
        <v>6</v>
      </c>
      <c r="G3149">
        <v>138</v>
      </c>
      <c r="H3149" t="s">
        <v>29</v>
      </c>
      <c r="I3149" t="s">
        <v>18</v>
      </c>
      <c r="J3149" s="1">
        <v>45070</v>
      </c>
      <c r="K3149" t="b">
        <v>0</v>
      </c>
      <c r="L3149" t="s">
        <v>30</v>
      </c>
      <c r="M3149">
        <v>5</v>
      </c>
      <c r="N3149">
        <f>G3149/SUMIF(B:B,B3149,G:G)*100</f>
        <v>0.22722407916618642</v>
      </c>
      <c r="Q3149">
        <f>VLOOKUP(C3149, Categories_Pivot_Table!A:B, 2, FALSE)</f>
        <v>21.505681818181817</v>
      </c>
      <c r="T3149">
        <f t="shared" si="50"/>
        <v>2023</v>
      </c>
    </row>
    <row r="3150" spans="1:20" x14ac:dyDescent="0.2">
      <c r="A3150" t="s">
        <v>3406</v>
      </c>
      <c r="B3150" t="s">
        <v>128</v>
      </c>
      <c r="C3150" t="s">
        <v>48</v>
      </c>
      <c r="D3150" t="s">
        <v>88</v>
      </c>
      <c r="E3150">
        <v>24.5</v>
      </c>
      <c r="F3150">
        <v>7</v>
      </c>
      <c r="G3150">
        <v>171.5</v>
      </c>
      <c r="H3150" t="s">
        <v>29</v>
      </c>
      <c r="I3150" t="s">
        <v>18</v>
      </c>
      <c r="J3150" s="1">
        <v>45504</v>
      </c>
      <c r="K3150" t="b">
        <v>0</v>
      </c>
      <c r="L3150" t="s">
        <v>30</v>
      </c>
      <c r="M3150">
        <v>7</v>
      </c>
      <c r="N3150">
        <f>G3150/SUMIF(B:B,B3150,G:G)*100</f>
        <v>0.25054052474726818</v>
      </c>
      <c r="Q3150">
        <f>VLOOKUP(C3150, Categories_Pivot_Table!A:B, 2, FALSE)</f>
        <v>23.348837209302324</v>
      </c>
      <c r="T3150">
        <f t="shared" si="50"/>
        <v>2024</v>
      </c>
    </row>
    <row r="3151" spans="1:20" x14ac:dyDescent="0.2">
      <c r="A3151" t="s">
        <v>3407</v>
      </c>
      <c r="B3151" t="s">
        <v>173</v>
      </c>
      <c r="C3151" t="s">
        <v>27</v>
      </c>
      <c r="D3151" t="s">
        <v>352</v>
      </c>
      <c r="E3151">
        <v>14</v>
      </c>
      <c r="F3151">
        <v>1</v>
      </c>
      <c r="G3151">
        <v>14</v>
      </c>
      <c r="H3151" t="s">
        <v>29</v>
      </c>
      <c r="I3151" t="s">
        <v>18</v>
      </c>
      <c r="J3151" s="1">
        <v>44840</v>
      </c>
      <c r="K3151" t="b">
        <v>0</v>
      </c>
      <c r="L3151" t="s">
        <v>42</v>
      </c>
      <c r="M3151">
        <v>10</v>
      </c>
      <c r="N3151">
        <f>G3151/SUMIF(B:B,B3151,G:G)*100</f>
        <v>2.3022150597753695E-2</v>
      </c>
      <c r="Q3151">
        <f>VLOOKUP(C3151, Categories_Pivot_Table!A:B, 2, FALSE)</f>
        <v>25.013711734693878</v>
      </c>
      <c r="T3151">
        <f t="shared" si="50"/>
        <v>2022</v>
      </c>
    </row>
    <row r="3152" spans="1:20" x14ac:dyDescent="0.2">
      <c r="A3152" t="s">
        <v>3408</v>
      </c>
      <c r="B3152" t="s">
        <v>71</v>
      </c>
      <c r="C3152" t="s">
        <v>33</v>
      </c>
      <c r="D3152" t="s">
        <v>657</v>
      </c>
      <c r="E3152">
        <v>39.5</v>
      </c>
      <c r="F3152">
        <v>9</v>
      </c>
      <c r="G3152">
        <v>355.5</v>
      </c>
      <c r="H3152" t="s">
        <v>56</v>
      </c>
      <c r="I3152" t="s">
        <v>46</v>
      </c>
      <c r="J3152" s="1">
        <v>44977</v>
      </c>
      <c r="K3152" t="b">
        <v>0</v>
      </c>
      <c r="L3152" t="s">
        <v>19</v>
      </c>
      <c r="M3152">
        <v>2</v>
      </c>
      <c r="N3152">
        <f>G3152/SUMIF(B:B,B3152,G:G)*100</f>
        <v>0.56323523586960822</v>
      </c>
      <c r="Q3152">
        <f>VLOOKUP(C3152, Categories_Pivot_Table!A:B, 2, FALSE)</f>
        <v>23.300574345883856</v>
      </c>
      <c r="T3152">
        <f t="shared" si="50"/>
        <v>2023</v>
      </c>
    </row>
    <row r="3153" spans="1:20" x14ac:dyDescent="0.2">
      <c r="A3153" t="s">
        <v>3409</v>
      </c>
      <c r="B3153" t="s">
        <v>128</v>
      </c>
      <c r="C3153" t="s">
        <v>48</v>
      </c>
      <c r="D3153" t="s">
        <v>52</v>
      </c>
      <c r="E3153">
        <v>27.5</v>
      </c>
      <c r="F3153">
        <v>8</v>
      </c>
      <c r="G3153">
        <v>220</v>
      </c>
      <c r="H3153" t="s">
        <v>29</v>
      </c>
      <c r="I3153" t="s">
        <v>18</v>
      </c>
      <c r="J3153" s="1">
        <v>45089</v>
      </c>
      <c r="K3153" t="b">
        <v>0</v>
      </c>
      <c r="L3153" t="s">
        <v>19</v>
      </c>
      <c r="M3153">
        <v>6</v>
      </c>
      <c r="N3153">
        <f>G3153/SUMIF(B:B,B3153,G:G)*100</f>
        <v>0.32139309297025653</v>
      </c>
      <c r="Q3153">
        <f>VLOOKUP(C3153, Categories_Pivot_Table!A:B, 2, FALSE)</f>
        <v>23.348837209302324</v>
      </c>
      <c r="T3153">
        <f t="shared" si="50"/>
        <v>2023</v>
      </c>
    </row>
    <row r="3154" spans="1:20" x14ac:dyDescent="0.2">
      <c r="A3154" t="s">
        <v>3410</v>
      </c>
      <c r="B3154" t="s">
        <v>21</v>
      </c>
      <c r="C3154" t="s">
        <v>74</v>
      </c>
      <c r="D3154" t="s">
        <v>626</v>
      </c>
      <c r="E3154">
        <v>26</v>
      </c>
      <c r="F3154">
        <v>6</v>
      </c>
      <c r="G3154">
        <v>156</v>
      </c>
      <c r="H3154" t="s">
        <v>29</v>
      </c>
      <c r="I3154" t="s">
        <v>18</v>
      </c>
      <c r="J3154" s="1">
        <v>45232</v>
      </c>
      <c r="K3154" t="b">
        <v>0</v>
      </c>
      <c r="L3154" t="s">
        <v>42</v>
      </c>
      <c r="M3154">
        <v>11</v>
      </c>
      <c r="N3154">
        <f>G3154/SUMIF(B:B,B3154,G:G)*100</f>
        <v>0.25270319523751666</v>
      </c>
      <c r="Q3154">
        <f>VLOOKUP(C3154, Categories_Pivot_Table!A:B, 2, FALSE)</f>
        <v>24.317096165933375</v>
      </c>
      <c r="T3154">
        <f t="shared" si="50"/>
        <v>2023</v>
      </c>
    </row>
    <row r="3155" spans="1:20" x14ac:dyDescent="0.2">
      <c r="A3155" t="s">
        <v>3411</v>
      </c>
      <c r="B3155" t="s">
        <v>113</v>
      </c>
      <c r="C3155" t="s">
        <v>33</v>
      </c>
      <c r="D3155" t="s">
        <v>307</v>
      </c>
      <c r="E3155">
        <v>6.5</v>
      </c>
      <c r="F3155">
        <v>2</v>
      </c>
      <c r="G3155">
        <v>13</v>
      </c>
      <c r="H3155" t="s">
        <v>56</v>
      </c>
      <c r="I3155" t="s">
        <v>46</v>
      </c>
      <c r="J3155" s="1">
        <v>44860</v>
      </c>
      <c r="K3155" t="b">
        <v>0</v>
      </c>
      <c r="L3155" t="s">
        <v>30</v>
      </c>
      <c r="M3155">
        <v>10</v>
      </c>
      <c r="N3155">
        <f>G3155/SUMIF(B:B,B3155,G:G)*100</f>
        <v>2.1405166877974082E-2</v>
      </c>
      <c r="Q3155">
        <f>VLOOKUP(C3155, Categories_Pivot_Table!A:B, 2, FALSE)</f>
        <v>23.300574345883856</v>
      </c>
      <c r="T3155">
        <f t="shared" si="50"/>
        <v>2022</v>
      </c>
    </row>
    <row r="3156" spans="1:20" x14ac:dyDescent="0.2">
      <c r="A3156" t="s">
        <v>3412</v>
      </c>
      <c r="B3156" t="s">
        <v>90</v>
      </c>
      <c r="C3156" t="s">
        <v>22</v>
      </c>
      <c r="D3156" t="s">
        <v>23</v>
      </c>
      <c r="E3156">
        <v>29</v>
      </c>
      <c r="F3156">
        <v>4</v>
      </c>
      <c r="G3156">
        <v>116</v>
      </c>
      <c r="H3156" t="s">
        <v>17</v>
      </c>
      <c r="I3156" t="s">
        <v>46</v>
      </c>
      <c r="J3156" s="1">
        <v>44563</v>
      </c>
      <c r="K3156" t="b">
        <v>0</v>
      </c>
      <c r="L3156" t="s">
        <v>24</v>
      </c>
      <c r="M3156">
        <v>1</v>
      </c>
      <c r="N3156">
        <f>G3156/SUMIF(B:B,B3156,G:G)*100</f>
        <v>0.19613810828176254</v>
      </c>
      <c r="Q3156">
        <f>VLOOKUP(C3156, Categories_Pivot_Table!A:B, 2, FALSE)</f>
        <v>21.505681818181817</v>
      </c>
      <c r="T3156">
        <f t="shared" si="50"/>
        <v>2022</v>
      </c>
    </row>
    <row r="3157" spans="1:20" x14ac:dyDescent="0.2">
      <c r="A3157" t="s">
        <v>3413</v>
      </c>
      <c r="B3157" t="s">
        <v>44</v>
      </c>
      <c r="C3157" t="s">
        <v>15</v>
      </c>
      <c r="D3157" t="s">
        <v>64</v>
      </c>
      <c r="E3157">
        <v>39.5</v>
      </c>
      <c r="F3157">
        <v>1</v>
      </c>
      <c r="G3157">
        <v>39.5</v>
      </c>
      <c r="H3157" t="s">
        <v>17</v>
      </c>
      <c r="I3157" t="s">
        <v>18</v>
      </c>
      <c r="J3157" s="1">
        <v>45342</v>
      </c>
      <c r="K3157" t="b">
        <v>1</v>
      </c>
      <c r="L3157" t="s">
        <v>49</v>
      </c>
      <c r="M3157">
        <v>2</v>
      </c>
      <c r="N3157">
        <f>G3157/SUMIF(B:B,B3157,G:G)*100</f>
        <v>6.5080031963357474E-2</v>
      </c>
      <c r="Q3157">
        <f>VLOOKUP(C3157, Categories_Pivot_Table!A:B, 2, FALSE)</f>
        <v>23.063808900523561</v>
      </c>
      <c r="T3157">
        <f t="shared" si="50"/>
        <v>2024</v>
      </c>
    </row>
    <row r="3158" spans="1:20" x14ac:dyDescent="0.2">
      <c r="A3158" t="s">
        <v>3414</v>
      </c>
      <c r="B3158" t="s">
        <v>73</v>
      </c>
      <c r="C3158" t="s">
        <v>48</v>
      </c>
      <c r="D3158" t="s">
        <v>195</v>
      </c>
      <c r="E3158">
        <v>20</v>
      </c>
      <c r="F3158">
        <v>8</v>
      </c>
      <c r="G3158">
        <v>160</v>
      </c>
      <c r="H3158" t="s">
        <v>56</v>
      </c>
      <c r="I3158" t="s">
        <v>18</v>
      </c>
      <c r="J3158" s="1">
        <v>45292</v>
      </c>
      <c r="K3158" t="b">
        <v>0</v>
      </c>
      <c r="L3158" t="s">
        <v>19</v>
      </c>
      <c r="M3158">
        <v>1</v>
      </c>
      <c r="N3158">
        <f>G3158/SUMIF(B:B,B3158,G:G)*100</f>
        <v>0.27641251112128462</v>
      </c>
      <c r="Q3158">
        <f>VLOOKUP(C3158, Categories_Pivot_Table!A:B, 2, FALSE)</f>
        <v>23.348837209302324</v>
      </c>
      <c r="T3158">
        <f t="shared" si="50"/>
        <v>2024</v>
      </c>
    </row>
    <row r="3159" spans="1:20" x14ac:dyDescent="0.2">
      <c r="A3159" t="s">
        <v>3415</v>
      </c>
      <c r="B3159" t="s">
        <v>113</v>
      </c>
      <c r="C3159" t="s">
        <v>38</v>
      </c>
      <c r="D3159" t="s">
        <v>96</v>
      </c>
      <c r="E3159">
        <v>24.5</v>
      </c>
      <c r="F3159">
        <v>7</v>
      </c>
      <c r="G3159">
        <v>171.5</v>
      </c>
      <c r="H3159" t="s">
        <v>56</v>
      </c>
      <c r="I3159" t="s">
        <v>46</v>
      </c>
      <c r="J3159" s="1">
        <v>45661</v>
      </c>
      <c r="K3159" t="b">
        <v>0</v>
      </c>
      <c r="L3159" t="s">
        <v>35</v>
      </c>
      <c r="M3159">
        <v>1</v>
      </c>
      <c r="N3159">
        <f>G3159/SUMIF(B:B,B3159,G:G)*100</f>
        <v>0.28238354765942736</v>
      </c>
      <c r="Q3159">
        <f>VLOOKUP(C3159, Categories_Pivot_Table!A:B, 2, FALSE)</f>
        <v>23.088790931989923</v>
      </c>
      <c r="T3159">
        <f t="shared" si="50"/>
        <v>2025</v>
      </c>
    </row>
    <row r="3160" spans="1:20" x14ac:dyDescent="0.2">
      <c r="A3160" t="s">
        <v>3416</v>
      </c>
      <c r="B3160" t="s">
        <v>71</v>
      </c>
      <c r="C3160" t="s">
        <v>48</v>
      </c>
      <c r="D3160" t="s">
        <v>237</v>
      </c>
      <c r="E3160">
        <v>11</v>
      </c>
      <c r="F3160">
        <v>9</v>
      </c>
      <c r="G3160">
        <v>99</v>
      </c>
      <c r="H3160" t="s">
        <v>17</v>
      </c>
      <c r="I3160" t="s">
        <v>18</v>
      </c>
      <c r="J3160" s="1">
        <v>45337</v>
      </c>
      <c r="K3160" t="b">
        <v>1</v>
      </c>
      <c r="L3160" t="s">
        <v>42</v>
      </c>
      <c r="M3160">
        <v>2</v>
      </c>
      <c r="N3160">
        <f>G3160/SUMIF(B:B,B3160,G:G)*100</f>
        <v>0.15685031884976433</v>
      </c>
      <c r="Q3160">
        <f>VLOOKUP(C3160, Categories_Pivot_Table!A:B, 2, FALSE)</f>
        <v>23.348837209302324</v>
      </c>
      <c r="T3160">
        <f t="shared" si="50"/>
        <v>2024</v>
      </c>
    </row>
    <row r="3161" spans="1:20" x14ac:dyDescent="0.2">
      <c r="A3161" t="s">
        <v>3417</v>
      </c>
      <c r="B3161" t="s">
        <v>73</v>
      </c>
      <c r="C3161" t="s">
        <v>27</v>
      </c>
      <c r="D3161" t="s">
        <v>221</v>
      </c>
      <c r="E3161">
        <v>35</v>
      </c>
      <c r="F3161">
        <v>2</v>
      </c>
      <c r="G3161">
        <v>70</v>
      </c>
      <c r="H3161" t="s">
        <v>56</v>
      </c>
      <c r="I3161" t="s">
        <v>18</v>
      </c>
      <c r="J3161" s="1">
        <v>44770</v>
      </c>
      <c r="K3161" t="b">
        <v>1</v>
      </c>
      <c r="L3161" t="s">
        <v>42</v>
      </c>
      <c r="M3161">
        <v>7</v>
      </c>
      <c r="N3161">
        <f>G3161/SUMIF(B:B,B3161,G:G)*100</f>
        <v>0.12093047361556201</v>
      </c>
      <c r="Q3161">
        <f>VLOOKUP(C3161, Categories_Pivot_Table!A:B, 2, FALSE)</f>
        <v>25.013711734693878</v>
      </c>
      <c r="T3161">
        <f t="shared" si="50"/>
        <v>2022</v>
      </c>
    </row>
    <row r="3162" spans="1:20" x14ac:dyDescent="0.2">
      <c r="A3162" t="s">
        <v>3418</v>
      </c>
      <c r="B3162" t="s">
        <v>95</v>
      </c>
      <c r="C3162" t="s">
        <v>27</v>
      </c>
      <c r="D3162" t="s">
        <v>41</v>
      </c>
      <c r="E3162">
        <v>23</v>
      </c>
      <c r="F3162">
        <v>5</v>
      </c>
      <c r="G3162">
        <v>152.5</v>
      </c>
      <c r="H3162" t="s">
        <v>56</v>
      </c>
      <c r="I3162" t="s">
        <v>18</v>
      </c>
      <c r="J3162" s="1">
        <v>45317</v>
      </c>
      <c r="K3162" t="b">
        <v>0</v>
      </c>
      <c r="L3162" t="s">
        <v>65</v>
      </c>
      <c r="M3162">
        <v>1</v>
      </c>
      <c r="N3162">
        <f>G3162/SUMIF(B:B,B3162,G:G)*100</f>
        <v>0.22642405885540781</v>
      </c>
      <c r="Q3162">
        <f>VLOOKUP(C3162, Categories_Pivot_Table!A:B, 2, FALSE)</f>
        <v>25.013711734693878</v>
      </c>
      <c r="T3162">
        <f t="shared" si="50"/>
        <v>2024</v>
      </c>
    </row>
    <row r="3163" spans="1:20" x14ac:dyDescent="0.2">
      <c r="A3163" t="s">
        <v>3419</v>
      </c>
      <c r="B3163" t="s">
        <v>87</v>
      </c>
      <c r="C3163" t="s">
        <v>33</v>
      </c>
      <c r="D3163" t="s">
        <v>707</v>
      </c>
      <c r="E3163">
        <v>30.5</v>
      </c>
      <c r="F3163">
        <v>6</v>
      </c>
      <c r="G3163">
        <v>183</v>
      </c>
      <c r="H3163" t="s">
        <v>17</v>
      </c>
      <c r="I3163" t="s">
        <v>46</v>
      </c>
      <c r="J3163" s="1">
        <v>45350</v>
      </c>
      <c r="K3163" t="b">
        <v>1</v>
      </c>
      <c r="L3163" t="s">
        <v>30</v>
      </c>
      <c r="M3163">
        <v>2</v>
      </c>
      <c r="N3163">
        <f>G3163/SUMIF(B:B,B3163,G:G)*100</f>
        <v>0.28137829235665851</v>
      </c>
      <c r="Q3163">
        <f>VLOOKUP(C3163, Categories_Pivot_Table!A:B, 2, FALSE)</f>
        <v>23.300574345883856</v>
      </c>
      <c r="T3163">
        <f t="shared" si="50"/>
        <v>2024</v>
      </c>
    </row>
    <row r="3164" spans="1:20" x14ac:dyDescent="0.2">
      <c r="A3164" t="s">
        <v>3420</v>
      </c>
      <c r="B3164" t="s">
        <v>104</v>
      </c>
      <c r="C3164" t="s">
        <v>74</v>
      </c>
      <c r="D3164" t="s">
        <v>374</v>
      </c>
      <c r="E3164">
        <v>29</v>
      </c>
      <c r="F3164">
        <v>6</v>
      </c>
      <c r="G3164">
        <v>174</v>
      </c>
      <c r="H3164" t="s">
        <v>29</v>
      </c>
      <c r="I3164" t="s">
        <v>18</v>
      </c>
      <c r="J3164" s="1">
        <v>45056</v>
      </c>
      <c r="K3164" t="b">
        <v>1</v>
      </c>
      <c r="L3164" t="s">
        <v>30</v>
      </c>
      <c r="M3164">
        <v>5</v>
      </c>
      <c r="N3164">
        <f>G3164/SUMIF(B:B,B3164,G:G)*100</f>
        <v>0.28277509628979569</v>
      </c>
      <c r="Q3164">
        <f>VLOOKUP(C3164, Categories_Pivot_Table!A:B, 2, FALSE)</f>
        <v>24.317096165933375</v>
      </c>
      <c r="T3164">
        <f t="shared" si="50"/>
        <v>2023</v>
      </c>
    </row>
    <row r="3165" spans="1:20" x14ac:dyDescent="0.2">
      <c r="A3165" t="s">
        <v>3421</v>
      </c>
      <c r="B3165" t="s">
        <v>14</v>
      </c>
      <c r="C3165" t="s">
        <v>74</v>
      </c>
      <c r="D3165" t="s">
        <v>366</v>
      </c>
      <c r="E3165">
        <v>36.5</v>
      </c>
      <c r="F3165">
        <v>9</v>
      </c>
      <c r="G3165">
        <v>328.5</v>
      </c>
      <c r="H3165" t="s">
        <v>56</v>
      </c>
      <c r="I3165" t="s">
        <v>46</v>
      </c>
      <c r="J3165" s="1">
        <v>44788</v>
      </c>
      <c r="K3165" t="b">
        <v>0</v>
      </c>
      <c r="L3165" t="s">
        <v>19</v>
      </c>
      <c r="M3165">
        <v>8</v>
      </c>
      <c r="N3165">
        <f>G3165/SUMIF(B:B,B3165,G:G)*100</f>
        <v>0.53481159491074259</v>
      </c>
      <c r="Q3165">
        <f>VLOOKUP(C3165, Categories_Pivot_Table!A:B, 2, FALSE)</f>
        <v>24.317096165933375</v>
      </c>
      <c r="T3165">
        <f t="shared" si="50"/>
        <v>2022</v>
      </c>
    </row>
    <row r="3166" spans="1:20" x14ac:dyDescent="0.2">
      <c r="A3166" t="s">
        <v>3422</v>
      </c>
      <c r="B3166" t="s">
        <v>81</v>
      </c>
      <c r="C3166" t="s">
        <v>27</v>
      </c>
      <c r="D3166" t="s">
        <v>278</v>
      </c>
      <c r="E3166">
        <v>30.5</v>
      </c>
      <c r="F3166">
        <v>6</v>
      </c>
      <c r="G3166">
        <v>183</v>
      </c>
      <c r="H3166" t="s">
        <v>17</v>
      </c>
      <c r="I3166" t="s">
        <v>18</v>
      </c>
      <c r="J3166" s="1">
        <v>45547</v>
      </c>
      <c r="K3166" t="b">
        <v>0</v>
      </c>
      <c r="L3166" t="s">
        <v>42</v>
      </c>
      <c r="M3166">
        <v>9</v>
      </c>
      <c r="N3166">
        <f>G3166/SUMIF(B:B,B3166,G:G)*100</f>
        <v>0.28976098677074835</v>
      </c>
      <c r="Q3166">
        <f>VLOOKUP(C3166, Categories_Pivot_Table!A:B, 2, FALSE)</f>
        <v>25.013711734693878</v>
      </c>
      <c r="T3166">
        <f t="shared" si="50"/>
        <v>2024</v>
      </c>
    </row>
    <row r="3167" spans="1:20" x14ac:dyDescent="0.2">
      <c r="A3167" t="s">
        <v>3423</v>
      </c>
      <c r="B3167" t="s">
        <v>104</v>
      </c>
      <c r="C3167" t="s">
        <v>15</v>
      </c>
      <c r="D3167" t="s">
        <v>138</v>
      </c>
      <c r="E3167">
        <v>20</v>
      </c>
      <c r="F3167">
        <v>6</v>
      </c>
      <c r="G3167">
        <v>120</v>
      </c>
      <c r="H3167" t="s">
        <v>29</v>
      </c>
      <c r="I3167" t="s">
        <v>46</v>
      </c>
      <c r="J3167" s="1">
        <v>45578</v>
      </c>
      <c r="K3167" t="b">
        <v>0</v>
      </c>
      <c r="L3167" t="s">
        <v>24</v>
      </c>
      <c r="M3167">
        <v>10</v>
      </c>
      <c r="N3167">
        <f>G3167/SUMIF(B:B,B3167,G:G)*100</f>
        <v>0.19501730778606602</v>
      </c>
      <c r="Q3167">
        <f>VLOOKUP(C3167, Categories_Pivot_Table!A:B, 2, FALSE)</f>
        <v>23.063808900523561</v>
      </c>
      <c r="T3167">
        <f t="shared" si="50"/>
        <v>2024</v>
      </c>
    </row>
    <row r="3168" spans="1:20" x14ac:dyDescent="0.2">
      <c r="A3168" t="s">
        <v>3424</v>
      </c>
      <c r="B3168" t="s">
        <v>73</v>
      </c>
      <c r="C3168" t="s">
        <v>33</v>
      </c>
      <c r="D3168" t="s">
        <v>398</v>
      </c>
      <c r="E3168">
        <v>21.5</v>
      </c>
      <c r="F3168">
        <v>1</v>
      </c>
      <c r="G3168">
        <v>21.5</v>
      </c>
      <c r="H3168" t="s">
        <v>56</v>
      </c>
      <c r="I3168" t="s">
        <v>46</v>
      </c>
      <c r="J3168" s="1">
        <v>44651</v>
      </c>
      <c r="K3168" t="b">
        <v>0</v>
      </c>
      <c r="L3168" t="s">
        <v>42</v>
      </c>
      <c r="M3168">
        <v>3</v>
      </c>
      <c r="N3168">
        <f>G3168/SUMIF(B:B,B3168,G:G)*100</f>
        <v>3.714293118192262E-2</v>
      </c>
      <c r="Q3168">
        <f>VLOOKUP(C3168, Categories_Pivot_Table!A:B, 2, FALSE)</f>
        <v>23.300574345883856</v>
      </c>
      <c r="T3168">
        <f t="shared" si="50"/>
        <v>2022</v>
      </c>
    </row>
    <row r="3169" spans="1:20" x14ac:dyDescent="0.2">
      <c r="A3169" t="s">
        <v>3425</v>
      </c>
      <c r="B3169" t="s">
        <v>121</v>
      </c>
      <c r="C3169" t="s">
        <v>135</v>
      </c>
      <c r="D3169" t="s">
        <v>605</v>
      </c>
      <c r="E3169">
        <v>21.5</v>
      </c>
      <c r="F3169">
        <v>9</v>
      </c>
      <c r="G3169">
        <v>193.5</v>
      </c>
      <c r="H3169" t="s">
        <v>17</v>
      </c>
      <c r="I3169" t="s">
        <v>18</v>
      </c>
      <c r="J3169" s="1">
        <v>44812</v>
      </c>
      <c r="K3169" t="b">
        <v>0</v>
      </c>
      <c r="L3169" t="s">
        <v>42</v>
      </c>
      <c r="M3169">
        <v>9</v>
      </c>
      <c r="N3169">
        <f>G3169/SUMIF(B:B,B3169,G:G)*100</f>
        <v>0.29510221822313387</v>
      </c>
      <c r="Q3169">
        <f>VLOOKUP(C3169, Categories_Pivot_Table!A:B, 2, FALSE)</f>
        <v>23.146341463414632</v>
      </c>
      <c r="T3169">
        <f t="shared" si="50"/>
        <v>2022</v>
      </c>
    </row>
    <row r="3170" spans="1:20" x14ac:dyDescent="0.2">
      <c r="A3170" t="s">
        <v>3426</v>
      </c>
      <c r="B3170" t="s">
        <v>113</v>
      </c>
      <c r="C3170" t="s">
        <v>33</v>
      </c>
      <c r="D3170" t="s">
        <v>469</v>
      </c>
      <c r="E3170">
        <v>8</v>
      </c>
      <c r="F3170">
        <v>4</v>
      </c>
      <c r="G3170">
        <v>32</v>
      </c>
      <c r="H3170" t="s">
        <v>29</v>
      </c>
      <c r="I3170" t="s">
        <v>18</v>
      </c>
      <c r="J3170" s="1">
        <v>45321</v>
      </c>
      <c r="K3170" t="b">
        <v>0</v>
      </c>
      <c r="L3170" t="s">
        <v>49</v>
      </c>
      <c r="M3170">
        <v>1</v>
      </c>
      <c r="N3170">
        <f>G3170/SUMIF(B:B,B3170,G:G)*100</f>
        <v>5.2689641545782366E-2</v>
      </c>
      <c r="Q3170">
        <f>VLOOKUP(C3170, Categories_Pivot_Table!A:B, 2, FALSE)</f>
        <v>23.300574345883856</v>
      </c>
      <c r="T3170">
        <f t="shared" si="50"/>
        <v>2024</v>
      </c>
    </row>
    <row r="3171" spans="1:20" x14ac:dyDescent="0.2">
      <c r="A3171" t="s">
        <v>3427</v>
      </c>
      <c r="B3171" t="s">
        <v>76</v>
      </c>
      <c r="C3171" t="s">
        <v>135</v>
      </c>
      <c r="D3171" t="s">
        <v>292</v>
      </c>
      <c r="E3171">
        <v>12.5</v>
      </c>
      <c r="F3171">
        <v>6</v>
      </c>
      <c r="G3171">
        <v>75</v>
      </c>
      <c r="H3171" t="s">
        <v>17</v>
      </c>
      <c r="I3171" t="s">
        <v>46</v>
      </c>
      <c r="J3171" s="1">
        <v>44562</v>
      </c>
      <c r="K3171" t="b">
        <v>1</v>
      </c>
      <c r="L3171" t="s">
        <v>35</v>
      </c>
      <c r="M3171">
        <v>1</v>
      </c>
      <c r="N3171">
        <f>G3171/SUMIF(B:B,B3171,G:G)*100</f>
        <v>0.1276997863156909</v>
      </c>
      <c r="Q3171">
        <f>VLOOKUP(C3171, Categories_Pivot_Table!A:B, 2, FALSE)</f>
        <v>23.146341463414632</v>
      </c>
      <c r="T3171">
        <f t="shared" si="50"/>
        <v>2022</v>
      </c>
    </row>
    <row r="3172" spans="1:20" x14ac:dyDescent="0.2">
      <c r="A3172" t="s">
        <v>3428</v>
      </c>
      <c r="B3172" t="s">
        <v>54</v>
      </c>
      <c r="C3172" t="s">
        <v>38</v>
      </c>
      <c r="D3172" t="s">
        <v>2123</v>
      </c>
      <c r="E3172">
        <v>27.5</v>
      </c>
      <c r="F3172">
        <v>10</v>
      </c>
      <c r="G3172">
        <v>275</v>
      </c>
      <c r="H3172" t="s">
        <v>17</v>
      </c>
      <c r="I3172" t="s">
        <v>46</v>
      </c>
      <c r="J3172" s="1">
        <v>44612</v>
      </c>
      <c r="K3172" t="b">
        <v>0</v>
      </c>
      <c r="L3172" t="s">
        <v>24</v>
      </c>
      <c r="M3172">
        <v>2</v>
      </c>
      <c r="N3172">
        <f>G3172/SUMIF(B:B,B3172,G:G)*100</f>
        <v>0.48114354699022838</v>
      </c>
      <c r="Q3172">
        <f>VLOOKUP(C3172, Categories_Pivot_Table!A:B, 2, FALSE)</f>
        <v>23.088790931989923</v>
      </c>
      <c r="T3172">
        <f t="shared" si="50"/>
        <v>2022</v>
      </c>
    </row>
    <row r="3173" spans="1:20" x14ac:dyDescent="0.2">
      <c r="A3173" t="s">
        <v>3429</v>
      </c>
      <c r="B3173" t="s">
        <v>81</v>
      </c>
      <c r="C3173" t="s">
        <v>48</v>
      </c>
      <c r="D3173" t="s">
        <v>595</v>
      </c>
      <c r="E3173">
        <v>17</v>
      </c>
      <c r="F3173">
        <v>6</v>
      </c>
      <c r="G3173">
        <v>102</v>
      </c>
      <c r="H3173" t="s">
        <v>17</v>
      </c>
      <c r="I3173" t="s">
        <v>46</v>
      </c>
      <c r="J3173" s="1">
        <v>45090</v>
      </c>
      <c r="K3173" t="b">
        <v>0</v>
      </c>
      <c r="L3173" t="s">
        <v>49</v>
      </c>
      <c r="M3173">
        <v>6</v>
      </c>
      <c r="N3173">
        <f>G3173/SUMIF(B:B,B3173,G:G)*100</f>
        <v>0.16150612377385976</v>
      </c>
      <c r="Q3173">
        <f>VLOOKUP(C3173, Categories_Pivot_Table!A:B, 2, FALSE)</f>
        <v>23.348837209302324</v>
      </c>
      <c r="T3173">
        <f t="shared" si="50"/>
        <v>2023</v>
      </c>
    </row>
    <row r="3174" spans="1:20" x14ac:dyDescent="0.2">
      <c r="A3174" t="s">
        <v>3430</v>
      </c>
      <c r="B3174" t="s">
        <v>81</v>
      </c>
      <c r="C3174" t="s">
        <v>48</v>
      </c>
      <c r="D3174" t="s">
        <v>114</v>
      </c>
      <c r="E3174">
        <v>18.5</v>
      </c>
      <c r="F3174">
        <v>3</v>
      </c>
      <c r="G3174">
        <v>55.5</v>
      </c>
      <c r="H3174" t="s">
        <v>17</v>
      </c>
      <c r="I3174" t="s">
        <v>18</v>
      </c>
      <c r="J3174" s="1">
        <v>45090</v>
      </c>
      <c r="K3174" t="b">
        <v>0</v>
      </c>
      <c r="L3174" t="s">
        <v>49</v>
      </c>
      <c r="M3174">
        <v>6</v>
      </c>
      <c r="N3174">
        <f>G3174/SUMIF(B:B,B3174,G:G)*100</f>
        <v>8.7878332053423686E-2</v>
      </c>
      <c r="Q3174">
        <f>VLOOKUP(C3174, Categories_Pivot_Table!A:B, 2, FALSE)</f>
        <v>23.348837209302324</v>
      </c>
      <c r="T3174">
        <f t="shared" si="50"/>
        <v>2023</v>
      </c>
    </row>
    <row r="3175" spans="1:20" x14ac:dyDescent="0.2">
      <c r="A3175" t="s">
        <v>3431</v>
      </c>
      <c r="B3175" t="s">
        <v>76</v>
      </c>
      <c r="C3175" t="s">
        <v>38</v>
      </c>
      <c r="D3175" t="s">
        <v>489</v>
      </c>
      <c r="E3175">
        <v>29</v>
      </c>
      <c r="F3175">
        <v>5</v>
      </c>
      <c r="G3175">
        <v>145</v>
      </c>
      <c r="H3175" t="s">
        <v>56</v>
      </c>
      <c r="I3175" t="s">
        <v>46</v>
      </c>
      <c r="J3175" s="1">
        <v>45279</v>
      </c>
      <c r="K3175" t="b">
        <v>0</v>
      </c>
      <c r="L3175" t="s">
        <v>49</v>
      </c>
      <c r="M3175">
        <v>12</v>
      </c>
      <c r="N3175">
        <f>G3175/SUMIF(B:B,B3175,G:G)*100</f>
        <v>0.24688625354366908</v>
      </c>
      <c r="Q3175">
        <f>VLOOKUP(C3175, Categories_Pivot_Table!A:B, 2, FALSE)</f>
        <v>23.088790931989923</v>
      </c>
      <c r="T3175">
        <f t="shared" si="50"/>
        <v>2023</v>
      </c>
    </row>
    <row r="3176" spans="1:20" x14ac:dyDescent="0.2">
      <c r="A3176" t="s">
        <v>3432</v>
      </c>
      <c r="B3176" t="s">
        <v>106</v>
      </c>
      <c r="C3176" t="s">
        <v>33</v>
      </c>
      <c r="D3176" t="s">
        <v>257</v>
      </c>
      <c r="E3176">
        <v>32</v>
      </c>
      <c r="F3176">
        <v>3</v>
      </c>
      <c r="G3176">
        <v>96</v>
      </c>
      <c r="H3176" t="s">
        <v>56</v>
      </c>
      <c r="I3176" t="s">
        <v>18</v>
      </c>
      <c r="J3176" s="1">
        <v>45040</v>
      </c>
      <c r="K3176" t="b">
        <v>0</v>
      </c>
      <c r="L3176" t="s">
        <v>19</v>
      </c>
      <c r="M3176">
        <v>4</v>
      </c>
      <c r="N3176">
        <f>G3176/SUMIF(B:B,B3176,G:G)*100</f>
        <v>0.15645371577574968</v>
      </c>
      <c r="Q3176">
        <f>VLOOKUP(C3176, Categories_Pivot_Table!A:B, 2, FALSE)</f>
        <v>23.300574345883856</v>
      </c>
      <c r="T3176">
        <f t="shared" si="50"/>
        <v>2023</v>
      </c>
    </row>
    <row r="3177" spans="1:20" x14ac:dyDescent="0.2">
      <c r="A3177" t="s">
        <v>3433</v>
      </c>
      <c r="B3177" t="s">
        <v>173</v>
      </c>
      <c r="C3177" t="s">
        <v>33</v>
      </c>
      <c r="D3177" t="s">
        <v>109</v>
      </c>
      <c r="E3177">
        <v>41</v>
      </c>
      <c r="F3177">
        <v>5</v>
      </c>
      <c r="G3177">
        <v>205</v>
      </c>
      <c r="H3177" t="s">
        <v>29</v>
      </c>
      <c r="I3177" t="s">
        <v>18</v>
      </c>
      <c r="J3177" s="1">
        <v>45019</v>
      </c>
      <c r="K3177" t="b">
        <v>1</v>
      </c>
      <c r="L3177" t="s">
        <v>19</v>
      </c>
      <c r="M3177">
        <v>4</v>
      </c>
      <c r="N3177">
        <f>G3177/SUMIF(B:B,B3177,G:G)*100</f>
        <v>0.33711006232425056</v>
      </c>
      <c r="Q3177">
        <f>VLOOKUP(C3177, Categories_Pivot_Table!A:B, 2, FALSE)</f>
        <v>23.300574345883856</v>
      </c>
      <c r="T3177">
        <f t="shared" si="50"/>
        <v>2023</v>
      </c>
    </row>
    <row r="3178" spans="1:20" x14ac:dyDescent="0.2">
      <c r="A3178" t="s">
        <v>3434</v>
      </c>
      <c r="B3178" t="s">
        <v>14</v>
      </c>
      <c r="C3178" t="s">
        <v>27</v>
      </c>
      <c r="D3178" t="s">
        <v>55</v>
      </c>
      <c r="E3178">
        <v>36.5</v>
      </c>
      <c r="F3178">
        <v>5</v>
      </c>
      <c r="G3178">
        <v>182.5</v>
      </c>
      <c r="H3178" t="s">
        <v>17</v>
      </c>
      <c r="I3178" t="s">
        <v>18</v>
      </c>
      <c r="J3178" s="1">
        <v>45577</v>
      </c>
      <c r="K3178" t="b">
        <v>0</v>
      </c>
      <c r="L3178" t="s">
        <v>35</v>
      </c>
      <c r="M3178">
        <v>10</v>
      </c>
      <c r="N3178">
        <f>G3178/SUMIF(B:B,B3178,G:G)*100</f>
        <v>0.29711755272819035</v>
      </c>
      <c r="Q3178">
        <f>VLOOKUP(C3178, Categories_Pivot_Table!A:B, 2, FALSE)</f>
        <v>25.013711734693878</v>
      </c>
      <c r="T3178">
        <f t="shared" si="50"/>
        <v>2024</v>
      </c>
    </row>
    <row r="3179" spans="1:20" x14ac:dyDescent="0.2">
      <c r="A3179" t="s">
        <v>3435</v>
      </c>
      <c r="B3179" t="s">
        <v>44</v>
      </c>
      <c r="C3179" t="s">
        <v>38</v>
      </c>
      <c r="D3179" t="s">
        <v>1276</v>
      </c>
      <c r="E3179">
        <v>35</v>
      </c>
      <c r="F3179">
        <v>10</v>
      </c>
      <c r="G3179">
        <v>350</v>
      </c>
      <c r="H3179" t="s">
        <v>29</v>
      </c>
      <c r="I3179" t="s">
        <v>18</v>
      </c>
      <c r="J3179" s="1">
        <v>44819</v>
      </c>
      <c r="K3179" t="b">
        <v>1</v>
      </c>
      <c r="L3179" t="s">
        <v>42</v>
      </c>
      <c r="M3179">
        <v>9</v>
      </c>
      <c r="N3179">
        <f>G3179/SUMIF(B:B,B3179,G:G)*100</f>
        <v>0.57665851106772448</v>
      </c>
      <c r="Q3179">
        <f>VLOOKUP(C3179, Categories_Pivot_Table!A:B, 2, FALSE)</f>
        <v>23.088790931989923</v>
      </c>
      <c r="T3179">
        <f t="shared" si="50"/>
        <v>2022</v>
      </c>
    </row>
    <row r="3180" spans="1:20" x14ac:dyDescent="0.2">
      <c r="A3180" t="s">
        <v>3436</v>
      </c>
      <c r="B3180" t="s">
        <v>104</v>
      </c>
      <c r="C3180" t="s">
        <v>74</v>
      </c>
      <c r="D3180" t="s">
        <v>366</v>
      </c>
      <c r="E3180">
        <v>36.5</v>
      </c>
      <c r="F3180">
        <v>3</v>
      </c>
      <c r="G3180">
        <v>109.5</v>
      </c>
      <c r="H3180" t="s">
        <v>17</v>
      </c>
      <c r="I3180" t="s">
        <v>18</v>
      </c>
      <c r="J3180" s="1">
        <v>45432</v>
      </c>
      <c r="K3180" t="b">
        <v>0</v>
      </c>
      <c r="L3180" t="s">
        <v>19</v>
      </c>
      <c r="M3180">
        <v>5</v>
      </c>
      <c r="N3180">
        <f>G3180/SUMIF(B:B,B3180,G:G)*100</f>
        <v>0.17795329335478524</v>
      </c>
      <c r="Q3180">
        <f>VLOOKUP(C3180, Categories_Pivot_Table!A:B, 2, FALSE)</f>
        <v>24.317096165933375</v>
      </c>
      <c r="T3180">
        <f t="shared" si="50"/>
        <v>2024</v>
      </c>
    </row>
    <row r="3181" spans="1:20" x14ac:dyDescent="0.2">
      <c r="A3181" t="s">
        <v>3437</v>
      </c>
      <c r="B3181" t="s">
        <v>51</v>
      </c>
      <c r="C3181" t="s">
        <v>48</v>
      </c>
      <c r="D3181" t="s">
        <v>93</v>
      </c>
      <c r="E3181">
        <v>41</v>
      </c>
      <c r="F3181">
        <v>9</v>
      </c>
      <c r="G3181">
        <v>369</v>
      </c>
      <c r="H3181" t="s">
        <v>29</v>
      </c>
      <c r="I3181" t="s">
        <v>18</v>
      </c>
      <c r="J3181" s="1">
        <v>44794</v>
      </c>
      <c r="K3181" t="b">
        <v>0</v>
      </c>
      <c r="L3181" t="s">
        <v>24</v>
      </c>
      <c r="M3181">
        <v>8</v>
      </c>
      <c r="N3181">
        <f>G3181/SUMIF(B:B,B3181,G:G)*100</f>
        <v>0.57203094237834651</v>
      </c>
      <c r="Q3181">
        <f>VLOOKUP(C3181, Categories_Pivot_Table!A:B, 2, FALSE)</f>
        <v>23.348837209302324</v>
      </c>
      <c r="T3181">
        <f t="shared" si="50"/>
        <v>2022</v>
      </c>
    </row>
    <row r="3182" spans="1:20" x14ac:dyDescent="0.2">
      <c r="A3182" t="s">
        <v>3438</v>
      </c>
      <c r="B3182" t="s">
        <v>106</v>
      </c>
      <c r="C3182" t="s">
        <v>38</v>
      </c>
      <c r="D3182" t="s">
        <v>131</v>
      </c>
      <c r="E3182">
        <v>8</v>
      </c>
      <c r="F3182">
        <v>10</v>
      </c>
      <c r="G3182">
        <v>80</v>
      </c>
      <c r="H3182" t="s">
        <v>29</v>
      </c>
      <c r="I3182" t="s">
        <v>18</v>
      </c>
      <c r="J3182" s="1">
        <v>45130</v>
      </c>
      <c r="K3182" t="b">
        <v>0</v>
      </c>
      <c r="L3182" t="s">
        <v>24</v>
      </c>
      <c r="M3182">
        <v>7</v>
      </c>
      <c r="N3182">
        <f>G3182/SUMIF(B:B,B3182,G:G)*100</f>
        <v>0.1303780964797914</v>
      </c>
      <c r="Q3182">
        <f>VLOOKUP(C3182, Categories_Pivot_Table!A:B, 2, FALSE)</f>
        <v>23.088790931989923</v>
      </c>
      <c r="T3182">
        <f t="shared" si="50"/>
        <v>2023</v>
      </c>
    </row>
    <row r="3183" spans="1:20" x14ac:dyDescent="0.2">
      <c r="A3183" t="s">
        <v>3439</v>
      </c>
      <c r="B3183" t="s">
        <v>121</v>
      </c>
      <c r="C3183" t="s">
        <v>27</v>
      </c>
      <c r="D3183" t="s">
        <v>91</v>
      </c>
      <c r="E3183">
        <v>33.5</v>
      </c>
      <c r="F3183">
        <v>9</v>
      </c>
      <c r="G3183">
        <v>301.5</v>
      </c>
      <c r="H3183" t="s">
        <v>17</v>
      </c>
      <c r="I3183" t="s">
        <v>18</v>
      </c>
      <c r="J3183" s="1">
        <v>45600</v>
      </c>
      <c r="K3183" t="b">
        <v>0</v>
      </c>
      <c r="L3183" t="s">
        <v>19</v>
      </c>
      <c r="M3183">
        <v>11</v>
      </c>
      <c r="N3183">
        <f>G3183/SUMIF(B:B,B3183,G:G)*100</f>
        <v>0.45981043304534808</v>
      </c>
      <c r="Q3183">
        <f>VLOOKUP(C3183, Categories_Pivot_Table!A:B, 2, FALSE)</f>
        <v>25.013711734693878</v>
      </c>
      <c r="T3183">
        <f t="shared" si="50"/>
        <v>2024</v>
      </c>
    </row>
    <row r="3184" spans="1:20" x14ac:dyDescent="0.2">
      <c r="A3184" t="s">
        <v>3440</v>
      </c>
      <c r="B3184" t="s">
        <v>106</v>
      </c>
      <c r="C3184" t="s">
        <v>135</v>
      </c>
      <c r="D3184" t="s">
        <v>290</v>
      </c>
      <c r="E3184">
        <v>23</v>
      </c>
      <c r="F3184">
        <v>6</v>
      </c>
      <c r="G3184">
        <v>138</v>
      </c>
      <c r="H3184" t="s">
        <v>29</v>
      </c>
      <c r="I3184" t="s">
        <v>46</v>
      </c>
      <c r="J3184" s="1">
        <v>45311</v>
      </c>
      <c r="K3184" t="b">
        <v>0</v>
      </c>
      <c r="L3184" t="s">
        <v>35</v>
      </c>
      <c r="M3184">
        <v>1</v>
      </c>
      <c r="N3184">
        <f>G3184/SUMIF(B:B,B3184,G:G)*100</f>
        <v>0.22490221642764019</v>
      </c>
      <c r="Q3184">
        <f>VLOOKUP(C3184, Categories_Pivot_Table!A:B, 2, FALSE)</f>
        <v>23.146341463414632</v>
      </c>
      <c r="T3184">
        <f t="shared" si="50"/>
        <v>2024</v>
      </c>
    </row>
    <row r="3185" spans="1:20" x14ac:dyDescent="0.2">
      <c r="A3185" t="s">
        <v>3441</v>
      </c>
      <c r="B3185" t="s">
        <v>21</v>
      </c>
      <c r="C3185" t="s">
        <v>22</v>
      </c>
      <c r="D3185" t="s">
        <v>540</v>
      </c>
      <c r="E3185">
        <v>36.5</v>
      </c>
      <c r="F3185">
        <v>3</v>
      </c>
      <c r="G3185">
        <v>109.5</v>
      </c>
      <c r="H3185" t="s">
        <v>29</v>
      </c>
      <c r="I3185" t="s">
        <v>46</v>
      </c>
      <c r="J3185" s="1">
        <v>44957</v>
      </c>
      <c r="K3185" t="b">
        <v>0</v>
      </c>
      <c r="L3185" t="s">
        <v>49</v>
      </c>
      <c r="M3185">
        <v>1</v>
      </c>
      <c r="N3185">
        <f>G3185/SUMIF(B:B,B3185,G:G)*100</f>
        <v>0.17737820434941076</v>
      </c>
      <c r="Q3185">
        <f>VLOOKUP(C3185, Categories_Pivot_Table!A:B, 2, FALSE)</f>
        <v>21.505681818181817</v>
      </c>
      <c r="T3185">
        <f t="shared" si="50"/>
        <v>2023</v>
      </c>
    </row>
    <row r="3186" spans="1:20" x14ac:dyDescent="0.2">
      <c r="A3186" t="s">
        <v>3442</v>
      </c>
      <c r="B3186" t="s">
        <v>104</v>
      </c>
      <c r="C3186" t="s">
        <v>48</v>
      </c>
      <c r="D3186" t="s">
        <v>52</v>
      </c>
      <c r="E3186">
        <v>27.5</v>
      </c>
      <c r="F3186">
        <v>5</v>
      </c>
      <c r="G3186">
        <v>137.5</v>
      </c>
      <c r="H3186" t="s">
        <v>29</v>
      </c>
      <c r="I3186" t="s">
        <v>18</v>
      </c>
      <c r="J3186" s="1">
        <v>45063</v>
      </c>
      <c r="K3186" t="b">
        <v>0</v>
      </c>
      <c r="L3186" t="s">
        <v>30</v>
      </c>
      <c r="M3186">
        <v>5</v>
      </c>
      <c r="N3186">
        <f>G3186/SUMIF(B:B,B3186,G:G)*100</f>
        <v>0.22345733183820063</v>
      </c>
      <c r="Q3186">
        <f>VLOOKUP(C3186, Categories_Pivot_Table!A:B, 2, FALSE)</f>
        <v>23.348837209302324</v>
      </c>
      <c r="T3186">
        <f t="shared" si="50"/>
        <v>2023</v>
      </c>
    </row>
    <row r="3187" spans="1:20" x14ac:dyDescent="0.2">
      <c r="A3187" t="s">
        <v>3443</v>
      </c>
      <c r="B3187" t="s">
        <v>63</v>
      </c>
      <c r="C3187" t="s">
        <v>74</v>
      </c>
      <c r="D3187" t="s">
        <v>364</v>
      </c>
      <c r="E3187">
        <v>21.5</v>
      </c>
      <c r="F3187">
        <v>6</v>
      </c>
      <c r="G3187">
        <v>129</v>
      </c>
      <c r="H3187" t="s">
        <v>29</v>
      </c>
      <c r="I3187" t="s">
        <v>46</v>
      </c>
      <c r="J3187" s="1">
        <v>44881</v>
      </c>
      <c r="K3187" t="b">
        <v>0</v>
      </c>
      <c r="L3187" t="s">
        <v>30</v>
      </c>
      <c r="M3187">
        <v>11</v>
      </c>
      <c r="N3187">
        <f>G3187/SUMIF(B:B,B3187,G:G)*100</f>
        <v>0.21312450436161776</v>
      </c>
      <c r="Q3187">
        <f>VLOOKUP(C3187, Categories_Pivot_Table!A:B, 2, FALSE)</f>
        <v>24.317096165933375</v>
      </c>
      <c r="T3187">
        <f t="shared" si="50"/>
        <v>2022</v>
      </c>
    </row>
    <row r="3188" spans="1:20" x14ac:dyDescent="0.2">
      <c r="A3188" t="s">
        <v>3444</v>
      </c>
      <c r="B3188" t="s">
        <v>37</v>
      </c>
      <c r="C3188" t="s">
        <v>27</v>
      </c>
      <c r="D3188" t="s">
        <v>119</v>
      </c>
      <c r="E3188">
        <v>38</v>
      </c>
      <c r="F3188">
        <v>3</v>
      </c>
      <c r="G3188">
        <v>114</v>
      </c>
      <c r="H3188" t="s">
        <v>17</v>
      </c>
      <c r="I3188" t="s">
        <v>18</v>
      </c>
      <c r="J3188" s="1">
        <v>45583</v>
      </c>
      <c r="K3188" t="b">
        <v>0</v>
      </c>
      <c r="L3188" t="s">
        <v>65</v>
      </c>
      <c r="M3188">
        <v>10</v>
      </c>
      <c r="N3188">
        <f>G3188/SUMIF(B:B,B3188,G:G)*100</f>
        <v>0.17021403668560423</v>
      </c>
      <c r="Q3188">
        <f>VLOOKUP(C3188, Categories_Pivot_Table!A:B, 2, FALSE)</f>
        <v>25.013711734693878</v>
      </c>
      <c r="T3188">
        <f t="shared" si="50"/>
        <v>2024</v>
      </c>
    </row>
    <row r="3189" spans="1:20" x14ac:dyDescent="0.2">
      <c r="A3189" t="s">
        <v>3445</v>
      </c>
      <c r="B3189" t="s">
        <v>63</v>
      </c>
      <c r="C3189" t="s">
        <v>22</v>
      </c>
      <c r="D3189" t="s">
        <v>283</v>
      </c>
      <c r="E3189">
        <v>8</v>
      </c>
      <c r="F3189">
        <v>3</v>
      </c>
      <c r="G3189">
        <v>24</v>
      </c>
      <c r="H3189" t="s">
        <v>56</v>
      </c>
      <c r="I3189" t="s">
        <v>46</v>
      </c>
      <c r="J3189" s="1">
        <v>44987</v>
      </c>
      <c r="K3189" t="b">
        <v>1</v>
      </c>
      <c r="L3189" t="s">
        <v>42</v>
      </c>
      <c r="M3189">
        <v>3</v>
      </c>
      <c r="N3189">
        <f>G3189/SUMIF(B:B,B3189,G:G)*100</f>
        <v>3.9651070578905628E-2</v>
      </c>
      <c r="Q3189">
        <f>VLOOKUP(C3189, Categories_Pivot_Table!A:B, 2, FALSE)</f>
        <v>21.505681818181817</v>
      </c>
      <c r="T3189">
        <f t="shared" si="50"/>
        <v>2023</v>
      </c>
    </row>
    <row r="3190" spans="1:20" x14ac:dyDescent="0.2">
      <c r="A3190" t="s">
        <v>3446</v>
      </c>
      <c r="B3190" t="s">
        <v>44</v>
      </c>
      <c r="C3190" t="s">
        <v>48</v>
      </c>
      <c r="D3190" t="s">
        <v>41</v>
      </c>
      <c r="E3190">
        <v>23</v>
      </c>
      <c r="F3190">
        <v>5</v>
      </c>
      <c r="G3190">
        <v>85</v>
      </c>
      <c r="H3190" t="s">
        <v>29</v>
      </c>
      <c r="I3190" t="s">
        <v>18</v>
      </c>
      <c r="J3190" s="1">
        <v>45292</v>
      </c>
      <c r="K3190" t="b">
        <v>1</v>
      </c>
      <c r="L3190" t="s">
        <v>19</v>
      </c>
      <c r="M3190">
        <v>1</v>
      </c>
      <c r="N3190">
        <f>G3190/SUMIF(B:B,B3190,G:G)*100</f>
        <v>0.14004563840216164</v>
      </c>
      <c r="Q3190">
        <f>VLOOKUP(C3190, Categories_Pivot_Table!A:B, 2, FALSE)</f>
        <v>23.348837209302324</v>
      </c>
      <c r="T3190">
        <f t="shared" si="50"/>
        <v>2024</v>
      </c>
    </row>
    <row r="3191" spans="1:20" x14ac:dyDescent="0.2">
      <c r="A3191" t="s">
        <v>3447</v>
      </c>
      <c r="B3191" t="s">
        <v>32</v>
      </c>
      <c r="C3191" t="s">
        <v>27</v>
      </c>
      <c r="D3191" t="s">
        <v>538</v>
      </c>
      <c r="E3191">
        <v>11</v>
      </c>
      <c r="F3191">
        <v>1</v>
      </c>
      <c r="G3191">
        <v>11</v>
      </c>
      <c r="H3191" t="s">
        <v>56</v>
      </c>
      <c r="I3191" t="s">
        <v>46</v>
      </c>
      <c r="J3191" s="1">
        <v>45639</v>
      </c>
      <c r="K3191" t="b">
        <v>0</v>
      </c>
      <c r="L3191" t="s">
        <v>65</v>
      </c>
      <c r="M3191">
        <v>12</v>
      </c>
      <c r="N3191">
        <f>G3191/SUMIF(B:B,B3191,G:G)*100</f>
        <v>1.8760926107534218E-2</v>
      </c>
      <c r="Q3191">
        <f>VLOOKUP(C3191, Categories_Pivot_Table!A:B, 2, FALSE)</f>
        <v>25.013711734693878</v>
      </c>
      <c r="T3191">
        <f t="shared" si="50"/>
        <v>2024</v>
      </c>
    </row>
    <row r="3192" spans="1:20" x14ac:dyDescent="0.2">
      <c r="A3192" t="s">
        <v>3448</v>
      </c>
      <c r="B3192" t="s">
        <v>90</v>
      </c>
      <c r="C3192" t="s">
        <v>33</v>
      </c>
      <c r="D3192" t="s">
        <v>116</v>
      </c>
      <c r="E3192">
        <v>20</v>
      </c>
      <c r="F3192">
        <v>1</v>
      </c>
      <c r="G3192">
        <v>20</v>
      </c>
      <c r="H3192" t="s">
        <v>17</v>
      </c>
      <c r="I3192" t="s">
        <v>18</v>
      </c>
      <c r="J3192" s="1">
        <v>45367</v>
      </c>
      <c r="K3192" t="b">
        <v>0</v>
      </c>
      <c r="L3192" t="s">
        <v>35</v>
      </c>
      <c r="M3192">
        <v>3</v>
      </c>
      <c r="N3192">
        <f>G3192/SUMIF(B:B,B3192,G:G)*100</f>
        <v>3.3816915220993539E-2</v>
      </c>
      <c r="Q3192">
        <f>VLOOKUP(C3192, Categories_Pivot_Table!A:B, 2, FALSE)</f>
        <v>23.300574345883856</v>
      </c>
      <c r="T3192">
        <f t="shared" si="50"/>
        <v>2024</v>
      </c>
    </row>
    <row r="3193" spans="1:20" x14ac:dyDescent="0.2">
      <c r="A3193" t="s">
        <v>3449</v>
      </c>
      <c r="B3193" t="s">
        <v>113</v>
      </c>
      <c r="C3193" t="s">
        <v>38</v>
      </c>
      <c r="D3193" t="s">
        <v>175</v>
      </c>
      <c r="E3193">
        <v>30.5</v>
      </c>
      <c r="F3193">
        <v>3</v>
      </c>
      <c r="G3193">
        <v>91.5</v>
      </c>
      <c r="H3193" t="s">
        <v>17</v>
      </c>
      <c r="I3193" t="s">
        <v>46</v>
      </c>
      <c r="J3193" s="1">
        <v>44922</v>
      </c>
      <c r="K3193" t="b">
        <v>0</v>
      </c>
      <c r="L3193" t="s">
        <v>49</v>
      </c>
      <c r="M3193">
        <v>12</v>
      </c>
      <c r="N3193">
        <f>G3193/SUMIF(B:B,B3193,G:G)*100</f>
        <v>0.15065944379497143</v>
      </c>
      <c r="Q3193">
        <f>VLOOKUP(C3193, Categories_Pivot_Table!A:B, 2, FALSE)</f>
        <v>23.088790931989923</v>
      </c>
      <c r="T3193">
        <f t="shared" si="50"/>
        <v>2022</v>
      </c>
    </row>
    <row r="3194" spans="1:20" x14ac:dyDescent="0.2">
      <c r="A3194" t="s">
        <v>3450</v>
      </c>
      <c r="B3194" t="s">
        <v>21</v>
      </c>
      <c r="C3194" t="s">
        <v>27</v>
      </c>
      <c r="D3194" t="s">
        <v>1201</v>
      </c>
      <c r="E3194">
        <v>26</v>
      </c>
      <c r="F3194">
        <v>4</v>
      </c>
      <c r="G3194">
        <v>104</v>
      </c>
      <c r="H3194" t="s">
        <v>29</v>
      </c>
      <c r="I3194" t="s">
        <v>46</v>
      </c>
      <c r="J3194" s="1">
        <v>44807</v>
      </c>
      <c r="K3194" t="b">
        <v>0</v>
      </c>
      <c r="L3194" t="s">
        <v>35</v>
      </c>
      <c r="M3194">
        <v>9</v>
      </c>
      <c r="N3194">
        <f>G3194/SUMIF(B:B,B3194,G:G)*100</f>
        <v>0.16846879682501115</v>
      </c>
      <c r="Q3194">
        <f>VLOOKUP(C3194, Categories_Pivot_Table!A:B, 2, FALSE)</f>
        <v>25.013711734693878</v>
      </c>
      <c r="T3194">
        <f t="shared" si="50"/>
        <v>2022</v>
      </c>
    </row>
    <row r="3195" spans="1:20" x14ac:dyDescent="0.2">
      <c r="A3195" t="s">
        <v>3451</v>
      </c>
      <c r="B3195" t="s">
        <v>51</v>
      </c>
      <c r="C3195" t="s">
        <v>22</v>
      </c>
      <c r="D3195" t="s">
        <v>41</v>
      </c>
      <c r="E3195">
        <v>23</v>
      </c>
      <c r="F3195">
        <v>9</v>
      </c>
      <c r="G3195">
        <v>288</v>
      </c>
      <c r="H3195" t="s">
        <v>56</v>
      </c>
      <c r="I3195" t="s">
        <v>18</v>
      </c>
      <c r="J3195" s="1">
        <v>44586</v>
      </c>
      <c r="K3195" t="b">
        <v>1</v>
      </c>
      <c r="L3195" t="s">
        <v>49</v>
      </c>
      <c r="M3195">
        <v>1</v>
      </c>
      <c r="N3195">
        <f>G3195/SUMIF(B:B,B3195,G:G)*100</f>
        <v>0.44646317453919732</v>
      </c>
      <c r="Q3195">
        <f>VLOOKUP(C3195, Categories_Pivot_Table!A:B, 2, FALSE)</f>
        <v>21.505681818181817</v>
      </c>
      <c r="T3195">
        <f t="shared" si="50"/>
        <v>2022</v>
      </c>
    </row>
    <row r="3196" spans="1:20" x14ac:dyDescent="0.2">
      <c r="A3196" t="s">
        <v>3452</v>
      </c>
      <c r="B3196" t="s">
        <v>14</v>
      </c>
      <c r="C3196" t="s">
        <v>74</v>
      </c>
      <c r="D3196" t="s">
        <v>248</v>
      </c>
      <c r="E3196">
        <v>15.5</v>
      </c>
      <c r="F3196">
        <v>9</v>
      </c>
      <c r="G3196">
        <v>139.5</v>
      </c>
      <c r="H3196" t="s">
        <v>17</v>
      </c>
      <c r="I3196" t="s">
        <v>46</v>
      </c>
      <c r="J3196" s="1">
        <v>45544</v>
      </c>
      <c r="K3196" t="b">
        <v>0</v>
      </c>
      <c r="L3196" t="s">
        <v>19</v>
      </c>
      <c r="M3196">
        <v>9</v>
      </c>
      <c r="N3196">
        <f>G3196/SUMIF(B:B,B3196,G:G)*100</f>
        <v>0.22711177318127429</v>
      </c>
      <c r="Q3196">
        <f>VLOOKUP(C3196, Categories_Pivot_Table!A:B, 2, FALSE)</f>
        <v>24.317096165933375</v>
      </c>
      <c r="T3196">
        <f t="shared" si="50"/>
        <v>2024</v>
      </c>
    </row>
    <row r="3197" spans="1:20" x14ac:dyDescent="0.2">
      <c r="A3197" t="s">
        <v>3453</v>
      </c>
      <c r="B3197" t="s">
        <v>76</v>
      </c>
      <c r="C3197" t="s">
        <v>15</v>
      </c>
      <c r="D3197" t="s">
        <v>776</v>
      </c>
      <c r="E3197">
        <v>38</v>
      </c>
      <c r="F3197">
        <v>10</v>
      </c>
      <c r="G3197">
        <v>380</v>
      </c>
      <c r="H3197" t="s">
        <v>17</v>
      </c>
      <c r="I3197" t="s">
        <v>46</v>
      </c>
      <c r="J3197" s="1">
        <v>45433</v>
      </c>
      <c r="K3197" t="b">
        <v>0</v>
      </c>
      <c r="L3197" t="s">
        <v>49</v>
      </c>
      <c r="M3197">
        <v>5</v>
      </c>
      <c r="N3197">
        <f>G3197/SUMIF(B:B,B3197,G:G)*100</f>
        <v>0.64701225066616719</v>
      </c>
      <c r="Q3197">
        <f>VLOOKUP(C3197, Categories_Pivot_Table!A:B, 2, FALSE)</f>
        <v>23.063808900523561</v>
      </c>
      <c r="T3197">
        <f t="shared" si="50"/>
        <v>2024</v>
      </c>
    </row>
    <row r="3198" spans="1:20" x14ac:dyDescent="0.2">
      <c r="A3198" t="s">
        <v>3454</v>
      </c>
      <c r="B3198" t="s">
        <v>118</v>
      </c>
      <c r="C3198" t="s">
        <v>33</v>
      </c>
      <c r="D3198" t="s">
        <v>257</v>
      </c>
      <c r="E3198">
        <v>32</v>
      </c>
      <c r="F3198">
        <v>6</v>
      </c>
      <c r="G3198">
        <v>192</v>
      </c>
      <c r="H3198" t="s">
        <v>56</v>
      </c>
      <c r="I3198" t="s">
        <v>18</v>
      </c>
      <c r="J3198" s="1">
        <v>45651</v>
      </c>
      <c r="K3198" t="b">
        <v>0</v>
      </c>
      <c r="L3198" t="s">
        <v>30</v>
      </c>
      <c r="M3198">
        <v>12</v>
      </c>
      <c r="N3198">
        <f>G3198/SUMIF(B:B,B3198,G:G)*100</f>
        <v>0.31580505617053473</v>
      </c>
      <c r="Q3198">
        <f>VLOOKUP(C3198, Categories_Pivot_Table!A:B, 2, FALSE)</f>
        <v>23.300574345883856</v>
      </c>
      <c r="T3198">
        <f t="shared" si="50"/>
        <v>2024</v>
      </c>
    </row>
    <row r="3199" spans="1:20" x14ac:dyDescent="0.2">
      <c r="A3199" t="s">
        <v>3455</v>
      </c>
      <c r="B3199" t="s">
        <v>121</v>
      </c>
      <c r="C3199" t="s">
        <v>22</v>
      </c>
      <c r="D3199" t="s">
        <v>644</v>
      </c>
      <c r="E3199">
        <v>30.5</v>
      </c>
      <c r="F3199">
        <v>1</v>
      </c>
      <c r="G3199">
        <v>30.5</v>
      </c>
      <c r="H3199" t="s">
        <v>56</v>
      </c>
      <c r="I3199" t="s">
        <v>18</v>
      </c>
      <c r="J3199" s="1">
        <v>45140</v>
      </c>
      <c r="K3199" t="b">
        <v>0</v>
      </c>
      <c r="L3199" t="s">
        <v>30</v>
      </c>
      <c r="M3199">
        <v>8</v>
      </c>
      <c r="N3199">
        <f>G3199/SUMIF(B:B,B3199,G:G)*100</f>
        <v>4.6514819926643837E-2</v>
      </c>
      <c r="Q3199">
        <f>VLOOKUP(C3199, Categories_Pivot_Table!A:B, 2, FALSE)</f>
        <v>21.505681818181817</v>
      </c>
      <c r="T3199">
        <f t="shared" si="50"/>
        <v>2023</v>
      </c>
    </row>
    <row r="3200" spans="1:20" x14ac:dyDescent="0.2">
      <c r="A3200" t="s">
        <v>3456</v>
      </c>
      <c r="B3200" t="s">
        <v>51</v>
      </c>
      <c r="C3200" t="s">
        <v>27</v>
      </c>
      <c r="D3200" t="s">
        <v>140</v>
      </c>
      <c r="E3200">
        <v>27.5</v>
      </c>
      <c r="F3200">
        <v>4</v>
      </c>
      <c r="G3200">
        <v>110</v>
      </c>
      <c r="H3200" t="s">
        <v>17</v>
      </c>
      <c r="I3200" t="s">
        <v>18</v>
      </c>
      <c r="J3200" s="1">
        <v>44940</v>
      </c>
      <c r="K3200" t="b">
        <v>1</v>
      </c>
      <c r="L3200" t="s">
        <v>35</v>
      </c>
      <c r="M3200">
        <v>1</v>
      </c>
      <c r="N3200">
        <f>G3200/SUMIF(B:B,B3200,G:G)*100</f>
        <v>0.17052412916427673</v>
      </c>
      <c r="Q3200">
        <f>VLOOKUP(C3200, Categories_Pivot_Table!A:B, 2, FALSE)</f>
        <v>25.013711734693878</v>
      </c>
      <c r="T3200">
        <f t="shared" si="50"/>
        <v>2023</v>
      </c>
    </row>
    <row r="3201" spans="1:20" x14ac:dyDescent="0.2">
      <c r="A3201" t="s">
        <v>3457</v>
      </c>
      <c r="B3201" t="s">
        <v>37</v>
      </c>
      <c r="C3201" t="s">
        <v>38</v>
      </c>
      <c r="D3201" t="s">
        <v>175</v>
      </c>
      <c r="E3201">
        <v>30.5</v>
      </c>
      <c r="F3201">
        <v>8</v>
      </c>
      <c r="G3201">
        <v>244</v>
      </c>
      <c r="H3201" t="s">
        <v>29</v>
      </c>
      <c r="I3201" t="s">
        <v>18</v>
      </c>
      <c r="J3201" s="1">
        <v>45417</v>
      </c>
      <c r="K3201" t="b">
        <v>1</v>
      </c>
      <c r="L3201" t="s">
        <v>24</v>
      </c>
      <c r="M3201">
        <v>5</v>
      </c>
      <c r="N3201">
        <f>G3201/SUMIF(B:B,B3201,G:G)*100</f>
        <v>0.36431776273059147</v>
      </c>
      <c r="Q3201">
        <f>VLOOKUP(C3201, Categories_Pivot_Table!A:B, 2, FALSE)</f>
        <v>23.088790931989923</v>
      </c>
      <c r="T3201">
        <f t="shared" si="50"/>
        <v>2024</v>
      </c>
    </row>
    <row r="3202" spans="1:20" x14ac:dyDescent="0.2">
      <c r="A3202" t="s">
        <v>3458</v>
      </c>
      <c r="B3202" t="s">
        <v>21</v>
      </c>
      <c r="C3202" t="s">
        <v>22</v>
      </c>
      <c r="D3202" t="s">
        <v>849</v>
      </c>
      <c r="E3202">
        <v>33.5</v>
      </c>
      <c r="F3202">
        <v>9</v>
      </c>
      <c r="G3202">
        <v>301.5</v>
      </c>
      <c r="H3202" t="s">
        <v>29</v>
      </c>
      <c r="I3202" t="s">
        <v>18</v>
      </c>
      <c r="J3202" s="1">
        <v>45369</v>
      </c>
      <c r="K3202" t="b">
        <v>1</v>
      </c>
      <c r="L3202" t="s">
        <v>19</v>
      </c>
      <c r="M3202">
        <v>3</v>
      </c>
      <c r="N3202">
        <f>G3202/SUMIF(B:B,B3202,G:G)*100</f>
        <v>0.48839752156481597</v>
      </c>
      <c r="Q3202">
        <f>VLOOKUP(C3202, Categories_Pivot_Table!A:B, 2, FALSE)</f>
        <v>21.505681818181817</v>
      </c>
      <c r="T3202">
        <f t="shared" ref="T3202:T3265" si="51">YEAR(J3202)</f>
        <v>2024</v>
      </c>
    </row>
    <row r="3203" spans="1:20" x14ac:dyDescent="0.2">
      <c r="A3203" t="s">
        <v>3459</v>
      </c>
      <c r="B3203" t="s">
        <v>32</v>
      </c>
      <c r="C3203" t="s">
        <v>135</v>
      </c>
      <c r="D3203" t="s">
        <v>358</v>
      </c>
      <c r="E3203">
        <v>32</v>
      </c>
      <c r="F3203">
        <v>6</v>
      </c>
      <c r="G3203">
        <v>192</v>
      </c>
      <c r="H3203" t="s">
        <v>29</v>
      </c>
      <c r="I3203" t="s">
        <v>18</v>
      </c>
      <c r="J3203" s="1">
        <v>44905</v>
      </c>
      <c r="K3203" t="b">
        <v>1</v>
      </c>
      <c r="L3203" t="s">
        <v>35</v>
      </c>
      <c r="M3203">
        <v>12</v>
      </c>
      <c r="N3203">
        <f>G3203/SUMIF(B:B,B3203,G:G)*100</f>
        <v>0.32746343751332452</v>
      </c>
      <c r="Q3203">
        <f>VLOOKUP(C3203, Categories_Pivot_Table!A:B, 2, FALSE)</f>
        <v>23.146341463414632</v>
      </c>
      <c r="T3203">
        <f t="shared" si="51"/>
        <v>2022</v>
      </c>
    </row>
    <row r="3204" spans="1:20" x14ac:dyDescent="0.2">
      <c r="A3204" t="s">
        <v>3460</v>
      </c>
      <c r="B3204" t="s">
        <v>95</v>
      </c>
      <c r="C3204" t="s">
        <v>135</v>
      </c>
      <c r="D3204" t="s">
        <v>325</v>
      </c>
      <c r="E3204">
        <v>30.5</v>
      </c>
      <c r="F3204">
        <v>10</v>
      </c>
      <c r="G3204">
        <v>305</v>
      </c>
      <c r="H3204" t="s">
        <v>29</v>
      </c>
      <c r="I3204" t="s">
        <v>46</v>
      </c>
      <c r="J3204" s="1">
        <v>45111</v>
      </c>
      <c r="K3204" t="b">
        <v>1</v>
      </c>
      <c r="L3204" t="s">
        <v>49</v>
      </c>
      <c r="M3204">
        <v>7</v>
      </c>
      <c r="N3204">
        <f>G3204/SUMIF(B:B,B3204,G:G)*100</f>
        <v>0.45284811771081562</v>
      </c>
      <c r="Q3204">
        <f>VLOOKUP(C3204, Categories_Pivot_Table!A:B, 2, FALSE)</f>
        <v>23.146341463414632</v>
      </c>
      <c r="T3204">
        <f t="shared" si="51"/>
        <v>2023</v>
      </c>
    </row>
    <row r="3205" spans="1:20" x14ac:dyDescent="0.2">
      <c r="A3205" t="s">
        <v>3461</v>
      </c>
      <c r="B3205" t="s">
        <v>113</v>
      </c>
      <c r="C3205" t="s">
        <v>38</v>
      </c>
      <c r="D3205" t="s">
        <v>100</v>
      </c>
      <c r="E3205">
        <v>20</v>
      </c>
      <c r="F3205">
        <v>6</v>
      </c>
      <c r="G3205">
        <v>120</v>
      </c>
      <c r="H3205" t="s">
        <v>56</v>
      </c>
      <c r="I3205" t="s">
        <v>46</v>
      </c>
      <c r="J3205" s="1">
        <v>45627</v>
      </c>
      <c r="K3205" t="b">
        <v>0</v>
      </c>
      <c r="L3205" t="s">
        <v>24</v>
      </c>
      <c r="M3205">
        <v>12</v>
      </c>
      <c r="N3205">
        <f>G3205/SUMIF(B:B,B3205,G:G)*100</f>
        <v>0.19758615579668382</v>
      </c>
      <c r="Q3205">
        <f>VLOOKUP(C3205, Categories_Pivot_Table!A:B, 2, FALSE)</f>
        <v>23.088790931989923</v>
      </c>
      <c r="T3205">
        <f t="shared" si="51"/>
        <v>2024</v>
      </c>
    </row>
    <row r="3206" spans="1:20" x14ac:dyDescent="0.2">
      <c r="A3206" t="s">
        <v>3462</v>
      </c>
      <c r="B3206" t="s">
        <v>104</v>
      </c>
      <c r="C3206" t="s">
        <v>74</v>
      </c>
      <c r="D3206" t="s">
        <v>75</v>
      </c>
      <c r="E3206">
        <v>23</v>
      </c>
      <c r="F3206">
        <v>8</v>
      </c>
      <c r="G3206">
        <v>184</v>
      </c>
      <c r="H3206" t="s">
        <v>17</v>
      </c>
      <c r="I3206" t="s">
        <v>46</v>
      </c>
      <c r="J3206" s="1">
        <v>44988</v>
      </c>
      <c r="K3206" t="b">
        <v>0</v>
      </c>
      <c r="L3206" t="s">
        <v>65</v>
      </c>
      <c r="M3206">
        <v>3</v>
      </c>
      <c r="N3206">
        <f>G3206/SUMIF(B:B,B3206,G:G)*100</f>
        <v>0.29902653860530121</v>
      </c>
      <c r="Q3206">
        <f>VLOOKUP(C3206, Categories_Pivot_Table!A:B, 2, FALSE)</f>
        <v>24.317096165933375</v>
      </c>
      <c r="T3206">
        <f t="shared" si="51"/>
        <v>2023</v>
      </c>
    </row>
    <row r="3207" spans="1:20" x14ac:dyDescent="0.2">
      <c r="A3207" t="s">
        <v>3463</v>
      </c>
      <c r="B3207" t="s">
        <v>84</v>
      </c>
      <c r="C3207" t="s">
        <v>135</v>
      </c>
      <c r="D3207" t="s">
        <v>384</v>
      </c>
      <c r="E3207">
        <v>9.5</v>
      </c>
      <c r="F3207">
        <v>5</v>
      </c>
      <c r="G3207">
        <v>47.5</v>
      </c>
      <c r="H3207" t="s">
        <v>56</v>
      </c>
      <c r="I3207" t="s">
        <v>46</v>
      </c>
      <c r="J3207" s="1">
        <v>45606</v>
      </c>
      <c r="K3207" t="b">
        <v>1</v>
      </c>
      <c r="L3207" t="s">
        <v>24</v>
      </c>
      <c r="M3207">
        <v>11</v>
      </c>
      <c r="N3207">
        <f>G3207/SUMIF(B:B,B3207,G:G)*100</f>
        <v>7.6901283037195942E-2</v>
      </c>
      <c r="Q3207">
        <f>VLOOKUP(C3207, Categories_Pivot_Table!A:B, 2, FALSE)</f>
        <v>23.146341463414632</v>
      </c>
      <c r="T3207">
        <f t="shared" si="51"/>
        <v>2024</v>
      </c>
    </row>
    <row r="3208" spans="1:20" x14ac:dyDescent="0.2">
      <c r="A3208" t="s">
        <v>3464</v>
      </c>
      <c r="B3208" t="s">
        <v>173</v>
      </c>
      <c r="C3208" t="s">
        <v>33</v>
      </c>
      <c r="D3208" t="s">
        <v>1055</v>
      </c>
      <c r="E3208">
        <v>17</v>
      </c>
      <c r="F3208">
        <v>2</v>
      </c>
      <c r="G3208">
        <v>34</v>
      </c>
      <c r="H3208" t="s">
        <v>56</v>
      </c>
      <c r="I3208" t="s">
        <v>18</v>
      </c>
      <c r="J3208" s="1">
        <v>44947</v>
      </c>
      <c r="K3208" t="b">
        <v>1</v>
      </c>
      <c r="L3208" t="s">
        <v>35</v>
      </c>
      <c r="M3208">
        <v>1</v>
      </c>
      <c r="N3208">
        <f>G3208/SUMIF(B:B,B3208,G:G)*100</f>
        <v>5.5910937165973264E-2</v>
      </c>
      <c r="Q3208">
        <f>VLOOKUP(C3208, Categories_Pivot_Table!A:B, 2, FALSE)</f>
        <v>23.300574345883856</v>
      </c>
      <c r="T3208">
        <f t="shared" si="51"/>
        <v>2023</v>
      </c>
    </row>
    <row r="3209" spans="1:20" x14ac:dyDescent="0.2">
      <c r="A3209" t="s">
        <v>3465</v>
      </c>
      <c r="B3209" t="s">
        <v>113</v>
      </c>
      <c r="C3209" t="s">
        <v>74</v>
      </c>
      <c r="D3209" t="s">
        <v>75</v>
      </c>
      <c r="E3209">
        <v>23</v>
      </c>
      <c r="F3209">
        <v>7</v>
      </c>
      <c r="G3209">
        <v>161</v>
      </c>
      <c r="H3209" t="s">
        <v>17</v>
      </c>
      <c r="I3209" t="s">
        <v>46</v>
      </c>
      <c r="J3209" s="1">
        <v>44682</v>
      </c>
      <c r="K3209" t="b">
        <v>0</v>
      </c>
      <c r="L3209" t="s">
        <v>24</v>
      </c>
      <c r="M3209">
        <v>5</v>
      </c>
      <c r="N3209">
        <f>G3209/SUMIF(B:B,B3209,G:G)*100</f>
        <v>0.26509475902721746</v>
      </c>
      <c r="Q3209">
        <f>VLOOKUP(C3209, Categories_Pivot_Table!A:B, 2, FALSE)</f>
        <v>24.317096165933375</v>
      </c>
      <c r="T3209">
        <f t="shared" si="51"/>
        <v>2022</v>
      </c>
    </row>
    <row r="3210" spans="1:20" x14ac:dyDescent="0.2">
      <c r="A3210" t="s">
        <v>3466</v>
      </c>
      <c r="B3210" t="s">
        <v>26</v>
      </c>
      <c r="C3210" t="s">
        <v>48</v>
      </c>
      <c r="D3210" t="s">
        <v>280</v>
      </c>
      <c r="E3210">
        <v>5</v>
      </c>
      <c r="F3210">
        <v>2</v>
      </c>
      <c r="G3210">
        <v>10</v>
      </c>
      <c r="H3210" t="s">
        <v>17</v>
      </c>
      <c r="I3210" t="s">
        <v>18</v>
      </c>
      <c r="J3210" s="1">
        <v>44594</v>
      </c>
      <c r="K3210" t="b">
        <v>1</v>
      </c>
      <c r="L3210" t="s">
        <v>30</v>
      </c>
      <c r="M3210">
        <v>2</v>
      </c>
      <c r="N3210">
        <f>G3210/SUMIF(B:B,B3210,G:G)*100</f>
        <v>1.6116944549652276E-2</v>
      </c>
      <c r="Q3210">
        <f>VLOOKUP(C3210, Categories_Pivot_Table!A:B, 2, FALSE)</f>
        <v>23.348837209302324</v>
      </c>
      <c r="T3210">
        <f t="shared" si="51"/>
        <v>2022</v>
      </c>
    </row>
    <row r="3211" spans="1:20" x14ac:dyDescent="0.2">
      <c r="A3211" t="s">
        <v>3467</v>
      </c>
      <c r="B3211" t="s">
        <v>173</v>
      </c>
      <c r="C3211" t="s">
        <v>22</v>
      </c>
      <c r="D3211" t="s">
        <v>147</v>
      </c>
      <c r="E3211">
        <v>32</v>
      </c>
      <c r="F3211">
        <v>2</v>
      </c>
      <c r="G3211">
        <v>64</v>
      </c>
      <c r="H3211" t="s">
        <v>56</v>
      </c>
      <c r="I3211" t="s">
        <v>46</v>
      </c>
      <c r="J3211" s="1">
        <v>45310</v>
      </c>
      <c r="K3211" t="b">
        <v>0</v>
      </c>
      <c r="L3211" t="s">
        <v>65</v>
      </c>
      <c r="M3211">
        <v>1</v>
      </c>
      <c r="N3211">
        <f>G3211/SUMIF(B:B,B3211,G:G)*100</f>
        <v>0.10524411701830262</v>
      </c>
      <c r="Q3211">
        <f>VLOOKUP(C3211, Categories_Pivot_Table!A:B, 2, FALSE)</f>
        <v>21.505681818181817</v>
      </c>
      <c r="T3211">
        <f t="shared" si="51"/>
        <v>2024</v>
      </c>
    </row>
    <row r="3212" spans="1:20" x14ac:dyDescent="0.2">
      <c r="A3212" t="s">
        <v>3468</v>
      </c>
      <c r="B3212" t="s">
        <v>87</v>
      </c>
      <c r="C3212" t="s">
        <v>27</v>
      </c>
      <c r="D3212" t="s">
        <v>1132</v>
      </c>
      <c r="E3212">
        <v>9.5</v>
      </c>
      <c r="F3212">
        <v>10</v>
      </c>
      <c r="G3212">
        <v>95</v>
      </c>
      <c r="H3212" t="s">
        <v>17</v>
      </c>
      <c r="I3212" t="s">
        <v>46</v>
      </c>
      <c r="J3212" s="1">
        <v>45170</v>
      </c>
      <c r="K3212" t="b">
        <v>0</v>
      </c>
      <c r="L3212" t="s">
        <v>65</v>
      </c>
      <c r="M3212">
        <v>9</v>
      </c>
      <c r="N3212">
        <f>G3212/SUMIF(B:B,B3212,G:G)*100</f>
        <v>0.1460706982179375</v>
      </c>
      <c r="Q3212">
        <f>VLOOKUP(C3212, Categories_Pivot_Table!A:B, 2, FALSE)</f>
        <v>25.013711734693878</v>
      </c>
      <c r="T3212">
        <f t="shared" si="51"/>
        <v>2023</v>
      </c>
    </row>
    <row r="3213" spans="1:20" x14ac:dyDescent="0.2">
      <c r="A3213" t="s">
        <v>3469</v>
      </c>
      <c r="B3213" t="s">
        <v>73</v>
      </c>
      <c r="C3213" t="s">
        <v>33</v>
      </c>
      <c r="D3213" t="s">
        <v>209</v>
      </c>
      <c r="E3213">
        <v>24.5</v>
      </c>
      <c r="F3213">
        <v>9</v>
      </c>
      <c r="G3213">
        <v>220.5</v>
      </c>
      <c r="H3213" t="s">
        <v>56</v>
      </c>
      <c r="I3213" t="s">
        <v>46</v>
      </c>
      <c r="J3213" s="1">
        <v>45552</v>
      </c>
      <c r="K3213" t="b">
        <v>0</v>
      </c>
      <c r="L3213" t="s">
        <v>49</v>
      </c>
      <c r="M3213">
        <v>9</v>
      </c>
      <c r="N3213">
        <f>G3213/SUMIF(B:B,B3213,G:G)*100</f>
        <v>0.38093099188902035</v>
      </c>
      <c r="Q3213">
        <f>VLOOKUP(C3213, Categories_Pivot_Table!A:B, 2, FALSE)</f>
        <v>23.300574345883856</v>
      </c>
      <c r="T3213">
        <f t="shared" si="51"/>
        <v>2024</v>
      </c>
    </row>
    <row r="3214" spans="1:20" x14ac:dyDescent="0.2">
      <c r="A3214" t="s">
        <v>3470</v>
      </c>
      <c r="B3214" t="s">
        <v>118</v>
      </c>
      <c r="C3214" t="s">
        <v>27</v>
      </c>
      <c r="D3214" t="s">
        <v>221</v>
      </c>
      <c r="E3214">
        <v>35</v>
      </c>
      <c r="F3214">
        <v>7</v>
      </c>
      <c r="G3214">
        <v>245</v>
      </c>
      <c r="H3214" t="s">
        <v>56</v>
      </c>
      <c r="I3214" t="s">
        <v>46</v>
      </c>
      <c r="J3214" s="1">
        <v>45509</v>
      </c>
      <c r="K3214" t="b">
        <v>0</v>
      </c>
      <c r="L3214" t="s">
        <v>19</v>
      </c>
      <c r="M3214">
        <v>8</v>
      </c>
      <c r="N3214">
        <f>G3214/SUMIF(B:B,B3214,G:G)*100</f>
        <v>0.40298041021760944</v>
      </c>
      <c r="Q3214">
        <f>VLOOKUP(C3214, Categories_Pivot_Table!A:B, 2, FALSE)</f>
        <v>25.013711734693878</v>
      </c>
      <c r="T3214">
        <f t="shared" si="51"/>
        <v>2024</v>
      </c>
    </row>
    <row r="3215" spans="1:20" x14ac:dyDescent="0.2">
      <c r="A3215" t="s">
        <v>3471</v>
      </c>
      <c r="B3215" t="s">
        <v>95</v>
      </c>
      <c r="C3215" t="s">
        <v>27</v>
      </c>
      <c r="D3215" t="s">
        <v>1201</v>
      </c>
      <c r="E3215">
        <v>26</v>
      </c>
      <c r="F3215">
        <v>10</v>
      </c>
      <c r="G3215">
        <v>260</v>
      </c>
      <c r="H3215" t="s">
        <v>56</v>
      </c>
      <c r="I3215" t="s">
        <v>18</v>
      </c>
      <c r="J3215" s="1">
        <v>44893</v>
      </c>
      <c r="K3215" t="b">
        <v>0</v>
      </c>
      <c r="L3215" t="s">
        <v>19</v>
      </c>
      <c r="M3215">
        <v>11</v>
      </c>
      <c r="N3215">
        <f>G3215/SUMIF(B:B,B3215,G:G)*100</f>
        <v>0.38603446099938382</v>
      </c>
      <c r="Q3215">
        <f>VLOOKUP(C3215, Categories_Pivot_Table!A:B, 2, FALSE)</f>
        <v>25.013711734693878</v>
      </c>
      <c r="T3215">
        <f t="shared" si="51"/>
        <v>2022</v>
      </c>
    </row>
    <row r="3216" spans="1:20" x14ac:dyDescent="0.2">
      <c r="A3216" t="s">
        <v>3472</v>
      </c>
      <c r="B3216" t="s">
        <v>76</v>
      </c>
      <c r="C3216" t="s">
        <v>15</v>
      </c>
      <c r="D3216" t="s">
        <v>69</v>
      </c>
      <c r="E3216">
        <v>29</v>
      </c>
      <c r="F3216">
        <v>10</v>
      </c>
      <c r="G3216">
        <v>290</v>
      </c>
      <c r="H3216" t="s">
        <v>17</v>
      </c>
      <c r="I3216" t="s">
        <v>46</v>
      </c>
      <c r="J3216" s="1">
        <v>44805</v>
      </c>
      <c r="K3216" t="b">
        <v>1</v>
      </c>
      <c r="L3216" t="s">
        <v>42</v>
      </c>
      <c r="M3216">
        <v>9</v>
      </c>
      <c r="N3216">
        <f>G3216/SUMIF(B:B,B3216,G:G)*100</f>
        <v>0.49377250708733816</v>
      </c>
      <c r="Q3216">
        <f>VLOOKUP(C3216, Categories_Pivot_Table!A:B, 2, FALSE)</f>
        <v>23.063808900523561</v>
      </c>
      <c r="T3216">
        <f t="shared" si="51"/>
        <v>2022</v>
      </c>
    </row>
    <row r="3217" spans="1:20" x14ac:dyDescent="0.2">
      <c r="A3217" t="s">
        <v>3473</v>
      </c>
      <c r="B3217" t="s">
        <v>51</v>
      </c>
      <c r="C3217" t="s">
        <v>48</v>
      </c>
      <c r="D3217" t="s">
        <v>41</v>
      </c>
      <c r="E3217">
        <v>23</v>
      </c>
      <c r="F3217">
        <v>9</v>
      </c>
      <c r="G3217">
        <v>112.5</v>
      </c>
      <c r="H3217" t="s">
        <v>17</v>
      </c>
      <c r="I3217" t="s">
        <v>18</v>
      </c>
      <c r="J3217" s="1">
        <v>45478</v>
      </c>
      <c r="K3217" t="b">
        <v>1</v>
      </c>
      <c r="L3217" t="s">
        <v>65</v>
      </c>
      <c r="M3217">
        <v>7</v>
      </c>
      <c r="N3217">
        <f>G3217/SUMIF(B:B,B3217,G:G)*100</f>
        <v>0.17439967755437394</v>
      </c>
      <c r="Q3217">
        <f>VLOOKUP(C3217, Categories_Pivot_Table!A:B, 2, FALSE)</f>
        <v>23.348837209302324</v>
      </c>
      <c r="T3217">
        <f t="shared" si="51"/>
        <v>2024</v>
      </c>
    </row>
    <row r="3218" spans="1:20" x14ac:dyDescent="0.2">
      <c r="A3218" t="s">
        <v>3474</v>
      </c>
      <c r="B3218" t="s">
        <v>106</v>
      </c>
      <c r="C3218" t="s">
        <v>22</v>
      </c>
      <c r="D3218" t="s">
        <v>644</v>
      </c>
      <c r="E3218">
        <v>30.5</v>
      </c>
      <c r="F3218">
        <v>6</v>
      </c>
      <c r="G3218">
        <v>183</v>
      </c>
      <c r="H3218" t="s">
        <v>56</v>
      </c>
      <c r="I3218" t="s">
        <v>46</v>
      </c>
      <c r="J3218" s="1">
        <v>45637</v>
      </c>
      <c r="K3218" t="b">
        <v>1</v>
      </c>
      <c r="L3218" t="s">
        <v>30</v>
      </c>
      <c r="M3218">
        <v>12</v>
      </c>
      <c r="N3218">
        <f>G3218/SUMIF(B:B,B3218,G:G)*100</f>
        <v>0.29823989569752279</v>
      </c>
      <c r="Q3218">
        <f>VLOOKUP(C3218, Categories_Pivot_Table!A:B, 2, FALSE)</f>
        <v>21.505681818181817</v>
      </c>
      <c r="T3218">
        <f t="shared" si="51"/>
        <v>2024</v>
      </c>
    </row>
    <row r="3219" spans="1:20" x14ac:dyDescent="0.2">
      <c r="A3219" t="s">
        <v>3475</v>
      </c>
      <c r="B3219" t="s">
        <v>106</v>
      </c>
      <c r="C3219" t="s">
        <v>74</v>
      </c>
      <c r="D3219" t="s">
        <v>75</v>
      </c>
      <c r="E3219">
        <v>23</v>
      </c>
      <c r="F3219">
        <v>9</v>
      </c>
      <c r="G3219">
        <v>207</v>
      </c>
      <c r="H3219" t="s">
        <v>29</v>
      </c>
      <c r="I3219" t="s">
        <v>18</v>
      </c>
      <c r="J3219" s="1">
        <v>45022</v>
      </c>
      <c r="K3219" t="b">
        <v>0</v>
      </c>
      <c r="L3219" t="s">
        <v>42</v>
      </c>
      <c r="M3219">
        <v>4</v>
      </c>
      <c r="N3219">
        <f>G3219/SUMIF(B:B,B3219,G:G)*100</f>
        <v>0.33735332464146023</v>
      </c>
      <c r="Q3219">
        <f>VLOOKUP(C3219, Categories_Pivot_Table!A:B, 2, FALSE)</f>
        <v>24.317096165933375</v>
      </c>
      <c r="T3219">
        <f t="shared" si="51"/>
        <v>2023</v>
      </c>
    </row>
    <row r="3220" spans="1:20" x14ac:dyDescent="0.2">
      <c r="A3220" t="s">
        <v>3476</v>
      </c>
      <c r="B3220" t="s">
        <v>26</v>
      </c>
      <c r="C3220" t="s">
        <v>33</v>
      </c>
      <c r="D3220" t="s">
        <v>259</v>
      </c>
      <c r="E3220">
        <v>33.5</v>
      </c>
      <c r="F3220">
        <v>3</v>
      </c>
      <c r="G3220">
        <v>100.5</v>
      </c>
      <c r="H3220" t="s">
        <v>17</v>
      </c>
      <c r="I3220" t="s">
        <v>46</v>
      </c>
      <c r="J3220" s="1">
        <v>44927</v>
      </c>
      <c r="K3220" t="b">
        <v>0</v>
      </c>
      <c r="L3220" t="s">
        <v>24</v>
      </c>
      <c r="M3220">
        <v>1</v>
      </c>
      <c r="N3220">
        <f>G3220/SUMIF(B:B,B3220,G:G)*100</f>
        <v>0.16197529272400538</v>
      </c>
      <c r="Q3220">
        <f>VLOOKUP(C3220, Categories_Pivot_Table!A:B, 2, FALSE)</f>
        <v>23.300574345883856</v>
      </c>
      <c r="T3220">
        <f t="shared" si="51"/>
        <v>2023</v>
      </c>
    </row>
    <row r="3221" spans="1:20" x14ac:dyDescent="0.2">
      <c r="A3221" t="s">
        <v>3477</v>
      </c>
      <c r="B3221" t="s">
        <v>47</v>
      </c>
      <c r="C3221" t="s">
        <v>135</v>
      </c>
      <c r="D3221" t="s">
        <v>144</v>
      </c>
      <c r="E3221">
        <v>11</v>
      </c>
      <c r="F3221">
        <v>1</v>
      </c>
      <c r="G3221">
        <v>11</v>
      </c>
      <c r="H3221" t="s">
        <v>29</v>
      </c>
      <c r="I3221" t="s">
        <v>18</v>
      </c>
      <c r="J3221" s="1">
        <v>45562</v>
      </c>
      <c r="K3221" t="b">
        <v>0</v>
      </c>
      <c r="L3221" t="s">
        <v>65</v>
      </c>
      <c r="M3221">
        <v>9</v>
      </c>
      <c r="N3221">
        <f>G3221/SUMIF(B:B,B3221,G:G)*100</f>
        <v>1.7478906138274037E-2</v>
      </c>
      <c r="Q3221">
        <f>VLOOKUP(C3221, Categories_Pivot_Table!A:B, 2, FALSE)</f>
        <v>23.146341463414632</v>
      </c>
      <c r="T3221">
        <f t="shared" si="51"/>
        <v>2024</v>
      </c>
    </row>
    <row r="3222" spans="1:20" x14ac:dyDescent="0.2">
      <c r="A3222" t="s">
        <v>3478</v>
      </c>
      <c r="B3222" t="s">
        <v>76</v>
      </c>
      <c r="C3222" t="s">
        <v>48</v>
      </c>
      <c r="D3222" t="s">
        <v>201</v>
      </c>
      <c r="E3222">
        <v>35</v>
      </c>
      <c r="F3222">
        <v>4</v>
      </c>
      <c r="G3222">
        <v>140</v>
      </c>
      <c r="H3222" t="s">
        <v>56</v>
      </c>
      <c r="I3222" t="s">
        <v>46</v>
      </c>
      <c r="J3222" s="1">
        <v>45666</v>
      </c>
      <c r="K3222" t="b">
        <v>1</v>
      </c>
      <c r="L3222" t="s">
        <v>42</v>
      </c>
      <c r="M3222">
        <v>1</v>
      </c>
      <c r="N3222">
        <f>G3222/SUMIF(B:B,B3222,G:G)*100</f>
        <v>0.23837293445595634</v>
      </c>
      <c r="Q3222">
        <f>VLOOKUP(C3222, Categories_Pivot_Table!A:B, 2, FALSE)</f>
        <v>23.348837209302324</v>
      </c>
      <c r="T3222">
        <f t="shared" si="51"/>
        <v>2025</v>
      </c>
    </row>
    <row r="3223" spans="1:20" x14ac:dyDescent="0.2">
      <c r="A3223" t="s">
        <v>3479</v>
      </c>
      <c r="B3223" t="s">
        <v>32</v>
      </c>
      <c r="C3223" t="s">
        <v>74</v>
      </c>
      <c r="D3223" t="s">
        <v>931</v>
      </c>
      <c r="E3223">
        <v>30.5</v>
      </c>
      <c r="F3223">
        <v>10</v>
      </c>
      <c r="G3223">
        <v>305</v>
      </c>
      <c r="H3223" t="s">
        <v>17</v>
      </c>
      <c r="I3223" t="s">
        <v>18</v>
      </c>
      <c r="J3223" s="1">
        <v>44868</v>
      </c>
      <c r="K3223" t="b">
        <v>0</v>
      </c>
      <c r="L3223" t="s">
        <v>42</v>
      </c>
      <c r="M3223">
        <v>11</v>
      </c>
      <c r="N3223">
        <f>G3223/SUMIF(B:B,B3223,G:G)*100</f>
        <v>0.52018931479981245</v>
      </c>
      <c r="Q3223">
        <f>VLOOKUP(C3223, Categories_Pivot_Table!A:B, 2, FALSE)</f>
        <v>24.317096165933375</v>
      </c>
      <c r="T3223">
        <f t="shared" si="51"/>
        <v>2022</v>
      </c>
    </row>
    <row r="3224" spans="1:20" x14ac:dyDescent="0.2">
      <c r="A3224" t="s">
        <v>3480</v>
      </c>
      <c r="B3224" t="s">
        <v>173</v>
      </c>
      <c r="C3224" t="s">
        <v>22</v>
      </c>
      <c r="D3224" t="s">
        <v>67</v>
      </c>
      <c r="E3224">
        <v>27.5</v>
      </c>
      <c r="F3224">
        <v>9</v>
      </c>
      <c r="G3224">
        <v>247.5</v>
      </c>
      <c r="H3224" t="s">
        <v>56</v>
      </c>
      <c r="I3224" t="s">
        <v>18</v>
      </c>
      <c r="J3224" s="1">
        <v>45379</v>
      </c>
      <c r="K3224" t="b">
        <v>0</v>
      </c>
      <c r="L3224" t="s">
        <v>42</v>
      </c>
      <c r="M3224">
        <v>3</v>
      </c>
      <c r="N3224">
        <f>G3224/SUMIF(B:B,B3224,G:G)*100</f>
        <v>0.40699873378171714</v>
      </c>
      <c r="Q3224">
        <f>VLOOKUP(C3224, Categories_Pivot_Table!A:B, 2, FALSE)</f>
        <v>21.505681818181817</v>
      </c>
      <c r="T3224">
        <f t="shared" si="51"/>
        <v>2024</v>
      </c>
    </row>
    <row r="3225" spans="1:20" x14ac:dyDescent="0.2">
      <c r="A3225" t="s">
        <v>3481</v>
      </c>
      <c r="B3225" t="s">
        <v>173</v>
      </c>
      <c r="C3225" t="s">
        <v>33</v>
      </c>
      <c r="D3225" t="s">
        <v>259</v>
      </c>
      <c r="E3225">
        <v>33.5</v>
      </c>
      <c r="F3225">
        <v>1</v>
      </c>
      <c r="G3225">
        <v>33.5</v>
      </c>
      <c r="H3225" t="s">
        <v>56</v>
      </c>
      <c r="I3225" t="s">
        <v>46</v>
      </c>
      <c r="J3225" s="1">
        <v>44959</v>
      </c>
      <c r="K3225" t="b">
        <v>1</v>
      </c>
      <c r="L3225" t="s">
        <v>42</v>
      </c>
      <c r="M3225">
        <v>2</v>
      </c>
      <c r="N3225">
        <f>G3225/SUMIF(B:B,B3225,G:G)*100</f>
        <v>5.5088717501767775E-2</v>
      </c>
      <c r="Q3225">
        <f>VLOOKUP(C3225, Categories_Pivot_Table!A:B, 2, FALSE)</f>
        <v>23.300574345883856</v>
      </c>
      <c r="T3225">
        <f t="shared" si="51"/>
        <v>2023</v>
      </c>
    </row>
    <row r="3226" spans="1:20" x14ac:dyDescent="0.2">
      <c r="A3226" t="s">
        <v>3482</v>
      </c>
      <c r="B3226" t="s">
        <v>47</v>
      </c>
      <c r="C3226" t="s">
        <v>33</v>
      </c>
      <c r="D3226" t="s">
        <v>469</v>
      </c>
      <c r="E3226">
        <v>8</v>
      </c>
      <c r="F3226">
        <v>3</v>
      </c>
      <c r="G3226">
        <v>24</v>
      </c>
      <c r="H3226" t="s">
        <v>29</v>
      </c>
      <c r="I3226" t="s">
        <v>18</v>
      </c>
      <c r="J3226" s="1">
        <v>45619</v>
      </c>
      <c r="K3226" t="b">
        <v>1</v>
      </c>
      <c r="L3226" t="s">
        <v>35</v>
      </c>
      <c r="M3226">
        <v>11</v>
      </c>
      <c r="N3226">
        <f>G3226/SUMIF(B:B,B3226,G:G)*100</f>
        <v>3.813579521077972E-2</v>
      </c>
      <c r="Q3226">
        <f>VLOOKUP(C3226, Categories_Pivot_Table!A:B, 2, FALSE)</f>
        <v>23.300574345883856</v>
      </c>
      <c r="T3226">
        <f t="shared" si="51"/>
        <v>2024</v>
      </c>
    </row>
    <row r="3227" spans="1:20" x14ac:dyDescent="0.2">
      <c r="A3227" t="s">
        <v>3483</v>
      </c>
      <c r="B3227" t="s">
        <v>51</v>
      </c>
      <c r="C3227" t="s">
        <v>38</v>
      </c>
      <c r="D3227" t="s">
        <v>41</v>
      </c>
      <c r="E3227">
        <v>23</v>
      </c>
      <c r="F3227">
        <v>4</v>
      </c>
      <c r="G3227">
        <v>122</v>
      </c>
      <c r="H3227" t="s">
        <v>17</v>
      </c>
      <c r="I3227" t="s">
        <v>18</v>
      </c>
      <c r="J3227" s="1">
        <v>45546</v>
      </c>
      <c r="K3227" t="b">
        <v>0</v>
      </c>
      <c r="L3227" t="s">
        <v>30</v>
      </c>
      <c r="M3227">
        <v>9</v>
      </c>
      <c r="N3227">
        <f>G3227/SUMIF(B:B,B3227,G:G)*100</f>
        <v>0.18912676143674331</v>
      </c>
      <c r="Q3227">
        <f>VLOOKUP(C3227, Categories_Pivot_Table!A:B, 2, FALSE)</f>
        <v>23.088790931989923</v>
      </c>
      <c r="T3227">
        <f t="shared" si="51"/>
        <v>2024</v>
      </c>
    </row>
    <row r="3228" spans="1:20" x14ac:dyDescent="0.2">
      <c r="A3228" t="s">
        <v>3484</v>
      </c>
      <c r="B3228" t="s">
        <v>76</v>
      </c>
      <c r="C3228" t="s">
        <v>22</v>
      </c>
      <c r="D3228" t="s">
        <v>527</v>
      </c>
      <c r="E3228">
        <v>23</v>
      </c>
      <c r="F3228">
        <v>7</v>
      </c>
      <c r="G3228">
        <v>161</v>
      </c>
      <c r="H3228" t="s">
        <v>29</v>
      </c>
      <c r="I3228" t="s">
        <v>46</v>
      </c>
      <c r="J3228" s="1">
        <v>44978</v>
      </c>
      <c r="K3228" t="b">
        <v>0</v>
      </c>
      <c r="L3228" t="s">
        <v>49</v>
      </c>
      <c r="M3228">
        <v>2</v>
      </c>
      <c r="N3228">
        <f>G3228/SUMIF(B:B,B3228,G:G)*100</f>
        <v>0.27412887462434982</v>
      </c>
      <c r="Q3228">
        <f>VLOOKUP(C3228, Categories_Pivot_Table!A:B, 2, FALSE)</f>
        <v>21.505681818181817</v>
      </c>
      <c r="T3228">
        <f t="shared" si="51"/>
        <v>2023</v>
      </c>
    </row>
    <row r="3229" spans="1:20" x14ac:dyDescent="0.2">
      <c r="A3229" t="s">
        <v>3485</v>
      </c>
      <c r="B3229" t="s">
        <v>32</v>
      </c>
      <c r="C3229" t="s">
        <v>48</v>
      </c>
      <c r="D3229" t="s">
        <v>339</v>
      </c>
      <c r="E3229">
        <v>29</v>
      </c>
      <c r="F3229">
        <v>7</v>
      </c>
      <c r="G3229">
        <v>203</v>
      </c>
      <c r="H3229" t="s">
        <v>56</v>
      </c>
      <c r="I3229" t="s">
        <v>46</v>
      </c>
      <c r="J3229" s="1">
        <v>45157</v>
      </c>
      <c r="K3229" t="b">
        <v>0</v>
      </c>
      <c r="L3229" t="s">
        <v>35</v>
      </c>
      <c r="M3229">
        <v>8</v>
      </c>
      <c r="N3229">
        <f>G3229/SUMIF(B:B,B3229,G:G)*100</f>
        <v>0.34622436362085873</v>
      </c>
      <c r="Q3229">
        <f>VLOOKUP(C3229, Categories_Pivot_Table!A:B, 2, FALSE)</f>
        <v>23.348837209302324</v>
      </c>
      <c r="T3229">
        <f t="shared" si="51"/>
        <v>2023</v>
      </c>
    </row>
    <row r="3230" spans="1:20" x14ac:dyDescent="0.2">
      <c r="A3230" t="s">
        <v>3486</v>
      </c>
      <c r="B3230" t="s">
        <v>128</v>
      </c>
      <c r="C3230" t="s">
        <v>27</v>
      </c>
      <c r="D3230" t="s">
        <v>305</v>
      </c>
      <c r="E3230">
        <v>23</v>
      </c>
      <c r="F3230">
        <v>9</v>
      </c>
      <c r="G3230">
        <v>207</v>
      </c>
      <c r="H3230" t="s">
        <v>56</v>
      </c>
      <c r="I3230" t="s">
        <v>18</v>
      </c>
      <c r="J3230" s="1">
        <v>44681</v>
      </c>
      <c r="K3230" t="b">
        <v>1</v>
      </c>
      <c r="L3230" t="s">
        <v>35</v>
      </c>
      <c r="M3230">
        <v>4</v>
      </c>
      <c r="N3230">
        <f>G3230/SUMIF(B:B,B3230,G:G)*100</f>
        <v>0.30240168293110498</v>
      </c>
      <c r="Q3230">
        <f>VLOOKUP(C3230, Categories_Pivot_Table!A:B, 2, FALSE)</f>
        <v>25.013711734693878</v>
      </c>
      <c r="T3230">
        <f t="shared" si="51"/>
        <v>2022</v>
      </c>
    </row>
    <row r="3231" spans="1:20" x14ac:dyDescent="0.2">
      <c r="A3231" t="s">
        <v>3487</v>
      </c>
      <c r="B3231" t="s">
        <v>121</v>
      </c>
      <c r="C3231" t="s">
        <v>33</v>
      </c>
      <c r="D3231" t="s">
        <v>122</v>
      </c>
      <c r="E3231">
        <v>36.5</v>
      </c>
      <c r="F3231">
        <v>6</v>
      </c>
      <c r="G3231">
        <v>219</v>
      </c>
      <c r="H3231" t="s">
        <v>29</v>
      </c>
      <c r="I3231" t="s">
        <v>46</v>
      </c>
      <c r="J3231" s="1">
        <v>45204</v>
      </c>
      <c r="K3231" t="b">
        <v>0</v>
      </c>
      <c r="L3231" t="s">
        <v>42</v>
      </c>
      <c r="M3231">
        <v>10</v>
      </c>
      <c r="N3231">
        <f>G3231/SUMIF(B:B,B3231,G:G)*100</f>
        <v>0.33399165783393447</v>
      </c>
      <c r="Q3231">
        <f>VLOOKUP(C3231, Categories_Pivot_Table!A:B, 2, FALSE)</f>
        <v>23.300574345883856</v>
      </c>
      <c r="T3231">
        <f t="shared" si="51"/>
        <v>2023</v>
      </c>
    </row>
    <row r="3232" spans="1:20" x14ac:dyDescent="0.2">
      <c r="A3232" t="s">
        <v>3488</v>
      </c>
      <c r="B3232" t="s">
        <v>63</v>
      </c>
      <c r="C3232" t="s">
        <v>135</v>
      </c>
      <c r="D3232" t="s">
        <v>292</v>
      </c>
      <c r="E3232">
        <v>12.5</v>
      </c>
      <c r="F3232">
        <v>7</v>
      </c>
      <c r="G3232">
        <v>87.5</v>
      </c>
      <c r="H3232" t="s">
        <v>56</v>
      </c>
      <c r="I3232" t="s">
        <v>46</v>
      </c>
      <c r="J3232" s="1">
        <v>45410</v>
      </c>
      <c r="K3232" t="b">
        <v>0</v>
      </c>
      <c r="L3232" t="s">
        <v>24</v>
      </c>
      <c r="M3232">
        <v>4</v>
      </c>
      <c r="N3232">
        <f>G3232/SUMIF(B:B,B3232,G:G)*100</f>
        <v>0.14456119481892679</v>
      </c>
      <c r="Q3232">
        <f>VLOOKUP(C3232, Categories_Pivot_Table!A:B, 2, FALSE)</f>
        <v>23.146341463414632</v>
      </c>
      <c r="T3232">
        <f t="shared" si="51"/>
        <v>2024</v>
      </c>
    </row>
    <row r="3233" spans="1:20" x14ac:dyDescent="0.2">
      <c r="A3233" t="s">
        <v>3489</v>
      </c>
      <c r="B3233" t="s">
        <v>21</v>
      </c>
      <c r="C3233" t="s">
        <v>74</v>
      </c>
      <c r="D3233" t="s">
        <v>364</v>
      </c>
      <c r="E3233">
        <v>21.5</v>
      </c>
      <c r="F3233">
        <v>1</v>
      </c>
      <c r="G3233">
        <v>21.5</v>
      </c>
      <c r="H3233" t="s">
        <v>56</v>
      </c>
      <c r="I3233" t="s">
        <v>18</v>
      </c>
      <c r="J3233" s="1">
        <v>45499</v>
      </c>
      <c r="K3233" t="b">
        <v>0</v>
      </c>
      <c r="L3233" t="s">
        <v>65</v>
      </c>
      <c r="M3233">
        <v>7</v>
      </c>
      <c r="N3233">
        <f>G3233/SUMIF(B:B,B3233,G:G)*100</f>
        <v>3.4827683959016725E-2</v>
      </c>
      <c r="Q3233">
        <f>VLOOKUP(C3233, Categories_Pivot_Table!A:B, 2, FALSE)</f>
        <v>24.317096165933375</v>
      </c>
      <c r="T3233">
        <f t="shared" si="51"/>
        <v>2024</v>
      </c>
    </row>
    <row r="3234" spans="1:20" x14ac:dyDescent="0.2">
      <c r="A3234" t="s">
        <v>3490</v>
      </c>
      <c r="B3234" t="s">
        <v>26</v>
      </c>
      <c r="C3234" t="s">
        <v>38</v>
      </c>
      <c r="D3234" t="s">
        <v>207</v>
      </c>
      <c r="E3234">
        <v>9.5</v>
      </c>
      <c r="F3234">
        <v>6</v>
      </c>
      <c r="G3234">
        <v>57</v>
      </c>
      <c r="H3234" t="s">
        <v>56</v>
      </c>
      <c r="I3234" t="s">
        <v>18</v>
      </c>
      <c r="J3234" s="1">
        <v>44699</v>
      </c>
      <c r="K3234" t="b">
        <v>1</v>
      </c>
      <c r="L3234" t="s">
        <v>30</v>
      </c>
      <c r="M3234">
        <v>5</v>
      </c>
      <c r="N3234">
        <f>G3234/SUMIF(B:B,B3234,G:G)*100</f>
        <v>9.1866583933017984E-2</v>
      </c>
      <c r="Q3234">
        <f>VLOOKUP(C3234, Categories_Pivot_Table!A:B, 2, FALSE)</f>
        <v>23.088790931989923</v>
      </c>
      <c r="T3234">
        <f t="shared" si="51"/>
        <v>2022</v>
      </c>
    </row>
    <row r="3235" spans="1:20" x14ac:dyDescent="0.2">
      <c r="A3235" t="s">
        <v>3491</v>
      </c>
      <c r="B3235" t="s">
        <v>47</v>
      </c>
      <c r="C3235" t="s">
        <v>22</v>
      </c>
      <c r="D3235" t="s">
        <v>272</v>
      </c>
      <c r="E3235">
        <v>5</v>
      </c>
      <c r="F3235">
        <v>3</v>
      </c>
      <c r="G3235">
        <v>15</v>
      </c>
      <c r="H3235" t="s">
        <v>29</v>
      </c>
      <c r="I3235" t="s">
        <v>46</v>
      </c>
      <c r="J3235" s="1">
        <v>45390</v>
      </c>
      <c r="K3235" t="b">
        <v>0</v>
      </c>
      <c r="L3235" t="s">
        <v>19</v>
      </c>
      <c r="M3235">
        <v>4</v>
      </c>
      <c r="N3235">
        <f>G3235/SUMIF(B:B,B3235,G:G)*100</f>
        <v>2.3834872006737323E-2</v>
      </c>
      <c r="Q3235">
        <f>VLOOKUP(C3235, Categories_Pivot_Table!A:B, 2, FALSE)</f>
        <v>21.505681818181817</v>
      </c>
      <c r="T3235">
        <f t="shared" si="51"/>
        <v>2024</v>
      </c>
    </row>
    <row r="3236" spans="1:20" x14ac:dyDescent="0.2">
      <c r="A3236" t="s">
        <v>3492</v>
      </c>
      <c r="B3236" t="s">
        <v>32</v>
      </c>
      <c r="C3236" t="s">
        <v>22</v>
      </c>
      <c r="D3236" t="s">
        <v>67</v>
      </c>
      <c r="E3236">
        <v>27.5</v>
      </c>
      <c r="F3236">
        <v>5</v>
      </c>
      <c r="G3236">
        <v>137.5</v>
      </c>
      <c r="H3236" t="s">
        <v>29</v>
      </c>
      <c r="I3236" t="s">
        <v>18</v>
      </c>
      <c r="J3236" s="1">
        <v>45273</v>
      </c>
      <c r="K3236" t="b">
        <v>0</v>
      </c>
      <c r="L3236" t="s">
        <v>30</v>
      </c>
      <c r="M3236">
        <v>12</v>
      </c>
      <c r="N3236">
        <f>G3236/SUMIF(B:B,B3236,G:G)*100</f>
        <v>0.23451157634417774</v>
      </c>
      <c r="Q3236">
        <f>VLOOKUP(C3236, Categories_Pivot_Table!A:B, 2, FALSE)</f>
        <v>21.505681818181817</v>
      </c>
      <c r="T3236">
        <f t="shared" si="51"/>
        <v>2023</v>
      </c>
    </row>
    <row r="3237" spans="1:20" x14ac:dyDescent="0.2">
      <c r="A3237" t="s">
        <v>3493</v>
      </c>
      <c r="B3237" t="s">
        <v>128</v>
      </c>
      <c r="C3237" t="s">
        <v>22</v>
      </c>
      <c r="D3237" t="s">
        <v>341</v>
      </c>
      <c r="E3237">
        <v>26</v>
      </c>
      <c r="F3237">
        <v>3</v>
      </c>
      <c r="G3237">
        <v>78</v>
      </c>
      <c r="H3237" t="s">
        <v>56</v>
      </c>
      <c r="I3237" t="s">
        <v>46</v>
      </c>
      <c r="J3237" s="1">
        <v>44621</v>
      </c>
      <c r="K3237" t="b">
        <v>1</v>
      </c>
      <c r="L3237" t="s">
        <v>49</v>
      </c>
      <c r="M3237">
        <v>3</v>
      </c>
      <c r="N3237">
        <f>G3237/SUMIF(B:B,B3237,G:G)*100</f>
        <v>0.11394846023490912</v>
      </c>
      <c r="Q3237">
        <f>VLOOKUP(C3237, Categories_Pivot_Table!A:B, 2, FALSE)</f>
        <v>21.505681818181817</v>
      </c>
      <c r="T3237">
        <f t="shared" si="51"/>
        <v>2022</v>
      </c>
    </row>
    <row r="3238" spans="1:20" x14ac:dyDescent="0.2">
      <c r="A3238" t="s">
        <v>3494</v>
      </c>
      <c r="B3238" t="s">
        <v>14</v>
      </c>
      <c r="C3238" t="s">
        <v>74</v>
      </c>
      <c r="D3238" t="s">
        <v>364</v>
      </c>
      <c r="E3238">
        <v>21.5</v>
      </c>
      <c r="F3238">
        <v>7</v>
      </c>
      <c r="G3238">
        <v>150.5</v>
      </c>
      <c r="H3238" t="s">
        <v>29</v>
      </c>
      <c r="I3238" t="s">
        <v>46</v>
      </c>
      <c r="J3238" s="1">
        <v>45297</v>
      </c>
      <c r="K3238" t="b">
        <v>0</v>
      </c>
      <c r="L3238" t="s">
        <v>35</v>
      </c>
      <c r="M3238">
        <v>1</v>
      </c>
      <c r="N3238">
        <f>G3238/SUMIF(B:B,B3238,G:G)*100</f>
        <v>0.24502022841420631</v>
      </c>
      <c r="Q3238">
        <f>VLOOKUP(C3238, Categories_Pivot_Table!A:B, 2, FALSE)</f>
        <v>24.317096165933375</v>
      </c>
      <c r="T3238">
        <f t="shared" si="51"/>
        <v>2024</v>
      </c>
    </row>
    <row r="3239" spans="1:20" x14ac:dyDescent="0.2">
      <c r="A3239" t="s">
        <v>3495</v>
      </c>
      <c r="B3239" t="s">
        <v>21</v>
      </c>
      <c r="C3239" t="s">
        <v>33</v>
      </c>
      <c r="D3239" t="s">
        <v>34</v>
      </c>
      <c r="E3239">
        <v>27.5</v>
      </c>
      <c r="F3239">
        <v>7</v>
      </c>
      <c r="G3239">
        <v>192.5</v>
      </c>
      <c r="H3239" t="s">
        <v>29</v>
      </c>
      <c r="I3239" t="s">
        <v>18</v>
      </c>
      <c r="J3239" s="1">
        <v>45325</v>
      </c>
      <c r="K3239" t="b">
        <v>0</v>
      </c>
      <c r="L3239" t="s">
        <v>35</v>
      </c>
      <c r="M3239">
        <v>2</v>
      </c>
      <c r="N3239">
        <f>G3239/SUMIF(B:B,B3239,G:G)*100</f>
        <v>0.31182926335398697</v>
      </c>
      <c r="Q3239">
        <f>VLOOKUP(C3239, Categories_Pivot_Table!A:B, 2, FALSE)</f>
        <v>23.300574345883856</v>
      </c>
      <c r="T3239">
        <f t="shared" si="51"/>
        <v>2024</v>
      </c>
    </row>
    <row r="3240" spans="1:20" x14ac:dyDescent="0.2">
      <c r="A3240" t="s">
        <v>3496</v>
      </c>
      <c r="B3240" t="s">
        <v>90</v>
      </c>
      <c r="C3240" t="s">
        <v>38</v>
      </c>
      <c r="D3240" t="s">
        <v>41</v>
      </c>
      <c r="E3240">
        <v>23</v>
      </c>
      <c r="F3240">
        <v>7</v>
      </c>
      <c r="G3240">
        <v>171.5</v>
      </c>
      <c r="H3240" t="s">
        <v>56</v>
      </c>
      <c r="I3240" t="s">
        <v>46</v>
      </c>
      <c r="J3240" s="1">
        <v>45065</v>
      </c>
      <c r="K3240" t="b">
        <v>0</v>
      </c>
      <c r="L3240" t="s">
        <v>65</v>
      </c>
      <c r="M3240">
        <v>5</v>
      </c>
      <c r="N3240">
        <f>G3240/SUMIF(B:B,B3240,G:G)*100</f>
        <v>0.28998004802001959</v>
      </c>
      <c r="Q3240">
        <f>VLOOKUP(C3240, Categories_Pivot_Table!A:B, 2, FALSE)</f>
        <v>23.088790931989923</v>
      </c>
      <c r="T3240">
        <f t="shared" si="51"/>
        <v>2023</v>
      </c>
    </row>
    <row r="3241" spans="1:20" x14ac:dyDescent="0.2">
      <c r="A3241" t="s">
        <v>3497</v>
      </c>
      <c r="B3241" t="s">
        <v>54</v>
      </c>
      <c r="C3241" t="s">
        <v>38</v>
      </c>
      <c r="D3241" t="s">
        <v>489</v>
      </c>
      <c r="E3241">
        <v>29</v>
      </c>
      <c r="F3241">
        <v>7</v>
      </c>
      <c r="G3241">
        <v>203</v>
      </c>
      <c r="H3241" t="s">
        <v>56</v>
      </c>
      <c r="I3241" t="s">
        <v>46</v>
      </c>
      <c r="J3241" s="1">
        <v>45368</v>
      </c>
      <c r="K3241" t="b">
        <v>1</v>
      </c>
      <c r="L3241" t="s">
        <v>24</v>
      </c>
      <c r="M3241">
        <v>3</v>
      </c>
      <c r="N3241">
        <f>G3241/SUMIF(B:B,B3241,G:G)*100</f>
        <v>0.35517141832369586</v>
      </c>
      <c r="Q3241">
        <f>VLOOKUP(C3241, Categories_Pivot_Table!A:B, 2, FALSE)</f>
        <v>23.088790931989923</v>
      </c>
      <c r="T3241">
        <f t="shared" si="51"/>
        <v>2024</v>
      </c>
    </row>
    <row r="3242" spans="1:20" x14ac:dyDescent="0.2">
      <c r="A3242" t="s">
        <v>3498</v>
      </c>
      <c r="B3242" t="s">
        <v>118</v>
      </c>
      <c r="C3242" t="s">
        <v>48</v>
      </c>
      <c r="D3242" t="s">
        <v>195</v>
      </c>
      <c r="E3242">
        <v>20</v>
      </c>
      <c r="F3242">
        <v>3</v>
      </c>
      <c r="G3242">
        <v>60</v>
      </c>
      <c r="H3242" t="s">
        <v>29</v>
      </c>
      <c r="I3242" t="s">
        <v>18</v>
      </c>
      <c r="J3242" s="1">
        <v>45577</v>
      </c>
      <c r="K3242" t="b">
        <v>0</v>
      </c>
      <c r="L3242" t="s">
        <v>35</v>
      </c>
      <c r="M3242">
        <v>10</v>
      </c>
      <c r="N3242">
        <f>G3242/SUMIF(B:B,B3242,G:G)*100</f>
        <v>9.8689080053292105E-2</v>
      </c>
      <c r="Q3242">
        <f>VLOOKUP(C3242, Categories_Pivot_Table!A:B, 2, FALSE)</f>
        <v>23.348837209302324</v>
      </c>
      <c r="T3242">
        <f t="shared" si="51"/>
        <v>2024</v>
      </c>
    </row>
    <row r="3243" spans="1:20" x14ac:dyDescent="0.2">
      <c r="A3243" t="s">
        <v>3499</v>
      </c>
      <c r="B3243" t="s">
        <v>173</v>
      </c>
      <c r="C3243" t="s">
        <v>74</v>
      </c>
      <c r="D3243" t="s">
        <v>248</v>
      </c>
      <c r="E3243">
        <v>15.5</v>
      </c>
      <c r="F3243">
        <v>2</v>
      </c>
      <c r="G3243">
        <v>31</v>
      </c>
      <c r="H3243" t="s">
        <v>29</v>
      </c>
      <c r="I3243" t="s">
        <v>18</v>
      </c>
      <c r="J3243" s="1">
        <v>45492</v>
      </c>
      <c r="K3243" t="b">
        <v>0</v>
      </c>
      <c r="L3243" t="s">
        <v>65</v>
      </c>
      <c r="M3243">
        <v>7</v>
      </c>
      <c r="N3243">
        <f>G3243/SUMIF(B:B,B3243,G:G)*100</f>
        <v>5.0977619180740327E-2</v>
      </c>
      <c r="Q3243">
        <f>VLOOKUP(C3243, Categories_Pivot_Table!A:B, 2, FALSE)</f>
        <v>24.317096165933375</v>
      </c>
      <c r="T3243">
        <f t="shared" si="51"/>
        <v>2024</v>
      </c>
    </row>
    <row r="3244" spans="1:20" x14ac:dyDescent="0.2">
      <c r="A3244" t="s">
        <v>3500</v>
      </c>
      <c r="B3244" t="s">
        <v>54</v>
      </c>
      <c r="C3244" t="s">
        <v>135</v>
      </c>
      <c r="D3244" t="s">
        <v>422</v>
      </c>
      <c r="E3244">
        <v>17</v>
      </c>
      <c r="F3244">
        <v>1</v>
      </c>
      <c r="G3244">
        <v>17</v>
      </c>
      <c r="H3244" t="s">
        <v>56</v>
      </c>
      <c r="I3244" t="s">
        <v>46</v>
      </c>
      <c r="J3244" s="1">
        <v>44853</v>
      </c>
      <c r="K3244" t="b">
        <v>0</v>
      </c>
      <c r="L3244" t="s">
        <v>30</v>
      </c>
      <c r="M3244">
        <v>10</v>
      </c>
      <c r="N3244">
        <f>G3244/SUMIF(B:B,B3244,G:G)*100</f>
        <v>2.9743419268486844E-2</v>
      </c>
      <c r="Q3244">
        <f>VLOOKUP(C3244, Categories_Pivot_Table!A:B, 2, FALSE)</f>
        <v>23.146341463414632</v>
      </c>
      <c r="T3244">
        <f t="shared" si="51"/>
        <v>2022</v>
      </c>
    </row>
    <row r="3245" spans="1:20" x14ac:dyDescent="0.2">
      <c r="A3245" t="s">
        <v>3501</v>
      </c>
      <c r="B3245" t="s">
        <v>173</v>
      </c>
      <c r="C3245" t="s">
        <v>135</v>
      </c>
      <c r="D3245" t="s">
        <v>229</v>
      </c>
      <c r="E3245">
        <v>41</v>
      </c>
      <c r="F3245">
        <v>4</v>
      </c>
      <c r="G3245">
        <v>164</v>
      </c>
      <c r="H3245" t="s">
        <v>29</v>
      </c>
      <c r="I3245" t="s">
        <v>18</v>
      </c>
      <c r="J3245" s="1">
        <v>45574</v>
      </c>
      <c r="K3245" t="b">
        <v>1</v>
      </c>
      <c r="L3245" t="s">
        <v>30</v>
      </c>
      <c r="M3245">
        <v>10</v>
      </c>
      <c r="N3245">
        <f>G3245/SUMIF(B:B,B3245,G:G)*100</f>
        <v>0.26968804985940042</v>
      </c>
      <c r="Q3245">
        <f>VLOOKUP(C3245, Categories_Pivot_Table!A:B, 2, FALSE)</f>
        <v>23.146341463414632</v>
      </c>
      <c r="T3245">
        <f t="shared" si="51"/>
        <v>2024</v>
      </c>
    </row>
    <row r="3246" spans="1:20" x14ac:dyDescent="0.2">
      <c r="A3246" t="s">
        <v>3502</v>
      </c>
      <c r="B3246" t="s">
        <v>173</v>
      </c>
      <c r="C3246" t="s">
        <v>74</v>
      </c>
      <c r="D3246" t="s">
        <v>626</v>
      </c>
      <c r="E3246">
        <v>26</v>
      </c>
      <c r="F3246">
        <v>4</v>
      </c>
      <c r="G3246">
        <v>104</v>
      </c>
      <c r="H3246" t="s">
        <v>17</v>
      </c>
      <c r="I3246" t="s">
        <v>18</v>
      </c>
      <c r="J3246" s="1">
        <v>45057</v>
      </c>
      <c r="K3246" t="b">
        <v>0</v>
      </c>
      <c r="L3246" t="s">
        <v>42</v>
      </c>
      <c r="M3246">
        <v>5</v>
      </c>
      <c r="N3246">
        <f>G3246/SUMIF(B:B,B3246,G:G)*100</f>
        <v>0.17102169015474172</v>
      </c>
      <c r="Q3246">
        <f>VLOOKUP(C3246, Categories_Pivot_Table!A:B, 2, FALSE)</f>
        <v>24.317096165933375</v>
      </c>
      <c r="T3246">
        <f t="shared" si="51"/>
        <v>2023</v>
      </c>
    </row>
    <row r="3247" spans="1:20" x14ac:dyDescent="0.2">
      <c r="A3247" t="s">
        <v>3503</v>
      </c>
      <c r="B3247" t="s">
        <v>54</v>
      </c>
      <c r="C3247" t="s">
        <v>22</v>
      </c>
      <c r="D3247" t="s">
        <v>272</v>
      </c>
      <c r="E3247">
        <v>5</v>
      </c>
      <c r="F3247">
        <v>1</v>
      </c>
      <c r="G3247">
        <v>5</v>
      </c>
      <c r="H3247" t="s">
        <v>17</v>
      </c>
      <c r="I3247" t="s">
        <v>18</v>
      </c>
      <c r="J3247" s="1">
        <v>45155</v>
      </c>
      <c r="K3247" t="b">
        <v>0</v>
      </c>
      <c r="L3247" t="s">
        <v>42</v>
      </c>
      <c r="M3247">
        <v>8</v>
      </c>
      <c r="N3247">
        <f>G3247/SUMIF(B:B,B3247,G:G)*100</f>
        <v>8.7480644907314258E-3</v>
      </c>
      <c r="Q3247">
        <f>VLOOKUP(C3247, Categories_Pivot_Table!A:B, 2, FALSE)</f>
        <v>21.505681818181817</v>
      </c>
      <c r="T3247">
        <f t="shared" si="51"/>
        <v>2023</v>
      </c>
    </row>
    <row r="3248" spans="1:20" x14ac:dyDescent="0.2">
      <c r="A3248" t="s">
        <v>3504</v>
      </c>
      <c r="B3248" t="s">
        <v>106</v>
      </c>
      <c r="C3248" t="s">
        <v>74</v>
      </c>
      <c r="D3248" t="s">
        <v>415</v>
      </c>
      <c r="E3248">
        <v>41</v>
      </c>
      <c r="F3248">
        <v>5</v>
      </c>
      <c r="G3248">
        <v>205</v>
      </c>
      <c r="H3248" t="s">
        <v>17</v>
      </c>
      <c r="I3248" t="s">
        <v>18</v>
      </c>
      <c r="J3248" s="1">
        <v>44870</v>
      </c>
      <c r="K3248" t="b">
        <v>0</v>
      </c>
      <c r="L3248" t="s">
        <v>35</v>
      </c>
      <c r="M3248">
        <v>11</v>
      </c>
      <c r="N3248">
        <f>G3248/SUMIF(B:B,B3248,G:G)*100</f>
        <v>0.33409387222946546</v>
      </c>
      <c r="Q3248">
        <f>VLOOKUP(C3248, Categories_Pivot_Table!A:B, 2, FALSE)</f>
        <v>24.317096165933375</v>
      </c>
      <c r="T3248">
        <f t="shared" si="51"/>
        <v>2022</v>
      </c>
    </row>
    <row r="3249" spans="1:20" x14ac:dyDescent="0.2">
      <c r="A3249" t="s">
        <v>3505</v>
      </c>
      <c r="B3249" t="s">
        <v>26</v>
      </c>
      <c r="C3249" t="s">
        <v>48</v>
      </c>
      <c r="D3249" t="s">
        <v>339</v>
      </c>
      <c r="E3249">
        <v>29</v>
      </c>
      <c r="F3249">
        <v>8</v>
      </c>
      <c r="G3249">
        <v>232</v>
      </c>
      <c r="H3249" t="s">
        <v>29</v>
      </c>
      <c r="I3249" t="s">
        <v>18</v>
      </c>
      <c r="J3249" s="1">
        <v>45193</v>
      </c>
      <c r="K3249" t="b">
        <v>0</v>
      </c>
      <c r="L3249" t="s">
        <v>24</v>
      </c>
      <c r="M3249">
        <v>9</v>
      </c>
      <c r="N3249">
        <f>G3249/SUMIF(B:B,B3249,G:G)*100</f>
        <v>0.3739131135519328</v>
      </c>
      <c r="Q3249">
        <f>VLOOKUP(C3249, Categories_Pivot_Table!A:B, 2, FALSE)</f>
        <v>23.348837209302324</v>
      </c>
      <c r="T3249">
        <f t="shared" si="51"/>
        <v>2023</v>
      </c>
    </row>
    <row r="3250" spans="1:20" x14ac:dyDescent="0.2">
      <c r="A3250" t="s">
        <v>3506</v>
      </c>
      <c r="B3250" t="s">
        <v>173</v>
      </c>
      <c r="C3250" t="s">
        <v>48</v>
      </c>
      <c r="D3250" t="s">
        <v>595</v>
      </c>
      <c r="E3250">
        <v>17</v>
      </c>
      <c r="F3250">
        <v>7</v>
      </c>
      <c r="G3250">
        <v>119</v>
      </c>
      <c r="H3250" t="s">
        <v>56</v>
      </c>
      <c r="I3250" t="s">
        <v>46</v>
      </c>
      <c r="J3250" s="1">
        <v>44944</v>
      </c>
      <c r="K3250" t="b">
        <v>0</v>
      </c>
      <c r="L3250" t="s">
        <v>30</v>
      </c>
      <c r="M3250">
        <v>1</v>
      </c>
      <c r="N3250">
        <f>G3250/SUMIF(B:B,B3250,G:G)*100</f>
        <v>0.19568828008090641</v>
      </c>
      <c r="Q3250">
        <f>VLOOKUP(C3250, Categories_Pivot_Table!A:B, 2, FALSE)</f>
        <v>23.348837209302324</v>
      </c>
      <c r="T3250">
        <f t="shared" si="51"/>
        <v>2023</v>
      </c>
    </row>
    <row r="3251" spans="1:20" x14ac:dyDescent="0.2">
      <c r="A3251" t="s">
        <v>3507</v>
      </c>
      <c r="B3251" t="s">
        <v>104</v>
      </c>
      <c r="C3251" t="s">
        <v>33</v>
      </c>
      <c r="D3251" t="s">
        <v>307</v>
      </c>
      <c r="E3251">
        <v>6.5</v>
      </c>
      <c r="F3251">
        <v>5</v>
      </c>
      <c r="G3251">
        <v>32.5</v>
      </c>
      <c r="H3251" t="s">
        <v>17</v>
      </c>
      <c r="I3251" t="s">
        <v>18</v>
      </c>
      <c r="J3251" s="1">
        <v>45238</v>
      </c>
      <c r="K3251" t="b">
        <v>1</v>
      </c>
      <c r="L3251" t="s">
        <v>30</v>
      </c>
      <c r="M3251">
        <v>11</v>
      </c>
      <c r="N3251">
        <f>G3251/SUMIF(B:B,B3251,G:G)*100</f>
        <v>5.2817187525392884E-2</v>
      </c>
      <c r="Q3251">
        <f>VLOOKUP(C3251, Categories_Pivot_Table!A:B, 2, FALSE)</f>
        <v>23.300574345883856</v>
      </c>
      <c r="T3251">
        <f t="shared" si="51"/>
        <v>2023</v>
      </c>
    </row>
    <row r="3252" spans="1:20" x14ac:dyDescent="0.2">
      <c r="A3252" t="s">
        <v>3508</v>
      </c>
      <c r="B3252" t="s">
        <v>73</v>
      </c>
      <c r="C3252" t="s">
        <v>15</v>
      </c>
      <c r="D3252" t="s">
        <v>41</v>
      </c>
      <c r="E3252">
        <v>23</v>
      </c>
      <c r="F3252">
        <v>10</v>
      </c>
      <c r="G3252">
        <v>290</v>
      </c>
      <c r="H3252" t="s">
        <v>56</v>
      </c>
      <c r="I3252" t="s">
        <v>46</v>
      </c>
      <c r="J3252" s="1">
        <v>45361</v>
      </c>
      <c r="K3252" t="b">
        <v>0</v>
      </c>
      <c r="L3252" t="s">
        <v>24</v>
      </c>
      <c r="M3252">
        <v>3</v>
      </c>
      <c r="N3252">
        <f>G3252/SUMIF(B:B,B3252,G:G)*100</f>
        <v>0.5009976764073284</v>
      </c>
      <c r="Q3252">
        <f>VLOOKUP(C3252, Categories_Pivot_Table!A:B, 2, FALSE)</f>
        <v>23.063808900523561</v>
      </c>
      <c r="T3252">
        <f t="shared" si="51"/>
        <v>2024</v>
      </c>
    </row>
    <row r="3253" spans="1:20" x14ac:dyDescent="0.2">
      <c r="A3253" t="s">
        <v>3509</v>
      </c>
      <c r="B3253" t="s">
        <v>173</v>
      </c>
      <c r="C3253" t="s">
        <v>38</v>
      </c>
      <c r="D3253" t="s">
        <v>100</v>
      </c>
      <c r="E3253">
        <v>20</v>
      </c>
      <c r="F3253">
        <v>6</v>
      </c>
      <c r="G3253">
        <v>120</v>
      </c>
      <c r="H3253" t="s">
        <v>56</v>
      </c>
      <c r="I3253" t="s">
        <v>46</v>
      </c>
      <c r="J3253" s="1">
        <v>45603</v>
      </c>
      <c r="K3253" t="b">
        <v>1</v>
      </c>
      <c r="L3253" t="s">
        <v>42</v>
      </c>
      <c r="M3253">
        <v>11</v>
      </c>
      <c r="N3253">
        <f>G3253/SUMIF(B:B,B3253,G:G)*100</f>
        <v>0.19733271940931738</v>
      </c>
      <c r="Q3253">
        <f>VLOOKUP(C3253, Categories_Pivot_Table!A:B, 2, FALSE)</f>
        <v>23.088790931989923</v>
      </c>
      <c r="T3253">
        <f t="shared" si="51"/>
        <v>2024</v>
      </c>
    </row>
    <row r="3254" spans="1:20" x14ac:dyDescent="0.2">
      <c r="A3254" t="s">
        <v>3510</v>
      </c>
      <c r="B3254" t="s">
        <v>173</v>
      </c>
      <c r="C3254" t="s">
        <v>48</v>
      </c>
      <c r="D3254" t="s">
        <v>203</v>
      </c>
      <c r="E3254">
        <v>39.5</v>
      </c>
      <c r="F3254">
        <v>9</v>
      </c>
      <c r="G3254">
        <v>355.5</v>
      </c>
      <c r="H3254" t="s">
        <v>56</v>
      </c>
      <c r="I3254" t="s">
        <v>46</v>
      </c>
      <c r="J3254" s="1">
        <v>45312</v>
      </c>
      <c r="K3254" t="b">
        <v>0</v>
      </c>
      <c r="L3254" t="s">
        <v>24</v>
      </c>
      <c r="M3254">
        <v>1</v>
      </c>
      <c r="N3254">
        <f>G3254/SUMIF(B:B,B3254,G:G)*100</f>
        <v>0.58459818125010277</v>
      </c>
      <c r="Q3254">
        <f>VLOOKUP(C3254, Categories_Pivot_Table!A:B, 2, FALSE)</f>
        <v>23.348837209302324</v>
      </c>
      <c r="T3254">
        <f t="shared" si="51"/>
        <v>2024</v>
      </c>
    </row>
    <row r="3255" spans="1:20" x14ac:dyDescent="0.2">
      <c r="A3255" t="s">
        <v>3511</v>
      </c>
      <c r="B3255" t="s">
        <v>71</v>
      </c>
      <c r="C3255" t="s">
        <v>27</v>
      </c>
      <c r="D3255" t="s">
        <v>538</v>
      </c>
      <c r="E3255">
        <v>11</v>
      </c>
      <c r="F3255">
        <v>4</v>
      </c>
      <c r="G3255">
        <v>44</v>
      </c>
      <c r="H3255" t="s">
        <v>17</v>
      </c>
      <c r="I3255" t="s">
        <v>18</v>
      </c>
      <c r="J3255" s="1">
        <v>44567</v>
      </c>
      <c r="K3255" t="b">
        <v>0</v>
      </c>
      <c r="L3255" t="s">
        <v>42</v>
      </c>
      <c r="M3255">
        <v>1</v>
      </c>
      <c r="N3255">
        <f>G3255/SUMIF(B:B,B3255,G:G)*100</f>
        <v>6.9711252822117473E-2</v>
      </c>
      <c r="Q3255">
        <f>VLOOKUP(C3255, Categories_Pivot_Table!A:B, 2, FALSE)</f>
        <v>25.013711734693878</v>
      </c>
      <c r="T3255">
        <f t="shared" si="51"/>
        <v>2022</v>
      </c>
    </row>
    <row r="3256" spans="1:20" x14ac:dyDescent="0.2">
      <c r="A3256" t="s">
        <v>3512</v>
      </c>
      <c r="B3256" t="s">
        <v>95</v>
      </c>
      <c r="C3256" t="s">
        <v>74</v>
      </c>
      <c r="D3256" t="s">
        <v>321</v>
      </c>
      <c r="E3256">
        <v>32</v>
      </c>
      <c r="F3256">
        <v>2</v>
      </c>
      <c r="G3256">
        <v>64</v>
      </c>
      <c r="H3256" t="s">
        <v>56</v>
      </c>
      <c r="I3256" t="s">
        <v>46</v>
      </c>
      <c r="J3256" s="1">
        <v>45302</v>
      </c>
      <c r="K3256" t="b">
        <v>1</v>
      </c>
      <c r="L3256" t="s">
        <v>42</v>
      </c>
      <c r="M3256">
        <v>1</v>
      </c>
      <c r="N3256">
        <f>G3256/SUMIF(B:B,B3256,G:G)*100</f>
        <v>9.502386732292524E-2</v>
      </c>
      <c r="Q3256">
        <f>VLOOKUP(C3256, Categories_Pivot_Table!A:B, 2, FALSE)</f>
        <v>24.317096165933375</v>
      </c>
      <c r="T3256">
        <f t="shared" si="51"/>
        <v>2024</v>
      </c>
    </row>
    <row r="3257" spans="1:20" x14ac:dyDescent="0.2">
      <c r="A3257" t="s">
        <v>3513</v>
      </c>
      <c r="B3257" t="s">
        <v>87</v>
      </c>
      <c r="C3257" t="s">
        <v>135</v>
      </c>
      <c r="D3257" t="s">
        <v>163</v>
      </c>
      <c r="E3257">
        <v>36.5</v>
      </c>
      <c r="F3257">
        <v>5</v>
      </c>
      <c r="G3257">
        <v>182.5</v>
      </c>
      <c r="H3257" t="s">
        <v>17</v>
      </c>
      <c r="I3257" t="s">
        <v>18</v>
      </c>
      <c r="J3257" s="1">
        <v>44905</v>
      </c>
      <c r="K3257" t="b">
        <v>0</v>
      </c>
      <c r="L3257" t="s">
        <v>35</v>
      </c>
      <c r="M3257">
        <v>12</v>
      </c>
      <c r="N3257">
        <f>G3257/SUMIF(B:B,B3257,G:G)*100</f>
        <v>0.2806094992081431</v>
      </c>
      <c r="Q3257">
        <f>VLOOKUP(C3257, Categories_Pivot_Table!A:B, 2, FALSE)</f>
        <v>23.146341463414632</v>
      </c>
      <c r="T3257">
        <f t="shared" si="51"/>
        <v>2022</v>
      </c>
    </row>
    <row r="3258" spans="1:20" x14ac:dyDescent="0.2">
      <c r="A3258" t="s">
        <v>3514</v>
      </c>
      <c r="B3258" t="s">
        <v>84</v>
      </c>
      <c r="C3258" t="s">
        <v>33</v>
      </c>
      <c r="D3258" t="s">
        <v>209</v>
      </c>
      <c r="E3258">
        <v>24.5</v>
      </c>
      <c r="F3258">
        <v>4</v>
      </c>
      <c r="G3258">
        <v>98</v>
      </c>
      <c r="H3258" t="s">
        <v>17</v>
      </c>
      <c r="I3258" t="s">
        <v>18</v>
      </c>
      <c r="J3258" s="1">
        <v>44674</v>
      </c>
      <c r="K3258" t="b">
        <v>0</v>
      </c>
      <c r="L3258" t="s">
        <v>35</v>
      </c>
      <c r="M3258">
        <v>4</v>
      </c>
      <c r="N3258">
        <f>G3258/SUMIF(B:B,B3258,G:G)*100</f>
        <v>0.15865948921358319</v>
      </c>
      <c r="Q3258">
        <f>VLOOKUP(C3258, Categories_Pivot_Table!A:B, 2, FALSE)</f>
        <v>23.300574345883856</v>
      </c>
      <c r="T3258">
        <f t="shared" si="51"/>
        <v>2022</v>
      </c>
    </row>
    <row r="3259" spans="1:20" x14ac:dyDescent="0.2">
      <c r="A3259" t="s">
        <v>3515</v>
      </c>
      <c r="B3259" t="s">
        <v>51</v>
      </c>
      <c r="C3259" t="s">
        <v>48</v>
      </c>
      <c r="D3259" t="s">
        <v>41</v>
      </c>
      <c r="E3259">
        <v>23</v>
      </c>
      <c r="F3259">
        <v>4</v>
      </c>
      <c r="G3259">
        <v>44</v>
      </c>
      <c r="H3259" t="s">
        <v>29</v>
      </c>
      <c r="I3259" t="s">
        <v>46</v>
      </c>
      <c r="J3259" s="1">
        <v>44725</v>
      </c>
      <c r="K3259" t="b">
        <v>0</v>
      </c>
      <c r="L3259" t="s">
        <v>19</v>
      </c>
      <c r="M3259">
        <v>6</v>
      </c>
      <c r="N3259">
        <f>G3259/SUMIF(B:B,B3259,G:G)*100</f>
        <v>6.8209651665710691E-2</v>
      </c>
      <c r="Q3259">
        <f>VLOOKUP(C3259, Categories_Pivot_Table!A:B, 2, FALSE)</f>
        <v>23.348837209302324</v>
      </c>
      <c r="T3259">
        <f t="shared" si="51"/>
        <v>2022</v>
      </c>
    </row>
    <row r="3260" spans="1:20" x14ac:dyDescent="0.2">
      <c r="A3260" t="s">
        <v>3516</v>
      </c>
      <c r="B3260" t="s">
        <v>14</v>
      </c>
      <c r="C3260" t="s">
        <v>135</v>
      </c>
      <c r="D3260" t="s">
        <v>319</v>
      </c>
      <c r="E3260">
        <v>24.5</v>
      </c>
      <c r="F3260">
        <v>10</v>
      </c>
      <c r="G3260">
        <v>245</v>
      </c>
      <c r="H3260" t="s">
        <v>56</v>
      </c>
      <c r="I3260" t="s">
        <v>18</v>
      </c>
      <c r="J3260" s="1">
        <v>45446</v>
      </c>
      <c r="K3260" t="b">
        <v>0</v>
      </c>
      <c r="L3260" t="s">
        <v>19</v>
      </c>
      <c r="M3260">
        <v>6</v>
      </c>
      <c r="N3260">
        <f>G3260/SUMIF(B:B,B3260,G:G)*100</f>
        <v>0.39887013927894049</v>
      </c>
      <c r="Q3260">
        <f>VLOOKUP(C3260, Categories_Pivot_Table!A:B, 2, FALSE)</f>
        <v>23.146341463414632</v>
      </c>
      <c r="T3260">
        <f t="shared" si="51"/>
        <v>2024</v>
      </c>
    </row>
    <row r="3261" spans="1:20" x14ac:dyDescent="0.2">
      <c r="A3261" t="s">
        <v>3517</v>
      </c>
      <c r="B3261" t="s">
        <v>76</v>
      </c>
      <c r="C3261" t="s">
        <v>15</v>
      </c>
      <c r="D3261" t="s">
        <v>511</v>
      </c>
      <c r="E3261">
        <v>15.5</v>
      </c>
      <c r="F3261">
        <v>5</v>
      </c>
      <c r="G3261">
        <v>77.5</v>
      </c>
      <c r="H3261" t="s">
        <v>17</v>
      </c>
      <c r="I3261" t="s">
        <v>18</v>
      </c>
      <c r="J3261" s="1">
        <v>44812</v>
      </c>
      <c r="K3261" t="b">
        <v>0</v>
      </c>
      <c r="L3261" t="s">
        <v>42</v>
      </c>
      <c r="M3261">
        <v>9</v>
      </c>
      <c r="N3261">
        <f>G3261/SUMIF(B:B,B3261,G:G)*100</f>
        <v>0.13195644585954727</v>
      </c>
      <c r="Q3261">
        <f>VLOOKUP(C3261, Categories_Pivot_Table!A:B, 2, FALSE)</f>
        <v>23.063808900523561</v>
      </c>
      <c r="T3261">
        <f t="shared" si="51"/>
        <v>2022</v>
      </c>
    </row>
    <row r="3262" spans="1:20" x14ac:dyDescent="0.2">
      <c r="A3262" t="s">
        <v>3518</v>
      </c>
      <c r="B3262" t="s">
        <v>84</v>
      </c>
      <c r="C3262" t="s">
        <v>33</v>
      </c>
      <c r="D3262" t="s">
        <v>257</v>
      </c>
      <c r="E3262">
        <v>32</v>
      </c>
      <c r="F3262">
        <v>9</v>
      </c>
      <c r="G3262">
        <v>288</v>
      </c>
      <c r="H3262" t="s">
        <v>17</v>
      </c>
      <c r="I3262" t="s">
        <v>46</v>
      </c>
      <c r="J3262" s="1">
        <v>45628</v>
      </c>
      <c r="K3262" t="b">
        <v>0</v>
      </c>
      <c r="L3262" t="s">
        <v>19</v>
      </c>
      <c r="M3262">
        <v>12</v>
      </c>
      <c r="N3262">
        <f>G3262/SUMIF(B:B,B3262,G:G)*100</f>
        <v>0.46626462136236696</v>
      </c>
      <c r="Q3262">
        <f>VLOOKUP(C3262, Categories_Pivot_Table!A:B, 2, FALSE)</f>
        <v>23.300574345883856</v>
      </c>
      <c r="T3262">
        <f t="shared" si="51"/>
        <v>2024</v>
      </c>
    </row>
    <row r="3263" spans="1:20" x14ac:dyDescent="0.2">
      <c r="A3263" t="s">
        <v>3519</v>
      </c>
      <c r="B3263" t="s">
        <v>90</v>
      </c>
      <c r="C3263" t="s">
        <v>135</v>
      </c>
      <c r="D3263" t="s">
        <v>276</v>
      </c>
      <c r="E3263">
        <v>6.5</v>
      </c>
      <c r="F3263">
        <v>10</v>
      </c>
      <c r="G3263">
        <v>65</v>
      </c>
      <c r="H3263" t="s">
        <v>56</v>
      </c>
      <c r="I3263" t="s">
        <v>46</v>
      </c>
      <c r="J3263" s="1">
        <v>45140</v>
      </c>
      <c r="K3263" t="b">
        <v>0</v>
      </c>
      <c r="L3263" t="s">
        <v>30</v>
      </c>
      <c r="M3263">
        <v>8</v>
      </c>
      <c r="N3263">
        <f>G3263/SUMIF(B:B,B3263,G:G)*100</f>
        <v>0.10990497446822901</v>
      </c>
      <c r="Q3263">
        <f>VLOOKUP(C3263, Categories_Pivot_Table!A:B, 2, FALSE)</f>
        <v>23.146341463414632</v>
      </c>
      <c r="T3263">
        <f t="shared" si="51"/>
        <v>2023</v>
      </c>
    </row>
    <row r="3264" spans="1:20" x14ac:dyDescent="0.2">
      <c r="A3264" t="s">
        <v>3520</v>
      </c>
      <c r="B3264" t="s">
        <v>76</v>
      </c>
      <c r="C3264" t="s">
        <v>15</v>
      </c>
      <c r="D3264" t="s">
        <v>41</v>
      </c>
      <c r="E3264">
        <v>23</v>
      </c>
      <c r="F3264">
        <v>7</v>
      </c>
      <c r="G3264">
        <v>119</v>
      </c>
      <c r="H3264" t="s">
        <v>17</v>
      </c>
      <c r="I3264" t="s">
        <v>46</v>
      </c>
      <c r="J3264" s="1">
        <v>44858</v>
      </c>
      <c r="K3264" t="b">
        <v>0</v>
      </c>
      <c r="L3264" t="s">
        <v>19</v>
      </c>
      <c r="M3264">
        <v>10</v>
      </c>
      <c r="N3264">
        <f>G3264/SUMIF(B:B,B3264,G:G)*100</f>
        <v>0.20261699428756291</v>
      </c>
      <c r="Q3264">
        <f>VLOOKUP(C3264, Categories_Pivot_Table!A:B, 2, FALSE)</f>
        <v>23.063808900523561</v>
      </c>
      <c r="T3264">
        <f t="shared" si="51"/>
        <v>2022</v>
      </c>
    </row>
    <row r="3265" spans="1:20" x14ac:dyDescent="0.2">
      <c r="A3265" t="s">
        <v>3521</v>
      </c>
      <c r="B3265" t="s">
        <v>87</v>
      </c>
      <c r="C3265" t="s">
        <v>22</v>
      </c>
      <c r="D3265" t="s">
        <v>157</v>
      </c>
      <c r="E3265">
        <v>12.5</v>
      </c>
      <c r="F3265">
        <v>2</v>
      </c>
      <c r="G3265">
        <v>25</v>
      </c>
      <c r="H3265" t="s">
        <v>29</v>
      </c>
      <c r="I3265" t="s">
        <v>46</v>
      </c>
      <c r="J3265" s="1">
        <v>45646</v>
      </c>
      <c r="K3265" t="b">
        <v>0</v>
      </c>
      <c r="L3265" t="s">
        <v>65</v>
      </c>
      <c r="M3265">
        <v>12</v>
      </c>
      <c r="N3265">
        <f>G3265/SUMIF(B:B,B3265,G:G)*100</f>
        <v>3.8439657425773016E-2</v>
      </c>
      <c r="Q3265">
        <f>VLOOKUP(C3265, Categories_Pivot_Table!A:B, 2, FALSE)</f>
        <v>21.505681818181817</v>
      </c>
      <c r="T3265">
        <f t="shared" si="51"/>
        <v>2024</v>
      </c>
    </row>
    <row r="3266" spans="1:20" x14ac:dyDescent="0.2">
      <c r="A3266" t="s">
        <v>3522</v>
      </c>
      <c r="B3266" t="s">
        <v>81</v>
      </c>
      <c r="C3266" t="s">
        <v>48</v>
      </c>
      <c r="D3266" t="s">
        <v>1031</v>
      </c>
      <c r="E3266">
        <v>32</v>
      </c>
      <c r="F3266">
        <v>8</v>
      </c>
      <c r="G3266">
        <v>256</v>
      </c>
      <c r="H3266" t="s">
        <v>56</v>
      </c>
      <c r="I3266" t="s">
        <v>18</v>
      </c>
      <c r="J3266" s="1">
        <v>44718</v>
      </c>
      <c r="K3266" t="b">
        <v>1</v>
      </c>
      <c r="L3266" t="s">
        <v>19</v>
      </c>
      <c r="M3266">
        <v>6</v>
      </c>
      <c r="N3266">
        <f>G3266/SUMIF(B:B,B3266,G:G)*100</f>
        <v>0.40534870280498136</v>
      </c>
      <c r="Q3266">
        <f>VLOOKUP(C3266, Categories_Pivot_Table!A:B, 2, FALSE)</f>
        <v>23.348837209302324</v>
      </c>
      <c r="T3266">
        <f t="shared" ref="T3266:T3329" si="52">YEAR(J3266)</f>
        <v>2022</v>
      </c>
    </row>
    <row r="3267" spans="1:20" x14ac:dyDescent="0.2">
      <c r="A3267" t="s">
        <v>3523</v>
      </c>
      <c r="B3267" t="s">
        <v>84</v>
      </c>
      <c r="C3267" t="s">
        <v>27</v>
      </c>
      <c r="D3267" t="s">
        <v>1201</v>
      </c>
      <c r="E3267">
        <v>26</v>
      </c>
      <c r="F3267">
        <v>9</v>
      </c>
      <c r="G3267">
        <v>234</v>
      </c>
      <c r="H3267" t="s">
        <v>29</v>
      </c>
      <c r="I3267" t="s">
        <v>46</v>
      </c>
      <c r="J3267" s="1">
        <v>45441</v>
      </c>
      <c r="K3267" t="b">
        <v>0</v>
      </c>
      <c r="L3267" t="s">
        <v>30</v>
      </c>
      <c r="M3267">
        <v>5</v>
      </c>
      <c r="N3267">
        <f>G3267/SUMIF(B:B,B3267,G:G)*100</f>
        <v>0.37884000485692315</v>
      </c>
      <c r="Q3267">
        <f>VLOOKUP(C3267, Categories_Pivot_Table!A:B, 2, FALSE)</f>
        <v>25.013711734693878</v>
      </c>
      <c r="T3267">
        <f t="shared" si="52"/>
        <v>2024</v>
      </c>
    </row>
    <row r="3268" spans="1:20" x14ac:dyDescent="0.2">
      <c r="A3268" t="s">
        <v>3524</v>
      </c>
      <c r="B3268" t="s">
        <v>87</v>
      </c>
      <c r="C3268" t="s">
        <v>48</v>
      </c>
      <c r="D3268" t="s">
        <v>446</v>
      </c>
      <c r="E3268">
        <v>26</v>
      </c>
      <c r="F3268">
        <v>7</v>
      </c>
      <c r="G3268">
        <v>182</v>
      </c>
      <c r="H3268" t="s">
        <v>17</v>
      </c>
      <c r="I3268" t="s">
        <v>46</v>
      </c>
      <c r="J3268" s="1">
        <v>45239</v>
      </c>
      <c r="K3268" t="b">
        <v>0</v>
      </c>
      <c r="L3268" t="s">
        <v>42</v>
      </c>
      <c r="M3268">
        <v>11</v>
      </c>
      <c r="N3268">
        <f>G3268/SUMIF(B:B,B3268,G:G)*100</f>
        <v>0.27984070605962758</v>
      </c>
      <c r="Q3268">
        <f>VLOOKUP(C3268, Categories_Pivot_Table!A:B, 2, FALSE)</f>
        <v>23.348837209302324</v>
      </c>
      <c r="T3268">
        <f t="shared" si="52"/>
        <v>2023</v>
      </c>
    </row>
    <row r="3269" spans="1:20" x14ac:dyDescent="0.2">
      <c r="A3269" t="s">
        <v>3525</v>
      </c>
      <c r="B3269" t="s">
        <v>14</v>
      </c>
      <c r="C3269" t="s">
        <v>22</v>
      </c>
      <c r="D3269" t="s">
        <v>479</v>
      </c>
      <c r="E3269">
        <v>17</v>
      </c>
      <c r="F3269">
        <v>5</v>
      </c>
      <c r="G3269">
        <v>85</v>
      </c>
      <c r="H3269" t="s">
        <v>29</v>
      </c>
      <c r="I3269" t="s">
        <v>18</v>
      </c>
      <c r="J3269" s="1">
        <v>45246</v>
      </c>
      <c r="K3269" t="b">
        <v>1</v>
      </c>
      <c r="L3269" t="s">
        <v>42</v>
      </c>
      <c r="M3269">
        <v>11</v>
      </c>
      <c r="N3269">
        <f>G3269/SUMIF(B:B,B3269,G:G)*100</f>
        <v>0.13838351770902016</v>
      </c>
      <c r="Q3269">
        <f>VLOOKUP(C3269, Categories_Pivot_Table!A:B, 2, FALSE)</f>
        <v>21.505681818181817</v>
      </c>
      <c r="T3269">
        <f t="shared" si="52"/>
        <v>2023</v>
      </c>
    </row>
    <row r="3270" spans="1:20" x14ac:dyDescent="0.2">
      <c r="A3270" t="s">
        <v>3526</v>
      </c>
      <c r="B3270" t="s">
        <v>44</v>
      </c>
      <c r="C3270" t="s">
        <v>27</v>
      </c>
      <c r="D3270" t="s">
        <v>58</v>
      </c>
      <c r="E3270">
        <v>8</v>
      </c>
      <c r="F3270">
        <v>10</v>
      </c>
      <c r="G3270">
        <v>80</v>
      </c>
      <c r="H3270" t="s">
        <v>56</v>
      </c>
      <c r="I3270" t="s">
        <v>18</v>
      </c>
      <c r="J3270" s="1">
        <v>44905</v>
      </c>
      <c r="K3270" t="b">
        <v>1</v>
      </c>
      <c r="L3270" t="s">
        <v>35</v>
      </c>
      <c r="M3270">
        <v>12</v>
      </c>
      <c r="N3270">
        <f>G3270/SUMIF(B:B,B3270,G:G)*100</f>
        <v>0.13180765967262273</v>
      </c>
      <c r="Q3270">
        <f>VLOOKUP(C3270, Categories_Pivot_Table!A:B, 2, FALSE)</f>
        <v>25.013711734693878</v>
      </c>
      <c r="T3270">
        <f t="shared" si="52"/>
        <v>2022</v>
      </c>
    </row>
    <row r="3271" spans="1:20" x14ac:dyDescent="0.2">
      <c r="A3271" t="s">
        <v>3527</v>
      </c>
      <c r="B3271" t="s">
        <v>51</v>
      </c>
      <c r="C3271" t="s">
        <v>38</v>
      </c>
      <c r="D3271" t="s">
        <v>241</v>
      </c>
      <c r="E3271">
        <v>17</v>
      </c>
      <c r="F3271">
        <v>6</v>
      </c>
      <c r="G3271">
        <v>102</v>
      </c>
      <c r="H3271" t="s">
        <v>17</v>
      </c>
      <c r="I3271" t="s">
        <v>46</v>
      </c>
      <c r="J3271" s="1">
        <v>44972</v>
      </c>
      <c r="K3271" t="b">
        <v>0</v>
      </c>
      <c r="L3271" t="s">
        <v>30</v>
      </c>
      <c r="M3271">
        <v>2</v>
      </c>
      <c r="N3271">
        <f>G3271/SUMIF(B:B,B3271,G:G)*100</f>
        <v>0.15812237431596571</v>
      </c>
      <c r="Q3271">
        <f>VLOOKUP(C3271, Categories_Pivot_Table!A:B, 2, FALSE)</f>
        <v>23.088790931989923</v>
      </c>
      <c r="T3271">
        <f t="shared" si="52"/>
        <v>2023</v>
      </c>
    </row>
    <row r="3272" spans="1:20" x14ac:dyDescent="0.2">
      <c r="A3272" t="s">
        <v>3528</v>
      </c>
      <c r="B3272" t="s">
        <v>73</v>
      </c>
      <c r="C3272" t="s">
        <v>33</v>
      </c>
      <c r="D3272" t="s">
        <v>209</v>
      </c>
      <c r="E3272">
        <v>24.5</v>
      </c>
      <c r="F3272">
        <v>3</v>
      </c>
      <c r="G3272">
        <v>73.5</v>
      </c>
      <c r="H3272" t="s">
        <v>56</v>
      </c>
      <c r="I3272" t="s">
        <v>18</v>
      </c>
      <c r="J3272" s="1">
        <v>45549</v>
      </c>
      <c r="K3272" t="b">
        <v>1</v>
      </c>
      <c r="L3272" t="s">
        <v>35</v>
      </c>
      <c r="M3272">
        <v>9</v>
      </c>
      <c r="N3272">
        <f>G3272/SUMIF(B:B,B3272,G:G)*100</f>
        <v>0.12697699729634013</v>
      </c>
      <c r="Q3272">
        <f>VLOOKUP(C3272, Categories_Pivot_Table!A:B, 2, FALSE)</f>
        <v>23.300574345883856</v>
      </c>
      <c r="T3272">
        <f t="shared" si="52"/>
        <v>2024</v>
      </c>
    </row>
    <row r="3273" spans="1:20" x14ac:dyDescent="0.2">
      <c r="A3273" t="s">
        <v>3529</v>
      </c>
      <c r="B3273" t="s">
        <v>104</v>
      </c>
      <c r="C3273" t="s">
        <v>48</v>
      </c>
      <c r="D3273" t="s">
        <v>1031</v>
      </c>
      <c r="E3273">
        <v>32</v>
      </c>
      <c r="F3273">
        <v>8</v>
      </c>
      <c r="G3273">
        <v>256</v>
      </c>
      <c r="H3273" t="s">
        <v>17</v>
      </c>
      <c r="I3273" t="s">
        <v>46</v>
      </c>
      <c r="J3273" s="1">
        <v>44651</v>
      </c>
      <c r="K3273" t="b">
        <v>0</v>
      </c>
      <c r="L3273" t="s">
        <v>42</v>
      </c>
      <c r="M3273">
        <v>3</v>
      </c>
      <c r="N3273">
        <f>G3273/SUMIF(B:B,B3273,G:G)*100</f>
        <v>0.41603692327694086</v>
      </c>
      <c r="Q3273">
        <f>VLOOKUP(C3273, Categories_Pivot_Table!A:B, 2, FALSE)</f>
        <v>23.348837209302324</v>
      </c>
      <c r="T3273">
        <f t="shared" si="52"/>
        <v>2022</v>
      </c>
    </row>
    <row r="3274" spans="1:20" x14ac:dyDescent="0.2">
      <c r="A3274" t="s">
        <v>3530</v>
      </c>
      <c r="B3274" t="s">
        <v>73</v>
      </c>
      <c r="C3274" t="s">
        <v>15</v>
      </c>
      <c r="D3274" t="s">
        <v>211</v>
      </c>
      <c r="E3274">
        <v>9.5</v>
      </c>
      <c r="F3274">
        <v>10</v>
      </c>
      <c r="G3274">
        <v>95</v>
      </c>
      <c r="H3274" t="s">
        <v>17</v>
      </c>
      <c r="I3274" t="s">
        <v>46</v>
      </c>
      <c r="J3274" s="1">
        <v>45482</v>
      </c>
      <c r="K3274" t="b">
        <v>0</v>
      </c>
      <c r="L3274" t="s">
        <v>49</v>
      </c>
      <c r="M3274">
        <v>7</v>
      </c>
      <c r="N3274">
        <f>G3274/SUMIF(B:B,B3274,G:G)*100</f>
        <v>0.16411992847826273</v>
      </c>
      <c r="Q3274">
        <f>VLOOKUP(C3274, Categories_Pivot_Table!A:B, 2, FALSE)</f>
        <v>23.063808900523561</v>
      </c>
      <c r="T3274">
        <f t="shared" si="52"/>
        <v>2024</v>
      </c>
    </row>
    <row r="3275" spans="1:20" x14ac:dyDescent="0.2">
      <c r="A3275" t="s">
        <v>3531</v>
      </c>
      <c r="B3275" t="s">
        <v>95</v>
      </c>
      <c r="C3275" t="s">
        <v>74</v>
      </c>
      <c r="D3275" t="s">
        <v>349</v>
      </c>
      <c r="E3275">
        <v>38</v>
      </c>
      <c r="F3275">
        <v>9</v>
      </c>
      <c r="G3275">
        <v>342</v>
      </c>
      <c r="H3275" t="s">
        <v>17</v>
      </c>
      <c r="I3275" t="s">
        <v>46</v>
      </c>
      <c r="J3275" s="1">
        <v>44905</v>
      </c>
      <c r="K3275" t="b">
        <v>0</v>
      </c>
      <c r="L3275" t="s">
        <v>35</v>
      </c>
      <c r="M3275">
        <v>12</v>
      </c>
      <c r="N3275">
        <f>G3275/SUMIF(B:B,B3275,G:G)*100</f>
        <v>0.50778379100688176</v>
      </c>
      <c r="Q3275">
        <f>VLOOKUP(C3275, Categories_Pivot_Table!A:B, 2, FALSE)</f>
        <v>24.317096165933375</v>
      </c>
      <c r="T3275">
        <f t="shared" si="52"/>
        <v>2022</v>
      </c>
    </row>
    <row r="3276" spans="1:20" x14ac:dyDescent="0.2">
      <c r="A3276" t="s">
        <v>3532</v>
      </c>
      <c r="B3276" t="s">
        <v>63</v>
      </c>
      <c r="C3276" t="s">
        <v>135</v>
      </c>
      <c r="D3276" t="s">
        <v>290</v>
      </c>
      <c r="E3276">
        <v>23</v>
      </c>
      <c r="F3276">
        <v>4</v>
      </c>
      <c r="G3276">
        <v>92</v>
      </c>
      <c r="H3276" t="s">
        <v>56</v>
      </c>
      <c r="I3276" t="s">
        <v>18</v>
      </c>
      <c r="J3276" s="1">
        <v>44838</v>
      </c>
      <c r="K3276" t="b">
        <v>1</v>
      </c>
      <c r="L3276" t="s">
        <v>49</v>
      </c>
      <c r="M3276">
        <v>10</v>
      </c>
      <c r="N3276">
        <f>G3276/SUMIF(B:B,B3276,G:G)*100</f>
        <v>0.1519957705524716</v>
      </c>
      <c r="Q3276">
        <f>VLOOKUP(C3276, Categories_Pivot_Table!A:B, 2, FALSE)</f>
        <v>23.146341463414632</v>
      </c>
      <c r="T3276">
        <f t="shared" si="52"/>
        <v>2022</v>
      </c>
    </row>
    <row r="3277" spans="1:20" x14ac:dyDescent="0.2">
      <c r="A3277" t="s">
        <v>3533</v>
      </c>
      <c r="B3277" t="s">
        <v>121</v>
      </c>
      <c r="C3277" t="s">
        <v>27</v>
      </c>
      <c r="D3277" t="s">
        <v>119</v>
      </c>
      <c r="E3277">
        <v>38</v>
      </c>
      <c r="F3277">
        <v>6</v>
      </c>
      <c r="G3277">
        <v>228</v>
      </c>
      <c r="H3277" t="s">
        <v>29</v>
      </c>
      <c r="I3277" t="s">
        <v>46</v>
      </c>
      <c r="J3277" s="1">
        <v>45568</v>
      </c>
      <c r="K3277" t="b">
        <v>1</v>
      </c>
      <c r="L3277" t="s">
        <v>42</v>
      </c>
      <c r="M3277">
        <v>10</v>
      </c>
      <c r="N3277">
        <f>G3277/SUMIF(B:B,B3277,G:G)*100</f>
        <v>0.34771734240245228</v>
      </c>
      <c r="Q3277">
        <f>VLOOKUP(C3277, Categories_Pivot_Table!A:B, 2, FALSE)</f>
        <v>25.013711734693878</v>
      </c>
      <c r="T3277">
        <f t="shared" si="52"/>
        <v>2024</v>
      </c>
    </row>
    <row r="3278" spans="1:20" x14ac:dyDescent="0.2">
      <c r="A3278" t="s">
        <v>3534</v>
      </c>
      <c r="B3278" t="s">
        <v>118</v>
      </c>
      <c r="C3278" t="s">
        <v>48</v>
      </c>
      <c r="D3278" t="s">
        <v>149</v>
      </c>
      <c r="E3278">
        <v>38</v>
      </c>
      <c r="F3278">
        <v>2</v>
      </c>
      <c r="G3278">
        <v>76</v>
      </c>
      <c r="H3278" t="s">
        <v>29</v>
      </c>
      <c r="I3278" t="s">
        <v>18</v>
      </c>
      <c r="J3278" s="1">
        <v>45294</v>
      </c>
      <c r="K3278" t="b">
        <v>0</v>
      </c>
      <c r="L3278" t="s">
        <v>30</v>
      </c>
      <c r="M3278">
        <v>1</v>
      </c>
      <c r="N3278">
        <f>G3278/SUMIF(B:B,B3278,G:G)*100</f>
        <v>0.12500616806750334</v>
      </c>
      <c r="Q3278">
        <f>VLOOKUP(C3278, Categories_Pivot_Table!A:B, 2, FALSE)</f>
        <v>23.348837209302324</v>
      </c>
      <c r="T3278">
        <f t="shared" si="52"/>
        <v>2024</v>
      </c>
    </row>
    <row r="3279" spans="1:20" x14ac:dyDescent="0.2">
      <c r="A3279" t="s">
        <v>3535</v>
      </c>
      <c r="B3279" t="s">
        <v>54</v>
      </c>
      <c r="C3279" t="s">
        <v>22</v>
      </c>
      <c r="D3279" t="s">
        <v>41</v>
      </c>
      <c r="E3279">
        <v>23</v>
      </c>
      <c r="F3279">
        <v>5</v>
      </c>
      <c r="G3279">
        <v>32.5</v>
      </c>
      <c r="H3279" t="s">
        <v>17</v>
      </c>
      <c r="I3279" t="s">
        <v>46</v>
      </c>
      <c r="J3279" s="1">
        <v>45264</v>
      </c>
      <c r="K3279" t="b">
        <v>1</v>
      </c>
      <c r="L3279" t="s">
        <v>19</v>
      </c>
      <c r="M3279">
        <v>12</v>
      </c>
      <c r="N3279">
        <f>G3279/SUMIF(B:B,B3279,G:G)*100</f>
        <v>5.6862419189754265E-2</v>
      </c>
      <c r="Q3279">
        <f>VLOOKUP(C3279, Categories_Pivot_Table!A:B, 2, FALSE)</f>
        <v>21.505681818181817</v>
      </c>
      <c r="T3279">
        <f t="shared" si="52"/>
        <v>2023</v>
      </c>
    </row>
    <row r="3280" spans="1:20" x14ac:dyDescent="0.2">
      <c r="A3280" t="s">
        <v>3536</v>
      </c>
      <c r="B3280" t="s">
        <v>121</v>
      </c>
      <c r="C3280" t="s">
        <v>33</v>
      </c>
      <c r="D3280" t="s">
        <v>129</v>
      </c>
      <c r="E3280">
        <v>15.5</v>
      </c>
      <c r="F3280">
        <v>7</v>
      </c>
      <c r="G3280">
        <v>108.5</v>
      </c>
      <c r="H3280" t="s">
        <v>17</v>
      </c>
      <c r="I3280" t="s">
        <v>18</v>
      </c>
      <c r="J3280" s="1">
        <v>45652</v>
      </c>
      <c r="K3280" t="b">
        <v>0</v>
      </c>
      <c r="L3280" t="s">
        <v>42</v>
      </c>
      <c r="M3280">
        <v>12</v>
      </c>
      <c r="N3280">
        <f>G3280/SUMIF(B:B,B3280,G:G)*100</f>
        <v>0.16547075285379859</v>
      </c>
      <c r="Q3280">
        <f>VLOOKUP(C3280, Categories_Pivot_Table!A:B, 2, FALSE)</f>
        <v>23.300574345883856</v>
      </c>
      <c r="T3280">
        <f t="shared" si="52"/>
        <v>2024</v>
      </c>
    </row>
    <row r="3281" spans="1:20" x14ac:dyDescent="0.2">
      <c r="A3281" t="s">
        <v>3537</v>
      </c>
      <c r="B3281" t="s">
        <v>81</v>
      </c>
      <c r="C3281" t="s">
        <v>38</v>
      </c>
      <c r="D3281" t="s">
        <v>85</v>
      </c>
      <c r="E3281">
        <v>18.5</v>
      </c>
      <c r="F3281">
        <v>4</v>
      </c>
      <c r="G3281">
        <v>74</v>
      </c>
      <c r="H3281" t="s">
        <v>17</v>
      </c>
      <c r="I3281" t="s">
        <v>18</v>
      </c>
      <c r="J3281" s="1">
        <v>45537</v>
      </c>
      <c r="K3281" t="b">
        <v>1</v>
      </c>
      <c r="L3281" t="s">
        <v>19</v>
      </c>
      <c r="M3281">
        <v>9</v>
      </c>
      <c r="N3281">
        <f>G3281/SUMIF(B:B,B3281,G:G)*100</f>
        <v>0.11717110940456493</v>
      </c>
      <c r="Q3281">
        <f>VLOOKUP(C3281, Categories_Pivot_Table!A:B, 2, FALSE)</f>
        <v>23.088790931989923</v>
      </c>
      <c r="T3281">
        <f t="shared" si="52"/>
        <v>2024</v>
      </c>
    </row>
    <row r="3282" spans="1:20" x14ac:dyDescent="0.2">
      <c r="A3282" t="s">
        <v>3538</v>
      </c>
      <c r="B3282" t="s">
        <v>63</v>
      </c>
      <c r="C3282" t="s">
        <v>22</v>
      </c>
      <c r="D3282" t="s">
        <v>527</v>
      </c>
      <c r="E3282">
        <v>23</v>
      </c>
      <c r="F3282">
        <v>1</v>
      </c>
      <c r="G3282">
        <v>23</v>
      </c>
      <c r="H3282" t="s">
        <v>29</v>
      </c>
      <c r="I3282" t="s">
        <v>18</v>
      </c>
      <c r="J3282" s="1">
        <v>45182</v>
      </c>
      <c r="K3282" t="b">
        <v>0</v>
      </c>
      <c r="L3282" t="s">
        <v>30</v>
      </c>
      <c r="M3282">
        <v>9</v>
      </c>
      <c r="N3282">
        <f>G3282/SUMIF(B:B,B3282,G:G)*100</f>
        <v>3.79989426381179E-2</v>
      </c>
      <c r="Q3282">
        <f>VLOOKUP(C3282, Categories_Pivot_Table!A:B, 2, FALSE)</f>
        <v>21.505681818181817</v>
      </c>
      <c r="T3282">
        <f t="shared" si="52"/>
        <v>2023</v>
      </c>
    </row>
    <row r="3283" spans="1:20" x14ac:dyDescent="0.2">
      <c r="A3283" t="s">
        <v>3539</v>
      </c>
      <c r="B3283" t="s">
        <v>73</v>
      </c>
      <c r="C3283" t="s">
        <v>22</v>
      </c>
      <c r="D3283" t="s">
        <v>23</v>
      </c>
      <c r="E3283">
        <v>29</v>
      </c>
      <c r="F3283">
        <v>1</v>
      </c>
      <c r="G3283">
        <v>29</v>
      </c>
      <c r="H3283" t="s">
        <v>29</v>
      </c>
      <c r="I3283" t="s">
        <v>18</v>
      </c>
      <c r="J3283" s="1">
        <v>45187</v>
      </c>
      <c r="K3283" t="b">
        <v>1</v>
      </c>
      <c r="L3283" t="s">
        <v>19</v>
      </c>
      <c r="M3283">
        <v>9</v>
      </c>
      <c r="N3283">
        <f>G3283/SUMIF(B:B,B3283,G:G)*100</f>
        <v>5.0099767640732838E-2</v>
      </c>
      <c r="Q3283">
        <f>VLOOKUP(C3283, Categories_Pivot_Table!A:B, 2, FALSE)</f>
        <v>21.505681818181817</v>
      </c>
      <c r="T3283">
        <f t="shared" si="52"/>
        <v>2023</v>
      </c>
    </row>
    <row r="3284" spans="1:20" x14ac:dyDescent="0.2">
      <c r="A3284" t="s">
        <v>3540</v>
      </c>
      <c r="B3284" t="s">
        <v>84</v>
      </c>
      <c r="C3284" t="s">
        <v>74</v>
      </c>
      <c r="D3284" t="s">
        <v>41</v>
      </c>
      <c r="E3284">
        <v>23</v>
      </c>
      <c r="F3284">
        <v>2</v>
      </c>
      <c r="G3284">
        <v>34</v>
      </c>
      <c r="H3284" t="s">
        <v>17</v>
      </c>
      <c r="I3284" t="s">
        <v>18</v>
      </c>
      <c r="J3284" s="1">
        <v>45469</v>
      </c>
      <c r="K3284" t="b">
        <v>0</v>
      </c>
      <c r="L3284" t="s">
        <v>30</v>
      </c>
      <c r="M3284">
        <v>6</v>
      </c>
      <c r="N3284">
        <f>G3284/SUMIF(B:B,B3284,G:G)*100</f>
        <v>5.5045128910834989E-2</v>
      </c>
      <c r="Q3284">
        <f>VLOOKUP(C3284, Categories_Pivot_Table!A:B, 2, FALSE)</f>
        <v>24.317096165933375</v>
      </c>
      <c r="T3284">
        <f t="shared" si="52"/>
        <v>2024</v>
      </c>
    </row>
    <row r="3285" spans="1:20" x14ac:dyDescent="0.2">
      <c r="A3285" t="s">
        <v>3541</v>
      </c>
      <c r="B3285" t="s">
        <v>14</v>
      </c>
      <c r="C3285" t="s">
        <v>135</v>
      </c>
      <c r="D3285" t="s">
        <v>41</v>
      </c>
      <c r="E3285">
        <v>23</v>
      </c>
      <c r="F3285">
        <v>8</v>
      </c>
      <c r="G3285">
        <v>100</v>
      </c>
      <c r="H3285" t="s">
        <v>56</v>
      </c>
      <c r="I3285" t="s">
        <v>18</v>
      </c>
      <c r="J3285" s="1">
        <v>45640</v>
      </c>
      <c r="K3285" t="b">
        <v>0</v>
      </c>
      <c r="L3285" t="s">
        <v>35</v>
      </c>
      <c r="M3285">
        <v>12</v>
      </c>
      <c r="N3285">
        <f>G3285/SUMIF(B:B,B3285,G:G)*100</f>
        <v>0.16280413848120018</v>
      </c>
      <c r="Q3285">
        <f>VLOOKUP(C3285, Categories_Pivot_Table!A:B, 2, FALSE)</f>
        <v>23.146341463414632</v>
      </c>
      <c r="T3285">
        <f t="shared" si="52"/>
        <v>2024</v>
      </c>
    </row>
    <row r="3286" spans="1:20" x14ac:dyDescent="0.2">
      <c r="A3286" t="s">
        <v>3542</v>
      </c>
      <c r="B3286" t="s">
        <v>44</v>
      </c>
      <c r="C3286" t="s">
        <v>74</v>
      </c>
      <c r="D3286" t="s">
        <v>82</v>
      </c>
      <c r="E3286">
        <v>9.5</v>
      </c>
      <c r="F3286">
        <v>2</v>
      </c>
      <c r="G3286">
        <v>19</v>
      </c>
      <c r="H3286" t="s">
        <v>56</v>
      </c>
      <c r="I3286" t="s">
        <v>18</v>
      </c>
      <c r="J3286" s="1">
        <v>44619</v>
      </c>
      <c r="K3286" t="b">
        <v>1</v>
      </c>
      <c r="L3286" t="s">
        <v>24</v>
      </c>
      <c r="M3286">
        <v>2</v>
      </c>
      <c r="N3286">
        <f>G3286/SUMIF(B:B,B3286,G:G)*100</f>
        <v>3.1304319172247901E-2</v>
      </c>
      <c r="Q3286">
        <f>VLOOKUP(C3286, Categories_Pivot_Table!A:B, 2, FALSE)</f>
        <v>24.317096165933375</v>
      </c>
      <c r="T3286">
        <f t="shared" si="52"/>
        <v>2022</v>
      </c>
    </row>
    <row r="3287" spans="1:20" x14ac:dyDescent="0.2">
      <c r="A3287" t="s">
        <v>3543</v>
      </c>
      <c r="B3287" t="s">
        <v>113</v>
      </c>
      <c r="C3287" t="s">
        <v>48</v>
      </c>
      <c r="D3287" t="s">
        <v>149</v>
      </c>
      <c r="E3287">
        <v>38</v>
      </c>
      <c r="F3287">
        <v>9</v>
      </c>
      <c r="G3287">
        <v>342</v>
      </c>
      <c r="H3287" t="s">
        <v>56</v>
      </c>
      <c r="I3287" t="s">
        <v>46</v>
      </c>
      <c r="J3287" s="1">
        <v>44816</v>
      </c>
      <c r="K3287" t="b">
        <v>0</v>
      </c>
      <c r="L3287" t="s">
        <v>19</v>
      </c>
      <c r="M3287">
        <v>9</v>
      </c>
      <c r="N3287">
        <f>G3287/SUMIF(B:B,B3287,G:G)*100</f>
        <v>0.5631205440205489</v>
      </c>
      <c r="Q3287">
        <f>VLOOKUP(C3287, Categories_Pivot_Table!A:B, 2, FALSE)</f>
        <v>23.348837209302324</v>
      </c>
      <c r="T3287">
        <f t="shared" si="52"/>
        <v>2022</v>
      </c>
    </row>
    <row r="3288" spans="1:20" x14ac:dyDescent="0.2">
      <c r="A3288" t="s">
        <v>3544</v>
      </c>
      <c r="B3288" t="s">
        <v>90</v>
      </c>
      <c r="C3288" t="s">
        <v>74</v>
      </c>
      <c r="D3288" t="s">
        <v>343</v>
      </c>
      <c r="E3288">
        <v>33.5</v>
      </c>
      <c r="F3288">
        <v>7</v>
      </c>
      <c r="G3288">
        <v>234.5</v>
      </c>
      <c r="H3288" t="s">
        <v>17</v>
      </c>
      <c r="I3288" t="s">
        <v>18</v>
      </c>
      <c r="J3288" s="1">
        <v>45535</v>
      </c>
      <c r="K3288" t="b">
        <v>0</v>
      </c>
      <c r="L3288" t="s">
        <v>35</v>
      </c>
      <c r="M3288">
        <v>8</v>
      </c>
      <c r="N3288">
        <f>G3288/SUMIF(B:B,B3288,G:G)*100</f>
        <v>0.39650333096614926</v>
      </c>
      <c r="Q3288">
        <f>VLOOKUP(C3288, Categories_Pivot_Table!A:B, 2, FALSE)</f>
        <v>24.317096165933375</v>
      </c>
      <c r="T3288">
        <f t="shared" si="52"/>
        <v>2024</v>
      </c>
    </row>
    <row r="3289" spans="1:20" x14ac:dyDescent="0.2">
      <c r="A3289" t="s">
        <v>3545</v>
      </c>
      <c r="B3289" t="s">
        <v>104</v>
      </c>
      <c r="C3289" t="s">
        <v>27</v>
      </c>
      <c r="D3289" t="s">
        <v>119</v>
      </c>
      <c r="E3289">
        <v>38</v>
      </c>
      <c r="F3289">
        <v>4</v>
      </c>
      <c r="G3289">
        <v>152</v>
      </c>
      <c r="H3289" t="s">
        <v>29</v>
      </c>
      <c r="I3289" t="s">
        <v>46</v>
      </c>
      <c r="J3289" s="1">
        <v>45662</v>
      </c>
      <c r="K3289" t="b">
        <v>0</v>
      </c>
      <c r="L3289" t="s">
        <v>24</v>
      </c>
      <c r="M3289">
        <v>1</v>
      </c>
      <c r="N3289">
        <f>G3289/SUMIF(B:B,B3289,G:G)*100</f>
        <v>0.24702192319568361</v>
      </c>
      <c r="Q3289">
        <f>VLOOKUP(C3289, Categories_Pivot_Table!A:B, 2, FALSE)</f>
        <v>25.013711734693878</v>
      </c>
      <c r="T3289">
        <f t="shared" si="52"/>
        <v>2025</v>
      </c>
    </row>
    <row r="3290" spans="1:20" x14ac:dyDescent="0.2">
      <c r="A3290" t="s">
        <v>3546</v>
      </c>
      <c r="B3290" t="s">
        <v>26</v>
      </c>
      <c r="C3290" t="s">
        <v>22</v>
      </c>
      <c r="D3290" t="s">
        <v>1043</v>
      </c>
      <c r="E3290">
        <v>14</v>
      </c>
      <c r="F3290">
        <v>1</v>
      </c>
      <c r="G3290">
        <v>14</v>
      </c>
      <c r="H3290" t="s">
        <v>17</v>
      </c>
      <c r="I3290" t="s">
        <v>18</v>
      </c>
      <c r="J3290" s="1">
        <v>45558</v>
      </c>
      <c r="K3290" t="b">
        <v>0</v>
      </c>
      <c r="L3290" t="s">
        <v>19</v>
      </c>
      <c r="M3290">
        <v>9</v>
      </c>
      <c r="N3290">
        <f>G3290/SUMIF(B:B,B3290,G:G)*100</f>
        <v>2.2563722369513189E-2</v>
      </c>
      <c r="Q3290">
        <f>VLOOKUP(C3290, Categories_Pivot_Table!A:B, 2, FALSE)</f>
        <v>21.505681818181817</v>
      </c>
      <c r="T3290">
        <f t="shared" si="52"/>
        <v>2024</v>
      </c>
    </row>
    <row r="3291" spans="1:20" x14ac:dyDescent="0.2">
      <c r="A3291" t="s">
        <v>3547</v>
      </c>
      <c r="B3291" t="s">
        <v>71</v>
      </c>
      <c r="C3291" t="s">
        <v>27</v>
      </c>
      <c r="D3291" t="s">
        <v>3548</v>
      </c>
      <c r="E3291">
        <v>17</v>
      </c>
      <c r="F3291">
        <v>6</v>
      </c>
      <c r="G3291">
        <v>102</v>
      </c>
      <c r="H3291" t="s">
        <v>17</v>
      </c>
      <c r="I3291" t="s">
        <v>18</v>
      </c>
      <c r="J3291" s="1">
        <v>45223</v>
      </c>
      <c r="K3291" t="b">
        <v>1</v>
      </c>
      <c r="L3291" t="s">
        <v>49</v>
      </c>
      <c r="M3291">
        <v>10</v>
      </c>
      <c r="N3291">
        <f>G3291/SUMIF(B:B,B3291,G:G)*100</f>
        <v>0.1616033588149087</v>
      </c>
      <c r="Q3291">
        <f>VLOOKUP(C3291, Categories_Pivot_Table!A:B, 2, FALSE)</f>
        <v>25.013711734693878</v>
      </c>
      <c r="T3291">
        <f t="shared" si="52"/>
        <v>2023</v>
      </c>
    </row>
    <row r="3292" spans="1:20" x14ac:dyDescent="0.2">
      <c r="A3292" t="s">
        <v>3549</v>
      </c>
      <c r="B3292" t="s">
        <v>51</v>
      </c>
      <c r="C3292" t="s">
        <v>74</v>
      </c>
      <c r="D3292" t="s">
        <v>456</v>
      </c>
      <c r="E3292">
        <v>11</v>
      </c>
      <c r="F3292">
        <v>9</v>
      </c>
      <c r="G3292">
        <v>99</v>
      </c>
      <c r="H3292" t="s">
        <v>17</v>
      </c>
      <c r="I3292" t="s">
        <v>46</v>
      </c>
      <c r="J3292" s="1">
        <v>44989</v>
      </c>
      <c r="K3292" t="b">
        <v>0</v>
      </c>
      <c r="L3292" t="s">
        <v>35</v>
      </c>
      <c r="M3292">
        <v>3</v>
      </c>
      <c r="N3292">
        <f>G3292/SUMIF(B:B,B3292,G:G)*100</f>
        <v>0.15347171624784905</v>
      </c>
      <c r="Q3292">
        <f>VLOOKUP(C3292, Categories_Pivot_Table!A:B, 2, FALSE)</f>
        <v>24.317096165933375</v>
      </c>
      <c r="T3292">
        <f t="shared" si="52"/>
        <v>2023</v>
      </c>
    </row>
    <row r="3293" spans="1:20" x14ac:dyDescent="0.2">
      <c r="A3293" t="s">
        <v>3550</v>
      </c>
      <c r="B3293" t="s">
        <v>121</v>
      </c>
      <c r="C3293" t="s">
        <v>15</v>
      </c>
      <c r="D3293" t="s">
        <v>183</v>
      </c>
      <c r="E3293">
        <v>14</v>
      </c>
      <c r="F3293">
        <v>7</v>
      </c>
      <c r="G3293">
        <v>98</v>
      </c>
      <c r="H3293" t="s">
        <v>17</v>
      </c>
      <c r="I3293" t="s">
        <v>46</v>
      </c>
      <c r="J3293" s="1">
        <v>45000</v>
      </c>
      <c r="K3293" t="b">
        <v>1</v>
      </c>
      <c r="L3293" t="s">
        <v>30</v>
      </c>
      <c r="M3293">
        <v>3</v>
      </c>
      <c r="N3293">
        <f>G3293/SUMIF(B:B,B3293,G:G)*100</f>
        <v>0.14945745419052775</v>
      </c>
      <c r="Q3293">
        <f>VLOOKUP(C3293, Categories_Pivot_Table!A:B, 2, FALSE)</f>
        <v>23.063808900523561</v>
      </c>
      <c r="T3293">
        <f t="shared" si="52"/>
        <v>2023</v>
      </c>
    </row>
    <row r="3294" spans="1:20" x14ac:dyDescent="0.2">
      <c r="A3294" t="s">
        <v>3551</v>
      </c>
      <c r="B3294" t="s">
        <v>173</v>
      </c>
      <c r="C3294" t="s">
        <v>15</v>
      </c>
      <c r="D3294" t="s">
        <v>494</v>
      </c>
      <c r="E3294">
        <v>33.5</v>
      </c>
      <c r="F3294">
        <v>9</v>
      </c>
      <c r="G3294">
        <v>301.5</v>
      </c>
      <c r="H3294" t="s">
        <v>17</v>
      </c>
      <c r="I3294" t="s">
        <v>18</v>
      </c>
      <c r="J3294" s="1">
        <v>44932</v>
      </c>
      <c r="K3294" t="b">
        <v>0</v>
      </c>
      <c r="L3294" t="s">
        <v>65</v>
      </c>
      <c r="M3294">
        <v>1</v>
      </c>
      <c r="N3294">
        <f>G3294/SUMIF(B:B,B3294,G:G)*100</f>
        <v>0.49579845751590995</v>
      </c>
      <c r="Q3294">
        <f>VLOOKUP(C3294, Categories_Pivot_Table!A:B, 2, FALSE)</f>
        <v>23.063808900523561</v>
      </c>
      <c r="T3294">
        <f t="shared" si="52"/>
        <v>2023</v>
      </c>
    </row>
    <row r="3295" spans="1:20" x14ac:dyDescent="0.2">
      <c r="A3295" t="s">
        <v>3552</v>
      </c>
      <c r="B3295" t="s">
        <v>104</v>
      </c>
      <c r="C3295" t="s">
        <v>22</v>
      </c>
      <c r="D3295" t="s">
        <v>1043</v>
      </c>
      <c r="E3295">
        <v>14</v>
      </c>
      <c r="F3295">
        <v>3</v>
      </c>
      <c r="G3295">
        <v>42</v>
      </c>
      <c r="H3295" t="s">
        <v>17</v>
      </c>
      <c r="I3295" t="s">
        <v>18</v>
      </c>
      <c r="J3295" s="1">
        <v>45134</v>
      </c>
      <c r="K3295" t="b">
        <v>1</v>
      </c>
      <c r="L3295" t="s">
        <v>42</v>
      </c>
      <c r="M3295">
        <v>7</v>
      </c>
      <c r="N3295">
        <f>G3295/SUMIF(B:B,B3295,G:G)*100</f>
        <v>6.8256057725123095E-2</v>
      </c>
      <c r="Q3295">
        <f>VLOOKUP(C3295, Categories_Pivot_Table!A:B, 2, FALSE)</f>
        <v>21.505681818181817</v>
      </c>
      <c r="T3295">
        <f t="shared" si="52"/>
        <v>2023</v>
      </c>
    </row>
    <row r="3296" spans="1:20" x14ac:dyDescent="0.2">
      <c r="A3296" t="s">
        <v>3553</v>
      </c>
      <c r="B3296" t="s">
        <v>44</v>
      </c>
      <c r="C3296" t="s">
        <v>15</v>
      </c>
      <c r="D3296" t="s">
        <v>639</v>
      </c>
      <c r="E3296">
        <v>11</v>
      </c>
      <c r="F3296">
        <v>2</v>
      </c>
      <c r="G3296">
        <v>22</v>
      </c>
      <c r="H3296" t="s">
        <v>17</v>
      </c>
      <c r="I3296" t="s">
        <v>46</v>
      </c>
      <c r="J3296" s="1">
        <v>45550</v>
      </c>
      <c r="K3296" t="b">
        <v>0</v>
      </c>
      <c r="L3296" t="s">
        <v>24</v>
      </c>
      <c r="M3296">
        <v>9</v>
      </c>
      <c r="N3296">
        <f>G3296/SUMIF(B:B,B3296,G:G)*100</f>
        <v>3.6247106409971246E-2</v>
      </c>
      <c r="Q3296">
        <f>VLOOKUP(C3296, Categories_Pivot_Table!A:B, 2, FALSE)</f>
        <v>23.063808900523561</v>
      </c>
      <c r="T3296">
        <f t="shared" si="52"/>
        <v>2024</v>
      </c>
    </row>
    <row r="3297" spans="1:20" x14ac:dyDescent="0.2">
      <c r="A3297" t="s">
        <v>3554</v>
      </c>
      <c r="B3297" t="s">
        <v>73</v>
      </c>
      <c r="C3297" t="s">
        <v>22</v>
      </c>
      <c r="D3297" t="s">
        <v>286</v>
      </c>
      <c r="E3297">
        <v>20</v>
      </c>
      <c r="F3297">
        <v>4</v>
      </c>
      <c r="G3297">
        <v>80</v>
      </c>
      <c r="H3297" t="s">
        <v>56</v>
      </c>
      <c r="I3297" t="s">
        <v>18</v>
      </c>
      <c r="J3297" s="1">
        <v>45139</v>
      </c>
      <c r="K3297" t="b">
        <v>0</v>
      </c>
      <c r="L3297" t="s">
        <v>49</v>
      </c>
      <c r="M3297">
        <v>8</v>
      </c>
      <c r="N3297">
        <f>G3297/SUMIF(B:B,B3297,G:G)*100</f>
        <v>0.13820625556064231</v>
      </c>
      <c r="Q3297">
        <f>VLOOKUP(C3297, Categories_Pivot_Table!A:B, 2, FALSE)</f>
        <v>21.505681818181817</v>
      </c>
      <c r="T3297">
        <f t="shared" si="52"/>
        <v>2023</v>
      </c>
    </row>
    <row r="3298" spans="1:20" x14ac:dyDescent="0.2">
      <c r="A3298" t="s">
        <v>3555</v>
      </c>
      <c r="B3298" t="s">
        <v>32</v>
      </c>
      <c r="C3298" t="s">
        <v>15</v>
      </c>
      <c r="D3298" t="s">
        <v>171</v>
      </c>
      <c r="E3298">
        <v>21.5</v>
      </c>
      <c r="F3298">
        <v>3</v>
      </c>
      <c r="G3298">
        <v>64.5</v>
      </c>
      <c r="H3298" t="s">
        <v>56</v>
      </c>
      <c r="I3298" t="s">
        <v>46</v>
      </c>
      <c r="J3298" s="1">
        <v>45114</v>
      </c>
      <c r="K3298" t="b">
        <v>0</v>
      </c>
      <c r="L3298" t="s">
        <v>65</v>
      </c>
      <c r="M3298">
        <v>7</v>
      </c>
      <c r="N3298">
        <f>G3298/SUMIF(B:B,B3298,G:G)*100</f>
        <v>0.11000724853963247</v>
      </c>
      <c r="Q3298">
        <f>VLOOKUP(C3298, Categories_Pivot_Table!A:B, 2, FALSE)</f>
        <v>23.063808900523561</v>
      </c>
      <c r="T3298">
        <f t="shared" si="52"/>
        <v>2023</v>
      </c>
    </row>
    <row r="3299" spans="1:20" x14ac:dyDescent="0.2">
      <c r="A3299" t="s">
        <v>3556</v>
      </c>
      <c r="B3299" t="s">
        <v>51</v>
      </c>
      <c r="C3299" t="s">
        <v>27</v>
      </c>
      <c r="D3299" t="s">
        <v>41</v>
      </c>
      <c r="E3299">
        <v>23</v>
      </c>
      <c r="F3299">
        <v>6</v>
      </c>
      <c r="G3299">
        <v>156</v>
      </c>
      <c r="H3299" t="s">
        <v>29</v>
      </c>
      <c r="I3299" t="s">
        <v>46</v>
      </c>
      <c r="J3299" s="1">
        <v>45253</v>
      </c>
      <c r="K3299" t="b">
        <v>0</v>
      </c>
      <c r="L3299" t="s">
        <v>42</v>
      </c>
      <c r="M3299">
        <v>11</v>
      </c>
      <c r="N3299">
        <f>G3299/SUMIF(B:B,B3299,G:G)*100</f>
        <v>0.24183421954206519</v>
      </c>
      <c r="Q3299">
        <f>VLOOKUP(C3299, Categories_Pivot_Table!A:B, 2, FALSE)</f>
        <v>25.013711734693878</v>
      </c>
      <c r="T3299">
        <f t="shared" si="52"/>
        <v>2023</v>
      </c>
    </row>
    <row r="3300" spans="1:20" x14ac:dyDescent="0.2">
      <c r="A3300" t="s">
        <v>3557</v>
      </c>
      <c r="B3300" t="s">
        <v>173</v>
      </c>
      <c r="C3300" t="s">
        <v>135</v>
      </c>
      <c r="D3300" t="s">
        <v>422</v>
      </c>
      <c r="E3300">
        <v>17</v>
      </c>
      <c r="F3300">
        <v>10</v>
      </c>
      <c r="G3300">
        <v>170</v>
      </c>
      <c r="H3300" t="s">
        <v>56</v>
      </c>
      <c r="I3300" t="s">
        <v>18</v>
      </c>
      <c r="J3300" s="1">
        <v>44893</v>
      </c>
      <c r="K3300" t="b">
        <v>0</v>
      </c>
      <c r="L3300" t="s">
        <v>19</v>
      </c>
      <c r="M3300">
        <v>11</v>
      </c>
      <c r="N3300">
        <f>G3300/SUMIF(B:B,B3300,G:G)*100</f>
        <v>0.27955468582986631</v>
      </c>
      <c r="Q3300">
        <f>VLOOKUP(C3300, Categories_Pivot_Table!A:B, 2, FALSE)</f>
        <v>23.146341463414632</v>
      </c>
      <c r="T3300">
        <f t="shared" si="52"/>
        <v>2022</v>
      </c>
    </row>
    <row r="3301" spans="1:20" x14ac:dyDescent="0.2">
      <c r="A3301" t="s">
        <v>3558</v>
      </c>
      <c r="B3301" t="s">
        <v>71</v>
      </c>
      <c r="C3301" t="s">
        <v>38</v>
      </c>
      <c r="D3301" t="s">
        <v>362</v>
      </c>
      <c r="E3301">
        <v>41</v>
      </c>
      <c r="F3301">
        <v>8</v>
      </c>
      <c r="G3301">
        <v>328</v>
      </c>
      <c r="H3301" t="s">
        <v>56</v>
      </c>
      <c r="I3301" t="s">
        <v>46</v>
      </c>
      <c r="J3301" s="1">
        <v>45012</v>
      </c>
      <c r="K3301" t="b">
        <v>1</v>
      </c>
      <c r="L3301" t="s">
        <v>19</v>
      </c>
      <c r="M3301">
        <v>3</v>
      </c>
      <c r="N3301">
        <f>G3301/SUMIF(B:B,B3301,G:G)*100</f>
        <v>0.51966570285578484</v>
      </c>
      <c r="Q3301">
        <f>VLOOKUP(C3301, Categories_Pivot_Table!A:B, 2, FALSE)</f>
        <v>23.088790931989923</v>
      </c>
      <c r="T3301">
        <f t="shared" si="52"/>
        <v>2023</v>
      </c>
    </row>
    <row r="3302" spans="1:20" x14ac:dyDescent="0.2">
      <c r="A3302" t="s">
        <v>3559</v>
      </c>
      <c r="B3302" t="s">
        <v>173</v>
      </c>
      <c r="C3302" t="s">
        <v>22</v>
      </c>
      <c r="D3302" t="s">
        <v>1098</v>
      </c>
      <c r="E3302">
        <v>41</v>
      </c>
      <c r="F3302">
        <v>8</v>
      </c>
      <c r="G3302">
        <v>328</v>
      </c>
      <c r="H3302" t="s">
        <v>56</v>
      </c>
      <c r="I3302" t="s">
        <v>46</v>
      </c>
      <c r="J3302" s="1">
        <v>44651</v>
      </c>
      <c r="K3302" t="b">
        <v>1</v>
      </c>
      <c r="L3302" t="s">
        <v>42</v>
      </c>
      <c r="M3302">
        <v>3</v>
      </c>
      <c r="N3302">
        <f>G3302/SUMIF(B:B,B3302,G:G)*100</f>
        <v>0.53937609971880085</v>
      </c>
      <c r="Q3302">
        <f>VLOOKUP(C3302, Categories_Pivot_Table!A:B, 2, FALSE)</f>
        <v>21.505681818181817</v>
      </c>
      <c r="T3302">
        <f t="shared" si="52"/>
        <v>2022</v>
      </c>
    </row>
    <row r="3303" spans="1:20" x14ac:dyDescent="0.2">
      <c r="A3303" t="s">
        <v>3560</v>
      </c>
      <c r="B3303" t="s">
        <v>128</v>
      </c>
      <c r="C3303" t="s">
        <v>48</v>
      </c>
      <c r="D3303" t="s">
        <v>579</v>
      </c>
      <c r="E3303">
        <v>33.5</v>
      </c>
      <c r="F3303">
        <v>10</v>
      </c>
      <c r="G3303">
        <v>335</v>
      </c>
      <c r="H3303" t="s">
        <v>29</v>
      </c>
      <c r="I3303" t="s">
        <v>46</v>
      </c>
      <c r="J3303" s="1">
        <v>44960</v>
      </c>
      <c r="K3303" t="b">
        <v>0</v>
      </c>
      <c r="L3303" t="s">
        <v>65</v>
      </c>
      <c r="M3303">
        <v>2</v>
      </c>
      <c r="N3303">
        <f>G3303/SUMIF(B:B,B3303,G:G)*100</f>
        <v>0.4893940279319815</v>
      </c>
      <c r="Q3303">
        <f>VLOOKUP(C3303, Categories_Pivot_Table!A:B, 2, FALSE)</f>
        <v>23.348837209302324</v>
      </c>
      <c r="T3303">
        <f t="shared" si="52"/>
        <v>2023</v>
      </c>
    </row>
    <row r="3304" spans="1:20" x14ac:dyDescent="0.2">
      <c r="A3304" t="s">
        <v>3561</v>
      </c>
      <c r="B3304" t="s">
        <v>81</v>
      </c>
      <c r="C3304" t="s">
        <v>38</v>
      </c>
      <c r="D3304" t="s">
        <v>165</v>
      </c>
      <c r="E3304">
        <v>36.5</v>
      </c>
      <c r="F3304">
        <v>4</v>
      </c>
      <c r="G3304">
        <v>146</v>
      </c>
      <c r="H3304" t="s">
        <v>17</v>
      </c>
      <c r="I3304" t="s">
        <v>46</v>
      </c>
      <c r="J3304" s="1">
        <v>44617</v>
      </c>
      <c r="K3304" t="b">
        <v>0</v>
      </c>
      <c r="L3304" t="s">
        <v>65</v>
      </c>
      <c r="M3304">
        <v>2</v>
      </c>
      <c r="N3304">
        <f>G3304/SUMIF(B:B,B3304,G:G)*100</f>
        <v>0.23117543206846594</v>
      </c>
      <c r="Q3304">
        <f>VLOOKUP(C3304, Categories_Pivot_Table!A:B, 2, FALSE)</f>
        <v>23.088790931989923</v>
      </c>
      <c r="T3304">
        <f t="shared" si="52"/>
        <v>2022</v>
      </c>
    </row>
    <row r="3305" spans="1:20" x14ac:dyDescent="0.2">
      <c r="A3305" t="s">
        <v>3562</v>
      </c>
      <c r="B3305" t="s">
        <v>81</v>
      </c>
      <c r="C3305" t="s">
        <v>22</v>
      </c>
      <c r="D3305" t="s">
        <v>23</v>
      </c>
      <c r="E3305">
        <v>29</v>
      </c>
      <c r="F3305">
        <v>10</v>
      </c>
      <c r="G3305">
        <v>290</v>
      </c>
      <c r="H3305" t="s">
        <v>17</v>
      </c>
      <c r="I3305" t="s">
        <v>18</v>
      </c>
      <c r="J3305" s="1">
        <v>44738</v>
      </c>
      <c r="K3305" t="b">
        <v>1</v>
      </c>
      <c r="L3305" t="s">
        <v>24</v>
      </c>
      <c r="M3305">
        <v>6</v>
      </c>
      <c r="N3305">
        <f>G3305/SUMIF(B:B,B3305,G:G)*100</f>
        <v>0.45918407739626793</v>
      </c>
      <c r="Q3305">
        <f>VLOOKUP(C3305, Categories_Pivot_Table!A:B, 2, FALSE)</f>
        <v>21.505681818181817</v>
      </c>
      <c r="T3305">
        <f t="shared" si="52"/>
        <v>2022</v>
      </c>
    </row>
    <row r="3306" spans="1:20" x14ac:dyDescent="0.2">
      <c r="A3306" t="s">
        <v>3563</v>
      </c>
      <c r="B3306" t="s">
        <v>71</v>
      </c>
      <c r="C3306" t="s">
        <v>27</v>
      </c>
      <c r="D3306" t="s">
        <v>55</v>
      </c>
      <c r="E3306">
        <v>36.5</v>
      </c>
      <c r="F3306">
        <v>7</v>
      </c>
      <c r="G3306">
        <v>255.5</v>
      </c>
      <c r="H3306" t="s">
        <v>17</v>
      </c>
      <c r="I3306" t="s">
        <v>46</v>
      </c>
      <c r="J3306" s="1">
        <v>44751</v>
      </c>
      <c r="K3306" t="b">
        <v>1</v>
      </c>
      <c r="L3306" t="s">
        <v>35</v>
      </c>
      <c r="M3306">
        <v>7</v>
      </c>
      <c r="N3306">
        <f>G3306/SUMIF(B:B,B3306,G:G)*100</f>
        <v>0.40480057036479578</v>
      </c>
      <c r="Q3306">
        <f>VLOOKUP(C3306, Categories_Pivot_Table!A:B, 2, FALSE)</f>
        <v>25.013711734693878</v>
      </c>
      <c r="T3306">
        <f t="shared" si="52"/>
        <v>2022</v>
      </c>
    </row>
    <row r="3307" spans="1:20" x14ac:dyDescent="0.2">
      <c r="A3307" t="s">
        <v>3564</v>
      </c>
      <c r="B3307" t="s">
        <v>90</v>
      </c>
      <c r="C3307" t="s">
        <v>74</v>
      </c>
      <c r="D3307" t="s">
        <v>41</v>
      </c>
      <c r="E3307">
        <v>23</v>
      </c>
      <c r="F3307">
        <v>8</v>
      </c>
      <c r="G3307">
        <v>148</v>
      </c>
      <c r="H3307" t="s">
        <v>17</v>
      </c>
      <c r="I3307" t="s">
        <v>46</v>
      </c>
      <c r="J3307" s="1">
        <v>45281</v>
      </c>
      <c r="K3307" t="b">
        <v>0</v>
      </c>
      <c r="L3307" t="s">
        <v>42</v>
      </c>
      <c r="M3307">
        <v>12</v>
      </c>
      <c r="N3307">
        <f>G3307/SUMIF(B:B,B3307,G:G)*100</f>
        <v>0.25024517263535223</v>
      </c>
      <c r="Q3307">
        <f>VLOOKUP(C3307, Categories_Pivot_Table!A:B, 2, FALSE)</f>
        <v>24.317096165933375</v>
      </c>
      <c r="T3307">
        <f t="shared" si="52"/>
        <v>2023</v>
      </c>
    </row>
    <row r="3308" spans="1:20" x14ac:dyDescent="0.2">
      <c r="A3308" t="s">
        <v>3565</v>
      </c>
      <c r="B3308" t="s">
        <v>51</v>
      </c>
      <c r="C3308" t="s">
        <v>15</v>
      </c>
      <c r="D3308" t="s">
        <v>369</v>
      </c>
      <c r="E3308">
        <v>23</v>
      </c>
      <c r="F3308">
        <v>7</v>
      </c>
      <c r="G3308">
        <v>161</v>
      </c>
      <c r="H3308" t="s">
        <v>56</v>
      </c>
      <c r="I3308" t="s">
        <v>46</v>
      </c>
      <c r="J3308" s="1">
        <v>45604</v>
      </c>
      <c r="K3308" t="b">
        <v>0</v>
      </c>
      <c r="L3308" t="s">
        <v>65</v>
      </c>
      <c r="M3308">
        <v>11</v>
      </c>
      <c r="N3308">
        <f>G3308/SUMIF(B:B,B3308,G:G)*100</f>
        <v>0.24958531632225961</v>
      </c>
      <c r="Q3308">
        <f>VLOOKUP(C3308, Categories_Pivot_Table!A:B, 2, FALSE)</f>
        <v>23.063808900523561</v>
      </c>
      <c r="T3308">
        <f t="shared" si="52"/>
        <v>2024</v>
      </c>
    </row>
    <row r="3309" spans="1:20" x14ac:dyDescent="0.2">
      <c r="A3309" t="s">
        <v>3566</v>
      </c>
      <c r="B3309" t="s">
        <v>54</v>
      </c>
      <c r="C3309" t="s">
        <v>33</v>
      </c>
      <c r="D3309" t="s">
        <v>122</v>
      </c>
      <c r="E3309">
        <v>36.5</v>
      </c>
      <c r="F3309">
        <v>8</v>
      </c>
      <c r="G3309">
        <v>292</v>
      </c>
      <c r="H3309" t="s">
        <v>56</v>
      </c>
      <c r="I3309" t="s">
        <v>46</v>
      </c>
      <c r="J3309" s="1">
        <v>45201</v>
      </c>
      <c r="K3309" t="b">
        <v>1</v>
      </c>
      <c r="L3309" t="s">
        <v>19</v>
      </c>
      <c r="M3309">
        <v>10</v>
      </c>
      <c r="N3309">
        <f>G3309/SUMIF(B:B,B3309,G:G)*100</f>
        <v>0.51088696625871532</v>
      </c>
      <c r="Q3309">
        <f>VLOOKUP(C3309, Categories_Pivot_Table!A:B, 2, FALSE)</f>
        <v>23.300574345883856</v>
      </c>
      <c r="T3309">
        <f t="shared" si="52"/>
        <v>2023</v>
      </c>
    </row>
    <row r="3310" spans="1:20" x14ac:dyDescent="0.2">
      <c r="A3310" t="s">
        <v>3567</v>
      </c>
      <c r="B3310" t="s">
        <v>81</v>
      </c>
      <c r="C3310" t="s">
        <v>38</v>
      </c>
      <c r="D3310" t="s">
        <v>39</v>
      </c>
      <c r="E3310">
        <v>12.5</v>
      </c>
      <c r="F3310">
        <v>2</v>
      </c>
      <c r="G3310">
        <v>25</v>
      </c>
      <c r="H3310" t="s">
        <v>29</v>
      </c>
      <c r="I3310" t="s">
        <v>18</v>
      </c>
      <c r="J3310" s="1">
        <v>45554</v>
      </c>
      <c r="K3310" t="b">
        <v>0</v>
      </c>
      <c r="L3310" t="s">
        <v>42</v>
      </c>
      <c r="M3310">
        <v>9</v>
      </c>
      <c r="N3310">
        <f>G3310/SUMIF(B:B,B3310,G:G)*100</f>
        <v>3.9584834258298965E-2</v>
      </c>
      <c r="Q3310">
        <f>VLOOKUP(C3310, Categories_Pivot_Table!A:B, 2, FALSE)</f>
        <v>23.088790931989923</v>
      </c>
      <c r="T3310">
        <f t="shared" si="52"/>
        <v>2024</v>
      </c>
    </row>
    <row r="3311" spans="1:20" x14ac:dyDescent="0.2">
      <c r="A3311" t="s">
        <v>3568</v>
      </c>
      <c r="B3311" t="s">
        <v>54</v>
      </c>
      <c r="C3311" t="s">
        <v>15</v>
      </c>
      <c r="D3311" t="s">
        <v>69</v>
      </c>
      <c r="E3311">
        <v>29</v>
      </c>
      <c r="F3311">
        <v>2</v>
      </c>
      <c r="G3311">
        <v>58</v>
      </c>
      <c r="H3311" t="s">
        <v>17</v>
      </c>
      <c r="I3311" t="s">
        <v>46</v>
      </c>
      <c r="J3311" s="1">
        <v>44779</v>
      </c>
      <c r="K3311" t="b">
        <v>1</v>
      </c>
      <c r="L3311" t="s">
        <v>35</v>
      </c>
      <c r="M3311">
        <v>8</v>
      </c>
      <c r="N3311">
        <f>G3311/SUMIF(B:B,B3311,G:G)*100</f>
        <v>0.10147754809248453</v>
      </c>
      <c r="Q3311">
        <f>VLOOKUP(C3311, Categories_Pivot_Table!A:B, 2, FALSE)</f>
        <v>23.063808900523561</v>
      </c>
      <c r="T3311">
        <f t="shared" si="52"/>
        <v>2022</v>
      </c>
    </row>
    <row r="3312" spans="1:20" x14ac:dyDescent="0.2">
      <c r="A3312" t="s">
        <v>3569</v>
      </c>
      <c r="B3312" t="s">
        <v>37</v>
      </c>
      <c r="C3312" t="s">
        <v>27</v>
      </c>
      <c r="D3312" t="s">
        <v>394</v>
      </c>
      <c r="E3312">
        <v>5</v>
      </c>
      <c r="F3312">
        <v>1</v>
      </c>
      <c r="G3312">
        <v>5</v>
      </c>
      <c r="H3312" t="s">
        <v>56</v>
      </c>
      <c r="I3312" t="s">
        <v>46</v>
      </c>
      <c r="J3312" s="1">
        <v>45246</v>
      </c>
      <c r="K3312" t="b">
        <v>1</v>
      </c>
      <c r="L3312" t="s">
        <v>42</v>
      </c>
      <c r="M3312">
        <v>11</v>
      </c>
      <c r="N3312">
        <f>G3312/SUMIF(B:B,B3312,G:G)*100</f>
        <v>7.4655279248072026E-3</v>
      </c>
      <c r="Q3312">
        <f>VLOOKUP(C3312, Categories_Pivot_Table!A:B, 2, FALSE)</f>
        <v>25.013711734693878</v>
      </c>
      <c r="T3312">
        <f t="shared" si="52"/>
        <v>2023</v>
      </c>
    </row>
    <row r="3313" spans="1:20" x14ac:dyDescent="0.2">
      <c r="A3313" t="s">
        <v>3570</v>
      </c>
      <c r="B3313" t="s">
        <v>81</v>
      </c>
      <c r="C3313" t="s">
        <v>135</v>
      </c>
      <c r="D3313" t="s">
        <v>233</v>
      </c>
      <c r="E3313">
        <v>18.5</v>
      </c>
      <c r="F3313">
        <v>7</v>
      </c>
      <c r="G3313">
        <v>129.5</v>
      </c>
      <c r="H3313" t="s">
        <v>17</v>
      </c>
      <c r="I3313" t="s">
        <v>18</v>
      </c>
      <c r="J3313" s="1">
        <v>45375</v>
      </c>
      <c r="K3313" t="b">
        <v>1</v>
      </c>
      <c r="L3313" t="s">
        <v>24</v>
      </c>
      <c r="M3313">
        <v>3</v>
      </c>
      <c r="N3313">
        <f>G3313/SUMIF(B:B,B3313,G:G)*100</f>
        <v>0.20504944145798859</v>
      </c>
      <c r="Q3313">
        <f>VLOOKUP(C3313, Categories_Pivot_Table!A:B, 2, FALSE)</f>
        <v>23.146341463414632</v>
      </c>
      <c r="T3313">
        <f t="shared" si="52"/>
        <v>2024</v>
      </c>
    </row>
    <row r="3314" spans="1:20" x14ac:dyDescent="0.2">
      <c r="A3314" t="s">
        <v>3571</v>
      </c>
      <c r="B3314" t="s">
        <v>128</v>
      </c>
      <c r="C3314" t="s">
        <v>15</v>
      </c>
      <c r="D3314" t="s">
        <v>511</v>
      </c>
      <c r="E3314">
        <v>15.5</v>
      </c>
      <c r="F3314">
        <v>3</v>
      </c>
      <c r="G3314">
        <v>46.5</v>
      </c>
      <c r="H3314" t="s">
        <v>29</v>
      </c>
      <c r="I3314" t="s">
        <v>18</v>
      </c>
      <c r="J3314" s="1">
        <v>45568</v>
      </c>
      <c r="K3314" t="b">
        <v>1</v>
      </c>
      <c r="L3314" t="s">
        <v>42</v>
      </c>
      <c r="M3314">
        <v>10</v>
      </c>
      <c r="N3314">
        <f>G3314/SUMIF(B:B,B3314,G:G)*100</f>
        <v>6.7930812832349682E-2</v>
      </c>
      <c r="Q3314">
        <f>VLOOKUP(C3314, Categories_Pivot_Table!A:B, 2, FALSE)</f>
        <v>23.063808900523561</v>
      </c>
      <c r="T3314">
        <f t="shared" si="52"/>
        <v>2024</v>
      </c>
    </row>
    <row r="3315" spans="1:20" x14ac:dyDescent="0.2">
      <c r="A3315" t="s">
        <v>3572</v>
      </c>
      <c r="B3315" t="s">
        <v>95</v>
      </c>
      <c r="C3315" t="s">
        <v>38</v>
      </c>
      <c r="D3315" t="s">
        <v>1276</v>
      </c>
      <c r="E3315">
        <v>35</v>
      </c>
      <c r="F3315">
        <v>2</v>
      </c>
      <c r="G3315">
        <v>70</v>
      </c>
      <c r="H3315" t="s">
        <v>17</v>
      </c>
      <c r="I3315" t="s">
        <v>18</v>
      </c>
      <c r="J3315" s="1">
        <v>44746</v>
      </c>
      <c r="K3315" t="b">
        <v>0</v>
      </c>
      <c r="L3315" t="s">
        <v>19</v>
      </c>
      <c r="M3315">
        <v>7</v>
      </c>
      <c r="N3315">
        <f>G3315/SUMIF(B:B,B3315,G:G)*100</f>
        <v>0.1039323548844495</v>
      </c>
      <c r="Q3315">
        <f>VLOOKUP(C3315, Categories_Pivot_Table!A:B, 2, FALSE)</f>
        <v>23.088790931989923</v>
      </c>
      <c r="T3315">
        <f t="shared" si="52"/>
        <v>2022</v>
      </c>
    </row>
    <row r="3316" spans="1:20" x14ac:dyDescent="0.2">
      <c r="A3316" t="s">
        <v>3573</v>
      </c>
      <c r="B3316" t="s">
        <v>44</v>
      </c>
      <c r="C3316" t="s">
        <v>33</v>
      </c>
      <c r="D3316" t="s">
        <v>179</v>
      </c>
      <c r="E3316">
        <v>9.5</v>
      </c>
      <c r="F3316">
        <v>1</v>
      </c>
      <c r="G3316">
        <v>9.5</v>
      </c>
      <c r="H3316" t="s">
        <v>56</v>
      </c>
      <c r="I3316" t="s">
        <v>46</v>
      </c>
      <c r="J3316" s="1">
        <v>45448</v>
      </c>
      <c r="K3316" t="b">
        <v>0</v>
      </c>
      <c r="L3316" t="s">
        <v>30</v>
      </c>
      <c r="M3316">
        <v>6</v>
      </c>
      <c r="N3316">
        <f>G3316/SUMIF(B:B,B3316,G:G)*100</f>
        <v>1.565215958612395E-2</v>
      </c>
      <c r="Q3316">
        <f>VLOOKUP(C3316, Categories_Pivot_Table!A:B, 2, FALSE)</f>
        <v>23.300574345883856</v>
      </c>
      <c r="T3316">
        <f t="shared" si="52"/>
        <v>2024</v>
      </c>
    </row>
    <row r="3317" spans="1:20" x14ac:dyDescent="0.2">
      <c r="A3317" t="s">
        <v>3574</v>
      </c>
      <c r="B3317" t="s">
        <v>95</v>
      </c>
      <c r="C3317" t="s">
        <v>74</v>
      </c>
      <c r="D3317" t="s">
        <v>741</v>
      </c>
      <c r="E3317">
        <v>6.5</v>
      </c>
      <c r="F3317">
        <v>5</v>
      </c>
      <c r="G3317">
        <v>32.5</v>
      </c>
      <c r="H3317" t="s">
        <v>29</v>
      </c>
      <c r="I3317" t="s">
        <v>46</v>
      </c>
      <c r="J3317" s="1">
        <v>44667</v>
      </c>
      <c r="K3317" t="b">
        <v>1</v>
      </c>
      <c r="L3317" t="s">
        <v>35</v>
      </c>
      <c r="M3317">
        <v>4</v>
      </c>
      <c r="N3317">
        <f>G3317/SUMIF(B:B,B3317,G:G)*100</f>
        <v>4.8254307624922978E-2</v>
      </c>
      <c r="Q3317">
        <f>VLOOKUP(C3317, Categories_Pivot_Table!A:B, 2, FALSE)</f>
        <v>24.317096165933375</v>
      </c>
      <c r="T3317">
        <f t="shared" si="52"/>
        <v>2022</v>
      </c>
    </row>
    <row r="3318" spans="1:20" x14ac:dyDescent="0.2">
      <c r="A3318" t="s">
        <v>3575</v>
      </c>
      <c r="B3318" t="s">
        <v>51</v>
      </c>
      <c r="C3318" t="s">
        <v>38</v>
      </c>
      <c r="D3318" t="s">
        <v>41</v>
      </c>
      <c r="E3318">
        <v>23</v>
      </c>
      <c r="F3318">
        <v>9</v>
      </c>
      <c r="G3318">
        <v>112.5</v>
      </c>
      <c r="H3318" t="s">
        <v>56</v>
      </c>
      <c r="I3318" t="s">
        <v>46</v>
      </c>
      <c r="J3318" s="1">
        <v>44805</v>
      </c>
      <c r="K3318" t="b">
        <v>1</v>
      </c>
      <c r="L3318" t="s">
        <v>42</v>
      </c>
      <c r="M3318">
        <v>9</v>
      </c>
      <c r="N3318">
        <f>G3318/SUMIF(B:B,B3318,G:G)*100</f>
        <v>0.17439967755437394</v>
      </c>
      <c r="Q3318">
        <f>VLOOKUP(C3318, Categories_Pivot_Table!A:B, 2, FALSE)</f>
        <v>23.088790931989923</v>
      </c>
      <c r="T3318">
        <f t="shared" si="52"/>
        <v>2022</v>
      </c>
    </row>
    <row r="3319" spans="1:20" x14ac:dyDescent="0.2">
      <c r="A3319" t="s">
        <v>3576</v>
      </c>
      <c r="B3319" t="s">
        <v>95</v>
      </c>
      <c r="C3319" t="s">
        <v>48</v>
      </c>
      <c r="D3319" t="s">
        <v>579</v>
      </c>
      <c r="E3319">
        <v>33.5</v>
      </c>
      <c r="F3319">
        <v>2</v>
      </c>
      <c r="G3319">
        <v>67</v>
      </c>
      <c r="H3319" t="s">
        <v>29</v>
      </c>
      <c r="I3319" t="s">
        <v>46</v>
      </c>
      <c r="J3319" s="1">
        <v>45165</v>
      </c>
      <c r="K3319" t="b">
        <v>0</v>
      </c>
      <c r="L3319" t="s">
        <v>24</v>
      </c>
      <c r="M3319">
        <v>8</v>
      </c>
      <c r="N3319">
        <f>G3319/SUMIF(B:B,B3319,G:G)*100</f>
        <v>9.9478111103687358E-2</v>
      </c>
      <c r="Q3319">
        <f>VLOOKUP(C3319, Categories_Pivot_Table!A:B, 2, FALSE)</f>
        <v>23.348837209302324</v>
      </c>
      <c r="T3319">
        <f t="shared" si="52"/>
        <v>2023</v>
      </c>
    </row>
    <row r="3320" spans="1:20" x14ac:dyDescent="0.2">
      <c r="A3320" t="s">
        <v>3577</v>
      </c>
      <c r="B3320" t="s">
        <v>44</v>
      </c>
      <c r="C3320" t="s">
        <v>15</v>
      </c>
      <c r="D3320" t="s">
        <v>169</v>
      </c>
      <c r="E3320">
        <v>24.5</v>
      </c>
      <c r="F3320">
        <v>2</v>
      </c>
      <c r="G3320">
        <v>49</v>
      </c>
      <c r="H3320" t="s">
        <v>17</v>
      </c>
      <c r="I3320" t="s">
        <v>46</v>
      </c>
      <c r="J3320" s="1">
        <v>45667</v>
      </c>
      <c r="K3320" t="b">
        <v>0</v>
      </c>
      <c r="L3320" t="s">
        <v>65</v>
      </c>
      <c r="M3320">
        <v>1</v>
      </c>
      <c r="N3320">
        <f>G3320/SUMIF(B:B,B3320,G:G)*100</f>
        <v>8.0732191549481427E-2</v>
      </c>
      <c r="Q3320">
        <f>VLOOKUP(C3320, Categories_Pivot_Table!A:B, 2, FALSE)</f>
        <v>23.063808900523561</v>
      </c>
      <c r="T3320">
        <f t="shared" si="52"/>
        <v>2025</v>
      </c>
    </row>
    <row r="3321" spans="1:20" x14ac:dyDescent="0.2">
      <c r="A3321" t="s">
        <v>3578</v>
      </c>
      <c r="B3321" t="s">
        <v>121</v>
      </c>
      <c r="C3321" t="s">
        <v>33</v>
      </c>
      <c r="D3321" t="s">
        <v>556</v>
      </c>
      <c r="E3321">
        <v>29</v>
      </c>
      <c r="F3321">
        <v>10</v>
      </c>
      <c r="G3321">
        <v>290</v>
      </c>
      <c r="H3321" t="s">
        <v>56</v>
      </c>
      <c r="I3321" t="s">
        <v>46</v>
      </c>
      <c r="J3321" s="1">
        <v>45401</v>
      </c>
      <c r="K3321" t="b">
        <v>1</v>
      </c>
      <c r="L3321" t="s">
        <v>65</v>
      </c>
      <c r="M3321">
        <v>4</v>
      </c>
      <c r="N3321">
        <f>G3321/SUMIF(B:B,B3321,G:G)*100</f>
        <v>0.44227205831890865</v>
      </c>
      <c r="Q3321">
        <f>VLOOKUP(C3321, Categories_Pivot_Table!A:B, 2, FALSE)</f>
        <v>23.300574345883856</v>
      </c>
      <c r="T3321">
        <f t="shared" si="52"/>
        <v>2024</v>
      </c>
    </row>
    <row r="3322" spans="1:20" x14ac:dyDescent="0.2">
      <c r="A3322" t="s">
        <v>3579</v>
      </c>
      <c r="B3322" t="s">
        <v>90</v>
      </c>
      <c r="C3322" t="s">
        <v>74</v>
      </c>
      <c r="D3322" t="s">
        <v>248</v>
      </c>
      <c r="E3322">
        <v>15.5</v>
      </c>
      <c r="F3322">
        <v>6</v>
      </c>
      <c r="G3322">
        <v>93</v>
      </c>
      <c r="H3322" t="s">
        <v>17</v>
      </c>
      <c r="I3322" t="s">
        <v>46</v>
      </c>
      <c r="J3322" s="1">
        <v>44576</v>
      </c>
      <c r="K3322" t="b">
        <v>0</v>
      </c>
      <c r="L3322" t="s">
        <v>35</v>
      </c>
      <c r="M3322">
        <v>1</v>
      </c>
      <c r="N3322">
        <f>G3322/SUMIF(B:B,B3322,G:G)*100</f>
        <v>0.15724865577761996</v>
      </c>
      <c r="Q3322">
        <f>VLOOKUP(C3322, Categories_Pivot_Table!A:B, 2, FALSE)</f>
        <v>24.317096165933375</v>
      </c>
      <c r="T3322">
        <f t="shared" si="52"/>
        <v>2022</v>
      </c>
    </row>
    <row r="3323" spans="1:20" x14ac:dyDescent="0.2">
      <c r="A3323" t="s">
        <v>3580</v>
      </c>
      <c r="B3323" t="s">
        <v>71</v>
      </c>
      <c r="C3323" t="s">
        <v>74</v>
      </c>
      <c r="D3323" t="s">
        <v>75</v>
      </c>
      <c r="E3323">
        <v>23</v>
      </c>
      <c r="F3323">
        <v>1</v>
      </c>
      <c r="G3323">
        <v>23</v>
      </c>
      <c r="H3323" t="s">
        <v>56</v>
      </c>
      <c r="I3323" t="s">
        <v>46</v>
      </c>
      <c r="J3323" s="1">
        <v>44844</v>
      </c>
      <c r="K3323" t="b">
        <v>1</v>
      </c>
      <c r="L3323" t="s">
        <v>19</v>
      </c>
      <c r="M3323">
        <v>10</v>
      </c>
      <c r="N3323">
        <f>G3323/SUMIF(B:B,B3323,G:G)*100</f>
        <v>3.6439973066106864E-2</v>
      </c>
      <c r="Q3323">
        <f>VLOOKUP(C3323, Categories_Pivot_Table!A:B, 2, FALSE)</f>
        <v>24.317096165933375</v>
      </c>
      <c r="T3323">
        <f t="shared" si="52"/>
        <v>2022</v>
      </c>
    </row>
    <row r="3324" spans="1:20" x14ac:dyDescent="0.2">
      <c r="A3324" t="s">
        <v>3581</v>
      </c>
      <c r="B3324" t="s">
        <v>21</v>
      </c>
      <c r="C3324" t="s">
        <v>38</v>
      </c>
      <c r="D3324" t="s">
        <v>96</v>
      </c>
      <c r="E3324">
        <v>24.5</v>
      </c>
      <c r="F3324">
        <v>3</v>
      </c>
      <c r="G3324">
        <v>73.5</v>
      </c>
      <c r="H3324" t="s">
        <v>17</v>
      </c>
      <c r="I3324" t="s">
        <v>18</v>
      </c>
      <c r="J3324" s="1">
        <v>45670</v>
      </c>
      <c r="K3324" t="b">
        <v>0</v>
      </c>
      <c r="L3324" t="s">
        <v>19</v>
      </c>
      <c r="M3324">
        <v>1</v>
      </c>
      <c r="N3324">
        <f>G3324/SUMIF(B:B,B3324,G:G)*100</f>
        <v>0.11906208237152228</v>
      </c>
      <c r="Q3324">
        <f>VLOOKUP(C3324, Categories_Pivot_Table!A:B, 2, FALSE)</f>
        <v>23.088790931989923</v>
      </c>
      <c r="T3324">
        <f t="shared" si="52"/>
        <v>2025</v>
      </c>
    </row>
    <row r="3325" spans="1:20" x14ac:dyDescent="0.2">
      <c r="A3325" t="s">
        <v>3582</v>
      </c>
      <c r="B3325" t="s">
        <v>128</v>
      </c>
      <c r="C3325" t="s">
        <v>27</v>
      </c>
      <c r="D3325" t="s">
        <v>583</v>
      </c>
      <c r="E3325">
        <v>12.5</v>
      </c>
      <c r="F3325">
        <v>3</v>
      </c>
      <c r="G3325">
        <v>37.5</v>
      </c>
      <c r="H3325" t="s">
        <v>17</v>
      </c>
      <c r="I3325" t="s">
        <v>46</v>
      </c>
      <c r="J3325" s="1">
        <v>45618</v>
      </c>
      <c r="K3325" t="b">
        <v>1</v>
      </c>
      <c r="L3325" t="s">
        <v>65</v>
      </c>
      <c r="M3325">
        <v>11</v>
      </c>
      <c r="N3325">
        <f>G3325/SUMIF(B:B,B3325,G:G)*100</f>
        <v>5.4782913574475553E-2</v>
      </c>
      <c r="Q3325">
        <f>VLOOKUP(C3325, Categories_Pivot_Table!A:B, 2, FALSE)</f>
        <v>25.013711734693878</v>
      </c>
      <c r="T3325">
        <f t="shared" si="52"/>
        <v>2024</v>
      </c>
    </row>
    <row r="3326" spans="1:20" x14ac:dyDescent="0.2">
      <c r="A3326" t="s">
        <v>3583</v>
      </c>
      <c r="B3326" t="s">
        <v>128</v>
      </c>
      <c r="C3326" t="s">
        <v>48</v>
      </c>
      <c r="D3326" t="s">
        <v>237</v>
      </c>
      <c r="E3326">
        <v>11</v>
      </c>
      <c r="F3326">
        <v>9</v>
      </c>
      <c r="G3326">
        <v>99</v>
      </c>
      <c r="H3326" t="s">
        <v>29</v>
      </c>
      <c r="I3326" t="s">
        <v>46</v>
      </c>
      <c r="J3326" s="1">
        <v>45533</v>
      </c>
      <c r="K3326" t="b">
        <v>0</v>
      </c>
      <c r="L3326" t="s">
        <v>42</v>
      </c>
      <c r="M3326">
        <v>8</v>
      </c>
      <c r="N3326">
        <f>G3326/SUMIF(B:B,B3326,G:G)*100</f>
        <v>0.14462689183661542</v>
      </c>
      <c r="Q3326">
        <f>VLOOKUP(C3326, Categories_Pivot_Table!A:B, 2, FALSE)</f>
        <v>23.348837209302324</v>
      </c>
      <c r="T3326">
        <f t="shared" si="52"/>
        <v>2024</v>
      </c>
    </row>
    <row r="3327" spans="1:20" x14ac:dyDescent="0.2">
      <c r="A3327" t="s">
        <v>3584</v>
      </c>
      <c r="B3327" t="s">
        <v>121</v>
      </c>
      <c r="C3327" t="s">
        <v>38</v>
      </c>
      <c r="D3327" t="s">
        <v>175</v>
      </c>
      <c r="E3327">
        <v>30.5</v>
      </c>
      <c r="F3327">
        <v>10</v>
      </c>
      <c r="G3327">
        <v>305</v>
      </c>
      <c r="H3327" t="s">
        <v>29</v>
      </c>
      <c r="I3327" t="s">
        <v>18</v>
      </c>
      <c r="J3327" s="1">
        <v>44744</v>
      </c>
      <c r="K3327" t="b">
        <v>0</v>
      </c>
      <c r="L3327" t="s">
        <v>35</v>
      </c>
      <c r="M3327">
        <v>7</v>
      </c>
      <c r="N3327">
        <f>G3327/SUMIF(B:B,B3327,G:G)*100</f>
        <v>0.46514819926643847</v>
      </c>
      <c r="Q3327">
        <f>VLOOKUP(C3327, Categories_Pivot_Table!A:B, 2, FALSE)</f>
        <v>23.088790931989923</v>
      </c>
      <c r="T3327">
        <f t="shared" si="52"/>
        <v>2022</v>
      </c>
    </row>
    <row r="3328" spans="1:20" x14ac:dyDescent="0.2">
      <c r="A3328" t="s">
        <v>3585</v>
      </c>
      <c r="B3328" t="s">
        <v>84</v>
      </c>
      <c r="C3328" t="s">
        <v>48</v>
      </c>
      <c r="D3328" t="s">
        <v>237</v>
      </c>
      <c r="E3328">
        <v>11</v>
      </c>
      <c r="F3328">
        <v>2</v>
      </c>
      <c r="G3328">
        <v>22</v>
      </c>
      <c r="H3328" t="s">
        <v>56</v>
      </c>
      <c r="I3328" t="s">
        <v>18</v>
      </c>
      <c r="J3328" s="1">
        <v>45094</v>
      </c>
      <c r="K3328" t="b">
        <v>0</v>
      </c>
      <c r="L3328" t="s">
        <v>35</v>
      </c>
      <c r="M3328">
        <v>6</v>
      </c>
      <c r="N3328">
        <f>G3328/SUMIF(B:B,B3328,G:G)*100</f>
        <v>3.5617436354069693E-2</v>
      </c>
      <c r="Q3328">
        <f>VLOOKUP(C3328, Categories_Pivot_Table!A:B, 2, FALSE)</f>
        <v>23.348837209302324</v>
      </c>
      <c r="T3328">
        <f t="shared" si="52"/>
        <v>2023</v>
      </c>
    </row>
    <row r="3329" spans="1:20" x14ac:dyDescent="0.2">
      <c r="A3329" t="s">
        <v>3586</v>
      </c>
      <c r="B3329" t="s">
        <v>71</v>
      </c>
      <c r="C3329" t="s">
        <v>135</v>
      </c>
      <c r="D3329" t="s">
        <v>292</v>
      </c>
      <c r="E3329">
        <v>12.5</v>
      </c>
      <c r="F3329">
        <v>6</v>
      </c>
      <c r="G3329">
        <v>75</v>
      </c>
      <c r="H3329" t="s">
        <v>29</v>
      </c>
      <c r="I3329" t="s">
        <v>18</v>
      </c>
      <c r="J3329" s="1">
        <v>44562</v>
      </c>
      <c r="K3329" t="b">
        <v>0</v>
      </c>
      <c r="L3329" t="s">
        <v>35</v>
      </c>
      <c r="M3329">
        <v>1</v>
      </c>
      <c r="N3329">
        <f>G3329/SUMIF(B:B,B3329,G:G)*100</f>
        <v>0.11882599912860935</v>
      </c>
      <c r="Q3329">
        <f>VLOOKUP(C3329, Categories_Pivot_Table!A:B, 2, FALSE)</f>
        <v>23.146341463414632</v>
      </c>
      <c r="T3329">
        <f t="shared" si="52"/>
        <v>2022</v>
      </c>
    </row>
    <row r="3330" spans="1:20" x14ac:dyDescent="0.2">
      <c r="A3330" t="s">
        <v>3587</v>
      </c>
      <c r="B3330" t="s">
        <v>37</v>
      </c>
      <c r="C3330" t="s">
        <v>33</v>
      </c>
      <c r="D3330" t="s">
        <v>78</v>
      </c>
      <c r="E3330">
        <v>14</v>
      </c>
      <c r="F3330">
        <v>2</v>
      </c>
      <c r="G3330">
        <v>28</v>
      </c>
      <c r="H3330" t="s">
        <v>29</v>
      </c>
      <c r="I3330" t="s">
        <v>18</v>
      </c>
      <c r="J3330" s="1">
        <v>45400</v>
      </c>
      <c r="K3330" t="b">
        <v>0</v>
      </c>
      <c r="L3330" t="s">
        <v>42</v>
      </c>
      <c r="M3330">
        <v>4</v>
      </c>
      <c r="N3330">
        <f>G3330/SUMIF(B:B,B3330,G:G)*100</f>
        <v>4.1806956378920332E-2</v>
      </c>
      <c r="Q3330">
        <f>VLOOKUP(C3330, Categories_Pivot_Table!A:B, 2, FALSE)</f>
        <v>23.300574345883856</v>
      </c>
      <c r="T3330">
        <f t="shared" ref="T3330:T3393" si="53">YEAR(J3330)</f>
        <v>2024</v>
      </c>
    </row>
    <row r="3331" spans="1:20" x14ac:dyDescent="0.2">
      <c r="A3331" t="s">
        <v>3588</v>
      </c>
      <c r="B3331" t="s">
        <v>54</v>
      </c>
      <c r="C3331" t="s">
        <v>15</v>
      </c>
      <c r="D3331" t="s">
        <v>102</v>
      </c>
      <c r="E3331">
        <v>12.5</v>
      </c>
      <c r="F3331">
        <v>7</v>
      </c>
      <c r="G3331">
        <v>87.5</v>
      </c>
      <c r="H3331" t="s">
        <v>17</v>
      </c>
      <c r="I3331" t="s">
        <v>46</v>
      </c>
      <c r="J3331" s="1">
        <v>45177</v>
      </c>
      <c r="K3331" t="b">
        <v>0</v>
      </c>
      <c r="L3331" t="s">
        <v>65</v>
      </c>
      <c r="M3331">
        <v>9</v>
      </c>
      <c r="N3331">
        <f>G3331/SUMIF(B:B,B3331,G:G)*100</f>
        <v>0.15309112858779994</v>
      </c>
      <c r="Q3331">
        <f>VLOOKUP(C3331, Categories_Pivot_Table!A:B, 2, FALSE)</f>
        <v>23.063808900523561</v>
      </c>
      <c r="T3331">
        <f t="shared" si="53"/>
        <v>2023</v>
      </c>
    </row>
    <row r="3332" spans="1:20" x14ac:dyDescent="0.2">
      <c r="A3332" t="s">
        <v>3589</v>
      </c>
      <c r="B3332" t="s">
        <v>71</v>
      </c>
      <c r="C3332" t="s">
        <v>48</v>
      </c>
      <c r="D3332" t="s">
        <v>201</v>
      </c>
      <c r="E3332">
        <v>35</v>
      </c>
      <c r="F3332">
        <v>8</v>
      </c>
      <c r="G3332">
        <v>280</v>
      </c>
      <c r="H3332" t="s">
        <v>29</v>
      </c>
      <c r="I3332" t="s">
        <v>18</v>
      </c>
      <c r="J3332" s="1">
        <v>45102</v>
      </c>
      <c r="K3332" t="b">
        <v>1</v>
      </c>
      <c r="L3332" t="s">
        <v>24</v>
      </c>
      <c r="M3332">
        <v>6</v>
      </c>
      <c r="N3332">
        <f>G3332/SUMIF(B:B,B3332,G:G)*100</f>
        <v>0.4436170634134749</v>
      </c>
      <c r="Q3332">
        <f>VLOOKUP(C3332, Categories_Pivot_Table!A:B, 2, FALSE)</f>
        <v>23.348837209302324</v>
      </c>
      <c r="T3332">
        <f t="shared" si="53"/>
        <v>2023</v>
      </c>
    </row>
    <row r="3333" spans="1:20" x14ac:dyDescent="0.2">
      <c r="A3333" t="s">
        <v>3590</v>
      </c>
      <c r="B3333" t="s">
        <v>21</v>
      </c>
      <c r="C3333" t="s">
        <v>22</v>
      </c>
      <c r="D3333" t="s">
        <v>272</v>
      </c>
      <c r="E3333">
        <v>5</v>
      </c>
      <c r="F3333">
        <v>9</v>
      </c>
      <c r="G3333">
        <v>45</v>
      </c>
      <c r="H3333" t="s">
        <v>56</v>
      </c>
      <c r="I3333" t="s">
        <v>46</v>
      </c>
      <c r="J3333" s="1">
        <v>44676</v>
      </c>
      <c r="K3333" t="b">
        <v>1</v>
      </c>
      <c r="L3333" t="s">
        <v>19</v>
      </c>
      <c r="M3333">
        <v>4</v>
      </c>
      <c r="N3333">
        <f>G3333/SUMIF(B:B,B3333,G:G)*100</f>
        <v>7.2895152472360586E-2</v>
      </c>
      <c r="Q3333">
        <f>VLOOKUP(C3333, Categories_Pivot_Table!A:B, 2, FALSE)</f>
        <v>21.505681818181817</v>
      </c>
      <c r="T3333">
        <f t="shared" si="53"/>
        <v>2022</v>
      </c>
    </row>
    <row r="3334" spans="1:20" x14ac:dyDescent="0.2">
      <c r="A3334" t="s">
        <v>3591</v>
      </c>
      <c r="B3334" t="s">
        <v>95</v>
      </c>
      <c r="C3334" t="s">
        <v>38</v>
      </c>
      <c r="D3334" t="s">
        <v>100</v>
      </c>
      <c r="E3334">
        <v>20</v>
      </c>
      <c r="F3334">
        <v>3</v>
      </c>
      <c r="G3334">
        <v>60</v>
      </c>
      <c r="H3334" t="s">
        <v>29</v>
      </c>
      <c r="I3334" t="s">
        <v>18</v>
      </c>
      <c r="J3334" s="1">
        <v>45236</v>
      </c>
      <c r="K3334" t="b">
        <v>1</v>
      </c>
      <c r="L3334" t="s">
        <v>19</v>
      </c>
      <c r="M3334">
        <v>11</v>
      </c>
      <c r="N3334">
        <f>G3334/SUMIF(B:B,B3334,G:G)*100</f>
        <v>8.908487561524242E-2</v>
      </c>
      <c r="Q3334">
        <f>VLOOKUP(C3334, Categories_Pivot_Table!A:B, 2, FALSE)</f>
        <v>23.088790931989923</v>
      </c>
      <c r="T3334">
        <f t="shared" si="53"/>
        <v>2023</v>
      </c>
    </row>
    <row r="3335" spans="1:20" x14ac:dyDescent="0.2">
      <c r="A3335" t="s">
        <v>3592</v>
      </c>
      <c r="B3335" t="s">
        <v>37</v>
      </c>
      <c r="C3335" t="s">
        <v>27</v>
      </c>
      <c r="D3335" t="s">
        <v>140</v>
      </c>
      <c r="E3335">
        <v>27.5</v>
      </c>
      <c r="F3335">
        <v>5</v>
      </c>
      <c r="G3335">
        <v>137.5</v>
      </c>
      <c r="H3335" t="s">
        <v>56</v>
      </c>
      <c r="I3335" t="s">
        <v>18</v>
      </c>
      <c r="J3335" s="1">
        <v>44714</v>
      </c>
      <c r="K3335" t="b">
        <v>1</v>
      </c>
      <c r="L3335" t="s">
        <v>42</v>
      </c>
      <c r="M3335">
        <v>6</v>
      </c>
      <c r="N3335">
        <f>G3335/SUMIF(B:B,B3335,G:G)*100</f>
        <v>0.2053020179321981</v>
      </c>
      <c r="Q3335">
        <f>VLOOKUP(C3335, Categories_Pivot_Table!A:B, 2, FALSE)</f>
        <v>25.013711734693878</v>
      </c>
      <c r="T3335">
        <f t="shared" si="53"/>
        <v>2022</v>
      </c>
    </row>
    <row r="3336" spans="1:20" x14ac:dyDescent="0.2">
      <c r="A3336" t="s">
        <v>3593</v>
      </c>
      <c r="B3336" t="s">
        <v>81</v>
      </c>
      <c r="C3336" t="s">
        <v>74</v>
      </c>
      <c r="D3336" t="s">
        <v>346</v>
      </c>
      <c r="E3336">
        <v>27.5</v>
      </c>
      <c r="F3336">
        <v>2</v>
      </c>
      <c r="G3336">
        <v>55</v>
      </c>
      <c r="H3336" t="s">
        <v>17</v>
      </c>
      <c r="I3336" t="s">
        <v>46</v>
      </c>
      <c r="J3336" s="1">
        <v>45275</v>
      </c>
      <c r="K3336" t="b">
        <v>0</v>
      </c>
      <c r="L3336" t="s">
        <v>65</v>
      </c>
      <c r="M3336">
        <v>12</v>
      </c>
      <c r="N3336">
        <f>G3336/SUMIF(B:B,B3336,G:G)*100</f>
        <v>8.7086635368257712E-2</v>
      </c>
      <c r="Q3336">
        <f>VLOOKUP(C3336, Categories_Pivot_Table!A:B, 2, FALSE)</f>
        <v>24.317096165933375</v>
      </c>
      <c r="T3336">
        <f t="shared" si="53"/>
        <v>2023</v>
      </c>
    </row>
    <row r="3337" spans="1:20" x14ac:dyDescent="0.2">
      <c r="A3337" t="s">
        <v>3594</v>
      </c>
      <c r="B3337" t="s">
        <v>95</v>
      </c>
      <c r="C3337" t="s">
        <v>48</v>
      </c>
      <c r="D3337" t="s">
        <v>151</v>
      </c>
      <c r="E3337">
        <v>14</v>
      </c>
      <c r="F3337">
        <v>3</v>
      </c>
      <c r="G3337">
        <v>42</v>
      </c>
      <c r="H3337" t="s">
        <v>17</v>
      </c>
      <c r="I3337" t="s">
        <v>18</v>
      </c>
      <c r="J3337" s="1">
        <v>44888</v>
      </c>
      <c r="K3337" t="b">
        <v>0</v>
      </c>
      <c r="L3337" t="s">
        <v>30</v>
      </c>
      <c r="M3337">
        <v>11</v>
      </c>
      <c r="N3337">
        <f>G3337/SUMIF(B:B,B3337,G:G)*100</f>
        <v>6.2359412930669697E-2</v>
      </c>
      <c r="Q3337">
        <f>VLOOKUP(C3337, Categories_Pivot_Table!A:B, 2, FALSE)</f>
        <v>23.348837209302324</v>
      </c>
      <c r="T3337">
        <f t="shared" si="53"/>
        <v>2022</v>
      </c>
    </row>
    <row r="3338" spans="1:20" x14ac:dyDescent="0.2">
      <c r="A3338" t="s">
        <v>3595</v>
      </c>
      <c r="B3338" t="s">
        <v>87</v>
      </c>
      <c r="C3338" t="s">
        <v>15</v>
      </c>
      <c r="D3338" t="s">
        <v>177</v>
      </c>
      <c r="E3338">
        <v>5</v>
      </c>
      <c r="F3338">
        <v>8</v>
      </c>
      <c r="G3338">
        <v>40</v>
      </c>
      <c r="H3338" t="s">
        <v>29</v>
      </c>
      <c r="I3338" t="s">
        <v>46</v>
      </c>
      <c r="J3338" s="1">
        <v>44725</v>
      </c>
      <c r="K3338" t="b">
        <v>0</v>
      </c>
      <c r="L3338" t="s">
        <v>19</v>
      </c>
      <c r="M3338">
        <v>6</v>
      </c>
      <c r="N3338">
        <f>G3338/SUMIF(B:B,B3338,G:G)*100</f>
        <v>6.1503451881236834E-2</v>
      </c>
      <c r="Q3338">
        <f>VLOOKUP(C3338, Categories_Pivot_Table!A:B, 2, FALSE)</f>
        <v>23.063808900523561</v>
      </c>
      <c r="T3338">
        <f t="shared" si="53"/>
        <v>2022</v>
      </c>
    </row>
    <row r="3339" spans="1:20" x14ac:dyDescent="0.2">
      <c r="A3339" t="s">
        <v>3596</v>
      </c>
      <c r="B3339" t="s">
        <v>21</v>
      </c>
      <c r="C3339" t="s">
        <v>22</v>
      </c>
      <c r="D3339" t="s">
        <v>527</v>
      </c>
      <c r="E3339">
        <v>23</v>
      </c>
      <c r="F3339">
        <v>2</v>
      </c>
      <c r="G3339">
        <v>46</v>
      </c>
      <c r="H3339" t="s">
        <v>56</v>
      </c>
      <c r="I3339" t="s">
        <v>46</v>
      </c>
      <c r="J3339" s="1">
        <v>45429</v>
      </c>
      <c r="K3339" t="b">
        <v>0</v>
      </c>
      <c r="L3339" t="s">
        <v>65</v>
      </c>
      <c r="M3339">
        <v>5</v>
      </c>
      <c r="N3339">
        <f>G3339/SUMIF(B:B,B3339,G:G)*100</f>
        <v>7.4515044749524154E-2</v>
      </c>
      <c r="Q3339">
        <f>VLOOKUP(C3339, Categories_Pivot_Table!A:B, 2, FALSE)</f>
        <v>21.505681818181817</v>
      </c>
      <c r="T3339">
        <f t="shared" si="53"/>
        <v>2024</v>
      </c>
    </row>
    <row r="3340" spans="1:20" x14ac:dyDescent="0.2">
      <c r="A3340" t="s">
        <v>3597</v>
      </c>
      <c r="B3340" t="s">
        <v>128</v>
      </c>
      <c r="C3340" t="s">
        <v>27</v>
      </c>
      <c r="D3340" t="s">
        <v>28</v>
      </c>
      <c r="E3340">
        <v>21.5</v>
      </c>
      <c r="F3340">
        <v>10</v>
      </c>
      <c r="G3340">
        <v>215</v>
      </c>
      <c r="H3340" t="s">
        <v>56</v>
      </c>
      <c r="I3340" t="s">
        <v>46</v>
      </c>
      <c r="J3340" s="1">
        <v>45426</v>
      </c>
      <c r="K3340" t="b">
        <v>1</v>
      </c>
      <c r="L3340" t="s">
        <v>49</v>
      </c>
      <c r="M3340">
        <v>5</v>
      </c>
      <c r="N3340">
        <f>G3340/SUMIF(B:B,B3340,G:G)*100</f>
        <v>0.31408870449365978</v>
      </c>
      <c r="Q3340">
        <f>VLOOKUP(C3340, Categories_Pivot_Table!A:B, 2, FALSE)</f>
        <v>25.013711734693878</v>
      </c>
      <c r="T3340">
        <f t="shared" si="53"/>
        <v>2024</v>
      </c>
    </row>
    <row r="3341" spans="1:20" x14ac:dyDescent="0.2">
      <c r="A3341" t="s">
        <v>3598</v>
      </c>
      <c r="B3341" t="s">
        <v>76</v>
      </c>
      <c r="C3341" t="s">
        <v>38</v>
      </c>
      <c r="D3341" t="s">
        <v>798</v>
      </c>
      <c r="E3341">
        <v>15.5</v>
      </c>
      <c r="F3341">
        <v>10</v>
      </c>
      <c r="G3341">
        <v>155</v>
      </c>
      <c r="H3341" t="s">
        <v>17</v>
      </c>
      <c r="I3341" t="s">
        <v>46</v>
      </c>
      <c r="J3341" s="1">
        <v>45588</v>
      </c>
      <c r="K3341" t="b">
        <v>0</v>
      </c>
      <c r="L3341" t="s">
        <v>30</v>
      </c>
      <c r="M3341">
        <v>10</v>
      </c>
      <c r="N3341">
        <f>G3341/SUMIF(B:B,B3341,G:G)*100</f>
        <v>0.26391289171909454</v>
      </c>
      <c r="Q3341">
        <f>VLOOKUP(C3341, Categories_Pivot_Table!A:B, 2, FALSE)</f>
        <v>23.088790931989923</v>
      </c>
      <c r="T3341">
        <f t="shared" si="53"/>
        <v>2024</v>
      </c>
    </row>
    <row r="3342" spans="1:20" x14ac:dyDescent="0.2">
      <c r="A3342" t="s">
        <v>3599</v>
      </c>
      <c r="B3342" t="s">
        <v>121</v>
      </c>
      <c r="C3342" t="s">
        <v>15</v>
      </c>
      <c r="D3342" t="s">
        <v>639</v>
      </c>
      <c r="E3342">
        <v>11</v>
      </c>
      <c r="F3342">
        <v>6</v>
      </c>
      <c r="G3342">
        <v>66</v>
      </c>
      <c r="H3342" t="s">
        <v>17</v>
      </c>
      <c r="I3342" t="s">
        <v>46</v>
      </c>
      <c r="J3342" s="1">
        <v>45671</v>
      </c>
      <c r="K3342" t="b">
        <v>0</v>
      </c>
      <c r="L3342" t="s">
        <v>49</v>
      </c>
      <c r="M3342">
        <v>1</v>
      </c>
      <c r="N3342">
        <f>G3342/SUMIF(B:B,B3342,G:G)*100</f>
        <v>0.10065502016913094</v>
      </c>
      <c r="Q3342">
        <f>VLOOKUP(C3342, Categories_Pivot_Table!A:B, 2, FALSE)</f>
        <v>23.063808900523561</v>
      </c>
      <c r="T3342">
        <f t="shared" si="53"/>
        <v>2025</v>
      </c>
    </row>
    <row r="3343" spans="1:20" x14ac:dyDescent="0.2">
      <c r="A3343" t="s">
        <v>3600</v>
      </c>
      <c r="B3343" t="s">
        <v>51</v>
      </c>
      <c r="C3343" t="s">
        <v>135</v>
      </c>
      <c r="D3343" t="s">
        <v>358</v>
      </c>
      <c r="E3343">
        <v>32</v>
      </c>
      <c r="F3343">
        <v>4</v>
      </c>
      <c r="G3343">
        <v>128</v>
      </c>
      <c r="H3343" t="s">
        <v>17</v>
      </c>
      <c r="I3343" t="s">
        <v>46</v>
      </c>
      <c r="J3343" s="1">
        <v>45454</v>
      </c>
      <c r="K3343" t="b">
        <v>0</v>
      </c>
      <c r="L3343" t="s">
        <v>49</v>
      </c>
      <c r="M3343">
        <v>6</v>
      </c>
      <c r="N3343">
        <f>G3343/SUMIF(B:B,B3343,G:G)*100</f>
        <v>0.19842807757297656</v>
      </c>
      <c r="Q3343">
        <f>VLOOKUP(C3343, Categories_Pivot_Table!A:B, 2, FALSE)</f>
        <v>23.146341463414632</v>
      </c>
      <c r="T3343">
        <f t="shared" si="53"/>
        <v>2024</v>
      </c>
    </row>
    <row r="3344" spans="1:20" x14ac:dyDescent="0.2">
      <c r="A3344" t="s">
        <v>3601</v>
      </c>
      <c r="B3344" t="s">
        <v>104</v>
      </c>
      <c r="C3344" t="s">
        <v>22</v>
      </c>
      <c r="D3344" t="s">
        <v>286</v>
      </c>
      <c r="E3344">
        <v>20</v>
      </c>
      <c r="F3344">
        <v>3</v>
      </c>
      <c r="G3344">
        <v>60</v>
      </c>
      <c r="H3344" t="s">
        <v>56</v>
      </c>
      <c r="I3344" t="s">
        <v>46</v>
      </c>
      <c r="J3344" s="1">
        <v>44904</v>
      </c>
      <c r="K3344" t="b">
        <v>0</v>
      </c>
      <c r="L3344" t="s">
        <v>65</v>
      </c>
      <c r="M3344">
        <v>12</v>
      </c>
      <c r="N3344">
        <f>G3344/SUMIF(B:B,B3344,G:G)*100</f>
        <v>9.7508653893033009E-2</v>
      </c>
      <c r="Q3344">
        <f>VLOOKUP(C3344, Categories_Pivot_Table!A:B, 2, FALSE)</f>
        <v>21.505681818181817</v>
      </c>
      <c r="T3344">
        <f t="shared" si="53"/>
        <v>2022</v>
      </c>
    </row>
    <row r="3345" spans="1:20" x14ac:dyDescent="0.2">
      <c r="A3345" t="s">
        <v>3602</v>
      </c>
      <c r="B3345" t="s">
        <v>21</v>
      </c>
      <c r="C3345" t="s">
        <v>74</v>
      </c>
      <c r="D3345" t="s">
        <v>248</v>
      </c>
      <c r="E3345">
        <v>15.5</v>
      </c>
      <c r="F3345">
        <v>1</v>
      </c>
      <c r="G3345">
        <v>15.5</v>
      </c>
      <c r="H3345" t="s">
        <v>29</v>
      </c>
      <c r="I3345" t="s">
        <v>18</v>
      </c>
      <c r="J3345" s="1">
        <v>45474</v>
      </c>
      <c r="K3345" t="b">
        <v>0</v>
      </c>
      <c r="L3345" t="s">
        <v>19</v>
      </c>
      <c r="M3345">
        <v>7</v>
      </c>
      <c r="N3345">
        <f>G3345/SUMIF(B:B,B3345,G:G)*100</f>
        <v>2.5108330296035312E-2</v>
      </c>
      <c r="Q3345">
        <f>VLOOKUP(C3345, Categories_Pivot_Table!A:B, 2, FALSE)</f>
        <v>24.317096165933375</v>
      </c>
      <c r="T3345">
        <f t="shared" si="53"/>
        <v>2024</v>
      </c>
    </row>
    <row r="3346" spans="1:20" x14ac:dyDescent="0.2">
      <c r="A3346" t="s">
        <v>3603</v>
      </c>
      <c r="B3346" t="s">
        <v>87</v>
      </c>
      <c r="C3346" t="s">
        <v>22</v>
      </c>
      <c r="D3346" t="s">
        <v>272</v>
      </c>
      <c r="E3346">
        <v>5</v>
      </c>
      <c r="F3346">
        <v>6</v>
      </c>
      <c r="G3346">
        <v>30</v>
      </c>
      <c r="H3346" t="s">
        <v>17</v>
      </c>
      <c r="I3346" t="s">
        <v>46</v>
      </c>
      <c r="J3346" s="1">
        <v>45155</v>
      </c>
      <c r="K3346" t="b">
        <v>1</v>
      </c>
      <c r="L3346" t="s">
        <v>42</v>
      </c>
      <c r="M3346">
        <v>8</v>
      </c>
      <c r="N3346">
        <f>G3346/SUMIF(B:B,B3346,G:G)*100</f>
        <v>4.6127588910927622E-2</v>
      </c>
      <c r="Q3346">
        <f>VLOOKUP(C3346, Categories_Pivot_Table!A:B, 2, FALSE)</f>
        <v>21.505681818181817</v>
      </c>
      <c r="T3346">
        <f t="shared" si="53"/>
        <v>2023</v>
      </c>
    </row>
    <row r="3347" spans="1:20" x14ac:dyDescent="0.2">
      <c r="A3347" t="s">
        <v>3604</v>
      </c>
      <c r="B3347" t="s">
        <v>76</v>
      </c>
      <c r="C3347" t="s">
        <v>33</v>
      </c>
      <c r="D3347" t="s">
        <v>259</v>
      </c>
      <c r="E3347">
        <v>33.5</v>
      </c>
      <c r="F3347">
        <v>5</v>
      </c>
      <c r="G3347">
        <v>167.5</v>
      </c>
      <c r="H3347" t="s">
        <v>56</v>
      </c>
      <c r="I3347" t="s">
        <v>46</v>
      </c>
      <c r="J3347" s="1">
        <v>45666</v>
      </c>
      <c r="K3347" t="b">
        <v>0</v>
      </c>
      <c r="L3347" t="s">
        <v>42</v>
      </c>
      <c r="M3347">
        <v>1</v>
      </c>
      <c r="N3347">
        <f>G3347/SUMIF(B:B,B3347,G:G)*100</f>
        <v>0.28519618943837632</v>
      </c>
      <c r="Q3347">
        <f>VLOOKUP(C3347, Categories_Pivot_Table!A:B, 2, FALSE)</f>
        <v>23.300574345883856</v>
      </c>
      <c r="T3347">
        <f t="shared" si="53"/>
        <v>2025</v>
      </c>
    </row>
    <row r="3348" spans="1:20" x14ac:dyDescent="0.2">
      <c r="A3348" t="s">
        <v>3605</v>
      </c>
      <c r="B3348" t="s">
        <v>14</v>
      </c>
      <c r="C3348" t="s">
        <v>48</v>
      </c>
      <c r="D3348" t="s">
        <v>114</v>
      </c>
      <c r="E3348">
        <v>18.5</v>
      </c>
      <c r="F3348">
        <v>5</v>
      </c>
      <c r="G3348">
        <v>92.5</v>
      </c>
      <c r="H3348" t="s">
        <v>17</v>
      </c>
      <c r="I3348" t="s">
        <v>46</v>
      </c>
      <c r="J3348" s="1">
        <v>45315</v>
      </c>
      <c r="K3348" t="b">
        <v>1</v>
      </c>
      <c r="L3348" t="s">
        <v>30</v>
      </c>
      <c r="M3348">
        <v>1</v>
      </c>
      <c r="N3348">
        <f>G3348/SUMIF(B:B,B3348,G:G)*100</f>
        <v>0.15059382809511018</v>
      </c>
      <c r="Q3348">
        <f>VLOOKUP(C3348, Categories_Pivot_Table!A:B, 2, FALSE)</f>
        <v>23.348837209302324</v>
      </c>
      <c r="T3348">
        <f t="shared" si="53"/>
        <v>2024</v>
      </c>
    </row>
    <row r="3349" spans="1:20" x14ac:dyDescent="0.2">
      <c r="A3349" t="s">
        <v>3606</v>
      </c>
      <c r="B3349" t="s">
        <v>90</v>
      </c>
      <c r="C3349" t="s">
        <v>135</v>
      </c>
      <c r="D3349" t="s">
        <v>144</v>
      </c>
      <c r="E3349">
        <v>11</v>
      </c>
      <c r="F3349">
        <v>8</v>
      </c>
      <c r="G3349">
        <v>88</v>
      </c>
      <c r="H3349" t="s">
        <v>29</v>
      </c>
      <c r="I3349" t="s">
        <v>18</v>
      </c>
      <c r="J3349" s="1">
        <v>44607</v>
      </c>
      <c r="K3349" t="b">
        <v>1</v>
      </c>
      <c r="L3349" t="s">
        <v>49</v>
      </c>
      <c r="M3349">
        <v>2</v>
      </c>
      <c r="N3349">
        <f>G3349/SUMIF(B:B,B3349,G:G)*100</f>
        <v>0.14879442697237158</v>
      </c>
      <c r="Q3349">
        <f>VLOOKUP(C3349, Categories_Pivot_Table!A:B, 2, FALSE)</f>
        <v>23.146341463414632</v>
      </c>
      <c r="T3349">
        <f t="shared" si="53"/>
        <v>2022</v>
      </c>
    </row>
    <row r="3350" spans="1:20" x14ac:dyDescent="0.2">
      <c r="A3350" t="s">
        <v>3607</v>
      </c>
      <c r="B3350" t="s">
        <v>118</v>
      </c>
      <c r="C3350" t="s">
        <v>22</v>
      </c>
      <c r="D3350" t="s">
        <v>23</v>
      </c>
      <c r="E3350">
        <v>29</v>
      </c>
      <c r="F3350">
        <v>9</v>
      </c>
      <c r="G3350">
        <v>261</v>
      </c>
      <c r="H3350" t="s">
        <v>29</v>
      </c>
      <c r="I3350" t="s">
        <v>46</v>
      </c>
      <c r="J3350" s="1">
        <v>45266</v>
      </c>
      <c r="K3350" t="b">
        <v>0</v>
      </c>
      <c r="L3350" t="s">
        <v>30</v>
      </c>
      <c r="M3350">
        <v>12</v>
      </c>
      <c r="N3350">
        <f>G3350/SUMIF(B:B,B3350,G:G)*100</f>
        <v>0.42929749823182067</v>
      </c>
      <c r="Q3350">
        <f>VLOOKUP(C3350, Categories_Pivot_Table!A:B, 2, FALSE)</f>
        <v>21.505681818181817</v>
      </c>
      <c r="T3350">
        <f t="shared" si="53"/>
        <v>2023</v>
      </c>
    </row>
    <row r="3351" spans="1:20" x14ac:dyDescent="0.2">
      <c r="A3351" t="s">
        <v>3608</v>
      </c>
      <c r="B3351" t="s">
        <v>113</v>
      </c>
      <c r="C3351" t="s">
        <v>27</v>
      </c>
      <c r="D3351" t="s">
        <v>167</v>
      </c>
      <c r="E3351">
        <v>6.5</v>
      </c>
      <c r="F3351">
        <v>2</v>
      </c>
      <c r="G3351">
        <v>13</v>
      </c>
      <c r="H3351" t="s">
        <v>29</v>
      </c>
      <c r="I3351" t="s">
        <v>18</v>
      </c>
      <c r="J3351" s="1">
        <v>45325</v>
      </c>
      <c r="K3351" t="b">
        <v>1</v>
      </c>
      <c r="L3351" t="s">
        <v>35</v>
      </c>
      <c r="M3351">
        <v>2</v>
      </c>
      <c r="N3351">
        <f>G3351/SUMIF(B:B,B3351,G:G)*100</f>
        <v>2.1405166877974082E-2</v>
      </c>
      <c r="Q3351">
        <f>VLOOKUP(C3351, Categories_Pivot_Table!A:B, 2, FALSE)</f>
        <v>25.013711734693878</v>
      </c>
      <c r="T3351">
        <f t="shared" si="53"/>
        <v>2024</v>
      </c>
    </row>
    <row r="3352" spans="1:20" x14ac:dyDescent="0.2">
      <c r="A3352" t="s">
        <v>3609</v>
      </c>
      <c r="B3352" t="s">
        <v>54</v>
      </c>
      <c r="C3352" t="s">
        <v>38</v>
      </c>
      <c r="D3352" t="s">
        <v>362</v>
      </c>
      <c r="E3352">
        <v>41</v>
      </c>
      <c r="F3352">
        <v>2</v>
      </c>
      <c r="G3352">
        <v>82</v>
      </c>
      <c r="H3352" t="s">
        <v>29</v>
      </c>
      <c r="I3352" t="s">
        <v>46</v>
      </c>
      <c r="J3352" s="1">
        <v>44581</v>
      </c>
      <c r="K3352" t="b">
        <v>0</v>
      </c>
      <c r="L3352" t="s">
        <v>42</v>
      </c>
      <c r="M3352">
        <v>1</v>
      </c>
      <c r="N3352">
        <f>G3352/SUMIF(B:B,B3352,G:G)*100</f>
        <v>0.1434682576479954</v>
      </c>
      <c r="Q3352">
        <f>VLOOKUP(C3352, Categories_Pivot_Table!A:B, 2, FALSE)</f>
        <v>23.088790931989923</v>
      </c>
      <c r="T3352">
        <f t="shared" si="53"/>
        <v>2022</v>
      </c>
    </row>
    <row r="3353" spans="1:20" x14ac:dyDescent="0.2">
      <c r="A3353" t="s">
        <v>3610</v>
      </c>
      <c r="B3353" t="s">
        <v>173</v>
      </c>
      <c r="C3353" t="s">
        <v>135</v>
      </c>
      <c r="D3353" t="s">
        <v>333</v>
      </c>
      <c r="E3353">
        <v>20</v>
      </c>
      <c r="F3353">
        <v>10</v>
      </c>
      <c r="G3353">
        <v>200</v>
      </c>
      <c r="H3353" t="s">
        <v>56</v>
      </c>
      <c r="I3353" t="s">
        <v>46</v>
      </c>
      <c r="J3353" s="1">
        <v>45364</v>
      </c>
      <c r="K3353" t="b">
        <v>1</v>
      </c>
      <c r="L3353" t="s">
        <v>30</v>
      </c>
      <c r="M3353">
        <v>3</v>
      </c>
      <c r="N3353">
        <f>G3353/SUMIF(B:B,B3353,G:G)*100</f>
        <v>0.32888786568219563</v>
      </c>
      <c r="Q3353">
        <f>VLOOKUP(C3353, Categories_Pivot_Table!A:B, 2, FALSE)</f>
        <v>23.146341463414632</v>
      </c>
      <c r="T3353">
        <f t="shared" si="53"/>
        <v>2024</v>
      </c>
    </row>
    <row r="3354" spans="1:20" x14ac:dyDescent="0.2">
      <c r="A3354" t="s">
        <v>3611</v>
      </c>
      <c r="B3354" t="s">
        <v>113</v>
      </c>
      <c r="C3354" t="s">
        <v>22</v>
      </c>
      <c r="D3354" t="s">
        <v>214</v>
      </c>
      <c r="E3354">
        <v>9.5</v>
      </c>
      <c r="F3354">
        <v>1</v>
      </c>
      <c r="G3354">
        <v>9.5</v>
      </c>
      <c r="H3354" t="s">
        <v>56</v>
      </c>
      <c r="I3354" t="s">
        <v>46</v>
      </c>
      <c r="J3354" s="1">
        <v>45629</v>
      </c>
      <c r="K3354" t="b">
        <v>1</v>
      </c>
      <c r="L3354" t="s">
        <v>49</v>
      </c>
      <c r="M3354">
        <v>12</v>
      </c>
      <c r="N3354">
        <f>G3354/SUMIF(B:B,B3354,G:G)*100</f>
        <v>1.5642237333904137E-2</v>
      </c>
      <c r="Q3354">
        <f>VLOOKUP(C3354, Categories_Pivot_Table!A:B, 2, FALSE)</f>
        <v>21.505681818181817</v>
      </c>
      <c r="T3354">
        <f t="shared" si="53"/>
        <v>2024</v>
      </c>
    </row>
    <row r="3355" spans="1:20" x14ac:dyDescent="0.2">
      <c r="A3355" t="s">
        <v>3612</v>
      </c>
      <c r="B3355" t="s">
        <v>95</v>
      </c>
      <c r="C3355" t="s">
        <v>15</v>
      </c>
      <c r="D3355" t="s">
        <v>177</v>
      </c>
      <c r="E3355">
        <v>5</v>
      </c>
      <c r="F3355">
        <v>8</v>
      </c>
      <c r="G3355">
        <v>40</v>
      </c>
      <c r="H3355" t="s">
        <v>29</v>
      </c>
      <c r="I3355" t="s">
        <v>46</v>
      </c>
      <c r="J3355" s="1">
        <v>44564</v>
      </c>
      <c r="K3355" t="b">
        <v>0</v>
      </c>
      <c r="L3355" t="s">
        <v>19</v>
      </c>
      <c r="M3355">
        <v>1</v>
      </c>
      <c r="N3355">
        <f>G3355/SUMIF(B:B,B3355,G:G)*100</f>
        <v>5.938991707682828E-2</v>
      </c>
      <c r="Q3355">
        <f>VLOOKUP(C3355, Categories_Pivot_Table!A:B, 2, FALSE)</f>
        <v>23.063808900523561</v>
      </c>
      <c r="T3355">
        <f t="shared" si="53"/>
        <v>2022</v>
      </c>
    </row>
    <row r="3356" spans="1:20" x14ac:dyDescent="0.2">
      <c r="A3356" t="s">
        <v>3613</v>
      </c>
      <c r="B3356" t="s">
        <v>118</v>
      </c>
      <c r="C3356" t="s">
        <v>27</v>
      </c>
      <c r="D3356" t="s">
        <v>58</v>
      </c>
      <c r="E3356">
        <v>8</v>
      </c>
      <c r="F3356">
        <v>4</v>
      </c>
      <c r="G3356">
        <v>32</v>
      </c>
      <c r="H3356" t="s">
        <v>29</v>
      </c>
      <c r="I3356" t="s">
        <v>46</v>
      </c>
      <c r="J3356" s="1">
        <v>45172</v>
      </c>
      <c r="K3356" t="b">
        <v>0</v>
      </c>
      <c r="L3356" t="s">
        <v>24</v>
      </c>
      <c r="M3356">
        <v>9</v>
      </c>
      <c r="N3356">
        <f>G3356/SUMIF(B:B,B3356,G:G)*100</f>
        <v>5.263417602842245E-2</v>
      </c>
      <c r="Q3356">
        <f>VLOOKUP(C3356, Categories_Pivot_Table!A:B, 2, FALSE)</f>
        <v>25.013711734693878</v>
      </c>
      <c r="T3356">
        <f t="shared" si="53"/>
        <v>2023</v>
      </c>
    </row>
    <row r="3357" spans="1:20" x14ac:dyDescent="0.2">
      <c r="A3357" t="s">
        <v>3614</v>
      </c>
      <c r="B3357" t="s">
        <v>84</v>
      </c>
      <c r="C3357" t="s">
        <v>22</v>
      </c>
      <c r="D3357" t="s">
        <v>272</v>
      </c>
      <c r="E3357">
        <v>5</v>
      </c>
      <c r="F3357">
        <v>9</v>
      </c>
      <c r="G3357">
        <v>45</v>
      </c>
      <c r="H3357" t="s">
        <v>56</v>
      </c>
      <c r="I3357" t="s">
        <v>46</v>
      </c>
      <c r="J3357" s="1">
        <v>45263</v>
      </c>
      <c r="K3357" t="b">
        <v>0</v>
      </c>
      <c r="L3357" t="s">
        <v>24</v>
      </c>
      <c r="M3357">
        <v>12</v>
      </c>
      <c r="N3357">
        <f>G3357/SUMIF(B:B,B3357,G:G)*100</f>
        <v>7.2853847087869836E-2</v>
      </c>
      <c r="Q3357">
        <f>VLOOKUP(C3357, Categories_Pivot_Table!A:B, 2, FALSE)</f>
        <v>21.505681818181817</v>
      </c>
      <c r="T3357">
        <f t="shared" si="53"/>
        <v>2023</v>
      </c>
    </row>
    <row r="3358" spans="1:20" x14ac:dyDescent="0.2">
      <c r="A3358" t="s">
        <v>3615</v>
      </c>
      <c r="B3358" t="s">
        <v>106</v>
      </c>
      <c r="C3358" t="s">
        <v>135</v>
      </c>
      <c r="D3358" t="s">
        <v>233</v>
      </c>
      <c r="E3358">
        <v>18.5</v>
      </c>
      <c r="F3358">
        <v>3</v>
      </c>
      <c r="G3358">
        <v>55.5</v>
      </c>
      <c r="H3358" t="s">
        <v>29</v>
      </c>
      <c r="I3358" t="s">
        <v>18</v>
      </c>
      <c r="J3358" s="1">
        <v>44773</v>
      </c>
      <c r="K3358" t="b">
        <v>1</v>
      </c>
      <c r="L3358" t="s">
        <v>24</v>
      </c>
      <c r="M3358">
        <v>7</v>
      </c>
      <c r="N3358">
        <f>G3358/SUMIF(B:B,B3358,G:G)*100</f>
        <v>9.0449804432855274E-2</v>
      </c>
      <c r="Q3358">
        <f>VLOOKUP(C3358, Categories_Pivot_Table!A:B, 2, FALSE)</f>
        <v>23.146341463414632</v>
      </c>
      <c r="T3358">
        <f t="shared" si="53"/>
        <v>2022</v>
      </c>
    </row>
    <row r="3359" spans="1:20" x14ac:dyDescent="0.2">
      <c r="A3359" t="s">
        <v>3616</v>
      </c>
      <c r="B3359" t="s">
        <v>90</v>
      </c>
      <c r="C3359" t="s">
        <v>38</v>
      </c>
      <c r="D3359" t="s">
        <v>96</v>
      </c>
      <c r="E3359">
        <v>24.5</v>
      </c>
      <c r="F3359">
        <v>5</v>
      </c>
      <c r="G3359">
        <v>122.5</v>
      </c>
      <c r="H3359" t="s">
        <v>56</v>
      </c>
      <c r="I3359" t="s">
        <v>46</v>
      </c>
      <c r="J3359" s="1">
        <v>44953</v>
      </c>
      <c r="K3359" t="b">
        <v>0</v>
      </c>
      <c r="L3359" t="s">
        <v>65</v>
      </c>
      <c r="M3359">
        <v>1</v>
      </c>
      <c r="N3359">
        <f>G3359/SUMIF(B:B,B3359,G:G)*100</f>
        <v>0.20712860572858544</v>
      </c>
      <c r="Q3359">
        <f>VLOOKUP(C3359, Categories_Pivot_Table!A:B, 2, FALSE)</f>
        <v>23.088790931989923</v>
      </c>
      <c r="T3359">
        <f t="shared" si="53"/>
        <v>2023</v>
      </c>
    </row>
    <row r="3360" spans="1:20" x14ac:dyDescent="0.2">
      <c r="A3360" t="s">
        <v>3617</v>
      </c>
      <c r="B3360" t="s">
        <v>87</v>
      </c>
      <c r="C3360" t="s">
        <v>38</v>
      </c>
      <c r="D3360" t="s">
        <v>133</v>
      </c>
      <c r="E3360">
        <v>21.5</v>
      </c>
      <c r="F3360">
        <v>5</v>
      </c>
      <c r="G3360">
        <v>107.5</v>
      </c>
      <c r="H3360" t="s">
        <v>17</v>
      </c>
      <c r="I3360" t="s">
        <v>18</v>
      </c>
      <c r="J3360" s="1">
        <v>45552</v>
      </c>
      <c r="K3360" t="b">
        <v>1</v>
      </c>
      <c r="L3360" t="s">
        <v>49</v>
      </c>
      <c r="M3360">
        <v>9</v>
      </c>
      <c r="N3360">
        <f>G3360/SUMIF(B:B,B3360,G:G)*100</f>
        <v>0.16529052693082399</v>
      </c>
      <c r="Q3360">
        <f>VLOOKUP(C3360, Categories_Pivot_Table!A:B, 2, FALSE)</f>
        <v>23.088790931989923</v>
      </c>
      <c r="T3360">
        <f t="shared" si="53"/>
        <v>2024</v>
      </c>
    </row>
    <row r="3361" spans="1:20" x14ac:dyDescent="0.2">
      <c r="A3361" t="s">
        <v>3618</v>
      </c>
      <c r="B3361" t="s">
        <v>104</v>
      </c>
      <c r="C3361" t="s">
        <v>38</v>
      </c>
      <c r="D3361" t="s">
        <v>207</v>
      </c>
      <c r="E3361">
        <v>9.5</v>
      </c>
      <c r="F3361">
        <v>5</v>
      </c>
      <c r="G3361">
        <v>47.5</v>
      </c>
      <c r="H3361" t="s">
        <v>56</v>
      </c>
      <c r="I3361" t="s">
        <v>18</v>
      </c>
      <c r="J3361" s="1">
        <v>45050</v>
      </c>
      <c r="K3361" t="b">
        <v>1</v>
      </c>
      <c r="L3361" t="s">
        <v>42</v>
      </c>
      <c r="M3361">
        <v>5</v>
      </c>
      <c r="N3361">
        <f>G3361/SUMIF(B:B,B3361,G:G)*100</f>
        <v>7.7194350998651129E-2</v>
      </c>
      <c r="Q3361">
        <f>VLOOKUP(C3361, Categories_Pivot_Table!A:B, 2, FALSE)</f>
        <v>23.088790931989923</v>
      </c>
      <c r="T3361">
        <f t="shared" si="53"/>
        <v>2023</v>
      </c>
    </row>
    <row r="3362" spans="1:20" x14ac:dyDescent="0.2">
      <c r="A3362" t="s">
        <v>3619</v>
      </c>
      <c r="B3362" t="s">
        <v>84</v>
      </c>
      <c r="C3362" t="s">
        <v>74</v>
      </c>
      <c r="D3362" t="s">
        <v>349</v>
      </c>
      <c r="E3362">
        <v>38</v>
      </c>
      <c r="F3362">
        <v>7</v>
      </c>
      <c r="G3362">
        <v>266</v>
      </c>
      <c r="H3362" t="s">
        <v>29</v>
      </c>
      <c r="I3362" t="s">
        <v>18</v>
      </c>
      <c r="J3362" s="1">
        <v>45449</v>
      </c>
      <c r="K3362" t="b">
        <v>0</v>
      </c>
      <c r="L3362" t="s">
        <v>42</v>
      </c>
      <c r="M3362">
        <v>6</v>
      </c>
      <c r="N3362">
        <f>G3362/SUMIF(B:B,B3362,G:G)*100</f>
        <v>0.4306471850082973</v>
      </c>
      <c r="Q3362">
        <f>VLOOKUP(C3362, Categories_Pivot_Table!A:B, 2, FALSE)</f>
        <v>24.317096165933375</v>
      </c>
      <c r="T3362">
        <f t="shared" si="53"/>
        <v>2024</v>
      </c>
    </row>
    <row r="3363" spans="1:20" x14ac:dyDescent="0.2">
      <c r="A3363" t="s">
        <v>3620</v>
      </c>
      <c r="B3363" t="s">
        <v>14</v>
      </c>
      <c r="C3363" t="s">
        <v>15</v>
      </c>
      <c r="D3363" t="s">
        <v>171</v>
      </c>
      <c r="E3363">
        <v>21.5</v>
      </c>
      <c r="F3363">
        <v>2</v>
      </c>
      <c r="G3363">
        <v>43</v>
      </c>
      <c r="H3363" t="s">
        <v>17</v>
      </c>
      <c r="I3363" t="s">
        <v>18</v>
      </c>
      <c r="J3363" s="1">
        <v>45033</v>
      </c>
      <c r="K3363" t="b">
        <v>0</v>
      </c>
      <c r="L3363" t="s">
        <v>19</v>
      </c>
      <c r="M3363">
        <v>4</v>
      </c>
      <c r="N3363">
        <f>G3363/SUMIF(B:B,B3363,G:G)*100</f>
        <v>7.0005779546916086E-2</v>
      </c>
      <c r="Q3363">
        <f>VLOOKUP(C3363, Categories_Pivot_Table!A:B, 2, FALSE)</f>
        <v>23.063808900523561</v>
      </c>
      <c r="T3363">
        <f t="shared" si="53"/>
        <v>2023</v>
      </c>
    </row>
    <row r="3364" spans="1:20" x14ac:dyDescent="0.2">
      <c r="A3364" t="s">
        <v>3621</v>
      </c>
      <c r="B3364" t="s">
        <v>128</v>
      </c>
      <c r="C3364" t="s">
        <v>48</v>
      </c>
      <c r="D3364" t="s">
        <v>52</v>
      </c>
      <c r="E3364">
        <v>27.5</v>
      </c>
      <c r="F3364">
        <v>4</v>
      </c>
      <c r="G3364">
        <v>110</v>
      </c>
      <c r="H3364" t="s">
        <v>29</v>
      </c>
      <c r="I3364" t="s">
        <v>18</v>
      </c>
      <c r="J3364" s="1">
        <v>45512</v>
      </c>
      <c r="K3364" t="b">
        <v>1</v>
      </c>
      <c r="L3364" t="s">
        <v>42</v>
      </c>
      <c r="M3364">
        <v>8</v>
      </c>
      <c r="N3364">
        <f>G3364/SUMIF(B:B,B3364,G:G)*100</f>
        <v>0.16069654648512827</v>
      </c>
      <c r="Q3364">
        <f>VLOOKUP(C3364, Categories_Pivot_Table!A:B, 2, FALSE)</f>
        <v>23.348837209302324</v>
      </c>
      <c r="T3364">
        <f t="shared" si="53"/>
        <v>2024</v>
      </c>
    </row>
    <row r="3365" spans="1:20" x14ac:dyDescent="0.2">
      <c r="A3365" t="s">
        <v>3622</v>
      </c>
      <c r="B3365" t="s">
        <v>173</v>
      </c>
      <c r="C3365" t="s">
        <v>135</v>
      </c>
      <c r="D3365" t="s">
        <v>188</v>
      </c>
      <c r="E3365">
        <v>33.5</v>
      </c>
      <c r="F3365">
        <v>2</v>
      </c>
      <c r="G3365">
        <v>67</v>
      </c>
      <c r="H3365" t="s">
        <v>56</v>
      </c>
      <c r="I3365" t="s">
        <v>46</v>
      </c>
      <c r="J3365" s="1">
        <v>45159</v>
      </c>
      <c r="K3365" t="b">
        <v>1</v>
      </c>
      <c r="L3365" t="s">
        <v>19</v>
      </c>
      <c r="M3365">
        <v>8</v>
      </c>
      <c r="N3365">
        <f>G3365/SUMIF(B:B,B3365,G:G)*100</f>
        <v>0.11017743500353555</v>
      </c>
      <c r="Q3365">
        <f>VLOOKUP(C3365, Categories_Pivot_Table!A:B, 2, FALSE)</f>
        <v>23.146341463414632</v>
      </c>
      <c r="T3365">
        <f t="shared" si="53"/>
        <v>2023</v>
      </c>
    </row>
    <row r="3366" spans="1:20" x14ac:dyDescent="0.2">
      <c r="A3366" t="s">
        <v>3623</v>
      </c>
      <c r="B3366" t="s">
        <v>81</v>
      </c>
      <c r="C3366" t="s">
        <v>33</v>
      </c>
      <c r="D3366" t="s">
        <v>556</v>
      </c>
      <c r="E3366">
        <v>29</v>
      </c>
      <c r="F3366">
        <v>10</v>
      </c>
      <c r="G3366">
        <v>290</v>
      </c>
      <c r="H3366" t="s">
        <v>56</v>
      </c>
      <c r="I3366" t="s">
        <v>18</v>
      </c>
      <c r="J3366" s="1">
        <v>45491</v>
      </c>
      <c r="K3366" t="b">
        <v>1</v>
      </c>
      <c r="L3366" t="s">
        <v>42</v>
      </c>
      <c r="M3366">
        <v>7</v>
      </c>
      <c r="N3366">
        <f>G3366/SUMIF(B:B,B3366,G:G)*100</f>
        <v>0.45918407739626793</v>
      </c>
      <c r="Q3366">
        <f>VLOOKUP(C3366, Categories_Pivot_Table!A:B, 2, FALSE)</f>
        <v>23.300574345883856</v>
      </c>
      <c r="T3366">
        <f t="shared" si="53"/>
        <v>2024</v>
      </c>
    </row>
    <row r="3367" spans="1:20" x14ac:dyDescent="0.2">
      <c r="A3367" t="s">
        <v>3624</v>
      </c>
      <c r="B3367" t="s">
        <v>95</v>
      </c>
      <c r="C3367" t="s">
        <v>74</v>
      </c>
      <c r="D3367" t="s">
        <v>415</v>
      </c>
      <c r="E3367">
        <v>41</v>
      </c>
      <c r="F3367">
        <v>8</v>
      </c>
      <c r="G3367">
        <v>328</v>
      </c>
      <c r="H3367" t="s">
        <v>56</v>
      </c>
      <c r="I3367" t="s">
        <v>18</v>
      </c>
      <c r="J3367" s="1">
        <v>44685</v>
      </c>
      <c r="K3367" t="b">
        <v>0</v>
      </c>
      <c r="L3367" t="s">
        <v>30</v>
      </c>
      <c r="M3367">
        <v>5</v>
      </c>
      <c r="N3367">
        <f>G3367/SUMIF(B:B,B3367,G:G)*100</f>
        <v>0.48699732002999185</v>
      </c>
      <c r="Q3367">
        <f>VLOOKUP(C3367, Categories_Pivot_Table!A:B, 2, FALSE)</f>
        <v>24.317096165933375</v>
      </c>
      <c r="T3367">
        <f t="shared" si="53"/>
        <v>2022</v>
      </c>
    </row>
    <row r="3368" spans="1:20" x14ac:dyDescent="0.2">
      <c r="A3368" t="s">
        <v>3625</v>
      </c>
      <c r="B3368" t="s">
        <v>76</v>
      </c>
      <c r="C3368" t="s">
        <v>135</v>
      </c>
      <c r="D3368" t="s">
        <v>319</v>
      </c>
      <c r="E3368">
        <v>24.5</v>
      </c>
      <c r="F3368">
        <v>5</v>
      </c>
      <c r="G3368">
        <v>122.5</v>
      </c>
      <c r="H3368" t="s">
        <v>29</v>
      </c>
      <c r="I3368" t="s">
        <v>18</v>
      </c>
      <c r="J3368" s="1">
        <v>44720</v>
      </c>
      <c r="K3368" t="b">
        <v>1</v>
      </c>
      <c r="L3368" t="s">
        <v>30</v>
      </c>
      <c r="M3368">
        <v>6</v>
      </c>
      <c r="N3368">
        <f>G3368/SUMIF(B:B,B3368,G:G)*100</f>
        <v>0.20857631764896181</v>
      </c>
      <c r="Q3368">
        <f>VLOOKUP(C3368, Categories_Pivot_Table!A:B, 2, FALSE)</f>
        <v>23.146341463414632</v>
      </c>
      <c r="T3368">
        <f t="shared" si="53"/>
        <v>2022</v>
      </c>
    </row>
    <row r="3369" spans="1:20" x14ac:dyDescent="0.2">
      <c r="A3369" t="s">
        <v>3626</v>
      </c>
      <c r="B3369" t="s">
        <v>21</v>
      </c>
      <c r="C3369" t="s">
        <v>48</v>
      </c>
      <c r="D3369" t="s">
        <v>446</v>
      </c>
      <c r="E3369">
        <v>26</v>
      </c>
      <c r="F3369">
        <v>8</v>
      </c>
      <c r="G3369">
        <v>208</v>
      </c>
      <c r="H3369" t="s">
        <v>17</v>
      </c>
      <c r="I3369" t="s">
        <v>18</v>
      </c>
      <c r="J3369" s="1">
        <v>45614</v>
      </c>
      <c r="K3369" t="b">
        <v>0</v>
      </c>
      <c r="L3369" t="s">
        <v>19</v>
      </c>
      <c r="M3369">
        <v>11</v>
      </c>
      <c r="N3369">
        <f>G3369/SUMIF(B:B,B3369,G:G)*100</f>
        <v>0.33693759365002229</v>
      </c>
      <c r="Q3369">
        <f>VLOOKUP(C3369, Categories_Pivot_Table!A:B, 2, FALSE)</f>
        <v>23.348837209302324</v>
      </c>
      <c r="T3369">
        <f t="shared" si="53"/>
        <v>2024</v>
      </c>
    </row>
    <row r="3370" spans="1:20" x14ac:dyDescent="0.2">
      <c r="A3370" t="s">
        <v>3627</v>
      </c>
      <c r="B3370" t="s">
        <v>73</v>
      </c>
      <c r="C3370" t="s">
        <v>38</v>
      </c>
      <c r="D3370" t="s">
        <v>207</v>
      </c>
      <c r="E3370">
        <v>9.5</v>
      </c>
      <c r="F3370">
        <v>1</v>
      </c>
      <c r="G3370">
        <v>9.5</v>
      </c>
      <c r="H3370" t="s">
        <v>17</v>
      </c>
      <c r="I3370" t="s">
        <v>46</v>
      </c>
      <c r="J3370" s="1">
        <v>45087</v>
      </c>
      <c r="K3370" t="b">
        <v>0</v>
      </c>
      <c r="L3370" t="s">
        <v>35</v>
      </c>
      <c r="M3370">
        <v>6</v>
      </c>
      <c r="N3370">
        <f>G3370/SUMIF(B:B,B3370,G:G)*100</f>
        <v>1.6411992847826275E-2</v>
      </c>
      <c r="Q3370">
        <f>VLOOKUP(C3370, Categories_Pivot_Table!A:B, 2, FALSE)</f>
        <v>23.088790931989923</v>
      </c>
      <c r="T3370">
        <f t="shared" si="53"/>
        <v>2023</v>
      </c>
    </row>
    <row r="3371" spans="1:20" x14ac:dyDescent="0.2">
      <c r="A3371" t="s">
        <v>3628</v>
      </c>
      <c r="B3371" t="s">
        <v>44</v>
      </c>
      <c r="C3371" t="s">
        <v>15</v>
      </c>
      <c r="D3371" t="s">
        <v>500</v>
      </c>
      <c r="E3371">
        <v>17</v>
      </c>
      <c r="F3371">
        <v>9</v>
      </c>
      <c r="G3371">
        <v>153</v>
      </c>
      <c r="H3371" t="s">
        <v>29</v>
      </c>
      <c r="I3371" t="s">
        <v>46</v>
      </c>
      <c r="J3371" s="1">
        <v>45571</v>
      </c>
      <c r="K3371" t="b">
        <v>1</v>
      </c>
      <c r="L3371" t="s">
        <v>24</v>
      </c>
      <c r="M3371">
        <v>10</v>
      </c>
      <c r="N3371">
        <f>G3371/SUMIF(B:B,B3371,G:G)*100</f>
        <v>0.25208214912389099</v>
      </c>
      <c r="Q3371">
        <f>VLOOKUP(C3371, Categories_Pivot_Table!A:B, 2, FALSE)</f>
        <v>23.063808900523561</v>
      </c>
      <c r="T3371">
        <f t="shared" si="53"/>
        <v>2024</v>
      </c>
    </row>
    <row r="3372" spans="1:20" x14ac:dyDescent="0.2">
      <c r="A3372" t="s">
        <v>3629</v>
      </c>
      <c r="B3372" t="s">
        <v>113</v>
      </c>
      <c r="C3372" t="s">
        <v>38</v>
      </c>
      <c r="D3372" t="s">
        <v>45</v>
      </c>
      <c r="E3372">
        <v>5</v>
      </c>
      <c r="F3372">
        <v>2</v>
      </c>
      <c r="G3372">
        <v>10</v>
      </c>
      <c r="H3372" t="s">
        <v>17</v>
      </c>
      <c r="I3372" t="s">
        <v>18</v>
      </c>
      <c r="J3372" s="1">
        <v>45434</v>
      </c>
      <c r="K3372" t="b">
        <v>0</v>
      </c>
      <c r="L3372" t="s">
        <v>30</v>
      </c>
      <c r="M3372">
        <v>5</v>
      </c>
      <c r="N3372">
        <f>G3372/SUMIF(B:B,B3372,G:G)*100</f>
        <v>1.6465512983056988E-2</v>
      </c>
      <c r="Q3372">
        <f>VLOOKUP(C3372, Categories_Pivot_Table!A:B, 2, FALSE)</f>
        <v>23.088790931989923</v>
      </c>
      <c r="T3372">
        <f t="shared" si="53"/>
        <v>2024</v>
      </c>
    </row>
    <row r="3373" spans="1:20" x14ac:dyDescent="0.2">
      <c r="A3373" t="s">
        <v>3630</v>
      </c>
      <c r="B3373" t="s">
        <v>95</v>
      </c>
      <c r="C3373" t="s">
        <v>15</v>
      </c>
      <c r="D3373" t="s">
        <v>369</v>
      </c>
      <c r="E3373">
        <v>23</v>
      </c>
      <c r="F3373">
        <v>7</v>
      </c>
      <c r="G3373">
        <v>161</v>
      </c>
      <c r="H3373" t="s">
        <v>17</v>
      </c>
      <c r="I3373" t="s">
        <v>46</v>
      </c>
      <c r="J3373" s="1">
        <v>44858</v>
      </c>
      <c r="K3373" t="b">
        <v>0</v>
      </c>
      <c r="L3373" t="s">
        <v>19</v>
      </c>
      <c r="M3373">
        <v>10</v>
      </c>
      <c r="N3373">
        <f>G3373/SUMIF(B:B,B3373,G:G)*100</f>
        <v>0.23904441623423381</v>
      </c>
      <c r="Q3373">
        <f>VLOOKUP(C3373, Categories_Pivot_Table!A:B, 2, FALSE)</f>
        <v>23.063808900523561</v>
      </c>
      <c r="T3373">
        <f t="shared" si="53"/>
        <v>2022</v>
      </c>
    </row>
    <row r="3374" spans="1:20" x14ac:dyDescent="0.2">
      <c r="A3374" t="s">
        <v>3631</v>
      </c>
      <c r="B3374" t="s">
        <v>14</v>
      </c>
      <c r="C3374" t="s">
        <v>33</v>
      </c>
      <c r="D3374" t="s">
        <v>116</v>
      </c>
      <c r="E3374">
        <v>20</v>
      </c>
      <c r="F3374">
        <v>7</v>
      </c>
      <c r="G3374">
        <v>140</v>
      </c>
      <c r="H3374" t="s">
        <v>56</v>
      </c>
      <c r="I3374" t="s">
        <v>18</v>
      </c>
      <c r="J3374" s="1">
        <v>45569</v>
      </c>
      <c r="K3374" t="b">
        <v>1</v>
      </c>
      <c r="L3374" t="s">
        <v>65</v>
      </c>
      <c r="M3374">
        <v>10</v>
      </c>
      <c r="N3374">
        <f>G3374/SUMIF(B:B,B3374,G:G)*100</f>
        <v>0.22792579387368025</v>
      </c>
      <c r="Q3374">
        <f>VLOOKUP(C3374, Categories_Pivot_Table!A:B, 2, FALSE)</f>
        <v>23.300574345883856</v>
      </c>
      <c r="T3374">
        <f t="shared" si="53"/>
        <v>2024</v>
      </c>
    </row>
    <row r="3375" spans="1:20" x14ac:dyDescent="0.2">
      <c r="A3375" t="s">
        <v>3632</v>
      </c>
      <c r="B3375" t="s">
        <v>95</v>
      </c>
      <c r="C3375" t="s">
        <v>22</v>
      </c>
      <c r="D3375" t="s">
        <v>286</v>
      </c>
      <c r="E3375">
        <v>20</v>
      </c>
      <c r="F3375">
        <v>10</v>
      </c>
      <c r="G3375">
        <v>200</v>
      </c>
      <c r="H3375" t="s">
        <v>29</v>
      </c>
      <c r="I3375" t="s">
        <v>46</v>
      </c>
      <c r="J3375" s="1">
        <v>45236</v>
      </c>
      <c r="K3375" t="b">
        <v>1</v>
      </c>
      <c r="L3375" t="s">
        <v>19</v>
      </c>
      <c r="M3375">
        <v>11</v>
      </c>
      <c r="N3375">
        <f>G3375/SUMIF(B:B,B3375,G:G)*100</f>
        <v>0.2969495853841414</v>
      </c>
      <c r="Q3375">
        <f>VLOOKUP(C3375, Categories_Pivot_Table!A:B, 2, FALSE)</f>
        <v>21.505681818181817</v>
      </c>
      <c r="T3375">
        <f t="shared" si="53"/>
        <v>2023</v>
      </c>
    </row>
    <row r="3376" spans="1:20" x14ac:dyDescent="0.2">
      <c r="A3376" t="s">
        <v>3633</v>
      </c>
      <c r="B3376" t="s">
        <v>121</v>
      </c>
      <c r="C3376" t="s">
        <v>48</v>
      </c>
      <c r="D3376" t="s">
        <v>237</v>
      </c>
      <c r="E3376">
        <v>11</v>
      </c>
      <c r="F3376">
        <v>1</v>
      </c>
      <c r="G3376">
        <v>11</v>
      </c>
      <c r="H3376" t="s">
        <v>29</v>
      </c>
      <c r="I3376" t="s">
        <v>46</v>
      </c>
      <c r="J3376" s="1">
        <v>44994</v>
      </c>
      <c r="K3376" t="b">
        <v>1</v>
      </c>
      <c r="L3376" t="s">
        <v>42</v>
      </c>
      <c r="M3376">
        <v>3</v>
      </c>
      <c r="N3376">
        <f>G3376/SUMIF(B:B,B3376,G:G)*100</f>
        <v>1.6775836694855158E-2</v>
      </c>
      <c r="Q3376">
        <f>VLOOKUP(C3376, Categories_Pivot_Table!A:B, 2, FALSE)</f>
        <v>23.348837209302324</v>
      </c>
      <c r="T3376">
        <f t="shared" si="53"/>
        <v>2023</v>
      </c>
    </row>
    <row r="3377" spans="1:20" x14ac:dyDescent="0.2">
      <c r="A3377" t="s">
        <v>3634</v>
      </c>
      <c r="B3377" t="s">
        <v>95</v>
      </c>
      <c r="C3377" t="s">
        <v>27</v>
      </c>
      <c r="D3377" t="s">
        <v>915</v>
      </c>
      <c r="E3377">
        <v>20</v>
      </c>
      <c r="F3377">
        <v>6</v>
      </c>
      <c r="G3377">
        <v>120</v>
      </c>
      <c r="H3377" t="s">
        <v>17</v>
      </c>
      <c r="I3377" t="s">
        <v>18</v>
      </c>
      <c r="J3377" s="1">
        <v>44624</v>
      </c>
      <c r="K3377" t="b">
        <v>1</v>
      </c>
      <c r="L3377" t="s">
        <v>65</v>
      </c>
      <c r="M3377">
        <v>3</v>
      </c>
      <c r="N3377">
        <f>G3377/SUMIF(B:B,B3377,G:G)*100</f>
        <v>0.17816975123048484</v>
      </c>
      <c r="Q3377">
        <f>VLOOKUP(C3377, Categories_Pivot_Table!A:B, 2, FALSE)</f>
        <v>25.013711734693878</v>
      </c>
      <c r="T3377">
        <f t="shared" si="53"/>
        <v>2022</v>
      </c>
    </row>
    <row r="3378" spans="1:20" x14ac:dyDescent="0.2">
      <c r="A3378" t="s">
        <v>3635</v>
      </c>
      <c r="B3378" t="s">
        <v>51</v>
      </c>
      <c r="C3378" t="s">
        <v>33</v>
      </c>
      <c r="D3378" t="s">
        <v>116</v>
      </c>
      <c r="E3378">
        <v>20</v>
      </c>
      <c r="F3378">
        <v>8</v>
      </c>
      <c r="G3378">
        <v>160</v>
      </c>
      <c r="H3378" t="s">
        <v>29</v>
      </c>
      <c r="I3378" t="s">
        <v>18</v>
      </c>
      <c r="J3378" s="1">
        <v>44905</v>
      </c>
      <c r="K3378" t="b">
        <v>1</v>
      </c>
      <c r="L3378" t="s">
        <v>35</v>
      </c>
      <c r="M3378">
        <v>12</v>
      </c>
      <c r="N3378">
        <f>G3378/SUMIF(B:B,B3378,G:G)*100</f>
        <v>0.24803509696622073</v>
      </c>
      <c r="Q3378">
        <f>VLOOKUP(C3378, Categories_Pivot_Table!A:B, 2, FALSE)</f>
        <v>23.300574345883856</v>
      </c>
      <c r="T3378">
        <f t="shared" si="53"/>
        <v>2022</v>
      </c>
    </row>
    <row r="3379" spans="1:20" x14ac:dyDescent="0.2">
      <c r="A3379" t="s">
        <v>3636</v>
      </c>
      <c r="B3379" t="s">
        <v>32</v>
      </c>
      <c r="C3379" t="s">
        <v>74</v>
      </c>
      <c r="D3379" t="s">
        <v>349</v>
      </c>
      <c r="E3379">
        <v>38</v>
      </c>
      <c r="F3379">
        <v>8</v>
      </c>
      <c r="G3379">
        <v>304</v>
      </c>
      <c r="H3379" t="s">
        <v>29</v>
      </c>
      <c r="I3379" t="s">
        <v>46</v>
      </c>
      <c r="J3379" s="1">
        <v>44992</v>
      </c>
      <c r="K3379" t="b">
        <v>0</v>
      </c>
      <c r="L3379" t="s">
        <v>49</v>
      </c>
      <c r="M3379">
        <v>3</v>
      </c>
      <c r="N3379">
        <f>G3379/SUMIF(B:B,B3379,G:G)*100</f>
        <v>0.51848377606276386</v>
      </c>
      <c r="Q3379">
        <f>VLOOKUP(C3379, Categories_Pivot_Table!A:B, 2, FALSE)</f>
        <v>24.317096165933375</v>
      </c>
      <c r="T3379">
        <f t="shared" si="53"/>
        <v>2023</v>
      </c>
    </row>
    <row r="3380" spans="1:20" x14ac:dyDescent="0.2">
      <c r="A3380" t="s">
        <v>3637</v>
      </c>
      <c r="B3380" t="s">
        <v>106</v>
      </c>
      <c r="C3380" t="s">
        <v>135</v>
      </c>
      <c r="D3380" t="s">
        <v>1021</v>
      </c>
      <c r="E3380">
        <v>8</v>
      </c>
      <c r="F3380">
        <v>2</v>
      </c>
      <c r="G3380">
        <v>16</v>
      </c>
      <c r="H3380" t="s">
        <v>17</v>
      </c>
      <c r="I3380" t="s">
        <v>18</v>
      </c>
      <c r="J3380" s="1">
        <v>45072</v>
      </c>
      <c r="K3380" t="b">
        <v>1</v>
      </c>
      <c r="L3380" t="s">
        <v>65</v>
      </c>
      <c r="M3380">
        <v>5</v>
      </c>
      <c r="N3380">
        <f>G3380/SUMIF(B:B,B3380,G:G)*100</f>
        <v>2.607561929595828E-2</v>
      </c>
      <c r="Q3380">
        <f>VLOOKUP(C3380, Categories_Pivot_Table!A:B, 2, FALSE)</f>
        <v>23.146341463414632</v>
      </c>
      <c r="T3380">
        <f t="shared" si="53"/>
        <v>2023</v>
      </c>
    </row>
    <row r="3381" spans="1:20" x14ac:dyDescent="0.2">
      <c r="A3381" t="s">
        <v>3638</v>
      </c>
      <c r="B3381" t="s">
        <v>84</v>
      </c>
      <c r="C3381" t="s">
        <v>38</v>
      </c>
      <c r="D3381" t="s">
        <v>1276</v>
      </c>
      <c r="E3381">
        <v>35</v>
      </c>
      <c r="F3381">
        <v>8</v>
      </c>
      <c r="G3381">
        <v>280</v>
      </c>
      <c r="H3381" t="s">
        <v>56</v>
      </c>
      <c r="I3381" t="s">
        <v>18</v>
      </c>
      <c r="J3381" s="1">
        <v>44993</v>
      </c>
      <c r="K3381" t="b">
        <v>1</v>
      </c>
      <c r="L3381" t="s">
        <v>30</v>
      </c>
      <c r="M3381">
        <v>3</v>
      </c>
      <c r="N3381">
        <f>G3381/SUMIF(B:B,B3381,G:G)*100</f>
        <v>0.45331282632452335</v>
      </c>
      <c r="Q3381">
        <f>VLOOKUP(C3381, Categories_Pivot_Table!A:B, 2, FALSE)</f>
        <v>23.088790931989923</v>
      </c>
      <c r="T3381">
        <f t="shared" si="53"/>
        <v>2023</v>
      </c>
    </row>
    <row r="3382" spans="1:20" x14ac:dyDescent="0.2">
      <c r="A3382" t="s">
        <v>3639</v>
      </c>
      <c r="B3382" t="s">
        <v>128</v>
      </c>
      <c r="C3382" t="s">
        <v>48</v>
      </c>
      <c r="D3382" t="s">
        <v>195</v>
      </c>
      <c r="E3382">
        <v>20</v>
      </c>
      <c r="F3382">
        <v>8</v>
      </c>
      <c r="G3382">
        <v>160</v>
      </c>
      <c r="H3382" t="s">
        <v>29</v>
      </c>
      <c r="I3382" t="s">
        <v>18</v>
      </c>
      <c r="J3382" s="1">
        <v>45284</v>
      </c>
      <c r="K3382" t="b">
        <v>0</v>
      </c>
      <c r="L3382" t="s">
        <v>24</v>
      </c>
      <c r="M3382">
        <v>12</v>
      </c>
      <c r="N3382">
        <f>G3382/SUMIF(B:B,B3382,G:G)*100</f>
        <v>0.23374043125109567</v>
      </c>
      <c r="Q3382">
        <f>VLOOKUP(C3382, Categories_Pivot_Table!A:B, 2, FALSE)</f>
        <v>23.348837209302324</v>
      </c>
      <c r="T3382">
        <f t="shared" si="53"/>
        <v>2023</v>
      </c>
    </row>
    <row r="3383" spans="1:20" x14ac:dyDescent="0.2">
      <c r="A3383" t="s">
        <v>3640</v>
      </c>
      <c r="B3383" t="s">
        <v>95</v>
      </c>
      <c r="C3383" t="s">
        <v>74</v>
      </c>
      <c r="D3383" t="s">
        <v>349</v>
      </c>
      <c r="E3383">
        <v>38</v>
      </c>
      <c r="F3383">
        <v>6</v>
      </c>
      <c r="G3383">
        <v>228</v>
      </c>
      <c r="H3383" t="s">
        <v>56</v>
      </c>
      <c r="I3383" t="s">
        <v>46</v>
      </c>
      <c r="J3383" s="1">
        <v>45424</v>
      </c>
      <c r="K3383" t="b">
        <v>0</v>
      </c>
      <c r="L3383" t="s">
        <v>24</v>
      </c>
      <c r="M3383">
        <v>5</v>
      </c>
      <c r="N3383">
        <f>G3383/SUMIF(B:B,B3383,G:G)*100</f>
        <v>0.33852252733792121</v>
      </c>
      <c r="Q3383">
        <f>VLOOKUP(C3383, Categories_Pivot_Table!A:B, 2, FALSE)</f>
        <v>24.317096165933375</v>
      </c>
      <c r="T3383">
        <f t="shared" si="53"/>
        <v>2024</v>
      </c>
    </row>
    <row r="3384" spans="1:20" x14ac:dyDescent="0.2">
      <c r="A3384" t="s">
        <v>3641</v>
      </c>
      <c r="B3384" t="s">
        <v>54</v>
      </c>
      <c r="C3384" t="s">
        <v>48</v>
      </c>
      <c r="D3384" t="s">
        <v>302</v>
      </c>
      <c r="E3384">
        <v>15.5</v>
      </c>
      <c r="F3384">
        <v>6</v>
      </c>
      <c r="G3384">
        <v>93</v>
      </c>
      <c r="H3384" t="s">
        <v>29</v>
      </c>
      <c r="I3384" t="s">
        <v>46</v>
      </c>
      <c r="J3384" s="1">
        <v>45191</v>
      </c>
      <c r="K3384" t="b">
        <v>1</v>
      </c>
      <c r="L3384" t="s">
        <v>65</v>
      </c>
      <c r="M3384">
        <v>9</v>
      </c>
      <c r="N3384">
        <f>G3384/SUMIF(B:B,B3384,G:G)*100</f>
        <v>0.16271399952760451</v>
      </c>
      <c r="Q3384">
        <f>VLOOKUP(C3384, Categories_Pivot_Table!A:B, 2, FALSE)</f>
        <v>23.348837209302324</v>
      </c>
      <c r="T3384">
        <f t="shared" si="53"/>
        <v>2023</v>
      </c>
    </row>
    <row r="3385" spans="1:20" x14ac:dyDescent="0.2">
      <c r="A3385" t="s">
        <v>3642</v>
      </c>
      <c r="B3385" t="s">
        <v>26</v>
      </c>
      <c r="C3385" t="s">
        <v>74</v>
      </c>
      <c r="D3385" t="s">
        <v>346</v>
      </c>
      <c r="E3385">
        <v>27.5</v>
      </c>
      <c r="F3385">
        <v>10</v>
      </c>
      <c r="G3385">
        <v>275</v>
      </c>
      <c r="H3385" t="s">
        <v>17</v>
      </c>
      <c r="I3385" t="s">
        <v>18</v>
      </c>
      <c r="J3385" s="1">
        <v>45273</v>
      </c>
      <c r="K3385" t="b">
        <v>0</v>
      </c>
      <c r="L3385" t="s">
        <v>30</v>
      </c>
      <c r="M3385">
        <v>12</v>
      </c>
      <c r="N3385">
        <f>G3385/SUMIF(B:B,B3385,G:G)*100</f>
        <v>0.44321597511543764</v>
      </c>
      <c r="Q3385">
        <f>VLOOKUP(C3385, Categories_Pivot_Table!A:B, 2, FALSE)</f>
        <v>24.317096165933375</v>
      </c>
      <c r="T3385">
        <f t="shared" si="53"/>
        <v>2023</v>
      </c>
    </row>
    <row r="3386" spans="1:20" x14ac:dyDescent="0.2">
      <c r="A3386" t="s">
        <v>3643</v>
      </c>
      <c r="B3386" t="s">
        <v>173</v>
      </c>
      <c r="C3386" t="s">
        <v>27</v>
      </c>
      <c r="D3386" t="s">
        <v>352</v>
      </c>
      <c r="E3386">
        <v>14</v>
      </c>
      <c r="F3386">
        <v>2</v>
      </c>
      <c r="G3386">
        <v>28</v>
      </c>
      <c r="H3386" t="s">
        <v>56</v>
      </c>
      <c r="I3386" t="s">
        <v>18</v>
      </c>
      <c r="J3386" s="1">
        <v>45590</v>
      </c>
      <c r="K3386" t="b">
        <v>0</v>
      </c>
      <c r="L3386" t="s">
        <v>65</v>
      </c>
      <c r="M3386">
        <v>10</v>
      </c>
      <c r="N3386">
        <f>G3386/SUMIF(B:B,B3386,G:G)*100</f>
        <v>4.6044301195507391E-2</v>
      </c>
      <c r="Q3386">
        <f>VLOOKUP(C3386, Categories_Pivot_Table!A:B, 2, FALSE)</f>
        <v>25.013711734693878</v>
      </c>
      <c r="T3386">
        <f t="shared" si="53"/>
        <v>2024</v>
      </c>
    </row>
    <row r="3387" spans="1:20" x14ac:dyDescent="0.2">
      <c r="A3387" t="s">
        <v>3644</v>
      </c>
      <c r="B3387" t="s">
        <v>14</v>
      </c>
      <c r="C3387" t="s">
        <v>15</v>
      </c>
      <c r="D3387" t="s">
        <v>102</v>
      </c>
      <c r="E3387">
        <v>12.5</v>
      </c>
      <c r="F3387">
        <v>6</v>
      </c>
      <c r="G3387">
        <v>75</v>
      </c>
      <c r="H3387" t="s">
        <v>29</v>
      </c>
      <c r="I3387" t="s">
        <v>18</v>
      </c>
      <c r="J3387" s="1">
        <v>44856</v>
      </c>
      <c r="K3387" t="b">
        <v>1</v>
      </c>
      <c r="L3387" t="s">
        <v>35</v>
      </c>
      <c r="M3387">
        <v>10</v>
      </c>
      <c r="N3387">
        <f>G3387/SUMIF(B:B,B3387,G:G)*100</f>
        <v>0.12210310386090015</v>
      </c>
      <c r="Q3387">
        <f>VLOOKUP(C3387, Categories_Pivot_Table!A:B, 2, FALSE)</f>
        <v>23.063808900523561</v>
      </c>
      <c r="T3387">
        <f t="shared" si="53"/>
        <v>2022</v>
      </c>
    </row>
    <row r="3388" spans="1:20" x14ac:dyDescent="0.2">
      <c r="A3388" t="s">
        <v>3645</v>
      </c>
      <c r="B3388" t="s">
        <v>76</v>
      </c>
      <c r="C3388" t="s">
        <v>27</v>
      </c>
      <c r="D3388" t="s">
        <v>28</v>
      </c>
      <c r="E3388">
        <v>21.5</v>
      </c>
      <c r="F3388">
        <v>2</v>
      </c>
      <c r="G3388">
        <v>43</v>
      </c>
      <c r="H3388" t="s">
        <v>29</v>
      </c>
      <c r="I3388" t="s">
        <v>46</v>
      </c>
      <c r="J3388" s="1">
        <v>45293</v>
      </c>
      <c r="K3388" t="b">
        <v>0</v>
      </c>
      <c r="L3388" t="s">
        <v>49</v>
      </c>
      <c r="M3388">
        <v>1</v>
      </c>
      <c r="N3388">
        <f>G3388/SUMIF(B:B,B3388,G:G)*100</f>
        <v>7.3214544154329445E-2</v>
      </c>
      <c r="Q3388">
        <f>VLOOKUP(C3388, Categories_Pivot_Table!A:B, 2, FALSE)</f>
        <v>25.013711734693878</v>
      </c>
      <c r="T3388">
        <f t="shared" si="53"/>
        <v>2024</v>
      </c>
    </row>
    <row r="3389" spans="1:20" x14ac:dyDescent="0.2">
      <c r="A3389" t="s">
        <v>3646</v>
      </c>
      <c r="B3389" t="s">
        <v>14</v>
      </c>
      <c r="C3389" t="s">
        <v>22</v>
      </c>
      <c r="D3389" t="s">
        <v>251</v>
      </c>
      <c r="E3389">
        <v>38</v>
      </c>
      <c r="F3389">
        <v>8</v>
      </c>
      <c r="G3389">
        <v>304</v>
      </c>
      <c r="H3389" t="s">
        <v>56</v>
      </c>
      <c r="I3389" t="s">
        <v>46</v>
      </c>
      <c r="J3389" s="1">
        <v>44846</v>
      </c>
      <c r="K3389" t="b">
        <v>1</v>
      </c>
      <c r="L3389" t="s">
        <v>30</v>
      </c>
      <c r="M3389">
        <v>10</v>
      </c>
      <c r="N3389">
        <f>G3389/SUMIF(B:B,B3389,G:G)*100</f>
        <v>0.49492458098284858</v>
      </c>
      <c r="Q3389">
        <f>VLOOKUP(C3389, Categories_Pivot_Table!A:B, 2, FALSE)</f>
        <v>21.505681818181817</v>
      </c>
      <c r="T3389">
        <f t="shared" si="53"/>
        <v>2022</v>
      </c>
    </row>
    <row r="3390" spans="1:20" x14ac:dyDescent="0.2">
      <c r="A3390" t="s">
        <v>3647</v>
      </c>
      <c r="B3390" t="s">
        <v>84</v>
      </c>
      <c r="C3390" t="s">
        <v>22</v>
      </c>
      <c r="D3390" t="s">
        <v>157</v>
      </c>
      <c r="E3390">
        <v>12.5</v>
      </c>
      <c r="F3390">
        <v>3</v>
      </c>
      <c r="G3390">
        <v>37.5</v>
      </c>
      <c r="H3390" t="s">
        <v>29</v>
      </c>
      <c r="I3390" t="s">
        <v>18</v>
      </c>
      <c r="J3390" s="1">
        <v>45612</v>
      </c>
      <c r="K3390" t="b">
        <v>0</v>
      </c>
      <c r="L3390" t="s">
        <v>35</v>
      </c>
      <c r="M3390">
        <v>11</v>
      </c>
      <c r="N3390">
        <f>G3390/SUMIF(B:B,B3390,G:G)*100</f>
        <v>6.0711539239891532E-2</v>
      </c>
      <c r="Q3390">
        <f>VLOOKUP(C3390, Categories_Pivot_Table!A:B, 2, FALSE)</f>
        <v>21.505681818181817</v>
      </c>
      <c r="T3390">
        <f t="shared" si="53"/>
        <v>2024</v>
      </c>
    </row>
    <row r="3391" spans="1:20" x14ac:dyDescent="0.2">
      <c r="A3391" t="s">
        <v>3648</v>
      </c>
      <c r="B3391" t="s">
        <v>113</v>
      </c>
      <c r="C3391" t="s">
        <v>135</v>
      </c>
      <c r="D3391" t="s">
        <v>243</v>
      </c>
      <c r="E3391">
        <v>35</v>
      </c>
      <c r="F3391">
        <v>5</v>
      </c>
      <c r="G3391">
        <v>175</v>
      </c>
      <c r="H3391" t="s">
        <v>29</v>
      </c>
      <c r="I3391" t="s">
        <v>46</v>
      </c>
      <c r="J3391" s="1">
        <v>45309</v>
      </c>
      <c r="K3391" t="b">
        <v>1</v>
      </c>
      <c r="L3391" t="s">
        <v>42</v>
      </c>
      <c r="M3391">
        <v>1</v>
      </c>
      <c r="N3391">
        <f>G3391/SUMIF(B:B,B3391,G:G)*100</f>
        <v>0.28814647720349729</v>
      </c>
      <c r="Q3391">
        <f>VLOOKUP(C3391, Categories_Pivot_Table!A:B, 2, FALSE)</f>
        <v>23.146341463414632</v>
      </c>
      <c r="T3391">
        <f t="shared" si="53"/>
        <v>2024</v>
      </c>
    </row>
    <row r="3392" spans="1:20" x14ac:dyDescent="0.2">
      <c r="A3392" t="s">
        <v>3649</v>
      </c>
      <c r="B3392" t="s">
        <v>47</v>
      </c>
      <c r="C3392" t="s">
        <v>38</v>
      </c>
      <c r="D3392" t="s">
        <v>165</v>
      </c>
      <c r="E3392">
        <v>36.5</v>
      </c>
      <c r="F3392">
        <v>8</v>
      </c>
      <c r="G3392">
        <v>292</v>
      </c>
      <c r="H3392" t="s">
        <v>56</v>
      </c>
      <c r="I3392" t="s">
        <v>46</v>
      </c>
      <c r="J3392" s="1">
        <v>45389</v>
      </c>
      <c r="K3392" t="b">
        <v>0</v>
      </c>
      <c r="L3392" t="s">
        <v>24</v>
      </c>
      <c r="M3392">
        <v>4</v>
      </c>
      <c r="N3392">
        <f>G3392/SUMIF(B:B,B3392,G:G)*100</f>
        <v>0.46398550839781993</v>
      </c>
      <c r="Q3392">
        <f>VLOOKUP(C3392, Categories_Pivot_Table!A:B, 2, FALSE)</f>
        <v>23.088790931989923</v>
      </c>
      <c r="T3392">
        <f t="shared" si="53"/>
        <v>2024</v>
      </c>
    </row>
    <row r="3393" spans="1:20" x14ac:dyDescent="0.2">
      <c r="A3393" t="s">
        <v>3650</v>
      </c>
      <c r="B3393" t="s">
        <v>106</v>
      </c>
      <c r="C3393" t="s">
        <v>135</v>
      </c>
      <c r="D3393" t="s">
        <v>276</v>
      </c>
      <c r="E3393">
        <v>6.5</v>
      </c>
      <c r="F3393">
        <v>6</v>
      </c>
      <c r="G3393">
        <v>39</v>
      </c>
      <c r="H3393" t="s">
        <v>56</v>
      </c>
      <c r="I3393" t="s">
        <v>46</v>
      </c>
      <c r="J3393" s="1">
        <v>44862</v>
      </c>
      <c r="K3393" t="b">
        <v>0</v>
      </c>
      <c r="L3393" t="s">
        <v>65</v>
      </c>
      <c r="M3393">
        <v>10</v>
      </c>
      <c r="N3393">
        <f>G3393/SUMIF(B:B,B3393,G:G)*100</f>
        <v>6.3559322033898302E-2</v>
      </c>
      <c r="Q3393">
        <f>VLOOKUP(C3393, Categories_Pivot_Table!A:B, 2, FALSE)</f>
        <v>23.146341463414632</v>
      </c>
      <c r="T3393">
        <f t="shared" si="53"/>
        <v>2022</v>
      </c>
    </row>
    <row r="3394" spans="1:20" x14ac:dyDescent="0.2">
      <c r="A3394" t="s">
        <v>3651</v>
      </c>
      <c r="B3394" t="s">
        <v>37</v>
      </c>
      <c r="C3394" t="s">
        <v>38</v>
      </c>
      <c r="D3394" t="s">
        <v>473</v>
      </c>
      <c r="E3394">
        <v>23</v>
      </c>
      <c r="F3394">
        <v>7</v>
      </c>
      <c r="G3394">
        <v>161</v>
      </c>
      <c r="H3394" t="s">
        <v>17</v>
      </c>
      <c r="I3394" t="s">
        <v>18</v>
      </c>
      <c r="J3394" s="1">
        <v>44893</v>
      </c>
      <c r="K3394" t="b">
        <v>0</v>
      </c>
      <c r="L3394" t="s">
        <v>19</v>
      </c>
      <c r="M3394">
        <v>11</v>
      </c>
      <c r="N3394">
        <f>G3394/SUMIF(B:B,B3394,G:G)*100</f>
        <v>0.24038999917879192</v>
      </c>
      <c r="Q3394">
        <f>VLOOKUP(C3394, Categories_Pivot_Table!A:B, 2, FALSE)</f>
        <v>23.088790931989923</v>
      </c>
      <c r="T3394">
        <f t="shared" ref="T3394:T3457" si="54">YEAR(J3394)</f>
        <v>2022</v>
      </c>
    </row>
    <row r="3395" spans="1:20" x14ac:dyDescent="0.2">
      <c r="A3395" t="s">
        <v>3652</v>
      </c>
      <c r="B3395" t="s">
        <v>76</v>
      </c>
      <c r="C3395" t="s">
        <v>33</v>
      </c>
      <c r="D3395" t="s">
        <v>78</v>
      </c>
      <c r="E3395">
        <v>14</v>
      </c>
      <c r="F3395">
        <v>6</v>
      </c>
      <c r="G3395">
        <v>84</v>
      </c>
      <c r="H3395" t="s">
        <v>29</v>
      </c>
      <c r="I3395" t="s">
        <v>46</v>
      </c>
      <c r="J3395" s="1">
        <v>45547</v>
      </c>
      <c r="K3395" t="b">
        <v>0</v>
      </c>
      <c r="L3395" t="s">
        <v>42</v>
      </c>
      <c r="M3395">
        <v>9</v>
      </c>
      <c r="N3395">
        <f>G3395/SUMIF(B:B,B3395,G:G)*100</f>
        <v>0.14302376067357381</v>
      </c>
      <c r="Q3395">
        <f>VLOOKUP(C3395, Categories_Pivot_Table!A:B, 2, FALSE)</f>
        <v>23.300574345883856</v>
      </c>
      <c r="T3395">
        <f t="shared" si="54"/>
        <v>2024</v>
      </c>
    </row>
    <row r="3396" spans="1:20" x14ac:dyDescent="0.2">
      <c r="A3396" t="s">
        <v>3653</v>
      </c>
      <c r="B3396" t="s">
        <v>63</v>
      </c>
      <c r="C3396" t="s">
        <v>74</v>
      </c>
      <c r="D3396" t="s">
        <v>626</v>
      </c>
      <c r="E3396">
        <v>26</v>
      </c>
      <c r="F3396">
        <v>5</v>
      </c>
      <c r="G3396">
        <v>130</v>
      </c>
      <c r="H3396" t="s">
        <v>29</v>
      </c>
      <c r="I3396" t="s">
        <v>18</v>
      </c>
      <c r="J3396" s="1">
        <v>45545</v>
      </c>
      <c r="K3396" t="b">
        <v>0</v>
      </c>
      <c r="L3396" t="s">
        <v>49</v>
      </c>
      <c r="M3396">
        <v>9</v>
      </c>
      <c r="N3396">
        <f>G3396/SUMIF(B:B,B3396,G:G)*100</f>
        <v>0.21477663230240551</v>
      </c>
      <c r="Q3396">
        <f>VLOOKUP(C3396, Categories_Pivot_Table!A:B, 2, FALSE)</f>
        <v>24.317096165933375</v>
      </c>
      <c r="T3396">
        <f t="shared" si="54"/>
        <v>2024</v>
      </c>
    </row>
    <row r="3397" spans="1:20" x14ac:dyDescent="0.2">
      <c r="A3397" t="s">
        <v>3654</v>
      </c>
      <c r="B3397" t="s">
        <v>73</v>
      </c>
      <c r="C3397" t="s">
        <v>27</v>
      </c>
      <c r="D3397" t="s">
        <v>140</v>
      </c>
      <c r="E3397">
        <v>27.5</v>
      </c>
      <c r="F3397">
        <v>5</v>
      </c>
      <c r="G3397">
        <v>137.5</v>
      </c>
      <c r="H3397" t="s">
        <v>56</v>
      </c>
      <c r="I3397" t="s">
        <v>18</v>
      </c>
      <c r="J3397" s="1">
        <v>44929</v>
      </c>
      <c r="K3397" t="b">
        <v>1</v>
      </c>
      <c r="L3397" t="s">
        <v>49</v>
      </c>
      <c r="M3397">
        <v>1</v>
      </c>
      <c r="N3397">
        <f>G3397/SUMIF(B:B,B3397,G:G)*100</f>
        <v>0.23754200174485396</v>
      </c>
      <c r="Q3397">
        <f>VLOOKUP(C3397, Categories_Pivot_Table!A:B, 2, FALSE)</f>
        <v>25.013711734693878</v>
      </c>
      <c r="T3397">
        <f t="shared" si="54"/>
        <v>2023</v>
      </c>
    </row>
    <row r="3398" spans="1:20" x14ac:dyDescent="0.2">
      <c r="A3398" t="s">
        <v>3655</v>
      </c>
      <c r="B3398" t="s">
        <v>63</v>
      </c>
      <c r="C3398" t="s">
        <v>22</v>
      </c>
      <c r="D3398" t="s">
        <v>147</v>
      </c>
      <c r="E3398">
        <v>32</v>
      </c>
      <c r="F3398">
        <v>2</v>
      </c>
      <c r="G3398">
        <v>64</v>
      </c>
      <c r="H3398" t="s">
        <v>56</v>
      </c>
      <c r="I3398" t="s">
        <v>46</v>
      </c>
      <c r="J3398" s="1">
        <v>45031</v>
      </c>
      <c r="K3398" t="b">
        <v>0</v>
      </c>
      <c r="L3398" t="s">
        <v>35</v>
      </c>
      <c r="M3398">
        <v>4</v>
      </c>
      <c r="N3398">
        <f>G3398/SUMIF(B:B,B3398,G:G)*100</f>
        <v>0.10573618821041501</v>
      </c>
      <c r="Q3398">
        <f>VLOOKUP(C3398, Categories_Pivot_Table!A:B, 2, FALSE)</f>
        <v>21.505681818181817</v>
      </c>
      <c r="T3398">
        <f t="shared" si="54"/>
        <v>2023</v>
      </c>
    </row>
    <row r="3399" spans="1:20" x14ac:dyDescent="0.2">
      <c r="A3399" t="s">
        <v>3656</v>
      </c>
      <c r="B3399" t="s">
        <v>73</v>
      </c>
      <c r="C3399" t="s">
        <v>27</v>
      </c>
      <c r="D3399" t="s">
        <v>140</v>
      </c>
      <c r="E3399">
        <v>27.5</v>
      </c>
      <c r="F3399">
        <v>7</v>
      </c>
      <c r="G3399">
        <v>192.5</v>
      </c>
      <c r="H3399" t="s">
        <v>29</v>
      </c>
      <c r="I3399" t="s">
        <v>46</v>
      </c>
      <c r="J3399" s="1">
        <v>44662</v>
      </c>
      <c r="K3399" t="b">
        <v>0</v>
      </c>
      <c r="L3399" t="s">
        <v>19</v>
      </c>
      <c r="M3399">
        <v>4</v>
      </c>
      <c r="N3399">
        <f>G3399/SUMIF(B:B,B3399,G:G)*100</f>
        <v>0.33255880244279556</v>
      </c>
      <c r="Q3399">
        <f>VLOOKUP(C3399, Categories_Pivot_Table!A:B, 2, FALSE)</f>
        <v>25.013711734693878</v>
      </c>
      <c r="T3399">
        <f t="shared" si="54"/>
        <v>2022</v>
      </c>
    </row>
    <row r="3400" spans="1:20" x14ac:dyDescent="0.2">
      <c r="A3400" t="s">
        <v>3657</v>
      </c>
      <c r="B3400" t="s">
        <v>21</v>
      </c>
      <c r="C3400" t="s">
        <v>22</v>
      </c>
      <c r="D3400" t="s">
        <v>286</v>
      </c>
      <c r="E3400">
        <v>20</v>
      </c>
      <c r="F3400">
        <v>7</v>
      </c>
      <c r="G3400">
        <v>140</v>
      </c>
      <c r="H3400" t="s">
        <v>29</v>
      </c>
      <c r="I3400" t="s">
        <v>18</v>
      </c>
      <c r="J3400" s="1">
        <v>45439</v>
      </c>
      <c r="K3400" t="b">
        <v>1</v>
      </c>
      <c r="L3400" t="s">
        <v>19</v>
      </c>
      <c r="M3400">
        <v>5</v>
      </c>
      <c r="N3400">
        <f>G3400/SUMIF(B:B,B3400,G:G)*100</f>
        <v>0.22678491880289961</v>
      </c>
      <c r="Q3400">
        <f>VLOOKUP(C3400, Categories_Pivot_Table!A:B, 2, FALSE)</f>
        <v>21.505681818181817</v>
      </c>
      <c r="T3400">
        <f t="shared" si="54"/>
        <v>2024</v>
      </c>
    </row>
    <row r="3401" spans="1:20" x14ac:dyDescent="0.2">
      <c r="A3401" t="s">
        <v>3658</v>
      </c>
      <c r="B3401" t="s">
        <v>14</v>
      </c>
      <c r="C3401" t="s">
        <v>38</v>
      </c>
      <c r="D3401" t="s">
        <v>41</v>
      </c>
      <c r="E3401">
        <v>23</v>
      </c>
      <c r="F3401">
        <v>9</v>
      </c>
      <c r="G3401">
        <v>301.5</v>
      </c>
      <c r="H3401" t="s">
        <v>56</v>
      </c>
      <c r="I3401" t="s">
        <v>46</v>
      </c>
      <c r="J3401" s="1">
        <v>45561</v>
      </c>
      <c r="K3401" t="b">
        <v>0</v>
      </c>
      <c r="L3401" t="s">
        <v>42</v>
      </c>
      <c r="M3401">
        <v>9</v>
      </c>
      <c r="N3401">
        <f>G3401/SUMIF(B:B,B3401,G:G)*100</f>
        <v>0.49085447752081857</v>
      </c>
      <c r="Q3401">
        <f>VLOOKUP(C3401, Categories_Pivot_Table!A:B, 2, FALSE)</f>
        <v>23.088790931989923</v>
      </c>
      <c r="T3401">
        <f t="shared" si="54"/>
        <v>2024</v>
      </c>
    </row>
    <row r="3402" spans="1:20" x14ac:dyDescent="0.2">
      <c r="A3402" t="s">
        <v>3659</v>
      </c>
      <c r="B3402" t="s">
        <v>26</v>
      </c>
      <c r="C3402" t="s">
        <v>74</v>
      </c>
      <c r="D3402" t="s">
        <v>626</v>
      </c>
      <c r="E3402">
        <v>26</v>
      </c>
      <c r="F3402">
        <v>5</v>
      </c>
      <c r="G3402">
        <v>130</v>
      </c>
      <c r="H3402" t="s">
        <v>29</v>
      </c>
      <c r="I3402" t="s">
        <v>46</v>
      </c>
      <c r="J3402" s="1">
        <v>45397</v>
      </c>
      <c r="K3402" t="b">
        <v>0</v>
      </c>
      <c r="L3402" t="s">
        <v>19</v>
      </c>
      <c r="M3402">
        <v>4</v>
      </c>
      <c r="N3402">
        <f>G3402/SUMIF(B:B,B3402,G:G)*100</f>
        <v>0.20952027914547958</v>
      </c>
      <c r="Q3402">
        <f>VLOOKUP(C3402, Categories_Pivot_Table!A:B, 2, FALSE)</f>
        <v>24.317096165933375</v>
      </c>
      <c r="T3402">
        <f t="shared" si="54"/>
        <v>2024</v>
      </c>
    </row>
    <row r="3403" spans="1:20" x14ac:dyDescent="0.2">
      <c r="A3403" t="s">
        <v>3660</v>
      </c>
      <c r="B3403" t="s">
        <v>95</v>
      </c>
      <c r="C3403" t="s">
        <v>48</v>
      </c>
      <c r="D3403" t="s">
        <v>88</v>
      </c>
      <c r="E3403">
        <v>24.5</v>
      </c>
      <c r="F3403">
        <v>9</v>
      </c>
      <c r="G3403">
        <v>220.5</v>
      </c>
      <c r="H3403" t="s">
        <v>17</v>
      </c>
      <c r="I3403" t="s">
        <v>18</v>
      </c>
      <c r="J3403" s="1">
        <v>44675</v>
      </c>
      <c r="K3403" t="b">
        <v>0</v>
      </c>
      <c r="L3403" t="s">
        <v>24</v>
      </c>
      <c r="M3403">
        <v>4</v>
      </c>
      <c r="N3403">
        <f>G3403/SUMIF(B:B,B3403,G:G)*100</f>
        <v>0.32738691788601587</v>
      </c>
      <c r="Q3403">
        <f>VLOOKUP(C3403, Categories_Pivot_Table!A:B, 2, FALSE)</f>
        <v>23.348837209302324</v>
      </c>
      <c r="T3403">
        <f t="shared" si="54"/>
        <v>2022</v>
      </c>
    </row>
    <row r="3404" spans="1:20" x14ac:dyDescent="0.2">
      <c r="A3404" t="s">
        <v>3661</v>
      </c>
      <c r="B3404" t="s">
        <v>63</v>
      </c>
      <c r="C3404" t="s">
        <v>15</v>
      </c>
      <c r="D3404" t="s">
        <v>494</v>
      </c>
      <c r="E3404">
        <v>33.5</v>
      </c>
      <c r="F3404">
        <v>8</v>
      </c>
      <c r="G3404">
        <v>268</v>
      </c>
      <c r="H3404" t="s">
        <v>56</v>
      </c>
      <c r="I3404" t="s">
        <v>46</v>
      </c>
      <c r="J3404" s="1">
        <v>44589</v>
      </c>
      <c r="K3404" t="b">
        <v>1</v>
      </c>
      <c r="L3404" t="s">
        <v>65</v>
      </c>
      <c r="M3404">
        <v>1</v>
      </c>
      <c r="N3404">
        <f>G3404/SUMIF(B:B,B3404,G:G)*100</f>
        <v>0.44277028813111285</v>
      </c>
      <c r="Q3404">
        <f>VLOOKUP(C3404, Categories_Pivot_Table!A:B, 2, FALSE)</f>
        <v>23.063808900523561</v>
      </c>
      <c r="T3404">
        <f t="shared" si="54"/>
        <v>2022</v>
      </c>
    </row>
    <row r="3405" spans="1:20" x14ac:dyDescent="0.2">
      <c r="A3405" t="s">
        <v>3662</v>
      </c>
      <c r="B3405" t="s">
        <v>63</v>
      </c>
      <c r="C3405" t="s">
        <v>22</v>
      </c>
      <c r="D3405" t="s">
        <v>67</v>
      </c>
      <c r="E3405">
        <v>27.5</v>
      </c>
      <c r="F3405">
        <v>1</v>
      </c>
      <c r="G3405">
        <v>27.5</v>
      </c>
      <c r="H3405" t="s">
        <v>17</v>
      </c>
      <c r="I3405" t="s">
        <v>46</v>
      </c>
      <c r="J3405" s="1">
        <v>44991</v>
      </c>
      <c r="K3405" t="b">
        <v>0</v>
      </c>
      <c r="L3405" t="s">
        <v>19</v>
      </c>
      <c r="M3405">
        <v>3</v>
      </c>
      <c r="N3405">
        <f>G3405/SUMIF(B:B,B3405,G:G)*100</f>
        <v>4.54335183716627E-2</v>
      </c>
      <c r="Q3405">
        <f>VLOOKUP(C3405, Categories_Pivot_Table!A:B, 2, FALSE)</f>
        <v>21.505681818181817</v>
      </c>
      <c r="T3405">
        <f t="shared" si="54"/>
        <v>2023</v>
      </c>
    </row>
    <row r="3406" spans="1:20" x14ac:dyDescent="0.2">
      <c r="A3406" t="s">
        <v>3663</v>
      </c>
      <c r="B3406" t="s">
        <v>26</v>
      </c>
      <c r="C3406" t="s">
        <v>74</v>
      </c>
      <c r="D3406" t="s">
        <v>374</v>
      </c>
      <c r="E3406">
        <v>29</v>
      </c>
      <c r="F3406">
        <v>2</v>
      </c>
      <c r="G3406">
        <v>58</v>
      </c>
      <c r="H3406" t="s">
        <v>56</v>
      </c>
      <c r="I3406" t="s">
        <v>18</v>
      </c>
      <c r="J3406" s="1">
        <v>44656</v>
      </c>
      <c r="K3406" t="b">
        <v>0</v>
      </c>
      <c r="L3406" t="s">
        <v>49</v>
      </c>
      <c r="M3406">
        <v>4</v>
      </c>
      <c r="N3406">
        <f>G3406/SUMIF(B:B,B3406,G:G)*100</f>
        <v>9.3478278387983199E-2</v>
      </c>
      <c r="Q3406">
        <f>VLOOKUP(C3406, Categories_Pivot_Table!A:B, 2, FALSE)</f>
        <v>24.317096165933375</v>
      </c>
      <c r="T3406">
        <f t="shared" si="54"/>
        <v>2022</v>
      </c>
    </row>
    <row r="3407" spans="1:20" x14ac:dyDescent="0.2">
      <c r="A3407" t="s">
        <v>3664</v>
      </c>
      <c r="B3407" t="s">
        <v>71</v>
      </c>
      <c r="C3407" t="s">
        <v>38</v>
      </c>
      <c r="D3407" t="s">
        <v>404</v>
      </c>
      <c r="E3407">
        <v>11</v>
      </c>
      <c r="F3407">
        <v>8</v>
      </c>
      <c r="G3407">
        <v>88</v>
      </c>
      <c r="H3407" t="s">
        <v>17</v>
      </c>
      <c r="I3407" t="s">
        <v>46</v>
      </c>
      <c r="J3407" s="1">
        <v>44880</v>
      </c>
      <c r="K3407" t="b">
        <v>1</v>
      </c>
      <c r="L3407" t="s">
        <v>49</v>
      </c>
      <c r="M3407">
        <v>11</v>
      </c>
      <c r="N3407">
        <f>G3407/SUMIF(B:B,B3407,G:G)*100</f>
        <v>0.13942250564423495</v>
      </c>
      <c r="Q3407">
        <f>VLOOKUP(C3407, Categories_Pivot_Table!A:B, 2, FALSE)</f>
        <v>23.088790931989923</v>
      </c>
      <c r="T3407">
        <f t="shared" si="54"/>
        <v>2022</v>
      </c>
    </row>
    <row r="3408" spans="1:20" x14ac:dyDescent="0.2">
      <c r="A3408" t="s">
        <v>3665</v>
      </c>
      <c r="B3408" t="s">
        <v>81</v>
      </c>
      <c r="C3408" t="s">
        <v>33</v>
      </c>
      <c r="D3408" t="s">
        <v>843</v>
      </c>
      <c r="E3408">
        <v>26</v>
      </c>
      <c r="F3408">
        <v>6</v>
      </c>
      <c r="G3408">
        <v>156</v>
      </c>
      <c r="H3408" t="s">
        <v>29</v>
      </c>
      <c r="I3408" t="s">
        <v>18</v>
      </c>
      <c r="J3408" s="1">
        <v>45438</v>
      </c>
      <c r="K3408" t="b">
        <v>0</v>
      </c>
      <c r="L3408" t="s">
        <v>24</v>
      </c>
      <c r="M3408">
        <v>5</v>
      </c>
      <c r="N3408">
        <f>G3408/SUMIF(B:B,B3408,G:G)*100</f>
        <v>0.24700936577178551</v>
      </c>
      <c r="Q3408">
        <f>VLOOKUP(C3408, Categories_Pivot_Table!A:B, 2, FALSE)</f>
        <v>23.300574345883856</v>
      </c>
      <c r="T3408">
        <f t="shared" si="54"/>
        <v>2024</v>
      </c>
    </row>
    <row r="3409" spans="1:20" x14ac:dyDescent="0.2">
      <c r="A3409" t="s">
        <v>3666</v>
      </c>
      <c r="B3409" t="s">
        <v>44</v>
      </c>
      <c r="C3409" t="s">
        <v>135</v>
      </c>
      <c r="D3409" t="s">
        <v>605</v>
      </c>
      <c r="E3409">
        <v>21.5</v>
      </c>
      <c r="F3409">
        <v>4</v>
      </c>
      <c r="G3409">
        <v>86</v>
      </c>
      <c r="H3409" t="s">
        <v>17</v>
      </c>
      <c r="I3409" t="s">
        <v>18</v>
      </c>
      <c r="J3409" s="1">
        <v>44742</v>
      </c>
      <c r="K3409" t="b">
        <v>0</v>
      </c>
      <c r="L3409" t="s">
        <v>42</v>
      </c>
      <c r="M3409">
        <v>6</v>
      </c>
      <c r="N3409">
        <f>G3409/SUMIF(B:B,B3409,G:G)*100</f>
        <v>0.14169323414806942</v>
      </c>
      <c r="Q3409">
        <f>VLOOKUP(C3409, Categories_Pivot_Table!A:B, 2, FALSE)</f>
        <v>23.146341463414632</v>
      </c>
      <c r="T3409">
        <f t="shared" si="54"/>
        <v>2022</v>
      </c>
    </row>
    <row r="3410" spans="1:20" x14ac:dyDescent="0.2">
      <c r="A3410" t="s">
        <v>3667</v>
      </c>
      <c r="B3410" t="s">
        <v>173</v>
      </c>
      <c r="C3410" t="s">
        <v>48</v>
      </c>
      <c r="D3410" t="s">
        <v>93</v>
      </c>
      <c r="E3410">
        <v>41</v>
      </c>
      <c r="F3410">
        <v>3</v>
      </c>
      <c r="G3410">
        <v>123</v>
      </c>
      <c r="H3410" t="s">
        <v>56</v>
      </c>
      <c r="I3410" t="s">
        <v>18</v>
      </c>
      <c r="J3410" s="1">
        <v>44656</v>
      </c>
      <c r="K3410" t="b">
        <v>0</v>
      </c>
      <c r="L3410" t="s">
        <v>49</v>
      </c>
      <c r="M3410">
        <v>4</v>
      </c>
      <c r="N3410">
        <f>G3410/SUMIF(B:B,B3410,G:G)*100</f>
        <v>0.20226603739455035</v>
      </c>
      <c r="Q3410">
        <f>VLOOKUP(C3410, Categories_Pivot_Table!A:B, 2, FALSE)</f>
        <v>23.348837209302324</v>
      </c>
      <c r="T3410">
        <f t="shared" si="54"/>
        <v>2022</v>
      </c>
    </row>
    <row r="3411" spans="1:20" x14ac:dyDescent="0.2">
      <c r="A3411" t="s">
        <v>3668</v>
      </c>
      <c r="B3411" t="s">
        <v>47</v>
      </c>
      <c r="C3411" t="s">
        <v>135</v>
      </c>
      <c r="D3411" t="s">
        <v>290</v>
      </c>
      <c r="E3411">
        <v>23</v>
      </c>
      <c r="F3411">
        <v>8</v>
      </c>
      <c r="G3411">
        <v>184</v>
      </c>
      <c r="H3411" t="s">
        <v>17</v>
      </c>
      <c r="I3411" t="s">
        <v>18</v>
      </c>
      <c r="J3411" s="1">
        <v>44953</v>
      </c>
      <c r="K3411" t="b">
        <v>1</v>
      </c>
      <c r="L3411" t="s">
        <v>65</v>
      </c>
      <c r="M3411">
        <v>1</v>
      </c>
      <c r="N3411">
        <f>G3411/SUMIF(B:B,B3411,G:G)*100</f>
        <v>0.29237442994931118</v>
      </c>
      <c r="Q3411">
        <f>VLOOKUP(C3411, Categories_Pivot_Table!A:B, 2, FALSE)</f>
        <v>23.146341463414632</v>
      </c>
      <c r="T3411">
        <f t="shared" si="54"/>
        <v>2023</v>
      </c>
    </row>
    <row r="3412" spans="1:20" x14ac:dyDescent="0.2">
      <c r="A3412" t="s">
        <v>3669</v>
      </c>
      <c r="B3412" t="s">
        <v>14</v>
      </c>
      <c r="C3412" t="s">
        <v>27</v>
      </c>
      <c r="D3412" t="s">
        <v>28</v>
      </c>
      <c r="E3412">
        <v>21.5</v>
      </c>
      <c r="F3412">
        <v>10</v>
      </c>
      <c r="G3412">
        <v>215</v>
      </c>
      <c r="H3412" t="s">
        <v>56</v>
      </c>
      <c r="I3412" t="s">
        <v>46</v>
      </c>
      <c r="J3412" s="1">
        <v>45107</v>
      </c>
      <c r="K3412" t="b">
        <v>0</v>
      </c>
      <c r="L3412" t="s">
        <v>65</v>
      </c>
      <c r="M3412">
        <v>6</v>
      </c>
      <c r="N3412">
        <f>G3412/SUMIF(B:B,B3412,G:G)*100</f>
        <v>0.3500288977345804</v>
      </c>
      <c r="Q3412">
        <f>VLOOKUP(C3412, Categories_Pivot_Table!A:B, 2, FALSE)</f>
        <v>25.013711734693878</v>
      </c>
      <c r="T3412">
        <f t="shared" si="54"/>
        <v>2023</v>
      </c>
    </row>
    <row r="3413" spans="1:20" x14ac:dyDescent="0.2">
      <c r="A3413" t="s">
        <v>3670</v>
      </c>
      <c r="B3413" t="s">
        <v>128</v>
      </c>
      <c r="C3413" t="s">
        <v>33</v>
      </c>
      <c r="D3413" t="s">
        <v>41</v>
      </c>
      <c r="E3413">
        <v>23</v>
      </c>
      <c r="F3413">
        <v>2</v>
      </c>
      <c r="G3413">
        <v>28</v>
      </c>
      <c r="H3413" t="s">
        <v>56</v>
      </c>
      <c r="I3413" t="s">
        <v>18</v>
      </c>
      <c r="J3413" s="1">
        <v>44985</v>
      </c>
      <c r="K3413" t="b">
        <v>0</v>
      </c>
      <c r="L3413" t="s">
        <v>49</v>
      </c>
      <c r="M3413">
        <v>2</v>
      </c>
      <c r="N3413">
        <f>G3413/SUMIF(B:B,B3413,G:G)*100</f>
        <v>4.0904575468941738E-2</v>
      </c>
      <c r="Q3413">
        <f>VLOOKUP(C3413, Categories_Pivot_Table!A:B, 2, FALSE)</f>
        <v>23.300574345883856</v>
      </c>
      <c r="T3413">
        <f t="shared" si="54"/>
        <v>2023</v>
      </c>
    </row>
    <row r="3414" spans="1:20" x14ac:dyDescent="0.2">
      <c r="A3414" t="s">
        <v>3671</v>
      </c>
      <c r="B3414" t="s">
        <v>128</v>
      </c>
      <c r="C3414" t="s">
        <v>27</v>
      </c>
      <c r="D3414" t="s">
        <v>278</v>
      </c>
      <c r="E3414">
        <v>30.5</v>
      </c>
      <c r="F3414">
        <v>2</v>
      </c>
      <c r="G3414">
        <v>61</v>
      </c>
      <c r="H3414" t="s">
        <v>17</v>
      </c>
      <c r="I3414" t="s">
        <v>46</v>
      </c>
      <c r="J3414" s="1">
        <v>45323</v>
      </c>
      <c r="K3414" t="b">
        <v>0</v>
      </c>
      <c r="L3414" t="s">
        <v>42</v>
      </c>
      <c r="M3414">
        <v>2</v>
      </c>
      <c r="N3414">
        <f>G3414/SUMIF(B:B,B3414,G:G)*100</f>
        <v>8.911353941448022E-2</v>
      </c>
      <c r="Q3414">
        <f>VLOOKUP(C3414, Categories_Pivot_Table!A:B, 2, FALSE)</f>
        <v>25.013711734693878</v>
      </c>
      <c r="T3414">
        <f t="shared" si="54"/>
        <v>2024</v>
      </c>
    </row>
    <row r="3415" spans="1:20" x14ac:dyDescent="0.2">
      <c r="A3415" t="s">
        <v>3672</v>
      </c>
      <c r="B3415" t="s">
        <v>84</v>
      </c>
      <c r="C3415" t="s">
        <v>74</v>
      </c>
      <c r="D3415" t="s">
        <v>41</v>
      </c>
      <c r="E3415">
        <v>23</v>
      </c>
      <c r="F3415">
        <v>2</v>
      </c>
      <c r="G3415">
        <v>46</v>
      </c>
      <c r="H3415" t="s">
        <v>17</v>
      </c>
      <c r="I3415" t="s">
        <v>46</v>
      </c>
      <c r="J3415" s="1">
        <v>44877</v>
      </c>
      <c r="K3415" t="b">
        <v>0</v>
      </c>
      <c r="L3415" t="s">
        <v>35</v>
      </c>
      <c r="M3415">
        <v>11</v>
      </c>
      <c r="N3415">
        <f>G3415/SUMIF(B:B,B3415,G:G)*100</f>
        <v>7.4472821467600273E-2</v>
      </c>
      <c r="Q3415">
        <f>VLOOKUP(C3415, Categories_Pivot_Table!A:B, 2, FALSE)</f>
        <v>24.317096165933375</v>
      </c>
      <c r="T3415">
        <f t="shared" si="54"/>
        <v>2022</v>
      </c>
    </row>
    <row r="3416" spans="1:20" x14ac:dyDescent="0.2">
      <c r="A3416" t="s">
        <v>3673</v>
      </c>
      <c r="B3416" t="s">
        <v>113</v>
      </c>
      <c r="C3416" t="s">
        <v>38</v>
      </c>
      <c r="D3416" t="s">
        <v>473</v>
      </c>
      <c r="E3416">
        <v>23</v>
      </c>
      <c r="F3416">
        <v>9</v>
      </c>
      <c r="G3416">
        <v>207</v>
      </c>
      <c r="H3416" t="s">
        <v>56</v>
      </c>
      <c r="I3416" t="s">
        <v>46</v>
      </c>
      <c r="J3416" s="1">
        <v>44875</v>
      </c>
      <c r="K3416" t="b">
        <v>1</v>
      </c>
      <c r="L3416" t="s">
        <v>42</v>
      </c>
      <c r="M3416">
        <v>11</v>
      </c>
      <c r="N3416">
        <f>G3416/SUMIF(B:B,B3416,G:G)*100</f>
        <v>0.34083611874927966</v>
      </c>
      <c r="Q3416">
        <f>VLOOKUP(C3416, Categories_Pivot_Table!A:B, 2, FALSE)</f>
        <v>23.088790931989923</v>
      </c>
      <c r="T3416">
        <f t="shared" si="54"/>
        <v>2022</v>
      </c>
    </row>
    <row r="3417" spans="1:20" x14ac:dyDescent="0.2">
      <c r="A3417" t="s">
        <v>3674</v>
      </c>
      <c r="B3417" t="s">
        <v>90</v>
      </c>
      <c r="C3417" t="s">
        <v>38</v>
      </c>
      <c r="D3417" t="s">
        <v>2123</v>
      </c>
      <c r="E3417">
        <v>27.5</v>
      </c>
      <c r="F3417">
        <v>2</v>
      </c>
      <c r="G3417">
        <v>55</v>
      </c>
      <c r="H3417" t="s">
        <v>29</v>
      </c>
      <c r="I3417" t="s">
        <v>46</v>
      </c>
      <c r="J3417" s="1">
        <v>45484</v>
      </c>
      <c r="K3417" t="b">
        <v>0</v>
      </c>
      <c r="L3417" t="s">
        <v>42</v>
      </c>
      <c r="M3417">
        <v>7</v>
      </c>
      <c r="N3417">
        <f>G3417/SUMIF(B:B,B3417,G:G)*100</f>
        <v>9.2996516857732234E-2</v>
      </c>
      <c r="Q3417">
        <f>VLOOKUP(C3417, Categories_Pivot_Table!A:B, 2, FALSE)</f>
        <v>23.088790931989923</v>
      </c>
      <c r="T3417">
        <f t="shared" si="54"/>
        <v>2024</v>
      </c>
    </row>
    <row r="3418" spans="1:20" x14ac:dyDescent="0.2">
      <c r="A3418" t="s">
        <v>3675</v>
      </c>
      <c r="B3418" t="s">
        <v>118</v>
      </c>
      <c r="C3418" t="s">
        <v>33</v>
      </c>
      <c r="D3418" t="s">
        <v>307</v>
      </c>
      <c r="E3418">
        <v>6.5</v>
      </c>
      <c r="F3418">
        <v>8</v>
      </c>
      <c r="G3418">
        <v>52</v>
      </c>
      <c r="H3418" t="s">
        <v>56</v>
      </c>
      <c r="I3418" t="s">
        <v>18</v>
      </c>
      <c r="J3418" s="1">
        <v>45052</v>
      </c>
      <c r="K3418" t="b">
        <v>0</v>
      </c>
      <c r="L3418" t="s">
        <v>35</v>
      </c>
      <c r="M3418">
        <v>5</v>
      </c>
      <c r="N3418">
        <f>G3418/SUMIF(B:B,B3418,G:G)*100</f>
        <v>8.5530536046186489E-2</v>
      </c>
      <c r="Q3418">
        <f>VLOOKUP(C3418, Categories_Pivot_Table!A:B, 2, FALSE)</f>
        <v>23.300574345883856</v>
      </c>
      <c r="T3418">
        <f t="shared" si="54"/>
        <v>2023</v>
      </c>
    </row>
    <row r="3419" spans="1:20" x14ac:dyDescent="0.2">
      <c r="A3419" t="s">
        <v>3676</v>
      </c>
      <c r="B3419" t="s">
        <v>47</v>
      </c>
      <c r="C3419" t="s">
        <v>22</v>
      </c>
      <c r="D3419" t="s">
        <v>388</v>
      </c>
      <c r="E3419">
        <v>6.5</v>
      </c>
      <c r="F3419">
        <v>3</v>
      </c>
      <c r="G3419">
        <v>19.5</v>
      </c>
      <c r="H3419" t="s">
        <v>17</v>
      </c>
      <c r="I3419" t="s">
        <v>18</v>
      </c>
      <c r="J3419" s="1">
        <v>45482</v>
      </c>
      <c r="K3419" t="b">
        <v>0</v>
      </c>
      <c r="L3419" t="s">
        <v>49</v>
      </c>
      <c r="M3419">
        <v>7</v>
      </c>
      <c r="N3419">
        <f>G3419/SUMIF(B:B,B3419,G:G)*100</f>
        <v>3.098533360875852E-2</v>
      </c>
      <c r="Q3419">
        <f>VLOOKUP(C3419, Categories_Pivot_Table!A:B, 2, FALSE)</f>
        <v>21.505681818181817</v>
      </c>
      <c r="T3419">
        <f t="shared" si="54"/>
        <v>2024</v>
      </c>
    </row>
    <row r="3420" spans="1:20" x14ac:dyDescent="0.2">
      <c r="A3420" t="s">
        <v>3677</v>
      </c>
      <c r="B3420" t="s">
        <v>81</v>
      </c>
      <c r="C3420" t="s">
        <v>22</v>
      </c>
      <c r="D3420" t="s">
        <v>67</v>
      </c>
      <c r="E3420">
        <v>27.5</v>
      </c>
      <c r="F3420">
        <v>2</v>
      </c>
      <c r="G3420">
        <v>55</v>
      </c>
      <c r="H3420" t="s">
        <v>56</v>
      </c>
      <c r="I3420" t="s">
        <v>46</v>
      </c>
      <c r="J3420" s="1">
        <v>45259</v>
      </c>
      <c r="K3420" t="b">
        <v>1</v>
      </c>
      <c r="L3420" t="s">
        <v>30</v>
      </c>
      <c r="M3420">
        <v>11</v>
      </c>
      <c r="N3420">
        <f>G3420/SUMIF(B:B,B3420,G:G)*100</f>
        <v>8.7086635368257712E-2</v>
      </c>
      <c r="Q3420">
        <f>VLOOKUP(C3420, Categories_Pivot_Table!A:B, 2, FALSE)</f>
        <v>21.505681818181817</v>
      </c>
      <c r="T3420">
        <f t="shared" si="54"/>
        <v>2023</v>
      </c>
    </row>
    <row r="3421" spans="1:20" x14ac:dyDescent="0.2">
      <c r="A3421" t="s">
        <v>3678</v>
      </c>
      <c r="B3421" t="s">
        <v>81</v>
      </c>
      <c r="C3421" t="s">
        <v>22</v>
      </c>
      <c r="D3421" t="s">
        <v>1043</v>
      </c>
      <c r="E3421">
        <v>14</v>
      </c>
      <c r="F3421">
        <v>8</v>
      </c>
      <c r="G3421">
        <v>112</v>
      </c>
      <c r="H3421" t="s">
        <v>29</v>
      </c>
      <c r="I3421" t="s">
        <v>46</v>
      </c>
      <c r="J3421" s="1">
        <v>44611</v>
      </c>
      <c r="K3421" t="b">
        <v>0</v>
      </c>
      <c r="L3421" t="s">
        <v>35</v>
      </c>
      <c r="M3421">
        <v>2</v>
      </c>
      <c r="N3421">
        <f>G3421/SUMIF(B:B,B3421,G:G)*100</f>
        <v>0.17734005747717935</v>
      </c>
      <c r="Q3421">
        <f>VLOOKUP(C3421, Categories_Pivot_Table!A:B, 2, FALSE)</f>
        <v>21.505681818181817</v>
      </c>
      <c r="T3421">
        <f t="shared" si="54"/>
        <v>2022</v>
      </c>
    </row>
    <row r="3422" spans="1:20" x14ac:dyDescent="0.2">
      <c r="A3422" t="s">
        <v>3679</v>
      </c>
      <c r="B3422" t="s">
        <v>118</v>
      </c>
      <c r="C3422" t="s">
        <v>135</v>
      </c>
      <c r="D3422" t="s">
        <v>724</v>
      </c>
      <c r="E3422">
        <v>38</v>
      </c>
      <c r="F3422">
        <v>7</v>
      </c>
      <c r="G3422">
        <v>266</v>
      </c>
      <c r="H3422" t="s">
        <v>17</v>
      </c>
      <c r="I3422" t="s">
        <v>18</v>
      </c>
      <c r="J3422" s="1">
        <v>44815</v>
      </c>
      <c r="K3422" t="b">
        <v>0</v>
      </c>
      <c r="L3422" t="s">
        <v>24</v>
      </c>
      <c r="M3422">
        <v>9</v>
      </c>
      <c r="N3422">
        <f>G3422/SUMIF(B:B,B3422,G:G)*100</f>
        <v>0.43752158823626169</v>
      </c>
      <c r="Q3422">
        <f>VLOOKUP(C3422, Categories_Pivot_Table!A:B, 2, FALSE)</f>
        <v>23.146341463414632</v>
      </c>
      <c r="T3422">
        <f t="shared" si="54"/>
        <v>2022</v>
      </c>
    </row>
    <row r="3423" spans="1:20" x14ac:dyDescent="0.2">
      <c r="A3423" t="s">
        <v>3680</v>
      </c>
      <c r="B3423" t="s">
        <v>128</v>
      </c>
      <c r="C3423" t="s">
        <v>33</v>
      </c>
      <c r="D3423" t="s">
        <v>469</v>
      </c>
      <c r="E3423">
        <v>8</v>
      </c>
      <c r="F3423">
        <v>10</v>
      </c>
      <c r="G3423">
        <v>80</v>
      </c>
      <c r="H3423" t="s">
        <v>56</v>
      </c>
      <c r="I3423" t="s">
        <v>46</v>
      </c>
      <c r="J3423" s="1">
        <v>44624</v>
      </c>
      <c r="K3423" t="b">
        <v>0</v>
      </c>
      <c r="L3423" t="s">
        <v>65</v>
      </c>
      <c r="M3423">
        <v>3</v>
      </c>
      <c r="N3423">
        <f>G3423/SUMIF(B:B,B3423,G:G)*100</f>
        <v>0.11687021562554784</v>
      </c>
      <c r="Q3423">
        <f>VLOOKUP(C3423, Categories_Pivot_Table!A:B, 2, FALSE)</f>
        <v>23.300574345883856</v>
      </c>
      <c r="T3423">
        <f t="shared" si="54"/>
        <v>2022</v>
      </c>
    </row>
    <row r="3424" spans="1:20" x14ac:dyDescent="0.2">
      <c r="A3424" t="s">
        <v>3681</v>
      </c>
      <c r="B3424" t="s">
        <v>84</v>
      </c>
      <c r="C3424" t="s">
        <v>74</v>
      </c>
      <c r="D3424" t="s">
        <v>456</v>
      </c>
      <c r="E3424">
        <v>11</v>
      </c>
      <c r="F3424">
        <v>10</v>
      </c>
      <c r="G3424">
        <v>110</v>
      </c>
      <c r="H3424" t="s">
        <v>17</v>
      </c>
      <c r="I3424" t="s">
        <v>46</v>
      </c>
      <c r="J3424" s="1">
        <v>44799</v>
      </c>
      <c r="K3424" t="b">
        <v>0</v>
      </c>
      <c r="L3424" t="s">
        <v>65</v>
      </c>
      <c r="M3424">
        <v>8</v>
      </c>
      <c r="N3424">
        <f>G3424/SUMIF(B:B,B3424,G:G)*100</f>
        <v>0.17808718177034849</v>
      </c>
      <c r="Q3424">
        <f>VLOOKUP(C3424, Categories_Pivot_Table!A:B, 2, FALSE)</f>
        <v>24.317096165933375</v>
      </c>
      <c r="T3424">
        <f t="shared" si="54"/>
        <v>2022</v>
      </c>
    </row>
    <row r="3425" spans="1:20" x14ac:dyDescent="0.2">
      <c r="A3425" t="s">
        <v>3682</v>
      </c>
      <c r="B3425" t="s">
        <v>84</v>
      </c>
      <c r="C3425" t="s">
        <v>15</v>
      </c>
      <c r="D3425" t="s">
        <v>776</v>
      </c>
      <c r="E3425">
        <v>38</v>
      </c>
      <c r="F3425">
        <v>7</v>
      </c>
      <c r="G3425">
        <v>266</v>
      </c>
      <c r="H3425" t="s">
        <v>17</v>
      </c>
      <c r="I3425" t="s">
        <v>46</v>
      </c>
      <c r="J3425" s="1">
        <v>44672</v>
      </c>
      <c r="K3425" t="b">
        <v>0</v>
      </c>
      <c r="L3425" t="s">
        <v>42</v>
      </c>
      <c r="M3425">
        <v>4</v>
      </c>
      <c r="N3425">
        <f>G3425/SUMIF(B:B,B3425,G:G)*100</f>
        <v>0.4306471850082973</v>
      </c>
      <c r="Q3425">
        <f>VLOOKUP(C3425, Categories_Pivot_Table!A:B, 2, FALSE)</f>
        <v>23.063808900523561</v>
      </c>
      <c r="T3425">
        <f t="shared" si="54"/>
        <v>2022</v>
      </c>
    </row>
    <row r="3426" spans="1:20" x14ac:dyDescent="0.2">
      <c r="A3426" t="s">
        <v>3683</v>
      </c>
      <c r="B3426" t="s">
        <v>118</v>
      </c>
      <c r="C3426" t="s">
        <v>27</v>
      </c>
      <c r="D3426" t="s">
        <v>1132</v>
      </c>
      <c r="E3426">
        <v>9.5</v>
      </c>
      <c r="F3426">
        <v>1</v>
      </c>
      <c r="G3426">
        <v>9.5</v>
      </c>
      <c r="H3426" t="s">
        <v>17</v>
      </c>
      <c r="I3426" t="s">
        <v>18</v>
      </c>
      <c r="J3426" s="1">
        <v>44640</v>
      </c>
      <c r="K3426" t="b">
        <v>1</v>
      </c>
      <c r="L3426" t="s">
        <v>24</v>
      </c>
      <c r="M3426">
        <v>3</v>
      </c>
      <c r="N3426">
        <f>G3426/SUMIF(B:B,B3426,G:G)*100</f>
        <v>1.5625771008437917E-2</v>
      </c>
      <c r="Q3426">
        <f>VLOOKUP(C3426, Categories_Pivot_Table!A:B, 2, FALSE)</f>
        <v>25.013711734693878</v>
      </c>
      <c r="T3426">
        <f t="shared" si="54"/>
        <v>2022</v>
      </c>
    </row>
    <row r="3427" spans="1:20" x14ac:dyDescent="0.2">
      <c r="A3427" t="s">
        <v>3684</v>
      </c>
      <c r="B3427" t="s">
        <v>71</v>
      </c>
      <c r="C3427" t="s">
        <v>135</v>
      </c>
      <c r="D3427" t="s">
        <v>333</v>
      </c>
      <c r="E3427">
        <v>20</v>
      </c>
      <c r="F3427">
        <v>1</v>
      </c>
      <c r="G3427">
        <v>20</v>
      </c>
      <c r="H3427" t="s">
        <v>17</v>
      </c>
      <c r="I3427" t="s">
        <v>46</v>
      </c>
      <c r="J3427" s="1">
        <v>44697</v>
      </c>
      <c r="K3427" t="b">
        <v>0</v>
      </c>
      <c r="L3427" t="s">
        <v>19</v>
      </c>
      <c r="M3427">
        <v>5</v>
      </c>
      <c r="N3427">
        <f>G3427/SUMIF(B:B,B3427,G:G)*100</f>
        <v>3.1686933100962489E-2</v>
      </c>
      <c r="Q3427">
        <f>VLOOKUP(C3427, Categories_Pivot_Table!A:B, 2, FALSE)</f>
        <v>23.146341463414632</v>
      </c>
      <c r="T3427">
        <f t="shared" si="54"/>
        <v>2022</v>
      </c>
    </row>
    <row r="3428" spans="1:20" x14ac:dyDescent="0.2">
      <c r="A3428" t="s">
        <v>3685</v>
      </c>
      <c r="B3428" t="s">
        <v>76</v>
      </c>
      <c r="C3428" t="s">
        <v>38</v>
      </c>
      <c r="D3428" t="s">
        <v>1276</v>
      </c>
      <c r="E3428">
        <v>35</v>
      </c>
      <c r="F3428">
        <v>6</v>
      </c>
      <c r="G3428">
        <v>210</v>
      </c>
      <c r="H3428" t="s">
        <v>29</v>
      </c>
      <c r="I3428" t="s">
        <v>46</v>
      </c>
      <c r="J3428" s="1">
        <v>45085</v>
      </c>
      <c r="K3428" t="b">
        <v>0</v>
      </c>
      <c r="L3428" t="s">
        <v>42</v>
      </c>
      <c r="M3428">
        <v>6</v>
      </c>
      <c r="N3428">
        <f>G3428/SUMIF(B:B,B3428,G:G)*100</f>
        <v>0.35755940168393452</v>
      </c>
      <c r="Q3428">
        <f>VLOOKUP(C3428, Categories_Pivot_Table!A:B, 2, FALSE)</f>
        <v>23.088790931989923</v>
      </c>
      <c r="T3428">
        <f t="shared" si="54"/>
        <v>2023</v>
      </c>
    </row>
    <row r="3429" spans="1:20" x14ac:dyDescent="0.2">
      <c r="A3429" t="s">
        <v>3686</v>
      </c>
      <c r="B3429" t="s">
        <v>173</v>
      </c>
      <c r="C3429" t="s">
        <v>38</v>
      </c>
      <c r="D3429" t="s">
        <v>362</v>
      </c>
      <c r="E3429">
        <v>41</v>
      </c>
      <c r="F3429">
        <v>3</v>
      </c>
      <c r="G3429">
        <v>123</v>
      </c>
      <c r="H3429" t="s">
        <v>17</v>
      </c>
      <c r="I3429" t="s">
        <v>46</v>
      </c>
      <c r="J3429" s="1">
        <v>45442</v>
      </c>
      <c r="K3429" t="b">
        <v>0</v>
      </c>
      <c r="L3429" t="s">
        <v>42</v>
      </c>
      <c r="M3429">
        <v>5</v>
      </c>
      <c r="N3429">
        <f>G3429/SUMIF(B:B,B3429,G:G)*100</f>
        <v>0.20226603739455035</v>
      </c>
      <c r="Q3429">
        <f>VLOOKUP(C3429, Categories_Pivot_Table!A:B, 2, FALSE)</f>
        <v>23.088790931989923</v>
      </c>
      <c r="T3429">
        <f t="shared" si="54"/>
        <v>2024</v>
      </c>
    </row>
    <row r="3430" spans="1:20" x14ac:dyDescent="0.2">
      <c r="A3430" t="s">
        <v>3687</v>
      </c>
      <c r="B3430" t="s">
        <v>95</v>
      </c>
      <c r="C3430" t="s">
        <v>15</v>
      </c>
      <c r="D3430" t="s">
        <v>1438</v>
      </c>
      <c r="E3430">
        <v>30.5</v>
      </c>
      <c r="F3430">
        <v>2</v>
      </c>
      <c r="G3430">
        <v>61</v>
      </c>
      <c r="H3430" t="s">
        <v>56</v>
      </c>
      <c r="I3430" t="s">
        <v>18</v>
      </c>
      <c r="J3430" s="1">
        <v>45073</v>
      </c>
      <c r="K3430" t="b">
        <v>1</v>
      </c>
      <c r="L3430" t="s">
        <v>35</v>
      </c>
      <c r="M3430">
        <v>5</v>
      </c>
      <c r="N3430">
        <f>G3430/SUMIF(B:B,B3430,G:G)*100</f>
        <v>9.0569623542163136E-2</v>
      </c>
      <c r="Q3430">
        <f>VLOOKUP(C3430, Categories_Pivot_Table!A:B, 2, FALSE)</f>
        <v>23.063808900523561</v>
      </c>
      <c r="T3430">
        <f t="shared" si="54"/>
        <v>2023</v>
      </c>
    </row>
    <row r="3431" spans="1:20" x14ac:dyDescent="0.2">
      <c r="A3431" t="s">
        <v>3688</v>
      </c>
      <c r="B3431" t="s">
        <v>51</v>
      </c>
      <c r="C3431" t="s">
        <v>74</v>
      </c>
      <c r="D3431" t="s">
        <v>2211</v>
      </c>
      <c r="E3431">
        <v>24.5</v>
      </c>
      <c r="F3431">
        <v>5</v>
      </c>
      <c r="G3431">
        <v>122.5</v>
      </c>
      <c r="H3431" t="s">
        <v>29</v>
      </c>
      <c r="I3431" t="s">
        <v>46</v>
      </c>
      <c r="J3431" s="1">
        <v>45124</v>
      </c>
      <c r="K3431" t="b">
        <v>1</v>
      </c>
      <c r="L3431" t="s">
        <v>19</v>
      </c>
      <c r="M3431">
        <v>7</v>
      </c>
      <c r="N3431">
        <f>G3431/SUMIF(B:B,B3431,G:G)*100</f>
        <v>0.18990187111476275</v>
      </c>
      <c r="Q3431">
        <f>VLOOKUP(C3431, Categories_Pivot_Table!A:B, 2, FALSE)</f>
        <v>24.317096165933375</v>
      </c>
      <c r="T3431">
        <f t="shared" si="54"/>
        <v>2023</v>
      </c>
    </row>
    <row r="3432" spans="1:20" x14ac:dyDescent="0.2">
      <c r="A3432" t="s">
        <v>3689</v>
      </c>
      <c r="B3432" t="s">
        <v>121</v>
      </c>
      <c r="C3432" t="s">
        <v>135</v>
      </c>
      <c r="D3432" t="s">
        <v>358</v>
      </c>
      <c r="E3432">
        <v>32</v>
      </c>
      <c r="F3432">
        <v>5</v>
      </c>
      <c r="G3432">
        <v>160</v>
      </c>
      <c r="H3432" t="s">
        <v>29</v>
      </c>
      <c r="I3432" t="s">
        <v>46</v>
      </c>
      <c r="J3432" s="1">
        <v>45425</v>
      </c>
      <c r="K3432" t="b">
        <v>0</v>
      </c>
      <c r="L3432" t="s">
        <v>19</v>
      </c>
      <c r="M3432">
        <v>5</v>
      </c>
      <c r="N3432">
        <f>G3432/SUMIF(B:B,B3432,G:G)*100</f>
        <v>0.24401217010698412</v>
      </c>
      <c r="Q3432">
        <f>VLOOKUP(C3432, Categories_Pivot_Table!A:B, 2, FALSE)</f>
        <v>23.146341463414632</v>
      </c>
      <c r="T3432">
        <f t="shared" si="54"/>
        <v>2024</v>
      </c>
    </row>
    <row r="3433" spans="1:20" x14ac:dyDescent="0.2">
      <c r="A3433" t="s">
        <v>3690</v>
      </c>
      <c r="B3433" t="s">
        <v>32</v>
      </c>
      <c r="C3433" t="s">
        <v>135</v>
      </c>
      <c r="D3433" t="s">
        <v>245</v>
      </c>
      <c r="E3433">
        <v>15.5</v>
      </c>
      <c r="F3433">
        <v>5</v>
      </c>
      <c r="G3433">
        <v>77.5</v>
      </c>
      <c r="H3433" t="s">
        <v>17</v>
      </c>
      <c r="I3433" t="s">
        <v>18</v>
      </c>
      <c r="J3433" s="1">
        <v>44735</v>
      </c>
      <c r="K3433" t="b">
        <v>0</v>
      </c>
      <c r="L3433" t="s">
        <v>42</v>
      </c>
      <c r="M3433">
        <v>6</v>
      </c>
      <c r="N3433">
        <f>G3433/SUMIF(B:B,B3433,G:G)*100</f>
        <v>0.1321792521212638</v>
      </c>
      <c r="Q3433">
        <f>VLOOKUP(C3433, Categories_Pivot_Table!A:B, 2, FALSE)</f>
        <v>23.146341463414632</v>
      </c>
      <c r="T3433">
        <f t="shared" si="54"/>
        <v>2022</v>
      </c>
    </row>
    <row r="3434" spans="1:20" x14ac:dyDescent="0.2">
      <c r="A3434" t="s">
        <v>3691</v>
      </c>
      <c r="B3434" t="s">
        <v>76</v>
      </c>
      <c r="C3434" t="s">
        <v>22</v>
      </c>
      <c r="D3434" t="s">
        <v>527</v>
      </c>
      <c r="E3434">
        <v>23</v>
      </c>
      <c r="F3434">
        <v>6</v>
      </c>
      <c r="G3434">
        <v>138</v>
      </c>
      <c r="H3434" t="s">
        <v>29</v>
      </c>
      <c r="I3434" t="s">
        <v>18</v>
      </c>
      <c r="J3434" s="1">
        <v>45174</v>
      </c>
      <c r="K3434" t="b">
        <v>0</v>
      </c>
      <c r="L3434" t="s">
        <v>49</v>
      </c>
      <c r="M3434">
        <v>9</v>
      </c>
      <c r="N3434">
        <f>G3434/SUMIF(B:B,B3434,G:G)*100</f>
        <v>0.23496760682087128</v>
      </c>
      <c r="Q3434">
        <f>VLOOKUP(C3434, Categories_Pivot_Table!A:B, 2, FALSE)</f>
        <v>21.505681818181817</v>
      </c>
      <c r="T3434">
        <f t="shared" si="54"/>
        <v>2023</v>
      </c>
    </row>
    <row r="3435" spans="1:20" x14ac:dyDescent="0.2">
      <c r="A3435" t="s">
        <v>3692</v>
      </c>
      <c r="B3435" t="s">
        <v>87</v>
      </c>
      <c r="C3435" t="s">
        <v>74</v>
      </c>
      <c r="D3435" t="s">
        <v>75</v>
      </c>
      <c r="E3435">
        <v>23</v>
      </c>
      <c r="F3435">
        <v>8</v>
      </c>
      <c r="G3435">
        <v>184</v>
      </c>
      <c r="H3435" t="s">
        <v>17</v>
      </c>
      <c r="I3435" t="s">
        <v>18</v>
      </c>
      <c r="J3435" s="1">
        <v>44707</v>
      </c>
      <c r="K3435" t="b">
        <v>0</v>
      </c>
      <c r="L3435" t="s">
        <v>42</v>
      </c>
      <c r="M3435">
        <v>5</v>
      </c>
      <c r="N3435">
        <f>G3435/SUMIF(B:B,B3435,G:G)*100</f>
        <v>0.28291587865368945</v>
      </c>
      <c r="Q3435">
        <f>VLOOKUP(C3435, Categories_Pivot_Table!A:B, 2, FALSE)</f>
        <v>24.317096165933375</v>
      </c>
      <c r="T3435">
        <f t="shared" si="54"/>
        <v>2022</v>
      </c>
    </row>
    <row r="3436" spans="1:20" x14ac:dyDescent="0.2">
      <c r="A3436" t="s">
        <v>3693</v>
      </c>
      <c r="B3436" t="s">
        <v>73</v>
      </c>
      <c r="C3436" t="s">
        <v>27</v>
      </c>
      <c r="D3436" t="s">
        <v>55</v>
      </c>
      <c r="E3436">
        <v>36.5</v>
      </c>
      <c r="F3436">
        <v>3</v>
      </c>
      <c r="G3436">
        <v>109.5</v>
      </c>
      <c r="H3436" t="s">
        <v>17</v>
      </c>
      <c r="I3436" t="s">
        <v>18</v>
      </c>
      <c r="J3436" s="1">
        <v>45059</v>
      </c>
      <c r="K3436" t="b">
        <v>0</v>
      </c>
      <c r="L3436" t="s">
        <v>35</v>
      </c>
      <c r="M3436">
        <v>5</v>
      </c>
      <c r="N3436">
        <f>G3436/SUMIF(B:B,B3436,G:G)*100</f>
        <v>0.18916981229862917</v>
      </c>
      <c r="Q3436">
        <f>VLOOKUP(C3436, Categories_Pivot_Table!A:B, 2, FALSE)</f>
        <v>25.013711734693878</v>
      </c>
      <c r="T3436">
        <f t="shared" si="54"/>
        <v>2023</v>
      </c>
    </row>
    <row r="3437" spans="1:20" x14ac:dyDescent="0.2">
      <c r="A3437" t="s">
        <v>3694</v>
      </c>
      <c r="B3437" t="s">
        <v>76</v>
      </c>
      <c r="C3437" t="s">
        <v>22</v>
      </c>
      <c r="D3437" t="s">
        <v>157</v>
      </c>
      <c r="E3437">
        <v>12.5</v>
      </c>
      <c r="F3437">
        <v>5</v>
      </c>
      <c r="G3437">
        <v>62.5</v>
      </c>
      <c r="H3437" t="s">
        <v>56</v>
      </c>
      <c r="I3437" t="s">
        <v>18</v>
      </c>
      <c r="J3437" s="1">
        <v>44654</v>
      </c>
      <c r="K3437" t="b">
        <v>0</v>
      </c>
      <c r="L3437" t="s">
        <v>24</v>
      </c>
      <c r="M3437">
        <v>4</v>
      </c>
      <c r="N3437">
        <f>G3437/SUMIF(B:B,B3437,G:G)*100</f>
        <v>0.10641648859640908</v>
      </c>
      <c r="Q3437">
        <f>VLOOKUP(C3437, Categories_Pivot_Table!A:B, 2, FALSE)</f>
        <v>21.505681818181817</v>
      </c>
      <c r="T3437">
        <f t="shared" si="54"/>
        <v>2022</v>
      </c>
    </row>
    <row r="3438" spans="1:20" x14ac:dyDescent="0.2">
      <c r="A3438" t="s">
        <v>3695</v>
      </c>
      <c r="B3438" t="s">
        <v>51</v>
      </c>
      <c r="C3438" t="s">
        <v>135</v>
      </c>
      <c r="D3438" t="s">
        <v>724</v>
      </c>
      <c r="E3438">
        <v>38</v>
      </c>
      <c r="F3438">
        <v>1</v>
      </c>
      <c r="G3438">
        <v>38</v>
      </c>
      <c r="H3438" t="s">
        <v>56</v>
      </c>
      <c r="I3438" t="s">
        <v>46</v>
      </c>
      <c r="J3438" s="1">
        <v>45369</v>
      </c>
      <c r="K3438" t="b">
        <v>0</v>
      </c>
      <c r="L3438" t="s">
        <v>19</v>
      </c>
      <c r="M3438">
        <v>3</v>
      </c>
      <c r="N3438">
        <f>G3438/SUMIF(B:B,B3438,G:G)*100</f>
        <v>5.8908335529477419E-2</v>
      </c>
      <c r="Q3438">
        <f>VLOOKUP(C3438, Categories_Pivot_Table!A:B, 2, FALSE)</f>
        <v>23.146341463414632</v>
      </c>
      <c r="T3438">
        <f t="shared" si="54"/>
        <v>2024</v>
      </c>
    </row>
    <row r="3439" spans="1:20" x14ac:dyDescent="0.2">
      <c r="A3439" t="s">
        <v>3696</v>
      </c>
      <c r="B3439" t="s">
        <v>44</v>
      </c>
      <c r="C3439" t="s">
        <v>38</v>
      </c>
      <c r="D3439" t="s">
        <v>241</v>
      </c>
      <c r="E3439">
        <v>17</v>
      </c>
      <c r="F3439">
        <v>4</v>
      </c>
      <c r="G3439">
        <v>68</v>
      </c>
      <c r="H3439" t="s">
        <v>56</v>
      </c>
      <c r="I3439" t="s">
        <v>46</v>
      </c>
      <c r="J3439" s="1">
        <v>45451</v>
      </c>
      <c r="K3439" t="b">
        <v>1</v>
      </c>
      <c r="L3439" t="s">
        <v>35</v>
      </c>
      <c r="M3439">
        <v>6</v>
      </c>
      <c r="N3439">
        <f>G3439/SUMIF(B:B,B3439,G:G)*100</f>
        <v>0.11203651072172931</v>
      </c>
      <c r="Q3439">
        <f>VLOOKUP(C3439, Categories_Pivot_Table!A:B, 2, FALSE)</f>
        <v>23.088790931989923</v>
      </c>
      <c r="T3439">
        <f t="shared" si="54"/>
        <v>2024</v>
      </c>
    </row>
    <row r="3440" spans="1:20" x14ac:dyDescent="0.2">
      <c r="A3440" t="s">
        <v>3697</v>
      </c>
      <c r="B3440" t="s">
        <v>63</v>
      </c>
      <c r="C3440" t="s">
        <v>74</v>
      </c>
      <c r="D3440" t="s">
        <v>41</v>
      </c>
      <c r="E3440">
        <v>23</v>
      </c>
      <c r="F3440">
        <v>7</v>
      </c>
      <c r="G3440">
        <v>150.5</v>
      </c>
      <c r="H3440" t="s">
        <v>17</v>
      </c>
      <c r="I3440" t="s">
        <v>18</v>
      </c>
      <c r="J3440" s="1">
        <v>44756</v>
      </c>
      <c r="K3440" t="b">
        <v>0</v>
      </c>
      <c r="L3440" t="s">
        <v>42</v>
      </c>
      <c r="M3440">
        <v>7</v>
      </c>
      <c r="N3440">
        <f>G3440/SUMIF(B:B,B3440,G:G)*100</f>
        <v>0.24864525508855403</v>
      </c>
      <c r="Q3440">
        <f>VLOOKUP(C3440, Categories_Pivot_Table!A:B, 2, FALSE)</f>
        <v>24.317096165933375</v>
      </c>
      <c r="T3440">
        <f t="shared" si="54"/>
        <v>2022</v>
      </c>
    </row>
    <row r="3441" spans="1:20" x14ac:dyDescent="0.2">
      <c r="A3441" t="s">
        <v>3698</v>
      </c>
      <c r="B3441" t="s">
        <v>71</v>
      </c>
      <c r="C3441" t="s">
        <v>15</v>
      </c>
      <c r="D3441" t="s">
        <v>177</v>
      </c>
      <c r="E3441">
        <v>5</v>
      </c>
      <c r="F3441">
        <v>8</v>
      </c>
      <c r="G3441">
        <v>40</v>
      </c>
      <c r="H3441" t="s">
        <v>56</v>
      </c>
      <c r="I3441" t="s">
        <v>18</v>
      </c>
      <c r="J3441" s="1">
        <v>45148</v>
      </c>
      <c r="K3441" t="b">
        <v>1</v>
      </c>
      <c r="L3441" t="s">
        <v>42</v>
      </c>
      <c r="M3441">
        <v>8</v>
      </c>
      <c r="N3441">
        <f>G3441/SUMIF(B:B,B3441,G:G)*100</f>
        <v>6.3373866201924978E-2</v>
      </c>
      <c r="Q3441">
        <f>VLOOKUP(C3441, Categories_Pivot_Table!A:B, 2, FALSE)</f>
        <v>23.063808900523561</v>
      </c>
      <c r="T3441">
        <f t="shared" si="54"/>
        <v>2023</v>
      </c>
    </row>
    <row r="3442" spans="1:20" x14ac:dyDescent="0.2">
      <c r="A3442" t="s">
        <v>3699</v>
      </c>
      <c r="B3442" t="s">
        <v>44</v>
      </c>
      <c r="C3442" t="s">
        <v>74</v>
      </c>
      <c r="D3442" t="s">
        <v>366</v>
      </c>
      <c r="E3442">
        <v>36.5</v>
      </c>
      <c r="F3442">
        <v>4</v>
      </c>
      <c r="G3442">
        <v>146</v>
      </c>
      <c r="H3442" t="s">
        <v>29</v>
      </c>
      <c r="I3442" t="s">
        <v>18</v>
      </c>
      <c r="J3442" s="1">
        <v>45128</v>
      </c>
      <c r="K3442" t="b">
        <v>0</v>
      </c>
      <c r="L3442" t="s">
        <v>65</v>
      </c>
      <c r="M3442">
        <v>7</v>
      </c>
      <c r="N3442">
        <f>G3442/SUMIF(B:B,B3442,G:G)*100</f>
        <v>0.24054897890253649</v>
      </c>
      <c r="Q3442">
        <f>VLOOKUP(C3442, Categories_Pivot_Table!A:B, 2, FALSE)</f>
        <v>24.317096165933375</v>
      </c>
      <c r="T3442">
        <f t="shared" si="54"/>
        <v>2023</v>
      </c>
    </row>
    <row r="3443" spans="1:20" x14ac:dyDescent="0.2">
      <c r="A3443" t="s">
        <v>3700</v>
      </c>
      <c r="B3443" t="s">
        <v>87</v>
      </c>
      <c r="C3443" t="s">
        <v>38</v>
      </c>
      <c r="D3443" t="s">
        <v>96</v>
      </c>
      <c r="E3443">
        <v>24.5</v>
      </c>
      <c r="F3443">
        <v>10</v>
      </c>
      <c r="G3443">
        <v>245</v>
      </c>
      <c r="H3443" t="s">
        <v>17</v>
      </c>
      <c r="I3443" t="s">
        <v>46</v>
      </c>
      <c r="J3443" s="1">
        <v>44979</v>
      </c>
      <c r="K3443" t="b">
        <v>0</v>
      </c>
      <c r="L3443" t="s">
        <v>30</v>
      </c>
      <c r="M3443">
        <v>2</v>
      </c>
      <c r="N3443">
        <f>G3443/SUMIF(B:B,B3443,G:G)*100</f>
        <v>0.3767086427725756</v>
      </c>
      <c r="Q3443">
        <f>VLOOKUP(C3443, Categories_Pivot_Table!A:B, 2, FALSE)</f>
        <v>23.088790931989923</v>
      </c>
      <c r="T3443">
        <f t="shared" si="54"/>
        <v>2023</v>
      </c>
    </row>
    <row r="3444" spans="1:20" x14ac:dyDescent="0.2">
      <c r="A3444" t="s">
        <v>3701</v>
      </c>
      <c r="B3444" t="s">
        <v>87</v>
      </c>
      <c r="C3444" t="s">
        <v>33</v>
      </c>
      <c r="D3444" t="s">
        <v>269</v>
      </c>
      <c r="E3444">
        <v>12.5</v>
      </c>
      <c r="F3444">
        <v>10</v>
      </c>
      <c r="G3444">
        <v>125</v>
      </c>
      <c r="H3444" t="s">
        <v>29</v>
      </c>
      <c r="I3444" t="s">
        <v>18</v>
      </c>
      <c r="J3444" s="1">
        <v>44615</v>
      </c>
      <c r="K3444" t="b">
        <v>0</v>
      </c>
      <c r="L3444" t="s">
        <v>30</v>
      </c>
      <c r="M3444">
        <v>2</v>
      </c>
      <c r="N3444">
        <f>G3444/SUMIF(B:B,B3444,G:G)*100</f>
        <v>0.19219828712886511</v>
      </c>
      <c r="Q3444">
        <f>VLOOKUP(C3444, Categories_Pivot_Table!A:B, 2, FALSE)</f>
        <v>23.300574345883856</v>
      </c>
      <c r="T3444">
        <f t="shared" si="54"/>
        <v>2022</v>
      </c>
    </row>
    <row r="3445" spans="1:20" x14ac:dyDescent="0.2">
      <c r="A3445" t="s">
        <v>3702</v>
      </c>
      <c r="B3445" t="s">
        <v>54</v>
      </c>
      <c r="C3445" t="s">
        <v>74</v>
      </c>
      <c r="D3445" t="s">
        <v>349</v>
      </c>
      <c r="E3445">
        <v>38</v>
      </c>
      <c r="F3445">
        <v>9</v>
      </c>
      <c r="G3445">
        <v>342</v>
      </c>
      <c r="H3445" t="s">
        <v>17</v>
      </c>
      <c r="I3445" t="s">
        <v>46</v>
      </c>
      <c r="J3445" s="1">
        <v>44623</v>
      </c>
      <c r="K3445" t="b">
        <v>0</v>
      </c>
      <c r="L3445" t="s">
        <v>42</v>
      </c>
      <c r="M3445">
        <v>3</v>
      </c>
      <c r="N3445">
        <f>G3445/SUMIF(B:B,B3445,G:G)*100</f>
        <v>0.59836761116602954</v>
      </c>
      <c r="Q3445">
        <f>VLOOKUP(C3445, Categories_Pivot_Table!A:B, 2, FALSE)</f>
        <v>24.317096165933375</v>
      </c>
      <c r="T3445">
        <f t="shared" si="54"/>
        <v>2022</v>
      </c>
    </row>
    <row r="3446" spans="1:20" x14ac:dyDescent="0.2">
      <c r="A3446" t="s">
        <v>3703</v>
      </c>
      <c r="B3446" t="s">
        <v>21</v>
      </c>
      <c r="C3446" t="s">
        <v>74</v>
      </c>
      <c r="D3446" t="s">
        <v>931</v>
      </c>
      <c r="E3446">
        <v>30.5</v>
      </c>
      <c r="F3446">
        <v>7</v>
      </c>
      <c r="G3446">
        <v>213.5</v>
      </c>
      <c r="H3446" t="s">
        <v>17</v>
      </c>
      <c r="I3446" t="s">
        <v>18</v>
      </c>
      <c r="J3446" s="1">
        <v>45434</v>
      </c>
      <c r="K3446" t="b">
        <v>1</v>
      </c>
      <c r="L3446" t="s">
        <v>30</v>
      </c>
      <c r="M3446">
        <v>5</v>
      </c>
      <c r="N3446">
        <f>G3446/SUMIF(B:B,B3446,G:G)*100</f>
        <v>0.34584700117442191</v>
      </c>
      <c r="Q3446">
        <f>VLOOKUP(C3446, Categories_Pivot_Table!A:B, 2, FALSE)</f>
        <v>24.317096165933375</v>
      </c>
      <c r="T3446">
        <f t="shared" si="54"/>
        <v>2024</v>
      </c>
    </row>
    <row r="3447" spans="1:20" x14ac:dyDescent="0.2">
      <c r="A3447" t="s">
        <v>3704</v>
      </c>
      <c r="B3447" t="s">
        <v>118</v>
      </c>
      <c r="C3447" t="s">
        <v>135</v>
      </c>
      <c r="D3447" t="s">
        <v>163</v>
      </c>
      <c r="E3447">
        <v>36.5</v>
      </c>
      <c r="F3447">
        <v>2</v>
      </c>
      <c r="G3447">
        <v>73</v>
      </c>
      <c r="H3447" t="s">
        <v>17</v>
      </c>
      <c r="I3447" t="s">
        <v>46</v>
      </c>
      <c r="J3447" s="1">
        <v>45105</v>
      </c>
      <c r="K3447" t="b">
        <v>0</v>
      </c>
      <c r="L3447" t="s">
        <v>30</v>
      </c>
      <c r="M3447">
        <v>6</v>
      </c>
      <c r="N3447">
        <f>G3447/SUMIF(B:B,B3447,G:G)*100</f>
        <v>0.12007171406483873</v>
      </c>
      <c r="Q3447">
        <f>VLOOKUP(C3447, Categories_Pivot_Table!A:B, 2, FALSE)</f>
        <v>23.146341463414632</v>
      </c>
      <c r="T3447">
        <f t="shared" si="54"/>
        <v>2023</v>
      </c>
    </row>
    <row r="3448" spans="1:20" x14ac:dyDescent="0.2">
      <c r="A3448" t="s">
        <v>3705</v>
      </c>
      <c r="B3448" t="s">
        <v>71</v>
      </c>
      <c r="C3448" t="s">
        <v>15</v>
      </c>
      <c r="D3448" t="s">
        <v>776</v>
      </c>
      <c r="E3448">
        <v>38</v>
      </c>
      <c r="F3448">
        <v>9</v>
      </c>
      <c r="G3448">
        <v>342</v>
      </c>
      <c r="H3448" t="s">
        <v>17</v>
      </c>
      <c r="I3448" t="s">
        <v>18</v>
      </c>
      <c r="J3448" s="1">
        <v>44624</v>
      </c>
      <c r="K3448" t="b">
        <v>0</v>
      </c>
      <c r="L3448" t="s">
        <v>65</v>
      </c>
      <c r="M3448">
        <v>3</v>
      </c>
      <c r="N3448">
        <f>G3448/SUMIF(B:B,B3448,G:G)*100</f>
        <v>0.54184655602645859</v>
      </c>
      <c r="Q3448">
        <f>VLOOKUP(C3448, Categories_Pivot_Table!A:B, 2, FALSE)</f>
        <v>23.063808900523561</v>
      </c>
      <c r="T3448">
        <f t="shared" si="54"/>
        <v>2022</v>
      </c>
    </row>
    <row r="3449" spans="1:20" x14ac:dyDescent="0.2">
      <c r="A3449" t="s">
        <v>3706</v>
      </c>
      <c r="B3449" t="s">
        <v>32</v>
      </c>
      <c r="C3449" t="s">
        <v>74</v>
      </c>
      <c r="D3449" t="s">
        <v>626</v>
      </c>
      <c r="E3449">
        <v>26</v>
      </c>
      <c r="F3449">
        <v>1</v>
      </c>
      <c r="G3449">
        <v>26</v>
      </c>
      <c r="H3449" t="s">
        <v>29</v>
      </c>
      <c r="I3449" t="s">
        <v>46</v>
      </c>
      <c r="J3449" s="1">
        <v>45516</v>
      </c>
      <c r="K3449" t="b">
        <v>1</v>
      </c>
      <c r="L3449" t="s">
        <v>19</v>
      </c>
      <c r="M3449">
        <v>8</v>
      </c>
      <c r="N3449">
        <f>G3449/SUMIF(B:B,B3449,G:G)*100</f>
        <v>4.4344007163262693E-2</v>
      </c>
      <c r="Q3449">
        <f>VLOOKUP(C3449, Categories_Pivot_Table!A:B, 2, FALSE)</f>
        <v>24.317096165933375</v>
      </c>
      <c r="T3449">
        <f t="shared" si="54"/>
        <v>2024</v>
      </c>
    </row>
    <row r="3450" spans="1:20" x14ac:dyDescent="0.2">
      <c r="A3450" t="s">
        <v>3707</v>
      </c>
      <c r="B3450" t="s">
        <v>37</v>
      </c>
      <c r="C3450" t="s">
        <v>38</v>
      </c>
      <c r="D3450" t="s">
        <v>96</v>
      </c>
      <c r="E3450">
        <v>24.5</v>
      </c>
      <c r="F3450">
        <v>2</v>
      </c>
      <c r="G3450">
        <v>49</v>
      </c>
      <c r="H3450" t="s">
        <v>56</v>
      </c>
      <c r="I3450" t="s">
        <v>18</v>
      </c>
      <c r="J3450" s="1">
        <v>45368</v>
      </c>
      <c r="K3450" t="b">
        <v>1</v>
      </c>
      <c r="L3450" t="s">
        <v>24</v>
      </c>
      <c r="M3450">
        <v>3</v>
      </c>
      <c r="N3450">
        <f>G3450/SUMIF(B:B,B3450,G:G)*100</f>
        <v>7.3162173663110577E-2</v>
      </c>
      <c r="Q3450">
        <f>VLOOKUP(C3450, Categories_Pivot_Table!A:B, 2, FALSE)</f>
        <v>23.088790931989923</v>
      </c>
      <c r="T3450">
        <f t="shared" si="54"/>
        <v>2024</v>
      </c>
    </row>
    <row r="3451" spans="1:20" x14ac:dyDescent="0.2">
      <c r="A3451" t="s">
        <v>3708</v>
      </c>
      <c r="B3451" t="s">
        <v>71</v>
      </c>
      <c r="C3451" t="s">
        <v>135</v>
      </c>
      <c r="D3451" t="s">
        <v>276</v>
      </c>
      <c r="E3451">
        <v>6.5</v>
      </c>
      <c r="F3451">
        <v>2</v>
      </c>
      <c r="G3451">
        <v>13</v>
      </c>
      <c r="H3451" t="s">
        <v>29</v>
      </c>
      <c r="I3451" t="s">
        <v>18</v>
      </c>
      <c r="J3451" s="1">
        <v>45541</v>
      </c>
      <c r="K3451" t="b">
        <v>1</v>
      </c>
      <c r="L3451" t="s">
        <v>65</v>
      </c>
      <c r="M3451">
        <v>9</v>
      </c>
      <c r="N3451">
        <f>G3451/SUMIF(B:B,B3451,G:G)*100</f>
        <v>2.0596506515625619E-2</v>
      </c>
      <c r="Q3451">
        <f>VLOOKUP(C3451, Categories_Pivot_Table!A:B, 2, FALSE)</f>
        <v>23.146341463414632</v>
      </c>
      <c r="T3451">
        <f t="shared" si="54"/>
        <v>2024</v>
      </c>
    </row>
    <row r="3452" spans="1:20" x14ac:dyDescent="0.2">
      <c r="A3452" t="s">
        <v>3709</v>
      </c>
      <c r="B3452" t="s">
        <v>44</v>
      </c>
      <c r="C3452" t="s">
        <v>22</v>
      </c>
      <c r="D3452" t="s">
        <v>272</v>
      </c>
      <c r="E3452">
        <v>5</v>
      </c>
      <c r="F3452">
        <v>10</v>
      </c>
      <c r="G3452">
        <v>50</v>
      </c>
      <c r="H3452" t="s">
        <v>29</v>
      </c>
      <c r="I3452" t="s">
        <v>46</v>
      </c>
      <c r="J3452" s="1">
        <v>45665</v>
      </c>
      <c r="K3452" t="b">
        <v>0</v>
      </c>
      <c r="L3452" t="s">
        <v>30</v>
      </c>
      <c r="M3452">
        <v>1</v>
      </c>
      <c r="N3452">
        <f>G3452/SUMIF(B:B,B3452,G:G)*100</f>
        <v>8.2379787295389209E-2</v>
      </c>
      <c r="Q3452">
        <f>VLOOKUP(C3452, Categories_Pivot_Table!A:B, 2, FALSE)</f>
        <v>21.505681818181817</v>
      </c>
      <c r="T3452">
        <f t="shared" si="54"/>
        <v>2025</v>
      </c>
    </row>
    <row r="3453" spans="1:20" x14ac:dyDescent="0.2">
      <c r="A3453" t="s">
        <v>3710</v>
      </c>
      <c r="B3453" t="s">
        <v>76</v>
      </c>
      <c r="C3453" t="s">
        <v>135</v>
      </c>
      <c r="D3453" t="s">
        <v>1021</v>
      </c>
      <c r="E3453">
        <v>8</v>
      </c>
      <c r="F3453">
        <v>4</v>
      </c>
      <c r="G3453">
        <v>32</v>
      </c>
      <c r="H3453" t="s">
        <v>29</v>
      </c>
      <c r="I3453" t="s">
        <v>46</v>
      </c>
      <c r="J3453" s="1">
        <v>45254</v>
      </c>
      <c r="K3453" t="b">
        <v>0</v>
      </c>
      <c r="L3453" t="s">
        <v>65</v>
      </c>
      <c r="M3453">
        <v>11</v>
      </c>
      <c r="N3453">
        <f>G3453/SUMIF(B:B,B3453,G:G)*100</f>
        <v>5.4485242161361455E-2</v>
      </c>
      <c r="Q3453">
        <f>VLOOKUP(C3453, Categories_Pivot_Table!A:B, 2, FALSE)</f>
        <v>23.146341463414632</v>
      </c>
      <c r="T3453">
        <f t="shared" si="54"/>
        <v>2023</v>
      </c>
    </row>
    <row r="3454" spans="1:20" x14ac:dyDescent="0.2">
      <c r="A3454" t="s">
        <v>3711</v>
      </c>
      <c r="B3454" t="s">
        <v>54</v>
      </c>
      <c r="C3454" t="s">
        <v>38</v>
      </c>
      <c r="D3454" t="s">
        <v>362</v>
      </c>
      <c r="E3454">
        <v>41</v>
      </c>
      <c r="F3454">
        <v>9</v>
      </c>
      <c r="G3454">
        <v>369</v>
      </c>
      <c r="H3454" t="s">
        <v>29</v>
      </c>
      <c r="I3454" t="s">
        <v>18</v>
      </c>
      <c r="J3454" s="1">
        <v>45514</v>
      </c>
      <c r="K3454" t="b">
        <v>0</v>
      </c>
      <c r="L3454" t="s">
        <v>35</v>
      </c>
      <c r="M3454">
        <v>8</v>
      </c>
      <c r="N3454">
        <f>G3454/SUMIF(B:B,B3454,G:G)*100</f>
        <v>0.64560715941597924</v>
      </c>
      <c r="Q3454">
        <f>VLOOKUP(C3454, Categories_Pivot_Table!A:B, 2, FALSE)</f>
        <v>23.088790931989923</v>
      </c>
      <c r="T3454">
        <f t="shared" si="54"/>
        <v>2024</v>
      </c>
    </row>
    <row r="3455" spans="1:20" x14ac:dyDescent="0.2">
      <c r="A3455" t="s">
        <v>3712</v>
      </c>
      <c r="B3455" t="s">
        <v>104</v>
      </c>
      <c r="C3455" t="s">
        <v>15</v>
      </c>
      <c r="D3455" t="s">
        <v>171</v>
      </c>
      <c r="E3455">
        <v>21.5</v>
      </c>
      <c r="F3455">
        <v>4</v>
      </c>
      <c r="G3455">
        <v>86</v>
      </c>
      <c r="H3455" t="s">
        <v>29</v>
      </c>
      <c r="I3455" t="s">
        <v>46</v>
      </c>
      <c r="J3455" s="1">
        <v>45347</v>
      </c>
      <c r="K3455" t="b">
        <v>0</v>
      </c>
      <c r="L3455" t="s">
        <v>24</v>
      </c>
      <c r="M3455">
        <v>2</v>
      </c>
      <c r="N3455">
        <f>G3455/SUMIF(B:B,B3455,G:G)*100</f>
        <v>0.13976240391334729</v>
      </c>
      <c r="Q3455">
        <f>VLOOKUP(C3455, Categories_Pivot_Table!A:B, 2, FALSE)</f>
        <v>23.063808900523561</v>
      </c>
      <c r="T3455">
        <f t="shared" si="54"/>
        <v>2024</v>
      </c>
    </row>
    <row r="3456" spans="1:20" x14ac:dyDescent="0.2">
      <c r="A3456" t="s">
        <v>3713</v>
      </c>
      <c r="B3456" t="s">
        <v>21</v>
      </c>
      <c r="C3456" t="s">
        <v>22</v>
      </c>
      <c r="D3456" t="s">
        <v>540</v>
      </c>
      <c r="E3456">
        <v>36.5</v>
      </c>
      <c r="F3456">
        <v>6</v>
      </c>
      <c r="G3456">
        <v>219</v>
      </c>
      <c r="H3456" t="s">
        <v>56</v>
      </c>
      <c r="I3456" t="s">
        <v>18</v>
      </c>
      <c r="J3456" s="1">
        <v>45538</v>
      </c>
      <c r="K3456" t="b">
        <v>1</v>
      </c>
      <c r="L3456" t="s">
        <v>49</v>
      </c>
      <c r="M3456">
        <v>9</v>
      </c>
      <c r="N3456">
        <f>G3456/SUMIF(B:B,B3456,G:G)*100</f>
        <v>0.35475640869882152</v>
      </c>
      <c r="Q3456">
        <f>VLOOKUP(C3456, Categories_Pivot_Table!A:B, 2, FALSE)</f>
        <v>21.505681818181817</v>
      </c>
      <c r="T3456">
        <f t="shared" si="54"/>
        <v>2024</v>
      </c>
    </row>
    <row r="3457" spans="1:20" x14ac:dyDescent="0.2">
      <c r="A3457" t="s">
        <v>3714</v>
      </c>
      <c r="B3457" t="s">
        <v>63</v>
      </c>
      <c r="C3457" t="s">
        <v>74</v>
      </c>
      <c r="D3457" t="s">
        <v>107</v>
      </c>
      <c r="E3457">
        <v>35</v>
      </c>
      <c r="F3457">
        <v>2</v>
      </c>
      <c r="G3457">
        <v>70</v>
      </c>
      <c r="H3457" t="s">
        <v>17</v>
      </c>
      <c r="I3457" t="s">
        <v>46</v>
      </c>
      <c r="J3457" s="1">
        <v>45186</v>
      </c>
      <c r="K3457" t="b">
        <v>1</v>
      </c>
      <c r="L3457" t="s">
        <v>24</v>
      </c>
      <c r="M3457">
        <v>9</v>
      </c>
      <c r="N3457">
        <f>G3457/SUMIF(B:B,B3457,G:G)*100</f>
        <v>0.11564895585514143</v>
      </c>
      <c r="Q3457">
        <f>VLOOKUP(C3457, Categories_Pivot_Table!A:B, 2, FALSE)</f>
        <v>24.317096165933375</v>
      </c>
      <c r="T3457">
        <f t="shared" si="54"/>
        <v>2023</v>
      </c>
    </row>
    <row r="3458" spans="1:20" x14ac:dyDescent="0.2">
      <c r="A3458" t="s">
        <v>3715</v>
      </c>
      <c r="B3458" t="s">
        <v>47</v>
      </c>
      <c r="C3458" t="s">
        <v>22</v>
      </c>
      <c r="D3458" t="s">
        <v>1043</v>
      </c>
      <c r="E3458">
        <v>14</v>
      </c>
      <c r="F3458">
        <v>2</v>
      </c>
      <c r="G3458">
        <v>28</v>
      </c>
      <c r="H3458" t="s">
        <v>56</v>
      </c>
      <c r="I3458" t="s">
        <v>46</v>
      </c>
      <c r="J3458" s="1">
        <v>44669</v>
      </c>
      <c r="K3458" t="b">
        <v>1</v>
      </c>
      <c r="L3458" t="s">
        <v>19</v>
      </c>
      <c r="M3458">
        <v>4</v>
      </c>
      <c r="N3458">
        <f>G3458/SUMIF(B:B,B3458,G:G)*100</f>
        <v>4.4491761079243006E-2</v>
      </c>
      <c r="Q3458">
        <f>VLOOKUP(C3458, Categories_Pivot_Table!A:B, 2, FALSE)</f>
        <v>21.505681818181817</v>
      </c>
      <c r="T3458">
        <f t="shared" ref="T3458:T3521" si="55">YEAR(J3458)</f>
        <v>2022</v>
      </c>
    </row>
    <row r="3459" spans="1:20" x14ac:dyDescent="0.2">
      <c r="A3459" t="s">
        <v>3716</v>
      </c>
      <c r="B3459" t="s">
        <v>21</v>
      </c>
      <c r="C3459" t="s">
        <v>27</v>
      </c>
      <c r="D3459" t="s">
        <v>55</v>
      </c>
      <c r="E3459">
        <v>36.5</v>
      </c>
      <c r="F3459">
        <v>5</v>
      </c>
      <c r="G3459">
        <v>182.5</v>
      </c>
      <c r="H3459" t="s">
        <v>56</v>
      </c>
      <c r="I3459" t="s">
        <v>46</v>
      </c>
      <c r="J3459" s="1">
        <v>45520</v>
      </c>
      <c r="K3459" t="b">
        <v>0</v>
      </c>
      <c r="L3459" t="s">
        <v>65</v>
      </c>
      <c r="M3459">
        <v>8</v>
      </c>
      <c r="N3459">
        <f>G3459/SUMIF(B:B,B3459,G:G)*100</f>
        <v>0.29563034058235127</v>
      </c>
      <c r="Q3459">
        <f>VLOOKUP(C3459, Categories_Pivot_Table!A:B, 2, FALSE)</f>
        <v>25.013711734693878</v>
      </c>
      <c r="T3459">
        <f t="shared" si="55"/>
        <v>2024</v>
      </c>
    </row>
    <row r="3460" spans="1:20" x14ac:dyDescent="0.2">
      <c r="A3460" t="s">
        <v>3717</v>
      </c>
      <c r="B3460" t="s">
        <v>128</v>
      </c>
      <c r="C3460" t="s">
        <v>38</v>
      </c>
      <c r="D3460" t="s">
        <v>489</v>
      </c>
      <c r="E3460">
        <v>29</v>
      </c>
      <c r="F3460">
        <v>2</v>
      </c>
      <c r="G3460">
        <v>58</v>
      </c>
      <c r="H3460" t="s">
        <v>17</v>
      </c>
      <c r="I3460" t="s">
        <v>46</v>
      </c>
      <c r="J3460" s="1">
        <v>44919</v>
      </c>
      <c r="K3460" t="b">
        <v>1</v>
      </c>
      <c r="L3460" t="s">
        <v>35</v>
      </c>
      <c r="M3460">
        <v>12</v>
      </c>
      <c r="N3460">
        <f>G3460/SUMIF(B:B,B3460,G:G)*100</f>
        <v>8.4730906328522176E-2</v>
      </c>
      <c r="Q3460">
        <f>VLOOKUP(C3460, Categories_Pivot_Table!A:B, 2, FALSE)</f>
        <v>23.088790931989923</v>
      </c>
      <c r="T3460">
        <f t="shared" si="55"/>
        <v>2022</v>
      </c>
    </row>
    <row r="3461" spans="1:20" x14ac:dyDescent="0.2">
      <c r="A3461" t="s">
        <v>3718</v>
      </c>
      <c r="B3461" t="s">
        <v>32</v>
      </c>
      <c r="C3461" t="s">
        <v>48</v>
      </c>
      <c r="D3461" t="s">
        <v>203</v>
      </c>
      <c r="E3461">
        <v>39.5</v>
      </c>
      <c r="F3461">
        <v>2</v>
      </c>
      <c r="G3461">
        <v>79</v>
      </c>
      <c r="H3461" t="s">
        <v>56</v>
      </c>
      <c r="I3461" t="s">
        <v>46</v>
      </c>
      <c r="J3461" s="1">
        <v>45450</v>
      </c>
      <c r="K3461" t="b">
        <v>0</v>
      </c>
      <c r="L3461" t="s">
        <v>65</v>
      </c>
      <c r="M3461">
        <v>6</v>
      </c>
      <c r="N3461">
        <f>G3461/SUMIF(B:B,B3461,G:G)*100</f>
        <v>0.13473756022683664</v>
      </c>
      <c r="Q3461">
        <f>VLOOKUP(C3461, Categories_Pivot_Table!A:B, 2, FALSE)</f>
        <v>23.348837209302324</v>
      </c>
      <c r="T3461">
        <f t="shared" si="55"/>
        <v>2024</v>
      </c>
    </row>
    <row r="3462" spans="1:20" x14ac:dyDescent="0.2">
      <c r="A3462" t="s">
        <v>3719</v>
      </c>
      <c r="B3462" t="s">
        <v>54</v>
      </c>
      <c r="C3462" t="s">
        <v>27</v>
      </c>
      <c r="D3462" t="s">
        <v>221</v>
      </c>
      <c r="E3462">
        <v>35</v>
      </c>
      <c r="F3462">
        <v>7</v>
      </c>
      <c r="G3462">
        <v>245</v>
      </c>
      <c r="H3462" t="s">
        <v>29</v>
      </c>
      <c r="I3462" t="s">
        <v>18</v>
      </c>
      <c r="J3462" s="1">
        <v>45410</v>
      </c>
      <c r="K3462" t="b">
        <v>1</v>
      </c>
      <c r="L3462" t="s">
        <v>24</v>
      </c>
      <c r="M3462">
        <v>4</v>
      </c>
      <c r="N3462">
        <f>G3462/SUMIF(B:B,B3462,G:G)*100</f>
        <v>0.42865516004583987</v>
      </c>
      <c r="Q3462">
        <f>VLOOKUP(C3462, Categories_Pivot_Table!A:B, 2, FALSE)</f>
        <v>25.013711734693878</v>
      </c>
      <c r="T3462">
        <f t="shared" si="55"/>
        <v>2024</v>
      </c>
    </row>
    <row r="3463" spans="1:20" x14ac:dyDescent="0.2">
      <c r="A3463" t="s">
        <v>3720</v>
      </c>
      <c r="B3463" t="s">
        <v>14</v>
      </c>
      <c r="C3463" t="s">
        <v>48</v>
      </c>
      <c r="D3463" t="s">
        <v>339</v>
      </c>
      <c r="E3463">
        <v>29</v>
      </c>
      <c r="F3463">
        <v>4</v>
      </c>
      <c r="G3463">
        <v>116</v>
      </c>
      <c r="H3463" t="s">
        <v>56</v>
      </c>
      <c r="I3463" t="s">
        <v>18</v>
      </c>
      <c r="J3463" s="1">
        <v>45385</v>
      </c>
      <c r="K3463" t="b">
        <v>1</v>
      </c>
      <c r="L3463" t="s">
        <v>30</v>
      </c>
      <c r="M3463">
        <v>4</v>
      </c>
      <c r="N3463">
        <f>G3463/SUMIF(B:B,B3463,G:G)*100</f>
        <v>0.18885280063819224</v>
      </c>
      <c r="Q3463">
        <f>VLOOKUP(C3463, Categories_Pivot_Table!A:B, 2, FALSE)</f>
        <v>23.348837209302324</v>
      </c>
      <c r="T3463">
        <f t="shared" si="55"/>
        <v>2024</v>
      </c>
    </row>
    <row r="3464" spans="1:20" x14ac:dyDescent="0.2">
      <c r="A3464" t="s">
        <v>3721</v>
      </c>
      <c r="B3464" t="s">
        <v>90</v>
      </c>
      <c r="C3464" t="s">
        <v>38</v>
      </c>
      <c r="D3464" t="s">
        <v>489</v>
      </c>
      <c r="E3464">
        <v>29</v>
      </c>
      <c r="F3464">
        <v>4</v>
      </c>
      <c r="G3464">
        <v>116</v>
      </c>
      <c r="H3464" t="s">
        <v>29</v>
      </c>
      <c r="I3464" t="s">
        <v>46</v>
      </c>
      <c r="J3464" s="1">
        <v>44779</v>
      </c>
      <c r="K3464" t="b">
        <v>0</v>
      </c>
      <c r="L3464" t="s">
        <v>35</v>
      </c>
      <c r="M3464">
        <v>8</v>
      </c>
      <c r="N3464">
        <f>G3464/SUMIF(B:B,B3464,G:G)*100</f>
        <v>0.19613810828176254</v>
      </c>
      <c r="Q3464">
        <f>VLOOKUP(C3464, Categories_Pivot_Table!A:B, 2, FALSE)</f>
        <v>23.088790931989923</v>
      </c>
      <c r="T3464">
        <f t="shared" si="55"/>
        <v>2022</v>
      </c>
    </row>
    <row r="3465" spans="1:20" x14ac:dyDescent="0.2">
      <c r="A3465" t="s">
        <v>3722</v>
      </c>
      <c r="B3465" t="s">
        <v>84</v>
      </c>
      <c r="C3465" t="s">
        <v>135</v>
      </c>
      <c r="D3465" t="s">
        <v>233</v>
      </c>
      <c r="E3465">
        <v>18.5</v>
      </c>
      <c r="F3465">
        <v>1</v>
      </c>
      <c r="G3465">
        <v>18.5</v>
      </c>
      <c r="H3465" t="s">
        <v>29</v>
      </c>
      <c r="I3465" t="s">
        <v>46</v>
      </c>
      <c r="J3465" s="1">
        <v>44661</v>
      </c>
      <c r="K3465" t="b">
        <v>0</v>
      </c>
      <c r="L3465" t="s">
        <v>24</v>
      </c>
      <c r="M3465">
        <v>4</v>
      </c>
      <c r="N3465">
        <f>G3465/SUMIF(B:B,B3465,G:G)*100</f>
        <v>2.9951026025013157E-2</v>
      </c>
      <c r="Q3465">
        <f>VLOOKUP(C3465, Categories_Pivot_Table!A:B, 2, FALSE)</f>
        <v>23.146341463414632</v>
      </c>
      <c r="T3465">
        <f t="shared" si="55"/>
        <v>2022</v>
      </c>
    </row>
    <row r="3466" spans="1:20" x14ac:dyDescent="0.2">
      <c r="A3466" t="s">
        <v>3723</v>
      </c>
      <c r="B3466" t="s">
        <v>118</v>
      </c>
      <c r="C3466" t="s">
        <v>74</v>
      </c>
      <c r="D3466" t="s">
        <v>2211</v>
      </c>
      <c r="E3466">
        <v>24.5</v>
      </c>
      <c r="F3466">
        <v>7</v>
      </c>
      <c r="G3466">
        <v>171.5</v>
      </c>
      <c r="H3466" t="s">
        <v>56</v>
      </c>
      <c r="I3466" t="s">
        <v>46</v>
      </c>
      <c r="J3466" s="1">
        <v>44790</v>
      </c>
      <c r="K3466" t="b">
        <v>1</v>
      </c>
      <c r="L3466" t="s">
        <v>30</v>
      </c>
      <c r="M3466">
        <v>8</v>
      </c>
      <c r="N3466">
        <f>G3466/SUMIF(B:B,B3466,G:G)*100</f>
        <v>0.28208628715232659</v>
      </c>
      <c r="Q3466">
        <f>VLOOKUP(C3466, Categories_Pivot_Table!A:B, 2, FALSE)</f>
        <v>24.317096165933375</v>
      </c>
      <c r="T3466">
        <f t="shared" si="55"/>
        <v>2022</v>
      </c>
    </row>
    <row r="3467" spans="1:20" x14ac:dyDescent="0.2">
      <c r="A3467" t="s">
        <v>3724</v>
      </c>
      <c r="B3467" t="s">
        <v>90</v>
      </c>
      <c r="C3467" t="s">
        <v>15</v>
      </c>
      <c r="D3467" t="s">
        <v>369</v>
      </c>
      <c r="E3467">
        <v>23</v>
      </c>
      <c r="F3467">
        <v>4</v>
      </c>
      <c r="G3467">
        <v>92</v>
      </c>
      <c r="H3467" t="s">
        <v>29</v>
      </c>
      <c r="I3467" t="s">
        <v>46</v>
      </c>
      <c r="J3467" s="1">
        <v>44736</v>
      </c>
      <c r="K3467" t="b">
        <v>0</v>
      </c>
      <c r="L3467" t="s">
        <v>65</v>
      </c>
      <c r="M3467">
        <v>6</v>
      </c>
      <c r="N3467">
        <f>G3467/SUMIF(B:B,B3467,G:G)*100</f>
        <v>0.15555781001657029</v>
      </c>
      <c r="Q3467">
        <f>VLOOKUP(C3467, Categories_Pivot_Table!A:B, 2, FALSE)</f>
        <v>23.063808900523561</v>
      </c>
      <c r="T3467">
        <f t="shared" si="55"/>
        <v>2022</v>
      </c>
    </row>
    <row r="3468" spans="1:20" x14ac:dyDescent="0.2">
      <c r="A3468" t="s">
        <v>3725</v>
      </c>
      <c r="B3468" t="s">
        <v>118</v>
      </c>
      <c r="C3468" t="s">
        <v>74</v>
      </c>
      <c r="D3468" t="s">
        <v>343</v>
      </c>
      <c r="E3468">
        <v>33.5</v>
      </c>
      <c r="F3468">
        <v>9</v>
      </c>
      <c r="G3468">
        <v>301.5</v>
      </c>
      <c r="H3468" t="s">
        <v>17</v>
      </c>
      <c r="I3468" t="s">
        <v>18</v>
      </c>
      <c r="J3468" s="1">
        <v>44673</v>
      </c>
      <c r="K3468" t="b">
        <v>0</v>
      </c>
      <c r="L3468" t="s">
        <v>65</v>
      </c>
      <c r="M3468">
        <v>4</v>
      </c>
      <c r="N3468">
        <f>G3468/SUMIF(B:B,B3468,G:G)*100</f>
        <v>0.49591262726779284</v>
      </c>
      <c r="Q3468">
        <f>VLOOKUP(C3468, Categories_Pivot_Table!A:B, 2, FALSE)</f>
        <v>24.317096165933375</v>
      </c>
      <c r="T3468">
        <f t="shared" si="55"/>
        <v>2022</v>
      </c>
    </row>
    <row r="3469" spans="1:20" x14ac:dyDescent="0.2">
      <c r="A3469" t="s">
        <v>3726</v>
      </c>
      <c r="B3469" t="s">
        <v>121</v>
      </c>
      <c r="C3469" t="s">
        <v>135</v>
      </c>
      <c r="D3469" t="s">
        <v>436</v>
      </c>
      <c r="E3469">
        <v>5</v>
      </c>
      <c r="F3469">
        <v>2</v>
      </c>
      <c r="G3469">
        <v>10</v>
      </c>
      <c r="H3469" t="s">
        <v>17</v>
      </c>
      <c r="I3469" t="s">
        <v>46</v>
      </c>
      <c r="J3469" s="1">
        <v>45298</v>
      </c>
      <c r="K3469" t="b">
        <v>0</v>
      </c>
      <c r="L3469" t="s">
        <v>24</v>
      </c>
      <c r="M3469">
        <v>1</v>
      </c>
      <c r="N3469">
        <f>G3469/SUMIF(B:B,B3469,G:G)*100</f>
        <v>1.5250760631686507E-2</v>
      </c>
      <c r="Q3469">
        <f>VLOOKUP(C3469, Categories_Pivot_Table!A:B, 2, FALSE)</f>
        <v>23.146341463414632</v>
      </c>
      <c r="T3469">
        <f t="shared" si="55"/>
        <v>2024</v>
      </c>
    </row>
    <row r="3470" spans="1:20" x14ac:dyDescent="0.2">
      <c r="A3470" t="s">
        <v>3727</v>
      </c>
      <c r="B3470" t="s">
        <v>44</v>
      </c>
      <c r="C3470" t="s">
        <v>48</v>
      </c>
      <c r="D3470" t="s">
        <v>93</v>
      </c>
      <c r="E3470">
        <v>41</v>
      </c>
      <c r="F3470">
        <v>9</v>
      </c>
      <c r="G3470">
        <v>369</v>
      </c>
      <c r="H3470" t="s">
        <v>56</v>
      </c>
      <c r="I3470" t="s">
        <v>18</v>
      </c>
      <c r="J3470" s="1">
        <v>44788</v>
      </c>
      <c r="K3470" t="b">
        <v>0</v>
      </c>
      <c r="L3470" t="s">
        <v>19</v>
      </c>
      <c r="M3470">
        <v>8</v>
      </c>
      <c r="N3470">
        <f>G3470/SUMIF(B:B,B3470,G:G)*100</f>
        <v>0.60796283023997233</v>
      </c>
      <c r="Q3470">
        <f>VLOOKUP(C3470, Categories_Pivot_Table!A:B, 2, FALSE)</f>
        <v>23.348837209302324</v>
      </c>
      <c r="T3470">
        <f t="shared" si="55"/>
        <v>2022</v>
      </c>
    </row>
    <row r="3471" spans="1:20" x14ac:dyDescent="0.2">
      <c r="A3471" t="s">
        <v>3728</v>
      </c>
      <c r="B3471" t="s">
        <v>76</v>
      </c>
      <c r="C3471" t="s">
        <v>27</v>
      </c>
      <c r="D3471" t="s">
        <v>55</v>
      </c>
      <c r="E3471">
        <v>36.5</v>
      </c>
      <c r="F3471">
        <v>8</v>
      </c>
      <c r="G3471">
        <v>292</v>
      </c>
      <c r="H3471" t="s">
        <v>17</v>
      </c>
      <c r="I3471" t="s">
        <v>18</v>
      </c>
      <c r="J3471" s="1">
        <v>45431</v>
      </c>
      <c r="K3471" t="b">
        <v>1</v>
      </c>
      <c r="L3471" t="s">
        <v>24</v>
      </c>
      <c r="M3471">
        <v>5</v>
      </c>
      <c r="N3471">
        <f>G3471/SUMIF(B:B,B3471,G:G)*100</f>
        <v>0.49717783472242327</v>
      </c>
      <c r="Q3471">
        <f>VLOOKUP(C3471, Categories_Pivot_Table!A:B, 2, FALSE)</f>
        <v>25.013711734693878</v>
      </c>
      <c r="T3471">
        <f t="shared" si="55"/>
        <v>2024</v>
      </c>
    </row>
    <row r="3472" spans="1:20" x14ac:dyDescent="0.2">
      <c r="A3472" t="s">
        <v>3729</v>
      </c>
      <c r="B3472" t="s">
        <v>44</v>
      </c>
      <c r="C3472" t="s">
        <v>74</v>
      </c>
      <c r="D3472" t="s">
        <v>321</v>
      </c>
      <c r="E3472">
        <v>32</v>
      </c>
      <c r="F3472">
        <v>5</v>
      </c>
      <c r="G3472">
        <v>160</v>
      </c>
      <c r="H3472" t="s">
        <v>56</v>
      </c>
      <c r="I3472" t="s">
        <v>46</v>
      </c>
      <c r="J3472" s="1">
        <v>45575</v>
      </c>
      <c r="K3472" t="b">
        <v>0</v>
      </c>
      <c r="L3472" t="s">
        <v>42</v>
      </c>
      <c r="M3472">
        <v>10</v>
      </c>
      <c r="N3472">
        <f>G3472/SUMIF(B:B,B3472,G:G)*100</f>
        <v>0.26361531934524546</v>
      </c>
      <c r="Q3472">
        <f>VLOOKUP(C3472, Categories_Pivot_Table!A:B, 2, FALSE)</f>
        <v>24.317096165933375</v>
      </c>
      <c r="T3472">
        <f t="shared" si="55"/>
        <v>2024</v>
      </c>
    </row>
    <row r="3473" spans="1:20" x14ac:dyDescent="0.2">
      <c r="A3473" t="s">
        <v>3730</v>
      </c>
      <c r="B3473" t="s">
        <v>81</v>
      </c>
      <c r="C3473" t="s">
        <v>33</v>
      </c>
      <c r="D3473" t="s">
        <v>307</v>
      </c>
      <c r="E3473">
        <v>6.5</v>
      </c>
      <c r="F3473">
        <v>5</v>
      </c>
      <c r="G3473">
        <v>32.5</v>
      </c>
      <c r="H3473" t="s">
        <v>56</v>
      </c>
      <c r="I3473" t="s">
        <v>46</v>
      </c>
      <c r="J3473" s="1">
        <v>45306</v>
      </c>
      <c r="K3473" t="b">
        <v>0</v>
      </c>
      <c r="L3473" t="s">
        <v>19</v>
      </c>
      <c r="M3473">
        <v>1</v>
      </c>
      <c r="N3473">
        <f>G3473/SUMIF(B:B,B3473,G:G)*100</f>
        <v>5.1460284535788652E-2</v>
      </c>
      <c r="Q3473">
        <f>VLOOKUP(C3473, Categories_Pivot_Table!A:B, 2, FALSE)</f>
        <v>23.300574345883856</v>
      </c>
      <c r="T3473">
        <f t="shared" si="55"/>
        <v>2024</v>
      </c>
    </row>
    <row r="3474" spans="1:20" x14ac:dyDescent="0.2">
      <c r="A3474" t="s">
        <v>3731</v>
      </c>
      <c r="B3474" t="s">
        <v>113</v>
      </c>
      <c r="C3474" t="s">
        <v>22</v>
      </c>
      <c r="D3474" t="s">
        <v>205</v>
      </c>
      <c r="E3474">
        <v>15.5</v>
      </c>
      <c r="F3474">
        <v>6</v>
      </c>
      <c r="G3474">
        <v>93</v>
      </c>
      <c r="H3474" t="s">
        <v>17</v>
      </c>
      <c r="I3474" t="s">
        <v>18</v>
      </c>
      <c r="J3474" s="1">
        <v>44622</v>
      </c>
      <c r="K3474" t="b">
        <v>0</v>
      </c>
      <c r="L3474" t="s">
        <v>30</v>
      </c>
      <c r="M3474">
        <v>3</v>
      </c>
      <c r="N3474">
        <f>G3474/SUMIF(B:B,B3474,G:G)*100</f>
        <v>0.15312927074242999</v>
      </c>
      <c r="Q3474">
        <f>VLOOKUP(C3474, Categories_Pivot_Table!A:B, 2, FALSE)</f>
        <v>21.505681818181817</v>
      </c>
      <c r="T3474">
        <f t="shared" si="55"/>
        <v>2022</v>
      </c>
    </row>
    <row r="3475" spans="1:20" x14ac:dyDescent="0.2">
      <c r="A3475" t="s">
        <v>3732</v>
      </c>
      <c r="B3475" t="s">
        <v>54</v>
      </c>
      <c r="C3475" t="s">
        <v>74</v>
      </c>
      <c r="D3475" t="s">
        <v>415</v>
      </c>
      <c r="E3475">
        <v>41</v>
      </c>
      <c r="F3475">
        <v>7</v>
      </c>
      <c r="G3475">
        <v>287</v>
      </c>
      <c r="H3475" t="s">
        <v>56</v>
      </c>
      <c r="I3475" t="s">
        <v>18</v>
      </c>
      <c r="J3475" s="1">
        <v>44594</v>
      </c>
      <c r="K3475" t="b">
        <v>1</v>
      </c>
      <c r="L3475" t="s">
        <v>30</v>
      </c>
      <c r="M3475">
        <v>2</v>
      </c>
      <c r="N3475">
        <f>G3475/SUMIF(B:B,B3475,G:G)*100</f>
        <v>0.50213890176798393</v>
      </c>
      <c r="Q3475">
        <f>VLOOKUP(C3475, Categories_Pivot_Table!A:B, 2, FALSE)</f>
        <v>24.317096165933375</v>
      </c>
      <c r="T3475">
        <f t="shared" si="55"/>
        <v>2022</v>
      </c>
    </row>
    <row r="3476" spans="1:20" x14ac:dyDescent="0.2">
      <c r="A3476" t="s">
        <v>3733</v>
      </c>
      <c r="B3476" t="s">
        <v>71</v>
      </c>
      <c r="C3476" t="s">
        <v>27</v>
      </c>
      <c r="D3476" t="s">
        <v>140</v>
      </c>
      <c r="E3476">
        <v>27.5</v>
      </c>
      <c r="F3476">
        <v>2</v>
      </c>
      <c r="G3476">
        <v>55</v>
      </c>
      <c r="H3476" t="s">
        <v>29</v>
      </c>
      <c r="I3476" t="s">
        <v>46</v>
      </c>
      <c r="J3476" s="1">
        <v>45548</v>
      </c>
      <c r="K3476" t="b">
        <v>0</v>
      </c>
      <c r="L3476" t="s">
        <v>65</v>
      </c>
      <c r="M3476">
        <v>9</v>
      </c>
      <c r="N3476">
        <f>G3476/SUMIF(B:B,B3476,G:G)*100</f>
        <v>8.7139066027646844E-2</v>
      </c>
      <c r="Q3476">
        <f>VLOOKUP(C3476, Categories_Pivot_Table!A:B, 2, FALSE)</f>
        <v>25.013711734693878</v>
      </c>
      <c r="T3476">
        <f t="shared" si="55"/>
        <v>2024</v>
      </c>
    </row>
    <row r="3477" spans="1:20" x14ac:dyDescent="0.2">
      <c r="A3477" t="s">
        <v>3734</v>
      </c>
      <c r="B3477" t="s">
        <v>106</v>
      </c>
      <c r="C3477" t="s">
        <v>38</v>
      </c>
      <c r="D3477" t="s">
        <v>190</v>
      </c>
      <c r="E3477">
        <v>33.5</v>
      </c>
      <c r="F3477">
        <v>10</v>
      </c>
      <c r="G3477">
        <v>335</v>
      </c>
      <c r="H3477" t="s">
        <v>17</v>
      </c>
      <c r="I3477" t="s">
        <v>18</v>
      </c>
      <c r="J3477" s="1">
        <v>45060</v>
      </c>
      <c r="K3477" t="b">
        <v>0</v>
      </c>
      <c r="L3477" t="s">
        <v>24</v>
      </c>
      <c r="M3477">
        <v>5</v>
      </c>
      <c r="N3477">
        <f>G3477/SUMIF(B:B,B3477,G:G)*100</f>
        <v>0.54595827900912641</v>
      </c>
      <c r="Q3477">
        <f>VLOOKUP(C3477, Categories_Pivot_Table!A:B, 2, FALSE)</f>
        <v>23.088790931989923</v>
      </c>
      <c r="T3477">
        <f t="shared" si="55"/>
        <v>2023</v>
      </c>
    </row>
    <row r="3478" spans="1:20" x14ac:dyDescent="0.2">
      <c r="A3478" t="s">
        <v>3735</v>
      </c>
      <c r="B3478" t="s">
        <v>104</v>
      </c>
      <c r="C3478" t="s">
        <v>74</v>
      </c>
      <c r="D3478" t="s">
        <v>219</v>
      </c>
      <c r="E3478">
        <v>12.5</v>
      </c>
      <c r="F3478">
        <v>6</v>
      </c>
      <c r="G3478">
        <v>75</v>
      </c>
      <c r="H3478" t="s">
        <v>56</v>
      </c>
      <c r="I3478" t="s">
        <v>18</v>
      </c>
      <c r="J3478" s="1">
        <v>44966</v>
      </c>
      <c r="K3478" t="b">
        <v>0</v>
      </c>
      <c r="L3478" t="s">
        <v>42</v>
      </c>
      <c r="M3478">
        <v>2</v>
      </c>
      <c r="N3478">
        <f>G3478/SUMIF(B:B,B3478,G:G)*100</f>
        <v>0.12188581736629125</v>
      </c>
      <c r="Q3478">
        <f>VLOOKUP(C3478, Categories_Pivot_Table!A:B, 2, FALSE)</f>
        <v>24.317096165933375</v>
      </c>
      <c r="T3478">
        <f t="shared" si="55"/>
        <v>2023</v>
      </c>
    </row>
    <row r="3479" spans="1:20" x14ac:dyDescent="0.2">
      <c r="A3479" t="s">
        <v>3736</v>
      </c>
      <c r="B3479" t="s">
        <v>47</v>
      </c>
      <c r="C3479" t="s">
        <v>27</v>
      </c>
      <c r="D3479" t="s">
        <v>352</v>
      </c>
      <c r="E3479">
        <v>14</v>
      </c>
      <c r="F3479">
        <v>4</v>
      </c>
      <c r="G3479">
        <v>56</v>
      </c>
      <c r="H3479" t="s">
        <v>17</v>
      </c>
      <c r="I3479" t="s">
        <v>18</v>
      </c>
      <c r="J3479" s="1">
        <v>45644</v>
      </c>
      <c r="K3479" t="b">
        <v>1</v>
      </c>
      <c r="L3479" t="s">
        <v>30</v>
      </c>
      <c r="M3479">
        <v>12</v>
      </c>
      <c r="N3479">
        <f>G3479/SUMIF(B:B,B3479,G:G)*100</f>
        <v>8.8983522158486011E-2</v>
      </c>
      <c r="Q3479">
        <f>VLOOKUP(C3479, Categories_Pivot_Table!A:B, 2, FALSE)</f>
        <v>25.013711734693878</v>
      </c>
      <c r="T3479">
        <f t="shared" si="55"/>
        <v>2024</v>
      </c>
    </row>
    <row r="3480" spans="1:20" x14ac:dyDescent="0.2">
      <c r="A3480" t="s">
        <v>3737</v>
      </c>
      <c r="B3480" t="s">
        <v>95</v>
      </c>
      <c r="C3480" t="s">
        <v>74</v>
      </c>
      <c r="D3480" t="s">
        <v>349</v>
      </c>
      <c r="E3480">
        <v>38</v>
      </c>
      <c r="F3480">
        <v>5</v>
      </c>
      <c r="G3480">
        <v>190</v>
      </c>
      <c r="H3480" t="s">
        <v>29</v>
      </c>
      <c r="I3480" t="s">
        <v>18</v>
      </c>
      <c r="J3480" s="1">
        <v>44825</v>
      </c>
      <c r="K3480" t="b">
        <v>0</v>
      </c>
      <c r="L3480" t="s">
        <v>30</v>
      </c>
      <c r="M3480">
        <v>9</v>
      </c>
      <c r="N3480">
        <f>G3480/SUMIF(B:B,B3480,G:G)*100</f>
        <v>0.28210210611493436</v>
      </c>
      <c r="Q3480">
        <f>VLOOKUP(C3480, Categories_Pivot_Table!A:B, 2, FALSE)</f>
        <v>24.317096165933375</v>
      </c>
      <c r="T3480">
        <f t="shared" si="55"/>
        <v>2022</v>
      </c>
    </row>
    <row r="3481" spans="1:20" x14ac:dyDescent="0.2">
      <c r="A3481" t="s">
        <v>3738</v>
      </c>
      <c r="B3481" t="s">
        <v>32</v>
      </c>
      <c r="C3481" t="s">
        <v>22</v>
      </c>
      <c r="D3481" t="s">
        <v>283</v>
      </c>
      <c r="E3481">
        <v>8</v>
      </c>
      <c r="F3481">
        <v>7</v>
      </c>
      <c r="G3481">
        <v>56</v>
      </c>
      <c r="H3481" t="s">
        <v>56</v>
      </c>
      <c r="I3481" t="s">
        <v>46</v>
      </c>
      <c r="J3481" s="1">
        <v>44584</v>
      </c>
      <c r="K3481" t="b">
        <v>0</v>
      </c>
      <c r="L3481" t="s">
        <v>24</v>
      </c>
      <c r="M3481">
        <v>1</v>
      </c>
      <c r="N3481">
        <f>G3481/SUMIF(B:B,B3481,G:G)*100</f>
        <v>9.5510169274719656E-2</v>
      </c>
      <c r="Q3481">
        <f>VLOOKUP(C3481, Categories_Pivot_Table!A:B, 2, FALSE)</f>
        <v>21.505681818181817</v>
      </c>
      <c r="T3481">
        <f t="shared" si="55"/>
        <v>2022</v>
      </c>
    </row>
    <row r="3482" spans="1:20" x14ac:dyDescent="0.2">
      <c r="A3482" t="s">
        <v>3739</v>
      </c>
      <c r="B3482" t="s">
        <v>32</v>
      </c>
      <c r="C3482" t="s">
        <v>135</v>
      </c>
      <c r="D3482" t="s">
        <v>233</v>
      </c>
      <c r="E3482">
        <v>18.5</v>
      </c>
      <c r="F3482">
        <v>9</v>
      </c>
      <c r="G3482">
        <v>166.5</v>
      </c>
      <c r="H3482" t="s">
        <v>56</v>
      </c>
      <c r="I3482" t="s">
        <v>46</v>
      </c>
      <c r="J3482" s="1">
        <v>45212</v>
      </c>
      <c r="K3482" t="b">
        <v>1</v>
      </c>
      <c r="L3482" t="s">
        <v>65</v>
      </c>
      <c r="M3482">
        <v>10</v>
      </c>
      <c r="N3482">
        <f>G3482/SUMIF(B:B,B3482,G:G)*100</f>
        <v>0.28397219971858612</v>
      </c>
      <c r="Q3482">
        <f>VLOOKUP(C3482, Categories_Pivot_Table!A:B, 2, FALSE)</f>
        <v>23.146341463414632</v>
      </c>
      <c r="T3482">
        <f t="shared" si="55"/>
        <v>2023</v>
      </c>
    </row>
    <row r="3483" spans="1:20" x14ac:dyDescent="0.2">
      <c r="A3483" t="s">
        <v>3740</v>
      </c>
      <c r="B3483" t="s">
        <v>71</v>
      </c>
      <c r="C3483" t="s">
        <v>27</v>
      </c>
      <c r="D3483" t="s">
        <v>231</v>
      </c>
      <c r="E3483">
        <v>15.5</v>
      </c>
      <c r="F3483">
        <v>5</v>
      </c>
      <c r="G3483">
        <v>77.5</v>
      </c>
      <c r="H3483" t="s">
        <v>17</v>
      </c>
      <c r="I3483" t="s">
        <v>18</v>
      </c>
      <c r="J3483" s="1">
        <v>45496</v>
      </c>
      <c r="K3483" t="b">
        <v>0</v>
      </c>
      <c r="L3483" t="s">
        <v>49</v>
      </c>
      <c r="M3483">
        <v>7</v>
      </c>
      <c r="N3483">
        <f>G3483/SUMIF(B:B,B3483,G:G)*100</f>
        <v>0.12278686576622966</v>
      </c>
      <c r="Q3483">
        <f>VLOOKUP(C3483, Categories_Pivot_Table!A:B, 2, FALSE)</f>
        <v>25.013711734693878</v>
      </c>
      <c r="T3483">
        <f t="shared" si="55"/>
        <v>2024</v>
      </c>
    </row>
    <row r="3484" spans="1:20" x14ac:dyDescent="0.2">
      <c r="A3484" t="s">
        <v>3741</v>
      </c>
      <c r="B3484" t="s">
        <v>47</v>
      </c>
      <c r="C3484" t="s">
        <v>33</v>
      </c>
      <c r="D3484" t="s">
        <v>209</v>
      </c>
      <c r="E3484">
        <v>24.5</v>
      </c>
      <c r="F3484">
        <v>10</v>
      </c>
      <c r="G3484">
        <v>245</v>
      </c>
      <c r="H3484" t="s">
        <v>56</v>
      </c>
      <c r="I3484" t="s">
        <v>46</v>
      </c>
      <c r="J3484" s="1">
        <v>44768</v>
      </c>
      <c r="K3484" t="b">
        <v>0</v>
      </c>
      <c r="L3484" t="s">
        <v>49</v>
      </c>
      <c r="M3484">
        <v>7</v>
      </c>
      <c r="N3484">
        <f>G3484/SUMIF(B:B,B3484,G:G)*100</f>
        <v>0.38930290944337631</v>
      </c>
      <c r="Q3484">
        <f>VLOOKUP(C3484, Categories_Pivot_Table!A:B, 2, FALSE)</f>
        <v>23.300574345883856</v>
      </c>
      <c r="T3484">
        <f t="shared" si="55"/>
        <v>2022</v>
      </c>
    </row>
    <row r="3485" spans="1:20" x14ac:dyDescent="0.2">
      <c r="A3485" t="s">
        <v>3742</v>
      </c>
      <c r="B3485" t="s">
        <v>90</v>
      </c>
      <c r="C3485" t="s">
        <v>15</v>
      </c>
      <c r="D3485" t="s">
        <v>138</v>
      </c>
      <c r="E3485">
        <v>20</v>
      </c>
      <c r="F3485">
        <v>9</v>
      </c>
      <c r="G3485">
        <v>180</v>
      </c>
      <c r="H3485" t="s">
        <v>29</v>
      </c>
      <c r="I3485" t="s">
        <v>18</v>
      </c>
      <c r="J3485" s="1">
        <v>45124</v>
      </c>
      <c r="K3485" t="b">
        <v>0</v>
      </c>
      <c r="L3485" t="s">
        <v>19</v>
      </c>
      <c r="M3485">
        <v>7</v>
      </c>
      <c r="N3485">
        <f>G3485/SUMIF(B:B,B3485,G:G)*100</f>
        <v>0.30435223698894187</v>
      </c>
      <c r="Q3485">
        <f>VLOOKUP(C3485, Categories_Pivot_Table!A:B, 2, FALSE)</f>
        <v>23.063808900523561</v>
      </c>
      <c r="T3485">
        <f t="shared" si="55"/>
        <v>2023</v>
      </c>
    </row>
    <row r="3486" spans="1:20" x14ac:dyDescent="0.2">
      <c r="A3486" t="s">
        <v>3743</v>
      </c>
      <c r="B3486" t="s">
        <v>95</v>
      </c>
      <c r="C3486" t="s">
        <v>27</v>
      </c>
      <c r="D3486" t="s">
        <v>119</v>
      </c>
      <c r="E3486">
        <v>38</v>
      </c>
      <c r="F3486">
        <v>6</v>
      </c>
      <c r="G3486">
        <v>228</v>
      </c>
      <c r="H3486" t="s">
        <v>56</v>
      </c>
      <c r="I3486" t="s">
        <v>46</v>
      </c>
      <c r="J3486" s="1">
        <v>45631</v>
      </c>
      <c r="K3486" t="b">
        <v>0</v>
      </c>
      <c r="L3486" t="s">
        <v>42</v>
      </c>
      <c r="M3486">
        <v>12</v>
      </c>
      <c r="N3486">
        <f>G3486/SUMIF(B:B,B3486,G:G)*100</f>
        <v>0.33852252733792121</v>
      </c>
      <c r="Q3486">
        <f>VLOOKUP(C3486, Categories_Pivot_Table!A:B, 2, FALSE)</f>
        <v>25.013711734693878</v>
      </c>
      <c r="T3486">
        <f t="shared" si="55"/>
        <v>2024</v>
      </c>
    </row>
    <row r="3487" spans="1:20" x14ac:dyDescent="0.2">
      <c r="A3487" t="s">
        <v>3744</v>
      </c>
      <c r="B3487" t="s">
        <v>54</v>
      </c>
      <c r="C3487" t="s">
        <v>27</v>
      </c>
      <c r="D3487" t="s">
        <v>91</v>
      </c>
      <c r="E3487">
        <v>33.5</v>
      </c>
      <c r="F3487">
        <v>8</v>
      </c>
      <c r="G3487">
        <v>268</v>
      </c>
      <c r="H3487" t="s">
        <v>29</v>
      </c>
      <c r="I3487" t="s">
        <v>46</v>
      </c>
      <c r="J3487" s="1">
        <v>45161</v>
      </c>
      <c r="K3487" t="b">
        <v>0</v>
      </c>
      <c r="L3487" t="s">
        <v>30</v>
      </c>
      <c r="M3487">
        <v>8</v>
      </c>
      <c r="N3487">
        <f>G3487/SUMIF(B:B,B3487,G:G)*100</f>
        <v>0.46889625670320445</v>
      </c>
      <c r="Q3487">
        <f>VLOOKUP(C3487, Categories_Pivot_Table!A:B, 2, FALSE)</f>
        <v>25.013711734693878</v>
      </c>
      <c r="T3487">
        <f t="shared" si="55"/>
        <v>2023</v>
      </c>
    </row>
    <row r="3488" spans="1:20" x14ac:dyDescent="0.2">
      <c r="A3488" t="s">
        <v>3745</v>
      </c>
      <c r="B3488" t="s">
        <v>173</v>
      </c>
      <c r="C3488" t="s">
        <v>27</v>
      </c>
      <c r="D3488" t="s">
        <v>394</v>
      </c>
      <c r="E3488">
        <v>5</v>
      </c>
      <c r="F3488">
        <v>7</v>
      </c>
      <c r="G3488">
        <v>35</v>
      </c>
      <c r="H3488" t="s">
        <v>56</v>
      </c>
      <c r="I3488" t="s">
        <v>18</v>
      </c>
      <c r="J3488" s="1">
        <v>45454</v>
      </c>
      <c r="K3488" t="b">
        <v>0</v>
      </c>
      <c r="L3488" t="s">
        <v>49</v>
      </c>
      <c r="M3488">
        <v>6</v>
      </c>
      <c r="N3488">
        <f>G3488/SUMIF(B:B,B3488,G:G)*100</f>
        <v>5.7555376494384247E-2</v>
      </c>
      <c r="Q3488">
        <f>VLOOKUP(C3488, Categories_Pivot_Table!A:B, 2, FALSE)</f>
        <v>25.013711734693878</v>
      </c>
      <c r="T3488">
        <f t="shared" si="55"/>
        <v>2024</v>
      </c>
    </row>
    <row r="3489" spans="1:20" x14ac:dyDescent="0.2">
      <c r="A3489" t="s">
        <v>3746</v>
      </c>
      <c r="B3489" t="s">
        <v>113</v>
      </c>
      <c r="C3489" t="s">
        <v>48</v>
      </c>
      <c r="D3489" t="s">
        <v>149</v>
      </c>
      <c r="E3489">
        <v>38</v>
      </c>
      <c r="F3489">
        <v>9</v>
      </c>
      <c r="G3489">
        <v>342</v>
      </c>
      <c r="H3489" t="s">
        <v>56</v>
      </c>
      <c r="I3489" t="s">
        <v>46</v>
      </c>
      <c r="J3489" s="1">
        <v>45392</v>
      </c>
      <c r="K3489" t="b">
        <v>0</v>
      </c>
      <c r="L3489" t="s">
        <v>30</v>
      </c>
      <c r="M3489">
        <v>4</v>
      </c>
      <c r="N3489">
        <f>G3489/SUMIF(B:B,B3489,G:G)*100</f>
        <v>0.5631205440205489</v>
      </c>
      <c r="Q3489">
        <f>VLOOKUP(C3489, Categories_Pivot_Table!A:B, 2, FALSE)</f>
        <v>23.348837209302324</v>
      </c>
      <c r="T3489">
        <f t="shared" si="55"/>
        <v>2024</v>
      </c>
    </row>
    <row r="3490" spans="1:20" x14ac:dyDescent="0.2">
      <c r="A3490" t="s">
        <v>3747</v>
      </c>
      <c r="B3490" t="s">
        <v>90</v>
      </c>
      <c r="C3490" t="s">
        <v>74</v>
      </c>
      <c r="D3490" t="s">
        <v>248</v>
      </c>
      <c r="E3490">
        <v>15.5</v>
      </c>
      <c r="F3490">
        <v>9</v>
      </c>
      <c r="G3490">
        <v>139.5</v>
      </c>
      <c r="H3490" t="s">
        <v>29</v>
      </c>
      <c r="I3490" t="s">
        <v>46</v>
      </c>
      <c r="J3490" s="1">
        <v>45294</v>
      </c>
      <c r="K3490" t="b">
        <v>0</v>
      </c>
      <c r="L3490" t="s">
        <v>30</v>
      </c>
      <c r="M3490">
        <v>1</v>
      </c>
      <c r="N3490">
        <f>G3490/SUMIF(B:B,B3490,G:G)*100</f>
        <v>0.23587298366642995</v>
      </c>
      <c r="Q3490">
        <f>VLOOKUP(C3490, Categories_Pivot_Table!A:B, 2, FALSE)</f>
        <v>24.317096165933375</v>
      </c>
      <c r="T3490">
        <f t="shared" si="55"/>
        <v>2024</v>
      </c>
    </row>
    <row r="3491" spans="1:20" x14ac:dyDescent="0.2">
      <c r="A3491" t="s">
        <v>3748</v>
      </c>
      <c r="B3491" t="s">
        <v>76</v>
      </c>
      <c r="C3491" t="s">
        <v>27</v>
      </c>
      <c r="D3491" t="s">
        <v>278</v>
      </c>
      <c r="E3491">
        <v>30.5</v>
      </c>
      <c r="F3491">
        <v>5</v>
      </c>
      <c r="G3491">
        <v>152.5</v>
      </c>
      <c r="H3491" t="s">
        <v>56</v>
      </c>
      <c r="I3491" t="s">
        <v>18</v>
      </c>
      <c r="J3491" s="1">
        <v>45565</v>
      </c>
      <c r="K3491" t="b">
        <v>0</v>
      </c>
      <c r="L3491" t="s">
        <v>19</v>
      </c>
      <c r="M3491">
        <v>9</v>
      </c>
      <c r="N3491">
        <f>G3491/SUMIF(B:B,B3491,G:G)*100</f>
        <v>0.25965623217523814</v>
      </c>
      <c r="Q3491">
        <f>VLOOKUP(C3491, Categories_Pivot_Table!A:B, 2, FALSE)</f>
        <v>25.013711734693878</v>
      </c>
      <c r="T3491">
        <f t="shared" si="55"/>
        <v>2024</v>
      </c>
    </row>
    <row r="3492" spans="1:20" x14ac:dyDescent="0.2">
      <c r="A3492" t="s">
        <v>3749</v>
      </c>
      <c r="B3492" t="s">
        <v>51</v>
      </c>
      <c r="C3492" t="s">
        <v>135</v>
      </c>
      <c r="D3492" t="s">
        <v>154</v>
      </c>
      <c r="E3492">
        <v>26</v>
      </c>
      <c r="F3492">
        <v>4</v>
      </c>
      <c r="G3492">
        <v>104</v>
      </c>
      <c r="H3492" t="s">
        <v>56</v>
      </c>
      <c r="I3492" t="s">
        <v>46</v>
      </c>
      <c r="J3492" s="1">
        <v>45342</v>
      </c>
      <c r="K3492" t="b">
        <v>0</v>
      </c>
      <c r="L3492" t="s">
        <v>49</v>
      </c>
      <c r="M3492">
        <v>2</v>
      </c>
      <c r="N3492">
        <f>G3492/SUMIF(B:B,B3492,G:G)*100</f>
        <v>0.16122281302804348</v>
      </c>
      <c r="Q3492">
        <f>VLOOKUP(C3492, Categories_Pivot_Table!A:B, 2, FALSE)</f>
        <v>23.146341463414632</v>
      </c>
      <c r="T3492">
        <f t="shared" si="55"/>
        <v>2024</v>
      </c>
    </row>
    <row r="3493" spans="1:20" x14ac:dyDescent="0.2">
      <c r="A3493" t="s">
        <v>3750</v>
      </c>
      <c r="B3493" t="s">
        <v>90</v>
      </c>
      <c r="C3493" t="s">
        <v>48</v>
      </c>
      <c r="D3493" t="s">
        <v>237</v>
      </c>
      <c r="E3493">
        <v>11</v>
      </c>
      <c r="F3493">
        <v>3</v>
      </c>
      <c r="G3493">
        <v>33</v>
      </c>
      <c r="H3493" t="s">
        <v>17</v>
      </c>
      <c r="I3493" t="s">
        <v>46</v>
      </c>
      <c r="J3493" s="1">
        <v>45380</v>
      </c>
      <c r="K3493" t="b">
        <v>1</v>
      </c>
      <c r="L3493" t="s">
        <v>65</v>
      </c>
      <c r="M3493">
        <v>3</v>
      </c>
      <c r="N3493">
        <f>G3493/SUMIF(B:B,B3493,G:G)*100</f>
        <v>5.5797910114639346E-2</v>
      </c>
      <c r="Q3493">
        <f>VLOOKUP(C3493, Categories_Pivot_Table!A:B, 2, FALSE)</f>
        <v>23.348837209302324</v>
      </c>
      <c r="T3493">
        <f t="shared" si="55"/>
        <v>2024</v>
      </c>
    </row>
    <row r="3494" spans="1:20" x14ac:dyDescent="0.2">
      <c r="A3494" t="s">
        <v>3751</v>
      </c>
      <c r="B3494" t="s">
        <v>44</v>
      </c>
      <c r="C3494" t="s">
        <v>15</v>
      </c>
      <c r="D3494" t="s">
        <v>570</v>
      </c>
      <c r="E3494">
        <v>6.5</v>
      </c>
      <c r="F3494">
        <v>6</v>
      </c>
      <c r="G3494">
        <v>39</v>
      </c>
      <c r="H3494" t="s">
        <v>56</v>
      </c>
      <c r="I3494" t="s">
        <v>18</v>
      </c>
      <c r="J3494" s="1">
        <v>45655</v>
      </c>
      <c r="K3494" t="b">
        <v>1</v>
      </c>
      <c r="L3494" t="s">
        <v>24</v>
      </c>
      <c r="M3494">
        <v>12</v>
      </c>
      <c r="N3494">
        <f>G3494/SUMIF(B:B,B3494,G:G)*100</f>
        <v>6.4256234090403569E-2</v>
      </c>
      <c r="Q3494">
        <f>VLOOKUP(C3494, Categories_Pivot_Table!A:B, 2, FALSE)</f>
        <v>23.063808900523561</v>
      </c>
      <c r="T3494">
        <f t="shared" si="55"/>
        <v>2024</v>
      </c>
    </row>
    <row r="3495" spans="1:20" x14ac:dyDescent="0.2">
      <c r="A3495" t="s">
        <v>3752</v>
      </c>
      <c r="B3495" t="s">
        <v>84</v>
      </c>
      <c r="C3495" t="s">
        <v>33</v>
      </c>
      <c r="D3495" t="s">
        <v>259</v>
      </c>
      <c r="E3495">
        <v>33.5</v>
      </c>
      <c r="F3495">
        <v>8</v>
      </c>
      <c r="G3495">
        <v>268</v>
      </c>
      <c r="H3495" t="s">
        <v>17</v>
      </c>
      <c r="I3495" t="s">
        <v>46</v>
      </c>
      <c r="J3495" s="1">
        <v>45660</v>
      </c>
      <c r="K3495" t="b">
        <v>0</v>
      </c>
      <c r="L3495" t="s">
        <v>65</v>
      </c>
      <c r="M3495">
        <v>1</v>
      </c>
      <c r="N3495">
        <f>G3495/SUMIF(B:B,B3495,G:G)*100</f>
        <v>0.43388513376775817</v>
      </c>
      <c r="Q3495">
        <f>VLOOKUP(C3495, Categories_Pivot_Table!A:B, 2, FALSE)</f>
        <v>23.300574345883856</v>
      </c>
      <c r="T3495">
        <f t="shared" si="55"/>
        <v>2025</v>
      </c>
    </row>
    <row r="3496" spans="1:20" x14ac:dyDescent="0.2">
      <c r="A3496" t="s">
        <v>3753</v>
      </c>
      <c r="B3496" t="s">
        <v>21</v>
      </c>
      <c r="C3496" t="s">
        <v>15</v>
      </c>
      <c r="D3496" t="s">
        <v>776</v>
      </c>
      <c r="E3496">
        <v>38</v>
      </c>
      <c r="F3496">
        <v>5</v>
      </c>
      <c r="G3496">
        <v>190</v>
      </c>
      <c r="H3496" t="s">
        <v>29</v>
      </c>
      <c r="I3496" t="s">
        <v>46</v>
      </c>
      <c r="J3496" s="1">
        <v>44638</v>
      </c>
      <c r="K3496" t="b">
        <v>0</v>
      </c>
      <c r="L3496" t="s">
        <v>65</v>
      </c>
      <c r="M3496">
        <v>3</v>
      </c>
      <c r="N3496">
        <f>G3496/SUMIF(B:B,B3496,G:G)*100</f>
        <v>0.30777953266107805</v>
      </c>
      <c r="Q3496">
        <f>VLOOKUP(C3496, Categories_Pivot_Table!A:B, 2, FALSE)</f>
        <v>23.063808900523561</v>
      </c>
      <c r="T3496">
        <f t="shared" si="55"/>
        <v>2022</v>
      </c>
    </row>
    <row r="3497" spans="1:20" x14ac:dyDescent="0.2">
      <c r="A3497" t="s">
        <v>3754</v>
      </c>
      <c r="B3497" t="s">
        <v>14</v>
      </c>
      <c r="C3497" t="s">
        <v>38</v>
      </c>
      <c r="D3497" t="s">
        <v>264</v>
      </c>
      <c r="E3497">
        <v>39.5</v>
      </c>
      <c r="F3497">
        <v>2</v>
      </c>
      <c r="G3497">
        <v>79</v>
      </c>
      <c r="H3497" t="s">
        <v>17</v>
      </c>
      <c r="I3497" t="s">
        <v>46</v>
      </c>
      <c r="J3497" s="1">
        <v>44954</v>
      </c>
      <c r="K3497" t="b">
        <v>1</v>
      </c>
      <c r="L3497" t="s">
        <v>35</v>
      </c>
      <c r="M3497">
        <v>1</v>
      </c>
      <c r="N3497">
        <f>G3497/SUMIF(B:B,B3497,G:G)*100</f>
        <v>0.12861526940014814</v>
      </c>
      <c r="Q3497">
        <f>VLOOKUP(C3497, Categories_Pivot_Table!A:B, 2, FALSE)</f>
        <v>23.088790931989923</v>
      </c>
      <c r="T3497">
        <f t="shared" si="55"/>
        <v>2023</v>
      </c>
    </row>
    <row r="3498" spans="1:20" x14ac:dyDescent="0.2">
      <c r="A3498" t="s">
        <v>3755</v>
      </c>
      <c r="B3498" t="s">
        <v>14</v>
      </c>
      <c r="C3498" t="s">
        <v>38</v>
      </c>
      <c r="D3498" t="s">
        <v>241</v>
      </c>
      <c r="E3498">
        <v>17</v>
      </c>
      <c r="F3498">
        <v>8</v>
      </c>
      <c r="G3498">
        <v>136</v>
      </c>
      <c r="H3498" t="s">
        <v>56</v>
      </c>
      <c r="I3498" t="s">
        <v>18</v>
      </c>
      <c r="J3498" s="1">
        <v>45347</v>
      </c>
      <c r="K3498" t="b">
        <v>0</v>
      </c>
      <c r="L3498" t="s">
        <v>24</v>
      </c>
      <c r="M3498">
        <v>2</v>
      </c>
      <c r="N3498">
        <f>G3498/SUMIF(B:B,B3498,G:G)*100</f>
        <v>0.22141362833443226</v>
      </c>
      <c r="Q3498">
        <f>VLOOKUP(C3498, Categories_Pivot_Table!A:B, 2, FALSE)</f>
        <v>23.088790931989923</v>
      </c>
      <c r="T3498">
        <f t="shared" si="55"/>
        <v>2024</v>
      </c>
    </row>
    <row r="3499" spans="1:20" x14ac:dyDescent="0.2">
      <c r="A3499" t="s">
        <v>3756</v>
      </c>
      <c r="B3499" t="s">
        <v>44</v>
      </c>
      <c r="C3499" t="s">
        <v>22</v>
      </c>
      <c r="D3499" t="s">
        <v>849</v>
      </c>
      <c r="E3499">
        <v>33.5</v>
      </c>
      <c r="F3499">
        <v>9</v>
      </c>
      <c r="G3499">
        <v>301.5</v>
      </c>
      <c r="H3499" t="s">
        <v>29</v>
      </c>
      <c r="I3499" t="s">
        <v>18</v>
      </c>
      <c r="J3499" s="1">
        <v>45571</v>
      </c>
      <c r="K3499" t="b">
        <v>0</v>
      </c>
      <c r="L3499" t="s">
        <v>24</v>
      </c>
      <c r="M3499">
        <v>10</v>
      </c>
      <c r="N3499">
        <f>G3499/SUMIF(B:B,B3499,G:G)*100</f>
        <v>0.4967501173911969</v>
      </c>
      <c r="Q3499">
        <f>VLOOKUP(C3499, Categories_Pivot_Table!A:B, 2, FALSE)</f>
        <v>21.505681818181817</v>
      </c>
      <c r="T3499">
        <f t="shared" si="55"/>
        <v>2024</v>
      </c>
    </row>
    <row r="3500" spans="1:20" x14ac:dyDescent="0.2">
      <c r="A3500" t="s">
        <v>3757</v>
      </c>
      <c r="B3500" t="s">
        <v>44</v>
      </c>
      <c r="C3500" t="s">
        <v>27</v>
      </c>
      <c r="D3500" t="s">
        <v>167</v>
      </c>
      <c r="E3500">
        <v>6.5</v>
      </c>
      <c r="F3500">
        <v>1</v>
      </c>
      <c r="G3500">
        <v>6.5</v>
      </c>
      <c r="H3500" t="s">
        <v>17</v>
      </c>
      <c r="I3500" t="s">
        <v>18</v>
      </c>
      <c r="J3500" s="1">
        <v>45496</v>
      </c>
      <c r="K3500" t="b">
        <v>0</v>
      </c>
      <c r="L3500" t="s">
        <v>49</v>
      </c>
      <c r="M3500">
        <v>7</v>
      </c>
      <c r="N3500">
        <f>G3500/SUMIF(B:B,B3500,G:G)*100</f>
        <v>1.0709372348400597E-2</v>
      </c>
      <c r="Q3500">
        <f>VLOOKUP(C3500, Categories_Pivot_Table!A:B, 2, FALSE)</f>
        <v>25.013711734693878</v>
      </c>
      <c r="T3500">
        <f t="shared" si="55"/>
        <v>2024</v>
      </c>
    </row>
    <row r="3501" spans="1:20" x14ac:dyDescent="0.2">
      <c r="A3501" t="s">
        <v>3758</v>
      </c>
      <c r="B3501" t="s">
        <v>71</v>
      </c>
      <c r="C3501" t="s">
        <v>48</v>
      </c>
      <c r="D3501" t="s">
        <v>151</v>
      </c>
      <c r="E3501">
        <v>14</v>
      </c>
      <c r="F3501">
        <v>1</v>
      </c>
      <c r="G3501">
        <v>14</v>
      </c>
      <c r="H3501" t="s">
        <v>17</v>
      </c>
      <c r="I3501" t="s">
        <v>18</v>
      </c>
      <c r="J3501" s="1">
        <v>44802</v>
      </c>
      <c r="K3501" t="b">
        <v>1</v>
      </c>
      <c r="L3501" t="s">
        <v>19</v>
      </c>
      <c r="M3501">
        <v>8</v>
      </c>
      <c r="N3501">
        <f>G3501/SUMIF(B:B,B3501,G:G)*100</f>
        <v>2.2180853170673743E-2</v>
      </c>
      <c r="Q3501">
        <f>VLOOKUP(C3501, Categories_Pivot_Table!A:B, 2, FALSE)</f>
        <v>23.348837209302324</v>
      </c>
      <c r="T3501">
        <f t="shared" si="55"/>
        <v>2022</v>
      </c>
    </row>
    <row r="3502" spans="1:20" x14ac:dyDescent="0.2">
      <c r="A3502" t="s">
        <v>3759</v>
      </c>
      <c r="B3502" t="s">
        <v>113</v>
      </c>
      <c r="C3502" t="s">
        <v>15</v>
      </c>
      <c r="D3502" t="s">
        <v>98</v>
      </c>
      <c r="E3502">
        <v>36.5</v>
      </c>
      <c r="F3502">
        <v>4</v>
      </c>
      <c r="G3502">
        <v>146</v>
      </c>
      <c r="H3502" t="s">
        <v>56</v>
      </c>
      <c r="I3502" t="s">
        <v>18</v>
      </c>
      <c r="J3502" s="1">
        <v>44811</v>
      </c>
      <c r="K3502" t="b">
        <v>0</v>
      </c>
      <c r="L3502" t="s">
        <v>30</v>
      </c>
      <c r="M3502">
        <v>9</v>
      </c>
      <c r="N3502">
        <f>G3502/SUMIF(B:B,B3502,G:G)*100</f>
        <v>0.24039648955263199</v>
      </c>
      <c r="Q3502">
        <f>VLOOKUP(C3502, Categories_Pivot_Table!A:B, 2, FALSE)</f>
        <v>23.063808900523561</v>
      </c>
      <c r="T3502">
        <f t="shared" si="55"/>
        <v>2022</v>
      </c>
    </row>
    <row r="3503" spans="1:20" x14ac:dyDescent="0.2">
      <c r="A3503" t="s">
        <v>3760</v>
      </c>
      <c r="B3503" t="s">
        <v>76</v>
      </c>
      <c r="C3503" t="s">
        <v>48</v>
      </c>
      <c r="D3503" t="s">
        <v>446</v>
      </c>
      <c r="E3503">
        <v>26</v>
      </c>
      <c r="F3503">
        <v>5</v>
      </c>
      <c r="G3503">
        <v>130</v>
      </c>
      <c r="H3503" t="s">
        <v>17</v>
      </c>
      <c r="I3503" t="s">
        <v>46</v>
      </c>
      <c r="J3503" s="1">
        <v>44582</v>
      </c>
      <c r="K3503" t="b">
        <v>0</v>
      </c>
      <c r="L3503" t="s">
        <v>65</v>
      </c>
      <c r="M3503">
        <v>1</v>
      </c>
      <c r="N3503">
        <f>G3503/SUMIF(B:B,B3503,G:G)*100</f>
        <v>0.22134629628053087</v>
      </c>
      <c r="Q3503">
        <f>VLOOKUP(C3503, Categories_Pivot_Table!A:B, 2, FALSE)</f>
        <v>23.348837209302324</v>
      </c>
      <c r="T3503">
        <f t="shared" si="55"/>
        <v>2022</v>
      </c>
    </row>
    <row r="3504" spans="1:20" x14ac:dyDescent="0.2">
      <c r="A3504" t="s">
        <v>3761</v>
      </c>
      <c r="B3504" t="s">
        <v>173</v>
      </c>
      <c r="C3504" t="s">
        <v>15</v>
      </c>
      <c r="D3504" t="s">
        <v>494</v>
      </c>
      <c r="E3504">
        <v>33.5</v>
      </c>
      <c r="F3504">
        <v>4</v>
      </c>
      <c r="G3504">
        <v>134</v>
      </c>
      <c r="H3504" t="s">
        <v>17</v>
      </c>
      <c r="I3504" t="s">
        <v>18</v>
      </c>
      <c r="J3504" s="1">
        <v>45663</v>
      </c>
      <c r="K3504" t="b">
        <v>0</v>
      </c>
      <c r="L3504" t="s">
        <v>19</v>
      </c>
      <c r="M3504">
        <v>1</v>
      </c>
      <c r="N3504">
        <f>G3504/SUMIF(B:B,B3504,G:G)*100</f>
        <v>0.2203548700070711</v>
      </c>
      <c r="Q3504">
        <f>VLOOKUP(C3504, Categories_Pivot_Table!A:B, 2, FALSE)</f>
        <v>23.063808900523561</v>
      </c>
      <c r="T3504">
        <f t="shared" si="55"/>
        <v>2025</v>
      </c>
    </row>
    <row r="3505" spans="1:20" x14ac:dyDescent="0.2">
      <c r="A3505" t="s">
        <v>3762</v>
      </c>
      <c r="B3505" t="s">
        <v>21</v>
      </c>
      <c r="C3505" t="s">
        <v>33</v>
      </c>
      <c r="D3505" t="s">
        <v>307</v>
      </c>
      <c r="E3505">
        <v>6.5</v>
      </c>
      <c r="F3505">
        <v>10</v>
      </c>
      <c r="G3505">
        <v>65</v>
      </c>
      <c r="H3505" t="s">
        <v>17</v>
      </c>
      <c r="I3505" t="s">
        <v>18</v>
      </c>
      <c r="J3505" s="1">
        <v>45458</v>
      </c>
      <c r="K3505" t="b">
        <v>0</v>
      </c>
      <c r="L3505" t="s">
        <v>35</v>
      </c>
      <c r="M3505">
        <v>6</v>
      </c>
      <c r="N3505">
        <f>G3505/SUMIF(B:B,B3505,G:G)*100</f>
        <v>0.10529299801563195</v>
      </c>
      <c r="Q3505">
        <f>VLOOKUP(C3505, Categories_Pivot_Table!A:B, 2, FALSE)</f>
        <v>23.300574345883856</v>
      </c>
      <c r="T3505">
        <f t="shared" si="55"/>
        <v>2024</v>
      </c>
    </row>
    <row r="3506" spans="1:20" x14ac:dyDescent="0.2">
      <c r="A3506" t="s">
        <v>3763</v>
      </c>
      <c r="B3506" t="s">
        <v>113</v>
      </c>
      <c r="C3506" t="s">
        <v>22</v>
      </c>
      <c r="D3506" t="s">
        <v>251</v>
      </c>
      <c r="E3506">
        <v>38</v>
      </c>
      <c r="F3506">
        <v>5</v>
      </c>
      <c r="G3506">
        <v>190</v>
      </c>
      <c r="H3506" t="s">
        <v>17</v>
      </c>
      <c r="I3506" t="s">
        <v>46</v>
      </c>
      <c r="J3506" s="1">
        <v>44806</v>
      </c>
      <c r="K3506" t="b">
        <v>1</v>
      </c>
      <c r="L3506" t="s">
        <v>65</v>
      </c>
      <c r="M3506">
        <v>9</v>
      </c>
      <c r="N3506">
        <f>G3506/SUMIF(B:B,B3506,G:G)*100</f>
        <v>0.31284474667808276</v>
      </c>
      <c r="Q3506">
        <f>VLOOKUP(C3506, Categories_Pivot_Table!A:B, 2, FALSE)</f>
        <v>21.505681818181817</v>
      </c>
      <c r="T3506">
        <f t="shared" si="55"/>
        <v>2022</v>
      </c>
    </row>
    <row r="3507" spans="1:20" x14ac:dyDescent="0.2">
      <c r="A3507" t="s">
        <v>3764</v>
      </c>
      <c r="B3507" t="s">
        <v>121</v>
      </c>
      <c r="C3507" t="s">
        <v>15</v>
      </c>
      <c r="D3507" t="s">
        <v>64</v>
      </c>
      <c r="E3507">
        <v>39.5</v>
      </c>
      <c r="F3507">
        <v>4</v>
      </c>
      <c r="G3507">
        <v>158</v>
      </c>
      <c r="H3507" t="s">
        <v>29</v>
      </c>
      <c r="I3507" t="s">
        <v>18</v>
      </c>
      <c r="J3507" s="1">
        <v>45580</v>
      </c>
      <c r="K3507" t="b">
        <v>0</v>
      </c>
      <c r="L3507" t="s">
        <v>49</v>
      </c>
      <c r="M3507">
        <v>10</v>
      </c>
      <c r="N3507">
        <f>G3507/SUMIF(B:B,B3507,G:G)*100</f>
        <v>0.24096201798064679</v>
      </c>
      <c r="Q3507">
        <f>VLOOKUP(C3507, Categories_Pivot_Table!A:B, 2, FALSE)</f>
        <v>23.063808900523561</v>
      </c>
      <c r="T3507">
        <f t="shared" si="55"/>
        <v>2024</v>
      </c>
    </row>
    <row r="3508" spans="1:20" x14ac:dyDescent="0.2">
      <c r="A3508" t="s">
        <v>3765</v>
      </c>
      <c r="B3508" t="s">
        <v>128</v>
      </c>
      <c r="C3508" t="s">
        <v>22</v>
      </c>
      <c r="D3508" t="s">
        <v>67</v>
      </c>
      <c r="E3508">
        <v>27.5</v>
      </c>
      <c r="F3508">
        <v>9</v>
      </c>
      <c r="G3508">
        <v>247.5</v>
      </c>
      <c r="H3508" t="s">
        <v>17</v>
      </c>
      <c r="I3508" t="s">
        <v>46</v>
      </c>
      <c r="J3508" s="1">
        <v>45513</v>
      </c>
      <c r="K3508" t="b">
        <v>0</v>
      </c>
      <c r="L3508" t="s">
        <v>65</v>
      </c>
      <c r="M3508">
        <v>8</v>
      </c>
      <c r="N3508">
        <f>G3508/SUMIF(B:B,B3508,G:G)*100</f>
        <v>0.36156722959153859</v>
      </c>
      <c r="Q3508">
        <f>VLOOKUP(C3508, Categories_Pivot_Table!A:B, 2, FALSE)</f>
        <v>21.505681818181817</v>
      </c>
      <c r="T3508">
        <f t="shared" si="55"/>
        <v>2024</v>
      </c>
    </row>
    <row r="3509" spans="1:20" x14ac:dyDescent="0.2">
      <c r="A3509" t="s">
        <v>3766</v>
      </c>
      <c r="B3509" t="s">
        <v>37</v>
      </c>
      <c r="C3509" t="s">
        <v>22</v>
      </c>
      <c r="D3509" t="s">
        <v>527</v>
      </c>
      <c r="E3509">
        <v>23</v>
      </c>
      <c r="F3509">
        <v>6</v>
      </c>
      <c r="G3509">
        <v>138</v>
      </c>
      <c r="H3509" t="s">
        <v>17</v>
      </c>
      <c r="I3509" t="s">
        <v>46</v>
      </c>
      <c r="J3509" s="1">
        <v>44936</v>
      </c>
      <c r="K3509" t="b">
        <v>0</v>
      </c>
      <c r="L3509" t="s">
        <v>49</v>
      </c>
      <c r="M3509">
        <v>1</v>
      </c>
      <c r="N3509">
        <f>G3509/SUMIF(B:B,B3509,G:G)*100</f>
        <v>0.2060485707246788</v>
      </c>
      <c r="Q3509">
        <f>VLOOKUP(C3509, Categories_Pivot_Table!A:B, 2, FALSE)</f>
        <v>21.505681818181817</v>
      </c>
      <c r="T3509">
        <f t="shared" si="55"/>
        <v>2023</v>
      </c>
    </row>
    <row r="3510" spans="1:20" x14ac:dyDescent="0.2">
      <c r="A3510" t="s">
        <v>3767</v>
      </c>
      <c r="B3510" t="s">
        <v>173</v>
      </c>
      <c r="C3510" t="s">
        <v>38</v>
      </c>
      <c r="D3510" t="s">
        <v>100</v>
      </c>
      <c r="E3510">
        <v>20</v>
      </c>
      <c r="F3510">
        <v>6</v>
      </c>
      <c r="G3510">
        <v>120</v>
      </c>
      <c r="H3510" t="s">
        <v>29</v>
      </c>
      <c r="I3510" t="s">
        <v>46</v>
      </c>
      <c r="J3510" s="1">
        <v>45060</v>
      </c>
      <c r="K3510" t="b">
        <v>0</v>
      </c>
      <c r="L3510" t="s">
        <v>24</v>
      </c>
      <c r="M3510">
        <v>5</v>
      </c>
      <c r="N3510">
        <f>G3510/SUMIF(B:B,B3510,G:G)*100</f>
        <v>0.19733271940931738</v>
      </c>
      <c r="Q3510">
        <f>VLOOKUP(C3510, Categories_Pivot_Table!A:B, 2, FALSE)</f>
        <v>23.088790931989923</v>
      </c>
      <c r="T3510">
        <f t="shared" si="55"/>
        <v>2023</v>
      </c>
    </row>
    <row r="3511" spans="1:20" x14ac:dyDescent="0.2">
      <c r="A3511" t="s">
        <v>3768</v>
      </c>
      <c r="B3511" t="s">
        <v>44</v>
      </c>
      <c r="C3511" t="s">
        <v>27</v>
      </c>
      <c r="D3511" t="s">
        <v>231</v>
      </c>
      <c r="E3511">
        <v>15.5</v>
      </c>
      <c r="F3511">
        <v>7</v>
      </c>
      <c r="G3511">
        <v>108.5</v>
      </c>
      <c r="H3511" t="s">
        <v>56</v>
      </c>
      <c r="I3511" t="s">
        <v>18</v>
      </c>
      <c r="J3511" s="1">
        <v>44842</v>
      </c>
      <c r="K3511" t="b">
        <v>0</v>
      </c>
      <c r="L3511" t="s">
        <v>35</v>
      </c>
      <c r="M3511">
        <v>10</v>
      </c>
      <c r="N3511">
        <f>G3511/SUMIF(B:B,B3511,G:G)*100</f>
        <v>0.17876413843099459</v>
      </c>
      <c r="Q3511">
        <f>VLOOKUP(C3511, Categories_Pivot_Table!A:B, 2, FALSE)</f>
        <v>25.013711734693878</v>
      </c>
      <c r="T3511">
        <f t="shared" si="55"/>
        <v>2022</v>
      </c>
    </row>
    <row r="3512" spans="1:20" x14ac:dyDescent="0.2">
      <c r="A3512" t="s">
        <v>3769</v>
      </c>
      <c r="B3512" t="s">
        <v>106</v>
      </c>
      <c r="C3512" t="s">
        <v>48</v>
      </c>
      <c r="D3512" t="s">
        <v>294</v>
      </c>
      <c r="E3512">
        <v>6.5</v>
      </c>
      <c r="F3512">
        <v>10</v>
      </c>
      <c r="G3512">
        <v>65</v>
      </c>
      <c r="H3512" t="s">
        <v>56</v>
      </c>
      <c r="I3512" t="s">
        <v>46</v>
      </c>
      <c r="J3512" s="1">
        <v>45065</v>
      </c>
      <c r="K3512" t="b">
        <v>1</v>
      </c>
      <c r="L3512" t="s">
        <v>65</v>
      </c>
      <c r="M3512">
        <v>5</v>
      </c>
      <c r="N3512">
        <f>G3512/SUMIF(B:B,B3512,G:G)*100</f>
        <v>0.1059322033898305</v>
      </c>
      <c r="Q3512">
        <f>VLOOKUP(C3512, Categories_Pivot_Table!A:B, 2, FALSE)</f>
        <v>23.348837209302324</v>
      </c>
      <c r="T3512">
        <f t="shared" si="55"/>
        <v>2023</v>
      </c>
    </row>
    <row r="3513" spans="1:20" x14ac:dyDescent="0.2">
      <c r="A3513" t="s">
        <v>3770</v>
      </c>
      <c r="B3513" t="s">
        <v>63</v>
      </c>
      <c r="C3513" t="s">
        <v>15</v>
      </c>
      <c r="D3513" t="s">
        <v>177</v>
      </c>
      <c r="E3513">
        <v>5</v>
      </c>
      <c r="F3513">
        <v>4</v>
      </c>
      <c r="G3513">
        <v>20</v>
      </c>
      <c r="H3513" t="s">
        <v>56</v>
      </c>
      <c r="I3513" t="s">
        <v>18</v>
      </c>
      <c r="J3513" s="1">
        <v>45243</v>
      </c>
      <c r="K3513" t="b">
        <v>1</v>
      </c>
      <c r="L3513" t="s">
        <v>19</v>
      </c>
      <c r="M3513">
        <v>11</v>
      </c>
      <c r="N3513">
        <f>G3513/SUMIF(B:B,B3513,G:G)*100</f>
        <v>3.3042558815754693E-2</v>
      </c>
      <c r="Q3513">
        <f>VLOOKUP(C3513, Categories_Pivot_Table!A:B, 2, FALSE)</f>
        <v>23.063808900523561</v>
      </c>
      <c r="T3513">
        <f t="shared" si="55"/>
        <v>2023</v>
      </c>
    </row>
    <row r="3514" spans="1:20" x14ac:dyDescent="0.2">
      <c r="A3514" t="s">
        <v>3771</v>
      </c>
      <c r="B3514" t="s">
        <v>37</v>
      </c>
      <c r="C3514" t="s">
        <v>27</v>
      </c>
      <c r="D3514" t="s">
        <v>380</v>
      </c>
      <c r="E3514">
        <v>41</v>
      </c>
      <c r="F3514">
        <v>5</v>
      </c>
      <c r="G3514">
        <v>205</v>
      </c>
      <c r="H3514" t="s">
        <v>17</v>
      </c>
      <c r="I3514" t="s">
        <v>46</v>
      </c>
      <c r="J3514" s="1">
        <v>45289</v>
      </c>
      <c r="K3514" t="b">
        <v>0</v>
      </c>
      <c r="L3514" t="s">
        <v>65</v>
      </c>
      <c r="M3514">
        <v>12</v>
      </c>
      <c r="N3514">
        <f>G3514/SUMIF(B:B,B3514,G:G)*100</f>
        <v>0.30608664491709531</v>
      </c>
      <c r="Q3514">
        <f>VLOOKUP(C3514, Categories_Pivot_Table!A:B, 2, FALSE)</f>
        <v>25.013711734693878</v>
      </c>
      <c r="T3514">
        <f t="shared" si="55"/>
        <v>2023</v>
      </c>
    </row>
    <row r="3515" spans="1:20" x14ac:dyDescent="0.2">
      <c r="A3515" t="s">
        <v>3772</v>
      </c>
      <c r="B3515" t="s">
        <v>128</v>
      </c>
      <c r="C3515" t="s">
        <v>74</v>
      </c>
      <c r="D3515" t="s">
        <v>219</v>
      </c>
      <c r="E3515">
        <v>12.5</v>
      </c>
      <c r="F3515">
        <v>6</v>
      </c>
      <c r="G3515">
        <v>75</v>
      </c>
      <c r="H3515" t="s">
        <v>56</v>
      </c>
      <c r="I3515" t="s">
        <v>18</v>
      </c>
      <c r="J3515" s="1">
        <v>45027</v>
      </c>
      <c r="K3515" t="b">
        <v>1</v>
      </c>
      <c r="L3515" t="s">
        <v>49</v>
      </c>
      <c r="M3515">
        <v>4</v>
      </c>
      <c r="N3515">
        <f>G3515/SUMIF(B:B,B3515,G:G)*100</f>
        <v>0.10956582714895111</v>
      </c>
      <c r="Q3515">
        <f>VLOOKUP(C3515, Categories_Pivot_Table!A:B, 2, FALSE)</f>
        <v>24.317096165933375</v>
      </c>
      <c r="T3515">
        <f t="shared" si="55"/>
        <v>2023</v>
      </c>
    </row>
    <row r="3516" spans="1:20" x14ac:dyDescent="0.2">
      <c r="A3516" t="s">
        <v>3773</v>
      </c>
      <c r="B3516" t="s">
        <v>71</v>
      </c>
      <c r="C3516" t="s">
        <v>22</v>
      </c>
      <c r="D3516" t="s">
        <v>286</v>
      </c>
      <c r="E3516">
        <v>20</v>
      </c>
      <c r="F3516">
        <v>2</v>
      </c>
      <c r="G3516">
        <v>40</v>
      </c>
      <c r="H3516" t="s">
        <v>56</v>
      </c>
      <c r="I3516" t="s">
        <v>46</v>
      </c>
      <c r="J3516" s="1">
        <v>45082</v>
      </c>
      <c r="K3516" t="b">
        <v>0</v>
      </c>
      <c r="L3516" t="s">
        <v>19</v>
      </c>
      <c r="M3516">
        <v>6</v>
      </c>
      <c r="N3516">
        <f>G3516/SUMIF(B:B,B3516,G:G)*100</f>
        <v>6.3373866201924978E-2</v>
      </c>
      <c r="Q3516">
        <f>VLOOKUP(C3516, Categories_Pivot_Table!A:B, 2, FALSE)</f>
        <v>21.505681818181817</v>
      </c>
      <c r="T3516">
        <f t="shared" si="55"/>
        <v>2023</v>
      </c>
    </row>
    <row r="3517" spans="1:20" x14ac:dyDescent="0.2">
      <c r="A3517" t="s">
        <v>3774</v>
      </c>
      <c r="B3517" t="s">
        <v>104</v>
      </c>
      <c r="C3517" t="s">
        <v>27</v>
      </c>
      <c r="D3517" t="s">
        <v>394</v>
      </c>
      <c r="E3517">
        <v>5</v>
      </c>
      <c r="F3517">
        <v>8</v>
      </c>
      <c r="G3517">
        <v>40</v>
      </c>
      <c r="H3517" t="s">
        <v>56</v>
      </c>
      <c r="I3517" t="s">
        <v>46</v>
      </c>
      <c r="J3517" s="1">
        <v>45219</v>
      </c>
      <c r="K3517" t="b">
        <v>0</v>
      </c>
      <c r="L3517" t="s">
        <v>65</v>
      </c>
      <c r="M3517">
        <v>10</v>
      </c>
      <c r="N3517">
        <f>G3517/SUMIF(B:B,B3517,G:G)*100</f>
        <v>6.5005769262022006E-2</v>
      </c>
      <c r="Q3517">
        <f>VLOOKUP(C3517, Categories_Pivot_Table!A:B, 2, FALSE)</f>
        <v>25.013711734693878</v>
      </c>
      <c r="T3517">
        <f t="shared" si="55"/>
        <v>2023</v>
      </c>
    </row>
    <row r="3518" spans="1:20" x14ac:dyDescent="0.2">
      <c r="A3518" t="s">
        <v>3775</v>
      </c>
      <c r="B3518" t="s">
        <v>54</v>
      </c>
      <c r="C3518" t="s">
        <v>74</v>
      </c>
      <c r="D3518" t="s">
        <v>219</v>
      </c>
      <c r="E3518">
        <v>12.5</v>
      </c>
      <c r="F3518">
        <v>6</v>
      </c>
      <c r="G3518">
        <v>75</v>
      </c>
      <c r="H3518" t="s">
        <v>56</v>
      </c>
      <c r="I3518" t="s">
        <v>18</v>
      </c>
      <c r="J3518" s="1">
        <v>45589</v>
      </c>
      <c r="K3518" t="b">
        <v>0</v>
      </c>
      <c r="L3518" t="s">
        <v>42</v>
      </c>
      <c r="M3518">
        <v>10</v>
      </c>
      <c r="N3518">
        <f>G3518/SUMIF(B:B,B3518,G:G)*100</f>
        <v>0.13122096736097139</v>
      </c>
      <c r="Q3518">
        <f>VLOOKUP(C3518, Categories_Pivot_Table!A:B, 2, FALSE)</f>
        <v>24.317096165933375</v>
      </c>
      <c r="T3518">
        <f t="shared" si="55"/>
        <v>2024</v>
      </c>
    </row>
    <row r="3519" spans="1:20" x14ac:dyDescent="0.2">
      <c r="A3519" t="s">
        <v>3776</v>
      </c>
      <c r="B3519" t="s">
        <v>71</v>
      </c>
      <c r="C3519" t="s">
        <v>15</v>
      </c>
      <c r="D3519" t="s">
        <v>98</v>
      </c>
      <c r="E3519">
        <v>36.5</v>
      </c>
      <c r="F3519">
        <v>10</v>
      </c>
      <c r="G3519">
        <v>365</v>
      </c>
      <c r="H3519" t="s">
        <v>17</v>
      </c>
      <c r="I3519" t="s">
        <v>46</v>
      </c>
      <c r="J3519" s="1">
        <v>45161</v>
      </c>
      <c r="K3519" t="b">
        <v>1</v>
      </c>
      <c r="L3519" t="s">
        <v>30</v>
      </c>
      <c r="M3519">
        <v>8</v>
      </c>
      <c r="N3519">
        <f>G3519/SUMIF(B:B,B3519,G:G)*100</f>
        <v>0.57828652909256539</v>
      </c>
      <c r="Q3519">
        <f>VLOOKUP(C3519, Categories_Pivot_Table!A:B, 2, FALSE)</f>
        <v>23.063808900523561</v>
      </c>
      <c r="T3519">
        <f t="shared" si="55"/>
        <v>2023</v>
      </c>
    </row>
    <row r="3520" spans="1:20" x14ac:dyDescent="0.2">
      <c r="A3520" t="s">
        <v>3777</v>
      </c>
      <c r="B3520" t="s">
        <v>73</v>
      </c>
      <c r="C3520" t="s">
        <v>22</v>
      </c>
      <c r="D3520" t="s">
        <v>644</v>
      </c>
      <c r="E3520">
        <v>30.5</v>
      </c>
      <c r="F3520">
        <v>4</v>
      </c>
      <c r="G3520">
        <v>122</v>
      </c>
      <c r="H3520" t="s">
        <v>29</v>
      </c>
      <c r="I3520" t="s">
        <v>46</v>
      </c>
      <c r="J3520" s="1">
        <v>45650</v>
      </c>
      <c r="K3520" t="b">
        <v>1</v>
      </c>
      <c r="L3520" t="s">
        <v>49</v>
      </c>
      <c r="M3520">
        <v>12</v>
      </c>
      <c r="N3520">
        <f>G3520/SUMIF(B:B,B3520,G:G)*100</f>
        <v>0.21076453972997955</v>
      </c>
      <c r="Q3520">
        <f>VLOOKUP(C3520, Categories_Pivot_Table!A:B, 2, FALSE)</f>
        <v>21.505681818181817</v>
      </c>
      <c r="T3520">
        <f t="shared" si="55"/>
        <v>2024</v>
      </c>
    </row>
    <row r="3521" spans="1:20" x14ac:dyDescent="0.2">
      <c r="A3521" t="s">
        <v>3778</v>
      </c>
      <c r="B3521" t="s">
        <v>54</v>
      </c>
      <c r="C3521" t="s">
        <v>22</v>
      </c>
      <c r="D3521" t="s">
        <v>251</v>
      </c>
      <c r="E3521">
        <v>38</v>
      </c>
      <c r="F3521">
        <v>4</v>
      </c>
      <c r="G3521">
        <v>152</v>
      </c>
      <c r="H3521" t="s">
        <v>56</v>
      </c>
      <c r="I3521" t="s">
        <v>18</v>
      </c>
      <c r="J3521" s="1">
        <v>45379</v>
      </c>
      <c r="K3521" t="b">
        <v>0</v>
      </c>
      <c r="L3521" t="s">
        <v>42</v>
      </c>
      <c r="M3521">
        <v>3</v>
      </c>
      <c r="N3521">
        <f>G3521/SUMIF(B:B,B3521,G:G)*100</f>
        <v>0.26594116051823535</v>
      </c>
      <c r="Q3521">
        <f>VLOOKUP(C3521, Categories_Pivot_Table!A:B, 2, FALSE)</f>
        <v>21.505681818181817</v>
      </c>
      <c r="T3521">
        <f t="shared" si="55"/>
        <v>2024</v>
      </c>
    </row>
    <row r="3522" spans="1:20" x14ac:dyDescent="0.2">
      <c r="A3522" t="s">
        <v>3779</v>
      </c>
      <c r="B3522" t="s">
        <v>71</v>
      </c>
      <c r="C3522" t="s">
        <v>38</v>
      </c>
      <c r="D3522" t="s">
        <v>133</v>
      </c>
      <c r="E3522">
        <v>21.5</v>
      </c>
      <c r="F3522">
        <v>9</v>
      </c>
      <c r="G3522">
        <v>193.5</v>
      </c>
      <c r="H3522" t="s">
        <v>17</v>
      </c>
      <c r="I3522" t="s">
        <v>18</v>
      </c>
      <c r="J3522" s="1">
        <v>45358</v>
      </c>
      <c r="K3522" t="b">
        <v>0</v>
      </c>
      <c r="L3522" t="s">
        <v>42</v>
      </c>
      <c r="M3522">
        <v>3</v>
      </c>
      <c r="N3522">
        <f>G3522/SUMIF(B:B,B3522,G:G)*100</f>
        <v>0.30657107775181208</v>
      </c>
      <c r="Q3522">
        <f>VLOOKUP(C3522, Categories_Pivot_Table!A:B, 2, FALSE)</f>
        <v>23.088790931989923</v>
      </c>
      <c r="T3522">
        <f t="shared" ref="T3522:T3585" si="56">YEAR(J3522)</f>
        <v>2024</v>
      </c>
    </row>
    <row r="3523" spans="1:20" x14ac:dyDescent="0.2">
      <c r="A3523" t="s">
        <v>3780</v>
      </c>
      <c r="B3523" t="s">
        <v>90</v>
      </c>
      <c r="C3523" t="s">
        <v>27</v>
      </c>
      <c r="D3523" t="s">
        <v>221</v>
      </c>
      <c r="E3523">
        <v>35</v>
      </c>
      <c r="F3523">
        <v>7</v>
      </c>
      <c r="G3523">
        <v>245</v>
      </c>
      <c r="H3523" t="s">
        <v>17</v>
      </c>
      <c r="I3523" t="s">
        <v>46</v>
      </c>
      <c r="J3523" s="1">
        <v>45627</v>
      </c>
      <c r="K3523" t="b">
        <v>0</v>
      </c>
      <c r="L3523" t="s">
        <v>24</v>
      </c>
      <c r="M3523">
        <v>12</v>
      </c>
      <c r="N3523">
        <f>G3523/SUMIF(B:B,B3523,G:G)*100</f>
        <v>0.41425721145717087</v>
      </c>
      <c r="Q3523">
        <f>VLOOKUP(C3523, Categories_Pivot_Table!A:B, 2, FALSE)</f>
        <v>25.013711734693878</v>
      </c>
      <c r="T3523">
        <f t="shared" si="56"/>
        <v>2024</v>
      </c>
    </row>
    <row r="3524" spans="1:20" x14ac:dyDescent="0.2">
      <c r="A3524" t="s">
        <v>3781</v>
      </c>
      <c r="B3524" t="s">
        <v>104</v>
      </c>
      <c r="C3524" t="s">
        <v>74</v>
      </c>
      <c r="D3524" t="s">
        <v>364</v>
      </c>
      <c r="E3524">
        <v>21.5</v>
      </c>
      <c r="F3524">
        <v>1</v>
      </c>
      <c r="G3524">
        <v>21.5</v>
      </c>
      <c r="H3524" t="s">
        <v>17</v>
      </c>
      <c r="I3524" t="s">
        <v>18</v>
      </c>
      <c r="J3524" s="1">
        <v>44913</v>
      </c>
      <c r="K3524" t="b">
        <v>0</v>
      </c>
      <c r="L3524" t="s">
        <v>24</v>
      </c>
      <c r="M3524">
        <v>12</v>
      </c>
      <c r="N3524">
        <f>G3524/SUMIF(B:B,B3524,G:G)*100</f>
        <v>3.4940600978336823E-2</v>
      </c>
      <c r="Q3524">
        <f>VLOOKUP(C3524, Categories_Pivot_Table!A:B, 2, FALSE)</f>
        <v>24.317096165933375</v>
      </c>
      <c r="T3524">
        <f t="shared" si="56"/>
        <v>2022</v>
      </c>
    </row>
    <row r="3525" spans="1:20" x14ac:dyDescent="0.2">
      <c r="A3525" t="s">
        <v>3782</v>
      </c>
      <c r="B3525" t="s">
        <v>21</v>
      </c>
      <c r="C3525" t="s">
        <v>15</v>
      </c>
      <c r="D3525" t="s">
        <v>64</v>
      </c>
      <c r="E3525">
        <v>39.5</v>
      </c>
      <c r="F3525">
        <v>8</v>
      </c>
      <c r="G3525">
        <v>316</v>
      </c>
      <c r="H3525" t="s">
        <v>17</v>
      </c>
      <c r="I3525" t="s">
        <v>46</v>
      </c>
      <c r="J3525" s="1">
        <v>45005</v>
      </c>
      <c r="K3525" t="b">
        <v>1</v>
      </c>
      <c r="L3525" t="s">
        <v>19</v>
      </c>
      <c r="M3525">
        <v>3</v>
      </c>
      <c r="N3525">
        <f>G3525/SUMIF(B:B,B3525,G:G)*100</f>
        <v>0.51188595958368777</v>
      </c>
      <c r="Q3525">
        <f>VLOOKUP(C3525, Categories_Pivot_Table!A:B, 2, FALSE)</f>
        <v>23.063808900523561</v>
      </c>
      <c r="T3525">
        <f t="shared" si="56"/>
        <v>2023</v>
      </c>
    </row>
    <row r="3526" spans="1:20" x14ac:dyDescent="0.2">
      <c r="A3526" t="s">
        <v>3783</v>
      </c>
      <c r="B3526" t="s">
        <v>81</v>
      </c>
      <c r="C3526" t="s">
        <v>33</v>
      </c>
      <c r="D3526" t="s">
        <v>257</v>
      </c>
      <c r="E3526">
        <v>32</v>
      </c>
      <c r="F3526">
        <v>5</v>
      </c>
      <c r="G3526">
        <v>160</v>
      </c>
      <c r="H3526" t="s">
        <v>56</v>
      </c>
      <c r="I3526" t="s">
        <v>18</v>
      </c>
      <c r="J3526" s="1">
        <v>44814</v>
      </c>
      <c r="K3526" t="b">
        <v>1</v>
      </c>
      <c r="L3526" t="s">
        <v>35</v>
      </c>
      <c r="M3526">
        <v>9</v>
      </c>
      <c r="N3526">
        <f>G3526/SUMIF(B:B,B3526,G:G)*100</f>
        <v>0.25334293925311335</v>
      </c>
      <c r="Q3526">
        <f>VLOOKUP(C3526, Categories_Pivot_Table!A:B, 2, FALSE)</f>
        <v>23.300574345883856</v>
      </c>
      <c r="T3526">
        <f t="shared" si="56"/>
        <v>2022</v>
      </c>
    </row>
    <row r="3527" spans="1:20" x14ac:dyDescent="0.2">
      <c r="A3527" t="s">
        <v>3784</v>
      </c>
      <c r="B3527" t="s">
        <v>47</v>
      </c>
      <c r="C3527" t="s">
        <v>22</v>
      </c>
      <c r="D3527" t="s">
        <v>283</v>
      </c>
      <c r="E3527">
        <v>8</v>
      </c>
      <c r="F3527">
        <v>1</v>
      </c>
      <c r="G3527">
        <v>8</v>
      </c>
      <c r="H3527" t="s">
        <v>56</v>
      </c>
      <c r="I3527" t="s">
        <v>46</v>
      </c>
      <c r="J3527" s="1">
        <v>45487</v>
      </c>
      <c r="K3527" t="b">
        <v>1</v>
      </c>
      <c r="L3527" t="s">
        <v>24</v>
      </c>
      <c r="M3527">
        <v>7</v>
      </c>
      <c r="N3527">
        <f>G3527/SUMIF(B:B,B3527,G:G)*100</f>
        <v>1.2711931736926571E-2</v>
      </c>
      <c r="Q3527">
        <f>VLOOKUP(C3527, Categories_Pivot_Table!A:B, 2, FALSE)</f>
        <v>21.505681818181817</v>
      </c>
      <c r="T3527">
        <f t="shared" si="56"/>
        <v>2024</v>
      </c>
    </row>
    <row r="3528" spans="1:20" x14ac:dyDescent="0.2">
      <c r="A3528" t="s">
        <v>3785</v>
      </c>
      <c r="B3528" t="s">
        <v>113</v>
      </c>
      <c r="C3528" t="s">
        <v>22</v>
      </c>
      <c r="D3528" t="s">
        <v>205</v>
      </c>
      <c r="E3528">
        <v>15.5</v>
      </c>
      <c r="F3528">
        <v>5</v>
      </c>
      <c r="G3528">
        <v>77.5</v>
      </c>
      <c r="H3528" t="s">
        <v>56</v>
      </c>
      <c r="I3528" t="s">
        <v>46</v>
      </c>
      <c r="J3528" s="1">
        <v>44720</v>
      </c>
      <c r="K3528" t="b">
        <v>0</v>
      </c>
      <c r="L3528" t="s">
        <v>30</v>
      </c>
      <c r="M3528">
        <v>6</v>
      </c>
      <c r="N3528">
        <f>G3528/SUMIF(B:B,B3528,G:G)*100</f>
        <v>0.12760772561869166</v>
      </c>
      <c r="Q3528">
        <f>VLOOKUP(C3528, Categories_Pivot_Table!A:B, 2, FALSE)</f>
        <v>21.505681818181817</v>
      </c>
      <c r="T3528">
        <f t="shared" si="56"/>
        <v>2022</v>
      </c>
    </row>
    <row r="3529" spans="1:20" x14ac:dyDescent="0.2">
      <c r="A3529" t="s">
        <v>3786</v>
      </c>
      <c r="B3529" t="s">
        <v>54</v>
      </c>
      <c r="C3529" t="s">
        <v>15</v>
      </c>
      <c r="D3529" t="s">
        <v>494</v>
      </c>
      <c r="E3529">
        <v>33.5</v>
      </c>
      <c r="F3529">
        <v>4</v>
      </c>
      <c r="G3529">
        <v>134</v>
      </c>
      <c r="H3529" t="s">
        <v>29</v>
      </c>
      <c r="I3529" t="s">
        <v>18</v>
      </c>
      <c r="J3529" s="1">
        <v>45276</v>
      </c>
      <c r="K3529" t="b">
        <v>0</v>
      </c>
      <c r="L3529" t="s">
        <v>35</v>
      </c>
      <c r="M3529">
        <v>12</v>
      </c>
      <c r="N3529">
        <f>G3529/SUMIF(B:B,B3529,G:G)*100</f>
        <v>0.23444812835160223</v>
      </c>
      <c r="Q3529">
        <f>VLOOKUP(C3529, Categories_Pivot_Table!A:B, 2, FALSE)</f>
        <v>23.063808900523561</v>
      </c>
      <c r="T3529">
        <f t="shared" si="56"/>
        <v>2023</v>
      </c>
    </row>
    <row r="3530" spans="1:20" x14ac:dyDescent="0.2">
      <c r="A3530" t="s">
        <v>3787</v>
      </c>
      <c r="B3530" t="s">
        <v>81</v>
      </c>
      <c r="C3530" t="s">
        <v>15</v>
      </c>
      <c r="D3530" t="s">
        <v>41</v>
      </c>
      <c r="E3530">
        <v>23</v>
      </c>
      <c r="F3530">
        <v>7</v>
      </c>
      <c r="G3530">
        <v>255.5</v>
      </c>
      <c r="H3530" t="s">
        <v>17</v>
      </c>
      <c r="I3530" t="s">
        <v>46</v>
      </c>
      <c r="J3530" s="1">
        <v>45256</v>
      </c>
      <c r="K3530" t="b">
        <v>1</v>
      </c>
      <c r="L3530" t="s">
        <v>24</v>
      </c>
      <c r="M3530">
        <v>11</v>
      </c>
      <c r="N3530">
        <f>G3530/SUMIF(B:B,B3530,G:G)*100</f>
        <v>0.40455700611981532</v>
      </c>
      <c r="Q3530">
        <f>VLOOKUP(C3530, Categories_Pivot_Table!A:B, 2, FALSE)</f>
        <v>23.063808900523561</v>
      </c>
      <c r="T3530">
        <f t="shared" si="56"/>
        <v>2023</v>
      </c>
    </row>
    <row r="3531" spans="1:20" x14ac:dyDescent="0.2">
      <c r="A3531" t="s">
        <v>3788</v>
      </c>
      <c r="B3531" t="s">
        <v>54</v>
      </c>
      <c r="C3531" t="s">
        <v>38</v>
      </c>
      <c r="D3531" t="s">
        <v>133</v>
      </c>
      <c r="E3531">
        <v>21.5</v>
      </c>
      <c r="F3531">
        <v>3</v>
      </c>
      <c r="G3531">
        <v>64.5</v>
      </c>
      <c r="H3531" t="s">
        <v>17</v>
      </c>
      <c r="I3531" t="s">
        <v>18</v>
      </c>
      <c r="J3531" s="1">
        <v>45169</v>
      </c>
      <c r="K3531" t="b">
        <v>1</v>
      </c>
      <c r="L3531" t="s">
        <v>42</v>
      </c>
      <c r="M3531">
        <v>8</v>
      </c>
      <c r="N3531">
        <f>G3531/SUMIF(B:B,B3531,G:G)*100</f>
        <v>0.1128500319304354</v>
      </c>
      <c r="Q3531">
        <f>VLOOKUP(C3531, Categories_Pivot_Table!A:B, 2, FALSE)</f>
        <v>23.088790931989923</v>
      </c>
      <c r="T3531">
        <f t="shared" si="56"/>
        <v>2023</v>
      </c>
    </row>
    <row r="3532" spans="1:20" x14ac:dyDescent="0.2">
      <c r="A3532" t="s">
        <v>3789</v>
      </c>
      <c r="B3532" t="s">
        <v>21</v>
      </c>
      <c r="C3532" t="s">
        <v>33</v>
      </c>
      <c r="D3532" t="s">
        <v>469</v>
      </c>
      <c r="E3532">
        <v>8</v>
      </c>
      <c r="F3532">
        <v>7</v>
      </c>
      <c r="G3532">
        <v>56</v>
      </c>
      <c r="H3532" t="s">
        <v>17</v>
      </c>
      <c r="I3532" t="s">
        <v>46</v>
      </c>
      <c r="J3532" s="1">
        <v>44653</v>
      </c>
      <c r="K3532" t="b">
        <v>0</v>
      </c>
      <c r="L3532" t="s">
        <v>35</v>
      </c>
      <c r="M3532">
        <v>4</v>
      </c>
      <c r="N3532">
        <f>G3532/SUMIF(B:B,B3532,G:G)*100</f>
        <v>9.0713967521159844E-2</v>
      </c>
      <c r="Q3532">
        <f>VLOOKUP(C3532, Categories_Pivot_Table!A:B, 2, FALSE)</f>
        <v>23.300574345883856</v>
      </c>
      <c r="T3532">
        <f t="shared" si="56"/>
        <v>2022</v>
      </c>
    </row>
    <row r="3533" spans="1:20" x14ac:dyDescent="0.2">
      <c r="A3533" t="s">
        <v>3790</v>
      </c>
      <c r="B3533" t="s">
        <v>118</v>
      </c>
      <c r="C3533" t="s">
        <v>135</v>
      </c>
      <c r="D3533" t="s">
        <v>358</v>
      </c>
      <c r="E3533">
        <v>32</v>
      </c>
      <c r="F3533">
        <v>9</v>
      </c>
      <c r="G3533">
        <v>288</v>
      </c>
      <c r="H3533" t="s">
        <v>56</v>
      </c>
      <c r="I3533" t="s">
        <v>18</v>
      </c>
      <c r="J3533" s="1">
        <v>45542</v>
      </c>
      <c r="K3533" t="b">
        <v>0</v>
      </c>
      <c r="L3533" t="s">
        <v>35</v>
      </c>
      <c r="M3533">
        <v>9</v>
      </c>
      <c r="N3533">
        <f>G3533/SUMIF(B:B,B3533,G:G)*100</f>
        <v>0.47370758425580212</v>
      </c>
      <c r="Q3533">
        <f>VLOOKUP(C3533, Categories_Pivot_Table!A:B, 2, FALSE)</f>
        <v>23.146341463414632</v>
      </c>
      <c r="T3533">
        <f t="shared" si="56"/>
        <v>2024</v>
      </c>
    </row>
    <row r="3534" spans="1:20" x14ac:dyDescent="0.2">
      <c r="A3534" t="s">
        <v>3791</v>
      </c>
      <c r="B3534" t="s">
        <v>54</v>
      </c>
      <c r="C3534" t="s">
        <v>27</v>
      </c>
      <c r="D3534" t="s">
        <v>91</v>
      </c>
      <c r="E3534">
        <v>33.5</v>
      </c>
      <c r="F3534">
        <v>9</v>
      </c>
      <c r="G3534">
        <v>301.5</v>
      </c>
      <c r="H3534" t="s">
        <v>29</v>
      </c>
      <c r="I3534" t="s">
        <v>46</v>
      </c>
      <c r="J3534" s="1">
        <v>45496</v>
      </c>
      <c r="K3534" t="b">
        <v>0</v>
      </c>
      <c r="L3534" t="s">
        <v>49</v>
      </c>
      <c r="M3534">
        <v>7</v>
      </c>
      <c r="N3534">
        <f>G3534/SUMIF(B:B,B3534,G:G)*100</f>
        <v>0.52750828879110501</v>
      </c>
      <c r="Q3534">
        <f>VLOOKUP(C3534, Categories_Pivot_Table!A:B, 2, FALSE)</f>
        <v>25.013711734693878</v>
      </c>
      <c r="T3534">
        <f t="shared" si="56"/>
        <v>2024</v>
      </c>
    </row>
    <row r="3535" spans="1:20" x14ac:dyDescent="0.2">
      <c r="A3535" t="s">
        <v>3792</v>
      </c>
      <c r="B3535" t="s">
        <v>51</v>
      </c>
      <c r="C3535" t="s">
        <v>48</v>
      </c>
      <c r="D3535" t="s">
        <v>294</v>
      </c>
      <c r="E3535">
        <v>6.5</v>
      </c>
      <c r="F3535">
        <v>5</v>
      </c>
      <c r="G3535">
        <v>32.5</v>
      </c>
      <c r="H3535" t="s">
        <v>17</v>
      </c>
      <c r="I3535" t="s">
        <v>46</v>
      </c>
      <c r="J3535" s="1">
        <v>45151</v>
      </c>
      <c r="K3535" t="b">
        <v>0</v>
      </c>
      <c r="L3535" t="s">
        <v>24</v>
      </c>
      <c r="M3535">
        <v>8</v>
      </c>
      <c r="N3535">
        <f>G3535/SUMIF(B:B,B3535,G:G)*100</f>
        <v>5.0382129071263583E-2</v>
      </c>
      <c r="Q3535">
        <f>VLOOKUP(C3535, Categories_Pivot_Table!A:B, 2, FALSE)</f>
        <v>23.348837209302324</v>
      </c>
      <c r="T3535">
        <f t="shared" si="56"/>
        <v>2023</v>
      </c>
    </row>
    <row r="3536" spans="1:20" x14ac:dyDescent="0.2">
      <c r="A3536" t="s">
        <v>3793</v>
      </c>
      <c r="B3536" t="s">
        <v>44</v>
      </c>
      <c r="C3536" t="s">
        <v>74</v>
      </c>
      <c r="D3536" t="s">
        <v>124</v>
      </c>
      <c r="E3536">
        <v>18.5</v>
      </c>
      <c r="F3536">
        <v>7</v>
      </c>
      <c r="G3536">
        <v>129.5</v>
      </c>
      <c r="H3536" t="s">
        <v>56</v>
      </c>
      <c r="I3536" t="s">
        <v>46</v>
      </c>
      <c r="J3536" s="1">
        <v>44643</v>
      </c>
      <c r="K3536" t="b">
        <v>0</v>
      </c>
      <c r="L3536" t="s">
        <v>30</v>
      </c>
      <c r="M3536">
        <v>3</v>
      </c>
      <c r="N3536">
        <f>G3536/SUMIF(B:B,B3536,G:G)*100</f>
        <v>0.21336364909505806</v>
      </c>
      <c r="Q3536">
        <f>VLOOKUP(C3536, Categories_Pivot_Table!A:B, 2, FALSE)</f>
        <v>24.317096165933375</v>
      </c>
      <c r="T3536">
        <f t="shared" si="56"/>
        <v>2022</v>
      </c>
    </row>
    <row r="3537" spans="1:20" x14ac:dyDescent="0.2">
      <c r="A3537" t="s">
        <v>3794</v>
      </c>
      <c r="B3537" t="s">
        <v>87</v>
      </c>
      <c r="C3537" t="s">
        <v>74</v>
      </c>
      <c r="D3537" t="s">
        <v>124</v>
      </c>
      <c r="E3537">
        <v>18.5</v>
      </c>
      <c r="F3537">
        <v>8</v>
      </c>
      <c r="G3537">
        <v>148</v>
      </c>
      <c r="H3537" t="s">
        <v>17</v>
      </c>
      <c r="I3537" t="s">
        <v>18</v>
      </c>
      <c r="J3537" s="1">
        <v>44797</v>
      </c>
      <c r="K3537" t="b">
        <v>0</v>
      </c>
      <c r="L3537" t="s">
        <v>30</v>
      </c>
      <c r="M3537">
        <v>8</v>
      </c>
      <c r="N3537">
        <f>G3537/SUMIF(B:B,B3537,G:G)*100</f>
        <v>0.22756277196057628</v>
      </c>
      <c r="Q3537">
        <f>VLOOKUP(C3537, Categories_Pivot_Table!A:B, 2, FALSE)</f>
        <v>24.317096165933375</v>
      </c>
      <c r="T3537">
        <f t="shared" si="56"/>
        <v>2022</v>
      </c>
    </row>
    <row r="3538" spans="1:20" x14ac:dyDescent="0.2">
      <c r="A3538" t="s">
        <v>3795</v>
      </c>
      <c r="B3538" t="s">
        <v>71</v>
      </c>
      <c r="C3538" t="s">
        <v>135</v>
      </c>
      <c r="D3538" t="s">
        <v>229</v>
      </c>
      <c r="E3538">
        <v>41</v>
      </c>
      <c r="F3538">
        <v>9</v>
      </c>
      <c r="G3538">
        <v>369</v>
      </c>
      <c r="H3538" t="s">
        <v>56</v>
      </c>
      <c r="I3538" t="s">
        <v>18</v>
      </c>
      <c r="J3538" s="1">
        <v>45038</v>
      </c>
      <c r="K3538" t="b">
        <v>0</v>
      </c>
      <c r="L3538" t="s">
        <v>35</v>
      </c>
      <c r="M3538">
        <v>4</v>
      </c>
      <c r="N3538">
        <f>G3538/SUMIF(B:B,B3538,G:G)*100</f>
        <v>0.58462391571275796</v>
      </c>
      <c r="Q3538">
        <f>VLOOKUP(C3538, Categories_Pivot_Table!A:B, 2, FALSE)</f>
        <v>23.146341463414632</v>
      </c>
      <c r="T3538">
        <f t="shared" si="56"/>
        <v>2023</v>
      </c>
    </row>
    <row r="3539" spans="1:20" x14ac:dyDescent="0.2">
      <c r="A3539" t="s">
        <v>3796</v>
      </c>
      <c r="B3539" t="s">
        <v>173</v>
      </c>
      <c r="C3539" t="s">
        <v>27</v>
      </c>
      <c r="D3539" t="s">
        <v>583</v>
      </c>
      <c r="E3539">
        <v>12.5</v>
      </c>
      <c r="F3539">
        <v>1</v>
      </c>
      <c r="G3539">
        <v>12.5</v>
      </c>
      <c r="H3539" t="s">
        <v>17</v>
      </c>
      <c r="I3539" t="s">
        <v>46</v>
      </c>
      <c r="J3539" s="1">
        <v>44886</v>
      </c>
      <c r="K3539" t="b">
        <v>0</v>
      </c>
      <c r="L3539" t="s">
        <v>19</v>
      </c>
      <c r="M3539">
        <v>11</v>
      </c>
      <c r="N3539">
        <f>G3539/SUMIF(B:B,B3539,G:G)*100</f>
        <v>2.0555491605137227E-2</v>
      </c>
      <c r="Q3539">
        <f>VLOOKUP(C3539, Categories_Pivot_Table!A:B, 2, FALSE)</f>
        <v>25.013711734693878</v>
      </c>
      <c r="T3539">
        <f t="shared" si="56"/>
        <v>2022</v>
      </c>
    </row>
    <row r="3540" spans="1:20" x14ac:dyDescent="0.2">
      <c r="A3540" t="s">
        <v>3797</v>
      </c>
      <c r="B3540" t="s">
        <v>44</v>
      </c>
      <c r="C3540" t="s">
        <v>48</v>
      </c>
      <c r="D3540" t="s">
        <v>114</v>
      </c>
      <c r="E3540">
        <v>18.5</v>
      </c>
      <c r="F3540">
        <v>6</v>
      </c>
      <c r="G3540">
        <v>111</v>
      </c>
      <c r="H3540" t="s">
        <v>29</v>
      </c>
      <c r="I3540" t="s">
        <v>18</v>
      </c>
      <c r="J3540" s="1">
        <v>45161</v>
      </c>
      <c r="K3540" t="b">
        <v>0</v>
      </c>
      <c r="L3540" t="s">
        <v>30</v>
      </c>
      <c r="M3540">
        <v>8</v>
      </c>
      <c r="N3540">
        <f>G3540/SUMIF(B:B,B3540,G:G)*100</f>
        <v>0.18288312779576404</v>
      </c>
      <c r="Q3540">
        <f>VLOOKUP(C3540, Categories_Pivot_Table!A:B, 2, FALSE)</f>
        <v>23.348837209302324</v>
      </c>
      <c r="T3540">
        <f t="shared" si="56"/>
        <v>2023</v>
      </c>
    </row>
    <row r="3541" spans="1:20" x14ac:dyDescent="0.2">
      <c r="A3541" t="s">
        <v>3798</v>
      </c>
      <c r="B3541" t="s">
        <v>44</v>
      </c>
      <c r="C3541" t="s">
        <v>15</v>
      </c>
      <c r="D3541" t="s">
        <v>511</v>
      </c>
      <c r="E3541">
        <v>15.5</v>
      </c>
      <c r="F3541">
        <v>4</v>
      </c>
      <c r="G3541">
        <v>62</v>
      </c>
      <c r="H3541" t="s">
        <v>56</v>
      </c>
      <c r="I3541" t="s">
        <v>18</v>
      </c>
      <c r="J3541" s="1">
        <v>45565</v>
      </c>
      <c r="K3541" t="b">
        <v>0</v>
      </c>
      <c r="L3541" t="s">
        <v>19</v>
      </c>
      <c r="M3541">
        <v>9</v>
      </c>
      <c r="N3541">
        <f>G3541/SUMIF(B:B,B3541,G:G)*100</f>
        <v>0.10215093624628262</v>
      </c>
      <c r="Q3541">
        <f>VLOOKUP(C3541, Categories_Pivot_Table!A:B, 2, FALSE)</f>
        <v>23.063808900523561</v>
      </c>
      <c r="T3541">
        <f t="shared" si="56"/>
        <v>2024</v>
      </c>
    </row>
    <row r="3542" spans="1:20" x14ac:dyDescent="0.2">
      <c r="A3542" t="s">
        <v>3799</v>
      </c>
      <c r="B3542" t="s">
        <v>76</v>
      </c>
      <c r="C3542" t="s">
        <v>38</v>
      </c>
      <c r="D3542" t="s">
        <v>61</v>
      </c>
      <c r="E3542">
        <v>6.5</v>
      </c>
      <c r="F3542">
        <v>2</v>
      </c>
      <c r="G3542">
        <v>13</v>
      </c>
      <c r="H3542" t="s">
        <v>17</v>
      </c>
      <c r="I3542" t="s">
        <v>46</v>
      </c>
      <c r="J3542" s="1">
        <v>44766</v>
      </c>
      <c r="K3542" t="b">
        <v>0</v>
      </c>
      <c r="L3542" t="s">
        <v>24</v>
      </c>
      <c r="M3542">
        <v>7</v>
      </c>
      <c r="N3542">
        <f>G3542/SUMIF(B:B,B3542,G:G)*100</f>
        <v>2.2134629628053092E-2</v>
      </c>
      <c r="Q3542">
        <f>VLOOKUP(C3542, Categories_Pivot_Table!A:B, 2, FALSE)</f>
        <v>23.088790931989923</v>
      </c>
      <c r="T3542">
        <f t="shared" si="56"/>
        <v>2022</v>
      </c>
    </row>
    <row r="3543" spans="1:20" x14ac:dyDescent="0.2">
      <c r="A3543" t="s">
        <v>3800</v>
      </c>
      <c r="B3543" t="s">
        <v>37</v>
      </c>
      <c r="C3543" t="s">
        <v>22</v>
      </c>
      <c r="D3543" t="s">
        <v>341</v>
      </c>
      <c r="E3543">
        <v>26</v>
      </c>
      <c r="F3543">
        <v>6</v>
      </c>
      <c r="G3543">
        <v>156</v>
      </c>
      <c r="H3543" t="s">
        <v>17</v>
      </c>
      <c r="I3543" t="s">
        <v>18</v>
      </c>
      <c r="J3543" s="1">
        <v>45426</v>
      </c>
      <c r="K3543" t="b">
        <v>1</v>
      </c>
      <c r="L3543" t="s">
        <v>49</v>
      </c>
      <c r="M3543">
        <v>5</v>
      </c>
      <c r="N3543">
        <f>G3543/SUMIF(B:B,B3543,G:G)*100</f>
        <v>0.23292447125398472</v>
      </c>
      <c r="Q3543">
        <f>VLOOKUP(C3543, Categories_Pivot_Table!A:B, 2, FALSE)</f>
        <v>21.505681818181817</v>
      </c>
      <c r="T3543">
        <f t="shared" si="56"/>
        <v>2024</v>
      </c>
    </row>
    <row r="3544" spans="1:20" x14ac:dyDescent="0.2">
      <c r="A3544" t="s">
        <v>3801</v>
      </c>
      <c r="B3544" t="s">
        <v>37</v>
      </c>
      <c r="C3544" t="s">
        <v>33</v>
      </c>
      <c r="D3544" t="s">
        <v>307</v>
      </c>
      <c r="E3544">
        <v>6.5</v>
      </c>
      <c r="F3544">
        <v>8</v>
      </c>
      <c r="G3544">
        <v>52</v>
      </c>
      <c r="H3544" t="s">
        <v>56</v>
      </c>
      <c r="I3544" t="s">
        <v>18</v>
      </c>
      <c r="J3544" s="1">
        <v>45446</v>
      </c>
      <c r="K3544" t="b">
        <v>0</v>
      </c>
      <c r="L3544" t="s">
        <v>19</v>
      </c>
      <c r="M3544">
        <v>6</v>
      </c>
      <c r="N3544">
        <f>G3544/SUMIF(B:B,B3544,G:G)*100</f>
        <v>7.764149041799491E-2</v>
      </c>
      <c r="Q3544">
        <f>VLOOKUP(C3544, Categories_Pivot_Table!A:B, 2, FALSE)</f>
        <v>23.300574345883856</v>
      </c>
      <c r="T3544">
        <f t="shared" si="56"/>
        <v>2024</v>
      </c>
    </row>
    <row r="3545" spans="1:20" x14ac:dyDescent="0.2">
      <c r="A3545" t="s">
        <v>3802</v>
      </c>
      <c r="B3545" t="s">
        <v>71</v>
      </c>
      <c r="C3545" t="s">
        <v>15</v>
      </c>
      <c r="D3545" t="s">
        <v>102</v>
      </c>
      <c r="E3545">
        <v>12.5</v>
      </c>
      <c r="F3545">
        <v>10</v>
      </c>
      <c r="G3545">
        <v>125</v>
      </c>
      <c r="H3545" t="s">
        <v>29</v>
      </c>
      <c r="I3545" t="s">
        <v>46</v>
      </c>
      <c r="J3545" s="1">
        <v>45440</v>
      </c>
      <c r="K3545" t="b">
        <v>0</v>
      </c>
      <c r="L3545" t="s">
        <v>49</v>
      </c>
      <c r="M3545">
        <v>5</v>
      </c>
      <c r="N3545">
        <f>G3545/SUMIF(B:B,B3545,G:G)*100</f>
        <v>0.19804333188101556</v>
      </c>
      <c r="Q3545">
        <f>VLOOKUP(C3545, Categories_Pivot_Table!A:B, 2, FALSE)</f>
        <v>23.063808900523561</v>
      </c>
      <c r="T3545">
        <f t="shared" si="56"/>
        <v>2024</v>
      </c>
    </row>
    <row r="3546" spans="1:20" x14ac:dyDescent="0.2">
      <c r="A3546" t="s">
        <v>3803</v>
      </c>
      <c r="B3546" t="s">
        <v>87</v>
      </c>
      <c r="C3546" t="s">
        <v>22</v>
      </c>
      <c r="D3546" t="s">
        <v>644</v>
      </c>
      <c r="E3546">
        <v>30.5</v>
      </c>
      <c r="F3546">
        <v>3</v>
      </c>
      <c r="G3546">
        <v>91.5</v>
      </c>
      <c r="H3546" t="s">
        <v>17</v>
      </c>
      <c r="I3546" t="s">
        <v>46</v>
      </c>
      <c r="J3546" s="1">
        <v>45362</v>
      </c>
      <c r="K3546" t="b">
        <v>1</v>
      </c>
      <c r="L3546" t="s">
        <v>19</v>
      </c>
      <c r="M3546">
        <v>3</v>
      </c>
      <c r="N3546">
        <f>G3546/SUMIF(B:B,B3546,G:G)*100</f>
        <v>0.14068914617832926</v>
      </c>
      <c r="Q3546">
        <f>VLOOKUP(C3546, Categories_Pivot_Table!A:B, 2, FALSE)</f>
        <v>21.505681818181817</v>
      </c>
      <c r="T3546">
        <f t="shared" si="56"/>
        <v>2024</v>
      </c>
    </row>
    <row r="3547" spans="1:20" x14ac:dyDescent="0.2">
      <c r="A3547" t="s">
        <v>3804</v>
      </c>
      <c r="B3547" t="s">
        <v>121</v>
      </c>
      <c r="C3547" t="s">
        <v>22</v>
      </c>
      <c r="D3547" t="s">
        <v>527</v>
      </c>
      <c r="E3547">
        <v>23</v>
      </c>
      <c r="F3547">
        <v>10</v>
      </c>
      <c r="G3547">
        <v>230</v>
      </c>
      <c r="H3547" t="s">
        <v>29</v>
      </c>
      <c r="I3547" t="s">
        <v>46</v>
      </c>
      <c r="J3547" s="1">
        <v>44973</v>
      </c>
      <c r="K3547" t="b">
        <v>0</v>
      </c>
      <c r="L3547" t="s">
        <v>42</v>
      </c>
      <c r="M3547">
        <v>2</v>
      </c>
      <c r="N3547">
        <f>G3547/SUMIF(B:B,B3547,G:G)*100</f>
        <v>0.35076749452878964</v>
      </c>
      <c r="Q3547">
        <f>VLOOKUP(C3547, Categories_Pivot_Table!A:B, 2, FALSE)</f>
        <v>21.505681818181817</v>
      </c>
      <c r="T3547">
        <f t="shared" si="56"/>
        <v>2023</v>
      </c>
    </row>
    <row r="3548" spans="1:20" x14ac:dyDescent="0.2">
      <c r="A3548" t="s">
        <v>3805</v>
      </c>
      <c r="B3548" t="s">
        <v>121</v>
      </c>
      <c r="C3548" t="s">
        <v>74</v>
      </c>
      <c r="D3548" t="s">
        <v>349</v>
      </c>
      <c r="E3548">
        <v>38</v>
      </c>
      <c r="F3548">
        <v>10</v>
      </c>
      <c r="G3548">
        <v>380</v>
      </c>
      <c r="H3548" t="s">
        <v>56</v>
      </c>
      <c r="I3548" t="s">
        <v>18</v>
      </c>
      <c r="J3548" s="1">
        <v>45444</v>
      </c>
      <c r="K3548" t="b">
        <v>0</v>
      </c>
      <c r="L3548" t="s">
        <v>35</v>
      </c>
      <c r="M3548">
        <v>6</v>
      </c>
      <c r="N3548">
        <f>G3548/SUMIF(B:B,B3548,G:G)*100</f>
        <v>0.57952890400408719</v>
      </c>
      <c r="Q3548">
        <f>VLOOKUP(C3548, Categories_Pivot_Table!A:B, 2, FALSE)</f>
        <v>24.317096165933375</v>
      </c>
      <c r="T3548">
        <f t="shared" si="56"/>
        <v>2024</v>
      </c>
    </row>
    <row r="3549" spans="1:20" x14ac:dyDescent="0.2">
      <c r="A3549" t="s">
        <v>3806</v>
      </c>
      <c r="B3549" t="s">
        <v>51</v>
      </c>
      <c r="C3549" t="s">
        <v>15</v>
      </c>
      <c r="D3549" t="s">
        <v>171</v>
      </c>
      <c r="E3549">
        <v>21.5</v>
      </c>
      <c r="F3549">
        <v>10</v>
      </c>
      <c r="G3549">
        <v>215</v>
      </c>
      <c r="H3549" t="s">
        <v>17</v>
      </c>
      <c r="I3549" t="s">
        <v>18</v>
      </c>
      <c r="J3549" s="1">
        <v>44806</v>
      </c>
      <c r="K3549" t="b">
        <v>0</v>
      </c>
      <c r="L3549" t="s">
        <v>65</v>
      </c>
      <c r="M3549">
        <v>9</v>
      </c>
      <c r="N3549">
        <f>G3549/SUMIF(B:B,B3549,G:G)*100</f>
        <v>0.33329716154835909</v>
      </c>
      <c r="Q3549">
        <f>VLOOKUP(C3549, Categories_Pivot_Table!A:B, 2, FALSE)</f>
        <v>23.063808900523561</v>
      </c>
      <c r="T3549">
        <f t="shared" si="56"/>
        <v>2022</v>
      </c>
    </row>
    <row r="3550" spans="1:20" x14ac:dyDescent="0.2">
      <c r="A3550" t="s">
        <v>3807</v>
      </c>
      <c r="B3550" t="s">
        <v>32</v>
      </c>
      <c r="C3550" t="s">
        <v>48</v>
      </c>
      <c r="D3550" t="s">
        <v>52</v>
      </c>
      <c r="E3550">
        <v>27.5</v>
      </c>
      <c r="F3550">
        <v>9</v>
      </c>
      <c r="G3550">
        <v>247.5</v>
      </c>
      <c r="H3550" t="s">
        <v>29</v>
      </c>
      <c r="I3550" t="s">
        <v>18</v>
      </c>
      <c r="J3550" s="1">
        <v>45399</v>
      </c>
      <c r="K3550" t="b">
        <v>1</v>
      </c>
      <c r="L3550" t="s">
        <v>30</v>
      </c>
      <c r="M3550">
        <v>4</v>
      </c>
      <c r="N3550">
        <f>G3550/SUMIF(B:B,B3550,G:G)*100</f>
        <v>0.42212083741951989</v>
      </c>
      <c r="Q3550">
        <f>VLOOKUP(C3550, Categories_Pivot_Table!A:B, 2, FALSE)</f>
        <v>23.348837209302324</v>
      </c>
      <c r="T3550">
        <f t="shared" si="56"/>
        <v>2024</v>
      </c>
    </row>
    <row r="3551" spans="1:20" x14ac:dyDescent="0.2">
      <c r="A3551" t="s">
        <v>3808</v>
      </c>
      <c r="B3551" t="s">
        <v>128</v>
      </c>
      <c r="C3551" t="s">
        <v>48</v>
      </c>
      <c r="D3551" t="s">
        <v>151</v>
      </c>
      <c r="E3551">
        <v>14</v>
      </c>
      <c r="F3551">
        <v>4</v>
      </c>
      <c r="G3551">
        <v>56</v>
      </c>
      <c r="H3551" t="s">
        <v>56</v>
      </c>
      <c r="I3551" t="s">
        <v>18</v>
      </c>
      <c r="J3551" s="1">
        <v>45368</v>
      </c>
      <c r="K3551" t="b">
        <v>0</v>
      </c>
      <c r="L3551" t="s">
        <v>24</v>
      </c>
      <c r="M3551">
        <v>3</v>
      </c>
      <c r="N3551">
        <f>G3551/SUMIF(B:B,B3551,G:G)*100</f>
        <v>8.1809150937883476E-2</v>
      </c>
      <c r="Q3551">
        <f>VLOOKUP(C3551, Categories_Pivot_Table!A:B, 2, FALSE)</f>
        <v>23.348837209302324</v>
      </c>
      <c r="T3551">
        <f t="shared" si="56"/>
        <v>2024</v>
      </c>
    </row>
    <row r="3552" spans="1:20" x14ac:dyDescent="0.2">
      <c r="A3552" t="s">
        <v>3809</v>
      </c>
      <c r="B3552" t="s">
        <v>104</v>
      </c>
      <c r="C3552" t="s">
        <v>74</v>
      </c>
      <c r="D3552" t="s">
        <v>626</v>
      </c>
      <c r="E3552">
        <v>26</v>
      </c>
      <c r="F3552">
        <v>10</v>
      </c>
      <c r="G3552">
        <v>260</v>
      </c>
      <c r="H3552" t="s">
        <v>29</v>
      </c>
      <c r="I3552" t="s">
        <v>18</v>
      </c>
      <c r="J3552" s="1">
        <v>44911</v>
      </c>
      <c r="K3552" t="b">
        <v>1</v>
      </c>
      <c r="L3552" t="s">
        <v>65</v>
      </c>
      <c r="M3552">
        <v>12</v>
      </c>
      <c r="N3552">
        <f>G3552/SUMIF(B:B,B3552,G:G)*100</f>
        <v>0.42253750020314307</v>
      </c>
      <c r="Q3552">
        <f>VLOOKUP(C3552, Categories_Pivot_Table!A:B, 2, FALSE)</f>
        <v>24.317096165933375</v>
      </c>
      <c r="T3552">
        <f t="shared" si="56"/>
        <v>2022</v>
      </c>
    </row>
    <row r="3553" spans="1:20" x14ac:dyDescent="0.2">
      <c r="A3553" t="s">
        <v>3810</v>
      </c>
      <c r="B3553" t="s">
        <v>84</v>
      </c>
      <c r="C3553" t="s">
        <v>27</v>
      </c>
      <c r="D3553" t="s">
        <v>462</v>
      </c>
      <c r="E3553">
        <v>29</v>
      </c>
      <c r="F3553">
        <v>2</v>
      </c>
      <c r="G3553">
        <v>58</v>
      </c>
      <c r="H3553" t="s">
        <v>17</v>
      </c>
      <c r="I3553" t="s">
        <v>46</v>
      </c>
      <c r="J3553" s="1">
        <v>45089</v>
      </c>
      <c r="K3553" t="b">
        <v>0</v>
      </c>
      <c r="L3553" t="s">
        <v>19</v>
      </c>
      <c r="M3553">
        <v>6</v>
      </c>
      <c r="N3553">
        <f>G3553/SUMIF(B:B,B3553,G:G)*100</f>
        <v>9.3900514024365569E-2</v>
      </c>
      <c r="Q3553">
        <f>VLOOKUP(C3553, Categories_Pivot_Table!A:B, 2, FALSE)</f>
        <v>25.013711734693878</v>
      </c>
      <c r="T3553">
        <f t="shared" si="56"/>
        <v>2023</v>
      </c>
    </row>
    <row r="3554" spans="1:20" x14ac:dyDescent="0.2">
      <c r="A3554" t="s">
        <v>3811</v>
      </c>
      <c r="B3554" t="s">
        <v>95</v>
      </c>
      <c r="C3554" t="s">
        <v>48</v>
      </c>
      <c r="D3554" t="s">
        <v>302</v>
      </c>
      <c r="E3554">
        <v>15.5</v>
      </c>
      <c r="F3554">
        <v>6</v>
      </c>
      <c r="G3554">
        <v>93</v>
      </c>
      <c r="H3554" t="s">
        <v>56</v>
      </c>
      <c r="I3554" t="s">
        <v>46</v>
      </c>
      <c r="J3554" s="1">
        <v>45666</v>
      </c>
      <c r="K3554" t="b">
        <v>1</v>
      </c>
      <c r="L3554" t="s">
        <v>42</v>
      </c>
      <c r="M3554">
        <v>1</v>
      </c>
      <c r="N3554">
        <f>G3554/SUMIF(B:B,B3554,G:G)*100</f>
        <v>0.13808155720362578</v>
      </c>
      <c r="Q3554">
        <f>VLOOKUP(C3554, Categories_Pivot_Table!A:B, 2, FALSE)</f>
        <v>23.348837209302324</v>
      </c>
      <c r="T3554">
        <f t="shared" si="56"/>
        <v>2025</v>
      </c>
    </row>
    <row r="3555" spans="1:20" x14ac:dyDescent="0.2">
      <c r="A3555" t="s">
        <v>3812</v>
      </c>
      <c r="B3555" t="s">
        <v>113</v>
      </c>
      <c r="C3555" t="s">
        <v>135</v>
      </c>
      <c r="D3555" t="s">
        <v>188</v>
      </c>
      <c r="E3555">
        <v>33.5</v>
      </c>
      <c r="F3555">
        <v>2</v>
      </c>
      <c r="G3555">
        <v>67</v>
      </c>
      <c r="H3555" t="s">
        <v>56</v>
      </c>
      <c r="I3555" t="s">
        <v>46</v>
      </c>
      <c r="J3555" s="1">
        <v>44662</v>
      </c>
      <c r="K3555" t="b">
        <v>1</v>
      </c>
      <c r="L3555" t="s">
        <v>19</v>
      </c>
      <c r="M3555">
        <v>4</v>
      </c>
      <c r="N3555">
        <f>G3555/SUMIF(B:B,B3555,G:G)*100</f>
        <v>0.11031893698648181</v>
      </c>
      <c r="Q3555">
        <f>VLOOKUP(C3555, Categories_Pivot_Table!A:B, 2, FALSE)</f>
        <v>23.146341463414632</v>
      </c>
      <c r="T3555">
        <f t="shared" si="56"/>
        <v>2022</v>
      </c>
    </row>
    <row r="3556" spans="1:20" x14ac:dyDescent="0.2">
      <c r="A3556" t="s">
        <v>3813</v>
      </c>
      <c r="B3556" t="s">
        <v>128</v>
      </c>
      <c r="C3556" t="s">
        <v>38</v>
      </c>
      <c r="D3556" t="s">
        <v>207</v>
      </c>
      <c r="E3556">
        <v>9.5</v>
      </c>
      <c r="F3556">
        <v>10</v>
      </c>
      <c r="G3556">
        <v>95</v>
      </c>
      <c r="H3556" t="s">
        <v>56</v>
      </c>
      <c r="I3556" t="s">
        <v>46</v>
      </c>
      <c r="J3556" s="1">
        <v>44881</v>
      </c>
      <c r="K3556" t="b">
        <v>0</v>
      </c>
      <c r="L3556" t="s">
        <v>30</v>
      </c>
      <c r="M3556">
        <v>11</v>
      </c>
      <c r="N3556">
        <f>G3556/SUMIF(B:B,B3556,G:G)*100</f>
        <v>0.13878338105533805</v>
      </c>
      <c r="Q3556">
        <f>VLOOKUP(C3556, Categories_Pivot_Table!A:B, 2, FALSE)</f>
        <v>23.088790931989923</v>
      </c>
      <c r="T3556">
        <f t="shared" si="56"/>
        <v>2022</v>
      </c>
    </row>
    <row r="3557" spans="1:20" x14ac:dyDescent="0.2">
      <c r="A3557" t="s">
        <v>3814</v>
      </c>
      <c r="B3557" t="s">
        <v>118</v>
      </c>
      <c r="C3557" t="s">
        <v>22</v>
      </c>
      <c r="D3557" t="s">
        <v>147</v>
      </c>
      <c r="E3557">
        <v>32</v>
      </c>
      <c r="F3557">
        <v>7</v>
      </c>
      <c r="G3557">
        <v>224</v>
      </c>
      <c r="H3557" t="s">
        <v>56</v>
      </c>
      <c r="I3557" t="s">
        <v>18</v>
      </c>
      <c r="J3557" s="1">
        <v>45300</v>
      </c>
      <c r="K3557" t="b">
        <v>1</v>
      </c>
      <c r="L3557" t="s">
        <v>49</v>
      </c>
      <c r="M3557">
        <v>1</v>
      </c>
      <c r="N3557">
        <f>G3557/SUMIF(B:B,B3557,G:G)*100</f>
        <v>0.36843923219895719</v>
      </c>
      <c r="Q3557">
        <f>VLOOKUP(C3557, Categories_Pivot_Table!A:B, 2, FALSE)</f>
        <v>21.505681818181817</v>
      </c>
      <c r="T3557">
        <f t="shared" si="56"/>
        <v>2024</v>
      </c>
    </row>
    <row r="3558" spans="1:20" x14ac:dyDescent="0.2">
      <c r="A3558" t="s">
        <v>3815</v>
      </c>
      <c r="B3558" t="s">
        <v>118</v>
      </c>
      <c r="C3558" t="s">
        <v>27</v>
      </c>
      <c r="D3558" t="s">
        <v>380</v>
      </c>
      <c r="E3558">
        <v>41</v>
      </c>
      <c r="F3558">
        <v>5</v>
      </c>
      <c r="G3558">
        <v>205</v>
      </c>
      <c r="H3558" t="s">
        <v>29</v>
      </c>
      <c r="I3558" t="s">
        <v>18</v>
      </c>
      <c r="J3558" s="1">
        <v>45312</v>
      </c>
      <c r="K3558" t="b">
        <v>0</v>
      </c>
      <c r="L3558" t="s">
        <v>24</v>
      </c>
      <c r="M3558">
        <v>1</v>
      </c>
      <c r="N3558">
        <f>G3558/SUMIF(B:B,B3558,G:G)*100</f>
        <v>0.33718769018208133</v>
      </c>
      <c r="Q3558">
        <f>VLOOKUP(C3558, Categories_Pivot_Table!A:B, 2, FALSE)</f>
        <v>25.013711734693878</v>
      </c>
      <c r="T3558">
        <f t="shared" si="56"/>
        <v>2024</v>
      </c>
    </row>
    <row r="3559" spans="1:20" x14ac:dyDescent="0.2">
      <c r="A3559" t="s">
        <v>3816</v>
      </c>
      <c r="B3559" t="s">
        <v>63</v>
      </c>
      <c r="C3559" t="s">
        <v>22</v>
      </c>
      <c r="D3559" t="s">
        <v>644</v>
      </c>
      <c r="E3559">
        <v>30.5</v>
      </c>
      <c r="F3559">
        <v>3</v>
      </c>
      <c r="G3559">
        <v>91.5</v>
      </c>
      <c r="H3559" t="s">
        <v>29</v>
      </c>
      <c r="I3559" t="s">
        <v>18</v>
      </c>
      <c r="J3559" s="1">
        <v>44993</v>
      </c>
      <c r="K3559" t="b">
        <v>0</v>
      </c>
      <c r="L3559" t="s">
        <v>30</v>
      </c>
      <c r="M3559">
        <v>3</v>
      </c>
      <c r="N3559">
        <f>G3559/SUMIF(B:B,B3559,G:G)*100</f>
        <v>0.15116970658207773</v>
      </c>
      <c r="Q3559">
        <f>VLOOKUP(C3559, Categories_Pivot_Table!A:B, 2, FALSE)</f>
        <v>21.505681818181817</v>
      </c>
      <c r="T3559">
        <f t="shared" si="56"/>
        <v>2023</v>
      </c>
    </row>
    <row r="3560" spans="1:20" x14ac:dyDescent="0.2">
      <c r="A3560" t="s">
        <v>3817</v>
      </c>
      <c r="B3560" t="s">
        <v>121</v>
      </c>
      <c r="C3560" t="s">
        <v>74</v>
      </c>
      <c r="D3560" t="s">
        <v>248</v>
      </c>
      <c r="E3560">
        <v>15.5</v>
      </c>
      <c r="F3560">
        <v>7</v>
      </c>
      <c r="G3560">
        <v>108.5</v>
      </c>
      <c r="H3560" t="s">
        <v>56</v>
      </c>
      <c r="I3560" t="s">
        <v>18</v>
      </c>
      <c r="J3560" s="1">
        <v>44632</v>
      </c>
      <c r="K3560" t="b">
        <v>1</v>
      </c>
      <c r="L3560" t="s">
        <v>35</v>
      </c>
      <c r="M3560">
        <v>3</v>
      </c>
      <c r="N3560">
        <f>G3560/SUMIF(B:B,B3560,G:G)*100</f>
        <v>0.16547075285379859</v>
      </c>
      <c r="Q3560">
        <f>VLOOKUP(C3560, Categories_Pivot_Table!A:B, 2, FALSE)</f>
        <v>24.317096165933375</v>
      </c>
      <c r="T3560">
        <f t="shared" si="56"/>
        <v>2022</v>
      </c>
    </row>
    <row r="3561" spans="1:20" x14ac:dyDescent="0.2">
      <c r="A3561" t="s">
        <v>3818</v>
      </c>
      <c r="B3561" t="s">
        <v>173</v>
      </c>
      <c r="C3561" t="s">
        <v>22</v>
      </c>
      <c r="D3561" t="s">
        <v>157</v>
      </c>
      <c r="E3561">
        <v>12.5</v>
      </c>
      <c r="F3561">
        <v>1</v>
      </c>
      <c r="G3561">
        <v>12.5</v>
      </c>
      <c r="H3561" t="s">
        <v>29</v>
      </c>
      <c r="I3561" t="s">
        <v>18</v>
      </c>
      <c r="J3561" s="1">
        <v>45602</v>
      </c>
      <c r="K3561" t="b">
        <v>0</v>
      </c>
      <c r="L3561" t="s">
        <v>30</v>
      </c>
      <c r="M3561">
        <v>11</v>
      </c>
      <c r="N3561">
        <f>G3561/SUMIF(B:B,B3561,G:G)*100</f>
        <v>2.0555491605137227E-2</v>
      </c>
      <c r="Q3561">
        <f>VLOOKUP(C3561, Categories_Pivot_Table!A:B, 2, FALSE)</f>
        <v>21.505681818181817</v>
      </c>
      <c r="T3561">
        <f t="shared" si="56"/>
        <v>2024</v>
      </c>
    </row>
    <row r="3562" spans="1:20" x14ac:dyDescent="0.2">
      <c r="A3562" t="s">
        <v>3819</v>
      </c>
      <c r="B3562" t="s">
        <v>47</v>
      </c>
      <c r="C3562" t="s">
        <v>15</v>
      </c>
      <c r="D3562" t="s">
        <v>494</v>
      </c>
      <c r="E3562">
        <v>33.5</v>
      </c>
      <c r="F3562">
        <v>3</v>
      </c>
      <c r="G3562">
        <v>100.5</v>
      </c>
      <c r="H3562" t="s">
        <v>56</v>
      </c>
      <c r="I3562" t="s">
        <v>46</v>
      </c>
      <c r="J3562" s="1">
        <v>45500</v>
      </c>
      <c r="K3562" t="b">
        <v>1</v>
      </c>
      <c r="L3562" t="s">
        <v>35</v>
      </c>
      <c r="M3562">
        <v>7</v>
      </c>
      <c r="N3562">
        <f>G3562/SUMIF(B:B,B3562,G:G)*100</f>
        <v>0.15969364244514006</v>
      </c>
      <c r="Q3562">
        <f>VLOOKUP(C3562, Categories_Pivot_Table!A:B, 2, FALSE)</f>
        <v>23.063808900523561</v>
      </c>
      <c r="T3562">
        <f t="shared" si="56"/>
        <v>2024</v>
      </c>
    </row>
    <row r="3563" spans="1:20" x14ac:dyDescent="0.2">
      <c r="A3563" t="s">
        <v>3820</v>
      </c>
      <c r="B3563" t="s">
        <v>51</v>
      </c>
      <c r="C3563" t="s">
        <v>27</v>
      </c>
      <c r="D3563" t="s">
        <v>167</v>
      </c>
      <c r="E3563">
        <v>6.5</v>
      </c>
      <c r="F3563">
        <v>2</v>
      </c>
      <c r="G3563">
        <v>13</v>
      </c>
      <c r="H3563" t="s">
        <v>29</v>
      </c>
      <c r="I3563" t="s">
        <v>46</v>
      </c>
      <c r="J3563" s="1">
        <v>45047</v>
      </c>
      <c r="K3563" t="b">
        <v>0</v>
      </c>
      <c r="L3563" t="s">
        <v>19</v>
      </c>
      <c r="M3563">
        <v>5</v>
      </c>
      <c r="N3563">
        <f>G3563/SUMIF(B:B,B3563,G:G)*100</f>
        <v>2.0152851628505435E-2</v>
      </c>
      <c r="Q3563">
        <f>VLOOKUP(C3563, Categories_Pivot_Table!A:B, 2, FALSE)</f>
        <v>25.013711734693878</v>
      </c>
      <c r="T3563">
        <f t="shared" si="56"/>
        <v>2023</v>
      </c>
    </row>
    <row r="3564" spans="1:20" x14ac:dyDescent="0.2">
      <c r="A3564" t="s">
        <v>3821</v>
      </c>
      <c r="B3564" t="s">
        <v>118</v>
      </c>
      <c r="C3564" t="s">
        <v>27</v>
      </c>
      <c r="D3564" t="s">
        <v>583</v>
      </c>
      <c r="E3564">
        <v>12.5</v>
      </c>
      <c r="F3564">
        <v>8</v>
      </c>
      <c r="G3564">
        <v>100</v>
      </c>
      <c r="H3564" t="s">
        <v>56</v>
      </c>
      <c r="I3564" t="s">
        <v>46</v>
      </c>
      <c r="J3564" s="1">
        <v>44995</v>
      </c>
      <c r="K3564" t="b">
        <v>1</v>
      </c>
      <c r="L3564" t="s">
        <v>65</v>
      </c>
      <c r="M3564">
        <v>3</v>
      </c>
      <c r="N3564">
        <f>G3564/SUMIF(B:B,B3564,G:G)*100</f>
        <v>0.16448180008882018</v>
      </c>
      <c r="Q3564">
        <f>VLOOKUP(C3564, Categories_Pivot_Table!A:B, 2, FALSE)</f>
        <v>25.013711734693878</v>
      </c>
      <c r="T3564">
        <f t="shared" si="56"/>
        <v>2023</v>
      </c>
    </row>
    <row r="3565" spans="1:20" x14ac:dyDescent="0.2">
      <c r="A3565" t="s">
        <v>3822</v>
      </c>
      <c r="B3565" t="s">
        <v>37</v>
      </c>
      <c r="C3565" t="s">
        <v>48</v>
      </c>
      <c r="D3565" t="s">
        <v>543</v>
      </c>
      <c r="E3565">
        <v>9.5</v>
      </c>
      <c r="F3565">
        <v>6</v>
      </c>
      <c r="G3565">
        <v>57</v>
      </c>
      <c r="H3565" t="s">
        <v>17</v>
      </c>
      <c r="I3565" t="s">
        <v>46</v>
      </c>
      <c r="J3565" s="1">
        <v>44635</v>
      </c>
      <c r="K3565" t="b">
        <v>0</v>
      </c>
      <c r="L3565" t="s">
        <v>49</v>
      </c>
      <c r="M3565">
        <v>3</v>
      </c>
      <c r="N3565">
        <f>G3565/SUMIF(B:B,B3565,G:G)*100</f>
        <v>8.5107018342802113E-2</v>
      </c>
      <c r="Q3565">
        <f>VLOOKUP(C3565, Categories_Pivot_Table!A:B, 2, FALSE)</f>
        <v>23.348837209302324</v>
      </c>
      <c r="T3565">
        <f t="shared" si="56"/>
        <v>2022</v>
      </c>
    </row>
    <row r="3566" spans="1:20" x14ac:dyDescent="0.2">
      <c r="A3566" t="s">
        <v>3823</v>
      </c>
      <c r="B3566" t="s">
        <v>87</v>
      </c>
      <c r="C3566" t="s">
        <v>38</v>
      </c>
      <c r="D3566" t="s">
        <v>190</v>
      </c>
      <c r="E3566">
        <v>33.5</v>
      </c>
      <c r="F3566">
        <v>4</v>
      </c>
      <c r="G3566">
        <v>134</v>
      </c>
      <c r="H3566" t="s">
        <v>56</v>
      </c>
      <c r="I3566" t="s">
        <v>46</v>
      </c>
      <c r="J3566" s="1">
        <v>45484</v>
      </c>
      <c r="K3566" t="b">
        <v>1</v>
      </c>
      <c r="L3566" t="s">
        <v>42</v>
      </c>
      <c r="M3566">
        <v>7</v>
      </c>
      <c r="N3566">
        <f>G3566/SUMIF(B:B,B3566,G:G)*100</f>
        <v>0.20603656380214341</v>
      </c>
      <c r="Q3566">
        <f>VLOOKUP(C3566, Categories_Pivot_Table!A:B, 2, FALSE)</f>
        <v>23.088790931989923</v>
      </c>
      <c r="T3566">
        <f t="shared" si="56"/>
        <v>2024</v>
      </c>
    </row>
    <row r="3567" spans="1:20" x14ac:dyDescent="0.2">
      <c r="A3567" t="s">
        <v>3824</v>
      </c>
      <c r="B3567" t="s">
        <v>106</v>
      </c>
      <c r="C3567" t="s">
        <v>22</v>
      </c>
      <c r="D3567" t="s">
        <v>272</v>
      </c>
      <c r="E3567">
        <v>5</v>
      </c>
      <c r="F3567">
        <v>7</v>
      </c>
      <c r="G3567">
        <v>35</v>
      </c>
      <c r="H3567" t="s">
        <v>17</v>
      </c>
      <c r="I3567" t="s">
        <v>18</v>
      </c>
      <c r="J3567" s="1">
        <v>45313</v>
      </c>
      <c r="K3567" t="b">
        <v>0</v>
      </c>
      <c r="L3567" t="s">
        <v>19</v>
      </c>
      <c r="M3567">
        <v>1</v>
      </c>
      <c r="N3567">
        <f>G3567/SUMIF(B:B,B3567,G:G)*100</f>
        <v>5.7040417209908732E-2</v>
      </c>
      <c r="Q3567">
        <f>VLOOKUP(C3567, Categories_Pivot_Table!A:B, 2, FALSE)</f>
        <v>21.505681818181817</v>
      </c>
      <c r="T3567">
        <f t="shared" si="56"/>
        <v>2024</v>
      </c>
    </row>
    <row r="3568" spans="1:20" x14ac:dyDescent="0.2">
      <c r="A3568" t="s">
        <v>3825</v>
      </c>
      <c r="B3568" t="s">
        <v>71</v>
      </c>
      <c r="C3568" t="s">
        <v>135</v>
      </c>
      <c r="D3568" t="s">
        <v>276</v>
      </c>
      <c r="E3568">
        <v>6.5</v>
      </c>
      <c r="F3568">
        <v>8</v>
      </c>
      <c r="G3568">
        <v>52</v>
      </c>
      <c r="H3568" t="s">
        <v>29</v>
      </c>
      <c r="I3568" t="s">
        <v>46</v>
      </c>
      <c r="J3568" s="1">
        <v>44665</v>
      </c>
      <c r="K3568" t="b">
        <v>0</v>
      </c>
      <c r="L3568" t="s">
        <v>42</v>
      </c>
      <c r="M3568">
        <v>4</v>
      </c>
      <c r="N3568">
        <f>G3568/SUMIF(B:B,B3568,G:G)*100</f>
        <v>8.2386026062502477E-2</v>
      </c>
      <c r="Q3568">
        <f>VLOOKUP(C3568, Categories_Pivot_Table!A:B, 2, FALSE)</f>
        <v>23.146341463414632</v>
      </c>
      <c r="T3568">
        <f t="shared" si="56"/>
        <v>2022</v>
      </c>
    </row>
    <row r="3569" spans="1:20" x14ac:dyDescent="0.2">
      <c r="A3569" t="s">
        <v>3826</v>
      </c>
      <c r="B3569" t="s">
        <v>71</v>
      </c>
      <c r="C3569" t="s">
        <v>22</v>
      </c>
      <c r="D3569" t="s">
        <v>849</v>
      </c>
      <c r="E3569">
        <v>33.5</v>
      </c>
      <c r="F3569">
        <v>4</v>
      </c>
      <c r="G3569">
        <v>134</v>
      </c>
      <c r="H3569" t="s">
        <v>29</v>
      </c>
      <c r="I3569" t="s">
        <v>18</v>
      </c>
      <c r="J3569" s="1">
        <v>44776</v>
      </c>
      <c r="K3569" t="b">
        <v>0</v>
      </c>
      <c r="L3569" t="s">
        <v>30</v>
      </c>
      <c r="M3569">
        <v>8</v>
      </c>
      <c r="N3569">
        <f>G3569/SUMIF(B:B,B3569,G:G)*100</f>
        <v>0.21230245177644869</v>
      </c>
      <c r="Q3569">
        <f>VLOOKUP(C3569, Categories_Pivot_Table!A:B, 2, FALSE)</f>
        <v>21.505681818181817</v>
      </c>
      <c r="T3569">
        <f t="shared" si="56"/>
        <v>2022</v>
      </c>
    </row>
    <row r="3570" spans="1:20" x14ac:dyDescent="0.2">
      <c r="A3570" t="s">
        <v>3827</v>
      </c>
      <c r="B3570" t="s">
        <v>84</v>
      </c>
      <c r="C3570" t="s">
        <v>22</v>
      </c>
      <c r="D3570" t="s">
        <v>214</v>
      </c>
      <c r="E3570">
        <v>9.5</v>
      </c>
      <c r="F3570">
        <v>6</v>
      </c>
      <c r="G3570">
        <v>57</v>
      </c>
      <c r="H3570" t="s">
        <v>56</v>
      </c>
      <c r="I3570" t="s">
        <v>18</v>
      </c>
      <c r="J3570" s="1">
        <v>45656</v>
      </c>
      <c r="K3570" t="b">
        <v>0</v>
      </c>
      <c r="L3570" t="s">
        <v>19</v>
      </c>
      <c r="M3570">
        <v>12</v>
      </c>
      <c r="N3570">
        <f>G3570/SUMIF(B:B,B3570,G:G)*100</f>
        <v>9.2281539644635119E-2</v>
      </c>
      <c r="Q3570">
        <f>VLOOKUP(C3570, Categories_Pivot_Table!A:B, 2, FALSE)</f>
        <v>21.505681818181817</v>
      </c>
      <c r="T3570">
        <f t="shared" si="56"/>
        <v>2024</v>
      </c>
    </row>
    <row r="3571" spans="1:20" x14ac:dyDescent="0.2">
      <c r="A3571" t="s">
        <v>3828</v>
      </c>
      <c r="B3571" t="s">
        <v>73</v>
      </c>
      <c r="C3571" t="s">
        <v>74</v>
      </c>
      <c r="D3571" t="s">
        <v>124</v>
      </c>
      <c r="E3571">
        <v>18.5</v>
      </c>
      <c r="F3571">
        <v>5</v>
      </c>
      <c r="G3571">
        <v>92.5</v>
      </c>
      <c r="H3571" t="s">
        <v>29</v>
      </c>
      <c r="I3571" t="s">
        <v>18</v>
      </c>
      <c r="J3571" s="1">
        <v>45218</v>
      </c>
      <c r="K3571" t="b">
        <v>0</v>
      </c>
      <c r="L3571" t="s">
        <v>42</v>
      </c>
      <c r="M3571">
        <v>10</v>
      </c>
      <c r="N3571">
        <f>G3571/SUMIF(B:B,B3571,G:G)*100</f>
        <v>0.15980098299199266</v>
      </c>
      <c r="Q3571">
        <f>VLOOKUP(C3571, Categories_Pivot_Table!A:B, 2, FALSE)</f>
        <v>24.317096165933375</v>
      </c>
      <c r="T3571">
        <f t="shared" si="56"/>
        <v>2023</v>
      </c>
    </row>
    <row r="3572" spans="1:20" x14ac:dyDescent="0.2">
      <c r="A3572" t="s">
        <v>3829</v>
      </c>
      <c r="B3572" t="s">
        <v>104</v>
      </c>
      <c r="C3572" t="s">
        <v>33</v>
      </c>
      <c r="D3572" t="s">
        <v>307</v>
      </c>
      <c r="E3572">
        <v>6.5</v>
      </c>
      <c r="F3572">
        <v>9</v>
      </c>
      <c r="G3572">
        <v>58.5</v>
      </c>
      <c r="H3572" t="s">
        <v>17</v>
      </c>
      <c r="I3572" t="s">
        <v>46</v>
      </c>
      <c r="J3572" s="1">
        <v>45268</v>
      </c>
      <c r="K3572" t="b">
        <v>0</v>
      </c>
      <c r="L3572" t="s">
        <v>65</v>
      </c>
      <c r="M3572">
        <v>12</v>
      </c>
      <c r="N3572">
        <f>G3572/SUMIF(B:B,B3572,G:G)*100</f>
        <v>9.5070937545707182E-2</v>
      </c>
      <c r="Q3572">
        <f>VLOOKUP(C3572, Categories_Pivot_Table!A:B, 2, FALSE)</f>
        <v>23.300574345883856</v>
      </c>
      <c r="T3572">
        <f t="shared" si="56"/>
        <v>2023</v>
      </c>
    </row>
    <row r="3573" spans="1:20" x14ac:dyDescent="0.2">
      <c r="A3573" t="s">
        <v>3830</v>
      </c>
      <c r="B3573" t="s">
        <v>90</v>
      </c>
      <c r="C3573" t="s">
        <v>38</v>
      </c>
      <c r="D3573" t="s">
        <v>96</v>
      </c>
      <c r="E3573">
        <v>24.5</v>
      </c>
      <c r="F3573">
        <v>5</v>
      </c>
      <c r="G3573">
        <v>122.5</v>
      </c>
      <c r="H3573" t="s">
        <v>17</v>
      </c>
      <c r="I3573" t="s">
        <v>46</v>
      </c>
      <c r="J3573" s="1">
        <v>45262</v>
      </c>
      <c r="K3573" t="b">
        <v>1</v>
      </c>
      <c r="L3573" t="s">
        <v>35</v>
      </c>
      <c r="M3573">
        <v>12</v>
      </c>
      <c r="N3573">
        <f>G3573/SUMIF(B:B,B3573,G:G)*100</f>
        <v>0.20712860572858544</v>
      </c>
      <c r="Q3573">
        <f>VLOOKUP(C3573, Categories_Pivot_Table!A:B, 2, FALSE)</f>
        <v>23.088790931989923</v>
      </c>
      <c r="T3573">
        <f t="shared" si="56"/>
        <v>2023</v>
      </c>
    </row>
    <row r="3574" spans="1:20" x14ac:dyDescent="0.2">
      <c r="A3574" t="s">
        <v>3831</v>
      </c>
      <c r="B3574" t="s">
        <v>76</v>
      </c>
      <c r="C3574" t="s">
        <v>135</v>
      </c>
      <c r="D3574" t="s">
        <v>163</v>
      </c>
      <c r="E3574">
        <v>36.5</v>
      </c>
      <c r="F3574">
        <v>2</v>
      </c>
      <c r="G3574">
        <v>73</v>
      </c>
      <c r="H3574" t="s">
        <v>29</v>
      </c>
      <c r="I3574" t="s">
        <v>46</v>
      </c>
      <c r="J3574" s="1">
        <v>44799</v>
      </c>
      <c r="K3574" t="b">
        <v>0</v>
      </c>
      <c r="L3574" t="s">
        <v>65</v>
      </c>
      <c r="M3574">
        <v>8</v>
      </c>
      <c r="N3574">
        <f>G3574/SUMIF(B:B,B3574,G:G)*100</f>
        <v>0.12429445868060582</v>
      </c>
      <c r="Q3574">
        <f>VLOOKUP(C3574, Categories_Pivot_Table!A:B, 2, FALSE)</f>
        <v>23.146341463414632</v>
      </c>
      <c r="T3574">
        <f t="shared" si="56"/>
        <v>2022</v>
      </c>
    </row>
    <row r="3575" spans="1:20" x14ac:dyDescent="0.2">
      <c r="A3575" t="s">
        <v>3832</v>
      </c>
      <c r="B3575" t="s">
        <v>76</v>
      </c>
      <c r="C3575" t="s">
        <v>22</v>
      </c>
      <c r="D3575" t="s">
        <v>157</v>
      </c>
      <c r="E3575">
        <v>12.5</v>
      </c>
      <c r="F3575">
        <v>7</v>
      </c>
      <c r="G3575">
        <v>87.5</v>
      </c>
      <c r="H3575" t="s">
        <v>29</v>
      </c>
      <c r="I3575" t="s">
        <v>18</v>
      </c>
      <c r="J3575" s="1">
        <v>44947</v>
      </c>
      <c r="K3575" t="b">
        <v>0</v>
      </c>
      <c r="L3575" t="s">
        <v>35</v>
      </c>
      <c r="M3575">
        <v>1</v>
      </c>
      <c r="N3575">
        <f>G3575/SUMIF(B:B,B3575,G:G)*100</f>
        <v>0.14898308403497273</v>
      </c>
      <c r="Q3575">
        <f>VLOOKUP(C3575, Categories_Pivot_Table!A:B, 2, FALSE)</f>
        <v>21.505681818181817</v>
      </c>
      <c r="T3575">
        <f t="shared" si="56"/>
        <v>2023</v>
      </c>
    </row>
    <row r="3576" spans="1:20" x14ac:dyDescent="0.2">
      <c r="A3576" t="s">
        <v>3833</v>
      </c>
      <c r="B3576" t="s">
        <v>128</v>
      </c>
      <c r="C3576" t="s">
        <v>135</v>
      </c>
      <c r="D3576" t="s">
        <v>325</v>
      </c>
      <c r="E3576">
        <v>30.5</v>
      </c>
      <c r="F3576">
        <v>5</v>
      </c>
      <c r="G3576">
        <v>152.5</v>
      </c>
      <c r="H3576" t="s">
        <v>29</v>
      </c>
      <c r="I3576" t="s">
        <v>18</v>
      </c>
      <c r="J3576" s="1">
        <v>45161</v>
      </c>
      <c r="K3576" t="b">
        <v>1</v>
      </c>
      <c r="L3576" t="s">
        <v>30</v>
      </c>
      <c r="M3576">
        <v>8</v>
      </c>
      <c r="N3576">
        <f>G3576/SUMIF(B:B,B3576,G:G)*100</f>
        <v>0.22278384853620056</v>
      </c>
      <c r="Q3576">
        <f>VLOOKUP(C3576, Categories_Pivot_Table!A:B, 2, FALSE)</f>
        <v>23.146341463414632</v>
      </c>
      <c r="T3576">
        <f t="shared" si="56"/>
        <v>2023</v>
      </c>
    </row>
    <row r="3577" spans="1:20" x14ac:dyDescent="0.2">
      <c r="A3577" t="s">
        <v>3834</v>
      </c>
      <c r="B3577" t="s">
        <v>81</v>
      </c>
      <c r="C3577" t="s">
        <v>74</v>
      </c>
      <c r="D3577" t="s">
        <v>931</v>
      </c>
      <c r="E3577">
        <v>30.5</v>
      </c>
      <c r="F3577">
        <v>7</v>
      </c>
      <c r="G3577">
        <v>213.5</v>
      </c>
      <c r="H3577" t="s">
        <v>56</v>
      </c>
      <c r="I3577" t="s">
        <v>46</v>
      </c>
      <c r="J3577" s="1">
        <v>45186</v>
      </c>
      <c r="K3577" t="b">
        <v>0</v>
      </c>
      <c r="L3577" t="s">
        <v>24</v>
      </c>
      <c r="M3577">
        <v>9</v>
      </c>
      <c r="N3577">
        <f>G3577/SUMIF(B:B,B3577,G:G)*100</f>
        <v>0.33805448456587311</v>
      </c>
      <c r="Q3577">
        <f>VLOOKUP(C3577, Categories_Pivot_Table!A:B, 2, FALSE)</f>
        <v>24.317096165933375</v>
      </c>
      <c r="T3577">
        <f t="shared" si="56"/>
        <v>2023</v>
      </c>
    </row>
    <row r="3578" spans="1:20" x14ac:dyDescent="0.2">
      <c r="A3578" t="s">
        <v>3835</v>
      </c>
      <c r="B3578" t="s">
        <v>90</v>
      </c>
      <c r="C3578" t="s">
        <v>22</v>
      </c>
      <c r="D3578" t="s">
        <v>849</v>
      </c>
      <c r="E3578">
        <v>33.5</v>
      </c>
      <c r="F3578">
        <v>2</v>
      </c>
      <c r="G3578">
        <v>67</v>
      </c>
      <c r="H3578" t="s">
        <v>17</v>
      </c>
      <c r="I3578" t="s">
        <v>46</v>
      </c>
      <c r="J3578" s="1">
        <v>45548</v>
      </c>
      <c r="K3578" t="b">
        <v>1</v>
      </c>
      <c r="L3578" t="s">
        <v>65</v>
      </c>
      <c r="M3578">
        <v>9</v>
      </c>
      <c r="N3578">
        <f>G3578/SUMIF(B:B,B3578,G:G)*100</f>
        <v>0.11328666599032837</v>
      </c>
      <c r="Q3578">
        <f>VLOOKUP(C3578, Categories_Pivot_Table!A:B, 2, FALSE)</f>
        <v>21.505681818181817</v>
      </c>
      <c r="T3578">
        <f t="shared" si="56"/>
        <v>2024</v>
      </c>
    </row>
    <row r="3579" spans="1:20" x14ac:dyDescent="0.2">
      <c r="A3579" t="s">
        <v>3836</v>
      </c>
      <c r="B3579" t="s">
        <v>71</v>
      </c>
      <c r="C3579" t="s">
        <v>38</v>
      </c>
      <c r="D3579" t="s">
        <v>404</v>
      </c>
      <c r="E3579">
        <v>11</v>
      </c>
      <c r="F3579">
        <v>5</v>
      </c>
      <c r="G3579">
        <v>55</v>
      </c>
      <c r="H3579" t="s">
        <v>56</v>
      </c>
      <c r="I3579" t="s">
        <v>18</v>
      </c>
      <c r="J3579" s="1">
        <v>45068</v>
      </c>
      <c r="K3579" t="b">
        <v>0</v>
      </c>
      <c r="L3579" t="s">
        <v>19</v>
      </c>
      <c r="M3579">
        <v>5</v>
      </c>
      <c r="N3579">
        <f>G3579/SUMIF(B:B,B3579,G:G)*100</f>
        <v>8.7139066027646844E-2</v>
      </c>
      <c r="Q3579">
        <f>VLOOKUP(C3579, Categories_Pivot_Table!A:B, 2, FALSE)</f>
        <v>23.088790931989923</v>
      </c>
      <c r="T3579">
        <f t="shared" si="56"/>
        <v>2023</v>
      </c>
    </row>
    <row r="3580" spans="1:20" x14ac:dyDescent="0.2">
      <c r="A3580" t="s">
        <v>3837</v>
      </c>
      <c r="B3580" t="s">
        <v>47</v>
      </c>
      <c r="C3580" t="s">
        <v>38</v>
      </c>
      <c r="D3580" t="s">
        <v>241</v>
      </c>
      <c r="E3580">
        <v>17</v>
      </c>
      <c r="F3580">
        <v>8</v>
      </c>
      <c r="G3580">
        <v>136</v>
      </c>
      <c r="H3580" t="s">
        <v>17</v>
      </c>
      <c r="I3580" t="s">
        <v>46</v>
      </c>
      <c r="J3580" s="1">
        <v>45536</v>
      </c>
      <c r="K3580" t="b">
        <v>1</v>
      </c>
      <c r="L3580" t="s">
        <v>24</v>
      </c>
      <c r="M3580">
        <v>9</v>
      </c>
      <c r="N3580">
        <f>G3580/SUMIF(B:B,B3580,G:G)*100</f>
        <v>0.21610283952775175</v>
      </c>
      <c r="Q3580">
        <f>VLOOKUP(C3580, Categories_Pivot_Table!A:B, 2, FALSE)</f>
        <v>23.088790931989923</v>
      </c>
      <c r="T3580">
        <f t="shared" si="56"/>
        <v>2024</v>
      </c>
    </row>
    <row r="3581" spans="1:20" x14ac:dyDescent="0.2">
      <c r="A3581" t="s">
        <v>3838</v>
      </c>
      <c r="B3581" t="s">
        <v>71</v>
      </c>
      <c r="C3581" t="s">
        <v>38</v>
      </c>
      <c r="D3581" t="s">
        <v>207</v>
      </c>
      <c r="E3581">
        <v>9.5</v>
      </c>
      <c r="F3581">
        <v>6</v>
      </c>
      <c r="G3581">
        <v>57</v>
      </c>
      <c r="H3581" t="s">
        <v>56</v>
      </c>
      <c r="I3581" t="s">
        <v>18</v>
      </c>
      <c r="J3581" s="1">
        <v>45064</v>
      </c>
      <c r="K3581" t="b">
        <v>1</v>
      </c>
      <c r="L3581" t="s">
        <v>42</v>
      </c>
      <c r="M3581">
        <v>5</v>
      </c>
      <c r="N3581">
        <f>G3581/SUMIF(B:B,B3581,G:G)*100</f>
        <v>9.0307759337743099E-2</v>
      </c>
      <c r="Q3581">
        <f>VLOOKUP(C3581, Categories_Pivot_Table!A:B, 2, FALSE)</f>
        <v>23.088790931989923</v>
      </c>
      <c r="T3581">
        <f t="shared" si="56"/>
        <v>2023</v>
      </c>
    </row>
    <row r="3582" spans="1:20" x14ac:dyDescent="0.2">
      <c r="A3582" t="s">
        <v>3839</v>
      </c>
      <c r="B3582" t="s">
        <v>173</v>
      </c>
      <c r="C3582" t="s">
        <v>74</v>
      </c>
      <c r="D3582" t="s">
        <v>456</v>
      </c>
      <c r="E3582">
        <v>11</v>
      </c>
      <c r="F3582">
        <v>8</v>
      </c>
      <c r="G3582">
        <v>88</v>
      </c>
      <c r="H3582" t="s">
        <v>29</v>
      </c>
      <c r="I3582" t="s">
        <v>46</v>
      </c>
      <c r="J3582" s="1">
        <v>44923</v>
      </c>
      <c r="K3582" t="b">
        <v>1</v>
      </c>
      <c r="L3582" t="s">
        <v>30</v>
      </c>
      <c r="M3582">
        <v>12</v>
      </c>
      <c r="N3582">
        <f>G3582/SUMIF(B:B,B3582,G:G)*100</f>
        <v>0.14471066090016607</v>
      </c>
      <c r="Q3582">
        <f>VLOOKUP(C3582, Categories_Pivot_Table!A:B, 2, FALSE)</f>
        <v>24.317096165933375</v>
      </c>
      <c r="T3582">
        <f t="shared" si="56"/>
        <v>2022</v>
      </c>
    </row>
    <row r="3583" spans="1:20" x14ac:dyDescent="0.2">
      <c r="A3583" t="s">
        <v>3840</v>
      </c>
      <c r="B3583" t="s">
        <v>81</v>
      </c>
      <c r="C3583" t="s">
        <v>27</v>
      </c>
      <c r="D3583" t="s">
        <v>41</v>
      </c>
      <c r="E3583">
        <v>23</v>
      </c>
      <c r="F3583">
        <v>6</v>
      </c>
      <c r="G3583">
        <v>219</v>
      </c>
      <c r="H3583" t="s">
        <v>56</v>
      </c>
      <c r="I3583" t="s">
        <v>18</v>
      </c>
      <c r="J3583" s="1">
        <v>44586</v>
      </c>
      <c r="K3583" t="b">
        <v>0</v>
      </c>
      <c r="L3583" t="s">
        <v>49</v>
      </c>
      <c r="M3583">
        <v>1</v>
      </c>
      <c r="N3583">
        <f>G3583/SUMIF(B:B,B3583,G:G)*100</f>
        <v>0.34676314810269887</v>
      </c>
      <c r="Q3583">
        <f>VLOOKUP(C3583, Categories_Pivot_Table!A:B, 2, FALSE)</f>
        <v>25.013711734693878</v>
      </c>
      <c r="T3583">
        <f t="shared" si="56"/>
        <v>2022</v>
      </c>
    </row>
    <row r="3584" spans="1:20" x14ac:dyDescent="0.2">
      <c r="A3584" t="s">
        <v>3841</v>
      </c>
      <c r="B3584" t="s">
        <v>87</v>
      </c>
      <c r="C3584" t="s">
        <v>74</v>
      </c>
      <c r="D3584" t="s">
        <v>107</v>
      </c>
      <c r="E3584">
        <v>35</v>
      </c>
      <c r="F3584">
        <v>1</v>
      </c>
      <c r="G3584">
        <v>35</v>
      </c>
      <c r="H3584" t="s">
        <v>17</v>
      </c>
      <c r="I3584" t="s">
        <v>18</v>
      </c>
      <c r="J3584" s="1">
        <v>45436</v>
      </c>
      <c r="K3584" t="b">
        <v>1</v>
      </c>
      <c r="L3584" t="s">
        <v>65</v>
      </c>
      <c r="M3584">
        <v>5</v>
      </c>
      <c r="N3584">
        <f>G3584/SUMIF(B:B,B3584,G:G)*100</f>
        <v>5.3815520396082228E-2</v>
      </c>
      <c r="Q3584">
        <f>VLOOKUP(C3584, Categories_Pivot_Table!A:B, 2, FALSE)</f>
        <v>24.317096165933375</v>
      </c>
      <c r="T3584">
        <f t="shared" si="56"/>
        <v>2024</v>
      </c>
    </row>
    <row r="3585" spans="1:20" x14ac:dyDescent="0.2">
      <c r="A3585" t="s">
        <v>3842</v>
      </c>
      <c r="B3585" t="s">
        <v>118</v>
      </c>
      <c r="C3585" t="s">
        <v>48</v>
      </c>
      <c r="D3585" t="s">
        <v>195</v>
      </c>
      <c r="E3585">
        <v>20</v>
      </c>
      <c r="F3585">
        <v>6</v>
      </c>
      <c r="G3585">
        <v>120</v>
      </c>
      <c r="H3585" t="s">
        <v>29</v>
      </c>
      <c r="I3585" t="s">
        <v>46</v>
      </c>
      <c r="J3585" s="1">
        <v>44880</v>
      </c>
      <c r="K3585" t="b">
        <v>0</v>
      </c>
      <c r="L3585" t="s">
        <v>49</v>
      </c>
      <c r="M3585">
        <v>11</v>
      </c>
      <c r="N3585">
        <f>G3585/SUMIF(B:B,B3585,G:G)*100</f>
        <v>0.19737816010658421</v>
      </c>
      <c r="Q3585">
        <f>VLOOKUP(C3585, Categories_Pivot_Table!A:B, 2, FALSE)</f>
        <v>23.348837209302324</v>
      </c>
      <c r="T3585">
        <f t="shared" si="56"/>
        <v>2022</v>
      </c>
    </row>
    <row r="3586" spans="1:20" x14ac:dyDescent="0.2">
      <c r="A3586" t="s">
        <v>3843</v>
      </c>
      <c r="B3586" t="s">
        <v>47</v>
      </c>
      <c r="C3586" t="s">
        <v>48</v>
      </c>
      <c r="D3586" t="s">
        <v>579</v>
      </c>
      <c r="E3586">
        <v>33.5</v>
      </c>
      <c r="F3586">
        <v>5</v>
      </c>
      <c r="G3586">
        <v>167.5</v>
      </c>
      <c r="H3586" t="s">
        <v>29</v>
      </c>
      <c r="I3586" t="s">
        <v>46</v>
      </c>
      <c r="J3586" s="1">
        <v>45301</v>
      </c>
      <c r="K3586" t="b">
        <v>0</v>
      </c>
      <c r="L3586" t="s">
        <v>30</v>
      </c>
      <c r="M3586">
        <v>1</v>
      </c>
      <c r="N3586">
        <f>G3586/SUMIF(B:B,B3586,G:G)*100</f>
        <v>0.26615607074190012</v>
      </c>
      <c r="Q3586">
        <f>VLOOKUP(C3586, Categories_Pivot_Table!A:B, 2, FALSE)</f>
        <v>23.348837209302324</v>
      </c>
      <c r="T3586">
        <f t="shared" ref="T3586:T3649" si="57">YEAR(J3586)</f>
        <v>2024</v>
      </c>
    </row>
    <row r="3587" spans="1:20" x14ac:dyDescent="0.2">
      <c r="A3587" t="s">
        <v>3844</v>
      </c>
      <c r="B3587" t="s">
        <v>63</v>
      </c>
      <c r="C3587" t="s">
        <v>15</v>
      </c>
      <c r="D3587" t="s">
        <v>69</v>
      </c>
      <c r="E3587">
        <v>29</v>
      </c>
      <c r="F3587">
        <v>10</v>
      </c>
      <c r="G3587">
        <v>290</v>
      </c>
      <c r="H3587" t="s">
        <v>56</v>
      </c>
      <c r="I3587" t="s">
        <v>46</v>
      </c>
      <c r="J3587" s="1">
        <v>44996</v>
      </c>
      <c r="K3587" t="b">
        <v>0</v>
      </c>
      <c r="L3587" t="s">
        <v>35</v>
      </c>
      <c r="M3587">
        <v>3</v>
      </c>
      <c r="N3587">
        <f>G3587/SUMIF(B:B,B3587,G:G)*100</f>
        <v>0.47911710282844305</v>
      </c>
      <c r="Q3587">
        <f>VLOOKUP(C3587, Categories_Pivot_Table!A:B, 2, FALSE)</f>
        <v>23.063808900523561</v>
      </c>
      <c r="T3587">
        <f t="shared" si="57"/>
        <v>2023</v>
      </c>
    </row>
    <row r="3588" spans="1:20" x14ac:dyDescent="0.2">
      <c r="A3588" t="s">
        <v>3845</v>
      </c>
      <c r="B3588" t="s">
        <v>51</v>
      </c>
      <c r="C3588" t="s">
        <v>15</v>
      </c>
      <c r="D3588" t="s">
        <v>511</v>
      </c>
      <c r="E3588">
        <v>15.5</v>
      </c>
      <c r="F3588">
        <v>4</v>
      </c>
      <c r="G3588">
        <v>62</v>
      </c>
      <c r="H3588" t="s">
        <v>29</v>
      </c>
      <c r="I3588" t="s">
        <v>18</v>
      </c>
      <c r="J3588" s="1">
        <v>44855</v>
      </c>
      <c r="K3588" t="b">
        <v>1</v>
      </c>
      <c r="L3588" t="s">
        <v>65</v>
      </c>
      <c r="M3588">
        <v>10</v>
      </c>
      <c r="N3588">
        <f>G3588/SUMIF(B:B,B3588,G:G)*100</f>
        <v>9.6113600074410527E-2</v>
      </c>
      <c r="Q3588">
        <f>VLOOKUP(C3588, Categories_Pivot_Table!A:B, 2, FALSE)</f>
        <v>23.063808900523561</v>
      </c>
      <c r="T3588">
        <f t="shared" si="57"/>
        <v>2022</v>
      </c>
    </row>
    <row r="3589" spans="1:20" x14ac:dyDescent="0.2">
      <c r="A3589" t="s">
        <v>3846</v>
      </c>
      <c r="B3589" t="s">
        <v>81</v>
      </c>
      <c r="C3589" t="s">
        <v>22</v>
      </c>
      <c r="D3589" t="s">
        <v>283</v>
      </c>
      <c r="E3589">
        <v>8</v>
      </c>
      <c r="F3589">
        <v>10</v>
      </c>
      <c r="G3589">
        <v>80</v>
      </c>
      <c r="H3589" t="s">
        <v>17</v>
      </c>
      <c r="I3589" t="s">
        <v>18</v>
      </c>
      <c r="J3589" s="1">
        <v>45166</v>
      </c>
      <c r="K3589" t="b">
        <v>1</v>
      </c>
      <c r="L3589" t="s">
        <v>19</v>
      </c>
      <c r="M3589">
        <v>8</v>
      </c>
      <c r="N3589">
        <f>G3589/SUMIF(B:B,B3589,G:G)*100</f>
        <v>0.12667146962655668</v>
      </c>
      <c r="Q3589">
        <f>VLOOKUP(C3589, Categories_Pivot_Table!A:B, 2, FALSE)</f>
        <v>21.505681818181817</v>
      </c>
      <c r="T3589">
        <f t="shared" si="57"/>
        <v>2023</v>
      </c>
    </row>
    <row r="3590" spans="1:20" x14ac:dyDescent="0.2">
      <c r="A3590" t="s">
        <v>3847</v>
      </c>
      <c r="B3590" t="s">
        <v>118</v>
      </c>
      <c r="C3590" t="s">
        <v>15</v>
      </c>
      <c r="D3590" t="s">
        <v>138</v>
      </c>
      <c r="E3590">
        <v>20</v>
      </c>
      <c r="F3590">
        <v>5</v>
      </c>
      <c r="G3590">
        <v>100</v>
      </c>
      <c r="H3590" t="s">
        <v>29</v>
      </c>
      <c r="I3590" t="s">
        <v>18</v>
      </c>
      <c r="J3590" s="1">
        <v>45356</v>
      </c>
      <c r="K3590" t="b">
        <v>0</v>
      </c>
      <c r="L3590" t="s">
        <v>49</v>
      </c>
      <c r="M3590">
        <v>3</v>
      </c>
      <c r="N3590">
        <f>G3590/SUMIF(B:B,B3590,G:G)*100</f>
        <v>0.16448180008882018</v>
      </c>
      <c r="Q3590">
        <f>VLOOKUP(C3590, Categories_Pivot_Table!A:B, 2, FALSE)</f>
        <v>23.063808900523561</v>
      </c>
      <c r="T3590">
        <f t="shared" si="57"/>
        <v>2024</v>
      </c>
    </row>
    <row r="3591" spans="1:20" x14ac:dyDescent="0.2">
      <c r="A3591" t="s">
        <v>3848</v>
      </c>
      <c r="B3591" t="s">
        <v>113</v>
      </c>
      <c r="C3591" t="s">
        <v>27</v>
      </c>
      <c r="D3591" t="s">
        <v>380</v>
      </c>
      <c r="E3591">
        <v>41</v>
      </c>
      <c r="F3591">
        <v>2</v>
      </c>
      <c r="G3591">
        <v>82</v>
      </c>
      <c r="H3591" t="s">
        <v>29</v>
      </c>
      <c r="I3591" t="s">
        <v>46</v>
      </c>
      <c r="J3591" s="1">
        <v>44611</v>
      </c>
      <c r="K3591" t="b">
        <v>0</v>
      </c>
      <c r="L3591" t="s">
        <v>35</v>
      </c>
      <c r="M3591">
        <v>2</v>
      </c>
      <c r="N3591">
        <f>G3591/SUMIF(B:B,B3591,G:G)*100</f>
        <v>0.1350172064610673</v>
      </c>
      <c r="Q3591">
        <f>VLOOKUP(C3591, Categories_Pivot_Table!A:B, 2, FALSE)</f>
        <v>25.013711734693878</v>
      </c>
      <c r="T3591">
        <f t="shared" si="57"/>
        <v>2022</v>
      </c>
    </row>
    <row r="3592" spans="1:20" x14ac:dyDescent="0.2">
      <c r="A3592" t="s">
        <v>3849</v>
      </c>
      <c r="B3592" t="s">
        <v>121</v>
      </c>
      <c r="C3592" t="s">
        <v>48</v>
      </c>
      <c r="D3592" t="s">
        <v>237</v>
      </c>
      <c r="E3592">
        <v>11</v>
      </c>
      <c r="F3592">
        <v>5</v>
      </c>
      <c r="G3592">
        <v>55</v>
      </c>
      <c r="H3592" t="s">
        <v>29</v>
      </c>
      <c r="I3592" t="s">
        <v>18</v>
      </c>
      <c r="J3592" s="1">
        <v>45484</v>
      </c>
      <c r="K3592" t="b">
        <v>0</v>
      </c>
      <c r="L3592" t="s">
        <v>42</v>
      </c>
      <c r="M3592">
        <v>7</v>
      </c>
      <c r="N3592">
        <f>G3592/SUMIF(B:B,B3592,G:G)*100</f>
        <v>8.3879183474275781E-2</v>
      </c>
      <c r="Q3592">
        <f>VLOOKUP(C3592, Categories_Pivot_Table!A:B, 2, FALSE)</f>
        <v>23.348837209302324</v>
      </c>
      <c r="T3592">
        <f t="shared" si="57"/>
        <v>2024</v>
      </c>
    </row>
    <row r="3593" spans="1:20" x14ac:dyDescent="0.2">
      <c r="A3593" t="s">
        <v>3850</v>
      </c>
      <c r="B3593" t="s">
        <v>95</v>
      </c>
      <c r="C3593" t="s">
        <v>22</v>
      </c>
      <c r="D3593" t="s">
        <v>283</v>
      </c>
      <c r="E3593">
        <v>8</v>
      </c>
      <c r="F3593">
        <v>3</v>
      </c>
      <c r="G3593">
        <v>24</v>
      </c>
      <c r="H3593" t="s">
        <v>17</v>
      </c>
      <c r="I3593" t="s">
        <v>18</v>
      </c>
      <c r="J3593" s="1">
        <v>45091</v>
      </c>
      <c r="K3593" t="b">
        <v>0</v>
      </c>
      <c r="L3593" t="s">
        <v>30</v>
      </c>
      <c r="M3593">
        <v>6</v>
      </c>
      <c r="N3593">
        <f>G3593/SUMIF(B:B,B3593,G:G)*100</f>
        <v>3.5633950246096967E-2</v>
      </c>
      <c r="Q3593">
        <f>VLOOKUP(C3593, Categories_Pivot_Table!A:B, 2, FALSE)</f>
        <v>21.505681818181817</v>
      </c>
      <c r="T3593">
        <f t="shared" si="57"/>
        <v>2023</v>
      </c>
    </row>
    <row r="3594" spans="1:20" x14ac:dyDescent="0.2">
      <c r="A3594" t="s">
        <v>3851</v>
      </c>
      <c r="B3594" t="s">
        <v>14</v>
      </c>
      <c r="C3594" t="s">
        <v>135</v>
      </c>
      <c r="D3594" t="s">
        <v>507</v>
      </c>
      <c r="E3594">
        <v>29</v>
      </c>
      <c r="F3594">
        <v>1</v>
      </c>
      <c r="G3594">
        <v>29</v>
      </c>
      <c r="H3594" t="s">
        <v>17</v>
      </c>
      <c r="I3594" t="s">
        <v>18</v>
      </c>
      <c r="J3594" s="1">
        <v>44944</v>
      </c>
      <c r="K3594" t="b">
        <v>0</v>
      </c>
      <c r="L3594" t="s">
        <v>30</v>
      </c>
      <c r="M3594">
        <v>1</v>
      </c>
      <c r="N3594">
        <f>G3594/SUMIF(B:B,B3594,G:G)*100</f>
        <v>4.7213200159548059E-2</v>
      </c>
      <c r="Q3594">
        <f>VLOOKUP(C3594, Categories_Pivot_Table!A:B, 2, FALSE)</f>
        <v>23.146341463414632</v>
      </c>
      <c r="T3594">
        <f t="shared" si="57"/>
        <v>2023</v>
      </c>
    </row>
    <row r="3595" spans="1:20" x14ac:dyDescent="0.2">
      <c r="A3595" t="s">
        <v>3852</v>
      </c>
      <c r="B3595" t="s">
        <v>71</v>
      </c>
      <c r="C3595" t="s">
        <v>22</v>
      </c>
      <c r="D3595" t="s">
        <v>286</v>
      </c>
      <c r="E3595">
        <v>20</v>
      </c>
      <c r="F3595">
        <v>7</v>
      </c>
      <c r="G3595">
        <v>140</v>
      </c>
      <c r="H3595" t="s">
        <v>29</v>
      </c>
      <c r="I3595" t="s">
        <v>18</v>
      </c>
      <c r="J3595" s="1">
        <v>45130</v>
      </c>
      <c r="K3595" t="b">
        <v>1</v>
      </c>
      <c r="L3595" t="s">
        <v>24</v>
      </c>
      <c r="M3595">
        <v>7</v>
      </c>
      <c r="N3595">
        <f>G3595/SUMIF(B:B,B3595,G:G)*100</f>
        <v>0.22180853170673745</v>
      </c>
      <c r="Q3595">
        <f>VLOOKUP(C3595, Categories_Pivot_Table!A:B, 2, FALSE)</f>
        <v>21.505681818181817</v>
      </c>
      <c r="T3595">
        <f t="shared" si="57"/>
        <v>2023</v>
      </c>
    </row>
    <row r="3596" spans="1:20" x14ac:dyDescent="0.2">
      <c r="A3596" t="s">
        <v>3853</v>
      </c>
      <c r="B3596" t="s">
        <v>14</v>
      </c>
      <c r="C3596" t="s">
        <v>74</v>
      </c>
      <c r="D3596" t="s">
        <v>897</v>
      </c>
      <c r="E3596">
        <v>17</v>
      </c>
      <c r="F3596">
        <v>8</v>
      </c>
      <c r="G3596">
        <v>136</v>
      </c>
      <c r="H3596" t="s">
        <v>17</v>
      </c>
      <c r="I3596" t="s">
        <v>46</v>
      </c>
      <c r="J3596" s="1">
        <v>45376</v>
      </c>
      <c r="K3596" t="b">
        <v>1</v>
      </c>
      <c r="L3596" t="s">
        <v>19</v>
      </c>
      <c r="M3596">
        <v>3</v>
      </c>
      <c r="N3596">
        <f>G3596/SUMIF(B:B,B3596,G:G)*100</f>
        <v>0.22141362833443226</v>
      </c>
      <c r="Q3596">
        <f>VLOOKUP(C3596, Categories_Pivot_Table!A:B, 2, FALSE)</f>
        <v>24.317096165933375</v>
      </c>
      <c r="T3596">
        <f t="shared" si="57"/>
        <v>2024</v>
      </c>
    </row>
    <row r="3597" spans="1:20" x14ac:dyDescent="0.2">
      <c r="A3597" t="s">
        <v>3854</v>
      </c>
      <c r="B3597" t="s">
        <v>73</v>
      </c>
      <c r="C3597" t="s">
        <v>33</v>
      </c>
      <c r="D3597" t="s">
        <v>122</v>
      </c>
      <c r="E3597">
        <v>36.5</v>
      </c>
      <c r="F3597">
        <v>3</v>
      </c>
      <c r="G3597">
        <v>109.5</v>
      </c>
      <c r="H3597" t="s">
        <v>29</v>
      </c>
      <c r="I3597" t="s">
        <v>46</v>
      </c>
      <c r="J3597" s="1">
        <v>45656</v>
      </c>
      <c r="K3597" t="b">
        <v>0</v>
      </c>
      <c r="L3597" t="s">
        <v>19</v>
      </c>
      <c r="M3597">
        <v>12</v>
      </c>
      <c r="N3597">
        <f>G3597/SUMIF(B:B,B3597,G:G)*100</f>
        <v>0.18916981229862917</v>
      </c>
      <c r="Q3597">
        <f>VLOOKUP(C3597, Categories_Pivot_Table!A:B, 2, FALSE)</f>
        <v>23.300574345883856</v>
      </c>
      <c r="T3597">
        <f t="shared" si="57"/>
        <v>2024</v>
      </c>
    </row>
    <row r="3598" spans="1:20" x14ac:dyDescent="0.2">
      <c r="A3598" t="s">
        <v>3855</v>
      </c>
      <c r="B3598" t="s">
        <v>44</v>
      </c>
      <c r="C3598" t="s">
        <v>74</v>
      </c>
      <c r="D3598" t="s">
        <v>346</v>
      </c>
      <c r="E3598">
        <v>27.5</v>
      </c>
      <c r="F3598">
        <v>2</v>
      </c>
      <c r="G3598">
        <v>55</v>
      </c>
      <c r="H3598" t="s">
        <v>29</v>
      </c>
      <c r="I3598" t="s">
        <v>46</v>
      </c>
      <c r="J3598" s="1">
        <v>44800</v>
      </c>
      <c r="K3598" t="b">
        <v>0</v>
      </c>
      <c r="L3598" t="s">
        <v>35</v>
      </c>
      <c r="M3598">
        <v>8</v>
      </c>
      <c r="N3598">
        <f>G3598/SUMIF(B:B,B3598,G:G)*100</f>
        <v>9.0617766024928117E-2</v>
      </c>
      <c r="Q3598">
        <f>VLOOKUP(C3598, Categories_Pivot_Table!A:B, 2, FALSE)</f>
        <v>24.317096165933375</v>
      </c>
      <c r="T3598">
        <f t="shared" si="57"/>
        <v>2022</v>
      </c>
    </row>
    <row r="3599" spans="1:20" x14ac:dyDescent="0.2">
      <c r="A3599" t="s">
        <v>3856</v>
      </c>
      <c r="B3599" t="s">
        <v>81</v>
      </c>
      <c r="C3599" t="s">
        <v>74</v>
      </c>
      <c r="D3599" t="s">
        <v>374</v>
      </c>
      <c r="E3599">
        <v>29</v>
      </c>
      <c r="F3599">
        <v>8</v>
      </c>
      <c r="G3599">
        <v>232</v>
      </c>
      <c r="H3599" t="s">
        <v>56</v>
      </c>
      <c r="I3599" t="s">
        <v>18</v>
      </c>
      <c r="J3599" s="1">
        <v>45107</v>
      </c>
      <c r="K3599" t="b">
        <v>1</v>
      </c>
      <c r="L3599" t="s">
        <v>65</v>
      </c>
      <c r="M3599">
        <v>6</v>
      </c>
      <c r="N3599">
        <f>G3599/SUMIF(B:B,B3599,G:G)*100</f>
        <v>0.36734726191701439</v>
      </c>
      <c r="Q3599">
        <f>VLOOKUP(C3599, Categories_Pivot_Table!A:B, 2, FALSE)</f>
        <v>24.317096165933375</v>
      </c>
      <c r="T3599">
        <f t="shared" si="57"/>
        <v>2023</v>
      </c>
    </row>
    <row r="3600" spans="1:20" x14ac:dyDescent="0.2">
      <c r="A3600" t="s">
        <v>3857</v>
      </c>
      <c r="B3600" t="s">
        <v>21</v>
      </c>
      <c r="C3600" t="s">
        <v>38</v>
      </c>
      <c r="D3600" t="s">
        <v>96</v>
      </c>
      <c r="E3600">
        <v>24.5</v>
      </c>
      <c r="F3600">
        <v>10</v>
      </c>
      <c r="G3600">
        <v>245</v>
      </c>
      <c r="H3600" t="s">
        <v>17</v>
      </c>
      <c r="I3600" t="s">
        <v>46</v>
      </c>
      <c r="J3600" s="1">
        <v>45321</v>
      </c>
      <c r="K3600" t="b">
        <v>0</v>
      </c>
      <c r="L3600" t="s">
        <v>49</v>
      </c>
      <c r="M3600">
        <v>1</v>
      </c>
      <c r="N3600">
        <f>G3600/SUMIF(B:B,B3600,G:G)*100</f>
        <v>0.39687360790507431</v>
      </c>
      <c r="Q3600">
        <f>VLOOKUP(C3600, Categories_Pivot_Table!A:B, 2, FALSE)</f>
        <v>23.088790931989923</v>
      </c>
      <c r="T3600">
        <f t="shared" si="57"/>
        <v>2024</v>
      </c>
    </row>
    <row r="3601" spans="1:20" x14ac:dyDescent="0.2">
      <c r="A3601" t="s">
        <v>3858</v>
      </c>
      <c r="B3601" t="s">
        <v>106</v>
      </c>
      <c r="C3601" t="s">
        <v>74</v>
      </c>
      <c r="D3601" t="s">
        <v>349</v>
      </c>
      <c r="E3601">
        <v>38</v>
      </c>
      <c r="F3601">
        <v>10</v>
      </c>
      <c r="G3601">
        <v>380</v>
      </c>
      <c r="H3601" t="s">
        <v>17</v>
      </c>
      <c r="I3601" t="s">
        <v>46</v>
      </c>
      <c r="J3601" s="1">
        <v>45572</v>
      </c>
      <c r="K3601" t="b">
        <v>1</v>
      </c>
      <c r="L3601" t="s">
        <v>19</v>
      </c>
      <c r="M3601">
        <v>10</v>
      </c>
      <c r="N3601">
        <f>G3601/SUMIF(B:B,B3601,G:G)*100</f>
        <v>0.61929595827900907</v>
      </c>
      <c r="Q3601">
        <f>VLOOKUP(C3601, Categories_Pivot_Table!A:B, 2, FALSE)</f>
        <v>24.317096165933375</v>
      </c>
      <c r="T3601">
        <f t="shared" si="57"/>
        <v>2024</v>
      </c>
    </row>
    <row r="3602" spans="1:20" x14ac:dyDescent="0.2">
      <c r="A3602" t="s">
        <v>3859</v>
      </c>
      <c r="B3602" t="s">
        <v>121</v>
      </c>
      <c r="C3602" t="s">
        <v>33</v>
      </c>
      <c r="D3602" t="s">
        <v>109</v>
      </c>
      <c r="E3602">
        <v>41</v>
      </c>
      <c r="F3602">
        <v>10</v>
      </c>
      <c r="G3602">
        <v>410</v>
      </c>
      <c r="H3602" t="s">
        <v>56</v>
      </c>
      <c r="I3602" t="s">
        <v>18</v>
      </c>
      <c r="J3602" s="1">
        <v>44692</v>
      </c>
      <c r="K3602" t="b">
        <v>0</v>
      </c>
      <c r="L3602" t="s">
        <v>30</v>
      </c>
      <c r="M3602">
        <v>5</v>
      </c>
      <c r="N3602">
        <f>G3602/SUMIF(B:B,B3602,G:G)*100</f>
        <v>0.62528118589914672</v>
      </c>
      <c r="Q3602">
        <f>VLOOKUP(C3602, Categories_Pivot_Table!A:B, 2, FALSE)</f>
        <v>23.300574345883856</v>
      </c>
      <c r="T3602">
        <f t="shared" si="57"/>
        <v>2022</v>
      </c>
    </row>
    <row r="3603" spans="1:20" x14ac:dyDescent="0.2">
      <c r="A3603" t="s">
        <v>3860</v>
      </c>
      <c r="B3603" t="s">
        <v>104</v>
      </c>
      <c r="C3603" t="s">
        <v>38</v>
      </c>
      <c r="D3603" t="s">
        <v>190</v>
      </c>
      <c r="E3603">
        <v>33.5</v>
      </c>
      <c r="F3603">
        <v>3</v>
      </c>
      <c r="G3603">
        <v>100.5</v>
      </c>
      <c r="H3603" t="s">
        <v>29</v>
      </c>
      <c r="I3603" t="s">
        <v>18</v>
      </c>
      <c r="J3603" s="1">
        <v>44811</v>
      </c>
      <c r="K3603" t="b">
        <v>1</v>
      </c>
      <c r="L3603" t="s">
        <v>30</v>
      </c>
      <c r="M3603">
        <v>9</v>
      </c>
      <c r="N3603">
        <f>G3603/SUMIF(B:B,B3603,G:G)*100</f>
        <v>0.16332699527083028</v>
      </c>
      <c r="Q3603">
        <f>VLOOKUP(C3603, Categories_Pivot_Table!A:B, 2, FALSE)</f>
        <v>23.088790931989923</v>
      </c>
      <c r="T3603">
        <f t="shared" si="57"/>
        <v>2022</v>
      </c>
    </row>
    <row r="3604" spans="1:20" x14ac:dyDescent="0.2">
      <c r="A3604" t="s">
        <v>3861</v>
      </c>
      <c r="B3604" t="s">
        <v>32</v>
      </c>
      <c r="C3604" t="s">
        <v>33</v>
      </c>
      <c r="D3604" t="s">
        <v>1333</v>
      </c>
      <c r="E3604">
        <v>23</v>
      </c>
      <c r="F3604">
        <v>10</v>
      </c>
      <c r="G3604">
        <v>230</v>
      </c>
      <c r="H3604" t="s">
        <v>56</v>
      </c>
      <c r="I3604" t="s">
        <v>18</v>
      </c>
      <c r="J3604" s="1">
        <v>44808</v>
      </c>
      <c r="K3604" t="b">
        <v>0</v>
      </c>
      <c r="L3604" t="s">
        <v>24</v>
      </c>
      <c r="M3604">
        <v>9</v>
      </c>
      <c r="N3604">
        <f>G3604/SUMIF(B:B,B3604,G:G)*100</f>
        <v>0.39227390952117003</v>
      </c>
      <c r="Q3604">
        <f>VLOOKUP(C3604, Categories_Pivot_Table!A:B, 2, FALSE)</f>
        <v>23.300574345883856</v>
      </c>
      <c r="T3604">
        <f t="shared" si="57"/>
        <v>2022</v>
      </c>
    </row>
    <row r="3605" spans="1:20" x14ac:dyDescent="0.2">
      <c r="A3605" t="s">
        <v>3862</v>
      </c>
      <c r="B3605" t="s">
        <v>47</v>
      </c>
      <c r="C3605" t="s">
        <v>135</v>
      </c>
      <c r="D3605" t="s">
        <v>245</v>
      </c>
      <c r="E3605">
        <v>15.5</v>
      </c>
      <c r="F3605">
        <v>9</v>
      </c>
      <c r="G3605">
        <v>139.5</v>
      </c>
      <c r="H3605" t="s">
        <v>56</v>
      </c>
      <c r="I3605" t="s">
        <v>18</v>
      </c>
      <c r="J3605" s="1">
        <v>44905</v>
      </c>
      <c r="K3605" t="b">
        <v>0</v>
      </c>
      <c r="L3605" t="s">
        <v>35</v>
      </c>
      <c r="M3605">
        <v>12</v>
      </c>
      <c r="N3605">
        <f>G3605/SUMIF(B:B,B3605,G:G)*100</f>
        <v>0.22166430966265713</v>
      </c>
      <c r="Q3605">
        <f>VLOOKUP(C3605, Categories_Pivot_Table!A:B, 2, FALSE)</f>
        <v>23.146341463414632</v>
      </c>
      <c r="T3605">
        <f t="shared" si="57"/>
        <v>2022</v>
      </c>
    </row>
    <row r="3606" spans="1:20" x14ac:dyDescent="0.2">
      <c r="A3606" t="s">
        <v>3863</v>
      </c>
      <c r="B3606" t="s">
        <v>90</v>
      </c>
      <c r="C3606" t="s">
        <v>27</v>
      </c>
      <c r="D3606" t="s">
        <v>915</v>
      </c>
      <c r="E3606">
        <v>20</v>
      </c>
      <c r="F3606">
        <v>3</v>
      </c>
      <c r="G3606">
        <v>60</v>
      </c>
      <c r="H3606" t="s">
        <v>29</v>
      </c>
      <c r="I3606" t="s">
        <v>18</v>
      </c>
      <c r="J3606" s="1">
        <v>45259</v>
      </c>
      <c r="K3606" t="b">
        <v>0</v>
      </c>
      <c r="L3606" t="s">
        <v>30</v>
      </c>
      <c r="M3606">
        <v>11</v>
      </c>
      <c r="N3606">
        <f>G3606/SUMIF(B:B,B3606,G:G)*100</f>
        <v>0.10145074566298062</v>
      </c>
      <c r="Q3606">
        <f>VLOOKUP(C3606, Categories_Pivot_Table!A:B, 2, FALSE)</f>
        <v>25.013711734693878</v>
      </c>
      <c r="T3606">
        <f t="shared" si="57"/>
        <v>2023</v>
      </c>
    </row>
    <row r="3607" spans="1:20" x14ac:dyDescent="0.2">
      <c r="A3607" t="s">
        <v>3864</v>
      </c>
      <c r="B3607" t="s">
        <v>95</v>
      </c>
      <c r="C3607" t="s">
        <v>74</v>
      </c>
      <c r="D3607" t="s">
        <v>897</v>
      </c>
      <c r="E3607">
        <v>17</v>
      </c>
      <c r="F3607">
        <v>10</v>
      </c>
      <c r="G3607">
        <v>170</v>
      </c>
      <c r="H3607" t="s">
        <v>17</v>
      </c>
      <c r="I3607" t="s">
        <v>46</v>
      </c>
      <c r="J3607" s="1">
        <v>44861</v>
      </c>
      <c r="K3607" t="b">
        <v>0</v>
      </c>
      <c r="L3607" t="s">
        <v>42</v>
      </c>
      <c r="M3607">
        <v>10</v>
      </c>
      <c r="N3607">
        <f>G3607/SUMIF(B:B,B3607,G:G)*100</f>
        <v>0.25240714757652022</v>
      </c>
      <c r="Q3607">
        <f>VLOOKUP(C3607, Categories_Pivot_Table!A:B, 2, FALSE)</f>
        <v>24.317096165933375</v>
      </c>
      <c r="T3607">
        <f t="shared" si="57"/>
        <v>2022</v>
      </c>
    </row>
    <row r="3608" spans="1:20" x14ac:dyDescent="0.2">
      <c r="A3608" t="s">
        <v>3865</v>
      </c>
      <c r="B3608" t="s">
        <v>21</v>
      </c>
      <c r="C3608" t="s">
        <v>22</v>
      </c>
      <c r="D3608" t="s">
        <v>644</v>
      </c>
      <c r="E3608">
        <v>30.5</v>
      </c>
      <c r="F3608">
        <v>1</v>
      </c>
      <c r="G3608">
        <v>30.5</v>
      </c>
      <c r="H3608" t="s">
        <v>29</v>
      </c>
      <c r="I3608" t="s">
        <v>18</v>
      </c>
      <c r="J3608" s="1">
        <v>44971</v>
      </c>
      <c r="K3608" t="b">
        <v>0</v>
      </c>
      <c r="L3608" t="s">
        <v>49</v>
      </c>
      <c r="M3608">
        <v>2</v>
      </c>
      <c r="N3608">
        <f>G3608/SUMIF(B:B,B3608,G:G)*100</f>
        <v>4.9406714453488848E-2</v>
      </c>
      <c r="Q3608">
        <f>VLOOKUP(C3608, Categories_Pivot_Table!A:B, 2, FALSE)</f>
        <v>21.505681818181817</v>
      </c>
      <c r="T3608">
        <f t="shared" si="57"/>
        <v>2023</v>
      </c>
    </row>
    <row r="3609" spans="1:20" x14ac:dyDescent="0.2">
      <c r="A3609" t="s">
        <v>3866</v>
      </c>
      <c r="B3609" t="s">
        <v>32</v>
      </c>
      <c r="C3609" t="s">
        <v>74</v>
      </c>
      <c r="D3609" t="s">
        <v>349</v>
      </c>
      <c r="E3609">
        <v>38</v>
      </c>
      <c r="F3609">
        <v>8</v>
      </c>
      <c r="G3609">
        <v>304</v>
      </c>
      <c r="H3609" t="s">
        <v>56</v>
      </c>
      <c r="I3609" t="s">
        <v>18</v>
      </c>
      <c r="J3609" s="1">
        <v>45287</v>
      </c>
      <c r="K3609" t="b">
        <v>0</v>
      </c>
      <c r="L3609" t="s">
        <v>30</v>
      </c>
      <c r="M3609">
        <v>12</v>
      </c>
      <c r="N3609">
        <f>G3609/SUMIF(B:B,B3609,G:G)*100</f>
        <v>0.51848377606276386</v>
      </c>
      <c r="Q3609">
        <f>VLOOKUP(C3609, Categories_Pivot_Table!A:B, 2, FALSE)</f>
        <v>24.317096165933375</v>
      </c>
      <c r="T3609">
        <f t="shared" si="57"/>
        <v>2023</v>
      </c>
    </row>
    <row r="3610" spans="1:20" x14ac:dyDescent="0.2">
      <c r="A3610" t="s">
        <v>3867</v>
      </c>
      <c r="B3610" t="s">
        <v>84</v>
      </c>
      <c r="C3610" t="s">
        <v>27</v>
      </c>
      <c r="D3610" t="s">
        <v>55</v>
      </c>
      <c r="E3610">
        <v>36.5</v>
      </c>
      <c r="F3610">
        <v>7</v>
      </c>
      <c r="G3610">
        <v>255.5</v>
      </c>
      <c r="H3610" t="s">
        <v>29</v>
      </c>
      <c r="I3610" t="s">
        <v>18</v>
      </c>
      <c r="J3610" s="1">
        <v>45532</v>
      </c>
      <c r="K3610" t="b">
        <v>0</v>
      </c>
      <c r="L3610" t="s">
        <v>30</v>
      </c>
      <c r="M3610">
        <v>8</v>
      </c>
      <c r="N3610">
        <f>G3610/SUMIF(B:B,B3610,G:G)*100</f>
        <v>0.41364795402112758</v>
      </c>
      <c r="Q3610">
        <f>VLOOKUP(C3610, Categories_Pivot_Table!A:B, 2, FALSE)</f>
        <v>25.013711734693878</v>
      </c>
      <c r="T3610">
        <f t="shared" si="57"/>
        <v>2024</v>
      </c>
    </row>
    <row r="3611" spans="1:20" x14ac:dyDescent="0.2">
      <c r="A3611" t="s">
        <v>3868</v>
      </c>
      <c r="B3611" t="s">
        <v>118</v>
      </c>
      <c r="C3611" t="s">
        <v>27</v>
      </c>
      <c r="D3611" t="s">
        <v>140</v>
      </c>
      <c r="E3611">
        <v>27.5</v>
      </c>
      <c r="F3611">
        <v>1</v>
      </c>
      <c r="G3611">
        <v>27.5</v>
      </c>
      <c r="H3611" t="s">
        <v>29</v>
      </c>
      <c r="I3611" t="s">
        <v>18</v>
      </c>
      <c r="J3611" s="1">
        <v>44790</v>
      </c>
      <c r="K3611" t="b">
        <v>0</v>
      </c>
      <c r="L3611" t="s">
        <v>30</v>
      </c>
      <c r="M3611">
        <v>8</v>
      </c>
      <c r="N3611">
        <f>G3611/SUMIF(B:B,B3611,G:G)*100</f>
        <v>4.5232495024425542E-2</v>
      </c>
      <c r="Q3611">
        <f>VLOOKUP(C3611, Categories_Pivot_Table!A:B, 2, FALSE)</f>
        <v>25.013711734693878</v>
      </c>
      <c r="T3611">
        <f t="shared" si="57"/>
        <v>2022</v>
      </c>
    </row>
    <row r="3612" spans="1:20" x14ac:dyDescent="0.2">
      <c r="A3612" t="s">
        <v>3869</v>
      </c>
      <c r="B3612" t="s">
        <v>128</v>
      </c>
      <c r="C3612" t="s">
        <v>38</v>
      </c>
      <c r="D3612" t="s">
        <v>199</v>
      </c>
      <c r="E3612">
        <v>14</v>
      </c>
      <c r="F3612">
        <v>1</v>
      </c>
      <c r="G3612">
        <v>14</v>
      </c>
      <c r="H3612" t="s">
        <v>56</v>
      </c>
      <c r="I3612" t="s">
        <v>46</v>
      </c>
      <c r="J3612" s="1">
        <v>45556</v>
      </c>
      <c r="K3612" t="b">
        <v>0</v>
      </c>
      <c r="L3612" t="s">
        <v>35</v>
      </c>
      <c r="M3612">
        <v>9</v>
      </c>
      <c r="N3612">
        <f>G3612/SUMIF(B:B,B3612,G:G)*100</f>
        <v>2.0452287734470869E-2</v>
      </c>
      <c r="Q3612">
        <f>VLOOKUP(C3612, Categories_Pivot_Table!A:B, 2, FALSE)</f>
        <v>23.088790931989923</v>
      </c>
      <c r="T3612">
        <f t="shared" si="57"/>
        <v>2024</v>
      </c>
    </row>
    <row r="3613" spans="1:20" x14ac:dyDescent="0.2">
      <c r="A3613" t="s">
        <v>3870</v>
      </c>
      <c r="B3613" t="s">
        <v>95</v>
      </c>
      <c r="C3613" t="s">
        <v>38</v>
      </c>
      <c r="D3613" t="s">
        <v>362</v>
      </c>
      <c r="E3613">
        <v>41</v>
      </c>
      <c r="F3613">
        <v>2</v>
      </c>
      <c r="G3613">
        <v>82</v>
      </c>
      <c r="H3613" t="s">
        <v>56</v>
      </c>
      <c r="I3613" t="s">
        <v>18</v>
      </c>
      <c r="J3613" s="1">
        <v>44734</v>
      </c>
      <c r="K3613" t="b">
        <v>1</v>
      </c>
      <c r="L3613" t="s">
        <v>30</v>
      </c>
      <c r="M3613">
        <v>6</v>
      </c>
      <c r="N3613">
        <f>G3613/SUMIF(B:B,B3613,G:G)*100</f>
        <v>0.12174933000749796</v>
      </c>
      <c r="Q3613">
        <f>VLOOKUP(C3613, Categories_Pivot_Table!A:B, 2, FALSE)</f>
        <v>23.088790931989923</v>
      </c>
      <c r="T3613">
        <f t="shared" si="57"/>
        <v>2022</v>
      </c>
    </row>
    <row r="3614" spans="1:20" x14ac:dyDescent="0.2">
      <c r="A3614" t="s">
        <v>3871</v>
      </c>
      <c r="B3614" t="s">
        <v>113</v>
      </c>
      <c r="C3614" t="s">
        <v>33</v>
      </c>
      <c r="D3614" t="s">
        <v>307</v>
      </c>
      <c r="E3614">
        <v>6.5</v>
      </c>
      <c r="F3614">
        <v>10</v>
      </c>
      <c r="G3614">
        <v>65</v>
      </c>
      <c r="H3614" t="s">
        <v>29</v>
      </c>
      <c r="I3614" t="s">
        <v>18</v>
      </c>
      <c r="J3614" s="1">
        <v>45226</v>
      </c>
      <c r="K3614" t="b">
        <v>0</v>
      </c>
      <c r="L3614" t="s">
        <v>65</v>
      </c>
      <c r="M3614">
        <v>10</v>
      </c>
      <c r="N3614">
        <f>G3614/SUMIF(B:B,B3614,G:G)*100</f>
        <v>0.10702583438987041</v>
      </c>
      <c r="Q3614">
        <f>VLOOKUP(C3614, Categories_Pivot_Table!A:B, 2, FALSE)</f>
        <v>23.300574345883856</v>
      </c>
      <c r="T3614">
        <f t="shared" si="57"/>
        <v>2023</v>
      </c>
    </row>
    <row r="3615" spans="1:20" x14ac:dyDescent="0.2">
      <c r="A3615" t="s">
        <v>3872</v>
      </c>
      <c r="B3615" t="s">
        <v>32</v>
      </c>
      <c r="C3615" t="s">
        <v>38</v>
      </c>
      <c r="D3615" t="s">
        <v>111</v>
      </c>
      <c r="E3615">
        <v>38</v>
      </c>
      <c r="F3615">
        <v>6</v>
      </c>
      <c r="G3615">
        <v>228</v>
      </c>
      <c r="H3615" t="s">
        <v>56</v>
      </c>
      <c r="I3615" t="s">
        <v>46</v>
      </c>
      <c r="J3615" s="1">
        <v>45341</v>
      </c>
      <c r="K3615" t="b">
        <v>1</v>
      </c>
      <c r="L3615" t="s">
        <v>19</v>
      </c>
      <c r="M3615">
        <v>2</v>
      </c>
      <c r="N3615">
        <f>G3615/SUMIF(B:B,B3615,G:G)*100</f>
        <v>0.38886283204707289</v>
      </c>
      <c r="Q3615">
        <f>VLOOKUP(C3615, Categories_Pivot_Table!A:B, 2, FALSE)</f>
        <v>23.088790931989923</v>
      </c>
      <c r="T3615">
        <f t="shared" si="57"/>
        <v>2024</v>
      </c>
    </row>
    <row r="3616" spans="1:20" x14ac:dyDescent="0.2">
      <c r="A3616" t="s">
        <v>3873</v>
      </c>
      <c r="B3616" t="s">
        <v>84</v>
      </c>
      <c r="C3616" t="s">
        <v>22</v>
      </c>
      <c r="D3616" t="s">
        <v>540</v>
      </c>
      <c r="E3616">
        <v>36.5</v>
      </c>
      <c r="F3616">
        <v>10</v>
      </c>
      <c r="G3616">
        <v>365</v>
      </c>
      <c r="H3616" t="s">
        <v>29</v>
      </c>
      <c r="I3616" t="s">
        <v>18</v>
      </c>
      <c r="J3616" s="1">
        <v>45604</v>
      </c>
      <c r="K3616" t="b">
        <v>0</v>
      </c>
      <c r="L3616" t="s">
        <v>65</v>
      </c>
      <c r="M3616">
        <v>11</v>
      </c>
      <c r="N3616">
        <f>G3616/SUMIF(B:B,B3616,G:G)*100</f>
        <v>0.5909256486016109</v>
      </c>
      <c r="Q3616">
        <f>VLOOKUP(C3616, Categories_Pivot_Table!A:B, 2, FALSE)</f>
        <v>21.505681818181817</v>
      </c>
      <c r="T3616">
        <f t="shared" si="57"/>
        <v>2024</v>
      </c>
    </row>
    <row r="3617" spans="1:20" x14ac:dyDescent="0.2">
      <c r="A3617" t="s">
        <v>3874</v>
      </c>
      <c r="B3617" t="s">
        <v>63</v>
      </c>
      <c r="C3617" t="s">
        <v>74</v>
      </c>
      <c r="D3617" t="s">
        <v>82</v>
      </c>
      <c r="E3617">
        <v>9.5</v>
      </c>
      <c r="F3617">
        <v>5</v>
      </c>
      <c r="G3617">
        <v>47.5</v>
      </c>
      <c r="H3617" t="s">
        <v>56</v>
      </c>
      <c r="I3617" t="s">
        <v>18</v>
      </c>
      <c r="J3617" s="1">
        <v>45029</v>
      </c>
      <c r="K3617" t="b">
        <v>0</v>
      </c>
      <c r="L3617" t="s">
        <v>42</v>
      </c>
      <c r="M3617">
        <v>4</v>
      </c>
      <c r="N3617">
        <f>G3617/SUMIF(B:B,B3617,G:G)*100</f>
        <v>7.8476077187417392E-2</v>
      </c>
      <c r="Q3617">
        <f>VLOOKUP(C3617, Categories_Pivot_Table!A:B, 2, FALSE)</f>
        <v>24.317096165933375</v>
      </c>
      <c r="T3617">
        <f t="shared" si="57"/>
        <v>2023</v>
      </c>
    </row>
    <row r="3618" spans="1:20" x14ac:dyDescent="0.2">
      <c r="A3618" t="s">
        <v>3875</v>
      </c>
      <c r="B3618" t="s">
        <v>73</v>
      </c>
      <c r="C3618" t="s">
        <v>15</v>
      </c>
      <c r="D3618" t="s">
        <v>570</v>
      </c>
      <c r="E3618">
        <v>6.5</v>
      </c>
      <c r="F3618">
        <v>7</v>
      </c>
      <c r="G3618">
        <v>45.5</v>
      </c>
      <c r="H3618" t="s">
        <v>29</v>
      </c>
      <c r="I3618" t="s">
        <v>46</v>
      </c>
      <c r="J3618" s="1">
        <v>45367</v>
      </c>
      <c r="K3618" t="b">
        <v>1</v>
      </c>
      <c r="L3618" t="s">
        <v>35</v>
      </c>
      <c r="M3618">
        <v>3</v>
      </c>
      <c r="N3618">
        <f>G3618/SUMIF(B:B,B3618,G:G)*100</f>
        <v>7.8604807850115324E-2</v>
      </c>
      <c r="Q3618">
        <f>VLOOKUP(C3618, Categories_Pivot_Table!A:B, 2, FALSE)</f>
        <v>23.063808900523561</v>
      </c>
      <c r="T3618">
        <f t="shared" si="57"/>
        <v>2024</v>
      </c>
    </row>
    <row r="3619" spans="1:20" x14ac:dyDescent="0.2">
      <c r="A3619" t="s">
        <v>3876</v>
      </c>
      <c r="B3619" t="s">
        <v>73</v>
      </c>
      <c r="C3619" t="s">
        <v>22</v>
      </c>
      <c r="D3619" t="s">
        <v>527</v>
      </c>
      <c r="E3619">
        <v>23</v>
      </c>
      <c r="F3619">
        <v>10</v>
      </c>
      <c r="G3619">
        <v>230</v>
      </c>
      <c r="H3619" t="s">
        <v>29</v>
      </c>
      <c r="I3619" t="s">
        <v>46</v>
      </c>
      <c r="J3619" s="1">
        <v>45266</v>
      </c>
      <c r="K3619" t="b">
        <v>0</v>
      </c>
      <c r="L3619" t="s">
        <v>30</v>
      </c>
      <c r="M3619">
        <v>12</v>
      </c>
      <c r="N3619">
        <f>G3619/SUMIF(B:B,B3619,G:G)*100</f>
        <v>0.39734298473684665</v>
      </c>
      <c r="Q3619">
        <f>VLOOKUP(C3619, Categories_Pivot_Table!A:B, 2, FALSE)</f>
        <v>21.505681818181817</v>
      </c>
      <c r="T3619">
        <f t="shared" si="57"/>
        <v>2023</v>
      </c>
    </row>
    <row r="3620" spans="1:20" x14ac:dyDescent="0.2">
      <c r="A3620" t="s">
        <v>3877</v>
      </c>
      <c r="B3620" t="s">
        <v>51</v>
      </c>
      <c r="C3620" t="s">
        <v>135</v>
      </c>
      <c r="D3620" t="s">
        <v>154</v>
      </c>
      <c r="E3620">
        <v>26</v>
      </c>
      <c r="F3620">
        <v>7</v>
      </c>
      <c r="G3620">
        <v>182</v>
      </c>
      <c r="H3620" t="s">
        <v>29</v>
      </c>
      <c r="I3620" t="s">
        <v>46</v>
      </c>
      <c r="J3620" s="1">
        <v>45030</v>
      </c>
      <c r="K3620" t="b">
        <v>0</v>
      </c>
      <c r="L3620" t="s">
        <v>65</v>
      </c>
      <c r="M3620">
        <v>4</v>
      </c>
      <c r="N3620">
        <f>G3620/SUMIF(B:B,B3620,G:G)*100</f>
        <v>0.28213992279907607</v>
      </c>
      <c r="Q3620">
        <f>VLOOKUP(C3620, Categories_Pivot_Table!A:B, 2, FALSE)</f>
        <v>23.146341463414632</v>
      </c>
      <c r="T3620">
        <f t="shared" si="57"/>
        <v>2023</v>
      </c>
    </row>
    <row r="3621" spans="1:20" x14ac:dyDescent="0.2">
      <c r="A3621" t="s">
        <v>3878</v>
      </c>
      <c r="B3621" t="s">
        <v>63</v>
      </c>
      <c r="C3621" t="s">
        <v>22</v>
      </c>
      <c r="D3621" t="s">
        <v>23</v>
      </c>
      <c r="E3621">
        <v>29</v>
      </c>
      <c r="F3621">
        <v>8</v>
      </c>
      <c r="G3621">
        <v>232</v>
      </c>
      <c r="H3621" t="s">
        <v>56</v>
      </c>
      <c r="I3621" t="s">
        <v>46</v>
      </c>
      <c r="J3621" s="1">
        <v>44897</v>
      </c>
      <c r="K3621" t="b">
        <v>0</v>
      </c>
      <c r="L3621" t="s">
        <v>65</v>
      </c>
      <c r="M3621">
        <v>12</v>
      </c>
      <c r="N3621">
        <f>G3621/SUMIF(B:B,B3621,G:G)*100</f>
        <v>0.3832936822627544</v>
      </c>
      <c r="Q3621">
        <f>VLOOKUP(C3621, Categories_Pivot_Table!A:B, 2, FALSE)</f>
        <v>21.505681818181817</v>
      </c>
      <c r="T3621">
        <f t="shared" si="57"/>
        <v>2022</v>
      </c>
    </row>
    <row r="3622" spans="1:20" x14ac:dyDescent="0.2">
      <c r="A3622" t="s">
        <v>3879</v>
      </c>
      <c r="B3622" t="s">
        <v>21</v>
      </c>
      <c r="C3622" t="s">
        <v>33</v>
      </c>
      <c r="D3622" t="s">
        <v>41</v>
      </c>
      <c r="E3622">
        <v>23</v>
      </c>
      <c r="F3622">
        <v>7</v>
      </c>
      <c r="G3622">
        <v>45.5</v>
      </c>
      <c r="H3622" t="s">
        <v>17</v>
      </c>
      <c r="I3622" t="s">
        <v>46</v>
      </c>
      <c r="J3622" s="1">
        <v>45411</v>
      </c>
      <c r="K3622" t="b">
        <v>0</v>
      </c>
      <c r="L3622" t="s">
        <v>19</v>
      </c>
      <c r="M3622">
        <v>4</v>
      </c>
      <c r="N3622">
        <f>G3622/SUMIF(B:B,B3622,G:G)*100</f>
        <v>7.3705098610942377E-2</v>
      </c>
      <c r="Q3622">
        <f>VLOOKUP(C3622, Categories_Pivot_Table!A:B, 2, FALSE)</f>
        <v>23.300574345883856</v>
      </c>
      <c r="T3622">
        <f t="shared" si="57"/>
        <v>2024</v>
      </c>
    </row>
    <row r="3623" spans="1:20" x14ac:dyDescent="0.2">
      <c r="A3623" t="s">
        <v>3880</v>
      </c>
      <c r="B3623" t="s">
        <v>113</v>
      </c>
      <c r="C3623" t="s">
        <v>33</v>
      </c>
      <c r="D3623" t="s">
        <v>78</v>
      </c>
      <c r="E3623">
        <v>14</v>
      </c>
      <c r="F3623">
        <v>7</v>
      </c>
      <c r="G3623">
        <v>98</v>
      </c>
      <c r="H3623" t="s">
        <v>29</v>
      </c>
      <c r="I3623" t="s">
        <v>46</v>
      </c>
      <c r="J3623" s="1">
        <v>44894</v>
      </c>
      <c r="K3623" t="b">
        <v>0</v>
      </c>
      <c r="L3623" t="s">
        <v>49</v>
      </c>
      <c r="M3623">
        <v>11</v>
      </c>
      <c r="N3623">
        <f>G3623/SUMIF(B:B,B3623,G:G)*100</f>
        <v>0.16136202723395848</v>
      </c>
      <c r="Q3623">
        <f>VLOOKUP(C3623, Categories_Pivot_Table!A:B, 2, FALSE)</f>
        <v>23.300574345883856</v>
      </c>
      <c r="T3623">
        <f t="shared" si="57"/>
        <v>2022</v>
      </c>
    </row>
    <row r="3624" spans="1:20" x14ac:dyDescent="0.2">
      <c r="A3624" t="s">
        <v>3881</v>
      </c>
      <c r="B3624" t="s">
        <v>104</v>
      </c>
      <c r="C3624" t="s">
        <v>74</v>
      </c>
      <c r="D3624" t="s">
        <v>366</v>
      </c>
      <c r="E3624">
        <v>36.5</v>
      </c>
      <c r="F3624">
        <v>6</v>
      </c>
      <c r="G3624">
        <v>219</v>
      </c>
      <c r="H3624" t="s">
        <v>17</v>
      </c>
      <c r="I3624" t="s">
        <v>18</v>
      </c>
      <c r="J3624" s="1">
        <v>45595</v>
      </c>
      <c r="K3624" t="b">
        <v>0</v>
      </c>
      <c r="L3624" t="s">
        <v>30</v>
      </c>
      <c r="M3624">
        <v>10</v>
      </c>
      <c r="N3624">
        <f>G3624/SUMIF(B:B,B3624,G:G)*100</f>
        <v>0.35590658670957048</v>
      </c>
      <c r="Q3624">
        <f>VLOOKUP(C3624, Categories_Pivot_Table!A:B, 2, FALSE)</f>
        <v>24.317096165933375</v>
      </c>
      <c r="T3624">
        <f t="shared" si="57"/>
        <v>2024</v>
      </c>
    </row>
    <row r="3625" spans="1:20" x14ac:dyDescent="0.2">
      <c r="A3625" t="s">
        <v>3882</v>
      </c>
      <c r="B3625" t="s">
        <v>21</v>
      </c>
      <c r="C3625" t="s">
        <v>27</v>
      </c>
      <c r="D3625" t="s">
        <v>1201</v>
      </c>
      <c r="E3625">
        <v>26</v>
      </c>
      <c r="F3625">
        <v>4</v>
      </c>
      <c r="G3625">
        <v>104</v>
      </c>
      <c r="H3625" t="s">
        <v>17</v>
      </c>
      <c r="I3625" t="s">
        <v>18</v>
      </c>
      <c r="J3625" s="1">
        <v>45594</v>
      </c>
      <c r="K3625" t="b">
        <v>1</v>
      </c>
      <c r="L3625" t="s">
        <v>49</v>
      </c>
      <c r="M3625">
        <v>10</v>
      </c>
      <c r="N3625">
        <f>G3625/SUMIF(B:B,B3625,G:G)*100</f>
        <v>0.16846879682501115</v>
      </c>
      <c r="Q3625">
        <f>VLOOKUP(C3625, Categories_Pivot_Table!A:B, 2, FALSE)</f>
        <v>25.013711734693878</v>
      </c>
      <c r="T3625">
        <f t="shared" si="57"/>
        <v>2024</v>
      </c>
    </row>
    <row r="3626" spans="1:20" x14ac:dyDescent="0.2">
      <c r="A3626" t="s">
        <v>3883</v>
      </c>
      <c r="B3626" t="s">
        <v>54</v>
      </c>
      <c r="C3626" t="s">
        <v>22</v>
      </c>
      <c r="D3626" t="s">
        <v>283</v>
      </c>
      <c r="E3626">
        <v>8</v>
      </c>
      <c r="F3626">
        <v>5</v>
      </c>
      <c r="G3626">
        <v>40</v>
      </c>
      <c r="H3626" t="s">
        <v>29</v>
      </c>
      <c r="I3626" t="s">
        <v>46</v>
      </c>
      <c r="J3626" s="1">
        <v>45136</v>
      </c>
      <c r="K3626" t="b">
        <v>0</v>
      </c>
      <c r="L3626" t="s">
        <v>35</v>
      </c>
      <c r="M3626">
        <v>7</v>
      </c>
      <c r="N3626">
        <f>G3626/SUMIF(B:B,B3626,G:G)*100</f>
        <v>6.9984515925851407E-2</v>
      </c>
      <c r="Q3626">
        <f>VLOOKUP(C3626, Categories_Pivot_Table!A:B, 2, FALSE)</f>
        <v>21.505681818181817</v>
      </c>
      <c r="T3626">
        <f t="shared" si="57"/>
        <v>2023</v>
      </c>
    </row>
    <row r="3627" spans="1:20" x14ac:dyDescent="0.2">
      <c r="A3627" t="s">
        <v>3884</v>
      </c>
      <c r="B3627" t="s">
        <v>95</v>
      </c>
      <c r="C3627" t="s">
        <v>135</v>
      </c>
      <c r="D3627" t="s">
        <v>358</v>
      </c>
      <c r="E3627">
        <v>32</v>
      </c>
      <c r="F3627">
        <v>3</v>
      </c>
      <c r="G3627">
        <v>96</v>
      </c>
      <c r="H3627" t="s">
        <v>17</v>
      </c>
      <c r="I3627" t="s">
        <v>18</v>
      </c>
      <c r="J3627" s="1">
        <v>45358</v>
      </c>
      <c r="K3627" t="b">
        <v>1</v>
      </c>
      <c r="L3627" t="s">
        <v>42</v>
      </c>
      <c r="M3627">
        <v>3</v>
      </c>
      <c r="N3627">
        <f>G3627/SUMIF(B:B,B3627,G:G)*100</f>
        <v>0.14253580098438787</v>
      </c>
      <c r="Q3627">
        <f>VLOOKUP(C3627, Categories_Pivot_Table!A:B, 2, FALSE)</f>
        <v>23.146341463414632</v>
      </c>
      <c r="T3627">
        <f t="shared" si="57"/>
        <v>2024</v>
      </c>
    </row>
    <row r="3628" spans="1:20" x14ac:dyDescent="0.2">
      <c r="A3628" t="s">
        <v>3885</v>
      </c>
      <c r="B3628" t="s">
        <v>71</v>
      </c>
      <c r="C3628" t="s">
        <v>74</v>
      </c>
      <c r="D3628" t="s">
        <v>349</v>
      </c>
      <c r="E3628">
        <v>38</v>
      </c>
      <c r="F3628">
        <v>8</v>
      </c>
      <c r="G3628">
        <v>304</v>
      </c>
      <c r="H3628" t="s">
        <v>17</v>
      </c>
      <c r="I3628" t="s">
        <v>18</v>
      </c>
      <c r="J3628" s="1">
        <v>45020</v>
      </c>
      <c r="K3628" t="b">
        <v>0</v>
      </c>
      <c r="L3628" t="s">
        <v>49</v>
      </c>
      <c r="M3628">
        <v>4</v>
      </c>
      <c r="N3628">
        <f>G3628/SUMIF(B:B,B3628,G:G)*100</f>
        <v>0.48164138313462984</v>
      </c>
      <c r="Q3628">
        <f>VLOOKUP(C3628, Categories_Pivot_Table!A:B, 2, FALSE)</f>
        <v>24.317096165933375</v>
      </c>
      <c r="T3628">
        <f t="shared" si="57"/>
        <v>2023</v>
      </c>
    </row>
    <row r="3629" spans="1:20" x14ac:dyDescent="0.2">
      <c r="A3629" t="s">
        <v>3886</v>
      </c>
      <c r="B3629" t="s">
        <v>76</v>
      </c>
      <c r="C3629" t="s">
        <v>135</v>
      </c>
      <c r="D3629" t="s">
        <v>507</v>
      </c>
      <c r="E3629">
        <v>29</v>
      </c>
      <c r="F3629">
        <v>2</v>
      </c>
      <c r="G3629">
        <v>58</v>
      </c>
      <c r="H3629" t="s">
        <v>56</v>
      </c>
      <c r="I3629" t="s">
        <v>46</v>
      </c>
      <c r="J3629" s="1">
        <v>45513</v>
      </c>
      <c r="K3629" t="b">
        <v>0</v>
      </c>
      <c r="L3629" t="s">
        <v>65</v>
      </c>
      <c r="M3629">
        <v>8</v>
      </c>
      <c r="N3629">
        <f>G3629/SUMIF(B:B,B3629,G:G)*100</f>
        <v>9.8754501417467624E-2</v>
      </c>
      <c r="Q3629">
        <f>VLOOKUP(C3629, Categories_Pivot_Table!A:B, 2, FALSE)</f>
        <v>23.146341463414632</v>
      </c>
      <c r="T3629">
        <f t="shared" si="57"/>
        <v>2024</v>
      </c>
    </row>
    <row r="3630" spans="1:20" x14ac:dyDescent="0.2">
      <c r="A3630" t="s">
        <v>3887</v>
      </c>
      <c r="B3630" t="s">
        <v>21</v>
      </c>
      <c r="C3630" t="s">
        <v>15</v>
      </c>
      <c r="D3630" t="s">
        <v>448</v>
      </c>
      <c r="E3630">
        <v>26</v>
      </c>
      <c r="F3630">
        <v>6</v>
      </c>
      <c r="G3630">
        <v>156</v>
      </c>
      <c r="H3630" t="s">
        <v>56</v>
      </c>
      <c r="I3630" t="s">
        <v>46</v>
      </c>
      <c r="J3630" s="1">
        <v>45324</v>
      </c>
      <c r="K3630" t="b">
        <v>1</v>
      </c>
      <c r="L3630" t="s">
        <v>65</v>
      </c>
      <c r="M3630">
        <v>2</v>
      </c>
      <c r="N3630">
        <f>G3630/SUMIF(B:B,B3630,G:G)*100</f>
        <v>0.25270319523751666</v>
      </c>
      <c r="Q3630">
        <f>VLOOKUP(C3630, Categories_Pivot_Table!A:B, 2, FALSE)</f>
        <v>23.063808900523561</v>
      </c>
      <c r="T3630">
        <f t="shared" si="57"/>
        <v>2024</v>
      </c>
    </row>
    <row r="3631" spans="1:20" x14ac:dyDescent="0.2">
      <c r="A3631" t="s">
        <v>3888</v>
      </c>
      <c r="B3631" t="s">
        <v>87</v>
      </c>
      <c r="C3631" t="s">
        <v>27</v>
      </c>
      <c r="D3631" t="s">
        <v>55</v>
      </c>
      <c r="E3631">
        <v>36.5</v>
      </c>
      <c r="F3631">
        <v>7</v>
      </c>
      <c r="G3631">
        <v>255.5</v>
      </c>
      <c r="H3631" t="s">
        <v>56</v>
      </c>
      <c r="I3631" t="s">
        <v>18</v>
      </c>
      <c r="J3631" s="1">
        <v>45281</v>
      </c>
      <c r="K3631" t="b">
        <v>0</v>
      </c>
      <c r="L3631" t="s">
        <v>42</v>
      </c>
      <c r="M3631">
        <v>12</v>
      </c>
      <c r="N3631">
        <f>G3631/SUMIF(B:B,B3631,G:G)*100</f>
        <v>0.3928532988914003</v>
      </c>
      <c r="Q3631">
        <f>VLOOKUP(C3631, Categories_Pivot_Table!A:B, 2, FALSE)</f>
        <v>25.013711734693878</v>
      </c>
      <c r="T3631">
        <f t="shared" si="57"/>
        <v>2023</v>
      </c>
    </row>
    <row r="3632" spans="1:20" x14ac:dyDescent="0.2">
      <c r="A3632" t="s">
        <v>3889</v>
      </c>
      <c r="B3632" t="s">
        <v>81</v>
      </c>
      <c r="C3632" t="s">
        <v>15</v>
      </c>
      <c r="D3632" t="s">
        <v>171</v>
      </c>
      <c r="E3632">
        <v>21.5</v>
      </c>
      <c r="F3632">
        <v>5</v>
      </c>
      <c r="G3632">
        <v>107.5</v>
      </c>
      <c r="H3632" t="s">
        <v>56</v>
      </c>
      <c r="I3632" t="s">
        <v>18</v>
      </c>
      <c r="J3632" s="1">
        <v>44709</v>
      </c>
      <c r="K3632" t="b">
        <v>0</v>
      </c>
      <c r="L3632" t="s">
        <v>35</v>
      </c>
      <c r="M3632">
        <v>5</v>
      </c>
      <c r="N3632">
        <f>G3632/SUMIF(B:B,B3632,G:G)*100</f>
        <v>0.17021478731068551</v>
      </c>
      <c r="Q3632">
        <f>VLOOKUP(C3632, Categories_Pivot_Table!A:B, 2, FALSE)</f>
        <v>23.063808900523561</v>
      </c>
      <c r="T3632">
        <f t="shared" si="57"/>
        <v>2022</v>
      </c>
    </row>
    <row r="3633" spans="1:20" x14ac:dyDescent="0.2">
      <c r="A3633" t="s">
        <v>3890</v>
      </c>
      <c r="B3633" t="s">
        <v>47</v>
      </c>
      <c r="C3633" t="s">
        <v>33</v>
      </c>
      <c r="D3633" t="s">
        <v>398</v>
      </c>
      <c r="E3633">
        <v>21.5</v>
      </c>
      <c r="F3633">
        <v>6</v>
      </c>
      <c r="G3633">
        <v>129</v>
      </c>
      <c r="H3633" t="s">
        <v>17</v>
      </c>
      <c r="I3633" t="s">
        <v>46</v>
      </c>
      <c r="J3633" s="1">
        <v>44957</v>
      </c>
      <c r="K3633" t="b">
        <v>0</v>
      </c>
      <c r="L3633" t="s">
        <v>49</v>
      </c>
      <c r="M3633">
        <v>1</v>
      </c>
      <c r="N3633">
        <f>G3633/SUMIF(B:B,B3633,G:G)*100</f>
        <v>0.204979899257941</v>
      </c>
      <c r="Q3633">
        <f>VLOOKUP(C3633, Categories_Pivot_Table!A:B, 2, FALSE)</f>
        <v>23.300574345883856</v>
      </c>
      <c r="T3633">
        <f t="shared" si="57"/>
        <v>2023</v>
      </c>
    </row>
    <row r="3634" spans="1:20" x14ac:dyDescent="0.2">
      <c r="A3634" t="s">
        <v>3891</v>
      </c>
      <c r="B3634" t="s">
        <v>26</v>
      </c>
      <c r="C3634" t="s">
        <v>48</v>
      </c>
      <c r="D3634" t="s">
        <v>237</v>
      </c>
      <c r="E3634">
        <v>11</v>
      </c>
      <c r="F3634">
        <v>6</v>
      </c>
      <c r="G3634">
        <v>66</v>
      </c>
      <c r="H3634" t="s">
        <v>29</v>
      </c>
      <c r="I3634" t="s">
        <v>18</v>
      </c>
      <c r="J3634" s="1">
        <v>44652</v>
      </c>
      <c r="K3634" t="b">
        <v>0</v>
      </c>
      <c r="L3634" t="s">
        <v>65</v>
      </c>
      <c r="M3634">
        <v>4</v>
      </c>
      <c r="N3634">
        <f>G3634/SUMIF(B:B,B3634,G:G)*100</f>
        <v>0.10637183402770502</v>
      </c>
      <c r="Q3634">
        <f>VLOOKUP(C3634, Categories_Pivot_Table!A:B, 2, FALSE)</f>
        <v>23.348837209302324</v>
      </c>
      <c r="T3634">
        <f t="shared" si="57"/>
        <v>2022</v>
      </c>
    </row>
    <row r="3635" spans="1:20" x14ac:dyDescent="0.2">
      <c r="A3635" t="s">
        <v>3892</v>
      </c>
      <c r="B3635" t="s">
        <v>128</v>
      </c>
      <c r="C3635" t="s">
        <v>15</v>
      </c>
      <c r="D3635" t="s">
        <v>511</v>
      </c>
      <c r="E3635">
        <v>15.5</v>
      </c>
      <c r="F3635">
        <v>8</v>
      </c>
      <c r="G3635">
        <v>124</v>
      </c>
      <c r="H3635" t="s">
        <v>17</v>
      </c>
      <c r="I3635" t="s">
        <v>46</v>
      </c>
      <c r="J3635" s="1">
        <v>44968</v>
      </c>
      <c r="K3635" t="b">
        <v>0</v>
      </c>
      <c r="L3635" t="s">
        <v>35</v>
      </c>
      <c r="M3635">
        <v>2</v>
      </c>
      <c r="N3635">
        <f>G3635/SUMIF(B:B,B3635,G:G)*100</f>
        <v>0.18114883421959913</v>
      </c>
      <c r="Q3635">
        <f>VLOOKUP(C3635, Categories_Pivot_Table!A:B, 2, FALSE)</f>
        <v>23.063808900523561</v>
      </c>
      <c r="T3635">
        <f t="shared" si="57"/>
        <v>2023</v>
      </c>
    </row>
    <row r="3636" spans="1:20" x14ac:dyDescent="0.2">
      <c r="A3636" t="s">
        <v>3893</v>
      </c>
      <c r="B3636" t="s">
        <v>173</v>
      </c>
      <c r="C3636" t="s">
        <v>15</v>
      </c>
      <c r="D3636" t="s">
        <v>1369</v>
      </c>
      <c r="E3636">
        <v>8</v>
      </c>
      <c r="F3636">
        <v>9</v>
      </c>
      <c r="G3636">
        <v>72</v>
      </c>
      <c r="H3636" t="s">
        <v>17</v>
      </c>
      <c r="I3636" t="s">
        <v>18</v>
      </c>
      <c r="J3636" s="1">
        <v>45228</v>
      </c>
      <c r="K3636" t="b">
        <v>0</v>
      </c>
      <c r="L3636" t="s">
        <v>24</v>
      </c>
      <c r="M3636">
        <v>10</v>
      </c>
      <c r="N3636">
        <f>G3636/SUMIF(B:B,B3636,G:G)*100</f>
        <v>0.11839963164559043</v>
      </c>
      <c r="Q3636">
        <f>VLOOKUP(C3636, Categories_Pivot_Table!A:B, 2, FALSE)</f>
        <v>23.063808900523561</v>
      </c>
      <c r="T3636">
        <f t="shared" si="57"/>
        <v>2023</v>
      </c>
    </row>
    <row r="3637" spans="1:20" x14ac:dyDescent="0.2">
      <c r="A3637" t="s">
        <v>3894</v>
      </c>
      <c r="B3637" t="s">
        <v>95</v>
      </c>
      <c r="C3637" t="s">
        <v>135</v>
      </c>
      <c r="D3637" t="s">
        <v>243</v>
      </c>
      <c r="E3637">
        <v>35</v>
      </c>
      <c r="F3637">
        <v>10</v>
      </c>
      <c r="G3637">
        <v>350</v>
      </c>
      <c r="H3637" t="s">
        <v>29</v>
      </c>
      <c r="I3637" t="s">
        <v>18</v>
      </c>
      <c r="J3637" s="1">
        <v>44569</v>
      </c>
      <c r="K3637" t="b">
        <v>0</v>
      </c>
      <c r="L3637" t="s">
        <v>35</v>
      </c>
      <c r="M3637">
        <v>1</v>
      </c>
      <c r="N3637">
        <f>G3637/SUMIF(B:B,B3637,G:G)*100</f>
        <v>0.51966177442224748</v>
      </c>
      <c r="Q3637">
        <f>VLOOKUP(C3637, Categories_Pivot_Table!A:B, 2, FALSE)</f>
        <v>23.146341463414632</v>
      </c>
      <c r="T3637">
        <f t="shared" si="57"/>
        <v>2022</v>
      </c>
    </row>
    <row r="3638" spans="1:20" x14ac:dyDescent="0.2">
      <c r="A3638" t="s">
        <v>3895</v>
      </c>
      <c r="B3638" t="s">
        <v>14</v>
      </c>
      <c r="C3638" t="s">
        <v>22</v>
      </c>
      <c r="D3638" t="s">
        <v>644</v>
      </c>
      <c r="E3638">
        <v>30.5</v>
      </c>
      <c r="F3638">
        <v>4</v>
      </c>
      <c r="G3638">
        <v>122</v>
      </c>
      <c r="H3638" t="s">
        <v>29</v>
      </c>
      <c r="I3638" t="s">
        <v>18</v>
      </c>
      <c r="J3638" s="1">
        <v>45459</v>
      </c>
      <c r="K3638" t="b">
        <v>1</v>
      </c>
      <c r="L3638" t="s">
        <v>24</v>
      </c>
      <c r="M3638">
        <v>6</v>
      </c>
      <c r="N3638">
        <f>G3638/SUMIF(B:B,B3638,G:G)*100</f>
        <v>0.19862104894706423</v>
      </c>
      <c r="Q3638">
        <f>VLOOKUP(C3638, Categories_Pivot_Table!A:B, 2, FALSE)</f>
        <v>21.505681818181817</v>
      </c>
      <c r="T3638">
        <f t="shared" si="57"/>
        <v>2024</v>
      </c>
    </row>
    <row r="3639" spans="1:20" x14ac:dyDescent="0.2">
      <c r="A3639" t="s">
        <v>3896</v>
      </c>
      <c r="B3639" t="s">
        <v>71</v>
      </c>
      <c r="C3639" t="s">
        <v>135</v>
      </c>
      <c r="D3639" t="s">
        <v>290</v>
      </c>
      <c r="E3639">
        <v>23</v>
      </c>
      <c r="F3639">
        <v>10</v>
      </c>
      <c r="G3639">
        <v>230</v>
      </c>
      <c r="H3639" t="s">
        <v>17</v>
      </c>
      <c r="I3639" t="s">
        <v>46</v>
      </c>
      <c r="J3639" s="1">
        <v>45182</v>
      </c>
      <c r="K3639" t="b">
        <v>1</v>
      </c>
      <c r="L3639" t="s">
        <v>30</v>
      </c>
      <c r="M3639">
        <v>9</v>
      </c>
      <c r="N3639">
        <f>G3639/SUMIF(B:B,B3639,G:G)*100</f>
        <v>0.36439973066106862</v>
      </c>
      <c r="Q3639">
        <f>VLOOKUP(C3639, Categories_Pivot_Table!A:B, 2, FALSE)</f>
        <v>23.146341463414632</v>
      </c>
      <c r="T3639">
        <f t="shared" si="57"/>
        <v>2023</v>
      </c>
    </row>
    <row r="3640" spans="1:20" x14ac:dyDescent="0.2">
      <c r="A3640" t="s">
        <v>3897</v>
      </c>
      <c r="B3640" t="s">
        <v>71</v>
      </c>
      <c r="C3640" t="s">
        <v>38</v>
      </c>
      <c r="D3640" t="s">
        <v>133</v>
      </c>
      <c r="E3640">
        <v>21.5</v>
      </c>
      <c r="F3640">
        <v>5</v>
      </c>
      <c r="G3640">
        <v>107.5</v>
      </c>
      <c r="H3640" t="s">
        <v>56</v>
      </c>
      <c r="I3640" t="s">
        <v>18</v>
      </c>
      <c r="J3640" s="1">
        <v>45578</v>
      </c>
      <c r="K3640" t="b">
        <v>0</v>
      </c>
      <c r="L3640" t="s">
        <v>24</v>
      </c>
      <c r="M3640">
        <v>10</v>
      </c>
      <c r="N3640">
        <f>G3640/SUMIF(B:B,B3640,G:G)*100</f>
        <v>0.17031726541767339</v>
      </c>
      <c r="Q3640">
        <f>VLOOKUP(C3640, Categories_Pivot_Table!A:B, 2, FALSE)</f>
        <v>23.088790931989923</v>
      </c>
      <c r="T3640">
        <f t="shared" si="57"/>
        <v>2024</v>
      </c>
    </row>
    <row r="3641" spans="1:20" x14ac:dyDescent="0.2">
      <c r="A3641" t="s">
        <v>3898</v>
      </c>
      <c r="B3641" t="s">
        <v>128</v>
      </c>
      <c r="C3641" t="s">
        <v>135</v>
      </c>
      <c r="D3641" t="s">
        <v>233</v>
      </c>
      <c r="E3641">
        <v>18.5</v>
      </c>
      <c r="F3641">
        <v>5</v>
      </c>
      <c r="G3641">
        <v>92.5</v>
      </c>
      <c r="H3641" t="s">
        <v>56</v>
      </c>
      <c r="I3641" t="s">
        <v>18</v>
      </c>
      <c r="J3641" s="1">
        <v>45379</v>
      </c>
      <c r="K3641" t="b">
        <v>1</v>
      </c>
      <c r="L3641" t="s">
        <v>42</v>
      </c>
      <c r="M3641">
        <v>3</v>
      </c>
      <c r="N3641">
        <f>G3641/SUMIF(B:B,B3641,G:G)*100</f>
        <v>0.13513118681703967</v>
      </c>
      <c r="Q3641">
        <f>VLOOKUP(C3641, Categories_Pivot_Table!A:B, 2, FALSE)</f>
        <v>23.146341463414632</v>
      </c>
      <c r="T3641">
        <f t="shared" si="57"/>
        <v>2024</v>
      </c>
    </row>
    <row r="3642" spans="1:20" x14ac:dyDescent="0.2">
      <c r="A3642" t="s">
        <v>3899</v>
      </c>
      <c r="B3642" t="s">
        <v>84</v>
      </c>
      <c r="C3642" t="s">
        <v>15</v>
      </c>
      <c r="D3642" t="s">
        <v>1438</v>
      </c>
      <c r="E3642">
        <v>30.5</v>
      </c>
      <c r="F3642">
        <v>4</v>
      </c>
      <c r="G3642">
        <v>122</v>
      </c>
      <c r="H3642" t="s">
        <v>29</v>
      </c>
      <c r="I3642" t="s">
        <v>18</v>
      </c>
      <c r="J3642" s="1">
        <v>45446</v>
      </c>
      <c r="K3642" t="b">
        <v>1</v>
      </c>
      <c r="L3642" t="s">
        <v>19</v>
      </c>
      <c r="M3642">
        <v>6</v>
      </c>
      <c r="N3642">
        <f>G3642/SUMIF(B:B,B3642,G:G)*100</f>
        <v>0.19751487432711376</v>
      </c>
      <c r="Q3642">
        <f>VLOOKUP(C3642, Categories_Pivot_Table!A:B, 2, FALSE)</f>
        <v>23.063808900523561</v>
      </c>
      <c r="T3642">
        <f t="shared" si="57"/>
        <v>2024</v>
      </c>
    </row>
    <row r="3643" spans="1:20" x14ac:dyDescent="0.2">
      <c r="A3643" t="s">
        <v>3900</v>
      </c>
      <c r="B3643" t="s">
        <v>63</v>
      </c>
      <c r="C3643" t="s">
        <v>33</v>
      </c>
      <c r="D3643" t="s">
        <v>300</v>
      </c>
      <c r="E3643">
        <v>35</v>
      </c>
      <c r="F3643">
        <v>5</v>
      </c>
      <c r="G3643">
        <v>175</v>
      </c>
      <c r="H3643" t="s">
        <v>29</v>
      </c>
      <c r="I3643" t="s">
        <v>46</v>
      </c>
      <c r="J3643" s="1">
        <v>44929</v>
      </c>
      <c r="K3643" t="b">
        <v>1</v>
      </c>
      <c r="L3643" t="s">
        <v>49</v>
      </c>
      <c r="M3643">
        <v>1</v>
      </c>
      <c r="N3643">
        <f>G3643/SUMIF(B:B,B3643,G:G)*100</f>
        <v>0.28912238963785358</v>
      </c>
      <c r="Q3643">
        <f>VLOOKUP(C3643, Categories_Pivot_Table!A:B, 2, FALSE)</f>
        <v>23.300574345883856</v>
      </c>
      <c r="T3643">
        <f t="shared" si="57"/>
        <v>2023</v>
      </c>
    </row>
    <row r="3644" spans="1:20" x14ac:dyDescent="0.2">
      <c r="A3644" t="s">
        <v>3901</v>
      </c>
      <c r="B3644" t="s">
        <v>95</v>
      </c>
      <c r="C3644" t="s">
        <v>74</v>
      </c>
      <c r="D3644" t="s">
        <v>741</v>
      </c>
      <c r="E3644">
        <v>6.5</v>
      </c>
      <c r="F3644">
        <v>1</v>
      </c>
      <c r="G3644">
        <v>6.5</v>
      </c>
      <c r="H3644" t="s">
        <v>17</v>
      </c>
      <c r="I3644" t="s">
        <v>46</v>
      </c>
      <c r="J3644" s="1">
        <v>44756</v>
      </c>
      <c r="K3644" t="b">
        <v>0</v>
      </c>
      <c r="L3644" t="s">
        <v>42</v>
      </c>
      <c r="M3644">
        <v>7</v>
      </c>
      <c r="N3644">
        <f>G3644/SUMIF(B:B,B3644,G:G)*100</f>
        <v>9.6508615249845959E-3</v>
      </c>
      <c r="Q3644">
        <f>VLOOKUP(C3644, Categories_Pivot_Table!A:B, 2, FALSE)</f>
        <v>24.317096165933375</v>
      </c>
      <c r="T3644">
        <f t="shared" si="57"/>
        <v>2022</v>
      </c>
    </row>
    <row r="3645" spans="1:20" x14ac:dyDescent="0.2">
      <c r="A3645" t="s">
        <v>3902</v>
      </c>
      <c r="B3645" t="s">
        <v>71</v>
      </c>
      <c r="C3645" t="s">
        <v>33</v>
      </c>
      <c r="D3645" t="s">
        <v>657</v>
      </c>
      <c r="E3645">
        <v>39.5</v>
      </c>
      <c r="F3645">
        <v>9</v>
      </c>
      <c r="G3645">
        <v>355.5</v>
      </c>
      <c r="H3645" t="s">
        <v>17</v>
      </c>
      <c r="I3645" t="s">
        <v>46</v>
      </c>
      <c r="J3645" s="1">
        <v>45567</v>
      </c>
      <c r="K3645" t="b">
        <v>0</v>
      </c>
      <c r="L3645" t="s">
        <v>30</v>
      </c>
      <c r="M3645">
        <v>10</v>
      </c>
      <c r="N3645">
        <f>G3645/SUMIF(B:B,B3645,G:G)*100</f>
        <v>0.56323523586960822</v>
      </c>
      <c r="Q3645">
        <f>VLOOKUP(C3645, Categories_Pivot_Table!A:B, 2, FALSE)</f>
        <v>23.300574345883856</v>
      </c>
      <c r="T3645">
        <f t="shared" si="57"/>
        <v>2024</v>
      </c>
    </row>
    <row r="3646" spans="1:20" x14ac:dyDescent="0.2">
      <c r="A3646" t="s">
        <v>3903</v>
      </c>
      <c r="B3646" t="s">
        <v>113</v>
      </c>
      <c r="C3646" t="s">
        <v>38</v>
      </c>
      <c r="D3646" t="s">
        <v>100</v>
      </c>
      <c r="E3646">
        <v>20</v>
      </c>
      <c r="F3646">
        <v>5</v>
      </c>
      <c r="G3646">
        <v>100</v>
      </c>
      <c r="H3646" t="s">
        <v>56</v>
      </c>
      <c r="I3646" t="s">
        <v>18</v>
      </c>
      <c r="J3646" s="1">
        <v>45635</v>
      </c>
      <c r="K3646" t="b">
        <v>0</v>
      </c>
      <c r="L3646" t="s">
        <v>19</v>
      </c>
      <c r="M3646">
        <v>12</v>
      </c>
      <c r="N3646">
        <f>G3646/SUMIF(B:B,B3646,G:G)*100</f>
        <v>0.16465512983056987</v>
      </c>
      <c r="Q3646">
        <f>VLOOKUP(C3646, Categories_Pivot_Table!A:B, 2, FALSE)</f>
        <v>23.088790931989923</v>
      </c>
      <c r="T3646">
        <f t="shared" si="57"/>
        <v>2024</v>
      </c>
    </row>
    <row r="3647" spans="1:20" x14ac:dyDescent="0.2">
      <c r="A3647" t="s">
        <v>3904</v>
      </c>
      <c r="B3647" t="s">
        <v>63</v>
      </c>
      <c r="C3647" t="s">
        <v>15</v>
      </c>
      <c r="D3647" t="s">
        <v>64</v>
      </c>
      <c r="E3647">
        <v>39.5</v>
      </c>
      <c r="F3647">
        <v>2</v>
      </c>
      <c r="G3647">
        <v>79</v>
      </c>
      <c r="H3647" t="s">
        <v>29</v>
      </c>
      <c r="I3647" t="s">
        <v>18</v>
      </c>
      <c r="J3647" s="1">
        <v>45436</v>
      </c>
      <c r="K3647" t="b">
        <v>0</v>
      </c>
      <c r="L3647" t="s">
        <v>65</v>
      </c>
      <c r="M3647">
        <v>5</v>
      </c>
      <c r="N3647">
        <f>G3647/SUMIF(B:B,B3647,G:G)*100</f>
        <v>0.13051810732223101</v>
      </c>
      <c r="Q3647">
        <f>VLOOKUP(C3647, Categories_Pivot_Table!A:B, 2, FALSE)</f>
        <v>23.063808900523561</v>
      </c>
      <c r="T3647">
        <f t="shared" si="57"/>
        <v>2024</v>
      </c>
    </row>
    <row r="3648" spans="1:20" x14ac:dyDescent="0.2">
      <c r="A3648" t="s">
        <v>3905</v>
      </c>
      <c r="B3648" t="s">
        <v>44</v>
      </c>
      <c r="C3648" t="s">
        <v>74</v>
      </c>
      <c r="D3648" t="s">
        <v>248</v>
      </c>
      <c r="E3648">
        <v>15.5</v>
      </c>
      <c r="F3648">
        <v>3</v>
      </c>
      <c r="G3648">
        <v>46.5</v>
      </c>
      <c r="H3648" t="s">
        <v>29</v>
      </c>
      <c r="I3648" t="s">
        <v>46</v>
      </c>
      <c r="J3648" s="1">
        <v>44610</v>
      </c>
      <c r="K3648" t="b">
        <v>1</v>
      </c>
      <c r="L3648" t="s">
        <v>65</v>
      </c>
      <c r="M3648">
        <v>2</v>
      </c>
      <c r="N3648">
        <f>G3648/SUMIF(B:B,B3648,G:G)*100</f>
        <v>7.6613202184711959E-2</v>
      </c>
      <c r="Q3648">
        <f>VLOOKUP(C3648, Categories_Pivot_Table!A:B, 2, FALSE)</f>
        <v>24.317096165933375</v>
      </c>
      <c r="T3648">
        <f t="shared" si="57"/>
        <v>2022</v>
      </c>
    </row>
    <row r="3649" spans="1:20" x14ac:dyDescent="0.2">
      <c r="A3649" t="s">
        <v>3906</v>
      </c>
      <c r="B3649" t="s">
        <v>104</v>
      </c>
      <c r="C3649" t="s">
        <v>15</v>
      </c>
      <c r="D3649" t="s">
        <v>776</v>
      </c>
      <c r="E3649">
        <v>38</v>
      </c>
      <c r="F3649">
        <v>4</v>
      </c>
      <c r="G3649">
        <v>152</v>
      </c>
      <c r="H3649" t="s">
        <v>17</v>
      </c>
      <c r="I3649" t="s">
        <v>18</v>
      </c>
      <c r="J3649" s="1">
        <v>45503</v>
      </c>
      <c r="K3649" t="b">
        <v>0</v>
      </c>
      <c r="L3649" t="s">
        <v>49</v>
      </c>
      <c r="M3649">
        <v>7</v>
      </c>
      <c r="N3649">
        <f>G3649/SUMIF(B:B,B3649,G:G)*100</f>
        <v>0.24702192319568361</v>
      </c>
      <c r="Q3649">
        <f>VLOOKUP(C3649, Categories_Pivot_Table!A:B, 2, FALSE)</f>
        <v>23.063808900523561</v>
      </c>
      <c r="T3649">
        <f t="shared" si="57"/>
        <v>2024</v>
      </c>
    </row>
    <row r="3650" spans="1:20" x14ac:dyDescent="0.2">
      <c r="A3650" t="s">
        <v>3907</v>
      </c>
      <c r="B3650" t="s">
        <v>21</v>
      </c>
      <c r="C3650" t="s">
        <v>27</v>
      </c>
      <c r="D3650" t="s">
        <v>28</v>
      </c>
      <c r="E3650">
        <v>21.5</v>
      </c>
      <c r="F3650">
        <v>3</v>
      </c>
      <c r="G3650">
        <v>64.5</v>
      </c>
      <c r="H3650" t="s">
        <v>56</v>
      </c>
      <c r="I3650" t="s">
        <v>46</v>
      </c>
      <c r="J3650" s="1">
        <v>45166</v>
      </c>
      <c r="K3650" t="b">
        <v>1</v>
      </c>
      <c r="L3650" t="s">
        <v>19</v>
      </c>
      <c r="M3650">
        <v>8</v>
      </c>
      <c r="N3650">
        <f>G3650/SUMIF(B:B,B3650,G:G)*100</f>
        <v>0.10448305187705016</v>
      </c>
      <c r="Q3650">
        <f>VLOOKUP(C3650, Categories_Pivot_Table!A:B, 2, FALSE)</f>
        <v>25.013711734693878</v>
      </c>
      <c r="T3650">
        <f t="shared" ref="T3650:T3713" si="58">YEAR(J3650)</f>
        <v>2023</v>
      </c>
    </row>
    <row r="3651" spans="1:20" x14ac:dyDescent="0.2">
      <c r="A3651" t="s">
        <v>3908</v>
      </c>
      <c r="B3651" t="s">
        <v>44</v>
      </c>
      <c r="C3651" t="s">
        <v>48</v>
      </c>
      <c r="D3651" t="s">
        <v>41</v>
      </c>
      <c r="E3651">
        <v>23</v>
      </c>
      <c r="F3651">
        <v>9</v>
      </c>
      <c r="G3651">
        <v>58.5</v>
      </c>
      <c r="H3651" t="s">
        <v>29</v>
      </c>
      <c r="I3651" t="s">
        <v>46</v>
      </c>
      <c r="J3651" s="1">
        <v>45325</v>
      </c>
      <c r="K3651" t="b">
        <v>0</v>
      </c>
      <c r="L3651" t="s">
        <v>35</v>
      </c>
      <c r="M3651">
        <v>2</v>
      </c>
      <c r="N3651">
        <f>G3651/SUMIF(B:B,B3651,G:G)*100</f>
        <v>9.6384351135605367E-2</v>
      </c>
      <c r="Q3651">
        <f>VLOOKUP(C3651, Categories_Pivot_Table!A:B, 2, FALSE)</f>
        <v>23.348837209302324</v>
      </c>
      <c r="T3651">
        <f t="shared" si="58"/>
        <v>2024</v>
      </c>
    </row>
    <row r="3652" spans="1:20" x14ac:dyDescent="0.2">
      <c r="A3652" t="s">
        <v>3909</v>
      </c>
      <c r="B3652" t="s">
        <v>26</v>
      </c>
      <c r="C3652" t="s">
        <v>15</v>
      </c>
      <c r="D3652" t="s">
        <v>448</v>
      </c>
      <c r="E3652">
        <v>26</v>
      </c>
      <c r="F3652">
        <v>5</v>
      </c>
      <c r="G3652">
        <v>130</v>
      </c>
      <c r="H3652" t="s">
        <v>17</v>
      </c>
      <c r="I3652" t="s">
        <v>46</v>
      </c>
      <c r="J3652" s="1">
        <v>44865</v>
      </c>
      <c r="K3652" t="b">
        <v>0</v>
      </c>
      <c r="L3652" t="s">
        <v>19</v>
      </c>
      <c r="M3652">
        <v>10</v>
      </c>
      <c r="N3652">
        <f>G3652/SUMIF(B:B,B3652,G:G)*100</f>
        <v>0.20952027914547958</v>
      </c>
      <c r="Q3652">
        <f>VLOOKUP(C3652, Categories_Pivot_Table!A:B, 2, FALSE)</f>
        <v>23.063808900523561</v>
      </c>
      <c r="T3652">
        <f t="shared" si="58"/>
        <v>2022</v>
      </c>
    </row>
    <row r="3653" spans="1:20" x14ac:dyDescent="0.2">
      <c r="A3653" t="s">
        <v>3910</v>
      </c>
      <c r="B3653" t="s">
        <v>106</v>
      </c>
      <c r="C3653" t="s">
        <v>38</v>
      </c>
      <c r="D3653" t="s">
        <v>404</v>
      </c>
      <c r="E3653">
        <v>11</v>
      </c>
      <c r="F3653">
        <v>8</v>
      </c>
      <c r="G3653">
        <v>88</v>
      </c>
      <c r="H3653" t="s">
        <v>29</v>
      </c>
      <c r="I3653" t="s">
        <v>18</v>
      </c>
      <c r="J3653" s="1">
        <v>44723</v>
      </c>
      <c r="K3653" t="b">
        <v>0</v>
      </c>
      <c r="L3653" t="s">
        <v>35</v>
      </c>
      <c r="M3653">
        <v>6</v>
      </c>
      <c r="N3653">
        <f>G3653/SUMIF(B:B,B3653,G:G)*100</f>
        <v>0.14341590612777053</v>
      </c>
      <c r="Q3653">
        <f>VLOOKUP(C3653, Categories_Pivot_Table!A:B, 2, FALSE)</f>
        <v>23.088790931989923</v>
      </c>
      <c r="T3653">
        <f t="shared" si="58"/>
        <v>2022</v>
      </c>
    </row>
    <row r="3654" spans="1:20" x14ac:dyDescent="0.2">
      <c r="A3654" t="s">
        <v>3911</v>
      </c>
      <c r="B3654" t="s">
        <v>21</v>
      </c>
      <c r="C3654" t="s">
        <v>27</v>
      </c>
      <c r="D3654" t="s">
        <v>55</v>
      </c>
      <c r="E3654">
        <v>36.5</v>
      </c>
      <c r="F3654">
        <v>4</v>
      </c>
      <c r="G3654">
        <v>146</v>
      </c>
      <c r="H3654" t="s">
        <v>29</v>
      </c>
      <c r="I3654" t="s">
        <v>46</v>
      </c>
      <c r="J3654" s="1">
        <v>44709</v>
      </c>
      <c r="K3654" t="b">
        <v>1</v>
      </c>
      <c r="L3654" t="s">
        <v>35</v>
      </c>
      <c r="M3654">
        <v>5</v>
      </c>
      <c r="N3654">
        <f>G3654/SUMIF(B:B,B3654,G:G)*100</f>
        <v>0.23650427246588104</v>
      </c>
      <c r="Q3654">
        <f>VLOOKUP(C3654, Categories_Pivot_Table!A:B, 2, FALSE)</f>
        <v>25.013711734693878</v>
      </c>
      <c r="T3654">
        <f t="shared" si="58"/>
        <v>2022</v>
      </c>
    </row>
    <row r="3655" spans="1:20" x14ac:dyDescent="0.2">
      <c r="A3655" t="s">
        <v>3912</v>
      </c>
      <c r="B3655" t="s">
        <v>26</v>
      </c>
      <c r="C3655" t="s">
        <v>38</v>
      </c>
      <c r="D3655" t="s">
        <v>41</v>
      </c>
      <c r="E3655">
        <v>23</v>
      </c>
      <c r="F3655">
        <v>7</v>
      </c>
      <c r="G3655">
        <v>203</v>
      </c>
      <c r="H3655" t="s">
        <v>29</v>
      </c>
      <c r="I3655" t="s">
        <v>18</v>
      </c>
      <c r="J3655" s="1">
        <v>45223</v>
      </c>
      <c r="K3655" t="b">
        <v>0</v>
      </c>
      <c r="L3655" t="s">
        <v>49</v>
      </c>
      <c r="M3655">
        <v>10</v>
      </c>
      <c r="N3655">
        <f>G3655/SUMIF(B:B,B3655,G:G)*100</f>
        <v>0.32717397435794121</v>
      </c>
      <c r="Q3655">
        <f>VLOOKUP(C3655, Categories_Pivot_Table!A:B, 2, FALSE)</f>
        <v>23.088790931989923</v>
      </c>
      <c r="T3655">
        <f t="shared" si="58"/>
        <v>2023</v>
      </c>
    </row>
    <row r="3656" spans="1:20" x14ac:dyDescent="0.2">
      <c r="A3656" t="s">
        <v>3913</v>
      </c>
      <c r="B3656" t="s">
        <v>51</v>
      </c>
      <c r="C3656" t="s">
        <v>135</v>
      </c>
      <c r="D3656" t="s">
        <v>276</v>
      </c>
      <c r="E3656">
        <v>6.5</v>
      </c>
      <c r="F3656">
        <v>10</v>
      </c>
      <c r="G3656">
        <v>65</v>
      </c>
      <c r="H3656" t="s">
        <v>17</v>
      </c>
      <c r="I3656" t="s">
        <v>46</v>
      </c>
      <c r="J3656" s="1">
        <v>45064</v>
      </c>
      <c r="K3656" t="b">
        <v>0</v>
      </c>
      <c r="L3656" t="s">
        <v>42</v>
      </c>
      <c r="M3656">
        <v>5</v>
      </c>
      <c r="N3656">
        <f>G3656/SUMIF(B:B,B3656,G:G)*100</f>
        <v>0.10076425814252717</v>
      </c>
      <c r="Q3656">
        <f>VLOOKUP(C3656, Categories_Pivot_Table!A:B, 2, FALSE)</f>
        <v>23.146341463414632</v>
      </c>
      <c r="T3656">
        <f t="shared" si="58"/>
        <v>2023</v>
      </c>
    </row>
    <row r="3657" spans="1:20" x14ac:dyDescent="0.2">
      <c r="A3657" t="s">
        <v>3914</v>
      </c>
      <c r="B3657" t="s">
        <v>104</v>
      </c>
      <c r="C3657" t="s">
        <v>74</v>
      </c>
      <c r="D3657" t="s">
        <v>931</v>
      </c>
      <c r="E3657">
        <v>30.5</v>
      </c>
      <c r="F3657">
        <v>6</v>
      </c>
      <c r="G3657">
        <v>183</v>
      </c>
      <c r="H3657" t="s">
        <v>29</v>
      </c>
      <c r="I3657" t="s">
        <v>18</v>
      </c>
      <c r="J3657" s="1">
        <v>45091</v>
      </c>
      <c r="K3657" t="b">
        <v>1</v>
      </c>
      <c r="L3657" t="s">
        <v>30</v>
      </c>
      <c r="M3657">
        <v>6</v>
      </c>
      <c r="N3657">
        <f>G3657/SUMIF(B:B,B3657,G:G)*100</f>
        <v>0.29740139437375068</v>
      </c>
      <c r="Q3657">
        <f>VLOOKUP(C3657, Categories_Pivot_Table!A:B, 2, FALSE)</f>
        <v>24.317096165933375</v>
      </c>
      <c r="T3657">
        <f t="shared" si="58"/>
        <v>2023</v>
      </c>
    </row>
    <row r="3658" spans="1:20" x14ac:dyDescent="0.2">
      <c r="A3658" t="s">
        <v>3915</v>
      </c>
      <c r="B3658" t="s">
        <v>54</v>
      </c>
      <c r="C3658" t="s">
        <v>27</v>
      </c>
      <c r="D3658" t="s">
        <v>915</v>
      </c>
      <c r="E3658">
        <v>20</v>
      </c>
      <c r="F3658">
        <v>6</v>
      </c>
      <c r="G3658">
        <v>120</v>
      </c>
      <c r="H3658" t="s">
        <v>56</v>
      </c>
      <c r="I3658" t="s">
        <v>18</v>
      </c>
      <c r="J3658" s="1">
        <v>44895</v>
      </c>
      <c r="K3658" t="b">
        <v>1</v>
      </c>
      <c r="L3658" t="s">
        <v>30</v>
      </c>
      <c r="M3658">
        <v>11</v>
      </c>
      <c r="N3658">
        <f>G3658/SUMIF(B:B,B3658,G:G)*100</f>
        <v>0.20995354777755423</v>
      </c>
      <c r="Q3658">
        <f>VLOOKUP(C3658, Categories_Pivot_Table!A:B, 2, FALSE)</f>
        <v>25.013711734693878</v>
      </c>
      <c r="T3658">
        <f t="shared" si="58"/>
        <v>2022</v>
      </c>
    </row>
    <row r="3659" spans="1:20" x14ac:dyDescent="0.2">
      <c r="A3659" t="s">
        <v>3916</v>
      </c>
      <c r="B3659" t="s">
        <v>44</v>
      </c>
      <c r="C3659" t="s">
        <v>22</v>
      </c>
      <c r="D3659" t="s">
        <v>540</v>
      </c>
      <c r="E3659">
        <v>36.5</v>
      </c>
      <c r="F3659">
        <v>5</v>
      </c>
      <c r="G3659">
        <v>182.5</v>
      </c>
      <c r="H3659" t="s">
        <v>29</v>
      </c>
      <c r="I3659" t="s">
        <v>46</v>
      </c>
      <c r="J3659" s="1">
        <v>44985</v>
      </c>
      <c r="K3659" t="b">
        <v>0</v>
      </c>
      <c r="L3659" t="s">
        <v>49</v>
      </c>
      <c r="M3659">
        <v>2</v>
      </c>
      <c r="N3659">
        <f>G3659/SUMIF(B:B,B3659,G:G)*100</f>
        <v>0.3006862236281706</v>
      </c>
      <c r="Q3659">
        <f>VLOOKUP(C3659, Categories_Pivot_Table!A:B, 2, FALSE)</f>
        <v>21.505681818181817</v>
      </c>
      <c r="T3659">
        <f t="shared" si="58"/>
        <v>2023</v>
      </c>
    </row>
    <row r="3660" spans="1:20" x14ac:dyDescent="0.2">
      <c r="A3660" t="s">
        <v>3917</v>
      </c>
      <c r="B3660" t="s">
        <v>81</v>
      </c>
      <c r="C3660" t="s">
        <v>48</v>
      </c>
      <c r="D3660" t="s">
        <v>201</v>
      </c>
      <c r="E3660">
        <v>35</v>
      </c>
      <c r="F3660">
        <v>8</v>
      </c>
      <c r="G3660">
        <v>280</v>
      </c>
      <c r="H3660" t="s">
        <v>17</v>
      </c>
      <c r="I3660" t="s">
        <v>46</v>
      </c>
      <c r="J3660" s="1">
        <v>44906</v>
      </c>
      <c r="K3660" t="b">
        <v>0</v>
      </c>
      <c r="L3660" t="s">
        <v>24</v>
      </c>
      <c r="M3660">
        <v>12</v>
      </c>
      <c r="N3660">
        <f>G3660/SUMIF(B:B,B3660,G:G)*100</f>
        <v>0.44335014369294834</v>
      </c>
      <c r="Q3660">
        <f>VLOOKUP(C3660, Categories_Pivot_Table!A:B, 2, FALSE)</f>
        <v>23.348837209302324</v>
      </c>
      <c r="T3660">
        <f t="shared" si="58"/>
        <v>2022</v>
      </c>
    </row>
    <row r="3661" spans="1:20" x14ac:dyDescent="0.2">
      <c r="A3661" t="s">
        <v>3918</v>
      </c>
      <c r="B3661" t="s">
        <v>47</v>
      </c>
      <c r="C3661" t="s">
        <v>74</v>
      </c>
      <c r="D3661" t="s">
        <v>415</v>
      </c>
      <c r="E3661">
        <v>41</v>
      </c>
      <c r="F3661">
        <v>4</v>
      </c>
      <c r="G3661">
        <v>164</v>
      </c>
      <c r="H3661" t="s">
        <v>29</v>
      </c>
      <c r="I3661" t="s">
        <v>46</v>
      </c>
      <c r="J3661" s="1">
        <v>45313</v>
      </c>
      <c r="K3661" t="b">
        <v>0</v>
      </c>
      <c r="L3661" t="s">
        <v>19</v>
      </c>
      <c r="M3661">
        <v>1</v>
      </c>
      <c r="N3661">
        <f>G3661/SUMIF(B:B,B3661,G:G)*100</f>
        <v>0.26059460060699474</v>
      </c>
      <c r="Q3661">
        <f>VLOOKUP(C3661, Categories_Pivot_Table!A:B, 2, FALSE)</f>
        <v>24.317096165933375</v>
      </c>
      <c r="T3661">
        <f t="shared" si="58"/>
        <v>2024</v>
      </c>
    </row>
    <row r="3662" spans="1:20" x14ac:dyDescent="0.2">
      <c r="A3662" t="s">
        <v>3919</v>
      </c>
      <c r="B3662" t="s">
        <v>54</v>
      </c>
      <c r="C3662" t="s">
        <v>135</v>
      </c>
      <c r="D3662" t="s">
        <v>163</v>
      </c>
      <c r="E3662">
        <v>36.5</v>
      </c>
      <c r="F3662">
        <v>9</v>
      </c>
      <c r="G3662">
        <v>328.5</v>
      </c>
      <c r="H3662" t="s">
        <v>56</v>
      </c>
      <c r="I3662" t="s">
        <v>18</v>
      </c>
      <c r="J3662" s="1">
        <v>45291</v>
      </c>
      <c r="K3662" t="b">
        <v>0</v>
      </c>
      <c r="L3662" t="s">
        <v>24</v>
      </c>
      <c r="M3662">
        <v>12</v>
      </c>
      <c r="N3662">
        <f>G3662/SUMIF(B:B,B3662,G:G)*100</f>
        <v>0.57474783704105459</v>
      </c>
      <c r="Q3662">
        <f>VLOOKUP(C3662, Categories_Pivot_Table!A:B, 2, FALSE)</f>
        <v>23.146341463414632</v>
      </c>
      <c r="T3662">
        <f t="shared" si="58"/>
        <v>2023</v>
      </c>
    </row>
    <row r="3663" spans="1:20" x14ac:dyDescent="0.2">
      <c r="A3663" t="s">
        <v>3920</v>
      </c>
      <c r="B3663" t="s">
        <v>128</v>
      </c>
      <c r="C3663" t="s">
        <v>48</v>
      </c>
      <c r="D3663" t="s">
        <v>655</v>
      </c>
      <c r="E3663">
        <v>12.5</v>
      </c>
      <c r="F3663">
        <v>5</v>
      </c>
      <c r="G3663">
        <v>62.5</v>
      </c>
      <c r="H3663" t="s">
        <v>29</v>
      </c>
      <c r="I3663" t="s">
        <v>46</v>
      </c>
      <c r="J3663" s="1">
        <v>45675</v>
      </c>
      <c r="K3663" t="b">
        <v>0</v>
      </c>
      <c r="L3663" t="s">
        <v>35</v>
      </c>
      <c r="M3663">
        <v>1</v>
      </c>
      <c r="N3663">
        <f>G3663/SUMIF(B:B,B3663,G:G)*100</f>
        <v>9.1304855957459241E-2</v>
      </c>
      <c r="Q3663">
        <f>VLOOKUP(C3663, Categories_Pivot_Table!A:B, 2, FALSE)</f>
        <v>23.348837209302324</v>
      </c>
      <c r="T3663">
        <f t="shared" si="58"/>
        <v>2025</v>
      </c>
    </row>
    <row r="3664" spans="1:20" x14ac:dyDescent="0.2">
      <c r="A3664" t="s">
        <v>3921</v>
      </c>
      <c r="B3664" t="s">
        <v>44</v>
      </c>
      <c r="C3664" t="s">
        <v>38</v>
      </c>
      <c r="D3664" t="s">
        <v>165</v>
      </c>
      <c r="E3664">
        <v>36.5</v>
      </c>
      <c r="F3664">
        <v>7</v>
      </c>
      <c r="G3664">
        <v>255.5</v>
      </c>
      <c r="H3664" t="s">
        <v>17</v>
      </c>
      <c r="I3664" t="s">
        <v>18</v>
      </c>
      <c r="J3664" s="1">
        <v>45131</v>
      </c>
      <c r="K3664" t="b">
        <v>0</v>
      </c>
      <c r="L3664" t="s">
        <v>19</v>
      </c>
      <c r="M3664">
        <v>7</v>
      </c>
      <c r="N3664">
        <f>G3664/SUMIF(B:B,B3664,G:G)*100</f>
        <v>0.42096071307943883</v>
      </c>
      <c r="Q3664">
        <f>VLOOKUP(C3664, Categories_Pivot_Table!A:B, 2, FALSE)</f>
        <v>23.088790931989923</v>
      </c>
      <c r="T3664">
        <f t="shared" si="58"/>
        <v>2023</v>
      </c>
    </row>
    <row r="3665" spans="1:20" x14ac:dyDescent="0.2">
      <c r="A3665" t="s">
        <v>3922</v>
      </c>
      <c r="B3665" t="s">
        <v>37</v>
      </c>
      <c r="C3665" t="s">
        <v>15</v>
      </c>
      <c r="D3665" t="s">
        <v>102</v>
      </c>
      <c r="E3665">
        <v>12.5</v>
      </c>
      <c r="F3665">
        <v>2</v>
      </c>
      <c r="G3665">
        <v>25</v>
      </c>
      <c r="H3665" t="s">
        <v>56</v>
      </c>
      <c r="I3665" t="s">
        <v>46</v>
      </c>
      <c r="J3665" s="1">
        <v>44797</v>
      </c>
      <c r="K3665" t="b">
        <v>0</v>
      </c>
      <c r="L3665" t="s">
        <v>30</v>
      </c>
      <c r="M3665">
        <v>8</v>
      </c>
      <c r="N3665">
        <f>G3665/SUMIF(B:B,B3665,G:G)*100</f>
        <v>3.7327639624036013E-2</v>
      </c>
      <c r="Q3665">
        <f>VLOOKUP(C3665, Categories_Pivot_Table!A:B, 2, FALSE)</f>
        <v>23.063808900523561</v>
      </c>
      <c r="T3665">
        <f t="shared" si="58"/>
        <v>2022</v>
      </c>
    </row>
    <row r="3666" spans="1:20" x14ac:dyDescent="0.2">
      <c r="A3666" t="s">
        <v>3923</v>
      </c>
      <c r="B3666" t="s">
        <v>37</v>
      </c>
      <c r="C3666" t="s">
        <v>27</v>
      </c>
      <c r="D3666" t="s">
        <v>380</v>
      </c>
      <c r="E3666">
        <v>41</v>
      </c>
      <c r="F3666">
        <v>9</v>
      </c>
      <c r="G3666">
        <v>369</v>
      </c>
      <c r="H3666" t="s">
        <v>56</v>
      </c>
      <c r="I3666" t="s">
        <v>46</v>
      </c>
      <c r="J3666" s="1">
        <v>45599</v>
      </c>
      <c r="K3666" t="b">
        <v>0</v>
      </c>
      <c r="L3666" t="s">
        <v>24</v>
      </c>
      <c r="M3666">
        <v>11</v>
      </c>
      <c r="N3666">
        <f>G3666/SUMIF(B:B,B3666,G:G)*100</f>
        <v>0.55095596085077159</v>
      </c>
      <c r="Q3666">
        <f>VLOOKUP(C3666, Categories_Pivot_Table!A:B, 2, FALSE)</f>
        <v>25.013711734693878</v>
      </c>
      <c r="T3666">
        <f t="shared" si="58"/>
        <v>2024</v>
      </c>
    </row>
    <row r="3667" spans="1:20" x14ac:dyDescent="0.2">
      <c r="A3667" t="s">
        <v>3924</v>
      </c>
      <c r="B3667" t="s">
        <v>21</v>
      </c>
      <c r="C3667" t="s">
        <v>27</v>
      </c>
      <c r="D3667" t="s">
        <v>380</v>
      </c>
      <c r="E3667">
        <v>41</v>
      </c>
      <c r="F3667">
        <v>5</v>
      </c>
      <c r="G3667">
        <v>205</v>
      </c>
      <c r="H3667" t="s">
        <v>29</v>
      </c>
      <c r="I3667" t="s">
        <v>18</v>
      </c>
      <c r="J3667" s="1">
        <v>44659</v>
      </c>
      <c r="K3667" t="b">
        <v>0</v>
      </c>
      <c r="L3667" t="s">
        <v>65</v>
      </c>
      <c r="M3667">
        <v>4</v>
      </c>
      <c r="N3667">
        <f>G3667/SUMIF(B:B,B3667,G:G)*100</f>
        <v>0.3320779168185316</v>
      </c>
      <c r="Q3667">
        <f>VLOOKUP(C3667, Categories_Pivot_Table!A:B, 2, FALSE)</f>
        <v>25.013711734693878</v>
      </c>
      <c r="T3667">
        <f t="shared" si="58"/>
        <v>2022</v>
      </c>
    </row>
    <row r="3668" spans="1:20" x14ac:dyDescent="0.2">
      <c r="A3668" t="s">
        <v>3925</v>
      </c>
      <c r="B3668" t="s">
        <v>51</v>
      </c>
      <c r="C3668" t="s">
        <v>135</v>
      </c>
      <c r="D3668" t="s">
        <v>290</v>
      </c>
      <c r="E3668">
        <v>23</v>
      </c>
      <c r="F3668">
        <v>5</v>
      </c>
      <c r="G3668">
        <v>115</v>
      </c>
      <c r="H3668" t="s">
        <v>17</v>
      </c>
      <c r="I3668" t="s">
        <v>46</v>
      </c>
      <c r="J3668" s="1">
        <v>45416</v>
      </c>
      <c r="K3668" t="b">
        <v>0</v>
      </c>
      <c r="L3668" t="s">
        <v>35</v>
      </c>
      <c r="M3668">
        <v>5</v>
      </c>
      <c r="N3668">
        <f>G3668/SUMIF(B:B,B3668,G:G)*100</f>
        <v>0.17827522594447115</v>
      </c>
      <c r="Q3668">
        <f>VLOOKUP(C3668, Categories_Pivot_Table!A:B, 2, FALSE)</f>
        <v>23.146341463414632</v>
      </c>
      <c r="T3668">
        <f t="shared" si="58"/>
        <v>2024</v>
      </c>
    </row>
    <row r="3669" spans="1:20" x14ac:dyDescent="0.2">
      <c r="A3669" t="s">
        <v>3926</v>
      </c>
      <c r="B3669" t="s">
        <v>26</v>
      </c>
      <c r="C3669" t="s">
        <v>74</v>
      </c>
      <c r="D3669" t="s">
        <v>415</v>
      </c>
      <c r="E3669">
        <v>41</v>
      </c>
      <c r="F3669">
        <v>3</v>
      </c>
      <c r="G3669">
        <v>123</v>
      </c>
      <c r="H3669" t="s">
        <v>56</v>
      </c>
      <c r="I3669" t="s">
        <v>18</v>
      </c>
      <c r="J3669" s="1">
        <v>45475</v>
      </c>
      <c r="K3669" t="b">
        <v>0</v>
      </c>
      <c r="L3669" t="s">
        <v>49</v>
      </c>
      <c r="M3669">
        <v>7</v>
      </c>
      <c r="N3669">
        <f>G3669/SUMIF(B:B,B3669,G:G)*100</f>
        <v>0.198238417960723</v>
      </c>
      <c r="Q3669">
        <f>VLOOKUP(C3669, Categories_Pivot_Table!A:B, 2, FALSE)</f>
        <v>24.317096165933375</v>
      </c>
      <c r="T3669">
        <f t="shared" si="58"/>
        <v>2024</v>
      </c>
    </row>
    <row r="3670" spans="1:20" x14ac:dyDescent="0.2">
      <c r="A3670" t="s">
        <v>3927</v>
      </c>
      <c r="B3670" t="s">
        <v>104</v>
      </c>
      <c r="C3670" t="s">
        <v>135</v>
      </c>
      <c r="D3670" t="s">
        <v>233</v>
      </c>
      <c r="E3670">
        <v>18.5</v>
      </c>
      <c r="F3670">
        <v>1</v>
      </c>
      <c r="G3670">
        <v>18.5</v>
      </c>
      <c r="H3670" t="s">
        <v>56</v>
      </c>
      <c r="I3670" t="s">
        <v>18</v>
      </c>
      <c r="J3670" s="1">
        <v>44976</v>
      </c>
      <c r="K3670" t="b">
        <v>1</v>
      </c>
      <c r="L3670" t="s">
        <v>24</v>
      </c>
      <c r="M3670">
        <v>2</v>
      </c>
      <c r="N3670">
        <f>G3670/SUMIF(B:B,B3670,G:G)*100</f>
        <v>3.0065168283685176E-2</v>
      </c>
      <c r="Q3670">
        <f>VLOOKUP(C3670, Categories_Pivot_Table!A:B, 2, FALSE)</f>
        <v>23.146341463414632</v>
      </c>
      <c r="T3670">
        <f t="shared" si="58"/>
        <v>2023</v>
      </c>
    </row>
    <row r="3671" spans="1:20" x14ac:dyDescent="0.2">
      <c r="A3671" t="s">
        <v>3928</v>
      </c>
      <c r="B3671" t="s">
        <v>47</v>
      </c>
      <c r="C3671" t="s">
        <v>22</v>
      </c>
      <c r="D3671" t="s">
        <v>147</v>
      </c>
      <c r="E3671">
        <v>32</v>
      </c>
      <c r="F3671">
        <v>8</v>
      </c>
      <c r="G3671">
        <v>256</v>
      </c>
      <c r="H3671" t="s">
        <v>17</v>
      </c>
      <c r="I3671" t="s">
        <v>18</v>
      </c>
      <c r="J3671" s="1">
        <v>44952</v>
      </c>
      <c r="K3671" t="b">
        <v>0</v>
      </c>
      <c r="L3671" t="s">
        <v>42</v>
      </c>
      <c r="M3671">
        <v>1</v>
      </c>
      <c r="N3671">
        <f>G3671/SUMIF(B:B,B3671,G:G)*100</f>
        <v>0.40678181558165027</v>
      </c>
      <c r="Q3671">
        <f>VLOOKUP(C3671, Categories_Pivot_Table!A:B, 2, FALSE)</f>
        <v>21.505681818181817</v>
      </c>
      <c r="T3671">
        <f t="shared" si="58"/>
        <v>2023</v>
      </c>
    </row>
    <row r="3672" spans="1:20" x14ac:dyDescent="0.2">
      <c r="A3672" t="s">
        <v>3929</v>
      </c>
      <c r="B3672" t="s">
        <v>87</v>
      </c>
      <c r="C3672" t="s">
        <v>15</v>
      </c>
      <c r="D3672" t="s">
        <v>183</v>
      </c>
      <c r="E3672">
        <v>14</v>
      </c>
      <c r="F3672">
        <v>5</v>
      </c>
      <c r="G3672">
        <v>70</v>
      </c>
      <c r="H3672" t="s">
        <v>17</v>
      </c>
      <c r="I3672" t="s">
        <v>18</v>
      </c>
      <c r="J3672" s="1">
        <v>44840</v>
      </c>
      <c r="K3672" t="b">
        <v>0</v>
      </c>
      <c r="L3672" t="s">
        <v>42</v>
      </c>
      <c r="M3672">
        <v>10</v>
      </c>
      <c r="N3672">
        <f>G3672/SUMIF(B:B,B3672,G:G)*100</f>
        <v>0.10763104079216446</v>
      </c>
      <c r="Q3672">
        <f>VLOOKUP(C3672, Categories_Pivot_Table!A:B, 2, FALSE)</f>
        <v>23.063808900523561</v>
      </c>
      <c r="T3672">
        <f t="shared" si="58"/>
        <v>2022</v>
      </c>
    </row>
    <row r="3673" spans="1:20" x14ac:dyDescent="0.2">
      <c r="A3673" t="s">
        <v>3930</v>
      </c>
      <c r="B3673" t="s">
        <v>54</v>
      </c>
      <c r="C3673" t="s">
        <v>27</v>
      </c>
      <c r="D3673" t="s">
        <v>119</v>
      </c>
      <c r="E3673">
        <v>38</v>
      </c>
      <c r="F3673">
        <v>3</v>
      </c>
      <c r="G3673">
        <v>114</v>
      </c>
      <c r="H3673" t="s">
        <v>29</v>
      </c>
      <c r="I3673" t="s">
        <v>46</v>
      </c>
      <c r="J3673" s="1">
        <v>45411</v>
      </c>
      <c r="K3673" t="b">
        <v>0</v>
      </c>
      <c r="L3673" t="s">
        <v>19</v>
      </c>
      <c r="M3673">
        <v>4</v>
      </c>
      <c r="N3673">
        <f>G3673/SUMIF(B:B,B3673,G:G)*100</f>
        <v>0.19945587038867649</v>
      </c>
      <c r="Q3673">
        <f>VLOOKUP(C3673, Categories_Pivot_Table!A:B, 2, FALSE)</f>
        <v>25.013711734693878</v>
      </c>
      <c r="T3673">
        <f t="shared" si="58"/>
        <v>2024</v>
      </c>
    </row>
    <row r="3674" spans="1:20" x14ac:dyDescent="0.2">
      <c r="A3674" t="s">
        <v>3931</v>
      </c>
      <c r="B3674" t="s">
        <v>90</v>
      </c>
      <c r="C3674" t="s">
        <v>27</v>
      </c>
      <c r="D3674" t="s">
        <v>3548</v>
      </c>
      <c r="E3674">
        <v>17</v>
      </c>
      <c r="F3674">
        <v>8</v>
      </c>
      <c r="G3674">
        <v>136</v>
      </c>
      <c r="H3674" t="s">
        <v>29</v>
      </c>
      <c r="I3674" t="s">
        <v>46</v>
      </c>
      <c r="J3674" s="1">
        <v>45529</v>
      </c>
      <c r="K3674" t="b">
        <v>0</v>
      </c>
      <c r="L3674" t="s">
        <v>24</v>
      </c>
      <c r="M3674">
        <v>8</v>
      </c>
      <c r="N3674">
        <f>G3674/SUMIF(B:B,B3674,G:G)*100</f>
        <v>0.2299550235027561</v>
      </c>
      <c r="Q3674">
        <f>VLOOKUP(C3674, Categories_Pivot_Table!A:B, 2, FALSE)</f>
        <v>25.013711734693878</v>
      </c>
      <c r="T3674">
        <f t="shared" si="58"/>
        <v>2024</v>
      </c>
    </row>
    <row r="3675" spans="1:20" x14ac:dyDescent="0.2">
      <c r="A3675" t="s">
        <v>3932</v>
      </c>
      <c r="B3675" t="s">
        <v>118</v>
      </c>
      <c r="C3675" t="s">
        <v>74</v>
      </c>
      <c r="D3675" t="s">
        <v>248</v>
      </c>
      <c r="E3675">
        <v>15.5</v>
      </c>
      <c r="F3675">
        <v>2</v>
      </c>
      <c r="G3675">
        <v>31</v>
      </c>
      <c r="H3675" t="s">
        <v>29</v>
      </c>
      <c r="I3675" t="s">
        <v>18</v>
      </c>
      <c r="J3675" s="1">
        <v>44578</v>
      </c>
      <c r="K3675" t="b">
        <v>1</v>
      </c>
      <c r="L3675" t="s">
        <v>19</v>
      </c>
      <c r="M3675">
        <v>1</v>
      </c>
      <c r="N3675">
        <f>G3675/SUMIF(B:B,B3675,G:G)*100</f>
        <v>5.0989358027534251E-2</v>
      </c>
      <c r="Q3675">
        <f>VLOOKUP(C3675, Categories_Pivot_Table!A:B, 2, FALSE)</f>
        <v>24.317096165933375</v>
      </c>
      <c r="T3675">
        <f t="shared" si="58"/>
        <v>2022</v>
      </c>
    </row>
    <row r="3676" spans="1:20" x14ac:dyDescent="0.2">
      <c r="A3676" t="s">
        <v>3933</v>
      </c>
      <c r="B3676" t="s">
        <v>51</v>
      </c>
      <c r="C3676" t="s">
        <v>27</v>
      </c>
      <c r="D3676" t="s">
        <v>231</v>
      </c>
      <c r="E3676">
        <v>15.5</v>
      </c>
      <c r="F3676">
        <v>5</v>
      </c>
      <c r="G3676">
        <v>77.5</v>
      </c>
      <c r="H3676" t="s">
        <v>17</v>
      </c>
      <c r="I3676" t="s">
        <v>18</v>
      </c>
      <c r="J3676" s="1">
        <v>45300</v>
      </c>
      <c r="K3676" t="b">
        <v>0</v>
      </c>
      <c r="L3676" t="s">
        <v>49</v>
      </c>
      <c r="M3676">
        <v>1</v>
      </c>
      <c r="N3676">
        <f>G3676/SUMIF(B:B,B3676,G:G)*100</f>
        <v>0.12014200009301315</v>
      </c>
      <c r="Q3676">
        <f>VLOOKUP(C3676, Categories_Pivot_Table!A:B, 2, FALSE)</f>
        <v>25.013711734693878</v>
      </c>
      <c r="T3676">
        <f t="shared" si="58"/>
        <v>2024</v>
      </c>
    </row>
    <row r="3677" spans="1:20" x14ac:dyDescent="0.2">
      <c r="A3677" t="s">
        <v>3934</v>
      </c>
      <c r="B3677" t="s">
        <v>37</v>
      </c>
      <c r="C3677" t="s">
        <v>74</v>
      </c>
      <c r="D3677" t="s">
        <v>931</v>
      </c>
      <c r="E3677">
        <v>30.5</v>
      </c>
      <c r="F3677">
        <v>5</v>
      </c>
      <c r="G3677">
        <v>152.5</v>
      </c>
      <c r="H3677" t="s">
        <v>56</v>
      </c>
      <c r="I3677" t="s">
        <v>46</v>
      </c>
      <c r="J3677" s="1">
        <v>45167</v>
      </c>
      <c r="K3677" t="b">
        <v>0</v>
      </c>
      <c r="L3677" t="s">
        <v>49</v>
      </c>
      <c r="M3677">
        <v>8</v>
      </c>
      <c r="N3677">
        <f>G3677/SUMIF(B:B,B3677,G:G)*100</f>
        <v>0.22769860170661968</v>
      </c>
      <c r="Q3677">
        <f>VLOOKUP(C3677, Categories_Pivot_Table!A:B, 2, FALSE)</f>
        <v>24.317096165933375</v>
      </c>
      <c r="T3677">
        <f t="shared" si="58"/>
        <v>2023</v>
      </c>
    </row>
    <row r="3678" spans="1:20" x14ac:dyDescent="0.2">
      <c r="A3678" t="s">
        <v>3935</v>
      </c>
      <c r="B3678" t="s">
        <v>47</v>
      </c>
      <c r="C3678" t="s">
        <v>74</v>
      </c>
      <c r="D3678" t="s">
        <v>248</v>
      </c>
      <c r="E3678">
        <v>15.5</v>
      </c>
      <c r="F3678">
        <v>5</v>
      </c>
      <c r="G3678">
        <v>77.5</v>
      </c>
      <c r="H3678" t="s">
        <v>56</v>
      </c>
      <c r="I3678" t="s">
        <v>46</v>
      </c>
      <c r="J3678" s="1">
        <v>45310</v>
      </c>
      <c r="K3678" t="b">
        <v>0</v>
      </c>
      <c r="L3678" t="s">
        <v>65</v>
      </c>
      <c r="M3678">
        <v>1</v>
      </c>
      <c r="N3678">
        <f>G3678/SUMIF(B:B,B3678,G:G)*100</f>
        <v>0.12314683870147616</v>
      </c>
      <c r="Q3678">
        <f>VLOOKUP(C3678, Categories_Pivot_Table!A:B, 2, FALSE)</f>
        <v>24.317096165933375</v>
      </c>
      <c r="T3678">
        <f t="shared" si="58"/>
        <v>2024</v>
      </c>
    </row>
    <row r="3679" spans="1:20" x14ac:dyDescent="0.2">
      <c r="A3679" t="s">
        <v>3936</v>
      </c>
      <c r="B3679" t="s">
        <v>54</v>
      </c>
      <c r="C3679" t="s">
        <v>48</v>
      </c>
      <c r="D3679" t="s">
        <v>195</v>
      </c>
      <c r="E3679">
        <v>20</v>
      </c>
      <c r="F3679">
        <v>4</v>
      </c>
      <c r="G3679">
        <v>80</v>
      </c>
      <c r="H3679" t="s">
        <v>17</v>
      </c>
      <c r="I3679" t="s">
        <v>18</v>
      </c>
      <c r="J3679" s="1">
        <v>44686</v>
      </c>
      <c r="K3679" t="b">
        <v>0</v>
      </c>
      <c r="L3679" t="s">
        <v>42</v>
      </c>
      <c r="M3679">
        <v>5</v>
      </c>
      <c r="N3679">
        <f>G3679/SUMIF(B:B,B3679,G:G)*100</f>
        <v>0.13996903185170281</v>
      </c>
      <c r="Q3679">
        <f>VLOOKUP(C3679, Categories_Pivot_Table!A:B, 2, FALSE)</f>
        <v>23.348837209302324</v>
      </c>
      <c r="T3679">
        <f t="shared" si="58"/>
        <v>2022</v>
      </c>
    </row>
    <row r="3680" spans="1:20" x14ac:dyDescent="0.2">
      <c r="A3680" t="s">
        <v>3937</v>
      </c>
      <c r="B3680" t="s">
        <v>118</v>
      </c>
      <c r="C3680" t="s">
        <v>135</v>
      </c>
      <c r="D3680" t="s">
        <v>724</v>
      </c>
      <c r="E3680">
        <v>38</v>
      </c>
      <c r="F3680">
        <v>9</v>
      </c>
      <c r="G3680">
        <v>342</v>
      </c>
      <c r="H3680" t="s">
        <v>29</v>
      </c>
      <c r="I3680" t="s">
        <v>46</v>
      </c>
      <c r="J3680" s="1">
        <v>45087</v>
      </c>
      <c r="K3680" t="b">
        <v>0</v>
      </c>
      <c r="L3680" t="s">
        <v>35</v>
      </c>
      <c r="M3680">
        <v>6</v>
      </c>
      <c r="N3680">
        <f>G3680/SUMIF(B:B,B3680,G:G)*100</f>
        <v>0.56252775630376506</v>
      </c>
      <c r="Q3680">
        <f>VLOOKUP(C3680, Categories_Pivot_Table!A:B, 2, FALSE)</f>
        <v>23.146341463414632</v>
      </c>
      <c r="T3680">
        <f t="shared" si="58"/>
        <v>2023</v>
      </c>
    </row>
    <row r="3681" spans="1:20" x14ac:dyDescent="0.2">
      <c r="A3681" t="s">
        <v>3938</v>
      </c>
      <c r="B3681" t="s">
        <v>173</v>
      </c>
      <c r="C3681" t="s">
        <v>22</v>
      </c>
      <c r="D3681" t="s">
        <v>286</v>
      </c>
      <c r="E3681">
        <v>20</v>
      </c>
      <c r="F3681">
        <v>10</v>
      </c>
      <c r="G3681">
        <v>200</v>
      </c>
      <c r="H3681" t="s">
        <v>56</v>
      </c>
      <c r="I3681" t="s">
        <v>46</v>
      </c>
      <c r="J3681" s="1">
        <v>45454</v>
      </c>
      <c r="K3681" t="b">
        <v>0</v>
      </c>
      <c r="L3681" t="s">
        <v>49</v>
      </c>
      <c r="M3681">
        <v>6</v>
      </c>
      <c r="N3681">
        <f>G3681/SUMIF(B:B,B3681,G:G)*100</f>
        <v>0.32888786568219563</v>
      </c>
      <c r="Q3681">
        <f>VLOOKUP(C3681, Categories_Pivot_Table!A:B, 2, FALSE)</f>
        <v>21.505681818181817</v>
      </c>
      <c r="T3681">
        <f t="shared" si="58"/>
        <v>2024</v>
      </c>
    </row>
    <row r="3682" spans="1:20" x14ac:dyDescent="0.2">
      <c r="A3682" t="s">
        <v>3939</v>
      </c>
      <c r="B3682" t="s">
        <v>173</v>
      </c>
      <c r="C3682" t="s">
        <v>38</v>
      </c>
      <c r="D3682" t="s">
        <v>165</v>
      </c>
      <c r="E3682">
        <v>36.5</v>
      </c>
      <c r="F3682">
        <v>5</v>
      </c>
      <c r="G3682">
        <v>182.5</v>
      </c>
      <c r="H3682" t="s">
        <v>56</v>
      </c>
      <c r="I3682" t="s">
        <v>46</v>
      </c>
      <c r="J3682" s="1">
        <v>45191</v>
      </c>
      <c r="K3682" t="b">
        <v>0</v>
      </c>
      <c r="L3682" t="s">
        <v>65</v>
      </c>
      <c r="M3682">
        <v>9</v>
      </c>
      <c r="N3682">
        <f>G3682/SUMIF(B:B,B3682,G:G)*100</f>
        <v>0.30011017743500357</v>
      </c>
      <c r="Q3682">
        <f>VLOOKUP(C3682, Categories_Pivot_Table!A:B, 2, FALSE)</f>
        <v>23.088790931989923</v>
      </c>
      <c r="T3682">
        <f t="shared" si="58"/>
        <v>2023</v>
      </c>
    </row>
    <row r="3683" spans="1:20" x14ac:dyDescent="0.2">
      <c r="A3683" t="s">
        <v>3940</v>
      </c>
      <c r="B3683" t="s">
        <v>14</v>
      </c>
      <c r="C3683" t="s">
        <v>15</v>
      </c>
      <c r="D3683" t="s">
        <v>776</v>
      </c>
      <c r="E3683">
        <v>38</v>
      </c>
      <c r="F3683">
        <v>5</v>
      </c>
      <c r="G3683">
        <v>190</v>
      </c>
      <c r="H3683" t="s">
        <v>17</v>
      </c>
      <c r="I3683" t="s">
        <v>18</v>
      </c>
      <c r="J3683" s="1">
        <v>45073</v>
      </c>
      <c r="K3683" t="b">
        <v>1</v>
      </c>
      <c r="L3683" t="s">
        <v>35</v>
      </c>
      <c r="M3683">
        <v>5</v>
      </c>
      <c r="N3683">
        <f>G3683/SUMIF(B:B,B3683,G:G)*100</f>
        <v>0.30932786311428034</v>
      </c>
      <c r="Q3683">
        <f>VLOOKUP(C3683, Categories_Pivot_Table!A:B, 2, FALSE)</f>
        <v>23.063808900523561</v>
      </c>
      <c r="T3683">
        <f t="shared" si="58"/>
        <v>2023</v>
      </c>
    </row>
    <row r="3684" spans="1:20" x14ac:dyDescent="0.2">
      <c r="A3684" t="s">
        <v>3941</v>
      </c>
      <c r="B3684" t="s">
        <v>121</v>
      </c>
      <c r="C3684" t="s">
        <v>74</v>
      </c>
      <c r="D3684" t="s">
        <v>931</v>
      </c>
      <c r="E3684">
        <v>30.5</v>
      </c>
      <c r="F3684">
        <v>3</v>
      </c>
      <c r="G3684">
        <v>91.5</v>
      </c>
      <c r="H3684" t="s">
        <v>17</v>
      </c>
      <c r="I3684" t="s">
        <v>46</v>
      </c>
      <c r="J3684" s="1">
        <v>45516</v>
      </c>
      <c r="K3684" t="b">
        <v>0</v>
      </c>
      <c r="L3684" t="s">
        <v>19</v>
      </c>
      <c r="M3684">
        <v>8</v>
      </c>
      <c r="N3684">
        <f>G3684/SUMIF(B:B,B3684,G:G)*100</f>
        <v>0.13954445977993152</v>
      </c>
      <c r="Q3684">
        <f>VLOOKUP(C3684, Categories_Pivot_Table!A:B, 2, FALSE)</f>
        <v>24.317096165933375</v>
      </c>
      <c r="T3684">
        <f t="shared" si="58"/>
        <v>2024</v>
      </c>
    </row>
    <row r="3685" spans="1:20" x14ac:dyDescent="0.2">
      <c r="A3685" t="s">
        <v>3942</v>
      </c>
      <c r="B3685" t="s">
        <v>73</v>
      </c>
      <c r="C3685" t="s">
        <v>27</v>
      </c>
      <c r="D3685" t="s">
        <v>974</v>
      </c>
      <c r="E3685">
        <v>32</v>
      </c>
      <c r="F3685">
        <v>4</v>
      </c>
      <c r="G3685">
        <v>128</v>
      </c>
      <c r="H3685" t="s">
        <v>29</v>
      </c>
      <c r="I3685" t="s">
        <v>46</v>
      </c>
      <c r="J3685" s="1">
        <v>44781</v>
      </c>
      <c r="K3685" t="b">
        <v>0</v>
      </c>
      <c r="L3685" t="s">
        <v>19</v>
      </c>
      <c r="M3685">
        <v>8</v>
      </c>
      <c r="N3685">
        <f>G3685/SUMIF(B:B,B3685,G:G)*100</f>
        <v>0.22113000889702772</v>
      </c>
      <c r="Q3685">
        <f>VLOOKUP(C3685, Categories_Pivot_Table!A:B, 2, FALSE)</f>
        <v>25.013711734693878</v>
      </c>
      <c r="T3685">
        <f t="shared" si="58"/>
        <v>2022</v>
      </c>
    </row>
    <row r="3686" spans="1:20" x14ac:dyDescent="0.2">
      <c r="A3686" t="s">
        <v>3943</v>
      </c>
      <c r="B3686" t="s">
        <v>106</v>
      </c>
      <c r="C3686" t="s">
        <v>27</v>
      </c>
      <c r="D3686" t="s">
        <v>28</v>
      </c>
      <c r="E3686">
        <v>21.5</v>
      </c>
      <c r="F3686">
        <v>7</v>
      </c>
      <c r="G3686">
        <v>150.5</v>
      </c>
      <c r="H3686" t="s">
        <v>29</v>
      </c>
      <c r="I3686" t="s">
        <v>46</v>
      </c>
      <c r="J3686" s="1">
        <v>45217</v>
      </c>
      <c r="K3686" t="b">
        <v>0</v>
      </c>
      <c r="L3686" t="s">
        <v>30</v>
      </c>
      <c r="M3686">
        <v>10</v>
      </c>
      <c r="N3686">
        <f>G3686/SUMIF(B:B,B3686,G:G)*100</f>
        <v>0.24527379400260757</v>
      </c>
      <c r="Q3686">
        <f>VLOOKUP(C3686, Categories_Pivot_Table!A:B, 2, FALSE)</f>
        <v>25.013711734693878</v>
      </c>
      <c r="T3686">
        <f t="shared" si="58"/>
        <v>2023</v>
      </c>
    </row>
    <row r="3687" spans="1:20" x14ac:dyDescent="0.2">
      <c r="A3687" t="s">
        <v>3944</v>
      </c>
      <c r="B3687" t="s">
        <v>73</v>
      </c>
      <c r="C3687" t="s">
        <v>48</v>
      </c>
      <c r="D3687" t="s">
        <v>93</v>
      </c>
      <c r="E3687">
        <v>41</v>
      </c>
      <c r="F3687">
        <v>9</v>
      </c>
      <c r="G3687">
        <v>369</v>
      </c>
      <c r="H3687" t="s">
        <v>56</v>
      </c>
      <c r="I3687" t="s">
        <v>18</v>
      </c>
      <c r="J3687" s="1">
        <v>45179</v>
      </c>
      <c r="K3687" t="b">
        <v>1</v>
      </c>
      <c r="L3687" t="s">
        <v>24</v>
      </c>
      <c r="M3687">
        <v>9</v>
      </c>
      <c r="N3687">
        <f>G3687/SUMIF(B:B,B3687,G:G)*100</f>
        <v>0.63747635377346268</v>
      </c>
      <c r="Q3687">
        <f>VLOOKUP(C3687, Categories_Pivot_Table!A:B, 2, FALSE)</f>
        <v>23.348837209302324</v>
      </c>
      <c r="T3687">
        <f t="shared" si="58"/>
        <v>2023</v>
      </c>
    </row>
    <row r="3688" spans="1:20" x14ac:dyDescent="0.2">
      <c r="A3688" t="s">
        <v>3945</v>
      </c>
      <c r="B3688" t="s">
        <v>14</v>
      </c>
      <c r="C3688" t="s">
        <v>27</v>
      </c>
      <c r="D3688" t="s">
        <v>231</v>
      </c>
      <c r="E3688">
        <v>15.5</v>
      </c>
      <c r="F3688">
        <v>2</v>
      </c>
      <c r="G3688">
        <v>31</v>
      </c>
      <c r="H3688" t="s">
        <v>29</v>
      </c>
      <c r="I3688" t="s">
        <v>46</v>
      </c>
      <c r="J3688" s="1">
        <v>45501</v>
      </c>
      <c r="K3688" t="b">
        <v>0</v>
      </c>
      <c r="L3688" t="s">
        <v>24</v>
      </c>
      <c r="M3688">
        <v>7</v>
      </c>
      <c r="N3688">
        <f>G3688/SUMIF(B:B,B3688,G:G)*100</f>
        <v>5.0469282929172063E-2</v>
      </c>
      <c r="Q3688">
        <f>VLOOKUP(C3688, Categories_Pivot_Table!A:B, 2, FALSE)</f>
        <v>25.013711734693878</v>
      </c>
      <c r="T3688">
        <f t="shared" si="58"/>
        <v>2024</v>
      </c>
    </row>
    <row r="3689" spans="1:20" x14ac:dyDescent="0.2">
      <c r="A3689" t="s">
        <v>3946</v>
      </c>
      <c r="B3689" t="s">
        <v>71</v>
      </c>
      <c r="C3689" t="s">
        <v>135</v>
      </c>
      <c r="D3689" t="s">
        <v>188</v>
      </c>
      <c r="E3689">
        <v>33.5</v>
      </c>
      <c r="F3689">
        <v>7</v>
      </c>
      <c r="G3689">
        <v>234.5</v>
      </c>
      <c r="H3689" t="s">
        <v>17</v>
      </c>
      <c r="I3689" t="s">
        <v>18</v>
      </c>
      <c r="J3689" s="1">
        <v>45674</v>
      </c>
      <c r="K3689" t="b">
        <v>0</v>
      </c>
      <c r="L3689" t="s">
        <v>65</v>
      </c>
      <c r="M3689">
        <v>1</v>
      </c>
      <c r="N3689">
        <f>G3689/SUMIF(B:B,B3689,G:G)*100</f>
        <v>0.3715292906087852</v>
      </c>
      <c r="Q3689">
        <f>VLOOKUP(C3689, Categories_Pivot_Table!A:B, 2, FALSE)</f>
        <v>23.146341463414632</v>
      </c>
      <c r="T3689">
        <f t="shared" si="58"/>
        <v>2025</v>
      </c>
    </row>
    <row r="3690" spans="1:20" x14ac:dyDescent="0.2">
      <c r="A3690" t="s">
        <v>3947</v>
      </c>
      <c r="B3690" t="s">
        <v>44</v>
      </c>
      <c r="C3690" t="s">
        <v>135</v>
      </c>
      <c r="D3690" t="s">
        <v>319</v>
      </c>
      <c r="E3690">
        <v>24.5</v>
      </c>
      <c r="F3690">
        <v>4</v>
      </c>
      <c r="G3690">
        <v>98</v>
      </c>
      <c r="H3690" t="s">
        <v>17</v>
      </c>
      <c r="I3690" t="s">
        <v>46</v>
      </c>
      <c r="J3690" s="1">
        <v>45176</v>
      </c>
      <c r="K3690" t="b">
        <v>1</v>
      </c>
      <c r="L3690" t="s">
        <v>42</v>
      </c>
      <c r="M3690">
        <v>9</v>
      </c>
      <c r="N3690">
        <f>G3690/SUMIF(B:B,B3690,G:G)*100</f>
        <v>0.16146438309896285</v>
      </c>
      <c r="Q3690">
        <f>VLOOKUP(C3690, Categories_Pivot_Table!A:B, 2, FALSE)</f>
        <v>23.146341463414632</v>
      </c>
      <c r="T3690">
        <f t="shared" si="58"/>
        <v>2023</v>
      </c>
    </row>
    <row r="3691" spans="1:20" x14ac:dyDescent="0.2">
      <c r="A3691" t="s">
        <v>3948</v>
      </c>
      <c r="B3691" t="s">
        <v>51</v>
      </c>
      <c r="C3691" t="s">
        <v>38</v>
      </c>
      <c r="D3691" t="s">
        <v>207</v>
      </c>
      <c r="E3691">
        <v>9.5</v>
      </c>
      <c r="F3691">
        <v>3</v>
      </c>
      <c r="G3691">
        <v>28.5</v>
      </c>
      <c r="H3691" t="s">
        <v>17</v>
      </c>
      <c r="I3691" t="s">
        <v>46</v>
      </c>
      <c r="J3691" s="1">
        <v>45444</v>
      </c>
      <c r="K3691" t="b">
        <v>0</v>
      </c>
      <c r="L3691" t="s">
        <v>35</v>
      </c>
      <c r="M3691">
        <v>6</v>
      </c>
      <c r="N3691">
        <f>G3691/SUMIF(B:B,B3691,G:G)*100</f>
        <v>4.4181251647108066E-2</v>
      </c>
      <c r="Q3691">
        <f>VLOOKUP(C3691, Categories_Pivot_Table!A:B, 2, FALSE)</f>
        <v>23.088790931989923</v>
      </c>
      <c r="T3691">
        <f t="shared" si="58"/>
        <v>2024</v>
      </c>
    </row>
    <row r="3692" spans="1:20" x14ac:dyDescent="0.2">
      <c r="A3692" t="s">
        <v>3949</v>
      </c>
      <c r="B3692" t="s">
        <v>104</v>
      </c>
      <c r="C3692" t="s">
        <v>15</v>
      </c>
      <c r="D3692" t="s">
        <v>500</v>
      </c>
      <c r="E3692">
        <v>17</v>
      </c>
      <c r="F3692">
        <v>3</v>
      </c>
      <c r="G3692">
        <v>51</v>
      </c>
      <c r="H3692" t="s">
        <v>56</v>
      </c>
      <c r="I3692" t="s">
        <v>46</v>
      </c>
      <c r="J3692" s="1">
        <v>45534</v>
      </c>
      <c r="K3692" t="b">
        <v>1</v>
      </c>
      <c r="L3692" t="s">
        <v>65</v>
      </c>
      <c r="M3692">
        <v>8</v>
      </c>
      <c r="N3692">
        <f>G3692/SUMIF(B:B,B3692,G:G)*100</f>
        <v>8.2882355809078059E-2</v>
      </c>
      <c r="Q3692">
        <f>VLOOKUP(C3692, Categories_Pivot_Table!A:B, 2, FALSE)</f>
        <v>23.063808900523561</v>
      </c>
      <c r="T3692">
        <f t="shared" si="58"/>
        <v>2024</v>
      </c>
    </row>
    <row r="3693" spans="1:20" x14ac:dyDescent="0.2">
      <c r="A3693" t="s">
        <v>3950</v>
      </c>
      <c r="B3693" t="s">
        <v>121</v>
      </c>
      <c r="C3693" t="s">
        <v>33</v>
      </c>
      <c r="D3693" t="s">
        <v>78</v>
      </c>
      <c r="E3693">
        <v>14</v>
      </c>
      <c r="F3693">
        <v>2</v>
      </c>
      <c r="G3693">
        <v>28</v>
      </c>
      <c r="H3693" t="s">
        <v>56</v>
      </c>
      <c r="I3693" t="s">
        <v>46</v>
      </c>
      <c r="J3693" s="1">
        <v>45064</v>
      </c>
      <c r="K3693" t="b">
        <v>0</v>
      </c>
      <c r="L3693" t="s">
        <v>42</v>
      </c>
      <c r="M3693">
        <v>5</v>
      </c>
      <c r="N3693">
        <f>G3693/SUMIF(B:B,B3693,G:G)*100</f>
        <v>4.2702129768722209E-2</v>
      </c>
      <c r="Q3693">
        <f>VLOOKUP(C3693, Categories_Pivot_Table!A:B, 2, FALSE)</f>
        <v>23.300574345883856</v>
      </c>
      <c r="T3693">
        <f t="shared" si="58"/>
        <v>2023</v>
      </c>
    </row>
    <row r="3694" spans="1:20" x14ac:dyDescent="0.2">
      <c r="A3694" t="s">
        <v>3951</v>
      </c>
      <c r="B3694" t="s">
        <v>71</v>
      </c>
      <c r="C3694" t="s">
        <v>74</v>
      </c>
      <c r="D3694" t="s">
        <v>2729</v>
      </c>
      <c r="E3694">
        <v>8</v>
      </c>
      <c r="F3694">
        <v>5</v>
      </c>
      <c r="G3694">
        <v>40</v>
      </c>
      <c r="H3694" t="s">
        <v>56</v>
      </c>
      <c r="I3694" t="s">
        <v>18</v>
      </c>
      <c r="J3694" s="1">
        <v>44948</v>
      </c>
      <c r="K3694" t="b">
        <v>1</v>
      </c>
      <c r="L3694" t="s">
        <v>24</v>
      </c>
      <c r="M3694">
        <v>1</v>
      </c>
      <c r="N3694">
        <f>G3694/SUMIF(B:B,B3694,G:G)*100</f>
        <v>6.3373866201924978E-2</v>
      </c>
      <c r="Q3694">
        <f>VLOOKUP(C3694, Categories_Pivot_Table!A:B, 2, FALSE)</f>
        <v>24.317096165933375</v>
      </c>
      <c r="T3694">
        <f t="shared" si="58"/>
        <v>2023</v>
      </c>
    </row>
    <row r="3695" spans="1:20" x14ac:dyDescent="0.2">
      <c r="A3695" t="s">
        <v>3952</v>
      </c>
      <c r="B3695" t="s">
        <v>90</v>
      </c>
      <c r="C3695" t="s">
        <v>33</v>
      </c>
      <c r="D3695" t="s">
        <v>469</v>
      </c>
      <c r="E3695">
        <v>8</v>
      </c>
      <c r="F3695">
        <v>3</v>
      </c>
      <c r="G3695">
        <v>24</v>
      </c>
      <c r="H3695" t="s">
        <v>56</v>
      </c>
      <c r="I3695" t="s">
        <v>46</v>
      </c>
      <c r="J3695" s="1">
        <v>44967</v>
      </c>
      <c r="K3695" t="b">
        <v>0</v>
      </c>
      <c r="L3695" t="s">
        <v>65</v>
      </c>
      <c r="M3695">
        <v>2</v>
      </c>
      <c r="N3695">
        <f>G3695/SUMIF(B:B,B3695,G:G)*100</f>
        <v>4.0580298265192251E-2</v>
      </c>
      <c r="Q3695">
        <f>VLOOKUP(C3695, Categories_Pivot_Table!A:B, 2, FALSE)</f>
        <v>23.300574345883856</v>
      </c>
      <c r="T3695">
        <f t="shared" si="58"/>
        <v>2023</v>
      </c>
    </row>
    <row r="3696" spans="1:20" x14ac:dyDescent="0.2">
      <c r="A3696" t="s">
        <v>3953</v>
      </c>
      <c r="B3696" t="s">
        <v>121</v>
      </c>
      <c r="C3696" t="s">
        <v>74</v>
      </c>
      <c r="D3696" t="s">
        <v>343</v>
      </c>
      <c r="E3696">
        <v>33.5</v>
      </c>
      <c r="F3696">
        <v>10</v>
      </c>
      <c r="G3696">
        <v>335</v>
      </c>
      <c r="H3696" t="s">
        <v>17</v>
      </c>
      <c r="I3696" t="s">
        <v>18</v>
      </c>
      <c r="J3696" s="1">
        <v>44644</v>
      </c>
      <c r="K3696" t="b">
        <v>1</v>
      </c>
      <c r="L3696" t="s">
        <v>42</v>
      </c>
      <c r="M3696">
        <v>3</v>
      </c>
      <c r="N3696">
        <f>G3696/SUMIF(B:B,B3696,G:G)*100</f>
        <v>0.510900481161498</v>
      </c>
      <c r="Q3696">
        <f>VLOOKUP(C3696, Categories_Pivot_Table!A:B, 2, FALSE)</f>
        <v>24.317096165933375</v>
      </c>
      <c r="T3696">
        <f t="shared" si="58"/>
        <v>2022</v>
      </c>
    </row>
    <row r="3697" spans="1:20" x14ac:dyDescent="0.2">
      <c r="A3697" t="s">
        <v>3954</v>
      </c>
      <c r="B3697" t="s">
        <v>71</v>
      </c>
      <c r="C3697" t="s">
        <v>48</v>
      </c>
      <c r="D3697" t="s">
        <v>655</v>
      </c>
      <c r="E3697">
        <v>12.5</v>
      </c>
      <c r="F3697">
        <v>8</v>
      </c>
      <c r="G3697">
        <v>100</v>
      </c>
      <c r="H3697" t="s">
        <v>17</v>
      </c>
      <c r="I3697" t="s">
        <v>18</v>
      </c>
      <c r="J3697" s="1">
        <v>45407</v>
      </c>
      <c r="K3697" t="b">
        <v>0</v>
      </c>
      <c r="L3697" t="s">
        <v>42</v>
      </c>
      <c r="M3697">
        <v>4</v>
      </c>
      <c r="N3697">
        <f>G3697/SUMIF(B:B,B3697,G:G)*100</f>
        <v>0.15843466550481247</v>
      </c>
      <c r="Q3697">
        <f>VLOOKUP(C3697, Categories_Pivot_Table!A:B, 2, FALSE)</f>
        <v>23.348837209302324</v>
      </c>
      <c r="T3697">
        <f t="shared" si="58"/>
        <v>2024</v>
      </c>
    </row>
    <row r="3698" spans="1:20" x14ac:dyDescent="0.2">
      <c r="A3698" t="s">
        <v>3955</v>
      </c>
      <c r="B3698" t="s">
        <v>81</v>
      </c>
      <c r="C3698" t="s">
        <v>27</v>
      </c>
      <c r="D3698" t="s">
        <v>126</v>
      </c>
      <c r="E3698">
        <v>39.5</v>
      </c>
      <c r="F3698">
        <v>7</v>
      </c>
      <c r="G3698">
        <v>276.5</v>
      </c>
      <c r="H3698" t="s">
        <v>56</v>
      </c>
      <c r="I3698" t="s">
        <v>18</v>
      </c>
      <c r="J3698" s="1">
        <v>45234</v>
      </c>
      <c r="K3698" t="b">
        <v>0</v>
      </c>
      <c r="L3698" t="s">
        <v>35</v>
      </c>
      <c r="M3698">
        <v>11</v>
      </c>
      <c r="N3698">
        <f>G3698/SUMIF(B:B,B3698,G:G)*100</f>
        <v>0.43780826689678648</v>
      </c>
      <c r="Q3698">
        <f>VLOOKUP(C3698, Categories_Pivot_Table!A:B, 2, FALSE)</f>
        <v>25.013711734693878</v>
      </c>
      <c r="T3698">
        <f t="shared" si="58"/>
        <v>2023</v>
      </c>
    </row>
    <row r="3699" spans="1:20" x14ac:dyDescent="0.2">
      <c r="A3699" t="s">
        <v>3956</v>
      </c>
      <c r="B3699" t="s">
        <v>173</v>
      </c>
      <c r="C3699" t="s">
        <v>27</v>
      </c>
      <c r="D3699" t="s">
        <v>915</v>
      </c>
      <c r="E3699">
        <v>20</v>
      </c>
      <c r="F3699">
        <v>8</v>
      </c>
      <c r="G3699">
        <v>160</v>
      </c>
      <c r="H3699" t="s">
        <v>17</v>
      </c>
      <c r="I3699" t="s">
        <v>18</v>
      </c>
      <c r="J3699" s="1">
        <v>45513</v>
      </c>
      <c r="K3699" t="b">
        <v>0</v>
      </c>
      <c r="L3699" t="s">
        <v>65</v>
      </c>
      <c r="M3699">
        <v>8</v>
      </c>
      <c r="N3699">
        <f>G3699/SUMIF(B:B,B3699,G:G)*100</f>
        <v>0.26311029254575652</v>
      </c>
      <c r="Q3699">
        <f>VLOOKUP(C3699, Categories_Pivot_Table!A:B, 2, FALSE)</f>
        <v>25.013711734693878</v>
      </c>
      <c r="T3699">
        <f t="shared" si="58"/>
        <v>2024</v>
      </c>
    </row>
    <row r="3700" spans="1:20" x14ac:dyDescent="0.2">
      <c r="A3700" t="s">
        <v>3957</v>
      </c>
      <c r="B3700" t="s">
        <v>37</v>
      </c>
      <c r="C3700" t="s">
        <v>27</v>
      </c>
      <c r="D3700" t="s">
        <v>167</v>
      </c>
      <c r="E3700">
        <v>6.5</v>
      </c>
      <c r="F3700">
        <v>6</v>
      </c>
      <c r="G3700">
        <v>39</v>
      </c>
      <c r="H3700" t="s">
        <v>17</v>
      </c>
      <c r="I3700" t="s">
        <v>18</v>
      </c>
      <c r="J3700" s="1">
        <v>45560</v>
      </c>
      <c r="K3700" t="b">
        <v>1</v>
      </c>
      <c r="L3700" t="s">
        <v>30</v>
      </c>
      <c r="M3700">
        <v>9</v>
      </c>
      <c r="N3700">
        <f>G3700/SUMIF(B:B,B3700,G:G)*100</f>
        <v>5.8231117813496179E-2</v>
      </c>
      <c r="Q3700">
        <f>VLOOKUP(C3700, Categories_Pivot_Table!A:B, 2, FALSE)</f>
        <v>25.013711734693878</v>
      </c>
      <c r="T3700">
        <f t="shared" si="58"/>
        <v>2024</v>
      </c>
    </row>
    <row r="3701" spans="1:20" x14ac:dyDescent="0.2">
      <c r="A3701" t="s">
        <v>3958</v>
      </c>
      <c r="B3701" t="s">
        <v>84</v>
      </c>
      <c r="C3701" t="s">
        <v>38</v>
      </c>
      <c r="D3701" t="s">
        <v>489</v>
      </c>
      <c r="E3701">
        <v>29</v>
      </c>
      <c r="F3701">
        <v>7</v>
      </c>
      <c r="G3701">
        <v>203</v>
      </c>
      <c r="H3701" t="s">
        <v>56</v>
      </c>
      <c r="I3701" t="s">
        <v>46</v>
      </c>
      <c r="J3701" s="1">
        <v>44843</v>
      </c>
      <c r="K3701" t="b">
        <v>0</v>
      </c>
      <c r="L3701" t="s">
        <v>24</v>
      </c>
      <c r="M3701">
        <v>10</v>
      </c>
      <c r="N3701">
        <f>G3701/SUMIF(B:B,B3701,G:G)*100</f>
        <v>0.32865179908527947</v>
      </c>
      <c r="Q3701">
        <f>VLOOKUP(C3701, Categories_Pivot_Table!A:B, 2, FALSE)</f>
        <v>23.088790931989923</v>
      </c>
      <c r="T3701">
        <f t="shared" si="58"/>
        <v>2022</v>
      </c>
    </row>
    <row r="3702" spans="1:20" x14ac:dyDescent="0.2">
      <c r="A3702" t="s">
        <v>3959</v>
      </c>
      <c r="B3702" t="s">
        <v>128</v>
      </c>
      <c r="C3702" t="s">
        <v>22</v>
      </c>
      <c r="D3702" t="s">
        <v>251</v>
      </c>
      <c r="E3702">
        <v>38</v>
      </c>
      <c r="F3702">
        <v>5</v>
      </c>
      <c r="G3702">
        <v>190</v>
      </c>
      <c r="H3702" t="s">
        <v>29</v>
      </c>
      <c r="I3702" t="s">
        <v>46</v>
      </c>
      <c r="J3702" s="1">
        <v>45344</v>
      </c>
      <c r="K3702" t="b">
        <v>0</v>
      </c>
      <c r="L3702" t="s">
        <v>42</v>
      </c>
      <c r="M3702">
        <v>2</v>
      </c>
      <c r="N3702">
        <f>G3702/SUMIF(B:B,B3702,G:G)*100</f>
        <v>0.2775667621106761</v>
      </c>
      <c r="Q3702">
        <f>VLOOKUP(C3702, Categories_Pivot_Table!A:B, 2, FALSE)</f>
        <v>21.505681818181817</v>
      </c>
      <c r="T3702">
        <f t="shared" si="58"/>
        <v>2024</v>
      </c>
    </row>
    <row r="3703" spans="1:20" x14ac:dyDescent="0.2">
      <c r="A3703" t="s">
        <v>3960</v>
      </c>
      <c r="B3703" t="s">
        <v>76</v>
      </c>
      <c r="C3703" t="s">
        <v>38</v>
      </c>
      <c r="D3703" t="s">
        <v>404</v>
      </c>
      <c r="E3703">
        <v>11</v>
      </c>
      <c r="F3703">
        <v>5</v>
      </c>
      <c r="G3703">
        <v>55</v>
      </c>
      <c r="H3703" t="s">
        <v>17</v>
      </c>
      <c r="I3703" t="s">
        <v>46</v>
      </c>
      <c r="J3703" s="1">
        <v>45573</v>
      </c>
      <c r="K3703" t="b">
        <v>1</v>
      </c>
      <c r="L3703" t="s">
        <v>49</v>
      </c>
      <c r="M3703">
        <v>10</v>
      </c>
      <c r="N3703">
        <f>G3703/SUMIF(B:B,B3703,G:G)*100</f>
        <v>9.3646509964839988E-2</v>
      </c>
      <c r="Q3703">
        <f>VLOOKUP(C3703, Categories_Pivot_Table!A:B, 2, FALSE)</f>
        <v>23.088790931989923</v>
      </c>
      <c r="T3703">
        <f t="shared" si="58"/>
        <v>2024</v>
      </c>
    </row>
    <row r="3704" spans="1:20" x14ac:dyDescent="0.2">
      <c r="A3704" t="s">
        <v>3961</v>
      </c>
      <c r="B3704" t="s">
        <v>90</v>
      </c>
      <c r="C3704" t="s">
        <v>74</v>
      </c>
      <c r="D3704" t="s">
        <v>248</v>
      </c>
      <c r="E3704">
        <v>15.5</v>
      </c>
      <c r="F3704">
        <v>9</v>
      </c>
      <c r="G3704">
        <v>139.5</v>
      </c>
      <c r="H3704" t="s">
        <v>17</v>
      </c>
      <c r="I3704" t="s">
        <v>46</v>
      </c>
      <c r="J3704" s="1">
        <v>44572</v>
      </c>
      <c r="K3704" t="b">
        <v>0</v>
      </c>
      <c r="L3704" t="s">
        <v>49</v>
      </c>
      <c r="M3704">
        <v>1</v>
      </c>
      <c r="N3704">
        <f>G3704/SUMIF(B:B,B3704,G:G)*100</f>
        <v>0.23587298366642995</v>
      </c>
      <c r="Q3704">
        <f>VLOOKUP(C3704, Categories_Pivot_Table!A:B, 2, FALSE)</f>
        <v>24.317096165933375</v>
      </c>
      <c r="T3704">
        <f t="shared" si="58"/>
        <v>2022</v>
      </c>
    </row>
    <row r="3705" spans="1:20" x14ac:dyDescent="0.2">
      <c r="A3705" t="s">
        <v>3962</v>
      </c>
      <c r="B3705" t="s">
        <v>84</v>
      </c>
      <c r="C3705" t="s">
        <v>74</v>
      </c>
      <c r="D3705" t="s">
        <v>343</v>
      </c>
      <c r="E3705">
        <v>33.5</v>
      </c>
      <c r="F3705">
        <v>7</v>
      </c>
      <c r="G3705">
        <v>234.5</v>
      </c>
      <c r="H3705" t="s">
        <v>17</v>
      </c>
      <c r="I3705" t="s">
        <v>46</v>
      </c>
      <c r="J3705" s="1">
        <v>44614</v>
      </c>
      <c r="K3705" t="b">
        <v>0</v>
      </c>
      <c r="L3705" t="s">
        <v>49</v>
      </c>
      <c r="M3705">
        <v>2</v>
      </c>
      <c r="N3705">
        <f>G3705/SUMIF(B:B,B3705,G:G)*100</f>
        <v>0.37964949204678833</v>
      </c>
      <c r="Q3705">
        <f>VLOOKUP(C3705, Categories_Pivot_Table!A:B, 2, FALSE)</f>
        <v>24.317096165933375</v>
      </c>
      <c r="T3705">
        <f t="shared" si="58"/>
        <v>2022</v>
      </c>
    </row>
    <row r="3706" spans="1:20" x14ac:dyDescent="0.2">
      <c r="A3706" t="s">
        <v>3963</v>
      </c>
      <c r="B3706" t="s">
        <v>32</v>
      </c>
      <c r="C3706" t="s">
        <v>22</v>
      </c>
      <c r="D3706" t="s">
        <v>147</v>
      </c>
      <c r="E3706">
        <v>32</v>
      </c>
      <c r="F3706">
        <v>1</v>
      </c>
      <c r="G3706">
        <v>32</v>
      </c>
      <c r="H3706" t="s">
        <v>29</v>
      </c>
      <c r="I3706" t="s">
        <v>18</v>
      </c>
      <c r="J3706" s="1">
        <v>45582</v>
      </c>
      <c r="K3706" t="b">
        <v>1</v>
      </c>
      <c r="L3706" t="s">
        <v>42</v>
      </c>
      <c r="M3706">
        <v>10</v>
      </c>
      <c r="N3706">
        <f>G3706/SUMIF(B:B,B3706,G:G)*100</f>
        <v>5.4577239585554084E-2</v>
      </c>
      <c r="Q3706">
        <f>VLOOKUP(C3706, Categories_Pivot_Table!A:B, 2, FALSE)</f>
        <v>21.505681818181817</v>
      </c>
      <c r="T3706">
        <f t="shared" si="58"/>
        <v>2024</v>
      </c>
    </row>
    <row r="3707" spans="1:20" x14ac:dyDescent="0.2">
      <c r="A3707" t="s">
        <v>3964</v>
      </c>
      <c r="B3707" t="s">
        <v>113</v>
      </c>
      <c r="C3707" t="s">
        <v>38</v>
      </c>
      <c r="D3707" t="s">
        <v>100</v>
      </c>
      <c r="E3707">
        <v>20</v>
      </c>
      <c r="F3707">
        <v>7</v>
      </c>
      <c r="G3707">
        <v>140</v>
      </c>
      <c r="H3707" t="s">
        <v>29</v>
      </c>
      <c r="I3707" t="s">
        <v>46</v>
      </c>
      <c r="J3707" s="1">
        <v>45326</v>
      </c>
      <c r="K3707" t="b">
        <v>0</v>
      </c>
      <c r="L3707" t="s">
        <v>24</v>
      </c>
      <c r="M3707">
        <v>2</v>
      </c>
      <c r="N3707">
        <f>G3707/SUMIF(B:B,B3707,G:G)*100</f>
        <v>0.23051718176279784</v>
      </c>
      <c r="Q3707">
        <f>VLOOKUP(C3707, Categories_Pivot_Table!A:B, 2, FALSE)</f>
        <v>23.088790931989923</v>
      </c>
      <c r="T3707">
        <f t="shared" si="58"/>
        <v>2024</v>
      </c>
    </row>
    <row r="3708" spans="1:20" x14ac:dyDescent="0.2">
      <c r="A3708" t="s">
        <v>3965</v>
      </c>
      <c r="B3708" t="s">
        <v>47</v>
      </c>
      <c r="C3708" t="s">
        <v>33</v>
      </c>
      <c r="D3708" t="s">
        <v>129</v>
      </c>
      <c r="E3708">
        <v>15.5</v>
      </c>
      <c r="F3708">
        <v>7</v>
      </c>
      <c r="G3708">
        <v>108.5</v>
      </c>
      <c r="H3708" t="s">
        <v>29</v>
      </c>
      <c r="I3708" t="s">
        <v>46</v>
      </c>
      <c r="J3708" s="1">
        <v>45638</v>
      </c>
      <c r="K3708" t="b">
        <v>1</v>
      </c>
      <c r="L3708" t="s">
        <v>42</v>
      </c>
      <c r="M3708">
        <v>12</v>
      </c>
      <c r="N3708">
        <f>G3708/SUMIF(B:B,B3708,G:G)*100</f>
        <v>0.17240557418206665</v>
      </c>
      <c r="Q3708">
        <f>VLOOKUP(C3708, Categories_Pivot_Table!A:B, 2, FALSE)</f>
        <v>23.300574345883856</v>
      </c>
      <c r="T3708">
        <f t="shared" si="58"/>
        <v>2024</v>
      </c>
    </row>
    <row r="3709" spans="1:20" x14ac:dyDescent="0.2">
      <c r="A3709" t="s">
        <v>3966</v>
      </c>
      <c r="B3709" t="s">
        <v>118</v>
      </c>
      <c r="C3709" t="s">
        <v>48</v>
      </c>
      <c r="D3709" t="s">
        <v>151</v>
      </c>
      <c r="E3709">
        <v>14</v>
      </c>
      <c r="F3709">
        <v>10</v>
      </c>
      <c r="G3709">
        <v>140</v>
      </c>
      <c r="H3709" t="s">
        <v>56</v>
      </c>
      <c r="I3709" t="s">
        <v>18</v>
      </c>
      <c r="J3709" s="1">
        <v>45020</v>
      </c>
      <c r="K3709" t="b">
        <v>1</v>
      </c>
      <c r="L3709" t="s">
        <v>49</v>
      </c>
      <c r="M3709">
        <v>4</v>
      </c>
      <c r="N3709">
        <f>G3709/SUMIF(B:B,B3709,G:G)*100</f>
        <v>0.23027452012434826</v>
      </c>
      <c r="Q3709">
        <f>VLOOKUP(C3709, Categories_Pivot_Table!A:B, 2, FALSE)</f>
        <v>23.348837209302324</v>
      </c>
      <c r="T3709">
        <f t="shared" si="58"/>
        <v>2023</v>
      </c>
    </row>
    <row r="3710" spans="1:20" x14ac:dyDescent="0.2">
      <c r="A3710" t="s">
        <v>3967</v>
      </c>
      <c r="B3710" t="s">
        <v>47</v>
      </c>
      <c r="C3710" t="s">
        <v>22</v>
      </c>
      <c r="D3710" t="s">
        <v>272</v>
      </c>
      <c r="E3710">
        <v>5</v>
      </c>
      <c r="F3710">
        <v>6</v>
      </c>
      <c r="G3710">
        <v>30</v>
      </c>
      <c r="H3710" t="s">
        <v>29</v>
      </c>
      <c r="I3710" t="s">
        <v>46</v>
      </c>
      <c r="J3710" s="1">
        <v>44657</v>
      </c>
      <c r="K3710" t="b">
        <v>0</v>
      </c>
      <c r="L3710" t="s">
        <v>30</v>
      </c>
      <c r="M3710">
        <v>4</v>
      </c>
      <c r="N3710">
        <f>G3710/SUMIF(B:B,B3710,G:G)*100</f>
        <v>4.7669744013474645E-2</v>
      </c>
      <c r="Q3710">
        <f>VLOOKUP(C3710, Categories_Pivot_Table!A:B, 2, FALSE)</f>
        <v>21.505681818181817</v>
      </c>
      <c r="T3710">
        <f t="shared" si="58"/>
        <v>2022</v>
      </c>
    </row>
    <row r="3711" spans="1:20" x14ac:dyDescent="0.2">
      <c r="A3711" t="s">
        <v>3968</v>
      </c>
      <c r="B3711" t="s">
        <v>54</v>
      </c>
      <c r="C3711" t="s">
        <v>74</v>
      </c>
      <c r="D3711" t="s">
        <v>364</v>
      </c>
      <c r="E3711">
        <v>21.5</v>
      </c>
      <c r="F3711">
        <v>2</v>
      </c>
      <c r="G3711">
        <v>43</v>
      </c>
      <c r="H3711" t="s">
        <v>56</v>
      </c>
      <c r="I3711" t="s">
        <v>46</v>
      </c>
      <c r="J3711" s="1">
        <v>45557</v>
      </c>
      <c r="K3711" t="b">
        <v>0</v>
      </c>
      <c r="L3711" t="s">
        <v>24</v>
      </c>
      <c r="M3711">
        <v>9</v>
      </c>
      <c r="N3711">
        <f>G3711/SUMIF(B:B,B3711,G:G)*100</f>
        <v>7.5233354620290252E-2</v>
      </c>
      <c r="Q3711">
        <f>VLOOKUP(C3711, Categories_Pivot_Table!A:B, 2, FALSE)</f>
        <v>24.317096165933375</v>
      </c>
      <c r="T3711">
        <f t="shared" si="58"/>
        <v>2024</v>
      </c>
    </row>
    <row r="3712" spans="1:20" x14ac:dyDescent="0.2">
      <c r="A3712" t="s">
        <v>3969</v>
      </c>
      <c r="B3712" t="s">
        <v>81</v>
      </c>
      <c r="C3712" t="s">
        <v>33</v>
      </c>
      <c r="D3712" t="s">
        <v>34</v>
      </c>
      <c r="E3712">
        <v>27.5</v>
      </c>
      <c r="F3712">
        <v>5</v>
      </c>
      <c r="G3712">
        <v>137.5</v>
      </c>
      <c r="H3712" t="s">
        <v>17</v>
      </c>
      <c r="I3712" t="s">
        <v>18</v>
      </c>
      <c r="J3712" s="1">
        <v>45021</v>
      </c>
      <c r="K3712" t="b">
        <v>0</v>
      </c>
      <c r="L3712" t="s">
        <v>30</v>
      </c>
      <c r="M3712">
        <v>4</v>
      </c>
      <c r="N3712">
        <f>G3712/SUMIF(B:B,B3712,G:G)*100</f>
        <v>0.21771658842064429</v>
      </c>
      <c r="Q3712">
        <f>VLOOKUP(C3712, Categories_Pivot_Table!A:B, 2, FALSE)</f>
        <v>23.300574345883856</v>
      </c>
      <c r="T3712">
        <f t="shared" si="58"/>
        <v>2023</v>
      </c>
    </row>
    <row r="3713" spans="1:20" x14ac:dyDescent="0.2">
      <c r="A3713" t="s">
        <v>3970</v>
      </c>
      <c r="B3713" t="s">
        <v>21</v>
      </c>
      <c r="C3713" t="s">
        <v>22</v>
      </c>
      <c r="D3713" t="s">
        <v>286</v>
      </c>
      <c r="E3713">
        <v>20</v>
      </c>
      <c r="F3713">
        <v>8</v>
      </c>
      <c r="G3713">
        <v>160</v>
      </c>
      <c r="H3713" t="s">
        <v>29</v>
      </c>
      <c r="I3713" t="s">
        <v>18</v>
      </c>
      <c r="J3713" s="1">
        <v>45361</v>
      </c>
      <c r="K3713" t="b">
        <v>0</v>
      </c>
      <c r="L3713" t="s">
        <v>24</v>
      </c>
      <c r="M3713">
        <v>3</v>
      </c>
      <c r="N3713">
        <f>G3713/SUMIF(B:B,B3713,G:G)*100</f>
        <v>0.25918276434617099</v>
      </c>
      <c r="Q3713">
        <f>VLOOKUP(C3713, Categories_Pivot_Table!A:B, 2, FALSE)</f>
        <v>21.505681818181817</v>
      </c>
      <c r="T3713">
        <f t="shared" si="58"/>
        <v>2024</v>
      </c>
    </row>
    <row r="3714" spans="1:20" x14ac:dyDescent="0.2">
      <c r="A3714" t="s">
        <v>3971</v>
      </c>
      <c r="B3714" t="s">
        <v>95</v>
      </c>
      <c r="C3714" t="s">
        <v>27</v>
      </c>
      <c r="D3714" t="s">
        <v>140</v>
      </c>
      <c r="E3714">
        <v>27.5</v>
      </c>
      <c r="F3714">
        <v>1</v>
      </c>
      <c r="G3714">
        <v>27.5</v>
      </c>
      <c r="H3714" t="s">
        <v>56</v>
      </c>
      <c r="I3714" t="s">
        <v>18</v>
      </c>
      <c r="J3714" s="1">
        <v>44798</v>
      </c>
      <c r="K3714" t="b">
        <v>0</v>
      </c>
      <c r="L3714" t="s">
        <v>42</v>
      </c>
      <c r="M3714">
        <v>8</v>
      </c>
      <c r="N3714">
        <f>G3714/SUMIF(B:B,B3714,G:G)*100</f>
        <v>4.0830567990319443E-2</v>
      </c>
      <c r="Q3714">
        <f>VLOOKUP(C3714, Categories_Pivot_Table!A:B, 2, FALSE)</f>
        <v>25.013711734693878</v>
      </c>
      <c r="T3714">
        <f t="shared" ref="T3714:T3777" si="59">YEAR(J3714)</f>
        <v>2022</v>
      </c>
    </row>
    <row r="3715" spans="1:20" x14ac:dyDescent="0.2">
      <c r="A3715" t="s">
        <v>3972</v>
      </c>
      <c r="B3715" t="s">
        <v>104</v>
      </c>
      <c r="C3715" t="s">
        <v>38</v>
      </c>
      <c r="D3715" t="s">
        <v>96</v>
      </c>
      <c r="E3715">
        <v>24.5</v>
      </c>
      <c r="F3715">
        <v>4</v>
      </c>
      <c r="G3715">
        <v>98</v>
      </c>
      <c r="H3715" t="s">
        <v>56</v>
      </c>
      <c r="I3715" t="s">
        <v>46</v>
      </c>
      <c r="J3715" s="1">
        <v>44995</v>
      </c>
      <c r="K3715" t="b">
        <v>0</v>
      </c>
      <c r="L3715" t="s">
        <v>65</v>
      </c>
      <c r="M3715">
        <v>3</v>
      </c>
      <c r="N3715">
        <f>G3715/SUMIF(B:B,B3715,G:G)*100</f>
        <v>0.15926413469195391</v>
      </c>
      <c r="Q3715">
        <f>VLOOKUP(C3715, Categories_Pivot_Table!A:B, 2, FALSE)</f>
        <v>23.088790931989923</v>
      </c>
      <c r="T3715">
        <f t="shared" si="59"/>
        <v>2023</v>
      </c>
    </row>
    <row r="3716" spans="1:20" x14ac:dyDescent="0.2">
      <c r="A3716" t="s">
        <v>3973</v>
      </c>
      <c r="B3716" t="s">
        <v>54</v>
      </c>
      <c r="C3716" t="s">
        <v>27</v>
      </c>
      <c r="D3716" t="s">
        <v>572</v>
      </c>
      <c r="E3716">
        <v>24.5</v>
      </c>
      <c r="F3716">
        <v>6</v>
      </c>
      <c r="G3716">
        <v>147</v>
      </c>
      <c r="H3716" t="s">
        <v>56</v>
      </c>
      <c r="I3716" t="s">
        <v>18</v>
      </c>
      <c r="J3716" s="1">
        <v>45660</v>
      </c>
      <c r="K3716" t="b">
        <v>0</v>
      </c>
      <c r="L3716" t="s">
        <v>65</v>
      </c>
      <c r="M3716">
        <v>1</v>
      </c>
      <c r="N3716">
        <f>G3716/SUMIF(B:B,B3716,G:G)*100</f>
        <v>0.2571930960275039</v>
      </c>
      <c r="Q3716">
        <f>VLOOKUP(C3716, Categories_Pivot_Table!A:B, 2, FALSE)</f>
        <v>25.013711734693878</v>
      </c>
      <c r="T3716">
        <f t="shared" si="59"/>
        <v>2025</v>
      </c>
    </row>
    <row r="3717" spans="1:20" x14ac:dyDescent="0.2">
      <c r="A3717" t="s">
        <v>3974</v>
      </c>
      <c r="B3717" t="s">
        <v>26</v>
      </c>
      <c r="C3717" t="s">
        <v>22</v>
      </c>
      <c r="D3717" t="s">
        <v>644</v>
      </c>
      <c r="E3717">
        <v>30.5</v>
      </c>
      <c r="F3717">
        <v>10</v>
      </c>
      <c r="G3717">
        <v>305</v>
      </c>
      <c r="H3717" t="s">
        <v>56</v>
      </c>
      <c r="I3717" t="s">
        <v>46</v>
      </c>
      <c r="J3717" s="1">
        <v>45097</v>
      </c>
      <c r="K3717" t="b">
        <v>0</v>
      </c>
      <c r="L3717" t="s">
        <v>49</v>
      </c>
      <c r="M3717">
        <v>6</v>
      </c>
      <c r="N3717">
        <f>G3717/SUMIF(B:B,B3717,G:G)*100</f>
        <v>0.49156680876439446</v>
      </c>
      <c r="Q3717">
        <f>VLOOKUP(C3717, Categories_Pivot_Table!A:B, 2, FALSE)</f>
        <v>21.505681818181817</v>
      </c>
      <c r="T3717">
        <f t="shared" si="59"/>
        <v>2023</v>
      </c>
    </row>
    <row r="3718" spans="1:20" x14ac:dyDescent="0.2">
      <c r="A3718" t="s">
        <v>3975</v>
      </c>
      <c r="B3718" t="s">
        <v>51</v>
      </c>
      <c r="C3718" t="s">
        <v>15</v>
      </c>
      <c r="D3718" t="s">
        <v>171</v>
      </c>
      <c r="E3718">
        <v>21.5</v>
      </c>
      <c r="F3718">
        <v>7</v>
      </c>
      <c r="G3718">
        <v>150.5</v>
      </c>
      <c r="H3718" t="s">
        <v>56</v>
      </c>
      <c r="I3718" t="s">
        <v>46</v>
      </c>
      <c r="J3718" s="1">
        <v>45366</v>
      </c>
      <c r="K3718" t="b">
        <v>1</v>
      </c>
      <c r="L3718" t="s">
        <v>65</v>
      </c>
      <c r="M3718">
        <v>3</v>
      </c>
      <c r="N3718">
        <f>G3718/SUMIF(B:B,B3718,G:G)*100</f>
        <v>0.23330801308385135</v>
      </c>
      <c r="Q3718">
        <f>VLOOKUP(C3718, Categories_Pivot_Table!A:B, 2, FALSE)</f>
        <v>23.063808900523561</v>
      </c>
      <c r="T3718">
        <f t="shared" si="59"/>
        <v>2024</v>
      </c>
    </row>
    <row r="3719" spans="1:20" x14ac:dyDescent="0.2">
      <c r="A3719" t="s">
        <v>3976</v>
      </c>
      <c r="B3719" t="s">
        <v>54</v>
      </c>
      <c r="C3719" t="s">
        <v>74</v>
      </c>
      <c r="D3719" t="s">
        <v>248</v>
      </c>
      <c r="E3719">
        <v>15.5</v>
      </c>
      <c r="F3719">
        <v>8</v>
      </c>
      <c r="G3719">
        <v>124</v>
      </c>
      <c r="H3719" t="s">
        <v>17</v>
      </c>
      <c r="I3719" t="s">
        <v>18</v>
      </c>
      <c r="J3719" s="1">
        <v>44673</v>
      </c>
      <c r="K3719" t="b">
        <v>0</v>
      </c>
      <c r="L3719" t="s">
        <v>65</v>
      </c>
      <c r="M3719">
        <v>4</v>
      </c>
      <c r="N3719">
        <f>G3719/SUMIF(B:B,B3719,G:G)*100</f>
        <v>0.21695199937013937</v>
      </c>
      <c r="Q3719">
        <f>VLOOKUP(C3719, Categories_Pivot_Table!A:B, 2, FALSE)</f>
        <v>24.317096165933375</v>
      </c>
      <c r="T3719">
        <f t="shared" si="59"/>
        <v>2022</v>
      </c>
    </row>
    <row r="3720" spans="1:20" x14ac:dyDescent="0.2">
      <c r="A3720" t="s">
        <v>3977</v>
      </c>
      <c r="B3720" t="s">
        <v>104</v>
      </c>
      <c r="C3720" t="s">
        <v>27</v>
      </c>
      <c r="D3720" t="s">
        <v>119</v>
      </c>
      <c r="E3720">
        <v>38</v>
      </c>
      <c r="F3720">
        <v>3</v>
      </c>
      <c r="G3720">
        <v>114</v>
      </c>
      <c r="H3720" t="s">
        <v>29</v>
      </c>
      <c r="I3720" t="s">
        <v>46</v>
      </c>
      <c r="J3720" s="1">
        <v>44825</v>
      </c>
      <c r="K3720" t="b">
        <v>1</v>
      </c>
      <c r="L3720" t="s">
        <v>30</v>
      </c>
      <c r="M3720">
        <v>9</v>
      </c>
      <c r="N3720">
        <f>G3720/SUMIF(B:B,B3720,G:G)*100</f>
        <v>0.18526644239676271</v>
      </c>
      <c r="Q3720">
        <f>VLOOKUP(C3720, Categories_Pivot_Table!A:B, 2, FALSE)</f>
        <v>25.013711734693878</v>
      </c>
      <c r="T3720">
        <f t="shared" si="59"/>
        <v>2022</v>
      </c>
    </row>
    <row r="3721" spans="1:20" x14ac:dyDescent="0.2">
      <c r="A3721" t="s">
        <v>3978</v>
      </c>
      <c r="B3721" t="s">
        <v>76</v>
      </c>
      <c r="C3721" t="s">
        <v>135</v>
      </c>
      <c r="D3721" t="s">
        <v>292</v>
      </c>
      <c r="E3721">
        <v>12.5</v>
      </c>
      <c r="F3721">
        <v>4</v>
      </c>
      <c r="G3721">
        <v>50</v>
      </c>
      <c r="H3721" t="s">
        <v>56</v>
      </c>
      <c r="I3721" t="s">
        <v>18</v>
      </c>
      <c r="J3721" s="1">
        <v>45504</v>
      </c>
      <c r="K3721" t="b">
        <v>0</v>
      </c>
      <c r="L3721" t="s">
        <v>30</v>
      </c>
      <c r="M3721">
        <v>7</v>
      </c>
      <c r="N3721">
        <f>G3721/SUMIF(B:B,B3721,G:G)*100</f>
        <v>8.5133190877127257E-2</v>
      </c>
      <c r="Q3721">
        <f>VLOOKUP(C3721, Categories_Pivot_Table!A:B, 2, FALSE)</f>
        <v>23.146341463414632</v>
      </c>
      <c r="T3721">
        <f t="shared" si="59"/>
        <v>2024</v>
      </c>
    </row>
    <row r="3722" spans="1:20" x14ac:dyDescent="0.2">
      <c r="A3722" t="s">
        <v>3979</v>
      </c>
      <c r="B3722" t="s">
        <v>106</v>
      </c>
      <c r="C3722" t="s">
        <v>27</v>
      </c>
      <c r="D3722" t="s">
        <v>28</v>
      </c>
      <c r="E3722">
        <v>21.5</v>
      </c>
      <c r="F3722">
        <v>10</v>
      </c>
      <c r="G3722">
        <v>215</v>
      </c>
      <c r="H3722" t="s">
        <v>29</v>
      </c>
      <c r="I3722" t="s">
        <v>46</v>
      </c>
      <c r="J3722" s="1">
        <v>44592</v>
      </c>
      <c r="K3722" t="b">
        <v>0</v>
      </c>
      <c r="L3722" t="s">
        <v>19</v>
      </c>
      <c r="M3722">
        <v>1</v>
      </c>
      <c r="N3722">
        <f>G3722/SUMIF(B:B,B3722,G:G)*100</f>
        <v>0.35039113428943935</v>
      </c>
      <c r="Q3722">
        <f>VLOOKUP(C3722, Categories_Pivot_Table!A:B, 2, FALSE)</f>
        <v>25.013711734693878</v>
      </c>
      <c r="T3722">
        <f t="shared" si="59"/>
        <v>2022</v>
      </c>
    </row>
    <row r="3723" spans="1:20" x14ac:dyDescent="0.2">
      <c r="A3723" t="s">
        <v>3980</v>
      </c>
      <c r="B3723" t="s">
        <v>128</v>
      </c>
      <c r="C3723" t="s">
        <v>48</v>
      </c>
      <c r="D3723" t="s">
        <v>88</v>
      </c>
      <c r="E3723">
        <v>24.5</v>
      </c>
      <c r="F3723">
        <v>10</v>
      </c>
      <c r="G3723">
        <v>245</v>
      </c>
      <c r="H3723" t="s">
        <v>56</v>
      </c>
      <c r="I3723" t="s">
        <v>46</v>
      </c>
      <c r="J3723" s="1">
        <v>44655</v>
      </c>
      <c r="K3723" t="b">
        <v>0</v>
      </c>
      <c r="L3723" t="s">
        <v>19</v>
      </c>
      <c r="M3723">
        <v>4</v>
      </c>
      <c r="N3723">
        <f>G3723/SUMIF(B:B,B3723,G:G)*100</f>
        <v>0.35791503535324021</v>
      </c>
      <c r="Q3723">
        <f>VLOOKUP(C3723, Categories_Pivot_Table!A:B, 2, FALSE)</f>
        <v>23.348837209302324</v>
      </c>
      <c r="T3723">
        <f t="shared" si="59"/>
        <v>2022</v>
      </c>
    </row>
    <row r="3724" spans="1:20" x14ac:dyDescent="0.2">
      <c r="A3724" t="s">
        <v>3981</v>
      </c>
      <c r="B3724" t="s">
        <v>73</v>
      </c>
      <c r="C3724" t="s">
        <v>22</v>
      </c>
      <c r="D3724" t="s">
        <v>527</v>
      </c>
      <c r="E3724">
        <v>23</v>
      </c>
      <c r="F3724">
        <v>7</v>
      </c>
      <c r="G3724">
        <v>161</v>
      </c>
      <c r="H3724" t="s">
        <v>56</v>
      </c>
      <c r="I3724" t="s">
        <v>18</v>
      </c>
      <c r="J3724" s="1">
        <v>45433</v>
      </c>
      <c r="K3724" t="b">
        <v>0</v>
      </c>
      <c r="L3724" t="s">
        <v>49</v>
      </c>
      <c r="M3724">
        <v>5</v>
      </c>
      <c r="N3724">
        <f>G3724/SUMIF(B:B,B3724,G:G)*100</f>
        <v>0.27814008931579265</v>
      </c>
      <c r="Q3724">
        <f>VLOOKUP(C3724, Categories_Pivot_Table!A:B, 2, FALSE)</f>
        <v>21.505681818181817</v>
      </c>
      <c r="T3724">
        <f t="shared" si="59"/>
        <v>2024</v>
      </c>
    </row>
    <row r="3725" spans="1:20" x14ac:dyDescent="0.2">
      <c r="A3725" t="s">
        <v>3982</v>
      </c>
      <c r="B3725" t="s">
        <v>44</v>
      </c>
      <c r="C3725" t="s">
        <v>22</v>
      </c>
      <c r="D3725" t="s">
        <v>540</v>
      </c>
      <c r="E3725">
        <v>36.5</v>
      </c>
      <c r="F3725">
        <v>6</v>
      </c>
      <c r="G3725">
        <v>219</v>
      </c>
      <c r="H3725" t="s">
        <v>29</v>
      </c>
      <c r="I3725" t="s">
        <v>46</v>
      </c>
      <c r="J3725" s="1">
        <v>44737</v>
      </c>
      <c r="K3725" t="b">
        <v>0</v>
      </c>
      <c r="L3725" t="s">
        <v>35</v>
      </c>
      <c r="M3725">
        <v>6</v>
      </c>
      <c r="N3725">
        <f>G3725/SUMIF(B:B,B3725,G:G)*100</f>
        <v>0.36082346835380469</v>
      </c>
      <c r="Q3725">
        <f>VLOOKUP(C3725, Categories_Pivot_Table!A:B, 2, FALSE)</f>
        <v>21.505681818181817</v>
      </c>
      <c r="T3725">
        <f t="shared" si="59"/>
        <v>2022</v>
      </c>
    </row>
    <row r="3726" spans="1:20" x14ac:dyDescent="0.2">
      <c r="A3726" t="s">
        <v>3983</v>
      </c>
      <c r="B3726" t="s">
        <v>95</v>
      </c>
      <c r="C3726" t="s">
        <v>74</v>
      </c>
      <c r="D3726" t="s">
        <v>219</v>
      </c>
      <c r="E3726">
        <v>12.5</v>
      </c>
      <c r="F3726">
        <v>10</v>
      </c>
      <c r="G3726">
        <v>125</v>
      </c>
      <c r="H3726" t="s">
        <v>56</v>
      </c>
      <c r="I3726" t="s">
        <v>18</v>
      </c>
      <c r="J3726" s="1">
        <v>45267</v>
      </c>
      <c r="K3726" t="b">
        <v>1</v>
      </c>
      <c r="L3726" t="s">
        <v>42</v>
      </c>
      <c r="M3726">
        <v>12</v>
      </c>
      <c r="N3726">
        <f>G3726/SUMIF(B:B,B3726,G:G)*100</f>
        <v>0.18559349086508836</v>
      </c>
      <c r="Q3726">
        <f>VLOOKUP(C3726, Categories_Pivot_Table!A:B, 2, FALSE)</f>
        <v>24.317096165933375</v>
      </c>
      <c r="T3726">
        <f t="shared" si="59"/>
        <v>2023</v>
      </c>
    </row>
    <row r="3727" spans="1:20" x14ac:dyDescent="0.2">
      <c r="A3727" t="s">
        <v>3984</v>
      </c>
      <c r="B3727" t="s">
        <v>121</v>
      </c>
      <c r="C3727" t="s">
        <v>135</v>
      </c>
      <c r="D3727" t="s">
        <v>144</v>
      </c>
      <c r="E3727">
        <v>11</v>
      </c>
      <c r="F3727">
        <v>2</v>
      </c>
      <c r="G3727">
        <v>22</v>
      </c>
      <c r="H3727" t="s">
        <v>56</v>
      </c>
      <c r="I3727" t="s">
        <v>46</v>
      </c>
      <c r="J3727" s="1">
        <v>45105</v>
      </c>
      <c r="K3727" t="b">
        <v>0</v>
      </c>
      <c r="L3727" t="s">
        <v>30</v>
      </c>
      <c r="M3727">
        <v>6</v>
      </c>
      <c r="N3727">
        <f>G3727/SUMIF(B:B,B3727,G:G)*100</f>
        <v>3.3551673389710317E-2</v>
      </c>
      <c r="Q3727">
        <f>VLOOKUP(C3727, Categories_Pivot_Table!A:B, 2, FALSE)</f>
        <v>23.146341463414632</v>
      </c>
      <c r="T3727">
        <f t="shared" si="59"/>
        <v>2023</v>
      </c>
    </row>
    <row r="3728" spans="1:20" x14ac:dyDescent="0.2">
      <c r="A3728" t="s">
        <v>3985</v>
      </c>
      <c r="B3728" t="s">
        <v>44</v>
      </c>
      <c r="C3728" t="s">
        <v>27</v>
      </c>
      <c r="D3728" t="s">
        <v>1132</v>
      </c>
      <c r="E3728">
        <v>9.5</v>
      </c>
      <c r="F3728">
        <v>6</v>
      </c>
      <c r="G3728">
        <v>57</v>
      </c>
      <c r="H3728" t="s">
        <v>29</v>
      </c>
      <c r="I3728" t="s">
        <v>18</v>
      </c>
      <c r="J3728" s="1">
        <v>44879</v>
      </c>
      <c r="K3728" t="b">
        <v>1</v>
      </c>
      <c r="L3728" t="s">
        <v>19</v>
      </c>
      <c r="M3728">
        <v>11</v>
      </c>
      <c r="N3728">
        <f>G3728/SUMIF(B:B,B3728,G:G)*100</f>
        <v>9.3912957516743695E-2</v>
      </c>
      <c r="Q3728">
        <f>VLOOKUP(C3728, Categories_Pivot_Table!A:B, 2, FALSE)</f>
        <v>25.013711734693878</v>
      </c>
      <c r="T3728">
        <f t="shared" si="59"/>
        <v>2022</v>
      </c>
    </row>
    <row r="3729" spans="1:20" x14ac:dyDescent="0.2">
      <c r="A3729" t="s">
        <v>3986</v>
      </c>
      <c r="B3729" t="s">
        <v>37</v>
      </c>
      <c r="C3729" t="s">
        <v>22</v>
      </c>
      <c r="D3729" t="s">
        <v>23</v>
      </c>
      <c r="E3729">
        <v>29</v>
      </c>
      <c r="F3729">
        <v>8</v>
      </c>
      <c r="G3729">
        <v>232</v>
      </c>
      <c r="H3729" t="s">
        <v>56</v>
      </c>
      <c r="I3729" t="s">
        <v>46</v>
      </c>
      <c r="J3729" s="1">
        <v>44761</v>
      </c>
      <c r="K3729" t="b">
        <v>0</v>
      </c>
      <c r="L3729" t="s">
        <v>49</v>
      </c>
      <c r="M3729">
        <v>7</v>
      </c>
      <c r="N3729">
        <f>G3729/SUMIF(B:B,B3729,G:G)*100</f>
        <v>0.34640049571105419</v>
      </c>
      <c r="Q3729">
        <f>VLOOKUP(C3729, Categories_Pivot_Table!A:B, 2, FALSE)</f>
        <v>21.505681818181817</v>
      </c>
      <c r="T3729">
        <f t="shared" si="59"/>
        <v>2022</v>
      </c>
    </row>
    <row r="3730" spans="1:20" x14ac:dyDescent="0.2">
      <c r="A3730" t="s">
        <v>3987</v>
      </c>
      <c r="B3730" t="s">
        <v>113</v>
      </c>
      <c r="C3730" t="s">
        <v>74</v>
      </c>
      <c r="D3730" t="s">
        <v>343</v>
      </c>
      <c r="E3730">
        <v>33.5</v>
      </c>
      <c r="F3730">
        <v>8</v>
      </c>
      <c r="G3730">
        <v>268</v>
      </c>
      <c r="H3730" t="s">
        <v>17</v>
      </c>
      <c r="I3730" t="s">
        <v>18</v>
      </c>
      <c r="J3730" s="1">
        <v>44750</v>
      </c>
      <c r="K3730" t="b">
        <v>0</v>
      </c>
      <c r="L3730" t="s">
        <v>65</v>
      </c>
      <c r="M3730">
        <v>7</v>
      </c>
      <c r="N3730">
        <f>G3730/SUMIF(B:B,B3730,G:G)*100</f>
        <v>0.44127574794592722</v>
      </c>
      <c r="Q3730">
        <f>VLOOKUP(C3730, Categories_Pivot_Table!A:B, 2, FALSE)</f>
        <v>24.317096165933375</v>
      </c>
      <c r="T3730">
        <f t="shared" si="59"/>
        <v>2022</v>
      </c>
    </row>
    <row r="3731" spans="1:20" x14ac:dyDescent="0.2">
      <c r="A3731" t="s">
        <v>3988</v>
      </c>
      <c r="B3731" t="s">
        <v>47</v>
      </c>
      <c r="C3731" t="s">
        <v>22</v>
      </c>
      <c r="D3731" t="s">
        <v>664</v>
      </c>
      <c r="E3731">
        <v>24.5</v>
      </c>
      <c r="F3731">
        <v>10</v>
      </c>
      <c r="G3731">
        <v>245</v>
      </c>
      <c r="H3731" t="s">
        <v>17</v>
      </c>
      <c r="I3731" t="s">
        <v>46</v>
      </c>
      <c r="J3731" s="1">
        <v>45336</v>
      </c>
      <c r="K3731" t="b">
        <v>1</v>
      </c>
      <c r="L3731" t="s">
        <v>30</v>
      </c>
      <c r="M3731">
        <v>2</v>
      </c>
      <c r="N3731">
        <f>G3731/SUMIF(B:B,B3731,G:G)*100</f>
        <v>0.38930290944337631</v>
      </c>
      <c r="Q3731">
        <f>VLOOKUP(C3731, Categories_Pivot_Table!A:B, 2, FALSE)</f>
        <v>21.505681818181817</v>
      </c>
      <c r="T3731">
        <f t="shared" si="59"/>
        <v>2024</v>
      </c>
    </row>
    <row r="3732" spans="1:20" x14ac:dyDescent="0.2">
      <c r="A3732" t="s">
        <v>3989</v>
      </c>
      <c r="B3732" t="s">
        <v>63</v>
      </c>
      <c r="C3732" t="s">
        <v>27</v>
      </c>
      <c r="D3732" t="s">
        <v>140</v>
      </c>
      <c r="E3732">
        <v>27.5</v>
      </c>
      <c r="F3732">
        <v>6</v>
      </c>
      <c r="G3732">
        <v>165</v>
      </c>
      <c r="H3732" t="s">
        <v>17</v>
      </c>
      <c r="I3732" t="s">
        <v>46</v>
      </c>
      <c r="J3732" s="1">
        <v>44666</v>
      </c>
      <c r="K3732" t="b">
        <v>0</v>
      </c>
      <c r="L3732" t="s">
        <v>65</v>
      </c>
      <c r="M3732">
        <v>4</v>
      </c>
      <c r="N3732">
        <f>G3732/SUMIF(B:B,B3732,G:G)*100</f>
        <v>0.27260111022997618</v>
      </c>
      <c r="Q3732">
        <f>VLOOKUP(C3732, Categories_Pivot_Table!A:B, 2, FALSE)</f>
        <v>25.013711734693878</v>
      </c>
      <c r="T3732">
        <f t="shared" si="59"/>
        <v>2022</v>
      </c>
    </row>
    <row r="3733" spans="1:20" x14ac:dyDescent="0.2">
      <c r="A3733" t="s">
        <v>3990</v>
      </c>
      <c r="B3733" t="s">
        <v>37</v>
      </c>
      <c r="C3733" t="s">
        <v>15</v>
      </c>
      <c r="D3733" t="s">
        <v>369</v>
      </c>
      <c r="E3733">
        <v>23</v>
      </c>
      <c r="F3733">
        <v>2</v>
      </c>
      <c r="G3733">
        <v>46</v>
      </c>
      <c r="H3733" t="s">
        <v>29</v>
      </c>
      <c r="I3733" t="s">
        <v>18</v>
      </c>
      <c r="J3733" s="1">
        <v>44733</v>
      </c>
      <c r="K3733" t="b">
        <v>0</v>
      </c>
      <c r="L3733" t="s">
        <v>49</v>
      </c>
      <c r="M3733">
        <v>6</v>
      </c>
      <c r="N3733">
        <f>G3733/SUMIF(B:B,B3733,G:G)*100</f>
        <v>6.8682856908226259E-2</v>
      </c>
      <c r="Q3733">
        <f>VLOOKUP(C3733, Categories_Pivot_Table!A:B, 2, FALSE)</f>
        <v>23.063808900523561</v>
      </c>
      <c r="T3733">
        <f t="shared" si="59"/>
        <v>2022</v>
      </c>
    </row>
    <row r="3734" spans="1:20" x14ac:dyDescent="0.2">
      <c r="A3734" t="s">
        <v>3991</v>
      </c>
      <c r="B3734" t="s">
        <v>87</v>
      </c>
      <c r="C3734" t="s">
        <v>135</v>
      </c>
      <c r="D3734" t="s">
        <v>154</v>
      </c>
      <c r="E3734">
        <v>26</v>
      </c>
      <c r="F3734">
        <v>4</v>
      </c>
      <c r="G3734">
        <v>104</v>
      </c>
      <c r="H3734" t="s">
        <v>17</v>
      </c>
      <c r="I3734" t="s">
        <v>18</v>
      </c>
      <c r="J3734" s="1">
        <v>45410</v>
      </c>
      <c r="K3734" t="b">
        <v>0</v>
      </c>
      <c r="L3734" t="s">
        <v>24</v>
      </c>
      <c r="M3734">
        <v>4</v>
      </c>
      <c r="N3734">
        <f>G3734/SUMIF(B:B,B3734,G:G)*100</f>
        <v>0.15990897489121578</v>
      </c>
      <c r="Q3734">
        <f>VLOOKUP(C3734, Categories_Pivot_Table!A:B, 2, FALSE)</f>
        <v>23.146341463414632</v>
      </c>
      <c r="T3734">
        <f t="shared" si="59"/>
        <v>2024</v>
      </c>
    </row>
    <row r="3735" spans="1:20" x14ac:dyDescent="0.2">
      <c r="A3735" t="s">
        <v>3992</v>
      </c>
      <c r="B3735" t="s">
        <v>26</v>
      </c>
      <c r="C3735" t="s">
        <v>15</v>
      </c>
      <c r="D3735" t="s">
        <v>138</v>
      </c>
      <c r="E3735">
        <v>20</v>
      </c>
      <c r="F3735">
        <v>3</v>
      </c>
      <c r="G3735">
        <v>60</v>
      </c>
      <c r="H3735" t="s">
        <v>17</v>
      </c>
      <c r="I3735" t="s">
        <v>18</v>
      </c>
      <c r="J3735" s="1">
        <v>44579</v>
      </c>
      <c r="K3735" t="b">
        <v>1</v>
      </c>
      <c r="L3735" t="s">
        <v>49</v>
      </c>
      <c r="M3735">
        <v>1</v>
      </c>
      <c r="N3735">
        <f>G3735/SUMIF(B:B,B3735,G:G)*100</f>
        <v>9.6701667297913657E-2</v>
      </c>
      <c r="Q3735">
        <f>VLOOKUP(C3735, Categories_Pivot_Table!A:B, 2, FALSE)</f>
        <v>23.063808900523561</v>
      </c>
      <c r="T3735">
        <f t="shared" si="59"/>
        <v>2022</v>
      </c>
    </row>
    <row r="3736" spans="1:20" x14ac:dyDescent="0.2">
      <c r="A3736" t="s">
        <v>3993</v>
      </c>
      <c r="B3736" t="s">
        <v>87</v>
      </c>
      <c r="C3736" t="s">
        <v>48</v>
      </c>
      <c r="D3736" t="s">
        <v>280</v>
      </c>
      <c r="E3736">
        <v>5</v>
      </c>
      <c r="F3736">
        <v>8</v>
      </c>
      <c r="G3736">
        <v>40</v>
      </c>
      <c r="H3736" t="s">
        <v>56</v>
      </c>
      <c r="I3736" t="s">
        <v>18</v>
      </c>
      <c r="J3736" s="1">
        <v>45359</v>
      </c>
      <c r="K3736" t="b">
        <v>0</v>
      </c>
      <c r="L3736" t="s">
        <v>65</v>
      </c>
      <c r="M3736">
        <v>3</v>
      </c>
      <c r="N3736">
        <f>G3736/SUMIF(B:B,B3736,G:G)*100</f>
        <v>6.1503451881236834E-2</v>
      </c>
      <c r="Q3736">
        <f>VLOOKUP(C3736, Categories_Pivot_Table!A:B, 2, FALSE)</f>
        <v>23.348837209302324</v>
      </c>
      <c r="T3736">
        <f t="shared" si="59"/>
        <v>2024</v>
      </c>
    </row>
    <row r="3737" spans="1:20" x14ac:dyDescent="0.2">
      <c r="A3737" t="s">
        <v>3994</v>
      </c>
      <c r="B3737" t="s">
        <v>32</v>
      </c>
      <c r="C3737" t="s">
        <v>33</v>
      </c>
      <c r="D3737" t="s">
        <v>307</v>
      </c>
      <c r="E3737">
        <v>6.5</v>
      </c>
      <c r="F3737">
        <v>5</v>
      </c>
      <c r="G3737">
        <v>32.5</v>
      </c>
      <c r="H3737" t="s">
        <v>17</v>
      </c>
      <c r="I3737" t="s">
        <v>18</v>
      </c>
      <c r="J3737" s="1">
        <v>44690</v>
      </c>
      <c r="K3737" t="b">
        <v>0</v>
      </c>
      <c r="L3737" t="s">
        <v>19</v>
      </c>
      <c r="M3737">
        <v>5</v>
      </c>
      <c r="N3737">
        <f>G3737/SUMIF(B:B,B3737,G:G)*100</f>
        <v>5.5430008954078375E-2</v>
      </c>
      <c r="Q3737">
        <f>VLOOKUP(C3737, Categories_Pivot_Table!A:B, 2, FALSE)</f>
        <v>23.300574345883856</v>
      </c>
      <c r="T3737">
        <f t="shared" si="59"/>
        <v>2022</v>
      </c>
    </row>
    <row r="3738" spans="1:20" x14ac:dyDescent="0.2">
      <c r="A3738" t="s">
        <v>3995</v>
      </c>
      <c r="B3738" t="s">
        <v>84</v>
      </c>
      <c r="C3738" t="s">
        <v>27</v>
      </c>
      <c r="D3738" t="s">
        <v>380</v>
      </c>
      <c r="E3738">
        <v>41</v>
      </c>
      <c r="F3738">
        <v>3</v>
      </c>
      <c r="G3738">
        <v>123</v>
      </c>
      <c r="H3738" t="s">
        <v>56</v>
      </c>
      <c r="I3738" t="s">
        <v>18</v>
      </c>
      <c r="J3738" s="1">
        <v>45453</v>
      </c>
      <c r="K3738" t="b">
        <v>0</v>
      </c>
      <c r="L3738" t="s">
        <v>19</v>
      </c>
      <c r="M3738">
        <v>6</v>
      </c>
      <c r="N3738">
        <f>G3738/SUMIF(B:B,B3738,G:G)*100</f>
        <v>0.1991338487068442</v>
      </c>
      <c r="Q3738">
        <f>VLOOKUP(C3738, Categories_Pivot_Table!A:B, 2, FALSE)</f>
        <v>25.013711734693878</v>
      </c>
      <c r="T3738">
        <f t="shared" si="59"/>
        <v>2024</v>
      </c>
    </row>
    <row r="3739" spans="1:20" x14ac:dyDescent="0.2">
      <c r="A3739" t="s">
        <v>3996</v>
      </c>
      <c r="B3739" t="s">
        <v>14</v>
      </c>
      <c r="C3739" t="s">
        <v>15</v>
      </c>
      <c r="D3739" t="s">
        <v>41</v>
      </c>
      <c r="E3739">
        <v>23</v>
      </c>
      <c r="F3739">
        <v>5</v>
      </c>
      <c r="G3739">
        <v>190</v>
      </c>
      <c r="H3739" t="s">
        <v>56</v>
      </c>
      <c r="I3739" t="s">
        <v>18</v>
      </c>
      <c r="J3739" s="1">
        <v>45585</v>
      </c>
      <c r="K3739" t="b">
        <v>0</v>
      </c>
      <c r="L3739" t="s">
        <v>24</v>
      </c>
      <c r="M3739">
        <v>10</v>
      </c>
      <c r="N3739">
        <f>G3739/SUMIF(B:B,B3739,G:G)*100</f>
        <v>0.30932786311428034</v>
      </c>
      <c r="Q3739">
        <f>VLOOKUP(C3739, Categories_Pivot_Table!A:B, 2, FALSE)</f>
        <v>23.063808900523561</v>
      </c>
      <c r="T3739">
        <f t="shared" si="59"/>
        <v>2024</v>
      </c>
    </row>
    <row r="3740" spans="1:20" x14ac:dyDescent="0.2">
      <c r="A3740" t="s">
        <v>3997</v>
      </c>
      <c r="B3740" t="s">
        <v>95</v>
      </c>
      <c r="C3740" t="s">
        <v>15</v>
      </c>
      <c r="D3740" t="s">
        <v>197</v>
      </c>
      <c r="E3740">
        <v>41</v>
      </c>
      <c r="F3740">
        <v>4</v>
      </c>
      <c r="G3740">
        <v>164</v>
      </c>
      <c r="H3740" t="s">
        <v>29</v>
      </c>
      <c r="I3740" t="s">
        <v>18</v>
      </c>
      <c r="J3740" s="1">
        <v>44603</v>
      </c>
      <c r="K3740" t="b">
        <v>0</v>
      </c>
      <c r="L3740" t="s">
        <v>65</v>
      </c>
      <c r="M3740">
        <v>2</v>
      </c>
      <c r="N3740">
        <f>G3740/SUMIF(B:B,B3740,G:G)*100</f>
        <v>0.24349866001499593</v>
      </c>
      <c r="Q3740">
        <f>VLOOKUP(C3740, Categories_Pivot_Table!A:B, 2, FALSE)</f>
        <v>23.063808900523561</v>
      </c>
      <c r="T3740">
        <f t="shared" si="59"/>
        <v>2022</v>
      </c>
    </row>
    <row r="3741" spans="1:20" x14ac:dyDescent="0.2">
      <c r="A3741" t="s">
        <v>3998</v>
      </c>
      <c r="B3741" t="s">
        <v>37</v>
      </c>
      <c r="C3741" t="s">
        <v>15</v>
      </c>
      <c r="D3741" t="s">
        <v>511</v>
      </c>
      <c r="E3741">
        <v>15.5</v>
      </c>
      <c r="F3741">
        <v>5</v>
      </c>
      <c r="G3741">
        <v>77.5</v>
      </c>
      <c r="H3741" t="s">
        <v>56</v>
      </c>
      <c r="I3741" t="s">
        <v>18</v>
      </c>
      <c r="J3741" s="1">
        <v>45544</v>
      </c>
      <c r="K3741" t="b">
        <v>1</v>
      </c>
      <c r="L3741" t="s">
        <v>19</v>
      </c>
      <c r="M3741">
        <v>9</v>
      </c>
      <c r="N3741">
        <f>G3741/SUMIF(B:B,B3741,G:G)*100</f>
        <v>0.11571568283451164</v>
      </c>
      <c r="Q3741">
        <f>VLOOKUP(C3741, Categories_Pivot_Table!A:B, 2, FALSE)</f>
        <v>23.063808900523561</v>
      </c>
      <c r="T3741">
        <f t="shared" si="59"/>
        <v>2024</v>
      </c>
    </row>
    <row r="3742" spans="1:20" x14ac:dyDescent="0.2">
      <c r="A3742" t="s">
        <v>3999</v>
      </c>
      <c r="B3742" t="s">
        <v>95</v>
      </c>
      <c r="C3742" t="s">
        <v>74</v>
      </c>
      <c r="D3742" t="s">
        <v>41</v>
      </c>
      <c r="E3742">
        <v>23</v>
      </c>
      <c r="F3742">
        <v>8</v>
      </c>
      <c r="G3742">
        <v>88</v>
      </c>
      <c r="H3742" t="s">
        <v>56</v>
      </c>
      <c r="I3742" t="s">
        <v>18</v>
      </c>
      <c r="J3742" s="1">
        <v>45257</v>
      </c>
      <c r="K3742" t="b">
        <v>1</v>
      </c>
      <c r="L3742" t="s">
        <v>19</v>
      </c>
      <c r="M3742">
        <v>11</v>
      </c>
      <c r="N3742">
        <f>G3742/SUMIF(B:B,B3742,G:G)*100</f>
        <v>0.13065781756902223</v>
      </c>
      <c r="Q3742">
        <f>VLOOKUP(C3742, Categories_Pivot_Table!A:B, 2, FALSE)</f>
        <v>24.317096165933375</v>
      </c>
      <c r="T3742">
        <f t="shared" si="59"/>
        <v>2023</v>
      </c>
    </row>
    <row r="3743" spans="1:20" x14ac:dyDescent="0.2">
      <c r="A3743" t="s">
        <v>4000</v>
      </c>
      <c r="B3743" t="s">
        <v>106</v>
      </c>
      <c r="C3743" t="s">
        <v>74</v>
      </c>
      <c r="D3743" t="s">
        <v>41</v>
      </c>
      <c r="E3743">
        <v>23</v>
      </c>
      <c r="F3743">
        <v>3</v>
      </c>
      <c r="G3743">
        <v>109.5</v>
      </c>
      <c r="H3743" t="s">
        <v>17</v>
      </c>
      <c r="I3743" t="s">
        <v>46</v>
      </c>
      <c r="J3743" s="1">
        <v>45156</v>
      </c>
      <c r="K3743" t="b">
        <v>0</v>
      </c>
      <c r="L3743" t="s">
        <v>65</v>
      </c>
      <c r="M3743">
        <v>8</v>
      </c>
      <c r="N3743">
        <f>G3743/SUMIF(B:B,B3743,G:G)*100</f>
        <v>0.17845501955671447</v>
      </c>
      <c r="Q3743">
        <f>VLOOKUP(C3743, Categories_Pivot_Table!A:B, 2, FALSE)</f>
        <v>24.317096165933375</v>
      </c>
      <c r="T3743">
        <f t="shared" si="59"/>
        <v>2023</v>
      </c>
    </row>
    <row r="3744" spans="1:20" x14ac:dyDescent="0.2">
      <c r="A3744" t="s">
        <v>4001</v>
      </c>
      <c r="B3744" t="s">
        <v>106</v>
      </c>
      <c r="C3744" t="s">
        <v>135</v>
      </c>
      <c r="D3744" t="s">
        <v>358</v>
      </c>
      <c r="E3744">
        <v>32</v>
      </c>
      <c r="F3744">
        <v>5</v>
      </c>
      <c r="G3744">
        <v>160</v>
      </c>
      <c r="H3744" t="s">
        <v>17</v>
      </c>
      <c r="I3744" t="s">
        <v>18</v>
      </c>
      <c r="J3744" s="1">
        <v>45586</v>
      </c>
      <c r="K3744" t="b">
        <v>0</v>
      </c>
      <c r="L3744" t="s">
        <v>19</v>
      </c>
      <c r="M3744">
        <v>10</v>
      </c>
      <c r="N3744">
        <f>G3744/SUMIF(B:B,B3744,G:G)*100</f>
        <v>0.2607561929595828</v>
      </c>
      <c r="Q3744">
        <f>VLOOKUP(C3744, Categories_Pivot_Table!A:B, 2, FALSE)</f>
        <v>23.146341463414632</v>
      </c>
      <c r="T3744">
        <f t="shared" si="59"/>
        <v>2024</v>
      </c>
    </row>
    <row r="3745" spans="1:20" x14ac:dyDescent="0.2">
      <c r="A3745" t="s">
        <v>4002</v>
      </c>
      <c r="B3745" t="s">
        <v>81</v>
      </c>
      <c r="C3745" t="s">
        <v>15</v>
      </c>
      <c r="D3745" t="s">
        <v>226</v>
      </c>
      <c r="E3745">
        <v>27.5</v>
      </c>
      <c r="F3745">
        <v>7</v>
      </c>
      <c r="G3745">
        <v>192.5</v>
      </c>
      <c r="H3745" t="s">
        <v>29</v>
      </c>
      <c r="I3745" t="s">
        <v>18</v>
      </c>
      <c r="J3745" s="1">
        <v>45265</v>
      </c>
      <c r="K3745" t="b">
        <v>0</v>
      </c>
      <c r="L3745" t="s">
        <v>49</v>
      </c>
      <c r="M3745">
        <v>12</v>
      </c>
      <c r="N3745">
        <f>G3745/SUMIF(B:B,B3745,G:G)*100</f>
        <v>0.30480322378890201</v>
      </c>
      <c r="Q3745">
        <f>VLOOKUP(C3745, Categories_Pivot_Table!A:B, 2, FALSE)</f>
        <v>23.063808900523561</v>
      </c>
      <c r="T3745">
        <f t="shared" si="59"/>
        <v>2023</v>
      </c>
    </row>
    <row r="3746" spans="1:20" x14ac:dyDescent="0.2">
      <c r="A3746" t="s">
        <v>4003</v>
      </c>
      <c r="B3746" t="s">
        <v>118</v>
      </c>
      <c r="C3746" t="s">
        <v>135</v>
      </c>
      <c r="D3746" t="s">
        <v>436</v>
      </c>
      <c r="E3746">
        <v>5</v>
      </c>
      <c r="F3746">
        <v>3</v>
      </c>
      <c r="G3746">
        <v>15</v>
      </c>
      <c r="H3746" t="s">
        <v>56</v>
      </c>
      <c r="I3746" t="s">
        <v>46</v>
      </c>
      <c r="J3746" s="1">
        <v>45572</v>
      </c>
      <c r="K3746" t="b">
        <v>0</v>
      </c>
      <c r="L3746" t="s">
        <v>19</v>
      </c>
      <c r="M3746">
        <v>10</v>
      </c>
      <c r="N3746">
        <f>G3746/SUMIF(B:B,B3746,G:G)*100</f>
        <v>2.4672270013323026E-2</v>
      </c>
      <c r="Q3746">
        <f>VLOOKUP(C3746, Categories_Pivot_Table!A:B, 2, FALSE)</f>
        <v>23.146341463414632</v>
      </c>
      <c r="T3746">
        <f t="shared" si="59"/>
        <v>2024</v>
      </c>
    </row>
    <row r="3747" spans="1:20" x14ac:dyDescent="0.2">
      <c r="A3747" t="s">
        <v>4004</v>
      </c>
      <c r="B3747" t="s">
        <v>14</v>
      </c>
      <c r="C3747" t="s">
        <v>38</v>
      </c>
      <c r="D3747" t="s">
        <v>362</v>
      </c>
      <c r="E3747">
        <v>41</v>
      </c>
      <c r="F3747">
        <v>8</v>
      </c>
      <c r="G3747">
        <v>328</v>
      </c>
      <c r="H3747" t="s">
        <v>56</v>
      </c>
      <c r="I3747" t="s">
        <v>18</v>
      </c>
      <c r="J3747" s="1">
        <v>45567</v>
      </c>
      <c r="K3747" t="b">
        <v>1</v>
      </c>
      <c r="L3747" t="s">
        <v>30</v>
      </c>
      <c r="M3747">
        <v>10</v>
      </c>
      <c r="N3747">
        <f>G3747/SUMIF(B:B,B3747,G:G)*100</f>
        <v>0.5339975742183366</v>
      </c>
      <c r="Q3747">
        <f>VLOOKUP(C3747, Categories_Pivot_Table!A:B, 2, FALSE)</f>
        <v>23.088790931989923</v>
      </c>
      <c r="T3747">
        <f t="shared" si="59"/>
        <v>2024</v>
      </c>
    </row>
    <row r="3748" spans="1:20" x14ac:dyDescent="0.2">
      <c r="A3748" t="s">
        <v>4005</v>
      </c>
      <c r="B3748" t="s">
        <v>26</v>
      </c>
      <c r="C3748" t="s">
        <v>33</v>
      </c>
      <c r="D3748" t="s">
        <v>78</v>
      </c>
      <c r="E3748">
        <v>14</v>
      </c>
      <c r="F3748">
        <v>5</v>
      </c>
      <c r="G3748">
        <v>70</v>
      </c>
      <c r="H3748" t="s">
        <v>17</v>
      </c>
      <c r="I3748" t="s">
        <v>46</v>
      </c>
      <c r="J3748" s="1">
        <v>45479</v>
      </c>
      <c r="K3748" t="b">
        <v>0</v>
      </c>
      <c r="L3748" t="s">
        <v>35</v>
      </c>
      <c r="M3748">
        <v>7</v>
      </c>
      <c r="N3748">
        <f>G3748/SUMIF(B:B,B3748,G:G)*100</f>
        <v>0.11281861184756593</v>
      </c>
      <c r="Q3748">
        <f>VLOOKUP(C3748, Categories_Pivot_Table!A:B, 2, FALSE)</f>
        <v>23.300574345883856</v>
      </c>
      <c r="T3748">
        <f t="shared" si="59"/>
        <v>2024</v>
      </c>
    </row>
    <row r="3749" spans="1:20" x14ac:dyDescent="0.2">
      <c r="A3749" t="s">
        <v>4006</v>
      </c>
      <c r="B3749" t="s">
        <v>128</v>
      </c>
      <c r="C3749" t="s">
        <v>33</v>
      </c>
      <c r="D3749" t="s">
        <v>1365</v>
      </c>
      <c r="E3749">
        <v>11</v>
      </c>
      <c r="F3749">
        <v>10</v>
      </c>
      <c r="G3749">
        <v>110</v>
      </c>
      <c r="H3749" t="s">
        <v>17</v>
      </c>
      <c r="I3749" t="s">
        <v>46</v>
      </c>
      <c r="J3749" s="1">
        <v>44955</v>
      </c>
      <c r="K3749" t="b">
        <v>0</v>
      </c>
      <c r="L3749" t="s">
        <v>24</v>
      </c>
      <c r="M3749">
        <v>1</v>
      </c>
      <c r="N3749">
        <f>G3749/SUMIF(B:B,B3749,G:G)*100</f>
        <v>0.16069654648512827</v>
      </c>
      <c r="Q3749">
        <f>VLOOKUP(C3749, Categories_Pivot_Table!A:B, 2, FALSE)</f>
        <v>23.300574345883856</v>
      </c>
      <c r="T3749">
        <f t="shared" si="59"/>
        <v>2023</v>
      </c>
    </row>
    <row r="3750" spans="1:20" x14ac:dyDescent="0.2">
      <c r="A3750" t="s">
        <v>4007</v>
      </c>
      <c r="B3750" t="s">
        <v>71</v>
      </c>
      <c r="C3750" t="s">
        <v>48</v>
      </c>
      <c r="D3750" t="s">
        <v>203</v>
      </c>
      <c r="E3750">
        <v>39.5</v>
      </c>
      <c r="F3750">
        <v>3</v>
      </c>
      <c r="G3750">
        <v>118.5</v>
      </c>
      <c r="H3750" t="s">
        <v>56</v>
      </c>
      <c r="I3750" t="s">
        <v>46</v>
      </c>
      <c r="J3750" s="1">
        <v>45379</v>
      </c>
      <c r="K3750" t="b">
        <v>1</v>
      </c>
      <c r="L3750" t="s">
        <v>42</v>
      </c>
      <c r="M3750">
        <v>3</v>
      </c>
      <c r="N3750">
        <f>G3750/SUMIF(B:B,B3750,G:G)*100</f>
        <v>0.18774507862320275</v>
      </c>
      <c r="Q3750">
        <f>VLOOKUP(C3750, Categories_Pivot_Table!A:B, 2, FALSE)</f>
        <v>23.348837209302324</v>
      </c>
      <c r="T3750">
        <f t="shared" si="59"/>
        <v>2024</v>
      </c>
    </row>
    <row r="3751" spans="1:20" x14ac:dyDescent="0.2">
      <c r="A3751" t="s">
        <v>4008</v>
      </c>
      <c r="B3751" t="s">
        <v>81</v>
      </c>
      <c r="C3751" t="s">
        <v>38</v>
      </c>
      <c r="D3751" t="s">
        <v>404</v>
      </c>
      <c r="E3751">
        <v>11</v>
      </c>
      <c r="F3751">
        <v>10</v>
      </c>
      <c r="G3751">
        <v>110</v>
      </c>
      <c r="H3751" t="s">
        <v>56</v>
      </c>
      <c r="I3751" t="s">
        <v>18</v>
      </c>
      <c r="J3751" s="1">
        <v>45270</v>
      </c>
      <c r="K3751" t="b">
        <v>0</v>
      </c>
      <c r="L3751" t="s">
        <v>24</v>
      </c>
      <c r="M3751">
        <v>12</v>
      </c>
      <c r="N3751">
        <f>G3751/SUMIF(B:B,B3751,G:G)*100</f>
        <v>0.17417327073651542</v>
      </c>
      <c r="Q3751">
        <f>VLOOKUP(C3751, Categories_Pivot_Table!A:B, 2, FALSE)</f>
        <v>23.088790931989923</v>
      </c>
      <c r="T3751">
        <f t="shared" si="59"/>
        <v>2023</v>
      </c>
    </row>
    <row r="3752" spans="1:20" x14ac:dyDescent="0.2">
      <c r="A3752" t="s">
        <v>4009</v>
      </c>
      <c r="B3752" t="s">
        <v>113</v>
      </c>
      <c r="C3752" t="s">
        <v>22</v>
      </c>
      <c r="D3752" t="s">
        <v>1043</v>
      </c>
      <c r="E3752">
        <v>14</v>
      </c>
      <c r="F3752">
        <v>10</v>
      </c>
      <c r="G3752">
        <v>140</v>
      </c>
      <c r="H3752" t="s">
        <v>56</v>
      </c>
      <c r="I3752" t="s">
        <v>18</v>
      </c>
      <c r="J3752" s="1">
        <v>45674</v>
      </c>
      <c r="K3752" t="b">
        <v>0</v>
      </c>
      <c r="L3752" t="s">
        <v>65</v>
      </c>
      <c r="M3752">
        <v>1</v>
      </c>
      <c r="N3752">
        <f>G3752/SUMIF(B:B,B3752,G:G)*100</f>
        <v>0.23051718176279784</v>
      </c>
      <c r="Q3752">
        <f>VLOOKUP(C3752, Categories_Pivot_Table!A:B, 2, FALSE)</f>
        <v>21.505681818181817</v>
      </c>
      <c r="T3752">
        <f t="shared" si="59"/>
        <v>2025</v>
      </c>
    </row>
    <row r="3753" spans="1:20" x14ac:dyDescent="0.2">
      <c r="A3753" t="s">
        <v>4010</v>
      </c>
      <c r="B3753" t="s">
        <v>37</v>
      </c>
      <c r="C3753" t="s">
        <v>15</v>
      </c>
      <c r="D3753" t="s">
        <v>177</v>
      </c>
      <c r="E3753">
        <v>5</v>
      </c>
      <c r="F3753">
        <v>1</v>
      </c>
      <c r="G3753">
        <v>5</v>
      </c>
      <c r="H3753" t="s">
        <v>29</v>
      </c>
      <c r="I3753" t="s">
        <v>46</v>
      </c>
      <c r="J3753" s="1">
        <v>45190</v>
      </c>
      <c r="K3753" t="b">
        <v>1</v>
      </c>
      <c r="L3753" t="s">
        <v>42</v>
      </c>
      <c r="M3753">
        <v>9</v>
      </c>
      <c r="N3753">
        <f>G3753/SUMIF(B:B,B3753,G:G)*100</f>
        <v>7.4655279248072026E-3</v>
      </c>
      <c r="Q3753">
        <f>VLOOKUP(C3753, Categories_Pivot_Table!A:B, 2, FALSE)</f>
        <v>23.063808900523561</v>
      </c>
      <c r="T3753">
        <f t="shared" si="59"/>
        <v>2023</v>
      </c>
    </row>
    <row r="3754" spans="1:20" x14ac:dyDescent="0.2">
      <c r="A3754" t="s">
        <v>4011</v>
      </c>
      <c r="B3754" t="s">
        <v>21</v>
      </c>
      <c r="C3754" t="s">
        <v>38</v>
      </c>
      <c r="D3754" t="s">
        <v>489</v>
      </c>
      <c r="E3754">
        <v>29</v>
      </c>
      <c r="F3754">
        <v>2</v>
      </c>
      <c r="G3754">
        <v>58</v>
      </c>
      <c r="H3754" t="s">
        <v>56</v>
      </c>
      <c r="I3754" t="s">
        <v>46</v>
      </c>
      <c r="J3754" s="1">
        <v>44840</v>
      </c>
      <c r="K3754" t="b">
        <v>0</v>
      </c>
      <c r="L3754" t="s">
        <v>42</v>
      </c>
      <c r="M3754">
        <v>10</v>
      </c>
      <c r="N3754">
        <f>G3754/SUMIF(B:B,B3754,G:G)*100</f>
        <v>9.3953752075486979E-2</v>
      </c>
      <c r="Q3754">
        <f>VLOOKUP(C3754, Categories_Pivot_Table!A:B, 2, FALSE)</f>
        <v>23.088790931989923</v>
      </c>
      <c r="T3754">
        <f t="shared" si="59"/>
        <v>2022</v>
      </c>
    </row>
    <row r="3755" spans="1:20" x14ac:dyDescent="0.2">
      <c r="A3755" t="s">
        <v>4012</v>
      </c>
      <c r="B3755" t="s">
        <v>51</v>
      </c>
      <c r="C3755" t="s">
        <v>15</v>
      </c>
      <c r="D3755" t="s">
        <v>169</v>
      </c>
      <c r="E3755">
        <v>24.5</v>
      </c>
      <c r="F3755">
        <v>8</v>
      </c>
      <c r="G3755">
        <v>196</v>
      </c>
      <c r="H3755" t="s">
        <v>17</v>
      </c>
      <c r="I3755" t="s">
        <v>46</v>
      </c>
      <c r="J3755" s="1">
        <v>45206</v>
      </c>
      <c r="K3755" t="b">
        <v>0</v>
      </c>
      <c r="L3755" t="s">
        <v>35</v>
      </c>
      <c r="M3755">
        <v>10</v>
      </c>
      <c r="N3755">
        <f>G3755/SUMIF(B:B,B3755,G:G)*100</f>
        <v>0.3038429937836204</v>
      </c>
      <c r="Q3755">
        <f>VLOOKUP(C3755, Categories_Pivot_Table!A:B, 2, FALSE)</f>
        <v>23.063808900523561</v>
      </c>
      <c r="T3755">
        <f t="shared" si="59"/>
        <v>2023</v>
      </c>
    </row>
    <row r="3756" spans="1:20" x14ac:dyDescent="0.2">
      <c r="A3756" t="s">
        <v>4013</v>
      </c>
      <c r="B3756" t="s">
        <v>118</v>
      </c>
      <c r="C3756" t="s">
        <v>74</v>
      </c>
      <c r="D3756" t="s">
        <v>311</v>
      </c>
      <c r="E3756">
        <v>14</v>
      </c>
      <c r="F3756">
        <v>1</v>
      </c>
      <c r="G3756">
        <v>14</v>
      </c>
      <c r="H3756" t="s">
        <v>17</v>
      </c>
      <c r="I3756" t="s">
        <v>18</v>
      </c>
      <c r="J3756" s="1">
        <v>44649</v>
      </c>
      <c r="K3756" t="b">
        <v>0</v>
      </c>
      <c r="L3756" t="s">
        <v>49</v>
      </c>
      <c r="M3756">
        <v>3</v>
      </c>
      <c r="N3756">
        <f>G3756/SUMIF(B:B,B3756,G:G)*100</f>
        <v>2.3027452012434824E-2</v>
      </c>
      <c r="Q3756">
        <f>VLOOKUP(C3756, Categories_Pivot_Table!A:B, 2, FALSE)</f>
        <v>24.317096165933375</v>
      </c>
      <c r="T3756">
        <f t="shared" si="59"/>
        <v>2022</v>
      </c>
    </row>
    <row r="3757" spans="1:20" x14ac:dyDescent="0.2">
      <c r="A3757" t="s">
        <v>4014</v>
      </c>
      <c r="B3757" t="s">
        <v>81</v>
      </c>
      <c r="C3757" t="s">
        <v>38</v>
      </c>
      <c r="D3757" t="s">
        <v>85</v>
      </c>
      <c r="E3757">
        <v>18.5</v>
      </c>
      <c r="F3757">
        <v>7</v>
      </c>
      <c r="G3757">
        <v>129.5</v>
      </c>
      <c r="H3757" t="s">
        <v>29</v>
      </c>
      <c r="I3757" t="s">
        <v>18</v>
      </c>
      <c r="J3757" s="1">
        <v>44594</v>
      </c>
      <c r="K3757" t="b">
        <v>1</v>
      </c>
      <c r="L3757" t="s">
        <v>30</v>
      </c>
      <c r="M3757">
        <v>2</v>
      </c>
      <c r="N3757">
        <f>G3757/SUMIF(B:B,B3757,G:G)*100</f>
        <v>0.20504944145798859</v>
      </c>
      <c r="Q3757">
        <f>VLOOKUP(C3757, Categories_Pivot_Table!A:B, 2, FALSE)</f>
        <v>23.088790931989923</v>
      </c>
      <c r="T3757">
        <f t="shared" si="59"/>
        <v>2022</v>
      </c>
    </row>
    <row r="3758" spans="1:20" x14ac:dyDescent="0.2">
      <c r="A3758" t="s">
        <v>4015</v>
      </c>
      <c r="B3758" t="s">
        <v>76</v>
      </c>
      <c r="C3758" t="s">
        <v>48</v>
      </c>
      <c r="D3758" t="s">
        <v>280</v>
      </c>
      <c r="E3758">
        <v>5</v>
      </c>
      <c r="F3758">
        <v>8</v>
      </c>
      <c r="G3758">
        <v>40</v>
      </c>
      <c r="H3758" t="s">
        <v>29</v>
      </c>
      <c r="I3758" t="s">
        <v>46</v>
      </c>
      <c r="J3758" s="1">
        <v>44705</v>
      </c>
      <c r="K3758" t="b">
        <v>1</v>
      </c>
      <c r="L3758" t="s">
        <v>49</v>
      </c>
      <c r="M3758">
        <v>5</v>
      </c>
      <c r="N3758">
        <f>G3758/SUMIF(B:B,B3758,G:G)*100</f>
        <v>6.8106552701701809E-2</v>
      </c>
      <c r="Q3758">
        <f>VLOOKUP(C3758, Categories_Pivot_Table!A:B, 2, FALSE)</f>
        <v>23.348837209302324</v>
      </c>
      <c r="T3758">
        <f t="shared" si="59"/>
        <v>2022</v>
      </c>
    </row>
    <row r="3759" spans="1:20" x14ac:dyDescent="0.2">
      <c r="A3759" t="s">
        <v>4016</v>
      </c>
      <c r="B3759" t="s">
        <v>47</v>
      </c>
      <c r="C3759" t="s">
        <v>38</v>
      </c>
      <c r="D3759" t="s">
        <v>404</v>
      </c>
      <c r="E3759">
        <v>11</v>
      </c>
      <c r="F3759">
        <v>5</v>
      </c>
      <c r="G3759">
        <v>55</v>
      </c>
      <c r="H3759" t="s">
        <v>17</v>
      </c>
      <c r="I3759" t="s">
        <v>18</v>
      </c>
      <c r="J3759" s="1">
        <v>44571</v>
      </c>
      <c r="K3759" t="b">
        <v>1</v>
      </c>
      <c r="L3759" t="s">
        <v>19</v>
      </c>
      <c r="M3759">
        <v>1</v>
      </c>
      <c r="N3759">
        <f>G3759/SUMIF(B:B,B3759,G:G)*100</f>
        <v>8.7394530691370195E-2</v>
      </c>
      <c r="Q3759">
        <f>VLOOKUP(C3759, Categories_Pivot_Table!A:B, 2, FALSE)</f>
        <v>23.088790931989923</v>
      </c>
      <c r="T3759">
        <f t="shared" si="59"/>
        <v>2022</v>
      </c>
    </row>
    <row r="3760" spans="1:20" x14ac:dyDescent="0.2">
      <c r="A3760" t="s">
        <v>4017</v>
      </c>
      <c r="B3760" t="s">
        <v>71</v>
      </c>
      <c r="C3760" t="s">
        <v>74</v>
      </c>
      <c r="D3760" t="s">
        <v>107</v>
      </c>
      <c r="E3760">
        <v>35</v>
      </c>
      <c r="F3760">
        <v>4</v>
      </c>
      <c r="G3760">
        <v>140</v>
      </c>
      <c r="H3760" t="s">
        <v>17</v>
      </c>
      <c r="I3760" t="s">
        <v>18</v>
      </c>
      <c r="J3760" s="1">
        <v>45125</v>
      </c>
      <c r="K3760" t="b">
        <v>0</v>
      </c>
      <c r="L3760" t="s">
        <v>49</v>
      </c>
      <c r="M3760">
        <v>7</v>
      </c>
      <c r="N3760">
        <f>G3760/SUMIF(B:B,B3760,G:G)*100</f>
        <v>0.22180853170673745</v>
      </c>
      <c r="Q3760">
        <f>VLOOKUP(C3760, Categories_Pivot_Table!A:B, 2, FALSE)</f>
        <v>24.317096165933375</v>
      </c>
      <c r="T3760">
        <f t="shared" si="59"/>
        <v>2023</v>
      </c>
    </row>
    <row r="3761" spans="1:20" x14ac:dyDescent="0.2">
      <c r="A3761" t="s">
        <v>4018</v>
      </c>
      <c r="B3761" t="s">
        <v>104</v>
      </c>
      <c r="C3761" t="s">
        <v>22</v>
      </c>
      <c r="D3761" t="s">
        <v>286</v>
      </c>
      <c r="E3761">
        <v>20</v>
      </c>
      <c r="F3761">
        <v>5</v>
      </c>
      <c r="G3761">
        <v>100</v>
      </c>
      <c r="H3761" t="s">
        <v>29</v>
      </c>
      <c r="I3761" t="s">
        <v>46</v>
      </c>
      <c r="J3761" s="1">
        <v>44671</v>
      </c>
      <c r="K3761" t="b">
        <v>0</v>
      </c>
      <c r="L3761" t="s">
        <v>30</v>
      </c>
      <c r="M3761">
        <v>4</v>
      </c>
      <c r="N3761">
        <f>G3761/SUMIF(B:B,B3761,G:G)*100</f>
        <v>0.16251442315505502</v>
      </c>
      <c r="Q3761">
        <f>VLOOKUP(C3761, Categories_Pivot_Table!A:B, 2, FALSE)</f>
        <v>21.505681818181817</v>
      </c>
      <c r="T3761">
        <f t="shared" si="59"/>
        <v>2022</v>
      </c>
    </row>
    <row r="3762" spans="1:20" x14ac:dyDescent="0.2">
      <c r="A3762" t="s">
        <v>4019</v>
      </c>
      <c r="B3762" t="s">
        <v>71</v>
      </c>
      <c r="C3762" t="s">
        <v>74</v>
      </c>
      <c r="D3762" t="s">
        <v>741</v>
      </c>
      <c r="E3762">
        <v>6.5</v>
      </c>
      <c r="F3762">
        <v>3</v>
      </c>
      <c r="G3762">
        <v>19.5</v>
      </c>
      <c r="H3762" t="s">
        <v>29</v>
      </c>
      <c r="I3762" t="s">
        <v>46</v>
      </c>
      <c r="J3762" s="1">
        <v>45293</v>
      </c>
      <c r="K3762" t="b">
        <v>1</v>
      </c>
      <c r="L3762" t="s">
        <v>49</v>
      </c>
      <c r="M3762">
        <v>1</v>
      </c>
      <c r="N3762">
        <f>G3762/SUMIF(B:B,B3762,G:G)*100</f>
        <v>3.0894759773438429E-2</v>
      </c>
      <c r="Q3762">
        <f>VLOOKUP(C3762, Categories_Pivot_Table!A:B, 2, FALSE)</f>
        <v>24.317096165933375</v>
      </c>
      <c r="T3762">
        <f t="shared" si="59"/>
        <v>2024</v>
      </c>
    </row>
    <row r="3763" spans="1:20" x14ac:dyDescent="0.2">
      <c r="A3763" t="s">
        <v>4020</v>
      </c>
      <c r="B3763" t="s">
        <v>73</v>
      </c>
      <c r="C3763" t="s">
        <v>22</v>
      </c>
      <c r="D3763" t="s">
        <v>1043</v>
      </c>
      <c r="E3763">
        <v>14</v>
      </c>
      <c r="F3763">
        <v>5</v>
      </c>
      <c r="G3763">
        <v>70</v>
      </c>
      <c r="H3763" t="s">
        <v>17</v>
      </c>
      <c r="I3763" t="s">
        <v>18</v>
      </c>
      <c r="J3763" s="1">
        <v>45302</v>
      </c>
      <c r="K3763" t="b">
        <v>1</v>
      </c>
      <c r="L3763" t="s">
        <v>42</v>
      </c>
      <c r="M3763">
        <v>1</v>
      </c>
      <c r="N3763">
        <f>G3763/SUMIF(B:B,B3763,G:G)*100</f>
        <v>0.12093047361556201</v>
      </c>
      <c r="Q3763">
        <f>VLOOKUP(C3763, Categories_Pivot_Table!A:B, 2, FALSE)</f>
        <v>21.505681818181817</v>
      </c>
      <c r="T3763">
        <f t="shared" si="59"/>
        <v>2024</v>
      </c>
    </row>
    <row r="3764" spans="1:20" x14ac:dyDescent="0.2">
      <c r="A3764" t="s">
        <v>4021</v>
      </c>
      <c r="B3764" t="s">
        <v>51</v>
      </c>
      <c r="C3764" t="s">
        <v>135</v>
      </c>
      <c r="D3764" t="s">
        <v>605</v>
      </c>
      <c r="E3764">
        <v>21.5</v>
      </c>
      <c r="F3764">
        <v>8</v>
      </c>
      <c r="G3764">
        <v>172</v>
      </c>
      <c r="H3764" t="s">
        <v>29</v>
      </c>
      <c r="I3764" t="s">
        <v>46</v>
      </c>
      <c r="J3764" s="1">
        <v>44847</v>
      </c>
      <c r="K3764" t="b">
        <v>1</v>
      </c>
      <c r="L3764" t="s">
        <v>42</v>
      </c>
      <c r="M3764">
        <v>10</v>
      </c>
      <c r="N3764">
        <f>G3764/SUMIF(B:B,B3764,G:G)*100</f>
        <v>0.26663772923868728</v>
      </c>
      <c r="Q3764">
        <f>VLOOKUP(C3764, Categories_Pivot_Table!A:B, 2, FALSE)</f>
        <v>23.146341463414632</v>
      </c>
      <c r="T3764">
        <f t="shared" si="59"/>
        <v>2022</v>
      </c>
    </row>
    <row r="3765" spans="1:20" x14ac:dyDescent="0.2">
      <c r="A3765" t="s">
        <v>4022</v>
      </c>
      <c r="B3765" t="s">
        <v>104</v>
      </c>
      <c r="C3765" t="s">
        <v>38</v>
      </c>
      <c r="D3765" t="s">
        <v>100</v>
      </c>
      <c r="E3765">
        <v>20</v>
      </c>
      <c r="F3765">
        <v>7</v>
      </c>
      <c r="G3765">
        <v>140</v>
      </c>
      <c r="H3765" t="s">
        <v>17</v>
      </c>
      <c r="I3765" t="s">
        <v>46</v>
      </c>
      <c r="J3765" s="1">
        <v>45242</v>
      </c>
      <c r="K3765" t="b">
        <v>0</v>
      </c>
      <c r="L3765" t="s">
        <v>24</v>
      </c>
      <c r="M3765">
        <v>11</v>
      </c>
      <c r="N3765">
        <f>G3765/SUMIF(B:B,B3765,G:G)*100</f>
        <v>0.22752019241707699</v>
      </c>
      <c r="Q3765">
        <f>VLOOKUP(C3765, Categories_Pivot_Table!A:B, 2, FALSE)</f>
        <v>23.088790931989923</v>
      </c>
      <c r="T3765">
        <f t="shared" si="59"/>
        <v>2023</v>
      </c>
    </row>
    <row r="3766" spans="1:20" x14ac:dyDescent="0.2">
      <c r="A3766" t="s">
        <v>4023</v>
      </c>
      <c r="B3766" t="s">
        <v>95</v>
      </c>
      <c r="C3766" t="s">
        <v>33</v>
      </c>
      <c r="D3766" t="s">
        <v>556</v>
      </c>
      <c r="E3766">
        <v>29</v>
      </c>
      <c r="F3766">
        <v>4</v>
      </c>
      <c r="G3766">
        <v>116</v>
      </c>
      <c r="H3766" t="s">
        <v>17</v>
      </c>
      <c r="I3766" t="s">
        <v>18</v>
      </c>
      <c r="J3766" s="1">
        <v>45301</v>
      </c>
      <c r="K3766" t="b">
        <v>0</v>
      </c>
      <c r="L3766" t="s">
        <v>30</v>
      </c>
      <c r="M3766">
        <v>1</v>
      </c>
      <c r="N3766">
        <f>G3766/SUMIF(B:B,B3766,G:G)*100</f>
        <v>0.17223075952280203</v>
      </c>
      <c r="Q3766">
        <f>VLOOKUP(C3766, Categories_Pivot_Table!A:B, 2, FALSE)</f>
        <v>23.300574345883856</v>
      </c>
      <c r="T3766">
        <f t="shared" si="59"/>
        <v>2024</v>
      </c>
    </row>
    <row r="3767" spans="1:20" x14ac:dyDescent="0.2">
      <c r="A3767" t="s">
        <v>4024</v>
      </c>
      <c r="B3767" t="s">
        <v>87</v>
      </c>
      <c r="C3767" t="s">
        <v>15</v>
      </c>
      <c r="D3767" t="s">
        <v>211</v>
      </c>
      <c r="E3767">
        <v>9.5</v>
      </c>
      <c r="F3767">
        <v>3</v>
      </c>
      <c r="G3767">
        <v>28.5</v>
      </c>
      <c r="H3767" t="s">
        <v>17</v>
      </c>
      <c r="I3767" t="s">
        <v>46</v>
      </c>
      <c r="J3767" s="1">
        <v>45136</v>
      </c>
      <c r="K3767" t="b">
        <v>0</v>
      </c>
      <c r="L3767" t="s">
        <v>35</v>
      </c>
      <c r="M3767">
        <v>7</v>
      </c>
      <c r="N3767">
        <f>G3767/SUMIF(B:B,B3767,G:G)*100</f>
        <v>4.3821209465381247E-2</v>
      </c>
      <c r="Q3767">
        <f>VLOOKUP(C3767, Categories_Pivot_Table!A:B, 2, FALSE)</f>
        <v>23.063808900523561</v>
      </c>
      <c r="T3767">
        <f t="shared" si="59"/>
        <v>2023</v>
      </c>
    </row>
    <row r="3768" spans="1:20" x14ac:dyDescent="0.2">
      <c r="A3768" t="s">
        <v>4025</v>
      </c>
      <c r="B3768" t="s">
        <v>26</v>
      </c>
      <c r="C3768" t="s">
        <v>74</v>
      </c>
      <c r="D3768" t="s">
        <v>415</v>
      </c>
      <c r="E3768">
        <v>41</v>
      </c>
      <c r="F3768">
        <v>7</v>
      </c>
      <c r="G3768">
        <v>287</v>
      </c>
      <c r="H3768" t="s">
        <v>56</v>
      </c>
      <c r="I3768" t="s">
        <v>46</v>
      </c>
      <c r="J3768" s="1">
        <v>44855</v>
      </c>
      <c r="K3768" t="b">
        <v>0</v>
      </c>
      <c r="L3768" t="s">
        <v>65</v>
      </c>
      <c r="M3768">
        <v>10</v>
      </c>
      <c r="N3768">
        <f>G3768/SUMIF(B:B,B3768,G:G)*100</f>
        <v>0.46255630857502039</v>
      </c>
      <c r="Q3768">
        <f>VLOOKUP(C3768, Categories_Pivot_Table!A:B, 2, FALSE)</f>
        <v>24.317096165933375</v>
      </c>
      <c r="T3768">
        <f t="shared" si="59"/>
        <v>2022</v>
      </c>
    </row>
    <row r="3769" spans="1:20" x14ac:dyDescent="0.2">
      <c r="A3769" t="s">
        <v>4026</v>
      </c>
      <c r="B3769" t="s">
        <v>106</v>
      </c>
      <c r="C3769" t="s">
        <v>74</v>
      </c>
      <c r="D3769" t="s">
        <v>41</v>
      </c>
      <c r="E3769">
        <v>23</v>
      </c>
      <c r="F3769">
        <v>5</v>
      </c>
      <c r="G3769">
        <v>77.5</v>
      </c>
      <c r="H3769" t="s">
        <v>17</v>
      </c>
      <c r="I3769" t="s">
        <v>18</v>
      </c>
      <c r="J3769" s="1">
        <v>45178</v>
      </c>
      <c r="K3769" t="b">
        <v>1</v>
      </c>
      <c r="L3769" t="s">
        <v>35</v>
      </c>
      <c r="M3769">
        <v>9</v>
      </c>
      <c r="N3769">
        <f>G3769/SUMIF(B:B,B3769,G:G)*100</f>
        <v>0.12630378096479791</v>
      </c>
      <c r="Q3769">
        <f>VLOOKUP(C3769, Categories_Pivot_Table!A:B, 2, FALSE)</f>
        <v>24.317096165933375</v>
      </c>
      <c r="T3769">
        <f t="shared" si="59"/>
        <v>2023</v>
      </c>
    </row>
    <row r="3770" spans="1:20" x14ac:dyDescent="0.2">
      <c r="A3770" t="s">
        <v>4027</v>
      </c>
      <c r="B3770" t="s">
        <v>37</v>
      </c>
      <c r="C3770" t="s">
        <v>38</v>
      </c>
      <c r="D3770" t="s">
        <v>96</v>
      </c>
      <c r="E3770">
        <v>24.5</v>
      </c>
      <c r="F3770">
        <v>6</v>
      </c>
      <c r="G3770">
        <v>147</v>
      </c>
      <c r="H3770" t="s">
        <v>17</v>
      </c>
      <c r="I3770" t="s">
        <v>18</v>
      </c>
      <c r="J3770" s="1">
        <v>45320</v>
      </c>
      <c r="K3770" t="b">
        <v>0</v>
      </c>
      <c r="L3770" t="s">
        <v>19</v>
      </c>
      <c r="M3770">
        <v>1</v>
      </c>
      <c r="N3770">
        <f>G3770/SUMIF(B:B,B3770,G:G)*100</f>
        <v>0.21948652098933175</v>
      </c>
      <c r="Q3770">
        <f>VLOOKUP(C3770, Categories_Pivot_Table!A:B, 2, FALSE)</f>
        <v>23.088790931989923</v>
      </c>
      <c r="T3770">
        <f t="shared" si="59"/>
        <v>2024</v>
      </c>
    </row>
    <row r="3771" spans="1:20" x14ac:dyDescent="0.2">
      <c r="A3771" t="s">
        <v>4028</v>
      </c>
      <c r="B3771" t="s">
        <v>87</v>
      </c>
      <c r="C3771" t="s">
        <v>48</v>
      </c>
      <c r="D3771" t="s">
        <v>294</v>
      </c>
      <c r="E3771">
        <v>6.5</v>
      </c>
      <c r="F3771">
        <v>8</v>
      </c>
      <c r="G3771">
        <v>52</v>
      </c>
      <c r="H3771" t="s">
        <v>17</v>
      </c>
      <c r="I3771" t="s">
        <v>18</v>
      </c>
      <c r="J3771" s="1">
        <v>45609</v>
      </c>
      <c r="K3771" t="b">
        <v>1</v>
      </c>
      <c r="L3771" t="s">
        <v>30</v>
      </c>
      <c r="M3771">
        <v>11</v>
      </c>
      <c r="N3771">
        <f>G3771/SUMIF(B:B,B3771,G:G)*100</f>
        <v>7.9954487445607889E-2</v>
      </c>
      <c r="Q3771">
        <f>VLOOKUP(C3771, Categories_Pivot_Table!A:B, 2, FALSE)</f>
        <v>23.348837209302324</v>
      </c>
      <c r="T3771">
        <f t="shared" si="59"/>
        <v>2024</v>
      </c>
    </row>
    <row r="3772" spans="1:20" x14ac:dyDescent="0.2">
      <c r="A3772" t="s">
        <v>4029</v>
      </c>
      <c r="B3772" t="s">
        <v>128</v>
      </c>
      <c r="C3772" t="s">
        <v>22</v>
      </c>
      <c r="D3772" t="s">
        <v>286</v>
      </c>
      <c r="E3772">
        <v>20</v>
      </c>
      <c r="F3772">
        <v>1</v>
      </c>
      <c r="G3772">
        <v>20</v>
      </c>
      <c r="H3772" t="s">
        <v>56</v>
      </c>
      <c r="I3772" t="s">
        <v>18</v>
      </c>
      <c r="J3772" s="1">
        <v>45099</v>
      </c>
      <c r="K3772" t="b">
        <v>0</v>
      </c>
      <c r="L3772" t="s">
        <v>42</v>
      </c>
      <c r="M3772">
        <v>6</v>
      </c>
      <c r="N3772">
        <f>G3772/SUMIF(B:B,B3772,G:G)*100</f>
        <v>2.9217553906386959E-2</v>
      </c>
      <c r="Q3772">
        <f>VLOOKUP(C3772, Categories_Pivot_Table!A:B, 2, FALSE)</f>
        <v>21.505681818181817</v>
      </c>
      <c r="T3772">
        <f t="shared" si="59"/>
        <v>2023</v>
      </c>
    </row>
    <row r="3773" spans="1:20" x14ac:dyDescent="0.2">
      <c r="A3773" t="s">
        <v>4030</v>
      </c>
      <c r="B3773" t="s">
        <v>37</v>
      </c>
      <c r="C3773" t="s">
        <v>48</v>
      </c>
      <c r="D3773" t="s">
        <v>237</v>
      </c>
      <c r="E3773">
        <v>11</v>
      </c>
      <c r="F3773">
        <v>7</v>
      </c>
      <c r="G3773">
        <v>77</v>
      </c>
      <c r="H3773" t="s">
        <v>17</v>
      </c>
      <c r="I3773" t="s">
        <v>18</v>
      </c>
      <c r="J3773" s="1">
        <v>44883</v>
      </c>
      <c r="K3773" t="b">
        <v>1</v>
      </c>
      <c r="L3773" t="s">
        <v>65</v>
      </c>
      <c r="M3773">
        <v>11</v>
      </c>
      <c r="N3773">
        <f>G3773/SUMIF(B:B,B3773,G:G)*100</f>
        <v>0.11496913004203092</v>
      </c>
      <c r="Q3773">
        <f>VLOOKUP(C3773, Categories_Pivot_Table!A:B, 2, FALSE)</f>
        <v>23.348837209302324</v>
      </c>
      <c r="T3773">
        <f t="shared" si="59"/>
        <v>2022</v>
      </c>
    </row>
    <row r="3774" spans="1:20" x14ac:dyDescent="0.2">
      <c r="A3774" t="s">
        <v>4031</v>
      </c>
      <c r="B3774" t="s">
        <v>104</v>
      </c>
      <c r="C3774" t="s">
        <v>135</v>
      </c>
      <c r="D3774" t="s">
        <v>333</v>
      </c>
      <c r="E3774">
        <v>20</v>
      </c>
      <c r="F3774">
        <v>1</v>
      </c>
      <c r="G3774">
        <v>20</v>
      </c>
      <c r="H3774" t="s">
        <v>29</v>
      </c>
      <c r="I3774" t="s">
        <v>46</v>
      </c>
      <c r="J3774" s="1">
        <v>44918</v>
      </c>
      <c r="K3774" t="b">
        <v>1</v>
      </c>
      <c r="L3774" t="s">
        <v>65</v>
      </c>
      <c r="M3774">
        <v>12</v>
      </c>
      <c r="N3774">
        <f>G3774/SUMIF(B:B,B3774,G:G)*100</f>
        <v>3.2502884631011003E-2</v>
      </c>
      <c r="Q3774">
        <f>VLOOKUP(C3774, Categories_Pivot_Table!A:B, 2, FALSE)</f>
        <v>23.146341463414632</v>
      </c>
      <c r="T3774">
        <f t="shared" si="59"/>
        <v>2022</v>
      </c>
    </row>
    <row r="3775" spans="1:20" x14ac:dyDescent="0.2">
      <c r="A3775" t="s">
        <v>4032</v>
      </c>
      <c r="B3775" t="s">
        <v>54</v>
      </c>
      <c r="C3775" t="s">
        <v>74</v>
      </c>
      <c r="D3775" t="s">
        <v>626</v>
      </c>
      <c r="E3775">
        <v>26</v>
      </c>
      <c r="F3775">
        <v>8</v>
      </c>
      <c r="G3775">
        <v>208</v>
      </c>
      <c r="H3775" t="s">
        <v>29</v>
      </c>
      <c r="I3775" t="s">
        <v>46</v>
      </c>
      <c r="J3775" s="1">
        <v>44835</v>
      </c>
      <c r="K3775" t="b">
        <v>0</v>
      </c>
      <c r="L3775" t="s">
        <v>35</v>
      </c>
      <c r="M3775">
        <v>10</v>
      </c>
      <c r="N3775">
        <f>G3775/SUMIF(B:B,B3775,G:G)*100</f>
        <v>0.36391948281442726</v>
      </c>
      <c r="Q3775">
        <f>VLOOKUP(C3775, Categories_Pivot_Table!A:B, 2, FALSE)</f>
        <v>24.317096165933375</v>
      </c>
      <c r="T3775">
        <f t="shared" si="59"/>
        <v>2022</v>
      </c>
    </row>
    <row r="3776" spans="1:20" x14ac:dyDescent="0.2">
      <c r="A3776" t="s">
        <v>4033</v>
      </c>
      <c r="B3776" t="s">
        <v>44</v>
      </c>
      <c r="C3776" t="s">
        <v>135</v>
      </c>
      <c r="D3776" t="s">
        <v>41</v>
      </c>
      <c r="E3776">
        <v>23</v>
      </c>
      <c r="F3776">
        <v>2</v>
      </c>
      <c r="G3776">
        <v>31</v>
      </c>
      <c r="H3776" t="s">
        <v>17</v>
      </c>
      <c r="I3776" t="s">
        <v>18</v>
      </c>
      <c r="J3776" s="1">
        <v>44991</v>
      </c>
      <c r="K3776" t="b">
        <v>1</v>
      </c>
      <c r="L3776" t="s">
        <v>19</v>
      </c>
      <c r="M3776">
        <v>3</v>
      </c>
      <c r="N3776">
        <f>G3776/SUMIF(B:B,B3776,G:G)*100</f>
        <v>5.1075468123141309E-2</v>
      </c>
      <c r="Q3776">
        <f>VLOOKUP(C3776, Categories_Pivot_Table!A:B, 2, FALSE)</f>
        <v>23.146341463414632</v>
      </c>
      <c r="T3776">
        <f t="shared" si="59"/>
        <v>2023</v>
      </c>
    </row>
    <row r="3777" spans="1:20" x14ac:dyDescent="0.2">
      <c r="A3777" t="s">
        <v>4034</v>
      </c>
      <c r="B3777" t="s">
        <v>47</v>
      </c>
      <c r="C3777" t="s">
        <v>27</v>
      </c>
      <c r="D3777" t="s">
        <v>28</v>
      </c>
      <c r="E3777">
        <v>21.5</v>
      </c>
      <c r="F3777">
        <v>10</v>
      </c>
      <c r="G3777">
        <v>215</v>
      </c>
      <c r="H3777" t="s">
        <v>29</v>
      </c>
      <c r="I3777" t="s">
        <v>46</v>
      </c>
      <c r="J3777" s="1">
        <v>44918</v>
      </c>
      <c r="K3777" t="b">
        <v>0</v>
      </c>
      <c r="L3777" t="s">
        <v>65</v>
      </c>
      <c r="M3777">
        <v>12</v>
      </c>
      <c r="N3777">
        <f>G3777/SUMIF(B:B,B3777,G:G)*100</f>
        <v>0.34163316542990163</v>
      </c>
      <c r="Q3777">
        <f>VLOOKUP(C3777, Categories_Pivot_Table!A:B, 2, FALSE)</f>
        <v>25.013711734693878</v>
      </c>
      <c r="T3777">
        <f t="shared" si="59"/>
        <v>2022</v>
      </c>
    </row>
    <row r="3778" spans="1:20" x14ac:dyDescent="0.2">
      <c r="A3778" t="s">
        <v>4035</v>
      </c>
      <c r="B3778" t="s">
        <v>128</v>
      </c>
      <c r="C3778" t="s">
        <v>27</v>
      </c>
      <c r="D3778" t="s">
        <v>221</v>
      </c>
      <c r="E3778">
        <v>35</v>
      </c>
      <c r="F3778">
        <v>9</v>
      </c>
      <c r="G3778">
        <v>315</v>
      </c>
      <c r="H3778" t="s">
        <v>29</v>
      </c>
      <c r="I3778" t="s">
        <v>46</v>
      </c>
      <c r="J3778" s="1">
        <v>45219</v>
      </c>
      <c r="K3778" t="b">
        <v>1</v>
      </c>
      <c r="L3778" t="s">
        <v>65</v>
      </c>
      <c r="M3778">
        <v>10</v>
      </c>
      <c r="N3778">
        <f>G3778/SUMIF(B:B,B3778,G:G)*100</f>
        <v>0.46017647402559453</v>
      </c>
      <c r="Q3778">
        <f>VLOOKUP(C3778, Categories_Pivot_Table!A:B, 2, FALSE)</f>
        <v>25.013711734693878</v>
      </c>
      <c r="T3778">
        <f t="shared" ref="T3778:T3841" si="60">YEAR(J3778)</f>
        <v>2023</v>
      </c>
    </row>
    <row r="3779" spans="1:20" x14ac:dyDescent="0.2">
      <c r="A3779" t="s">
        <v>4036</v>
      </c>
      <c r="B3779" t="s">
        <v>113</v>
      </c>
      <c r="C3779" t="s">
        <v>33</v>
      </c>
      <c r="D3779" t="s">
        <v>34</v>
      </c>
      <c r="E3779">
        <v>27.5</v>
      </c>
      <c r="F3779">
        <v>2</v>
      </c>
      <c r="G3779">
        <v>55</v>
      </c>
      <c r="H3779" t="s">
        <v>56</v>
      </c>
      <c r="I3779" t="s">
        <v>18</v>
      </c>
      <c r="J3779" s="1">
        <v>44734</v>
      </c>
      <c r="K3779" t="b">
        <v>0</v>
      </c>
      <c r="L3779" t="s">
        <v>30</v>
      </c>
      <c r="M3779">
        <v>6</v>
      </c>
      <c r="N3779">
        <f>G3779/SUMIF(B:B,B3779,G:G)*100</f>
        <v>9.0560321406813429E-2</v>
      </c>
      <c r="Q3779">
        <f>VLOOKUP(C3779, Categories_Pivot_Table!A:B, 2, FALSE)</f>
        <v>23.300574345883856</v>
      </c>
      <c r="T3779">
        <f t="shared" si="60"/>
        <v>2022</v>
      </c>
    </row>
    <row r="3780" spans="1:20" x14ac:dyDescent="0.2">
      <c r="A3780" t="s">
        <v>4037</v>
      </c>
      <c r="B3780" t="s">
        <v>87</v>
      </c>
      <c r="C3780" t="s">
        <v>22</v>
      </c>
      <c r="D3780" t="s">
        <v>283</v>
      </c>
      <c r="E3780">
        <v>8</v>
      </c>
      <c r="F3780">
        <v>10</v>
      </c>
      <c r="G3780">
        <v>80</v>
      </c>
      <c r="H3780" t="s">
        <v>56</v>
      </c>
      <c r="I3780" t="s">
        <v>46</v>
      </c>
      <c r="J3780" s="1">
        <v>45484</v>
      </c>
      <c r="K3780" t="b">
        <v>1</v>
      </c>
      <c r="L3780" t="s">
        <v>42</v>
      </c>
      <c r="M3780">
        <v>7</v>
      </c>
      <c r="N3780">
        <f>G3780/SUMIF(B:B,B3780,G:G)*100</f>
        <v>0.12300690376247367</v>
      </c>
      <c r="Q3780">
        <f>VLOOKUP(C3780, Categories_Pivot_Table!A:B, 2, FALSE)</f>
        <v>21.505681818181817</v>
      </c>
      <c r="T3780">
        <f t="shared" si="60"/>
        <v>2024</v>
      </c>
    </row>
    <row r="3781" spans="1:20" x14ac:dyDescent="0.2">
      <c r="A3781" t="s">
        <v>4038</v>
      </c>
      <c r="B3781" t="s">
        <v>118</v>
      </c>
      <c r="C3781" t="s">
        <v>33</v>
      </c>
      <c r="D3781" t="s">
        <v>179</v>
      </c>
      <c r="E3781">
        <v>9.5</v>
      </c>
      <c r="F3781">
        <v>4</v>
      </c>
      <c r="G3781">
        <v>38</v>
      </c>
      <c r="H3781" t="s">
        <v>17</v>
      </c>
      <c r="I3781" t="s">
        <v>18</v>
      </c>
      <c r="J3781" s="1">
        <v>45446</v>
      </c>
      <c r="K3781" t="b">
        <v>0</v>
      </c>
      <c r="L3781" t="s">
        <v>19</v>
      </c>
      <c r="M3781">
        <v>6</v>
      </c>
      <c r="N3781">
        <f>G3781/SUMIF(B:B,B3781,G:G)*100</f>
        <v>6.2503084033751669E-2</v>
      </c>
      <c r="Q3781">
        <f>VLOOKUP(C3781, Categories_Pivot_Table!A:B, 2, FALSE)</f>
        <v>23.300574345883856</v>
      </c>
      <c r="T3781">
        <f t="shared" si="60"/>
        <v>2024</v>
      </c>
    </row>
    <row r="3782" spans="1:20" x14ac:dyDescent="0.2">
      <c r="A3782" t="s">
        <v>4039</v>
      </c>
      <c r="B3782" t="s">
        <v>63</v>
      </c>
      <c r="C3782" t="s">
        <v>48</v>
      </c>
      <c r="D3782" t="s">
        <v>302</v>
      </c>
      <c r="E3782">
        <v>15.5</v>
      </c>
      <c r="F3782">
        <v>6</v>
      </c>
      <c r="G3782">
        <v>93</v>
      </c>
      <c r="H3782" t="s">
        <v>29</v>
      </c>
      <c r="I3782" t="s">
        <v>46</v>
      </c>
      <c r="J3782" s="1">
        <v>45333</v>
      </c>
      <c r="K3782" t="b">
        <v>0</v>
      </c>
      <c r="L3782" t="s">
        <v>24</v>
      </c>
      <c r="M3782">
        <v>2</v>
      </c>
      <c r="N3782">
        <f>G3782/SUMIF(B:B,B3782,G:G)*100</f>
        <v>0.15364789849325933</v>
      </c>
      <c r="Q3782">
        <f>VLOOKUP(C3782, Categories_Pivot_Table!A:B, 2, FALSE)</f>
        <v>23.348837209302324</v>
      </c>
      <c r="T3782">
        <f t="shared" si="60"/>
        <v>2024</v>
      </c>
    </row>
    <row r="3783" spans="1:20" x14ac:dyDescent="0.2">
      <c r="A3783" t="s">
        <v>4040</v>
      </c>
      <c r="B3783" t="s">
        <v>54</v>
      </c>
      <c r="C3783" t="s">
        <v>22</v>
      </c>
      <c r="D3783" t="s">
        <v>157</v>
      </c>
      <c r="E3783">
        <v>12.5</v>
      </c>
      <c r="F3783">
        <v>3</v>
      </c>
      <c r="G3783">
        <v>37.5</v>
      </c>
      <c r="H3783" t="s">
        <v>17</v>
      </c>
      <c r="I3783" t="s">
        <v>46</v>
      </c>
      <c r="J3783" s="1">
        <v>45297</v>
      </c>
      <c r="K3783" t="b">
        <v>0</v>
      </c>
      <c r="L3783" t="s">
        <v>35</v>
      </c>
      <c r="M3783">
        <v>1</v>
      </c>
      <c r="N3783">
        <f>G3783/SUMIF(B:B,B3783,G:G)*100</f>
        <v>6.5610483680485693E-2</v>
      </c>
      <c r="Q3783">
        <f>VLOOKUP(C3783, Categories_Pivot_Table!A:B, 2, FALSE)</f>
        <v>21.505681818181817</v>
      </c>
      <c r="T3783">
        <f t="shared" si="60"/>
        <v>2024</v>
      </c>
    </row>
    <row r="3784" spans="1:20" x14ac:dyDescent="0.2">
      <c r="A3784" t="s">
        <v>4041</v>
      </c>
      <c r="B3784" t="s">
        <v>81</v>
      </c>
      <c r="C3784" t="s">
        <v>48</v>
      </c>
      <c r="D3784" t="s">
        <v>181</v>
      </c>
      <c r="E3784">
        <v>36.5</v>
      </c>
      <c r="F3784">
        <v>4</v>
      </c>
      <c r="G3784">
        <v>146</v>
      </c>
      <c r="H3784" t="s">
        <v>56</v>
      </c>
      <c r="I3784" t="s">
        <v>46</v>
      </c>
      <c r="J3784" s="1">
        <v>45364</v>
      </c>
      <c r="K3784" t="b">
        <v>0</v>
      </c>
      <c r="L3784" t="s">
        <v>30</v>
      </c>
      <c r="M3784">
        <v>3</v>
      </c>
      <c r="N3784">
        <f>G3784/SUMIF(B:B,B3784,G:G)*100</f>
        <v>0.23117543206846594</v>
      </c>
      <c r="Q3784">
        <f>VLOOKUP(C3784, Categories_Pivot_Table!A:B, 2, FALSE)</f>
        <v>23.348837209302324</v>
      </c>
      <c r="T3784">
        <f t="shared" si="60"/>
        <v>2024</v>
      </c>
    </row>
    <row r="3785" spans="1:20" x14ac:dyDescent="0.2">
      <c r="A3785" t="s">
        <v>4042</v>
      </c>
      <c r="B3785" t="s">
        <v>95</v>
      </c>
      <c r="C3785" t="s">
        <v>27</v>
      </c>
      <c r="D3785" t="s">
        <v>352</v>
      </c>
      <c r="E3785">
        <v>14</v>
      </c>
      <c r="F3785">
        <v>2</v>
      </c>
      <c r="G3785">
        <v>28</v>
      </c>
      <c r="H3785" t="s">
        <v>56</v>
      </c>
      <c r="I3785" t="s">
        <v>18</v>
      </c>
      <c r="J3785" s="1">
        <v>45581</v>
      </c>
      <c r="K3785" t="b">
        <v>0</v>
      </c>
      <c r="L3785" t="s">
        <v>30</v>
      </c>
      <c r="M3785">
        <v>10</v>
      </c>
      <c r="N3785">
        <f>G3785/SUMIF(B:B,B3785,G:G)*100</f>
        <v>4.15729419537798E-2</v>
      </c>
      <c r="Q3785">
        <f>VLOOKUP(C3785, Categories_Pivot_Table!A:B, 2, FALSE)</f>
        <v>25.013711734693878</v>
      </c>
      <c r="T3785">
        <f t="shared" si="60"/>
        <v>2024</v>
      </c>
    </row>
    <row r="3786" spans="1:20" x14ac:dyDescent="0.2">
      <c r="A3786" t="s">
        <v>4043</v>
      </c>
      <c r="B3786" t="s">
        <v>95</v>
      </c>
      <c r="C3786" t="s">
        <v>27</v>
      </c>
      <c r="D3786" t="s">
        <v>231</v>
      </c>
      <c r="E3786">
        <v>15.5</v>
      </c>
      <c r="F3786">
        <v>5</v>
      </c>
      <c r="G3786">
        <v>77.5</v>
      </c>
      <c r="H3786" t="s">
        <v>56</v>
      </c>
      <c r="I3786" t="s">
        <v>46</v>
      </c>
      <c r="J3786" s="1">
        <v>45574</v>
      </c>
      <c r="K3786" t="b">
        <v>0</v>
      </c>
      <c r="L3786" t="s">
        <v>30</v>
      </c>
      <c r="M3786">
        <v>10</v>
      </c>
      <c r="N3786">
        <f>G3786/SUMIF(B:B,B3786,G:G)*100</f>
        <v>0.11506796433635479</v>
      </c>
      <c r="Q3786">
        <f>VLOOKUP(C3786, Categories_Pivot_Table!A:B, 2, FALSE)</f>
        <v>25.013711734693878</v>
      </c>
      <c r="T3786">
        <f t="shared" si="60"/>
        <v>2024</v>
      </c>
    </row>
    <row r="3787" spans="1:20" x14ac:dyDescent="0.2">
      <c r="A3787" t="s">
        <v>4044</v>
      </c>
      <c r="B3787" t="s">
        <v>121</v>
      </c>
      <c r="C3787" t="s">
        <v>33</v>
      </c>
      <c r="D3787" t="s">
        <v>307</v>
      </c>
      <c r="E3787">
        <v>6.5</v>
      </c>
      <c r="F3787">
        <v>5</v>
      </c>
      <c r="G3787">
        <v>32.5</v>
      </c>
      <c r="H3787" t="s">
        <v>56</v>
      </c>
      <c r="I3787" t="s">
        <v>46</v>
      </c>
      <c r="J3787" s="1">
        <v>45513</v>
      </c>
      <c r="K3787" t="b">
        <v>0</v>
      </c>
      <c r="L3787" t="s">
        <v>65</v>
      </c>
      <c r="M3787">
        <v>8</v>
      </c>
      <c r="N3787">
        <f>G3787/SUMIF(B:B,B3787,G:G)*100</f>
        <v>4.9564972052981139E-2</v>
      </c>
      <c r="Q3787">
        <f>VLOOKUP(C3787, Categories_Pivot_Table!A:B, 2, FALSE)</f>
        <v>23.300574345883856</v>
      </c>
      <c r="T3787">
        <f t="shared" si="60"/>
        <v>2024</v>
      </c>
    </row>
    <row r="3788" spans="1:20" x14ac:dyDescent="0.2">
      <c r="A3788" t="s">
        <v>4045</v>
      </c>
      <c r="B3788" t="s">
        <v>47</v>
      </c>
      <c r="C3788" t="s">
        <v>22</v>
      </c>
      <c r="D3788" t="s">
        <v>644</v>
      </c>
      <c r="E3788">
        <v>30.5</v>
      </c>
      <c r="F3788">
        <v>6</v>
      </c>
      <c r="G3788">
        <v>183</v>
      </c>
      <c r="H3788" t="s">
        <v>17</v>
      </c>
      <c r="I3788" t="s">
        <v>18</v>
      </c>
      <c r="J3788" s="1">
        <v>45159</v>
      </c>
      <c r="K3788" t="b">
        <v>0</v>
      </c>
      <c r="L3788" t="s">
        <v>19</v>
      </c>
      <c r="M3788">
        <v>8</v>
      </c>
      <c r="N3788">
        <f>G3788/SUMIF(B:B,B3788,G:G)*100</f>
        <v>0.29078543848219535</v>
      </c>
      <c r="Q3788">
        <f>VLOOKUP(C3788, Categories_Pivot_Table!A:B, 2, FALSE)</f>
        <v>21.505681818181817</v>
      </c>
      <c r="T3788">
        <f t="shared" si="60"/>
        <v>2023</v>
      </c>
    </row>
    <row r="3789" spans="1:20" x14ac:dyDescent="0.2">
      <c r="A3789" t="s">
        <v>4046</v>
      </c>
      <c r="B3789" t="s">
        <v>95</v>
      </c>
      <c r="C3789" t="s">
        <v>15</v>
      </c>
      <c r="D3789" t="s">
        <v>171</v>
      </c>
      <c r="E3789">
        <v>21.5</v>
      </c>
      <c r="F3789">
        <v>1</v>
      </c>
      <c r="G3789">
        <v>21.5</v>
      </c>
      <c r="H3789" t="s">
        <v>56</v>
      </c>
      <c r="I3789" t="s">
        <v>46</v>
      </c>
      <c r="J3789" s="1">
        <v>44874</v>
      </c>
      <c r="K3789" t="b">
        <v>0</v>
      </c>
      <c r="L3789" t="s">
        <v>30</v>
      </c>
      <c r="M3789">
        <v>11</v>
      </c>
      <c r="N3789">
        <f>G3789/SUMIF(B:B,B3789,G:G)*100</f>
        <v>3.1922080428795199E-2</v>
      </c>
      <c r="Q3789">
        <f>VLOOKUP(C3789, Categories_Pivot_Table!A:B, 2, FALSE)</f>
        <v>23.063808900523561</v>
      </c>
      <c r="T3789">
        <f t="shared" si="60"/>
        <v>2022</v>
      </c>
    </row>
    <row r="3790" spans="1:20" x14ac:dyDescent="0.2">
      <c r="A3790" t="s">
        <v>4047</v>
      </c>
      <c r="B3790" t="s">
        <v>54</v>
      </c>
      <c r="C3790" t="s">
        <v>135</v>
      </c>
      <c r="D3790" t="s">
        <v>319</v>
      </c>
      <c r="E3790">
        <v>24.5</v>
      </c>
      <c r="F3790">
        <v>6</v>
      </c>
      <c r="G3790">
        <v>147</v>
      </c>
      <c r="H3790" t="s">
        <v>56</v>
      </c>
      <c r="I3790" t="s">
        <v>18</v>
      </c>
      <c r="J3790" s="1">
        <v>44988</v>
      </c>
      <c r="K3790" t="b">
        <v>1</v>
      </c>
      <c r="L3790" t="s">
        <v>65</v>
      </c>
      <c r="M3790">
        <v>3</v>
      </c>
      <c r="N3790">
        <f>G3790/SUMIF(B:B,B3790,G:G)*100</f>
        <v>0.2571930960275039</v>
      </c>
      <c r="Q3790">
        <f>VLOOKUP(C3790, Categories_Pivot_Table!A:B, 2, FALSE)</f>
        <v>23.146341463414632</v>
      </c>
      <c r="T3790">
        <f t="shared" si="60"/>
        <v>2023</v>
      </c>
    </row>
    <row r="3791" spans="1:20" x14ac:dyDescent="0.2">
      <c r="A3791" t="s">
        <v>4048</v>
      </c>
      <c r="B3791" t="s">
        <v>106</v>
      </c>
      <c r="C3791" t="s">
        <v>22</v>
      </c>
      <c r="D3791" t="s">
        <v>251</v>
      </c>
      <c r="E3791">
        <v>38</v>
      </c>
      <c r="F3791">
        <v>4</v>
      </c>
      <c r="G3791">
        <v>152</v>
      </c>
      <c r="H3791" t="s">
        <v>29</v>
      </c>
      <c r="I3791" t="s">
        <v>18</v>
      </c>
      <c r="J3791" s="1">
        <v>45123</v>
      </c>
      <c r="K3791" t="b">
        <v>0</v>
      </c>
      <c r="L3791" t="s">
        <v>24</v>
      </c>
      <c r="M3791">
        <v>7</v>
      </c>
      <c r="N3791">
        <f>G3791/SUMIF(B:B,B3791,G:G)*100</f>
        <v>0.24771838331160367</v>
      </c>
      <c r="Q3791">
        <f>VLOOKUP(C3791, Categories_Pivot_Table!A:B, 2, FALSE)</f>
        <v>21.505681818181817</v>
      </c>
      <c r="T3791">
        <f t="shared" si="60"/>
        <v>2023</v>
      </c>
    </row>
    <row r="3792" spans="1:20" x14ac:dyDescent="0.2">
      <c r="A3792" t="s">
        <v>4049</v>
      </c>
      <c r="B3792" t="s">
        <v>14</v>
      </c>
      <c r="C3792" t="s">
        <v>38</v>
      </c>
      <c r="D3792" t="s">
        <v>41</v>
      </c>
      <c r="E3792">
        <v>23</v>
      </c>
      <c r="F3792">
        <v>10</v>
      </c>
      <c r="G3792">
        <v>245</v>
      </c>
      <c r="H3792" t="s">
        <v>29</v>
      </c>
      <c r="I3792" t="s">
        <v>46</v>
      </c>
      <c r="J3792" s="1">
        <v>44723</v>
      </c>
      <c r="K3792" t="b">
        <v>1</v>
      </c>
      <c r="L3792" t="s">
        <v>35</v>
      </c>
      <c r="M3792">
        <v>6</v>
      </c>
      <c r="N3792">
        <f>G3792/SUMIF(B:B,B3792,G:G)*100</f>
        <v>0.39887013927894049</v>
      </c>
      <c r="Q3792">
        <f>VLOOKUP(C3792, Categories_Pivot_Table!A:B, 2, FALSE)</f>
        <v>23.088790931989923</v>
      </c>
      <c r="T3792">
        <f t="shared" si="60"/>
        <v>2022</v>
      </c>
    </row>
    <row r="3793" spans="1:20" x14ac:dyDescent="0.2">
      <c r="A3793" t="s">
        <v>4050</v>
      </c>
      <c r="B3793" t="s">
        <v>37</v>
      </c>
      <c r="C3793" t="s">
        <v>33</v>
      </c>
      <c r="D3793" t="s">
        <v>41</v>
      </c>
      <c r="E3793">
        <v>23</v>
      </c>
      <c r="F3793">
        <v>8</v>
      </c>
      <c r="G3793">
        <v>112</v>
      </c>
      <c r="H3793" t="s">
        <v>17</v>
      </c>
      <c r="I3793" t="s">
        <v>18</v>
      </c>
      <c r="J3793" s="1">
        <v>45308</v>
      </c>
      <c r="K3793" t="b">
        <v>1</v>
      </c>
      <c r="L3793" t="s">
        <v>30</v>
      </c>
      <c r="M3793">
        <v>1</v>
      </c>
      <c r="N3793">
        <f>G3793/SUMIF(B:B,B3793,G:G)*100</f>
        <v>0.16722782551568133</v>
      </c>
      <c r="Q3793">
        <f>VLOOKUP(C3793, Categories_Pivot_Table!A:B, 2, FALSE)</f>
        <v>23.300574345883856</v>
      </c>
      <c r="T3793">
        <f t="shared" si="60"/>
        <v>2024</v>
      </c>
    </row>
    <row r="3794" spans="1:20" x14ac:dyDescent="0.2">
      <c r="A3794" t="s">
        <v>4051</v>
      </c>
      <c r="B3794" t="s">
        <v>173</v>
      </c>
      <c r="C3794" t="s">
        <v>38</v>
      </c>
      <c r="D3794" t="s">
        <v>39</v>
      </c>
      <c r="E3794">
        <v>12.5</v>
      </c>
      <c r="F3794">
        <v>5</v>
      </c>
      <c r="G3794">
        <v>62.5</v>
      </c>
      <c r="H3794" t="s">
        <v>17</v>
      </c>
      <c r="I3794" t="s">
        <v>18</v>
      </c>
      <c r="J3794" s="1">
        <v>44622</v>
      </c>
      <c r="K3794" t="b">
        <v>0</v>
      </c>
      <c r="L3794" t="s">
        <v>30</v>
      </c>
      <c r="M3794">
        <v>3</v>
      </c>
      <c r="N3794">
        <f>G3794/SUMIF(B:B,B3794,G:G)*100</f>
        <v>0.10277745802568614</v>
      </c>
      <c r="Q3794">
        <f>VLOOKUP(C3794, Categories_Pivot_Table!A:B, 2, FALSE)</f>
        <v>23.088790931989923</v>
      </c>
      <c r="T3794">
        <f t="shared" si="60"/>
        <v>2022</v>
      </c>
    </row>
    <row r="3795" spans="1:20" x14ac:dyDescent="0.2">
      <c r="A3795" t="s">
        <v>4052</v>
      </c>
      <c r="B3795" t="s">
        <v>32</v>
      </c>
      <c r="C3795" t="s">
        <v>74</v>
      </c>
      <c r="D3795" t="s">
        <v>107</v>
      </c>
      <c r="E3795">
        <v>35</v>
      </c>
      <c r="F3795">
        <v>7</v>
      </c>
      <c r="G3795">
        <v>245</v>
      </c>
      <c r="H3795" t="s">
        <v>56</v>
      </c>
      <c r="I3795" t="s">
        <v>46</v>
      </c>
      <c r="J3795" s="1">
        <v>45074</v>
      </c>
      <c r="K3795" t="b">
        <v>0</v>
      </c>
      <c r="L3795" t="s">
        <v>24</v>
      </c>
      <c r="M3795">
        <v>5</v>
      </c>
      <c r="N3795">
        <f>G3795/SUMIF(B:B,B3795,G:G)*100</f>
        <v>0.41785699057689851</v>
      </c>
      <c r="Q3795">
        <f>VLOOKUP(C3795, Categories_Pivot_Table!A:B, 2, FALSE)</f>
        <v>24.317096165933375</v>
      </c>
      <c r="T3795">
        <f t="shared" si="60"/>
        <v>2023</v>
      </c>
    </row>
    <row r="3796" spans="1:20" x14ac:dyDescent="0.2">
      <c r="A3796" t="s">
        <v>4053</v>
      </c>
      <c r="B3796" t="s">
        <v>84</v>
      </c>
      <c r="C3796" t="s">
        <v>135</v>
      </c>
      <c r="D3796" t="s">
        <v>154</v>
      </c>
      <c r="E3796">
        <v>26</v>
      </c>
      <c r="F3796">
        <v>5</v>
      </c>
      <c r="G3796">
        <v>130</v>
      </c>
      <c r="H3796" t="s">
        <v>56</v>
      </c>
      <c r="I3796" t="s">
        <v>18</v>
      </c>
      <c r="J3796" s="1">
        <v>44966</v>
      </c>
      <c r="K3796" t="b">
        <v>1</v>
      </c>
      <c r="L3796" t="s">
        <v>42</v>
      </c>
      <c r="M3796">
        <v>2</v>
      </c>
      <c r="N3796">
        <f>G3796/SUMIF(B:B,B3796,G:G)*100</f>
        <v>0.21046666936495728</v>
      </c>
      <c r="Q3796">
        <f>VLOOKUP(C3796, Categories_Pivot_Table!A:B, 2, FALSE)</f>
        <v>23.146341463414632</v>
      </c>
      <c r="T3796">
        <f t="shared" si="60"/>
        <v>2023</v>
      </c>
    </row>
    <row r="3797" spans="1:20" x14ac:dyDescent="0.2">
      <c r="A3797" t="s">
        <v>4054</v>
      </c>
      <c r="B3797" t="s">
        <v>81</v>
      </c>
      <c r="C3797" t="s">
        <v>48</v>
      </c>
      <c r="D3797" t="s">
        <v>93</v>
      </c>
      <c r="E3797">
        <v>41</v>
      </c>
      <c r="F3797">
        <v>8</v>
      </c>
      <c r="G3797">
        <v>328</v>
      </c>
      <c r="H3797" t="s">
        <v>56</v>
      </c>
      <c r="I3797" t="s">
        <v>18</v>
      </c>
      <c r="J3797" s="1">
        <v>45532</v>
      </c>
      <c r="K3797" t="b">
        <v>0</v>
      </c>
      <c r="L3797" t="s">
        <v>30</v>
      </c>
      <c r="M3797">
        <v>8</v>
      </c>
      <c r="N3797">
        <f>G3797/SUMIF(B:B,B3797,G:G)*100</f>
        <v>0.5193530254688824</v>
      </c>
      <c r="Q3797">
        <f>VLOOKUP(C3797, Categories_Pivot_Table!A:B, 2, FALSE)</f>
        <v>23.348837209302324</v>
      </c>
      <c r="T3797">
        <f t="shared" si="60"/>
        <v>2024</v>
      </c>
    </row>
    <row r="3798" spans="1:20" x14ac:dyDescent="0.2">
      <c r="A3798" t="s">
        <v>4055</v>
      </c>
      <c r="B3798" t="s">
        <v>113</v>
      </c>
      <c r="C3798" t="s">
        <v>15</v>
      </c>
      <c r="D3798" t="s">
        <v>776</v>
      </c>
      <c r="E3798">
        <v>38</v>
      </c>
      <c r="F3798">
        <v>5</v>
      </c>
      <c r="G3798">
        <v>190</v>
      </c>
      <c r="H3798" t="s">
        <v>29</v>
      </c>
      <c r="I3798" t="s">
        <v>46</v>
      </c>
      <c r="J3798" s="1">
        <v>45411</v>
      </c>
      <c r="K3798" t="b">
        <v>0</v>
      </c>
      <c r="L3798" t="s">
        <v>19</v>
      </c>
      <c r="M3798">
        <v>4</v>
      </c>
      <c r="N3798">
        <f>G3798/SUMIF(B:B,B3798,G:G)*100</f>
        <v>0.31284474667808276</v>
      </c>
      <c r="Q3798">
        <f>VLOOKUP(C3798, Categories_Pivot_Table!A:B, 2, FALSE)</f>
        <v>23.063808900523561</v>
      </c>
      <c r="T3798">
        <f t="shared" si="60"/>
        <v>2024</v>
      </c>
    </row>
    <row r="3799" spans="1:20" x14ac:dyDescent="0.2">
      <c r="A3799" t="s">
        <v>4056</v>
      </c>
      <c r="B3799" t="s">
        <v>84</v>
      </c>
      <c r="C3799" t="s">
        <v>22</v>
      </c>
      <c r="D3799" t="s">
        <v>251</v>
      </c>
      <c r="E3799">
        <v>38</v>
      </c>
      <c r="F3799">
        <v>7</v>
      </c>
      <c r="G3799">
        <v>266</v>
      </c>
      <c r="H3799" t="s">
        <v>17</v>
      </c>
      <c r="I3799" t="s">
        <v>46</v>
      </c>
      <c r="J3799" s="1">
        <v>45562</v>
      </c>
      <c r="K3799" t="b">
        <v>0</v>
      </c>
      <c r="L3799" t="s">
        <v>65</v>
      </c>
      <c r="M3799">
        <v>9</v>
      </c>
      <c r="N3799">
        <f>G3799/SUMIF(B:B,B3799,G:G)*100</f>
        <v>0.4306471850082973</v>
      </c>
      <c r="Q3799">
        <f>VLOOKUP(C3799, Categories_Pivot_Table!A:B, 2, FALSE)</f>
        <v>21.505681818181817</v>
      </c>
      <c r="T3799">
        <f t="shared" si="60"/>
        <v>2024</v>
      </c>
    </row>
    <row r="3800" spans="1:20" x14ac:dyDescent="0.2">
      <c r="A3800" t="s">
        <v>4057</v>
      </c>
      <c r="B3800" t="s">
        <v>81</v>
      </c>
      <c r="C3800" t="s">
        <v>33</v>
      </c>
      <c r="D3800" t="s">
        <v>209</v>
      </c>
      <c r="E3800">
        <v>24.5</v>
      </c>
      <c r="F3800">
        <v>8</v>
      </c>
      <c r="G3800">
        <v>196</v>
      </c>
      <c r="H3800" t="s">
        <v>56</v>
      </c>
      <c r="I3800" t="s">
        <v>46</v>
      </c>
      <c r="J3800" s="1">
        <v>45385</v>
      </c>
      <c r="K3800" t="b">
        <v>0</v>
      </c>
      <c r="L3800" t="s">
        <v>30</v>
      </c>
      <c r="M3800">
        <v>4</v>
      </c>
      <c r="N3800">
        <f>G3800/SUMIF(B:B,B3800,G:G)*100</f>
        <v>0.31034510058506387</v>
      </c>
      <c r="Q3800">
        <f>VLOOKUP(C3800, Categories_Pivot_Table!A:B, 2, FALSE)</f>
        <v>23.300574345883856</v>
      </c>
      <c r="T3800">
        <f t="shared" si="60"/>
        <v>2024</v>
      </c>
    </row>
    <row r="3801" spans="1:20" x14ac:dyDescent="0.2">
      <c r="A3801" t="s">
        <v>4058</v>
      </c>
      <c r="B3801" t="s">
        <v>14</v>
      </c>
      <c r="C3801" t="s">
        <v>15</v>
      </c>
      <c r="D3801" t="s">
        <v>369</v>
      </c>
      <c r="E3801">
        <v>23</v>
      </c>
      <c r="F3801">
        <v>8</v>
      </c>
      <c r="G3801">
        <v>184</v>
      </c>
      <c r="H3801" t="s">
        <v>17</v>
      </c>
      <c r="I3801" t="s">
        <v>46</v>
      </c>
      <c r="J3801" s="1">
        <v>45570</v>
      </c>
      <c r="K3801" t="b">
        <v>0</v>
      </c>
      <c r="L3801" t="s">
        <v>35</v>
      </c>
      <c r="M3801">
        <v>10</v>
      </c>
      <c r="N3801">
        <f>G3801/SUMIF(B:B,B3801,G:G)*100</f>
        <v>0.29955961480540833</v>
      </c>
      <c r="Q3801">
        <f>VLOOKUP(C3801, Categories_Pivot_Table!A:B, 2, FALSE)</f>
        <v>23.063808900523561</v>
      </c>
      <c r="T3801">
        <f t="shared" si="60"/>
        <v>2024</v>
      </c>
    </row>
    <row r="3802" spans="1:20" x14ac:dyDescent="0.2">
      <c r="A3802" t="s">
        <v>4059</v>
      </c>
      <c r="B3802" t="s">
        <v>54</v>
      </c>
      <c r="C3802" t="s">
        <v>27</v>
      </c>
      <c r="D3802" t="s">
        <v>352</v>
      </c>
      <c r="E3802">
        <v>14</v>
      </c>
      <c r="F3802">
        <v>3</v>
      </c>
      <c r="G3802">
        <v>42</v>
      </c>
      <c r="H3802" t="s">
        <v>17</v>
      </c>
      <c r="I3802" t="s">
        <v>46</v>
      </c>
      <c r="J3802" s="1">
        <v>45591</v>
      </c>
      <c r="K3802" t="b">
        <v>0</v>
      </c>
      <c r="L3802" t="s">
        <v>35</v>
      </c>
      <c r="M3802">
        <v>10</v>
      </c>
      <c r="N3802">
        <f>G3802/SUMIF(B:B,B3802,G:G)*100</f>
        <v>7.3483741722143975E-2</v>
      </c>
      <c r="Q3802">
        <f>VLOOKUP(C3802, Categories_Pivot_Table!A:B, 2, FALSE)</f>
        <v>25.013711734693878</v>
      </c>
      <c r="T3802">
        <f t="shared" si="60"/>
        <v>2024</v>
      </c>
    </row>
    <row r="3803" spans="1:20" x14ac:dyDescent="0.2">
      <c r="A3803" t="s">
        <v>4060</v>
      </c>
      <c r="B3803" t="s">
        <v>47</v>
      </c>
      <c r="C3803" t="s">
        <v>22</v>
      </c>
      <c r="D3803" t="s">
        <v>67</v>
      </c>
      <c r="E3803">
        <v>27.5</v>
      </c>
      <c r="F3803">
        <v>7</v>
      </c>
      <c r="G3803">
        <v>192.5</v>
      </c>
      <c r="H3803" t="s">
        <v>56</v>
      </c>
      <c r="I3803" t="s">
        <v>18</v>
      </c>
      <c r="J3803" s="1">
        <v>45578</v>
      </c>
      <c r="K3803" t="b">
        <v>1</v>
      </c>
      <c r="L3803" t="s">
        <v>24</v>
      </c>
      <c r="M3803">
        <v>10</v>
      </c>
      <c r="N3803">
        <f>G3803/SUMIF(B:B,B3803,G:G)*100</f>
        <v>0.30588085741979565</v>
      </c>
      <c r="Q3803">
        <f>VLOOKUP(C3803, Categories_Pivot_Table!A:B, 2, FALSE)</f>
        <v>21.505681818181817</v>
      </c>
      <c r="T3803">
        <f t="shared" si="60"/>
        <v>2024</v>
      </c>
    </row>
    <row r="3804" spans="1:20" x14ac:dyDescent="0.2">
      <c r="A3804" t="s">
        <v>4061</v>
      </c>
      <c r="B3804" t="s">
        <v>106</v>
      </c>
      <c r="C3804" t="s">
        <v>33</v>
      </c>
      <c r="D3804" t="s">
        <v>556</v>
      </c>
      <c r="E3804">
        <v>29</v>
      </c>
      <c r="F3804">
        <v>4</v>
      </c>
      <c r="G3804">
        <v>116</v>
      </c>
      <c r="H3804" t="s">
        <v>29</v>
      </c>
      <c r="I3804" t="s">
        <v>18</v>
      </c>
      <c r="J3804" s="1">
        <v>45630</v>
      </c>
      <c r="K3804" t="b">
        <v>1</v>
      </c>
      <c r="L3804" t="s">
        <v>30</v>
      </c>
      <c r="M3804">
        <v>12</v>
      </c>
      <c r="N3804">
        <f>G3804/SUMIF(B:B,B3804,G:G)*100</f>
        <v>0.18904823989569752</v>
      </c>
      <c r="Q3804">
        <f>VLOOKUP(C3804, Categories_Pivot_Table!A:B, 2, FALSE)</f>
        <v>23.300574345883856</v>
      </c>
      <c r="T3804">
        <f t="shared" si="60"/>
        <v>2024</v>
      </c>
    </row>
    <row r="3805" spans="1:20" x14ac:dyDescent="0.2">
      <c r="A3805" t="s">
        <v>4062</v>
      </c>
      <c r="B3805" t="s">
        <v>76</v>
      </c>
      <c r="C3805" t="s">
        <v>135</v>
      </c>
      <c r="D3805" t="s">
        <v>154</v>
      </c>
      <c r="E3805">
        <v>26</v>
      </c>
      <c r="F3805">
        <v>3</v>
      </c>
      <c r="G3805">
        <v>78</v>
      </c>
      <c r="H3805" t="s">
        <v>17</v>
      </c>
      <c r="I3805" t="s">
        <v>46</v>
      </c>
      <c r="J3805" s="1">
        <v>45409</v>
      </c>
      <c r="K3805" t="b">
        <v>0</v>
      </c>
      <c r="L3805" t="s">
        <v>35</v>
      </c>
      <c r="M3805">
        <v>4</v>
      </c>
      <c r="N3805">
        <f>G3805/SUMIF(B:B,B3805,G:G)*100</f>
        <v>0.13280777776831854</v>
      </c>
      <c r="Q3805">
        <f>VLOOKUP(C3805, Categories_Pivot_Table!A:B, 2, FALSE)</f>
        <v>23.146341463414632</v>
      </c>
      <c r="T3805">
        <f t="shared" si="60"/>
        <v>2024</v>
      </c>
    </row>
    <row r="3806" spans="1:20" x14ac:dyDescent="0.2">
      <c r="A3806" t="s">
        <v>4063</v>
      </c>
      <c r="B3806" t="s">
        <v>26</v>
      </c>
      <c r="C3806" t="s">
        <v>27</v>
      </c>
      <c r="D3806" t="s">
        <v>394</v>
      </c>
      <c r="E3806">
        <v>5</v>
      </c>
      <c r="F3806">
        <v>2</v>
      </c>
      <c r="G3806">
        <v>10</v>
      </c>
      <c r="H3806" t="s">
        <v>56</v>
      </c>
      <c r="I3806" t="s">
        <v>46</v>
      </c>
      <c r="J3806" s="1">
        <v>44603</v>
      </c>
      <c r="K3806" t="b">
        <v>0</v>
      </c>
      <c r="L3806" t="s">
        <v>65</v>
      </c>
      <c r="M3806">
        <v>2</v>
      </c>
      <c r="N3806">
        <f>G3806/SUMIF(B:B,B3806,G:G)*100</f>
        <v>1.6116944549652276E-2</v>
      </c>
      <c r="Q3806">
        <f>VLOOKUP(C3806, Categories_Pivot_Table!A:B, 2, FALSE)</f>
        <v>25.013711734693878</v>
      </c>
      <c r="T3806">
        <f t="shared" si="60"/>
        <v>2022</v>
      </c>
    </row>
    <row r="3807" spans="1:20" x14ac:dyDescent="0.2">
      <c r="A3807" t="s">
        <v>4064</v>
      </c>
      <c r="B3807" t="s">
        <v>95</v>
      </c>
      <c r="C3807" t="s">
        <v>27</v>
      </c>
      <c r="D3807" t="s">
        <v>1201</v>
      </c>
      <c r="E3807">
        <v>26</v>
      </c>
      <c r="F3807">
        <v>8</v>
      </c>
      <c r="G3807">
        <v>208</v>
      </c>
      <c r="H3807" t="s">
        <v>56</v>
      </c>
      <c r="I3807" t="s">
        <v>46</v>
      </c>
      <c r="J3807" s="1">
        <v>44587</v>
      </c>
      <c r="K3807" t="b">
        <v>1</v>
      </c>
      <c r="L3807" t="s">
        <v>30</v>
      </c>
      <c r="M3807">
        <v>1</v>
      </c>
      <c r="N3807">
        <f>G3807/SUMIF(B:B,B3807,G:G)*100</f>
        <v>0.30882756879950707</v>
      </c>
      <c r="Q3807">
        <f>VLOOKUP(C3807, Categories_Pivot_Table!A:B, 2, FALSE)</f>
        <v>25.013711734693878</v>
      </c>
      <c r="T3807">
        <f t="shared" si="60"/>
        <v>2022</v>
      </c>
    </row>
    <row r="3808" spans="1:20" x14ac:dyDescent="0.2">
      <c r="A3808" t="s">
        <v>4065</v>
      </c>
      <c r="B3808" t="s">
        <v>37</v>
      </c>
      <c r="C3808" t="s">
        <v>33</v>
      </c>
      <c r="D3808" t="s">
        <v>41</v>
      </c>
      <c r="E3808">
        <v>23</v>
      </c>
      <c r="F3808">
        <v>6</v>
      </c>
      <c r="G3808">
        <v>246</v>
      </c>
      <c r="H3808" t="s">
        <v>17</v>
      </c>
      <c r="I3808" t="s">
        <v>46</v>
      </c>
      <c r="J3808" s="1">
        <v>44763</v>
      </c>
      <c r="K3808" t="b">
        <v>0</v>
      </c>
      <c r="L3808" t="s">
        <v>42</v>
      </c>
      <c r="M3808">
        <v>7</v>
      </c>
      <c r="N3808">
        <f>G3808/SUMIF(B:B,B3808,G:G)*100</f>
        <v>0.36730397390051439</v>
      </c>
      <c r="Q3808">
        <f>VLOOKUP(C3808, Categories_Pivot_Table!A:B, 2, FALSE)</f>
        <v>23.300574345883856</v>
      </c>
      <c r="T3808">
        <f t="shared" si="60"/>
        <v>2022</v>
      </c>
    </row>
    <row r="3809" spans="1:20" x14ac:dyDescent="0.2">
      <c r="A3809" t="s">
        <v>4066</v>
      </c>
      <c r="B3809" t="s">
        <v>95</v>
      </c>
      <c r="C3809" t="s">
        <v>38</v>
      </c>
      <c r="D3809" t="s">
        <v>207</v>
      </c>
      <c r="E3809">
        <v>9.5</v>
      </c>
      <c r="F3809">
        <v>1</v>
      </c>
      <c r="G3809">
        <v>9.5</v>
      </c>
      <c r="H3809" t="s">
        <v>17</v>
      </c>
      <c r="I3809" t="s">
        <v>46</v>
      </c>
      <c r="J3809" s="1">
        <v>44633</v>
      </c>
      <c r="K3809" t="b">
        <v>0</v>
      </c>
      <c r="L3809" t="s">
        <v>24</v>
      </c>
      <c r="M3809">
        <v>3</v>
      </c>
      <c r="N3809">
        <f>G3809/SUMIF(B:B,B3809,G:G)*100</f>
        <v>1.4105105305746716E-2</v>
      </c>
      <c r="Q3809">
        <f>VLOOKUP(C3809, Categories_Pivot_Table!A:B, 2, FALSE)</f>
        <v>23.088790931989923</v>
      </c>
      <c r="T3809">
        <f t="shared" si="60"/>
        <v>2022</v>
      </c>
    </row>
    <row r="3810" spans="1:20" x14ac:dyDescent="0.2">
      <c r="A3810" t="s">
        <v>4067</v>
      </c>
      <c r="B3810" t="s">
        <v>76</v>
      </c>
      <c r="C3810" t="s">
        <v>33</v>
      </c>
      <c r="D3810" t="s">
        <v>253</v>
      </c>
      <c r="E3810">
        <v>38</v>
      </c>
      <c r="F3810">
        <v>7</v>
      </c>
      <c r="G3810">
        <v>266</v>
      </c>
      <c r="H3810" t="s">
        <v>17</v>
      </c>
      <c r="I3810" t="s">
        <v>46</v>
      </c>
      <c r="J3810" s="1">
        <v>45510</v>
      </c>
      <c r="K3810" t="b">
        <v>0</v>
      </c>
      <c r="L3810" t="s">
        <v>49</v>
      </c>
      <c r="M3810">
        <v>8</v>
      </c>
      <c r="N3810">
        <f>G3810/SUMIF(B:B,B3810,G:G)*100</f>
        <v>0.45290857546631708</v>
      </c>
      <c r="Q3810">
        <f>VLOOKUP(C3810, Categories_Pivot_Table!A:B, 2, FALSE)</f>
        <v>23.300574345883856</v>
      </c>
      <c r="T3810">
        <f t="shared" si="60"/>
        <v>2024</v>
      </c>
    </row>
    <row r="3811" spans="1:20" x14ac:dyDescent="0.2">
      <c r="A3811" t="s">
        <v>4068</v>
      </c>
      <c r="B3811" t="s">
        <v>104</v>
      </c>
      <c r="C3811" t="s">
        <v>38</v>
      </c>
      <c r="D3811" t="s">
        <v>190</v>
      </c>
      <c r="E3811">
        <v>33.5</v>
      </c>
      <c r="F3811">
        <v>5</v>
      </c>
      <c r="G3811">
        <v>167.5</v>
      </c>
      <c r="H3811" t="s">
        <v>56</v>
      </c>
      <c r="I3811" t="s">
        <v>46</v>
      </c>
      <c r="J3811" s="1">
        <v>45628</v>
      </c>
      <c r="K3811" t="b">
        <v>0</v>
      </c>
      <c r="L3811" t="s">
        <v>19</v>
      </c>
      <c r="M3811">
        <v>12</v>
      </c>
      <c r="N3811">
        <f>G3811/SUMIF(B:B,B3811,G:G)*100</f>
        <v>0.27221165878471715</v>
      </c>
      <c r="Q3811">
        <f>VLOOKUP(C3811, Categories_Pivot_Table!A:B, 2, FALSE)</f>
        <v>23.088790931989923</v>
      </c>
      <c r="T3811">
        <f t="shared" si="60"/>
        <v>2024</v>
      </c>
    </row>
    <row r="3812" spans="1:20" x14ac:dyDescent="0.2">
      <c r="A3812" t="s">
        <v>4069</v>
      </c>
      <c r="B3812" t="s">
        <v>128</v>
      </c>
      <c r="C3812" t="s">
        <v>48</v>
      </c>
      <c r="D3812" t="s">
        <v>149</v>
      </c>
      <c r="E3812">
        <v>38</v>
      </c>
      <c r="F3812">
        <v>1</v>
      </c>
      <c r="G3812">
        <v>38</v>
      </c>
      <c r="H3812" t="s">
        <v>17</v>
      </c>
      <c r="I3812" t="s">
        <v>46</v>
      </c>
      <c r="J3812" s="1">
        <v>44749</v>
      </c>
      <c r="K3812" t="b">
        <v>0</v>
      </c>
      <c r="L3812" t="s">
        <v>42</v>
      </c>
      <c r="M3812">
        <v>7</v>
      </c>
      <c r="N3812">
        <f>G3812/SUMIF(B:B,B3812,G:G)*100</f>
        <v>5.5513352422135218E-2</v>
      </c>
      <c r="Q3812">
        <f>VLOOKUP(C3812, Categories_Pivot_Table!A:B, 2, FALSE)</f>
        <v>23.348837209302324</v>
      </c>
      <c r="T3812">
        <f t="shared" si="60"/>
        <v>2022</v>
      </c>
    </row>
    <row r="3813" spans="1:20" x14ac:dyDescent="0.2">
      <c r="A3813" t="s">
        <v>4070</v>
      </c>
      <c r="B3813" t="s">
        <v>73</v>
      </c>
      <c r="C3813" t="s">
        <v>74</v>
      </c>
      <c r="D3813" t="s">
        <v>626</v>
      </c>
      <c r="E3813">
        <v>26</v>
      </c>
      <c r="F3813">
        <v>9</v>
      </c>
      <c r="G3813">
        <v>234</v>
      </c>
      <c r="H3813" t="s">
        <v>17</v>
      </c>
      <c r="I3813" t="s">
        <v>18</v>
      </c>
      <c r="J3813" s="1">
        <v>45604</v>
      </c>
      <c r="K3813" t="b">
        <v>1</v>
      </c>
      <c r="L3813" t="s">
        <v>65</v>
      </c>
      <c r="M3813">
        <v>11</v>
      </c>
      <c r="N3813">
        <f>G3813/SUMIF(B:B,B3813,G:G)*100</f>
        <v>0.40425329751487876</v>
      </c>
      <c r="Q3813">
        <f>VLOOKUP(C3813, Categories_Pivot_Table!A:B, 2, FALSE)</f>
        <v>24.317096165933375</v>
      </c>
      <c r="T3813">
        <f t="shared" si="60"/>
        <v>2024</v>
      </c>
    </row>
    <row r="3814" spans="1:20" x14ac:dyDescent="0.2">
      <c r="A3814" t="s">
        <v>4071</v>
      </c>
      <c r="B3814" t="s">
        <v>87</v>
      </c>
      <c r="C3814" t="s">
        <v>22</v>
      </c>
      <c r="D3814" t="s">
        <v>23</v>
      </c>
      <c r="E3814">
        <v>29</v>
      </c>
      <c r="F3814">
        <v>10</v>
      </c>
      <c r="G3814">
        <v>290</v>
      </c>
      <c r="H3814" t="s">
        <v>56</v>
      </c>
      <c r="I3814" t="s">
        <v>46</v>
      </c>
      <c r="J3814" s="1">
        <v>44830</v>
      </c>
      <c r="K3814" t="b">
        <v>0</v>
      </c>
      <c r="L3814" t="s">
        <v>19</v>
      </c>
      <c r="M3814">
        <v>9</v>
      </c>
      <c r="N3814">
        <f>G3814/SUMIF(B:B,B3814,G:G)*100</f>
        <v>0.44590002613896706</v>
      </c>
      <c r="Q3814">
        <f>VLOOKUP(C3814, Categories_Pivot_Table!A:B, 2, FALSE)</f>
        <v>21.505681818181817</v>
      </c>
      <c r="T3814">
        <f t="shared" si="60"/>
        <v>2022</v>
      </c>
    </row>
    <row r="3815" spans="1:20" x14ac:dyDescent="0.2">
      <c r="A3815" t="s">
        <v>4072</v>
      </c>
      <c r="B3815" t="s">
        <v>84</v>
      </c>
      <c r="C3815" t="s">
        <v>135</v>
      </c>
      <c r="D3815" t="s">
        <v>358</v>
      </c>
      <c r="E3815">
        <v>32</v>
      </c>
      <c r="F3815">
        <v>7</v>
      </c>
      <c r="G3815">
        <v>224</v>
      </c>
      <c r="H3815" t="s">
        <v>56</v>
      </c>
      <c r="I3815" t="s">
        <v>46</v>
      </c>
      <c r="J3815" s="1">
        <v>45188</v>
      </c>
      <c r="K3815" t="b">
        <v>0</v>
      </c>
      <c r="L3815" t="s">
        <v>49</v>
      </c>
      <c r="M3815">
        <v>9</v>
      </c>
      <c r="N3815">
        <f>G3815/SUMIF(B:B,B3815,G:G)*100</f>
        <v>0.36265026105961873</v>
      </c>
      <c r="Q3815">
        <f>VLOOKUP(C3815, Categories_Pivot_Table!A:B, 2, FALSE)</f>
        <v>23.146341463414632</v>
      </c>
      <c r="T3815">
        <f t="shared" si="60"/>
        <v>2023</v>
      </c>
    </row>
    <row r="3816" spans="1:20" x14ac:dyDescent="0.2">
      <c r="A3816" t="s">
        <v>4073</v>
      </c>
      <c r="B3816" t="s">
        <v>87</v>
      </c>
      <c r="C3816" t="s">
        <v>135</v>
      </c>
      <c r="D3816" t="s">
        <v>422</v>
      </c>
      <c r="E3816">
        <v>17</v>
      </c>
      <c r="F3816">
        <v>3</v>
      </c>
      <c r="G3816">
        <v>51</v>
      </c>
      <c r="H3816" t="s">
        <v>29</v>
      </c>
      <c r="I3816" t="s">
        <v>18</v>
      </c>
      <c r="J3816" s="1">
        <v>45519</v>
      </c>
      <c r="K3816" t="b">
        <v>1</v>
      </c>
      <c r="L3816" t="s">
        <v>42</v>
      </c>
      <c r="M3816">
        <v>8</v>
      </c>
      <c r="N3816">
        <f>G3816/SUMIF(B:B,B3816,G:G)*100</f>
        <v>7.8416901148576967E-2</v>
      </c>
      <c r="Q3816">
        <f>VLOOKUP(C3816, Categories_Pivot_Table!A:B, 2, FALSE)</f>
        <v>23.146341463414632</v>
      </c>
      <c r="T3816">
        <f t="shared" si="60"/>
        <v>2024</v>
      </c>
    </row>
    <row r="3817" spans="1:20" x14ac:dyDescent="0.2">
      <c r="A3817" t="s">
        <v>4074</v>
      </c>
      <c r="B3817" t="s">
        <v>84</v>
      </c>
      <c r="C3817" t="s">
        <v>48</v>
      </c>
      <c r="D3817" t="s">
        <v>294</v>
      </c>
      <c r="E3817">
        <v>6.5</v>
      </c>
      <c r="F3817">
        <v>6</v>
      </c>
      <c r="G3817">
        <v>39</v>
      </c>
      <c r="H3817" t="s">
        <v>56</v>
      </c>
      <c r="I3817" t="s">
        <v>46</v>
      </c>
      <c r="J3817" s="1">
        <v>45458</v>
      </c>
      <c r="K3817" t="b">
        <v>0</v>
      </c>
      <c r="L3817" t="s">
        <v>35</v>
      </c>
      <c r="M3817">
        <v>6</v>
      </c>
      <c r="N3817">
        <f>G3817/SUMIF(B:B,B3817,G:G)*100</f>
        <v>6.3140000809487201E-2</v>
      </c>
      <c r="Q3817">
        <f>VLOOKUP(C3817, Categories_Pivot_Table!A:B, 2, FALSE)</f>
        <v>23.348837209302324</v>
      </c>
      <c r="T3817">
        <f t="shared" si="60"/>
        <v>2024</v>
      </c>
    </row>
    <row r="3818" spans="1:20" x14ac:dyDescent="0.2">
      <c r="A3818" t="s">
        <v>4075</v>
      </c>
      <c r="B3818" t="s">
        <v>95</v>
      </c>
      <c r="C3818" t="s">
        <v>22</v>
      </c>
      <c r="D3818" t="s">
        <v>527</v>
      </c>
      <c r="E3818">
        <v>23</v>
      </c>
      <c r="F3818">
        <v>4</v>
      </c>
      <c r="G3818">
        <v>92</v>
      </c>
      <c r="H3818" t="s">
        <v>56</v>
      </c>
      <c r="I3818" t="s">
        <v>18</v>
      </c>
      <c r="J3818" s="1">
        <v>44646</v>
      </c>
      <c r="K3818" t="b">
        <v>0</v>
      </c>
      <c r="L3818" t="s">
        <v>35</v>
      </c>
      <c r="M3818">
        <v>3</v>
      </c>
      <c r="N3818">
        <f>G3818/SUMIF(B:B,B3818,G:G)*100</f>
        <v>0.13659680927670506</v>
      </c>
      <c r="Q3818">
        <f>VLOOKUP(C3818, Categories_Pivot_Table!A:B, 2, FALSE)</f>
        <v>21.505681818181817</v>
      </c>
      <c r="T3818">
        <f t="shared" si="60"/>
        <v>2022</v>
      </c>
    </row>
    <row r="3819" spans="1:20" x14ac:dyDescent="0.2">
      <c r="A3819" t="s">
        <v>4076</v>
      </c>
      <c r="B3819" t="s">
        <v>32</v>
      </c>
      <c r="C3819" t="s">
        <v>48</v>
      </c>
      <c r="D3819" t="s">
        <v>149</v>
      </c>
      <c r="E3819">
        <v>38</v>
      </c>
      <c r="F3819">
        <v>5</v>
      </c>
      <c r="G3819">
        <v>190</v>
      </c>
      <c r="H3819" t="s">
        <v>29</v>
      </c>
      <c r="I3819" t="s">
        <v>46</v>
      </c>
      <c r="J3819" s="1">
        <v>44763</v>
      </c>
      <c r="K3819" t="b">
        <v>0</v>
      </c>
      <c r="L3819" t="s">
        <v>42</v>
      </c>
      <c r="M3819">
        <v>7</v>
      </c>
      <c r="N3819">
        <f>G3819/SUMIF(B:B,B3819,G:G)*100</f>
        <v>0.32405236003922738</v>
      </c>
      <c r="Q3819">
        <f>VLOOKUP(C3819, Categories_Pivot_Table!A:B, 2, FALSE)</f>
        <v>23.348837209302324</v>
      </c>
      <c r="T3819">
        <f t="shared" si="60"/>
        <v>2022</v>
      </c>
    </row>
    <row r="3820" spans="1:20" x14ac:dyDescent="0.2">
      <c r="A3820" t="s">
        <v>4077</v>
      </c>
      <c r="B3820" t="s">
        <v>84</v>
      </c>
      <c r="C3820" t="s">
        <v>27</v>
      </c>
      <c r="D3820" t="s">
        <v>28</v>
      </c>
      <c r="E3820">
        <v>21.5</v>
      </c>
      <c r="F3820">
        <v>9</v>
      </c>
      <c r="G3820">
        <v>193.5</v>
      </c>
      <c r="H3820" t="s">
        <v>56</v>
      </c>
      <c r="I3820" t="s">
        <v>46</v>
      </c>
      <c r="J3820" s="1">
        <v>44833</v>
      </c>
      <c r="K3820" t="b">
        <v>0</v>
      </c>
      <c r="L3820" t="s">
        <v>42</v>
      </c>
      <c r="M3820">
        <v>9</v>
      </c>
      <c r="N3820">
        <f>G3820/SUMIF(B:B,B3820,G:G)*100</f>
        <v>0.31327154247784028</v>
      </c>
      <c r="Q3820">
        <f>VLOOKUP(C3820, Categories_Pivot_Table!A:B, 2, FALSE)</f>
        <v>25.013711734693878</v>
      </c>
      <c r="T3820">
        <f t="shared" si="60"/>
        <v>2022</v>
      </c>
    </row>
    <row r="3821" spans="1:20" x14ac:dyDescent="0.2">
      <c r="A3821" t="s">
        <v>4078</v>
      </c>
      <c r="B3821" t="s">
        <v>26</v>
      </c>
      <c r="C3821" t="s">
        <v>22</v>
      </c>
      <c r="D3821" t="s">
        <v>664</v>
      </c>
      <c r="E3821">
        <v>24.5</v>
      </c>
      <c r="F3821">
        <v>1</v>
      </c>
      <c r="G3821">
        <v>24.5</v>
      </c>
      <c r="H3821" t="s">
        <v>29</v>
      </c>
      <c r="I3821" t="s">
        <v>46</v>
      </c>
      <c r="J3821" s="1">
        <v>44826</v>
      </c>
      <c r="K3821" t="b">
        <v>0</v>
      </c>
      <c r="L3821" t="s">
        <v>42</v>
      </c>
      <c r="M3821">
        <v>9</v>
      </c>
      <c r="N3821">
        <f>G3821/SUMIF(B:B,B3821,G:G)*100</f>
        <v>3.9486514146648076E-2</v>
      </c>
      <c r="Q3821">
        <f>VLOOKUP(C3821, Categories_Pivot_Table!A:B, 2, FALSE)</f>
        <v>21.505681818181817</v>
      </c>
      <c r="T3821">
        <f t="shared" si="60"/>
        <v>2022</v>
      </c>
    </row>
    <row r="3822" spans="1:20" x14ac:dyDescent="0.2">
      <c r="A3822" t="s">
        <v>4079</v>
      </c>
      <c r="B3822" t="s">
        <v>73</v>
      </c>
      <c r="C3822" t="s">
        <v>15</v>
      </c>
      <c r="D3822" t="s">
        <v>494</v>
      </c>
      <c r="E3822">
        <v>33.5</v>
      </c>
      <c r="F3822">
        <v>4</v>
      </c>
      <c r="G3822">
        <v>134</v>
      </c>
      <c r="H3822" t="s">
        <v>29</v>
      </c>
      <c r="I3822" t="s">
        <v>46</v>
      </c>
      <c r="J3822" s="1">
        <v>44912</v>
      </c>
      <c r="K3822" t="b">
        <v>0</v>
      </c>
      <c r="L3822" t="s">
        <v>35</v>
      </c>
      <c r="M3822">
        <v>12</v>
      </c>
      <c r="N3822">
        <f>G3822/SUMIF(B:B,B3822,G:G)*100</f>
        <v>0.23149547806407589</v>
      </c>
      <c r="Q3822">
        <f>VLOOKUP(C3822, Categories_Pivot_Table!A:B, 2, FALSE)</f>
        <v>23.063808900523561</v>
      </c>
      <c r="T3822">
        <f t="shared" si="60"/>
        <v>2022</v>
      </c>
    </row>
    <row r="3823" spans="1:20" x14ac:dyDescent="0.2">
      <c r="A3823" t="s">
        <v>4080</v>
      </c>
      <c r="B3823" t="s">
        <v>44</v>
      </c>
      <c r="C3823" t="s">
        <v>48</v>
      </c>
      <c r="D3823" t="s">
        <v>181</v>
      </c>
      <c r="E3823">
        <v>36.5</v>
      </c>
      <c r="F3823">
        <v>5</v>
      </c>
      <c r="G3823">
        <v>182.5</v>
      </c>
      <c r="H3823" t="s">
        <v>17</v>
      </c>
      <c r="I3823" t="s">
        <v>46</v>
      </c>
      <c r="J3823" s="1">
        <v>45143</v>
      </c>
      <c r="K3823" t="b">
        <v>0</v>
      </c>
      <c r="L3823" t="s">
        <v>35</v>
      </c>
      <c r="M3823">
        <v>8</v>
      </c>
      <c r="N3823">
        <f>G3823/SUMIF(B:B,B3823,G:G)*100</f>
        <v>0.3006862236281706</v>
      </c>
      <c r="Q3823">
        <f>VLOOKUP(C3823, Categories_Pivot_Table!A:B, 2, FALSE)</f>
        <v>23.348837209302324</v>
      </c>
      <c r="T3823">
        <f t="shared" si="60"/>
        <v>2023</v>
      </c>
    </row>
    <row r="3824" spans="1:20" x14ac:dyDescent="0.2">
      <c r="A3824" t="s">
        <v>4081</v>
      </c>
      <c r="B3824" t="s">
        <v>113</v>
      </c>
      <c r="C3824" t="s">
        <v>48</v>
      </c>
      <c r="D3824" t="s">
        <v>203</v>
      </c>
      <c r="E3824">
        <v>39.5</v>
      </c>
      <c r="F3824">
        <v>4</v>
      </c>
      <c r="G3824">
        <v>158</v>
      </c>
      <c r="H3824" t="s">
        <v>17</v>
      </c>
      <c r="I3824" t="s">
        <v>18</v>
      </c>
      <c r="J3824" s="1">
        <v>45532</v>
      </c>
      <c r="K3824" t="b">
        <v>1</v>
      </c>
      <c r="L3824" t="s">
        <v>30</v>
      </c>
      <c r="M3824">
        <v>8</v>
      </c>
      <c r="N3824">
        <f>G3824/SUMIF(B:B,B3824,G:G)*100</f>
        <v>0.26015510513230039</v>
      </c>
      <c r="Q3824">
        <f>VLOOKUP(C3824, Categories_Pivot_Table!A:B, 2, FALSE)</f>
        <v>23.348837209302324</v>
      </c>
      <c r="T3824">
        <f t="shared" si="60"/>
        <v>2024</v>
      </c>
    </row>
    <row r="3825" spans="1:20" x14ac:dyDescent="0.2">
      <c r="A3825" t="s">
        <v>4082</v>
      </c>
      <c r="B3825" t="s">
        <v>37</v>
      </c>
      <c r="C3825" t="s">
        <v>48</v>
      </c>
      <c r="D3825" t="s">
        <v>655</v>
      </c>
      <c r="E3825">
        <v>12.5</v>
      </c>
      <c r="F3825">
        <v>10</v>
      </c>
      <c r="G3825">
        <v>125</v>
      </c>
      <c r="H3825" t="s">
        <v>29</v>
      </c>
      <c r="I3825" t="s">
        <v>46</v>
      </c>
      <c r="J3825" s="1">
        <v>45485</v>
      </c>
      <c r="K3825" t="b">
        <v>0</v>
      </c>
      <c r="L3825" t="s">
        <v>65</v>
      </c>
      <c r="M3825">
        <v>7</v>
      </c>
      <c r="N3825">
        <f>G3825/SUMIF(B:B,B3825,G:G)*100</f>
        <v>0.18663819812018007</v>
      </c>
      <c r="Q3825">
        <f>VLOOKUP(C3825, Categories_Pivot_Table!A:B, 2, FALSE)</f>
        <v>23.348837209302324</v>
      </c>
      <c r="T3825">
        <f t="shared" si="60"/>
        <v>2024</v>
      </c>
    </row>
    <row r="3826" spans="1:20" x14ac:dyDescent="0.2">
      <c r="A3826" t="s">
        <v>4083</v>
      </c>
      <c r="B3826" t="s">
        <v>81</v>
      </c>
      <c r="C3826" t="s">
        <v>135</v>
      </c>
      <c r="D3826" t="s">
        <v>605</v>
      </c>
      <c r="E3826">
        <v>21.5</v>
      </c>
      <c r="F3826">
        <v>4</v>
      </c>
      <c r="G3826">
        <v>86</v>
      </c>
      <c r="H3826" t="s">
        <v>17</v>
      </c>
      <c r="I3826" t="s">
        <v>18</v>
      </c>
      <c r="J3826" s="1">
        <v>45093</v>
      </c>
      <c r="K3826" t="b">
        <v>0</v>
      </c>
      <c r="L3826" t="s">
        <v>65</v>
      </c>
      <c r="M3826">
        <v>6</v>
      </c>
      <c r="N3826">
        <f>G3826/SUMIF(B:B,B3826,G:G)*100</f>
        <v>0.13617182984854842</v>
      </c>
      <c r="Q3826">
        <f>VLOOKUP(C3826, Categories_Pivot_Table!A:B, 2, FALSE)</f>
        <v>23.146341463414632</v>
      </c>
      <c r="T3826">
        <f t="shared" si="60"/>
        <v>2023</v>
      </c>
    </row>
    <row r="3827" spans="1:20" x14ac:dyDescent="0.2">
      <c r="A3827" t="s">
        <v>4084</v>
      </c>
      <c r="B3827" t="s">
        <v>113</v>
      </c>
      <c r="C3827" t="s">
        <v>74</v>
      </c>
      <c r="D3827" t="s">
        <v>374</v>
      </c>
      <c r="E3827">
        <v>29</v>
      </c>
      <c r="F3827">
        <v>2</v>
      </c>
      <c r="G3827">
        <v>58</v>
      </c>
      <c r="H3827" t="s">
        <v>56</v>
      </c>
      <c r="I3827" t="s">
        <v>46</v>
      </c>
      <c r="J3827" s="1">
        <v>44887</v>
      </c>
      <c r="K3827" t="b">
        <v>0</v>
      </c>
      <c r="L3827" t="s">
        <v>49</v>
      </c>
      <c r="M3827">
        <v>11</v>
      </c>
      <c r="N3827">
        <f>G3827/SUMIF(B:B,B3827,G:G)*100</f>
        <v>9.549997530173053E-2</v>
      </c>
      <c r="Q3827">
        <f>VLOOKUP(C3827, Categories_Pivot_Table!A:B, 2, FALSE)</f>
        <v>24.317096165933375</v>
      </c>
      <c r="T3827">
        <f t="shared" si="60"/>
        <v>2022</v>
      </c>
    </row>
    <row r="3828" spans="1:20" x14ac:dyDescent="0.2">
      <c r="A3828" t="s">
        <v>4085</v>
      </c>
      <c r="B3828" t="s">
        <v>47</v>
      </c>
      <c r="C3828" t="s">
        <v>38</v>
      </c>
      <c r="D3828" t="s">
        <v>199</v>
      </c>
      <c r="E3828">
        <v>14</v>
      </c>
      <c r="F3828">
        <v>3</v>
      </c>
      <c r="G3828">
        <v>42</v>
      </c>
      <c r="H3828" t="s">
        <v>56</v>
      </c>
      <c r="I3828" t="s">
        <v>18</v>
      </c>
      <c r="J3828" s="1">
        <v>45495</v>
      </c>
      <c r="K3828" t="b">
        <v>0</v>
      </c>
      <c r="L3828" t="s">
        <v>19</v>
      </c>
      <c r="M3828">
        <v>7</v>
      </c>
      <c r="N3828">
        <f>G3828/SUMIF(B:B,B3828,G:G)*100</f>
        <v>6.6737641618864502E-2</v>
      </c>
      <c r="Q3828">
        <f>VLOOKUP(C3828, Categories_Pivot_Table!A:B, 2, FALSE)</f>
        <v>23.088790931989923</v>
      </c>
      <c r="T3828">
        <f t="shared" si="60"/>
        <v>2024</v>
      </c>
    </row>
    <row r="3829" spans="1:20" x14ac:dyDescent="0.2">
      <c r="A3829" t="s">
        <v>4086</v>
      </c>
      <c r="B3829" t="s">
        <v>63</v>
      </c>
      <c r="C3829" t="s">
        <v>22</v>
      </c>
      <c r="D3829" t="s">
        <v>23</v>
      </c>
      <c r="E3829">
        <v>29</v>
      </c>
      <c r="F3829">
        <v>6</v>
      </c>
      <c r="G3829">
        <v>174</v>
      </c>
      <c r="H3829" t="s">
        <v>56</v>
      </c>
      <c r="I3829" t="s">
        <v>18</v>
      </c>
      <c r="J3829" s="1">
        <v>44726</v>
      </c>
      <c r="K3829" t="b">
        <v>1</v>
      </c>
      <c r="L3829" t="s">
        <v>49</v>
      </c>
      <c r="M3829">
        <v>6</v>
      </c>
      <c r="N3829">
        <f>G3829/SUMIF(B:B,B3829,G:G)*100</f>
        <v>0.28747026169706585</v>
      </c>
      <c r="Q3829">
        <f>VLOOKUP(C3829, Categories_Pivot_Table!A:B, 2, FALSE)</f>
        <v>21.505681818181817</v>
      </c>
      <c r="T3829">
        <f t="shared" si="60"/>
        <v>2022</v>
      </c>
    </row>
    <row r="3830" spans="1:20" x14ac:dyDescent="0.2">
      <c r="A3830" t="s">
        <v>4087</v>
      </c>
      <c r="B3830" t="s">
        <v>21</v>
      </c>
      <c r="C3830" t="s">
        <v>22</v>
      </c>
      <c r="D3830" t="s">
        <v>157</v>
      </c>
      <c r="E3830">
        <v>12.5</v>
      </c>
      <c r="F3830">
        <v>8</v>
      </c>
      <c r="G3830">
        <v>100</v>
      </c>
      <c r="H3830" t="s">
        <v>17</v>
      </c>
      <c r="I3830" t="s">
        <v>18</v>
      </c>
      <c r="J3830" s="1">
        <v>44619</v>
      </c>
      <c r="K3830" t="b">
        <v>0</v>
      </c>
      <c r="L3830" t="s">
        <v>24</v>
      </c>
      <c r="M3830">
        <v>2</v>
      </c>
      <c r="N3830">
        <f>G3830/SUMIF(B:B,B3830,G:G)*100</f>
        <v>0.16198922771635685</v>
      </c>
      <c r="Q3830">
        <f>VLOOKUP(C3830, Categories_Pivot_Table!A:B, 2, FALSE)</f>
        <v>21.505681818181817</v>
      </c>
      <c r="T3830">
        <f t="shared" si="60"/>
        <v>2022</v>
      </c>
    </row>
    <row r="3831" spans="1:20" x14ac:dyDescent="0.2">
      <c r="A3831" t="s">
        <v>4088</v>
      </c>
      <c r="B3831" t="s">
        <v>47</v>
      </c>
      <c r="C3831" t="s">
        <v>15</v>
      </c>
      <c r="D3831" t="s">
        <v>177</v>
      </c>
      <c r="E3831">
        <v>5</v>
      </c>
      <c r="F3831">
        <v>3</v>
      </c>
      <c r="G3831">
        <v>15</v>
      </c>
      <c r="H3831" t="s">
        <v>56</v>
      </c>
      <c r="I3831" t="s">
        <v>18</v>
      </c>
      <c r="J3831" s="1">
        <v>45292</v>
      </c>
      <c r="K3831" t="b">
        <v>0</v>
      </c>
      <c r="L3831" t="s">
        <v>19</v>
      </c>
      <c r="M3831">
        <v>1</v>
      </c>
      <c r="N3831">
        <f>G3831/SUMIF(B:B,B3831,G:G)*100</f>
        <v>2.3834872006737323E-2</v>
      </c>
      <c r="Q3831">
        <f>VLOOKUP(C3831, Categories_Pivot_Table!A:B, 2, FALSE)</f>
        <v>23.063808900523561</v>
      </c>
      <c r="T3831">
        <f t="shared" si="60"/>
        <v>2024</v>
      </c>
    </row>
    <row r="3832" spans="1:20" x14ac:dyDescent="0.2">
      <c r="A3832" t="s">
        <v>4089</v>
      </c>
      <c r="B3832" t="s">
        <v>73</v>
      </c>
      <c r="C3832" t="s">
        <v>33</v>
      </c>
      <c r="D3832" t="s">
        <v>259</v>
      </c>
      <c r="E3832">
        <v>33.5</v>
      </c>
      <c r="F3832">
        <v>6</v>
      </c>
      <c r="G3832">
        <v>201</v>
      </c>
      <c r="H3832" t="s">
        <v>17</v>
      </c>
      <c r="I3832" t="s">
        <v>46</v>
      </c>
      <c r="J3832" s="1">
        <v>44897</v>
      </c>
      <c r="K3832" t="b">
        <v>1</v>
      </c>
      <c r="L3832" t="s">
        <v>65</v>
      </c>
      <c r="M3832">
        <v>12</v>
      </c>
      <c r="N3832">
        <f>G3832/SUMIF(B:B,B3832,G:G)*100</f>
        <v>0.34724321709611383</v>
      </c>
      <c r="Q3832">
        <f>VLOOKUP(C3832, Categories_Pivot_Table!A:B, 2, FALSE)</f>
        <v>23.300574345883856</v>
      </c>
      <c r="T3832">
        <f t="shared" si="60"/>
        <v>2022</v>
      </c>
    </row>
    <row r="3833" spans="1:20" x14ac:dyDescent="0.2">
      <c r="A3833" t="s">
        <v>4090</v>
      </c>
      <c r="B3833" t="s">
        <v>26</v>
      </c>
      <c r="C3833" t="s">
        <v>33</v>
      </c>
      <c r="D3833" t="s">
        <v>307</v>
      </c>
      <c r="E3833">
        <v>6.5</v>
      </c>
      <c r="F3833">
        <v>7</v>
      </c>
      <c r="G3833">
        <v>45.5</v>
      </c>
      <c r="H3833" t="s">
        <v>56</v>
      </c>
      <c r="I3833" t="s">
        <v>46</v>
      </c>
      <c r="J3833" s="1">
        <v>44843</v>
      </c>
      <c r="K3833" t="b">
        <v>0</v>
      </c>
      <c r="L3833" t="s">
        <v>24</v>
      </c>
      <c r="M3833">
        <v>10</v>
      </c>
      <c r="N3833">
        <f>G3833/SUMIF(B:B,B3833,G:G)*100</f>
        <v>7.3332097700917864E-2</v>
      </c>
      <c r="Q3833">
        <f>VLOOKUP(C3833, Categories_Pivot_Table!A:B, 2, FALSE)</f>
        <v>23.300574345883856</v>
      </c>
      <c r="T3833">
        <f t="shared" si="60"/>
        <v>2022</v>
      </c>
    </row>
    <row r="3834" spans="1:20" x14ac:dyDescent="0.2">
      <c r="A3834" t="s">
        <v>4091</v>
      </c>
      <c r="B3834" t="s">
        <v>113</v>
      </c>
      <c r="C3834" t="s">
        <v>135</v>
      </c>
      <c r="D3834" t="s">
        <v>41</v>
      </c>
      <c r="E3834">
        <v>23</v>
      </c>
      <c r="F3834">
        <v>9</v>
      </c>
      <c r="G3834">
        <v>126</v>
      </c>
      <c r="H3834" t="s">
        <v>56</v>
      </c>
      <c r="I3834" t="s">
        <v>46</v>
      </c>
      <c r="J3834" s="1">
        <v>45250</v>
      </c>
      <c r="K3834" t="b">
        <v>1</v>
      </c>
      <c r="L3834" t="s">
        <v>19</v>
      </c>
      <c r="M3834">
        <v>11</v>
      </c>
      <c r="N3834">
        <f>G3834/SUMIF(B:B,B3834,G:G)*100</f>
        <v>0.20746546358651805</v>
      </c>
      <c r="Q3834">
        <f>VLOOKUP(C3834, Categories_Pivot_Table!A:B, 2, FALSE)</f>
        <v>23.146341463414632</v>
      </c>
      <c r="T3834">
        <f t="shared" si="60"/>
        <v>2023</v>
      </c>
    </row>
    <row r="3835" spans="1:20" x14ac:dyDescent="0.2">
      <c r="A3835" t="s">
        <v>4092</v>
      </c>
      <c r="B3835" t="s">
        <v>84</v>
      </c>
      <c r="C3835" t="s">
        <v>48</v>
      </c>
      <c r="D3835" t="s">
        <v>149</v>
      </c>
      <c r="E3835">
        <v>38</v>
      </c>
      <c r="F3835">
        <v>1</v>
      </c>
      <c r="G3835">
        <v>38</v>
      </c>
      <c r="H3835" t="s">
        <v>56</v>
      </c>
      <c r="I3835" t="s">
        <v>46</v>
      </c>
      <c r="J3835" s="1">
        <v>45574</v>
      </c>
      <c r="K3835" t="b">
        <v>1</v>
      </c>
      <c r="L3835" t="s">
        <v>30</v>
      </c>
      <c r="M3835">
        <v>10</v>
      </c>
      <c r="N3835">
        <f>G3835/SUMIF(B:B,B3835,G:G)*100</f>
        <v>6.1521026429756751E-2</v>
      </c>
      <c r="Q3835">
        <f>VLOOKUP(C3835, Categories_Pivot_Table!A:B, 2, FALSE)</f>
        <v>23.348837209302324</v>
      </c>
      <c r="T3835">
        <f t="shared" si="60"/>
        <v>2024</v>
      </c>
    </row>
    <row r="3836" spans="1:20" x14ac:dyDescent="0.2">
      <c r="A3836" t="s">
        <v>4093</v>
      </c>
      <c r="B3836" t="s">
        <v>84</v>
      </c>
      <c r="C3836" t="s">
        <v>27</v>
      </c>
      <c r="D3836" t="s">
        <v>305</v>
      </c>
      <c r="E3836">
        <v>23</v>
      </c>
      <c r="F3836">
        <v>10</v>
      </c>
      <c r="G3836">
        <v>230</v>
      </c>
      <c r="H3836" t="s">
        <v>29</v>
      </c>
      <c r="I3836" t="s">
        <v>18</v>
      </c>
      <c r="J3836" s="1">
        <v>44726</v>
      </c>
      <c r="K3836" t="b">
        <v>1</v>
      </c>
      <c r="L3836" t="s">
        <v>49</v>
      </c>
      <c r="M3836">
        <v>6</v>
      </c>
      <c r="N3836">
        <f>G3836/SUMIF(B:B,B3836,G:G)*100</f>
        <v>0.37236410733800135</v>
      </c>
      <c r="Q3836">
        <f>VLOOKUP(C3836, Categories_Pivot_Table!A:B, 2, FALSE)</f>
        <v>25.013711734693878</v>
      </c>
      <c r="T3836">
        <f t="shared" si="60"/>
        <v>2022</v>
      </c>
    </row>
    <row r="3837" spans="1:20" x14ac:dyDescent="0.2">
      <c r="A3837" t="s">
        <v>4094</v>
      </c>
      <c r="B3837" t="s">
        <v>121</v>
      </c>
      <c r="C3837" t="s">
        <v>27</v>
      </c>
      <c r="D3837" t="s">
        <v>55</v>
      </c>
      <c r="E3837">
        <v>36.5</v>
      </c>
      <c r="F3837">
        <v>10</v>
      </c>
      <c r="G3837">
        <v>365</v>
      </c>
      <c r="H3837" t="s">
        <v>17</v>
      </c>
      <c r="I3837" t="s">
        <v>46</v>
      </c>
      <c r="J3837" s="1">
        <v>45190</v>
      </c>
      <c r="K3837" t="b">
        <v>1</v>
      </c>
      <c r="L3837" t="s">
        <v>42</v>
      </c>
      <c r="M3837">
        <v>9</v>
      </c>
      <c r="N3837">
        <f>G3837/SUMIF(B:B,B3837,G:G)*100</f>
        <v>0.55665276305655742</v>
      </c>
      <c r="Q3837">
        <f>VLOOKUP(C3837, Categories_Pivot_Table!A:B, 2, FALSE)</f>
        <v>25.013711734693878</v>
      </c>
      <c r="T3837">
        <f t="shared" si="60"/>
        <v>2023</v>
      </c>
    </row>
    <row r="3838" spans="1:20" x14ac:dyDescent="0.2">
      <c r="A3838" t="s">
        <v>4095</v>
      </c>
      <c r="B3838" t="s">
        <v>104</v>
      </c>
      <c r="C3838" t="s">
        <v>27</v>
      </c>
      <c r="D3838" t="s">
        <v>91</v>
      </c>
      <c r="E3838">
        <v>33.5</v>
      </c>
      <c r="F3838">
        <v>1</v>
      </c>
      <c r="G3838">
        <v>33.5</v>
      </c>
      <c r="H3838" t="s">
        <v>17</v>
      </c>
      <c r="I3838" t="s">
        <v>18</v>
      </c>
      <c r="J3838" s="1">
        <v>44967</v>
      </c>
      <c r="K3838" t="b">
        <v>0</v>
      </c>
      <c r="L3838" t="s">
        <v>65</v>
      </c>
      <c r="M3838">
        <v>2</v>
      </c>
      <c r="N3838">
        <f>G3838/SUMIF(B:B,B3838,G:G)*100</f>
        <v>5.4442331756943435E-2</v>
      </c>
      <c r="Q3838">
        <f>VLOOKUP(C3838, Categories_Pivot_Table!A:B, 2, FALSE)</f>
        <v>25.013711734693878</v>
      </c>
      <c r="T3838">
        <f t="shared" si="60"/>
        <v>2023</v>
      </c>
    </row>
    <row r="3839" spans="1:20" x14ac:dyDescent="0.2">
      <c r="A3839" t="s">
        <v>4096</v>
      </c>
      <c r="B3839" t="s">
        <v>71</v>
      </c>
      <c r="C3839" t="s">
        <v>135</v>
      </c>
      <c r="D3839" t="s">
        <v>358</v>
      </c>
      <c r="E3839">
        <v>32</v>
      </c>
      <c r="F3839">
        <v>7</v>
      </c>
      <c r="G3839">
        <v>224</v>
      </c>
      <c r="H3839" t="s">
        <v>29</v>
      </c>
      <c r="I3839" t="s">
        <v>18</v>
      </c>
      <c r="J3839" s="1">
        <v>44917</v>
      </c>
      <c r="K3839" t="b">
        <v>0</v>
      </c>
      <c r="L3839" t="s">
        <v>42</v>
      </c>
      <c r="M3839">
        <v>12</v>
      </c>
      <c r="N3839">
        <f>G3839/SUMIF(B:B,B3839,G:G)*100</f>
        <v>0.35489365073077989</v>
      </c>
      <c r="Q3839">
        <f>VLOOKUP(C3839, Categories_Pivot_Table!A:B, 2, FALSE)</f>
        <v>23.146341463414632</v>
      </c>
      <c r="T3839">
        <f t="shared" si="60"/>
        <v>2022</v>
      </c>
    </row>
    <row r="3840" spans="1:20" x14ac:dyDescent="0.2">
      <c r="A3840" t="s">
        <v>4097</v>
      </c>
      <c r="B3840" t="s">
        <v>51</v>
      </c>
      <c r="C3840" t="s">
        <v>38</v>
      </c>
      <c r="D3840" t="s">
        <v>39</v>
      </c>
      <c r="E3840">
        <v>12.5</v>
      </c>
      <c r="F3840">
        <v>5</v>
      </c>
      <c r="G3840">
        <v>62.5</v>
      </c>
      <c r="H3840" t="s">
        <v>17</v>
      </c>
      <c r="I3840" t="s">
        <v>18</v>
      </c>
      <c r="J3840" s="1">
        <v>45418</v>
      </c>
      <c r="K3840" t="b">
        <v>0</v>
      </c>
      <c r="L3840" t="s">
        <v>19</v>
      </c>
      <c r="M3840">
        <v>5</v>
      </c>
      <c r="N3840">
        <f>G3840/SUMIF(B:B,B3840,G:G)*100</f>
        <v>9.6888709752429969E-2</v>
      </c>
      <c r="Q3840">
        <f>VLOOKUP(C3840, Categories_Pivot_Table!A:B, 2, FALSE)</f>
        <v>23.088790931989923</v>
      </c>
      <c r="T3840">
        <f t="shared" si="60"/>
        <v>2024</v>
      </c>
    </row>
    <row r="3841" spans="1:20" x14ac:dyDescent="0.2">
      <c r="A3841" t="s">
        <v>4098</v>
      </c>
      <c r="B3841" t="s">
        <v>76</v>
      </c>
      <c r="C3841" t="s">
        <v>74</v>
      </c>
      <c r="D3841" t="s">
        <v>364</v>
      </c>
      <c r="E3841">
        <v>21.5</v>
      </c>
      <c r="F3841">
        <v>8</v>
      </c>
      <c r="G3841">
        <v>172</v>
      </c>
      <c r="H3841" t="s">
        <v>29</v>
      </c>
      <c r="I3841" t="s">
        <v>46</v>
      </c>
      <c r="J3841" s="1">
        <v>45523</v>
      </c>
      <c r="K3841" t="b">
        <v>1</v>
      </c>
      <c r="L3841" t="s">
        <v>19</v>
      </c>
      <c r="M3841">
        <v>8</v>
      </c>
      <c r="N3841">
        <f>G3841/SUMIF(B:B,B3841,G:G)*100</f>
        <v>0.29285817661731778</v>
      </c>
      <c r="Q3841">
        <f>VLOOKUP(C3841, Categories_Pivot_Table!A:B, 2, FALSE)</f>
        <v>24.317096165933375</v>
      </c>
      <c r="T3841">
        <f t="shared" si="60"/>
        <v>2024</v>
      </c>
    </row>
    <row r="3842" spans="1:20" x14ac:dyDescent="0.2">
      <c r="A3842" t="s">
        <v>4099</v>
      </c>
      <c r="B3842" t="s">
        <v>84</v>
      </c>
      <c r="C3842" t="s">
        <v>27</v>
      </c>
      <c r="D3842" t="s">
        <v>28</v>
      </c>
      <c r="E3842">
        <v>21.5</v>
      </c>
      <c r="F3842">
        <v>6</v>
      </c>
      <c r="G3842">
        <v>129</v>
      </c>
      <c r="H3842" t="s">
        <v>29</v>
      </c>
      <c r="I3842" t="s">
        <v>18</v>
      </c>
      <c r="J3842" s="1">
        <v>44824</v>
      </c>
      <c r="K3842" t="b">
        <v>1</v>
      </c>
      <c r="L3842" t="s">
        <v>49</v>
      </c>
      <c r="M3842">
        <v>9</v>
      </c>
      <c r="N3842">
        <f>G3842/SUMIF(B:B,B3842,G:G)*100</f>
        <v>0.20884769498522687</v>
      </c>
      <c r="Q3842">
        <f>VLOOKUP(C3842, Categories_Pivot_Table!A:B, 2, FALSE)</f>
        <v>25.013711734693878</v>
      </c>
      <c r="T3842">
        <f t="shared" ref="T3842:T3905" si="61">YEAR(J3842)</f>
        <v>2022</v>
      </c>
    </row>
    <row r="3843" spans="1:20" x14ac:dyDescent="0.2">
      <c r="A3843" t="s">
        <v>4100</v>
      </c>
      <c r="B3843" t="s">
        <v>26</v>
      </c>
      <c r="C3843" t="s">
        <v>33</v>
      </c>
      <c r="D3843" t="s">
        <v>398</v>
      </c>
      <c r="E3843">
        <v>21.5</v>
      </c>
      <c r="F3843">
        <v>2</v>
      </c>
      <c r="G3843">
        <v>43</v>
      </c>
      <c r="H3843" t="s">
        <v>56</v>
      </c>
      <c r="I3843" t="s">
        <v>18</v>
      </c>
      <c r="J3843" s="1">
        <v>44958</v>
      </c>
      <c r="K3843" t="b">
        <v>0</v>
      </c>
      <c r="L3843" t="s">
        <v>30</v>
      </c>
      <c r="M3843">
        <v>2</v>
      </c>
      <c r="N3843">
        <f>G3843/SUMIF(B:B,B3843,G:G)*100</f>
        <v>6.9302861563504792E-2</v>
      </c>
      <c r="Q3843">
        <f>VLOOKUP(C3843, Categories_Pivot_Table!A:B, 2, FALSE)</f>
        <v>23.300574345883856</v>
      </c>
      <c r="T3843">
        <f t="shared" si="61"/>
        <v>2023</v>
      </c>
    </row>
    <row r="3844" spans="1:20" x14ac:dyDescent="0.2">
      <c r="A3844" t="s">
        <v>4101</v>
      </c>
      <c r="B3844" t="s">
        <v>104</v>
      </c>
      <c r="C3844" t="s">
        <v>74</v>
      </c>
      <c r="D3844" t="s">
        <v>626</v>
      </c>
      <c r="E3844">
        <v>26</v>
      </c>
      <c r="F3844">
        <v>5</v>
      </c>
      <c r="G3844">
        <v>130</v>
      </c>
      <c r="H3844" t="s">
        <v>56</v>
      </c>
      <c r="I3844" t="s">
        <v>18</v>
      </c>
      <c r="J3844" s="1">
        <v>45524</v>
      </c>
      <c r="K3844" t="b">
        <v>0</v>
      </c>
      <c r="L3844" t="s">
        <v>49</v>
      </c>
      <c r="M3844">
        <v>8</v>
      </c>
      <c r="N3844">
        <f>G3844/SUMIF(B:B,B3844,G:G)*100</f>
        <v>0.21126875010157153</v>
      </c>
      <c r="Q3844">
        <f>VLOOKUP(C3844, Categories_Pivot_Table!A:B, 2, FALSE)</f>
        <v>24.317096165933375</v>
      </c>
      <c r="T3844">
        <f t="shared" si="61"/>
        <v>2024</v>
      </c>
    </row>
    <row r="3845" spans="1:20" x14ac:dyDescent="0.2">
      <c r="A3845" t="s">
        <v>4102</v>
      </c>
      <c r="B3845" t="s">
        <v>104</v>
      </c>
      <c r="C3845" t="s">
        <v>74</v>
      </c>
      <c r="D3845" t="s">
        <v>346</v>
      </c>
      <c r="E3845">
        <v>27.5</v>
      </c>
      <c r="F3845">
        <v>3</v>
      </c>
      <c r="G3845">
        <v>82.5</v>
      </c>
      <c r="H3845" t="s">
        <v>29</v>
      </c>
      <c r="I3845" t="s">
        <v>46</v>
      </c>
      <c r="J3845" s="1">
        <v>45346</v>
      </c>
      <c r="K3845" t="b">
        <v>1</v>
      </c>
      <c r="L3845" t="s">
        <v>35</v>
      </c>
      <c r="M3845">
        <v>2</v>
      </c>
      <c r="N3845">
        <f>G3845/SUMIF(B:B,B3845,G:G)*100</f>
        <v>0.13407439910292041</v>
      </c>
      <c r="Q3845">
        <f>VLOOKUP(C3845, Categories_Pivot_Table!A:B, 2, FALSE)</f>
        <v>24.317096165933375</v>
      </c>
      <c r="T3845">
        <f t="shared" si="61"/>
        <v>2024</v>
      </c>
    </row>
    <row r="3846" spans="1:20" x14ac:dyDescent="0.2">
      <c r="A3846" t="s">
        <v>4103</v>
      </c>
      <c r="B3846" t="s">
        <v>21</v>
      </c>
      <c r="C3846" t="s">
        <v>38</v>
      </c>
      <c r="D3846" t="s">
        <v>165</v>
      </c>
      <c r="E3846">
        <v>36.5</v>
      </c>
      <c r="F3846">
        <v>7</v>
      </c>
      <c r="G3846">
        <v>255.5</v>
      </c>
      <c r="H3846" t="s">
        <v>56</v>
      </c>
      <c r="I3846" t="s">
        <v>18</v>
      </c>
      <c r="J3846" s="1">
        <v>45663</v>
      </c>
      <c r="K3846" t="b">
        <v>0</v>
      </c>
      <c r="L3846" t="s">
        <v>19</v>
      </c>
      <c r="M3846">
        <v>1</v>
      </c>
      <c r="N3846">
        <f>G3846/SUMIF(B:B,B3846,G:G)*100</f>
        <v>0.41388247681529183</v>
      </c>
      <c r="Q3846">
        <f>VLOOKUP(C3846, Categories_Pivot_Table!A:B, 2, FALSE)</f>
        <v>23.088790931989923</v>
      </c>
      <c r="T3846">
        <f t="shared" si="61"/>
        <v>2025</v>
      </c>
    </row>
    <row r="3847" spans="1:20" x14ac:dyDescent="0.2">
      <c r="A3847" t="s">
        <v>4104</v>
      </c>
      <c r="B3847" t="s">
        <v>87</v>
      </c>
      <c r="C3847" t="s">
        <v>48</v>
      </c>
      <c r="D3847" t="s">
        <v>446</v>
      </c>
      <c r="E3847">
        <v>26</v>
      </c>
      <c r="F3847">
        <v>10</v>
      </c>
      <c r="G3847">
        <v>260</v>
      </c>
      <c r="H3847" t="s">
        <v>56</v>
      </c>
      <c r="I3847" t="s">
        <v>18</v>
      </c>
      <c r="J3847" s="1">
        <v>44857</v>
      </c>
      <c r="K3847" t="b">
        <v>1</v>
      </c>
      <c r="L3847" t="s">
        <v>24</v>
      </c>
      <c r="M3847">
        <v>10</v>
      </c>
      <c r="N3847">
        <f>G3847/SUMIF(B:B,B3847,G:G)*100</f>
        <v>0.3997724372280394</v>
      </c>
      <c r="Q3847">
        <f>VLOOKUP(C3847, Categories_Pivot_Table!A:B, 2, FALSE)</f>
        <v>23.348837209302324</v>
      </c>
      <c r="T3847">
        <f t="shared" si="61"/>
        <v>2022</v>
      </c>
    </row>
    <row r="3848" spans="1:20" x14ac:dyDescent="0.2">
      <c r="A3848" t="s">
        <v>4105</v>
      </c>
      <c r="B3848" t="s">
        <v>113</v>
      </c>
      <c r="C3848" t="s">
        <v>74</v>
      </c>
      <c r="D3848" t="s">
        <v>248</v>
      </c>
      <c r="E3848">
        <v>15.5</v>
      </c>
      <c r="F3848">
        <v>7</v>
      </c>
      <c r="G3848">
        <v>108.5</v>
      </c>
      <c r="H3848" t="s">
        <v>29</v>
      </c>
      <c r="I3848" t="s">
        <v>18</v>
      </c>
      <c r="J3848" s="1">
        <v>45623</v>
      </c>
      <c r="K3848" t="b">
        <v>0</v>
      </c>
      <c r="L3848" t="s">
        <v>30</v>
      </c>
      <c r="M3848">
        <v>11</v>
      </c>
      <c r="N3848">
        <f>G3848/SUMIF(B:B,B3848,G:G)*100</f>
        <v>0.17865081586616832</v>
      </c>
      <c r="Q3848">
        <f>VLOOKUP(C3848, Categories_Pivot_Table!A:B, 2, FALSE)</f>
        <v>24.317096165933375</v>
      </c>
      <c r="T3848">
        <f t="shared" si="61"/>
        <v>2024</v>
      </c>
    </row>
    <row r="3849" spans="1:20" x14ac:dyDescent="0.2">
      <c r="A3849" t="s">
        <v>4106</v>
      </c>
      <c r="B3849" t="s">
        <v>113</v>
      </c>
      <c r="C3849" t="s">
        <v>48</v>
      </c>
      <c r="D3849" t="s">
        <v>195</v>
      </c>
      <c r="E3849">
        <v>20</v>
      </c>
      <c r="F3849">
        <v>1</v>
      </c>
      <c r="G3849">
        <v>20</v>
      </c>
      <c r="H3849" t="s">
        <v>56</v>
      </c>
      <c r="I3849" t="s">
        <v>46</v>
      </c>
      <c r="J3849" s="1">
        <v>45272</v>
      </c>
      <c r="K3849" t="b">
        <v>1</v>
      </c>
      <c r="L3849" t="s">
        <v>49</v>
      </c>
      <c r="M3849">
        <v>12</v>
      </c>
      <c r="N3849">
        <f>G3849/SUMIF(B:B,B3849,G:G)*100</f>
        <v>3.2931025966113976E-2</v>
      </c>
      <c r="Q3849">
        <f>VLOOKUP(C3849, Categories_Pivot_Table!A:B, 2, FALSE)</f>
        <v>23.348837209302324</v>
      </c>
      <c r="T3849">
        <f t="shared" si="61"/>
        <v>2023</v>
      </c>
    </row>
    <row r="3850" spans="1:20" x14ac:dyDescent="0.2">
      <c r="A3850" t="s">
        <v>4107</v>
      </c>
      <c r="B3850" t="s">
        <v>128</v>
      </c>
      <c r="C3850" t="s">
        <v>15</v>
      </c>
      <c r="D3850" t="s">
        <v>177</v>
      </c>
      <c r="E3850">
        <v>5</v>
      </c>
      <c r="F3850">
        <v>4</v>
      </c>
      <c r="G3850">
        <v>20</v>
      </c>
      <c r="H3850" t="s">
        <v>56</v>
      </c>
      <c r="I3850" t="s">
        <v>18</v>
      </c>
      <c r="J3850" s="1">
        <v>44625</v>
      </c>
      <c r="K3850" t="b">
        <v>0</v>
      </c>
      <c r="L3850" t="s">
        <v>35</v>
      </c>
      <c r="M3850">
        <v>3</v>
      </c>
      <c r="N3850">
        <f>G3850/SUMIF(B:B,B3850,G:G)*100</f>
        <v>2.9217553906386959E-2</v>
      </c>
      <c r="Q3850">
        <f>VLOOKUP(C3850, Categories_Pivot_Table!A:B, 2, FALSE)</f>
        <v>23.063808900523561</v>
      </c>
      <c r="T3850">
        <f t="shared" si="61"/>
        <v>2022</v>
      </c>
    </row>
    <row r="3851" spans="1:20" x14ac:dyDescent="0.2">
      <c r="A3851" t="s">
        <v>4108</v>
      </c>
      <c r="B3851" t="s">
        <v>95</v>
      </c>
      <c r="C3851" t="s">
        <v>27</v>
      </c>
      <c r="D3851" t="s">
        <v>167</v>
      </c>
      <c r="E3851">
        <v>6.5</v>
      </c>
      <c r="F3851">
        <v>2</v>
      </c>
      <c r="G3851">
        <v>13</v>
      </c>
      <c r="H3851" t="s">
        <v>29</v>
      </c>
      <c r="I3851" t="s">
        <v>46</v>
      </c>
      <c r="J3851" s="1">
        <v>44582</v>
      </c>
      <c r="K3851" t="b">
        <v>1</v>
      </c>
      <c r="L3851" t="s">
        <v>65</v>
      </c>
      <c r="M3851">
        <v>1</v>
      </c>
      <c r="N3851">
        <f>G3851/SUMIF(B:B,B3851,G:G)*100</f>
        <v>1.9301723049969192E-2</v>
      </c>
      <c r="Q3851">
        <f>VLOOKUP(C3851, Categories_Pivot_Table!A:B, 2, FALSE)</f>
        <v>25.013711734693878</v>
      </c>
      <c r="T3851">
        <f t="shared" si="61"/>
        <v>2022</v>
      </c>
    </row>
    <row r="3852" spans="1:20" x14ac:dyDescent="0.2">
      <c r="A3852" t="s">
        <v>4109</v>
      </c>
      <c r="B3852" t="s">
        <v>26</v>
      </c>
      <c r="C3852" t="s">
        <v>27</v>
      </c>
      <c r="D3852" t="s">
        <v>278</v>
      </c>
      <c r="E3852">
        <v>30.5</v>
      </c>
      <c r="F3852">
        <v>9</v>
      </c>
      <c r="G3852">
        <v>274.5</v>
      </c>
      <c r="H3852" t="s">
        <v>17</v>
      </c>
      <c r="I3852" t="s">
        <v>18</v>
      </c>
      <c r="J3852" s="1">
        <v>45342</v>
      </c>
      <c r="K3852" t="b">
        <v>1</v>
      </c>
      <c r="L3852" t="s">
        <v>49</v>
      </c>
      <c r="M3852">
        <v>2</v>
      </c>
      <c r="N3852">
        <f>G3852/SUMIF(B:B,B3852,G:G)*100</f>
        <v>0.44241012788795503</v>
      </c>
      <c r="Q3852">
        <f>VLOOKUP(C3852, Categories_Pivot_Table!A:B, 2, FALSE)</f>
        <v>25.013711734693878</v>
      </c>
      <c r="T3852">
        <f t="shared" si="61"/>
        <v>2024</v>
      </c>
    </row>
    <row r="3853" spans="1:20" x14ac:dyDescent="0.2">
      <c r="A3853" t="s">
        <v>4110</v>
      </c>
      <c r="B3853" t="s">
        <v>173</v>
      </c>
      <c r="C3853" t="s">
        <v>38</v>
      </c>
      <c r="D3853" t="s">
        <v>39</v>
      </c>
      <c r="E3853">
        <v>12.5</v>
      </c>
      <c r="F3853">
        <v>8</v>
      </c>
      <c r="G3853">
        <v>100</v>
      </c>
      <c r="H3853" t="s">
        <v>56</v>
      </c>
      <c r="I3853" t="s">
        <v>46</v>
      </c>
      <c r="J3853" s="1">
        <v>45004</v>
      </c>
      <c r="K3853" t="b">
        <v>1</v>
      </c>
      <c r="L3853" t="s">
        <v>24</v>
      </c>
      <c r="M3853">
        <v>3</v>
      </c>
      <c r="N3853">
        <f>G3853/SUMIF(B:B,B3853,G:G)*100</f>
        <v>0.16444393284109782</v>
      </c>
      <c r="Q3853">
        <f>VLOOKUP(C3853, Categories_Pivot_Table!A:B, 2, FALSE)</f>
        <v>23.088790931989923</v>
      </c>
      <c r="T3853">
        <f t="shared" si="61"/>
        <v>2023</v>
      </c>
    </row>
    <row r="3854" spans="1:20" x14ac:dyDescent="0.2">
      <c r="A3854" t="s">
        <v>4111</v>
      </c>
      <c r="B3854" t="s">
        <v>71</v>
      </c>
      <c r="C3854" t="s">
        <v>38</v>
      </c>
      <c r="D3854" t="s">
        <v>41</v>
      </c>
      <c r="E3854">
        <v>23</v>
      </c>
      <c r="F3854">
        <v>6</v>
      </c>
      <c r="G3854">
        <v>57</v>
      </c>
      <c r="H3854" t="s">
        <v>17</v>
      </c>
      <c r="I3854" t="s">
        <v>46</v>
      </c>
      <c r="J3854" s="1">
        <v>45199</v>
      </c>
      <c r="K3854" t="b">
        <v>1</v>
      </c>
      <c r="L3854" t="s">
        <v>35</v>
      </c>
      <c r="M3854">
        <v>9</v>
      </c>
      <c r="N3854">
        <f>G3854/SUMIF(B:B,B3854,G:G)*100</f>
        <v>9.0307759337743099E-2</v>
      </c>
      <c r="Q3854">
        <f>VLOOKUP(C3854, Categories_Pivot_Table!A:B, 2, FALSE)</f>
        <v>23.088790931989923</v>
      </c>
      <c r="T3854">
        <f t="shared" si="61"/>
        <v>2023</v>
      </c>
    </row>
    <row r="3855" spans="1:20" x14ac:dyDescent="0.2">
      <c r="A3855" t="s">
        <v>4112</v>
      </c>
      <c r="B3855" t="s">
        <v>95</v>
      </c>
      <c r="C3855" t="s">
        <v>38</v>
      </c>
      <c r="D3855" t="s">
        <v>404</v>
      </c>
      <c r="E3855">
        <v>11</v>
      </c>
      <c r="F3855">
        <v>5</v>
      </c>
      <c r="G3855">
        <v>55</v>
      </c>
      <c r="H3855" t="s">
        <v>29</v>
      </c>
      <c r="I3855" t="s">
        <v>46</v>
      </c>
      <c r="J3855" s="1">
        <v>45455</v>
      </c>
      <c r="K3855" t="b">
        <v>0</v>
      </c>
      <c r="L3855" t="s">
        <v>30</v>
      </c>
      <c r="M3855">
        <v>6</v>
      </c>
      <c r="N3855">
        <f>G3855/SUMIF(B:B,B3855,G:G)*100</f>
        <v>8.1661135980638885E-2</v>
      </c>
      <c r="Q3855">
        <f>VLOOKUP(C3855, Categories_Pivot_Table!A:B, 2, FALSE)</f>
        <v>23.088790931989923</v>
      </c>
      <c r="T3855">
        <f t="shared" si="61"/>
        <v>2024</v>
      </c>
    </row>
    <row r="3856" spans="1:20" x14ac:dyDescent="0.2">
      <c r="A3856" t="s">
        <v>4113</v>
      </c>
      <c r="B3856" t="s">
        <v>118</v>
      </c>
      <c r="C3856" t="s">
        <v>38</v>
      </c>
      <c r="D3856" t="s">
        <v>133</v>
      </c>
      <c r="E3856">
        <v>21.5</v>
      </c>
      <c r="F3856">
        <v>10</v>
      </c>
      <c r="G3856">
        <v>215</v>
      </c>
      <c r="H3856" t="s">
        <v>56</v>
      </c>
      <c r="I3856" t="s">
        <v>46</v>
      </c>
      <c r="J3856" s="1">
        <v>44579</v>
      </c>
      <c r="K3856" t="b">
        <v>0</v>
      </c>
      <c r="L3856" t="s">
        <v>49</v>
      </c>
      <c r="M3856">
        <v>1</v>
      </c>
      <c r="N3856">
        <f>G3856/SUMIF(B:B,B3856,G:G)*100</f>
        <v>0.35363587019096338</v>
      </c>
      <c r="Q3856">
        <f>VLOOKUP(C3856, Categories_Pivot_Table!A:B, 2, FALSE)</f>
        <v>23.088790931989923</v>
      </c>
      <c r="T3856">
        <f t="shared" si="61"/>
        <v>2022</v>
      </c>
    </row>
    <row r="3857" spans="1:20" x14ac:dyDescent="0.2">
      <c r="A3857" t="s">
        <v>4114</v>
      </c>
      <c r="B3857" t="s">
        <v>87</v>
      </c>
      <c r="C3857" t="s">
        <v>38</v>
      </c>
      <c r="D3857" t="s">
        <v>131</v>
      </c>
      <c r="E3857">
        <v>8</v>
      </c>
      <c r="F3857">
        <v>6</v>
      </c>
      <c r="G3857">
        <v>48</v>
      </c>
      <c r="H3857" t="s">
        <v>17</v>
      </c>
      <c r="I3857" t="s">
        <v>18</v>
      </c>
      <c r="J3857" s="1">
        <v>45005</v>
      </c>
      <c r="K3857" t="b">
        <v>0</v>
      </c>
      <c r="L3857" t="s">
        <v>19</v>
      </c>
      <c r="M3857">
        <v>3</v>
      </c>
      <c r="N3857">
        <f>G3857/SUMIF(B:B,B3857,G:G)*100</f>
        <v>7.3804142257484204E-2</v>
      </c>
      <c r="Q3857">
        <f>VLOOKUP(C3857, Categories_Pivot_Table!A:B, 2, FALSE)</f>
        <v>23.088790931989923</v>
      </c>
      <c r="T3857">
        <f t="shared" si="61"/>
        <v>2023</v>
      </c>
    </row>
    <row r="3858" spans="1:20" x14ac:dyDescent="0.2">
      <c r="A3858" t="s">
        <v>4115</v>
      </c>
      <c r="B3858" t="s">
        <v>104</v>
      </c>
      <c r="C3858" t="s">
        <v>38</v>
      </c>
      <c r="D3858" t="s">
        <v>96</v>
      </c>
      <c r="E3858">
        <v>24.5</v>
      </c>
      <c r="F3858">
        <v>5</v>
      </c>
      <c r="G3858">
        <v>122.5</v>
      </c>
      <c r="H3858" t="s">
        <v>29</v>
      </c>
      <c r="I3858" t="s">
        <v>18</v>
      </c>
      <c r="J3858" s="1">
        <v>45056</v>
      </c>
      <c r="K3858" t="b">
        <v>1</v>
      </c>
      <c r="L3858" t="s">
        <v>30</v>
      </c>
      <c r="M3858">
        <v>5</v>
      </c>
      <c r="N3858">
        <f>G3858/SUMIF(B:B,B3858,G:G)*100</f>
        <v>0.19908016836494238</v>
      </c>
      <c r="Q3858">
        <f>VLOOKUP(C3858, Categories_Pivot_Table!A:B, 2, FALSE)</f>
        <v>23.088790931989923</v>
      </c>
      <c r="T3858">
        <f t="shared" si="61"/>
        <v>2023</v>
      </c>
    </row>
    <row r="3859" spans="1:20" x14ac:dyDescent="0.2">
      <c r="A3859" t="s">
        <v>4116</v>
      </c>
      <c r="B3859" t="s">
        <v>37</v>
      </c>
      <c r="C3859" t="s">
        <v>48</v>
      </c>
      <c r="D3859" t="s">
        <v>201</v>
      </c>
      <c r="E3859">
        <v>35</v>
      </c>
      <c r="F3859">
        <v>3</v>
      </c>
      <c r="G3859">
        <v>105</v>
      </c>
      <c r="H3859" t="s">
        <v>56</v>
      </c>
      <c r="I3859" t="s">
        <v>18</v>
      </c>
      <c r="J3859" s="1">
        <v>45547</v>
      </c>
      <c r="K3859" t="b">
        <v>1</v>
      </c>
      <c r="L3859" t="s">
        <v>42</v>
      </c>
      <c r="M3859">
        <v>9</v>
      </c>
      <c r="N3859">
        <f>G3859/SUMIF(B:B,B3859,G:G)*100</f>
        <v>0.15677608642095126</v>
      </c>
      <c r="Q3859">
        <f>VLOOKUP(C3859, Categories_Pivot_Table!A:B, 2, FALSE)</f>
        <v>23.348837209302324</v>
      </c>
      <c r="T3859">
        <f t="shared" si="61"/>
        <v>2024</v>
      </c>
    </row>
    <row r="3860" spans="1:20" x14ac:dyDescent="0.2">
      <c r="A3860" t="s">
        <v>4117</v>
      </c>
      <c r="B3860" t="s">
        <v>44</v>
      </c>
      <c r="C3860" t="s">
        <v>27</v>
      </c>
      <c r="D3860" t="s">
        <v>41</v>
      </c>
      <c r="E3860">
        <v>23</v>
      </c>
      <c r="F3860">
        <v>5</v>
      </c>
      <c r="G3860">
        <v>167.5</v>
      </c>
      <c r="H3860" t="s">
        <v>17</v>
      </c>
      <c r="I3860" t="s">
        <v>18</v>
      </c>
      <c r="J3860" s="1">
        <v>45118</v>
      </c>
      <c r="K3860" t="b">
        <v>0</v>
      </c>
      <c r="L3860" t="s">
        <v>49</v>
      </c>
      <c r="M3860">
        <v>7</v>
      </c>
      <c r="N3860">
        <f>G3860/SUMIF(B:B,B3860,G:G)*100</f>
        <v>0.27597228743955382</v>
      </c>
      <c r="Q3860">
        <f>VLOOKUP(C3860, Categories_Pivot_Table!A:B, 2, FALSE)</f>
        <v>25.013711734693878</v>
      </c>
      <c r="T3860">
        <f t="shared" si="61"/>
        <v>2023</v>
      </c>
    </row>
    <row r="3861" spans="1:20" x14ac:dyDescent="0.2">
      <c r="A3861" t="s">
        <v>4118</v>
      </c>
      <c r="B3861" t="s">
        <v>95</v>
      </c>
      <c r="C3861" t="s">
        <v>15</v>
      </c>
      <c r="D3861" t="s">
        <v>171</v>
      </c>
      <c r="E3861">
        <v>21.5</v>
      </c>
      <c r="F3861">
        <v>7</v>
      </c>
      <c r="G3861">
        <v>150.5</v>
      </c>
      <c r="H3861" t="s">
        <v>17</v>
      </c>
      <c r="I3861" t="s">
        <v>18</v>
      </c>
      <c r="J3861" s="1">
        <v>45115</v>
      </c>
      <c r="K3861" t="b">
        <v>0</v>
      </c>
      <c r="L3861" t="s">
        <v>35</v>
      </c>
      <c r="M3861">
        <v>7</v>
      </c>
      <c r="N3861">
        <f>G3861/SUMIF(B:B,B3861,G:G)*100</f>
        <v>0.22345456300156638</v>
      </c>
      <c r="Q3861">
        <f>VLOOKUP(C3861, Categories_Pivot_Table!A:B, 2, FALSE)</f>
        <v>23.063808900523561</v>
      </c>
      <c r="T3861">
        <f t="shared" si="61"/>
        <v>2023</v>
      </c>
    </row>
    <row r="3862" spans="1:20" x14ac:dyDescent="0.2">
      <c r="A3862" t="s">
        <v>4119</v>
      </c>
      <c r="B3862" t="s">
        <v>47</v>
      </c>
      <c r="C3862" t="s">
        <v>135</v>
      </c>
      <c r="D3862" t="s">
        <v>41</v>
      </c>
      <c r="E3862">
        <v>23</v>
      </c>
      <c r="F3862">
        <v>6</v>
      </c>
      <c r="G3862">
        <v>129</v>
      </c>
      <c r="H3862" t="s">
        <v>17</v>
      </c>
      <c r="I3862" t="s">
        <v>46</v>
      </c>
      <c r="J3862" s="1">
        <v>45435</v>
      </c>
      <c r="K3862" t="b">
        <v>0</v>
      </c>
      <c r="L3862" t="s">
        <v>42</v>
      </c>
      <c r="M3862">
        <v>5</v>
      </c>
      <c r="N3862">
        <f>G3862/SUMIF(B:B,B3862,G:G)*100</f>
        <v>0.204979899257941</v>
      </c>
      <c r="Q3862">
        <f>VLOOKUP(C3862, Categories_Pivot_Table!A:B, 2, FALSE)</f>
        <v>23.146341463414632</v>
      </c>
      <c r="T3862">
        <f t="shared" si="61"/>
        <v>2024</v>
      </c>
    </row>
    <row r="3863" spans="1:20" x14ac:dyDescent="0.2">
      <c r="A3863" t="s">
        <v>4120</v>
      </c>
      <c r="B3863" t="s">
        <v>21</v>
      </c>
      <c r="C3863" t="s">
        <v>22</v>
      </c>
      <c r="D3863" t="s">
        <v>157</v>
      </c>
      <c r="E3863">
        <v>12.5</v>
      </c>
      <c r="F3863">
        <v>5</v>
      </c>
      <c r="G3863">
        <v>62.5</v>
      </c>
      <c r="H3863" t="s">
        <v>17</v>
      </c>
      <c r="I3863" t="s">
        <v>46</v>
      </c>
      <c r="J3863" s="1">
        <v>44562</v>
      </c>
      <c r="K3863" t="b">
        <v>0</v>
      </c>
      <c r="L3863" t="s">
        <v>35</v>
      </c>
      <c r="M3863">
        <v>1</v>
      </c>
      <c r="N3863">
        <f>G3863/SUMIF(B:B,B3863,G:G)*100</f>
        <v>0.10124326732272304</v>
      </c>
      <c r="Q3863">
        <f>VLOOKUP(C3863, Categories_Pivot_Table!A:B, 2, FALSE)</f>
        <v>21.505681818181817</v>
      </c>
      <c r="T3863">
        <f t="shared" si="61"/>
        <v>2022</v>
      </c>
    </row>
    <row r="3864" spans="1:20" x14ac:dyDescent="0.2">
      <c r="A3864" t="s">
        <v>4121</v>
      </c>
      <c r="B3864" t="s">
        <v>106</v>
      </c>
      <c r="C3864" t="s">
        <v>33</v>
      </c>
      <c r="D3864" t="s">
        <v>707</v>
      </c>
      <c r="E3864">
        <v>30.5</v>
      </c>
      <c r="F3864">
        <v>8</v>
      </c>
      <c r="G3864">
        <v>244</v>
      </c>
      <c r="H3864" t="s">
        <v>29</v>
      </c>
      <c r="I3864" t="s">
        <v>46</v>
      </c>
      <c r="J3864" s="1">
        <v>45379</v>
      </c>
      <c r="K3864" t="b">
        <v>1</v>
      </c>
      <c r="L3864" t="s">
        <v>42</v>
      </c>
      <c r="M3864">
        <v>3</v>
      </c>
      <c r="N3864">
        <f>G3864/SUMIF(B:B,B3864,G:G)*100</f>
        <v>0.39765319426336382</v>
      </c>
      <c r="Q3864">
        <f>VLOOKUP(C3864, Categories_Pivot_Table!A:B, 2, FALSE)</f>
        <v>23.300574345883856</v>
      </c>
      <c r="T3864">
        <f t="shared" si="61"/>
        <v>2024</v>
      </c>
    </row>
    <row r="3865" spans="1:20" x14ac:dyDescent="0.2">
      <c r="A3865" t="s">
        <v>4122</v>
      </c>
      <c r="B3865" t="s">
        <v>90</v>
      </c>
      <c r="C3865" t="s">
        <v>135</v>
      </c>
      <c r="D3865" t="s">
        <v>245</v>
      </c>
      <c r="E3865">
        <v>15.5</v>
      </c>
      <c r="F3865">
        <v>1</v>
      </c>
      <c r="G3865">
        <v>15.5</v>
      </c>
      <c r="H3865" t="s">
        <v>17</v>
      </c>
      <c r="I3865" t="s">
        <v>18</v>
      </c>
      <c r="J3865" s="1">
        <v>45080</v>
      </c>
      <c r="K3865" t="b">
        <v>0</v>
      </c>
      <c r="L3865" t="s">
        <v>35</v>
      </c>
      <c r="M3865">
        <v>6</v>
      </c>
      <c r="N3865">
        <f>G3865/SUMIF(B:B,B3865,G:G)*100</f>
        <v>2.6208109296269991E-2</v>
      </c>
      <c r="Q3865">
        <f>VLOOKUP(C3865, Categories_Pivot_Table!A:B, 2, FALSE)</f>
        <v>23.146341463414632</v>
      </c>
      <c r="T3865">
        <f t="shared" si="61"/>
        <v>2023</v>
      </c>
    </row>
    <row r="3866" spans="1:20" x14ac:dyDescent="0.2">
      <c r="A3866" t="s">
        <v>4123</v>
      </c>
      <c r="B3866" t="s">
        <v>104</v>
      </c>
      <c r="C3866" t="s">
        <v>135</v>
      </c>
      <c r="D3866" t="s">
        <v>41</v>
      </c>
      <c r="E3866">
        <v>23</v>
      </c>
      <c r="F3866">
        <v>6</v>
      </c>
      <c r="G3866">
        <v>84</v>
      </c>
      <c r="H3866" t="s">
        <v>29</v>
      </c>
      <c r="I3866" t="s">
        <v>46</v>
      </c>
      <c r="J3866" s="1">
        <v>44992</v>
      </c>
      <c r="K3866" t="b">
        <v>1</v>
      </c>
      <c r="L3866" t="s">
        <v>49</v>
      </c>
      <c r="M3866">
        <v>3</v>
      </c>
      <c r="N3866">
        <f>G3866/SUMIF(B:B,B3866,G:G)*100</f>
        <v>0.13651211545024619</v>
      </c>
      <c r="Q3866">
        <f>VLOOKUP(C3866, Categories_Pivot_Table!A:B, 2, FALSE)</f>
        <v>23.146341463414632</v>
      </c>
      <c r="T3866">
        <f t="shared" si="61"/>
        <v>2023</v>
      </c>
    </row>
    <row r="3867" spans="1:20" x14ac:dyDescent="0.2">
      <c r="A3867" t="s">
        <v>4124</v>
      </c>
      <c r="B3867" t="s">
        <v>47</v>
      </c>
      <c r="C3867" t="s">
        <v>48</v>
      </c>
      <c r="D3867" t="s">
        <v>195</v>
      </c>
      <c r="E3867">
        <v>20</v>
      </c>
      <c r="F3867">
        <v>1</v>
      </c>
      <c r="G3867">
        <v>20</v>
      </c>
      <c r="H3867" t="s">
        <v>56</v>
      </c>
      <c r="I3867" t="s">
        <v>18</v>
      </c>
      <c r="J3867" s="1">
        <v>45325</v>
      </c>
      <c r="K3867" t="b">
        <v>1</v>
      </c>
      <c r="L3867" t="s">
        <v>35</v>
      </c>
      <c r="M3867">
        <v>2</v>
      </c>
      <c r="N3867">
        <f>G3867/SUMIF(B:B,B3867,G:G)*100</f>
        <v>3.1779829342316435E-2</v>
      </c>
      <c r="Q3867">
        <f>VLOOKUP(C3867, Categories_Pivot_Table!A:B, 2, FALSE)</f>
        <v>23.348837209302324</v>
      </c>
      <c r="T3867">
        <f t="shared" si="61"/>
        <v>2024</v>
      </c>
    </row>
    <row r="3868" spans="1:20" x14ac:dyDescent="0.2">
      <c r="A3868" t="s">
        <v>4125</v>
      </c>
      <c r="B3868" t="s">
        <v>106</v>
      </c>
      <c r="C3868" t="s">
        <v>15</v>
      </c>
      <c r="D3868" t="s">
        <v>183</v>
      </c>
      <c r="E3868">
        <v>14</v>
      </c>
      <c r="F3868">
        <v>2</v>
      </c>
      <c r="G3868">
        <v>28</v>
      </c>
      <c r="H3868" t="s">
        <v>29</v>
      </c>
      <c r="I3868" t="s">
        <v>18</v>
      </c>
      <c r="J3868" s="1">
        <v>44574</v>
      </c>
      <c r="K3868" t="b">
        <v>0</v>
      </c>
      <c r="L3868" t="s">
        <v>42</v>
      </c>
      <c r="M3868">
        <v>1</v>
      </c>
      <c r="N3868">
        <f>G3868/SUMIF(B:B,B3868,G:G)*100</f>
        <v>4.563233376792699E-2</v>
      </c>
      <c r="Q3868">
        <f>VLOOKUP(C3868, Categories_Pivot_Table!A:B, 2, FALSE)</f>
        <v>23.063808900523561</v>
      </c>
      <c r="T3868">
        <f t="shared" si="61"/>
        <v>2022</v>
      </c>
    </row>
    <row r="3869" spans="1:20" x14ac:dyDescent="0.2">
      <c r="A3869" t="s">
        <v>4126</v>
      </c>
      <c r="B3869" t="s">
        <v>54</v>
      </c>
      <c r="C3869" t="s">
        <v>33</v>
      </c>
      <c r="D3869" t="s">
        <v>116</v>
      </c>
      <c r="E3869">
        <v>20</v>
      </c>
      <c r="F3869">
        <v>3</v>
      </c>
      <c r="G3869">
        <v>60</v>
      </c>
      <c r="H3869" t="s">
        <v>17</v>
      </c>
      <c r="I3869" t="s">
        <v>46</v>
      </c>
      <c r="J3869" s="1">
        <v>45474</v>
      </c>
      <c r="K3869" t="b">
        <v>0</v>
      </c>
      <c r="L3869" t="s">
        <v>19</v>
      </c>
      <c r="M3869">
        <v>7</v>
      </c>
      <c r="N3869">
        <f>G3869/SUMIF(B:B,B3869,G:G)*100</f>
        <v>0.10497677388877712</v>
      </c>
      <c r="Q3869">
        <f>VLOOKUP(C3869, Categories_Pivot_Table!A:B, 2, FALSE)</f>
        <v>23.300574345883856</v>
      </c>
      <c r="T3869">
        <f t="shared" si="61"/>
        <v>2024</v>
      </c>
    </row>
    <row r="3870" spans="1:20" x14ac:dyDescent="0.2">
      <c r="A3870" t="s">
        <v>4127</v>
      </c>
      <c r="B3870" t="s">
        <v>14</v>
      </c>
      <c r="C3870" t="s">
        <v>74</v>
      </c>
      <c r="D3870" t="s">
        <v>82</v>
      </c>
      <c r="E3870">
        <v>9.5</v>
      </c>
      <c r="F3870">
        <v>8</v>
      </c>
      <c r="G3870">
        <v>76</v>
      </c>
      <c r="H3870" t="s">
        <v>17</v>
      </c>
      <c r="I3870" t="s">
        <v>18</v>
      </c>
      <c r="J3870" s="1">
        <v>45405</v>
      </c>
      <c r="K3870" t="b">
        <v>0</v>
      </c>
      <c r="L3870" t="s">
        <v>49</v>
      </c>
      <c r="M3870">
        <v>4</v>
      </c>
      <c r="N3870">
        <f>G3870/SUMIF(B:B,B3870,G:G)*100</f>
        <v>0.12373114524571215</v>
      </c>
      <c r="Q3870">
        <f>VLOOKUP(C3870, Categories_Pivot_Table!A:B, 2, FALSE)</f>
        <v>24.317096165933375</v>
      </c>
      <c r="T3870">
        <f t="shared" si="61"/>
        <v>2024</v>
      </c>
    </row>
    <row r="3871" spans="1:20" x14ac:dyDescent="0.2">
      <c r="A3871" t="s">
        <v>4128</v>
      </c>
      <c r="B3871" t="s">
        <v>54</v>
      </c>
      <c r="C3871" t="s">
        <v>38</v>
      </c>
      <c r="D3871" t="s">
        <v>791</v>
      </c>
      <c r="E3871">
        <v>26</v>
      </c>
      <c r="F3871">
        <v>10</v>
      </c>
      <c r="G3871">
        <v>260</v>
      </c>
      <c r="H3871" t="s">
        <v>17</v>
      </c>
      <c r="I3871" t="s">
        <v>18</v>
      </c>
      <c r="J3871" s="1">
        <v>44949</v>
      </c>
      <c r="K3871" t="b">
        <v>1</v>
      </c>
      <c r="L3871" t="s">
        <v>19</v>
      </c>
      <c r="M3871">
        <v>1</v>
      </c>
      <c r="N3871">
        <f>G3871/SUMIF(B:B,B3871,G:G)*100</f>
        <v>0.45489935351803412</v>
      </c>
      <c r="Q3871">
        <f>VLOOKUP(C3871, Categories_Pivot_Table!A:B, 2, FALSE)</f>
        <v>23.088790931989923</v>
      </c>
      <c r="T3871">
        <f t="shared" si="61"/>
        <v>2023</v>
      </c>
    </row>
    <row r="3872" spans="1:20" x14ac:dyDescent="0.2">
      <c r="A3872" t="s">
        <v>4129</v>
      </c>
      <c r="B3872" t="s">
        <v>73</v>
      </c>
      <c r="C3872" t="s">
        <v>22</v>
      </c>
      <c r="D3872" t="s">
        <v>272</v>
      </c>
      <c r="E3872">
        <v>5</v>
      </c>
      <c r="F3872">
        <v>4</v>
      </c>
      <c r="G3872">
        <v>20</v>
      </c>
      <c r="H3872" t="s">
        <v>56</v>
      </c>
      <c r="I3872" t="s">
        <v>18</v>
      </c>
      <c r="J3872" s="1">
        <v>45114</v>
      </c>
      <c r="K3872" t="b">
        <v>0</v>
      </c>
      <c r="L3872" t="s">
        <v>65</v>
      </c>
      <c r="M3872">
        <v>7</v>
      </c>
      <c r="N3872">
        <f>G3872/SUMIF(B:B,B3872,G:G)*100</f>
        <v>3.4551563890160578E-2</v>
      </c>
      <c r="Q3872">
        <f>VLOOKUP(C3872, Categories_Pivot_Table!A:B, 2, FALSE)</f>
        <v>21.505681818181817</v>
      </c>
      <c r="T3872">
        <f t="shared" si="61"/>
        <v>2023</v>
      </c>
    </row>
    <row r="3873" spans="1:20" x14ac:dyDescent="0.2">
      <c r="A3873" t="s">
        <v>4130</v>
      </c>
      <c r="B3873" t="s">
        <v>106</v>
      </c>
      <c r="C3873" t="s">
        <v>135</v>
      </c>
      <c r="D3873" t="s">
        <v>188</v>
      </c>
      <c r="E3873">
        <v>33.5</v>
      </c>
      <c r="F3873">
        <v>7</v>
      </c>
      <c r="G3873">
        <v>234.5</v>
      </c>
      <c r="H3873" t="s">
        <v>17</v>
      </c>
      <c r="I3873" t="s">
        <v>46</v>
      </c>
      <c r="J3873" s="1">
        <v>44720</v>
      </c>
      <c r="K3873" t="b">
        <v>1</v>
      </c>
      <c r="L3873" t="s">
        <v>30</v>
      </c>
      <c r="M3873">
        <v>6</v>
      </c>
      <c r="N3873">
        <f>G3873/SUMIF(B:B,B3873,G:G)*100</f>
        <v>0.38217079530638853</v>
      </c>
      <c r="Q3873">
        <f>VLOOKUP(C3873, Categories_Pivot_Table!A:B, 2, FALSE)</f>
        <v>23.146341463414632</v>
      </c>
      <c r="T3873">
        <f t="shared" si="61"/>
        <v>2022</v>
      </c>
    </row>
    <row r="3874" spans="1:20" x14ac:dyDescent="0.2">
      <c r="A3874" t="s">
        <v>4131</v>
      </c>
      <c r="B3874" t="s">
        <v>26</v>
      </c>
      <c r="C3874" t="s">
        <v>38</v>
      </c>
      <c r="D3874" t="s">
        <v>489</v>
      </c>
      <c r="E3874">
        <v>29</v>
      </c>
      <c r="F3874">
        <v>3</v>
      </c>
      <c r="G3874">
        <v>87</v>
      </c>
      <c r="H3874" t="s">
        <v>29</v>
      </c>
      <c r="I3874" t="s">
        <v>46</v>
      </c>
      <c r="J3874" s="1">
        <v>45118</v>
      </c>
      <c r="K3874" t="b">
        <v>1</v>
      </c>
      <c r="L3874" t="s">
        <v>49</v>
      </c>
      <c r="M3874">
        <v>7</v>
      </c>
      <c r="N3874">
        <f>G3874/SUMIF(B:B,B3874,G:G)*100</f>
        <v>0.14021741758197481</v>
      </c>
      <c r="Q3874">
        <f>VLOOKUP(C3874, Categories_Pivot_Table!A:B, 2, FALSE)</f>
        <v>23.088790931989923</v>
      </c>
      <c r="T3874">
        <f t="shared" si="61"/>
        <v>2023</v>
      </c>
    </row>
    <row r="3875" spans="1:20" x14ac:dyDescent="0.2">
      <c r="A3875" t="s">
        <v>4132</v>
      </c>
      <c r="B3875" t="s">
        <v>37</v>
      </c>
      <c r="C3875" t="s">
        <v>74</v>
      </c>
      <c r="D3875" t="s">
        <v>343</v>
      </c>
      <c r="E3875">
        <v>33.5</v>
      </c>
      <c r="F3875">
        <v>1</v>
      </c>
      <c r="G3875">
        <v>33.5</v>
      </c>
      <c r="H3875" t="s">
        <v>56</v>
      </c>
      <c r="I3875" t="s">
        <v>18</v>
      </c>
      <c r="J3875" s="1">
        <v>44785</v>
      </c>
      <c r="K3875" t="b">
        <v>1</v>
      </c>
      <c r="L3875" t="s">
        <v>65</v>
      </c>
      <c r="M3875">
        <v>8</v>
      </c>
      <c r="N3875">
        <f>G3875/SUMIF(B:B,B3875,G:G)*100</f>
        <v>5.0019037096208266E-2</v>
      </c>
      <c r="Q3875">
        <f>VLOOKUP(C3875, Categories_Pivot_Table!A:B, 2, FALSE)</f>
        <v>24.317096165933375</v>
      </c>
      <c r="T3875">
        <f t="shared" si="61"/>
        <v>2022</v>
      </c>
    </row>
    <row r="3876" spans="1:20" x14ac:dyDescent="0.2">
      <c r="A3876" t="s">
        <v>4133</v>
      </c>
      <c r="B3876" t="s">
        <v>173</v>
      </c>
      <c r="C3876" t="s">
        <v>27</v>
      </c>
      <c r="D3876" t="s">
        <v>394</v>
      </c>
      <c r="E3876">
        <v>5</v>
      </c>
      <c r="F3876">
        <v>7</v>
      </c>
      <c r="G3876">
        <v>35</v>
      </c>
      <c r="H3876" t="s">
        <v>56</v>
      </c>
      <c r="I3876" t="s">
        <v>18</v>
      </c>
      <c r="J3876" s="1">
        <v>45463</v>
      </c>
      <c r="K3876" t="b">
        <v>1</v>
      </c>
      <c r="L3876" t="s">
        <v>42</v>
      </c>
      <c r="M3876">
        <v>6</v>
      </c>
      <c r="N3876">
        <f>G3876/SUMIF(B:B,B3876,G:G)*100</f>
        <v>5.7555376494384247E-2</v>
      </c>
      <c r="Q3876">
        <f>VLOOKUP(C3876, Categories_Pivot_Table!A:B, 2, FALSE)</f>
        <v>25.013711734693878</v>
      </c>
      <c r="T3876">
        <f t="shared" si="61"/>
        <v>2024</v>
      </c>
    </row>
    <row r="3877" spans="1:20" x14ac:dyDescent="0.2">
      <c r="A3877" t="s">
        <v>4134</v>
      </c>
      <c r="B3877" t="s">
        <v>73</v>
      </c>
      <c r="C3877" t="s">
        <v>135</v>
      </c>
      <c r="D3877" t="s">
        <v>292</v>
      </c>
      <c r="E3877">
        <v>12.5</v>
      </c>
      <c r="F3877">
        <v>2</v>
      </c>
      <c r="G3877">
        <v>25</v>
      </c>
      <c r="H3877" t="s">
        <v>29</v>
      </c>
      <c r="I3877" t="s">
        <v>18</v>
      </c>
      <c r="J3877" s="1">
        <v>45650</v>
      </c>
      <c r="K3877" t="b">
        <v>1</v>
      </c>
      <c r="L3877" t="s">
        <v>49</v>
      </c>
      <c r="M3877">
        <v>12</v>
      </c>
      <c r="N3877">
        <f>G3877/SUMIF(B:B,B3877,G:G)*100</f>
        <v>4.3189454862700719E-2</v>
      </c>
      <c r="Q3877">
        <f>VLOOKUP(C3877, Categories_Pivot_Table!A:B, 2, FALSE)</f>
        <v>23.146341463414632</v>
      </c>
      <c r="T3877">
        <f t="shared" si="61"/>
        <v>2024</v>
      </c>
    </row>
    <row r="3878" spans="1:20" x14ac:dyDescent="0.2">
      <c r="A3878" t="s">
        <v>4135</v>
      </c>
      <c r="B3878" t="s">
        <v>128</v>
      </c>
      <c r="C3878" t="s">
        <v>48</v>
      </c>
      <c r="D3878" t="s">
        <v>579</v>
      </c>
      <c r="E3878">
        <v>33.5</v>
      </c>
      <c r="F3878">
        <v>6</v>
      </c>
      <c r="G3878">
        <v>201</v>
      </c>
      <c r="H3878" t="s">
        <v>17</v>
      </c>
      <c r="I3878" t="s">
        <v>46</v>
      </c>
      <c r="J3878" s="1">
        <v>45380</v>
      </c>
      <c r="K3878" t="b">
        <v>0</v>
      </c>
      <c r="L3878" t="s">
        <v>65</v>
      </c>
      <c r="M3878">
        <v>3</v>
      </c>
      <c r="N3878">
        <f>G3878/SUMIF(B:B,B3878,G:G)*100</f>
        <v>0.29363641675918889</v>
      </c>
      <c r="Q3878">
        <f>VLOOKUP(C3878, Categories_Pivot_Table!A:B, 2, FALSE)</f>
        <v>23.348837209302324</v>
      </c>
      <c r="T3878">
        <f t="shared" si="61"/>
        <v>2024</v>
      </c>
    </row>
    <row r="3879" spans="1:20" x14ac:dyDescent="0.2">
      <c r="A3879" t="s">
        <v>4136</v>
      </c>
      <c r="B3879" t="s">
        <v>14</v>
      </c>
      <c r="C3879" t="s">
        <v>15</v>
      </c>
      <c r="D3879" t="s">
        <v>494</v>
      </c>
      <c r="E3879">
        <v>33.5</v>
      </c>
      <c r="F3879">
        <v>2</v>
      </c>
      <c r="G3879">
        <v>67</v>
      </c>
      <c r="H3879" t="s">
        <v>29</v>
      </c>
      <c r="I3879" t="s">
        <v>46</v>
      </c>
      <c r="J3879" s="1">
        <v>45265</v>
      </c>
      <c r="K3879" t="b">
        <v>0</v>
      </c>
      <c r="L3879" t="s">
        <v>49</v>
      </c>
      <c r="M3879">
        <v>12</v>
      </c>
      <c r="N3879">
        <f>G3879/SUMIF(B:B,B3879,G:G)*100</f>
        <v>0.10907877278240412</v>
      </c>
      <c r="Q3879">
        <f>VLOOKUP(C3879, Categories_Pivot_Table!A:B, 2, FALSE)</f>
        <v>23.063808900523561</v>
      </c>
      <c r="T3879">
        <f t="shared" si="61"/>
        <v>2023</v>
      </c>
    </row>
    <row r="3880" spans="1:20" x14ac:dyDescent="0.2">
      <c r="A3880" t="s">
        <v>4137</v>
      </c>
      <c r="B3880" t="s">
        <v>118</v>
      </c>
      <c r="C3880" t="s">
        <v>22</v>
      </c>
      <c r="D3880" t="s">
        <v>147</v>
      </c>
      <c r="E3880">
        <v>32</v>
      </c>
      <c r="F3880">
        <v>4</v>
      </c>
      <c r="G3880">
        <v>128</v>
      </c>
      <c r="H3880" t="s">
        <v>17</v>
      </c>
      <c r="I3880" t="s">
        <v>46</v>
      </c>
      <c r="J3880" s="1">
        <v>45188</v>
      </c>
      <c r="K3880" t="b">
        <v>0</v>
      </c>
      <c r="L3880" t="s">
        <v>49</v>
      </c>
      <c r="M3880">
        <v>9</v>
      </c>
      <c r="N3880">
        <f>G3880/SUMIF(B:B,B3880,G:G)*100</f>
        <v>0.2105367041136898</v>
      </c>
      <c r="Q3880">
        <f>VLOOKUP(C3880, Categories_Pivot_Table!A:B, 2, FALSE)</f>
        <v>21.505681818181817</v>
      </c>
      <c r="T3880">
        <f t="shared" si="61"/>
        <v>2023</v>
      </c>
    </row>
    <row r="3881" spans="1:20" x14ac:dyDescent="0.2">
      <c r="A3881" t="s">
        <v>4138</v>
      </c>
      <c r="B3881" t="s">
        <v>95</v>
      </c>
      <c r="C3881" t="s">
        <v>48</v>
      </c>
      <c r="D3881" t="s">
        <v>203</v>
      </c>
      <c r="E3881">
        <v>39.5</v>
      </c>
      <c r="F3881">
        <v>10</v>
      </c>
      <c r="G3881">
        <v>395</v>
      </c>
      <c r="H3881" t="s">
        <v>17</v>
      </c>
      <c r="I3881" t="s">
        <v>18</v>
      </c>
      <c r="J3881" s="1">
        <v>45471</v>
      </c>
      <c r="K3881" t="b">
        <v>0</v>
      </c>
      <c r="L3881" t="s">
        <v>65</v>
      </c>
      <c r="M3881">
        <v>6</v>
      </c>
      <c r="N3881">
        <f>G3881/SUMIF(B:B,B3881,G:G)*100</f>
        <v>0.58647543113367928</v>
      </c>
      <c r="Q3881">
        <f>VLOOKUP(C3881, Categories_Pivot_Table!A:B, 2, FALSE)</f>
        <v>23.348837209302324</v>
      </c>
      <c r="T3881">
        <f t="shared" si="61"/>
        <v>2024</v>
      </c>
    </row>
    <row r="3882" spans="1:20" x14ac:dyDescent="0.2">
      <c r="A3882" t="s">
        <v>4139</v>
      </c>
      <c r="B3882" t="s">
        <v>51</v>
      </c>
      <c r="C3882" t="s">
        <v>38</v>
      </c>
      <c r="D3882" t="s">
        <v>241</v>
      </c>
      <c r="E3882">
        <v>17</v>
      </c>
      <c r="F3882">
        <v>4</v>
      </c>
      <c r="G3882">
        <v>68</v>
      </c>
      <c r="H3882" t="s">
        <v>17</v>
      </c>
      <c r="I3882" t="s">
        <v>18</v>
      </c>
      <c r="J3882" s="1">
        <v>45122</v>
      </c>
      <c r="K3882" t="b">
        <v>1</v>
      </c>
      <c r="L3882" t="s">
        <v>35</v>
      </c>
      <c r="M3882">
        <v>7</v>
      </c>
      <c r="N3882">
        <f>G3882/SUMIF(B:B,B3882,G:G)*100</f>
        <v>0.10541491621064379</v>
      </c>
      <c r="Q3882">
        <f>VLOOKUP(C3882, Categories_Pivot_Table!A:B, 2, FALSE)</f>
        <v>23.088790931989923</v>
      </c>
      <c r="T3882">
        <f t="shared" si="61"/>
        <v>2023</v>
      </c>
    </row>
    <row r="3883" spans="1:20" x14ac:dyDescent="0.2">
      <c r="A3883" t="s">
        <v>4140</v>
      </c>
      <c r="B3883" t="s">
        <v>44</v>
      </c>
      <c r="C3883" t="s">
        <v>48</v>
      </c>
      <c r="D3883" t="s">
        <v>149</v>
      </c>
      <c r="E3883">
        <v>38</v>
      </c>
      <c r="F3883">
        <v>1</v>
      </c>
      <c r="G3883">
        <v>38</v>
      </c>
      <c r="H3883" t="s">
        <v>17</v>
      </c>
      <c r="I3883" t="s">
        <v>18</v>
      </c>
      <c r="J3883" s="1">
        <v>45611</v>
      </c>
      <c r="K3883" t="b">
        <v>0</v>
      </c>
      <c r="L3883" t="s">
        <v>65</v>
      </c>
      <c r="M3883">
        <v>11</v>
      </c>
      <c r="N3883">
        <f>G3883/SUMIF(B:B,B3883,G:G)*100</f>
        <v>6.2608638344495801E-2</v>
      </c>
      <c r="Q3883">
        <f>VLOOKUP(C3883, Categories_Pivot_Table!A:B, 2, FALSE)</f>
        <v>23.348837209302324</v>
      </c>
      <c r="T3883">
        <f t="shared" si="61"/>
        <v>2024</v>
      </c>
    </row>
    <row r="3884" spans="1:20" x14ac:dyDescent="0.2">
      <c r="A3884" t="s">
        <v>4141</v>
      </c>
      <c r="B3884" t="s">
        <v>118</v>
      </c>
      <c r="C3884" t="s">
        <v>48</v>
      </c>
      <c r="D3884" t="s">
        <v>579</v>
      </c>
      <c r="E3884">
        <v>33.5</v>
      </c>
      <c r="F3884">
        <v>7</v>
      </c>
      <c r="G3884">
        <v>234.5</v>
      </c>
      <c r="H3884" t="s">
        <v>29</v>
      </c>
      <c r="I3884" t="s">
        <v>46</v>
      </c>
      <c r="J3884" s="1">
        <v>44946</v>
      </c>
      <c r="K3884" t="b">
        <v>0</v>
      </c>
      <c r="L3884" t="s">
        <v>65</v>
      </c>
      <c r="M3884">
        <v>1</v>
      </c>
      <c r="N3884">
        <f>G3884/SUMIF(B:B,B3884,G:G)*100</f>
        <v>0.38570982120828329</v>
      </c>
      <c r="Q3884">
        <f>VLOOKUP(C3884, Categories_Pivot_Table!A:B, 2, FALSE)</f>
        <v>23.348837209302324</v>
      </c>
      <c r="T3884">
        <f t="shared" si="61"/>
        <v>2023</v>
      </c>
    </row>
    <row r="3885" spans="1:20" x14ac:dyDescent="0.2">
      <c r="A3885" t="s">
        <v>4142</v>
      </c>
      <c r="B3885" t="s">
        <v>104</v>
      </c>
      <c r="C3885" t="s">
        <v>33</v>
      </c>
      <c r="D3885" t="s">
        <v>300</v>
      </c>
      <c r="E3885">
        <v>35</v>
      </c>
      <c r="F3885">
        <v>3</v>
      </c>
      <c r="G3885">
        <v>105</v>
      </c>
      <c r="H3885" t="s">
        <v>56</v>
      </c>
      <c r="I3885" t="s">
        <v>46</v>
      </c>
      <c r="J3885" s="1">
        <v>44776</v>
      </c>
      <c r="K3885" t="b">
        <v>0</v>
      </c>
      <c r="L3885" t="s">
        <v>30</v>
      </c>
      <c r="M3885">
        <v>8</v>
      </c>
      <c r="N3885">
        <f>G3885/SUMIF(B:B,B3885,G:G)*100</f>
        <v>0.17064014431280777</v>
      </c>
      <c r="Q3885">
        <f>VLOOKUP(C3885, Categories_Pivot_Table!A:B, 2, FALSE)</f>
        <v>23.300574345883856</v>
      </c>
      <c r="T3885">
        <f t="shared" si="61"/>
        <v>2022</v>
      </c>
    </row>
    <row r="3886" spans="1:20" x14ac:dyDescent="0.2">
      <c r="A3886" t="s">
        <v>4143</v>
      </c>
      <c r="B3886" t="s">
        <v>81</v>
      </c>
      <c r="C3886" t="s">
        <v>27</v>
      </c>
      <c r="D3886" t="s">
        <v>221</v>
      </c>
      <c r="E3886">
        <v>35</v>
      </c>
      <c r="F3886">
        <v>5</v>
      </c>
      <c r="G3886">
        <v>175</v>
      </c>
      <c r="H3886" t="s">
        <v>17</v>
      </c>
      <c r="I3886" t="s">
        <v>18</v>
      </c>
      <c r="J3886" s="1">
        <v>44670</v>
      </c>
      <c r="K3886" t="b">
        <v>1</v>
      </c>
      <c r="L3886" t="s">
        <v>49</v>
      </c>
      <c r="M3886">
        <v>4</v>
      </c>
      <c r="N3886">
        <f>G3886/SUMIF(B:B,B3886,G:G)*100</f>
        <v>0.27709383980809271</v>
      </c>
      <c r="Q3886">
        <f>VLOOKUP(C3886, Categories_Pivot_Table!A:B, 2, FALSE)</f>
        <v>25.013711734693878</v>
      </c>
      <c r="T3886">
        <f t="shared" si="61"/>
        <v>2022</v>
      </c>
    </row>
    <row r="3887" spans="1:20" x14ac:dyDescent="0.2">
      <c r="A3887" t="s">
        <v>4144</v>
      </c>
      <c r="B3887" t="s">
        <v>128</v>
      </c>
      <c r="C3887" t="s">
        <v>15</v>
      </c>
      <c r="D3887" t="s">
        <v>69</v>
      </c>
      <c r="E3887">
        <v>29</v>
      </c>
      <c r="F3887">
        <v>1</v>
      </c>
      <c r="G3887">
        <v>29</v>
      </c>
      <c r="H3887" t="s">
        <v>56</v>
      </c>
      <c r="I3887" t="s">
        <v>18</v>
      </c>
      <c r="J3887" s="1">
        <v>44695</v>
      </c>
      <c r="K3887" t="b">
        <v>0</v>
      </c>
      <c r="L3887" t="s">
        <v>35</v>
      </c>
      <c r="M3887">
        <v>5</v>
      </c>
      <c r="N3887">
        <f>G3887/SUMIF(B:B,B3887,G:G)*100</f>
        <v>4.2365453164261088E-2</v>
      </c>
      <c r="Q3887">
        <f>VLOOKUP(C3887, Categories_Pivot_Table!A:B, 2, FALSE)</f>
        <v>23.063808900523561</v>
      </c>
      <c r="T3887">
        <f t="shared" si="61"/>
        <v>2022</v>
      </c>
    </row>
    <row r="3888" spans="1:20" x14ac:dyDescent="0.2">
      <c r="A3888" t="s">
        <v>4145</v>
      </c>
      <c r="B3888" t="s">
        <v>87</v>
      </c>
      <c r="C3888" t="s">
        <v>135</v>
      </c>
      <c r="D3888" t="s">
        <v>188</v>
      </c>
      <c r="E3888">
        <v>33.5</v>
      </c>
      <c r="F3888">
        <v>6</v>
      </c>
      <c r="G3888">
        <v>201</v>
      </c>
      <c r="H3888" t="s">
        <v>17</v>
      </c>
      <c r="I3888" t="s">
        <v>18</v>
      </c>
      <c r="J3888" s="1">
        <v>45629</v>
      </c>
      <c r="K3888" t="b">
        <v>1</v>
      </c>
      <c r="L3888" t="s">
        <v>49</v>
      </c>
      <c r="M3888">
        <v>12</v>
      </c>
      <c r="N3888">
        <f>G3888/SUMIF(B:B,B3888,G:G)*100</f>
        <v>0.30905484570321512</v>
      </c>
      <c r="Q3888">
        <f>VLOOKUP(C3888, Categories_Pivot_Table!A:B, 2, FALSE)</f>
        <v>23.146341463414632</v>
      </c>
      <c r="T3888">
        <f t="shared" si="61"/>
        <v>2024</v>
      </c>
    </row>
    <row r="3889" spans="1:20" x14ac:dyDescent="0.2">
      <c r="A3889" t="s">
        <v>4146</v>
      </c>
      <c r="B3889" t="s">
        <v>47</v>
      </c>
      <c r="C3889" t="s">
        <v>22</v>
      </c>
      <c r="D3889" t="s">
        <v>948</v>
      </c>
      <c r="E3889">
        <v>11</v>
      </c>
      <c r="F3889">
        <v>4</v>
      </c>
      <c r="G3889">
        <v>44</v>
      </c>
      <c r="H3889" t="s">
        <v>56</v>
      </c>
      <c r="I3889" t="s">
        <v>46</v>
      </c>
      <c r="J3889" s="1">
        <v>45567</v>
      </c>
      <c r="K3889" t="b">
        <v>1</v>
      </c>
      <c r="L3889" t="s">
        <v>30</v>
      </c>
      <c r="M3889">
        <v>10</v>
      </c>
      <c r="N3889">
        <f>G3889/SUMIF(B:B,B3889,G:G)*100</f>
        <v>6.9915624553096148E-2</v>
      </c>
      <c r="Q3889">
        <f>VLOOKUP(C3889, Categories_Pivot_Table!A:B, 2, FALSE)</f>
        <v>21.505681818181817</v>
      </c>
      <c r="T3889">
        <f t="shared" si="61"/>
        <v>2024</v>
      </c>
    </row>
    <row r="3890" spans="1:20" x14ac:dyDescent="0.2">
      <c r="A3890" t="s">
        <v>4147</v>
      </c>
      <c r="B3890" t="s">
        <v>95</v>
      </c>
      <c r="C3890" t="s">
        <v>33</v>
      </c>
      <c r="D3890" t="s">
        <v>556</v>
      </c>
      <c r="E3890">
        <v>29</v>
      </c>
      <c r="F3890">
        <v>1</v>
      </c>
      <c r="G3890">
        <v>29</v>
      </c>
      <c r="H3890" t="s">
        <v>56</v>
      </c>
      <c r="I3890" t="s">
        <v>46</v>
      </c>
      <c r="J3890" s="1">
        <v>45174</v>
      </c>
      <c r="K3890" t="b">
        <v>0</v>
      </c>
      <c r="L3890" t="s">
        <v>49</v>
      </c>
      <c r="M3890">
        <v>9</v>
      </c>
      <c r="N3890">
        <f>G3890/SUMIF(B:B,B3890,G:G)*100</f>
        <v>4.3057689880700509E-2</v>
      </c>
      <c r="Q3890">
        <f>VLOOKUP(C3890, Categories_Pivot_Table!A:B, 2, FALSE)</f>
        <v>23.300574345883856</v>
      </c>
      <c r="T3890">
        <f t="shared" si="61"/>
        <v>2023</v>
      </c>
    </row>
    <row r="3891" spans="1:20" x14ac:dyDescent="0.2">
      <c r="A3891" t="s">
        <v>4148</v>
      </c>
      <c r="B3891" t="s">
        <v>54</v>
      </c>
      <c r="C3891" t="s">
        <v>74</v>
      </c>
      <c r="D3891" t="s">
        <v>897</v>
      </c>
      <c r="E3891">
        <v>17</v>
      </c>
      <c r="F3891">
        <v>1</v>
      </c>
      <c r="G3891">
        <v>17</v>
      </c>
      <c r="H3891" t="s">
        <v>29</v>
      </c>
      <c r="I3891" t="s">
        <v>46</v>
      </c>
      <c r="J3891" s="1">
        <v>45155</v>
      </c>
      <c r="K3891" t="b">
        <v>0</v>
      </c>
      <c r="L3891" t="s">
        <v>42</v>
      </c>
      <c r="M3891">
        <v>8</v>
      </c>
      <c r="N3891">
        <f>G3891/SUMIF(B:B,B3891,G:G)*100</f>
        <v>2.9743419268486844E-2</v>
      </c>
      <c r="Q3891">
        <f>VLOOKUP(C3891, Categories_Pivot_Table!A:B, 2, FALSE)</f>
        <v>24.317096165933375</v>
      </c>
      <c r="T3891">
        <f t="shared" si="61"/>
        <v>2023</v>
      </c>
    </row>
    <row r="3892" spans="1:20" x14ac:dyDescent="0.2">
      <c r="A3892" t="s">
        <v>4149</v>
      </c>
      <c r="B3892" t="s">
        <v>76</v>
      </c>
      <c r="C3892" t="s">
        <v>135</v>
      </c>
      <c r="D3892" t="s">
        <v>233</v>
      </c>
      <c r="E3892">
        <v>18.5</v>
      </c>
      <c r="F3892">
        <v>2</v>
      </c>
      <c r="G3892">
        <v>37</v>
      </c>
      <c r="H3892" t="s">
        <v>17</v>
      </c>
      <c r="I3892" t="s">
        <v>18</v>
      </c>
      <c r="J3892" s="1">
        <v>45641</v>
      </c>
      <c r="K3892" t="b">
        <v>1</v>
      </c>
      <c r="L3892" t="s">
        <v>24</v>
      </c>
      <c r="M3892">
        <v>12</v>
      </c>
      <c r="N3892">
        <f>G3892/SUMIF(B:B,B3892,G:G)*100</f>
        <v>6.2998561249074173E-2</v>
      </c>
      <c r="Q3892">
        <f>VLOOKUP(C3892, Categories_Pivot_Table!A:B, 2, FALSE)</f>
        <v>23.146341463414632</v>
      </c>
      <c r="T3892">
        <f t="shared" si="61"/>
        <v>2024</v>
      </c>
    </row>
    <row r="3893" spans="1:20" x14ac:dyDescent="0.2">
      <c r="A3893" t="s">
        <v>4150</v>
      </c>
      <c r="B3893" t="s">
        <v>104</v>
      </c>
      <c r="C3893" t="s">
        <v>135</v>
      </c>
      <c r="D3893" t="s">
        <v>243</v>
      </c>
      <c r="E3893">
        <v>35</v>
      </c>
      <c r="F3893">
        <v>4</v>
      </c>
      <c r="G3893">
        <v>140</v>
      </c>
      <c r="H3893" t="s">
        <v>29</v>
      </c>
      <c r="I3893" t="s">
        <v>18</v>
      </c>
      <c r="J3893" s="1">
        <v>45459</v>
      </c>
      <c r="K3893" t="b">
        <v>1</v>
      </c>
      <c r="L3893" t="s">
        <v>24</v>
      </c>
      <c r="M3893">
        <v>6</v>
      </c>
      <c r="N3893">
        <f>G3893/SUMIF(B:B,B3893,G:G)*100</f>
        <v>0.22752019241707699</v>
      </c>
      <c r="Q3893">
        <f>VLOOKUP(C3893, Categories_Pivot_Table!A:B, 2, FALSE)</f>
        <v>23.146341463414632</v>
      </c>
      <c r="T3893">
        <f t="shared" si="61"/>
        <v>2024</v>
      </c>
    </row>
    <row r="3894" spans="1:20" x14ac:dyDescent="0.2">
      <c r="A3894" t="s">
        <v>4151</v>
      </c>
      <c r="B3894" t="s">
        <v>113</v>
      </c>
      <c r="C3894" t="s">
        <v>74</v>
      </c>
      <c r="D3894" t="s">
        <v>219</v>
      </c>
      <c r="E3894">
        <v>12.5</v>
      </c>
      <c r="F3894">
        <v>5</v>
      </c>
      <c r="G3894">
        <v>62.5</v>
      </c>
      <c r="H3894" t="s">
        <v>56</v>
      </c>
      <c r="I3894" t="s">
        <v>46</v>
      </c>
      <c r="J3894" s="1">
        <v>45098</v>
      </c>
      <c r="K3894" t="b">
        <v>0</v>
      </c>
      <c r="L3894" t="s">
        <v>30</v>
      </c>
      <c r="M3894">
        <v>6</v>
      </c>
      <c r="N3894">
        <f>G3894/SUMIF(B:B,B3894,G:G)*100</f>
        <v>0.10290945614410618</v>
      </c>
      <c r="Q3894">
        <f>VLOOKUP(C3894, Categories_Pivot_Table!A:B, 2, FALSE)</f>
        <v>24.317096165933375</v>
      </c>
      <c r="T3894">
        <f t="shared" si="61"/>
        <v>2023</v>
      </c>
    </row>
    <row r="3895" spans="1:20" x14ac:dyDescent="0.2">
      <c r="A3895" t="s">
        <v>4152</v>
      </c>
      <c r="B3895" t="s">
        <v>37</v>
      </c>
      <c r="C3895" t="s">
        <v>22</v>
      </c>
      <c r="D3895" t="s">
        <v>948</v>
      </c>
      <c r="E3895">
        <v>11</v>
      </c>
      <c r="F3895">
        <v>8</v>
      </c>
      <c r="G3895">
        <v>88</v>
      </c>
      <c r="H3895" t="s">
        <v>29</v>
      </c>
      <c r="I3895" t="s">
        <v>46</v>
      </c>
      <c r="J3895" s="1">
        <v>45230</v>
      </c>
      <c r="K3895" t="b">
        <v>1</v>
      </c>
      <c r="L3895" t="s">
        <v>49</v>
      </c>
      <c r="M3895">
        <v>10</v>
      </c>
      <c r="N3895">
        <f>G3895/SUMIF(B:B,B3895,G:G)*100</f>
        <v>0.13139329147660678</v>
      </c>
      <c r="Q3895">
        <f>VLOOKUP(C3895, Categories_Pivot_Table!A:B, 2, FALSE)</f>
        <v>21.505681818181817</v>
      </c>
      <c r="T3895">
        <f t="shared" si="61"/>
        <v>2023</v>
      </c>
    </row>
    <row r="3896" spans="1:20" x14ac:dyDescent="0.2">
      <c r="A3896" t="s">
        <v>4153</v>
      </c>
      <c r="B3896" t="s">
        <v>71</v>
      </c>
      <c r="C3896" t="s">
        <v>74</v>
      </c>
      <c r="D3896" t="s">
        <v>477</v>
      </c>
      <c r="E3896">
        <v>20</v>
      </c>
      <c r="F3896">
        <v>7</v>
      </c>
      <c r="G3896">
        <v>140</v>
      </c>
      <c r="H3896" t="s">
        <v>56</v>
      </c>
      <c r="I3896" t="s">
        <v>46</v>
      </c>
      <c r="J3896" s="1">
        <v>44889</v>
      </c>
      <c r="K3896" t="b">
        <v>0</v>
      </c>
      <c r="L3896" t="s">
        <v>42</v>
      </c>
      <c r="M3896">
        <v>11</v>
      </c>
      <c r="N3896">
        <f>G3896/SUMIF(B:B,B3896,G:G)*100</f>
        <v>0.22180853170673745</v>
      </c>
      <c r="Q3896">
        <f>VLOOKUP(C3896, Categories_Pivot_Table!A:B, 2, FALSE)</f>
        <v>24.317096165933375</v>
      </c>
      <c r="T3896">
        <f t="shared" si="61"/>
        <v>2022</v>
      </c>
    </row>
    <row r="3897" spans="1:20" x14ac:dyDescent="0.2">
      <c r="A3897" t="s">
        <v>4154</v>
      </c>
      <c r="B3897" t="s">
        <v>106</v>
      </c>
      <c r="C3897" t="s">
        <v>27</v>
      </c>
      <c r="D3897" t="s">
        <v>119</v>
      </c>
      <c r="E3897">
        <v>38</v>
      </c>
      <c r="F3897">
        <v>3</v>
      </c>
      <c r="G3897">
        <v>114</v>
      </c>
      <c r="H3897" t="s">
        <v>29</v>
      </c>
      <c r="I3897" t="s">
        <v>18</v>
      </c>
      <c r="J3897" s="1">
        <v>45410</v>
      </c>
      <c r="K3897" t="b">
        <v>1</v>
      </c>
      <c r="L3897" t="s">
        <v>24</v>
      </c>
      <c r="M3897">
        <v>4</v>
      </c>
      <c r="N3897">
        <f>G3897/SUMIF(B:B,B3897,G:G)*100</f>
        <v>0.18578878748370273</v>
      </c>
      <c r="Q3897">
        <f>VLOOKUP(C3897, Categories_Pivot_Table!A:B, 2, FALSE)</f>
        <v>25.013711734693878</v>
      </c>
      <c r="T3897">
        <f t="shared" si="61"/>
        <v>2024</v>
      </c>
    </row>
    <row r="3898" spans="1:20" x14ac:dyDescent="0.2">
      <c r="A3898" t="s">
        <v>4155</v>
      </c>
      <c r="B3898" t="s">
        <v>73</v>
      </c>
      <c r="C3898" t="s">
        <v>27</v>
      </c>
      <c r="D3898" t="s">
        <v>167</v>
      </c>
      <c r="E3898">
        <v>6.5</v>
      </c>
      <c r="F3898">
        <v>5</v>
      </c>
      <c r="G3898">
        <v>32.5</v>
      </c>
      <c r="H3898" t="s">
        <v>29</v>
      </c>
      <c r="I3898" t="s">
        <v>46</v>
      </c>
      <c r="J3898" s="1">
        <v>45614</v>
      </c>
      <c r="K3898" t="b">
        <v>0</v>
      </c>
      <c r="L3898" t="s">
        <v>19</v>
      </c>
      <c r="M3898">
        <v>11</v>
      </c>
      <c r="N3898">
        <f>G3898/SUMIF(B:B,B3898,G:G)*100</f>
        <v>5.6146291321510944E-2</v>
      </c>
      <c r="Q3898">
        <f>VLOOKUP(C3898, Categories_Pivot_Table!A:B, 2, FALSE)</f>
        <v>25.013711734693878</v>
      </c>
      <c r="T3898">
        <f t="shared" si="61"/>
        <v>2024</v>
      </c>
    </row>
    <row r="3899" spans="1:20" x14ac:dyDescent="0.2">
      <c r="A3899" t="s">
        <v>4156</v>
      </c>
      <c r="B3899" t="s">
        <v>81</v>
      </c>
      <c r="C3899" t="s">
        <v>48</v>
      </c>
      <c r="D3899" t="s">
        <v>203</v>
      </c>
      <c r="E3899">
        <v>39.5</v>
      </c>
      <c r="F3899">
        <v>5</v>
      </c>
      <c r="G3899">
        <v>197.5</v>
      </c>
      <c r="H3899" t="s">
        <v>17</v>
      </c>
      <c r="I3899" t="s">
        <v>18</v>
      </c>
      <c r="J3899" s="1">
        <v>45065</v>
      </c>
      <c r="K3899" t="b">
        <v>0</v>
      </c>
      <c r="L3899" t="s">
        <v>65</v>
      </c>
      <c r="M3899">
        <v>5</v>
      </c>
      <c r="N3899">
        <f>G3899/SUMIF(B:B,B3899,G:G)*100</f>
        <v>0.31272019064056178</v>
      </c>
      <c r="Q3899">
        <f>VLOOKUP(C3899, Categories_Pivot_Table!A:B, 2, FALSE)</f>
        <v>23.348837209302324</v>
      </c>
      <c r="T3899">
        <f t="shared" si="61"/>
        <v>2023</v>
      </c>
    </row>
    <row r="3900" spans="1:20" x14ac:dyDescent="0.2">
      <c r="A3900" t="s">
        <v>4157</v>
      </c>
      <c r="B3900" t="s">
        <v>14</v>
      </c>
      <c r="C3900" t="s">
        <v>22</v>
      </c>
      <c r="D3900" t="s">
        <v>283</v>
      </c>
      <c r="E3900">
        <v>8</v>
      </c>
      <c r="F3900">
        <v>7</v>
      </c>
      <c r="G3900">
        <v>56</v>
      </c>
      <c r="H3900" t="s">
        <v>29</v>
      </c>
      <c r="I3900" t="s">
        <v>46</v>
      </c>
      <c r="J3900" s="1">
        <v>45396</v>
      </c>
      <c r="K3900" t="b">
        <v>0</v>
      </c>
      <c r="L3900" t="s">
        <v>24</v>
      </c>
      <c r="M3900">
        <v>4</v>
      </c>
      <c r="N3900">
        <f>G3900/SUMIF(B:B,B3900,G:G)*100</f>
        <v>9.1170317549472107E-2</v>
      </c>
      <c r="Q3900">
        <f>VLOOKUP(C3900, Categories_Pivot_Table!A:B, 2, FALSE)</f>
        <v>21.505681818181817</v>
      </c>
      <c r="T3900">
        <f t="shared" si="61"/>
        <v>2024</v>
      </c>
    </row>
    <row r="3901" spans="1:20" x14ac:dyDescent="0.2">
      <c r="A3901" t="s">
        <v>4158</v>
      </c>
      <c r="B3901" t="s">
        <v>26</v>
      </c>
      <c r="C3901" t="s">
        <v>33</v>
      </c>
      <c r="D3901" t="s">
        <v>41</v>
      </c>
      <c r="E3901">
        <v>23</v>
      </c>
      <c r="F3901">
        <v>9</v>
      </c>
      <c r="G3901">
        <v>193.5</v>
      </c>
      <c r="H3901" t="s">
        <v>29</v>
      </c>
      <c r="I3901" t="s">
        <v>46</v>
      </c>
      <c r="J3901" s="1">
        <v>45384</v>
      </c>
      <c r="K3901" t="b">
        <v>0</v>
      </c>
      <c r="L3901" t="s">
        <v>49</v>
      </c>
      <c r="M3901">
        <v>4</v>
      </c>
      <c r="N3901">
        <f>G3901/SUMIF(B:B,B3901,G:G)*100</f>
        <v>0.31186287703577154</v>
      </c>
      <c r="Q3901">
        <f>VLOOKUP(C3901, Categories_Pivot_Table!A:B, 2, FALSE)</f>
        <v>23.300574345883856</v>
      </c>
      <c r="T3901">
        <f t="shared" si="61"/>
        <v>2024</v>
      </c>
    </row>
    <row r="3902" spans="1:20" x14ac:dyDescent="0.2">
      <c r="A3902" t="s">
        <v>4159</v>
      </c>
      <c r="B3902" t="s">
        <v>84</v>
      </c>
      <c r="C3902" t="s">
        <v>135</v>
      </c>
      <c r="D3902" t="s">
        <v>245</v>
      </c>
      <c r="E3902">
        <v>15.5</v>
      </c>
      <c r="F3902">
        <v>10</v>
      </c>
      <c r="G3902">
        <v>155</v>
      </c>
      <c r="H3902" t="s">
        <v>56</v>
      </c>
      <c r="I3902" t="s">
        <v>18</v>
      </c>
      <c r="J3902" s="1">
        <v>44752</v>
      </c>
      <c r="K3902" t="b">
        <v>1</v>
      </c>
      <c r="L3902" t="s">
        <v>24</v>
      </c>
      <c r="M3902">
        <v>7</v>
      </c>
      <c r="N3902">
        <f>G3902/SUMIF(B:B,B3902,G:G)*100</f>
        <v>0.25094102885821828</v>
      </c>
      <c r="Q3902">
        <f>VLOOKUP(C3902, Categories_Pivot_Table!A:B, 2, FALSE)</f>
        <v>23.146341463414632</v>
      </c>
      <c r="T3902">
        <f t="shared" si="61"/>
        <v>2022</v>
      </c>
    </row>
    <row r="3903" spans="1:20" x14ac:dyDescent="0.2">
      <c r="A3903" t="s">
        <v>4160</v>
      </c>
      <c r="B3903" t="s">
        <v>14</v>
      </c>
      <c r="C3903" t="s">
        <v>135</v>
      </c>
      <c r="D3903" t="s">
        <v>136</v>
      </c>
      <c r="E3903">
        <v>27.5</v>
      </c>
      <c r="F3903">
        <v>2</v>
      </c>
      <c r="G3903">
        <v>55</v>
      </c>
      <c r="H3903" t="s">
        <v>56</v>
      </c>
      <c r="I3903" t="s">
        <v>46</v>
      </c>
      <c r="J3903" s="1">
        <v>45517</v>
      </c>
      <c r="K3903" t="b">
        <v>0</v>
      </c>
      <c r="L3903" t="s">
        <v>49</v>
      </c>
      <c r="M3903">
        <v>8</v>
      </c>
      <c r="N3903">
        <f>G3903/SUMIF(B:B,B3903,G:G)*100</f>
        <v>8.9542276164660109E-2</v>
      </c>
      <c r="Q3903">
        <f>VLOOKUP(C3903, Categories_Pivot_Table!A:B, 2, FALSE)</f>
        <v>23.146341463414632</v>
      </c>
      <c r="T3903">
        <f t="shared" si="61"/>
        <v>2024</v>
      </c>
    </row>
    <row r="3904" spans="1:20" x14ac:dyDescent="0.2">
      <c r="A3904" t="s">
        <v>4161</v>
      </c>
      <c r="B3904" t="s">
        <v>113</v>
      </c>
      <c r="C3904" t="s">
        <v>48</v>
      </c>
      <c r="D3904" t="s">
        <v>237</v>
      </c>
      <c r="E3904">
        <v>11</v>
      </c>
      <c r="F3904">
        <v>1</v>
      </c>
      <c r="G3904">
        <v>11</v>
      </c>
      <c r="H3904" t="s">
        <v>17</v>
      </c>
      <c r="I3904" t="s">
        <v>18</v>
      </c>
      <c r="J3904" s="1">
        <v>44622</v>
      </c>
      <c r="K3904" t="b">
        <v>0</v>
      </c>
      <c r="L3904" t="s">
        <v>30</v>
      </c>
      <c r="M3904">
        <v>3</v>
      </c>
      <c r="N3904">
        <f>G3904/SUMIF(B:B,B3904,G:G)*100</f>
        <v>1.8112064281362684E-2</v>
      </c>
      <c r="Q3904">
        <f>VLOOKUP(C3904, Categories_Pivot_Table!A:B, 2, FALSE)</f>
        <v>23.348837209302324</v>
      </c>
      <c r="T3904">
        <f t="shared" si="61"/>
        <v>2022</v>
      </c>
    </row>
    <row r="3905" spans="1:20" x14ac:dyDescent="0.2">
      <c r="A3905" t="s">
        <v>4162</v>
      </c>
      <c r="B3905" t="s">
        <v>14</v>
      </c>
      <c r="C3905" t="s">
        <v>15</v>
      </c>
      <c r="D3905" t="s">
        <v>494</v>
      </c>
      <c r="E3905">
        <v>33.5</v>
      </c>
      <c r="F3905">
        <v>3</v>
      </c>
      <c r="G3905">
        <v>100.5</v>
      </c>
      <c r="H3905" t="s">
        <v>17</v>
      </c>
      <c r="I3905" t="s">
        <v>46</v>
      </c>
      <c r="J3905" s="1">
        <v>44785</v>
      </c>
      <c r="K3905" t="b">
        <v>0</v>
      </c>
      <c r="L3905" t="s">
        <v>65</v>
      </c>
      <c r="M3905">
        <v>8</v>
      </c>
      <c r="N3905">
        <f>G3905/SUMIF(B:B,B3905,G:G)*100</f>
        <v>0.1636181591736062</v>
      </c>
      <c r="Q3905">
        <f>VLOOKUP(C3905, Categories_Pivot_Table!A:B, 2, FALSE)</f>
        <v>23.063808900523561</v>
      </c>
      <c r="T3905">
        <f t="shared" si="61"/>
        <v>2022</v>
      </c>
    </row>
    <row r="3906" spans="1:20" x14ac:dyDescent="0.2">
      <c r="A3906" t="s">
        <v>4163</v>
      </c>
      <c r="B3906" t="s">
        <v>95</v>
      </c>
      <c r="C3906" t="s">
        <v>38</v>
      </c>
      <c r="D3906" t="s">
        <v>100</v>
      </c>
      <c r="E3906">
        <v>20</v>
      </c>
      <c r="F3906">
        <v>9</v>
      </c>
      <c r="G3906">
        <v>180</v>
      </c>
      <c r="H3906" t="s">
        <v>17</v>
      </c>
      <c r="I3906" t="s">
        <v>46</v>
      </c>
      <c r="J3906" s="1">
        <v>45457</v>
      </c>
      <c r="K3906" t="b">
        <v>0</v>
      </c>
      <c r="L3906" t="s">
        <v>65</v>
      </c>
      <c r="M3906">
        <v>6</v>
      </c>
      <c r="N3906">
        <f>G3906/SUMIF(B:B,B3906,G:G)*100</f>
        <v>0.26725462684572726</v>
      </c>
      <c r="Q3906">
        <f>VLOOKUP(C3906, Categories_Pivot_Table!A:B, 2, FALSE)</f>
        <v>23.088790931989923</v>
      </c>
      <c r="T3906">
        <f t="shared" ref="T3906:T3969" si="62">YEAR(J3906)</f>
        <v>2024</v>
      </c>
    </row>
    <row r="3907" spans="1:20" x14ac:dyDescent="0.2">
      <c r="A3907" t="s">
        <v>4164</v>
      </c>
      <c r="B3907" t="s">
        <v>104</v>
      </c>
      <c r="C3907" t="s">
        <v>27</v>
      </c>
      <c r="D3907" t="s">
        <v>28</v>
      </c>
      <c r="E3907">
        <v>21.5</v>
      </c>
      <c r="F3907">
        <v>6</v>
      </c>
      <c r="G3907">
        <v>129</v>
      </c>
      <c r="H3907" t="s">
        <v>29</v>
      </c>
      <c r="I3907" t="s">
        <v>18</v>
      </c>
      <c r="J3907" s="1">
        <v>45568</v>
      </c>
      <c r="K3907" t="b">
        <v>1</v>
      </c>
      <c r="L3907" t="s">
        <v>42</v>
      </c>
      <c r="M3907">
        <v>10</v>
      </c>
      <c r="N3907">
        <f>G3907/SUMIF(B:B,B3907,G:G)*100</f>
        <v>0.20964360587002098</v>
      </c>
      <c r="Q3907">
        <f>VLOOKUP(C3907, Categories_Pivot_Table!A:B, 2, FALSE)</f>
        <v>25.013711734693878</v>
      </c>
      <c r="T3907">
        <f t="shared" si="62"/>
        <v>2024</v>
      </c>
    </row>
    <row r="3908" spans="1:20" x14ac:dyDescent="0.2">
      <c r="A3908" t="s">
        <v>4165</v>
      </c>
      <c r="B3908" t="s">
        <v>95</v>
      </c>
      <c r="C3908" t="s">
        <v>48</v>
      </c>
      <c r="D3908" t="s">
        <v>446</v>
      </c>
      <c r="E3908">
        <v>26</v>
      </c>
      <c r="F3908">
        <v>3</v>
      </c>
      <c r="G3908">
        <v>78</v>
      </c>
      <c r="H3908" t="s">
        <v>56</v>
      </c>
      <c r="I3908" t="s">
        <v>46</v>
      </c>
      <c r="J3908" s="1">
        <v>45583</v>
      </c>
      <c r="K3908" t="b">
        <v>0</v>
      </c>
      <c r="L3908" t="s">
        <v>65</v>
      </c>
      <c r="M3908">
        <v>10</v>
      </c>
      <c r="N3908">
        <f>G3908/SUMIF(B:B,B3908,G:G)*100</f>
        <v>0.11581033829981516</v>
      </c>
      <c r="Q3908">
        <f>VLOOKUP(C3908, Categories_Pivot_Table!A:B, 2, FALSE)</f>
        <v>23.348837209302324</v>
      </c>
      <c r="T3908">
        <f t="shared" si="62"/>
        <v>2024</v>
      </c>
    </row>
    <row r="3909" spans="1:20" x14ac:dyDescent="0.2">
      <c r="A3909" t="s">
        <v>4166</v>
      </c>
      <c r="B3909" t="s">
        <v>106</v>
      </c>
      <c r="C3909" t="s">
        <v>38</v>
      </c>
      <c r="D3909" t="s">
        <v>96</v>
      </c>
      <c r="E3909">
        <v>24.5</v>
      </c>
      <c r="F3909">
        <v>10</v>
      </c>
      <c r="G3909">
        <v>245</v>
      </c>
      <c r="H3909" t="s">
        <v>56</v>
      </c>
      <c r="I3909" t="s">
        <v>18</v>
      </c>
      <c r="J3909" s="1">
        <v>44769</v>
      </c>
      <c r="K3909" t="b">
        <v>0</v>
      </c>
      <c r="L3909" t="s">
        <v>30</v>
      </c>
      <c r="M3909">
        <v>7</v>
      </c>
      <c r="N3909">
        <f>G3909/SUMIF(B:B,B3909,G:G)*100</f>
        <v>0.39928292046936115</v>
      </c>
      <c r="Q3909">
        <f>VLOOKUP(C3909, Categories_Pivot_Table!A:B, 2, FALSE)</f>
        <v>23.088790931989923</v>
      </c>
      <c r="T3909">
        <f t="shared" si="62"/>
        <v>2022</v>
      </c>
    </row>
    <row r="3910" spans="1:20" x14ac:dyDescent="0.2">
      <c r="A3910" t="s">
        <v>4167</v>
      </c>
      <c r="B3910" t="s">
        <v>63</v>
      </c>
      <c r="C3910" t="s">
        <v>48</v>
      </c>
      <c r="D3910" t="s">
        <v>543</v>
      </c>
      <c r="E3910">
        <v>9.5</v>
      </c>
      <c r="F3910">
        <v>4</v>
      </c>
      <c r="G3910">
        <v>38</v>
      </c>
      <c r="H3910" t="s">
        <v>17</v>
      </c>
      <c r="I3910" t="s">
        <v>18</v>
      </c>
      <c r="J3910" s="1">
        <v>45395</v>
      </c>
      <c r="K3910" t="b">
        <v>0</v>
      </c>
      <c r="L3910" t="s">
        <v>35</v>
      </c>
      <c r="M3910">
        <v>4</v>
      </c>
      <c r="N3910">
        <f>G3910/SUMIF(B:B,B3910,G:G)*100</f>
        <v>6.2780861749933914E-2</v>
      </c>
      <c r="Q3910">
        <f>VLOOKUP(C3910, Categories_Pivot_Table!A:B, 2, FALSE)</f>
        <v>23.348837209302324</v>
      </c>
      <c r="T3910">
        <f t="shared" si="62"/>
        <v>2024</v>
      </c>
    </row>
    <row r="3911" spans="1:20" x14ac:dyDescent="0.2">
      <c r="A3911" t="s">
        <v>4168</v>
      </c>
      <c r="B3911" t="s">
        <v>32</v>
      </c>
      <c r="C3911" t="s">
        <v>22</v>
      </c>
      <c r="D3911" t="s">
        <v>849</v>
      </c>
      <c r="E3911">
        <v>33.5</v>
      </c>
      <c r="F3911">
        <v>9</v>
      </c>
      <c r="G3911">
        <v>301.5</v>
      </c>
      <c r="H3911" t="s">
        <v>17</v>
      </c>
      <c r="I3911" t="s">
        <v>46</v>
      </c>
      <c r="J3911" s="1">
        <v>45461</v>
      </c>
      <c r="K3911" t="b">
        <v>0</v>
      </c>
      <c r="L3911" t="s">
        <v>49</v>
      </c>
      <c r="M3911">
        <v>6</v>
      </c>
      <c r="N3911">
        <f>G3911/SUMIF(B:B,B3911,G:G)*100</f>
        <v>0.51421992922014237</v>
      </c>
      <c r="Q3911">
        <f>VLOOKUP(C3911, Categories_Pivot_Table!A:B, 2, FALSE)</f>
        <v>21.505681818181817</v>
      </c>
      <c r="T3911">
        <f t="shared" si="62"/>
        <v>2024</v>
      </c>
    </row>
    <row r="3912" spans="1:20" x14ac:dyDescent="0.2">
      <c r="A3912" t="s">
        <v>4169</v>
      </c>
      <c r="B3912" t="s">
        <v>51</v>
      </c>
      <c r="C3912" t="s">
        <v>15</v>
      </c>
      <c r="D3912" t="s">
        <v>226</v>
      </c>
      <c r="E3912">
        <v>27.5</v>
      </c>
      <c r="F3912">
        <v>3</v>
      </c>
      <c r="G3912">
        <v>82.5</v>
      </c>
      <c r="H3912" t="s">
        <v>56</v>
      </c>
      <c r="I3912" t="s">
        <v>18</v>
      </c>
      <c r="J3912" s="1">
        <v>44630</v>
      </c>
      <c r="K3912" t="b">
        <v>1</v>
      </c>
      <c r="L3912" t="s">
        <v>42</v>
      </c>
      <c r="M3912">
        <v>3</v>
      </c>
      <c r="N3912">
        <f>G3912/SUMIF(B:B,B3912,G:G)*100</f>
        <v>0.12789309687320757</v>
      </c>
      <c r="Q3912">
        <f>VLOOKUP(C3912, Categories_Pivot_Table!A:B, 2, FALSE)</f>
        <v>23.063808900523561</v>
      </c>
      <c r="T3912">
        <f t="shared" si="62"/>
        <v>2022</v>
      </c>
    </row>
    <row r="3913" spans="1:20" x14ac:dyDescent="0.2">
      <c r="A3913" t="s">
        <v>4170</v>
      </c>
      <c r="B3913" t="s">
        <v>113</v>
      </c>
      <c r="C3913" t="s">
        <v>38</v>
      </c>
      <c r="D3913" t="s">
        <v>133</v>
      </c>
      <c r="E3913">
        <v>21.5</v>
      </c>
      <c r="F3913">
        <v>7</v>
      </c>
      <c r="G3913">
        <v>150.5</v>
      </c>
      <c r="H3913" t="s">
        <v>29</v>
      </c>
      <c r="I3913" t="s">
        <v>46</v>
      </c>
      <c r="J3913" s="1">
        <v>44856</v>
      </c>
      <c r="K3913" t="b">
        <v>0</v>
      </c>
      <c r="L3913" t="s">
        <v>35</v>
      </c>
      <c r="M3913">
        <v>10</v>
      </c>
      <c r="N3913">
        <f>G3913/SUMIF(B:B,B3913,G:G)*100</f>
        <v>0.24780597039500765</v>
      </c>
      <c r="Q3913">
        <f>VLOOKUP(C3913, Categories_Pivot_Table!A:B, 2, FALSE)</f>
        <v>23.088790931989923</v>
      </c>
      <c r="T3913">
        <f t="shared" si="62"/>
        <v>2022</v>
      </c>
    </row>
    <row r="3914" spans="1:20" x14ac:dyDescent="0.2">
      <c r="A3914" t="s">
        <v>4171</v>
      </c>
      <c r="B3914" t="s">
        <v>44</v>
      </c>
      <c r="C3914" t="s">
        <v>74</v>
      </c>
      <c r="D3914" t="s">
        <v>626</v>
      </c>
      <c r="E3914">
        <v>26</v>
      </c>
      <c r="F3914">
        <v>5</v>
      </c>
      <c r="G3914">
        <v>130</v>
      </c>
      <c r="H3914" t="s">
        <v>29</v>
      </c>
      <c r="I3914" t="s">
        <v>18</v>
      </c>
      <c r="J3914" s="1">
        <v>45543</v>
      </c>
      <c r="K3914" t="b">
        <v>0</v>
      </c>
      <c r="L3914" t="s">
        <v>24</v>
      </c>
      <c r="M3914">
        <v>9</v>
      </c>
      <c r="N3914">
        <f>G3914/SUMIF(B:B,B3914,G:G)*100</f>
        <v>0.21418744696801192</v>
      </c>
      <c r="Q3914">
        <f>VLOOKUP(C3914, Categories_Pivot_Table!A:B, 2, FALSE)</f>
        <v>24.317096165933375</v>
      </c>
      <c r="T3914">
        <f t="shared" si="62"/>
        <v>2024</v>
      </c>
    </row>
    <row r="3915" spans="1:20" x14ac:dyDescent="0.2">
      <c r="A3915" t="s">
        <v>4172</v>
      </c>
      <c r="B3915" t="s">
        <v>113</v>
      </c>
      <c r="C3915" t="s">
        <v>48</v>
      </c>
      <c r="D3915" t="s">
        <v>302</v>
      </c>
      <c r="E3915">
        <v>15.5</v>
      </c>
      <c r="F3915">
        <v>7</v>
      </c>
      <c r="G3915">
        <v>108.5</v>
      </c>
      <c r="H3915" t="s">
        <v>17</v>
      </c>
      <c r="I3915" t="s">
        <v>46</v>
      </c>
      <c r="J3915" s="1">
        <v>44568</v>
      </c>
      <c r="K3915" t="b">
        <v>1</v>
      </c>
      <c r="L3915" t="s">
        <v>65</v>
      </c>
      <c r="M3915">
        <v>1</v>
      </c>
      <c r="N3915">
        <f>G3915/SUMIF(B:B,B3915,G:G)*100</f>
        <v>0.17865081586616832</v>
      </c>
      <c r="Q3915">
        <f>VLOOKUP(C3915, Categories_Pivot_Table!A:B, 2, FALSE)</f>
        <v>23.348837209302324</v>
      </c>
      <c r="T3915">
        <f t="shared" si="62"/>
        <v>2022</v>
      </c>
    </row>
    <row r="3916" spans="1:20" x14ac:dyDescent="0.2">
      <c r="A3916" t="s">
        <v>4173</v>
      </c>
      <c r="B3916" t="s">
        <v>173</v>
      </c>
      <c r="C3916" t="s">
        <v>22</v>
      </c>
      <c r="D3916" t="s">
        <v>214</v>
      </c>
      <c r="E3916">
        <v>9.5</v>
      </c>
      <c r="F3916">
        <v>10</v>
      </c>
      <c r="G3916">
        <v>95</v>
      </c>
      <c r="H3916" t="s">
        <v>56</v>
      </c>
      <c r="I3916" t="s">
        <v>18</v>
      </c>
      <c r="J3916" s="1">
        <v>45111</v>
      </c>
      <c r="K3916" t="b">
        <v>0</v>
      </c>
      <c r="L3916" t="s">
        <v>49</v>
      </c>
      <c r="M3916">
        <v>7</v>
      </c>
      <c r="N3916">
        <f>G3916/SUMIF(B:B,B3916,G:G)*100</f>
        <v>0.15622173619904295</v>
      </c>
      <c r="Q3916">
        <f>VLOOKUP(C3916, Categories_Pivot_Table!A:B, 2, FALSE)</f>
        <v>21.505681818181817</v>
      </c>
      <c r="T3916">
        <f t="shared" si="62"/>
        <v>2023</v>
      </c>
    </row>
    <row r="3917" spans="1:20" x14ac:dyDescent="0.2">
      <c r="A3917" t="s">
        <v>4174</v>
      </c>
      <c r="B3917" t="s">
        <v>87</v>
      </c>
      <c r="C3917" t="s">
        <v>27</v>
      </c>
      <c r="D3917" t="s">
        <v>140</v>
      </c>
      <c r="E3917">
        <v>27.5</v>
      </c>
      <c r="F3917">
        <v>8</v>
      </c>
      <c r="G3917">
        <v>220</v>
      </c>
      <c r="H3917" t="s">
        <v>29</v>
      </c>
      <c r="I3917" t="s">
        <v>18</v>
      </c>
      <c r="J3917" s="1">
        <v>45403</v>
      </c>
      <c r="K3917" t="b">
        <v>0</v>
      </c>
      <c r="L3917" t="s">
        <v>24</v>
      </c>
      <c r="M3917">
        <v>4</v>
      </c>
      <c r="N3917">
        <f>G3917/SUMIF(B:B,B3917,G:G)*100</f>
        <v>0.33826898534680255</v>
      </c>
      <c r="Q3917">
        <f>VLOOKUP(C3917, Categories_Pivot_Table!A:B, 2, FALSE)</f>
        <v>25.013711734693878</v>
      </c>
      <c r="T3917">
        <f t="shared" si="62"/>
        <v>2024</v>
      </c>
    </row>
    <row r="3918" spans="1:20" x14ac:dyDescent="0.2">
      <c r="A3918" t="s">
        <v>4175</v>
      </c>
      <c r="B3918" t="s">
        <v>63</v>
      </c>
      <c r="C3918" t="s">
        <v>74</v>
      </c>
      <c r="D3918" t="s">
        <v>107</v>
      </c>
      <c r="E3918">
        <v>35</v>
      </c>
      <c r="F3918">
        <v>2</v>
      </c>
      <c r="G3918">
        <v>70</v>
      </c>
      <c r="H3918" t="s">
        <v>56</v>
      </c>
      <c r="I3918" t="s">
        <v>18</v>
      </c>
      <c r="J3918" s="1">
        <v>45359</v>
      </c>
      <c r="K3918" t="b">
        <v>1</v>
      </c>
      <c r="L3918" t="s">
        <v>65</v>
      </c>
      <c r="M3918">
        <v>3</v>
      </c>
      <c r="N3918">
        <f>G3918/SUMIF(B:B,B3918,G:G)*100</f>
        <v>0.11564895585514143</v>
      </c>
      <c r="Q3918">
        <f>VLOOKUP(C3918, Categories_Pivot_Table!A:B, 2, FALSE)</f>
        <v>24.317096165933375</v>
      </c>
      <c r="T3918">
        <f t="shared" si="62"/>
        <v>2024</v>
      </c>
    </row>
    <row r="3919" spans="1:20" x14ac:dyDescent="0.2">
      <c r="A3919" t="s">
        <v>4176</v>
      </c>
      <c r="B3919" t="s">
        <v>87</v>
      </c>
      <c r="C3919" t="s">
        <v>22</v>
      </c>
      <c r="D3919" t="s">
        <v>23</v>
      </c>
      <c r="E3919">
        <v>29</v>
      </c>
      <c r="F3919">
        <v>3</v>
      </c>
      <c r="G3919">
        <v>87</v>
      </c>
      <c r="H3919" t="s">
        <v>17</v>
      </c>
      <c r="I3919" t="s">
        <v>46</v>
      </c>
      <c r="J3919" s="1">
        <v>45464</v>
      </c>
      <c r="K3919" t="b">
        <v>1</v>
      </c>
      <c r="L3919" t="s">
        <v>65</v>
      </c>
      <c r="M3919">
        <v>6</v>
      </c>
      <c r="N3919">
        <f>G3919/SUMIF(B:B,B3919,G:G)*100</f>
        <v>0.1337700078416901</v>
      </c>
      <c r="Q3919">
        <f>VLOOKUP(C3919, Categories_Pivot_Table!A:B, 2, FALSE)</f>
        <v>21.505681818181817</v>
      </c>
      <c r="T3919">
        <f t="shared" si="62"/>
        <v>2024</v>
      </c>
    </row>
    <row r="3920" spans="1:20" x14ac:dyDescent="0.2">
      <c r="A3920" t="s">
        <v>4177</v>
      </c>
      <c r="B3920" t="s">
        <v>106</v>
      </c>
      <c r="C3920" t="s">
        <v>22</v>
      </c>
      <c r="D3920" t="s">
        <v>23</v>
      </c>
      <c r="E3920">
        <v>29</v>
      </c>
      <c r="F3920">
        <v>8</v>
      </c>
      <c r="G3920">
        <v>232</v>
      </c>
      <c r="H3920" t="s">
        <v>17</v>
      </c>
      <c r="I3920" t="s">
        <v>18</v>
      </c>
      <c r="J3920" s="1">
        <v>45185</v>
      </c>
      <c r="K3920" t="b">
        <v>0</v>
      </c>
      <c r="L3920" t="s">
        <v>35</v>
      </c>
      <c r="M3920">
        <v>9</v>
      </c>
      <c r="N3920">
        <f>G3920/SUMIF(B:B,B3920,G:G)*100</f>
        <v>0.37809647979139505</v>
      </c>
      <c r="Q3920">
        <f>VLOOKUP(C3920, Categories_Pivot_Table!A:B, 2, FALSE)</f>
        <v>21.505681818181817</v>
      </c>
      <c r="T3920">
        <f t="shared" si="62"/>
        <v>2023</v>
      </c>
    </row>
    <row r="3921" spans="1:20" x14ac:dyDescent="0.2">
      <c r="A3921" t="s">
        <v>4178</v>
      </c>
      <c r="B3921" t="s">
        <v>90</v>
      </c>
      <c r="C3921" t="s">
        <v>38</v>
      </c>
      <c r="D3921" t="s">
        <v>96</v>
      </c>
      <c r="E3921">
        <v>24.5</v>
      </c>
      <c r="F3921">
        <v>9</v>
      </c>
      <c r="G3921">
        <v>220.5</v>
      </c>
      <c r="H3921" t="s">
        <v>29</v>
      </c>
      <c r="I3921" t="s">
        <v>18</v>
      </c>
      <c r="J3921" s="1">
        <v>45553</v>
      </c>
      <c r="K3921" t="b">
        <v>0</v>
      </c>
      <c r="L3921" t="s">
        <v>30</v>
      </c>
      <c r="M3921">
        <v>9</v>
      </c>
      <c r="N3921">
        <f>G3921/SUMIF(B:B,B3921,G:G)*100</f>
        <v>0.37283149031145379</v>
      </c>
      <c r="Q3921">
        <f>VLOOKUP(C3921, Categories_Pivot_Table!A:B, 2, FALSE)</f>
        <v>23.088790931989923</v>
      </c>
      <c r="T3921">
        <f t="shared" si="62"/>
        <v>2024</v>
      </c>
    </row>
    <row r="3922" spans="1:20" x14ac:dyDescent="0.2">
      <c r="A3922" t="s">
        <v>4179</v>
      </c>
      <c r="B3922" t="s">
        <v>32</v>
      </c>
      <c r="C3922" t="s">
        <v>38</v>
      </c>
      <c r="D3922" t="s">
        <v>473</v>
      </c>
      <c r="E3922">
        <v>23</v>
      </c>
      <c r="F3922">
        <v>5</v>
      </c>
      <c r="G3922">
        <v>115</v>
      </c>
      <c r="H3922" t="s">
        <v>56</v>
      </c>
      <c r="I3922" t="s">
        <v>46</v>
      </c>
      <c r="J3922" s="1">
        <v>44987</v>
      </c>
      <c r="K3922" t="b">
        <v>1</v>
      </c>
      <c r="L3922" t="s">
        <v>42</v>
      </c>
      <c r="M3922">
        <v>3</v>
      </c>
      <c r="N3922">
        <f>G3922/SUMIF(B:B,B3922,G:G)*100</f>
        <v>0.19613695476058501</v>
      </c>
      <c r="Q3922">
        <f>VLOOKUP(C3922, Categories_Pivot_Table!A:B, 2, FALSE)</f>
        <v>23.088790931989923</v>
      </c>
      <c r="T3922">
        <f t="shared" si="62"/>
        <v>2023</v>
      </c>
    </row>
    <row r="3923" spans="1:20" x14ac:dyDescent="0.2">
      <c r="A3923" t="s">
        <v>4180</v>
      </c>
      <c r="B3923" t="s">
        <v>32</v>
      </c>
      <c r="C3923" t="s">
        <v>33</v>
      </c>
      <c r="D3923" t="s">
        <v>259</v>
      </c>
      <c r="E3923">
        <v>33.5</v>
      </c>
      <c r="F3923">
        <v>3</v>
      </c>
      <c r="G3923">
        <v>100.5</v>
      </c>
      <c r="H3923" t="s">
        <v>56</v>
      </c>
      <c r="I3923" t="s">
        <v>46</v>
      </c>
      <c r="J3923" s="1">
        <v>45049</v>
      </c>
      <c r="K3923" t="b">
        <v>0</v>
      </c>
      <c r="L3923" t="s">
        <v>30</v>
      </c>
      <c r="M3923">
        <v>5</v>
      </c>
      <c r="N3923">
        <f>G3923/SUMIF(B:B,B3923,G:G)*100</f>
        <v>0.1714066430733808</v>
      </c>
      <c r="Q3923">
        <f>VLOOKUP(C3923, Categories_Pivot_Table!A:B, 2, FALSE)</f>
        <v>23.300574345883856</v>
      </c>
      <c r="T3923">
        <f t="shared" si="62"/>
        <v>2023</v>
      </c>
    </row>
    <row r="3924" spans="1:20" x14ac:dyDescent="0.2">
      <c r="A3924" t="s">
        <v>4181</v>
      </c>
      <c r="B3924" t="s">
        <v>106</v>
      </c>
      <c r="C3924" t="s">
        <v>27</v>
      </c>
      <c r="D3924" t="s">
        <v>1069</v>
      </c>
      <c r="E3924">
        <v>18.5</v>
      </c>
      <c r="F3924">
        <v>5</v>
      </c>
      <c r="G3924">
        <v>92.5</v>
      </c>
      <c r="H3924" t="s">
        <v>29</v>
      </c>
      <c r="I3924" t="s">
        <v>46</v>
      </c>
      <c r="J3924" s="1">
        <v>44667</v>
      </c>
      <c r="K3924" t="b">
        <v>0</v>
      </c>
      <c r="L3924" t="s">
        <v>35</v>
      </c>
      <c r="M3924">
        <v>4</v>
      </c>
      <c r="N3924">
        <f>G3924/SUMIF(B:B,B3924,G:G)*100</f>
        <v>0.15074967405475881</v>
      </c>
      <c r="Q3924">
        <f>VLOOKUP(C3924, Categories_Pivot_Table!A:B, 2, FALSE)</f>
        <v>25.013711734693878</v>
      </c>
      <c r="T3924">
        <f t="shared" si="62"/>
        <v>2022</v>
      </c>
    </row>
    <row r="3925" spans="1:20" x14ac:dyDescent="0.2">
      <c r="A3925" t="s">
        <v>4182</v>
      </c>
      <c r="B3925" t="s">
        <v>51</v>
      </c>
      <c r="C3925" t="s">
        <v>22</v>
      </c>
      <c r="D3925" t="s">
        <v>251</v>
      </c>
      <c r="E3925">
        <v>38</v>
      </c>
      <c r="F3925">
        <v>7</v>
      </c>
      <c r="G3925">
        <v>266</v>
      </c>
      <c r="H3925" t="s">
        <v>29</v>
      </c>
      <c r="I3925" t="s">
        <v>46</v>
      </c>
      <c r="J3925" s="1">
        <v>44876</v>
      </c>
      <c r="K3925" t="b">
        <v>1</v>
      </c>
      <c r="L3925" t="s">
        <v>65</v>
      </c>
      <c r="M3925">
        <v>11</v>
      </c>
      <c r="N3925">
        <f>G3925/SUMIF(B:B,B3925,G:G)*100</f>
        <v>0.41235834870634192</v>
      </c>
      <c r="Q3925">
        <f>VLOOKUP(C3925, Categories_Pivot_Table!A:B, 2, FALSE)</f>
        <v>21.505681818181817</v>
      </c>
      <c r="T3925">
        <f t="shared" si="62"/>
        <v>2022</v>
      </c>
    </row>
    <row r="3926" spans="1:20" x14ac:dyDescent="0.2">
      <c r="A3926" t="s">
        <v>4183</v>
      </c>
      <c r="B3926" t="s">
        <v>73</v>
      </c>
      <c r="C3926" t="s">
        <v>27</v>
      </c>
      <c r="D3926" t="s">
        <v>305</v>
      </c>
      <c r="E3926">
        <v>23</v>
      </c>
      <c r="F3926">
        <v>6</v>
      </c>
      <c r="G3926">
        <v>138</v>
      </c>
      <c r="H3926" t="s">
        <v>17</v>
      </c>
      <c r="I3926" t="s">
        <v>46</v>
      </c>
      <c r="J3926" s="1">
        <v>45150</v>
      </c>
      <c r="K3926" t="b">
        <v>0</v>
      </c>
      <c r="L3926" t="s">
        <v>35</v>
      </c>
      <c r="M3926">
        <v>8</v>
      </c>
      <c r="N3926">
        <f>G3926/SUMIF(B:B,B3926,G:G)*100</f>
        <v>0.238405790842108</v>
      </c>
      <c r="Q3926">
        <f>VLOOKUP(C3926, Categories_Pivot_Table!A:B, 2, FALSE)</f>
        <v>25.013711734693878</v>
      </c>
      <c r="T3926">
        <f t="shared" si="62"/>
        <v>2023</v>
      </c>
    </row>
    <row r="3927" spans="1:20" x14ac:dyDescent="0.2">
      <c r="A3927" t="s">
        <v>4184</v>
      </c>
      <c r="B3927" t="s">
        <v>54</v>
      </c>
      <c r="C3927" t="s">
        <v>33</v>
      </c>
      <c r="D3927" t="s">
        <v>556</v>
      </c>
      <c r="E3927">
        <v>29</v>
      </c>
      <c r="F3927">
        <v>9</v>
      </c>
      <c r="G3927">
        <v>261</v>
      </c>
      <c r="H3927" t="s">
        <v>29</v>
      </c>
      <c r="I3927" t="s">
        <v>18</v>
      </c>
      <c r="J3927" s="1">
        <v>45211</v>
      </c>
      <c r="K3927" t="b">
        <v>0</v>
      </c>
      <c r="L3927" t="s">
        <v>42</v>
      </c>
      <c r="M3927">
        <v>10</v>
      </c>
      <c r="N3927">
        <f>G3927/SUMIF(B:B,B3927,G:G)*100</f>
        <v>0.45664896641618047</v>
      </c>
      <c r="Q3927">
        <f>VLOOKUP(C3927, Categories_Pivot_Table!A:B, 2, FALSE)</f>
        <v>23.300574345883856</v>
      </c>
      <c r="T3927">
        <f t="shared" si="62"/>
        <v>2023</v>
      </c>
    </row>
    <row r="3928" spans="1:20" x14ac:dyDescent="0.2">
      <c r="A3928" t="s">
        <v>4185</v>
      </c>
      <c r="B3928" t="s">
        <v>121</v>
      </c>
      <c r="C3928" t="s">
        <v>33</v>
      </c>
      <c r="D3928" t="s">
        <v>34</v>
      </c>
      <c r="E3928">
        <v>27.5</v>
      </c>
      <c r="F3928">
        <v>1</v>
      </c>
      <c r="G3928">
        <v>27.5</v>
      </c>
      <c r="H3928" t="s">
        <v>29</v>
      </c>
      <c r="I3928" t="s">
        <v>46</v>
      </c>
      <c r="J3928" s="1">
        <v>45192</v>
      </c>
      <c r="K3928" t="b">
        <v>0</v>
      </c>
      <c r="L3928" t="s">
        <v>35</v>
      </c>
      <c r="M3928">
        <v>9</v>
      </c>
      <c r="N3928">
        <f>G3928/SUMIF(B:B,B3928,G:G)*100</f>
        <v>4.1939591737137891E-2</v>
      </c>
      <c r="Q3928">
        <f>VLOOKUP(C3928, Categories_Pivot_Table!A:B, 2, FALSE)</f>
        <v>23.300574345883856</v>
      </c>
      <c r="T3928">
        <f t="shared" si="62"/>
        <v>2023</v>
      </c>
    </row>
    <row r="3929" spans="1:20" x14ac:dyDescent="0.2">
      <c r="A3929" t="s">
        <v>4186</v>
      </c>
      <c r="B3929" t="s">
        <v>26</v>
      </c>
      <c r="C3929" t="s">
        <v>48</v>
      </c>
      <c r="D3929" t="s">
        <v>689</v>
      </c>
      <c r="E3929">
        <v>21.5</v>
      </c>
      <c r="F3929">
        <v>2</v>
      </c>
      <c r="G3929">
        <v>43</v>
      </c>
      <c r="H3929" t="s">
        <v>17</v>
      </c>
      <c r="I3929" t="s">
        <v>46</v>
      </c>
      <c r="J3929" s="1">
        <v>45096</v>
      </c>
      <c r="K3929" t="b">
        <v>0</v>
      </c>
      <c r="L3929" t="s">
        <v>19</v>
      </c>
      <c r="M3929">
        <v>6</v>
      </c>
      <c r="N3929">
        <f>G3929/SUMIF(B:B,B3929,G:G)*100</f>
        <v>6.9302861563504792E-2</v>
      </c>
      <c r="Q3929">
        <f>VLOOKUP(C3929, Categories_Pivot_Table!A:B, 2, FALSE)</f>
        <v>23.348837209302324</v>
      </c>
      <c r="T3929">
        <f t="shared" si="62"/>
        <v>2023</v>
      </c>
    </row>
    <row r="3930" spans="1:20" x14ac:dyDescent="0.2">
      <c r="A3930" t="s">
        <v>4187</v>
      </c>
      <c r="B3930" t="s">
        <v>26</v>
      </c>
      <c r="C3930" t="s">
        <v>38</v>
      </c>
      <c r="D3930" t="s">
        <v>175</v>
      </c>
      <c r="E3930">
        <v>30.5</v>
      </c>
      <c r="F3930">
        <v>10</v>
      </c>
      <c r="G3930">
        <v>305</v>
      </c>
      <c r="H3930" t="s">
        <v>56</v>
      </c>
      <c r="I3930" t="s">
        <v>46</v>
      </c>
      <c r="J3930" s="1">
        <v>45588</v>
      </c>
      <c r="K3930" t="b">
        <v>0</v>
      </c>
      <c r="L3930" t="s">
        <v>30</v>
      </c>
      <c r="M3930">
        <v>10</v>
      </c>
      <c r="N3930">
        <f>G3930/SUMIF(B:B,B3930,G:G)*100</f>
        <v>0.49156680876439446</v>
      </c>
      <c r="Q3930">
        <f>VLOOKUP(C3930, Categories_Pivot_Table!A:B, 2, FALSE)</f>
        <v>23.088790931989923</v>
      </c>
      <c r="T3930">
        <f t="shared" si="62"/>
        <v>2024</v>
      </c>
    </row>
    <row r="3931" spans="1:20" x14ac:dyDescent="0.2">
      <c r="A3931" t="s">
        <v>4188</v>
      </c>
      <c r="B3931" t="s">
        <v>87</v>
      </c>
      <c r="C3931" t="s">
        <v>74</v>
      </c>
      <c r="D3931" t="s">
        <v>346</v>
      </c>
      <c r="E3931">
        <v>27.5</v>
      </c>
      <c r="F3931">
        <v>9</v>
      </c>
      <c r="G3931">
        <v>247.5</v>
      </c>
      <c r="H3931" t="s">
        <v>29</v>
      </c>
      <c r="I3931" t="s">
        <v>46</v>
      </c>
      <c r="J3931" s="1">
        <v>44780</v>
      </c>
      <c r="K3931" t="b">
        <v>0</v>
      </c>
      <c r="L3931" t="s">
        <v>24</v>
      </c>
      <c r="M3931">
        <v>8</v>
      </c>
      <c r="N3931">
        <f>G3931/SUMIF(B:B,B3931,G:G)*100</f>
        <v>0.38055260851515293</v>
      </c>
      <c r="Q3931">
        <f>VLOOKUP(C3931, Categories_Pivot_Table!A:B, 2, FALSE)</f>
        <v>24.317096165933375</v>
      </c>
      <c r="T3931">
        <f t="shared" si="62"/>
        <v>2022</v>
      </c>
    </row>
    <row r="3932" spans="1:20" x14ac:dyDescent="0.2">
      <c r="A3932" t="s">
        <v>4189</v>
      </c>
      <c r="B3932" t="s">
        <v>95</v>
      </c>
      <c r="C3932" t="s">
        <v>38</v>
      </c>
      <c r="D3932" t="s">
        <v>41</v>
      </c>
      <c r="E3932">
        <v>23</v>
      </c>
      <c r="F3932">
        <v>5</v>
      </c>
      <c r="G3932">
        <v>107.5</v>
      </c>
      <c r="H3932" t="s">
        <v>29</v>
      </c>
      <c r="I3932" t="s">
        <v>46</v>
      </c>
      <c r="J3932" s="1">
        <v>45383</v>
      </c>
      <c r="K3932" t="b">
        <v>0</v>
      </c>
      <c r="L3932" t="s">
        <v>19</v>
      </c>
      <c r="M3932">
        <v>4</v>
      </c>
      <c r="N3932">
        <f>G3932/SUMIF(B:B,B3932,G:G)*100</f>
        <v>0.15961040214397601</v>
      </c>
      <c r="Q3932">
        <f>VLOOKUP(C3932, Categories_Pivot_Table!A:B, 2, FALSE)</f>
        <v>23.088790931989923</v>
      </c>
      <c r="T3932">
        <f t="shared" si="62"/>
        <v>2024</v>
      </c>
    </row>
    <row r="3933" spans="1:20" x14ac:dyDescent="0.2">
      <c r="A3933" t="s">
        <v>4190</v>
      </c>
      <c r="B3933" t="s">
        <v>106</v>
      </c>
      <c r="C3933" t="s">
        <v>22</v>
      </c>
      <c r="D3933" t="s">
        <v>388</v>
      </c>
      <c r="E3933">
        <v>6.5</v>
      </c>
      <c r="F3933">
        <v>7</v>
      </c>
      <c r="G3933">
        <v>45.5</v>
      </c>
      <c r="H3933" t="s">
        <v>56</v>
      </c>
      <c r="I3933" t="s">
        <v>46</v>
      </c>
      <c r="J3933" s="1">
        <v>45084</v>
      </c>
      <c r="K3933" t="b">
        <v>0</v>
      </c>
      <c r="L3933" t="s">
        <v>30</v>
      </c>
      <c r="M3933">
        <v>6</v>
      </c>
      <c r="N3933">
        <f>G3933/SUMIF(B:B,B3933,G:G)*100</f>
        <v>7.4152542372881353E-2</v>
      </c>
      <c r="Q3933">
        <f>VLOOKUP(C3933, Categories_Pivot_Table!A:B, 2, FALSE)</f>
        <v>21.505681818181817</v>
      </c>
      <c r="T3933">
        <f t="shared" si="62"/>
        <v>2023</v>
      </c>
    </row>
    <row r="3934" spans="1:20" x14ac:dyDescent="0.2">
      <c r="A3934" t="s">
        <v>4191</v>
      </c>
      <c r="B3934" t="s">
        <v>113</v>
      </c>
      <c r="C3934" t="s">
        <v>15</v>
      </c>
      <c r="D3934" t="s">
        <v>69</v>
      </c>
      <c r="E3934">
        <v>29</v>
      </c>
      <c r="F3934">
        <v>7</v>
      </c>
      <c r="G3934">
        <v>203</v>
      </c>
      <c r="H3934" t="s">
        <v>17</v>
      </c>
      <c r="I3934" t="s">
        <v>18</v>
      </c>
      <c r="J3934" s="1">
        <v>44649</v>
      </c>
      <c r="K3934" t="b">
        <v>1</v>
      </c>
      <c r="L3934" t="s">
        <v>49</v>
      </c>
      <c r="M3934">
        <v>3</v>
      </c>
      <c r="N3934">
        <f>G3934/SUMIF(B:B,B3934,G:G)*100</f>
        <v>0.33424991355605682</v>
      </c>
      <c r="Q3934">
        <f>VLOOKUP(C3934, Categories_Pivot_Table!A:B, 2, FALSE)</f>
        <v>23.063808900523561</v>
      </c>
      <c r="T3934">
        <f t="shared" si="62"/>
        <v>2022</v>
      </c>
    </row>
    <row r="3935" spans="1:20" x14ac:dyDescent="0.2">
      <c r="A3935" t="s">
        <v>4192</v>
      </c>
      <c r="B3935" t="s">
        <v>128</v>
      </c>
      <c r="C3935" t="s">
        <v>38</v>
      </c>
      <c r="D3935" t="s">
        <v>85</v>
      </c>
      <c r="E3935">
        <v>18.5</v>
      </c>
      <c r="F3935">
        <v>6</v>
      </c>
      <c r="G3935">
        <v>111</v>
      </c>
      <c r="H3935" t="s">
        <v>56</v>
      </c>
      <c r="I3935" t="s">
        <v>18</v>
      </c>
      <c r="J3935" s="1">
        <v>45090</v>
      </c>
      <c r="K3935" t="b">
        <v>0</v>
      </c>
      <c r="L3935" t="s">
        <v>49</v>
      </c>
      <c r="M3935">
        <v>6</v>
      </c>
      <c r="N3935">
        <f>G3935/SUMIF(B:B,B3935,G:G)*100</f>
        <v>0.16215742418044762</v>
      </c>
      <c r="Q3935">
        <f>VLOOKUP(C3935, Categories_Pivot_Table!A:B, 2, FALSE)</f>
        <v>23.088790931989923</v>
      </c>
      <c r="T3935">
        <f t="shared" si="62"/>
        <v>2023</v>
      </c>
    </row>
    <row r="3936" spans="1:20" x14ac:dyDescent="0.2">
      <c r="A3936" t="s">
        <v>4193</v>
      </c>
      <c r="B3936" t="s">
        <v>54</v>
      </c>
      <c r="C3936" t="s">
        <v>135</v>
      </c>
      <c r="D3936" t="s">
        <v>233</v>
      </c>
      <c r="E3936">
        <v>18.5</v>
      </c>
      <c r="F3936">
        <v>5</v>
      </c>
      <c r="G3936">
        <v>92.5</v>
      </c>
      <c r="H3936" t="s">
        <v>56</v>
      </c>
      <c r="I3936" t="s">
        <v>46</v>
      </c>
      <c r="J3936" s="1">
        <v>45564</v>
      </c>
      <c r="K3936" t="b">
        <v>0</v>
      </c>
      <c r="L3936" t="s">
        <v>24</v>
      </c>
      <c r="M3936">
        <v>9</v>
      </c>
      <c r="N3936">
        <f>G3936/SUMIF(B:B,B3936,G:G)*100</f>
        <v>0.16183919307853137</v>
      </c>
      <c r="Q3936">
        <f>VLOOKUP(C3936, Categories_Pivot_Table!A:B, 2, FALSE)</f>
        <v>23.146341463414632</v>
      </c>
      <c r="T3936">
        <f t="shared" si="62"/>
        <v>2024</v>
      </c>
    </row>
    <row r="3937" spans="1:20" x14ac:dyDescent="0.2">
      <c r="A3937" t="s">
        <v>4194</v>
      </c>
      <c r="B3937" t="s">
        <v>26</v>
      </c>
      <c r="C3937" t="s">
        <v>135</v>
      </c>
      <c r="D3937" t="s">
        <v>358</v>
      </c>
      <c r="E3937">
        <v>32</v>
      </c>
      <c r="F3937">
        <v>9</v>
      </c>
      <c r="G3937">
        <v>288</v>
      </c>
      <c r="H3937" t="s">
        <v>17</v>
      </c>
      <c r="I3937" t="s">
        <v>18</v>
      </c>
      <c r="J3937" s="1">
        <v>45087</v>
      </c>
      <c r="K3937" t="b">
        <v>0</v>
      </c>
      <c r="L3937" t="s">
        <v>35</v>
      </c>
      <c r="M3937">
        <v>6</v>
      </c>
      <c r="N3937">
        <f>G3937/SUMIF(B:B,B3937,G:G)*100</f>
        <v>0.46416800302998562</v>
      </c>
      <c r="Q3937">
        <f>VLOOKUP(C3937, Categories_Pivot_Table!A:B, 2, FALSE)</f>
        <v>23.146341463414632</v>
      </c>
      <c r="T3937">
        <f t="shared" si="62"/>
        <v>2023</v>
      </c>
    </row>
    <row r="3938" spans="1:20" x14ac:dyDescent="0.2">
      <c r="A3938" t="s">
        <v>4195</v>
      </c>
      <c r="B3938" t="s">
        <v>128</v>
      </c>
      <c r="C3938" t="s">
        <v>22</v>
      </c>
      <c r="D3938" t="s">
        <v>272</v>
      </c>
      <c r="E3938">
        <v>5</v>
      </c>
      <c r="F3938">
        <v>2</v>
      </c>
      <c r="G3938">
        <v>10</v>
      </c>
      <c r="H3938" t="s">
        <v>29</v>
      </c>
      <c r="I3938" t="s">
        <v>46</v>
      </c>
      <c r="J3938" s="1">
        <v>45336</v>
      </c>
      <c r="K3938" t="b">
        <v>0</v>
      </c>
      <c r="L3938" t="s">
        <v>30</v>
      </c>
      <c r="M3938">
        <v>2</v>
      </c>
      <c r="N3938">
        <f>G3938/SUMIF(B:B,B3938,G:G)*100</f>
        <v>1.4608776953193479E-2</v>
      </c>
      <c r="Q3938">
        <f>VLOOKUP(C3938, Categories_Pivot_Table!A:B, 2, FALSE)</f>
        <v>21.505681818181817</v>
      </c>
      <c r="T3938">
        <f t="shared" si="62"/>
        <v>2024</v>
      </c>
    </row>
    <row r="3939" spans="1:20" x14ac:dyDescent="0.2">
      <c r="A3939" t="s">
        <v>4196</v>
      </c>
      <c r="B3939" t="s">
        <v>51</v>
      </c>
      <c r="C3939" t="s">
        <v>135</v>
      </c>
      <c r="D3939" t="s">
        <v>159</v>
      </c>
      <c r="E3939">
        <v>39.5</v>
      </c>
      <c r="F3939">
        <v>8</v>
      </c>
      <c r="G3939">
        <v>316</v>
      </c>
      <c r="H3939" t="s">
        <v>56</v>
      </c>
      <c r="I3939" t="s">
        <v>46</v>
      </c>
      <c r="J3939" s="1">
        <v>44912</v>
      </c>
      <c r="K3939" t="b">
        <v>0</v>
      </c>
      <c r="L3939" t="s">
        <v>35</v>
      </c>
      <c r="M3939">
        <v>12</v>
      </c>
      <c r="N3939">
        <f>G3939/SUMIF(B:B,B3939,G:G)*100</f>
        <v>0.48986931650828586</v>
      </c>
      <c r="Q3939">
        <f>VLOOKUP(C3939, Categories_Pivot_Table!A:B, 2, FALSE)</f>
        <v>23.146341463414632</v>
      </c>
      <c r="T3939">
        <f t="shared" si="62"/>
        <v>2022</v>
      </c>
    </row>
    <row r="3940" spans="1:20" x14ac:dyDescent="0.2">
      <c r="A3940" t="s">
        <v>4197</v>
      </c>
      <c r="B3940" t="s">
        <v>104</v>
      </c>
      <c r="C3940" t="s">
        <v>22</v>
      </c>
      <c r="D3940" t="s">
        <v>251</v>
      </c>
      <c r="E3940">
        <v>38</v>
      </c>
      <c r="F3940">
        <v>5</v>
      </c>
      <c r="G3940">
        <v>190</v>
      </c>
      <c r="H3940" t="s">
        <v>17</v>
      </c>
      <c r="I3940" t="s">
        <v>18</v>
      </c>
      <c r="J3940" s="1">
        <v>45593</v>
      </c>
      <c r="K3940" t="b">
        <v>0</v>
      </c>
      <c r="L3940" t="s">
        <v>19</v>
      </c>
      <c r="M3940">
        <v>10</v>
      </c>
      <c r="N3940">
        <f>G3940/SUMIF(B:B,B3940,G:G)*100</f>
        <v>0.30877740399460452</v>
      </c>
      <c r="Q3940">
        <f>VLOOKUP(C3940, Categories_Pivot_Table!A:B, 2, FALSE)</f>
        <v>21.505681818181817</v>
      </c>
      <c r="T3940">
        <f t="shared" si="62"/>
        <v>2024</v>
      </c>
    </row>
    <row r="3941" spans="1:20" x14ac:dyDescent="0.2">
      <c r="A3941" t="s">
        <v>4198</v>
      </c>
      <c r="B3941" t="s">
        <v>44</v>
      </c>
      <c r="C3941" t="s">
        <v>74</v>
      </c>
      <c r="D3941" t="s">
        <v>343</v>
      </c>
      <c r="E3941">
        <v>33.5</v>
      </c>
      <c r="F3941">
        <v>3</v>
      </c>
      <c r="G3941">
        <v>100.5</v>
      </c>
      <c r="H3941" t="s">
        <v>29</v>
      </c>
      <c r="I3941" t="s">
        <v>18</v>
      </c>
      <c r="J3941" s="1">
        <v>45102</v>
      </c>
      <c r="K3941" t="b">
        <v>1</v>
      </c>
      <c r="L3941" t="s">
        <v>24</v>
      </c>
      <c r="M3941">
        <v>6</v>
      </c>
      <c r="N3941">
        <f>G3941/SUMIF(B:B,B3941,G:G)*100</f>
        <v>0.16558337246373231</v>
      </c>
      <c r="Q3941">
        <f>VLOOKUP(C3941, Categories_Pivot_Table!A:B, 2, FALSE)</f>
        <v>24.317096165933375</v>
      </c>
      <c r="T3941">
        <f t="shared" si="62"/>
        <v>2023</v>
      </c>
    </row>
    <row r="3942" spans="1:20" x14ac:dyDescent="0.2">
      <c r="A3942" t="s">
        <v>4199</v>
      </c>
      <c r="B3942" t="s">
        <v>104</v>
      </c>
      <c r="C3942" t="s">
        <v>27</v>
      </c>
      <c r="D3942" t="s">
        <v>119</v>
      </c>
      <c r="E3942">
        <v>38</v>
      </c>
      <c r="F3942">
        <v>9</v>
      </c>
      <c r="G3942">
        <v>342</v>
      </c>
      <c r="H3942" t="s">
        <v>17</v>
      </c>
      <c r="I3942" t="s">
        <v>18</v>
      </c>
      <c r="J3942" s="1">
        <v>45108</v>
      </c>
      <c r="K3942" t="b">
        <v>1</v>
      </c>
      <c r="L3942" t="s">
        <v>35</v>
      </c>
      <c r="M3942">
        <v>7</v>
      </c>
      <c r="N3942">
        <f>G3942/SUMIF(B:B,B3942,G:G)*100</f>
        <v>0.55579932719028813</v>
      </c>
      <c r="Q3942">
        <f>VLOOKUP(C3942, Categories_Pivot_Table!A:B, 2, FALSE)</f>
        <v>25.013711734693878</v>
      </c>
      <c r="T3942">
        <f t="shared" si="62"/>
        <v>2023</v>
      </c>
    </row>
    <row r="3943" spans="1:20" x14ac:dyDescent="0.2">
      <c r="A3943" t="s">
        <v>4200</v>
      </c>
      <c r="B3943" t="s">
        <v>87</v>
      </c>
      <c r="C3943" t="s">
        <v>27</v>
      </c>
      <c r="D3943" t="s">
        <v>352</v>
      </c>
      <c r="E3943">
        <v>14</v>
      </c>
      <c r="F3943">
        <v>3</v>
      </c>
      <c r="G3943">
        <v>42</v>
      </c>
      <c r="H3943" t="s">
        <v>56</v>
      </c>
      <c r="I3943" t="s">
        <v>46</v>
      </c>
      <c r="J3943" s="1">
        <v>44972</v>
      </c>
      <c r="K3943" t="b">
        <v>0</v>
      </c>
      <c r="L3943" t="s">
        <v>30</v>
      </c>
      <c r="M3943">
        <v>2</v>
      </c>
      <c r="N3943">
        <f>G3943/SUMIF(B:B,B3943,G:G)*100</f>
        <v>6.4578624475298677E-2</v>
      </c>
      <c r="Q3943">
        <f>VLOOKUP(C3943, Categories_Pivot_Table!A:B, 2, FALSE)</f>
        <v>25.013711734693878</v>
      </c>
      <c r="T3943">
        <f t="shared" si="62"/>
        <v>2023</v>
      </c>
    </row>
    <row r="3944" spans="1:20" x14ac:dyDescent="0.2">
      <c r="A3944" t="s">
        <v>4201</v>
      </c>
      <c r="B3944" t="s">
        <v>118</v>
      </c>
      <c r="C3944" t="s">
        <v>38</v>
      </c>
      <c r="D3944" t="s">
        <v>175</v>
      </c>
      <c r="E3944">
        <v>30.5</v>
      </c>
      <c r="F3944">
        <v>10</v>
      </c>
      <c r="G3944">
        <v>305</v>
      </c>
      <c r="H3944" t="s">
        <v>56</v>
      </c>
      <c r="I3944" t="s">
        <v>46</v>
      </c>
      <c r="J3944" s="1">
        <v>44750</v>
      </c>
      <c r="K3944" t="b">
        <v>1</v>
      </c>
      <c r="L3944" t="s">
        <v>65</v>
      </c>
      <c r="M3944">
        <v>7</v>
      </c>
      <c r="N3944">
        <f>G3944/SUMIF(B:B,B3944,G:G)*100</f>
        <v>0.50166949027090157</v>
      </c>
      <c r="Q3944">
        <f>VLOOKUP(C3944, Categories_Pivot_Table!A:B, 2, FALSE)</f>
        <v>23.088790931989923</v>
      </c>
      <c r="T3944">
        <f t="shared" si="62"/>
        <v>2022</v>
      </c>
    </row>
    <row r="3945" spans="1:20" x14ac:dyDescent="0.2">
      <c r="A3945" t="s">
        <v>4202</v>
      </c>
      <c r="B3945" t="s">
        <v>173</v>
      </c>
      <c r="C3945" t="s">
        <v>135</v>
      </c>
      <c r="D3945" t="s">
        <v>154</v>
      </c>
      <c r="E3945">
        <v>26</v>
      </c>
      <c r="F3945">
        <v>8</v>
      </c>
      <c r="G3945">
        <v>208</v>
      </c>
      <c r="H3945" t="s">
        <v>17</v>
      </c>
      <c r="I3945" t="s">
        <v>18</v>
      </c>
      <c r="J3945" s="1">
        <v>45485</v>
      </c>
      <c r="K3945" t="b">
        <v>1</v>
      </c>
      <c r="L3945" t="s">
        <v>65</v>
      </c>
      <c r="M3945">
        <v>7</v>
      </c>
      <c r="N3945">
        <f>G3945/SUMIF(B:B,B3945,G:G)*100</f>
        <v>0.34204338030948345</v>
      </c>
      <c r="Q3945">
        <f>VLOOKUP(C3945, Categories_Pivot_Table!A:B, 2, FALSE)</f>
        <v>23.146341463414632</v>
      </c>
      <c r="T3945">
        <f t="shared" si="62"/>
        <v>2024</v>
      </c>
    </row>
    <row r="3946" spans="1:20" x14ac:dyDescent="0.2">
      <c r="A3946" t="s">
        <v>4203</v>
      </c>
      <c r="B3946" t="s">
        <v>32</v>
      </c>
      <c r="C3946" t="s">
        <v>33</v>
      </c>
      <c r="D3946" t="s">
        <v>78</v>
      </c>
      <c r="E3946">
        <v>14</v>
      </c>
      <c r="F3946">
        <v>1</v>
      </c>
      <c r="G3946">
        <v>14</v>
      </c>
      <c r="H3946" t="s">
        <v>29</v>
      </c>
      <c r="I3946" t="s">
        <v>46</v>
      </c>
      <c r="J3946" s="1">
        <v>45338</v>
      </c>
      <c r="K3946" t="b">
        <v>1</v>
      </c>
      <c r="L3946" t="s">
        <v>65</v>
      </c>
      <c r="M3946">
        <v>2</v>
      </c>
      <c r="N3946">
        <f>G3946/SUMIF(B:B,B3946,G:G)*100</f>
        <v>2.3877542318679914E-2</v>
      </c>
      <c r="Q3946">
        <f>VLOOKUP(C3946, Categories_Pivot_Table!A:B, 2, FALSE)</f>
        <v>23.300574345883856</v>
      </c>
      <c r="T3946">
        <f t="shared" si="62"/>
        <v>2024</v>
      </c>
    </row>
    <row r="3947" spans="1:20" x14ac:dyDescent="0.2">
      <c r="A3947" t="s">
        <v>4204</v>
      </c>
      <c r="B3947" t="s">
        <v>44</v>
      </c>
      <c r="C3947" t="s">
        <v>74</v>
      </c>
      <c r="D3947" t="s">
        <v>456</v>
      </c>
      <c r="E3947">
        <v>11</v>
      </c>
      <c r="F3947">
        <v>3</v>
      </c>
      <c r="G3947">
        <v>33</v>
      </c>
      <c r="H3947" t="s">
        <v>29</v>
      </c>
      <c r="I3947" t="s">
        <v>18</v>
      </c>
      <c r="J3947" s="1">
        <v>45109</v>
      </c>
      <c r="K3947" t="b">
        <v>1</v>
      </c>
      <c r="L3947" t="s">
        <v>24</v>
      </c>
      <c r="M3947">
        <v>7</v>
      </c>
      <c r="N3947">
        <f>G3947/SUMIF(B:B,B3947,G:G)*100</f>
        <v>5.4370659614956879E-2</v>
      </c>
      <c r="Q3947">
        <f>VLOOKUP(C3947, Categories_Pivot_Table!A:B, 2, FALSE)</f>
        <v>24.317096165933375</v>
      </c>
      <c r="T3947">
        <f t="shared" si="62"/>
        <v>2023</v>
      </c>
    </row>
    <row r="3948" spans="1:20" x14ac:dyDescent="0.2">
      <c r="A3948" t="s">
        <v>4205</v>
      </c>
      <c r="B3948" t="s">
        <v>173</v>
      </c>
      <c r="C3948" t="s">
        <v>15</v>
      </c>
      <c r="D3948" t="s">
        <v>102</v>
      </c>
      <c r="E3948">
        <v>12.5</v>
      </c>
      <c r="F3948">
        <v>7</v>
      </c>
      <c r="G3948">
        <v>87.5</v>
      </c>
      <c r="H3948" t="s">
        <v>29</v>
      </c>
      <c r="I3948" t="s">
        <v>46</v>
      </c>
      <c r="J3948" s="1">
        <v>45623</v>
      </c>
      <c r="K3948" t="b">
        <v>0</v>
      </c>
      <c r="L3948" t="s">
        <v>30</v>
      </c>
      <c r="M3948">
        <v>11</v>
      </c>
      <c r="N3948">
        <f>G3948/SUMIF(B:B,B3948,G:G)*100</f>
        <v>0.14388844123596059</v>
      </c>
      <c r="Q3948">
        <f>VLOOKUP(C3948, Categories_Pivot_Table!A:B, 2, FALSE)</f>
        <v>23.063808900523561</v>
      </c>
      <c r="T3948">
        <f t="shared" si="62"/>
        <v>2024</v>
      </c>
    </row>
    <row r="3949" spans="1:20" x14ac:dyDescent="0.2">
      <c r="A3949" t="s">
        <v>4206</v>
      </c>
      <c r="B3949" t="s">
        <v>121</v>
      </c>
      <c r="C3949" t="s">
        <v>135</v>
      </c>
      <c r="D3949" t="s">
        <v>422</v>
      </c>
      <c r="E3949">
        <v>17</v>
      </c>
      <c r="F3949">
        <v>4</v>
      </c>
      <c r="G3949">
        <v>68</v>
      </c>
      <c r="H3949" t="s">
        <v>56</v>
      </c>
      <c r="I3949" t="s">
        <v>46</v>
      </c>
      <c r="J3949" s="1">
        <v>45633</v>
      </c>
      <c r="K3949" t="b">
        <v>0</v>
      </c>
      <c r="L3949" t="s">
        <v>35</v>
      </c>
      <c r="M3949">
        <v>12</v>
      </c>
      <c r="N3949">
        <f>G3949/SUMIF(B:B,B3949,G:G)*100</f>
        <v>0.10370517229546825</v>
      </c>
      <c r="Q3949">
        <f>VLOOKUP(C3949, Categories_Pivot_Table!A:B, 2, FALSE)</f>
        <v>23.146341463414632</v>
      </c>
      <c r="T3949">
        <f t="shared" si="62"/>
        <v>2024</v>
      </c>
    </row>
    <row r="3950" spans="1:20" x14ac:dyDescent="0.2">
      <c r="A3950" t="s">
        <v>4207</v>
      </c>
      <c r="B3950" t="s">
        <v>63</v>
      </c>
      <c r="C3950" t="s">
        <v>74</v>
      </c>
      <c r="D3950" t="s">
        <v>349</v>
      </c>
      <c r="E3950">
        <v>38</v>
      </c>
      <c r="F3950">
        <v>1</v>
      </c>
      <c r="G3950">
        <v>38</v>
      </c>
      <c r="H3950" t="s">
        <v>56</v>
      </c>
      <c r="I3950" t="s">
        <v>18</v>
      </c>
      <c r="J3950" s="1">
        <v>45400</v>
      </c>
      <c r="K3950" t="b">
        <v>0</v>
      </c>
      <c r="L3950" t="s">
        <v>42</v>
      </c>
      <c r="M3950">
        <v>4</v>
      </c>
      <c r="N3950">
        <f>G3950/SUMIF(B:B,B3950,G:G)*100</f>
        <v>6.2780861749933914E-2</v>
      </c>
      <c r="Q3950">
        <f>VLOOKUP(C3950, Categories_Pivot_Table!A:B, 2, FALSE)</f>
        <v>24.317096165933375</v>
      </c>
      <c r="T3950">
        <f t="shared" si="62"/>
        <v>2024</v>
      </c>
    </row>
    <row r="3951" spans="1:20" x14ac:dyDescent="0.2">
      <c r="A3951" t="s">
        <v>4208</v>
      </c>
      <c r="B3951" t="s">
        <v>26</v>
      </c>
      <c r="C3951" t="s">
        <v>48</v>
      </c>
      <c r="D3951" t="s">
        <v>446</v>
      </c>
      <c r="E3951">
        <v>26</v>
      </c>
      <c r="F3951">
        <v>5</v>
      </c>
      <c r="G3951">
        <v>130</v>
      </c>
      <c r="H3951" t="s">
        <v>56</v>
      </c>
      <c r="I3951" t="s">
        <v>46</v>
      </c>
      <c r="J3951" s="1">
        <v>45372</v>
      </c>
      <c r="K3951" t="b">
        <v>0</v>
      </c>
      <c r="L3951" t="s">
        <v>42</v>
      </c>
      <c r="M3951">
        <v>3</v>
      </c>
      <c r="N3951">
        <f>G3951/SUMIF(B:B,B3951,G:G)*100</f>
        <v>0.20952027914547958</v>
      </c>
      <c r="Q3951">
        <f>VLOOKUP(C3951, Categories_Pivot_Table!A:B, 2, FALSE)</f>
        <v>23.348837209302324</v>
      </c>
      <c r="T3951">
        <f t="shared" si="62"/>
        <v>2024</v>
      </c>
    </row>
    <row r="3952" spans="1:20" x14ac:dyDescent="0.2">
      <c r="A3952" t="s">
        <v>4209</v>
      </c>
      <c r="B3952" t="s">
        <v>81</v>
      </c>
      <c r="C3952" t="s">
        <v>74</v>
      </c>
      <c r="D3952" t="s">
        <v>349</v>
      </c>
      <c r="E3952">
        <v>38</v>
      </c>
      <c r="F3952">
        <v>3</v>
      </c>
      <c r="G3952">
        <v>114</v>
      </c>
      <c r="H3952" t="s">
        <v>29</v>
      </c>
      <c r="I3952" t="s">
        <v>18</v>
      </c>
      <c r="J3952" s="1">
        <v>44994</v>
      </c>
      <c r="K3952" t="b">
        <v>0</v>
      </c>
      <c r="L3952" t="s">
        <v>42</v>
      </c>
      <c r="M3952">
        <v>3</v>
      </c>
      <c r="N3952">
        <f>G3952/SUMIF(B:B,B3952,G:G)*100</f>
        <v>0.18050684421784324</v>
      </c>
      <c r="Q3952">
        <f>VLOOKUP(C3952, Categories_Pivot_Table!A:B, 2, FALSE)</f>
        <v>24.317096165933375</v>
      </c>
      <c r="T3952">
        <f t="shared" si="62"/>
        <v>2023</v>
      </c>
    </row>
    <row r="3953" spans="1:20" x14ac:dyDescent="0.2">
      <c r="A3953" t="s">
        <v>4210</v>
      </c>
      <c r="B3953" t="s">
        <v>14</v>
      </c>
      <c r="C3953" t="s">
        <v>48</v>
      </c>
      <c r="D3953" t="s">
        <v>114</v>
      </c>
      <c r="E3953">
        <v>18.5</v>
      </c>
      <c r="F3953">
        <v>6</v>
      </c>
      <c r="G3953">
        <v>111</v>
      </c>
      <c r="H3953" t="s">
        <v>56</v>
      </c>
      <c r="I3953" t="s">
        <v>46</v>
      </c>
      <c r="J3953" s="1">
        <v>44607</v>
      </c>
      <c r="K3953" t="b">
        <v>1</v>
      </c>
      <c r="L3953" t="s">
        <v>49</v>
      </c>
      <c r="M3953">
        <v>2</v>
      </c>
      <c r="N3953">
        <f>G3953/SUMIF(B:B,B3953,G:G)*100</f>
        <v>0.1807125937141322</v>
      </c>
      <c r="Q3953">
        <f>VLOOKUP(C3953, Categories_Pivot_Table!A:B, 2, FALSE)</f>
        <v>23.348837209302324</v>
      </c>
      <c r="T3953">
        <f t="shared" si="62"/>
        <v>2022</v>
      </c>
    </row>
    <row r="3954" spans="1:20" x14ac:dyDescent="0.2">
      <c r="A3954" t="s">
        <v>4211</v>
      </c>
      <c r="B3954" t="s">
        <v>44</v>
      </c>
      <c r="C3954" t="s">
        <v>33</v>
      </c>
      <c r="D3954" t="s">
        <v>300</v>
      </c>
      <c r="E3954">
        <v>35</v>
      </c>
      <c r="F3954">
        <v>10</v>
      </c>
      <c r="G3954">
        <v>350</v>
      </c>
      <c r="H3954" t="s">
        <v>56</v>
      </c>
      <c r="I3954" t="s">
        <v>18</v>
      </c>
      <c r="J3954" s="1">
        <v>45291</v>
      </c>
      <c r="K3954" t="b">
        <v>1</v>
      </c>
      <c r="L3954" t="s">
        <v>24</v>
      </c>
      <c r="M3954">
        <v>12</v>
      </c>
      <c r="N3954">
        <f>G3954/SUMIF(B:B,B3954,G:G)*100</f>
        <v>0.57665851106772448</v>
      </c>
      <c r="Q3954">
        <f>VLOOKUP(C3954, Categories_Pivot_Table!A:B, 2, FALSE)</f>
        <v>23.300574345883856</v>
      </c>
      <c r="T3954">
        <f t="shared" si="62"/>
        <v>2023</v>
      </c>
    </row>
    <row r="3955" spans="1:20" x14ac:dyDescent="0.2">
      <c r="A3955" t="s">
        <v>4212</v>
      </c>
      <c r="B3955" t="s">
        <v>63</v>
      </c>
      <c r="C3955" t="s">
        <v>74</v>
      </c>
      <c r="D3955" t="s">
        <v>321</v>
      </c>
      <c r="E3955">
        <v>32</v>
      </c>
      <c r="F3955">
        <v>2</v>
      </c>
      <c r="G3955">
        <v>64</v>
      </c>
      <c r="H3955" t="s">
        <v>29</v>
      </c>
      <c r="I3955" t="s">
        <v>46</v>
      </c>
      <c r="J3955" s="1">
        <v>45470</v>
      </c>
      <c r="K3955" t="b">
        <v>0</v>
      </c>
      <c r="L3955" t="s">
        <v>42</v>
      </c>
      <c r="M3955">
        <v>6</v>
      </c>
      <c r="N3955">
        <f>G3955/SUMIF(B:B,B3955,G:G)*100</f>
        <v>0.10573618821041501</v>
      </c>
      <c r="Q3955">
        <f>VLOOKUP(C3955, Categories_Pivot_Table!A:B, 2, FALSE)</f>
        <v>24.317096165933375</v>
      </c>
      <c r="T3955">
        <f t="shared" si="62"/>
        <v>2024</v>
      </c>
    </row>
    <row r="3956" spans="1:20" x14ac:dyDescent="0.2">
      <c r="A3956" t="s">
        <v>4213</v>
      </c>
      <c r="B3956" t="s">
        <v>87</v>
      </c>
      <c r="C3956" t="s">
        <v>48</v>
      </c>
      <c r="D3956" t="s">
        <v>88</v>
      </c>
      <c r="E3956">
        <v>24.5</v>
      </c>
      <c r="F3956">
        <v>4</v>
      </c>
      <c r="G3956">
        <v>98</v>
      </c>
      <c r="H3956" t="s">
        <v>29</v>
      </c>
      <c r="I3956" t="s">
        <v>18</v>
      </c>
      <c r="J3956" s="1">
        <v>44934</v>
      </c>
      <c r="K3956" t="b">
        <v>0</v>
      </c>
      <c r="L3956" t="s">
        <v>24</v>
      </c>
      <c r="M3956">
        <v>1</v>
      </c>
      <c r="N3956">
        <f>G3956/SUMIF(B:B,B3956,G:G)*100</f>
        <v>0.15068345710903025</v>
      </c>
      <c r="Q3956">
        <f>VLOOKUP(C3956, Categories_Pivot_Table!A:B, 2, FALSE)</f>
        <v>23.348837209302324</v>
      </c>
      <c r="T3956">
        <f t="shared" si="62"/>
        <v>2023</v>
      </c>
    </row>
    <row r="3957" spans="1:20" x14ac:dyDescent="0.2">
      <c r="A3957" t="s">
        <v>4214</v>
      </c>
      <c r="B3957" t="s">
        <v>76</v>
      </c>
      <c r="C3957" t="s">
        <v>15</v>
      </c>
      <c r="D3957" t="s">
        <v>183</v>
      </c>
      <c r="E3957">
        <v>14</v>
      </c>
      <c r="F3957">
        <v>1</v>
      </c>
      <c r="G3957">
        <v>14</v>
      </c>
      <c r="H3957" t="s">
        <v>17</v>
      </c>
      <c r="I3957" t="s">
        <v>46</v>
      </c>
      <c r="J3957" s="1">
        <v>44918</v>
      </c>
      <c r="K3957" t="b">
        <v>1</v>
      </c>
      <c r="L3957" t="s">
        <v>65</v>
      </c>
      <c r="M3957">
        <v>12</v>
      </c>
      <c r="N3957">
        <f>G3957/SUMIF(B:B,B3957,G:G)*100</f>
        <v>2.3837293445595632E-2</v>
      </c>
      <c r="Q3957">
        <f>VLOOKUP(C3957, Categories_Pivot_Table!A:B, 2, FALSE)</f>
        <v>23.063808900523561</v>
      </c>
      <c r="T3957">
        <f t="shared" si="62"/>
        <v>2022</v>
      </c>
    </row>
    <row r="3958" spans="1:20" x14ac:dyDescent="0.2">
      <c r="A3958" t="s">
        <v>4215</v>
      </c>
      <c r="B3958" t="s">
        <v>104</v>
      </c>
      <c r="C3958" t="s">
        <v>135</v>
      </c>
      <c r="D3958" t="s">
        <v>243</v>
      </c>
      <c r="E3958">
        <v>35</v>
      </c>
      <c r="F3958">
        <v>6</v>
      </c>
      <c r="G3958">
        <v>210</v>
      </c>
      <c r="H3958" t="s">
        <v>56</v>
      </c>
      <c r="I3958" t="s">
        <v>18</v>
      </c>
      <c r="J3958" s="1">
        <v>45394</v>
      </c>
      <c r="K3958" t="b">
        <v>0</v>
      </c>
      <c r="L3958" t="s">
        <v>65</v>
      </c>
      <c r="M3958">
        <v>4</v>
      </c>
      <c r="N3958">
        <f>G3958/SUMIF(B:B,B3958,G:G)*100</f>
        <v>0.34128028862561555</v>
      </c>
      <c r="Q3958">
        <f>VLOOKUP(C3958, Categories_Pivot_Table!A:B, 2, FALSE)</f>
        <v>23.146341463414632</v>
      </c>
      <c r="T3958">
        <f t="shared" si="62"/>
        <v>2024</v>
      </c>
    </row>
    <row r="3959" spans="1:20" x14ac:dyDescent="0.2">
      <c r="A3959" t="s">
        <v>4216</v>
      </c>
      <c r="B3959" t="s">
        <v>106</v>
      </c>
      <c r="C3959" t="s">
        <v>27</v>
      </c>
      <c r="D3959" t="s">
        <v>974</v>
      </c>
      <c r="E3959">
        <v>32</v>
      </c>
      <c r="F3959">
        <v>4</v>
      </c>
      <c r="G3959">
        <v>128</v>
      </c>
      <c r="H3959" t="s">
        <v>17</v>
      </c>
      <c r="I3959" t="s">
        <v>46</v>
      </c>
      <c r="J3959" s="1">
        <v>44705</v>
      </c>
      <c r="K3959" t="b">
        <v>1</v>
      </c>
      <c r="L3959" t="s">
        <v>49</v>
      </c>
      <c r="M3959">
        <v>5</v>
      </c>
      <c r="N3959">
        <f>G3959/SUMIF(B:B,B3959,G:G)*100</f>
        <v>0.20860495436766624</v>
      </c>
      <c r="Q3959">
        <f>VLOOKUP(C3959, Categories_Pivot_Table!A:B, 2, FALSE)</f>
        <v>25.013711734693878</v>
      </c>
      <c r="T3959">
        <f t="shared" si="62"/>
        <v>2022</v>
      </c>
    </row>
    <row r="3960" spans="1:20" x14ac:dyDescent="0.2">
      <c r="A3960" t="s">
        <v>4217</v>
      </c>
      <c r="B3960" t="s">
        <v>90</v>
      </c>
      <c r="C3960" t="s">
        <v>38</v>
      </c>
      <c r="D3960" t="s">
        <v>489</v>
      </c>
      <c r="E3960">
        <v>29</v>
      </c>
      <c r="F3960">
        <v>10</v>
      </c>
      <c r="G3960">
        <v>290</v>
      </c>
      <c r="H3960" t="s">
        <v>56</v>
      </c>
      <c r="I3960" t="s">
        <v>18</v>
      </c>
      <c r="J3960" s="1">
        <v>45233</v>
      </c>
      <c r="K3960" t="b">
        <v>0</v>
      </c>
      <c r="L3960" t="s">
        <v>65</v>
      </c>
      <c r="M3960">
        <v>11</v>
      </c>
      <c r="N3960">
        <f>G3960/SUMIF(B:B,B3960,G:G)*100</f>
        <v>0.49034527070440631</v>
      </c>
      <c r="Q3960">
        <f>VLOOKUP(C3960, Categories_Pivot_Table!A:B, 2, FALSE)</f>
        <v>23.088790931989923</v>
      </c>
      <c r="T3960">
        <f t="shared" si="62"/>
        <v>2023</v>
      </c>
    </row>
    <row r="3961" spans="1:20" x14ac:dyDescent="0.2">
      <c r="A3961" t="s">
        <v>4218</v>
      </c>
      <c r="B3961" t="s">
        <v>95</v>
      </c>
      <c r="C3961" t="s">
        <v>74</v>
      </c>
      <c r="D3961" t="s">
        <v>897</v>
      </c>
      <c r="E3961">
        <v>17</v>
      </c>
      <c r="F3961">
        <v>1</v>
      </c>
      <c r="G3961">
        <v>17</v>
      </c>
      <c r="H3961" t="s">
        <v>56</v>
      </c>
      <c r="I3961" t="s">
        <v>18</v>
      </c>
      <c r="J3961" s="1">
        <v>44998</v>
      </c>
      <c r="K3961" t="b">
        <v>1</v>
      </c>
      <c r="L3961" t="s">
        <v>19</v>
      </c>
      <c r="M3961">
        <v>3</v>
      </c>
      <c r="N3961">
        <f>G3961/SUMIF(B:B,B3961,G:G)*100</f>
        <v>2.5240714757652018E-2</v>
      </c>
      <c r="Q3961">
        <f>VLOOKUP(C3961, Categories_Pivot_Table!A:B, 2, FALSE)</f>
        <v>24.317096165933375</v>
      </c>
      <c r="T3961">
        <f t="shared" si="62"/>
        <v>2023</v>
      </c>
    </row>
    <row r="3962" spans="1:20" x14ac:dyDescent="0.2">
      <c r="A3962" t="s">
        <v>4219</v>
      </c>
      <c r="B3962" t="s">
        <v>71</v>
      </c>
      <c r="C3962" t="s">
        <v>135</v>
      </c>
      <c r="D3962" t="s">
        <v>436</v>
      </c>
      <c r="E3962">
        <v>5</v>
      </c>
      <c r="F3962">
        <v>9</v>
      </c>
      <c r="G3962">
        <v>45</v>
      </c>
      <c r="H3962" t="s">
        <v>17</v>
      </c>
      <c r="I3962" t="s">
        <v>18</v>
      </c>
      <c r="J3962" s="1">
        <v>44735</v>
      </c>
      <c r="K3962" t="b">
        <v>0</v>
      </c>
      <c r="L3962" t="s">
        <v>42</v>
      </c>
      <c r="M3962">
        <v>6</v>
      </c>
      <c r="N3962">
        <f>G3962/SUMIF(B:B,B3962,G:G)*100</f>
        <v>7.12955994771656E-2</v>
      </c>
      <c r="Q3962">
        <f>VLOOKUP(C3962, Categories_Pivot_Table!A:B, 2, FALSE)</f>
        <v>23.146341463414632</v>
      </c>
      <c r="T3962">
        <f t="shared" si="62"/>
        <v>2022</v>
      </c>
    </row>
    <row r="3963" spans="1:20" x14ac:dyDescent="0.2">
      <c r="A3963" t="s">
        <v>4220</v>
      </c>
      <c r="B3963" t="s">
        <v>26</v>
      </c>
      <c r="C3963" t="s">
        <v>38</v>
      </c>
      <c r="D3963" t="s">
        <v>175</v>
      </c>
      <c r="E3963">
        <v>30.5</v>
      </c>
      <c r="F3963">
        <v>5</v>
      </c>
      <c r="G3963">
        <v>152.5</v>
      </c>
      <c r="H3963" t="s">
        <v>17</v>
      </c>
      <c r="I3963" t="s">
        <v>18</v>
      </c>
      <c r="J3963" s="1">
        <v>45559</v>
      </c>
      <c r="K3963" t="b">
        <v>0</v>
      </c>
      <c r="L3963" t="s">
        <v>49</v>
      </c>
      <c r="M3963">
        <v>9</v>
      </c>
      <c r="N3963">
        <f>G3963/SUMIF(B:B,B3963,G:G)*100</f>
        <v>0.24578340438219723</v>
      </c>
      <c r="Q3963">
        <f>VLOOKUP(C3963, Categories_Pivot_Table!A:B, 2, FALSE)</f>
        <v>23.088790931989923</v>
      </c>
      <c r="T3963">
        <f t="shared" si="62"/>
        <v>2024</v>
      </c>
    </row>
    <row r="3964" spans="1:20" x14ac:dyDescent="0.2">
      <c r="A3964" t="s">
        <v>4221</v>
      </c>
      <c r="B3964" t="s">
        <v>26</v>
      </c>
      <c r="C3964" t="s">
        <v>38</v>
      </c>
      <c r="D3964" t="s">
        <v>96</v>
      </c>
      <c r="E3964">
        <v>24.5</v>
      </c>
      <c r="F3964">
        <v>2</v>
      </c>
      <c r="G3964">
        <v>49</v>
      </c>
      <c r="H3964" t="s">
        <v>56</v>
      </c>
      <c r="I3964" t="s">
        <v>46</v>
      </c>
      <c r="J3964" s="1">
        <v>45176</v>
      </c>
      <c r="K3964" t="b">
        <v>1</v>
      </c>
      <c r="L3964" t="s">
        <v>42</v>
      </c>
      <c r="M3964">
        <v>9</v>
      </c>
      <c r="N3964">
        <f>G3964/SUMIF(B:B,B3964,G:G)*100</f>
        <v>7.8973028293296152E-2</v>
      </c>
      <c r="Q3964">
        <f>VLOOKUP(C3964, Categories_Pivot_Table!A:B, 2, FALSE)</f>
        <v>23.088790931989923</v>
      </c>
      <c r="T3964">
        <f t="shared" si="62"/>
        <v>2023</v>
      </c>
    </row>
    <row r="3965" spans="1:20" x14ac:dyDescent="0.2">
      <c r="A3965" t="s">
        <v>4222</v>
      </c>
      <c r="B3965" t="s">
        <v>51</v>
      </c>
      <c r="C3965" t="s">
        <v>27</v>
      </c>
      <c r="D3965" t="s">
        <v>583</v>
      </c>
      <c r="E3965">
        <v>12.5</v>
      </c>
      <c r="F3965">
        <v>10</v>
      </c>
      <c r="G3965">
        <v>125</v>
      </c>
      <c r="H3965" t="s">
        <v>29</v>
      </c>
      <c r="I3965" t="s">
        <v>18</v>
      </c>
      <c r="J3965" s="1">
        <v>45359</v>
      </c>
      <c r="K3965" t="b">
        <v>1</v>
      </c>
      <c r="L3965" t="s">
        <v>65</v>
      </c>
      <c r="M3965">
        <v>3</v>
      </c>
      <c r="N3965">
        <f>G3965/SUMIF(B:B,B3965,G:G)*100</f>
        <v>0.19377741950485994</v>
      </c>
      <c r="Q3965">
        <f>VLOOKUP(C3965, Categories_Pivot_Table!A:B, 2, FALSE)</f>
        <v>25.013711734693878</v>
      </c>
      <c r="T3965">
        <f t="shared" si="62"/>
        <v>2024</v>
      </c>
    </row>
    <row r="3966" spans="1:20" x14ac:dyDescent="0.2">
      <c r="A3966" t="s">
        <v>4223</v>
      </c>
      <c r="B3966" t="s">
        <v>84</v>
      </c>
      <c r="C3966" t="s">
        <v>15</v>
      </c>
      <c r="D3966" t="s">
        <v>776</v>
      </c>
      <c r="E3966">
        <v>38</v>
      </c>
      <c r="F3966">
        <v>10</v>
      </c>
      <c r="G3966">
        <v>380</v>
      </c>
      <c r="H3966" t="s">
        <v>56</v>
      </c>
      <c r="I3966" t="s">
        <v>18</v>
      </c>
      <c r="J3966" s="1">
        <v>44721</v>
      </c>
      <c r="K3966" t="b">
        <v>0</v>
      </c>
      <c r="L3966" t="s">
        <v>42</v>
      </c>
      <c r="M3966">
        <v>6</v>
      </c>
      <c r="N3966">
        <f>G3966/SUMIF(B:B,B3966,G:G)*100</f>
        <v>0.61521026429756753</v>
      </c>
      <c r="Q3966">
        <f>VLOOKUP(C3966, Categories_Pivot_Table!A:B, 2, FALSE)</f>
        <v>23.063808900523561</v>
      </c>
      <c r="T3966">
        <f t="shared" si="62"/>
        <v>2022</v>
      </c>
    </row>
    <row r="3967" spans="1:20" x14ac:dyDescent="0.2">
      <c r="A3967" t="s">
        <v>4224</v>
      </c>
      <c r="B3967" t="s">
        <v>90</v>
      </c>
      <c r="C3967" t="s">
        <v>48</v>
      </c>
      <c r="D3967" t="s">
        <v>655</v>
      </c>
      <c r="E3967">
        <v>12.5</v>
      </c>
      <c r="F3967">
        <v>10</v>
      </c>
      <c r="G3967">
        <v>125</v>
      </c>
      <c r="H3967" t="s">
        <v>17</v>
      </c>
      <c r="I3967" t="s">
        <v>46</v>
      </c>
      <c r="J3967" s="1">
        <v>45606</v>
      </c>
      <c r="K3967" t="b">
        <v>0</v>
      </c>
      <c r="L3967" t="s">
        <v>24</v>
      </c>
      <c r="M3967">
        <v>11</v>
      </c>
      <c r="N3967">
        <f>G3967/SUMIF(B:B,B3967,G:G)*100</f>
        <v>0.21135572013120962</v>
      </c>
      <c r="Q3967">
        <f>VLOOKUP(C3967, Categories_Pivot_Table!A:B, 2, FALSE)</f>
        <v>23.348837209302324</v>
      </c>
      <c r="T3967">
        <f t="shared" si="62"/>
        <v>2024</v>
      </c>
    </row>
    <row r="3968" spans="1:20" x14ac:dyDescent="0.2">
      <c r="A3968" t="s">
        <v>4225</v>
      </c>
      <c r="B3968" t="s">
        <v>121</v>
      </c>
      <c r="C3968" t="s">
        <v>15</v>
      </c>
      <c r="D3968" t="s">
        <v>211</v>
      </c>
      <c r="E3968">
        <v>9.5</v>
      </c>
      <c r="F3968">
        <v>3</v>
      </c>
      <c r="G3968">
        <v>28.5</v>
      </c>
      <c r="H3968" t="s">
        <v>29</v>
      </c>
      <c r="I3968" t="s">
        <v>46</v>
      </c>
      <c r="J3968" s="1">
        <v>45300</v>
      </c>
      <c r="K3968" t="b">
        <v>0</v>
      </c>
      <c r="L3968" t="s">
        <v>49</v>
      </c>
      <c r="M3968">
        <v>1</v>
      </c>
      <c r="N3968">
        <f>G3968/SUMIF(B:B,B3968,G:G)*100</f>
        <v>4.3464667800306535E-2</v>
      </c>
      <c r="Q3968">
        <f>VLOOKUP(C3968, Categories_Pivot_Table!A:B, 2, FALSE)</f>
        <v>23.063808900523561</v>
      </c>
      <c r="T3968">
        <f t="shared" si="62"/>
        <v>2024</v>
      </c>
    </row>
    <row r="3969" spans="1:20" x14ac:dyDescent="0.2">
      <c r="A3969" t="s">
        <v>4226</v>
      </c>
      <c r="B3969" t="s">
        <v>44</v>
      </c>
      <c r="C3969" t="s">
        <v>27</v>
      </c>
      <c r="D3969" t="s">
        <v>221</v>
      </c>
      <c r="E3969">
        <v>35</v>
      </c>
      <c r="F3969">
        <v>5</v>
      </c>
      <c r="G3969">
        <v>175</v>
      </c>
      <c r="H3969" t="s">
        <v>17</v>
      </c>
      <c r="I3969" t="s">
        <v>46</v>
      </c>
      <c r="J3969" s="1">
        <v>45224</v>
      </c>
      <c r="K3969" t="b">
        <v>1</v>
      </c>
      <c r="L3969" t="s">
        <v>30</v>
      </c>
      <c r="M3969">
        <v>10</v>
      </c>
      <c r="N3969">
        <f>G3969/SUMIF(B:B,B3969,G:G)*100</f>
        <v>0.28832925553386224</v>
      </c>
      <c r="Q3969">
        <f>VLOOKUP(C3969, Categories_Pivot_Table!A:B, 2, FALSE)</f>
        <v>25.013711734693878</v>
      </c>
      <c r="T3969">
        <f t="shared" si="62"/>
        <v>2023</v>
      </c>
    </row>
    <row r="3970" spans="1:20" x14ac:dyDescent="0.2">
      <c r="A3970" t="s">
        <v>4227</v>
      </c>
      <c r="B3970" t="s">
        <v>128</v>
      </c>
      <c r="C3970" t="s">
        <v>48</v>
      </c>
      <c r="D3970" t="s">
        <v>579</v>
      </c>
      <c r="E3970">
        <v>33.5</v>
      </c>
      <c r="F3970">
        <v>8</v>
      </c>
      <c r="G3970">
        <v>268</v>
      </c>
      <c r="H3970" t="s">
        <v>56</v>
      </c>
      <c r="I3970" t="s">
        <v>46</v>
      </c>
      <c r="J3970" s="1">
        <v>45355</v>
      </c>
      <c r="K3970" t="b">
        <v>0</v>
      </c>
      <c r="L3970" t="s">
        <v>19</v>
      </c>
      <c r="M3970">
        <v>3</v>
      </c>
      <c r="N3970">
        <f>G3970/SUMIF(B:B,B3970,G:G)*100</f>
        <v>0.39151522234558528</v>
      </c>
      <c r="Q3970">
        <f>VLOOKUP(C3970, Categories_Pivot_Table!A:B, 2, FALSE)</f>
        <v>23.348837209302324</v>
      </c>
      <c r="T3970">
        <f t="shared" ref="T3970:T4033" si="63">YEAR(J3970)</f>
        <v>2024</v>
      </c>
    </row>
    <row r="3971" spans="1:20" x14ac:dyDescent="0.2">
      <c r="A3971" t="s">
        <v>4228</v>
      </c>
      <c r="B3971" t="s">
        <v>76</v>
      </c>
      <c r="C3971" t="s">
        <v>48</v>
      </c>
      <c r="D3971" t="s">
        <v>302</v>
      </c>
      <c r="E3971">
        <v>15.5</v>
      </c>
      <c r="F3971">
        <v>5</v>
      </c>
      <c r="G3971">
        <v>77.5</v>
      </c>
      <c r="H3971" t="s">
        <v>17</v>
      </c>
      <c r="I3971" t="s">
        <v>46</v>
      </c>
      <c r="J3971" s="1">
        <v>44691</v>
      </c>
      <c r="K3971" t="b">
        <v>0</v>
      </c>
      <c r="L3971" t="s">
        <v>49</v>
      </c>
      <c r="M3971">
        <v>5</v>
      </c>
      <c r="N3971">
        <f>G3971/SUMIF(B:B,B3971,G:G)*100</f>
        <v>0.13195644585954727</v>
      </c>
      <c r="Q3971">
        <f>VLOOKUP(C3971, Categories_Pivot_Table!A:B, 2, FALSE)</f>
        <v>23.348837209302324</v>
      </c>
      <c r="T3971">
        <f t="shared" si="63"/>
        <v>2022</v>
      </c>
    </row>
    <row r="3972" spans="1:20" x14ac:dyDescent="0.2">
      <c r="A3972" t="s">
        <v>4229</v>
      </c>
      <c r="B3972" t="s">
        <v>104</v>
      </c>
      <c r="C3972" t="s">
        <v>15</v>
      </c>
      <c r="D3972" t="s">
        <v>183</v>
      </c>
      <c r="E3972">
        <v>14</v>
      </c>
      <c r="F3972">
        <v>2</v>
      </c>
      <c r="G3972">
        <v>28</v>
      </c>
      <c r="H3972" t="s">
        <v>17</v>
      </c>
      <c r="I3972" t="s">
        <v>18</v>
      </c>
      <c r="J3972" s="1">
        <v>44671</v>
      </c>
      <c r="K3972" t="b">
        <v>1</v>
      </c>
      <c r="L3972" t="s">
        <v>30</v>
      </c>
      <c r="M3972">
        <v>4</v>
      </c>
      <c r="N3972">
        <f>G3972/SUMIF(B:B,B3972,G:G)*100</f>
        <v>4.5504038483415409E-2</v>
      </c>
      <c r="Q3972">
        <f>VLOOKUP(C3972, Categories_Pivot_Table!A:B, 2, FALSE)</f>
        <v>23.063808900523561</v>
      </c>
      <c r="T3972">
        <f t="shared" si="63"/>
        <v>2022</v>
      </c>
    </row>
    <row r="3973" spans="1:20" x14ac:dyDescent="0.2">
      <c r="A3973" t="s">
        <v>4230</v>
      </c>
      <c r="B3973" t="s">
        <v>113</v>
      </c>
      <c r="C3973" t="s">
        <v>74</v>
      </c>
      <c r="D3973" t="s">
        <v>248</v>
      </c>
      <c r="E3973">
        <v>15.5</v>
      </c>
      <c r="F3973">
        <v>5</v>
      </c>
      <c r="G3973">
        <v>77.5</v>
      </c>
      <c r="H3973" t="s">
        <v>29</v>
      </c>
      <c r="I3973" t="s">
        <v>46</v>
      </c>
      <c r="J3973" s="1">
        <v>44642</v>
      </c>
      <c r="K3973" t="b">
        <v>0</v>
      </c>
      <c r="L3973" t="s">
        <v>49</v>
      </c>
      <c r="M3973">
        <v>3</v>
      </c>
      <c r="N3973">
        <f>G3973/SUMIF(B:B,B3973,G:G)*100</f>
        <v>0.12760772561869166</v>
      </c>
      <c r="Q3973">
        <f>VLOOKUP(C3973, Categories_Pivot_Table!A:B, 2, FALSE)</f>
        <v>24.317096165933375</v>
      </c>
      <c r="T3973">
        <f t="shared" si="63"/>
        <v>2022</v>
      </c>
    </row>
    <row r="3974" spans="1:20" x14ac:dyDescent="0.2">
      <c r="A3974" t="s">
        <v>4231</v>
      </c>
      <c r="B3974" t="s">
        <v>44</v>
      </c>
      <c r="C3974" t="s">
        <v>22</v>
      </c>
      <c r="D3974" t="s">
        <v>41</v>
      </c>
      <c r="E3974">
        <v>23</v>
      </c>
      <c r="F3974">
        <v>2</v>
      </c>
      <c r="G3974">
        <v>28</v>
      </c>
      <c r="H3974" t="s">
        <v>17</v>
      </c>
      <c r="I3974" t="s">
        <v>46</v>
      </c>
      <c r="J3974" s="1">
        <v>44981</v>
      </c>
      <c r="K3974" t="b">
        <v>1</v>
      </c>
      <c r="L3974" t="s">
        <v>65</v>
      </c>
      <c r="M3974">
        <v>2</v>
      </c>
      <c r="N3974">
        <f>G3974/SUMIF(B:B,B3974,G:G)*100</f>
        <v>4.6132680885417957E-2</v>
      </c>
      <c r="Q3974">
        <f>VLOOKUP(C3974, Categories_Pivot_Table!A:B, 2, FALSE)</f>
        <v>21.505681818181817</v>
      </c>
      <c r="T3974">
        <f t="shared" si="63"/>
        <v>2023</v>
      </c>
    </row>
    <row r="3975" spans="1:20" x14ac:dyDescent="0.2">
      <c r="A3975" t="s">
        <v>4232</v>
      </c>
      <c r="B3975" t="s">
        <v>118</v>
      </c>
      <c r="C3975" t="s">
        <v>15</v>
      </c>
      <c r="D3975" t="s">
        <v>564</v>
      </c>
      <c r="E3975">
        <v>32</v>
      </c>
      <c r="F3975">
        <v>4</v>
      </c>
      <c r="G3975">
        <v>128</v>
      </c>
      <c r="H3975" t="s">
        <v>56</v>
      </c>
      <c r="I3975" t="s">
        <v>18</v>
      </c>
      <c r="J3975" s="1">
        <v>45356</v>
      </c>
      <c r="K3975" t="b">
        <v>0</v>
      </c>
      <c r="L3975" t="s">
        <v>49</v>
      </c>
      <c r="M3975">
        <v>3</v>
      </c>
      <c r="N3975">
        <f>G3975/SUMIF(B:B,B3975,G:G)*100</f>
        <v>0.2105367041136898</v>
      </c>
      <c r="Q3975">
        <f>VLOOKUP(C3975, Categories_Pivot_Table!A:B, 2, FALSE)</f>
        <v>23.063808900523561</v>
      </c>
      <c r="T3975">
        <f t="shared" si="63"/>
        <v>2024</v>
      </c>
    </row>
    <row r="3976" spans="1:20" x14ac:dyDescent="0.2">
      <c r="A3976" t="s">
        <v>4233</v>
      </c>
      <c r="B3976" t="s">
        <v>73</v>
      </c>
      <c r="C3976" t="s">
        <v>27</v>
      </c>
      <c r="D3976" t="s">
        <v>167</v>
      </c>
      <c r="E3976">
        <v>6.5</v>
      </c>
      <c r="F3976">
        <v>6</v>
      </c>
      <c r="G3976">
        <v>39</v>
      </c>
      <c r="H3976" t="s">
        <v>29</v>
      </c>
      <c r="I3976" t="s">
        <v>18</v>
      </c>
      <c r="J3976" s="1">
        <v>44792</v>
      </c>
      <c r="K3976" t="b">
        <v>1</v>
      </c>
      <c r="L3976" t="s">
        <v>65</v>
      </c>
      <c r="M3976">
        <v>8</v>
      </c>
      <c r="N3976">
        <f>G3976/SUMIF(B:B,B3976,G:G)*100</f>
        <v>6.7375549585813127E-2</v>
      </c>
      <c r="Q3976">
        <f>VLOOKUP(C3976, Categories_Pivot_Table!A:B, 2, FALSE)</f>
        <v>25.013711734693878</v>
      </c>
      <c r="T3976">
        <f t="shared" si="63"/>
        <v>2022</v>
      </c>
    </row>
    <row r="3977" spans="1:20" x14ac:dyDescent="0.2">
      <c r="A3977" t="s">
        <v>4234</v>
      </c>
      <c r="B3977" t="s">
        <v>51</v>
      </c>
      <c r="C3977" t="s">
        <v>135</v>
      </c>
      <c r="D3977" t="s">
        <v>507</v>
      </c>
      <c r="E3977">
        <v>29</v>
      </c>
      <c r="F3977">
        <v>9</v>
      </c>
      <c r="G3977">
        <v>261</v>
      </c>
      <c r="H3977" t="s">
        <v>17</v>
      </c>
      <c r="I3977" t="s">
        <v>18</v>
      </c>
      <c r="J3977" s="1">
        <v>44733</v>
      </c>
      <c r="K3977" t="b">
        <v>1</v>
      </c>
      <c r="L3977" t="s">
        <v>49</v>
      </c>
      <c r="M3977">
        <v>6</v>
      </c>
      <c r="N3977">
        <f>G3977/SUMIF(B:B,B3977,G:G)*100</f>
        <v>0.40460725192614755</v>
      </c>
      <c r="Q3977">
        <f>VLOOKUP(C3977, Categories_Pivot_Table!A:B, 2, FALSE)</f>
        <v>23.146341463414632</v>
      </c>
      <c r="T3977">
        <f t="shared" si="63"/>
        <v>2022</v>
      </c>
    </row>
    <row r="3978" spans="1:20" x14ac:dyDescent="0.2">
      <c r="A3978" t="s">
        <v>4235</v>
      </c>
      <c r="B3978" t="s">
        <v>51</v>
      </c>
      <c r="C3978" t="s">
        <v>74</v>
      </c>
      <c r="D3978" t="s">
        <v>477</v>
      </c>
      <c r="E3978">
        <v>20</v>
      </c>
      <c r="F3978">
        <v>8</v>
      </c>
      <c r="G3978">
        <v>160</v>
      </c>
      <c r="H3978" t="s">
        <v>29</v>
      </c>
      <c r="I3978" t="s">
        <v>46</v>
      </c>
      <c r="J3978" s="1">
        <v>45156</v>
      </c>
      <c r="K3978" t="b">
        <v>0</v>
      </c>
      <c r="L3978" t="s">
        <v>65</v>
      </c>
      <c r="M3978">
        <v>8</v>
      </c>
      <c r="N3978">
        <f>G3978/SUMIF(B:B,B3978,G:G)*100</f>
        <v>0.24803509696622073</v>
      </c>
      <c r="Q3978">
        <f>VLOOKUP(C3978, Categories_Pivot_Table!A:B, 2, FALSE)</f>
        <v>24.317096165933375</v>
      </c>
      <c r="T3978">
        <f t="shared" si="63"/>
        <v>2023</v>
      </c>
    </row>
    <row r="3979" spans="1:20" x14ac:dyDescent="0.2">
      <c r="A3979" t="s">
        <v>4236</v>
      </c>
      <c r="B3979" t="s">
        <v>73</v>
      </c>
      <c r="C3979" t="s">
        <v>33</v>
      </c>
      <c r="D3979" t="s">
        <v>398</v>
      </c>
      <c r="E3979">
        <v>21.5</v>
      </c>
      <c r="F3979">
        <v>8</v>
      </c>
      <c r="G3979">
        <v>172</v>
      </c>
      <c r="H3979" t="s">
        <v>29</v>
      </c>
      <c r="I3979" t="s">
        <v>46</v>
      </c>
      <c r="J3979" s="1">
        <v>44618</v>
      </c>
      <c r="K3979" t="b">
        <v>1</v>
      </c>
      <c r="L3979" t="s">
        <v>35</v>
      </c>
      <c r="M3979">
        <v>2</v>
      </c>
      <c r="N3979">
        <f>G3979/SUMIF(B:B,B3979,G:G)*100</f>
        <v>0.29714344945538096</v>
      </c>
      <c r="Q3979">
        <f>VLOOKUP(C3979, Categories_Pivot_Table!A:B, 2, FALSE)</f>
        <v>23.300574345883856</v>
      </c>
      <c r="T3979">
        <f t="shared" si="63"/>
        <v>2022</v>
      </c>
    </row>
    <row r="3980" spans="1:20" x14ac:dyDescent="0.2">
      <c r="A3980" t="s">
        <v>4237</v>
      </c>
      <c r="B3980" t="s">
        <v>128</v>
      </c>
      <c r="C3980" t="s">
        <v>74</v>
      </c>
      <c r="D3980" t="s">
        <v>456</v>
      </c>
      <c r="E3980">
        <v>11</v>
      </c>
      <c r="F3980">
        <v>1</v>
      </c>
      <c r="G3980">
        <v>11</v>
      </c>
      <c r="H3980" t="s">
        <v>56</v>
      </c>
      <c r="I3980" t="s">
        <v>18</v>
      </c>
      <c r="J3980" s="1">
        <v>45406</v>
      </c>
      <c r="K3980" t="b">
        <v>0</v>
      </c>
      <c r="L3980" t="s">
        <v>30</v>
      </c>
      <c r="M3980">
        <v>4</v>
      </c>
      <c r="N3980">
        <f>G3980/SUMIF(B:B,B3980,G:G)*100</f>
        <v>1.6069654648512826E-2</v>
      </c>
      <c r="Q3980">
        <f>VLOOKUP(C3980, Categories_Pivot_Table!A:B, 2, FALSE)</f>
        <v>24.317096165933375</v>
      </c>
      <c r="T3980">
        <f t="shared" si="63"/>
        <v>2024</v>
      </c>
    </row>
    <row r="3981" spans="1:20" x14ac:dyDescent="0.2">
      <c r="A3981" t="s">
        <v>4238</v>
      </c>
      <c r="B3981" t="s">
        <v>37</v>
      </c>
      <c r="C3981" t="s">
        <v>33</v>
      </c>
      <c r="D3981" t="s">
        <v>34</v>
      </c>
      <c r="E3981">
        <v>27.5</v>
      </c>
      <c r="F3981">
        <v>2</v>
      </c>
      <c r="G3981">
        <v>55</v>
      </c>
      <c r="H3981" t="s">
        <v>17</v>
      </c>
      <c r="I3981" t="s">
        <v>18</v>
      </c>
      <c r="J3981" s="1">
        <v>45290</v>
      </c>
      <c r="K3981" t="b">
        <v>0</v>
      </c>
      <c r="L3981" t="s">
        <v>35</v>
      </c>
      <c r="M3981">
        <v>12</v>
      </c>
      <c r="N3981">
        <f>G3981/SUMIF(B:B,B3981,G:G)*100</f>
        <v>8.2120807172879229E-2</v>
      </c>
      <c r="Q3981">
        <f>VLOOKUP(C3981, Categories_Pivot_Table!A:B, 2, FALSE)</f>
        <v>23.300574345883856</v>
      </c>
      <c r="T3981">
        <f t="shared" si="63"/>
        <v>2023</v>
      </c>
    </row>
    <row r="3982" spans="1:20" x14ac:dyDescent="0.2">
      <c r="A3982" t="s">
        <v>4239</v>
      </c>
      <c r="B3982" t="s">
        <v>121</v>
      </c>
      <c r="C3982" t="s">
        <v>15</v>
      </c>
      <c r="D3982" t="s">
        <v>171</v>
      </c>
      <c r="E3982">
        <v>21.5</v>
      </c>
      <c r="F3982">
        <v>10</v>
      </c>
      <c r="G3982">
        <v>215</v>
      </c>
      <c r="H3982" t="s">
        <v>29</v>
      </c>
      <c r="I3982" t="s">
        <v>46</v>
      </c>
      <c r="J3982" s="1">
        <v>45420</v>
      </c>
      <c r="K3982" t="b">
        <v>0</v>
      </c>
      <c r="L3982" t="s">
        <v>30</v>
      </c>
      <c r="M3982">
        <v>5</v>
      </c>
      <c r="N3982">
        <f>G3982/SUMIF(B:B,B3982,G:G)*100</f>
        <v>0.32789135358125987</v>
      </c>
      <c r="Q3982">
        <f>VLOOKUP(C3982, Categories_Pivot_Table!A:B, 2, FALSE)</f>
        <v>23.063808900523561</v>
      </c>
      <c r="T3982">
        <f t="shared" si="63"/>
        <v>2024</v>
      </c>
    </row>
    <row r="3983" spans="1:20" x14ac:dyDescent="0.2">
      <c r="A3983" t="s">
        <v>4240</v>
      </c>
      <c r="B3983" t="s">
        <v>32</v>
      </c>
      <c r="C3983" t="s">
        <v>48</v>
      </c>
      <c r="D3983" t="s">
        <v>655</v>
      </c>
      <c r="E3983">
        <v>12.5</v>
      </c>
      <c r="F3983">
        <v>3</v>
      </c>
      <c r="G3983">
        <v>37.5</v>
      </c>
      <c r="H3983" t="s">
        <v>17</v>
      </c>
      <c r="I3983" t="s">
        <v>46</v>
      </c>
      <c r="J3983" s="1">
        <v>44842</v>
      </c>
      <c r="K3983" t="b">
        <v>0</v>
      </c>
      <c r="L3983" t="s">
        <v>35</v>
      </c>
      <c r="M3983">
        <v>10</v>
      </c>
      <c r="N3983">
        <f>G3983/SUMIF(B:B,B3983,G:G)*100</f>
        <v>6.3957702639321198E-2</v>
      </c>
      <c r="Q3983">
        <f>VLOOKUP(C3983, Categories_Pivot_Table!A:B, 2, FALSE)</f>
        <v>23.348837209302324</v>
      </c>
      <c r="T3983">
        <f t="shared" si="63"/>
        <v>2022</v>
      </c>
    </row>
    <row r="3984" spans="1:20" x14ac:dyDescent="0.2">
      <c r="A3984" t="s">
        <v>4241</v>
      </c>
      <c r="B3984" t="s">
        <v>106</v>
      </c>
      <c r="C3984" t="s">
        <v>15</v>
      </c>
      <c r="D3984" t="s">
        <v>494</v>
      </c>
      <c r="E3984">
        <v>33.5</v>
      </c>
      <c r="F3984">
        <v>7</v>
      </c>
      <c r="G3984">
        <v>234.5</v>
      </c>
      <c r="H3984" t="s">
        <v>29</v>
      </c>
      <c r="I3984" t="s">
        <v>46</v>
      </c>
      <c r="J3984" s="1">
        <v>45311</v>
      </c>
      <c r="K3984" t="b">
        <v>1</v>
      </c>
      <c r="L3984" t="s">
        <v>35</v>
      </c>
      <c r="M3984">
        <v>1</v>
      </c>
      <c r="N3984">
        <f>G3984/SUMIF(B:B,B3984,G:G)*100</f>
        <v>0.38217079530638853</v>
      </c>
      <c r="Q3984">
        <f>VLOOKUP(C3984, Categories_Pivot_Table!A:B, 2, FALSE)</f>
        <v>23.063808900523561</v>
      </c>
      <c r="T3984">
        <f t="shared" si="63"/>
        <v>2024</v>
      </c>
    </row>
    <row r="3985" spans="1:20" x14ac:dyDescent="0.2">
      <c r="A3985" t="s">
        <v>4242</v>
      </c>
      <c r="B3985" t="s">
        <v>87</v>
      </c>
      <c r="C3985" t="s">
        <v>33</v>
      </c>
      <c r="D3985" t="s">
        <v>129</v>
      </c>
      <c r="E3985">
        <v>15.5</v>
      </c>
      <c r="F3985">
        <v>8</v>
      </c>
      <c r="G3985">
        <v>124</v>
      </c>
      <c r="H3985" t="s">
        <v>56</v>
      </c>
      <c r="I3985" t="s">
        <v>46</v>
      </c>
      <c r="J3985" s="1">
        <v>45574</v>
      </c>
      <c r="K3985" t="b">
        <v>0</v>
      </c>
      <c r="L3985" t="s">
        <v>30</v>
      </c>
      <c r="M3985">
        <v>10</v>
      </c>
      <c r="N3985">
        <f>G3985/SUMIF(B:B,B3985,G:G)*100</f>
        <v>0.1906607008318342</v>
      </c>
      <c r="Q3985">
        <f>VLOOKUP(C3985, Categories_Pivot_Table!A:B, 2, FALSE)</f>
        <v>23.300574345883856</v>
      </c>
      <c r="T3985">
        <f t="shared" si="63"/>
        <v>2024</v>
      </c>
    </row>
    <row r="3986" spans="1:20" x14ac:dyDescent="0.2">
      <c r="A3986" t="s">
        <v>4243</v>
      </c>
      <c r="B3986" t="s">
        <v>44</v>
      </c>
      <c r="C3986" t="s">
        <v>74</v>
      </c>
      <c r="D3986" t="s">
        <v>366</v>
      </c>
      <c r="E3986">
        <v>36.5</v>
      </c>
      <c r="F3986">
        <v>5</v>
      </c>
      <c r="G3986">
        <v>182.5</v>
      </c>
      <c r="H3986" t="s">
        <v>17</v>
      </c>
      <c r="I3986" t="s">
        <v>46</v>
      </c>
      <c r="J3986" s="1">
        <v>44640</v>
      </c>
      <c r="K3986" t="b">
        <v>0</v>
      </c>
      <c r="L3986" t="s">
        <v>24</v>
      </c>
      <c r="M3986">
        <v>3</v>
      </c>
      <c r="N3986">
        <f>G3986/SUMIF(B:B,B3986,G:G)*100</f>
        <v>0.3006862236281706</v>
      </c>
      <c r="Q3986">
        <f>VLOOKUP(C3986, Categories_Pivot_Table!A:B, 2, FALSE)</f>
        <v>24.317096165933375</v>
      </c>
      <c r="T3986">
        <f t="shared" si="63"/>
        <v>2022</v>
      </c>
    </row>
    <row r="3987" spans="1:20" x14ac:dyDescent="0.2">
      <c r="A3987" t="s">
        <v>4244</v>
      </c>
      <c r="B3987" t="s">
        <v>26</v>
      </c>
      <c r="C3987" t="s">
        <v>22</v>
      </c>
      <c r="D3987" t="s">
        <v>67</v>
      </c>
      <c r="E3987">
        <v>27.5</v>
      </c>
      <c r="F3987">
        <v>2</v>
      </c>
      <c r="G3987">
        <v>55</v>
      </c>
      <c r="H3987" t="s">
        <v>17</v>
      </c>
      <c r="I3987" t="s">
        <v>18</v>
      </c>
      <c r="J3987" s="1">
        <v>45344</v>
      </c>
      <c r="K3987" t="b">
        <v>0</v>
      </c>
      <c r="L3987" t="s">
        <v>42</v>
      </c>
      <c r="M3987">
        <v>2</v>
      </c>
      <c r="N3987">
        <f>G3987/SUMIF(B:B,B3987,G:G)*100</f>
        <v>8.8643195023087526E-2</v>
      </c>
      <c r="Q3987">
        <f>VLOOKUP(C3987, Categories_Pivot_Table!A:B, 2, FALSE)</f>
        <v>21.505681818181817</v>
      </c>
      <c r="T3987">
        <f t="shared" si="63"/>
        <v>2024</v>
      </c>
    </row>
    <row r="3988" spans="1:20" x14ac:dyDescent="0.2">
      <c r="A3988" t="s">
        <v>4245</v>
      </c>
      <c r="B3988" t="s">
        <v>14</v>
      </c>
      <c r="C3988" t="s">
        <v>135</v>
      </c>
      <c r="D3988" t="s">
        <v>136</v>
      </c>
      <c r="E3988">
        <v>27.5</v>
      </c>
      <c r="F3988">
        <v>9</v>
      </c>
      <c r="G3988">
        <v>247.5</v>
      </c>
      <c r="H3988" t="s">
        <v>56</v>
      </c>
      <c r="I3988" t="s">
        <v>46</v>
      </c>
      <c r="J3988" s="1">
        <v>45093</v>
      </c>
      <c r="K3988" t="b">
        <v>1</v>
      </c>
      <c r="L3988" t="s">
        <v>65</v>
      </c>
      <c r="M3988">
        <v>6</v>
      </c>
      <c r="N3988">
        <f>G3988/SUMIF(B:B,B3988,G:G)*100</f>
        <v>0.40294024274097046</v>
      </c>
      <c r="Q3988">
        <f>VLOOKUP(C3988, Categories_Pivot_Table!A:B, 2, FALSE)</f>
        <v>23.146341463414632</v>
      </c>
      <c r="T3988">
        <f t="shared" si="63"/>
        <v>2023</v>
      </c>
    </row>
    <row r="3989" spans="1:20" x14ac:dyDescent="0.2">
      <c r="A3989" t="s">
        <v>4246</v>
      </c>
      <c r="B3989" t="s">
        <v>84</v>
      </c>
      <c r="C3989" t="s">
        <v>33</v>
      </c>
      <c r="D3989" t="s">
        <v>398</v>
      </c>
      <c r="E3989">
        <v>21.5</v>
      </c>
      <c r="F3989">
        <v>2</v>
      </c>
      <c r="G3989">
        <v>43</v>
      </c>
      <c r="H3989" t="s">
        <v>56</v>
      </c>
      <c r="I3989" t="s">
        <v>46</v>
      </c>
      <c r="J3989" s="1">
        <v>44773</v>
      </c>
      <c r="K3989" t="b">
        <v>1</v>
      </c>
      <c r="L3989" t="s">
        <v>24</v>
      </c>
      <c r="M3989">
        <v>7</v>
      </c>
      <c r="N3989">
        <f>G3989/SUMIF(B:B,B3989,G:G)*100</f>
        <v>6.9615898328408962E-2</v>
      </c>
      <c r="Q3989">
        <f>VLOOKUP(C3989, Categories_Pivot_Table!A:B, 2, FALSE)</f>
        <v>23.300574345883856</v>
      </c>
      <c r="T3989">
        <f t="shared" si="63"/>
        <v>2022</v>
      </c>
    </row>
    <row r="3990" spans="1:20" x14ac:dyDescent="0.2">
      <c r="A3990" t="s">
        <v>4247</v>
      </c>
      <c r="B3990" t="s">
        <v>118</v>
      </c>
      <c r="C3990" t="s">
        <v>48</v>
      </c>
      <c r="D3990" t="s">
        <v>93</v>
      </c>
      <c r="E3990">
        <v>41</v>
      </c>
      <c r="F3990">
        <v>8</v>
      </c>
      <c r="G3990">
        <v>328</v>
      </c>
      <c r="H3990" t="s">
        <v>56</v>
      </c>
      <c r="I3990" t="s">
        <v>18</v>
      </c>
      <c r="J3990" s="1">
        <v>44711</v>
      </c>
      <c r="K3990" t="b">
        <v>0</v>
      </c>
      <c r="L3990" t="s">
        <v>19</v>
      </c>
      <c r="M3990">
        <v>5</v>
      </c>
      <c r="N3990">
        <f>G3990/SUMIF(B:B,B3990,G:G)*100</f>
        <v>0.53950030429133022</v>
      </c>
      <c r="Q3990">
        <f>VLOOKUP(C3990, Categories_Pivot_Table!A:B, 2, FALSE)</f>
        <v>23.348837209302324</v>
      </c>
      <c r="T3990">
        <f t="shared" si="63"/>
        <v>2022</v>
      </c>
    </row>
    <row r="3991" spans="1:20" x14ac:dyDescent="0.2">
      <c r="A3991" t="s">
        <v>4248</v>
      </c>
      <c r="B3991" t="s">
        <v>87</v>
      </c>
      <c r="C3991" t="s">
        <v>38</v>
      </c>
      <c r="D3991" t="s">
        <v>207</v>
      </c>
      <c r="E3991">
        <v>9.5</v>
      </c>
      <c r="F3991">
        <v>4</v>
      </c>
      <c r="G3991">
        <v>38</v>
      </c>
      <c r="H3991" t="s">
        <v>56</v>
      </c>
      <c r="I3991" t="s">
        <v>18</v>
      </c>
      <c r="J3991" s="1">
        <v>45249</v>
      </c>
      <c r="K3991" t="b">
        <v>0</v>
      </c>
      <c r="L3991" t="s">
        <v>24</v>
      </c>
      <c r="M3991">
        <v>11</v>
      </c>
      <c r="N3991">
        <f>G3991/SUMIF(B:B,B3991,G:G)*100</f>
        <v>5.8428279287174992E-2</v>
      </c>
      <c r="Q3991">
        <f>VLOOKUP(C3991, Categories_Pivot_Table!A:B, 2, FALSE)</f>
        <v>23.088790931989923</v>
      </c>
      <c r="T3991">
        <f t="shared" si="63"/>
        <v>2023</v>
      </c>
    </row>
    <row r="3992" spans="1:20" x14ac:dyDescent="0.2">
      <c r="A3992" t="s">
        <v>4249</v>
      </c>
      <c r="B3992" t="s">
        <v>173</v>
      </c>
      <c r="C3992" t="s">
        <v>33</v>
      </c>
      <c r="D3992" t="s">
        <v>300</v>
      </c>
      <c r="E3992">
        <v>35</v>
      </c>
      <c r="F3992">
        <v>8</v>
      </c>
      <c r="G3992">
        <v>280</v>
      </c>
      <c r="H3992" t="s">
        <v>29</v>
      </c>
      <c r="I3992" t="s">
        <v>46</v>
      </c>
      <c r="J3992" s="1">
        <v>45074</v>
      </c>
      <c r="K3992" t="b">
        <v>0</v>
      </c>
      <c r="L3992" t="s">
        <v>24</v>
      </c>
      <c r="M3992">
        <v>5</v>
      </c>
      <c r="N3992">
        <f>G3992/SUMIF(B:B,B3992,G:G)*100</f>
        <v>0.46044301195507398</v>
      </c>
      <c r="Q3992">
        <f>VLOOKUP(C3992, Categories_Pivot_Table!A:B, 2, FALSE)</f>
        <v>23.300574345883856</v>
      </c>
      <c r="T3992">
        <f t="shared" si="63"/>
        <v>2023</v>
      </c>
    </row>
    <row r="3993" spans="1:20" x14ac:dyDescent="0.2">
      <c r="A3993" t="s">
        <v>4250</v>
      </c>
      <c r="B3993" t="s">
        <v>81</v>
      </c>
      <c r="C3993" t="s">
        <v>135</v>
      </c>
      <c r="D3993" t="s">
        <v>233</v>
      </c>
      <c r="E3993">
        <v>18.5</v>
      </c>
      <c r="F3993">
        <v>3</v>
      </c>
      <c r="G3993">
        <v>55.5</v>
      </c>
      <c r="H3993" t="s">
        <v>56</v>
      </c>
      <c r="I3993" t="s">
        <v>18</v>
      </c>
      <c r="J3993" s="1">
        <v>44943</v>
      </c>
      <c r="K3993" t="b">
        <v>1</v>
      </c>
      <c r="L3993" t="s">
        <v>49</v>
      </c>
      <c r="M3993">
        <v>1</v>
      </c>
      <c r="N3993">
        <f>G3993/SUMIF(B:B,B3993,G:G)*100</f>
        <v>8.7878332053423686E-2</v>
      </c>
      <c r="Q3993">
        <f>VLOOKUP(C3993, Categories_Pivot_Table!A:B, 2, FALSE)</f>
        <v>23.146341463414632</v>
      </c>
      <c r="T3993">
        <f t="shared" si="63"/>
        <v>2023</v>
      </c>
    </row>
    <row r="3994" spans="1:20" x14ac:dyDescent="0.2">
      <c r="A3994" t="s">
        <v>4251</v>
      </c>
      <c r="B3994" t="s">
        <v>121</v>
      </c>
      <c r="C3994" t="s">
        <v>74</v>
      </c>
      <c r="D3994" t="s">
        <v>741</v>
      </c>
      <c r="E3994">
        <v>6.5</v>
      </c>
      <c r="F3994">
        <v>2</v>
      </c>
      <c r="G3994">
        <v>13</v>
      </c>
      <c r="H3994" t="s">
        <v>29</v>
      </c>
      <c r="I3994" t="s">
        <v>18</v>
      </c>
      <c r="J3994" s="1">
        <v>44770</v>
      </c>
      <c r="K3994" t="b">
        <v>0</v>
      </c>
      <c r="L3994" t="s">
        <v>42</v>
      </c>
      <c r="M3994">
        <v>7</v>
      </c>
      <c r="N3994">
        <f>G3994/SUMIF(B:B,B3994,G:G)*100</f>
        <v>1.9825988821192457E-2</v>
      </c>
      <c r="Q3994">
        <f>VLOOKUP(C3994, Categories_Pivot_Table!A:B, 2, FALSE)</f>
        <v>24.317096165933375</v>
      </c>
      <c r="T3994">
        <f t="shared" si="63"/>
        <v>2022</v>
      </c>
    </row>
    <row r="3995" spans="1:20" x14ac:dyDescent="0.2">
      <c r="A3995" t="s">
        <v>4252</v>
      </c>
      <c r="B3995" t="s">
        <v>14</v>
      </c>
      <c r="C3995" t="s">
        <v>135</v>
      </c>
      <c r="D3995" t="s">
        <v>724</v>
      </c>
      <c r="E3995">
        <v>38</v>
      </c>
      <c r="F3995">
        <v>1</v>
      </c>
      <c r="G3995">
        <v>38</v>
      </c>
      <c r="H3995" t="s">
        <v>56</v>
      </c>
      <c r="I3995" t="s">
        <v>18</v>
      </c>
      <c r="J3995" s="1">
        <v>45157</v>
      </c>
      <c r="K3995" t="b">
        <v>0</v>
      </c>
      <c r="L3995" t="s">
        <v>35</v>
      </c>
      <c r="M3995">
        <v>8</v>
      </c>
      <c r="N3995">
        <f>G3995/SUMIF(B:B,B3995,G:G)*100</f>
        <v>6.1865572622856073E-2</v>
      </c>
      <c r="Q3995">
        <f>VLOOKUP(C3995, Categories_Pivot_Table!A:B, 2, FALSE)</f>
        <v>23.146341463414632</v>
      </c>
      <c r="T3995">
        <f t="shared" si="63"/>
        <v>2023</v>
      </c>
    </row>
    <row r="3996" spans="1:20" x14ac:dyDescent="0.2">
      <c r="A3996" t="s">
        <v>4253</v>
      </c>
      <c r="B3996" t="s">
        <v>128</v>
      </c>
      <c r="C3996" t="s">
        <v>48</v>
      </c>
      <c r="D3996" t="s">
        <v>339</v>
      </c>
      <c r="E3996">
        <v>29</v>
      </c>
      <c r="F3996">
        <v>7</v>
      </c>
      <c r="G3996">
        <v>203</v>
      </c>
      <c r="H3996" t="s">
        <v>17</v>
      </c>
      <c r="I3996" t="s">
        <v>18</v>
      </c>
      <c r="J3996" s="1">
        <v>44813</v>
      </c>
      <c r="K3996" t="b">
        <v>1</v>
      </c>
      <c r="L3996" t="s">
        <v>65</v>
      </c>
      <c r="M3996">
        <v>9</v>
      </c>
      <c r="N3996">
        <f>G3996/SUMIF(B:B,B3996,G:G)*100</f>
        <v>0.2965581721498276</v>
      </c>
      <c r="Q3996">
        <f>VLOOKUP(C3996, Categories_Pivot_Table!A:B, 2, FALSE)</f>
        <v>23.348837209302324</v>
      </c>
      <c r="T3996">
        <f t="shared" si="63"/>
        <v>2022</v>
      </c>
    </row>
    <row r="3997" spans="1:20" x14ac:dyDescent="0.2">
      <c r="A3997" t="s">
        <v>4254</v>
      </c>
      <c r="B3997" t="s">
        <v>44</v>
      </c>
      <c r="C3997" t="s">
        <v>33</v>
      </c>
      <c r="D3997" t="s">
        <v>657</v>
      </c>
      <c r="E3997">
        <v>39.5</v>
      </c>
      <c r="F3997">
        <v>2</v>
      </c>
      <c r="G3997">
        <v>79</v>
      </c>
      <c r="H3997" t="s">
        <v>56</v>
      </c>
      <c r="I3997" t="s">
        <v>18</v>
      </c>
      <c r="J3997" s="1">
        <v>45324</v>
      </c>
      <c r="K3997" t="b">
        <v>1</v>
      </c>
      <c r="L3997" t="s">
        <v>65</v>
      </c>
      <c r="M3997">
        <v>2</v>
      </c>
      <c r="N3997">
        <f>G3997/SUMIF(B:B,B3997,G:G)*100</f>
        <v>0.13016006392671495</v>
      </c>
      <c r="Q3997">
        <f>VLOOKUP(C3997, Categories_Pivot_Table!A:B, 2, FALSE)</f>
        <v>23.300574345883856</v>
      </c>
      <c r="T3997">
        <f t="shared" si="63"/>
        <v>2024</v>
      </c>
    </row>
    <row r="3998" spans="1:20" x14ac:dyDescent="0.2">
      <c r="A3998" t="s">
        <v>4255</v>
      </c>
      <c r="B3998" t="s">
        <v>14</v>
      </c>
      <c r="C3998" t="s">
        <v>22</v>
      </c>
      <c r="D3998" t="s">
        <v>251</v>
      </c>
      <c r="E3998">
        <v>38</v>
      </c>
      <c r="F3998">
        <v>6</v>
      </c>
      <c r="G3998">
        <v>228</v>
      </c>
      <c r="H3998" t="s">
        <v>17</v>
      </c>
      <c r="I3998" t="s">
        <v>46</v>
      </c>
      <c r="J3998" s="1">
        <v>45120</v>
      </c>
      <c r="K3998" t="b">
        <v>1</v>
      </c>
      <c r="L3998" t="s">
        <v>42</v>
      </c>
      <c r="M3998">
        <v>7</v>
      </c>
      <c r="N3998">
        <f>G3998/SUMIF(B:B,B3998,G:G)*100</f>
        <v>0.37119343573713642</v>
      </c>
      <c r="Q3998">
        <f>VLOOKUP(C3998, Categories_Pivot_Table!A:B, 2, FALSE)</f>
        <v>21.505681818181817</v>
      </c>
      <c r="T3998">
        <f t="shared" si="63"/>
        <v>2023</v>
      </c>
    </row>
    <row r="3999" spans="1:20" x14ac:dyDescent="0.2">
      <c r="A3999" t="s">
        <v>4256</v>
      </c>
      <c r="B3999" t="s">
        <v>128</v>
      </c>
      <c r="C3999" t="s">
        <v>22</v>
      </c>
      <c r="D3999" t="s">
        <v>283</v>
      </c>
      <c r="E3999">
        <v>8</v>
      </c>
      <c r="F3999">
        <v>4</v>
      </c>
      <c r="G3999">
        <v>32</v>
      </c>
      <c r="H3999" t="s">
        <v>17</v>
      </c>
      <c r="I3999" t="s">
        <v>18</v>
      </c>
      <c r="J3999" s="1">
        <v>45176</v>
      </c>
      <c r="K3999" t="b">
        <v>1</v>
      </c>
      <c r="L3999" t="s">
        <v>42</v>
      </c>
      <c r="M3999">
        <v>9</v>
      </c>
      <c r="N3999">
        <f>G3999/SUMIF(B:B,B3999,G:G)*100</f>
        <v>4.6748086250219131E-2</v>
      </c>
      <c r="Q3999">
        <f>VLOOKUP(C3999, Categories_Pivot_Table!A:B, 2, FALSE)</f>
        <v>21.505681818181817</v>
      </c>
      <c r="T3999">
        <f t="shared" si="63"/>
        <v>2023</v>
      </c>
    </row>
    <row r="4000" spans="1:20" x14ac:dyDescent="0.2">
      <c r="A4000" t="s">
        <v>4257</v>
      </c>
      <c r="B4000" t="s">
        <v>44</v>
      </c>
      <c r="C4000" t="s">
        <v>27</v>
      </c>
      <c r="D4000" t="s">
        <v>221</v>
      </c>
      <c r="E4000">
        <v>35</v>
      </c>
      <c r="F4000">
        <v>5</v>
      </c>
      <c r="G4000">
        <v>175</v>
      </c>
      <c r="H4000" t="s">
        <v>17</v>
      </c>
      <c r="I4000" t="s">
        <v>18</v>
      </c>
      <c r="J4000" s="1">
        <v>45410</v>
      </c>
      <c r="K4000" t="b">
        <v>0</v>
      </c>
      <c r="L4000" t="s">
        <v>24</v>
      </c>
      <c r="M4000">
        <v>4</v>
      </c>
      <c r="N4000">
        <f>G4000/SUMIF(B:B,B4000,G:G)*100</f>
        <v>0.28832925553386224</v>
      </c>
      <c r="Q4000">
        <f>VLOOKUP(C4000, Categories_Pivot_Table!A:B, 2, FALSE)</f>
        <v>25.013711734693878</v>
      </c>
      <c r="T4000">
        <f t="shared" si="63"/>
        <v>2024</v>
      </c>
    </row>
    <row r="4001" spans="1:20" x14ac:dyDescent="0.2">
      <c r="A4001" t="s">
        <v>4258</v>
      </c>
      <c r="B4001" t="s">
        <v>95</v>
      </c>
      <c r="C4001" t="s">
        <v>33</v>
      </c>
      <c r="D4001" t="s">
        <v>469</v>
      </c>
      <c r="E4001">
        <v>8</v>
      </c>
      <c r="F4001">
        <v>5</v>
      </c>
      <c r="G4001">
        <v>40</v>
      </c>
      <c r="H4001" t="s">
        <v>56</v>
      </c>
      <c r="I4001" t="s">
        <v>46</v>
      </c>
      <c r="J4001" s="1">
        <v>45577</v>
      </c>
      <c r="K4001" t="b">
        <v>1</v>
      </c>
      <c r="L4001" t="s">
        <v>35</v>
      </c>
      <c r="M4001">
        <v>10</v>
      </c>
      <c r="N4001">
        <f>G4001/SUMIF(B:B,B4001,G:G)*100</f>
        <v>5.938991707682828E-2</v>
      </c>
      <c r="Q4001">
        <f>VLOOKUP(C4001, Categories_Pivot_Table!A:B, 2, FALSE)</f>
        <v>23.300574345883856</v>
      </c>
      <c r="T4001">
        <f t="shared" si="63"/>
        <v>2024</v>
      </c>
    </row>
    <row r="4002" spans="1:20" x14ac:dyDescent="0.2">
      <c r="A4002" t="s">
        <v>4259</v>
      </c>
      <c r="B4002" t="s">
        <v>32</v>
      </c>
      <c r="C4002" t="s">
        <v>135</v>
      </c>
      <c r="D4002" t="s">
        <v>216</v>
      </c>
      <c r="E4002">
        <v>14</v>
      </c>
      <c r="F4002">
        <v>3</v>
      </c>
      <c r="G4002">
        <v>42</v>
      </c>
      <c r="H4002" t="s">
        <v>17</v>
      </c>
      <c r="I4002" t="s">
        <v>46</v>
      </c>
      <c r="J4002" s="1">
        <v>45358</v>
      </c>
      <c r="K4002" t="b">
        <v>1</v>
      </c>
      <c r="L4002" t="s">
        <v>42</v>
      </c>
      <c r="M4002">
        <v>3</v>
      </c>
      <c r="N4002">
        <f>G4002/SUMIF(B:B,B4002,G:G)*100</f>
        <v>7.1632626956039738E-2</v>
      </c>
      <c r="Q4002">
        <f>VLOOKUP(C4002, Categories_Pivot_Table!A:B, 2, FALSE)</f>
        <v>23.146341463414632</v>
      </c>
      <c r="T4002">
        <f t="shared" si="63"/>
        <v>2024</v>
      </c>
    </row>
    <row r="4003" spans="1:20" x14ac:dyDescent="0.2">
      <c r="A4003" t="s">
        <v>4260</v>
      </c>
      <c r="B4003" t="s">
        <v>95</v>
      </c>
      <c r="C4003" t="s">
        <v>27</v>
      </c>
      <c r="D4003" t="s">
        <v>55</v>
      </c>
      <c r="E4003">
        <v>36.5</v>
      </c>
      <c r="F4003">
        <v>6</v>
      </c>
      <c r="G4003">
        <v>219</v>
      </c>
      <c r="H4003" t="s">
        <v>17</v>
      </c>
      <c r="I4003" t="s">
        <v>18</v>
      </c>
      <c r="J4003" s="1">
        <v>45017</v>
      </c>
      <c r="K4003" t="b">
        <v>0</v>
      </c>
      <c r="L4003" t="s">
        <v>35</v>
      </c>
      <c r="M4003">
        <v>4</v>
      </c>
      <c r="N4003">
        <f>G4003/SUMIF(B:B,B4003,G:G)*100</f>
        <v>0.32515979599563483</v>
      </c>
      <c r="Q4003">
        <f>VLOOKUP(C4003, Categories_Pivot_Table!A:B, 2, FALSE)</f>
        <v>25.013711734693878</v>
      </c>
      <c r="T4003">
        <f t="shared" si="63"/>
        <v>2023</v>
      </c>
    </row>
    <row r="4004" spans="1:20" x14ac:dyDescent="0.2">
      <c r="A4004" t="s">
        <v>4261</v>
      </c>
      <c r="B4004" t="s">
        <v>14</v>
      </c>
      <c r="C4004" t="s">
        <v>27</v>
      </c>
      <c r="D4004" t="s">
        <v>41</v>
      </c>
      <c r="E4004">
        <v>23</v>
      </c>
      <c r="F4004">
        <v>9</v>
      </c>
      <c r="G4004">
        <v>301.5</v>
      </c>
      <c r="H4004" t="s">
        <v>56</v>
      </c>
      <c r="I4004" t="s">
        <v>18</v>
      </c>
      <c r="J4004" s="1">
        <v>44833</v>
      </c>
      <c r="K4004" t="b">
        <v>0</v>
      </c>
      <c r="L4004" t="s">
        <v>42</v>
      </c>
      <c r="M4004">
        <v>9</v>
      </c>
      <c r="N4004">
        <f>G4004/SUMIF(B:B,B4004,G:G)*100</f>
        <v>0.49085447752081857</v>
      </c>
      <c r="Q4004">
        <f>VLOOKUP(C4004, Categories_Pivot_Table!A:B, 2, FALSE)</f>
        <v>25.013711734693878</v>
      </c>
      <c r="T4004">
        <f t="shared" si="63"/>
        <v>2022</v>
      </c>
    </row>
    <row r="4005" spans="1:20" x14ac:dyDescent="0.2">
      <c r="A4005" t="s">
        <v>4262</v>
      </c>
      <c r="B4005" t="s">
        <v>71</v>
      </c>
      <c r="C4005" t="s">
        <v>38</v>
      </c>
      <c r="D4005" t="s">
        <v>39</v>
      </c>
      <c r="E4005">
        <v>12.5</v>
      </c>
      <c r="F4005">
        <v>10</v>
      </c>
      <c r="G4005">
        <v>125</v>
      </c>
      <c r="H4005" t="s">
        <v>29</v>
      </c>
      <c r="I4005" t="s">
        <v>18</v>
      </c>
      <c r="J4005" s="1">
        <v>45275</v>
      </c>
      <c r="K4005" t="b">
        <v>1</v>
      </c>
      <c r="L4005" t="s">
        <v>65</v>
      </c>
      <c r="M4005">
        <v>12</v>
      </c>
      <c r="N4005">
        <f>G4005/SUMIF(B:B,B4005,G:G)*100</f>
        <v>0.19804333188101556</v>
      </c>
      <c r="Q4005">
        <f>VLOOKUP(C4005, Categories_Pivot_Table!A:B, 2, FALSE)</f>
        <v>23.088790931989923</v>
      </c>
      <c r="T4005">
        <f t="shared" si="63"/>
        <v>2023</v>
      </c>
    </row>
    <row r="4006" spans="1:20" x14ac:dyDescent="0.2">
      <c r="A4006" t="s">
        <v>4263</v>
      </c>
      <c r="B4006" t="s">
        <v>44</v>
      </c>
      <c r="C4006" t="s">
        <v>15</v>
      </c>
      <c r="D4006" t="s">
        <v>64</v>
      </c>
      <c r="E4006">
        <v>39.5</v>
      </c>
      <c r="F4006">
        <v>10</v>
      </c>
      <c r="G4006">
        <v>395</v>
      </c>
      <c r="H4006" t="s">
        <v>29</v>
      </c>
      <c r="I4006" t="s">
        <v>46</v>
      </c>
      <c r="J4006" s="1">
        <v>45096</v>
      </c>
      <c r="K4006" t="b">
        <v>1</v>
      </c>
      <c r="L4006" t="s">
        <v>19</v>
      </c>
      <c r="M4006">
        <v>6</v>
      </c>
      <c r="N4006">
        <f>G4006/SUMIF(B:B,B4006,G:G)*100</f>
        <v>0.65080031963357476</v>
      </c>
      <c r="Q4006">
        <f>VLOOKUP(C4006, Categories_Pivot_Table!A:B, 2, FALSE)</f>
        <v>23.063808900523561</v>
      </c>
      <c r="T4006">
        <f t="shared" si="63"/>
        <v>2023</v>
      </c>
    </row>
    <row r="4007" spans="1:20" x14ac:dyDescent="0.2">
      <c r="A4007" t="s">
        <v>4264</v>
      </c>
      <c r="B4007" t="s">
        <v>87</v>
      </c>
      <c r="C4007" t="s">
        <v>27</v>
      </c>
      <c r="D4007" t="s">
        <v>119</v>
      </c>
      <c r="E4007">
        <v>38</v>
      </c>
      <c r="F4007">
        <v>1</v>
      </c>
      <c r="G4007">
        <v>38</v>
      </c>
      <c r="H4007" t="s">
        <v>56</v>
      </c>
      <c r="I4007" t="s">
        <v>18</v>
      </c>
      <c r="J4007" s="1">
        <v>45330</v>
      </c>
      <c r="K4007" t="b">
        <v>0</v>
      </c>
      <c r="L4007" t="s">
        <v>42</v>
      </c>
      <c r="M4007">
        <v>2</v>
      </c>
      <c r="N4007">
        <f>G4007/SUMIF(B:B,B4007,G:G)*100</f>
        <v>5.8428279287174992E-2</v>
      </c>
      <c r="Q4007">
        <f>VLOOKUP(C4007, Categories_Pivot_Table!A:B, 2, FALSE)</f>
        <v>25.013711734693878</v>
      </c>
      <c r="T4007">
        <f t="shared" si="63"/>
        <v>2024</v>
      </c>
    </row>
    <row r="4008" spans="1:20" x14ac:dyDescent="0.2">
      <c r="A4008" t="s">
        <v>4265</v>
      </c>
      <c r="B4008" t="s">
        <v>95</v>
      </c>
      <c r="C4008" t="s">
        <v>135</v>
      </c>
      <c r="D4008" t="s">
        <v>154</v>
      </c>
      <c r="E4008">
        <v>26</v>
      </c>
      <c r="F4008">
        <v>6</v>
      </c>
      <c r="G4008">
        <v>156</v>
      </c>
      <c r="H4008" t="s">
        <v>56</v>
      </c>
      <c r="I4008" t="s">
        <v>18</v>
      </c>
      <c r="J4008" s="1">
        <v>45085</v>
      </c>
      <c r="K4008" t="b">
        <v>0</v>
      </c>
      <c r="L4008" t="s">
        <v>42</v>
      </c>
      <c r="M4008">
        <v>6</v>
      </c>
      <c r="N4008">
        <f>G4008/SUMIF(B:B,B4008,G:G)*100</f>
        <v>0.23162067659963032</v>
      </c>
      <c r="Q4008">
        <f>VLOOKUP(C4008, Categories_Pivot_Table!A:B, 2, FALSE)</f>
        <v>23.146341463414632</v>
      </c>
      <c r="T4008">
        <f t="shared" si="63"/>
        <v>2023</v>
      </c>
    </row>
    <row r="4009" spans="1:20" x14ac:dyDescent="0.2">
      <c r="A4009" t="s">
        <v>4266</v>
      </c>
      <c r="B4009" t="s">
        <v>63</v>
      </c>
      <c r="C4009" t="s">
        <v>38</v>
      </c>
      <c r="D4009" t="s">
        <v>489</v>
      </c>
      <c r="E4009">
        <v>29</v>
      </c>
      <c r="F4009">
        <v>9</v>
      </c>
      <c r="G4009">
        <v>261</v>
      </c>
      <c r="H4009" t="s">
        <v>56</v>
      </c>
      <c r="I4009" t="s">
        <v>18</v>
      </c>
      <c r="J4009" s="1">
        <v>45317</v>
      </c>
      <c r="K4009" t="b">
        <v>1</v>
      </c>
      <c r="L4009" t="s">
        <v>65</v>
      </c>
      <c r="M4009">
        <v>1</v>
      </c>
      <c r="N4009">
        <f>G4009/SUMIF(B:B,B4009,G:G)*100</f>
        <v>0.43120539254559875</v>
      </c>
      <c r="Q4009">
        <f>VLOOKUP(C4009, Categories_Pivot_Table!A:B, 2, FALSE)</f>
        <v>23.088790931989923</v>
      </c>
      <c r="T4009">
        <f t="shared" si="63"/>
        <v>2024</v>
      </c>
    </row>
    <row r="4010" spans="1:20" x14ac:dyDescent="0.2">
      <c r="A4010" t="s">
        <v>4267</v>
      </c>
      <c r="B4010" t="s">
        <v>113</v>
      </c>
      <c r="C4010" t="s">
        <v>33</v>
      </c>
      <c r="D4010" t="s">
        <v>259</v>
      </c>
      <c r="E4010">
        <v>33.5</v>
      </c>
      <c r="F4010">
        <v>3</v>
      </c>
      <c r="G4010">
        <v>100.5</v>
      </c>
      <c r="H4010" t="s">
        <v>56</v>
      </c>
      <c r="I4010" t="s">
        <v>18</v>
      </c>
      <c r="J4010" s="1">
        <v>44631</v>
      </c>
      <c r="K4010" t="b">
        <v>0</v>
      </c>
      <c r="L4010" t="s">
        <v>65</v>
      </c>
      <c r="M4010">
        <v>3</v>
      </c>
      <c r="N4010">
        <f>G4010/SUMIF(B:B,B4010,G:G)*100</f>
        <v>0.16547840547972273</v>
      </c>
      <c r="Q4010">
        <f>VLOOKUP(C4010, Categories_Pivot_Table!A:B, 2, FALSE)</f>
        <v>23.300574345883856</v>
      </c>
      <c r="T4010">
        <f t="shared" si="63"/>
        <v>2022</v>
      </c>
    </row>
    <row r="4011" spans="1:20" x14ac:dyDescent="0.2">
      <c r="A4011" t="s">
        <v>4268</v>
      </c>
      <c r="B4011" t="s">
        <v>51</v>
      </c>
      <c r="C4011" t="s">
        <v>22</v>
      </c>
      <c r="D4011" t="s">
        <v>286</v>
      </c>
      <c r="E4011">
        <v>20</v>
      </c>
      <c r="F4011">
        <v>4</v>
      </c>
      <c r="G4011">
        <v>80</v>
      </c>
      <c r="H4011" t="s">
        <v>17</v>
      </c>
      <c r="I4011" t="s">
        <v>18</v>
      </c>
      <c r="J4011" s="1">
        <v>44775</v>
      </c>
      <c r="K4011" t="b">
        <v>0</v>
      </c>
      <c r="L4011" t="s">
        <v>49</v>
      </c>
      <c r="M4011">
        <v>8</v>
      </c>
      <c r="N4011">
        <f>G4011/SUMIF(B:B,B4011,G:G)*100</f>
        <v>0.12401754848311036</v>
      </c>
      <c r="Q4011">
        <f>VLOOKUP(C4011, Categories_Pivot_Table!A:B, 2, FALSE)</f>
        <v>21.505681818181817</v>
      </c>
      <c r="T4011">
        <f t="shared" si="63"/>
        <v>2022</v>
      </c>
    </row>
    <row r="4012" spans="1:20" x14ac:dyDescent="0.2">
      <c r="A4012" t="s">
        <v>4269</v>
      </c>
      <c r="B4012" t="s">
        <v>76</v>
      </c>
      <c r="C4012" t="s">
        <v>33</v>
      </c>
      <c r="D4012" t="s">
        <v>504</v>
      </c>
      <c r="E4012">
        <v>18.5</v>
      </c>
      <c r="F4012">
        <v>5</v>
      </c>
      <c r="G4012">
        <v>92.5</v>
      </c>
      <c r="H4012" t="s">
        <v>29</v>
      </c>
      <c r="I4012" t="s">
        <v>46</v>
      </c>
      <c r="J4012" s="1">
        <v>44630</v>
      </c>
      <c r="K4012" t="b">
        <v>1</v>
      </c>
      <c r="L4012" t="s">
        <v>42</v>
      </c>
      <c r="M4012">
        <v>3</v>
      </c>
      <c r="N4012">
        <f>G4012/SUMIF(B:B,B4012,G:G)*100</f>
        <v>0.15749640312268542</v>
      </c>
      <c r="Q4012">
        <f>VLOOKUP(C4012, Categories_Pivot_Table!A:B, 2, FALSE)</f>
        <v>23.300574345883856</v>
      </c>
      <c r="T4012">
        <f t="shared" si="63"/>
        <v>2022</v>
      </c>
    </row>
    <row r="4013" spans="1:20" x14ac:dyDescent="0.2">
      <c r="A4013" t="s">
        <v>4270</v>
      </c>
      <c r="B4013" t="s">
        <v>87</v>
      </c>
      <c r="C4013" t="s">
        <v>27</v>
      </c>
      <c r="D4013" t="s">
        <v>126</v>
      </c>
      <c r="E4013">
        <v>39.5</v>
      </c>
      <c r="F4013">
        <v>1</v>
      </c>
      <c r="G4013">
        <v>39.5</v>
      </c>
      <c r="H4013" t="s">
        <v>17</v>
      </c>
      <c r="I4013" t="s">
        <v>18</v>
      </c>
      <c r="J4013" s="1">
        <v>45291</v>
      </c>
      <c r="K4013" t="b">
        <v>0</v>
      </c>
      <c r="L4013" t="s">
        <v>24</v>
      </c>
      <c r="M4013">
        <v>12</v>
      </c>
      <c r="N4013">
        <f>G4013/SUMIF(B:B,B4013,G:G)*100</f>
        <v>6.0734658732721367E-2</v>
      </c>
      <c r="Q4013">
        <f>VLOOKUP(C4013, Categories_Pivot_Table!A:B, 2, FALSE)</f>
        <v>25.013711734693878</v>
      </c>
      <c r="T4013">
        <f t="shared" si="63"/>
        <v>2023</v>
      </c>
    </row>
    <row r="4014" spans="1:20" x14ac:dyDescent="0.2">
      <c r="A4014" t="s">
        <v>4271</v>
      </c>
      <c r="B4014" t="s">
        <v>44</v>
      </c>
      <c r="C4014" t="s">
        <v>74</v>
      </c>
      <c r="D4014" t="s">
        <v>364</v>
      </c>
      <c r="E4014">
        <v>21.5</v>
      </c>
      <c r="F4014">
        <v>1</v>
      </c>
      <c r="G4014">
        <v>21.5</v>
      </c>
      <c r="H4014" t="s">
        <v>56</v>
      </c>
      <c r="I4014" t="s">
        <v>18</v>
      </c>
      <c r="J4014" s="1">
        <v>45003</v>
      </c>
      <c r="K4014" t="b">
        <v>1</v>
      </c>
      <c r="L4014" t="s">
        <v>35</v>
      </c>
      <c r="M4014">
        <v>3</v>
      </c>
      <c r="N4014">
        <f>G4014/SUMIF(B:B,B4014,G:G)*100</f>
        <v>3.5423308537017355E-2</v>
      </c>
      <c r="Q4014">
        <f>VLOOKUP(C4014, Categories_Pivot_Table!A:B, 2, FALSE)</f>
        <v>24.317096165933375</v>
      </c>
      <c r="T4014">
        <f t="shared" si="63"/>
        <v>2023</v>
      </c>
    </row>
    <row r="4015" spans="1:20" x14ac:dyDescent="0.2">
      <c r="A4015" t="s">
        <v>4272</v>
      </c>
      <c r="B4015" t="s">
        <v>44</v>
      </c>
      <c r="C4015" t="s">
        <v>33</v>
      </c>
      <c r="D4015" t="s">
        <v>398</v>
      </c>
      <c r="E4015">
        <v>21.5</v>
      </c>
      <c r="F4015">
        <v>4</v>
      </c>
      <c r="G4015">
        <v>86</v>
      </c>
      <c r="H4015" t="s">
        <v>17</v>
      </c>
      <c r="I4015" t="s">
        <v>46</v>
      </c>
      <c r="J4015" s="1">
        <v>45067</v>
      </c>
      <c r="K4015" t="b">
        <v>0</v>
      </c>
      <c r="L4015" t="s">
        <v>24</v>
      </c>
      <c r="M4015">
        <v>5</v>
      </c>
      <c r="N4015">
        <f>G4015/SUMIF(B:B,B4015,G:G)*100</f>
        <v>0.14169323414806942</v>
      </c>
      <c r="Q4015">
        <f>VLOOKUP(C4015, Categories_Pivot_Table!A:B, 2, FALSE)</f>
        <v>23.300574345883856</v>
      </c>
      <c r="T4015">
        <f t="shared" si="63"/>
        <v>2023</v>
      </c>
    </row>
    <row r="4016" spans="1:20" x14ac:dyDescent="0.2">
      <c r="A4016" t="s">
        <v>4273</v>
      </c>
      <c r="B4016" t="s">
        <v>14</v>
      </c>
      <c r="C4016" t="s">
        <v>135</v>
      </c>
      <c r="D4016" t="s">
        <v>163</v>
      </c>
      <c r="E4016">
        <v>36.5</v>
      </c>
      <c r="F4016">
        <v>1</v>
      </c>
      <c r="G4016">
        <v>36.5</v>
      </c>
      <c r="H4016" t="s">
        <v>56</v>
      </c>
      <c r="I4016" t="s">
        <v>46</v>
      </c>
      <c r="J4016" s="1">
        <v>44678</v>
      </c>
      <c r="K4016" t="b">
        <v>0</v>
      </c>
      <c r="L4016" t="s">
        <v>30</v>
      </c>
      <c r="M4016">
        <v>4</v>
      </c>
      <c r="N4016">
        <f>G4016/SUMIF(B:B,B4016,G:G)*100</f>
        <v>5.9423510545638075E-2</v>
      </c>
      <c r="Q4016">
        <f>VLOOKUP(C4016, Categories_Pivot_Table!A:B, 2, FALSE)</f>
        <v>23.146341463414632</v>
      </c>
      <c r="T4016">
        <f t="shared" si="63"/>
        <v>2022</v>
      </c>
    </row>
    <row r="4017" spans="1:20" x14ac:dyDescent="0.2">
      <c r="A4017" t="s">
        <v>4274</v>
      </c>
      <c r="B4017" t="s">
        <v>76</v>
      </c>
      <c r="C4017" t="s">
        <v>48</v>
      </c>
      <c r="D4017" t="s">
        <v>195</v>
      </c>
      <c r="E4017">
        <v>20</v>
      </c>
      <c r="F4017">
        <v>4</v>
      </c>
      <c r="G4017">
        <v>80</v>
      </c>
      <c r="H4017" t="s">
        <v>17</v>
      </c>
      <c r="I4017" t="s">
        <v>46</v>
      </c>
      <c r="J4017" s="1">
        <v>44932</v>
      </c>
      <c r="K4017" t="b">
        <v>0</v>
      </c>
      <c r="L4017" t="s">
        <v>65</v>
      </c>
      <c r="M4017">
        <v>1</v>
      </c>
      <c r="N4017">
        <f>G4017/SUMIF(B:B,B4017,G:G)*100</f>
        <v>0.13621310540340362</v>
      </c>
      <c r="Q4017">
        <f>VLOOKUP(C4017, Categories_Pivot_Table!A:B, 2, FALSE)</f>
        <v>23.348837209302324</v>
      </c>
      <c r="T4017">
        <f t="shared" si="63"/>
        <v>2023</v>
      </c>
    </row>
    <row r="4018" spans="1:20" x14ac:dyDescent="0.2">
      <c r="A4018" t="s">
        <v>4275</v>
      </c>
      <c r="B4018" t="s">
        <v>71</v>
      </c>
      <c r="C4018" t="s">
        <v>48</v>
      </c>
      <c r="D4018" t="s">
        <v>203</v>
      </c>
      <c r="E4018">
        <v>39.5</v>
      </c>
      <c r="F4018">
        <v>6</v>
      </c>
      <c r="G4018">
        <v>237</v>
      </c>
      <c r="H4018" t="s">
        <v>29</v>
      </c>
      <c r="I4018" t="s">
        <v>18</v>
      </c>
      <c r="J4018" s="1">
        <v>45488</v>
      </c>
      <c r="K4018" t="b">
        <v>0</v>
      </c>
      <c r="L4018" t="s">
        <v>19</v>
      </c>
      <c r="M4018">
        <v>7</v>
      </c>
      <c r="N4018">
        <f>G4018/SUMIF(B:B,B4018,G:G)*100</f>
        <v>0.3754901572464055</v>
      </c>
      <c r="Q4018">
        <f>VLOOKUP(C4018, Categories_Pivot_Table!A:B, 2, FALSE)</f>
        <v>23.348837209302324</v>
      </c>
      <c r="T4018">
        <f t="shared" si="63"/>
        <v>2024</v>
      </c>
    </row>
    <row r="4019" spans="1:20" x14ac:dyDescent="0.2">
      <c r="A4019" t="s">
        <v>4276</v>
      </c>
      <c r="B4019" t="s">
        <v>14</v>
      </c>
      <c r="C4019" t="s">
        <v>22</v>
      </c>
      <c r="D4019" t="s">
        <v>205</v>
      </c>
      <c r="E4019">
        <v>15.5</v>
      </c>
      <c r="F4019">
        <v>3</v>
      </c>
      <c r="G4019">
        <v>46.5</v>
      </c>
      <c r="H4019" t="s">
        <v>29</v>
      </c>
      <c r="I4019" t="s">
        <v>46</v>
      </c>
      <c r="J4019" s="1">
        <v>45642</v>
      </c>
      <c r="K4019" t="b">
        <v>0</v>
      </c>
      <c r="L4019" t="s">
        <v>19</v>
      </c>
      <c r="M4019">
        <v>12</v>
      </c>
      <c r="N4019">
        <f>G4019/SUMIF(B:B,B4019,G:G)*100</f>
        <v>7.5703924393758087E-2</v>
      </c>
      <c r="Q4019">
        <f>VLOOKUP(C4019, Categories_Pivot_Table!A:B, 2, FALSE)</f>
        <v>21.505681818181817</v>
      </c>
      <c r="T4019">
        <f t="shared" si="63"/>
        <v>2024</v>
      </c>
    </row>
    <row r="4020" spans="1:20" x14ac:dyDescent="0.2">
      <c r="A4020" t="s">
        <v>4277</v>
      </c>
      <c r="B4020" t="s">
        <v>104</v>
      </c>
      <c r="C4020" t="s">
        <v>15</v>
      </c>
      <c r="D4020" t="s">
        <v>98</v>
      </c>
      <c r="E4020">
        <v>36.5</v>
      </c>
      <c r="F4020">
        <v>5</v>
      </c>
      <c r="G4020">
        <v>182.5</v>
      </c>
      <c r="H4020" t="s">
        <v>29</v>
      </c>
      <c r="I4020" t="s">
        <v>18</v>
      </c>
      <c r="J4020" s="1">
        <v>45648</v>
      </c>
      <c r="K4020" t="b">
        <v>1</v>
      </c>
      <c r="L4020" t="s">
        <v>24</v>
      </c>
      <c r="M4020">
        <v>12</v>
      </c>
      <c r="N4020">
        <f>G4020/SUMIF(B:B,B4020,G:G)*100</f>
        <v>0.29658882225797539</v>
      </c>
      <c r="Q4020">
        <f>VLOOKUP(C4020, Categories_Pivot_Table!A:B, 2, FALSE)</f>
        <v>23.063808900523561</v>
      </c>
      <c r="T4020">
        <f t="shared" si="63"/>
        <v>2024</v>
      </c>
    </row>
    <row r="4021" spans="1:20" x14ac:dyDescent="0.2">
      <c r="A4021" t="s">
        <v>4278</v>
      </c>
      <c r="B4021" t="s">
        <v>44</v>
      </c>
      <c r="C4021" t="s">
        <v>38</v>
      </c>
      <c r="D4021" t="s">
        <v>190</v>
      </c>
      <c r="E4021">
        <v>33.5</v>
      </c>
      <c r="F4021">
        <v>6</v>
      </c>
      <c r="G4021">
        <v>201</v>
      </c>
      <c r="H4021" t="s">
        <v>17</v>
      </c>
      <c r="I4021" t="s">
        <v>18</v>
      </c>
      <c r="J4021" s="1">
        <v>45521</v>
      </c>
      <c r="K4021" t="b">
        <v>1</v>
      </c>
      <c r="L4021" t="s">
        <v>35</v>
      </c>
      <c r="M4021">
        <v>8</v>
      </c>
      <c r="N4021">
        <f>G4021/SUMIF(B:B,B4021,G:G)*100</f>
        <v>0.33116674492746462</v>
      </c>
      <c r="Q4021">
        <f>VLOOKUP(C4021, Categories_Pivot_Table!A:B, 2, FALSE)</f>
        <v>23.088790931989923</v>
      </c>
      <c r="T4021">
        <f t="shared" si="63"/>
        <v>2024</v>
      </c>
    </row>
    <row r="4022" spans="1:20" x14ac:dyDescent="0.2">
      <c r="A4022" t="s">
        <v>4279</v>
      </c>
      <c r="B4022" t="s">
        <v>128</v>
      </c>
      <c r="C4022" t="s">
        <v>15</v>
      </c>
      <c r="D4022" t="s">
        <v>64</v>
      </c>
      <c r="E4022">
        <v>39.5</v>
      </c>
      <c r="F4022">
        <v>10</v>
      </c>
      <c r="G4022">
        <v>395</v>
      </c>
      <c r="H4022" t="s">
        <v>56</v>
      </c>
      <c r="I4022" t="s">
        <v>46</v>
      </c>
      <c r="J4022" s="1">
        <v>44566</v>
      </c>
      <c r="K4022" t="b">
        <v>0</v>
      </c>
      <c r="L4022" t="s">
        <v>30</v>
      </c>
      <c r="M4022">
        <v>1</v>
      </c>
      <c r="N4022">
        <f>G4022/SUMIF(B:B,B4022,G:G)*100</f>
        <v>0.57704668965114247</v>
      </c>
      <c r="Q4022">
        <f>VLOOKUP(C4022, Categories_Pivot_Table!A:B, 2, FALSE)</f>
        <v>23.063808900523561</v>
      </c>
      <c r="T4022">
        <f t="shared" si="63"/>
        <v>2022</v>
      </c>
    </row>
    <row r="4023" spans="1:20" x14ac:dyDescent="0.2">
      <c r="A4023" t="s">
        <v>4280</v>
      </c>
      <c r="B4023" t="s">
        <v>121</v>
      </c>
      <c r="C4023" t="s">
        <v>74</v>
      </c>
      <c r="D4023" t="s">
        <v>124</v>
      </c>
      <c r="E4023">
        <v>18.5</v>
      </c>
      <c r="F4023">
        <v>1</v>
      </c>
      <c r="G4023">
        <v>18.5</v>
      </c>
      <c r="H4023" t="s">
        <v>17</v>
      </c>
      <c r="I4023" t="s">
        <v>18</v>
      </c>
      <c r="J4023" s="1">
        <v>44675</v>
      </c>
      <c r="K4023" t="b">
        <v>0</v>
      </c>
      <c r="L4023" t="s">
        <v>24</v>
      </c>
      <c r="M4023">
        <v>4</v>
      </c>
      <c r="N4023">
        <f>G4023/SUMIF(B:B,B4023,G:G)*100</f>
        <v>2.8213907168620038E-2</v>
      </c>
      <c r="Q4023">
        <f>VLOOKUP(C4023, Categories_Pivot_Table!A:B, 2, FALSE)</f>
        <v>24.317096165933375</v>
      </c>
      <c r="T4023">
        <f t="shared" si="63"/>
        <v>2022</v>
      </c>
    </row>
    <row r="4024" spans="1:20" x14ac:dyDescent="0.2">
      <c r="A4024" t="s">
        <v>4281</v>
      </c>
      <c r="B4024" t="s">
        <v>76</v>
      </c>
      <c r="C4024" t="s">
        <v>38</v>
      </c>
      <c r="D4024" t="s">
        <v>133</v>
      </c>
      <c r="E4024">
        <v>21.5</v>
      </c>
      <c r="F4024">
        <v>8</v>
      </c>
      <c r="G4024">
        <v>172</v>
      </c>
      <c r="H4024" t="s">
        <v>17</v>
      </c>
      <c r="I4024" t="s">
        <v>46</v>
      </c>
      <c r="J4024" s="1">
        <v>44890</v>
      </c>
      <c r="K4024" t="b">
        <v>0</v>
      </c>
      <c r="L4024" t="s">
        <v>65</v>
      </c>
      <c r="M4024">
        <v>11</v>
      </c>
      <c r="N4024">
        <f>G4024/SUMIF(B:B,B4024,G:G)*100</f>
        <v>0.29285817661731778</v>
      </c>
      <c r="Q4024">
        <f>VLOOKUP(C4024, Categories_Pivot_Table!A:B, 2, FALSE)</f>
        <v>23.088790931989923</v>
      </c>
      <c r="T4024">
        <f t="shared" si="63"/>
        <v>2022</v>
      </c>
    </row>
    <row r="4025" spans="1:20" x14ac:dyDescent="0.2">
      <c r="A4025" t="s">
        <v>4282</v>
      </c>
      <c r="B4025" t="s">
        <v>81</v>
      </c>
      <c r="C4025" t="s">
        <v>33</v>
      </c>
      <c r="D4025" t="s">
        <v>1365</v>
      </c>
      <c r="E4025">
        <v>11</v>
      </c>
      <c r="F4025">
        <v>8</v>
      </c>
      <c r="G4025">
        <v>88</v>
      </c>
      <c r="H4025" t="s">
        <v>29</v>
      </c>
      <c r="I4025" t="s">
        <v>46</v>
      </c>
      <c r="J4025" s="1">
        <v>44895</v>
      </c>
      <c r="K4025" t="b">
        <v>0</v>
      </c>
      <c r="L4025" t="s">
        <v>30</v>
      </c>
      <c r="M4025">
        <v>11</v>
      </c>
      <c r="N4025">
        <f>G4025/SUMIF(B:B,B4025,G:G)*100</f>
        <v>0.13933861658921234</v>
      </c>
      <c r="Q4025">
        <f>VLOOKUP(C4025, Categories_Pivot_Table!A:B, 2, FALSE)</f>
        <v>23.300574345883856</v>
      </c>
      <c r="T4025">
        <f t="shared" si="63"/>
        <v>2022</v>
      </c>
    </row>
    <row r="4026" spans="1:20" x14ac:dyDescent="0.2">
      <c r="A4026" t="s">
        <v>4283</v>
      </c>
      <c r="B4026" t="s">
        <v>14</v>
      </c>
      <c r="C4026" t="s">
        <v>48</v>
      </c>
      <c r="D4026" t="s">
        <v>294</v>
      </c>
      <c r="E4026">
        <v>6.5</v>
      </c>
      <c r="F4026">
        <v>8</v>
      </c>
      <c r="G4026">
        <v>52</v>
      </c>
      <c r="H4026" t="s">
        <v>17</v>
      </c>
      <c r="I4026" t="s">
        <v>46</v>
      </c>
      <c r="J4026" s="1">
        <v>45340</v>
      </c>
      <c r="K4026" t="b">
        <v>0</v>
      </c>
      <c r="L4026" t="s">
        <v>24</v>
      </c>
      <c r="M4026">
        <v>2</v>
      </c>
      <c r="N4026">
        <f>G4026/SUMIF(B:B,B4026,G:G)*100</f>
        <v>8.46581520102241E-2</v>
      </c>
      <c r="Q4026">
        <f>VLOOKUP(C4026, Categories_Pivot_Table!A:B, 2, FALSE)</f>
        <v>23.348837209302324</v>
      </c>
      <c r="T4026">
        <f t="shared" si="63"/>
        <v>2024</v>
      </c>
    </row>
    <row r="4027" spans="1:20" x14ac:dyDescent="0.2">
      <c r="A4027" t="s">
        <v>4284</v>
      </c>
      <c r="B4027" t="s">
        <v>37</v>
      </c>
      <c r="C4027" t="s">
        <v>48</v>
      </c>
      <c r="D4027" t="s">
        <v>579</v>
      </c>
      <c r="E4027">
        <v>33.5</v>
      </c>
      <c r="F4027">
        <v>6</v>
      </c>
      <c r="G4027">
        <v>201</v>
      </c>
      <c r="H4027" t="s">
        <v>17</v>
      </c>
      <c r="I4027" t="s">
        <v>46</v>
      </c>
      <c r="J4027" s="1">
        <v>45037</v>
      </c>
      <c r="K4027" t="b">
        <v>1</v>
      </c>
      <c r="L4027" t="s">
        <v>65</v>
      </c>
      <c r="M4027">
        <v>4</v>
      </c>
      <c r="N4027">
        <f>G4027/SUMIF(B:B,B4027,G:G)*100</f>
        <v>0.30011422257724951</v>
      </c>
      <c r="Q4027">
        <f>VLOOKUP(C4027, Categories_Pivot_Table!A:B, 2, FALSE)</f>
        <v>23.348837209302324</v>
      </c>
      <c r="T4027">
        <f t="shared" si="63"/>
        <v>2023</v>
      </c>
    </row>
    <row r="4028" spans="1:20" x14ac:dyDescent="0.2">
      <c r="A4028" t="s">
        <v>4285</v>
      </c>
      <c r="B4028" t="s">
        <v>173</v>
      </c>
      <c r="C4028" t="s">
        <v>38</v>
      </c>
      <c r="D4028" t="s">
        <v>41</v>
      </c>
      <c r="E4028">
        <v>23</v>
      </c>
      <c r="F4028">
        <v>10</v>
      </c>
      <c r="G4028">
        <v>80</v>
      </c>
      <c r="H4028" t="s">
        <v>29</v>
      </c>
      <c r="I4028" t="s">
        <v>18</v>
      </c>
      <c r="J4028" s="1">
        <v>44707</v>
      </c>
      <c r="K4028" t="b">
        <v>0</v>
      </c>
      <c r="L4028" t="s">
        <v>42</v>
      </c>
      <c r="M4028">
        <v>5</v>
      </c>
      <c r="N4028">
        <f>G4028/SUMIF(B:B,B4028,G:G)*100</f>
        <v>0.13155514627287826</v>
      </c>
      <c r="Q4028">
        <f>VLOOKUP(C4028, Categories_Pivot_Table!A:B, 2, FALSE)</f>
        <v>23.088790931989923</v>
      </c>
      <c r="T4028">
        <f t="shared" si="63"/>
        <v>2022</v>
      </c>
    </row>
    <row r="4029" spans="1:20" x14ac:dyDescent="0.2">
      <c r="A4029" t="s">
        <v>4286</v>
      </c>
      <c r="B4029" t="s">
        <v>37</v>
      </c>
      <c r="C4029" t="s">
        <v>38</v>
      </c>
      <c r="D4029" t="s">
        <v>131</v>
      </c>
      <c r="E4029">
        <v>8</v>
      </c>
      <c r="F4029">
        <v>6</v>
      </c>
      <c r="G4029">
        <v>48</v>
      </c>
      <c r="H4029" t="s">
        <v>56</v>
      </c>
      <c r="I4029" t="s">
        <v>46</v>
      </c>
      <c r="J4029" s="1">
        <v>44849</v>
      </c>
      <c r="K4029" t="b">
        <v>0</v>
      </c>
      <c r="L4029" t="s">
        <v>35</v>
      </c>
      <c r="M4029">
        <v>10</v>
      </c>
      <c r="N4029">
        <f>G4029/SUMIF(B:B,B4029,G:G)*100</f>
        <v>7.1669068078149142E-2</v>
      </c>
      <c r="Q4029">
        <f>VLOOKUP(C4029, Categories_Pivot_Table!A:B, 2, FALSE)</f>
        <v>23.088790931989923</v>
      </c>
      <c r="T4029">
        <f t="shared" si="63"/>
        <v>2022</v>
      </c>
    </row>
    <row r="4030" spans="1:20" x14ac:dyDescent="0.2">
      <c r="A4030" t="s">
        <v>4287</v>
      </c>
      <c r="B4030" t="s">
        <v>51</v>
      </c>
      <c r="C4030" t="s">
        <v>48</v>
      </c>
      <c r="D4030" t="s">
        <v>655</v>
      </c>
      <c r="E4030">
        <v>12.5</v>
      </c>
      <c r="F4030">
        <v>2</v>
      </c>
      <c r="G4030">
        <v>25</v>
      </c>
      <c r="H4030" t="s">
        <v>17</v>
      </c>
      <c r="I4030" t="s">
        <v>46</v>
      </c>
      <c r="J4030" s="1">
        <v>45076</v>
      </c>
      <c r="K4030" t="b">
        <v>0</v>
      </c>
      <c r="L4030" t="s">
        <v>49</v>
      </c>
      <c r="M4030">
        <v>5</v>
      </c>
      <c r="N4030">
        <f>G4030/SUMIF(B:B,B4030,G:G)*100</f>
        <v>3.8755483900971985E-2</v>
      </c>
      <c r="Q4030">
        <f>VLOOKUP(C4030, Categories_Pivot_Table!A:B, 2, FALSE)</f>
        <v>23.348837209302324</v>
      </c>
      <c r="T4030">
        <f t="shared" si="63"/>
        <v>2023</v>
      </c>
    </row>
    <row r="4031" spans="1:20" x14ac:dyDescent="0.2">
      <c r="A4031" t="s">
        <v>4288</v>
      </c>
      <c r="B4031" t="s">
        <v>47</v>
      </c>
      <c r="C4031" t="s">
        <v>27</v>
      </c>
      <c r="D4031" t="s">
        <v>974</v>
      </c>
      <c r="E4031">
        <v>32</v>
      </c>
      <c r="F4031">
        <v>5</v>
      </c>
      <c r="G4031">
        <v>160</v>
      </c>
      <c r="H4031" t="s">
        <v>17</v>
      </c>
      <c r="I4031" t="s">
        <v>18</v>
      </c>
      <c r="J4031" s="1">
        <v>45468</v>
      </c>
      <c r="K4031" t="b">
        <v>0</v>
      </c>
      <c r="L4031" t="s">
        <v>49</v>
      </c>
      <c r="M4031">
        <v>6</v>
      </c>
      <c r="N4031">
        <f>G4031/SUMIF(B:B,B4031,G:G)*100</f>
        <v>0.25423863473853148</v>
      </c>
      <c r="Q4031">
        <f>VLOOKUP(C4031, Categories_Pivot_Table!A:B, 2, FALSE)</f>
        <v>25.013711734693878</v>
      </c>
      <c r="T4031">
        <f t="shared" si="63"/>
        <v>2024</v>
      </c>
    </row>
    <row r="4032" spans="1:20" x14ac:dyDescent="0.2">
      <c r="A4032" t="s">
        <v>4289</v>
      </c>
      <c r="B4032" t="s">
        <v>128</v>
      </c>
      <c r="C4032" t="s">
        <v>48</v>
      </c>
      <c r="D4032" t="s">
        <v>302</v>
      </c>
      <c r="E4032">
        <v>15.5</v>
      </c>
      <c r="F4032">
        <v>10</v>
      </c>
      <c r="G4032">
        <v>155</v>
      </c>
      <c r="H4032" t="s">
        <v>56</v>
      </c>
      <c r="I4032" t="s">
        <v>46</v>
      </c>
      <c r="J4032" s="1">
        <v>44651</v>
      </c>
      <c r="K4032" t="b">
        <v>0</v>
      </c>
      <c r="L4032" t="s">
        <v>42</v>
      </c>
      <c r="M4032">
        <v>3</v>
      </c>
      <c r="N4032">
        <f>G4032/SUMIF(B:B,B4032,G:G)*100</f>
        <v>0.22643604277449891</v>
      </c>
      <c r="Q4032">
        <f>VLOOKUP(C4032, Categories_Pivot_Table!A:B, 2, FALSE)</f>
        <v>23.348837209302324</v>
      </c>
      <c r="T4032">
        <f t="shared" si="63"/>
        <v>2022</v>
      </c>
    </row>
    <row r="4033" spans="1:20" x14ac:dyDescent="0.2">
      <c r="A4033" t="s">
        <v>4290</v>
      </c>
      <c r="B4033" t="s">
        <v>14</v>
      </c>
      <c r="C4033" t="s">
        <v>22</v>
      </c>
      <c r="D4033" t="s">
        <v>283</v>
      </c>
      <c r="E4033">
        <v>8</v>
      </c>
      <c r="F4033">
        <v>1</v>
      </c>
      <c r="G4033">
        <v>8</v>
      </c>
      <c r="H4033" t="s">
        <v>56</v>
      </c>
      <c r="I4033" t="s">
        <v>18</v>
      </c>
      <c r="J4033" s="1">
        <v>45152</v>
      </c>
      <c r="K4033" t="b">
        <v>0</v>
      </c>
      <c r="L4033" t="s">
        <v>19</v>
      </c>
      <c r="M4033">
        <v>8</v>
      </c>
      <c r="N4033">
        <f>G4033/SUMIF(B:B,B4033,G:G)*100</f>
        <v>1.3024331078496015E-2</v>
      </c>
      <c r="Q4033">
        <f>VLOOKUP(C4033, Categories_Pivot_Table!A:B, 2, FALSE)</f>
        <v>21.505681818181817</v>
      </c>
      <c r="T4033">
        <f t="shared" si="63"/>
        <v>2023</v>
      </c>
    </row>
    <row r="4034" spans="1:20" x14ac:dyDescent="0.2">
      <c r="A4034" t="s">
        <v>4291</v>
      </c>
      <c r="B4034" t="s">
        <v>128</v>
      </c>
      <c r="C4034" t="s">
        <v>48</v>
      </c>
      <c r="D4034" t="s">
        <v>1089</v>
      </c>
      <c r="E4034">
        <v>30.5</v>
      </c>
      <c r="F4034">
        <v>3</v>
      </c>
      <c r="G4034">
        <v>91.5</v>
      </c>
      <c r="H4034" t="s">
        <v>17</v>
      </c>
      <c r="I4034" t="s">
        <v>18</v>
      </c>
      <c r="J4034" s="1">
        <v>45285</v>
      </c>
      <c r="K4034" t="b">
        <v>1</v>
      </c>
      <c r="L4034" t="s">
        <v>19</v>
      </c>
      <c r="M4034">
        <v>12</v>
      </c>
      <c r="N4034">
        <f>G4034/SUMIF(B:B,B4034,G:G)*100</f>
        <v>0.13367030912172034</v>
      </c>
      <c r="Q4034">
        <f>VLOOKUP(C4034, Categories_Pivot_Table!A:B, 2, FALSE)</f>
        <v>23.348837209302324</v>
      </c>
      <c r="T4034">
        <f t="shared" ref="T4034:T4097" si="64">YEAR(J4034)</f>
        <v>2023</v>
      </c>
    </row>
    <row r="4035" spans="1:20" x14ac:dyDescent="0.2">
      <c r="A4035" t="s">
        <v>4292</v>
      </c>
      <c r="B4035" t="s">
        <v>84</v>
      </c>
      <c r="C4035" t="s">
        <v>33</v>
      </c>
      <c r="D4035" t="s">
        <v>179</v>
      </c>
      <c r="E4035">
        <v>9.5</v>
      </c>
      <c r="F4035">
        <v>8</v>
      </c>
      <c r="G4035">
        <v>76</v>
      </c>
      <c r="H4035" t="s">
        <v>56</v>
      </c>
      <c r="I4035" t="s">
        <v>46</v>
      </c>
      <c r="J4035" s="1">
        <v>45649</v>
      </c>
      <c r="K4035" t="b">
        <v>1</v>
      </c>
      <c r="L4035" t="s">
        <v>19</v>
      </c>
      <c r="M4035">
        <v>12</v>
      </c>
      <c r="N4035">
        <f>G4035/SUMIF(B:B,B4035,G:G)*100</f>
        <v>0.1230420528595135</v>
      </c>
      <c r="Q4035">
        <f>VLOOKUP(C4035, Categories_Pivot_Table!A:B, 2, FALSE)</f>
        <v>23.300574345883856</v>
      </c>
      <c r="T4035">
        <f t="shared" si="64"/>
        <v>2024</v>
      </c>
    </row>
    <row r="4036" spans="1:20" x14ac:dyDescent="0.2">
      <c r="A4036" t="s">
        <v>4293</v>
      </c>
      <c r="B4036" t="s">
        <v>51</v>
      </c>
      <c r="C4036" t="s">
        <v>27</v>
      </c>
      <c r="D4036" t="s">
        <v>394</v>
      </c>
      <c r="E4036">
        <v>5</v>
      </c>
      <c r="F4036">
        <v>4</v>
      </c>
      <c r="G4036">
        <v>20</v>
      </c>
      <c r="H4036" t="s">
        <v>56</v>
      </c>
      <c r="I4036" t="s">
        <v>46</v>
      </c>
      <c r="J4036" s="1">
        <v>44775</v>
      </c>
      <c r="K4036" t="b">
        <v>0</v>
      </c>
      <c r="L4036" t="s">
        <v>49</v>
      </c>
      <c r="M4036">
        <v>8</v>
      </c>
      <c r="N4036">
        <f>G4036/SUMIF(B:B,B4036,G:G)*100</f>
        <v>3.1004387120777591E-2</v>
      </c>
      <c r="Q4036">
        <f>VLOOKUP(C4036, Categories_Pivot_Table!A:B, 2, FALSE)</f>
        <v>25.013711734693878</v>
      </c>
      <c r="T4036">
        <f t="shared" si="64"/>
        <v>2022</v>
      </c>
    </row>
    <row r="4037" spans="1:20" x14ac:dyDescent="0.2">
      <c r="A4037" t="s">
        <v>4294</v>
      </c>
      <c r="B4037" t="s">
        <v>37</v>
      </c>
      <c r="C4037" t="s">
        <v>48</v>
      </c>
      <c r="D4037" t="s">
        <v>149</v>
      </c>
      <c r="E4037">
        <v>38</v>
      </c>
      <c r="F4037">
        <v>4</v>
      </c>
      <c r="G4037">
        <v>152</v>
      </c>
      <c r="H4037" t="s">
        <v>56</v>
      </c>
      <c r="I4037" t="s">
        <v>46</v>
      </c>
      <c r="J4037" s="1">
        <v>45574</v>
      </c>
      <c r="K4037" t="b">
        <v>1</v>
      </c>
      <c r="L4037" t="s">
        <v>30</v>
      </c>
      <c r="M4037">
        <v>10</v>
      </c>
      <c r="N4037">
        <f>G4037/SUMIF(B:B,B4037,G:G)*100</f>
        <v>0.22695204891413898</v>
      </c>
      <c r="Q4037">
        <f>VLOOKUP(C4037, Categories_Pivot_Table!A:B, 2, FALSE)</f>
        <v>23.348837209302324</v>
      </c>
      <c r="T4037">
        <f t="shared" si="64"/>
        <v>2024</v>
      </c>
    </row>
    <row r="4038" spans="1:20" x14ac:dyDescent="0.2">
      <c r="A4038" t="s">
        <v>4295</v>
      </c>
      <c r="B4038" t="s">
        <v>121</v>
      </c>
      <c r="C4038" t="s">
        <v>27</v>
      </c>
      <c r="D4038" t="s">
        <v>3548</v>
      </c>
      <c r="E4038">
        <v>17</v>
      </c>
      <c r="F4038">
        <v>8</v>
      </c>
      <c r="G4038">
        <v>136</v>
      </c>
      <c r="H4038" t="s">
        <v>56</v>
      </c>
      <c r="I4038" t="s">
        <v>18</v>
      </c>
      <c r="J4038" s="1">
        <v>45097</v>
      </c>
      <c r="K4038" t="b">
        <v>1</v>
      </c>
      <c r="L4038" t="s">
        <v>49</v>
      </c>
      <c r="M4038">
        <v>6</v>
      </c>
      <c r="N4038">
        <f>G4038/SUMIF(B:B,B4038,G:G)*100</f>
        <v>0.20741034459093649</v>
      </c>
      <c r="Q4038">
        <f>VLOOKUP(C4038, Categories_Pivot_Table!A:B, 2, FALSE)</f>
        <v>25.013711734693878</v>
      </c>
      <c r="T4038">
        <f t="shared" si="64"/>
        <v>2023</v>
      </c>
    </row>
    <row r="4039" spans="1:20" x14ac:dyDescent="0.2">
      <c r="A4039" t="s">
        <v>4296</v>
      </c>
      <c r="B4039" t="s">
        <v>84</v>
      </c>
      <c r="C4039" t="s">
        <v>33</v>
      </c>
      <c r="D4039" t="s">
        <v>307</v>
      </c>
      <c r="E4039">
        <v>6.5</v>
      </c>
      <c r="F4039">
        <v>8</v>
      </c>
      <c r="G4039">
        <v>52</v>
      </c>
      <c r="H4039" t="s">
        <v>56</v>
      </c>
      <c r="I4039" t="s">
        <v>46</v>
      </c>
      <c r="J4039" s="1">
        <v>45205</v>
      </c>
      <c r="K4039" t="b">
        <v>0</v>
      </c>
      <c r="L4039" t="s">
        <v>65</v>
      </c>
      <c r="M4039">
        <v>10</v>
      </c>
      <c r="N4039">
        <f>G4039/SUMIF(B:B,B4039,G:G)*100</f>
        <v>8.4186667745982921E-2</v>
      </c>
      <c r="Q4039">
        <f>VLOOKUP(C4039, Categories_Pivot_Table!A:B, 2, FALSE)</f>
        <v>23.300574345883856</v>
      </c>
      <c r="T4039">
        <f t="shared" si="64"/>
        <v>2023</v>
      </c>
    </row>
    <row r="4040" spans="1:20" x14ac:dyDescent="0.2">
      <c r="A4040" t="s">
        <v>4297</v>
      </c>
      <c r="B4040" t="s">
        <v>81</v>
      </c>
      <c r="C4040" t="s">
        <v>15</v>
      </c>
      <c r="D4040" t="s">
        <v>41</v>
      </c>
      <c r="E4040">
        <v>23</v>
      </c>
      <c r="F4040">
        <v>4</v>
      </c>
      <c r="G4040">
        <v>62</v>
      </c>
      <c r="H4040" t="s">
        <v>17</v>
      </c>
      <c r="I4040" t="s">
        <v>18</v>
      </c>
      <c r="J4040" s="1">
        <v>45626</v>
      </c>
      <c r="K4040" t="b">
        <v>0</v>
      </c>
      <c r="L4040" t="s">
        <v>35</v>
      </c>
      <c r="M4040">
        <v>11</v>
      </c>
      <c r="N4040">
        <f>G4040/SUMIF(B:B,B4040,G:G)*100</f>
        <v>9.8170388960581417E-2</v>
      </c>
      <c r="Q4040">
        <f>VLOOKUP(C4040, Categories_Pivot_Table!A:B, 2, FALSE)</f>
        <v>23.063808900523561</v>
      </c>
      <c r="T4040">
        <f t="shared" si="64"/>
        <v>2024</v>
      </c>
    </row>
    <row r="4041" spans="1:20" x14ac:dyDescent="0.2">
      <c r="A4041" t="s">
        <v>4298</v>
      </c>
      <c r="B4041" t="s">
        <v>84</v>
      </c>
      <c r="C4041" t="s">
        <v>48</v>
      </c>
      <c r="D4041" t="s">
        <v>203</v>
      </c>
      <c r="E4041">
        <v>39.5</v>
      </c>
      <c r="F4041">
        <v>9</v>
      </c>
      <c r="G4041">
        <v>355.5</v>
      </c>
      <c r="H4041" t="s">
        <v>29</v>
      </c>
      <c r="I4041" t="s">
        <v>18</v>
      </c>
      <c r="J4041" s="1">
        <v>45074</v>
      </c>
      <c r="K4041" t="b">
        <v>0</v>
      </c>
      <c r="L4041" t="s">
        <v>24</v>
      </c>
      <c r="M4041">
        <v>5</v>
      </c>
      <c r="N4041">
        <f>G4041/SUMIF(B:B,B4041,G:G)*100</f>
        <v>0.57554539199417176</v>
      </c>
      <c r="Q4041">
        <f>VLOOKUP(C4041, Categories_Pivot_Table!A:B, 2, FALSE)</f>
        <v>23.348837209302324</v>
      </c>
      <c r="T4041">
        <f t="shared" si="64"/>
        <v>2023</v>
      </c>
    </row>
    <row r="4042" spans="1:20" x14ac:dyDescent="0.2">
      <c r="A4042" t="s">
        <v>4299</v>
      </c>
      <c r="B4042" t="s">
        <v>121</v>
      </c>
      <c r="C4042" t="s">
        <v>38</v>
      </c>
      <c r="D4042" t="s">
        <v>165</v>
      </c>
      <c r="E4042">
        <v>36.5</v>
      </c>
      <c r="F4042">
        <v>4</v>
      </c>
      <c r="G4042">
        <v>146</v>
      </c>
      <c r="H4042" t="s">
        <v>29</v>
      </c>
      <c r="I4042" t="s">
        <v>46</v>
      </c>
      <c r="J4042" s="1">
        <v>44873</v>
      </c>
      <c r="K4042" t="b">
        <v>1</v>
      </c>
      <c r="L4042" t="s">
        <v>49</v>
      </c>
      <c r="M4042">
        <v>11</v>
      </c>
      <c r="N4042">
        <f>G4042/SUMIF(B:B,B4042,G:G)*100</f>
        <v>0.22266110522262297</v>
      </c>
      <c r="Q4042">
        <f>VLOOKUP(C4042, Categories_Pivot_Table!A:B, 2, FALSE)</f>
        <v>23.088790931989923</v>
      </c>
      <c r="T4042">
        <f t="shared" si="64"/>
        <v>2022</v>
      </c>
    </row>
    <row r="4043" spans="1:20" x14ac:dyDescent="0.2">
      <c r="A4043" t="s">
        <v>4300</v>
      </c>
      <c r="B4043" t="s">
        <v>104</v>
      </c>
      <c r="C4043" t="s">
        <v>74</v>
      </c>
      <c r="D4043" t="s">
        <v>415</v>
      </c>
      <c r="E4043">
        <v>41</v>
      </c>
      <c r="F4043">
        <v>2</v>
      </c>
      <c r="G4043">
        <v>82</v>
      </c>
      <c r="H4043" t="s">
        <v>29</v>
      </c>
      <c r="I4043" t="s">
        <v>46</v>
      </c>
      <c r="J4043" s="1">
        <v>44831</v>
      </c>
      <c r="K4043" t="b">
        <v>0</v>
      </c>
      <c r="L4043" t="s">
        <v>49</v>
      </c>
      <c r="M4043">
        <v>9</v>
      </c>
      <c r="N4043">
        <f>G4043/SUMIF(B:B,B4043,G:G)*100</f>
        <v>0.13326182698714512</v>
      </c>
      <c r="Q4043">
        <f>VLOOKUP(C4043, Categories_Pivot_Table!A:B, 2, FALSE)</f>
        <v>24.317096165933375</v>
      </c>
      <c r="T4043">
        <f t="shared" si="64"/>
        <v>2022</v>
      </c>
    </row>
    <row r="4044" spans="1:20" x14ac:dyDescent="0.2">
      <c r="A4044" t="s">
        <v>4301</v>
      </c>
      <c r="B4044" t="s">
        <v>173</v>
      </c>
      <c r="C4044" t="s">
        <v>27</v>
      </c>
      <c r="D4044" t="s">
        <v>305</v>
      </c>
      <c r="E4044">
        <v>23</v>
      </c>
      <c r="F4044">
        <v>1</v>
      </c>
      <c r="G4044">
        <v>23</v>
      </c>
      <c r="H4044" t="s">
        <v>29</v>
      </c>
      <c r="I4044" t="s">
        <v>46</v>
      </c>
      <c r="J4044" s="1">
        <v>45041</v>
      </c>
      <c r="K4044" t="b">
        <v>0</v>
      </c>
      <c r="L4044" t="s">
        <v>49</v>
      </c>
      <c r="M4044">
        <v>4</v>
      </c>
      <c r="N4044">
        <f>G4044/SUMIF(B:B,B4044,G:G)*100</f>
        <v>3.7822104553452501E-2</v>
      </c>
      <c r="Q4044">
        <f>VLOOKUP(C4044, Categories_Pivot_Table!A:B, 2, FALSE)</f>
        <v>25.013711734693878</v>
      </c>
      <c r="T4044">
        <f t="shared" si="64"/>
        <v>2023</v>
      </c>
    </row>
    <row r="4045" spans="1:20" x14ac:dyDescent="0.2">
      <c r="A4045" t="s">
        <v>4302</v>
      </c>
      <c r="B4045" t="s">
        <v>84</v>
      </c>
      <c r="C4045" t="s">
        <v>33</v>
      </c>
      <c r="D4045" t="s">
        <v>109</v>
      </c>
      <c r="E4045">
        <v>41</v>
      </c>
      <c r="F4045">
        <v>2</v>
      </c>
      <c r="G4045">
        <v>82</v>
      </c>
      <c r="H4045" t="s">
        <v>17</v>
      </c>
      <c r="I4045" t="s">
        <v>46</v>
      </c>
      <c r="J4045" s="1">
        <v>44563</v>
      </c>
      <c r="K4045" t="b">
        <v>1</v>
      </c>
      <c r="L4045" t="s">
        <v>24</v>
      </c>
      <c r="M4045">
        <v>1</v>
      </c>
      <c r="N4045">
        <f>G4045/SUMIF(B:B,B4045,G:G)*100</f>
        <v>0.13275589913789615</v>
      </c>
      <c r="Q4045">
        <f>VLOOKUP(C4045, Categories_Pivot_Table!A:B, 2, FALSE)</f>
        <v>23.300574345883856</v>
      </c>
      <c r="T4045">
        <f t="shared" si="64"/>
        <v>2022</v>
      </c>
    </row>
    <row r="4046" spans="1:20" x14ac:dyDescent="0.2">
      <c r="A4046" t="s">
        <v>4303</v>
      </c>
      <c r="B4046" t="s">
        <v>44</v>
      </c>
      <c r="C4046" t="s">
        <v>27</v>
      </c>
      <c r="D4046" t="s">
        <v>583</v>
      </c>
      <c r="E4046">
        <v>12.5</v>
      </c>
      <c r="F4046">
        <v>3</v>
      </c>
      <c r="G4046">
        <v>37.5</v>
      </c>
      <c r="H4046" t="s">
        <v>17</v>
      </c>
      <c r="I4046" t="s">
        <v>18</v>
      </c>
      <c r="J4046" s="1">
        <v>45276</v>
      </c>
      <c r="K4046" t="b">
        <v>0</v>
      </c>
      <c r="L4046" t="s">
        <v>35</v>
      </c>
      <c r="M4046">
        <v>12</v>
      </c>
      <c r="N4046">
        <f>G4046/SUMIF(B:B,B4046,G:G)*100</f>
        <v>6.1784840471541896E-2</v>
      </c>
      <c r="Q4046">
        <f>VLOOKUP(C4046, Categories_Pivot_Table!A:B, 2, FALSE)</f>
        <v>25.013711734693878</v>
      </c>
      <c r="T4046">
        <f t="shared" si="64"/>
        <v>2023</v>
      </c>
    </row>
    <row r="4047" spans="1:20" x14ac:dyDescent="0.2">
      <c r="A4047" t="s">
        <v>4304</v>
      </c>
      <c r="B4047" t="s">
        <v>173</v>
      </c>
      <c r="C4047" t="s">
        <v>33</v>
      </c>
      <c r="D4047" t="s">
        <v>122</v>
      </c>
      <c r="E4047">
        <v>36.5</v>
      </c>
      <c r="F4047">
        <v>5</v>
      </c>
      <c r="G4047">
        <v>182.5</v>
      </c>
      <c r="H4047" t="s">
        <v>29</v>
      </c>
      <c r="I4047" t="s">
        <v>46</v>
      </c>
      <c r="J4047" s="1">
        <v>45070</v>
      </c>
      <c r="K4047" t="b">
        <v>0</v>
      </c>
      <c r="L4047" t="s">
        <v>30</v>
      </c>
      <c r="M4047">
        <v>5</v>
      </c>
      <c r="N4047">
        <f>G4047/SUMIF(B:B,B4047,G:G)*100</f>
        <v>0.30011017743500357</v>
      </c>
      <c r="Q4047">
        <f>VLOOKUP(C4047, Categories_Pivot_Table!A:B, 2, FALSE)</f>
        <v>23.300574345883856</v>
      </c>
      <c r="T4047">
        <f t="shared" si="64"/>
        <v>2023</v>
      </c>
    </row>
    <row r="4048" spans="1:20" x14ac:dyDescent="0.2">
      <c r="A4048" t="s">
        <v>4305</v>
      </c>
      <c r="B4048" t="s">
        <v>173</v>
      </c>
      <c r="C4048" t="s">
        <v>48</v>
      </c>
      <c r="D4048" t="s">
        <v>203</v>
      </c>
      <c r="E4048">
        <v>39.5</v>
      </c>
      <c r="F4048">
        <v>2</v>
      </c>
      <c r="G4048">
        <v>79</v>
      </c>
      <c r="H4048" t="s">
        <v>56</v>
      </c>
      <c r="I4048" t="s">
        <v>18</v>
      </c>
      <c r="J4048" s="1">
        <v>45443</v>
      </c>
      <c r="K4048" t="b">
        <v>1</v>
      </c>
      <c r="L4048" t="s">
        <v>65</v>
      </c>
      <c r="M4048">
        <v>5</v>
      </c>
      <c r="N4048">
        <f>G4048/SUMIF(B:B,B4048,G:G)*100</f>
        <v>0.12991070694446727</v>
      </c>
      <c r="Q4048">
        <f>VLOOKUP(C4048, Categories_Pivot_Table!A:B, 2, FALSE)</f>
        <v>23.348837209302324</v>
      </c>
      <c r="T4048">
        <f t="shared" si="64"/>
        <v>2024</v>
      </c>
    </row>
    <row r="4049" spans="1:20" x14ac:dyDescent="0.2">
      <c r="A4049" t="s">
        <v>4306</v>
      </c>
      <c r="B4049" t="s">
        <v>63</v>
      </c>
      <c r="C4049" t="s">
        <v>38</v>
      </c>
      <c r="D4049" t="s">
        <v>111</v>
      </c>
      <c r="E4049">
        <v>38</v>
      </c>
      <c r="F4049">
        <v>6</v>
      </c>
      <c r="G4049">
        <v>228</v>
      </c>
      <c r="H4049" t="s">
        <v>17</v>
      </c>
      <c r="I4049" t="s">
        <v>46</v>
      </c>
      <c r="J4049" s="1">
        <v>45144</v>
      </c>
      <c r="K4049" t="b">
        <v>0</v>
      </c>
      <c r="L4049" t="s">
        <v>24</v>
      </c>
      <c r="M4049">
        <v>8</v>
      </c>
      <c r="N4049">
        <f>G4049/SUMIF(B:B,B4049,G:G)*100</f>
        <v>0.37668517049960348</v>
      </c>
      <c r="Q4049">
        <f>VLOOKUP(C4049, Categories_Pivot_Table!A:B, 2, FALSE)</f>
        <v>23.088790931989923</v>
      </c>
      <c r="T4049">
        <f t="shared" si="64"/>
        <v>2023</v>
      </c>
    </row>
    <row r="4050" spans="1:20" x14ac:dyDescent="0.2">
      <c r="A4050" t="s">
        <v>4307</v>
      </c>
      <c r="B4050" t="s">
        <v>44</v>
      </c>
      <c r="C4050" t="s">
        <v>38</v>
      </c>
      <c r="D4050" t="s">
        <v>41</v>
      </c>
      <c r="E4050">
        <v>23</v>
      </c>
      <c r="F4050">
        <v>7</v>
      </c>
      <c r="G4050">
        <v>234.5</v>
      </c>
      <c r="H4050" t="s">
        <v>56</v>
      </c>
      <c r="I4050" t="s">
        <v>46</v>
      </c>
      <c r="J4050" s="1">
        <v>45196</v>
      </c>
      <c r="K4050" t="b">
        <v>0</v>
      </c>
      <c r="L4050" t="s">
        <v>30</v>
      </c>
      <c r="M4050">
        <v>9</v>
      </c>
      <c r="N4050">
        <f>G4050/SUMIF(B:B,B4050,G:G)*100</f>
        <v>0.38636120241537536</v>
      </c>
      <c r="Q4050">
        <f>VLOOKUP(C4050, Categories_Pivot_Table!A:B, 2, FALSE)</f>
        <v>23.088790931989923</v>
      </c>
      <c r="T4050">
        <f t="shared" si="64"/>
        <v>2023</v>
      </c>
    </row>
    <row r="4051" spans="1:20" x14ac:dyDescent="0.2">
      <c r="A4051" t="s">
        <v>4308</v>
      </c>
      <c r="B4051" t="s">
        <v>121</v>
      </c>
      <c r="C4051" t="s">
        <v>33</v>
      </c>
      <c r="D4051" t="s">
        <v>259</v>
      </c>
      <c r="E4051">
        <v>33.5</v>
      </c>
      <c r="F4051">
        <v>10</v>
      </c>
      <c r="G4051">
        <v>335</v>
      </c>
      <c r="H4051" t="s">
        <v>17</v>
      </c>
      <c r="I4051" t="s">
        <v>46</v>
      </c>
      <c r="J4051" s="1">
        <v>45494</v>
      </c>
      <c r="K4051" t="b">
        <v>1</v>
      </c>
      <c r="L4051" t="s">
        <v>24</v>
      </c>
      <c r="M4051">
        <v>7</v>
      </c>
      <c r="N4051">
        <f>G4051/SUMIF(B:B,B4051,G:G)*100</f>
        <v>0.510900481161498</v>
      </c>
      <c r="Q4051">
        <f>VLOOKUP(C4051, Categories_Pivot_Table!A:B, 2, FALSE)</f>
        <v>23.300574345883856</v>
      </c>
      <c r="T4051">
        <f t="shared" si="64"/>
        <v>2024</v>
      </c>
    </row>
    <row r="4052" spans="1:20" x14ac:dyDescent="0.2">
      <c r="A4052" t="s">
        <v>4309</v>
      </c>
      <c r="B4052" t="s">
        <v>73</v>
      </c>
      <c r="C4052" t="s">
        <v>33</v>
      </c>
      <c r="D4052" t="s">
        <v>556</v>
      </c>
      <c r="E4052">
        <v>29</v>
      </c>
      <c r="F4052">
        <v>7</v>
      </c>
      <c r="G4052">
        <v>203</v>
      </c>
      <c r="H4052" t="s">
        <v>17</v>
      </c>
      <c r="I4052" t="s">
        <v>18</v>
      </c>
      <c r="J4052" s="1">
        <v>45091</v>
      </c>
      <c r="K4052" t="b">
        <v>1</v>
      </c>
      <c r="L4052" t="s">
        <v>30</v>
      </c>
      <c r="M4052">
        <v>6</v>
      </c>
      <c r="N4052">
        <f>G4052/SUMIF(B:B,B4052,G:G)*100</f>
        <v>0.35069837348512989</v>
      </c>
      <c r="Q4052">
        <f>VLOOKUP(C4052, Categories_Pivot_Table!A:B, 2, FALSE)</f>
        <v>23.300574345883856</v>
      </c>
      <c r="T4052">
        <f t="shared" si="64"/>
        <v>2023</v>
      </c>
    </row>
    <row r="4053" spans="1:20" x14ac:dyDescent="0.2">
      <c r="A4053" t="s">
        <v>4310</v>
      </c>
      <c r="B4053" t="s">
        <v>113</v>
      </c>
      <c r="C4053" t="s">
        <v>74</v>
      </c>
      <c r="D4053" t="s">
        <v>248</v>
      </c>
      <c r="E4053">
        <v>15.5</v>
      </c>
      <c r="F4053">
        <v>10</v>
      </c>
      <c r="G4053">
        <v>155</v>
      </c>
      <c r="H4053" t="s">
        <v>29</v>
      </c>
      <c r="I4053" t="s">
        <v>46</v>
      </c>
      <c r="J4053" s="1">
        <v>45373</v>
      </c>
      <c r="K4053" t="b">
        <v>0</v>
      </c>
      <c r="L4053" t="s">
        <v>65</v>
      </c>
      <c r="M4053">
        <v>3</v>
      </c>
      <c r="N4053">
        <f>G4053/SUMIF(B:B,B4053,G:G)*100</f>
        <v>0.25521545123738332</v>
      </c>
      <c r="Q4053">
        <f>VLOOKUP(C4053, Categories_Pivot_Table!A:B, 2, FALSE)</f>
        <v>24.317096165933375</v>
      </c>
      <c r="T4053">
        <f t="shared" si="64"/>
        <v>2024</v>
      </c>
    </row>
    <row r="4054" spans="1:20" x14ac:dyDescent="0.2">
      <c r="A4054" t="s">
        <v>4311</v>
      </c>
      <c r="B4054" t="s">
        <v>113</v>
      </c>
      <c r="C4054" t="s">
        <v>27</v>
      </c>
      <c r="D4054" t="s">
        <v>126</v>
      </c>
      <c r="E4054">
        <v>39.5</v>
      </c>
      <c r="F4054">
        <v>9</v>
      </c>
      <c r="G4054">
        <v>355.5</v>
      </c>
      <c r="H4054" t="s">
        <v>29</v>
      </c>
      <c r="I4054" t="s">
        <v>46</v>
      </c>
      <c r="J4054" s="1">
        <v>44602</v>
      </c>
      <c r="K4054" t="b">
        <v>1</v>
      </c>
      <c r="L4054" t="s">
        <v>42</v>
      </c>
      <c r="M4054">
        <v>2</v>
      </c>
      <c r="N4054">
        <f>G4054/SUMIF(B:B,B4054,G:G)*100</f>
        <v>0.58534898654767586</v>
      </c>
      <c r="Q4054">
        <f>VLOOKUP(C4054, Categories_Pivot_Table!A:B, 2, FALSE)</f>
        <v>25.013711734693878</v>
      </c>
      <c r="T4054">
        <f t="shared" si="64"/>
        <v>2022</v>
      </c>
    </row>
    <row r="4055" spans="1:20" x14ac:dyDescent="0.2">
      <c r="A4055" t="s">
        <v>4312</v>
      </c>
      <c r="B4055" t="s">
        <v>51</v>
      </c>
      <c r="C4055" t="s">
        <v>33</v>
      </c>
      <c r="D4055" t="s">
        <v>1055</v>
      </c>
      <c r="E4055">
        <v>17</v>
      </c>
      <c r="F4055">
        <v>7</v>
      </c>
      <c r="G4055">
        <v>119</v>
      </c>
      <c r="H4055" t="s">
        <v>56</v>
      </c>
      <c r="I4055" t="s">
        <v>18</v>
      </c>
      <c r="J4055" s="1">
        <v>44608</v>
      </c>
      <c r="K4055" t="b">
        <v>0</v>
      </c>
      <c r="L4055" t="s">
        <v>30</v>
      </c>
      <c r="M4055">
        <v>2</v>
      </c>
      <c r="N4055">
        <f>G4055/SUMIF(B:B,B4055,G:G)*100</f>
        <v>0.18447610336862666</v>
      </c>
      <c r="Q4055">
        <f>VLOOKUP(C4055, Categories_Pivot_Table!A:B, 2, FALSE)</f>
        <v>23.300574345883856</v>
      </c>
      <c r="T4055">
        <f t="shared" si="64"/>
        <v>2022</v>
      </c>
    </row>
    <row r="4056" spans="1:20" x14ac:dyDescent="0.2">
      <c r="A4056" t="s">
        <v>4313</v>
      </c>
      <c r="B4056" t="s">
        <v>104</v>
      </c>
      <c r="C4056" t="s">
        <v>48</v>
      </c>
      <c r="D4056" t="s">
        <v>203</v>
      </c>
      <c r="E4056">
        <v>39.5</v>
      </c>
      <c r="F4056">
        <v>7</v>
      </c>
      <c r="G4056">
        <v>276.5</v>
      </c>
      <c r="H4056" t="s">
        <v>56</v>
      </c>
      <c r="I4056" t="s">
        <v>46</v>
      </c>
      <c r="J4056" s="1">
        <v>44609</v>
      </c>
      <c r="K4056" t="b">
        <v>1</v>
      </c>
      <c r="L4056" t="s">
        <v>42</v>
      </c>
      <c r="M4056">
        <v>2</v>
      </c>
      <c r="N4056">
        <f>G4056/SUMIF(B:B,B4056,G:G)*100</f>
        <v>0.44935238002372707</v>
      </c>
      <c r="Q4056">
        <f>VLOOKUP(C4056, Categories_Pivot_Table!A:B, 2, FALSE)</f>
        <v>23.348837209302324</v>
      </c>
      <c r="T4056">
        <f t="shared" si="64"/>
        <v>2022</v>
      </c>
    </row>
    <row r="4057" spans="1:20" x14ac:dyDescent="0.2">
      <c r="A4057" t="s">
        <v>4314</v>
      </c>
      <c r="B4057" t="s">
        <v>113</v>
      </c>
      <c r="C4057" t="s">
        <v>22</v>
      </c>
      <c r="D4057" t="s">
        <v>147</v>
      </c>
      <c r="E4057">
        <v>32</v>
      </c>
      <c r="F4057">
        <v>6</v>
      </c>
      <c r="G4057">
        <v>192</v>
      </c>
      <c r="H4057" t="s">
        <v>56</v>
      </c>
      <c r="I4057" t="s">
        <v>18</v>
      </c>
      <c r="J4057" s="1">
        <v>45309</v>
      </c>
      <c r="K4057" t="b">
        <v>0</v>
      </c>
      <c r="L4057" t="s">
        <v>42</v>
      </c>
      <c r="M4057">
        <v>1</v>
      </c>
      <c r="N4057">
        <f>G4057/SUMIF(B:B,B4057,G:G)*100</f>
        <v>0.31613784927469418</v>
      </c>
      <c r="Q4057">
        <f>VLOOKUP(C4057, Categories_Pivot_Table!A:B, 2, FALSE)</f>
        <v>21.505681818181817</v>
      </c>
      <c r="T4057">
        <f t="shared" si="64"/>
        <v>2024</v>
      </c>
    </row>
    <row r="4058" spans="1:20" x14ac:dyDescent="0.2">
      <c r="A4058" t="s">
        <v>4315</v>
      </c>
      <c r="B4058" t="s">
        <v>44</v>
      </c>
      <c r="C4058" t="s">
        <v>38</v>
      </c>
      <c r="D4058" t="s">
        <v>404</v>
      </c>
      <c r="E4058">
        <v>11</v>
      </c>
      <c r="F4058">
        <v>4</v>
      </c>
      <c r="G4058">
        <v>44</v>
      </c>
      <c r="H4058" t="s">
        <v>17</v>
      </c>
      <c r="I4058" t="s">
        <v>46</v>
      </c>
      <c r="J4058" s="1">
        <v>45519</v>
      </c>
      <c r="K4058" t="b">
        <v>0</v>
      </c>
      <c r="L4058" t="s">
        <v>42</v>
      </c>
      <c r="M4058">
        <v>8</v>
      </c>
      <c r="N4058">
        <f>G4058/SUMIF(B:B,B4058,G:G)*100</f>
        <v>7.2494212819942491E-2</v>
      </c>
      <c r="Q4058">
        <f>VLOOKUP(C4058, Categories_Pivot_Table!A:B, 2, FALSE)</f>
        <v>23.088790931989923</v>
      </c>
      <c r="T4058">
        <f t="shared" si="64"/>
        <v>2024</v>
      </c>
    </row>
    <row r="4059" spans="1:20" x14ac:dyDescent="0.2">
      <c r="A4059" t="s">
        <v>4316</v>
      </c>
      <c r="B4059" t="s">
        <v>21</v>
      </c>
      <c r="C4059" t="s">
        <v>74</v>
      </c>
      <c r="D4059" t="s">
        <v>477</v>
      </c>
      <c r="E4059">
        <v>20</v>
      </c>
      <c r="F4059">
        <v>6</v>
      </c>
      <c r="G4059">
        <v>120</v>
      </c>
      <c r="H4059" t="s">
        <v>17</v>
      </c>
      <c r="I4059" t="s">
        <v>46</v>
      </c>
      <c r="J4059" s="1">
        <v>44582</v>
      </c>
      <c r="K4059" t="b">
        <v>0</v>
      </c>
      <c r="L4059" t="s">
        <v>65</v>
      </c>
      <c r="M4059">
        <v>1</v>
      </c>
      <c r="N4059">
        <f>G4059/SUMIF(B:B,B4059,G:G)*100</f>
        <v>0.19438707325962823</v>
      </c>
      <c r="Q4059">
        <f>VLOOKUP(C4059, Categories_Pivot_Table!A:B, 2, FALSE)</f>
        <v>24.317096165933375</v>
      </c>
      <c r="T4059">
        <f t="shared" si="64"/>
        <v>2022</v>
      </c>
    </row>
    <row r="4060" spans="1:20" x14ac:dyDescent="0.2">
      <c r="A4060" t="s">
        <v>4317</v>
      </c>
      <c r="B4060" t="s">
        <v>173</v>
      </c>
      <c r="C4060" t="s">
        <v>22</v>
      </c>
      <c r="D4060" t="s">
        <v>205</v>
      </c>
      <c r="E4060">
        <v>15.5</v>
      </c>
      <c r="F4060">
        <v>2</v>
      </c>
      <c r="G4060">
        <v>31</v>
      </c>
      <c r="H4060" t="s">
        <v>56</v>
      </c>
      <c r="I4060" t="s">
        <v>46</v>
      </c>
      <c r="J4060" s="1">
        <v>45670</v>
      </c>
      <c r="K4060" t="b">
        <v>0</v>
      </c>
      <c r="L4060" t="s">
        <v>19</v>
      </c>
      <c r="M4060">
        <v>1</v>
      </c>
      <c r="N4060">
        <f>G4060/SUMIF(B:B,B4060,G:G)*100</f>
        <v>5.0977619180740327E-2</v>
      </c>
      <c r="Q4060">
        <f>VLOOKUP(C4060, Categories_Pivot_Table!A:B, 2, FALSE)</f>
        <v>21.505681818181817</v>
      </c>
      <c r="T4060">
        <f t="shared" si="64"/>
        <v>2025</v>
      </c>
    </row>
    <row r="4061" spans="1:20" x14ac:dyDescent="0.2">
      <c r="A4061" t="s">
        <v>4318</v>
      </c>
      <c r="B4061" t="s">
        <v>21</v>
      </c>
      <c r="C4061" t="s">
        <v>135</v>
      </c>
      <c r="D4061" t="s">
        <v>605</v>
      </c>
      <c r="E4061">
        <v>21.5</v>
      </c>
      <c r="F4061">
        <v>8</v>
      </c>
      <c r="G4061">
        <v>172</v>
      </c>
      <c r="H4061" t="s">
        <v>17</v>
      </c>
      <c r="I4061" t="s">
        <v>46</v>
      </c>
      <c r="J4061" s="1">
        <v>45091</v>
      </c>
      <c r="K4061" t="b">
        <v>0</v>
      </c>
      <c r="L4061" t="s">
        <v>30</v>
      </c>
      <c r="M4061">
        <v>6</v>
      </c>
      <c r="N4061">
        <f>G4061/SUMIF(B:B,B4061,G:G)*100</f>
        <v>0.2786214716721338</v>
      </c>
      <c r="Q4061">
        <f>VLOOKUP(C4061, Categories_Pivot_Table!A:B, 2, FALSE)</f>
        <v>23.146341463414632</v>
      </c>
      <c r="T4061">
        <f t="shared" si="64"/>
        <v>2023</v>
      </c>
    </row>
    <row r="4062" spans="1:20" x14ac:dyDescent="0.2">
      <c r="A4062" t="s">
        <v>4319</v>
      </c>
      <c r="B4062" t="s">
        <v>81</v>
      </c>
      <c r="C4062" t="s">
        <v>135</v>
      </c>
      <c r="D4062" t="s">
        <v>325</v>
      </c>
      <c r="E4062">
        <v>30.5</v>
      </c>
      <c r="F4062">
        <v>1</v>
      </c>
      <c r="G4062">
        <v>30.5</v>
      </c>
      <c r="H4062" t="s">
        <v>17</v>
      </c>
      <c r="I4062" t="s">
        <v>18</v>
      </c>
      <c r="J4062" s="1">
        <v>44640</v>
      </c>
      <c r="K4062" t="b">
        <v>0</v>
      </c>
      <c r="L4062" t="s">
        <v>24</v>
      </c>
      <c r="M4062">
        <v>3</v>
      </c>
      <c r="N4062">
        <f>G4062/SUMIF(B:B,B4062,G:G)*100</f>
        <v>4.8293497795124728E-2</v>
      </c>
      <c r="Q4062">
        <f>VLOOKUP(C4062, Categories_Pivot_Table!A:B, 2, FALSE)</f>
        <v>23.146341463414632</v>
      </c>
      <c r="T4062">
        <f t="shared" si="64"/>
        <v>2022</v>
      </c>
    </row>
    <row r="4063" spans="1:20" x14ac:dyDescent="0.2">
      <c r="A4063" t="s">
        <v>4320</v>
      </c>
      <c r="B4063" t="s">
        <v>84</v>
      </c>
      <c r="C4063" t="s">
        <v>33</v>
      </c>
      <c r="D4063" t="s">
        <v>116</v>
      </c>
      <c r="E4063">
        <v>20</v>
      </c>
      <c r="F4063">
        <v>3</v>
      </c>
      <c r="G4063">
        <v>60</v>
      </c>
      <c r="H4063" t="s">
        <v>17</v>
      </c>
      <c r="I4063" t="s">
        <v>18</v>
      </c>
      <c r="J4063" s="1">
        <v>45610</v>
      </c>
      <c r="K4063" t="b">
        <v>0</v>
      </c>
      <c r="L4063" t="s">
        <v>42</v>
      </c>
      <c r="M4063">
        <v>11</v>
      </c>
      <c r="N4063">
        <f>G4063/SUMIF(B:B,B4063,G:G)*100</f>
        <v>9.7138462783826457E-2</v>
      </c>
      <c r="Q4063">
        <f>VLOOKUP(C4063, Categories_Pivot_Table!A:B, 2, FALSE)</f>
        <v>23.300574345883856</v>
      </c>
      <c r="T4063">
        <f t="shared" si="64"/>
        <v>2024</v>
      </c>
    </row>
    <row r="4064" spans="1:20" x14ac:dyDescent="0.2">
      <c r="A4064" t="s">
        <v>4321</v>
      </c>
      <c r="B4064" t="s">
        <v>73</v>
      </c>
      <c r="C4064" t="s">
        <v>48</v>
      </c>
      <c r="D4064" t="s">
        <v>1031</v>
      </c>
      <c r="E4064">
        <v>32</v>
      </c>
      <c r="F4064">
        <v>6</v>
      </c>
      <c r="G4064">
        <v>192</v>
      </c>
      <c r="H4064" t="s">
        <v>56</v>
      </c>
      <c r="I4064" t="s">
        <v>18</v>
      </c>
      <c r="J4064" s="1">
        <v>44784</v>
      </c>
      <c r="K4064" t="b">
        <v>0</v>
      </c>
      <c r="L4064" t="s">
        <v>42</v>
      </c>
      <c r="M4064">
        <v>8</v>
      </c>
      <c r="N4064">
        <f>G4064/SUMIF(B:B,B4064,G:G)*100</f>
        <v>0.33169501334554152</v>
      </c>
      <c r="Q4064">
        <f>VLOOKUP(C4064, Categories_Pivot_Table!A:B, 2, FALSE)</f>
        <v>23.348837209302324</v>
      </c>
      <c r="T4064">
        <f t="shared" si="64"/>
        <v>2022</v>
      </c>
    </row>
    <row r="4065" spans="1:20" x14ac:dyDescent="0.2">
      <c r="A4065" t="s">
        <v>4322</v>
      </c>
      <c r="B4065" t="s">
        <v>37</v>
      </c>
      <c r="C4065" t="s">
        <v>38</v>
      </c>
      <c r="D4065" t="s">
        <v>473</v>
      </c>
      <c r="E4065">
        <v>23</v>
      </c>
      <c r="F4065">
        <v>10</v>
      </c>
      <c r="G4065">
        <v>230</v>
      </c>
      <c r="H4065" t="s">
        <v>29</v>
      </c>
      <c r="I4065" t="s">
        <v>46</v>
      </c>
      <c r="J4065" s="1">
        <v>44782</v>
      </c>
      <c r="K4065" t="b">
        <v>0</v>
      </c>
      <c r="L4065" t="s">
        <v>49</v>
      </c>
      <c r="M4065">
        <v>8</v>
      </c>
      <c r="N4065">
        <f>G4065/SUMIF(B:B,B4065,G:G)*100</f>
        <v>0.34341428454113132</v>
      </c>
      <c r="Q4065">
        <f>VLOOKUP(C4065, Categories_Pivot_Table!A:B, 2, FALSE)</f>
        <v>23.088790931989923</v>
      </c>
      <c r="T4065">
        <f t="shared" si="64"/>
        <v>2022</v>
      </c>
    </row>
    <row r="4066" spans="1:20" x14ac:dyDescent="0.2">
      <c r="A4066" t="s">
        <v>4323</v>
      </c>
      <c r="B4066" t="s">
        <v>21</v>
      </c>
      <c r="C4066" t="s">
        <v>15</v>
      </c>
      <c r="D4066" t="s">
        <v>211</v>
      </c>
      <c r="E4066">
        <v>9.5</v>
      </c>
      <c r="F4066">
        <v>1</v>
      </c>
      <c r="G4066">
        <v>9.5</v>
      </c>
      <c r="H4066" t="s">
        <v>29</v>
      </c>
      <c r="I4066" t="s">
        <v>18</v>
      </c>
      <c r="J4066" s="1">
        <v>44700</v>
      </c>
      <c r="K4066" t="b">
        <v>0</v>
      </c>
      <c r="L4066" t="s">
        <v>42</v>
      </c>
      <c r="M4066">
        <v>5</v>
      </c>
      <c r="N4066">
        <f>G4066/SUMIF(B:B,B4066,G:G)*100</f>
        <v>1.5388976633053903E-2</v>
      </c>
      <c r="Q4066">
        <f>VLOOKUP(C4066, Categories_Pivot_Table!A:B, 2, FALSE)</f>
        <v>23.063808900523561</v>
      </c>
      <c r="T4066">
        <f t="shared" si="64"/>
        <v>2022</v>
      </c>
    </row>
    <row r="4067" spans="1:20" x14ac:dyDescent="0.2">
      <c r="A4067" t="s">
        <v>4324</v>
      </c>
      <c r="B4067" t="s">
        <v>87</v>
      </c>
      <c r="C4067" t="s">
        <v>27</v>
      </c>
      <c r="D4067" t="s">
        <v>915</v>
      </c>
      <c r="E4067">
        <v>20</v>
      </c>
      <c r="F4067">
        <v>7</v>
      </c>
      <c r="G4067">
        <v>140</v>
      </c>
      <c r="H4067" t="s">
        <v>17</v>
      </c>
      <c r="I4067" t="s">
        <v>18</v>
      </c>
      <c r="J4067" s="1">
        <v>44805</v>
      </c>
      <c r="K4067" t="b">
        <v>1</v>
      </c>
      <c r="L4067" t="s">
        <v>42</v>
      </c>
      <c r="M4067">
        <v>9</v>
      </c>
      <c r="N4067">
        <f>G4067/SUMIF(B:B,B4067,G:G)*100</f>
        <v>0.21526208158432891</v>
      </c>
      <c r="Q4067">
        <f>VLOOKUP(C4067, Categories_Pivot_Table!A:B, 2, FALSE)</f>
        <v>25.013711734693878</v>
      </c>
      <c r="T4067">
        <f t="shared" si="64"/>
        <v>2022</v>
      </c>
    </row>
    <row r="4068" spans="1:20" x14ac:dyDescent="0.2">
      <c r="A4068" t="s">
        <v>4325</v>
      </c>
      <c r="B4068" t="s">
        <v>71</v>
      </c>
      <c r="C4068" t="s">
        <v>74</v>
      </c>
      <c r="D4068" t="s">
        <v>374</v>
      </c>
      <c r="E4068">
        <v>29</v>
      </c>
      <c r="F4068">
        <v>5</v>
      </c>
      <c r="G4068">
        <v>145</v>
      </c>
      <c r="H4068" t="s">
        <v>17</v>
      </c>
      <c r="I4068" t="s">
        <v>18</v>
      </c>
      <c r="J4068" s="1">
        <v>45660</v>
      </c>
      <c r="K4068" t="b">
        <v>0</v>
      </c>
      <c r="L4068" t="s">
        <v>65</v>
      </c>
      <c r="M4068">
        <v>1</v>
      </c>
      <c r="N4068">
        <f>G4068/SUMIF(B:B,B4068,G:G)*100</f>
        <v>0.22973026498197807</v>
      </c>
      <c r="Q4068">
        <f>VLOOKUP(C4068, Categories_Pivot_Table!A:B, 2, FALSE)</f>
        <v>24.317096165933375</v>
      </c>
      <c r="T4068">
        <f t="shared" si="64"/>
        <v>2025</v>
      </c>
    </row>
    <row r="4069" spans="1:20" x14ac:dyDescent="0.2">
      <c r="A4069" t="s">
        <v>4326</v>
      </c>
      <c r="B4069" t="s">
        <v>106</v>
      </c>
      <c r="C4069" t="s">
        <v>22</v>
      </c>
      <c r="D4069" t="s">
        <v>272</v>
      </c>
      <c r="E4069">
        <v>5</v>
      </c>
      <c r="F4069">
        <v>7</v>
      </c>
      <c r="G4069">
        <v>35</v>
      </c>
      <c r="H4069" t="s">
        <v>29</v>
      </c>
      <c r="I4069" t="s">
        <v>18</v>
      </c>
      <c r="J4069" s="1">
        <v>45385</v>
      </c>
      <c r="K4069" t="b">
        <v>0</v>
      </c>
      <c r="L4069" t="s">
        <v>30</v>
      </c>
      <c r="M4069">
        <v>4</v>
      </c>
      <c r="N4069">
        <f>G4069/SUMIF(B:B,B4069,G:G)*100</f>
        <v>5.7040417209908732E-2</v>
      </c>
      <c r="Q4069">
        <f>VLOOKUP(C4069, Categories_Pivot_Table!A:B, 2, FALSE)</f>
        <v>21.505681818181817</v>
      </c>
      <c r="T4069">
        <f t="shared" si="64"/>
        <v>2024</v>
      </c>
    </row>
    <row r="4070" spans="1:20" x14ac:dyDescent="0.2">
      <c r="A4070" t="s">
        <v>4327</v>
      </c>
      <c r="B4070" t="s">
        <v>128</v>
      </c>
      <c r="C4070" t="s">
        <v>33</v>
      </c>
      <c r="D4070" t="s">
        <v>398</v>
      </c>
      <c r="E4070">
        <v>21.5</v>
      </c>
      <c r="F4070">
        <v>3</v>
      </c>
      <c r="G4070">
        <v>64.5</v>
      </c>
      <c r="H4070" t="s">
        <v>17</v>
      </c>
      <c r="I4070" t="s">
        <v>46</v>
      </c>
      <c r="J4070" s="1">
        <v>45244</v>
      </c>
      <c r="K4070" t="b">
        <v>0</v>
      </c>
      <c r="L4070" t="s">
        <v>49</v>
      </c>
      <c r="M4070">
        <v>11</v>
      </c>
      <c r="N4070">
        <f>G4070/SUMIF(B:B,B4070,G:G)*100</f>
        <v>9.4226611348097941E-2</v>
      </c>
      <c r="Q4070">
        <f>VLOOKUP(C4070, Categories_Pivot_Table!A:B, 2, FALSE)</f>
        <v>23.300574345883856</v>
      </c>
      <c r="T4070">
        <f t="shared" si="64"/>
        <v>2023</v>
      </c>
    </row>
    <row r="4071" spans="1:20" x14ac:dyDescent="0.2">
      <c r="A4071" t="s">
        <v>4328</v>
      </c>
      <c r="B4071" t="s">
        <v>118</v>
      </c>
      <c r="C4071" t="s">
        <v>48</v>
      </c>
      <c r="D4071" t="s">
        <v>958</v>
      </c>
      <c r="E4071">
        <v>8</v>
      </c>
      <c r="F4071">
        <v>10</v>
      </c>
      <c r="G4071">
        <v>80</v>
      </c>
      <c r="H4071" t="s">
        <v>17</v>
      </c>
      <c r="I4071" t="s">
        <v>18</v>
      </c>
      <c r="J4071" s="1">
        <v>45156</v>
      </c>
      <c r="K4071" t="b">
        <v>1</v>
      </c>
      <c r="L4071" t="s">
        <v>65</v>
      </c>
      <c r="M4071">
        <v>8</v>
      </c>
      <c r="N4071">
        <f>G4071/SUMIF(B:B,B4071,G:G)*100</f>
        <v>0.13158544007105613</v>
      </c>
      <c r="Q4071">
        <f>VLOOKUP(C4071, Categories_Pivot_Table!A:B, 2, FALSE)</f>
        <v>23.348837209302324</v>
      </c>
      <c r="T4071">
        <f t="shared" si="64"/>
        <v>2023</v>
      </c>
    </row>
    <row r="4072" spans="1:20" x14ac:dyDescent="0.2">
      <c r="A4072" t="s">
        <v>4329</v>
      </c>
      <c r="B4072" t="s">
        <v>90</v>
      </c>
      <c r="C4072" t="s">
        <v>27</v>
      </c>
      <c r="D4072" t="s">
        <v>55</v>
      </c>
      <c r="E4072">
        <v>36.5</v>
      </c>
      <c r="F4072">
        <v>7</v>
      </c>
      <c r="G4072">
        <v>255.5</v>
      </c>
      <c r="H4072" t="s">
        <v>56</v>
      </c>
      <c r="I4072" t="s">
        <v>46</v>
      </c>
      <c r="J4072" s="1">
        <v>45007</v>
      </c>
      <c r="K4072" t="b">
        <v>1</v>
      </c>
      <c r="L4072" t="s">
        <v>30</v>
      </c>
      <c r="M4072">
        <v>3</v>
      </c>
      <c r="N4072">
        <f>G4072/SUMIF(B:B,B4072,G:G)*100</f>
        <v>0.43201109194819248</v>
      </c>
      <c r="Q4072">
        <f>VLOOKUP(C4072, Categories_Pivot_Table!A:B, 2, FALSE)</f>
        <v>25.013711734693878</v>
      </c>
      <c r="T4072">
        <f t="shared" si="64"/>
        <v>2023</v>
      </c>
    </row>
    <row r="4073" spans="1:20" x14ac:dyDescent="0.2">
      <c r="A4073" t="s">
        <v>4330</v>
      </c>
      <c r="B4073" t="s">
        <v>87</v>
      </c>
      <c r="C4073" t="s">
        <v>22</v>
      </c>
      <c r="D4073" t="s">
        <v>205</v>
      </c>
      <c r="E4073">
        <v>15.5</v>
      </c>
      <c r="F4073">
        <v>5</v>
      </c>
      <c r="G4073">
        <v>77.5</v>
      </c>
      <c r="H4073" t="s">
        <v>29</v>
      </c>
      <c r="I4073" t="s">
        <v>46</v>
      </c>
      <c r="J4073" s="1">
        <v>45612</v>
      </c>
      <c r="K4073" t="b">
        <v>0</v>
      </c>
      <c r="L4073" t="s">
        <v>35</v>
      </c>
      <c r="M4073">
        <v>11</v>
      </c>
      <c r="N4073">
        <f>G4073/SUMIF(B:B,B4073,G:G)*100</f>
        <v>0.11916293801989637</v>
      </c>
      <c r="Q4073">
        <f>VLOOKUP(C4073, Categories_Pivot_Table!A:B, 2, FALSE)</f>
        <v>21.505681818181817</v>
      </c>
      <c r="T4073">
        <f t="shared" si="64"/>
        <v>2024</v>
      </c>
    </row>
    <row r="4074" spans="1:20" x14ac:dyDescent="0.2">
      <c r="A4074" t="s">
        <v>4331</v>
      </c>
      <c r="B4074" t="s">
        <v>81</v>
      </c>
      <c r="C4074" t="s">
        <v>33</v>
      </c>
      <c r="D4074" t="s">
        <v>556</v>
      </c>
      <c r="E4074">
        <v>29</v>
      </c>
      <c r="F4074">
        <v>9</v>
      </c>
      <c r="G4074">
        <v>261</v>
      </c>
      <c r="H4074" t="s">
        <v>56</v>
      </c>
      <c r="I4074" t="s">
        <v>18</v>
      </c>
      <c r="J4074" s="1">
        <v>45267</v>
      </c>
      <c r="K4074" t="b">
        <v>0</v>
      </c>
      <c r="L4074" t="s">
        <v>42</v>
      </c>
      <c r="M4074">
        <v>12</v>
      </c>
      <c r="N4074">
        <f>G4074/SUMIF(B:B,B4074,G:G)*100</f>
        <v>0.41326566965664113</v>
      </c>
      <c r="Q4074">
        <f>VLOOKUP(C4074, Categories_Pivot_Table!A:B, 2, FALSE)</f>
        <v>23.300574345883856</v>
      </c>
      <c r="T4074">
        <f t="shared" si="64"/>
        <v>2023</v>
      </c>
    </row>
    <row r="4075" spans="1:20" x14ac:dyDescent="0.2">
      <c r="A4075" t="s">
        <v>4332</v>
      </c>
      <c r="B4075" t="s">
        <v>87</v>
      </c>
      <c r="C4075" t="s">
        <v>33</v>
      </c>
      <c r="D4075" t="s">
        <v>78</v>
      </c>
      <c r="E4075">
        <v>14</v>
      </c>
      <c r="F4075">
        <v>9</v>
      </c>
      <c r="G4075">
        <v>126</v>
      </c>
      <c r="H4075" t="s">
        <v>56</v>
      </c>
      <c r="I4075" t="s">
        <v>18</v>
      </c>
      <c r="J4075" s="1">
        <v>45347</v>
      </c>
      <c r="K4075" t="b">
        <v>1</v>
      </c>
      <c r="L4075" t="s">
        <v>24</v>
      </c>
      <c r="M4075">
        <v>2</v>
      </c>
      <c r="N4075">
        <f>G4075/SUMIF(B:B,B4075,G:G)*100</f>
        <v>0.19373587342589602</v>
      </c>
      <c r="Q4075">
        <f>VLOOKUP(C4075, Categories_Pivot_Table!A:B, 2, FALSE)</f>
        <v>23.300574345883856</v>
      </c>
      <c r="T4075">
        <f t="shared" si="64"/>
        <v>2024</v>
      </c>
    </row>
    <row r="4076" spans="1:20" x14ac:dyDescent="0.2">
      <c r="A4076" t="s">
        <v>4333</v>
      </c>
      <c r="B4076" t="s">
        <v>73</v>
      </c>
      <c r="C4076" t="s">
        <v>135</v>
      </c>
      <c r="D4076" t="s">
        <v>154</v>
      </c>
      <c r="E4076">
        <v>26</v>
      </c>
      <c r="F4076">
        <v>10</v>
      </c>
      <c r="G4076">
        <v>260</v>
      </c>
      <c r="H4076" t="s">
        <v>17</v>
      </c>
      <c r="I4076" t="s">
        <v>18</v>
      </c>
      <c r="J4076" s="1">
        <v>45627</v>
      </c>
      <c r="K4076" t="b">
        <v>0</v>
      </c>
      <c r="L4076" t="s">
        <v>24</v>
      </c>
      <c r="M4076">
        <v>12</v>
      </c>
      <c r="N4076">
        <f>G4076/SUMIF(B:B,B4076,G:G)*100</f>
        <v>0.44917033057208755</v>
      </c>
      <c r="Q4076">
        <f>VLOOKUP(C4076, Categories_Pivot_Table!A:B, 2, FALSE)</f>
        <v>23.146341463414632</v>
      </c>
      <c r="T4076">
        <f t="shared" si="64"/>
        <v>2024</v>
      </c>
    </row>
    <row r="4077" spans="1:20" x14ac:dyDescent="0.2">
      <c r="A4077" t="s">
        <v>4334</v>
      </c>
      <c r="B4077" t="s">
        <v>87</v>
      </c>
      <c r="C4077" t="s">
        <v>135</v>
      </c>
      <c r="D4077" t="s">
        <v>292</v>
      </c>
      <c r="E4077">
        <v>12.5</v>
      </c>
      <c r="F4077">
        <v>8</v>
      </c>
      <c r="G4077">
        <v>100</v>
      </c>
      <c r="H4077" t="s">
        <v>29</v>
      </c>
      <c r="I4077" t="s">
        <v>46</v>
      </c>
      <c r="J4077" s="1">
        <v>45422</v>
      </c>
      <c r="K4077" t="b">
        <v>0</v>
      </c>
      <c r="L4077" t="s">
        <v>65</v>
      </c>
      <c r="M4077">
        <v>5</v>
      </c>
      <c r="N4077">
        <f>G4077/SUMIF(B:B,B4077,G:G)*100</f>
        <v>0.15375862970309206</v>
      </c>
      <c r="Q4077">
        <f>VLOOKUP(C4077, Categories_Pivot_Table!A:B, 2, FALSE)</f>
        <v>23.146341463414632</v>
      </c>
      <c r="T4077">
        <f t="shared" si="64"/>
        <v>2024</v>
      </c>
    </row>
    <row r="4078" spans="1:20" x14ac:dyDescent="0.2">
      <c r="A4078" t="s">
        <v>4335</v>
      </c>
      <c r="B4078" t="s">
        <v>51</v>
      </c>
      <c r="C4078" t="s">
        <v>48</v>
      </c>
      <c r="D4078" t="s">
        <v>446</v>
      </c>
      <c r="E4078">
        <v>26</v>
      </c>
      <c r="F4078">
        <v>6</v>
      </c>
      <c r="G4078">
        <v>156</v>
      </c>
      <c r="H4078" t="s">
        <v>29</v>
      </c>
      <c r="I4078" t="s">
        <v>18</v>
      </c>
      <c r="J4078" s="1">
        <v>45529</v>
      </c>
      <c r="K4078" t="b">
        <v>0</v>
      </c>
      <c r="L4078" t="s">
        <v>24</v>
      </c>
      <c r="M4078">
        <v>8</v>
      </c>
      <c r="N4078">
        <f>G4078/SUMIF(B:B,B4078,G:G)*100</f>
        <v>0.24183421954206519</v>
      </c>
      <c r="Q4078">
        <f>VLOOKUP(C4078, Categories_Pivot_Table!A:B, 2, FALSE)</f>
        <v>23.348837209302324</v>
      </c>
      <c r="T4078">
        <f t="shared" si="64"/>
        <v>2024</v>
      </c>
    </row>
    <row r="4079" spans="1:20" x14ac:dyDescent="0.2">
      <c r="A4079" t="s">
        <v>4336</v>
      </c>
      <c r="B4079" t="s">
        <v>21</v>
      </c>
      <c r="C4079" t="s">
        <v>48</v>
      </c>
      <c r="D4079" t="s">
        <v>280</v>
      </c>
      <c r="E4079">
        <v>5</v>
      </c>
      <c r="F4079">
        <v>7</v>
      </c>
      <c r="G4079">
        <v>35</v>
      </c>
      <c r="H4079" t="s">
        <v>17</v>
      </c>
      <c r="I4079" t="s">
        <v>46</v>
      </c>
      <c r="J4079" s="1">
        <v>44627</v>
      </c>
      <c r="K4079" t="b">
        <v>1</v>
      </c>
      <c r="L4079" t="s">
        <v>19</v>
      </c>
      <c r="M4079">
        <v>3</v>
      </c>
      <c r="N4079">
        <f>G4079/SUMIF(B:B,B4079,G:G)*100</f>
        <v>5.6696229700724902E-2</v>
      </c>
      <c r="Q4079">
        <f>VLOOKUP(C4079, Categories_Pivot_Table!A:B, 2, FALSE)</f>
        <v>23.348837209302324</v>
      </c>
      <c r="T4079">
        <f t="shared" si="64"/>
        <v>2022</v>
      </c>
    </row>
    <row r="4080" spans="1:20" x14ac:dyDescent="0.2">
      <c r="A4080" t="s">
        <v>4337</v>
      </c>
      <c r="B4080" t="s">
        <v>47</v>
      </c>
      <c r="C4080" t="s">
        <v>48</v>
      </c>
      <c r="D4080" t="s">
        <v>203</v>
      </c>
      <c r="E4080">
        <v>39.5</v>
      </c>
      <c r="F4080">
        <v>10</v>
      </c>
      <c r="G4080">
        <v>395</v>
      </c>
      <c r="H4080" t="s">
        <v>17</v>
      </c>
      <c r="I4080" t="s">
        <v>46</v>
      </c>
      <c r="J4080" s="1">
        <v>45344</v>
      </c>
      <c r="K4080" t="b">
        <v>0</v>
      </c>
      <c r="L4080" t="s">
        <v>42</v>
      </c>
      <c r="M4080">
        <v>2</v>
      </c>
      <c r="N4080">
        <f>G4080/SUMIF(B:B,B4080,G:G)*100</f>
        <v>0.62765162951074949</v>
      </c>
      <c r="Q4080">
        <f>VLOOKUP(C4080, Categories_Pivot_Table!A:B, 2, FALSE)</f>
        <v>23.348837209302324</v>
      </c>
      <c r="T4080">
        <f t="shared" si="64"/>
        <v>2024</v>
      </c>
    </row>
    <row r="4081" spans="1:20" x14ac:dyDescent="0.2">
      <c r="A4081" t="s">
        <v>4338</v>
      </c>
      <c r="B4081" t="s">
        <v>21</v>
      </c>
      <c r="C4081" t="s">
        <v>33</v>
      </c>
      <c r="D4081" t="s">
        <v>122</v>
      </c>
      <c r="E4081">
        <v>36.5</v>
      </c>
      <c r="F4081">
        <v>1</v>
      </c>
      <c r="G4081">
        <v>36.5</v>
      </c>
      <c r="H4081" t="s">
        <v>29</v>
      </c>
      <c r="I4081" t="s">
        <v>46</v>
      </c>
      <c r="J4081" s="1">
        <v>45288</v>
      </c>
      <c r="K4081" t="b">
        <v>0</v>
      </c>
      <c r="L4081" t="s">
        <v>42</v>
      </c>
      <c r="M4081">
        <v>12</v>
      </c>
      <c r="N4081">
        <f>G4081/SUMIF(B:B,B4081,G:G)*100</f>
        <v>5.9126068116470261E-2</v>
      </c>
      <c r="Q4081">
        <f>VLOOKUP(C4081, Categories_Pivot_Table!A:B, 2, FALSE)</f>
        <v>23.300574345883856</v>
      </c>
      <c r="T4081">
        <f t="shared" si="64"/>
        <v>2023</v>
      </c>
    </row>
    <row r="4082" spans="1:20" x14ac:dyDescent="0.2">
      <c r="A4082" t="s">
        <v>4339</v>
      </c>
      <c r="B4082" t="s">
        <v>113</v>
      </c>
      <c r="C4082" t="s">
        <v>38</v>
      </c>
      <c r="D4082" t="s">
        <v>207</v>
      </c>
      <c r="E4082">
        <v>9.5</v>
      </c>
      <c r="F4082">
        <v>4</v>
      </c>
      <c r="G4082">
        <v>38</v>
      </c>
      <c r="H4082" t="s">
        <v>17</v>
      </c>
      <c r="I4082" t="s">
        <v>46</v>
      </c>
      <c r="J4082" s="1">
        <v>45654</v>
      </c>
      <c r="K4082" t="b">
        <v>1</v>
      </c>
      <c r="L4082" t="s">
        <v>35</v>
      </c>
      <c r="M4082">
        <v>12</v>
      </c>
      <c r="N4082">
        <f>G4082/SUMIF(B:B,B4082,G:G)*100</f>
        <v>6.2568949335616547E-2</v>
      </c>
      <c r="Q4082">
        <f>VLOOKUP(C4082, Categories_Pivot_Table!A:B, 2, FALSE)</f>
        <v>23.088790931989923</v>
      </c>
      <c r="T4082">
        <f t="shared" si="64"/>
        <v>2024</v>
      </c>
    </row>
    <row r="4083" spans="1:20" x14ac:dyDescent="0.2">
      <c r="A4083" t="s">
        <v>4340</v>
      </c>
      <c r="B4083" t="s">
        <v>47</v>
      </c>
      <c r="C4083" t="s">
        <v>135</v>
      </c>
      <c r="D4083" t="s">
        <v>163</v>
      </c>
      <c r="E4083">
        <v>36.5</v>
      </c>
      <c r="F4083">
        <v>6</v>
      </c>
      <c r="G4083">
        <v>219</v>
      </c>
      <c r="H4083" t="s">
        <v>56</v>
      </c>
      <c r="I4083" t="s">
        <v>46</v>
      </c>
      <c r="J4083" s="1">
        <v>44645</v>
      </c>
      <c r="K4083" t="b">
        <v>0</v>
      </c>
      <c r="L4083" t="s">
        <v>65</v>
      </c>
      <c r="M4083">
        <v>3</v>
      </c>
      <c r="N4083">
        <f>G4083/SUMIF(B:B,B4083,G:G)*100</f>
        <v>0.3479891312983649</v>
      </c>
      <c r="Q4083">
        <f>VLOOKUP(C4083, Categories_Pivot_Table!A:B, 2, FALSE)</f>
        <v>23.146341463414632</v>
      </c>
      <c r="T4083">
        <f t="shared" si="64"/>
        <v>2022</v>
      </c>
    </row>
    <row r="4084" spans="1:20" x14ac:dyDescent="0.2">
      <c r="A4084" t="s">
        <v>4341</v>
      </c>
      <c r="B4084" t="s">
        <v>76</v>
      </c>
      <c r="C4084" t="s">
        <v>135</v>
      </c>
      <c r="D4084" t="s">
        <v>163</v>
      </c>
      <c r="E4084">
        <v>36.5</v>
      </c>
      <c r="F4084">
        <v>7</v>
      </c>
      <c r="G4084">
        <v>255.5</v>
      </c>
      <c r="H4084" t="s">
        <v>56</v>
      </c>
      <c r="I4084" t="s">
        <v>18</v>
      </c>
      <c r="J4084" s="1">
        <v>45208</v>
      </c>
      <c r="K4084" t="b">
        <v>0</v>
      </c>
      <c r="L4084" t="s">
        <v>19</v>
      </c>
      <c r="M4084">
        <v>10</v>
      </c>
      <c r="N4084">
        <f>G4084/SUMIF(B:B,B4084,G:G)*100</f>
        <v>0.43503060538212035</v>
      </c>
      <c r="Q4084">
        <f>VLOOKUP(C4084, Categories_Pivot_Table!A:B, 2, FALSE)</f>
        <v>23.146341463414632</v>
      </c>
      <c r="T4084">
        <f t="shared" si="64"/>
        <v>2023</v>
      </c>
    </row>
    <row r="4085" spans="1:20" x14ac:dyDescent="0.2">
      <c r="A4085" t="s">
        <v>4342</v>
      </c>
      <c r="B4085" t="s">
        <v>87</v>
      </c>
      <c r="C4085" t="s">
        <v>48</v>
      </c>
      <c r="D4085" t="s">
        <v>689</v>
      </c>
      <c r="E4085">
        <v>21.5</v>
      </c>
      <c r="F4085">
        <v>7</v>
      </c>
      <c r="G4085">
        <v>150.5</v>
      </c>
      <c r="H4085" t="s">
        <v>56</v>
      </c>
      <c r="I4085" t="s">
        <v>46</v>
      </c>
      <c r="J4085" s="1">
        <v>45065</v>
      </c>
      <c r="K4085" t="b">
        <v>0</v>
      </c>
      <c r="L4085" t="s">
        <v>65</v>
      </c>
      <c r="M4085">
        <v>5</v>
      </c>
      <c r="N4085">
        <f>G4085/SUMIF(B:B,B4085,G:G)*100</f>
        <v>0.23140673770315356</v>
      </c>
      <c r="Q4085">
        <f>VLOOKUP(C4085, Categories_Pivot_Table!A:B, 2, FALSE)</f>
        <v>23.348837209302324</v>
      </c>
      <c r="T4085">
        <f t="shared" si="64"/>
        <v>2023</v>
      </c>
    </row>
    <row r="4086" spans="1:20" x14ac:dyDescent="0.2">
      <c r="A4086" t="s">
        <v>4343</v>
      </c>
      <c r="B4086" t="s">
        <v>26</v>
      </c>
      <c r="C4086" t="s">
        <v>22</v>
      </c>
      <c r="D4086" t="s">
        <v>147</v>
      </c>
      <c r="E4086">
        <v>32</v>
      </c>
      <c r="F4086">
        <v>10</v>
      </c>
      <c r="G4086">
        <v>320</v>
      </c>
      <c r="H4086" t="s">
        <v>29</v>
      </c>
      <c r="I4086" t="s">
        <v>18</v>
      </c>
      <c r="J4086" s="1">
        <v>45545</v>
      </c>
      <c r="K4086" t="b">
        <v>1</v>
      </c>
      <c r="L4086" t="s">
        <v>49</v>
      </c>
      <c r="M4086">
        <v>9</v>
      </c>
      <c r="N4086">
        <f>G4086/SUMIF(B:B,B4086,G:G)*100</f>
        <v>0.51574222558887284</v>
      </c>
      <c r="Q4086">
        <f>VLOOKUP(C4086, Categories_Pivot_Table!A:B, 2, FALSE)</f>
        <v>21.505681818181817</v>
      </c>
      <c r="T4086">
        <f t="shared" si="64"/>
        <v>2024</v>
      </c>
    </row>
    <row r="4087" spans="1:20" x14ac:dyDescent="0.2">
      <c r="A4087" t="s">
        <v>4344</v>
      </c>
      <c r="B4087" t="s">
        <v>32</v>
      </c>
      <c r="C4087" t="s">
        <v>135</v>
      </c>
      <c r="D4087" t="s">
        <v>41</v>
      </c>
      <c r="E4087">
        <v>23</v>
      </c>
      <c r="F4087">
        <v>6</v>
      </c>
      <c r="G4087">
        <v>210</v>
      </c>
      <c r="H4087" t="s">
        <v>56</v>
      </c>
      <c r="I4087" t="s">
        <v>18</v>
      </c>
      <c r="J4087" s="1">
        <v>45183</v>
      </c>
      <c r="K4087" t="b">
        <v>0</v>
      </c>
      <c r="L4087" t="s">
        <v>42</v>
      </c>
      <c r="M4087">
        <v>9</v>
      </c>
      <c r="N4087">
        <f>G4087/SUMIF(B:B,B4087,G:G)*100</f>
        <v>0.35816313478019868</v>
      </c>
      <c r="Q4087">
        <f>VLOOKUP(C4087, Categories_Pivot_Table!A:B, 2, FALSE)</f>
        <v>23.146341463414632</v>
      </c>
      <c r="T4087">
        <f t="shared" si="64"/>
        <v>2023</v>
      </c>
    </row>
    <row r="4088" spans="1:20" x14ac:dyDescent="0.2">
      <c r="A4088" t="s">
        <v>4345</v>
      </c>
      <c r="B4088" t="s">
        <v>51</v>
      </c>
      <c r="C4088" t="s">
        <v>15</v>
      </c>
      <c r="D4088" t="s">
        <v>169</v>
      </c>
      <c r="E4088">
        <v>24.5</v>
      </c>
      <c r="F4088">
        <v>9</v>
      </c>
      <c r="G4088">
        <v>220.5</v>
      </c>
      <c r="H4088" t="s">
        <v>17</v>
      </c>
      <c r="I4088" t="s">
        <v>18</v>
      </c>
      <c r="J4088" s="1">
        <v>44709</v>
      </c>
      <c r="K4088" t="b">
        <v>0</v>
      </c>
      <c r="L4088" t="s">
        <v>35</v>
      </c>
      <c r="M4088">
        <v>5</v>
      </c>
      <c r="N4088">
        <f>G4088/SUMIF(B:B,B4088,G:G)*100</f>
        <v>0.34182336800657293</v>
      </c>
      <c r="Q4088">
        <f>VLOOKUP(C4088, Categories_Pivot_Table!A:B, 2, FALSE)</f>
        <v>23.063808900523561</v>
      </c>
      <c r="T4088">
        <f t="shared" si="64"/>
        <v>2022</v>
      </c>
    </row>
    <row r="4089" spans="1:20" x14ac:dyDescent="0.2">
      <c r="A4089" t="s">
        <v>4346</v>
      </c>
      <c r="B4089" t="s">
        <v>14</v>
      </c>
      <c r="C4089" t="s">
        <v>135</v>
      </c>
      <c r="D4089" t="s">
        <v>233</v>
      </c>
      <c r="E4089">
        <v>18.5</v>
      </c>
      <c r="F4089">
        <v>8</v>
      </c>
      <c r="G4089">
        <v>148</v>
      </c>
      <c r="H4089" t="s">
        <v>29</v>
      </c>
      <c r="I4089" t="s">
        <v>18</v>
      </c>
      <c r="J4089" s="1">
        <v>44902</v>
      </c>
      <c r="K4089" t="b">
        <v>1</v>
      </c>
      <c r="L4089" t="s">
        <v>30</v>
      </c>
      <c r="M4089">
        <v>12</v>
      </c>
      <c r="N4089">
        <f>G4089/SUMIF(B:B,B4089,G:G)*100</f>
        <v>0.24095012495217627</v>
      </c>
      <c r="Q4089">
        <f>VLOOKUP(C4089, Categories_Pivot_Table!A:B, 2, FALSE)</f>
        <v>23.146341463414632</v>
      </c>
      <c r="T4089">
        <f t="shared" si="64"/>
        <v>2022</v>
      </c>
    </row>
    <row r="4090" spans="1:20" x14ac:dyDescent="0.2">
      <c r="A4090" t="s">
        <v>4347</v>
      </c>
      <c r="B4090" t="s">
        <v>113</v>
      </c>
      <c r="C4090" t="s">
        <v>38</v>
      </c>
      <c r="D4090" t="s">
        <v>85</v>
      </c>
      <c r="E4090">
        <v>18.5</v>
      </c>
      <c r="F4090">
        <v>2</v>
      </c>
      <c r="G4090">
        <v>37</v>
      </c>
      <c r="H4090" t="s">
        <v>29</v>
      </c>
      <c r="I4090" t="s">
        <v>46</v>
      </c>
      <c r="J4090" s="1">
        <v>44744</v>
      </c>
      <c r="K4090" t="b">
        <v>0</v>
      </c>
      <c r="L4090" t="s">
        <v>35</v>
      </c>
      <c r="M4090">
        <v>7</v>
      </c>
      <c r="N4090">
        <f>G4090/SUMIF(B:B,B4090,G:G)*100</f>
        <v>6.0922398037310851E-2</v>
      </c>
      <c r="Q4090">
        <f>VLOOKUP(C4090, Categories_Pivot_Table!A:B, 2, FALSE)</f>
        <v>23.088790931989923</v>
      </c>
      <c r="T4090">
        <f t="shared" si="64"/>
        <v>2022</v>
      </c>
    </row>
    <row r="4091" spans="1:20" x14ac:dyDescent="0.2">
      <c r="A4091" t="s">
        <v>4348</v>
      </c>
      <c r="B4091" t="s">
        <v>90</v>
      </c>
      <c r="C4091" t="s">
        <v>33</v>
      </c>
      <c r="D4091" t="s">
        <v>78</v>
      </c>
      <c r="E4091">
        <v>14</v>
      </c>
      <c r="F4091">
        <v>9</v>
      </c>
      <c r="G4091">
        <v>126</v>
      </c>
      <c r="H4091" t="s">
        <v>29</v>
      </c>
      <c r="I4091" t="s">
        <v>46</v>
      </c>
      <c r="J4091" s="1">
        <v>45505</v>
      </c>
      <c r="K4091" t="b">
        <v>1</v>
      </c>
      <c r="L4091" t="s">
        <v>42</v>
      </c>
      <c r="M4091">
        <v>8</v>
      </c>
      <c r="N4091">
        <f>G4091/SUMIF(B:B,B4091,G:G)*100</f>
        <v>0.21304656589225929</v>
      </c>
      <c r="Q4091">
        <f>VLOOKUP(C4091, Categories_Pivot_Table!A:B, 2, FALSE)</f>
        <v>23.300574345883856</v>
      </c>
      <c r="T4091">
        <f t="shared" si="64"/>
        <v>2024</v>
      </c>
    </row>
    <row r="4092" spans="1:20" x14ac:dyDescent="0.2">
      <c r="A4092" t="s">
        <v>4349</v>
      </c>
      <c r="B4092" t="s">
        <v>73</v>
      </c>
      <c r="C4092" t="s">
        <v>74</v>
      </c>
      <c r="D4092" t="s">
        <v>343</v>
      </c>
      <c r="E4092">
        <v>33.5</v>
      </c>
      <c r="F4092">
        <v>9</v>
      </c>
      <c r="G4092">
        <v>301.5</v>
      </c>
      <c r="H4092" t="s">
        <v>29</v>
      </c>
      <c r="I4092" t="s">
        <v>18</v>
      </c>
      <c r="J4092" s="1">
        <v>45407</v>
      </c>
      <c r="K4092" t="b">
        <v>0</v>
      </c>
      <c r="L4092" t="s">
        <v>42</v>
      </c>
      <c r="M4092">
        <v>4</v>
      </c>
      <c r="N4092">
        <f>G4092/SUMIF(B:B,B4092,G:G)*100</f>
        <v>0.52086482564417069</v>
      </c>
      <c r="Q4092">
        <f>VLOOKUP(C4092, Categories_Pivot_Table!A:B, 2, FALSE)</f>
        <v>24.317096165933375</v>
      </c>
      <c r="T4092">
        <f t="shared" si="64"/>
        <v>2024</v>
      </c>
    </row>
    <row r="4093" spans="1:20" x14ac:dyDescent="0.2">
      <c r="A4093" t="s">
        <v>4350</v>
      </c>
      <c r="B4093" t="s">
        <v>47</v>
      </c>
      <c r="C4093" t="s">
        <v>38</v>
      </c>
      <c r="D4093" t="s">
        <v>41</v>
      </c>
      <c r="E4093">
        <v>23</v>
      </c>
      <c r="F4093">
        <v>7</v>
      </c>
      <c r="G4093">
        <v>287</v>
      </c>
      <c r="H4093" t="s">
        <v>29</v>
      </c>
      <c r="I4093" t="s">
        <v>46</v>
      </c>
      <c r="J4093" s="1">
        <v>45089</v>
      </c>
      <c r="K4093" t="b">
        <v>1</v>
      </c>
      <c r="L4093" t="s">
        <v>19</v>
      </c>
      <c r="M4093">
        <v>6</v>
      </c>
      <c r="N4093">
        <f>G4093/SUMIF(B:B,B4093,G:G)*100</f>
        <v>0.45604055106224078</v>
      </c>
      <c r="Q4093">
        <f>VLOOKUP(C4093, Categories_Pivot_Table!A:B, 2, FALSE)</f>
        <v>23.088790931989923</v>
      </c>
      <c r="T4093">
        <f t="shared" si="64"/>
        <v>2023</v>
      </c>
    </row>
    <row r="4094" spans="1:20" x14ac:dyDescent="0.2">
      <c r="A4094" t="s">
        <v>4351</v>
      </c>
      <c r="B4094" t="s">
        <v>121</v>
      </c>
      <c r="C4094" t="s">
        <v>22</v>
      </c>
      <c r="D4094" t="s">
        <v>1043</v>
      </c>
      <c r="E4094">
        <v>14</v>
      </c>
      <c r="F4094">
        <v>9</v>
      </c>
      <c r="G4094">
        <v>126</v>
      </c>
      <c r="H4094" t="s">
        <v>56</v>
      </c>
      <c r="I4094" t="s">
        <v>18</v>
      </c>
      <c r="J4094" s="1">
        <v>45048</v>
      </c>
      <c r="K4094" t="b">
        <v>0</v>
      </c>
      <c r="L4094" t="s">
        <v>49</v>
      </c>
      <c r="M4094">
        <v>5</v>
      </c>
      <c r="N4094">
        <f>G4094/SUMIF(B:B,B4094,G:G)*100</f>
        <v>0.19215958395924995</v>
      </c>
      <c r="Q4094">
        <f>VLOOKUP(C4094, Categories_Pivot_Table!A:B, 2, FALSE)</f>
        <v>21.505681818181817</v>
      </c>
      <c r="T4094">
        <f t="shared" si="64"/>
        <v>2023</v>
      </c>
    </row>
    <row r="4095" spans="1:20" x14ac:dyDescent="0.2">
      <c r="A4095" t="s">
        <v>4352</v>
      </c>
      <c r="B4095" t="s">
        <v>84</v>
      </c>
      <c r="C4095" t="s">
        <v>33</v>
      </c>
      <c r="D4095" t="s">
        <v>707</v>
      </c>
      <c r="E4095">
        <v>30.5</v>
      </c>
      <c r="F4095">
        <v>6</v>
      </c>
      <c r="G4095">
        <v>183</v>
      </c>
      <c r="H4095" t="s">
        <v>56</v>
      </c>
      <c r="I4095" t="s">
        <v>18</v>
      </c>
      <c r="J4095" s="1">
        <v>44740</v>
      </c>
      <c r="K4095" t="b">
        <v>0</v>
      </c>
      <c r="L4095" t="s">
        <v>49</v>
      </c>
      <c r="M4095">
        <v>6</v>
      </c>
      <c r="N4095">
        <f>G4095/SUMIF(B:B,B4095,G:G)*100</f>
        <v>0.29627231149067068</v>
      </c>
      <c r="Q4095">
        <f>VLOOKUP(C4095, Categories_Pivot_Table!A:B, 2, FALSE)</f>
        <v>23.300574345883856</v>
      </c>
      <c r="T4095">
        <f t="shared" si="64"/>
        <v>2022</v>
      </c>
    </row>
    <row r="4096" spans="1:20" x14ac:dyDescent="0.2">
      <c r="A4096" t="s">
        <v>4353</v>
      </c>
      <c r="B4096" t="s">
        <v>106</v>
      </c>
      <c r="C4096" t="s">
        <v>38</v>
      </c>
      <c r="D4096" t="s">
        <v>133</v>
      </c>
      <c r="E4096">
        <v>21.5</v>
      </c>
      <c r="F4096">
        <v>8</v>
      </c>
      <c r="G4096">
        <v>172</v>
      </c>
      <c r="H4096" t="s">
        <v>17</v>
      </c>
      <c r="I4096" t="s">
        <v>46</v>
      </c>
      <c r="J4096" s="1">
        <v>44940</v>
      </c>
      <c r="K4096" t="b">
        <v>1</v>
      </c>
      <c r="L4096" t="s">
        <v>35</v>
      </c>
      <c r="M4096">
        <v>1</v>
      </c>
      <c r="N4096">
        <f>G4096/SUMIF(B:B,B4096,G:G)*100</f>
        <v>0.28031290743155146</v>
      </c>
      <c r="Q4096">
        <f>VLOOKUP(C4096, Categories_Pivot_Table!A:B, 2, FALSE)</f>
        <v>23.088790931989923</v>
      </c>
      <c r="T4096">
        <f t="shared" si="64"/>
        <v>2023</v>
      </c>
    </row>
    <row r="4097" spans="1:20" x14ac:dyDescent="0.2">
      <c r="A4097" t="s">
        <v>4354</v>
      </c>
      <c r="B4097" t="s">
        <v>44</v>
      </c>
      <c r="C4097" t="s">
        <v>15</v>
      </c>
      <c r="D4097" t="s">
        <v>1369</v>
      </c>
      <c r="E4097">
        <v>8</v>
      </c>
      <c r="F4097">
        <v>10</v>
      </c>
      <c r="G4097">
        <v>80</v>
      </c>
      <c r="H4097" t="s">
        <v>17</v>
      </c>
      <c r="I4097" t="s">
        <v>46</v>
      </c>
      <c r="J4097" s="1">
        <v>44766</v>
      </c>
      <c r="K4097" t="b">
        <v>1</v>
      </c>
      <c r="L4097" t="s">
        <v>24</v>
      </c>
      <c r="M4097">
        <v>7</v>
      </c>
      <c r="N4097">
        <f>G4097/SUMIF(B:B,B4097,G:G)*100</f>
        <v>0.13180765967262273</v>
      </c>
      <c r="Q4097">
        <f>VLOOKUP(C4097, Categories_Pivot_Table!A:B, 2, FALSE)</f>
        <v>23.063808900523561</v>
      </c>
      <c r="T4097">
        <f t="shared" si="64"/>
        <v>2022</v>
      </c>
    </row>
    <row r="4098" spans="1:20" x14ac:dyDescent="0.2">
      <c r="A4098" t="s">
        <v>4355</v>
      </c>
      <c r="B4098" t="s">
        <v>128</v>
      </c>
      <c r="C4098" t="s">
        <v>27</v>
      </c>
      <c r="D4098" t="s">
        <v>55</v>
      </c>
      <c r="E4098">
        <v>36.5</v>
      </c>
      <c r="F4098">
        <v>6</v>
      </c>
      <c r="G4098">
        <v>219</v>
      </c>
      <c r="H4098" t="s">
        <v>29</v>
      </c>
      <c r="I4098" t="s">
        <v>18</v>
      </c>
      <c r="J4098" s="1">
        <v>45206</v>
      </c>
      <c r="K4098" t="b">
        <v>0</v>
      </c>
      <c r="L4098" t="s">
        <v>35</v>
      </c>
      <c r="M4098">
        <v>10</v>
      </c>
      <c r="N4098">
        <f>G4098/SUMIF(B:B,B4098,G:G)*100</f>
        <v>0.3199322152749372</v>
      </c>
      <c r="Q4098">
        <f>VLOOKUP(C4098, Categories_Pivot_Table!A:B, 2, FALSE)</f>
        <v>25.013711734693878</v>
      </c>
      <c r="T4098">
        <f t="shared" ref="T4098:T4161" si="65">YEAR(J4098)</f>
        <v>2023</v>
      </c>
    </row>
    <row r="4099" spans="1:20" x14ac:dyDescent="0.2">
      <c r="A4099" t="s">
        <v>4356</v>
      </c>
      <c r="B4099" t="s">
        <v>90</v>
      </c>
      <c r="C4099" t="s">
        <v>22</v>
      </c>
      <c r="D4099" t="s">
        <v>41</v>
      </c>
      <c r="E4099">
        <v>23</v>
      </c>
      <c r="F4099">
        <v>10</v>
      </c>
      <c r="G4099">
        <v>65</v>
      </c>
      <c r="H4099" t="s">
        <v>17</v>
      </c>
      <c r="I4099" t="s">
        <v>18</v>
      </c>
      <c r="J4099" s="1">
        <v>45193</v>
      </c>
      <c r="K4099" t="b">
        <v>0</v>
      </c>
      <c r="L4099" t="s">
        <v>24</v>
      </c>
      <c r="M4099">
        <v>9</v>
      </c>
      <c r="N4099">
        <f>G4099/SUMIF(B:B,B4099,G:G)*100</f>
        <v>0.10990497446822901</v>
      </c>
      <c r="Q4099">
        <f>VLOOKUP(C4099, Categories_Pivot_Table!A:B, 2, FALSE)</f>
        <v>21.505681818181817</v>
      </c>
      <c r="T4099">
        <f t="shared" si="65"/>
        <v>2023</v>
      </c>
    </row>
    <row r="4100" spans="1:20" x14ac:dyDescent="0.2">
      <c r="A4100" t="s">
        <v>4357</v>
      </c>
      <c r="B4100" t="s">
        <v>81</v>
      </c>
      <c r="C4100" t="s">
        <v>33</v>
      </c>
      <c r="D4100" t="s">
        <v>657</v>
      </c>
      <c r="E4100">
        <v>39.5</v>
      </c>
      <c r="F4100">
        <v>3</v>
      </c>
      <c r="G4100">
        <v>118.5</v>
      </c>
      <c r="H4100" t="s">
        <v>56</v>
      </c>
      <c r="I4100" t="s">
        <v>18</v>
      </c>
      <c r="J4100" s="1">
        <v>44876</v>
      </c>
      <c r="K4100" t="b">
        <v>0</v>
      </c>
      <c r="L4100" t="s">
        <v>65</v>
      </c>
      <c r="M4100">
        <v>11</v>
      </c>
      <c r="N4100">
        <f>G4100/SUMIF(B:B,B4100,G:G)*100</f>
        <v>0.18763211438433708</v>
      </c>
      <c r="Q4100">
        <f>VLOOKUP(C4100, Categories_Pivot_Table!A:B, 2, FALSE)</f>
        <v>23.300574345883856</v>
      </c>
      <c r="T4100">
        <f t="shared" si="65"/>
        <v>2022</v>
      </c>
    </row>
    <row r="4101" spans="1:20" x14ac:dyDescent="0.2">
      <c r="A4101" t="s">
        <v>4358</v>
      </c>
      <c r="B4101" t="s">
        <v>76</v>
      </c>
      <c r="C4101" t="s">
        <v>15</v>
      </c>
      <c r="D4101" t="s">
        <v>64</v>
      </c>
      <c r="E4101">
        <v>39.5</v>
      </c>
      <c r="F4101">
        <v>2</v>
      </c>
      <c r="G4101">
        <v>79</v>
      </c>
      <c r="H4101" t="s">
        <v>29</v>
      </c>
      <c r="I4101" t="s">
        <v>18</v>
      </c>
      <c r="J4101" s="1">
        <v>45196</v>
      </c>
      <c r="K4101" t="b">
        <v>0</v>
      </c>
      <c r="L4101" t="s">
        <v>30</v>
      </c>
      <c r="M4101">
        <v>9</v>
      </c>
      <c r="N4101">
        <f>G4101/SUMIF(B:B,B4101,G:G)*100</f>
        <v>0.13451044158586106</v>
      </c>
      <c r="Q4101">
        <f>VLOOKUP(C4101, Categories_Pivot_Table!A:B, 2, FALSE)</f>
        <v>23.063808900523561</v>
      </c>
      <c r="T4101">
        <f t="shared" si="65"/>
        <v>2023</v>
      </c>
    </row>
    <row r="4102" spans="1:20" x14ac:dyDescent="0.2">
      <c r="A4102" t="s">
        <v>4359</v>
      </c>
      <c r="B4102" t="s">
        <v>104</v>
      </c>
      <c r="C4102" t="s">
        <v>22</v>
      </c>
      <c r="D4102" t="s">
        <v>147</v>
      </c>
      <c r="E4102">
        <v>32</v>
      </c>
      <c r="F4102">
        <v>9</v>
      </c>
      <c r="G4102">
        <v>288</v>
      </c>
      <c r="H4102" t="s">
        <v>17</v>
      </c>
      <c r="I4102" t="s">
        <v>18</v>
      </c>
      <c r="J4102" s="1">
        <v>45639</v>
      </c>
      <c r="K4102" t="b">
        <v>0</v>
      </c>
      <c r="L4102" t="s">
        <v>65</v>
      </c>
      <c r="M4102">
        <v>12</v>
      </c>
      <c r="N4102">
        <f>G4102/SUMIF(B:B,B4102,G:G)*100</f>
        <v>0.4680415386865584</v>
      </c>
      <c r="Q4102">
        <f>VLOOKUP(C4102, Categories_Pivot_Table!A:B, 2, FALSE)</f>
        <v>21.505681818181817</v>
      </c>
      <c r="T4102">
        <f t="shared" si="65"/>
        <v>2024</v>
      </c>
    </row>
    <row r="4103" spans="1:20" x14ac:dyDescent="0.2">
      <c r="A4103" t="s">
        <v>4360</v>
      </c>
      <c r="B4103" t="s">
        <v>173</v>
      </c>
      <c r="C4103" t="s">
        <v>22</v>
      </c>
      <c r="D4103" t="s">
        <v>286</v>
      </c>
      <c r="E4103">
        <v>20</v>
      </c>
      <c r="F4103">
        <v>7</v>
      </c>
      <c r="G4103">
        <v>140</v>
      </c>
      <c r="H4103" t="s">
        <v>17</v>
      </c>
      <c r="I4103" t="s">
        <v>46</v>
      </c>
      <c r="J4103" s="1">
        <v>44810</v>
      </c>
      <c r="K4103" t="b">
        <v>0</v>
      </c>
      <c r="L4103" t="s">
        <v>49</v>
      </c>
      <c r="M4103">
        <v>9</v>
      </c>
      <c r="N4103">
        <f>G4103/SUMIF(B:B,B4103,G:G)*100</f>
        <v>0.23022150597753699</v>
      </c>
      <c r="Q4103">
        <f>VLOOKUP(C4103, Categories_Pivot_Table!A:B, 2, FALSE)</f>
        <v>21.505681818181817</v>
      </c>
      <c r="T4103">
        <f t="shared" si="65"/>
        <v>2022</v>
      </c>
    </row>
    <row r="4104" spans="1:20" x14ac:dyDescent="0.2">
      <c r="A4104" t="s">
        <v>4361</v>
      </c>
      <c r="B4104" t="s">
        <v>26</v>
      </c>
      <c r="C4104" t="s">
        <v>38</v>
      </c>
      <c r="D4104" t="s">
        <v>96</v>
      </c>
      <c r="E4104">
        <v>24.5</v>
      </c>
      <c r="F4104">
        <v>2</v>
      </c>
      <c r="G4104">
        <v>49</v>
      </c>
      <c r="H4104" t="s">
        <v>17</v>
      </c>
      <c r="I4104" t="s">
        <v>46</v>
      </c>
      <c r="J4104" s="1">
        <v>45088</v>
      </c>
      <c r="K4104" t="b">
        <v>0</v>
      </c>
      <c r="L4104" t="s">
        <v>24</v>
      </c>
      <c r="M4104">
        <v>6</v>
      </c>
      <c r="N4104">
        <f>G4104/SUMIF(B:B,B4104,G:G)*100</f>
        <v>7.8973028293296152E-2</v>
      </c>
      <c r="Q4104">
        <f>VLOOKUP(C4104, Categories_Pivot_Table!A:B, 2, FALSE)</f>
        <v>23.088790931989923</v>
      </c>
      <c r="T4104">
        <f t="shared" si="65"/>
        <v>2023</v>
      </c>
    </row>
    <row r="4105" spans="1:20" x14ac:dyDescent="0.2">
      <c r="A4105" t="s">
        <v>4362</v>
      </c>
      <c r="B4105" t="s">
        <v>81</v>
      </c>
      <c r="C4105" t="s">
        <v>33</v>
      </c>
      <c r="D4105" t="s">
        <v>469</v>
      </c>
      <c r="E4105">
        <v>8</v>
      </c>
      <c r="F4105">
        <v>7</v>
      </c>
      <c r="G4105">
        <v>56</v>
      </c>
      <c r="H4105" t="s">
        <v>56</v>
      </c>
      <c r="I4105" t="s">
        <v>18</v>
      </c>
      <c r="J4105" s="1">
        <v>45616</v>
      </c>
      <c r="K4105" t="b">
        <v>0</v>
      </c>
      <c r="L4105" t="s">
        <v>30</v>
      </c>
      <c r="M4105">
        <v>11</v>
      </c>
      <c r="N4105">
        <f>G4105/SUMIF(B:B,B4105,G:G)*100</f>
        <v>8.8670028738589673E-2</v>
      </c>
      <c r="Q4105">
        <f>VLOOKUP(C4105, Categories_Pivot_Table!A:B, 2, FALSE)</f>
        <v>23.300574345883856</v>
      </c>
      <c r="T4105">
        <f t="shared" si="65"/>
        <v>2024</v>
      </c>
    </row>
    <row r="4106" spans="1:20" x14ac:dyDescent="0.2">
      <c r="A4106" t="s">
        <v>4363</v>
      </c>
      <c r="B4106" t="s">
        <v>81</v>
      </c>
      <c r="C4106" t="s">
        <v>74</v>
      </c>
      <c r="D4106" t="s">
        <v>626</v>
      </c>
      <c r="E4106">
        <v>26</v>
      </c>
      <c r="F4106">
        <v>9</v>
      </c>
      <c r="G4106">
        <v>234</v>
      </c>
      <c r="H4106" t="s">
        <v>29</v>
      </c>
      <c r="I4106" t="s">
        <v>18</v>
      </c>
      <c r="J4106" s="1">
        <v>45542</v>
      </c>
      <c r="K4106" t="b">
        <v>0</v>
      </c>
      <c r="L4106" t="s">
        <v>35</v>
      </c>
      <c r="M4106">
        <v>9</v>
      </c>
      <c r="N4106">
        <f>G4106/SUMIF(B:B,B4106,G:G)*100</f>
        <v>0.37051404865767829</v>
      </c>
      <c r="Q4106">
        <f>VLOOKUP(C4106, Categories_Pivot_Table!A:B, 2, FALSE)</f>
        <v>24.317096165933375</v>
      </c>
      <c r="T4106">
        <f t="shared" si="65"/>
        <v>2024</v>
      </c>
    </row>
    <row r="4107" spans="1:20" x14ac:dyDescent="0.2">
      <c r="A4107" t="s">
        <v>4364</v>
      </c>
      <c r="B4107" t="s">
        <v>121</v>
      </c>
      <c r="C4107" t="s">
        <v>48</v>
      </c>
      <c r="D4107" t="s">
        <v>294</v>
      </c>
      <c r="E4107">
        <v>6.5</v>
      </c>
      <c r="F4107">
        <v>10</v>
      </c>
      <c r="G4107">
        <v>65</v>
      </c>
      <c r="H4107" t="s">
        <v>56</v>
      </c>
      <c r="I4107" t="s">
        <v>46</v>
      </c>
      <c r="J4107" s="1">
        <v>45403</v>
      </c>
      <c r="K4107" t="b">
        <v>0</v>
      </c>
      <c r="L4107" t="s">
        <v>24</v>
      </c>
      <c r="M4107">
        <v>4</v>
      </c>
      <c r="N4107">
        <f>G4107/SUMIF(B:B,B4107,G:G)*100</f>
        <v>9.9129944105962278E-2</v>
      </c>
      <c r="Q4107">
        <f>VLOOKUP(C4107, Categories_Pivot_Table!A:B, 2, FALSE)</f>
        <v>23.348837209302324</v>
      </c>
      <c r="T4107">
        <f t="shared" si="65"/>
        <v>2024</v>
      </c>
    </row>
    <row r="4108" spans="1:20" x14ac:dyDescent="0.2">
      <c r="A4108" t="s">
        <v>4365</v>
      </c>
      <c r="B4108" t="s">
        <v>81</v>
      </c>
      <c r="C4108" t="s">
        <v>74</v>
      </c>
      <c r="D4108" t="s">
        <v>364</v>
      </c>
      <c r="E4108">
        <v>21.5</v>
      </c>
      <c r="F4108">
        <v>4</v>
      </c>
      <c r="G4108">
        <v>86</v>
      </c>
      <c r="H4108" t="s">
        <v>17</v>
      </c>
      <c r="I4108" t="s">
        <v>18</v>
      </c>
      <c r="J4108" s="1">
        <v>44610</v>
      </c>
      <c r="K4108" t="b">
        <v>0</v>
      </c>
      <c r="L4108" t="s">
        <v>65</v>
      </c>
      <c r="M4108">
        <v>2</v>
      </c>
      <c r="N4108">
        <f>G4108/SUMIF(B:B,B4108,G:G)*100</f>
        <v>0.13617182984854842</v>
      </c>
      <c r="Q4108">
        <f>VLOOKUP(C4108, Categories_Pivot_Table!A:B, 2, FALSE)</f>
        <v>24.317096165933375</v>
      </c>
      <c r="T4108">
        <f t="shared" si="65"/>
        <v>2022</v>
      </c>
    </row>
    <row r="4109" spans="1:20" x14ac:dyDescent="0.2">
      <c r="A4109" t="s">
        <v>4366</v>
      </c>
      <c r="B4109" t="s">
        <v>63</v>
      </c>
      <c r="C4109" t="s">
        <v>33</v>
      </c>
      <c r="D4109" t="s">
        <v>209</v>
      </c>
      <c r="E4109">
        <v>24.5</v>
      </c>
      <c r="F4109">
        <v>4</v>
      </c>
      <c r="G4109">
        <v>98</v>
      </c>
      <c r="H4109" t="s">
        <v>17</v>
      </c>
      <c r="I4109" t="s">
        <v>46</v>
      </c>
      <c r="J4109" s="1">
        <v>45659</v>
      </c>
      <c r="K4109" t="b">
        <v>1</v>
      </c>
      <c r="L4109" t="s">
        <v>42</v>
      </c>
      <c r="M4109">
        <v>1</v>
      </c>
      <c r="N4109">
        <f>G4109/SUMIF(B:B,B4109,G:G)*100</f>
        <v>0.161908538197198</v>
      </c>
      <c r="Q4109">
        <f>VLOOKUP(C4109, Categories_Pivot_Table!A:B, 2, FALSE)</f>
        <v>23.300574345883856</v>
      </c>
      <c r="T4109">
        <f t="shared" si="65"/>
        <v>2025</v>
      </c>
    </row>
    <row r="4110" spans="1:20" x14ac:dyDescent="0.2">
      <c r="A4110" t="s">
        <v>4367</v>
      </c>
      <c r="B4110" t="s">
        <v>113</v>
      </c>
      <c r="C4110" t="s">
        <v>22</v>
      </c>
      <c r="D4110" t="s">
        <v>157</v>
      </c>
      <c r="E4110">
        <v>12.5</v>
      </c>
      <c r="F4110">
        <v>2</v>
      </c>
      <c r="G4110">
        <v>25</v>
      </c>
      <c r="H4110" t="s">
        <v>29</v>
      </c>
      <c r="I4110" t="s">
        <v>46</v>
      </c>
      <c r="J4110" s="1">
        <v>45528</v>
      </c>
      <c r="K4110" t="b">
        <v>0</v>
      </c>
      <c r="L4110" t="s">
        <v>35</v>
      </c>
      <c r="M4110">
        <v>8</v>
      </c>
      <c r="N4110">
        <f>G4110/SUMIF(B:B,B4110,G:G)*100</f>
        <v>4.1163782457642469E-2</v>
      </c>
      <c r="Q4110">
        <f>VLOOKUP(C4110, Categories_Pivot_Table!A:B, 2, FALSE)</f>
        <v>21.505681818181817</v>
      </c>
      <c r="T4110">
        <f t="shared" si="65"/>
        <v>2024</v>
      </c>
    </row>
    <row r="4111" spans="1:20" x14ac:dyDescent="0.2">
      <c r="A4111" t="s">
        <v>4368</v>
      </c>
      <c r="B4111" t="s">
        <v>47</v>
      </c>
      <c r="C4111" t="s">
        <v>15</v>
      </c>
      <c r="D4111" t="s">
        <v>102</v>
      </c>
      <c r="E4111">
        <v>12.5</v>
      </c>
      <c r="F4111">
        <v>2</v>
      </c>
      <c r="G4111">
        <v>25</v>
      </c>
      <c r="H4111" t="s">
        <v>56</v>
      </c>
      <c r="I4111" t="s">
        <v>18</v>
      </c>
      <c r="J4111" s="1">
        <v>44963</v>
      </c>
      <c r="K4111" t="b">
        <v>0</v>
      </c>
      <c r="L4111" t="s">
        <v>19</v>
      </c>
      <c r="M4111">
        <v>2</v>
      </c>
      <c r="N4111">
        <f>G4111/SUMIF(B:B,B4111,G:G)*100</f>
        <v>3.9724786677895543E-2</v>
      </c>
      <c r="Q4111">
        <f>VLOOKUP(C4111, Categories_Pivot_Table!A:B, 2, FALSE)</f>
        <v>23.063808900523561</v>
      </c>
      <c r="T4111">
        <f t="shared" si="65"/>
        <v>2023</v>
      </c>
    </row>
    <row r="4112" spans="1:20" x14ac:dyDescent="0.2">
      <c r="A4112" t="s">
        <v>4369</v>
      </c>
      <c r="B4112" t="s">
        <v>106</v>
      </c>
      <c r="C4112" t="s">
        <v>48</v>
      </c>
      <c r="D4112" t="s">
        <v>689</v>
      </c>
      <c r="E4112">
        <v>21.5</v>
      </c>
      <c r="F4112">
        <v>10</v>
      </c>
      <c r="G4112">
        <v>215</v>
      </c>
      <c r="H4112" t="s">
        <v>29</v>
      </c>
      <c r="I4112" t="s">
        <v>18</v>
      </c>
      <c r="J4112" s="1">
        <v>45263</v>
      </c>
      <c r="K4112" t="b">
        <v>0</v>
      </c>
      <c r="L4112" t="s">
        <v>24</v>
      </c>
      <c r="M4112">
        <v>12</v>
      </c>
      <c r="N4112">
        <f>G4112/SUMIF(B:B,B4112,G:G)*100</f>
        <v>0.35039113428943935</v>
      </c>
      <c r="Q4112">
        <f>VLOOKUP(C4112, Categories_Pivot_Table!A:B, 2, FALSE)</f>
        <v>23.348837209302324</v>
      </c>
      <c r="T4112">
        <f t="shared" si="65"/>
        <v>2023</v>
      </c>
    </row>
    <row r="4113" spans="1:20" x14ac:dyDescent="0.2">
      <c r="A4113" t="s">
        <v>4370</v>
      </c>
      <c r="B4113" t="s">
        <v>26</v>
      </c>
      <c r="C4113" t="s">
        <v>33</v>
      </c>
      <c r="D4113" t="s">
        <v>398</v>
      </c>
      <c r="E4113">
        <v>21.5</v>
      </c>
      <c r="F4113">
        <v>7</v>
      </c>
      <c r="G4113">
        <v>150.5</v>
      </c>
      <c r="H4113" t="s">
        <v>17</v>
      </c>
      <c r="I4113" t="s">
        <v>18</v>
      </c>
      <c r="J4113" s="1">
        <v>44733</v>
      </c>
      <c r="K4113" t="b">
        <v>0</v>
      </c>
      <c r="L4113" t="s">
        <v>49</v>
      </c>
      <c r="M4113">
        <v>6</v>
      </c>
      <c r="N4113">
        <f>G4113/SUMIF(B:B,B4113,G:G)*100</f>
        <v>0.24256001547226677</v>
      </c>
      <c r="Q4113">
        <f>VLOOKUP(C4113, Categories_Pivot_Table!A:B, 2, FALSE)</f>
        <v>23.300574345883856</v>
      </c>
      <c r="T4113">
        <f t="shared" si="65"/>
        <v>2022</v>
      </c>
    </row>
    <row r="4114" spans="1:20" x14ac:dyDescent="0.2">
      <c r="A4114" t="s">
        <v>4371</v>
      </c>
      <c r="B4114" t="s">
        <v>121</v>
      </c>
      <c r="C4114" t="s">
        <v>135</v>
      </c>
      <c r="D4114" t="s">
        <v>290</v>
      </c>
      <c r="E4114">
        <v>23</v>
      </c>
      <c r="F4114">
        <v>5</v>
      </c>
      <c r="G4114">
        <v>115</v>
      </c>
      <c r="H4114" t="s">
        <v>29</v>
      </c>
      <c r="I4114" t="s">
        <v>18</v>
      </c>
      <c r="J4114" s="1">
        <v>44931</v>
      </c>
      <c r="K4114" t="b">
        <v>0</v>
      </c>
      <c r="L4114" t="s">
        <v>42</v>
      </c>
      <c r="M4114">
        <v>1</v>
      </c>
      <c r="N4114">
        <f>G4114/SUMIF(B:B,B4114,G:G)*100</f>
        <v>0.17538374726439482</v>
      </c>
      <c r="Q4114">
        <f>VLOOKUP(C4114, Categories_Pivot_Table!A:B, 2, FALSE)</f>
        <v>23.146341463414632</v>
      </c>
      <c r="T4114">
        <f t="shared" si="65"/>
        <v>2023</v>
      </c>
    </row>
    <row r="4115" spans="1:20" x14ac:dyDescent="0.2">
      <c r="A4115" t="s">
        <v>4372</v>
      </c>
      <c r="B4115" t="s">
        <v>71</v>
      </c>
      <c r="C4115" t="s">
        <v>38</v>
      </c>
      <c r="D4115" t="s">
        <v>489</v>
      </c>
      <c r="E4115">
        <v>29</v>
      </c>
      <c r="F4115">
        <v>5</v>
      </c>
      <c r="G4115">
        <v>145</v>
      </c>
      <c r="H4115" t="s">
        <v>17</v>
      </c>
      <c r="I4115" t="s">
        <v>46</v>
      </c>
      <c r="J4115" s="1">
        <v>44564</v>
      </c>
      <c r="K4115" t="b">
        <v>0</v>
      </c>
      <c r="L4115" t="s">
        <v>19</v>
      </c>
      <c r="M4115">
        <v>1</v>
      </c>
      <c r="N4115">
        <f>G4115/SUMIF(B:B,B4115,G:G)*100</f>
        <v>0.22973026498197807</v>
      </c>
      <c r="Q4115">
        <f>VLOOKUP(C4115, Categories_Pivot_Table!A:B, 2, FALSE)</f>
        <v>23.088790931989923</v>
      </c>
      <c r="T4115">
        <f t="shared" si="65"/>
        <v>2022</v>
      </c>
    </row>
    <row r="4116" spans="1:20" x14ac:dyDescent="0.2">
      <c r="A4116" t="s">
        <v>4373</v>
      </c>
      <c r="B4116" t="s">
        <v>71</v>
      </c>
      <c r="C4116" t="s">
        <v>38</v>
      </c>
      <c r="D4116" t="s">
        <v>133</v>
      </c>
      <c r="E4116">
        <v>21.5</v>
      </c>
      <c r="F4116">
        <v>7</v>
      </c>
      <c r="G4116">
        <v>150.5</v>
      </c>
      <c r="H4116" t="s">
        <v>56</v>
      </c>
      <c r="I4116" t="s">
        <v>46</v>
      </c>
      <c r="J4116" s="1">
        <v>45329</v>
      </c>
      <c r="K4116" t="b">
        <v>1</v>
      </c>
      <c r="L4116" t="s">
        <v>30</v>
      </c>
      <c r="M4116">
        <v>2</v>
      </c>
      <c r="N4116">
        <f>G4116/SUMIF(B:B,B4116,G:G)*100</f>
        <v>0.23844417158474274</v>
      </c>
      <c r="Q4116">
        <f>VLOOKUP(C4116, Categories_Pivot_Table!A:B, 2, FALSE)</f>
        <v>23.088790931989923</v>
      </c>
      <c r="T4116">
        <f t="shared" si="65"/>
        <v>2024</v>
      </c>
    </row>
    <row r="4117" spans="1:20" x14ac:dyDescent="0.2">
      <c r="A4117" t="s">
        <v>4374</v>
      </c>
      <c r="B4117" t="s">
        <v>84</v>
      </c>
      <c r="C4117" t="s">
        <v>33</v>
      </c>
      <c r="D4117" t="s">
        <v>458</v>
      </c>
      <c r="E4117">
        <v>5</v>
      </c>
      <c r="F4117">
        <v>2</v>
      </c>
      <c r="G4117">
        <v>10</v>
      </c>
      <c r="H4117" t="s">
        <v>29</v>
      </c>
      <c r="I4117" t="s">
        <v>18</v>
      </c>
      <c r="J4117" s="1">
        <v>45343</v>
      </c>
      <c r="K4117" t="b">
        <v>0</v>
      </c>
      <c r="L4117" t="s">
        <v>30</v>
      </c>
      <c r="M4117">
        <v>2</v>
      </c>
      <c r="N4117">
        <f>G4117/SUMIF(B:B,B4117,G:G)*100</f>
        <v>1.6189743797304406E-2</v>
      </c>
      <c r="Q4117">
        <f>VLOOKUP(C4117, Categories_Pivot_Table!A:B, 2, FALSE)</f>
        <v>23.300574345883856</v>
      </c>
      <c r="T4117">
        <f t="shared" si="65"/>
        <v>2024</v>
      </c>
    </row>
    <row r="4118" spans="1:20" x14ac:dyDescent="0.2">
      <c r="A4118" t="s">
        <v>4375</v>
      </c>
      <c r="B4118" t="s">
        <v>76</v>
      </c>
      <c r="C4118" t="s">
        <v>135</v>
      </c>
      <c r="D4118" t="s">
        <v>605</v>
      </c>
      <c r="E4118">
        <v>21.5</v>
      </c>
      <c r="F4118">
        <v>10</v>
      </c>
      <c r="G4118">
        <v>215</v>
      </c>
      <c r="H4118" t="s">
        <v>17</v>
      </c>
      <c r="I4118" t="s">
        <v>46</v>
      </c>
      <c r="J4118" s="1">
        <v>45164</v>
      </c>
      <c r="K4118" t="b">
        <v>1</v>
      </c>
      <c r="L4118" t="s">
        <v>35</v>
      </c>
      <c r="M4118">
        <v>8</v>
      </c>
      <c r="N4118">
        <f>G4118/SUMIF(B:B,B4118,G:G)*100</f>
        <v>0.36607272077164726</v>
      </c>
      <c r="Q4118">
        <f>VLOOKUP(C4118, Categories_Pivot_Table!A:B, 2, FALSE)</f>
        <v>23.146341463414632</v>
      </c>
      <c r="T4118">
        <f t="shared" si="65"/>
        <v>2023</v>
      </c>
    </row>
    <row r="4119" spans="1:20" x14ac:dyDescent="0.2">
      <c r="A4119" t="s">
        <v>4376</v>
      </c>
      <c r="B4119" t="s">
        <v>87</v>
      </c>
      <c r="C4119" t="s">
        <v>22</v>
      </c>
      <c r="D4119" t="s">
        <v>67</v>
      </c>
      <c r="E4119">
        <v>27.5</v>
      </c>
      <c r="F4119">
        <v>5</v>
      </c>
      <c r="G4119">
        <v>137.5</v>
      </c>
      <c r="H4119" t="s">
        <v>29</v>
      </c>
      <c r="I4119" t="s">
        <v>46</v>
      </c>
      <c r="J4119" s="1">
        <v>45101</v>
      </c>
      <c r="K4119" t="b">
        <v>0</v>
      </c>
      <c r="L4119" t="s">
        <v>35</v>
      </c>
      <c r="M4119">
        <v>6</v>
      </c>
      <c r="N4119">
        <f>G4119/SUMIF(B:B,B4119,G:G)*100</f>
        <v>0.21141811584175163</v>
      </c>
      <c r="Q4119">
        <f>VLOOKUP(C4119, Categories_Pivot_Table!A:B, 2, FALSE)</f>
        <v>21.505681818181817</v>
      </c>
      <c r="T4119">
        <f t="shared" si="65"/>
        <v>2023</v>
      </c>
    </row>
    <row r="4120" spans="1:20" x14ac:dyDescent="0.2">
      <c r="A4120" t="s">
        <v>4377</v>
      </c>
      <c r="B4120" t="s">
        <v>71</v>
      </c>
      <c r="C4120" t="s">
        <v>38</v>
      </c>
      <c r="D4120" t="s">
        <v>473</v>
      </c>
      <c r="E4120">
        <v>23</v>
      </c>
      <c r="F4120">
        <v>7</v>
      </c>
      <c r="G4120">
        <v>161</v>
      </c>
      <c r="H4120" t="s">
        <v>17</v>
      </c>
      <c r="I4120" t="s">
        <v>18</v>
      </c>
      <c r="J4120" s="1">
        <v>44566</v>
      </c>
      <c r="K4120" t="b">
        <v>0</v>
      </c>
      <c r="L4120" t="s">
        <v>30</v>
      </c>
      <c r="M4120">
        <v>1</v>
      </c>
      <c r="N4120">
        <f>G4120/SUMIF(B:B,B4120,G:G)*100</f>
        <v>0.25507981146274805</v>
      </c>
      <c r="Q4120">
        <f>VLOOKUP(C4120, Categories_Pivot_Table!A:B, 2, FALSE)</f>
        <v>23.088790931989923</v>
      </c>
      <c r="T4120">
        <f t="shared" si="65"/>
        <v>2022</v>
      </c>
    </row>
    <row r="4121" spans="1:20" x14ac:dyDescent="0.2">
      <c r="A4121" t="s">
        <v>4378</v>
      </c>
      <c r="B4121" t="s">
        <v>47</v>
      </c>
      <c r="C4121" t="s">
        <v>38</v>
      </c>
      <c r="D4121" t="s">
        <v>96</v>
      </c>
      <c r="E4121">
        <v>24.5</v>
      </c>
      <c r="F4121">
        <v>2</v>
      </c>
      <c r="G4121">
        <v>49</v>
      </c>
      <c r="H4121" t="s">
        <v>56</v>
      </c>
      <c r="I4121" t="s">
        <v>18</v>
      </c>
      <c r="J4121" s="1">
        <v>45569</v>
      </c>
      <c r="K4121" t="b">
        <v>0</v>
      </c>
      <c r="L4121" t="s">
        <v>65</v>
      </c>
      <c r="M4121">
        <v>10</v>
      </c>
      <c r="N4121">
        <f>G4121/SUMIF(B:B,B4121,G:G)*100</f>
        <v>7.7860581888675257E-2</v>
      </c>
      <c r="Q4121">
        <f>VLOOKUP(C4121, Categories_Pivot_Table!A:B, 2, FALSE)</f>
        <v>23.088790931989923</v>
      </c>
      <c r="T4121">
        <f t="shared" si="65"/>
        <v>2024</v>
      </c>
    </row>
    <row r="4122" spans="1:20" x14ac:dyDescent="0.2">
      <c r="A4122" t="s">
        <v>4379</v>
      </c>
      <c r="B4122" t="s">
        <v>63</v>
      </c>
      <c r="C4122" t="s">
        <v>27</v>
      </c>
      <c r="D4122" t="s">
        <v>974</v>
      </c>
      <c r="E4122">
        <v>32</v>
      </c>
      <c r="F4122">
        <v>10</v>
      </c>
      <c r="G4122">
        <v>320</v>
      </c>
      <c r="H4122" t="s">
        <v>17</v>
      </c>
      <c r="I4122" t="s">
        <v>18</v>
      </c>
      <c r="J4122" s="1">
        <v>44652</v>
      </c>
      <c r="K4122" t="b">
        <v>1</v>
      </c>
      <c r="L4122" t="s">
        <v>65</v>
      </c>
      <c r="M4122">
        <v>4</v>
      </c>
      <c r="N4122">
        <f>G4122/SUMIF(B:B,B4122,G:G)*100</f>
        <v>0.52868094105207508</v>
      </c>
      <c r="Q4122">
        <f>VLOOKUP(C4122, Categories_Pivot_Table!A:B, 2, FALSE)</f>
        <v>25.013711734693878</v>
      </c>
      <c r="T4122">
        <f t="shared" si="65"/>
        <v>2022</v>
      </c>
    </row>
    <row r="4123" spans="1:20" x14ac:dyDescent="0.2">
      <c r="A4123" t="s">
        <v>4380</v>
      </c>
      <c r="B4123" t="s">
        <v>81</v>
      </c>
      <c r="C4123" t="s">
        <v>74</v>
      </c>
      <c r="D4123" t="s">
        <v>355</v>
      </c>
      <c r="E4123">
        <v>5</v>
      </c>
      <c r="F4123">
        <v>6</v>
      </c>
      <c r="G4123">
        <v>30</v>
      </c>
      <c r="H4123" t="s">
        <v>56</v>
      </c>
      <c r="I4123" t="s">
        <v>46</v>
      </c>
      <c r="J4123" s="1">
        <v>45014</v>
      </c>
      <c r="K4123" t="b">
        <v>0</v>
      </c>
      <c r="L4123" t="s">
        <v>30</v>
      </c>
      <c r="M4123">
        <v>3</v>
      </c>
      <c r="N4123">
        <f>G4123/SUMIF(B:B,B4123,G:G)*100</f>
        <v>4.7501801109958754E-2</v>
      </c>
      <c r="Q4123">
        <f>VLOOKUP(C4123, Categories_Pivot_Table!A:B, 2, FALSE)</f>
        <v>24.317096165933375</v>
      </c>
      <c r="T4123">
        <f t="shared" si="65"/>
        <v>2023</v>
      </c>
    </row>
    <row r="4124" spans="1:20" x14ac:dyDescent="0.2">
      <c r="A4124" t="s">
        <v>4381</v>
      </c>
      <c r="B4124" t="s">
        <v>121</v>
      </c>
      <c r="C4124" t="s">
        <v>48</v>
      </c>
      <c r="D4124" t="s">
        <v>151</v>
      </c>
      <c r="E4124">
        <v>14</v>
      </c>
      <c r="F4124">
        <v>7</v>
      </c>
      <c r="G4124">
        <v>98</v>
      </c>
      <c r="H4124" t="s">
        <v>56</v>
      </c>
      <c r="I4124" t="s">
        <v>18</v>
      </c>
      <c r="J4124" s="1">
        <v>44686</v>
      </c>
      <c r="K4124" t="b">
        <v>0</v>
      </c>
      <c r="L4124" t="s">
        <v>42</v>
      </c>
      <c r="M4124">
        <v>5</v>
      </c>
      <c r="N4124">
        <f>G4124/SUMIF(B:B,B4124,G:G)*100</f>
        <v>0.14945745419052775</v>
      </c>
      <c r="Q4124">
        <f>VLOOKUP(C4124, Categories_Pivot_Table!A:B, 2, FALSE)</f>
        <v>23.348837209302324</v>
      </c>
      <c r="T4124">
        <f t="shared" si="65"/>
        <v>2022</v>
      </c>
    </row>
    <row r="4125" spans="1:20" x14ac:dyDescent="0.2">
      <c r="A4125" t="s">
        <v>4382</v>
      </c>
      <c r="B4125" t="s">
        <v>121</v>
      </c>
      <c r="C4125" t="s">
        <v>135</v>
      </c>
      <c r="D4125" t="s">
        <v>276</v>
      </c>
      <c r="E4125">
        <v>6.5</v>
      </c>
      <c r="F4125">
        <v>2</v>
      </c>
      <c r="G4125">
        <v>13</v>
      </c>
      <c r="H4125" t="s">
        <v>17</v>
      </c>
      <c r="I4125" t="s">
        <v>18</v>
      </c>
      <c r="J4125" s="1">
        <v>45213</v>
      </c>
      <c r="K4125" t="b">
        <v>0</v>
      </c>
      <c r="L4125" t="s">
        <v>35</v>
      </c>
      <c r="M4125">
        <v>10</v>
      </c>
      <c r="N4125">
        <f>G4125/SUMIF(B:B,B4125,G:G)*100</f>
        <v>1.9825988821192457E-2</v>
      </c>
      <c r="Q4125">
        <f>VLOOKUP(C4125, Categories_Pivot_Table!A:B, 2, FALSE)</f>
        <v>23.146341463414632</v>
      </c>
      <c r="T4125">
        <f t="shared" si="65"/>
        <v>2023</v>
      </c>
    </row>
    <row r="4126" spans="1:20" x14ac:dyDescent="0.2">
      <c r="A4126" t="s">
        <v>4383</v>
      </c>
      <c r="B4126" t="s">
        <v>87</v>
      </c>
      <c r="C4126" t="s">
        <v>15</v>
      </c>
      <c r="D4126" t="s">
        <v>511</v>
      </c>
      <c r="E4126">
        <v>15.5</v>
      </c>
      <c r="F4126">
        <v>2</v>
      </c>
      <c r="G4126">
        <v>31</v>
      </c>
      <c r="H4126" t="s">
        <v>29</v>
      </c>
      <c r="I4126" t="s">
        <v>18</v>
      </c>
      <c r="J4126" s="1">
        <v>44927</v>
      </c>
      <c r="K4126" t="b">
        <v>0</v>
      </c>
      <c r="L4126" t="s">
        <v>24</v>
      </c>
      <c r="M4126">
        <v>1</v>
      </c>
      <c r="N4126">
        <f>G4126/SUMIF(B:B,B4126,G:G)*100</f>
        <v>4.766517520795855E-2</v>
      </c>
      <c r="Q4126">
        <f>VLOOKUP(C4126, Categories_Pivot_Table!A:B, 2, FALSE)</f>
        <v>23.063808900523561</v>
      </c>
      <c r="T4126">
        <f t="shared" si="65"/>
        <v>2023</v>
      </c>
    </row>
    <row r="4127" spans="1:20" x14ac:dyDescent="0.2">
      <c r="A4127" t="s">
        <v>4384</v>
      </c>
      <c r="B4127" t="s">
        <v>90</v>
      </c>
      <c r="C4127" t="s">
        <v>33</v>
      </c>
      <c r="D4127" t="s">
        <v>707</v>
      </c>
      <c r="E4127">
        <v>30.5</v>
      </c>
      <c r="F4127">
        <v>10</v>
      </c>
      <c r="G4127">
        <v>305</v>
      </c>
      <c r="H4127" t="s">
        <v>56</v>
      </c>
      <c r="I4127" t="s">
        <v>18</v>
      </c>
      <c r="J4127" s="1">
        <v>45622</v>
      </c>
      <c r="K4127" t="b">
        <v>0</v>
      </c>
      <c r="L4127" t="s">
        <v>49</v>
      </c>
      <c r="M4127">
        <v>11</v>
      </c>
      <c r="N4127">
        <f>G4127/SUMIF(B:B,B4127,G:G)*100</f>
        <v>0.51570795712015149</v>
      </c>
      <c r="Q4127">
        <f>VLOOKUP(C4127, Categories_Pivot_Table!A:B, 2, FALSE)</f>
        <v>23.300574345883856</v>
      </c>
      <c r="T4127">
        <f t="shared" si="65"/>
        <v>2024</v>
      </c>
    </row>
    <row r="4128" spans="1:20" x14ac:dyDescent="0.2">
      <c r="A4128" t="s">
        <v>4385</v>
      </c>
      <c r="B4128" t="s">
        <v>21</v>
      </c>
      <c r="C4128" t="s">
        <v>74</v>
      </c>
      <c r="D4128" t="s">
        <v>897</v>
      </c>
      <c r="E4128">
        <v>17</v>
      </c>
      <c r="F4128">
        <v>2</v>
      </c>
      <c r="G4128">
        <v>34</v>
      </c>
      <c r="H4128" t="s">
        <v>17</v>
      </c>
      <c r="I4128" t="s">
        <v>18</v>
      </c>
      <c r="J4128" s="1">
        <v>44985</v>
      </c>
      <c r="K4128" t="b">
        <v>0</v>
      </c>
      <c r="L4128" t="s">
        <v>49</v>
      </c>
      <c r="M4128">
        <v>2</v>
      </c>
      <c r="N4128">
        <f>G4128/SUMIF(B:B,B4128,G:G)*100</f>
        <v>5.5076337423561335E-2</v>
      </c>
      <c r="Q4128">
        <f>VLOOKUP(C4128, Categories_Pivot_Table!A:B, 2, FALSE)</f>
        <v>24.317096165933375</v>
      </c>
      <c r="T4128">
        <f t="shared" si="65"/>
        <v>2023</v>
      </c>
    </row>
    <row r="4129" spans="1:20" x14ac:dyDescent="0.2">
      <c r="A4129" t="s">
        <v>4386</v>
      </c>
      <c r="B4129" t="s">
        <v>90</v>
      </c>
      <c r="C4129" t="s">
        <v>22</v>
      </c>
      <c r="D4129" t="s">
        <v>283</v>
      </c>
      <c r="E4129">
        <v>8</v>
      </c>
      <c r="F4129">
        <v>3</v>
      </c>
      <c r="G4129">
        <v>24</v>
      </c>
      <c r="H4129" t="s">
        <v>17</v>
      </c>
      <c r="I4129" t="s">
        <v>46</v>
      </c>
      <c r="J4129" s="1">
        <v>44934</v>
      </c>
      <c r="K4129" t="b">
        <v>1</v>
      </c>
      <c r="L4129" t="s">
        <v>24</v>
      </c>
      <c r="M4129">
        <v>1</v>
      </c>
      <c r="N4129">
        <f>G4129/SUMIF(B:B,B4129,G:G)*100</f>
        <v>4.0580298265192251E-2</v>
      </c>
      <c r="Q4129">
        <f>VLOOKUP(C4129, Categories_Pivot_Table!A:B, 2, FALSE)</f>
        <v>21.505681818181817</v>
      </c>
      <c r="T4129">
        <f t="shared" si="65"/>
        <v>2023</v>
      </c>
    </row>
    <row r="4130" spans="1:20" x14ac:dyDescent="0.2">
      <c r="A4130" t="s">
        <v>4387</v>
      </c>
      <c r="B4130" t="s">
        <v>73</v>
      </c>
      <c r="C4130" t="s">
        <v>33</v>
      </c>
      <c r="D4130" t="s">
        <v>109</v>
      </c>
      <c r="E4130">
        <v>41</v>
      </c>
      <c r="F4130">
        <v>5</v>
      </c>
      <c r="G4130">
        <v>205</v>
      </c>
      <c r="H4130" t="s">
        <v>29</v>
      </c>
      <c r="I4130" t="s">
        <v>18</v>
      </c>
      <c r="J4130" s="1">
        <v>45642</v>
      </c>
      <c r="K4130" t="b">
        <v>1</v>
      </c>
      <c r="L4130" t="s">
        <v>19</v>
      </c>
      <c r="M4130">
        <v>12</v>
      </c>
      <c r="N4130">
        <f>G4130/SUMIF(B:B,B4130,G:G)*100</f>
        <v>0.35415352987414594</v>
      </c>
      <c r="Q4130">
        <f>VLOOKUP(C4130, Categories_Pivot_Table!A:B, 2, FALSE)</f>
        <v>23.300574345883856</v>
      </c>
      <c r="T4130">
        <f t="shared" si="65"/>
        <v>2024</v>
      </c>
    </row>
    <row r="4131" spans="1:20" x14ac:dyDescent="0.2">
      <c r="A4131" t="s">
        <v>4388</v>
      </c>
      <c r="B4131" t="s">
        <v>106</v>
      </c>
      <c r="C4131" t="s">
        <v>15</v>
      </c>
      <c r="D4131" t="s">
        <v>448</v>
      </c>
      <c r="E4131">
        <v>26</v>
      </c>
      <c r="F4131">
        <v>3</v>
      </c>
      <c r="G4131">
        <v>78</v>
      </c>
      <c r="H4131" t="s">
        <v>17</v>
      </c>
      <c r="I4131" t="s">
        <v>18</v>
      </c>
      <c r="J4131" s="1">
        <v>45018</v>
      </c>
      <c r="K4131" t="b">
        <v>0</v>
      </c>
      <c r="L4131" t="s">
        <v>24</v>
      </c>
      <c r="M4131">
        <v>4</v>
      </c>
      <c r="N4131">
        <f>G4131/SUMIF(B:B,B4131,G:G)*100</f>
        <v>0.1271186440677966</v>
      </c>
      <c r="Q4131">
        <f>VLOOKUP(C4131, Categories_Pivot_Table!A:B, 2, FALSE)</f>
        <v>23.063808900523561</v>
      </c>
      <c r="T4131">
        <f t="shared" si="65"/>
        <v>2023</v>
      </c>
    </row>
    <row r="4132" spans="1:20" x14ac:dyDescent="0.2">
      <c r="A4132" t="s">
        <v>4389</v>
      </c>
      <c r="B4132" t="s">
        <v>104</v>
      </c>
      <c r="C4132" t="s">
        <v>15</v>
      </c>
      <c r="D4132" t="s">
        <v>564</v>
      </c>
      <c r="E4132">
        <v>32</v>
      </c>
      <c r="F4132">
        <v>1</v>
      </c>
      <c r="G4132">
        <v>32</v>
      </c>
      <c r="H4132" t="s">
        <v>56</v>
      </c>
      <c r="I4132" t="s">
        <v>46</v>
      </c>
      <c r="J4132" s="1">
        <v>45423</v>
      </c>
      <c r="K4132" t="b">
        <v>0</v>
      </c>
      <c r="L4132" t="s">
        <v>35</v>
      </c>
      <c r="M4132">
        <v>5</v>
      </c>
      <c r="N4132">
        <f>G4132/SUMIF(B:B,B4132,G:G)*100</f>
        <v>5.2004615409617608E-2</v>
      </c>
      <c r="Q4132">
        <f>VLOOKUP(C4132, Categories_Pivot_Table!A:B, 2, FALSE)</f>
        <v>23.063808900523561</v>
      </c>
      <c r="T4132">
        <f t="shared" si="65"/>
        <v>2024</v>
      </c>
    </row>
    <row r="4133" spans="1:20" x14ac:dyDescent="0.2">
      <c r="A4133" t="s">
        <v>4390</v>
      </c>
      <c r="B4133" t="s">
        <v>118</v>
      </c>
      <c r="C4133" t="s">
        <v>135</v>
      </c>
      <c r="D4133" t="s">
        <v>333</v>
      </c>
      <c r="E4133">
        <v>20</v>
      </c>
      <c r="F4133">
        <v>10</v>
      </c>
      <c r="G4133">
        <v>200</v>
      </c>
      <c r="H4133" t="s">
        <v>17</v>
      </c>
      <c r="I4133" t="s">
        <v>46</v>
      </c>
      <c r="J4133" s="1">
        <v>45254</v>
      </c>
      <c r="K4133" t="b">
        <v>0</v>
      </c>
      <c r="L4133" t="s">
        <v>65</v>
      </c>
      <c r="M4133">
        <v>11</v>
      </c>
      <c r="N4133">
        <f>G4133/SUMIF(B:B,B4133,G:G)*100</f>
        <v>0.32896360017764037</v>
      </c>
      <c r="Q4133">
        <f>VLOOKUP(C4133, Categories_Pivot_Table!A:B, 2, FALSE)</f>
        <v>23.146341463414632</v>
      </c>
      <c r="T4133">
        <f t="shared" si="65"/>
        <v>2023</v>
      </c>
    </row>
    <row r="4134" spans="1:20" x14ac:dyDescent="0.2">
      <c r="A4134" t="s">
        <v>4391</v>
      </c>
      <c r="B4134" t="s">
        <v>63</v>
      </c>
      <c r="C4134" t="s">
        <v>48</v>
      </c>
      <c r="D4134" t="s">
        <v>655</v>
      </c>
      <c r="E4134">
        <v>12.5</v>
      </c>
      <c r="F4134">
        <v>5</v>
      </c>
      <c r="G4134">
        <v>62.5</v>
      </c>
      <c r="H4134" t="s">
        <v>56</v>
      </c>
      <c r="I4134" t="s">
        <v>18</v>
      </c>
      <c r="J4134" s="1">
        <v>44740</v>
      </c>
      <c r="K4134" t="b">
        <v>0</v>
      </c>
      <c r="L4134" t="s">
        <v>49</v>
      </c>
      <c r="M4134">
        <v>6</v>
      </c>
      <c r="N4134">
        <f>G4134/SUMIF(B:B,B4134,G:G)*100</f>
        <v>0.10325799629923342</v>
      </c>
      <c r="Q4134">
        <f>VLOOKUP(C4134, Categories_Pivot_Table!A:B, 2, FALSE)</f>
        <v>23.348837209302324</v>
      </c>
      <c r="T4134">
        <f t="shared" si="65"/>
        <v>2022</v>
      </c>
    </row>
    <row r="4135" spans="1:20" x14ac:dyDescent="0.2">
      <c r="A4135" t="s">
        <v>4392</v>
      </c>
      <c r="B4135" t="s">
        <v>81</v>
      </c>
      <c r="C4135" t="s">
        <v>48</v>
      </c>
      <c r="D4135" t="s">
        <v>280</v>
      </c>
      <c r="E4135">
        <v>5</v>
      </c>
      <c r="F4135">
        <v>1</v>
      </c>
      <c r="G4135">
        <v>5</v>
      </c>
      <c r="H4135" t="s">
        <v>17</v>
      </c>
      <c r="I4135" t="s">
        <v>46</v>
      </c>
      <c r="J4135" s="1">
        <v>45201</v>
      </c>
      <c r="K4135" t="b">
        <v>0</v>
      </c>
      <c r="L4135" t="s">
        <v>19</v>
      </c>
      <c r="M4135">
        <v>10</v>
      </c>
      <c r="N4135">
        <f>G4135/SUMIF(B:B,B4135,G:G)*100</f>
        <v>7.9169668516597923E-3</v>
      </c>
      <c r="Q4135">
        <f>VLOOKUP(C4135, Categories_Pivot_Table!A:B, 2, FALSE)</f>
        <v>23.348837209302324</v>
      </c>
      <c r="T4135">
        <f t="shared" si="65"/>
        <v>2023</v>
      </c>
    </row>
    <row r="4136" spans="1:20" x14ac:dyDescent="0.2">
      <c r="A4136" t="s">
        <v>4393</v>
      </c>
      <c r="B4136" t="s">
        <v>32</v>
      </c>
      <c r="C4136" t="s">
        <v>135</v>
      </c>
      <c r="D4136" t="s">
        <v>358</v>
      </c>
      <c r="E4136">
        <v>32</v>
      </c>
      <c r="F4136">
        <v>4</v>
      </c>
      <c r="G4136">
        <v>128</v>
      </c>
      <c r="H4136" t="s">
        <v>29</v>
      </c>
      <c r="I4136" t="s">
        <v>18</v>
      </c>
      <c r="J4136" s="1">
        <v>45157</v>
      </c>
      <c r="K4136" t="b">
        <v>0</v>
      </c>
      <c r="L4136" t="s">
        <v>35</v>
      </c>
      <c r="M4136">
        <v>8</v>
      </c>
      <c r="N4136">
        <f>G4136/SUMIF(B:B,B4136,G:G)*100</f>
        <v>0.21830895834221634</v>
      </c>
      <c r="Q4136">
        <f>VLOOKUP(C4136, Categories_Pivot_Table!A:B, 2, FALSE)</f>
        <v>23.146341463414632</v>
      </c>
      <c r="T4136">
        <f t="shared" si="65"/>
        <v>2023</v>
      </c>
    </row>
    <row r="4137" spans="1:20" x14ac:dyDescent="0.2">
      <c r="A4137" t="s">
        <v>4394</v>
      </c>
      <c r="B4137" t="s">
        <v>87</v>
      </c>
      <c r="C4137" t="s">
        <v>15</v>
      </c>
      <c r="D4137" t="s">
        <v>64</v>
      </c>
      <c r="E4137">
        <v>39.5</v>
      </c>
      <c r="F4137">
        <v>6</v>
      </c>
      <c r="G4137">
        <v>237</v>
      </c>
      <c r="H4137" t="s">
        <v>17</v>
      </c>
      <c r="I4137" t="s">
        <v>46</v>
      </c>
      <c r="J4137" s="1">
        <v>45661</v>
      </c>
      <c r="K4137" t="b">
        <v>1</v>
      </c>
      <c r="L4137" t="s">
        <v>35</v>
      </c>
      <c r="M4137">
        <v>1</v>
      </c>
      <c r="N4137">
        <f>G4137/SUMIF(B:B,B4137,G:G)*100</f>
        <v>0.36440795239632828</v>
      </c>
      <c r="Q4137">
        <f>VLOOKUP(C4137, Categories_Pivot_Table!A:B, 2, FALSE)</f>
        <v>23.063808900523561</v>
      </c>
      <c r="T4137">
        <f t="shared" si="65"/>
        <v>2025</v>
      </c>
    </row>
    <row r="4138" spans="1:20" x14ac:dyDescent="0.2">
      <c r="A4138" t="s">
        <v>4395</v>
      </c>
      <c r="B4138" t="s">
        <v>32</v>
      </c>
      <c r="C4138" t="s">
        <v>15</v>
      </c>
      <c r="D4138" t="s">
        <v>177</v>
      </c>
      <c r="E4138">
        <v>5</v>
      </c>
      <c r="F4138">
        <v>2</v>
      </c>
      <c r="G4138">
        <v>10</v>
      </c>
      <c r="H4138" t="s">
        <v>56</v>
      </c>
      <c r="I4138" t="s">
        <v>46</v>
      </c>
      <c r="J4138" s="1">
        <v>45499</v>
      </c>
      <c r="K4138" t="b">
        <v>0</v>
      </c>
      <c r="L4138" t="s">
        <v>65</v>
      </c>
      <c r="M4138">
        <v>7</v>
      </c>
      <c r="N4138">
        <f>G4138/SUMIF(B:B,B4138,G:G)*100</f>
        <v>1.7055387370485654E-2</v>
      </c>
      <c r="Q4138">
        <f>VLOOKUP(C4138, Categories_Pivot_Table!A:B, 2, FALSE)</f>
        <v>23.063808900523561</v>
      </c>
      <c r="T4138">
        <f t="shared" si="65"/>
        <v>2024</v>
      </c>
    </row>
    <row r="4139" spans="1:20" x14ac:dyDescent="0.2">
      <c r="A4139" t="s">
        <v>4396</v>
      </c>
      <c r="B4139" t="s">
        <v>26</v>
      </c>
      <c r="C4139" t="s">
        <v>74</v>
      </c>
      <c r="D4139" t="s">
        <v>415</v>
      </c>
      <c r="E4139">
        <v>41</v>
      </c>
      <c r="F4139">
        <v>2</v>
      </c>
      <c r="G4139">
        <v>82</v>
      </c>
      <c r="H4139" t="s">
        <v>29</v>
      </c>
      <c r="I4139" t="s">
        <v>46</v>
      </c>
      <c r="J4139" s="1">
        <v>45452</v>
      </c>
      <c r="K4139" t="b">
        <v>1</v>
      </c>
      <c r="L4139" t="s">
        <v>24</v>
      </c>
      <c r="M4139">
        <v>6</v>
      </c>
      <c r="N4139">
        <f>G4139/SUMIF(B:B,B4139,G:G)*100</f>
        <v>0.13215894530714867</v>
      </c>
      <c r="Q4139">
        <f>VLOOKUP(C4139, Categories_Pivot_Table!A:B, 2, FALSE)</f>
        <v>24.317096165933375</v>
      </c>
      <c r="T4139">
        <f t="shared" si="65"/>
        <v>2024</v>
      </c>
    </row>
    <row r="4140" spans="1:20" x14ac:dyDescent="0.2">
      <c r="A4140" t="s">
        <v>4397</v>
      </c>
      <c r="B4140" t="s">
        <v>173</v>
      </c>
      <c r="C4140" t="s">
        <v>33</v>
      </c>
      <c r="D4140" t="s">
        <v>556</v>
      </c>
      <c r="E4140">
        <v>29</v>
      </c>
      <c r="F4140">
        <v>5</v>
      </c>
      <c r="G4140">
        <v>145</v>
      </c>
      <c r="H4140" t="s">
        <v>17</v>
      </c>
      <c r="I4140" t="s">
        <v>18</v>
      </c>
      <c r="J4140" s="1">
        <v>45300</v>
      </c>
      <c r="K4140" t="b">
        <v>0</v>
      </c>
      <c r="L4140" t="s">
        <v>49</v>
      </c>
      <c r="M4140">
        <v>1</v>
      </c>
      <c r="N4140">
        <f>G4140/SUMIF(B:B,B4140,G:G)*100</f>
        <v>0.23844370261959183</v>
      </c>
      <c r="Q4140">
        <f>VLOOKUP(C4140, Categories_Pivot_Table!A:B, 2, FALSE)</f>
        <v>23.300574345883856</v>
      </c>
      <c r="T4140">
        <f t="shared" si="65"/>
        <v>2024</v>
      </c>
    </row>
    <row r="4141" spans="1:20" x14ac:dyDescent="0.2">
      <c r="A4141" t="s">
        <v>4398</v>
      </c>
      <c r="B4141" t="s">
        <v>51</v>
      </c>
      <c r="C4141" t="s">
        <v>33</v>
      </c>
      <c r="D4141" t="s">
        <v>78</v>
      </c>
      <c r="E4141">
        <v>14</v>
      </c>
      <c r="F4141">
        <v>2</v>
      </c>
      <c r="G4141">
        <v>28</v>
      </c>
      <c r="H4141" t="s">
        <v>56</v>
      </c>
      <c r="I4141" t="s">
        <v>18</v>
      </c>
      <c r="J4141" s="1">
        <v>45429</v>
      </c>
      <c r="K4141" t="b">
        <v>0</v>
      </c>
      <c r="L4141" t="s">
        <v>65</v>
      </c>
      <c r="M4141">
        <v>5</v>
      </c>
      <c r="N4141">
        <f>G4141/SUMIF(B:B,B4141,G:G)*100</f>
        <v>4.3406141969088631E-2</v>
      </c>
      <c r="Q4141">
        <f>VLOOKUP(C4141, Categories_Pivot_Table!A:B, 2, FALSE)</f>
        <v>23.300574345883856</v>
      </c>
      <c r="T4141">
        <f t="shared" si="65"/>
        <v>2024</v>
      </c>
    </row>
    <row r="4142" spans="1:20" x14ac:dyDescent="0.2">
      <c r="A4142" t="s">
        <v>4399</v>
      </c>
      <c r="B4142" t="s">
        <v>71</v>
      </c>
      <c r="C4142" t="s">
        <v>27</v>
      </c>
      <c r="D4142" t="s">
        <v>41</v>
      </c>
      <c r="E4142">
        <v>23</v>
      </c>
      <c r="F4142">
        <v>2</v>
      </c>
      <c r="G4142">
        <v>70</v>
      </c>
      <c r="H4142" t="s">
        <v>56</v>
      </c>
      <c r="I4142" t="s">
        <v>46</v>
      </c>
      <c r="J4142" s="1">
        <v>45245</v>
      </c>
      <c r="K4142" t="b">
        <v>0</v>
      </c>
      <c r="L4142" t="s">
        <v>30</v>
      </c>
      <c r="M4142">
        <v>11</v>
      </c>
      <c r="N4142">
        <f>G4142/SUMIF(B:B,B4142,G:G)*100</f>
        <v>0.11090426585336872</v>
      </c>
      <c r="Q4142">
        <f>VLOOKUP(C4142, Categories_Pivot_Table!A:B, 2, FALSE)</f>
        <v>25.013711734693878</v>
      </c>
      <c r="T4142">
        <f t="shared" si="65"/>
        <v>2023</v>
      </c>
    </row>
    <row r="4143" spans="1:20" x14ac:dyDescent="0.2">
      <c r="A4143" t="s">
        <v>4400</v>
      </c>
      <c r="B4143" t="s">
        <v>128</v>
      </c>
      <c r="C4143" t="s">
        <v>15</v>
      </c>
      <c r="D4143" t="s">
        <v>511</v>
      </c>
      <c r="E4143">
        <v>15.5</v>
      </c>
      <c r="F4143">
        <v>9</v>
      </c>
      <c r="G4143">
        <v>139.5</v>
      </c>
      <c r="H4143" t="s">
        <v>29</v>
      </c>
      <c r="I4143" t="s">
        <v>46</v>
      </c>
      <c r="J4143" s="1">
        <v>45520</v>
      </c>
      <c r="K4143" t="b">
        <v>0</v>
      </c>
      <c r="L4143" t="s">
        <v>65</v>
      </c>
      <c r="M4143">
        <v>8</v>
      </c>
      <c r="N4143">
        <f>G4143/SUMIF(B:B,B4143,G:G)*100</f>
        <v>0.20379243849704903</v>
      </c>
      <c r="Q4143">
        <f>VLOOKUP(C4143, Categories_Pivot_Table!A:B, 2, FALSE)</f>
        <v>23.063808900523561</v>
      </c>
      <c r="T4143">
        <f t="shared" si="65"/>
        <v>2024</v>
      </c>
    </row>
    <row r="4144" spans="1:20" x14ac:dyDescent="0.2">
      <c r="A4144" t="s">
        <v>4401</v>
      </c>
      <c r="B4144" t="s">
        <v>51</v>
      </c>
      <c r="C4144" t="s">
        <v>33</v>
      </c>
      <c r="D4144" t="s">
        <v>253</v>
      </c>
      <c r="E4144">
        <v>38</v>
      </c>
      <c r="F4144">
        <v>5</v>
      </c>
      <c r="G4144">
        <v>190</v>
      </c>
      <c r="H4144" t="s">
        <v>29</v>
      </c>
      <c r="I4144" t="s">
        <v>18</v>
      </c>
      <c r="J4144" s="1">
        <v>45653</v>
      </c>
      <c r="K4144" t="b">
        <v>0</v>
      </c>
      <c r="L4144" t="s">
        <v>65</v>
      </c>
      <c r="M4144">
        <v>12</v>
      </c>
      <c r="N4144">
        <f>G4144/SUMIF(B:B,B4144,G:G)*100</f>
        <v>0.29454167764738709</v>
      </c>
      <c r="Q4144">
        <f>VLOOKUP(C4144, Categories_Pivot_Table!A:B, 2, FALSE)</f>
        <v>23.300574345883856</v>
      </c>
      <c r="T4144">
        <f t="shared" si="65"/>
        <v>2024</v>
      </c>
    </row>
    <row r="4145" spans="1:20" x14ac:dyDescent="0.2">
      <c r="A4145" t="s">
        <v>4402</v>
      </c>
      <c r="B4145" t="s">
        <v>84</v>
      </c>
      <c r="C4145" t="s">
        <v>135</v>
      </c>
      <c r="D4145" t="s">
        <v>243</v>
      </c>
      <c r="E4145">
        <v>35</v>
      </c>
      <c r="F4145">
        <v>8</v>
      </c>
      <c r="G4145">
        <v>280</v>
      </c>
      <c r="H4145" t="s">
        <v>29</v>
      </c>
      <c r="I4145" t="s">
        <v>18</v>
      </c>
      <c r="J4145" s="1">
        <v>44736</v>
      </c>
      <c r="K4145" t="b">
        <v>0</v>
      </c>
      <c r="L4145" t="s">
        <v>65</v>
      </c>
      <c r="M4145">
        <v>6</v>
      </c>
      <c r="N4145">
        <f>G4145/SUMIF(B:B,B4145,G:G)*100</f>
        <v>0.45331282632452335</v>
      </c>
      <c r="Q4145">
        <f>VLOOKUP(C4145, Categories_Pivot_Table!A:B, 2, FALSE)</f>
        <v>23.146341463414632</v>
      </c>
      <c r="T4145">
        <f t="shared" si="65"/>
        <v>2022</v>
      </c>
    </row>
    <row r="4146" spans="1:20" x14ac:dyDescent="0.2">
      <c r="A4146" t="s">
        <v>4403</v>
      </c>
      <c r="B4146" t="s">
        <v>121</v>
      </c>
      <c r="C4146" t="s">
        <v>38</v>
      </c>
      <c r="D4146" t="s">
        <v>165</v>
      </c>
      <c r="E4146">
        <v>36.5</v>
      </c>
      <c r="F4146">
        <v>3</v>
      </c>
      <c r="G4146">
        <v>109.5</v>
      </c>
      <c r="H4146" t="s">
        <v>29</v>
      </c>
      <c r="I4146" t="s">
        <v>46</v>
      </c>
      <c r="J4146" s="1">
        <v>45526</v>
      </c>
      <c r="K4146" t="b">
        <v>0</v>
      </c>
      <c r="L4146" t="s">
        <v>42</v>
      </c>
      <c r="M4146">
        <v>8</v>
      </c>
      <c r="N4146">
        <f>G4146/SUMIF(B:B,B4146,G:G)*100</f>
        <v>0.16699582891696724</v>
      </c>
      <c r="Q4146">
        <f>VLOOKUP(C4146, Categories_Pivot_Table!A:B, 2, FALSE)</f>
        <v>23.088790931989923</v>
      </c>
      <c r="T4146">
        <f t="shared" si="65"/>
        <v>2024</v>
      </c>
    </row>
    <row r="4147" spans="1:20" x14ac:dyDescent="0.2">
      <c r="A4147" t="s">
        <v>4404</v>
      </c>
      <c r="B4147" t="s">
        <v>84</v>
      </c>
      <c r="C4147" t="s">
        <v>33</v>
      </c>
      <c r="D4147" t="s">
        <v>707</v>
      </c>
      <c r="E4147">
        <v>30.5</v>
      </c>
      <c r="F4147">
        <v>5</v>
      </c>
      <c r="G4147">
        <v>152.5</v>
      </c>
      <c r="H4147" t="s">
        <v>29</v>
      </c>
      <c r="I4147" t="s">
        <v>46</v>
      </c>
      <c r="J4147" s="1">
        <v>44983</v>
      </c>
      <c r="K4147" t="b">
        <v>0</v>
      </c>
      <c r="L4147" t="s">
        <v>24</v>
      </c>
      <c r="M4147">
        <v>2</v>
      </c>
      <c r="N4147">
        <f>G4147/SUMIF(B:B,B4147,G:G)*100</f>
        <v>0.24689359290889223</v>
      </c>
      <c r="Q4147">
        <f>VLOOKUP(C4147, Categories_Pivot_Table!A:B, 2, FALSE)</f>
        <v>23.300574345883856</v>
      </c>
      <c r="T4147">
        <f t="shared" si="65"/>
        <v>2023</v>
      </c>
    </row>
    <row r="4148" spans="1:20" x14ac:dyDescent="0.2">
      <c r="A4148" t="s">
        <v>4405</v>
      </c>
      <c r="B4148" t="s">
        <v>21</v>
      </c>
      <c r="C4148" t="s">
        <v>38</v>
      </c>
      <c r="D4148" t="s">
        <v>190</v>
      </c>
      <c r="E4148">
        <v>33.5</v>
      </c>
      <c r="F4148">
        <v>1</v>
      </c>
      <c r="G4148">
        <v>33.5</v>
      </c>
      <c r="H4148" t="s">
        <v>56</v>
      </c>
      <c r="I4148" t="s">
        <v>46</v>
      </c>
      <c r="J4148" s="1">
        <v>45156</v>
      </c>
      <c r="K4148" t="b">
        <v>0</v>
      </c>
      <c r="L4148" t="s">
        <v>65</v>
      </c>
      <c r="M4148">
        <v>8</v>
      </c>
      <c r="N4148">
        <f>G4148/SUMIF(B:B,B4148,G:G)*100</f>
        <v>5.4266391284979551E-2</v>
      </c>
      <c r="Q4148">
        <f>VLOOKUP(C4148, Categories_Pivot_Table!A:B, 2, FALSE)</f>
        <v>23.088790931989923</v>
      </c>
      <c r="T4148">
        <f t="shared" si="65"/>
        <v>2023</v>
      </c>
    </row>
    <row r="4149" spans="1:20" x14ac:dyDescent="0.2">
      <c r="A4149" t="s">
        <v>4406</v>
      </c>
      <c r="B4149" t="s">
        <v>90</v>
      </c>
      <c r="C4149" t="s">
        <v>22</v>
      </c>
      <c r="D4149" t="s">
        <v>644</v>
      </c>
      <c r="E4149">
        <v>30.5</v>
      </c>
      <c r="F4149">
        <v>10</v>
      </c>
      <c r="G4149">
        <v>305</v>
      </c>
      <c r="H4149" t="s">
        <v>56</v>
      </c>
      <c r="I4149" t="s">
        <v>46</v>
      </c>
      <c r="J4149" s="1">
        <v>44626</v>
      </c>
      <c r="K4149" t="b">
        <v>0</v>
      </c>
      <c r="L4149" t="s">
        <v>24</v>
      </c>
      <c r="M4149">
        <v>3</v>
      </c>
      <c r="N4149">
        <f>G4149/SUMIF(B:B,B4149,G:G)*100</f>
        <v>0.51570795712015149</v>
      </c>
      <c r="Q4149">
        <f>VLOOKUP(C4149, Categories_Pivot_Table!A:B, 2, FALSE)</f>
        <v>21.505681818181817</v>
      </c>
      <c r="T4149">
        <f t="shared" si="65"/>
        <v>2022</v>
      </c>
    </row>
    <row r="4150" spans="1:20" x14ac:dyDescent="0.2">
      <c r="A4150" t="s">
        <v>4407</v>
      </c>
      <c r="B4150" t="s">
        <v>84</v>
      </c>
      <c r="C4150" t="s">
        <v>15</v>
      </c>
      <c r="D4150" t="s">
        <v>448</v>
      </c>
      <c r="E4150">
        <v>26</v>
      </c>
      <c r="F4150">
        <v>5</v>
      </c>
      <c r="G4150">
        <v>130</v>
      </c>
      <c r="H4150" t="s">
        <v>56</v>
      </c>
      <c r="I4150" t="s">
        <v>46</v>
      </c>
      <c r="J4150" s="1">
        <v>44565</v>
      </c>
      <c r="K4150" t="b">
        <v>0</v>
      </c>
      <c r="L4150" t="s">
        <v>49</v>
      </c>
      <c r="M4150">
        <v>1</v>
      </c>
      <c r="N4150">
        <f>G4150/SUMIF(B:B,B4150,G:G)*100</f>
        <v>0.21046666936495728</v>
      </c>
      <c r="Q4150">
        <f>VLOOKUP(C4150, Categories_Pivot_Table!A:B, 2, FALSE)</f>
        <v>23.063808900523561</v>
      </c>
      <c r="T4150">
        <f t="shared" si="65"/>
        <v>2022</v>
      </c>
    </row>
    <row r="4151" spans="1:20" x14ac:dyDescent="0.2">
      <c r="A4151" t="s">
        <v>4408</v>
      </c>
      <c r="B4151" t="s">
        <v>51</v>
      </c>
      <c r="C4151" t="s">
        <v>135</v>
      </c>
      <c r="D4151" t="s">
        <v>724</v>
      </c>
      <c r="E4151">
        <v>38</v>
      </c>
      <c r="F4151">
        <v>2</v>
      </c>
      <c r="G4151">
        <v>76</v>
      </c>
      <c r="H4151" t="s">
        <v>17</v>
      </c>
      <c r="I4151" t="s">
        <v>46</v>
      </c>
      <c r="J4151" s="1">
        <v>44690</v>
      </c>
      <c r="K4151" t="b">
        <v>0</v>
      </c>
      <c r="L4151" t="s">
        <v>19</v>
      </c>
      <c r="M4151">
        <v>5</v>
      </c>
      <c r="N4151">
        <f>G4151/SUMIF(B:B,B4151,G:G)*100</f>
        <v>0.11781667105895484</v>
      </c>
      <c r="Q4151">
        <f>VLOOKUP(C4151, Categories_Pivot_Table!A:B, 2, FALSE)</f>
        <v>23.146341463414632</v>
      </c>
      <c r="T4151">
        <f t="shared" si="65"/>
        <v>2022</v>
      </c>
    </row>
    <row r="4152" spans="1:20" x14ac:dyDescent="0.2">
      <c r="A4152" t="s">
        <v>4409</v>
      </c>
      <c r="B4152" t="s">
        <v>71</v>
      </c>
      <c r="C4152" t="s">
        <v>38</v>
      </c>
      <c r="D4152" t="s">
        <v>473</v>
      </c>
      <c r="E4152">
        <v>23</v>
      </c>
      <c r="F4152">
        <v>6</v>
      </c>
      <c r="G4152">
        <v>138</v>
      </c>
      <c r="H4152" t="s">
        <v>17</v>
      </c>
      <c r="I4152" t="s">
        <v>46</v>
      </c>
      <c r="J4152" s="1">
        <v>45196</v>
      </c>
      <c r="K4152" t="b">
        <v>1</v>
      </c>
      <c r="L4152" t="s">
        <v>30</v>
      </c>
      <c r="M4152">
        <v>9</v>
      </c>
      <c r="N4152">
        <f>G4152/SUMIF(B:B,B4152,G:G)*100</f>
        <v>0.2186398383966412</v>
      </c>
      <c r="Q4152">
        <f>VLOOKUP(C4152, Categories_Pivot_Table!A:B, 2, FALSE)</f>
        <v>23.088790931989923</v>
      </c>
      <c r="T4152">
        <f t="shared" si="65"/>
        <v>2023</v>
      </c>
    </row>
    <row r="4153" spans="1:20" x14ac:dyDescent="0.2">
      <c r="A4153" t="s">
        <v>4410</v>
      </c>
      <c r="B4153" t="s">
        <v>73</v>
      </c>
      <c r="C4153" t="s">
        <v>33</v>
      </c>
      <c r="D4153" t="s">
        <v>307</v>
      </c>
      <c r="E4153">
        <v>6.5</v>
      </c>
      <c r="F4153">
        <v>6</v>
      </c>
      <c r="G4153">
        <v>39</v>
      </c>
      <c r="H4153" t="s">
        <v>56</v>
      </c>
      <c r="I4153" t="s">
        <v>46</v>
      </c>
      <c r="J4153" s="1">
        <v>45005</v>
      </c>
      <c r="K4153" t="b">
        <v>0</v>
      </c>
      <c r="L4153" t="s">
        <v>19</v>
      </c>
      <c r="M4153">
        <v>3</v>
      </c>
      <c r="N4153">
        <f>G4153/SUMIF(B:B,B4153,G:G)*100</f>
        <v>6.7375549585813127E-2</v>
      </c>
      <c r="Q4153">
        <f>VLOOKUP(C4153, Categories_Pivot_Table!A:B, 2, FALSE)</f>
        <v>23.300574345883856</v>
      </c>
      <c r="T4153">
        <f t="shared" si="65"/>
        <v>2023</v>
      </c>
    </row>
    <row r="4154" spans="1:20" x14ac:dyDescent="0.2">
      <c r="A4154" t="s">
        <v>4411</v>
      </c>
      <c r="B4154" t="s">
        <v>21</v>
      </c>
      <c r="C4154" t="s">
        <v>135</v>
      </c>
      <c r="D4154" t="s">
        <v>243</v>
      </c>
      <c r="E4154">
        <v>35</v>
      </c>
      <c r="F4154">
        <v>10</v>
      </c>
      <c r="G4154">
        <v>350</v>
      </c>
      <c r="H4154" t="s">
        <v>29</v>
      </c>
      <c r="I4154" t="s">
        <v>18</v>
      </c>
      <c r="J4154" s="1">
        <v>44906</v>
      </c>
      <c r="K4154" t="b">
        <v>0</v>
      </c>
      <c r="L4154" t="s">
        <v>24</v>
      </c>
      <c r="M4154">
        <v>12</v>
      </c>
      <c r="N4154">
        <f>G4154/SUMIF(B:B,B4154,G:G)*100</f>
        <v>0.56696229700724898</v>
      </c>
      <c r="Q4154">
        <f>VLOOKUP(C4154, Categories_Pivot_Table!A:B, 2, FALSE)</f>
        <v>23.146341463414632</v>
      </c>
      <c r="T4154">
        <f t="shared" si="65"/>
        <v>2022</v>
      </c>
    </row>
    <row r="4155" spans="1:20" x14ac:dyDescent="0.2">
      <c r="A4155" t="s">
        <v>4412</v>
      </c>
      <c r="B4155" t="s">
        <v>51</v>
      </c>
      <c r="C4155" t="s">
        <v>22</v>
      </c>
      <c r="D4155" t="s">
        <v>644</v>
      </c>
      <c r="E4155">
        <v>30.5</v>
      </c>
      <c r="F4155">
        <v>2</v>
      </c>
      <c r="G4155">
        <v>61</v>
      </c>
      <c r="H4155" t="s">
        <v>29</v>
      </c>
      <c r="I4155" t="s">
        <v>46</v>
      </c>
      <c r="J4155" s="1">
        <v>45240</v>
      </c>
      <c r="K4155" t="b">
        <v>0</v>
      </c>
      <c r="L4155" t="s">
        <v>65</v>
      </c>
      <c r="M4155">
        <v>11</v>
      </c>
      <c r="N4155">
        <f>G4155/SUMIF(B:B,B4155,G:G)*100</f>
        <v>9.4563380718371656E-2</v>
      </c>
      <c r="Q4155">
        <f>VLOOKUP(C4155, Categories_Pivot_Table!A:B, 2, FALSE)</f>
        <v>21.505681818181817</v>
      </c>
      <c r="T4155">
        <f t="shared" si="65"/>
        <v>2023</v>
      </c>
    </row>
    <row r="4156" spans="1:20" x14ac:dyDescent="0.2">
      <c r="A4156" t="s">
        <v>4413</v>
      </c>
      <c r="B4156" t="s">
        <v>81</v>
      </c>
      <c r="C4156" t="s">
        <v>27</v>
      </c>
      <c r="D4156" t="s">
        <v>352</v>
      </c>
      <c r="E4156">
        <v>14</v>
      </c>
      <c r="F4156">
        <v>9</v>
      </c>
      <c r="G4156">
        <v>126</v>
      </c>
      <c r="H4156" t="s">
        <v>17</v>
      </c>
      <c r="I4156" t="s">
        <v>46</v>
      </c>
      <c r="J4156" s="1">
        <v>44679</v>
      </c>
      <c r="K4156" t="b">
        <v>0</v>
      </c>
      <c r="L4156" t="s">
        <v>42</v>
      </c>
      <c r="M4156">
        <v>4</v>
      </c>
      <c r="N4156">
        <f>G4156/SUMIF(B:B,B4156,G:G)*100</f>
        <v>0.19950756466182673</v>
      </c>
      <c r="Q4156">
        <f>VLOOKUP(C4156, Categories_Pivot_Table!A:B, 2, FALSE)</f>
        <v>25.013711734693878</v>
      </c>
      <c r="T4156">
        <f t="shared" si="65"/>
        <v>2022</v>
      </c>
    </row>
    <row r="4157" spans="1:20" x14ac:dyDescent="0.2">
      <c r="A4157" t="s">
        <v>4414</v>
      </c>
      <c r="B4157" t="s">
        <v>54</v>
      </c>
      <c r="C4157" t="s">
        <v>22</v>
      </c>
      <c r="D4157" t="s">
        <v>540</v>
      </c>
      <c r="E4157">
        <v>36.5</v>
      </c>
      <c r="F4157">
        <v>2</v>
      </c>
      <c r="G4157">
        <v>73</v>
      </c>
      <c r="H4157" t="s">
        <v>56</v>
      </c>
      <c r="I4157" t="s">
        <v>18</v>
      </c>
      <c r="J4157" s="1">
        <v>44824</v>
      </c>
      <c r="K4157" t="b">
        <v>1</v>
      </c>
      <c r="L4157" t="s">
        <v>49</v>
      </c>
      <c r="M4157">
        <v>9</v>
      </c>
      <c r="N4157">
        <f>G4157/SUMIF(B:B,B4157,G:G)*100</f>
        <v>0.12772174156467883</v>
      </c>
      <c r="Q4157">
        <f>VLOOKUP(C4157, Categories_Pivot_Table!A:B, 2, FALSE)</f>
        <v>21.505681818181817</v>
      </c>
      <c r="T4157">
        <f t="shared" si="65"/>
        <v>2022</v>
      </c>
    </row>
    <row r="4158" spans="1:20" x14ac:dyDescent="0.2">
      <c r="A4158" t="s">
        <v>4415</v>
      </c>
      <c r="B4158" t="s">
        <v>26</v>
      </c>
      <c r="C4158" t="s">
        <v>135</v>
      </c>
      <c r="D4158" t="s">
        <v>358</v>
      </c>
      <c r="E4158">
        <v>32</v>
      </c>
      <c r="F4158">
        <v>1</v>
      </c>
      <c r="G4158">
        <v>32</v>
      </c>
      <c r="H4158" t="s">
        <v>56</v>
      </c>
      <c r="I4158" t="s">
        <v>46</v>
      </c>
      <c r="J4158" s="1">
        <v>45281</v>
      </c>
      <c r="K4158" t="b">
        <v>0</v>
      </c>
      <c r="L4158" t="s">
        <v>42</v>
      </c>
      <c r="M4158">
        <v>12</v>
      </c>
      <c r="N4158">
        <f>G4158/SUMIF(B:B,B4158,G:G)*100</f>
        <v>5.1574222558887294E-2</v>
      </c>
      <c r="Q4158">
        <f>VLOOKUP(C4158, Categories_Pivot_Table!A:B, 2, FALSE)</f>
        <v>23.146341463414632</v>
      </c>
      <c r="T4158">
        <f t="shared" si="65"/>
        <v>2023</v>
      </c>
    </row>
    <row r="4159" spans="1:20" x14ac:dyDescent="0.2">
      <c r="A4159" t="s">
        <v>4416</v>
      </c>
      <c r="B4159" t="s">
        <v>63</v>
      </c>
      <c r="C4159" t="s">
        <v>15</v>
      </c>
      <c r="D4159" t="s">
        <v>69</v>
      </c>
      <c r="E4159">
        <v>29</v>
      </c>
      <c r="F4159">
        <v>3</v>
      </c>
      <c r="G4159">
        <v>87</v>
      </c>
      <c r="H4159" t="s">
        <v>56</v>
      </c>
      <c r="I4159" t="s">
        <v>18</v>
      </c>
      <c r="J4159" s="1">
        <v>45141</v>
      </c>
      <c r="K4159" t="b">
        <v>0</v>
      </c>
      <c r="L4159" t="s">
        <v>42</v>
      </c>
      <c r="M4159">
        <v>8</v>
      </c>
      <c r="N4159">
        <f>G4159/SUMIF(B:B,B4159,G:G)*100</f>
        <v>0.14373513084853293</v>
      </c>
      <c r="Q4159">
        <f>VLOOKUP(C4159, Categories_Pivot_Table!A:B, 2, FALSE)</f>
        <v>23.063808900523561</v>
      </c>
      <c r="T4159">
        <f t="shared" si="65"/>
        <v>2023</v>
      </c>
    </row>
    <row r="4160" spans="1:20" x14ac:dyDescent="0.2">
      <c r="A4160" t="s">
        <v>4417</v>
      </c>
      <c r="B4160" t="s">
        <v>121</v>
      </c>
      <c r="C4160" t="s">
        <v>15</v>
      </c>
      <c r="D4160" t="s">
        <v>171</v>
      </c>
      <c r="E4160">
        <v>21.5</v>
      </c>
      <c r="F4160">
        <v>5</v>
      </c>
      <c r="G4160">
        <v>107.5</v>
      </c>
      <c r="H4160" t="s">
        <v>56</v>
      </c>
      <c r="I4160" t="s">
        <v>46</v>
      </c>
      <c r="J4160" s="1">
        <v>44894</v>
      </c>
      <c r="K4160" t="b">
        <v>0</v>
      </c>
      <c r="L4160" t="s">
        <v>49</v>
      </c>
      <c r="M4160">
        <v>11</v>
      </c>
      <c r="N4160">
        <f>G4160/SUMIF(B:B,B4160,G:G)*100</f>
        <v>0.16394567679062994</v>
      </c>
      <c r="Q4160">
        <f>VLOOKUP(C4160, Categories_Pivot_Table!A:B, 2, FALSE)</f>
        <v>23.063808900523561</v>
      </c>
      <c r="T4160">
        <f t="shared" si="65"/>
        <v>2022</v>
      </c>
    </row>
    <row r="4161" spans="1:20" x14ac:dyDescent="0.2">
      <c r="A4161" t="s">
        <v>4418</v>
      </c>
      <c r="B4161" t="s">
        <v>37</v>
      </c>
      <c r="C4161" t="s">
        <v>33</v>
      </c>
      <c r="D4161" t="s">
        <v>209</v>
      </c>
      <c r="E4161">
        <v>24.5</v>
      </c>
      <c r="F4161">
        <v>4</v>
      </c>
      <c r="G4161">
        <v>98</v>
      </c>
      <c r="H4161" t="s">
        <v>29</v>
      </c>
      <c r="I4161" t="s">
        <v>46</v>
      </c>
      <c r="J4161" s="1">
        <v>45343</v>
      </c>
      <c r="K4161" t="b">
        <v>0</v>
      </c>
      <c r="L4161" t="s">
        <v>30</v>
      </c>
      <c r="M4161">
        <v>2</v>
      </c>
      <c r="N4161">
        <f>G4161/SUMIF(B:B,B4161,G:G)*100</f>
        <v>0.14632434732622115</v>
      </c>
      <c r="Q4161">
        <f>VLOOKUP(C4161, Categories_Pivot_Table!A:B, 2, FALSE)</f>
        <v>23.300574345883856</v>
      </c>
      <c r="T4161">
        <f t="shared" si="65"/>
        <v>2024</v>
      </c>
    </row>
    <row r="4162" spans="1:20" x14ac:dyDescent="0.2">
      <c r="A4162" t="s">
        <v>4419</v>
      </c>
      <c r="B4162" t="s">
        <v>37</v>
      </c>
      <c r="C4162" t="s">
        <v>74</v>
      </c>
      <c r="D4162" t="s">
        <v>741</v>
      </c>
      <c r="E4162">
        <v>6.5</v>
      </c>
      <c r="F4162">
        <v>9</v>
      </c>
      <c r="G4162">
        <v>58.5</v>
      </c>
      <c r="H4162" t="s">
        <v>29</v>
      </c>
      <c r="I4162" t="s">
        <v>18</v>
      </c>
      <c r="J4162" s="1">
        <v>44753</v>
      </c>
      <c r="K4162" t="b">
        <v>1</v>
      </c>
      <c r="L4162" t="s">
        <v>19</v>
      </c>
      <c r="M4162">
        <v>7</v>
      </c>
      <c r="N4162">
        <f>G4162/SUMIF(B:B,B4162,G:G)*100</f>
        <v>8.7346676720244265E-2</v>
      </c>
      <c r="Q4162">
        <f>VLOOKUP(C4162, Categories_Pivot_Table!A:B, 2, FALSE)</f>
        <v>24.317096165933375</v>
      </c>
      <c r="T4162">
        <f t="shared" ref="T4162:T4225" si="66">YEAR(J4162)</f>
        <v>2022</v>
      </c>
    </row>
    <row r="4163" spans="1:20" x14ac:dyDescent="0.2">
      <c r="A4163" t="s">
        <v>4420</v>
      </c>
      <c r="B4163" t="s">
        <v>73</v>
      </c>
      <c r="C4163" t="s">
        <v>38</v>
      </c>
      <c r="D4163" t="s">
        <v>473</v>
      </c>
      <c r="E4163">
        <v>23</v>
      </c>
      <c r="F4163">
        <v>2</v>
      </c>
      <c r="G4163">
        <v>46</v>
      </c>
      <c r="H4163" t="s">
        <v>17</v>
      </c>
      <c r="I4163" t="s">
        <v>18</v>
      </c>
      <c r="J4163" s="1">
        <v>44755</v>
      </c>
      <c r="K4163" t="b">
        <v>1</v>
      </c>
      <c r="L4163" t="s">
        <v>30</v>
      </c>
      <c r="M4163">
        <v>7</v>
      </c>
      <c r="N4163">
        <f>G4163/SUMIF(B:B,B4163,G:G)*100</f>
        <v>7.9468596947369338E-2</v>
      </c>
      <c r="Q4163">
        <f>VLOOKUP(C4163, Categories_Pivot_Table!A:B, 2, FALSE)</f>
        <v>23.088790931989923</v>
      </c>
      <c r="T4163">
        <f t="shared" si="66"/>
        <v>2022</v>
      </c>
    </row>
    <row r="4164" spans="1:20" x14ac:dyDescent="0.2">
      <c r="A4164" t="s">
        <v>4421</v>
      </c>
      <c r="B4164" t="s">
        <v>71</v>
      </c>
      <c r="C4164" t="s">
        <v>15</v>
      </c>
      <c r="D4164" t="s">
        <v>98</v>
      </c>
      <c r="E4164">
        <v>36.5</v>
      </c>
      <c r="F4164">
        <v>3</v>
      </c>
      <c r="G4164">
        <v>109.5</v>
      </c>
      <c r="H4164" t="s">
        <v>56</v>
      </c>
      <c r="I4164" t="s">
        <v>18</v>
      </c>
      <c r="J4164" s="1">
        <v>45171</v>
      </c>
      <c r="K4164" t="b">
        <v>0</v>
      </c>
      <c r="L4164" t="s">
        <v>35</v>
      </c>
      <c r="M4164">
        <v>9</v>
      </c>
      <c r="N4164">
        <f>G4164/SUMIF(B:B,B4164,G:G)*100</f>
        <v>0.17348595872776965</v>
      </c>
      <c r="Q4164">
        <f>VLOOKUP(C4164, Categories_Pivot_Table!A:B, 2, FALSE)</f>
        <v>23.063808900523561</v>
      </c>
      <c r="T4164">
        <f t="shared" si="66"/>
        <v>2023</v>
      </c>
    </row>
    <row r="4165" spans="1:20" x14ac:dyDescent="0.2">
      <c r="A4165" t="s">
        <v>4422</v>
      </c>
      <c r="B4165" t="s">
        <v>113</v>
      </c>
      <c r="C4165" t="s">
        <v>74</v>
      </c>
      <c r="D4165" t="s">
        <v>321</v>
      </c>
      <c r="E4165">
        <v>32</v>
      </c>
      <c r="F4165">
        <v>5</v>
      </c>
      <c r="G4165">
        <v>160</v>
      </c>
      <c r="H4165" t="s">
        <v>17</v>
      </c>
      <c r="I4165" t="s">
        <v>18</v>
      </c>
      <c r="J4165" s="1">
        <v>44894</v>
      </c>
      <c r="K4165" t="b">
        <v>0</v>
      </c>
      <c r="L4165" t="s">
        <v>49</v>
      </c>
      <c r="M4165">
        <v>11</v>
      </c>
      <c r="N4165">
        <f>G4165/SUMIF(B:B,B4165,G:G)*100</f>
        <v>0.26344820772891181</v>
      </c>
      <c r="Q4165">
        <f>VLOOKUP(C4165, Categories_Pivot_Table!A:B, 2, FALSE)</f>
        <v>24.317096165933375</v>
      </c>
      <c r="T4165">
        <f t="shared" si="66"/>
        <v>2022</v>
      </c>
    </row>
    <row r="4166" spans="1:20" x14ac:dyDescent="0.2">
      <c r="A4166" t="s">
        <v>4423</v>
      </c>
      <c r="B4166" t="s">
        <v>90</v>
      </c>
      <c r="C4166" t="s">
        <v>135</v>
      </c>
      <c r="D4166" t="s">
        <v>233</v>
      </c>
      <c r="E4166">
        <v>18.5</v>
      </c>
      <c r="F4166">
        <v>3</v>
      </c>
      <c r="G4166">
        <v>55.5</v>
      </c>
      <c r="H4166" t="s">
        <v>56</v>
      </c>
      <c r="I4166" t="s">
        <v>18</v>
      </c>
      <c r="J4166" s="1">
        <v>44908</v>
      </c>
      <c r="K4166" t="b">
        <v>0</v>
      </c>
      <c r="L4166" t="s">
        <v>49</v>
      </c>
      <c r="M4166">
        <v>12</v>
      </c>
      <c r="N4166">
        <f>G4166/SUMIF(B:B,B4166,G:G)*100</f>
        <v>9.384193973825708E-2</v>
      </c>
      <c r="Q4166">
        <f>VLOOKUP(C4166, Categories_Pivot_Table!A:B, 2, FALSE)</f>
        <v>23.146341463414632</v>
      </c>
      <c r="T4166">
        <f t="shared" si="66"/>
        <v>2022</v>
      </c>
    </row>
    <row r="4167" spans="1:20" x14ac:dyDescent="0.2">
      <c r="A4167" t="s">
        <v>4424</v>
      </c>
      <c r="B4167" t="s">
        <v>26</v>
      </c>
      <c r="C4167" t="s">
        <v>22</v>
      </c>
      <c r="D4167" t="s">
        <v>251</v>
      </c>
      <c r="E4167">
        <v>38</v>
      </c>
      <c r="F4167">
        <v>8</v>
      </c>
      <c r="G4167">
        <v>304</v>
      </c>
      <c r="H4167" t="s">
        <v>17</v>
      </c>
      <c r="I4167" t="s">
        <v>46</v>
      </c>
      <c r="J4167" s="1">
        <v>45564</v>
      </c>
      <c r="K4167" t="b">
        <v>0</v>
      </c>
      <c r="L4167" t="s">
        <v>24</v>
      </c>
      <c r="M4167">
        <v>9</v>
      </c>
      <c r="N4167">
        <f>G4167/SUMIF(B:B,B4167,G:G)*100</f>
        <v>0.48995511430942917</v>
      </c>
      <c r="Q4167">
        <f>VLOOKUP(C4167, Categories_Pivot_Table!A:B, 2, FALSE)</f>
        <v>21.505681818181817</v>
      </c>
      <c r="T4167">
        <f t="shared" si="66"/>
        <v>2024</v>
      </c>
    </row>
    <row r="4168" spans="1:20" x14ac:dyDescent="0.2">
      <c r="A4168" t="s">
        <v>4425</v>
      </c>
      <c r="B4168" t="s">
        <v>118</v>
      </c>
      <c r="C4168" t="s">
        <v>22</v>
      </c>
      <c r="D4168" t="s">
        <v>205</v>
      </c>
      <c r="E4168">
        <v>15.5</v>
      </c>
      <c r="F4168">
        <v>3</v>
      </c>
      <c r="G4168">
        <v>46.5</v>
      </c>
      <c r="H4168" t="s">
        <v>17</v>
      </c>
      <c r="I4168" t="s">
        <v>18</v>
      </c>
      <c r="J4168" s="1">
        <v>44781</v>
      </c>
      <c r="K4168" t="b">
        <v>1</v>
      </c>
      <c r="L4168" t="s">
        <v>19</v>
      </c>
      <c r="M4168">
        <v>8</v>
      </c>
      <c r="N4168">
        <f>G4168/SUMIF(B:B,B4168,G:G)*100</f>
        <v>7.6484037041301384E-2</v>
      </c>
      <c r="Q4168">
        <f>VLOOKUP(C4168, Categories_Pivot_Table!A:B, 2, FALSE)</f>
        <v>21.505681818181817</v>
      </c>
      <c r="T4168">
        <f t="shared" si="66"/>
        <v>2022</v>
      </c>
    </row>
    <row r="4169" spans="1:20" x14ac:dyDescent="0.2">
      <c r="A4169" t="s">
        <v>4426</v>
      </c>
      <c r="B4169" t="s">
        <v>26</v>
      </c>
      <c r="C4169" t="s">
        <v>74</v>
      </c>
      <c r="D4169" t="s">
        <v>349</v>
      </c>
      <c r="E4169">
        <v>38</v>
      </c>
      <c r="F4169">
        <v>2</v>
      </c>
      <c r="G4169">
        <v>76</v>
      </c>
      <c r="H4169" t="s">
        <v>56</v>
      </c>
      <c r="I4169" t="s">
        <v>46</v>
      </c>
      <c r="J4169" s="1">
        <v>45541</v>
      </c>
      <c r="K4169" t="b">
        <v>0</v>
      </c>
      <c r="L4169" t="s">
        <v>65</v>
      </c>
      <c r="M4169">
        <v>9</v>
      </c>
      <c r="N4169">
        <f>G4169/SUMIF(B:B,B4169,G:G)*100</f>
        <v>0.12248877857735729</v>
      </c>
      <c r="Q4169">
        <f>VLOOKUP(C4169, Categories_Pivot_Table!A:B, 2, FALSE)</f>
        <v>24.317096165933375</v>
      </c>
      <c r="T4169">
        <f t="shared" si="66"/>
        <v>2024</v>
      </c>
    </row>
    <row r="4170" spans="1:20" x14ac:dyDescent="0.2">
      <c r="A4170" t="s">
        <v>4427</v>
      </c>
      <c r="B4170" t="s">
        <v>104</v>
      </c>
      <c r="C4170" t="s">
        <v>22</v>
      </c>
      <c r="D4170" t="s">
        <v>157</v>
      </c>
      <c r="E4170">
        <v>12.5</v>
      </c>
      <c r="F4170">
        <v>3</v>
      </c>
      <c r="G4170">
        <v>37.5</v>
      </c>
      <c r="H4170" t="s">
        <v>29</v>
      </c>
      <c r="I4170" t="s">
        <v>18</v>
      </c>
      <c r="J4170" s="1">
        <v>45581</v>
      </c>
      <c r="K4170" t="b">
        <v>0</v>
      </c>
      <c r="L4170" t="s">
        <v>30</v>
      </c>
      <c r="M4170">
        <v>10</v>
      </c>
      <c r="N4170">
        <f>G4170/SUMIF(B:B,B4170,G:G)*100</f>
        <v>6.0942908683145627E-2</v>
      </c>
      <c r="Q4170">
        <f>VLOOKUP(C4170, Categories_Pivot_Table!A:B, 2, FALSE)</f>
        <v>21.505681818181817</v>
      </c>
      <c r="T4170">
        <f t="shared" si="66"/>
        <v>2024</v>
      </c>
    </row>
    <row r="4171" spans="1:20" x14ac:dyDescent="0.2">
      <c r="A4171" t="s">
        <v>4428</v>
      </c>
      <c r="B4171" t="s">
        <v>81</v>
      </c>
      <c r="C4171" t="s">
        <v>22</v>
      </c>
      <c r="D4171" t="s">
        <v>41</v>
      </c>
      <c r="E4171">
        <v>23</v>
      </c>
      <c r="F4171">
        <v>7</v>
      </c>
      <c r="G4171">
        <v>203</v>
      </c>
      <c r="H4171" t="s">
        <v>56</v>
      </c>
      <c r="I4171" t="s">
        <v>18</v>
      </c>
      <c r="J4171" s="1">
        <v>45454</v>
      </c>
      <c r="K4171" t="b">
        <v>0</v>
      </c>
      <c r="L4171" t="s">
        <v>49</v>
      </c>
      <c r="M4171">
        <v>6</v>
      </c>
      <c r="N4171">
        <f>G4171/SUMIF(B:B,B4171,G:G)*100</f>
        <v>0.32142885417738759</v>
      </c>
      <c r="Q4171">
        <f>VLOOKUP(C4171, Categories_Pivot_Table!A:B, 2, FALSE)</f>
        <v>21.505681818181817</v>
      </c>
      <c r="T4171">
        <f t="shared" si="66"/>
        <v>2024</v>
      </c>
    </row>
    <row r="4172" spans="1:20" x14ac:dyDescent="0.2">
      <c r="A4172" t="s">
        <v>4429</v>
      </c>
      <c r="B4172" t="s">
        <v>113</v>
      </c>
      <c r="C4172" t="s">
        <v>22</v>
      </c>
      <c r="D4172" t="s">
        <v>1043</v>
      </c>
      <c r="E4172">
        <v>14</v>
      </c>
      <c r="F4172">
        <v>3</v>
      </c>
      <c r="G4172">
        <v>42</v>
      </c>
      <c r="H4172" t="s">
        <v>56</v>
      </c>
      <c r="I4172" t="s">
        <v>18</v>
      </c>
      <c r="J4172" s="1">
        <v>45471</v>
      </c>
      <c r="K4172" t="b">
        <v>1</v>
      </c>
      <c r="L4172" t="s">
        <v>65</v>
      </c>
      <c r="M4172">
        <v>6</v>
      </c>
      <c r="N4172">
        <f>G4172/SUMIF(B:B,B4172,G:G)*100</f>
        <v>6.9155154528839344E-2</v>
      </c>
      <c r="Q4172">
        <f>VLOOKUP(C4172, Categories_Pivot_Table!A:B, 2, FALSE)</f>
        <v>21.505681818181817</v>
      </c>
      <c r="T4172">
        <f t="shared" si="66"/>
        <v>2024</v>
      </c>
    </row>
    <row r="4173" spans="1:20" x14ac:dyDescent="0.2">
      <c r="A4173" t="s">
        <v>4430</v>
      </c>
      <c r="B4173" t="s">
        <v>32</v>
      </c>
      <c r="C4173" t="s">
        <v>33</v>
      </c>
      <c r="D4173" t="s">
        <v>41</v>
      </c>
      <c r="E4173">
        <v>23</v>
      </c>
      <c r="F4173">
        <v>2</v>
      </c>
      <c r="G4173">
        <v>79</v>
      </c>
      <c r="H4173" t="s">
        <v>29</v>
      </c>
      <c r="I4173" t="s">
        <v>46</v>
      </c>
      <c r="J4173" s="1">
        <v>45420</v>
      </c>
      <c r="K4173" t="b">
        <v>0</v>
      </c>
      <c r="L4173" t="s">
        <v>30</v>
      </c>
      <c r="M4173">
        <v>5</v>
      </c>
      <c r="N4173">
        <f>G4173/SUMIF(B:B,B4173,G:G)*100</f>
        <v>0.13473756022683664</v>
      </c>
      <c r="Q4173">
        <f>VLOOKUP(C4173, Categories_Pivot_Table!A:B, 2, FALSE)</f>
        <v>23.300574345883856</v>
      </c>
      <c r="T4173">
        <f t="shared" si="66"/>
        <v>2024</v>
      </c>
    </row>
    <row r="4174" spans="1:20" x14ac:dyDescent="0.2">
      <c r="A4174" t="s">
        <v>4431</v>
      </c>
      <c r="B4174" t="s">
        <v>26</v>
      </c>
      <c r="C4174" t="s">
        <v>22</v>
      </c>
      <c r="D4174" t="s">
        <v>527</v>
      </c>
      <c r="E4174">
        <v>23</v>
      </c>
      <c r="F4174">
        <v>4</v>
      </c>
      <c r="G4174">
        <v>92</v>
      </c>
      <c r="H4174" t="s">
        <v>29</v>
      </c>
      <c r="I4174" t="s">
        <v>18</v>
      </c>
      <c r="J4174" s="1">
        <v>45285</v>
      </c>
      <c r="K4174" t="b">
        <v>1</v>
      </c>
      <c r="L4174" t="s">
        <v>19</v>
      </c>
      <c r="M4174">
        <v>12</v>
      </c>
      <c r="N4174">
        <f>G4174/SUMIF(B:B,B4174,G:G)*100</f>
        <v>0.14827588985680096</v>
      </c>
      <c r="Q4174">
        <f>VLOOKUP(C4174, Categories_Pivot_Table!A:B, 2, FALSE)</f>
        <v>21.505681818181817</v>
      </c>
      <c r="T4174">
        <f t="shared" si="66"/>
        <v>2023</v>
      </c>
    </row>
    <row r="4175" spans="1:20" x14ac:dyDescent="0.2">
      <c r="A4175" t="s">
        <v>4432</v>
      </c>
      <c r="B4175" t="s">
        <v>106</v>
      </c>
      <c r="C4175" t="s">
        <v>74</v>
      </c>
      <c r="D4175" t="s">
        <v>355</v>
      </c>
      <c r="E4175">
        <v>5</v>
      </c>
      <c r="F4175">
        <v>6</v>
      </c>
      <c r="G4175">
        <v>30</v>
      </c>
      <c r="H4175" t="s">
        <v>17</v>
      </c>
      <c r="I4175" t="s">
        <v>18</v>
      </c>
      <c r="J4175" s="1">
        <v>45367</v>
      </c>
      <c r="K4175" t="b">
        <v>0</v>
      </c>
      <c r="L4175" t="s">
        <v>35</v>
      </c>
      <c r="M4175">
        <v>3</v>
      </c>
      <c r="N4175">
        <f>G4175/SUMIF(B:B,B4175,G:G)*100</f>
        <v>4.8891786179921778E-2</v>
      </c>
      <c r="Q4175">
        <f>VLOOKUP(C4175, Categories_Pivot_Table!A:B, 2, FALSE)</f>
        <v>24.317096165933375</v>
      </c>
      <c r="T4175">
        <f t="shared" si="66"/>
        <v>2024</v>
      </c>
    </row>
    <row r="4176" spans="1:20" x14ac:dyDescent="0.2">
      <c r="A4176" t="s">
        <v>4433</v>
      </c>
      <c r="B4176" t="s">
        <v>104</v>
      </c>
      <c r="C4176" t="s">
        <v>135</v>
      </c>
      <c r="D4176" t="s">
        <v>154</v>
      </c>
      <c r="E4176">
        <v>26</v>
      </c>
      <c r="F4176">
        <v>8</v>
      </c>
      <c r="G4176">
        <v>208</v>
      </c>
      <c r="H4176" t="s">
        <v>29</v>
      </c>
      <c r="I4176" t="s">
        <v>18</v>
      </c>
      <c r="J4176" s="1">
        <v>45618</v>
      </c>
      <c r="K4176" t="b">
        <v>0</v>
      </c>
      <c r="L4176" t="s">
        <v>65</v>
      </c>
      <c r="M4176">
        <v>11</v>
      </c>
      <c r="N4176">
        <f>G4176/SUMIF(B:B,B4176,G:G)*100</f>
        <v>0.33803000016251444</v>
      </c>
      <c r="Q4176">
        <f>VLOOKUP(C4176, Categories_Pivot_Table!A:B, 2, FALSE)</f>
        <v>23.146341463414632</v>
      </c>
      <c r="T4176">
        <f t="shared" si="66"/>
        <v>2024</v>
      </c>
    </row>
    <row r="4177" spans="1:20" x14ac:dyDescent="0.2">
      <c r="A4177" t="s">
        <v>4434</v>
      </c>
      <c r="B4177" t="s">
        <v>21</v>
      </c>
      <c r="C4177" t="s">
        <v>22</v>
      </c>
      <c r="D4177" t="s">
        <v>540</v>
      </c>
      <c r="E4177">
        <v>36.5</v>
      </c>
      <c r="F4177">
        <v>2</v>
      </c>
      <c r="G4177">
        <v>73</v>
      </c>
      <c r="H4177" t="s">
        <v>29</v>
      </c>
      <c r="I4177" t="s">
        <v>46</v>
      </c>
      <c r="J4177" s="1">
        <v>44582</v>
      </c>
      <c r="K4177" t="b">
        <v>1</v>
      </c>
      <c r="L4177" t="s">
        <v>65</v>
      </c>
      <c r="M4177">
        <v>1</v>
      </c>
      <c r="N4177">
        <f>G4177/SUMIF(B:B,B4177,G:G)*100</f>
        <v>0.11825213623294052</v>
      </c>
      <c r="Q4177">
        <f>VLOOKUP(C4177, Categories_Pivot_Table!A:B, 2, FALSE)</f>
        <v>21.505681818181817</v>
      </c>
      <c r="T4177">
        <f t="shared" si="66"/>
        <v>2022</v>
      </c>
    </row>
    <row r="4178" spans="1:20" x14ac:dyDescent="0.2">
      <c r="A4178" t="s">
        <v>4435</v>
      </c>
      <c r="B4178" t="s">
        <v>113</v>
      </c>
      <c r="C4178" t="s">
        <v>48</v>
      </c>
      <c r="D4178" t="s">
        <v>446</v>
      </c>
      <c r="E4178">
        <v>26</v>
      </c>
      <c r="F4178">
        <v>7</v>
      </c>
      <c r="G4178">
        <v>182</v>
      </c>
      <c r="H4178" t="s">
        <v>29</v>
      </c>
      <c r="I4178" t="s">
        <v>46</v>
      </c>
      <c r="J4178" s="1">
        <v>44906</v>
      </c>
      <c r="K4178" t="b">
        <v>0</v>
      </c>
      <c r="L4178" t="s">
        <v>24</v>
      </c>
      <c r="M4178">
        <v>12</v>
      </c>
      <c r="N4178">
        <f>G4178/SUMIF(B:B,B4178,G:G)*100</f>
        <v>0.29967233629163714</v>
      </c>
      <c r="Q4178">
        <f>VLOOKUP(C4178, Categories_Pivot_Table!A:B, 2, FALSE)</f>
        <v>23.348837209302324</v>
      </c>
      <c r="T4178">
        <f t="shared" si="66"/>
        <v>2022</v>
      </c>
    </row>
    <row r="4179" spans="1:20" x14ac:dyDescent="0.2">
      <c r="A4179" t="s">
        <v>4436</v>
      </c>
      <c r="B4179" t="s">
        <v>71</v>
      </c>
      <c r="C4179" t="s">
        <v>135</v>
      </c>
      <c r="D4179" t="s">
        <v>144</v>
      </c>
      <c r="E4179">
        <v>11</v>
      </c>
      <c r="F4179">
        <v>5</v>
      </c>
      <c r="G4179">
        <v>55</v>
      </c>
      <c r="H4179" t="s">
        <v>17</v>
      </c>
      <c r="I4179" t="s">
        <v>46</v>
      </c>
      <c r="J4179" s="1">
        <v>44792</v>
      </c>
      <c r="K4179" t="b">
        <v>0</v>
      </c>
      <c r="L4179" t="s">
        <v>65</v>
      </c>
      <c r="M4179">
        <v>8</v>
      </c>
      <c r="N4179">
        <f>G4179/SUMIF(B:B,B4179,G:G)*100</f>
        <v>8.7139066027646844E-2</v>
      </c>
      <c r="Q4179">
        <f>VLOOKUP(C4179, Categories_Pivot_Table!A:B, 2, FALSE)</f>
        <v>23.146341463414632</v>
      </c>
      <c r="T4179">
        <f t="shared" si="66"/>
        <v>2022</v>
      </c>
    </row>
    <row r="4180" spans="1:20" x14ac:dyDescent="0.2">
      <c r="A4180" t="s">
        <v>4437</v>
      </c>
      <c r="B4180" t="s">
        <v>106</v>
      </c>
      <c r="C4180" t="s">
        <v>27</v>
      </c>
      <c r="D4180" t="s">
        <v>380</v>
      </c>
      <c r="E4180">
        <v>41</v>
      </c>
      <c r="F4180">
        <v>3</v>
      </c>
      <c r="G4180">
        <v>123</v>
      </c>
      <c r="H4180" t="s">
        <v>17</v>
      </c>
      <c r="I4180" t="s">
        <v>46</v>
      </c>
      <c r="J4180" s="1">
        <v>44612</v>
      </c>
      <c r="K4180" t="b">
        <v>0</v>
      </c>
      <c r="L4180" t="s">
        <v>24</v>
      </c>
      <c r="M4180">
        <v>2</v>
      </c>
      <c r="N4180">
        <f>G4180/SUMIF(B:B,B4180,G:G)*100</f>
        <v>0.20045632333767927</v>
      </c>
      <c r="Q4180">
        <f>VLOOKUP(C4180, Categories_Pivot_Table!A:B, 2, FALSE)</f>
        <v>25.013711734693878</v>
      </c>
      <c r="T4180">
        <f t="shared" si="66"/>
        <v>2022</v>
      </c>
    </row>
    <row r="4181" spans="1:20" x14ac:dyDescent="0.2">
      <c r="A4181" t="s">
        <v>4438</v>
      </c>
      <c r="B4181" t="s">
        <v>118</v>
      </c>
      <c r="C4181" t="s">
        <v>33</v>
      </c>
      <c r="D4181" t="s">
        <v>843</v>
      </c>
      <c r="E4181">
        <v>26</v>
      </c>
      <c r="F4181">
        <v>6</v>
      </c>
      <c r="G4181">
        <v>156</v>
      </c>
      <c r="H4181" t="s">
        <v>56</v>
      </c>
      <c r="I4181" t="s">
        <v>18</v>
      </c>
      <c r="J4181" s="1">
        <v>45500</v>
      </c>
      <c r="K4181" t="b">
        <v>0</v>
      </c>
      <c r="L4181" t="s">
        <v>35</v>
      </c>
      <c r="M4181">
        <v>7</v>
      </c>
      <c r="N4181">
        <f>G4181/SUMIF(B:B,B4181,G:G)*100</f>
        <v>0.25659160813855947</v>
      </c>
      <c r="Q4181">
        <f>VLOOKUP(C4181, Categories_Pivot_Table!A:B, 2, FALSE)</f>
        <v>23.300574345883856</v>
      </c>
      <c r="T4181">
        <f t="shared" si="66"/>
        <v>2024</v>
      </c>
    </row>
    <row r="4182" spans="1:20" x14ac:dyDescent="0.2">
      <c r="A4182" t="s">
        <v>4439</v>
      </c>
      <c r="B4182" t="s">
        <v>44</v>
      </c>
      <c r="C4182" t="s">
        <v>27</v>
      </c>
      <c r="D4182" t="s">
        <v>28</v>
      </c>
      <c r="E4182">
        <v>21.5</v>
      </c>
      <c r="F4182">
        <v>10</v>
      </c>
      <c r="G4182">
        <v>215</v>
      </c>
      <c r="H4182" t="s">
        <v>56</v>
      </c>
      <c r="I4182" t="s">
        <v>18</v>
      </c>
      <c r="J4182" s="1">
        <v>45578</v>
      </c>
      <c r="K4182" t="b">
        <v>0</v>
      </c>
      <c r="L4182" t="s">
        <v>24</v>
      </c>
      <c r="M4182">
        <v>10</v>
      </c>
      <c r="N4182">
        <f>G4182/SUMIF(B:B,B4182,G:G)*100</f>
        <v>0.35423308537017356</v>
      </c>
      <c r="Q4182">
        <f>VLOOKUP(C4182, Categories_Pivot_Table!A:B, 2, FALSE)</f>
        <v>25.013711734693878</v>
      </c>
      <c r="T4182">
        <f t="shared" si="66"/>
        <v>2024</v>
      </c>
    </row>
    <row r="4183" spans="1:20" x14ac:dyDescent="0.2">
      <c r="A4183" t="s">
        <v>4440</v>
      </c>
      <c r="B4183" t="s">
        <v>128</v>
      </c>
      <c r="C4183" t="s">
        <v>22</v>
      </c>
      <c r="D4183" t="s">
        <v>286</v>
      </c>
      <c r="E4183">
        <v>20</v>
      </c>
      <c r="F4183">
        <v>1</v>
      </c>
      <c r="G4183">
        <v>20</v>
      </c>
      <c r="H4183" t="s">
        <v>17</v>
      </c>
      <c r="I4183" t="s">
        <v>18</v>
      </c>
      <c r="J4183" s="1">
        <v>44852</v>
      </c>
      <c r="K4183" t="b">
        <v>0</v>
      </c>
      <c r="L4183" t="s">
        <v>49</v>
      </c>
      <c r="M4183">
        <v>10</v>
      </c>
      <c r="N4183">
        <f>G4183/SUMIF(B:B,B4183,G:G)*100</f>
        <v>2.9217553906386959E-2</v>
      </c>
      <c r="Q4183">
        <f>VLOOKUP(C4183, Categories_Pivot_Table!A:B, 2, FALSE)</f>
        <v>21.505681818181817</v>
      </c>
      <c r="T4183">
        <f t="shared" si="66"/>
        <v>2022</v>
      </c>
    </row>
    <row r="4184" spans="1:20" x14ac:dyDescent="0.2">
      <c r="A4184" t="s">
        <v>4441</v>
      </c>
      <c r="B4184" t="s">
        <v>54</v>
      </c>
      <c r="C4184" t="s">
        <v>135</v>
      </c>
      <c r="D4184" t="s">
        <v>144</v>
      </c>
      <c r="E4184">
        <v>11</v>
      </c>
      <c r="F4184">
        <v>7</v>
      </c>
      <c r="G4184">
        <v>77</v>
      </c>
      <c r="H4184" t="s">
        <v>17</v>
      </c>
      <c r="I4184" t="s">
        <v>18</v>
      </c>
      <c r="J4184" s="1">
        <v>45126</v>
      </c>
      <c r="K4184" t="b">
        <v>0</v>
      </c>
      <c r="L4184" t="s">
        <v>30</v>
      </c>
      <c r="M4184">
        <v>7</v>
      </c>
      <c r="N4184">
        <f>G4184/SUMIF(B:B,B4184,G:G)*100</f>
        <v>0.13472019315726394</v>
      </c>
      <c r="Q4184">
        <f>VLOOKUP(C4184, Categories_Pivot_Table!A:B, 2, FALSE)</f>
        <v>23.146341463414632</v>
      </c>
      <c r="T4184">
        <f t="shared" si="66"/>
        <v>2023</v>
      </c>
    </row>
    <row r="4185" spans="1:20" x14ac:dyDescent="0.2">
      <c r="A4185" t="s">
        <v>4442</v>
      </c>
      <c r="B4185" t="s">
        <v>73</v>
      </c>
      <c r="C4185" t="s">
        <v>27</v>
      </c>
      <c r="D4185" t="s">
        <v>28</v>
      </c>
      <c r="E4185">
        <v>21.5</v>
      </c>
      <c r="F4185">
        <v>2</v>
      </c>
      <c r="G4185">
        <v>43</v>
      </c>
      <c r="H4185" t="s">
        <v>17</v>
      </c>
      <c r="I4185" t="s">
        <v>46</v>
      </c>
      <c r="J4185" s="1">
        <v>45423</v>
      </c>
      <c r="K4185" t="b">
        <v>0</v>
      </c>
      <c r="L4185" t="s">
        <v>35</v>
      </c>
      <c r="M4185">
        <v>5</v>
      </c>
      <c r="N4185">
        <f>G4185/SUMIF(B:B,B4185,G:G)*100</f>
        <v>7.428586236384524E-2</v>
      </c>
      <c r="Q4185">
        <f>VLOOKUP(C4185, Categories_Pivot_Table!A:B, 2, FALSE)</f>
        <v>25.013711734693878</v>
      </c>
      <c r="T4185">
        <f t="shared" si="66"/>
        <v>2024</v>
      </c>
    </row>
    <row r="4186" spans="1:20" x14ac:dyDescent="0.2">
      <c r="A4186" t="s">
        <v>4443</v>
      </c>
      <c r="B4186" t="s">
        <v>71</v>
      </c>
      <c r="C4186" t="s">
        <v>74</v>
      </c>
      <c r="D4186" t="s">
        <v>311</v>
      </c>
      <c r="E4186">
        <v>14</v>
      </c>
      <c r="F4186">
        <v>7</v>
      </c>
      <c r="G4186">
        <v>98</v>
      </c>
      <c r="H4186" t="s">
        <v>29</v>
      </c>
      <c r="I4186" t="s">
        <v>46</v>
      </c>
      <c r="J4186" s="1">
        <v>45234</v>
      </c>
      <c r="K4186" t="b">
        <v>0</v>
      </c>
      <c r="L4186" t="s">
        <v>35</v>
      </c>
      <c r="M4186">
        <v>11</v>
      </c>
      <c r="N4186">
        <f>G4186/SUMIF(B:B,B4186,G:G)*100</f>
        <v>0.15526597219471622</v>
      </c>
      <c r="Q4186">
        <f>VLOOKUP(C4186, Categories_Pivot_Table!A:B, 2, FALSE)</f>
        <v>24.317096165933375</v>
      </c>
      <c r="T4186">
        <f t="shared" si="66"/>
        <v>2023</v>
      </c>
    </row>
    <row r="4187" spans="1:20" x14ac:dyDescent="0.2">
      <c r="A4187" t="s">
        <v>4444</v>
      </c>
      <c r="B4187" t="s">
        <v>14</v>
      </c>
      <c r="C4187" t="s">
        <v>48</v>
      </c>
      <c r="D4187" t="s">
        <v>114</v>
      </c>
      <c r="E4187">
        <v>18.5</v>
      </c>
      <c r="F4187">
        <v>5</v>
      </c>
      <c r="G4187">
        <v>92.5</v>
      </c>
      <c r="H4187" t="s">
        <v>56</v>
      </c>
      <c r="I4187" t="s">
        <v>46</v>
      </c>
      <c r="J4187" s="1">
        <v>45249</v>
      </c>
      <c r="K4187" t="b">
        <v>0</v>
      </c>
      <c r="L4187" t="s">
        <v>24</v>
      </c>
      <c r="M4187">
        <v>11</v>
      </c>
      <c r="N4187">
        <f>G4187/SUMIF(B:B,B4187,G:G)*100</f>
        <v>0.15059382809511018</v>
      </c>
      <c r="Q4187">
        <f>VLOOKUP(C4187, Categories_Pivot_Table!A:B, 2, FALSE)</f>
        <v>23.348837209302324</v>
      </c>
      <c r="T4187">
        <f t="shared" si="66"/>
        <v>2023</v>
      </c>
    </row>
    <row r="4188" spans="1:20" x14ac:dyDescent="0.2">
      <c r="A4188" t="s">
        <v>4445</v>
      </c>
      <c r="B4188" t="s">
        <v>173</v>
      </c>
      <c r="C4188" t="s">
        <v>38</v>
      </c>
      <c r="D4188" t="s">
        <v>100</v>
      </c>
      <c r="E4188">
        <v>20</v>
      </c>
      <c r="F4188">
        <v>6</v>
      </c>
      <c r="G4188">
        <v>120</v>
      </c>
      <c r="H4188" t="s">
        <v>17</v>
      </c>
      <c r="I4188" t="s">
        <v>18</v>
      </c>
      <c r="J4188" s="1">
        <v>45433</v>
      </c>
      <c r="K4188" t="b">
        <v>0</v>
      </c>
      <c r="L4188" t="s">
        <v>49</v>
      </c>
      <c r="M4188">
        <v>5</v>
      </c>
      <c r="N4188">
        <f>G4188/SUMIF(B:B,B4188,G:G)*100</f>
        <v>0.19733271940931738</v>
      </c>
      <c r="Q4188">
        <f>VLOOKUP(C4188, Categories_Pivot_Table!A:B, 2, FALSE)</f>
        <v>23.088790931989923</v>
      </c>
      <c r="T4188">
        <f t="shared" si="66"/>
        <v>2024</v>
      </c>
    </row>
    <row r="4189" spans="1:20" x14ac:dyDescent="0.2">
      <c r="A4189" t="s">
        <v>4446</v>
      </c>
      <c r="B4189" t="s">
        <v>32</v>
      </c>
      <c r="C4189" t="s">
        <v>48</v>
      </c>
      <c r="D4189" t="s">
        <v>280</v>
      </c>
      <c r="E4189">
        <v>5</v>
      </c>
      <c r="F4189">
        <v>7</v>
      </c>
      <c r="G4189">
        <v>35</v>
      </c>
      <c r="H4189" t="s">
        <v>29</v>
      </c>
      <c r="I4189" t="s">
        <v>18</v>
      </c>
      <c r="J4189" s="1">
        <v>44610</v>
      </c>
      <c r="K4189" t="b">
        <v>0</v>
      </c>
      <c r="L4189" t="s">
        <v>65</v>
      </c>
      <c r="M4189">
        <v>2</v>
      </c>
      <c r="N4189">
        <f>G4189/SUMIF(B:B,B4189,G:G)*100</f>
        <v>5.969385579669978E-2</v>
      </c>
      <c r="Q4189">
        <f>VLOOKUP(C4189, Categories_Pivot_Table!A:B, 2, FALSE)</f>
        <v>23.348837209302324</v>
      </c>
      <c r="T4189">
        <f t="shared" si="66"/>
        <v>2022</v>
      </c>
    </row>
    <row r="4190" spans="1:20" x14ac:dyDescent="0.2">
      <c r="A4190" t="s">
        <v>4447</v>
      </c>
      <c r="B4190" t="s">
        <v>44</v>
      </c>
      <c r="C4190" t="s">
        <v>33</v>
      </c>
      <c r="D4190" t="s">
        <v>179</v>
      </c>
      <c r="E4190">
        <v>9.5</v>
      </c>
      <c r="F4190">
        <v>9</v>
      </c>
      <c r="G4190">
        <v>85.5</v>
      </c>
      <c r="H4190" t="s">
        <v>56</v>
      </c>
      <c r="I4190" t="s">
        <v>18</v>
      </c>
      <c r="J4190" s="1">
        <v>44626</v>
      </c>
      <c r="K4190" t="b">
        <v>0</v>
      </c>
      <c r="L4190" t="s">
        <v>24</v>
      </c>
      <c r="M4190">
        <v>3</v>
      </c>
      <c r="N4190">
        <f>G4190/SUMIF(B:B,B4190,G:G)*100</f>
        <v>0.14086943627511553</v>
      </c>
      <c r="Q4190">
        <f>VLOOKUP(C4190, Categories_Pivot_Table!A:B, 2, FALSE)</f>
        <v>23.300574345883856</v>
      </c>
      <c r="T4190">
        <f t="shared" si="66"/>
        <v>2022</v>
      </c>
    </row>
    <row r="4191" spans="1:20" x14ac:dyDescent="0.2">
      <c r="A4191" t="s">
        <v>4448</v>
      </c>
      <c r="B4191" t="s">
        <v>118</v>
      </c>
      <c r="C4191" t="s">
        <v>15</v>
      </c>
      <c r="D4191" t="s">
        <v>776</v>
      </c>
      <c r="E4191">
        <v>38</v>
      </c>
      <c r="F4191">
        <v>10</v>
      </c>
      <c r="G4191">
        <v>380</v>
      </c>
      <c r="H4191" t="s">
        <v>17</v>
      </c>
      <c r="I4191" t="s">
        <v>18</v>
      </c>
      <c r="J4191" s="1">
        <v>45130</v>
      </c>
      <c r="K4191" t="b">
        <v>0</v>
      </c>
      <c r="L4191" t="s">
        <v>24</v>
      </c>
      <c r="M4191">
        <v>7</v>
      </c>
      <c r="N4191">
        <f>G4191/SUMIF(B:B,B4191,G:G)*100</f>
        <v>0.62503084033751666</v>
      </c>
      <c r="Q4191">
        <f>VLOOKUP(C4191, Categories_Pivot_Table!A:B, 2, FALSE)</f>
        <v>23.063808900523561</v>
      </c>
      <c r="T4191">
        <f t="shared" si="66"/>
        <v>2023</v>
      </c>
    </row>
    <row r="4192" spans="1:20" x14ac:dyDescent="0.2">
      <c r="A4192" t="s">
        <v>4449</v>
      </c>
      <c r="B4192" t="s">
        <v>51</v>
      </c>
      <c r="C4192" t="s">
        <v>135</v>
      </c>
      <c r="D4192" t="s">
        <v>243</v>
      </c>
      <c r="E4192">
        <v>35</v>
      </c>
      <c r="F4192">
        <v>1</v>
      </c>
      <c r="G4192">
        <v>35</v>
      </c>
      <c r="H4192" t="s">
        <v>29</v>
      </c>
      <c r="I4192" t="s">
        <v>46</v>
      </c>
      <c r="J4192" s="1">
        <v>44665</v>
      </c>
      <c r="K4192" t="b">
        <v>0</v>
      </c>
      <c r="L4192" t="s">
        <v>42</v>
      </c>
      <c r="M4192">
        <v>4</v>
      </c>
      <c r="N4192">
        <f>G4192/SUMIF(B:B,B4192,G:G)*100</f>
        <v>5.4257677461360787E-2</v>
      </c>
      <c r="Q4192">
        <f>VLOOKUP(C4192, Categories_Pivot_Table!A:B, 2, FALSE)</f>
        <v>23.146341463414632</v>
      </c>
      <c r="T4192">
        <f t="shared" si="66"/>
        <v>2022</v>
      </c>
    </row>
    <row r="4193" spans="1:20" x14ac:dyDescent="0.2">
      <c r="A4193" t="s">
        <v>4450</v>
      </c>
      <c r="B4193" t="s">
        <v>173</v>
      </c>
      <c r="C4193" t="s">
        <v>38</v>
      </c>
      <c r="D4193" t="s">
        <v>85</v>
      </c>
      <c r="E4193">
        <v>18.5</v>
      </c>
      <c r="F4193">
        <v>3</v>
      </c>
      <c r="G4193">
        <v>55.5</v>
      </c>
      <c r="H4193" t="s">
        <v>17</v>
      </c>
      <c r="I4193" t="s">
        <v>18</v>
      </c>
      <c r="J4193" s="1">
        <v>45181</v>
      </c>
      <c r="K4193" t="b">
        <v>1</v>
      </c>
      <c r="L4193" t="s">
        <v>49</v>
      </c>
      <c r="M4193">
        <v>9</v>
      </c>
      <c r="N4193">
        <f>G4193/SUMIF(B:B,B4193,G:G)*100</f>
        <v>9.12663827268093E-2</v>
      </c>
      <c r="Q4193">
        <f>VLOOKUP(C4193, Categories_Pivot_Table!A:B, 2, FALSE)</f>
        <v>23.088790931989923</v>
      </c>
      <c r="T4193">
        <f t="shared" si="66"/>
        <v>2023</v>
      </c>
    </row>
    <row r="4194" spans="1:20" x14ac:dyDescent="0.2">
      <c r="A4194" t="s">
        <v>4451</v>
      </c>
      <c r="B4194" t="s">
        <v>121</v>
      </c>
      <c r="C4194" t="s">
        <v>74</v>
      </c>
      <c r="D4194" t="s">
        <v>343</v>
      </c>
      <c r="E4194">
        <v>33.5</v>
      </c>
      <c r="F4194">
        <v>8</v>
      </c>
      <c r="G4194">
        <v>268</v>
      </c>
      <c r="H4194" t="s">
        <v>29</v>
      </c>
      <c r="I4194" t="s">
        <v>46</v>
      </c>
      <c r="J4194" s="1">
        <v>45661</v>
      </c>
      <c r="K4194" t="b">
        <v>0</v>
      </c>
      <c r="L4194" t="s">
        <v>35</v>
      </c>
      <c r="M4194">
        <v>1</v>
      </c>
      <c r="N4194">
        <f>G4194/SUMIF(B:B,B4194,G:G)*100</f>
        <v>0.40872038492919832</v>
      </c>
      <c r="Q4194">
        <f>VLOOKUP(C4194, Categories_Pivot_Table!A:B, 2, FALSE)</f>
        <v>24.317096165933375</v>
      </c>
      <c r="T4194">
        <f t="shared" si="66"/>
        <v>2025</v>
      </c>
    </row>
    <row r="4195" spans="1:20" x14ac:dyDescent="0.2">
      <c r="A4195" t="s">
        <v>4452</v>
      </c>
      <c r="B4195" t="s">
        <v>104</v>
      </c>
      <c r="C4195" t="s">
        <v>74</v>
      </c>
      <c r="D4195" t="s">
        <v>931</v>
      </c>
      <c r="E4195">
        <v>30.5</v>
      </c>
      <c r="F4195">
        <v>10</v>
      </c>
      <c r="G4195">
        <v>305</v>
      </c>
      <c r="H4195" t="s">
        <v>29</v>
      </c>
      <c r="I4195" t="s">
        <v>18</v>
      </c>
      <c r="J4195" s="1">
        <v>44730</v>
      </c>
      <c r="K4195" t="b">
        <v>0</v>
      </c>
      <c r="L4195" t="s">
        <v>35</v>
      </c>
      <c r="M4195">
        <v>6</v>
      </c>
      <c r="N4195">
        <f>G4195/SUMIF(B:B,B4195,G:G)*100</f>
        <v>0.4956689906229178</v>
      </c>
      <c r="Q4195">
        <f>VLOOKUP(C4195, Categories_Pivot_Table!A:B, 2, FALSE)</f>
        <v>24.317096165933375</v>
      </c>
      <c r="T4195">
        <f t="shared" si="66"/>
        <v>2022</v>
      </c>
    </row>
    <row r="4196" spans="1:20" x14ac:dyDescent="0.2">
      <c r="A4196" t="s">
        <v>4453</v>
      </c>
      <c r="B4196" t="s">
        <v>113</v>
      </c>
      <c r="C4196" t="s">
        <v>48</v>
      </c>
      <c r="D4196" t="s">
        <v>237</v>
      </c>
      <c r="E4196">
        <v>11</v>
      </c>
      <c r="F4196">
        <v>6</v>
      </c>
      <c r="G4196">
        <v>66</v>
      </c>
      <c r="H4196" t="s">
        <v>17</v>
      </c>
      <c r="I4196" t="s">
        <v>18</v>
      </c>
      <c r="J4196" s="1">
        <v>45650</v>
      </c>
      <c r="K4196" t="b">
        <v>1</v>
      </c>
      <c r="L4196" t="s">
        <v>49</v>
      </c>
      <c r="M4196">
        <v>12</v>
      </c>
      <c r="N4196">
        <f>G4196/SUMIF(B:B,B4196,G:G)*100</f>
        <v>0.10867238568817612</v>
      </c>
      <c r="Q4196">
        <f>VLOOKUP(C4196, Categories_Pivot_Table!A:B, 2, FALSE)</f>
        <v>23.348837209302324</v>
      </c>
      <c r="T4196">
        <f t="shared" si="66"/>
        <v>2024</v>
      </c>
    </row>
    <row r="4197" spans="1:20" x14ac:dyDescent="0.2">
      <c r="A4197" t="s">
        <v>4454</v>
      </c>
      <c r="B4197" t="s">
        <v>51</v>
      </c>
      <c r="C4197" t="s">
        <v>22</v>
      </c>
      <c r="D4197" t="s">
        <v>214</v>
      </c>
      <c r="E4197">
        <v>9.5</v>
      </c>
      <c r="F4197">
        <v>1</v>
      </c>
      <c r="G4197">
        <v>9.5</v>
      </c>
      <c r="H4197" t="s">
        <v>17</v>
      </c>
      <c r="I4197" t="s">
        <v>46</v>
      </c>
      <c r="J4197" s="1">
        <v>44765</v>
      </c>
      <c r="K4197" t="b">
        <v>0</v>
      </c>
      <c r="L4197" t="s">
        <v>35</v>
      </c>
      <c r="M4197">
        <v>7</v>
      </c>
      <c r="N4197">
        <f>G4197/SUMIF(B:B,B4197,G:G)*100</f>
        <v>1.4727083882369355E-2</v>
      </c>
      <c r="Q4197">
        <f>VLOOKUP(C4197, Categories_Pivot_Table!A:B, 2, FALSE)</f>
        <v>21.505681818181817</v>
      </c>
      <c r="T4197">
        <f t="shared" si="66"/>
        <v>2022</v>
      </c>
    </row>
    <row r="4198" spans="1:20" x14ac:dyDescent="0.2">
      <c r="A4198" t="s">
        <v>4455</v>
      </c>
      <c r="B4198" t="s">
        <v>121</v>
      </c>
      <c r="C4198" t="s">
        <v>38</v>
      </c>
      <c r="D4198" t="s">
        <v>2123</v>
      </c>
      <c r="E4198">
        <v>27.5</v>
      </c>
      <c r="F4198">
        <v>2</v>
      </c>
      <c r="G4198">
        <v>55</v>
      </c>
      <c r="H4198" t="s">
        <v>29</v>
      </c>
      <c r="I4198" t="s">
        <v>18</v>
      </c>
      <c r="J4198" s="1">
        <v>44768</v>
      </c>
      <c r="K4198" t="b">
        <v>0</v>
      </c>
      <c r="L4198" t="s">
        <v>49</v>
      </c>
      <c r="M4198">
        <v>7</v>
      </c>
      <c r="N4198">
        <f>G4198/SUMIF(B:B,B4198,G:G)*100</f>
        <v>8.3879183474275781E-2</v>
      </c>
      <c r="Q4198">
        <f>VLOOKUP(C4198, Categories_Pivot_Table!A:B, 2, FALSE)</f>
        <v>23.088790931989923</v>
      </c>
      <c r="T4198">
        <f t="shared" si="66"/>
        <v>2022</v>
      </c>
    </row>
    <row r="4199" spans="1:20" x14ac:dyDescent="0.2">
      <c r="A4199" t="s">
        <v>4456</v>
      </c>
      <c r="B4199" t="s">
        <v>128</v>
      </c>
      <c r="C4199" t="s">
        <v>135</v>
      </c>
      <c r="D4199" t="s">
        <v>233</v>
      </c>
      <c r="E4199">
        <v>18.5</v>
      </c>
      <c r="F4199">
        <v>1</v>
      </c>
      <c r="G4199">
        <v>18.5</v>
      </c>
      <c r="H4199" t="s">
        <v>56</v>
      </c>
      <c r="I4199" t="s">
        <v>18</v>
      </c>
      <c r="J4199" s="1">
        <v>45166</v>
      </c>
      <c r="K4199" t="b">
        <v>0</v>
      </c>
      <c r="L4199" t="s">
        <v>19</v>
      </c>
      <c r="M4199">
        <v>8</v>
      </c>
      <c r="N4199">
        <f>G4199/SUMIF(B:B,B4199,G:G)*100</f>
        <v>2.7026237363407937E-2</v>
      </c>
      <c r="Q4199">
        <f>VLOOKUP(C4199, Categories_Pivot_Table!A:B, 2, FALSE)</f>
        <v>23.146341463414632</v>
      </c>
      <c r="T4199">
        <f t="shared" si="66"/>
        <v>2023</v>
      </c>
    </row>
    <row r="4200" spans="1:20" x14ac:dyDescent="0.2">
      <c r="A4200" t="s">
        <v>4457</v>
      </c>
      <c r="B4200" t="s">
        <v>14</v>
      </c>
      <c r="C4200" t="s">
        <v>48</v>
      </c>
      <c r="D4200" t="s">
        <v>201</v>
      </c>
      <c r="E4200">
        <v>35</v>
      </c>
      <c r="F4200">
        <v>1</v>
      </c>
      <c r="G4200">
        <v>35</v>
      </c>
      <c r="H4200" t="s">
        <v>56</v>
      </c>
      <c r="I4200" t="s">
        <v>18</v>
      </c>
      <c r="J4200" s="1">
        <v>44607</v>
      </c>
      <c r="K4200" t="b">
        <v>0</v>
      </c>
      <c r="L4200" t="s">
        <v>49</v>
      </c>
      <c r="M4200">
        <v>2</v>
      </c>
      <c r="N4200">
        <f>G4200/SUMIF(B:B,B4200,G:G)*100</f>
        <v>5.6981448468420064E-2</v>
      </c>
      <c r="Q4200">
        <f>VLOOKUP(C4200, Categories_Pivot_Table!A:B, 2, FALSE)</f>
        <v>23.348837209302324</v>
      </c>
      <c r="T4200">
        <f t="shared" si="66"/>
        <v>2022</v>
      </c>
    </row>
    <row r="4201" spans="1:20" x14ac:dyDescent="0.2">
      <c r="A4201" t="s">
        <v>4458</v>
      </c>
      <c r="B4201" t="s">
        <v>51</v>
      </c>
      <c r="C4201" t="s">
        <v>74</v>
      </c>
      <c r="D4201" t="s">
        <v>349</v>
      </c>
      <c r="E4201">
        <v>38</v>
      </c>
      <c r="F4201">
        <v>1</v>
      </c>
      <c r="G4201">
        <v>38</v>
      </c>
      <c r="H4201" t="s">
        <v>17</v>
      </c>
      <c r="I4201" t="s">
        <v>46</v>
      </c>
      <c r="J4201" s="1">
        <v>45207</v>
      </c>
      <c r="K4201" t="b">
        <v>1</v>
      </c>
      <c r="L4201" t="s">
        <v>24</v>
      </c>
      <c r="M4201">
        <v>10</v>
      </c>
      <c r="N4201">
        <f>G4201/SUMIF(B:B,B4201,G:G)*100</f>
        <v>5.8908335529477419E-2</v>
      </c>
      <c r="Q4201">
        <f>VLOOKUP(C4201, Categories_Pivot_Table!A:B, 2, FALSE)</f>
        <v>24.317096165933375</v>
      </c>
      <c r="T4201">
        <f t="shared" si="66"/>
        <v>2023</v>
      </c>
    </row>
    <row r="4202" spans="1:20" x14ac:dyDescent="0.2">
      <c r="A4202" t="s">
        <v>4459</v>
      </c>
      <c r="B4202" t="s">
        <v>47</v>
      </c>
      <c r="C4202" t="s">
        <v>33</v>
      </c>
      <c r="D4202" t="s">
        <v>398</v>
      </c>
      <c r="E4202">
        <v>21.5</v>
      </c>
      <c r="F4202">
        <v>2</v>
      </c>
      <c r="G4202">
        <v>43</v>
      </c>
      <c r="H4202" t="s">
        <v>56</v>
      </c>
      <c r="I4202" t="s">
        <v>46</v>
      </c>
      <c r="J4202" s="1">
        <v>45457</v>
      </c>
      <c r="K4202" t="b">
        <v>1</v>
      </c>
      <c r="L4202" t="s">
        <v>65</v>
      </c>
      <c r="M4202">
        <v>6</v>
      </c>
      <c r="N4202">
        <f>G4202/SUMIF(B:B,B4202,G:G)*100</f>
        <v>6.8326633085980332E-2</v>
      </c>
      <c r="Q4202">
        <f>VLOOKUP(C4202, Categories_Pivot_Table!A:B, 2, FALSE)</f>
        <v>23.300574345883856</v>
      </c>
      <c r="T4202">
        <f t="shared" si="66"/>
        <v>2024</v>
      </c>
    </row>
    <row r="4203" spans="1:20" x14ac:dyDescent="0.2">
      <c r="A4203" t="s">
        <v>4460</v>
      </c>
      <c r="B4203" t="s">
        <v>37</v>
      </c>
      <c r="C4203" t="s">
        <v>22</v>
      </c>
      <c r="D4203" t="s">
        <v>251</v>
      </c>
      <c r="E4203">
        <v>38</v>
      </c>
      <c r="F4203">
        <v>10</v>
      </c>
      <c r="G4203">
        <v>380</v>
      </c>
      <c r="H4203" t="s">
        <v>29</v>
      </c>
      <c r="I4203" t="s">
        <v>46</v>
      </c>
      <c r="J4203" s="1">
        <v>44944</v>
      </c>
      <c r="K4203" t="b">
        <v>1</v>
      </c>
      <c r="L4203" t="s">
        <v>30</v>
      </c>
      <c r="M4203">
        <v>1</v>
      </c>
      <c r="N4203">
        <f>G4203/SUMIF(B:B,B4203,G:G)*100</f>
        <v>0.5673801222853474</v>
      </c>
      <c r="Q4203">
        <f>VLOOKUP(C4203, Categories_Pivot_Table!A:B, 2, FALSE)</f>
        <v>21.505681818181817</v>
      </c>
      <c r="T4203">
        <f t="shared" si="66"/>
        <v>2023</v>
      </c>
    </row>
    <row r="4204" spans="1:20" x14ac:dyDescent="0.2">
      <c r="A4204" t="s">
        <v>4461</v>
      </c>
      <c r="B4204" t="s">
        <v>54</v>
      </c>
      <c r="C4204" t="s">
        <v>74</v>
      </c>
      <c r="D4204" t="s">
        <v>248</v>
      </c>
      <c r="E4204">
        <v>15.5</v>
      </c>
      <c r="F4204">
        <v>3</v>
      </c>
      <c r="G4204">
        <v>46.5</v>
      </c>
      <c r="H4204" t="s">
        <v>29</v>
      </c>
      <c r="I4204" t="s">
        <v>18</v>
      </c>
      <c r="J4204" s="1">
        <v>45602</v>
      </c>
      <c r="K4204" t="b">
        <v>1</v>
      </c>
      <c r="L4204" t="s">
        <v>30</v>
      </c>
      <c r="M4204">
        <v>11</v>
      </c>
      <c r="N4204">
        <f>G4204/SUMIF(B:B,B4204,G:G)*100</f>
        <v>8.1356999763802257E-2</v>
      </c>
      <c r="Q4204">
        <f>VLOOKUP(C4204, Categories_Pivot_Table!A:B, 2, FALSE)</f>
        <v>24.317096165933375</v>
      </c>
      <c r="T4204">
        <f t="shared" si="66"/>
        <v>2024</v>
      </c>
    </row>
    <row r="4205" spans="1:20" x14ac:dyDescent="0.2">
      <c r="A4205" t="s">
        <v>4462</v>
      </c>
      <c r="B4205" t="s">
        <v>54</v>
      </c>
      <c r="C4205" t="s">
        <v>22</v>
      </c>
      <c r="D4205" t="s">
        <v>41</v>
      </c>
      <c r="E4205">
        <v>23</v>
      </c>
      <c r="F4205">
        <v>7</v>
      </c>
      <c r="G4205">
        <v>98</v>
      </c>
      <c r="H4205" t="s">
        <v>29</v>
      </c>
      <c r="I4205" t="s">
        <v>46</v>
      </c>
      <c r="J4205" s="1">
        <v>44912</v>
      </c>
      <c r="K4205" t="b">
        <v>1</v>
      </c>
      <c r="L4205" t="s">
        <v>35</v>
      </c>
      <c r="M4205">
        <v>12</v>
      </c>
      <c r="N4205">
        <f>G4205/SUMIF(B:B,B4205,G:G)*100</f>
        <v>0.17146206401833594</v>
      </c>
      <c r="Q4205">
        <f>VLOOKUP(C4205, Categories_Pivot_Table!A:B, 2, FALSE)</f>
        <v>21.505681818181817</v>
      </c>
      <c r="T4205">
        <f t="shared" si="66"/>
        <v>2022</v>
      </c>
    </row>
    <row r="4206" spans="1:20" x14ac:dyDescent="0.2">
      <c r="A4206" t="s">
        <v>4463</v>
      </c>
      <c r="B4206" t="s">
        <v>106</v>
      </c>
      <c r="C4206" t="s">
        <v>22</v>
      </c>
      <c r="D4206" t="s">
        <v>147</v>
      </c>
      <c r="E4206">
        <v>32</v>
      </c>
      <c r="F4206">
        <v>6</v>
      </c>
      <c r="G4206">
        <v>192</v>
      </c>
      <c r="H4206" t="s">
        <v>56</v>
      </c>
      <c r="I4206" t="s">
        <v>46</v>
      </c>
      <c r="J4206" s="1">
        <v>45183</v>
      </c>
      <c r="K4206" t="b">
        <v>1</v>
      </c>
      <c r="L4206" t="s">
        <v>42</v>
      </c>
      <c r="M4206">
        <v>9</v>
      </c>
      <c r="N4206">
        <f>G4206/SUMIF(B:B,B4206,G:G)*100</f>
        <v>0.31290743155149936</v>
      </c>
      <c r="Q4206">
        <f>VLOOKUP(C4206, Categories_Pivot_Table!A:B, 2, FALSE)</f>
        <v>21.505681818181817</v>
      </c>
      <c r="T4206">
        <f t="shared" si="66"/>
        <v>2023</v>
      </c>
    </row>
    <row r="4207" spans="1:20" x14ac:dyDescent="0.2">
      <c r="A4207" t="s">
        <v>4464</v>
      </c>
      <c r="B4207" t="s">
        <v>14</v>
      </c>
      <c r="C4207" t="s">
        <v>38</v>
      </c>
      <c r="D4207" t="s">
        <v>264</v>
      </c>
      <c r="E4207">
        <v>39.5</v>
      </c>
      <c r="F4207">
        <v>9</v>
      </c>
      <c r="G4207">
        <v>355.5</v>
      </c>
      <c r="H4207" t="s">
        <v>56</v>
      </c>
      <c r="I4207" t="s">
        <v>46</v>
      </c>
      <c r="J4207" s="1">
        <v>44772</v>
      </c>
      <c r="K4207" t="b">
        <v>0</v>
      </c>
      <c r="L4207" t="s">
        <v>35</v>
      </c>
      <c r="M4207">
        <v>7</v>
      </c>
      <c r="N4207">
        <f>G4207/SUMIF(B:B,B4207,G:G)*100</f>
        <v>0.57876871230066673</v>
      </c>
      <c r="Q4207">
        <f>VLOOKUP(C4207, Categories_Pivot_Table!A:B, 2, FALSE)</f>
        <v>23.088790931989923</v>
      </c>
      <c r="T4207">
        <f t="shared" si="66"/>
        <v>2022</v>
      </c>
    </row>
    <row r="4208" spans="1:20" x14ac:dyDescent="0.2">
      <c r="A4208" t="s">
        <v>4465</v>
      </c>
      <c r="B4208" t="s">
        <v>128</v>
      </c>
      <c r="C4208" t="s">
        <v>27</v>
      </c>
      <c r="D4208" t="s">
        <v>1132</v>
      </c>
      <c r="E4208">
        <v>9.5</v>
      </c>
      <c r="F4208">
        <v>1</v>
      </c>
      <c r="G4208">
        <v>9.5</v>
      </c>
      <c r="H4208" t="s">
        <v>17</v>
      </c>
      <c r="I4208" t="s">
        <v>18</v>
      </c>
      <c r="J4208" s="1">
        <v>44613</v>
      </c>
      <c r="K4208" t="b">
        <v>0</v>
      </c>
      <c r="L4208" t="s">
        <v>19</v>
      </c>
      <c r="M4208">
        <v>2</v>
      </c>
      <c r="N4208">
        <f>G4208/SUMIF(B:B,B4208,G:G)*100</f>
        <v>1.3878338105533804E-2</v>
      </c>
      <c r="Q4208">
        <f>VLOOKUP(C4208, Categories_Pivot_Table!A:B, 2, FALSE)</f>
        <v>25.013711734693878</v>
      </c>
      <c r="T4208">
        <f t="shared" si="66"/>
        <v>2022</v>
      </c>
    </row>
    <row r="4209" spans="1:20" x14ac:dyDescent="0.2">
      <c r="A4209" t="s">
        <v>4466</v>
      </c>
      <c r="B4209" t="s">
        <v>128</v>
      </c>
      <c r="C4209" t="s">
        <v>27</v>
      </c>
      <c r="D4209" t="s">
        <v>55</v>
      </c>
      <c r="E4209">
        <v>36.5</v>
      </c>
      <c r="F4209">
        <v>5</v>
      </c>
      <c r="G4209">
        <v>182.5</v>
      </c>
      <c r="H4209" t="s">
        <v>17</v>
      </c>
      <c r="I4209" t="s">
        <v>18</v>
      </c>
      <c r="J4209" s="1">
        <v>45305</v>
      </c>
      <c r="K4209" t="b">
        <v>1</v>
      </c>
      <c r="L4209" t="s">
        <v>24</v>
      </c>
      <c r="M4209">
        <v>1</v>
      </c>
      <c r="N4209">
        <f>G4209/SUMIF(B:B,B4209,G:G)*100</f>
        <v>0.26661017939578097</v>
      </c>
      <c r="Q4209">
        <f>VLOOKUP(C4209, Categories_Pivot_Table!A:B, 2, FALSE)</f>
        <v>25.013711734693878</v>
      </c>
      <c r="T4209">
        <f t="shared" si="66"/>
        <v>2024</v>
      </c>
    </row>
    <row r="4210" spans="1:20" x14ac:dyDescent="0.2">
      <c r="A4210" t="s">
        <v>4467</v>
      </c>
      <c r="B4210" t="s">
        <v>63</v>
      </c>
      <c r="C4210" t="s">
        <v>135</v>
      </c>
      <c r="D4210" t="s">
        <v>243</v>
      </c>
      <c r="E4210">
        <v>35</v>
      </c>
      <c r="F4210">
        <v>9</v>
      </c>
      <c r="G4210">
        <v>315</v>
      </c>
      <c r="H4210" t="s">
        <v>17</v>
      </c>
      <c r="I4210" t="s">
        <v>46</v>
      </c>
      <c r="J4210" s="1">
        <v>44759</v>
      </c>
      <c r="K4210" t="b">
        <v>0</v>
      </c>
      <c r="L4210" t="s">
        <v>24</v>
      </c>
      <c r="M4210">
        <v>7</v>
      </c>
      <c r="N4210">
        <f>G4210/SUMIF(B:B,B4210,G:G)*100</f>
        <v>0.52042030134813633</v>
      </c>
      <c r="Q4210">
        <f>VLOOKUP(C4210, Categories_Pivot_Table!A:B, 2, FALSE)</f>
        <v>23.146341463414632</v>
      </c>
      <c r="T4210">
        <f t="shared" si="66"/>
        <v>2022</v>
      </c>
    </row>
    <row r="4211" spans="1:20" x14ac:dyDescent="0.2">
      <c r="A4211" t="s">
        <v>4468</v>
      </c>
      <c r="B4211" t="s">
        <v>104</v>
      </c>
      <c r="C4211" t="s">
        <v>38</v>
      </c>
      <c r="D4211" t="s">
        <v>100</v>
      </c>
      <c r="E4211">
        <v>20</v>
      </c>
      <c r="F4211">
        <v>10</v>
      </c>
      <c r="G4211">
        <v>200</v>
      </c>
      <c r="H4211" t="s">
        <v>29</v>
      </c>
      <c r="I4211" t="s">
        <v>46</v>
      </c>
      <c r="J4211" s="1">
        <v>44803</v>
      </c>
      <c r="K4211" t="b">
        <v>1</v>
      </c>
      <c r="L4211" t="s">
        <v>49</v>
      </c>
      <c r="M4211">
        <v>8</v>
      </c>
      <c r="N4211">
        <f>G4211/SUMIF(B:B,B4211,G:G)*100</f>
        <v>0.32502884631011003</v>
      </c>
      <c r="Q4211">
        <f>VLOOKUP(C4211, Categories_Pivot_Table!A:B, 2, FALSE)</f>
        <v>23.088790931989923</v>
      </c>
      <c r="T4211">
        <f t="shared" si="66"/>
        <v>2022</v>
      </c>
    </row>
    <row r="4212" spans="1:20" x14ac:dyDescent="0.2">
      <c r="A4212" t="s">
        <v>4469</v>
      </c>
      <c r="B4212" t="s">
        <v>90</v>
      </c>
      <c r="C4212" t="s">
        <v>135</v>
      </c>
      <c r="D4212" t="s">
        <v>358</v>
      </c>
      <c r="E4212">
        <v>32</v>
      </c>
      <c r="F4212">
        <v>4</v>
      </c>
      <c r="G4212">
        <v>128</v>
      </c>
      <c r="H4212" t="s">
        <v>17</v>
      </c>
      <c r="I4212" t="s">
        <v>46</v>
      </c>
      <c r="J4212" s="1">
        <v>44889</v>
      </c>
      <c r="K4212" t="b">
        <v>1</v>
      </c>
      <c r="L4212" t="s">
        <v>42</v>
      </c>
      <c r="M4212">
        <v>11</v>
      </c>
      <c r="N4212">
        <f>G4212/SUMIF(B:B,B4212,G:G)*100</f>
        <v>0.21642825741435864</v>
      </c>
      <c r="Q4212">
        <f>VLOOKUP(C4212, Categories_Pivot_Table!A:B, 2, FALSE)</f>
        <v>23.146341463414632</v>
      </c>
      <c r="T4212">
        <f t="shared" si="66"/>
        <v>2022</v>
      </c>
    </row>
    <row r="4213" spans="1:20" x14ac:dyDescent="0.2">
      <c r="A4213" t="s">
        <v>4470</v>
      </c>
      <c r="B4213" t="s">
        <v>73</v>
      </c>
      <c r="C4213" t="s">
        <v>74</v>
      </c>
      <c r="D4213" t="s">
        <v>248</v>
      </c>
      <c r="E4213">
        <v>15.5</v>
      </c>
      <c r="F4213">
        <v>4</v>
      </c>
      <c r="G4213">
        <v>62</v>
      </c>
      <c r="H4213" t="s">
        <v>17</v>
      </c>
      <c r="I4213" t="s">
        <v>46</v>
      </c>
      <c r="J4213" s="1">
        <v>45616</v>
      </c>
      <c r="K4213" t="b">
        <v>0</v>
      </c>
      <c r="L4213" t="s">
        <v>30</v>
      </c>
      <c r="M4213">
        <v>11</v>
      </c>
      <c r="N4213">
        <f>G4213/SUMIF(B:B,B4213,G:G)*100</f>
        <v>0.1071098480594978</v>
      </c>
      <c r="Q4213">
        <f>VLOOKUP(C4213, Categories_Pivot_Table!A:B, 2, FALSE)</f>
        <v>24.317096165933375</v>
      </c>
      <c r="T4213">
        <f t="shared" si="66"/>
        <v>2024</v>
      </c>
    </row>
    <row r="4214" spans="1:20" x14ac:dyDescent="0.2">
      <c r="A4214" t="s">
        <v>4471</v>
      </c>
      <c r="B4214" t="s">
        <v>84</v>
      </c>
      <c r="C4214" t="s">
        <v>33</v>
      </c>
      <c r="D4214" t="s">
        <v>307</v>
      </c>
      <c r="E4214">
        <v>6.5</v>
      </c>
      <c r="F4214">
        <v>10</v>
      </c>
      <c r="G4214">
        <v>65</v>
      </c>
      <c r="H4214" t="s">
        <v>29</v>
      </c>
      <c r="I4214" t="s">
        <v>46</v>
      </c>
      <c r="J4214" s="1">
        <v>44916</v>
      </c>
      <c r="K4214" t="b">
        <v>0</v>
      </c>
      <c r="L4214" t="s">
        <v>30</v>
      </c>
      <c r="M4214">
        <v>12</v>
      </c>
      <c r="N4214">
        <f>G4214/SUMIF(B:B,B4214,G:G)*100</f>
        <v>0.10523333468247864</v>
      </c>
      <c r="Q4214">
        <f>VLOOKUP(C4214, Categories_Pivot_Table!A:B, 2, FALSE)</f>
        <v>23.300574345883856</v>
      </c>
      <c r="T4214">
        <f t="shared" si="66"/>
        <v>2022</v>
      </c>
    </row>
    <row r="4215" spans="1:20" x14ac:dyDescent="0.2">
      <c r="A4215" t="s">
        <v>4472</v>
      </c>
      <c r="B4215" t="s">
        <v>47</v>
      </c>
      <c r="C4215" t="s">
        <v>27</v>
      </c>
      <c r="D4215" t="s">
        <v>1201</v>
      </c>
      <c r="E4215">
        <v>26</v>
      </c>
      <c r="F4215">
        <v>6</v>
      </c>
      <c r="G4215">
        <v>156</v>
      </c>
      <c r="H4215" t="s">
        <v>29</v>
      </c>
      <c r="I4215" t="s">
        <v>46</v>
      </c>
      <c r="J4215" s="1">
        <v>44872</v>
      </c>
      <c r="K4215" t="b">
        <v>1</v>
      </c>
      <c r="L4215" t="s">
        <v>19</v>
      </c>
      <c r="M4215">
        <v>11</v>
      </c>
      <c r="N4215">
        <f>G4215/SUMIF(B:B,B4215,G:G)*100</f>
        <v>0.24788266887006816</v>
      </c>
      <c r="Q4215">
        <f>VLOOKUP(C4215, Categories_Pivot_Table!A:B, 2, FALSE)</f>
        <v>25.013711734693878</v>
      </c>
      <c r="T4215">
        <f t="shared" si="66"/>
        <v>2022</v>
      </c>
    </row>
    <row r="4216" spans="1:20" x14ac:dyDescent="0.2">
      <c r="A4216" t="s">
        <v>4473</v>
      </c>
      <c r="B4216" t="s">
        <v>14</v>
      </c>
      <c r="C4216" t="s">
        <v>48</v>
      </c>
      <c r="D4216" t="s">
        <v>302</v>
      </c>
      <c r="E4216">
        <v>15.5</v>
      </c>
      <c r="F4216">
        <v>3</v>
      </c>
      <c r="G4216">
        <v>46.5</v>
      </c>
      <c r="H4216" t="s">
        <v>56</v>
      </c>
      <c r="I4216" t="s">
        <v>18</v>
      </c>
      <c r="J4216" s="1">
        <v>44877</v>
      </c>
      <c r="K4216" t="b">
        <v>0</v>
      </c>
      <c r="L4216" t="s">
        <v>35</v>
      </c>
      <c r="M4216">
        <v>11</v>
      </c>
      <c r="N4216">
        <f>G4216/SUMIF(B:B,B4216,G:G)*100</f>
        <v>7.5703924393758087E-2</v>
      </c>
      <c r="Q4216">
        <f>VLOOKUP(C4216, Categories_Pivot_Table!A:B, 2, FALSE)</f>
        <v>23.348837209302324</v>
      </c>
      <c r="T4216">
        <f t="shared" si="66"/>
        <v>2022</v>
      </c>
    </row>
    <row r="4217" spans="1:20" x14ac:dyDescent="0.2">
      <c r="A4217" t="s">
        <v>4474</v>
      </c>
      <c r="B4217" t="s">
        <v>87</v>
      </c>
      <c r="C4217" t="s">
        <v>33</v>
      </c>
      <c r="D4217" t="s">
        <v>657</v>
      </c>
      <c r="E4217">
        <v>39.5</v>
      </c>
      <c r="F4217">
        <v>9</v>
      </c>
      <c r="G4217">
        <v>355.5</v>
      </c>
      <c r="H4217" t="s">
        <v>29</v>
      </c>
      <c r="I4217" t="s">
        <v>18</v>
      </c>
      <c r="J4217" s="1">
        <v>44840</v>
      </c>
      <c r="K4217" t="b">
        <v>0</v>
      </c>
      <c r="L4217" t="s">
        <v>42</v>
      </c>
      <c r="M4217">
        <v>10</v>
      </c>
      <c r="N4217">
        <f>G4217/SUMIF(B:B,B4217,G:G)*100</f>
        <v>0.54661192859449237</v>
      </c>
      <c r="Q4217">
        <f>VLOOKUP(C4217, Categories_Pivot_Table!A:B, 2, FALSE)</f>
        <v>23.300574345883856</v>
      </c>
      <c r="T4217">
        <f t="shared" si="66"/>
        <v>2022</v>
      </c>
    </row>
    <row r="4218" spans="1:20" x14ac:dyDescent="0.2">
      <c r="A4218" t="s">
        <v>4475</v>
      </c>
      <c r="B4218" t="s">
        <v>47</v>
      </c>
      <c r="C4218" t="s">
        <v>48</v>
      </c>
      <c r="D4218" t="s">
        <v>237</v>
      </c>
      <c r="E4218">
        <v>11</v>
      </c>
      <c r="F4218">
        <v>2</v>
      </c>
      <c r="G4218">
        <v>22</v>
      </c>
      <c r="H4218" t="s">
        <v>29</v>
      </c>
      <c r="I4218" t="s">
        <v>18</v>
      </c>
      <c r="J4218" s="1">
        <v>44799</v>
      </c>
      <c r="K4218" t="b">
        <v>1</v>
      </c>
      <c r="L4218" t="s">
        <v>65</v>
      </c>
      <c r="M4218">
        <v>8</v>
      </c>
      <c r="N4218">
        <f>G4218/SUMIF(B:B,B4218,G:G)*100</f>
        <v>3.4957812276548074E-2</v>
      </c>
      <c r="Q4218">
        <f>VLOOKUP(C4218, Categories_Pivot_Table!A:B, 2, FALSE)</f>
        <v>23.348837209302324</v>
      </c>
      <c r="T4218">
        <f t="shared" si="66"/>
        <v>2022</v>
      </c>
    </row>
    <row r="4219" spans="1:20" x14ac:dyDescent="0.2">
      <c r="A4219" t="s">
        <v>4476</v>
      </c>
      <c r="B4219" t="s">
        <v>113</v>
      </c>
      <c r="C4219" t="s">
        <v>48</v>
      </c>
      <c r="D4219" t="s">
        <v>149</v>
      </c>
      <c r="E4219">
        <v>38</v>
      </c>
      <c r="F4219">
        <v>5</v>
      </c>
      <c r="G4219">
        <v>190</v>
      </c>
      <c r="H4219" t="s">
        <v>56</v>
      </c>
      <c r="I4219" t="s">
        <v>46</v>
      </c>
      <c r="J4219" s="1">
        <v>45353</v>
      </c>
      <c r="K4219" t="b">
        <v>1</v>
      </c>
      <c r="L4219" t="s">
        <v>35</v>
      </c>
      <c r="M4219">
        <v>3</v>
      </c>
      <c r="N4219">
        <f>G4219/SUMIF(B:B,B4219,G:G)*100</f>
        <v>0.31284474667808276</v>
      </c>
      <c r="Q4219">
        <f>VLOOKUP(C4219, Categories_Pivot_Table!A:B, 2, FALSE)</f>
        <v>23.348837209302324</v>
      </c>
      <c r="T4219">
        <f t="shared" si="66"/>
        <v>2024</v>
      </c>
    </row>
    <row r="4220" spans="1:20" x14ac:dyDescent="0.2">
      <c r="A4220" t="s">
        <v>4477</v>
      </c>
      <c r="B4220" t="s">
        <v>118</v>
      </c>
      <c r="C4220" t="s">
        <v>27</v>
      </c>
      <c r="D4220" t="s">
        <v>1201</v>
      </c>
      <c r="E4220">
        <v>26</v>
      </c>
      <c r="F4220">
        <v>3</v>
      </c>
      <c r="G4220">
        <v>78</v>
      </c>
      <c r="H4220" t="s">
        <v>56</v>
      </c>
      <c r="I4220" t="s">
        <v>46</v>
      </c>
      <c r="J4220" s="1">
        <v>45154</v>
      </c>
      <c r="K4220" t="b">
        <v>0</v>
      </c>
      <c r="L4220" t="s">
        <v>30</v>
      </c>
      <c r="M4220">
        <v>8</v>
      </c>
      <c r="N4220">
        <f>G4220/SUMIF(B:B,B4220,G:G)*100</f>
        <v>0.12829580406927973</v>
      </c>
      <c r="Q4220">
        <f>VLOOKUP(C4220, Categories_Pivot_Table!A:B, 2, FALSE)</f>
        <v>25.013711734693878</v>
      </c>
      <c r="T4220">
        <f t="shared" si="66"/>
        <v>2023</v>
      </c>
    </row>
    <row r="4221" spans="1:20" x14ac:dyDescent="0.2">
      <c r="A4221" t="s">
        <v>4478</v>
      </c>
      <c r="B4221" t="s">
        <v>87</v>
      </c>
      <c r="C4221" t="s">
        <v>135</v>
      </c>
      <c r="D4221" t="s">
        <v>136</v>
      </c>
      <c r="E4221">
        <v>27.5</v>
      </c>
      <c r="F4221">
        <v>5</v>
      </c>
      <c r="G4221">
        <v>137.5</v>
      </c>
      <c r="H4221" t="s">
        <v>29</v>
      </c>
      <c r="I4221" t="s">
        <v>18</v>
      </c>
      <c r="J4221" s="1">
        <v>45137</v>
      </c>
      <c r="K4221" t="b">
        <v>0</v>
      </c>
      <c r="L4221" t="s">
        <v>24</v>
      </c>
      <c r="M4221">
        <v>7</v>
      </c>
      <c r="N4221">
        <f>G4221/SUMIF(B:B,B4221,G:G)*100</f>
        <v>0.21141811584175163</v>
      </c>
      <c r="Q4221">
        <f>VLOOKUP(C4221, Categories_Pivot_Table!A:B, 2, FALSE)</f>
        <v>23.146341463414632</v>
      </c>
      <c r="T4221">
        <f t="shared" si="66"/>
        <v>2023</v>
      </c>
    </row>
    <row r="4222" spans="1:20" x14ac:dyDescent="0.2">
      <c r="A4222" t="s">
        <v>4479</v>
      </c>
      <c r="B4222" t="s">
        <v>54</v>
      </c>
      <c r="C4222" t="s">
        <v>135</v>
      </c>
      <c r="D4222" t="s">
        <v>163</v>
      </c>
      <c r="E4222">
        <v>36.5</v>
      </c>
      <c r="F4222">
        <v>8</v>
      </c>
      <c r="G4222">
        <v>292</v>
      </c>
      <c r="H4222" t="s">
        <v>17</v>
      </c>
      <c r="I4222" t="s">
        <v>46</v>
      </c>
      <c r="J4222" s="1">
        <v>45290</v>
      </c>
      <c r="K4222" t="b">
        <v>0</v>
      </c>
      <c r="L4222" t="s">
        <v>35</v>
      </c>
      <c r="M4222">
        <v>12</v>
      </c>
      <c r="N4222">
        <f>G4222/SUMIF(B:B,B4222,G:G)*100</f>
        <v>0.51088696625871532</v>
      </c>
      <c r="Q4222">
        <f>VLOOKUP(C4222, Categories_Pivot_Table!A:B, 2, FALSE)</f>
        <v>23.146341463414632</v>
      </c>
      <c r="T4222">
        <f t="shared" si="66"/>
        <v>2023</v>
      </c>
    </row>
    <row r="4223" spans="1:20" x14ac:dyDescent="0.2">
      <c r="A4223" t="s">
        <v>4480</v>
      </c>
      <c r="B4223" t="s">
        <v>51</v>
      </c>
      <c r="C4223" t="s">
        <v>27</v>
      </c>
      <c r="D4223" t="s">
        <v>278</v>
      </c>
      <c r="E4223">
        <v>30.5</v>
      </c>
      <c r="F4223">
        <v>1</v>
      </c>
      <c r="G4223">
        <v>30.5</v>
      </c>
      <c r="H4223" t="s">
        <v>17</v>
      </c>
      <c r="I4223" t="s">
        <v>46</v>
      </c>
      <c r="J4223" s="1">
        <v>45500</v>
      </c>
      <c r="K4223" t="b">
        <v>0</v>
      </c>
      <c r="L4223" t="s">
        <v>35</v>
      </c>
      <c r="M4223">
        <v>7</v>
      </c>
      <c r="N4223">
        <f>G4223/SUMIF(B:B,B4223,G:G)*100</f>
        <v>4.7281690359185828E-2</v>
      </c>
      <c r="Q4223">
        <f>VLOOKUP(C4223, Categories_Pivot_Table!A:B, 2, FALSE)</f>
        <v>25.013711734693878</v>
      </c>
      <c r="T4223">
        <f t="shared" si="66"/>
        <v>2024</v>
      </c>
    </row>
    <row r="4224" spans="1:20" x14ac:dyDescent="0.2">
      <c r="A4224" t="s">
        <v>4481</v>
      </c>
      <c r="B4224" t="s">
        <v>113</v>
      </c>
      <c r="C4224" t="s">
        <v>48</v>
      </c>
      <c r="D4224" t="s">
        <v>294</v>
      </c>
      <c r="E4224">
        <v>6.5</v>
      </c>
      <c r="F4224">
        <v>6</v>
      </c>
      <c r="G4224">
        <v>39</v>
      </c>
      <c r="H4224" t="s">
        <v>29</v>
      </c>
      <c r="I4224" t="s">
        <v>18</v>
      </c>
      <c r="J4224" s="1">
        <v>45463</v>
      </c>
      <c r="K4224" t="b">
        <v>0</v>
      </c>
      <c r="L4224" t="s">
        <v>42</v>
      </c>
      <c r="M4224">
        <v>6</v>
      </c>
      <c r="N4224">
        <f>G4224/SUMIF(B:B,B4224,G:G)*100</f>
        <v>6.4215500633922243E-2</v>
      </c>
      <c r="Q4224">
        <f>VLOOKUP(C4224, Categories_Pivot_Table!A:B, 2, FALSE)</f>
        <v>23.348837209302324</v>
      </c>
      <c r="T4224">
        <f t="shared" si="66"/>
        <v>2024</v>
      </c>
    </row>
    <row r="4225" spans="1:20" x14ac:dyDescent="0.2">
      <c r="A4225" t="s">
        <v>4482</v>
      </c>
      <c r="B4225" t="s">
        <v>26</v>
      </c>
      <c r="C4225" t="s">
        <v>48</v>
      </c>
      <c r="D4225" t="s">
        <v>41</v>
      </c>
      <c r="E4225">
        <v>23</v>
      </c>
      <c r="F4225">
        <v>4</v>
      </c>
      <c r="G4225">
        <v>74</v>
      </c>
      <c r="H4225" t="s">
        <v>17</v>
      </c>
      <c r="I4225" t="s">
        <v>18</v>
      </c>
      <c r="J4225" s="1">
        <v>45097</v>
      </c>
      <c r="K4225" t="b">
        <v>1</v>
      </c>
      <c r="L4225" t="s">
        <v>49</v>
      </c>
      <c r="M4225">
        <v>6</v>
      </c>
      <c r="N4225">
        <f>G4225/SUMIF(B:B,B4225,G:G)*100</f>
        <v>0.11926538966742686</v>
      </c>
      <c r="Q4225">
        <f>VLOOKUP(C4225, Categories_Pivot_Table!A:B, 2, FALSE)</f>
        <v>23.348837209302324</v>
      </c>
      <c r="T4225">
        <f t="shared" si="66"/>
        <v>2023</v>
      </c>
    </row>
    <row r="4226" spans="1:20" x14ac:dyDescent="0.2">
      <c r="A4226" t="s">
        <v>4483</v>
      </c>
      <c r="B4226" t="s">
        <v>14</v>
      </c>
      <c r="C4226" t="s">
        <v>22</v>
      </c>
      <c r="D4226" t="s">
        <v>286</v>
      </c>
      <c r="E4226">
        <v>20</v>
      </c>
      <c r="F4226">
        <v>8</v>
      </c>
      <c r="G4226">
        <v>160</v>
      </c>
      <c r="H4226" t="s">
        <v>56</v>
      </c>
      <c r="I4226" t="s">
        <v>18</v>
      </c>
      <c r="J4226" s="1">
        <v>45627</v>
      </c>
      <c r="K4226" t="b">
        <v>1</v>
      </c>
      <c r="L4226" t="s">
        <v>24</v>
      </c>
      <c r="M4226">
        <v>12</v>
      </c>
      <c r="N4226">
        <f>G4226/SUMIF(B:B,B4226,G:G)*100</f>
        <v>0.26048662156992031</v>
      </c>
      <c r="Q4226">
        <f>VLOOKUP(C4226, Categories_Pivot_Table!A:B, 2, FALSE)</f>
        <v>21.505681818181817</v>
      </c>
      <c r="T4226">
        <f t="shared" ref="T4226:T4289" si="67">YEAR(J4226)</f>
        <v>2024</v>
      </c>
    </row>
    <row r="4227" spans="1:20" x14ac:dyDescent="0.2">
      <c r="A4227" t="s">
        <v>4484</v>
      </c>
      <c r="B4227" t="s">
        <v>113</v>
      </c>
      <c r="C4227" t="s">
        <v>15</v>
      </c>
      <c r="D4227" t="s">
        <v>369</v>
      </c>
      <c r="E4227">
        <v>23</v>
      </c>
      <c r="F4227">
        <v>8</v>
      </c>
      <c r="G4227">
        <v>184</v>
      </c>
      <c r="H4227" t="s">
        <v>29</v>
      </c>
      <c r="I4227" t="s">
        <v>18</v>
      </c>
      <c r="J4227" s="1">
        <v>44966</v>
      </c>
      <c r="K4227" t="b">
        <v>1</v>
      </c>
      <c r="L4227" t="s">
        <v>42</v>
      </c>
      <c r="M4227">
        <v>2</v>
      </c>
      <c r="N4227">
        <f>G4227/SUMIF(B:B,B4227,G:G)*100</f>
        <v>0.30296543888824856</v>
      </c>
      <c r="Q4227">
        <f>VLOOKUP(C4227, Categories_Pivot_Table!A:B, 2, FALSE)</f>
        <v>23.063808900523561</v>
      </c>
      <c r="T4227">
        <f t="shared" si="67"/>
        <v>2023</v>
      </c>
    </row>
    <row r="4228" spans="1:20" x14ac:dyDescent="0.2">
      <c r="A4228" t="s">
        <v>4485</v>
      </c>
      <c r="B4228" t="s">
        <v>37</v>
      </c>
      <c r="C4228" t="s">
        <v>33</v>
      </c>
      <c r="D4228" t="s">
        <v>657</v>
      </c>
      <c r="E4228">
        <v>39.5</v>
      </c>
      <c r="F4228">
        <v>9</v>
      </c>
      <c r="G4228">
        <v>355.5</v>
      </c>
      <c r="H4228" t="s">
        <v>56</v>
      </c>
      <c r="I4228" t="s">
        <v>46</v>
      </c>
      <c r="J4228" s="1">
        <v>45415</v>
      </c>
      <c r="K4228" t="b">
        <v>1</v>
      </c>
      <c r="L4228" t="s">
        <v>65</v>
      </c>
      <c r="M4228">
        <v>5</v>
      </c>
      <c r="N4228">
        <f>G4228/SUMIF(B:B,B4228,G:G)*100</f>
        <v>0.53079903545379215</v>
      </c>
      <c r="Q4228">
        <f>VLOOKUP(C4228, Categories_Pivot_Table!A:B, 2, FALSE)</f>
        <v>23.300574345883856</v>
      </c>
      <c r="T4228">
        <f t="shared" si="67"/>
        <v>2024</v>
      </c>
    </row>
    <row r="4229" spans="1:20" x14ac:dyDescent="0.2">
      <c r="A4229" t="s">
        <v>4486</v>
      </c>
      <c r="B4229" t="s">
        <v>113</v>
      </c>
      <c r="C4229" t="s">
        <v>38</v>
      </c>
      <c r="D4229" t="s">
        <v>175</v>
      </c>
      <c r="E4229">
        <v>30.5</v>
      </c>
      <c r="F4229">
        <v>7</v>
      </c>
      <c r="G4229">
        <v>213.5</v>
      </c>
      <c r="H4229" t="s">
        <v>29</v>
      </c>
      <c r="I4229" t="s">
        <v>46</v>
      </c>
      <c r="J4229" s="1">
        <v>44994</v>
      </c>
      <c r="K4229" t="b">
        <v>0</v>
      </c>
      <c r="L4229" t="s">
        <v>42</v>
      </c>
      <c r="M4229">
        <v>3</v>
      </c>
      <c r="N4229">
        <f>G4229/SUMIF(B:B,B4229,G:G)*100</f>
        <v>0.35153870218826666</v>
      </c>
      <c r="Q4229">
        <f>VLOOKUP(C4229, Categories_Pivot_Table!A:B, 2, FALSE)</f>
        <v>23.088790931989923</v>
      </c>
      <c r="T4229">
        <f t="shared" si="67"/>
        <v>2023</v>
      </c>
    </row>
    <row r="4230" spans="1:20" x14ac:dyDescent="0.2">
      <c r="A4230" t="s">
        <v>4487</v>
      </c>
      <c r="B4230" t="s">
        <v>51</v>
      </c>
      <c r="C4230" t="s">
        <v>135</v>
      </c>
      <c r="D4230" t="s">
        <v>188</v>
      </c>
      <c r="E4230">
        <v>33.5</v>
      </c>
      <c r="F4230">
        <v>4</v>
      </c>
      <c r="G4230">
        <v>134</v>
      </c>
      <c r="H4230" t="s">
        <v>17</v>
      </c>
      <c r="I4230" t="s">
        <v>46</v>
      </c>
      <c r="J4230" s="1">
        <v>45097</v>
      </c>
      <c r="K4230" t="b">
        <v>1</v>
      </c>
      <c r="L4230" t="s">
        <v>49</v>
      </c>
      <c r="M4230">
        <v>6</v>
      </c>
      <c r="N4230">
        <f>G4230/SUMIF(B:B,B4230,G:G)*100</f>
        <v>0.20772939370920984</v>
      </c>
      <c r="Q4230">
        <f>VLOOKUP(C4230, Categories_Pivot_Table!A:B, 2, FALSE)</f>
        <v>23.146341463414632</v>
      </c>
      <c r="T4230">
        <f t="shared" si="67"/>
        <v>2023</v>
      </c>
    </row>
    <row r="4231" spans="1:20" x14ac:dyDescent="0.2">
      <c r="A4231" t="s">
        <v>4488</v>
      </c>
      <c r="B4231" t="s">
        <v>37</v>
      </c>
      <c r="C4231" t="s">
        <v>38</v>
      </c>
      <c r="D4231" t="s">
        <v>96</v>
      </c>
      <c r="E4231">
        <v>24.5</v>
      </c>
      <c r="F4231">
        <v>3</v>
      </c>
      <c r="G4231">
        <v>73.5</v>
      </c>
      <c r="H4231" t="s">
        <v>29</v>
      </c>
      <c r="I4231" t="s">
        <v>46</v>
      </c>
      <c r="J4231" s="1">
        <v>45501</v>
      </c>
      <c r="K4231" t="b">
        <v>1</v>
      </c>
      <c r="L4231" t="s">
        <v>24</v>
      </c>
      <c r="M4231">
        <v>7</v>
      </c>
      <c r="N4231">
        <f>G4231/SUMIF(B:B,B4231,G:G)*100</f>
        <v>0.10974326049466587</v>
      </c>
      <c r="Q4231">
        <f>VLOOKUP(C4231, Categories_Pivot_Table!A:B, 2, FALSE)</f>
        <v>23.088790931989923</v>
      </c>
      <c r="T4231">
        <f t="shared" si="67"/>
        <v>2024</v>
      </c>
    </row>
    <row r="4232" spans="1:20" x14ac:dyDescent="0.2">
      <c r="A4232" t="s">
        <v>4489</v>
      </c>
      <c r="B4232" t="s">
        <v>95</v>
      </c>
      <c r="C4232" t="s">
        <v>135</v>
      </c>
      <c r="D4232" t="s">
        <v>605</v>
      </c>
      <c r="E4232">
        <v>21.5</v>
      </c>
      <c r="F4232">
        <v>9</v>
      </c>
      <c r="G4232">
        <v>193.5</v>
      </c>
      <c r="H4232" t="s">
        <v>29</v>
      </c>
      <c r="I4232" t="s">
        <v>46</v>
      </c>
      <c r="J4232" s="1">
        <v>44888</v>
      </c>
      <c r="K4232" t="b">
        <v>0</v>
      </c>
      <c r="L4232" t="s">
        <v>30</v>
      </c>
      <c r="M4232">
        <v>11</v>
      </c>
      <c r="N4232">
        <f>G4232/SUMIF(B:B,B4232,G:G)*100</f>
        <v>0.28729872385915678</v>
      </c>
      <c r="Q4232">
        <f>VLOOKUP(C4232, Categories_Pivot_Table!A:B, 2, FALSE)</f>
        <v>23.146341463414632</v>
      </c>
      <c r="T4232">
        <f t="shared" si="67"/>
        <v>2022</v>
      </c>
    </row>
    <row r="4233" spans="1:20" x14ac:dyDescent="0.2">
      <c r="A4233" t="s">
        <v>4490</v>
      </c>
      <c r="B4233" t="s">
        <v>73</v>
      </c>
      <c r="C4233" t="s">
        <v>74</v>
      </c>
      <c r="D4233" t="s">
        <v>75</v>
      </c>
      <c r="E4233">
        <v>23</v>
      </c>
      <c r="F4233">
        <v>7</v>
      </c>
      <c r="G4233">
        <v>161</v>
      </c>
      <c r="H4233" t="s">
        <v>17</v>
      </c>
      <c r="I4233" t="s">
        <v>18</v>
      </c>
      <c r="J4233" s="1">
        <v>44633</v>
      </c>
      <c r="K4233" t="b">
        <v>1</v>
      </c>
      <c r="L4233" t="s">
        <v>24</v>
      </c>
      <c r="M4233">
        <v>3</v>
      </c>
      <c r="N4233">
        <f>G4233/SUMIF(B:B,B4233,G:G)*100</f>
        <v>0.27814008931579265</v>
      </c>
      <c r="Q4233">
        <f>VLOOKUP(C4233, Categories_Pivot_Table!A:B, 2, FALSE)</f>
        <v>24.317096165933375</v>
      </c>
      <c r="T4233">
        <f t="shared" si="67"/>
        <v>2022</v>
      </c>
    </row>
    <row r="4234" spans="1:20" x14ac:dyDescent="0.2">
      <c r="A4234" t="s">
        <v>4491</v>
      </c>
      <c r="B4234" t="s">
        <v>84</v>
      </c>
      <c r="C4234" t="s">
        <v>74</v>
      </c>
      <c r="D4234" t="s">
        <v>349</v>
      </c>
      <c r="E4234">
        <v>38</v>
      </c>
      <c r="F4234">
        <v>4</v>
      </c>
      <c r="G4234">
        <v>152</v>
      </c>
      <c r="H4234" t="s">
        <v>29</v>
      </c>
      <c r="I4234" t="s">
        <v>46</v>
      </c>
      <c r="J4234" s="1">
        <v>44771</v>
      </c>
      <c r="K4234" t="b">
        <v>0</v>
      </c>
      <c r="L4234" t="s">
        <v>65</v>
      </c>
      <c r="M4234">
        <v>7</v>
      </c>
      <c r="N4234">
        <f>G4234/SUMIF(B:B,B4234,G:G)*100</f>
        <v>0.246084105719027</v>
      </c>
      <c r="Q4234">
        <f>VLOOKUP(C4234, Categories_Pivot_Table!A:B, 2, FALSE)</f>
        <v>24.317096165933375</v>
      </c>
      <c r="T4234">
        <f t="shared" si="67"/>
        <v>2022</v>
      </c>
    </row>
    <row r="4235" spans="1:20" x14ac:dyDescent="0.2">
      <c r="A4235" t="s">
        <v>4492</v>
      </c>
      <c r="B4235" t="s">
        <v>44</v>
      </c>
      <c r="C4235" t="s">
        <v>22</v>
      </c>
      <c r="D4235" t="s">
        <v>286</v>
      </c>
      <c r="E4235">
        <v>20</v>
      </c>
      <c r="F4235">
        <v>10</v>
      </c>
      <c r="G4235">
        <v>200</v>
      </c>
      <c r="H4235" t="s">
        <v>56</v>
      </c>
      <c r="I4235" t="s">
        <v>46</v>
      </c>
      <c r="J4235" s="1">
        <v>44837</v>
      </c>
      <c r="K4235" t="b">
        <v>0</v>
      </c>
      <c r="L4235" t="s">
        <v>19</v>
      </c>
      <c r="M4235">
        <v>10</v>
      </c>
      <c r="N4235">
        <f>G4235/SUMIF(B:B,B4235,G:G)*100</f>
        <v>0.32951914918155684</v>
      </c>
      <c r="Q4235">
        <f>VLOOKUP(C4235, Categories_Pivot_Table!A:B, 2, FALSE)</f>
        <v>21.505681818181817</v>
      </c>
      <c r="T4235">
        <f t="shared" si="67"/>
        <v>2022</v>
      </c>
    </row>
    <row r="4236" spans="1:20" x14ac:dyDescent="0.2">
      <c r="A4236" t="s">
        <v>4493</v>
      </c>
      <c r="B4236" t="s">
        <v>84</v>
      </c>
      <c r="C4236" t="s">
        <v>33</v>
      </c>
      <c r="D4236" t="s">
        <v>307</v>
      </c>
      <c r="E4236">
        <v>6.5</v>
      </c>
      <c r="F4236">
        <v>9</v>
      </c>
      <c r="G4236">
        <v>58.5</v>
      </c>
      <c r="H4236" t="s">
        <v>29</v>
      </c>
      <c r="I4236" t="s">
        <v>46</v>
      </c>
      <c r="J4236" s="1">
        <v>44765</v>
      </c>
      <c r="K4236" t="b">
        <v>1</v>
      </c>
      <c r="L4236" t="s">
        <v>35</v>
      </c>
      <c r="M4236">
        <v>7</v>
      </c>
      <c r="N4236">
        <f>G4236/SUMIF(B:B,B4236,G:G)*100</f>
        <v>9.4710001214230788E-2</v>
      </c>
      <c r="Q4236">
        <f>VLOOKUP(C4236, Categories_Pivot_Table!A:B, 2, FALSE)</f>
        <v>23.300574345883856</v>
      </c>
      <c r="T4236">
        <f t="shared" si="67"/>
        <v>2022</v>
      </c>
    </row>
    <row r="4237" spans="1:20" x14ac:dyDescent="0.2">
      <c r="A4237" t="s">
        <v>4494</v>
      </c>
      <c r="B4237" t="s">
        <v>76</v>
      </c>
      <c r="C4237" t="s">
        <v>33</v>
      </c>
      <c r="D4237" t="s">
        <v>300</v>
      </c>
      <c r="E4237">
        <v>35</v>
      </c>
      <c r="F4237">
        <v>9</v>
      </c>
      <c r="G4237">
        <v>315</v>
      </c>
      <c r="H4237" t="s">
        <v>29</v>
      </c>
      <c r="I4237" t="s">
        <v>46</v>
      </c>
      <c r="J4237" s="1">
        <v>45553</v>
      </c>
      <c r="K4237" t="b">
        <v>0</v>
      </c>
      <c r="L4237" t="s">
        <v>30</v>
      </c>
      <c r="M4237">
        <v>9</v>
      </c>
      <c r="N4237">
        <f>G4237/SUMIF(B:B,B4237,G:G)*100</f>
        <v>0.53633910252590178</v>
      </c>
      <c r="Q4237">
        <f>VLOOKUP(C4237, Categories_Pivot_Table!A:B, 2, FALSE)</f>
        <v>23.300574345883856</v>
      </c>
      <c r="T4237">
        <f t="shared" si="67"/>
        <v>2024</v>
      </c>
    </row>
    <row r="4238" spans="1:20" x14ac:dyDescent="0.2">
      <c r="A4238" t="s">
        <v>4495</v>
      </c>
      <c r="B4238" t="s">
        <v>113</v>
      </c>
      <c r="C4238" t="s">
        <v>74</v>
      </c>
      <c r="D4238" t="s">
        <v>343</v>
      </c>
      <c r="E4238">
        <v>33.5</v>
      </c>
      <c r="F4238">
        <v>3</v>
      </c>
      <c r="G4238">
        <v>100.5</v>
      </c>
      <c r="H4238" t="s">
        <v>17</v>
      </c>
      <c r="I4238" t="s">
        <v>46</v>
      </c>
      <c r="J4238" s="1">
        <v>45612</v>
      </c>
      <c r="K4238" t="b">
        <v>1</v>
      </c>
      <c r="L4238" t="s">
        <v>35</v>
      </c>
      <c r="M4238">
        <v>11</v>
      </c>
      <c r="N4238">
        <f>G4238/SUMIF(B:B,B4238,G:G)*100</f>
        <v>0.16547840547972273</v>
      </c>
      <c r="Q4238">
        <f>VLOOKUP(C4238, Categories_Pivot_Table!A:B, 2, FALSE)</f>
        <v>24.317096165933375</v>
      </c>
      <c r="T4238">
        <f t="shared" si="67"/>
        <v>2024</v>
      </c>
    </row>
    <row r="4239" spans="1:20" x14ac:dyDescent="0.2">
      <c r="A4239" t="s">
        <v>4496</v>
      </c>
      <c r="B4239" t="s">
        <v>84</v>
      </c>
      <c r="C4239" t="s">
        <v>33</v>
      </c>
      <c r="D4239" t="s">
        <v>129</v>
      </c>
      <c r="E4239">
        <v>15.5</v>
      </c>
      <c r="F4239">
        <v>6</v>
      </c>
      <c r="G4239">
        <v>93</v>
      </c>
      <c r="H4239" t="s">
        <v>56</v>
      </c>
      <c r="I4239" t="s">
        <v>46</v>
      </c>
      <c r="J4239" s="1">
        <v>44621</v>
      </c>
      <c r="K4239" t="b">
        <v>1</v>
      </c>
      <c r="L4239" t="s">
        <v>49</v>
      </c>
      <c r="M4239">
        <v>3</v>
      </c>
      <c r="N4239">
        <f>G4239/SUMIF(B:B,B4239,G:G)*100</f>
        <v>0.15056461731493101</v>
      </c>
      <c r="Q4239">
        <f>VLOOKUP(C4239, Categories_Pivot_Table!A:B, 2, FALSE)</f>
        <v>23.300574345883856</v>
      </c>
      <c r="T4239">
        <f t="shared" si="67"/>
        <v>2022</v>
      </c>
    </row>
    <row r="4240" spans="1:20" x14ac:dyDescent="0.2">
      <c r="A4240" t="s">
        <v>4497</v>
      </c>
      <c r="B4240" t="s">
        <v>54</v>
      </c>
      <c r="C4240" t="s">
        <v>15</v>
      </c>
      <c r="D4240" t="s">
        <v>171</v>
      </c>
      <c r="E4240">
        <v>21.5</v>
      </c>
      <c r="F4240">
        <v>9</v>
      </c>
      <c r="G4240">
        <v>193.5</v>
      </c>
      <c r="H4240" t="s">
        <v>56</v>
      </c>
      <c r="I4240" t="s">
        <v>46</v>
      </c>
      <c r="J4240" s="1">
        <v>45313</v>
      </c>
      <c r="K4240" t="b">
        <v>0</v>
      </c>
      <c r="L4240" t="s">
        <v>19</v>
      </c>
      <c r="M4240">
        <v>1</v>
      </c>
      <c r="N4240">
        <f>G4240/SUMIF(B:B,B4240,G:G)*100</f>
        <v>0.33855009579130618</v>
      </c>
      <c r="Q4240">
        <f>VLOOKUP(C4240, Categories_Pivot_Table!A:B, 2, FALSE)</f>
        <v>23.063808900523561</v>
      </c>
      <c r="T4240">
        <f t="shared" si="67"/>
        <v>2024</v>
      </c>
    </row>
    <row r="4241" spans="1:20" x14ac:dyDescent="0.2">
      <c r="A4241" t="s">
        <v>4498</v>
      </c>
      <c r="B4241" t="s">
        <v>44</v>
      </c>
      <c r="C4241" t="s">
        <v>38</v>
      </c>
      <c r="D4241" t="s">
        <v>165</v>
      </c>
      <c r="E4241">
        <v>36.5</v>
      </c>
      <c r="F4241">
        <v>2</v>
      </c>
      <c r="G4241">
        <v>73</v>
      </c>
      <c r="H4241" t="s">
        <v>56</v>
      </c>
      <c r="I4241" t="s">
        <v>18</v>
      </c>
      <c r="J4241" s="1">
        <v>44900</v>
      </c>
      <c r="K4241" t="b">
        <v>0</v>
      </c>
      <c r="L4241" t="s">
        <v>19</v>
      </c>
      <c r="M4241">
        <v>12</v>
      </c>
      <c r="N4241">
        <f>G4241/SUMIF(B:B,B4241,G:G)*100</f>
        <v>0.12027448945126824</v>
      </c>
      <c r="Q4241">
        <f>VLOOKUP(C4241, Categories_Pivot_Table!A:B, 2, FALSE)</f>
        <v>23.088790931989923</v>
      </c>
      <c r="T4241">
        <f t="shared" si="67"/>
        <v>2022</v>
      </c>
    </row>
    <row r="4242" spans="1:20" x14ac:dyDescent="0.2">
      <c r="A4242" t="s">
        <v>4499</v>
      </c>
      <c r="B4242" t="s">
        <v>14</v>
      </c>
      <c r="C4242" t="s">
        <v>135</v>
      </c>
      <c r="D4242" t="s">
        <v>188</v>
      </c>
      <c r="E4242">
        <v>33.5</v>
      </c>
      <c r="F4242">
        <v>4</v>
      </c>
      <c r="G4242">
        <v>134</v>
      </c>
      <c r="H4242" t="s">
        <v>29</v>
      </c>
      <c r="I4242" t="s">
        <v>18</v>
      </c>
      <c r="J4242" s="1">
        <v>45189</v>
      </c>
      <c r="K4242" t="b">
        <v>1</v>
      </c>
      <c r="L4242" t="s">
        <v>30</v>
      </c>
      <c r="M4242">
        <v>9</v>
      </c>
      <c r="N4242">
        <f>G4242/SUMIF(B:B,B4242,G:G)*100</f>
        <v>0.21815754556480824</v>
      </c>
      <c r="Q4242">
        <f>VLOOKUP(C4242, Categories_Pivot_Table!A:B, 2, FALSE)</f>
        <v>23.146341463414632</v>
      </c>
      <c r="T4242">
        <f t="shared" si="67"/>
        <v>2023</v>
      </c>
    </row>
    <row r="4243" spans="1:20" x14ac:dyDescent="0.2">
      <c r="A4243" t="s">
        <v>4500</v>
      </c>
      <c r="B4243" t="s">
        <v>14</v>
      </c>
      <c r="C4243" t="s">
        <v>48</v>
      </c>
      <c r="D4243" t="s">
        <v>149</v>
      </c>
      <c r="E4243">
        <v>38</v>
      </c>
      <c r="F4243">
        <v>5</v>
      </c>
      <c r="G4243">
        <v>190</v>
      </c>
      <c r="H4243" t="s">
        <v>56</v>
      </c>
      <c r="I4243" t="s">
        <v>18</v>
      </c>
      <c r="J4243" s="1">
        <v>45512</v>
      </c>
      <c r="K4243" t="b">
        <v>0</v>
      </c>
      <c r="L4243" t="s">
        <v>42</v>
      </c>
      <c r="M4243">
        <v>8</v>
      </c>
      <c r="N4243">
        <f>G4243/SUMIF(B:B,B4243,G:G)*100</f>
        <v>0.30932786311428034</v>
      </c>
      <c r="Q4243">
        <f>VLOOKUP(C4243, Categories_Pivot_Table!A:B, 2, FALSE)</f>
        <v>23.348837209302324</v>
      </c>
      <c r="T4243">
        <f t="shared" si="67"/>
        <v>2024</v>
      </c>
    </row>
    <row r="4244" spans="1:20" x14ac:dyDescent="0.2">
      <c r="A4244" t="s">
        <v>4501</v>
      </c>
      <c r="B4244" t="s">
        <v>95</v>
      </c>
      <c r="C4244" t="s">
        <v>33</v>
      </c>
      <c r="D4244" t="s">
        <v>129</v>
      </c>
      <c r="E4244">
        <v>15.5</v>
      </c>
      <c r="F4244">
        <v>7</v>
      </c>
      <c r="G4244">
        <v>108.5</v>
      </c>
      <c r="H4244" t="s">
        <v>17</v>
      </c>
      <c r="I4244" t="s">
        <v>46</v>
      </c>
      <c r="J4244" s="1">
        <v>44958</v>
      </c>
      <c r="K4244" t="b">
        <v>0</v>
      </c>
      <c r="L4244" t="s">
        <v>30</v>
      </c>
      <c r="M4244">
        <v>2</v>
      </c>
      <c r="N4244">
        <f>G4244/SUMIF(B:B,B4244,G:G)*100</f>
        <v>0.16109515007089673</v>
      </c>
      <c r="Q4244">
        <f>VLOOKUP(C4244, Categories_Pivot_Table!A:B, 2, FALSE)</f>
        <v>23.300574345883856</v>
      </c>
      <c r="T4244">
        <f t="shared" si="67"/>
        <v>2023</v>
      </c>
    </row>
    <row r="4245" spans="1:20" x14ac:dyDescent="0.2">
      <c r="A4245" t="s">
        <v>4502</v>
      </c>
      <c r="B4245" t="s">
        <v>121</v>
      </c>
      <c r="C4245" t="s">
        <v>15</v>
      </c>
      <c r="D4245" t="s">
        <v>169</v>
      </c>
      <c r="E4245">
        <v>24.5</v>
      </c>
      <c r="F4245">
        <v>9</v>
      </c>
      <c r="G4245">
        <v>220.5</v>
      </c>
      <c r="H4245" t="s">
        <v>17</v>
      </c>
      <c r="I4245" t="s">
        <v>46</v>
      </c>
      <c r="J4245" s="1">
        <v>45456</v>
      </c>
      <c r="K4245" t="b">
        <v>1</v>
      </c>
      <c r="L4245" t="s">
        <v>42</v>
      </c>
      <c r="M4245">
        <v>6</v>
      </c>
      <c r="N4245">
        <f>G4245/SUMIF(B:B,B4245,G:G)*100</f>
        <v>0.33627927192868745</v>
      </c>
      <c r="Q4245">
        <f>VLOOKUP(C4245, Categories_Pivot_Table!A:B, 2, FALSE)</f>
        <v>23.063808900523561</v>
      </c>
      <c r="T4245">
        <f t="shared" si="67"/>
        <v>2024</v>
      </c>
    </row>
    <row r="4246" spans="1:20" x14ac:dyDescent="0.2">
      <c r="A4246" t="s">
        <v>4503</v>
      </c>
      <c r="B4246" t="s">
        <v>87</v>
      </c>
      <c r="C4246" t="s">
        <v>48</v>
      </c>
      <c r="D4246" t="s">
        <v>689</v>
      </c>
      <c r="E4246">
        <v>21.5</v>
      </c>
      <c r="F4246">
        <v>7</v>
      </c>
      <c r="G4246">
        <v>150.5</v>
      </c>
      <c r="H4246" t="s">
        <v>29</v>
      </c>
      <c r="I4246" t="s">
        <v>18</v>
      </c>
      <c r="J4246" s="1">
        <v>45572</v>
      </c>
      <c r="K4246" t="b">
        <v>1</v>
      </c>
      <c r="L4246" t="s">
        <v>19</v>
      </c>
      <c r="M4246">
        <v>10</v>
      </c>
      <c r="N4246">
        <f>G4246/SUMIF(B:B,B4246,G:G)*100</f>
        <v>0.23140673770315356</v>
      </c>
      <c r="Q4246">
        <f>VLOOKUP(C4246, Categories_Pivot_Table!A:B, 2, FALSE)</f>
        <v>23.348837209302324</v>
      </c>
      <c r="T4246">
        <f t="shared" si="67"/>
        <v>2024</v>
      </c>
    </row>
    <row r="4247" spans="1:20" x14ac:dyDescent="0.2">
      <c r="A4247" t="s">
        <v>4504</v>
      </c>
      <c r="B4247" t="s">
        <v>32</v>
      </c>
      <c r="C4247" t="s">
        <v>22</v>
      </c>
      <c r="D4247" t="s">
        <v>664</v>
      </c>
      <c r="E4247">
        <v>24.5</v>
      </c>
      <c r="F4247">
        <v>6</v>
      </c>
      <c r="G4247">
        <v>147</v>
      </c>
      <c r="H4247" t="s">
        <v>56</v>
      </c>
      <c r="I4247" t="s">
        <v>46</v>
      </c>
      <c r="J4247" s="1">
        <v>45641</v>
      </c>
      <c r="K4247" t="b">
        <v>1</v>
      </c>
      <c r="L4247" t="s">
        <v>24</v>
      </c>
      <c r="M4247">
        <v>12</v>
      </c>
      <c r="N4247">
        <f>G4247/SUMIF(B:B,B4247,G:G)*100</f>
        <v>0.25071419434613906</v>
      </c>
      <c r="Q4247">
        <f>VLOOKUP(C4247, Categories_Pivot_Table!A:B, 2, FALSE)</f>
        <v>21.505681818181817</v>
      </c>
      <c r="T4247">
        <f t="shared" si="67"/>
        <v>2024</v>
      </c>
    </row>
    <row r="4248" spans="1:20" x14ac:dyDescent="0.2">
      <c r="A4248" t="s">
        <v>4505</v>
      </c>
      <c r="B4248" t="s">
        <v>37</v>
      </c>
      <c r="C4248" t="s">
        <v>27</v>
      </c>
      <c r="D4248" t="s">
        <v>380</v>
      </c>
      <c r="E4248">
        <v>41</v>
      </c>
      <c r="F4248">
        <v>9</v>
      </c>
      <c r="G4248">
        <v>369</v>
      </c>
      <c r="H4248" t="s">
        <v>56</v>
      </c>
      <c r="I4248" t="s">
        <v>18</v>
      </c>
      <c r="J4248" s="1">
        <v>44609</v>
      </c>
      <c r="K4248" t="b">
        <v>0</v>
      </c>
      <c r="L4248" t="s">
        <v>42</v>
      </c>
      <c r="M4248">
        <v>2</v>
      </c>
      <c r="N4248">
        <f>G4248/SUMIF(B:B,B4248,G:G)*100</f>
        <v>0.55095596085077159</v>
      </c>
      <c r="Q4248">
        <f>VLOOKUP(C4248, Categories_Pivot_Table!A:B, 2, FALSE)</f>
        <v>25.013711734693878</v>
      </c>
      <c r="T4248">
        <f t="shared" si="67"/>
        <v>2022</v>
      </c>
    </row>
    <row r="4249" spans="1:20" x14ac:dyDescent="0.2">
      <c r="A4249" t="s">
        <v>4506</v>
      </c>
      <c r="B4249" t="s">
        <v>95</v>
      </c>
      <c r="C4249" t="s">
        <v>48</v>
      </c>
      <c r="D4249" t="s">
        <v>93</v>
      </c>
      <c r="E4249">
        <v>41</v>
      </c>
      <c r="F4249">
        <v>3</v>
      </c>
      <c r="G4249">
        <v>123</v>
      </c>
      <c r="H4249" t="s">
        <v>56</v>
      </c>
      <c r="I4249" t="s">
        <v>18</v>
      </c>
      <c r="J4249" s="1">
        <v>45487</v>
      </c>
      <c r="K4249" t="b">
        <v>0</v>
      </c>
      <c r="L4249" t="s">
        <v>24</v>
      </c>
      <c r="M4249">
        <v>7</v>
      </c>
      <c r="N4249">
        <f>G4249/SUMIF(B:B,B4249,G:G)*100</f>
        <v>0.18262399501124696</v>
      </c>
      <c r="Q4249">
        <f>VLOOKUP(C4249, Categories_Pivot_Table!A:B, 2, FALSE)</f>
        <v>23.348837209302324</v>
      </c>
      <c r="T4249">
        <f t="shared" si="67"/>
        <v>2024</v>
      </c>
    </row>
    <row r="4250" spans="1:20" x14ac:dyDescent="0.2">
      <c r="A4250" t="s">
        <v>4507</v>
      </c>
      <c r="B4250" t="s">
        <v>113</v>
      </c>
      <c r="C4250" t="s">
        <v>15</v>
      </c>
      <c r="D4250" t="s">
        <v>177</v>
      </c>
      <c r="E4250">
        <v>5</v>
      </c>
      <c r="F4250">
        <v>8</v>
      </c>
      <c r="G4250">
        <v>40</v>
      </c>
      <c r="H4250" t="s">
        <v>29</v>
      </c>
      <c r="I4250" t="s">
        <v>46</v>
      </c>
      <c r="J4250" s="1">
        <v>44737</v>
      </c>
      <c r="K4250" t="b">
        <v>1</v>
      </c>
      <c r="L4250" t="s">
        <v>35</v>
      </c>
      <c r="M4250">
        <v>6</v>
      </c>
      <c r="N4250">
        <f>G4250/SUMIF(B:B,B4250,G:G)*100</f>
        <v>6.5862051932227952E-2</v>
      </c>
      <c r="Q4250">
        <f>VLOOKUP(C4250, Categories_Pivot_Table!A:B, 2, FALSE)</f>
        <v>23.063808900523561</v>
      </c>
      <c r="T4250">
        <f t="shared" si="67"/>
        <v>2022</v>
      </c>
    </row>
    <row r="4251" spans="1:20" x14ac:dyDescent="0.2">
      <c r="A4251" t="s">
        <v>4508</v>
      </c>
      <c r="B4251" t="s">
        <v>90</v>
      </c>
      <c r="C4251" t="s">
        <v>38</v>
      </c>
      <c r="D4251" t="s">
        <v>241</v>
      </c>
      <c r="E4251">
        <v>17</v>
      </c>
      <c r="F4251">
        <v>9</v>
      </c>
      <c r="G4251">
        <v>153</v>
      </c>
      <c r="H4251" t="s">
        <v>56</v>
      </c>
      <c r="I4251" t="s">
        <v>18</v>
      </c>
      <c r="J4251" s="1">
        <v>45645</v>
      </c>
      <c r="K4251" t="b">
        <v>0</v>
      </c>
      <c r="L4251" t="s">
        <v>42</v>
      </c>
      <c r="M4251">
        <v>12</v>
      </c>
      <c r="N4251">
        <f>G4251/SUMIF(B:B,B4251,G:G)*100</f>
        <v>0.25869940144060061</v>
      </c>
      <c r="Q4251">
        <f>VLOOKUP(C4251, Categories_Pivot_Table!A:B, 2, FALSE)</f>
        <v>23.088790931989923</v>
      </c>
      <c r="T4251">
        <f t="shared" si="67"/>
        <v>2024</v>
      </c>
    </row>
    <row r="4252" spans="1:20" x14ac:dyDescent="0.2">
      <c r="A4252" t="s">
        <v>4509</v>
      </c>
      <c r="B4252" t="s">
        <v>95</v>
      </c>
      <c r="C4252" t="s">
        <v>22</v>
      </c>
      <c r="D4252" t="s">
        <v>67</v>
      </c>
      <c r="E4252">
        <v>27.5</v>
      </c>
      <c r="F4252">
        <v>8</v>
      </c>
      <c r="G4252">
        <v>220</v>
      </c>
      <c r="H4252" t="s">
        <v>17</v>
      </c>
      <c r="I4252" t="s">
        <v>18</v>
      </c>
      <c r="J4252" s="1">
        <v>45018</v>
      </c>
      <c r="K4252" t="b">
        <v>0</v>
      </c>
      <c r="L4252" t="s">
        <v>24</v>
      </c>
      <c r="M4252">
        <v>4</v>
      </c>
      <c r="N4252">
        <f>G4252/SUMIF(B:B,B4252,G:G)*100</f>
        <v>0.32664454392255554</v>
      </c>
      <c r="Q4252">
        <f>VLOOKUP(C4252, Categories_Pivot_Table!A:B, 2, FALSE)</f>
        <v>21.505681818181817</v>
      </c>
      <c r="T4252">
        <f t="shared" si="67"/>
        <v>2023</v>
      </c>
    </row>
    <row r="4253" spans="1:20" x14ac:dyDescent="0.2">
      <c r="A4253" t="s">
        <v>4510</v>
      </c>
      <c r="B4253" t="s">
        <v>73</v>
      </c>
      <c r="C4253" t="s">
        <v>38</v>
      </c>
      <c r="D4253" t="s">
        <v>165</v>
      </c>
      <c r="E4253">
        <v>36.5</v>
      </c>
      <c r="F4253">
        <v>9</v>
      </c>
      <c r="G4253">
        <v>328.5</v>
      </c>
      <c r="H4253" t="s">
        <v>29</v>
      </c>
      <c r="I4253" t="s">
        <v>18</v>
      </c>
      <c r="J4253" s="1">
        <v>45391</v>
      </c>
      <c r="K4253" t="b">
        <v>0</v>
      </c>
      <c r="L4253" t="s">
        <v>49</v>
      </c>
      <c r="M4253">
        <v>4</v>
      </c>
      <c r="N4253">
        <f>G4253/SUMIF(B:B,B4253,G:G)*100</f>
        <v>0.56750943689588751</v>
      </c>
      <c r="Q4253">
        <f>VLOOKUP(C4253, Categories_Pivot_Table!A:B, 2, FALSE)</f>
        <v>23.088790931989923</v>
      </c>
      <c r="T4253">
        <f t="shared" si="67"/>
        <v>2024</v>
      </c>
    </row>
    <row r="4254" spans="1:20" x14ac:dyDescent="0.2">
      <c r="A4254" t="s">
        <v>4511</v>
      </c>
      <c r="B4254" t="s">
        <v>76</v>
      </c>
      <c r="C4254" t="s">
        <v>22</v>
      </c>
      <c r="D4254" t="s">
        <v>527</v>
      </c>
      <c r="E4254">
        <v>23</v>
      </c>
      <c r="F4254">
        <v>5</v>
      </c>
      <c r="G4254">
        <v>115</v>
      </c>
      <c r="H4254" t="s">
        <v>17</v>
      </c>
      <c r="I4254" t="s">
        <v>46</v>
      </c>
      <c r="J4254" s="1">
        <v>44650</v>
      </c>
      <c r="K4254" t="b">
        <v>0</v>
      </c>
      <c r="L4254" t="s">
        <v>30</v>
      </c>
      <c r="M4254">
        <v>3</v>
      </c>
      <c r="N4254">
        <f>G4254/SUMIF(B:B,B4254,G:G)*100</f>
        <v>0.19580633901739269</v>
      </c>
      <c r="Q4254">
        <f>VLOOKUP(C4254, Categories_Pivot_Table!A:B, 2, FALSE)</f>
        <v>21.505681818181817</v>
      </c>
      <c r="T4254">
        <f t="shared" si="67"/>
        <v>2022</v>
      </c>
    </row>
    <row r="4255" spans="1:20" x14ac:dyDescent="0.2">
      <c r="A4255" t="s">
        <v>4512</v>
      </c>
      <c r="B4255" t="s">
        <v>113</v>
      </c>
      <c r="C4255" t="s">
        <v>27</v>
      </c>
      <c r="D4255" t="s">
        <v>28</v>
      </c>
      <c r="E4255">
        <v>21.5</v>
      </c>
      <c r="F4255">
        <v>2</v>
      </c>
      <c r="G4255">
        <v>43</v>
      </c>
      <c r="H4255" t="s">
        <v>29</v>
      </c>
      <c r="I4255" t="s">
        <v>18</v>
      </c>
      <c r="J4255" s="1">
        <v>44579</v>
      </c>
      <c r="K4255" t="b">
        <v>0</v>
      </c>
      <c r="L4255" t="s">
        <v>49</v>
      </c>
      <c r="M4255">
        <v>1</v>
      </c>
      <c r="N4255">
        <f>G4255/SUMIF(B:B,B4255,G:G)*100</f>
        <v>7.0801705827145039E-2</v>
      </c>
      <c r="Q4255">
        <f>VLOOKUP(C4255, Categories_Pivot_Table!A:B, 2, FALSE)</f>
        <v>25.013711734693878</v>
      </c>
      <c r="T4255">
        <f t="shared" si="67"/>
        <v>2022</v>
      </c>
    </row>
    <row r="4256" spans="1:20" x14ac:dyDescent="0.2">
      <c r="A4256" t="s">
        <v>4513</v>
      </c>
      <c r="B4256" t="s">
        <v>73</v>
      </c>
      <c r="C4256" t="s">
        <v>15</v>
      </c>
      <c r="D4256" t="s">
        <v>169</v>
      </c>
      <c r="E4256">
        <v>24.5</v>
      </c>
      <c r="F4256">
        <v>9</v>
      </c>
      <c r="G4256">
        <v>220.5</v>
      </c>
      <c r="H4256" t="s">
        <v>29</v>
      </c>
      <c r="I4256" t="s">
        <v>18</v>
      </c>
      <c r="J4256" s="1">
        <v>44739</v>
      </c>
      <c r="K4256" t="b">
        <v>1</v>
      </c>
      <c r="L4256" t="s">
        <v>19</v>
      </c>
      <c r="M4256">
        <v>6</v>
      </c>
      <c r="N4256">
        <f>G4256/SUMIF(B:B,B4256,G:G)*100</f>
        <v>0.38093099188902035</v>
      </c>
      <c r="Q4256">
        <f>VLOOKUP(C4256, Categories_Pivot_Table!A:B, 2, FALSE)</f>
        <v>23.063808900523561</v>
      </c>
      <c r="T4256">
        <f t="shared" si="67"/>
        <v>2022</v>
      </c>
    </row>
    <row r="4257" spans="1:20" x14ac:dyDescent="0.2">
      <c r="A4257" t="s">
        <v>4514</v>
      </c>
      <c r="B4257" t="s">
        <v>73</v>
      </c>
      <c r="C4257" t="s">
        <v>15</v>
      </c>
      <c r="D4257" t="s">
        <v>41</v>
      </c>
      <c r="E4257">
        <v>23</v>
      </c>
      <c r="F4257">
        <v>10</v>
      </c>
      <c r="G4257">
        <v>245</v>
      </c>
      <c r="H4257" t="s">
        <v>17</v>
      </c>
      <c r="I4257" t="s">
        <v>46</v>
      </c>
      <c r="J4257" s="1">
        <v>45653</v>
      </c>
      <c r="K4257" t="b">
        <v>0</v>
      </c>
      <c r="L4257" t="s">
        <v>65</v>
      </c>
      <c r="M4257">
        <v>12</v>
      </c>
      <c r="N4257">
        <f>G4257/SUMIF(B:B,B4257,G:G)*100</f>
        <v>0.42325665765446707</v>
      </c>
      <c r="Q4257">
        <f>VLOOKUP(C4257, Categories_Pivot_Table!A:B, 2, FALSE)</f>
        <v>23.063808900523561</v>
      </c>
      <c r="T4257">
        <f t="shared" si="67"/>
        <v>2024</v>
      </c>
    </row>
    <row r="4258" spans="1:20" x14ac:dyDescent="0.2">
      <c r="A4258" t="s">
        <v>4515</v>
      </c>
      <c r="B4258" t="s">
        <v>32</v>
      </c>
      <c r="C4258" t="s">
        <v>38</v>
      </c>
      <c r="D4258" t="s">
        <v>85</v>
      </c>
      <c r="E4258">
        <v>18.5</v>
      </c>
      <c r="F4258">
        <v>6</v>
      </c>
      <c r="G4258">
        <v>111</v>
      </c>
      <c r="H4258" t="s">
        <v>56</v>
      </c>
      <c r="I4258" t="s">
        <v>18</v>
      </c>
      <c r="J4258" s="1">
        <v>45027</v>
      </c>
      <c r="K4258" t="b">
        <v>0</v>
      </c>
      <c r="L4258" t="s">
        <v>49</v>
      </c>
      <c r="M4258">
        <v>4</v>
      </c>
      <c r="N4258">
        <f>G4258/SUMIF(B:B,B4258,G:G)*100</f>
        <v>0.18931479981239072</v>
      </c>
      <c r="Q4258">
        <f>VLOOKUP(C4258, Categories_Pivot_Table!A:B, 2, FALSE)</f>
        <v>23.088790931989923</v>
      </c>
      <c r="T4258">
        <f t="shared" si="67"/>
        <v>2023</v>
      </c>
    </row>
    <row r="4259" spans="1:20" x14ac:dyDescent="0.2">
      <c r="A4259" t="s">
        <v>4516</v>
      </c>
      <c r="B4259" t="s">
        <v>113</v>
      </c>
      <c r="C4259" t="s">
        <v>74</v>
      </c>
      <c r="D4259" t="s">
        <v>897</v>
      </c>
      <c r="E4259">
        <v>17</v>
      </c>
      <c r="F4259">
        <v>7</v>
      </c>
      <c r="G4259">
        <v>119</v>
      </c>
      <c r="H4259" t="s">
        <v>56</v>
      </c>
      <c r="I4259" t="s">
        <v>46</v>
      </c>
      <c r="J4259" s="1">
        <v>44609</v>
      </c>
      <c r="K4259" t="b">
        <v>0</v>
      </c>
      <c r="L4259" t="s">
        <v>42</v>
      </c>
      <c r="M4259">
        <v>2</v>
      </c>
      <c r="N4259">
        <f>G4259/SUMIF(B:B,B4259,G:G)*100</f>
        <v>0.19593960449837813</v>
      </c>
      <c r="Q4259">
        <f>VLOOKUP(C4259, Categories_Pivot_Table!A:B, 2, FALSE)</f>
        <v>24.317096165933375</v>
      </c>
      <c r="T4259">
        <f t="shared" si="67"/>
        <v>2022</v>
      </c>
    </row>
    <row r="4260" spans="1:20" x14ac:dyDescent="0.2">
      <c r="A4260" t="s">
        <v>4517</v>
      </c>
      <c r="B4260" t="s">
        <v>90</v>
      </c>
      <c r="C4260" t="s">
        <v>48</v>
      </c>
      <c r="D4260" t="s">
        <v>446</v>
      </c>
      <c r="E4260">
        <v>26</v>
      </c>
      <c r="F4260">
        <v>9</v>
      </c>
      <c r="G4260">
        <v>234</v>
      </c>
      <c r="H4260" t="s">
        <v>56</v>
      </c>
      <c r="I4260" t="s">
        <v>18</v>
      </c>
      <c r="J4260" s="1">
        <v>45543</v>
      </c>
      <c r="K4260" t="b">
        <v>1</v>
      </c>
      <c r="L4260" t="s">
        <v>24</v>
      </c>
      <c r="M4260">
        <v>9</v>
      </c>
      <c r="N4260">
        <f>G4260/SUMIF(B:B,B4260,G:G)*100</f>
        <v>0.39565790808562445</v>
      </c>
      <c r="Q4260">
        <f>VLOOKUP(C4260, Categories_Pivot_Table!A:B, 2, FALSE)</f>
        <v>23.348837209302324</v>
      </c>
      <c r="T4260">
        <f t="shared" si="67"/>
        <v>2024</v>
      </c>
    </row>
    <row r="4261" spans="1:20" x14ac:dyDescent="0.2">
      <c r="A4261" t="s">
        <v>4518</v>
      </c>
      <c r="B4261" t="s">
        <v>113</v>
      </c>
      <c r="C4261" t="s">
        <v>135</v>
      </c>
      <c r="D4261" t="s">
        <v>358</v>
      </c>
      <c r="E4261">
        <v>32</v>
      </c>
      <c r="F4261">
        <v>5</v>
      </c>
      <c r="G4261">
        <v>160</v>
      </c>
      <c r="H4261" t="s">
        <v>56</v>
      </c>
      <c r="I4261" t="s">
        <v>18</v>
      </c>
      <c r="J4261" s="1">
        <v>45525</v>
      </c>
      <c r="K4261" t="b">
        <v>0</v>
      </c>
      <c r="L4261" t="s">
        <v>30</v>
      </c>
      <c r="M4261">
        <v>8</v>
      </c>
      <c r="N4261">
        <f>G4261/SUMIF(B:B,B4261,G:G)*100</f>
        <v>0.26344820772891181</v>
      </c>
      <c r="Q4261">
        <f>VLOOKUP(C4261, Categories_Pivot_Table!A:B, 2, FALSE)</f>
        <v>23.146341463414632</v>
      </c>
      <c r="T4261">
        <f t="shared" si="67"/>
        <v>2024</v>
      </c>
    </row>
    <row r="4262" spans="1:20" x14ac:dyDescent="0.2">
      <c r="A4262" t="s">
        <v>4519</v>
      </c>
      <c r="B4262" t="s">
        <v>113</v>
      </c>
      <c r="C4262" t="s">
        <v>38</v>
      </c>
      <c r="D4262" t="s">
        <v>362</v>
      </c>
      <c r="E4262">
        <v>41</v>
      </c>
      <c r="F4262">
        <v>7</v>
      </c>
      <c r="G4262">
        <v>287</v>
      </c>
      <c r="H4262" t="s">
        <v>29</v>
      </c>
      <c r="I4262" t="s">
        <v>46</v>
      </c>
      <c r="J4262" s="1">
        <v>45078</v>
      </c>
      <c r="K4262" t="b">
        <v>0</v>
      </c>
      <c r="L4262" t="s">
        <v>42</v>
      </c>
      <c r="M4262">
        <v>6</v>
      </c>
      <c r="N4262">
        <f>G4262/SUMIF(B:B,B4262,G:G)*100</f>
        <v>0.47256022261373554</v>
      </c>
      <c r="Q4262">
        <f>VLOOKUP(C4262, Categories_Pivot_Table!A:B, 2, FALSE)</f>
        <v>23.088790931989923</v>
      </c>
      <c r="T4262">
        <f t="shared" si="67"/>
        <v>2023</v>
      </c>
    </row>
    <row r="4263" spans="1:20" x14ac:dyDescent="0.2">
      <c r="A4263" t="s">
        <v>4520</v>
      </c>
      <c r="B4263" t="s">
        <v>76</v>
      </c>
      <c r="C4263" t="s">
        <v>38</v>
      </c>
      <c r="D4263" t="s">
        <v>199</v>
      </c>
      <c r="E4263">
        <v>14</v>
      </c>
      <c r="F4263">
        <v>9</v>
      </c>
      <c r="G4263">
        <v>126</v>
      </c>
      <c r="H4263" t="s">
        <v>56</v>
      </c>
      <c r="I4263" t="s">
        <v>46</v>
      </c>
      <c r="J4263" s="1">
        <v>45192</v>
      </c>
      <c r="K4263" t="b">
        <v>1</v>
      </c>
      <c r="L4263" t="s">
        <v>35</v>
      </c>
      <c r="M4263">
        <v>9</v>
      </c>
      <c r="N4263">
        <f>G4263/SUMIF(B:B,B4263,G:G)*100</f>
        <v>0.21453564101036071</v>
      </c>
      <c r="Q4263">
        <f>VLOOKUP(C4263, Categories_Pivot_Table!A:B, 2, FALSE)</f>
        <v>23.088790931989923</v>
      </c>
      <c r="T4263">
        <f t="shared" si="67"/>
        <v>2023</v>
      </c>
    </row>
    <row r="4264" spans="1:20" x14ac:dyDescent="0.2">
      <c r="A4264" t="s">
        <v>4521</v>
      </c>
      <c r="B4264" t="s">
        <v>73</v>
      </c>
      <c r="C4264" t="s">
        <v>38</v>
      </c>
      <c r="D4264" t="s">
        <v>41</v>
      </c>
      <c r="E4264">
        <v>23</v>
      </c>
      <c r="F4264">
        <v>5</v>
      </c>
      <c r="G4264">
        <v>85</v>
      </c>
      <c r="H4264" t="s">
        <v>56</v>
      </c>
      <c r="I4264" t="s">
        <v>18</v>
      </c>
      <c r="J4264" s="1">
        <v>45560</v>
      </c>
      <c r="K4264" t="b">
        <v>0</v>
      </c>
      <c r="L4264" t="s">
        <v>30</v>
      </c>
      <c r="M4264">
        <v>9</v>
      </c>
      <c r="N4264">
        <f>G4264/SUMIF(B:B,B4264,G:G)*100</f>
        <v>0.14684414653318245</v>
      </c>
      <c r="Q4264">
        <f>VLOOKUP(C4264, Categories_Pivot_Table!A:B, 2, FALSE)</f>
        <v>23.088790931989923</v>
      </c>
      <c r="T4264">
        <f t="shared" si="67"/>
        <v>2024</v>
      </c>
    </row>
    <row r="4265" spans="1:20" x14ac:dyDescent="0.2">
      <c r="A4265" t="s">
        <v>4522</v>
      </c>
      <c r="B4265" t="s">
        <v>128</v>
      </c>
      <c r="C4265" t="s">
        <v>33</v>
      </c>
      <c r="D4265" t="s">
        <v>843</v>
      </c>
      <c r="E4265">
        <v>26</v>
      </c>
      <c r="F4265">
        <v>3</v>
      </c>
      <c r="G4265">
        <v>78</v>
      </c>
      <c r="H4265" t="s">
        <v>29</v>
      </c>
      <c r="I4265" t="s">
        <v>46</v>
      </c>
      <c r="J4265" s="1">
        <v>45445</v>
      </c>
      <c r="K4265" t="b">
        <v>0</v>
      </c>
      <c r="L4265" t="s">
        <v>24</v>
      </c>
      <c r="M4265">
        <v>6</v>
      </c>
      <c r="N4265">
        <f>G4265/SUMIF(B:B,B4265,G:G)*100</f>
        <v>0.11394846023490912</v>
      </c>
      <c r="Q4265">
        <f>VLOOKUP(C4265, Categories_Pivot_Table!A:B, 2, FALSE)</f>
        <v>23.300574345883856</v>
      </c>
      <c r="T4265">
        <f t="shared" si="67"/>
        <v>2024</v>
      </c>
    </row>
    <row r="4266" spans="1:20" x14ac:dyDescent="0.2">
      <c r="A4266" t="s">
        <v>4523</v>
      </c>
      <c r="B4266" t="s">
        <v>47</v>
      </c>
      <c r="C4266" t="s">
        <v>38</v>
      </c>
      <c r="D4266" t="s">
        <v>39</v>
      </c>
      <c r="E4266">
        <v>12.5</v>
      </c>
      <c r="F4266">
        <v>10</v>
      </c>
      <c r="G4266">
        <v>125</v>
      </c>
      <c r="H4266" t="s">
        <v>29</v>
      </c>
      <c r="I4266" t="s">
        <v>46</v>
      </c>
      <c r="J4266" s="1">
        <v>45018</v>
      </c>
      <c r="K4266" t="b">
        <v>1</v>
      </c>
      <c r="L4266" t="s">
        <v>24</v>
      </c>
      <c r="M4266">
        <v>4</v>
      </c>
      <c r="N4266">
        <f>G4266/SUMIF(B:B,B4266,G:G)*100</f>
        <v>0.1986239333894777</v>
      </c>
      <c r="Q4266">
        <f>VLOOKUP(C4266, Categories_Pivot_Table!A:B, 2, FALSE)</f>
        <v>23.088790931989923</v>
      </c>
      <c r="T4266">
        <f t="shared" si="67"/>
        <v>2023</v>
      </c>
    </row>
    <row r="4267" spans="1:20" x14ac:dyDescent="0.2">
      <c r="A4267" t="s">
        <v>4524</v>
      </c>
      <c r="B4267" t="s">
        <v>81</v>
      </c>
      <c r="C4267" t="s">
        <v>27</v>
      </c>
      <c r="D4267" t="s">
        <v>41</v>
      </c>
      <c r="E4267">
        <v>23</v>
      </c>
      <c r="F4267">
        <v>3</v>
      </c>
      <c r="G4267">
        <v>105</v>
      </c>
      <c r="H4267" t="s">
        <v>29</v>
      </c>
      <c r="I4267" t="s">
        <v>18</v>
      </c>
      <c r="J4267" s="1">
        <v>45133</v>
      </c>
      <c r="K4267" t="b">
        <v>1</v>
      </c>
      <c r="L4267" t="s">
        <v>30</v>
      </c>
      <c r="M4267">
        <v>7</v>
      </c>
      <c r="N4267">
        <f>G4267/SUMIF(B:B,B4267,G:G)*100</f>
        <v>0.16625630388485563</v>
      </c>
      <c r="Q4267">
        <f>VLOOKUP(C4267, Categories_Pivot_Table!A:B, 2, FALSE)</f>
        <v>25.013711734693878</v>
      </c>
      <c r="T4267">
        <f t="shared" si="67"/>
        <v>2023</v>
      </c>
    </row>
    <row r="4268" spans="1:20" x14ac:dyDescent="0.2">
      <c r="A4268" t="s">
        <v>4525</v>
      </c>
      <c r="B4268" t="s">
        <v>47</v>
      </c>
      <c r="C4268" t="s">
        <v>22</v>
      </c>
      <c r="D4268" t="s">
        <v>147</v>
      </c>
      <c r="E4268">
        <v>32</v>
      </c>
      <c r="F4268">
        <v>5</v>
      </c>
      <c r="G4268">
        <v>160</v>
      </c>
      <c r="H4268" t="s">
        <v>56</v>
      </c>
      <c r="I4268" t="s">
        <v>46</v>
      </c>
      <c r="J4268" s="1">
        <v>45221</v>
      </c>
      <c r="K4268" t="b">
        <v>0</v>
      </c>
      <c r="L4268" t="s">
        <v>24</v>
      </c>
      <c r="M4268">
        <v>10</v>
      </c>
      <c r="N4268">
        <f>G4268/SUMIF(B:B,B4268,G:G)*100</f>
        <v>0.25423863473853148</v>
      </c>
      <c r="Q4268">
        <f>VLOOKUP(C4268, Categories_Pivot_Table!A:B, 2, FALSE)</f>
        <v>21.505681818181817</v>
      </c>
      <c r="T4268">
        <f t="shared" si="67"/>
        <v>2023</v>
      </c>
    </row>
    <row r="4269" spans="1:20" x14ac:dyDescent="0.2">
      <c r="A4269" t="s">
        <v>4526</v>
      </c>
      <c r="B4269" t="s">
        <v>21</v>
      </c>
      <c r="C4269" t="s">
        <v>48</v>
      </c>
      <c r="D4269" t="s">
        <v>237</v>
      </c>
      <c r="E4269">
        <v>11</v>
      </c>
      <c r="F4269">
        <v>8</v>
      </c>
      <c r="G4269">
        <v>88</v>
      </c>
      <c r="H4269" t="s">
        <v>29</v>
      </c>
      <c r="I4269" t="s">
        <v>18</v>
      </c>
      <c r="J4269" s="1">
        <v>44799</v>
      </c>
      <c r="K4269" t="b">
        <v>0</v>
      </c>
      <c r="L4269" t="s">
        <v>65</v>
      </c>
      <c r="M4269">
        <v>8</v>
      </c>
      <c r="N4269">
        <f>G4269/SUMIF(B:B,B4269,G:G)*100</f>
        <v>0.14255052039039404</v>
      </c>
      <c r="Q4269">
        <f>VLOOKUP(C4269, Categories_Pivot_Table!A:B, 2, FALSE)</f>
        <v>23.348837209302324</v>
      </c>
      <c r="T4269">
        <f t="shared" si="67"/>
        <v>2022</v>
      </c>
    </row>
    <row r="4270" spans="1:20" x14ac:dyDescent="0.2">
      <c r="A4270" t="s">
        <v>4527</v>
      </c>
      <c r="B4270" t="s">
        <v>51</v>
      </c>
      <c r="C4270" t="s">
        <v>135</v>
      </c>
      <c r="D4270" t="s">
        <v>245</v>
      </c>
      <c r="E4270">
        <v>15.5</v>
      </c>
      <c r="F4270">
        <v>6</v>
      </c>
      <c r="G4270">
        <v>93</v>
      </c>
      <c r="H4270" t="s">
        <v>29</v>
      </c>
      <c r="I4270" t="s">
        <v>18</v>
      </c>
      <c r="J4270" s="1">
        <v>44845</v>
      </c>
      <c r="K4270" t="b">
        <v>0</v>
      </c>
      <c r="L4270" t="s">
        <v>49</v>
      </c>
      <c r="M4270">
        <v>10</v>
      </c>
      <c r="N4270">
        <f>G4270/SUMIF(B:B,B4270,G:G)*100</f>
        <v>0.1441704001116158</v>
      </c>
      <c r="Q4270">
        <f>VLOOKUP(C4270, Categories_Pivot_Table!A:B, 2, FALSE)</f>
        <v>23.146341463414632</v>
      </c>
      <c r="T4270">
        <f t="shared" si="67"/>
        <v>2022</v>
      </c>
    </row>
    <row r="4271" spans="1:20" x14ac:dyDescent="0.2">
      <c r="A4271" t="s">
        <v>4528</v>
      </c>
      <c r="B4271" t="s">
        <v>26</v>
      </c>
      <c r="C4271" t="s">
        <v>27</v>
      </c>
      <c r="D4271" t="s">
        <v>1132</v>
      </c>
      <c r="E4271">
        <v>9.5</v>
      </c>
      <c r="F4271">
        <v>4</v>
      </c>
      <c r="G4271">
        <v>38</v>
      </c>
      <c r="H4271" t="s">
        <v>17</v>
      </c>
      <c r="I4271" t="s">
        <v>46</v>
      </c>
      <c r="J4271" s="1">
        <v>45338</v>
      </c>
      <c r="K4271" t="b">
        <v>0</v>
      </c>
      <c r="L4271" t="s">
        <v>65</v>
      </c>
      <c r="M4271">
        <v>2</v>
      </c>
      <c r="N4271">
        <f>G4271/SUMIF(B:B,B4271,G:G)*100</f>
        <v>6.1244389288678647E-2</v>
      </c>
      <c r="Q4271">
        <f>VLOOKUP(C4271, Categories_Pivot_Table!A:B, 2, FALSE)</f>
        <v>25.013711734693878</v>
      </c>
      <c r="T4271">
        <f t="shared" si="67"/>
        <v>2024</v>
      </c>
    </row>
    <row r="4272" spans="1:20" x14ac:dyDescent="0.2">
      <c r="A4272" t="s">
        <v>4529</v>
      </c>
      <c r="B4272" t="s">
        <v>32</v>
      </c>
      <c r="C4272" t="s">
        <v>38</v>
      </c>
      <c r="D4272" t="s">
        <v>241</v>
      </c>
      <c r="E4272">
        <v>17</v>
      </c>
      <c r="F4272">
        <v>1</v>
      </c>
      <c r="G4272">
        <v>17</v>
      </c>
      <c r="H4272" t="s">
        <v>56</v>
      </c>
      <c r="I4272" t="s">
        <v>18</v>
      </c>
      <c r="J4272" s="1">
        <v>45605</v>
      </c>
      <c r="K4272" t="b">
        <v>0</v>
      </c>
      <c r="L4272" t="s">
        <v>35</v>
      </c>
      <c r="M4272">
        <v>11</v>
      </c>
      <c r="N4272">
        <f>G4272/SUMIF(B:B,B4272,G:G)*100</f>
        <v>2.899415852982561E-2</v>
      </c>
      <c r="Q4272">
        <f>VLOOKUP(C4272, Categories_Pivot_Table!A:B, 2, FALSE)</f>
        <v>23.088790931989923</v>
      </c>
      <c r="T4272">
        <f t="shared" si="67"/>
        <v>2024</v>
      </c>
    </row>
    <row r="4273" spans="1:20" x14ac:dyDescent="0.2">
      <c r="A4273" t="s">
        <v>4530</v>
      </c>
      <c r="B4273" t="s">
        <v>47</v>
      </c>
      <c r="C4273" t="s">
        <v>27</v>
      </c>
      <c r="D4273" t="s">
        <v>278</v>
      </c>
      <c r="E4273">
        <v>30.5</v>
      </c>
      <c r="F4273">
        <v>6</v>
      </c>
      <c r="G4273">
        <v>183</v>
      </c>
      <c r="H4273" t="s">
        <v>56</v>
      </c>
      <c r="I4273" t="s">
        <v>46</v>
      </c>
      <c r="J4273" s="1">
        <v>44949</v>
      </c>
      <c r="K4273" t="b">
        <v>0</v>
      </c>
      <c r="L4273" t="s">
        <v>19</v>
      </c>
      <c r="M4273">
        <v>1</v>
      </c>
      <c r="N4273">
        <f>G4273/SUMIF(B:B,B4273,G:G)*100</f>
        <v>0.29078543848219535</v>
      </c>
      <c r="Q4273">
        <f>VLOOKUP(C4273, Categories_Pivot_Table!A:B, 2, FALSE)</f>
        <v>25.013711734693878</v>
      </c>
      <c r="T4273">
        <f t="shared" si="67"/>
        <v>2023</v>
      </c>
    </row>
    <row r="4274" spans="1:20" x14ac:dyDescent="0.2">
      <c r="A4274" t="s">
        <v>4531</v>
      </c>
      <c r="B4274" t="s">
        <v>37</v>
      </c>
      <c r="C4274" t="s">
        <v>27</v>
      </c>
      <c r="D4274" t="s">
        <v>278</v>
      </c>
      <c r="E4274">
        <v>30.5</v>
      </c>
      <c r="F4274">
        <v>6</v>
      </c>
      <c r="G4274">
        <v>183</v>
      </c>
      <c r="H4274" t="s">
        <v>29</v>
      </c>
      <c r="I4274" t="s">
        <v>18</v>
      </c>
      <c r="J4274" s="1">
        <v>45127</v>
      </c>
      <c r="K4274" t="b">
        <v>1</v>
      </c>
      <c r="L4274" t="s">
        <v>42</v>
      </c>
      <c r="M4274">
        <v>7</v>
      </c>
      <c r="N4274">
        <f>G4274/SUMIF(B:B,B4274,G:G)*100</f>
        <v>0.27323832204794363</v>
      </c>
      <c r="Q4274">
        <f>VLOOKUP(C4274, Categories_Pivot_Table!A:B, 2, FALSE)</f>
        <v>25.013711734693878</v>
      </c>
      <c r="T4274">
        <f t="shared" si="67"/>
        <v>2023</v>
      </c>
    </row>
    <row r="4275" spans="1:20" x14ac:dyDescent="0.2">
      <c r="A4275" t="s">
        <v>4532</v>
      </c>
      <c r="B4275" t="s">
        <v>95</v>
      </c>
      <c r="C4275" t="s">
        <v>48</v>
      </c>
      <c r="D4275" t="s">
        <v>201</v>
      </c>
      <c r="E4275">
        <v>35</v>
      </c>
      <c r="F4275">
        <v>10</v>
      </c>
      <c r="G4275">
        <v>350</v>
      </c>
      <c r="H4275" t="s">
        <v>17</v>
      </c>
      <c r="I4275" t="s">
        <v>46</v>
      </c>
      <c r="J4275" s="1">
        <v>45152</v>
      </c>
      <c r="K4275" t="b">
        <v>1</v>
      </c>
      <c r="L4275" t="s">
        <v>19</v>
      </c>
      <c r="M4275">
        <v>8</v>
      </c>
      <c r="N4275">
        <f>G4275/SUMIF(B:B,B4275,G:G)*100</f>
        <v>0.51966177442224748</v>
      </c>
      <c r="Q4275">
        <f>VLOOKUP(C4275, Categories_Pivot_Table!A:B, 2, FALSE)</f>
        <v>23.348837209302324</v>
      </c>
      <c r="T4275">
        <f t="shared" si="67"/>
        <v>2023</v>
      </c>
    </row>
    <row r="4276" spans="1:20" x14ac:dyDescent="0.2">
      <c r="A4276" t="s">
        <v>4533</v>
      </c>
      <c r="B4276" t="s">
        <v>71</v>
      </c>
      <c r="C4276" t="s">
        <v>33</v>
      </c>
      <c r="D4276" t="s">
        <v>34</v>
      </c>
      <c r="E4276">
        <v>27.5</v>
      </c>
      <c r="F4276">
        <v>1</v>
      </c>
      <c r="G4276">
        <v>27.5</v>
      </c>
      <c r="H4276" t="s">
        <v>56</v>
      </c>
      <c r="I4276" t="s">
        <v>46</v>
      </c>
      <c r="J4276" s="1">
        <v>45448</v>
      </c>
      <c r="K4276" t="b">
        <v>1</v>
      </c>
      <c r="L4276" t="s">
        <v>30</v>
      </c>
      <c r="M4276">
        <v>6</v>
      </c>
      <c r="N4276">
        <f>G4276/SUMIF(B:B,B4276,G:G)*100</f>
        <v>4.3569533013823422E-2</v>
      </c>
      <c r="Q4276">
        <f>VLOOKUP(C4276, Categories_Pivot_Table!A:B, 2, FALSE)</f>
        <v>23.300574345883856</v>
      </c>
      <c r="T4276">
        <f t="shared" si="67"/>
        <v>2024</v>
      </c>
    </row>
    <row r="4277" spans="1:20" x14ac:dyDescent="0.2">
      <c r="A4277" t="s">
        <v>4534</v>
      </c>
      <c r="B4277" t="s">
        <v>128</v>
      </c>
      <c r="C4277" t="s">
        <v>38</v>
      </c>
      <c r="D4277" t="s">
        <v>489</v>
      </c>
      <c r="E4277">
        <v>29</v>
      </c>
      <c r="F4277">
        <v>9</v>
      </c>
      <c r="G4277">
        <v>261</v>
      </c>
      <c r="H4277" t="s">
        <v>29</v>
      </c>
      <c r="I4277" t="s">
        <v>18</v>
      </c>
      <c r="J4277" s="1">
        <v>45319</v>
      </c>
      <c r="K4277" t="b">
        <v>0</v>
      </c>
      <c r="L4277" t="s">
        <v>24</v>
      </c>
      <c r="M4277">
        <v>1</v>
      </c>
      <c r="N4277">
        <f>G4277/SUMIF(B:B,B4277,G:G)*100</f>
        <v>0.38128907847834981</v>
      </c>
      <c r="Q4277">
        <f>VLOOKUP(C4277, Categories_Pivot_Table!A:B, 2, FALSE)</f>
        <v>23.088790931989923</v>
      </c>
      <c r="T4277">
        <f t="shared" si="67"/>
        <v>2024</v>
      </c>
    </row>
    <row r="4278" spans="1:20" x14ac:dyDescent="0.2">
      <c r="A4278" t="s">
        <v>4535</v>
      </c>
      <c r="B4278" t="s">
        <v>104</v>
      </c>
      <c r="C4278" t="s">
        <v>135</v>
      </c>
      <c r="D4278" t="s">
        <v>163</v>
      </c>
      <c r="E4278">
        <v>36.5</v>
      </c>
      <c r="F4278">
        <v>2</v>
      </c>
      <c r="G4278">
        <v>73</v>
      </c>
      <c r="H4278" t="s">
        <v>56</v>
      </c>
      <c r="I4278" t="s">
        <v>18</v>
      </c>
      <c r="J4278" s="1">
        <v>44886</v>
      </c>
      <c r="K4278" t="b">
        <v>0</v>
      </c>
      <c r="L4278" t="s">
        <v>19</v>
      </c>
      <c r="M4278">
        <v>11</v>
      </c>
      <c r="N4278">
        <f>G4278/SUMIF(B:B,B4278,G:G)*100</f>
        <v>0.11863552890319015</v>
      </c>
      <c r="Q4278">
        <f>VLOOKUP(C4278, Categories_Pivot_Table!A:B, 2, FALSE)</f>
        <v>23.146341463414632</v>
      </c>
      <c r="T4278">
        <f t="shared" si="67"/>
        <v>2022</v>
      </c>
    </row>
    <row r="4279" spans="1:20" x14ac:dyDescent="0.2">
      <c r="A4279" t="s">
        <v>4536</v>
      </c>
      <c r="B4279" t="s">
        <v>121</v>
      </c>
      <c r="C4279" t="s">
        <v>135</v>
      </c>
      <c r="D4279" t="s">
        <v>136</v>
      </c>
      <c r="E4279">
        <v>27.5</v>
      </c>
      <c r="F4279">
        <v>10</v>
      </c>
      <c r="G4279">
        <v>275</v>
      </c>
      <c r="H4279" t="s">
        <v>56</v>
      </c>
      <c r="I4279" t="s">
        <v>46</v>
      </c>
      <c r="J4279" s="1">
        <v>45467</v>
      </c>
      <c r="K4279" t="b">
        <v>0</v>
      </c>
      <c r="L4279" t="s">
        <v>19</v>
      </c>
      <c r="M4279">
        <v>6</v>
      </c>
      <c r="N4279">
        <f>G4279/SUMIF(B:B,B4279,G:G)*100</f>
        <v>0.41939591737137888</v>
      </c>
      <c r="Q4279">
        <f>VLOOKUP(C4279, Categories_Pivot_Table!A:B, 2, FALSE)</f>
        <v>23.146341463414632</v>
      </c>
      <c r="T4279">
        <f t="shared" si="67"/>
        <v>2024</v>
      </c>
    </row>
    <row r="4280" spans="1:20" x14ac:dyDescent="0.2">
      <c r="A4280" t="s">
        <v>4537</v>
      </c>
      <c r="B4280" t="s">
        <v>21</v>
      </c>
      <c r="C4280" t="s">
        <v>22</v>
      </c>
      <c r="D4280" t="s">
        <v>272</v>
      </c>
      <c r="E4280">
        <v>5</v>
      </c>
      <c r="F4280">
        <v>6</v>
      </c>
      <c r="G4280">
        <v>30</v>
      </c>
      <c r="H4280" t="s">
        <v>29</v>
      </c>
      <c r="I4280" t="s">
        <v>18</v>
      </c>
      <c r="J4280" s="1">
        <v>44611</v>
      </c>
      <c r="K4280" t="b">
        <v>0</v>
      </c>
      <c r="L4280" t="s">
        <v>35</v>
      </c>
      <c r="M4280">
        <v>2</v>
      </c>
      <c r="N4280">
        <f>G4280/SUMIF(B:B,B4280,G:G)*100</f>
        <v>4.8596768314907057E-2</v>
      </c>
      <c r="Q4280">
        <f>VLOOKUP(C4280, Categories_Pivot_Table!A:B, 2, FALSE)</f>
        <v>21.505681818181817</v>
      </c>
      <c r="T4280">
        <f t="shared" si="67"/>
        <v>2022</v>
      </c>
    </row>
    <row r="4281" spans="1:20" x14ac:dyDescent="0.2">
      <c r="A4281" t="s">
        <v>4538</v>
      </c>
      <c r="B4281" t="s">
        <v>14</v>
      </c>
      <c r="C4281" t="s">
        <v>27</v>
      </c>
      <c r="D4281" t="s">
        <v>167</v>
      </c>
      <c r="E4281">
        <v>6.5</v>
      </c>
      <c r="F4281">
        <v>10</v>
      </c>
      <c r="G4281">
        <v>65</v>
      </c>
      <c r="H4281" t="s">
        <v>29</v>
      </c>
      <c r="I4281" t="s">
        <v>46</v>
      </c>
      <c r="J4281" s="1">
        <v>45334</v>
      </c>
      <c r="K4281" t="b">
        <v>0</v>
      </c>
      <c r="L4281" t="s">
        <v>19</v>
      </c>
      <c r="M4281">
        <v>2</v>
      </c>
      <c r="N4281">
        <f>G4281/SUMIF(B:B,B4281,G:G)*100</f>
        <v>0.10582269001278014</v>
      </c>
      <c r="Q4281">
        <f>VLOOKUP(C4281, Categories_Pivot_Table!A:B, 2, FALSE)</f>
        <v>25.013711734693878</v>
      </c>
      <c r="T4281">
        <f t="shared" si="67"/>
        <v>2024</v>
      </c>
    </row>
    <row r="4282" spans="1:20" x14ac:dyDescent="0.2">
      <c r="A4282" t="s">
        <v>4539</v>
      </c>
      <c r="B4282" t="s">
        <v>90</v>
      </c>
      <c r="C4282" t="s">
        <v>135</v>
      </c>
      <c r="D4282" t="s">
        <v>358</v>
      </c>
      <c r="E4282">
        <v>32</v>
      </c>
      <c r="F4282">
        <v>6</v>
      </c>
      <c r="G4282">
        <v>192</v>
      </c>
      <c r="H4282" t="s">
        <v>17</v>
      </c>
      <c r="I4282" t="s">
        <v>18</v>
      </c>
      <c r="J4282" s="1">
        <v>44707</v>
      </c>
      <c r="K4282" t="b">
        <v>0</v>
      </c>
      <c r="L4282" t="s">
        <v>42</v>
      </c>
      <c r="M4282">
        <v>5</v>
      </c>
      <c r="N4282">
        <f>G4282/SUMIF(B:B,B4282,G:G)*100</f>
        <v>0.32464238612153801</v>
      </c>
      <c r="Q4282">
        <f>VLOOKUP(C4282, Categories_Pivot_Table!A:B, 2, FALSE)</f>
        <v>23.146341463414632</v>
      </c>
      <c r="T4282">
        <f t="shared" si="67"/>
        <v>2022</v>
      </c>
    </row>
    <row r="4283" spans="1:20" x14ac:dyDescent="0.2">
      <c r="A4283" t="s">
        <v>4540</v>
      </c>
      <c r="B4283" t="s">
        <v>118</v>
      </c>
      <c r="C4283" t="s">
        <v>135</v>
      </c>
      <c r="D4283" t="s">
        <v>276</v>
      </c>
      <c r="E4283">
        <v>6.5</v>
      </c>
      <c r="F4283">
        <v>6</v>
      </c>
      <c r="G4283">
        <v>39</v>
      </c>
      <c r="H4283" t="s">
        <v>17</v>
      </c>
      <c r="I4283" t="s">
        <v>46</v>
      </c>
      <c r="J4283" s="1">
        <v>45307</v>
      </c>
      <c r="K4283" t="b">
        <v>0</v>
      </c>
      <c r="L4283" t="s">
        <v>49</v>
      </c>
      <c r="M4283">
        <v>1</v>
      </c>
      <c r="N4283">
        <f>G4283/SUMIF(B:B,B4283,G:G)*100</f>
        <v>6.4147902034639867E-2</v>
      </c>
      <c r="Q4283">
        <f>VLOOKUP(C4283, Categories_Pivot_Table!A:B, 2, FALSE)</f>
        <v>23.146341463414632</v>
      </c>
      <c r="T4283">
        <f t="shared" si="67"/>
        <v>2024</v>
      </c>
    </row>
    <row r="4284" spans="1:20" x14ac:dyDescent="0.2">
      <c r="A4284" t="s">
        <v>4541</v>
      </c>
      <c r="B4284" t="s">
        <v>81</v>
      </c>
      <c r="C4284" t="s">
        <v>15</v>
      </c>
      <c r="D4284" t="s">
        <v>138</v>
      </c>
      <c r="E4284">
        <v>20</v>
      </c>
      <c r="F4284">
        <v>10</v>
      </c>
      <c r="G4284">
        <v>200</v>
      </c>
      <c r="H4284" t="s">
        <v>56</v>
      </c>
      <c r="I4284" t="s">
        <v>18</v>
      </c>
      <c r="J4284" s="1">
        <v>45535</v>
      </c>
      <c r="K4284" t="b">
        <v>1</v>
      </c>
      <c r="L4284" t="s">
        <v>35</v>
      </c>
      <c r="M4284">
        <v>8</v>
      </c>
      <c r="N4284">
        <f>G4284/SUMIF(B:B,B4284,G:G)*100</f>
        <v>0.31667867406639172</v>
      </c>
      <c r="Q4284">
        <f>VLOOKUP(C4284, Categories_Pivot_Table!A:B, 2, FALSE)</f>
        <v>23.063808900523561</v>
      </c>
      <c r="T4284">
        <f t="shared" si="67"/>
        <v>2024</v>
      </c>
    </row>
    <row r="4285" spans="1:20" x14ac:dyDescent="0.2">
      <c r="A4285" t="s">
        <v>4542</v>
      </c>
      <c r="B4285" t="s">
        <v>71</v>
      </c>
      <c r="C4285" t="s">
        <v>48</v>
      </c>
      <c r="D4285" t="s">
        <v>237</v>
      </c>
      <c r="E4285">
        <v>11</v>
      </c>
      <c r="F4285">
        <v>8</v>
      </c>
      <c r="G4285">
        <v>88</v>
      </c>
      <c r="H4285" t="s">
        <v>29</v>
      </c>
      <c r="I4285" t="s">
        <v>18</v>
      </c>
      <c r="J4285" s="1">
        <v>45389</v>
      </c>
      <c r="K4285" t="b">
        <v>0</v>
      </c>
      <c r="L4285" t="s">
        <v>24</v>
      </c>
      <c r="M4285">
        <v>4</v>
      </c>
      <c r="N4285">
        <f>G4285/SUMIF(B:B,B4285,G:G)*100</f>
        <v>0.13942250564423495</v>
      </c>
      <c r="Q4285">
        <f>VLOOKUP(C4285, Categories_Pivot_Table!A:B, 2, FALSE)</f>
        <v>23.348837209302324</v>
      </c>
      <c r="T4285">
        <f t="shared" si="67"/>
        <v>2024</v>
      </c>
    </row>
    <row r="4286" spans="1:20" x14ac:dyDescent="0.2">
      <c r="A4286" t="s">
        <v>4543</v>
      </c>
      <c r="B4286" t="s">
        <v>118</v>
      </c>
      <c r="C4286" t="s">
        <v>48</v>
      </c>
      <c r="D4286" t="s">
        <v>52</v>
      </c>
      <c r="E4286">
        <v>27.5</v>
      </c>
      <c r="F4286">
        <v>2</v>
      </c>
      <c r="G4286">
        <v>55</v>
      </c>
      <c r="H4286" t="s">
        <v>29</v>
      </c>
      <c r="I4286" t="s">
        <v>46</v>
      </c>
      <c r="J4286" s="1">
        <v>45482</v>
      </c>
      <c r="K4286" t="b">
        <v>0</v>
      </c>
      <c r="L4286" t="s">
        <v>49</v>
      </c>
      <c r="M4286">
        <v>7</v>
      </c>
      <c r="N4286">
        <f>G4286/SUMIF(B:B,B4286,G:G)*100</f>
        <v>9.0464990048851085E-2</v>
      </c>
      <c r="Q4286">
        <f>VLOOKUP(C4286, Categories_Pivot_Table!A:B, 2, FALSE)</f>
        <v>23.348837209302324</v>
      </c>
      <c r="T4286">
        <f t="shared" si="67"/>
        <v>2024</v>
      </c>
    </row>
    <row r="4287" spans="1:20" x14ac:dyDescent="0.2">
      <c r="A4287" t="s">
        <v>4544</v>
      </c>
      <c r="B4287" t="s">
        <v>95</v>
      </c>
      <c r="C4287" t="s">
        <v>38</v>
      </c>
      <c r="D4287" t="s">
        <v>362</v>
      </c>
      <c r="E4287">
        <v>41</v>
      </c>
      <c r="F4287">
        <v>6</v>
      </c>
      <c r="G4287">
        <v>246</v>
      </c>
      <c r="H4287" t="s">
        <v>29</v>
      </c>
      <c r="I4287" t="s">
        <v>18</v>
      </c>
      <c r="J4287" s="1">
        <v>45391</v>
      </c>
      <c r="K4287" t="b">
        <v>0</v>
      </c>
      <c r="L4287" t="s">
        <v>49</v>
      </c>
      <c r="M4287">
        <v>4</v>
      </c>
      <c r="N4287">
        <f>G4287/SUMIF(B:B,B4287,G:G)*100</f>
        <v>0.36524799002249392</v>
      </c>
      <c r="Q4287">
        <f>VLOOKUP(C4287, Categories_Pivot_Table!A:B, 2, FALSE)</f>
        <v>23.088790931989923</v>
      </c>
      <c r="T4287">
        <f t="shared" si="67"/>
        <v>2024</v>
      </c>
    </row>
    <row r="4288" spans="1:20" x14ac:dyDescent="0.2">
      <c r="A4288" t="s">
        <v>4545</v>
      </c>
      <c r="B4288" t="s">
        <v>73</v>
      </c>
      <c r="C4288" t="s">
        <v>27</v>
      </c>
      <c r="D4288" t="s">
        <v>380</v>
      </c>
      <c r="E4288">
        <v>41</v>
      </c>
      <c r="F4288">
        <v>4</v>
      </c>
      <c r="G4288">
        <v>164</v>
      </c>
      <c r="H4288" t="s">
        <v>17</v>
      </c>
      <c r="I4288" t="s">
        <v>46</v>
      </c>
      <c r="J4288" s="1">
        <v>44952</v>
      </c>
      <c r="K4288" t="b">
        <v>0</v>
      </c>
      <c r="L4288" t="s">
        <v>42</v>
      </c>
      <c r="M4288">
        <v>1</v>
      </c>
      <c r="N4288">
        <f>G4288/SUMIF(B:B,B4288,G:G)*100</f>
        <v>0.28332282389931673</v>
      </c>
      <c r="Q4288">
        <f>VLOOKUP(C4288, Categories_Pivot_Table!A:B, 2, FALSE)</f>
        <v>25.013711734693878</v>
      </c>
      <c r="T4288">
        <f t="shared" si="67"/>
        <v>2023</v>
      </c>
    </row>
    <row r="4289" spans="1:20" x14ac:dyDescent="0.2">
      <c r="A4289" t="s">
        <v>4546</v>
      </c>
      <c r="B4289" t="s">
        <v>90</v>
      </c>
      <c r="C4289" t="s">
        <v>27</v>
      </c>
      <c r="D4289" t="s">
        <v>538</v>
      </c>
      <c r="E4289">
        <v>11</v>
      </c>
      <c r="F4289">
        <v>8</v>
      </c>
      <c r="G4289">
        <v>88</v>
      </c>
      <c r="H4289" t="s">
        <v>56</v>
      </c>
      <c r="I4289" t="s">
        <v>18</v>
      </c>
      <c r="J4289" s="1">
        <v>45389</v>
      </c>
      <c r="K4289" t="b">
        <v>1</v>
      </c>
      <c r="L4289" t="s">
        <v>24</v>
      </c>
      <c r="M4289">
        <v>4</v>
      </c>
      <c r="N4289">
        <f>G4289/SUMIF(B:B,B4289,G:G)*100</f>
        <v>0.14879442697237158</v>
      </c>
      <c r="Q4289">
        <f>VLOOKUP(C4289, Categories_Pivot_Table!A:B, 2, FALSE)</f>
        <v>25.013711734693878</v>
      </c>
      <c r="T4289">
        <f t="shared" si="67"/>
        <v>2024</v>
      </c>
    </row>
    <row r="4290" spans="1:20" x14ac:dyDescent="0.2">
      <c r="A4290" t="s">
        <v>4547</v>
      </c>
      <c r="B4290" t="s">
        <v>73</v>
      </c>
      <c r="C4290" t="s">
        <v>27</v>
      </c>
      <c r="D4290" t="s">
        <v>41</v>
      </c>
      <c r="E4290">
        <v>23</v>
      </c>
      <c r="F4290">
        <v>6</v>
      </c>
      <c r="G4290">
        <v>48</v>
      </c>
      <c r="H4290" t="s">
        <v>17</v>
      </c>
      <c r="I4290" t="s">
        <v>18</v>
      </c>
      <c r="J4290" s="1">
        <v>45211</v>
      </c>
      <c r="K4290" t="b">
        <v>0</v>
      </c>
      <c r="L4290" t="s">
        <v>42</v>
      </c>
      <c r="M4290">
        <v>10</v>
      </c>
      <c r="N4290">
        <f>G4290/SUMIF(B:B,B4290,G:G)*100</f>
        <v>8.2923753336385381E-2</v>
      </c>
      <c r="Q4290">
        <f>VLOOKUP(C4290, Categories_Pivot_Table!A:B, 2, FALSE)</f>
        <v>25.013711734693878</v>
      </c>
      <c r="T4290">
        <f t="shared" ref="T4290:T4353" si="68">YEAR(J4290)</f>
        <v>2023</v>
      </c>
    </row>
    <row r="4291" spans="1:20" x14ac:dyDescent="0.2">
      <c r="A4291" t="s">
        <v>4548</v>
      </c>
      <c r="B4291" t="s">
        <v>44</v>
      </c>
      <c r="C4291" t="s">
        <v>38</v>
      </c>
      <c r="D4291" t="s">
        <v>100</v>
      </c>
      <c r="E4291">
        <v>20</v>
      </c>
      <c r="F4291">
        <v>3</v>
      </c>
      <c r="G4291">
        <v>60</v>
      </c>
      <c r="H4291" t="s">
        <v>56</v>
      </c>
      <c r="I4291" t="s">
        <v>46</v>
      </c>
      <c r="J4291" s="1">
        <v>45484</v>
      </c>
      <c r="K4291" t="b">
        <v>1</v>
      </c>
      <c r="L4291" t="s">
        <v>42</v>
      </c>
      <c r="M4291">
        <v>7</v>
      </c>
      <c r="N4291">
        <f>G4291/SUMIF(B:B,B4291,G:G)*100</f>
        <v>9.8855744754467054E-2</v>
      </c>
      <c r="Q4291">
        <f>VLOOKUP(C4291, Categories_Pivot_Table!A:B, 2, FALSE)</f>
        <v>23.088790931989923</v>
      </c>
      <c r="T4291">
        <f t="shared" si="68"/>
        <v>2024</v>
      </c>
    </row>
    <row r="4292" spans="1:20" x14ac:dyDescent="0.2">
      <c r="A4292" t="s">
        <v>4549</v>
      </c>
      <c r="B4292" t="s">
        <v>37</v>
      </c>
      <c r="C4292" t="s">
        <v>22</v>
      </c>
      <c r="D4292" t="s">
        <v>157</v>
      </c>
      <c r="E4292">
        <v>12.5</v>
      </c>
      <c r="F4292">
        <v>1</v>
      </c>
      <c r="G4292">
        <v>12.5</v>
      </c>
      <c r="H4292" t="s">
        <v>56</v>
      </c>
      <c r="I4292" t="s">
        <v>46</v>
      </c>
      <c r="J4292" s="1">
        <v>45061</v>
      </c>
      <c r="K4292" t="b">
        <v>1</v>
      </c>
      <c r="L4292" t="s">
        <v>19</v>
      </c>
      <c r="M4292">
        <v>5</v>
      </c>
      <c r="N4292">
        <f>G4292/SUMIF(B:B,B4292,G:G)*100</f>
        <v>1.8663819812018007E-2</v>
      </c>
      <c r="Q4292">
        <f>VLOOKUP(C4292, Categories_Pivot_Table!A:B, 2, FALSE)</f>
        <v>21.505681818181817</v>
      </c>
      <c r="T4292">
        <f t="shared" si="68"/>
        <v>2023</v>
      </c>
    </row>
    <row r="4293" spans="1:20" x14ac:dyDescent="0.2">
      <c r="A4293" t="s">
        <v>4550</v>
      </c>
      <c r="B4293" t="s">
        <v>71</v>
      </c>
      <c r="C4293" t="s">
        <v>74</v>
      </c>
      <c r="D4293" t="s">
        <v>366</v>
      </c>
      <c r="E4293">
        <v>36.5</v>
      </c>
      <c r="F4293">
        <v>6</v>
      </c>
      <c r="G4293">
        <v>219</v>
      </c>
      <c r="H4293" t="s">
        <v>17</v>
      </c>
      <c r="I4293" t="s">
        <v>46</v>
      </c>
      <c r="J4293" s="1">
        <v>44987</v>
      </c>
      <c r="K4293" t="b">
        <v>0</v>
      </c>
      <c r="L4293" t="s">
        <v>42</v>
      </c>
      <c r="M4293">
        <v>3</v>
      </c>
      <c r="N4293">
        <f>G4293/SUMIF(B:B,B4293,G:G)*100</f>
        <v>0.34697191745553929</v>
      </c>
      <c r="Q4293">
        <f>VLOOKUP(C4293, Categories_Pivot_Table!A:B, 2, FALSE)</f>
        <v>24.317096165933375</v>
      </c>
      <c r="T4293">
        <f t="shared" si="68"/>
        <v>2023</v>
      </c>
    </row>
    <row r="4294" spans="1:20" x14ac:dyDescent="0.2">
      <c r="A4294" t="s">
        <v>4551</v>
      </c>
      <c r="B4294" t="s">
        <v>21</v>
      </c>
      <c r="C4294" t="s">
        <v>38</v>
      </c>
      <c r="D4294" t="s">
        <v>133</v>
      </c>
      <c r="E4294">
        <v>21.5</v>
      </c>
      <c r="F4294">
        <v>6</v>
      </c>
      <c r="G4294">
        <v>129</v>
      </c>
      <c r="H4294" t="s">
        <v>56</v>
      </c>
      <c r="I4294" t="s">
        <v>18</v>
      </c>
      <c r="J4294" s="1">
        <v>44988</v>
      </c>
      <c r="K4294" t="b">
        <v>0</v>
      </c>
      <c r="L4294" t="s">
        <v>65</v>
      </c>
      <c r="M4294">
        <v>3</v>
      </c>
      <c r="N4294">
        <f>G4294/SUMIF(B:B,B4294,G:G)*100</f>
        <v>0.20896610375410032</v>
      </c>
      <c r="Q4294">
        <f>VLOOKUP(C4294, Categories_Pivot_Table!A:B, 2, FALSE)</f>
        <v>23.088790931989923</v>
      </c>
      <c r="T4294">
        <f t="shared" si="68"/>
        <v>2023</v>
      </c>
    </row>
    <row r="4295" spans="1:20" x14ac:dyDescent="0.2">
      <c r="A4295" t="s">
        <v>4552</v>
      </c>
      <c r="B4295" t="s">
        <v>106</v>
      </c>
      <c r="C4295" t="s">
        <v>22</v>
      </c>
      <c r="D4295" t="s">
        <v>283</v>
      </c>
      <c r="E4295">
        <v>8</v>
      </c>
      <c r="F4295">
        <v>3</v>
      </c>
      <c r="G4295">
        <v>24</v>
      </c>
      <c r="H4295" t="s">
        <v>17</v>
      </c>
      <c r="I4295" t="s">
        <v>18</v>
      </c>
      <c r="J4295" s="1">
        <v>45185</v>
      </c>
      <c r="K4295" t="b">
        <v>0</v>
      </c>
      <c r="L4295" t="s">
        <v>35</v>
      </c>
      <c r="M4295">
        <v>9</v>
      </c>
      <c r="N4295">
        <f>G4295/SUMIF(B:B,B4295,G:G)*100</f>
        <v>3.911342894393742E-2</v>
      </c>
      <c r="Q4295">
        <f>VLOOKUP(C4295, Categories_Pivot_Table!A:B, 2, FALSE)</f>
        <v>21.505681818181817</v>
      </c>
      <c r="T4295">
        <f t="shared" si="68"/>
        <v>2023</v>
      </c>
    </row>
    <row r="4296" spans="1:20" x14ac:dyDescent="0.2">
      <c r="A4296" t="s">
        <v>4553</v>
      </c>
      <c r="B4296" t="s">
        <v>51</v>
      </c>
      <c r="C4296" t="s">
        <v>27</v>
      </c>
      <c r="D4296" t="s">
        <v>380</v>
      </c>
      <c r="E4296">
        <v>41</v>
      </c>
      <c r="F4296">
        <v>1</v>
      </c>
      <c r="G4296">
        <v>41</v>
      </c>
      <c r="H4296" t="s">
        <v>56</v>
      </c>
      <c r="I4296" t="s">
        <v>18</v>
      </c>
      <c r="J4296" s="1">
        <v>45095</v>
      </c>
      <c r="K4296" t="b">
        <v>0</v>
      </c>
      <c r="L4296" t="s">
        <v>24</v>
      </c>
      <c r="M4296">
        <v>6</v>
      </c>
      <c r="N4296">
        <f>G4296/SUMIF(B:B,B4296,G:G)*100</f>
        <v>6.3558993597594066E-2</v>
      </c>
      <c r="Q4296">
        <f>VLOOKUP(C4296, Categories_Pivot_Table!A:B, 2, FALSE)</f>
        <v>25.013711734693878</v>
      </c>
      <c r="T4296">
        <f t="shared" si="68"/>
        <v>2023</v>
      </c>
    </row>
    <row r="4297" spans="1:20" x14ac:dyDescent="0.2">
      <c r="A4297" t="s">
        <v>4554</v>
      </c>
      <c r="B4297" t="s">
        <v>173</v>
      </c>
      <c r="C4297" t="s">
        <v>38</v>
      </c>
      <c r="D4297" t="s">
        <v>39</v>
      </c>
      <c r="E4297">
        <v>12.5</v>
      </c>
      <c r="F4297">
        <v>10</v>
      </c>
      <c r="G4297">
        <v>125</v>
      </c>
      <c r="H4297" t="s">
        <v>56</v>
      </c>
      <c r="I4297" t="s">
        <v>18</v>
      </c>
      <c r="J4297" s="1">
        <v>45519</v>
      </c>
      <c r="K4297" t="b">
        <v>0</v>
      </c>
      <c r="L4297" t="s">
        <v>42</v>
      </c>
      <c r="M4297">
        <v>8</v>
      </c>
      <c r="N4297">
        <f>G4297/SUMIF(B:B,B4297,G:G)*100</f>
        <v>0.20555491605137227</v>
      </c>
      <c r="Q4297">
        <f>VLOOKUP(C4297, Categories_Pivot_Table!A:B, 2, FALSE)</f>
        <v>23.088790931989923</v>
      </c>
      <c r="T4297">
        <f t="shared" si="68"/>
        <v>2024</v>
      </c>
    </row>
    <row r="4298" spans="1:20" x14ac:dyDescent="0.2">
      <c r="A4298" t="s">
        <v>4555</v>
      </c>
      <c r="B4298" t="s">
        <v>32</v>
      </c>
      <c r="C4298" t="s">
        <v>135</v>
      </c>
      <c r="D4298" t="s">
        <v>724</v>
      </c>
      <c r="E4298">
        <v>38</v>
      </c>
      <c r="F4298">
        <v>9</v>
      </c>
      <c r="G4298">
        <v>342</v>
      </c>
      <c r="H4298" t="s">
        <v>29</v>
      </c>
      <c r="I4298" t="s">
        <v>46</v>
      </c>
      <c r="J4298" s="1">
        <v>44694</v>
      </c>
      <c r="K4298" t="b">
        <v>0</v>
      </c>
      <c r="L4298" t="s">
        <v>65</v>
      </c>
      <c r="M4298">
        <v>5</v>
      </c>
      <c r="N4298">
        <f>G4298/SUMIF(B:B,B4298,G:G)*100</f>
        <v>0.58329424807060926</v>
      </c>
      <c r="Q4298">
        <f>VLOOKUP(C4298, Categories_Pivot_Table!A:B, 2, FALSE)</f>
        <v>23.146341463414632</v>
      </c>
      <c r="T4298">
        <f t="shared" si="68"/>
        <v>2022</v>
      </c>
    </row>
    <row r="4299" spans="1:20" x14ac:dyDescent="0.2">
      <c r="A4299" t="s">
        <v>4556</v>
      </c>
      <c r="B4299" t="s">
        <v>121</v>
      </c>
      <c r="C4299" t="s">
        <v>135</v>
      </c>
      <c r="D4299" t="s">
        <v>436</v>
      </c>
      <c r="E4299">
        <v>5</v>
      </c>
      <c r="F4299">
        <v>8</v>
      </c>
      <c r="G4299">
        <v>40</v>
      </c>
      <c r="H4299" t="s">
        <v>17</v>
      </c>
      <c r="I4299" t="s">
        <v>18</v>
      </c>
      <c r="J4299" s="1">
        <v>45403</v>
      </c>
      <c r="K4299" t="b">
        <v>0</v>
      </c>
      <c r="L4299" t="s">
        <v>24</v>
      </c>
      <c r="M4299">
        <v>4</v>
      </c>
      <c r="N4299">
        <f>G4299/SUMIF(B:B,B4299,G:G)*100</f>
        <v>6.1003042526746029E-2</v>
      </c>
      <c r="Q4299">
        <f>VLOOKUP(C4299, Categories_Pivot_Table!A:B, 2, FALSE)</f>
        <v>23.146341463414632</v>
      </c>
      <c r="T4299">
        <f t="shared" si="68"/>
        <v>2024</v>
      </c>
    </row>
    <row r="4300" spans="1:20" x14ac:dyDescent="0.2">
      <c r="A4300" t="s">
        <v>4557</v>
      </c>
      <c r="B4300" t="s">
        <v>26</v>
      </c>
      <c r="C4300" t="s">
        <v>22</v>
      </c>
      <c r="D4300" t="s">
        <v>1043</v>
      </c>
      <c r="E4300">
        <v>14</v>
      </c>
      <c r="F4300">
        <v>1</v>
      </c>
      <c r="G4300">
        <v>14</v>
      </c>
      <c r="H4300" t="s">
        <v>29</v>
      </c>
      <c r="I4300" t="s">
        <v>18</v>
      </c>
      <c r="J4300" s="1">
        <v>44729</v>
      </c>
      <c r="K4300" t="b">
        <v>0</v>
      </c>
      <c r="L4300" t="s">
        <v>65</v>
      </c>
      <c r="M4300">
        <v>6</v>
      </c>
      <c r="N4300">
        <f>G4300/SUMIF(B:B,B4300,G:G)*100</f>
        <v>2.2563722369513189E-2</v>
      </c>
      <c r="Q4300">
        <f>VLOOKUP(C4300, Categories_Pivot_Table!A:B, 2, FALSE)</f>
        <v>21.505681818181817</v>
      </c>
      <c r="T4300">
        <f t="shared" si="68"/>
        <v>2022</v>
      </c>
    </row>
    <row r="4301" spans="1:20" x14ac:dyDescent="0.2">
      <c r="A4301" t="s">
        <v>4558</v>
      </c>
      <c r="B4301" t="s">
        <v>106</v>
      </c>
      <c r="C4301" t="s">
        <v>15</v>
      </c>
      <c r="D4301" t="s">
        <v>494</v>
      </c>
      <c r="E4301">
        <v>33.5</v>
      </c>
      <c r="F4301">
        <v>8</v>
      </c>
      <c r="G4301">
        <v>268</v>
      </c>
      <c r="H4301" t="s">
        <v>17</v>
      </c>
      <c r="I4301" t="s">
        <v>46</v>
      </c>
      <c r="J4301" s="1">
        <v>45209</v>
      </c>
      <c r="K4301" t="b">
        <v>1</v>
      </c>
      <c r="L4301" t="s">
        <v>49</v>
      </c>
      <c r="M4301">
        <v>10</v>
      </c>
      <c r="N4301">
        <f>G4301/SUMIF(B:B,B4301,G:G)*100</f>
        <v>0.4367666232073012</v>
      </c>
      <c r="Q4301">
        <f>VLOOKUP(C4301, Categories_Pivot_Table!A:B, 2, FALSE)</f>
        <v>23.063808900523561</v>
      </c>
      <c r="T4301">
        <f t="shared" si="68"/>
        <v>2023</v>
      </c>
    </row>
    <row r="4302" spans="1:20" x14ac:dyDescent="0.2">
      <c r="A4302" t="s">
        <v>4559</v>
      </c>
      <c r="B4302" t="s">
        <v>26</v>
      </c>
      <c r="C4302" t="s">
        <v>27</v>
      </c>
      <c r="D4302" t="s">
        <v>915</v>
      </c>
      <c r="E4302">
        <v>20</v>
      </c>
      <c r="F4302">
        <v>1</v>
      </c>
      <c r="G4302">
        <v>20</v>
      </c>
      <c r="H4302" t="s">
        <v>29</v>
      </c>
      <c r="I4302" t="s">
        <v>18</v>
      </c>
      <c r="J4302" s="1">
        <v>44631</v>
      </c>
      <c r="K4302" t="b">
        <v>1</v>
      </c>
      <c r="L4302" t="s">
        <v>65</v>
      </c>
      <c r="M4302">
        <v>3</v>
      </c>
      <c r="N4302">
        <f>G4302/SUMIF(B:B,B4302,G:G)*100</f>
        <v>3.2233889099304552E-2</v>
      </c>
      <c r="Q4302">
        <f>VLOOKUP(C4302, Categories_Pivot_Table!A:B, 2, FALSE)</f>
        <v>25.013711734693878</v>
      </c>
      <c r="T4302">
        <f t="shared" si="68"/>
        <v>2022</v>
      </c>
    </row>
    <row r="4303" spans="1:20" x14ac:dyDescent="0.2">
      <c r="A4303" t="s">
        <v>4560</v>
      </c>
      <c r="B4303" t="s">
        <v>121</v>
      </c>
      <c r="C4303" t="s">
        <v>27</v>
      </c>
      <c r="D4303" t="s">
        <v>55</v>
      </c>
      <c r="E4303">
        <v>36.5</v>
      </c>
      <c r="F4303">
        <v>7</v>
      </c>
      <c r="G4303">
        <v>255.5</v>
      </c>
      <c r="H4303" t="s">
        <v>17</v>
      </c>
      <c r="I4303" t="s">
        <v>46</v>
      </c>
      <c r="J4303" s="1">
        <v>44599</v>
      </c>
      <c r="K4303" t="b">
        <v>0</v>
      </c>
      <c r="L4303" t="s">
        <v>19</v>
      </c>
      <c r="M4303">
        <v>2</v>
      </c>
      <c r="N4303">
        <f>G4303/SUMIF(B:B,B4303,G:G)*100</f>
        <v>0.38965693413959024</v>
      </c>
      <c r="Q4303">
        <f>VLOOKUP(C4303, Categories_Pivot_Table!A:B, 2, FALSE)</f>
        <v>25.013711734693878</v>
      </c>
      <c r="T4303">
        <f t="shared" si="68"/>
        <v>2022</v>
      </c>
    </row>
    <row r="4304" spans="1:20" x14ac:dyDescent="0.2">
      <c r="A4304" t="s">
        <v>4561</v>
      </c>
      <c r="B4304" t="s">
        <v>87</v>
      </c>
      <c r="C4304" t="s">
        <v>27</v>
      </c>
      <c r="D4304" t="s">
        <v>915</v>
      </c>
      <c r="E4304">
        <v>20</v>
      </c>
      <c r="F4304">
        <v>4</v>
      </c>
      <c r="G4304">
        <v>80</v>
      </c>
      <c r="H4304" t="s">
        <v>17</v>
      </c>
      <c r="I4304" t="s">
        <v>18</v>
      </c>
      <c r="J4304" s="1">
        <v>45661</v>
      </c>
      <c r="K4304" t="b">
        <v>1</v>
      </c>
      <c r="L4304" t="s">
        <v>35</v>
      </c>
      <c r="M4304">
        <v>1</v>
      </c>
      <c r="N4304">
        <f>G4304/SUMIF(B:B,B4304,G:G)*100</f>
        <v>0.12300690376247367</v>
      </c>
      <c r="Q4304">
        <f>VLOOKUP(C4304, Categories_Pivot_Table!A:B, 2, FALSE)</f>
        <v>25.013711734693878</v>
      </c>
      <c r="T4304">
        <f t="shared" si="68"/>
        <v>2025</v>
      </c>
    </row>
    <row r="4305" spans="1:20" x14ac:dyDescent="0.2">
      <c r="A4305" t="s">
        <v>4562</v>
      </c>
      <c r="B4305" t="s">
        <v>37</v>
      </c>
      <c r="C4305" t="s">
        <v>48</v>
      </c>
      <c r="D4305" t="s">
        <v>579</v>
      </c>
      <c r="E4305">
        <v>33.5</v>
      </c>
      <c r="F4305">
        <v>7</v>
      </c>
      <c r="G4305">
        <v>234.5</v>
      </c>
      <c r="H4305" t="s">
        <v>29</v>
      </c>
      <c r="I4305" t="s">
        <v>18</v>
      </c>
      <c r="J4305" s="1">
        <v>44751</v>
      </c>
      <c r="K4305" t="b">
        <v>0</v>
      </c>
      <c r="L4305" t="s">
        <v>35</v>
      </c>
      <c r="M4305">
        <v>7</v>
      </c>
      <c r="N4305">
        <f>G4305/SUMIF(B:B,B4305,G:G)*100</f>
        <v>0.35013325967345782</v>
      </c>
      <c r="Q4305">
        <f>VLOOKUP(C4305, Categories_Pivot_Table!A:B, 2, FALSE)</f>
        <v>23.348837209302324</v>
      </c>
      <c r="T4305">
        <f t="shared" si="68"/>
        <v>2022</v>
      </c>
    </row>
    <row r="4306" spans="1:20" x14ac:dyDescent="0.2">
      <c r="A4306" t="s">
        <v>4563</v>
      </c>
      <c r="B4306" t="s">
        <v>47</v>
      </c>
      <c r="C4306" t="s">
        <v>22</v>
      </c>
      <c r="D4306" t="s">
        <v>214</v>
      </c>
      <c r="E4306">
        <v>9.5</v>
      </c>
      <c r="F4306">
        <v>7</v>
      </c>
      <c r="G4306">
        <v>66.5</v>
      </c>
      <c r="H4306" t="s">
        <v>56</v>
      </c>
      <c r="I4306" t="s">
        <v>18</v>
      </c>
      <c r="J4306" s="1">
        <v>44569</v>
      </c>
      <c r="K4306" t="b">
        <v>1</v>
      </c>
      <c r="L4306" t="s">
        <v>35</v>
      </c>
      <c r="M4306">
        <v>1</v>
      </c>
      <c r="N4306">
        <f>G4306/SUMIF(B:B,B4306,G:G)*100</f>
        <v>0.10566793256320214</v>
      </c>
      <c r="Q4306">
        <f>VLOOKUP(C4306, Categories_Pivot_Table!A:B, 2, FALSE)</f>
        <v>21.505681818181817</v>
      </c>
      <c r="T4306">
        <f t="shared" si="68"/>
        <v>2022</v>
      </c>
    </row>
    <row r="4307" spans="1:20" x14ac:dyDescent="0.2">
      <c r="A4307" t="s">
        <v>4564</v>
      </c>
      <c r="B4307" t="s">
        <v>113</v>
      </c>
      <c r="C4307" t="s">
        <v>135</v>
      </c>
      <c r="D4307" t="s">
        <v>325</v>
      </c>
      <c r="E4307">
        <v>30.5</v>
      </c>
      <c r="F4307">
        <v>10</v>
      </c>
      <c r="G4307">
        <v>305</v>
      </c>
      <c r="H4307" t="s">
        <v>56</v>
      </c>
      <c r="I4307" t="s">
        <v>46</v>
      </c>
      <c r="J4307" s="1">
        <v>45473</v>
      </c>
      <c r="K4307" t="b">
        <v>0</v>
      </c>
      <c r="L4307" t="s">
        <v>24</v>
      </c>
      <c r="M4307">
        <v>6</v>
      </c>
      <c r="N4307">
        <f>G4307/SUMIF(B:B,B4307,G:G)*100</f>
        <v>0.50219814598323809</v>
      </c>
      <c r="Q4307">
        <f>VLOOKUP(C4307, Categories_Pivot_Table!A:B, 2, FALSE)</f>
        <v>23.146341463414632</v>
      </c>
      <c r="T4307">
        <f t="shared" si="68"/>
        <v>2024</v>
      </c>
    </row>
    <row r="4308" spans="1:20" x14ac:dyDescent="0.2">
      <c r="A4308" t="s">
        <v>4565</v>
      </c>
      <c r="B4308" t="s">
        <v>106</v>
      </c>
      <c r="C4308" t="s">
        <v>33</v>
      </c>
      <c r="D4308" t="s">
        <v>307</v>
      </c>
      <c r="E4308">
        <v>6.5</v>
      </c>
      <c r="F4308">
        <v>5</v>
      </c>
      <c r="G4308">
        <v>32.5</v>
      </c>
      <c r="H4308" t="s">
        <v>29</v>
      </c>
      <c r="I4308" t="s">
        <v>46</v>
      </c>
      <c r="J4308" s="1">
        <v>44930</v>
      </c>
      <c r="K4308" t="b">
        <v>0</v>
      </c>
      <c r="L4308" t="s">
        <v>30</v>
      </c>
      <c r="M4308">
        <v>1</v>
      </c>
      <c r="N4308">
        <f>G4308/SUMIF(B:B,B4308,G:G)*100</f>
        <v>5.2966101694915252E-2</v>
      </c>
      <c r="Q4308">
        <f>VLOOKUP(C4308, Categories_Pivot_Table!A:B, 2, FALSE)</f>
        <v>23.300574345883856</v>
      </c>
      <c r="T4308">
        <f t="shared" si="68"/>
        <v>2023</v>
      </c>
    </row>
    <row r="4309" spans="1:20" x14ac:dyDescent="0.2">
      <c r="A4309" t="s">
        <v>4566</v>
      </c>
      <c r="B4309" t="s">
        <v>121</v>
      </c>
      <c r="C4309" t="s">
        <v>27</v>
      </c>
      <c r="D4309" t="s">
        <v>28</v>
      </c>
      <c r="E4309">
        <v>21.5</v>
      </c>
      <c r="F4309">
        <v>6</v>
      </c>
      <c r="G4309">
        <v>129</v>
      </c>
      <c r="H4309" t="s">
        <v>17</v>
      </c>
      <c r="I4309" t="s">
        <v>46</v>
      </c>
      <c r="J4309" s="1">
        <v>44830</v>
      </c>
      <c r="K4309" t="b">
        <v>0</v>
      </c>
      <c r="L4309" t="s">
        <v>19</v>
      </c>
      <c r="M4309">
        <v>9</v>
      </c>
      <c r="N4309">
        <f>G4309/SUMIF(B:B,B4309,G:G)*100</f>
        <v>0.19673481214875591</v>
      </c>
      <c r="Q4309">
        <f>VLOOKUP(C4309, Categories_Pivot_Table!A:B, 2, FALSE)</f>
        <v>25.013711734693878</v>
      </c>
      <c r="T4309">
        <f t="shared" si="68"/>
        <v>2022</v>
      </c>
    </row>
    <row r="4310" spans="1:20" x14ac:dyDescent="0.2">
      <c r="A4310" t="s">
        <v>4567</v>
      </c>
      <c r="B4310" t="s">
        <v>87</v>
      </c>
      <c r="C4310" t="s">
        <v>48</v>
      </c>
      <c r="D4310" t="s">
        <v>52</v>
      </c>
      <c r="E4310">
        <v>27.5</v>
      </c>
      <c r="F4310">
        <v>7</v>
      </c>
      <c r="G4310">
        <v>192.5</v>
      </c>
      <c r="H4310" t="s">
        <v>29</v>
      </c>
      <c r="I4310" t="s">
        <v>46</v>
      </c>
      <c r="J4310" s="1">
        <v>45527</v>
      </c>
      <c r="K4310" t="b">
        <v>0</v>
      </c>
      <c r="L4310" t="s">
        <v>65</v>
      </c>
      <c r="M4310">
        <v>8</v>
      </c>
      <c r="N4310">
        <f>G4310/SUMIF(B:B,B4310,G:G)*100</f>
        <v>0.29598536217845223</v>
      </c>
      <c r="Q4310">
        <f>VLOOKUP(C4310, Categories_Pivot_Table!A:B, 2, FALSE)</f>
        <v>23.348837209302324</v>
      </c>
      <c r="T4310">
        <f t="shared" si="68"/>
        <v>2024</v>
      </c>
    </row>
    <row r="4311" spans="1:20" x14ac:dyDescent="0.2">
      <c r="A4311" t="s">
        <v>4568</v>
      </c>
      <c r="B4311" t="s">
        <v>128</v>
      </c>
      <c r="C4311" t="s">
        <v>74</v>
      </c>
      <c r="D4311" t="s">
        <v>415</v>
      </c>
      <c r="E4311">
        <v>41</v>
      </c>
      <c r="F4311">
        <v>10</v>
      </c>
      <c r="G4311">
        <v>410</v>
      </c>
      <c r="H4311" t="s">
        <v>56</v>
      </c>
      <c r="I4311" t="s">
        <v>18</v>
      </c>
      <c r="J4311" s="1">
        <v>45490</v>
      </c>
      <c r="K4311" t="b">
        <v>0</v>
      </c>
      <c r="L4311" t="s">
        <v>30</v>
      </c>
      <c r="M4311">
        <v>7</v>
      </c>
      <c r="N4311">
        <f>G4311/SUMIF(B:B,B4311,G:G)*100</f>
        <v>0.59895985508093263</v>
      </c>
      <c r="Q4311">
        <f>VLOOKUP(C4311, Categories_Pivot_Table!A:B, 2, FALSE)</f>
        <v>24.317096165933375</v>
      </c>
      <c r="T4311">
        <f t="shared" si="68"/>
        <v>2024</v>
      </c>
    </row>
    <row r="4312" spans="1:20" x14ac:dyDescent="0.2">
      <c r="A4312" t="s">
        <v>4569</v>
      </c>
      <c r="B4312" t="s">
        <v>26</v>
      </c>
      <c r="C4312" t="s">
        <v>22</v>
      </c>
      <c r="D4312" t="s">
        <v>41</v>
      </c>
      <c r="E4312">
        <v>23</v>
      </c>
      <c r="F4312">
        <v>2</v>
      </c>
      <c r="G4312">
        <v>19</v>
      </c>
      <c r="H4312" t="s">
        <v>29</v>
      </c>
      <c r="I4312" t="s">
        <v>18</v>
      </c>
      <c r="J4312" s="1">
        <v>45011</v>
      </c>
      <c r="K4312" t="b">
        <v>0</v>
      </c>
      <c r="L4312" t="s">
        <v>24</v>
      </c>
      <c r="M4312">
        <v>3</v>
      </c>
      <c r="N4312">
        <f>G4312/SUMIF(B:B,B4312,G:G)*100</f>
        <v>3.0622194644339323E-2</v>
      </c>
      <c r="Q4312">
        <f>VLOOKUP(C4312, Categories_Pivot_Table!A:B, 2, FALSE)</f>
        <v>21.505681818181817</v>
      </c>
      <c r="T4312">
        <f t="shared" si="68"/>
        <v>2023</v>
      </c>
    </row>
    <row r="4313" spans="1:20" x14ac:dyDescent="0.2">
      <c r="A4313" t="s">
        <v>4570</v>
      </c>
      <c r="B4313" t="s">
        <v>118</v>
      </c>
      <c r="C4313" t="s">
        <v>15</v>
      </c>
      <c r="D4313" t="s">
        <v>1260</v>
      </c>
      <c r="E4313">
        <v>35</v>
      </c>
      <c r="F4313">
        <v>5</v>
      </c>
      <c r="G4313">
        <v>175</v>
      </c>
      <c r="H4313" t="s">
        <v>17</v>
      </c>
      <c r="I4313" t="s">
        <v>18</v>
      </c>
      <c r="J4313" s="1">
        <v>44599</v>
      </c>
      <c r="K4313" t="b">
        <v>1</v>
      </c>
      <c r="L4313" t="s">
        <v>19</v>
      </c>
      <c r="M4313">
        <v>2</v>
      </c>
      <c r="N4313">
        <f>G4313/SUMIF(B:B,B4313,G:G)*100</f>
        <v>0.28784315015543532</v>
      </c>
      <c r="Q4313">
        <f>VLOOKUP(C4313, Categories_Pivot_Table!A:B, 2, FALSE)</f>
        <v>23.063808900523561</v>
      </c>
      <c r="T4313">
        <f t="shared" si="68"/>
        <v>2022</v>
      </c>
    </row>
    <row r="4314" spans="1:20" x14ac:dyDescent="0.2">
      <c r="A4314" t="s">
        <v>4571</v>
      </c>
      <c r="B4314" t="s">
        <v>81</v>
      </c>
      <c r="C4314" t="s">
        <v>135</v>
      </c>
      <c r="D4314" t="s">
        <v>41</v>
      </c>
      <c r="E4314">
        <v>23</v>
      </c>
      <c r="F4314">
        <v>2</v>
      </c>
      <c r="G4314">
        <v>37</v>
      </c>
      <c r="H4314" t="s">
        <v>56</v>
      </c>
      <c r="I4314" t="s">
        <v>46</v>
      </c>
      <c r="J4314" s="1">
        <v>45596</v>
      </c>
      <c r="K4314" t="b">
        <v>1</v>
      </c>
      <c r="L4314" t="s">
        <v>42</v>
      </c>
      <c r="M4314">
        <v>10</v>
      </c>
      <c r="N4314">
        <f>G4314/SUMIF(B:B,B4314,G:G)*100</f>
        <v>5.8585554702282466E-2</v>
      </c>
      <c r="Q4314">
        <f>VLOOKUP(C4314, Categories_Pivot_Table!A:B, 2, FALSE)</f>
        <v>23.146341463414632</v>
      </c>
      <c r="T4314">
        <f t="shared" si="68"/>
        <v>2024</v>
      </c>
    </row>
    <row r="4315" spans="1:20" x14ac:dyDescent="0.2">
      <c r="A4315" t="s">
        <v>4572</v>
      </c>
      <c r="B4315" t="s">
        <v>106</v>
      </c>
      <c r="C4315" t="s">
        <v>135</v>
      </c>
      <c r="D4315" t="s">
        <v>233</v>
      </c>
      <c r="E4315">
        <v>18.5</v>
      </c>
      <c r="F4315">
        <v>9</v>
      </c>
      <c r="G4315">
        <v>166.5</v>
      </c>
      <c r="H4315" t="s">
        <v>17</v>
      </c>
      <c r="I4315" t="s">
        <v>18</v>
      </c>
      <c r="J4315" s="1">
        <v>45646</v>
      </c>
      <c r="K4315" t="b">
        <v>0</v>
      </c>
      <c r="L4315" t="s">
        <v>65</v>
      </c>
      <c r="M4315">
        <v>12</v>
      </c>
      <c r="N4315">
        <f>G4315/SUMIF(B:B,B4315,G:G)*100</f>
        <v>0.27134941329856582</v>
      </c>
      <c r="Q4315">
        <f>VLOOKUP(C4315, Categories_Pivot_Table!A:B, 2, FALSE)</f>
        <v>23.146341463414632</v>
      </c>
      <c r="T4315">
        <f t="shared" si="68"/>
        <v>2024</v>
      </c>
    </row>
    <row r="4316" spans="1:20" x14ac:dyDescent="0.2">
      <c r="A4316" t="s">
        <v>4573</v>
      </c>
      <c r="B4316" t="s">
        <v>37</v>
      </c>
      <c r="C4316" t="s">
        <v>48</v>
      </c>
      <c r="D4316" t="s">
        <v>655</v>
      </c>
      <c r="E4316">
        <v>12.5</v>
      </c>
      <c r="F4316">
        <v>5</v>
      </c>
      <c r="G4316">
        <v>62.5</v>
      </c>
      <c r="H4316" t="s">
        <v>56</v>
      </c>
      <c r="I4316" t="s">
        <v>46</v>
      </c>
      <c r="J4316" s="1">
        <v>44899</v>
      </c>
      <c r="K4316" t="b">
        <v>0</v>
      </c>
      <c r="L4316" t="s">
        <v>24</v>
      </c>
      <c r="M4316">
        <v>12</v>
      </c>
      <c r="N4316">
        <f>G4316/SUMIF(B:B,B4316,G:G)*100</f>
        <v>9.3319099060090033E-2</v>
      </c>
      <c r="Q4316">
        <f>VLOOKUP(C4316, Categories_Pivot_Table!A:B, 2, FALSE)</f>
        <v>23.348837209302324</v>
      </c>
      <c r="T4316">
        <f t="shared" si="68"/>
        <v>2022</v>
      </c>
    </row>
    <row r="4317" spans="1:20" x14ac:dyDescent="0.2">
      <c r="A4317" t="s">
        <v>4574</v>
      </c>
      <c r="B4317" t="s">
        <v>51</v>
      </c>
      <c r="C4317" t="s">
        <v>27</v>
      </c>
      <c r="D4317" t="s">
        <v>41</v>
      </c>
      <c r="E4317">
        <v>23</v>
      </c>
      <c r="F4317">
        <v>4</v>
      </c>
      <c r="G4317">
        <v>164</v>
      </c>
      <c r="H4317" t="s">
        <v>56</v>
      </c>
      <c r="I4317" t="s">
        <v>18</v>
      </c>
      <c r="J4317" s="1">
        <v>45214</v>
      </c>
      <c r="K4317" t="b">
        <v>0</v>
      </c>
      <c r="L4317" t="s">
        <v>24</v>
      </c>
      <c r="M4317">
        <v>10</v>
      </c>
      <c r="N4317">
        <f>G4317/SUMIF(B:B,B4317,G:G)*100</f>
        <v>0.25423597439037626</v>
      </c>
      <c r="Q4317">
        <f>VLOOKUP(C4317, Categories_Pivot_Table!A:B, 2, FALSE)</f>
        <v>25.013711734693878</v>
      </c>
      <c r="T4317">
        <f t="shared" si="68"/>
        <v>2023</v>
      </c>
    </row>
    <row r="4318" spans="1:20" x14ac:dyDescent="0.2">
      <c r="A4318" t="s">
        <v>4575</v>
      </c>
      <c r="B4318" t="s">
        <v>14</v>
      </c>
      <c r="C4318" t="s">
        <v>33</v>
      </c>
      <c r="D4318" t="s">
        <v>398</v>
      </c>
      <c r="E4318">
        <v>21.5</v>
      </c>
      <c r="F4318">
        <v>4</v>
      </c>
      <c r="G4318">
        <v>86</v>
      </c>
      <c r="H4318" t="s">
        <v>56</v>
      </c>
      <c r="I4318" t="s">
        <v>18</v>
      </c>
      <c r="J4318" s="1">
        <v>45626</v>
      </c>
      <c r="K4318" t="b">
        <v>0</v>
      </c>
      <c r="L4318" t="s">
        <v>35</v>
      </c>
      <c r="M4318">
        <v>11</v>
      </c>
      <c r="N4318">
        <f>G4318/SUMIF(B:B,B4318,G:G)*100</f>
        <v>0.14001155909383217</v>
      </c>
      <c r="Q4318">
        <f>VLOOKUP(C4318, Categories_Pivot_Table!A:B, 2, FALSE)</f>
        <v>23.300574345883856</v>
      </c>
      <c r="T4318">
        <f t="shared" si="68"/>
        <v>2024</v>
      </c>
    </row>
    <row r="4319" spans="1:20" x14ac:dyDescent="0.2">
      <c r="A4319" t="s">
        <v>4576</v>
      </c>
      <c r="B4319" t="s">
        <v>37</v>
      </c>
      <c r="C4319" t="s">
        <v>33</v>
      </c>
      <c r="D4319" t="s">
        <v>657</v>
      </c>
      <c r="E4319">
        <v>39.5</v>
      </c>
      <c r="F4319">
        <v>4</v>
      </c>
      <c r="G4319">
        <v>158</v>
      </c>
      <c r="H4319" t="s">
        <v>56</v>
      </c>
      <c r="I4319" t="s">
        <v>46</v>
      </c>
      <c r="J4319" s="1">
        <v>45501</v>
      </c>
      <c r="K4319" t="b">
        <v>0</v>
      </c>
      <c r="L4319" t="s">
        <v>24</v>
      </c>
      <c r="M4319">
        <v>7</v>
      </c>
      <c r="N4319">
        <f>G4319/SUMIF(B:B,B4319,G:G)*100</f>
        <v>0.23591068242390761</v>
      </c>
      <c r="Q4319">
        <f>VLOOKUP(C4319, Categories_Pivot_Table!A:B, 2, FALSE)</f>
        <v>23.300574345883856</v>
      </c>
      <c r="T4319">
        <f t="shared" si="68"/>
        <v>2024</v>
      </c>
    </row>
    <row r="4320" spans="1:20" x14ac:dyDescent="0.2">
      <c r="A4320" t="s">
        <v>4577</v>
      </c>
      <c r="B4320" t="s">
        <v>47</v>
      </c>
      <c r="C4320" t="s">
        <v>74</v>
      </c>
      <c r="D4320" t="s">
        <v>374</v>
      </c>
      <c r="E4320">
        <v>29</v>
      </c>
      <c r="F4320">
        <v>8</v>
      </c>
      <c r="G4320">
        <v>232</v>
      </c>
      <c r="H4320" t="s">
        <v>17</v>
      </c>
      <c r="I4320" t="s">
        <v>46</v>
      </c>
      <c r="J4320" s="1">
        <v>44664</v>
      </c>
      <c r="K4320" t="b">
        <v>0</v>
      </c>
      <c r="L4320" t="s">
        <v>30</v>
      </c>
      <c r="M4320">
        <v>4</v>
      </c>
      <c r="N4320">
        <f>G4320/SUMIF(B:B,B4320,G:G)*100</f>
        <v>0.36864602037087063</v>
      </c>
      <c r="Q4320">
        <f>VLOOKUP(C4320, Categories_Pivot_Table!A:B, 2, FALSE)</f>
        <v>24.317096165933375</v>
      </c>
      <c r="T4320">
        <f t="shared" si="68"/>
        <v>2022</v>
      </c>
    </row>
    <row r="4321" spans="1:20" x14ac:dyDescent="0.2">
      <c r="A4321" t="s">
        <v>4578</v>
      </c>
      <c r="B4321" t="s">
        <v>81</v>
      </c>
      <c r="C4321" t="s">
        <v>15</v>
      </c>
      <c r="D4321" t="s">
        <v>138</v>
      </c>
      <c r="E4321">
        <v>20</v>
      </c>
      <c r="F4321">
        <v>3</v>
      </c>
      <c r="G4321">
        <v>60</v>
      </c>
      <c r="H4321" t="s">
        <v>29</v>
      </c>
      <c r="I4321" t="s">
        <v>46</v>
      </c>
      <c r="J4321" s="1">
        <v>45274</v>
      </c>
      <c r="K4321" t="b">
        <v>0</v>
      </c>
      <c r="L4321" t="s">
        <v>42</v>
      </c>
      <c r="M4321">
        <v>12</v>
      </c>
      <c r="N4321">
        <f>G4321/SUMIF(B:B,B4321,G:G)*100</f>
        <v>9.5003602219917507E-2</v>
      </c>
      <c r="Q4321">
        <f>VLOOKUP(C4321, Categories_Pivot_Table!A:B, 2, FALSE)</f>
        <v>23.063808900523561</v>
      </c>
      <c r="T4321">
        <f t="shared" si="68"/>
        <v>2023</v>
      </c>
    </row>
    <row r="4322" spans="1:20" x14ac:dyDescent="0.2">
      <c r="A4322" t="s">
        <v>4579</v>
      </c>
      <c r="B4322" t="s">
        <v>128</v>
      </c>
      <c r="C4322" t="s">
        <v>33</v>
      </c>
      <c r="D4322" t="s">
        <v>209</v>
      </c>
      <c r="E4322">
        <v>24.5</v>
      </c>
      <c r="F4322">
        <v>2</v>
      </c>
      <c r="G4322">
        <v>49</v>
      </c>
      <c r="H4322" t="s">
        <v>17</v>
      </c>
      <c r="I4322" t="s">
        <v>18</v>
      </c>
      <c r="J4322" s="1">
        <v>44918</v>
      </c>
      <c r="K4322" t="b">
        <v>0</v>
      </c>
      <c r="L4322" t="s">
        <v>65</v>
      </c>
      <c r="M4322">
        <v>12</v>
      </c>
      <c r="N4322">
        <f>G4322/SUMIF(B:B,B4322,G:G)*100</f>
        <v>7.1583007070648047E-2</v>
      </c>
      <c r="Q4322">
        <f>VLOOKUP(C4322, Categories_Pivot_Table!A:B, 2, FALSE)</f>
        <v>23.300574345883856</v>
      </c>
      <c r="T4322">
        <f t="shared" si="68"/>
        <v>2022</v>
      </c>
    </row>
    <row r="4323" spans="1:20" x14ac:dyDescent="0.2">
      <c r="A4323" t="s">
        <v>4580</v>
      </c>
      <c r="B4323" t="s">
        <v>76</v>
      </c>
      <c r="C4323" t="s">
        <v>38</v>
      </c>
      <c r="D4323" t="s">
        <v>362</v>
      </c>
      <c r="E4323">
        <v>41</v>
      </c>
      <c r="F4323">
        <v>8</v>
      </c>
      <c r="G4323">
        <v>328</v>
      </c>
      <c r="H4323" t="s">
        <v>29</v>
      </c>
      <c r="I4323" t="s">
        <v>18</v>
      </c>
      <c r="J4323" s="1">
        <v>44870</v>
      </c>
      <c r="K4323" t="b">
        <v>1</v>
      </c>
      <c r="L4323" t="s">
        <v>35</v>
      </c>
      <c r="M4323">
        <v>11</v>
      </c>
      <c r="N4323">
        <f>G4323/SUMIF(B:B,B4323,G:G)*100</f>
        <v>0.5584737321539549</v>
      </c>
      <c r="Q4323">
        <f>VLOOKUP(C4323, Categories_Pivot_Table!A:B, 2, FALSE)</f>
        <v>23.088790931989923</v>
      </c>
      <c r="T4323">
        <f t="shared" si="68"/>
        <v>2022</v>
      </c>
    </row>
    <row r="4324" spans="1:20" x14ac:dyDescent="0.2">
      <c r="A4324" t="s">
        <v>4581</v>
      </c>
      <c r="B4324" t="s">
        <v>44</v>
      </c>
      <c r="C4324" t="s">
        <v>33</v>
      </c>
      <c r="D4324" t="s">
        <v>257</v>
      </c>
      <c r="E4324">
        <v>32</v>
      </c>
      <c r="F4324">
        <v>1</v>
      </c>
      <c r="G4324">
        <v>32</v>
      </c>
      <c r="H4324" t="s">
        <v>56</v>
      </c>
      <c r="I4324" t="s">
        <v>18</v>
      </c>
      <c r="J4324" s="1">
        <v>45438</v>
      </c>
      <c r="K4324" t="b">
        <v>1</v>
      </c>
      <c r="L4324" t="s">
        <v>24</v>
      </c>
      <c r="M4324">
        <v>5</v>
      </c>
      <c r="N4324">
        <f>G4324/SUMIF(B:B,B4324,G:G)*100</f>
        <v>5.2723063869049083E-2</v>
      </c>
      <c r="Q4324">
        <f>VLOOKUP(C4324, Categories_Pivot_Table!A:B, 2, FALSE)</f>
        <v>23.300574345883856</v>
      </c>
      <c r="T4324">
        <f t="shared" si="68"/>
        <v>2024</v>
      </c>
    </row>
    <row r="4325" spans="1:20" x14ac:dyDescent="0.2">
      <c r="A4325" t="s">
        <v>4582</v>
      </c>
      <c r="B4325" t="s">
        <v>32</v>
      </c>
      <c r="C4325" t="s">
        <v>33</v>
      </c>
      <c r="D4325" t="s">
        <v>307</v>
      </c>
      <c r="E4325">
        <v>6.5</v>
      </c>
      <c r="F4325">
        <v>10</v>
      </c>
      <c r="G4325">
        <v>65</v>
      </c>
      <c r="H4325" t="s">
        <v>56</v>
      </c>
      <c r="I4325" t="s">
        <v>46</v>
      </c>
      <c r="J4325" s="1">
        <v>44569</v>
      </c>
      <c r="K4325" t="b">
        <v>0</v>
      </c>
      <c r="L4325" t="s">
        <v>35</v>
      </c>
      <c r="M4325">
        <v>1</v>
      </c>
      <c r="N4325">
        <f>G4325/SUMIF(B:B,B4325,G:G)*100</f>
        <v>0.11086001790815675</v>
      </c>
      <c r="Q4325">
        <f>VLOOKUP(C4325, Categories_Pivot_Table!A:B, 2, FALSE)</f>
        <v>23.300574345883856</v>
      </c>
      <c r="T4325">
        <f t="shared" si="68"/>
        <v>2022</v>
      </c>
    </row>
    <row r="4326" spans="1:20" x14ac:dyDescent="0.2">
      <c r="A4326" t="s">
        <v>4583</v>
      </c>
      <c r="B4326" t="s">
        <v>51</v>
      </c>
      <c r="C4326" t="s">
        <v>74</v>
      </c>
      <c r="D4326" t="s">
        <v>366</v>
      </c>
      <c r="E4326">
        <v>36.5</v>
      </c>
      <c r="F4326">
        <v>10</v>
      </c>
      <c r="G4326">
        <v>365</v>
      </c>
      <c r="H4326" t="s">
        <v>56</v>
      </c>
      <c r="I4326" t="s">
        <v>18</v>
      </c>
      <c r="J4326" s="1">
        <v>45456</v>
      </c>
      <c r="K4326" t="b">
        <v>1</v>
      </c>
      <c r="L4326" t="s">
        <v>42</v>
      </c>
      <c r="M4326">
        <v>6</v>
      </c>
      <c r="N4326">
        <f>G4326/SUMIF(B:B,B4326,G:G)*100</f>
        <v>0.56583006495419108</v>
      </c>
      <c r="Q4326">
        <f>VLOOKUP(C4326, Categories_Pivot_Table!A:B, 2, FALSE)</f>
        <v>24.317096165933375</v>
      </c>
      <c r="T4326">
        <f t="shared" si="68"/>
        <v>2024</v>
      </c>
    </row>
    <row r="4327" spans="1:20" x14ac:dyDescent="0.2">
      <c r="A4327" t="s">
        <v>4584</v>
      </c>
      <c r="B4327" t="s">
        <v>76</v>
      </c>
      <c r="C4327" t="s">
        <v>48</v>
      </c>
      <c r="D4327" t="s">
        <v>1031</v>
      </c>
      <c r="E4327">
        <v>32</v>
      </c>
      <c r="F4327">
        <v>6</v>
      </c>
      <c r="G4327">
        <v>192</v>
      </c>
      <c r="H4327" t="s">
        <v>56</v>
      </c>
      <c r="I4327" t="s">
        <v>18</v>
      </c>
      <c r="J4327" s="1">
        <v>44967</v>
      </c>
      <c r="K4327" t="b">
        <v>0</v>
      </c>
      <c r="L4327" t="s">
        <v>65</v>
      </c>
      <c r="M4327">
        <v>2</v>
      </c>
      <c r="N4327">
        <f>G4327/SUMIF(B:B,B4327,G:G)*100</f>
        <v>0.3269114529681687</v>
      </c>
      <c r="Q4327">
        <f>VLOOKUP(C4327, Categories_Pivot_Table!A:B, 2, FALSE)</f>
        <v>23.348837209302324</v>
      </c>
      <c r="T4327">
        <f t="shared" si="68"/>
        <v>2023</v>
      </c>
    </row>
    <row r="4328" spans="1:20" x14ac:dyDescent="0.2">
      <c r="A4328" t="s">
        <v>4585</v>
      </c>
      <c r="B4328" t="s">
        <v>71</v>
      </c>
      <c r="C4328" t="s">
        <v>27</v>
      </c>
      <c r="D4328" t="s">
        <v>55</v>
      </c>
      <c r="E4328">
        <v>36.5</v>
      </c>
      <c r="F4328">
        <v>5</v>
      </c>
      <c r="G4328">
        <v>182.5</v>
      </c>
      <c r="H4328" t="s">
        <v>56</v>
      </c>
      <c r="I4328" t="s">
        <v>18</v>
      </c>
      <c r="J4328" s="1">
        <v>44733</v>
      </c>
      <c r="K4328" t="b">
        <v>1</v>
      </c>
      <c r="L4328" t="s">
        <v>49</v>
      </c>
      <c r="M4328">
        <v>6</v>
      </c>
      <c r="N4328">
        <f>G4328/SUMIF(B:B,B4328,G:G)*100</f>
        <v>0.2891432645462827</v>
      </c>
      <c r="Q4328">
        <f>VLOOKUP(C4328, Categories_Pivot_Table!A:B, 2, FALSE)</f>
        <v>25.013711734693878</v>
      </c>
      <c r="T4328">
        <f t="shared" si="68"/>
        <v>2022</v>
      </c>
    </row>
    <row r="4329" spans="1:20" x14ac:dyDescent="0.2">
      <c r="A4329" t="s">
        <v>4586</v>
      </c>
      <c r="B4329" t="s">
        <v>95</v>
      </c>
      <c r="C4329" t="s">
        <v>135</v>
      </c>
      <c r="D4329" t="s">
        <v>144</v>
      </c>
      <c r="E4329">
        <v>11</v>
      </c>
      <c r="F4329">
        <v>8</v>
      </c>
      <c r="G4329">
        <v>88</v>
      </c>
      <c r="H4329" t="s">
        <v>17</v>
      </c>
      <c r="I4329" t="s">
        <v>18</v>
      </c>
      <c r="J4329" s="1">
        <v>45533</v>
      </c>
      <c r="K4329" t="b">
        <v>1</v>
      </c>
      <c r="L4329" t="s">
        <v>42</v>
      </c>
      <c r="M4329">
        <v>8</v>
      </c>
      <c r="N4329">
        <f>G4329/SUMIF(B:B,B4329,G:G)*100</f>
        <v>0.13065781756902223</v>
      </c>
      <c r="Q4329">
        <f>VLOOKUP(C4329, Categories_Pivot_Table!A:B, 2, FALSE)</f>
        <v>23.146341463414632</v>
      </c>
      <c r="T4329">
        <f t="shared" si="68"/>
        <v>2024</v>
      </c>
    </row>
    <row r="4330" spans="1:20" x14ac:dyDescent="0.2">
      <c r="A4330" t="s">
        <v>4587</v>
      </c>
      <c r="B4330" t="s">
        <v>54</v>
      </c>
      <c r="C4330" t="s">
        <v>15</v>
      </c>
      <c r="D4330" t="s">
        <v>511</v>
      </c>
      <c r="E4330">
        <v>15.5</v>
      </c>
      <c r="F4330">
        <v>1</v>
      </c>
      <c r="G4330">
        <v>15.5</v>
      </c>
      <c r="H4330" t="s">
        <v>56</v>
      </c>
      <c r="I4330" t="s">
        <v>18</v>
      </c>
      <c r="J4330" s="1">
        <v>45478</v>
      </c>
      <c r="K4330" t="b">
        <v>0</v>
      </c>
      <c r="L4330" t="s">
        <v>65</v>
      </c>
      <c r="M4330">
        <v>7</v>
      </c>
      <c r="N4330">
        <f>G4330/SUMIF(B:B,B4330,G:G)*100</f>
        <v>2.7118999921267421E-2</v>
      </c>
      <c r="Q4330">
        <f>VLOOKUP(C4330, Categories_Pivot_Table!A:B, 2, FALSE)</f>
        <v>23.063808900523561</v>
      </c>
      <c r="T4330">
        <f t="shared" si="68"/>
        <v>2024</v>
      </c>
    </row>
    <row r="4331" spans="1:20" x14ac:dyDescent="0.2">
      <c r="A4331" t="s">
        <v>4588</v>
      </c>
      <c r="B4331" t="s">
        <v>73</v>
      </c>
      <c r="C4331" t="s">
        <v>135</v>
      </c>
      <c r="D4331" t="s">
        <v>188</v>
      </c>
      <c r="E4331">
        <v>33.5</v>
      </c>
      <c r="F4331">
        <v>6</v>
      </c>
      <c r="G4331">
        <v>201</v>
      </c>
      <c r="H4331" t="s">
        <v>56</v>
      </c>
      <c r="I4331" t="s">
        <v>18</v>
      </c>
      <c r="J4331" s="1">
        <v>44978</v>
      </c>
      <c r="K4331" t="b">
        <v>1</v>
      </c>
      <c r="L4331" t="s">
        <v>49</v>
      </c>
      <c r="M4331">
        <v>2</v>
      </c>
      <c r="N4331">
        <f>G4331/SUMIF(B:B,B4331,G:G)*100</f>
        <v>0.34724321709611383</v>
      </c>
      <c r="Q4331">
        <f>VLOOKUP(C4331, Categories_Pivot_Table!A:B, 2, FALSE)</f>
        <v>23.146341463414632</v>
      </c>
      <c r="T4331">
        <f t="shared" si="68"/>
        <v>2023</v>
      </c>
    </row>
    <row r="4332" spans="1:20" x14ac:dyDescent="0.2">
      <c r="A4332" t="s">
        <v>4589</v>
      </c>
      <c r="B4332" t="s">
        <v>113</v>
      </c>
      <c r="C4332" t="s">
        <v>22</v>
      </c>
      <c r="D4332" t="s">
        <v>540</v>
      </c>
      <c r="E4332">
        <v>36.5</v>
      </c>
      <c r="F4332">
        <v>7</v>
      </c>
      <c r="G4332">
        <v>255.5</v>
      </c>
      <c r="H4332" t="s">
        <v>17</v>
      </c>
      <c r="I4332" t="s">
        <v>46</v>
      </c>
      <c r="J4332" s="1">
        <v>45541</v>
      </c>
      <c r="K4332" t="b">
        <v>0</v>
      </c>
      <c r="L4332" t="s">
        <v>65</v>
      </c>
      <c r="M4332">
        <v>9</v>
      </c>
      <c r="N4332">
        <f>G4332/SUMIF(B:B,B4332,G:G)*100</f>
        <v>0.42069385671710602</v>
      </c>
      <c r="Q4332">
        <f>VLOOKUP(C4332, Categories_Pivot_Table!A:B, 2, FALSE)</f>
        <v>21.505681818181817</v>
      </c>
      <c r="T4332">
        <f t="shared" si="68"/>
        <v>2024</v>
      </c>
    </row>
    <row r="4333" spans="1:20" x14ac:dyDescent="0.2">
      <c r="A4333" t="s">
        <v>4590</v>
      </c>
      <c r="B4333" t="s">
        <v>106</v>
      </c>
      <c r="C4333" t="s">
        <v>27</v>
      </c>
      <c r="D4333" t="s">
        <v>28</v>
      </c>
      <c r="E4333">
        <v>21.5</v>
      </c>
      <c r="F4333">
        <v>9</v>
      </c>
      <c r="G4333">
        <v>193.5</v>
      </c>
      <c r="H4333" t="s">
        <v>29</v>
      </c>
      <c r="I4333" t="s">
        <v>18</v>
      </c>
      <c r="J4333" s="1">
        <v>45345</v>
      </c>
      <c r="K4333" t="b">
        <v>1</v>
      </c>
      <c r="L4333" t="s">
        <v>65</v>
      </c>
      <c r="M4333">
        <v>2</v>
      </c>
      <c r="N4333">
        <f>G4333/SUMIF(B:B,B4333,G:G)*100</f>
        <v>0.31535202086049546</v>
      </c>
      <c r="Q4333">
        <f>VLOOKUP(C4333, Categories_Pivot_Table!A:B, 2, FALSE)</f>
        <v>25.013711734693878</v>
      </c>
      <c r="T4333">
        <f t="shared" si="68"/>
        <v>2024</v>
      </c>
    </row>
    <row r="4334" spans="1:20" x14ac:dyDescent="0.2">
      <c r="A4334" t="s">
        <v>4591</v>
      </c>
      <c r="B4334" t="s">
        <v>84</v>
      </c>
      <c r="C4334" t="s">
        <v>38</v>
      </c>
      <c r="D4334" t="s">
        <v>45</v>
      </c>
      <c r="E4334">
        <v>5</v>
      </c>
      <c r="F4334">
        <v>7</v>
      </c>
      <c r="G4334">
        <v>35</v>
      </c>
      <c r="H4334" t="s">
        <v>56</v>
      </c>
      <c r="I4334" t="s">
        <v>46</v>
      </c>
      <c r="J4334" s="1">
        <v>44770</v>
      </c>
      <c r="K4334" t="b">
        <v>1</v>
      </c>
      <c r="L4334" t="s">
        <v>42</v>
      </c>
      <c r="M4334">
        <v>7</v>
      </c>
      <c r="N4334">
        <f>G4334/SUMIF(B:B,B4334,G:G)*100</f>
        <v>5.6664103290565419E-2</v>
      </c>
      <c r="Q4334">
        <f>VLOOKUP(C4334, Categories_Pivot_Table!A:B, 2, FALSE)</f>
        <v>23.088790931989923</v>
      </c>
      <c r="T4334">
        <f t="shared" si="68"/>
        <v>2022</v>
      </c>
    </row>
    <row r="4335" spans="1:20" x14ac:dyDescent="0.2">
      <c r="A4335" t="s">
        <v>4592</v>
      </c>
      <c r="B4335" t="s">
        <v>51</v>
      </c>
      <c r="C4335" t="s">
        <v>38</v>
      </c>
      <c r="D4335" t="s">
        <v>96</v>
      </c>
      <c r="E4335">
        <v>24.5</v>
      </c>
      <c r="F4335">
        <v>9</v>
      </c>
      <c r="G4335">
        <v>220.5</v>
      </c>
      <c r="H4335" t="s">
        <v>17</v>
      </c>
      <c r="I4335" t="s">
        <v>18</v>
      </c>
      <c r="J4335" s="1">
        <v>45465</v>
      </c>
      <c r="K4335" t="b">
        <v>1</v>
      </c>
      <c r="L4335" t="s">
        <v>35</v>
      </c>
      <c r="M4335">
        <v>6</v>
      </c>
      <c r="N4335">
        <f>G4335/SUMIF(B:B,B4335,G:G)*100</f>
        <v>0.34182336800657293</v>
      </c>
      <c r="Q4335">
        <f>VLOOKUP(C4335, Categories_Pivot_Table!A:B, 2, FALSE)</f>
        <v>23.088790931989923</v>
      </c>
      <c r="T4335">
        <f t="shared" si="68"/>
        <v>2024</v>
      </c>
    </row>
    <row r="4336" spans="1:20" x14ac:dyDescent="0.2">
      <c r="A4336" t="s">
        <v>4593</v>
      </c>
      <c r="B4336" t="s">
        <v>71</v>
      </c>
      <c r="C4336" t="s">
        <v>27</v>
      </c>
      <c r="D4336" t="s">
        <v>231</v>
      </c>
      <c r="E4336">
        <v>15.5</v>
      </c>
      <c r="F4336">
        <v>10</v>
      </c>
      <c r="G4336">
        <v>155</v>
      </c>
      <c r="H4336" t="s">
        <v>29</v>
      </c>
      <c r="I4336" t="s">
        <v>46</v>
      </c>
      <c r="J4336" s="1">
        <v>45129</v>
      </c>
      <c r="K4336" t="b">
        <v>0</v>
      </c>
      <c r="L4336" t="s">
        <v>35</v>
      </c>
      <c r="M4336">
        <v>7</v>
      </c>
      <c r="N4336">
        <f>G4336/SUMIF(B:B,B4336,G:G)*100</f>
        <v>0.24557373153245932</v>
      </c>
      <c r="Q4336">
        <f>VLOOKUP(C4336, Categories_Pivot_Table!A:B, 2, FALSE)</f>
        <v>25.013711734693878</v>
      </c>
      <c r="T4336">
        <f t="shared" si="68"/>
        <v>2023</v>
      </c>
    </row>
    <row r="4337" spans="1:20" x14ac:dyDescent="0.2">
      <c r="A4337" t="s">
        <v>4594</v>
      </c>
      <c r="B4337" t="s">
        <v>118</v>
      </c>
      <c r="C4337" t="s">
        <v>15</v>
      </c>
      <c r="D4337" t="s">
        <v>177</v>
      </c>
      <c r="E4337">
        <v>5</v>
      </c>
      <c r="F4337">
        <v>2</v>
      </c>
      <c r="G4337">
        <v>10</v>
      </c>
      <c r="H4337" t="s">
        <v>29</v>
      </c>
      <c r="I4337" t="s">
        <v>18</v>
      </c>
      <c r="J4337" s="1">
        <v>44886</v>
      </c>
      <c r="K4337" t="b">
        <v>0</v>
      </c>
      <c r="L4337" t="s">
        <v>19</v>
      </c>
      <c r="M4337">
        <v>11</v>
      </c>
      <c r="N4337">
        <f>G4337/SUMIF(B:B,B4337,G:G)*100</f>
        <v>1.6448180008882016E-2</v>
      </c>
      <c r="Q4337">
        <f>VLOOKUP(C4337, Categories_Pivot_Table!A:B, 2, FALSE)</f>
        <v>23.063808900523561</v>
      </c>
      <c r="T4337">
        <f t="shared" si="68"/>
        <v>2022</v>
      </c>
    </row>
    <row r="4338" spans="1:20" x14ac:dyDescent="0.2">
      <c r="A4338" t="s">
        <v>4595</v>
      </c>
      <c r="B4338" t="s">
        <v>128</v>
      </c>
      <c r="C4338" t="s">
        <v>74</v>
      </c>
      <c r="D4338" t="s">
        <v>41</v>
      </c>
      <c r="E4338">
        <v>23</v>
      </c>
      <c r="F4338">
        <v>8</v>
      </c>
      <c r="G4338">
        <v>124</v>
      </c>
      <c r="H4338" t="s">
        <v>56</v>
      </c>
      <c r="I4338" t="s">
        <v>46</v>
      </c>
      <c r="J4338" s="1">
        <v>44862</v>
      </c>
      <c r="K4338" t="b">
        <v>0</v>
      </c>
      <c r="L4338" t="s">
        <v>65</v>
      </c>
      <c r="M4338">
        <v>10</v>
      </c>
      <c r="N4338">
        <f>G4338/SUMIF(B:B,B4338,G:G)*100</f>
        <v>0.18114883421959913</v>
      </c>
      <c r="Q4338">
        <f>VLOOKUP(C4338, Categories_Pivot_Table!A:B, 2, FALSE)</f>
        <v>24.317096165933375</v>
      </c>
      <c r="T4338">
        <f t="shared" si="68"/>
        <v>2022</v>
      </c>
    </row>
    <row r="4339" spans="1:20" x14ac:dyDescent="0.2">
      <c r="A4339" t="s">
        <v>4596</v>
      </c>
      <c r="B4339" t="s">
        <v>76</v>
      </c>
      <c r="C4339" t="s">
        <v>15</v>
      </c>
      <c r="D4339" t="s">
        <v>500</v>
      </c>
      <c r="E4339">
        <v>17</v>
      </c>
      <c r="F4339">
        <v>8</v>
      </c>
      <c r="G4339">
        <v>136</v>
      </c>
      <c r="H4339" t="s">
        <v>56</v>
      </c>
      <c r="I4339" t="s">
        <v>18</v>
      </c>
      <c r="J4339" s="1">
        <v>45237</v>
      </c>
      <c r="K4339" t="b">
        <v>1</v>
      </c>
      <c r="L4339" t="s">
        <v>49</v>
      </c>
      <c r="M4339">
        <v>11</v>
      </c>
      <c r="N4339">
        <f>G4339/SUMIF(B:B,B4339,G:G)*100</f>
        <v>0.23156227918578617</v>
      </c>
      <c r="Q4339">
        <f>VLOOKUP(C4339, Categories_Pivot_Table!A:B, 2, FALSE)</f>
        <v>23.063808900523561</v>
      </c>
      <c r="T4339">
        <f t="shared" si="68"/>
        <v>2023</v>
      </c>
    </row>
    <row r="4340" spans="1:20" x14ac:dyDescent="0.2">
      <c r="A4340" t="s">
        <v>4597</v>
      </c>
      <c r="B4340" t="s">
        <v>71</v>
      </c>
      <c r="C4340" t="s">
        <v>15</v>
      </c>
      <c r="D4340" t="s">
        <v>138</v>
      </c>
      <c r="E4340">
        <v>20</v>
      </c>
      <c r="F4340">
        <v>2</v>
      </c>
      <c r="G4340">
        <v>40</v>
      </c>
      <c r="H4340" t="s">
        <v>17</v>
      </c>
      <c r="I4340" t="s">
        <v>18</v>
      </c>
      <c r="J4340" s="1">
        <v>45538</v>
      </c>
      <c r="K4340" t="b">
        <v>0</v>
      </c>
      <c r="L4340" t="s">
        <v>49</v>
      </c>
      <c r="M4340">
        <v>9</v>
      </c>
      <c r="N4340">
        <f>G4340/SUMIF(B:B,B4340,G:G)*100</f>
        <v>6.3373866201924978E-2</v>
      </c>
      <c r="Q4340">
        <f>VLOOKUP(C4340, Categories_Pivot_Table!A:B, 2, FALSE)</f>
        <v>23.063808900523561</v>
      </c>
      <c r="T4340">
        <f t="shared" si="68"/>
        <v>2024</v>
      </c>
    </row>
    <row r="4341" spans="1:20" x14ac:dyDescent="0.2">
      <c r="A4341" t="s">
        <v>4598</v>
      </c>
      <c r="B4341" t="s">
        <v>47</v>
      </c>
      <c r="C4341" t="s">
        <v>15</v>
      </c>
      <c r="D4341" t="s">
        <v>69</v>
      </c>
      <c r="E4341">
        <v>29</v>
      </c>
      <c r="F4341">
        <v>6</v>
      </c>
      <c r="G4341">
        <v>174</v>
      </c>
      <c r="H4341" t="s">
        <v>56</v>
      </c>
      <c r="I4341" t="s">
        <v>46</v>
      </c>
      <c r="J4341" s="1">
        <v>45272</v>
      </c>
      <c r="K4341" t="b">
        <v>0</v>
      </c>
      <c r="L4341" t="s">
        <v>49</v>
      </c>
      <c r="M4341">
        <v>12</v>
      </c>
      <c r="N4341">
        <f>G4341/SUMIF(B:B,B4341,G:G)*100</f>
        <v>0.27648451527815299</v>
      </c>
      <c r="Q4341">
        <f>VLOOKUP(C4341, Categories_Pivot_Table!A:B, 2, FALSE)</f>
        <v>23.063808900523561</v>
      </c>
      <c r="T4341">
        <f t="shared" si="68"/>
        <v>2023</v>
      </c>
    </row>
    <row r="4342" spans="1:20" x14ac:dyDescent="0.2">
      <c r="A4342" t="s">
        <v>4599</v>
      </c>
      <c r="B4342" t="s">
        <v>71</v>
      </c>
      <c r="C4342" t="s">
        <v>135</v>
      </c>
      <c r="D4342" t="s">
        <v>422</v>
      </c>
      <c r="E4342">
        <v>17</v>
      </c>
      <c r="F4342">
        <v>8</v>
      </c>
      <c r="G4342">
        <v>136</v>
      </c>
      <c r="H4342" t="s">
        <v>56</v>
      </c>
      <c r="I4342" t="s">
        <v>18</v>
      </c>
      <c r="J4342" s="1">
        <v>44582</v>
      </c>
      <c r="K4342" t="b">
        <v>1</v>
      </c>
      <c r="L4342" t="s">
        <v>65</v>
      </c>
      <c r="M4342">
        <v>1</v>
      </c>
      <c r="N4342">
        <f>G4342/SUMIF(B:B,B4342,G:G)*100</f>
        <v>0.21547114508654491</v>
      </c>
      <c r="Q4342">
        <f>VLOOKUP(C4342, Categories_Pivot_Table!A:B, 2, FALSE)</f>
        <v>23.146341463414632</v>
      </c>
      <c r="T4342">
        <f t="shared" si="68"/>
        <v>2022</v>
      </c>
    </row>
    <row r="4343" spans="1:20" x14ac:dyDescent="0.2">
      <c r="A4343" t="s">
        <v>4600</v>
      </c>
      <c r="B4343" t="s">
        <v>106</v>
      </c>
      <c r="C4343" t="s">
        <v>15</v>
      </c>
      <c r="D4343" t="s">
        <v>138</v>
      </c>
      <c r="E4343">
        <v>20</v>
      </c>
      <c r="F4343">
        <v>2</v>
      </c>
      <c r="G4343">
        <v>40</v>
      </c>
      <c r="H4343" t="s">
        <v>29</v>
      </c>
      <c r="I4343" t="s">
        <v>18</v>
      </c>
      <c r="J4343" s="1">
        <v>45259</v>
      </c>
      <c r="K4343" t="b">
        <v>0</v>
      </c>
      <c r="L4343" t="s">
        <v>30</v>
      </c>
      <c r="M4343">
        <v>11</v>
      </c>
      <c r="N4343">
        <f>G4343/SUMIF(B:B,B4343,G:G)*100</f>
        <v>6.51890482398957E-2</v>
      </c>
      <c r="Q4343">
        <f>VLOOKUP(C4343, Categories_Pivot_Table!A:B, 2, FALSE)</f>
        <v>23.063808900523561</v>
      </c>
      <c r="T4343">
        <f t="shared" si="68"/>
        <v>2023</v>
      </c>
    </row>
    <row r="4344" spans="1:20" x14ac:dyDescent="0.2">
      <c r="A4344" t="s">
        <v>4601</v>
      </c>
      <c r="B4344" t="s">
        <v>26</v>
      </c>
      <c r="C4344" t="s">
        <v>33</v>
      </c>
      <c r="D4344" t="s">
        <v>34</v>
      </c>
      <c r="E4344">
        <v>27.5</v>
      </c>
      <c r="F4344">
        <v>8</v>
      </c>
      <c r="G4344">
        <v>220</v>
      </c>
      <c r="H4344" t="s">
        <v>17</v>
      </c>
      <c r="I4344" t="s">
        <v>18</v>
      </c>
      <c r="J4344" s="1">
        <v>45179</v>
      </c>
      <c r="K4344" t="b">
        <v>1</v>
      </c>
      <c r="L4344" t="s">
        <v>24</v>
      </c>
      <c r="M4344">
        <v>9</v>
      </c>
      <c r="N4344">
        <f>G4344/SUMIF(B:B,B4344,G:G)*100</f>
        <v>0.3545727800923501</v>
      </c>
      <c r="Q4344">
        <f>VLOOKUP(C4344, Categories_Pivot_Table!A:B, 2, FALSE)</f>
        <v>23.300574345883856</v>
      </c>
      <c r="T4344">
        <f t="shared" si="68"/>
        <v>2023</v>
      </c>
    </row>
    <row r="4345" spans="1:20" x14ac:dyDescent="0.2">
      <c r="A4345" t="s">
        <v>4602</v>
      </c>
      <c r="B4345" t="s">
        <v>113</v>
      </c>
      <c r="C4345" t="s">
        <v>15</v>
      </c>
      <c r="D4345" t="s">
        <v>69</v>
      </c>
      <c r="E4345">
        <v>29</v>
      </c>
      <c r="F4345">
        <v>9</v>
      </c>
      <c r="G4345">
        <v>261</v>
      </c>
      <c r="H4345" t="s">
        <v>29</v>
      </c>
      <c r="I4345" t="s">
        <v>18</v>
      </c>
      <c r="J4345" s="1">
        <v>45519</v>
      </c>
      <c r="K4345" t="b">
        <v>1</v>
      </c>
      <c r="L4345" t="s">
        <v>42</v>
      </c>
      <c r="M4345">
        <v>8</v>
      </c>
      <c r="N4345">
        <f>G4345/SUMIF(B:B,B4345,G:G)*100</f>
        <v>0.42974988885778737</v>
      </c>
      <c r="Q4345">
        <f>VLOOKUP(C4345, Categories_Pivot_Table!A:B, 2, FALSE)</f>
        <v>23.063808900523561</v>
      </c>
      <c r="T4345">
        <f t="shared" si="68"/>
        <v>2024</v>
      </c>
    </row>
    <row r="4346" spans="1:20" x14ac:dyDescent="0.2">
      <c r="A4346" t="s">
        <v>4603</v>
      </c>
      <c r="B4346" t="s">
        <v>121</v>
      </c>
      <c r="C4346" t="s">
        <v>22</v>
      </c>
      <c r="D4346" t="s">
        <v>205</v>
      </c>
      <c r="E4346">
        <v>15.5</v>
      </c>
      <c r="F4346">
        <v>4</v>
      </c>
      <c r="G4346">
        <v>62</v>
      </c>
      <c r="H4346" t="s">
        <v>17</v>
      </c>
      <c r="I4346" t="s">
        <v>46</v>
      </c>
      <c r="J4346" s="1">
        <v>44890</v>
      </c>
      <c r="K4346" t="b">
        <v>1</v>
      </c>
      <c r="L4346" t="s">
        <v>65</v>
      </c>
      <c r="M4346">
        <v>11</v>
      </c>
      <c r="N4346">
        <f>G4346/SUMIF(B:B,B4346,G:G)*100</f>
        <v>9.4554715916456325E-2</v>
      </c>
      <c r="Q4346">
        <f>VLOOKUP(C4346, Categories_Pivot_Table!A:B, 2, FALSE)</f>
        <v>21.505681818181817</v>
      </c>
      <c r="T4346">
        <f t="shared" si="68"/>
        <v>2022</v>
      </c>
    </row>
    <row r="4347" spans="1:20" x14ac:dyDescent="0.2">
      <c r="A4347" t="s">
        <v>4604</v>
      </c>
      <c r="B4347" t="s">
        <v>26</v>
      </c>
      <c r="C4347" t="s">
        <v>74</v>
      </c>
      <c r="D4347" t="s">
        <v>219</v>
      </c>
      <c r="E4347">
        <v>12.5</v>
      </c>
      <c r="F4347">
        <v>6</v>
      </c>
      <c r="G4347">
        <v>75</v>
      </c>
      <c r="H4347" t="s">
        <v>17</v>
      </c>
      <c r="I4347" t="s">
        <v>18</v>
      </c>
      <c r="J4347" s="1">
        <v>45077</v>
      </c>
      <c r="K4347" t="b">
        <v>0</v>
      </c>
      <c r="L4347" t="s">
        <v>30</v>
      </c>
      <c r="M4347">
        <v>5</v>
      </c>
      <c r="N4347">
        <f>G4347/SUMIF(B:B,B4347,G:G)*100</f>
        <v>0.12087708412239206</v>
      </c>
      <c r="Q4347">
        <f>VLOOKUP(C4347, Categories_Pivot_Table!A:B, 2, FALSE)</f>
        <v>24.317096165933375</v>
      </c>
      <c r="T4347">
        <f t="shared" si="68"/>
        <v>2023</v>
      </c>
    </row>
    <row r="4348" spans="1:20" x14ac:dyDescent="0.2">
      <c r="A4348" t="s">
        <v>4605</v>
      </c>
      <c r="B4348" t="s">
        <v>32</v>
      </c>
      <c r="C4348" t="s">
        <v>38</v>
      </c>
      <c r="D4348" t="s">
        <v>2123</v>
      </c>
      <c r="E4348">
        <v>27.5</v>
      </c>
      <c r="F4348">
        <v>4</v>
      </c>
      <c r="G4348">
        <v>110</v>
      </c>
      <c r="H4348" t="s">
        <v>17</v>
      </c>
      <c r="I4348" t="s">
        <v>18</v>
      </c>
      <c r="J4348" s="1">
        <v>45279</v>
      </c>
      <c r="K4348" t="b">
        <v>0</v>
      </c>
      <c r="L4348" t="s">
        <v>49</v>
      </c>
      <c r="M4348">
        <v>12</v>
      </c>
      <c r="N4348">
        <f>G4348/SUMIF(B:B,B4348,G:G)*100</f>
        <v>0.18760926107534218</v>
      </c>
      <c r="Q4348">
        <f>VLOOKUP(C4348, Categories_Pivot_Table!A:B, 2, FALSE)</f>
        <v>23.088790931989923</v>
      </c>
      <c r="T4348">
        <f t="shared" si="68"/>
        <v>2023</v>
      </c>
    </row>
    <row r="4349" spans="1:20" x14ac:dyDescent="0.2">
      <c r="A4349" t="s">
        <v>4606</v>
      </c>
      <c r="B4349" t="s">
        <v>118</v>
      </c>
      <c r="C4349" t="s">
        <v>15</v>
      </c>
      <c r="D4349" t="s">
        <v>169</v>
      </c>
      <c r="E4349">
        <v>24.5</v>
      </c>
      <c r="F4349">
        <v>9</v>
      </c>
      <c r="G4349">
        <v>220.5</v>
      </c>
      <c r="H4349" t="s">
        <v>56</v>
      </c>
      <c r="I4349" t="s">
        <v>18</v>
      </c>
      <c r="J4349" s="1">
        <v>45481</v>
      </c>
      <c r="K4349" t="b">
        <v>1</v>
      </c>
      <c r="L4349" t="s">
        <v>19</v>
      </c>
      <c r="M4349">
        <v>7</v>
      </c>
      <c r="N4349">
        <f>G4349/SUMIF(B:B,B4349,G:G)*100</f>
        <v>0.36268236919584851</v>
      </c>
      <c r="Q4349">
        <f>VLOOKUP(C4349, Categories_Pivot_Table!A:B, 2, FALSE)</f>
        <v>23.063808900523561</v>
      </c>
      <c r="T4349">
        <f t="shared" si="68"/>
        <v>2024</v>
      </c>
    </row>
    <row r="4350" spans="1:20" x14ac:dyDescent="0.2">
      <c r="A4350" t="s">
        <v>4607</v>
      </c>
      <c r="B4350" t="s">
        <v>51</v>
      </c>
      <c r="C4350" t="s">
        <v>15</v>
      </c>
      <c r="D4350" t="s">
        <v>171</v>
      </c>
      <c r="E4350">
        <v>21.5</v>
      </c>
      <c r="F4350">
        <v>4</v>
      </c>
      <c r="G4350">
        <v>86</v>
      </c>
      <c r="H4350" t="s">
        <v>29</v>
      </c>
      <c r="I4350" t="s">
        <v>18</v>
      </c>
      <c r="J4350" s="1">
        <v>45276</v>
      </c>
      <c r="K4350" t="b">
        <v>0</v>
      </c>
      <c r="L4350" t="s">
        <v>35</v>
      </c>
      <c r="M4350">
        <v>12</v>
      </c>
      <c r="N4350">
        <f>G4350/SUMIF(B:B,B4350,G:G)*100</f>
        <v>0.13331886461934364</v>
      </c>
      <c r="Q4350">
        <f>VLOOKUP(C4350, Categories_Pivot_Table!A:B, 2, FALSE)</f>
        <v>23.063808900523561</v>
      </c>
      <c r="T4350">
        <f t="shared" si="68"/>
        <v>2023</v>
      </c>
    </row>
    <row r="4351" spans="1:20" x14ac:dyDescent="0.2">
      <c r="A4351" t="s">
        <v>4608</v>
      </c>
      <c r="B4351" t="s">
        <v>121</v>
      </c>
      <c r="C4351" t="s">
        <v>15</v>
      </c>
      <c r="D4351" t="s">
        <v>171</v>
      </c>
      <c r="E4351">
        <v>21.5</v>
      </c>
      <c r="F4351">
        <v>5</v>
      </c>
      <c r="G4351">
        <v>107.5</v>
      </c>
      <c r="H4351" t="s">
        <v>29</v>
      </c>
      <c r="I4351" t="s">
        <v>18</v>
      </c>
      <c r="J4351" s="1">
        <v>45091</v>
      </c>
      <c r="K4351" t="b">
        <v>1</v>
      </c>
      <c r="L4351" t="s">
        <v>30</v>
      </c>
      <c r="M4351">
        <v>6</v>
      </c>
      <c r="N4351">
        <f>G4351/SUMIF(B:B,B4351,G:G)*100</f>
        <v>0.16394567679062994</v>
      </c>
      <c r="Q4351">
        <f>VLOOKUP(C4351, Categories_Pivot_Table!A:B, 2, FALSE)</f>
        <v>23.063808900523561</v>
      </c>
      <c r="T4351">
        <f t="shared" si="68"/>
        <v>2023</v>
      </c>
    </row>
    <row r="4352" spans="1:20" x14ac:dyDescent="0.2">
      <c r="A4352" t="s">
        <v>4609</v>
      </c>
      <c r="B4352" t="s">
        <v>21</v>
      </c>
      <c r="C4352" t="s">
        <v>135</v>
      </c>
      <c r="D4352" t="s">
        <v>605</v>
      </c>
      <c r="E4352">
        <v>21.5</v>
      </c>
      <c r="F4352">
        <v>2</v>
      </c>
      <c r="G4352">
        <v>43</v>
      </c>
      <c r="H4352" t="s">
        <v>56</v>
      </c>
      <c r="I4352" t="s">
        <v>18</v>
      </c>
      <c r="J4352" s="1">
        <v>45444</v>
      </c>
      <c r="K4352" t="b">
        <v>1</v>
      </c>
      <c r="L4352" t="s">
        <v>35</v>
      </c>
      <c r="M4352">
        <v>6</v>
      </c>
      <c r="N4352">
        <f>G4352/SUMIF(B:B,B4352,G:G)*100</f>
        <v>6.9655367918033451E-2</v>
      </c>
      <c r="Q4352">
        <f>VLOOKUP(C4352, Categories_Pivot_Table!A:B, 2, FALSE)</f>
        <v>23.146341463414632</v>
      </c>
      <c r="T4352">
        <f t="shared" si="68"/>
        <v>2024</v>
      </c>
    </row>
    <row r="4353" spans="1:20" x14ac:dyDescent="0.2">
      <c r="A4353" t="s">
        <v>4610</v>
      </c>
      <c r="B4353" t="s">
        <v>73</v>
      </c>
      <c r="C4353" t="s">
        <v>48</v>
      </c>
      <c r="D4353" t="s">
        <v>201</v>
      </c>
      <c r="E4353">
        <v>35</v>
      </c>
      <c r="F4353">
        <v>1</v>
      </c>
      <c r="G4353">
        <v>35</v>
      </c>
      <c r="H4353" t="s">
        <v>29</v>
      </c>
      <c r="I4353" t="s">
        <v>18</v>
      </c>
      <c r="J4353" s="1">
        <v>44594</v>
      </c>
      <c r="K4353" t="b">
        <v>0</v>
      </c>
      <c r="L4353" t="s">
        <v>30</v>
      </c>
      <c r="M4353">
        <v>2</v>
      </c>
      <c r="N4353">
        <f>G4353/SUMIF(B:B,B4353,G:G)*100</f>
        <v>6.0465236807781007E-2</v>
      </c>
      <c r="Q4353">
        <f>VLOOKUP(C4353, Categories_Pivot_Table!A:B, 2, FALSE)</f>
        <v>23.348837209302324</v>
      </c>
      <c r="T4353">
        <f t="shared" si="68"/>
        <v>2022</v>
      </c>
    </row>
    <row r="4354" spans="1:20" x14ac:dyDescent="0.2">
      <c r="A4354" t="s">
        <v>4611</v>
      </c>
      <c r="B4354" t="s">
        <v>14</v>
      </c>
      <c r="C4354" t="s">
        <v>48</v>
      </c>
      <c r="D4354" t="s">
        <v>237</v>
      </c>
      <c r="E4354">
        <v>11</v>
      </c>
      <c r="F4354">
        <v>7</v>
      </c>
      <c r="G4354">
        <v>77</v>
      </c>
      <c r="H4354" t="s">
        <v>56</v>
      </c>
      <c r="I4354" t="s">
        <v>18</v>
      </c>
      <c r="J4354" s="1">
        <v>44679</v>
      </c>
      <c r="K4354" t="b">
        <v>1</v>
      </c>
      <c r="L4354" t="s">
        <v>42</v>
      </c>
      <c r="M4354">
        <v>4</v>
      </c>
      <c r="N4354">
        <f>G4354/SUMIF(B:B,B4354,G:G)*100</f>
        <v>0.12535918663052414</v>
      </c>
      <c r="Q4354">
        <f>VLOOKUP(C4354, Categories_Pivot_Table!A:B, 2, FALSE)</f>
        <v>23.348837209302324</v>
      </c>
      <c r="T4354">
        <f t="shared" ref="T4354:T4417" si="69">YEAR(J4354)</f>
        <v>2022</v>
      </c>
    </row>
    <row r="4355" spans="1:20" x14ac:dyDescent="0.2">
      <c r="A4355" t="s">
        <v>4612</v>
      </c>
      <c r="B4355" t="s">
        <v>118</v>
      </c>
      <c r="C4355" t="s">
        <v>74</v>
      </c>
      <c r="D4355" t="s">
        <v>728</v>
      </c>
      <c r="E4355">
        <v>39.5</v>
      </c>
      <c r="F4355">
        <v>6</v>
      </c>
      <c r="G4355">
        <v>237</v>
      </c>
      <c r="H4355" t="s">
        <v>56</v>
      </c>
      <c r="I4355" t="s">
        <v>18</v>
      </c>
      <c r="J4355" s="1">
        <v>45482</v>
      </c>
      <c r="K4355" t="b">
        <v>0</v>
      </c>
      <c r="L4355" t="s">
        <v>49</v>
      </c>
      <c r="M4355">
        <v>7</v>
      </c>
      <c r="N4355">
        <f>G4355/SUMIF(B:B,B4355,G:G)*100</f>
        <v>0.3898218662105038</v>
      </c>
      <c r="Q4355">
        <f>VLOOKUP(C4355, Categories_Pivot_Table!A:B, 2, FALSE)</f>
        <v>24.317096165933375</v>
      </c>
      <c r="T4355">
        <f t="shared" si="69"/>
        <v>2024</v>
      </c>
    </row>
    <row r="4356" spans="1:20" x14ac:dyDescent="0.2">
      <c r="A4356" t="s">
        <v>4613</v>
      </c>
      <c r="B4356" t="s">
        <v>118</v>
      </c>
      <c r="C4356" t="s">
        <v>74</v>
      </c>
      <c r="D4356" t="s">
        <v>75</v>
      </c>
      <c r="E4356">
        <v>23</v>
      </c>
      <c r="F4356">
        <v>1</v>
      </c>
      <c r="G4356">
        <v>23</v>
      </c>
      <c r="H4356" t="s">
        <v>29</v>
      </c>
      <c r="I4356" t="s">
        <v>46</v>
      </c>
      <c r="J4356" s="1">
        <v>45459</v>
      </c>
      <c r="K4356" t="b">
        <v>1</v>
      </c>
      <c r="L4356" t="s">
        <v>24</v>
      </c>
      <c r="M4356">
        <v>6</v>
      </c>
      <c r="N4356">
        <f>G4356/SUMIF(B:B,B4356,G:G)*100</f>
        <v>3.7830814020428635E-2</v>
      </c>
      <c r="Q4356">
        <f>VLOOKUP(C4356, Categories_Pivot_Table!A:B, 2, FALSE)</f>
        <v>24.317096165933375</v>
      </c>
      <c r="T4356">
        <f t="shared" si="69"/>
        <v>2024</v>
      </c>
    </row>
    <row r="4357" spans="1:20" x14ac:dyDescent="0.2">
      <c r="A4357" t="s">
        <v>4614</v>
      </c>
      <c r="B4357" t="s">
        <v>32</v>
      </c>
      <c r="C4357" t="s">
        <v>22</v>
      </c>
      <c r="D4357" t="s">
        <v>286</v>
      </c>
      <c r="E4357">
        <v>20</v>
      </c>
      <c r="F4357">
        <v>3</v>
      </c>
      <c r="G4357">
        <v>60</v>
      </c>
      <c r="H4357" t="s">
        <v>17</v>
      </c>
      <c r="I4357" t="s">
        <v>46</v>
      </c>
      <c r="J4357" s="1">
        <v>45241</v>
      </c>
      <c r="K4357" t="b">
        <v>1</v>
      </c>
      <c r="L4357" t="s">
        <v>35</v>
      </c>
      <c r="M4357">
        <v>11</v>
      </c>
      <c r="N4357">
        <f>G4357/SUMIF(B:B,B4357,G:G)*100</f>
        <v>0.10233232422291391</v>
      </c>
      <c r="Q4357">
        <f>VLOOKUP(C4357, Categories_Pivot_Table!A:B, 2, FALSE)</f>
        <v>21.505681818181817</v>
      </c>
      <c r="T4357">
        <f t="shared" si="69"/>
        <v>2023</v>
      </c>
    </row>
    <row r="4358" spans="1:20" x14ac:dyDescent="0.2">
      <c r="A4358" t="s">
        <v>4615</v>
      </c>
      <c r="B4358" t="s">
        <v>106</v>
      </c>
      <c r="C4358" t="s">
        <v>135</v>
      </c>
      <c r="D4358" t="s">
        <v>333</v>
      </c>
      <c r="E4358">
        <v>20</v>
      </c>
      <c r="F4358">
        <v>7</v>
      </c>
      <c r="G4358">
        <v>140</v>
      </c>
      <c r="H4358" t="s">
        <v>56</v>
      </c>
      <c r="I4358" t="s">
        <v>46</v>
      </c>
      <c r="J4358" s="1">
        <v>45099</v>
      </c>
      <c r="K4358" t="b">
        <v>1</v>
      </c>
      <c r="L4358" t="s">
        <v>42</v>
      </c>
      <c r="M4358">
        <v>6</v>
      </c>
      <c r="N4358">
        <f>G4358/SUMIF(B:B,B4358,G:G)*100</f>
        <v>0.22816166883963493</v>
      </c>
      <c r="Q4358">
        <f>VLOOKUP(C4358, Categories_Pivot_Table!A:B, 2, FALSE)</f>
        <v>23.146341463414632</v>
      </c>
      <c r="T4358">
        <f t="shared" si="69"/>
        <v>2023</v>
      </c>
    </row>
    <row r="4359" spans="1:20" x14ac:dyDescent="0.2">
      <c r="A4359" t="s">
        <v>4616</v>
      </c>
      <c r="B4359" t="s">
        <v>128</v>
      </c>
      <c r="C4359" t="s">
        <v>48</v>
      </c>
      <c r="D4359" t="s">
        <v>237</v>
      </c>
      <c r="E4359">
        <v>11</v>
      </c>
      <c r="F4359">
        <v>9</v>
      </c>
      <c r="G4359">
        <v>99</v>
      </c>
      <c r="H4359" t="s">
        <v>17</v>
      </c>
      <c r="I4359" t="s">
        <v>18</v>
      </c>
      <c r="J4359" s="1">
        <v>45630</v>
      </c>
      <c r="K4359" t="b">
        <v>0</v>
      </c>
      <c r="L4359" t="s">
        <v>30</v>
      </c>
      <c r="M4359">
        <v>12</v>
      </c>
      <c r="N4359">
        <f>G4359/SUMIF(B:B,B4359,G:G)*100</f>
        <v>0.14462689183661542</v>
      </c>
      <c r="Q4359">
        <f>VLOOKUP(C4359, Categories_Pivot_Table!A:B, 2, FALSE)</f>
        <v>23.348837209302324</v>
      </c>
      <c r="T4359">
        <f t="shared" si="69"/>
        <v>2024</v>
      </c>
    </row>
    <row r="4360" spans="1:20" x14ac:dyDescent="0.2">
      <c r="A4360" t="s">
        <v>4617</v>
      </c>
      <c r="B4360" t="s">
        <v>54</v>
      </c>
      <c r="C4360" t="s">
        <v>74</v>
      </c>
      <c r="D4360" t="s">
        <v>321</v>
      </c>
      <c r="E4360">
        <v>32</v>
      </c>
      <c r="F4360">
        <v>6</v>
      </c>
      <c r="G4360">
        <v>192</v>
      </c>
      <c r="H4360" t="s">
        <v>17</v>
      </c>
      <c r="I4360" t="s">
        <v>46</v>
      </c>
      <c r="J4360" s="1">
        <v>44564</v>
      </c>
      <c r="K4360" t="b">
        <v>0</v>
      </c>
      <c r="L4360" t="s">
        <v>19</v>
      </c>
      <c r="M4360">
        <v>1</v>
      </c>
      <c r="N4360">
        <f>G4360/SUMIF(B:B,B4360,G:G)*100</f>
        <v>0.33592567644408677</v>
      </c>
      <c r="Q4360">
        <f>VLOOKUP(C4360, Categories_Pivot_Table!A:B, 2, FALSE)</f>
        <v>24.317096165933375</v>
      </c>
      <c r="T4360">
        <f t="shared" si="69"/>
        <v>2022</v>
      </c>
    </row>
    <row r="4361" spans="1:20" x14ac:dyDescent="0.2">
      <c r="A4361" t="s">
        <v>4618</v>
      </c>
      <c r="B4361" t="s">
        <v>118</v>
      </c>
      <c r="C4361" t="s">
        <v>135</v>
      </c>
      <c r="D4361" t="s">
        <v>292</v>
      </c>
      <c r="E4361">
        <v>12.5</v>
      </c>
      <c r="F4361">
        <v>9</v>
      </c>
      <c r="G4361">
        <v>112.5</v>
      </c>
      <c r="H4361" t="s">
        <v>17</v>
      </c>
      <c r="I4361" t="s">
        <v>46</v>
      </c>
      <c r="J4361" s="1">
        <v>45273</v>
      </c>
      <c r="K4361" t="b">
        <v>0</v>
      </c>
      <c r="L4361" t="s">
        <v>30</v>
      </c>
      <c r="M4361">
        <v>12</v>
      </c>
      <c r="N4361">
        <f>G4361/SUMIF(B:B,B4361,G:G)*100</f>
        <v>0.18504202509992271</v>
      </c>
      <c r="Q4361">
        <f>VLOOKUP(C4361, Categories_Pivot_Table!A:B, 2, FALSE)</f>
        <v>23.146341463414632</v>
      </c>
      <c r="T4361">
        <f t="shared" si="69"/>
        <v>2023</v>
      </c>
    </row>
    <row r="4362" spans="1:20" x14ac:dyDescent="0.2">
      <c r="A4362" t="s">
        <v>4619</v>
      </c>
      <c r="B4362" t="s">
        <v>47</v>
      </c>
      <c r="C4362" t="s">
        <v>74</v>
      </c>
      <c r="D4362" t="s">
        <v>219</v>
      </c>
      <c r="E4362">
        <v>12.5</v>
      </c>
      <c r="F4362">
        <v>8</v>
      </c>
      <c r="G4362">
        <v>100</v>
      </c>
      <c r="H4362" t="s">
        <v>56</v>
      </c>
      <c r="I4362" t="s">
        <v>46</v>
      </c>
      <c r="J4362" s="1">
        <v>45066</v>
      </c>
      <c r="K4362" t="b">
        <v>0</v>
      </c>
      <c r="L4362" t="s">
        <v>35</v>
      </c>
      <c r="M4362">
        <v>5</v>
      </c>
      <c r="N4362">
        <f>G4362/SUMIF(B:B,B4362,G:G)*100</f>
        <v>0.15889914671158217</v>
      </c>
      <c r="Q4362">
        <f>VLOOKUP(C4362, Categories_Pivot_Table!A:B, 2, FALSE)</f>
        <v>24.317096165933375</v>
      </c>
      <c r="T4362">
        <f t="shared" si="69"/>
        <v>2023</v>
      </c>
    </row>
    <row r="4363" spans="1:20" x14ac:dyDescent="0.2">
      <c r="A4363" t="s">
        <v>4620</v>
      </c>
      <c r="B4363" t="s">
        <v>51</v>
      </c>
      <c r="C4363" t="s">
        <v>15</v>
      </c>
      <c r="D4363" t="s">
        <v>448</v>
      </c>
      <c r="E4363">
        <v>26</v>
      </c>
      <c r="F4363">
        <v>6</v>
      </c>
      <c r="G4363">
        <v>156</v>
      </c>
      <c r="H4363" t="s">
        <v>17</v>
      </c>
      <c r="I4363" t="s">
        <v>18</v>
      </c>
      <c r="J4363" s="1">
        <v>44897</v>
      </c>
      <c r="K4363" t="b">
        <v>0</v>
      </c>
      <c r="L4363" t="s">
        <v>65</v>
      </c>
      <c r="M4363">
        <v>12</v>
      </c>
      <c r="N4363">
        <f>G4363/SUMIF(B:B,B4363,G:G)*100</f>
        <v>0.24183421954206519</v>
      </c>
      <c r="Q4363">
        <f>VLOOKUP(C4363, Categories_Pivot_Table!A:B, 2, FALSE)</f>
        <v>23.063808900523561</v>
      </c>
      <c r="T4363">
        <f t="shared" si="69"/>
        <v>2022</v>
      </c>
    </row>
    <row r="4364" spans="1:20" x14ac:dyDescent="0.2">
      <c r="A4364" t="s">
        <v>4621</v>
      </c>
      <c r="B4364" t="s">
        <v>51</v>
      </c>
      <c r="C4364" t="s">
        <v>15</v>
      </c>
      <c r="D4364" t="s">
        <v>171</v>
      </c>
      <c r="E4364">
        <v>21.5</v>
      </c>
      <c r="F4364">
        <v>3</v>
      </c>
      <c r="G4364">
        <v>64.5</v>
      </c>
      <c r="H4364" t="s">
        <v>56</v>
      </c>
      <c r="I4364" t="s">
        <v>18</v>
      </c>
      <c r="J4364" s="1">
        <v>45116</v>
      </c>
      <c r="K4364" t="b">
        <v>0</v>
      </c>
      <c r="L4364" t="s">
        <v>24</v>
      </c>
      <c r="M4364">
        <v>7</v>
      </c>
      <c r="N4364">
        <f>G4364/SUMIF(B:B,B4364,G:G)*100</f>
        <v>9.9989148464507724E-2</v>
      </c>
      <c r="Q4364">
        <f>VLOOKUP(C4364, Categories_Pivot_Table!A:B, 2, FALSE)</f>
        <v>23.063808900523561</v>
      </c>
      <c r="T4364">
        <f t="shared" si="69"/>
        <v>2023</v>
      </c>
    </row>
    <row r="4365" spans="1:20" x14ac:dyDescent="0.2">
      <c r="A4365" t="s">
        <v>4622</v>
      </c>
      <c r="B4365" t="s">
        <v>71</v>
      </c>
      <c r="C4365" t="s">
        <v>38</v>
      </c>
      <c r="D4365" t="s">
        <v>96</v>
      </c>
      <c r="E4365">
        <v>24.5</v>
      </c>
      <c r="F4365">
        <v>10</v>
      </c>
      <c r="G4365">
        <v>245</v>
      </c>
      <c r="H4365" t="s">
        <v>29</v>
      </c>
      <c r="I4365" t="s">
        <v>18</v>
      </c>
      <c r="J4365" s="1">
        <v>44986</v>
      </c>
      <c r="K4365" t="b">
        <v>0</v>
      </c>
      <c r="L4365" t="s">
        <v>30</v>
      </c>
      <c r="M4365">
        <v>3</v>
      </c>
      <c r="N4365">
        <f>G4365/SUMIF(B:B,B4365,G:G)*100</f>
        <v>0.38816493048679052</v>
      </c>
      <c r="Q4365">
        <f>VLOOKUP(C4365, Categories_Pivot_Table!A:B, 2, FALSE)</f>
        <v>23.088790931989923</v>
      </c>
      <c r="T4365">
        <f t="shared" si="69"/>
        <v>2023</v>
      </c>
    </row>
    <row r="4366" spans="1:20" x14ac:dyDescent="0.2">
      <c r="A4366" t="s">
        <v>4623</v>
      </c>
      <c r="B4366" t="s">
        <v>81</v>
      </c>
      <c r="C4366" t="s">
        <v>38</v>
      </c>
      <c r="D4366" t="s">
        <v>1276</v>
      </c>
      <c r="E4366">
        <v>35</v>
      </c>
      <c r="F4366">
        <v>1</v>
      </c>
      <c r="G4366">
        <v>35</v>
      </c>
      <c r="H4366" t="s">
        <v>56</v>
      </c>
      <c r="I4366" t="s">
        <v>46</v>
      </c>
      <c r="J4366" s="1">
        <v>45135</v>
      </c>
      <c r="K4366" t="b">
        <v>1</v>
      </c>
      <c r="L4366" t="s">
        <v>65</v>
      </c>
      <c r="M4366">
        <v>7</v>
      </c>
      <c r="N4366">
        <f>G4366/SUMIF(B:B,B4366,G:G)*100</f>
        <v>5.5418767961618542E-2</v>
      </c>
      <c r="Q4366">
        <f>VLOOKUP(C4366, Categories_Pivot_Table!A:B, 2, FALSE)</f>
        <v>23.088790931989923</v>
      </c>
      <c r="T4366">
        <f t="shared" si="69"/>
        <v>2023</v>
      </c>
    </row>
    <row r="4367" spans="1:20" x14ac:dyDescent="0.2">
      <c r="A4367" t="s">
        <v>4624</v>
      </c>
      <c r="B4367" t="s">
        <v>73</v>
      </c>
      <c r="C4367" t="s">
        <v>15</v>
      </c>
      <c r="D4367" t="s">
        <v>41</v>
      </c>
      <c r="E4367">
        <v>23</v>
      </c>
      <c r="F4367">
        <v>9</v>
      </c>
      <c r="G4367">
        <v>126</v>
      </c>
      <c r="H4367" t="s">
        <v>17</v>
      </c>
      <c r="I4367" t="s">
        <v>46</v>
      </c>
      <c r="J4367" s="1">
        <v>45297</v>
      </c>
      <c r="K4367" t="b">
        <v>0</v>
      </c>
      <c r="L4367" t="s">
        <v>35</v>
      </c>
      <c r="M4367">
        <v>1</v>
      </c>
      <c r="N4367">
        <f>G4367/SUMIF(B:B,B4367,G:G)*100</f>
        <v>0.21767485250801166</v>
      </c>
      <c r="Q4367">
        <f>VLOOKUP(C4367, Categories_Pivot_Table!A:B, 2, FALSE)</f>
        <v>23.063808900523561</v>
      </c>
      <c r="T4367">
        <f t="shared" si="69"/>
        <v>2024</v>
      </c>
    </row>
    <row r="4368" spans="1:20" x14ac:dyDescent="0.2">
      <c r="A4368" t="s">
        <v>4625</v>
      </c>
      <c r="B4368" t="s">
        <v>118</v>
      </c>
      <c r="C4368" t="s">
        <v>33</v>
      </c>
      <c r="D4368" t="s">
        <v>307</v>
      </c>
      <c r="E4368">
        <v>6.5</v>
      </c>
      <c r="F4368">
        <v>5</v>
      </c>
      <c r="G4368">
        <v>32.5</v>
      </c>
      <c r="H4368" t="s">
        <v>29</v>
      </c>
      <c r="I4368" t="s">
        <v>18</v>
      </c>
      <c r="J4368" s="1">
        <v>44647</v>
      </c>
      <c r="K4368" t="b">
        <v>1</v>
      </c>
      <c r="L4368" t="s">
        <v>24</v>
      </c>
      <c r="M4368">
        <v>3</v>
      </c>
      <c r="N4368">
        <f>G4368/SUMIF(B:B,B4368,G:G)*100</f>
        <v>5.3456585028866549E-2</v>
      </c>
      <c r="Q4368">
        <f>VLOOKUP(C4368, Categories_Pivot_Table!A:B, 2, FALSE)</f>
        <v>23.300574345883856</v>
      </c>
      <c r="T4368">
        <f t="shared" si="69"/>
        <v>2022</v>
      </c>
    </row>
    <row r="4369" spans="1:20" x14ac:dyDescent="0.2">
      <c r="A4369" t="s">
        <v>4626</v>
      </c>
      <c r="B4369" t="s">
        <v>76</v>
      </c>
      <c r="C4369" t="s">
        <v>27</v>
      </c>
      <c r="D4369" t="s">
        <v>583</v>
      </c>
      <c r="E4369">
        <v>12.5</v>
      </c>
      <c r="F4369">
        <v>2</v>
      </c>
      <c r="G4369">
        <v>25</v>
      </c>
      <c r="H4369" t="s">
        <v>56</v>
      </c>
      <c r="I4369" t="s">
        <v>46</v>
      </c>
      <c r="J4369" s="1">
        <v>44838</v>
      </c>
      <c r="K4369" t="b">
        <v>1</v>
      </c>
      <c r="L4369" t="s">
        <v>49</v>
      </c>
      <c r="M4369">
        <v>10</v>
      </c>
      <c r="N4369">
        <f>G4369/SUMIF(B:B,B4369,G:G)*100</f>
        <v>4.2566595438563629E-2</v>
      </c>
      <c r="Q4369">
        <f>VLOOKUP(C4369, Categories_Pivot_Table!A:B, 2, FALSE)</f>
        <v>25.013711734693878</v>
      </c>
      <c r="T4369">
        <f t="shared" si="69"/>
        <v>2022</v>
      </c>
    </row>
    <row r="4370" spans="1:20" x14ac:dyDescent="0.2">
      <c r="A4370" t="s">
        <v>4627</v>
      </c>
      <c r="B4370" t="s">
        <v>84</v>
      </c>
      <c r="C4370" t="s">
        <v>27</v>
      </c>
      <c r="D4370" t="s">
        <v>41</v>
      </c>
      <c r="E4370">
        <v>23</v>
      </c>
      <c r="F4370">
        <v>9</v>
      </c>
      <c r="G4370">
        <v>126</v>
      </c>
      <c r="H4370" t="s">
        <v>29</v>
      </c>
      <c r="I4370" t="s">
        <v>46</v>
      </c>
      <c r="J4370" s="1">
        <v>44769</v>
      </c>
      <c r="K4370" t="b">
        <v>1</v>
      </c>
      <c r="L4370" t="s">
        <v>30</v>
      </c>
      <c r="M4370">
        <v>7</v>
      </c>
      <c r="N4370">
        <f>G4370/SUMIF(B:B,B4370,G:G)*100</f>
        <v>0.20399077184603556</v>
      </c>
      <c r="Q4370">
        <f>VLOOKUP(C4370, Categories_Pivot_Table!A:B, 2, FALSE)</f>
        <v>25.013711734693878</v>
      </c>
      <c r="T4370">
        <f t="shared" si="69"/>
        <v>2022</v>
      </c>
    </row>
    <row r="4371" spans="1:20" x14ac:dyDescent="0.2">
      <c r="A4371" t="s">
        <v>4628</v>
      </c>
      <c r="B4371" t="s">
        <v>84</v>
      </c>
      <c r="C4371" t="s">
        <v>74</v>
      </c>
      <c r="D4371" t="s">
        <v>456</v>
      </c>
      <c r="E4371">
        <v>11</v>
      </c>
      <c r="F4371">
        <v>2</v>
      </c>
      <c r="G4371">
        <v>22</v>
      </c>
      <c r="H4371" t="s">
        <v>29</v>
      </c>
      <c r="I4371" t="s">
        <v>46</v>
      </c>
      <c r="J4371" s="1">
        <v>45389</v>
      </c>
      <c r="K4371" t="b">
        <v>0</v>
      </c>
      <c r="L4371" t="s">
        <v>24</v>
      </c>
      <c r="M4371">
        <v>4</v>
      </c>
      <c r="N4371">
        <f>G4371/SUMIF(B:B,B4371,G:G)*100</f>
        <v>3.5617436354069693E-2</v>
      </c>
      <c r="Q4371">
        <f>VLOOKUP(C4371, Categories_Pivot_Table!A:B, 2, FALSE)</f>
        <v>24.317096165933375</v>
      </c>
      <c r="T4371">
        <f t="shared" si="69"/>
        <v>2024</v>
      </c>
    </row>
    <row r="4372" spans="1:20" x14ac:dyDescent="0.2">
      <c r="A4372" t="s">
        <v>4629</v>
      </c>
      <c r="B4372" t="s">
        <v>81</v>
      </c>
      <c r="C4372" t="s">
        <v>27</v>
      </c>
      <c r="D4372" t="s">
        <v>583</v>
      </c>
      <c r="E4372">
        <v>12.5</v>
      </c>
      <c r="F4372">
        <v>1</v>
      </c>
      <c r="G4372">
        <v>12.5</v>
      </c>
      <c r="H4372" t="s">
        <v>56</v>
      </c>
      <c r="I4372" t="s">
        <v>46</v>
      </c>
      <c r="J4372" s="1">
        <v>44710</v>
      </c>
      <c r="K4372" t="b">
        <v>1</v>
      </c>
      <c r="L4372" t="s">
        <v>24</v>
      </c>
      <c r="M4372">
        <v>5</v>
      </c>
      <c r="N4372">
        <f>G4372/SUMIF(B:B,B4372,G:G)*100</f>
        <v>1.9792417129149482E-2</v>
      </c>
      <c r="Q4372">
        <f>VLOOKUP(C4372, Categories_Pivot_Table!A:B, 2, FALSE)</f>
        <v>25.013711734693878</v>
      </c>
      <c r="T4372">
        <f t="shared" si="69"/>
        <v>2022</v>
      </c>
    </row>
    <row r="4373" spans="1:20" x14ac:dyDescent="0.2">
      <c r="A4373" t="s">
        <v>4630</v>
      </c>
      <c r="B4373" t="s">
        <v>73</v>
      </c>
      <c r="C4373" t="s">
        <v>33</v>
      </c>
      <c r="D4373" t="s">
        <v>307</v>
      </c>
      <c r="E4373">
        <v>6.5</v>
      </c>
      <c r="F4373">
        <v>3</v>
      </c>
      <c r="G4373">
        <v>19.5</v>
      </c>
      <c r="H4373" t="s">
        <v>17</v>
      </c>
      <c r="I4373" t="s">
        <v>46</v>
      </c>
      <c r="J4373" s="1">
        <v>45487</v>
      </c>
      <c r="K4373" t="b">
        <v>0</v>
      </c>
      <c r="L4373" t="s">
        <v>24</v>
      </c>
      <c r="M4373">
        <v>7</v>
      </c>
      <c r="N4373">
        <f>G4373/SUMIF(B:B,B4373,G:G)*100</f>
        <v>3.3687774792906564E-2</v>
      </c>
      <c r="Q4373">
        <f>VLOOKUP(C4373, Categories_Pivot_Table!A:B, 2, FALSE)</f>
        <v>23.300574345883856</v>
      </c>
      <c r="T4373">
        <f t="shared" si="69"/>
        <v>2024</v>
      </c>
    </row>
    <row r="4374" spans="1:20" x14ac:dyDescent="0.2">
      <c r="A4374" t="s">
        <v>4631</v>
      </c>
      <c r="B4374" t="s">
        <v>87</v>
      </c>
      <c r="C4374" t="s">
        <v>38</v>
      </c>
      <c r="D4374" t="s">
        <v>175</v>
      </c>
      <c r="E4374">
        <v>30.5</v>
      </c>
      <c r="F4374">
        <v>9</v>
      </c>
      <c r="G4374">
        <v>274.5</v>
      </c>
      <c r="H4374" t="s">
        <v>56</v>
      </c>
      <c r="I4374" t="s">
        <v>18</v>
      </c>
      <c r="J4374" s="1">
        <v>45434</v>
      </c>
      <c r="K4374" t="b">
        <v>0</v>
      </c>
      <c r="L4374" t="s">
        <v>30</v>
      </c>
      <c r="M4374">
        <v>5</v>
      </c>
      <c r="N4374">
        <f>G4374/SUMIF(B:B,B4374,G:G)*100</f>
        <v>0.42206743853498774</v>
      </c>
      <c r="Q4374">
        <f>VLOOKUP(C4374, Categories_Pivot_Table!A:B, 2, FALSE)</f>
        <v>23.088790931989923</v>
      </c>
      <c r="T4374">
        <f t="shared" si="69"/>
        <v>2024</v>
      </c>
    </row>
    <row r="4375" spans="1:20" x14ac:dyDescent="0.2">
      <c r="A4375" t="s">
        <v>4632</v>
      </c>
      <c r="B4375" t="s">
        <v>106</v>
      </c>
      <c r="C4375" t="s">
        <v>33</v>
      </c>
      <c r="D4375" t="s">
        <v>300</v>
      </c>
      <c r="E4375">
        <v>35</v>
      </c>
      <c r="F4375">
        <v>9</v>
      </c>
      <c r="G4375">
        <v>315</v>
      </c>
      <c r="H4375" t="s">
        <v>17</v>
      </c>
      <c r="I4375" t="s">
        <v>46</v>
      </c>
      <c r="J4375" s="1">
        <v>45303</v>
      </c>
      <c r="K4375" t="b">
        <v>1</v>
      </c>
      <c r="L4375" t="s">
        <v>65</v>
      </c>
      <c r="M4375">
        <v>1</v>
      </c>
      <c r="N4375">
        <f>G4375/SUMIF(B:B,B4375,G:G)*100</f>
        <v>0.51336375488917863</v>
      </c>
      <c r="Q4375">
        <f>VLOOKUP(C4375, Categories_Pivot_Table!A:B, 2, FALSE)</f>
        <v>23.300574345883856</v>
      </c>
      <c r="T4375">
        <f t="shared" si="69"/>
        <v>2024</v>
      </c>
    </row>
    <row r="4376" spans="1:20" x14ac:dyDescent="0.2">
      <c r="A4376" t="s">
        <v>4633</v>
      </c>
      <c r="B4376" t="s">
        <v>14</v>
      </c>
      <c r="C4376" t="s">
        <v>22</v>
      </c>
      <c r="D4376" t="s">
        <v>644</v>
      </c>
      <c r="E4376">
        <v>30.5</v>
      </c>
      <c r="F4376">
        <v>2</v>
      </c>
      <c r="G4376">
        <v>61</v>
      </c>
      <c r="H4376" t="s">
        <v>56</v>
      </c>
      <c r="I4376" t="s">
        <v>18</v>
      </c>
      <c r="J4376" s="1">
        <v>45512</v>
      </c>
      <c r="K4376" t="b">
        <v>1</v>
      </c>
      <c r="L4376" t="s">
        <v>42</v>
      </c>
      <c r="M4376">
        <v>8</v>
      </c>
      <c r="N4376">
        <f>G4376/SUMIF(B:B,B4376,G:G)*100</f>
        <v>9.9310524473532114E-2</v>
      </c>
      <c r="Q4376">
        <f>VLOOKUP(C4376, Categories_Pivot_Table!A:B, 2, FALSE)</f>
        <v>21.505681818181817</v>
      </c>
      <c r="T4376">
        <f t="shared" si="69"/>
        <v>2024</v>
      </c>
    </row>
    <row r="4377" spans="1:20" x14ac:dyDescent="0.2">
      <c r="A4377" t="s">
        <v>4634</v>
      </c>
      <c r="B4377" t="s">
        <v>32</v>
      </c>
      <c r="C4377" t="s">
        <v>135</v>
      </c>
      <c r="D4377" t="s">
        <v>41</v>
      </c>
      <c r="E4377">
        <v>23</v>
      </c>
      <c r="F4377">
        <v>8</v>
      </c>
      <c r="G4377">
        <v>100</v>
      </c>
      <c r="H4377" t="s">
        <v>56</v>
      </c>
      <c r="I4377" t="s">
        <v>18</v>
      </c>
      <c r="J4377" s="1">
        <v>44929</v>
      </c>
      <c r="K4377" t="b">
        <v>1</v>
      </c>
      <c r="L4377" t="s">
        <v>49</v>
      </c>
      <c r="M4377">
        <v>1</v>
      </c>
      <c r="N4377">
        <f>G4377/SUMIF(B:B,B4377,G:G)*100</f>
        <v>0.1705538737048565</v>
      </c>
      <c r="Q4377">
        <f>VLOOKUP(C4377, Categories_Pivot_Table!A:B, 2, FALSE)</f>
        <v>23.146341463414632</v>
      </c>
      <c r="T4377">
        <f t="shared" si="69"/>
        <v>2023</v>
      </c>
    </row>
    <row r="4378" spans="1:20" x14ac:dyDescent="0.2">
      <c r="A4378" t="s">
        <v>4635</v>
      </c>
      <c r="B4378" t="s">
        <v>128</v>
      </c>
      <c r="C4378" t="s">
        <v>74</v>
      </c>
      <c r="D4378" t="s">
        <v>374</v>
      </c>
      <c r="E4378">
        <v>29</v>
      </c>
      <c r="F4378">
        <v>2</v>
      </c>
      <c r="G4378">
        <v>58</v>
      </c>
      <c r="H4378" t="s">
        <v>56</v>
      </c>
      <c r="I4378" t="s">
        <v>18</v>
      </c>
      <c r="J4378" s="1">
        <v>44853</v>
      </c>
      <c r="K4378" t="b">
        <v>0</v>
      </c>
      <c r="L4378" t="s">
        <v>30</v>
      </c>
      <c r="M4378">
        <v>10</v>
      </c>
      <c r="N4378">
        <f>G4378/SUMIF(B:B,B4378,G:G)*100</f>
        <v>8.4730906328522176E-2</v>
      </c>
      <c r="Q4378">
        <f>VLOOKUP(C4378, Categories_Pivot_Table!A:B, 2, FALSE)</f>
        <v>24.317096165933375</v>
      </c>
      <c r="T4378">
        <f t="shared" si="69"/>
        <v>2022</v>
      </c>
    </row>
    <row r="4379" spans="1:20" x14ac:dyDescent="0.2">
      <c r="A4379" t="s">
        <v>4636</v>
      </c>
      <c r="B4379" t="s">
        <v>128</v>
      </c>
      <c r="C4379" t="s">
        <v>15</v>
      </c>
      <c r="D4379" t="s">
        <v>171</v>
      </c>
      <c r="E4379">
        <v>21.5</v>
      </c>
      <c r="F4379">
        <v>7</v>
      </c>
      <c r="G4379">
        <v>150.5</v>
      </c>
      <c r="H4379" t="s">
        <v>17</v>
      </c>
      <c r="I4379" t="s">
        <v>46</v>
      </c>
      <c r="J4379" s="1">
        <v>45254</v>
      </c>
      <c r="K4379" t="b">
        <v>0</v>
      </c>
      <c r="L4379" t="s">
        <v>65</v>
      </c>
      <c r="M4379">
        <v>11</v>
      </c>
      <c r="N4379">
        <f>G4379/SUMIF(B:B,B4379,G:G)*100</f>
        <v>0.21986209314556185</v>
      </c>
      <c r="Q4379">
        <f>VLOOKUP(C4379, Categories_Pivot_Table!A:B, 2, FALSE)</f>
        <v>23.063808900523561</v>
      </c>
      <c r="T4379">
        <f t="shared" si="69"/>
        <v>2023</v>
      </c>
    </row>
    <row r="4380" spans="1:20" x14ac:dyDescent="0.2">
      <c r="A4380" t="s">
        <v>4637</v>
      </c>
      <c r="B4380" t="s">
        <v>32</v>
      </c>
      <c r="C4380" t="s">
        <v>27</v>
      </c>
      <c r="D4380" t="s">
        <v>126</v>
      </c>
      <c r="E4380">
        <v>39.5</v>
      </c>
      <c r="F4380">
        <v>9</v>
      </c>
      <c r="G4380">
        <v>355.5</v>
      </c>
      <c r="H4380" t="s">
        <v>17</v>
      </c>
      <c r="I4380" t="s">
        <v>18</v>
      </c>
      <c r="J4380" s="1">
        <v>44611</v>
      </c>
      <c r="K4380" t="b">
        <v>0</v>
      </c>
      <c r="L4380" t="s">
        <v>35</v>
      </c>
      <c r="M4380">
        <v>2</v>
      </c>
      <c r="N4380">
        <f>G4380/SUMIF(B:B,B4380,G:G)*100</f>
        <v>0.60631902102076496</v>
      </c>
      <c r="Q4380">
        <f>VLOOKUP(C4380, Categories_Pivot_Table!A:B, 2, FALSE)</f>
        <v>25.013711734693878</v>
      </c>
      <c r="T4380">
        <f t="shared" si="69"/>
        <v>2022</v>
      </c>
    </row>
    <row r="4381" spans="1:20" x14ac:dyDescent="0.2">
      <c r="A4381" t="s">
        <v>4638</v>
      </c>
      <c r="B4381" t="s">
        <v>47</v>
      </c>
      <c r="C4381" t="s">
        <v>74</v>
      </c>
      <c r="D4381" t="s">
        <v>355</v>
      </c>
      <c r="E4381">
        <v>5</v>
      </c>
      <c r="F4381">
        <v>6</v>
      </c>
      <c r="G4381">
        <v>30</v>
      </c>
      <c r="H4381" t="s">
        <v>56</v>
      </c>
      <c r="I4381" t="s">
        <v>18</v>
      </c>
      <c r="J4381" s="1">
        <v>45258</v>
      </c>
      <c r="K4381" t="b">
        <v>0</v>
      </c>
      <c r="L4381" t="s">
        <v>49</v>
      </c>
      <c r="M4381">
        <v>11</v>
      </c>
      <c r="N4381">
        <f>G4381/SUMIF(B:B,B4381,G:G)*100</f>
        <v>4.7669744013474645E-2</v>
      </c>
      <c r="Q4381">
        <f>VLOOKUP(C4381, Categories_Pivot_Table!A:B, 2, FALSE)</f>
        <v>24.317096165933375</v>
      </c>
      <c r="T4381">
        <f t="shared" si="69"/>
        <v>2023</v>
      </c>
    </row>
    <row r="4382" spans="1:20" x14ac:dyDescent="0.2">
      <c r="A4382" t="s">
        <v>4639</v>
      </c>
      <c r="B4382" t="s">
        <v>128</v>
      </c>
      <c r="C4382" t="s">
        <v>74</v>
      </c>
      <c r="D4382" t="s">
        <v>366</v>
      </c>
      <c r="E4382">
        <v>36.5</v>
      </c>
      <c r="F4382">
        <v>4</v>
      </c>
      <c r="G4382">
        <v>146</v>
      </c>
      <c r="H4382" t="s">
        <v>17</v>
      </c>
      <c r="I4382" t="s">
        <v>18</v>
      </c>
      <c r="J4382" s="1">
        <v>44929</v>
      </c>
      <c r="K4382" t="b">
        <v>1</v>
      </c>
      <c r="L4382" t="s">
        <v>49</v>
      </c>
      <c r="M4382">
        <v>1</v>
      </c>
      <c r="N4382">
        <f>G4382/SUMIF(B:B,B4382,G:G)*100</f>
        <v>0.21328814351662478</v>
      </c>
      <c r="Q4382">
        <f>VLOOKUP(C4382, Categories_Pivot_Table!A:B, 2, FALSE)</f>
        <v>24.317096165933375</v>
      </c>
      <c r="T4382">
        <f t="shared" si="69"/>
        <v>2023</v>
      </c>
    </row>
    <row r="4383" spans="1:20" x14ac:dyDescent="0.2">
      <c r="A4383" t="s">
        <v>4640</v>
      </c>
      <c r="B4383" t="s">
        <v>32</v>
      </c>
      <c r="C4383" t="s">
        <v>22</v>
      </c>
      <c r="D4383" t="s">
        <v>286</v>
      </c>
      <c r="E4383">
        <v>20</v>
      </c>
      <c r="F4383">
        <v>10</v>
      </c>
      <c r="G4383">
        <v>200</v>
      </c>
      <c r="H4383" t="s">
        <v>56</v>
      </c>
      <c r="I4383" t="s">
        <v>46</v>
      </c>
      <c r="J4383" s="1">
        <v>44967</v>
      </c>
      <c r="K4383" t="b">
        <v>1</v>
      </c>
      <c r="L4383" t="s">
        <v>65</v>
      </c>
      <c r="M4383">
        <v>2</v>
      </c>
      <c r="N4383">
        <f>G4383/SUMIF(B:B,B4383,G:G)*100</f>
        <v>0.341107747409713</v>
      </c>
      <c r="Q4383">
        <f>VLOOKUP(C4383, Categories_Pivot_Table!A:B, 2, FALSE)</f>
        <v>21.505681818181817</v>
      </c>
      <c r="T4383">
        <f t="shared" si="69"/>
        <v>2023</v>
      </c>
    </row>
    <row r="4384" spans="1:20" x14ac:dyDescent="0.2">
      <c r="A4384" t="s">
        <v>4641</v>
      </c>
      <c r="B4384" t="s">
        <v>14</v>
      </c>
      <c r="C4384" t="s">
        <v>38</v>
      </c>
      <c r="D4384" t="s">
        <v>404</v>
      </c>
      <c r="E4384">
        <v>11</v>
      </c>
      <c r="F4384">
        <v>6</v>
      </c>
      <c r="G4384">
        <v>66</v>
      </c>
      <c r="H4384" t="s">
        <v>29</v>
      </c>
      <c r="I4384" t="s">
        <v>18</v>
      </c>
      <c r="J4384" s="1">
        <v>45402</v>
      </c>
      <c r="K4384" t="b">
        <v>1</v>
      </c>
      <c r="L4384" t="s">
        <v>35</v>
      </c>
      <c r="M4384">
        <v>4</v>
      </c>
      <c r="N4384">
        <f>G4384/SUMIF(B:B,B4384,G:G)*100</f>
        <v>0.10745073139759213</v>
      </c>
      <c r="Q4384">
        <f>VLOOKUP(C4384, Categories_Pivot_Table!A:B, 2, FALSE)</f>
        <v>23.088790931989923</v>
      </c>
      <c r="T4384">
        <f t="shared" si="69"/>
        <v>2024</v>
      </c>
    </row>
    <row r="4385" spans="1:20" x14ac:dyDescent="0.2">
      <c r="A4385" t="s">
        <v>4642</v>
      </c>
      <c r="B4385" t="s">
        <v>95</v>
      </c>
      <c r="C4385" t="s">
        <v>15</v>
      </c>
      <c r="D4385" t="s">
        <v>226</v>
      </c>
      <c r="E4385">
        <v>27.5</v>
      </c>
      <c r="F4385">
        <v>7</v>
      </c>
      <c r="G4385">
        <v>192.5</v>
      </c>
      <c r="H4385" t="s">
        <v>17</v>
      </c>
      <c r="I4385" t="s">
        <v>18</v>
      </c>
      <c r="J4385" s="1">
        <v>45597</v>
      </c>
      <c r="K4385" t="b">
        <v>1</v>
      </c>
      <c r="L4385" t="s">
        <v>65</v>
      </c>
      <c r="M4385">
        <v>11</v>
      </c>
      <c r="N4385">
        <f>G4385/SUMIF(B:B,B4385,G:G)*100</f>
        <v>0.28581397593223612</v>
      </c>
      <c r="Q4385">
        <f>VLOOKUP(C4385, Categories_Pivot_Table!A:B, 2, FALSE)</f>
        <v>23.063808900523561</v>
      </c>
      <c r="T4385">
        <f t="shared" si="69"/>
        <v>2024</v>
      </c>
    </row>
    <row r="4386" spans="1:20" x14ac:dyDescent="0.2">
      <c r="A4386" t="s">
        <v>4643</v>
      </c>
      <c r="B4386" t="s">
        <v>14</v>
      </c>
      <c r="C4386" t="s">
        <v>74</v>
      </c>
      <c r="D4386" t="s">
        <v>248</v>
      </c>
      <c r="E4386">
        <v>15.5</v>
      </c>
      <c r="F4386">
        <v>3</v>
      </c>
      <c r="G4386">
        <v>46.5</v>
      </c>
      <c r="H4386" t="s">
        <v>56</v>
      </c>
      <c r="I4386" t="s">
        <v>46</v>
      </c>
      <c r="J4386" s="1">
        <v>45361</v>
      </c>
      <c r="K4386" t="b">
        <v>0</v>
      </c>
      <c r="L4386" t="s">
        <v>24</v>
      </c>
      <c r="M4386">
        <v>3</v>
      </c>
      <c r="N4386">
        <f>G4386/SUMIF(B:B,B4386,G:G)*100</f>
        <v>7.5703924393758087E-2</v>
      </c>
      <c r="Q4386">
        <f>VLOOKUP(C4386, Categories_Pivot_Table!A:B, 2, FALSE)</f>
        <v>24.317096165933375</v>
      </c>
      <c r="T4386">
        <f t="shared" si="69"/>
        <v>2024</v>
      </c>
    </row>
    <row r="4387" spans="1:20" x14ac:dyDescent="0.2">
      <c r="A4387" t="s">
        <v>4644</v>
      </c>
      <c r="B4387" t="s">
        <v>173</v>
      </c>
      <c r="C4387" t="s">
        <v>48</v>
      </c>
      <c r="D4387" t="s">
        <v>201</v>
      </c>
      <c r="E4387">
        <v>35</v>
      </c>
      <c r="F4387">
        <v>8</v>
      </c>
      <c r="G4387">
        <v>280</v>
      </c>
      <c r="H4387" t="s">
        <v>29</v>
      </c>
      <c r="I4387" t="s">
        <v>18</v>
      </c>
      <c r="J4387" s="1">
        <v>45225</v>
      </c>
      <c r="K4387" t="b">
        <v>0</v>
      </c>
      <c r="L4387" t="s">
        <v>42</v>
      </c>
      <c r="M4387">
        <v>10</v>
      </c>
      <c r="N4387">
        <f>G4387/SUMIF(B:B,B4387,G:G)*100</f>
        <v>0.46044301195507398</v>
      </c>
      <c r="Q4387">
        <f>VLOOKUP(C4387, Categories_Pivot_Table!A:B, 2, FALSE)</f>
        <v>23.348837209302324</v>
      </c>
      <c r="T4387">
        <f t="shared" si="69"/>
        <v>2023</v>
      </c>
    </row>
    <row r="4388" spans="1:20" x14ac:dyDescent="0.2">
      <c r="A4388" t="s">
        <v>4645</v>
      </c>
      <c r="B4388" t="s">
        <v>76</v>
      </c>
      <c r="C4388" t="s">
        <v>135</v>
      </c>
      <c r="D4388" t="s">
        <v>276</v>
      </c>
      <c r="E4388">
        <v>6.5</v>
      </c>
      <c r="F4388">
        <v>2</v>
      </c>
      <c r="G4388">
        <v>13</v>
      </c>
      <c r="H4388" t="s">
        <v>29</v>
      </c>
      <c r="I4388" t="s">
        <v>18</v>
      </c>
      <c r="J4388" s="1">
        <v>44881</v>
      </c>
      <c r="K4388" t="b">
        <v>0</v>
      </c>
      <c r="L4388" t="s">
        <v>30</v>
      </c>
      <c r="M4388">
        <v>11</v>
      </c>
      <c r="N4388">
        <f>G4388/SUMIF(B:B,B4388,G:G)*100</f>
        <v>2.2134629628053092E-2</v>
      </c>
      <c r="Q4388">
        <f>VLOOKUP(C4388, Categories_Pivot_Table!A:B, 2, FALSE)</f>
        <v>23.146341463414632</v>
      </c>
      <c r="T4388">
        <f t="shared" si="69"/>
        <v>2022</v>
      </c>
    </row>
    <row r="4389" spans="1:20" x14ac:dyDescent="0.2">
      <c r="A4389" t="s">
        <v>4646</v>
      </c>
      <c r="B4389" t="s">
        <v>104</v>
      </c>
      <c r="C4389" t="s">
        <v>33</v>
      </c>
      <c r="D4389" t="s">
        <v>129</v>
      </c>
      <c r="E4389">
        <v>15.5</v>
      </c>
      <c r="F4389">
        <v>6</v>
      </c>
      <c r="G4389">
        <v>93</v>
      </c>
      <c r="H4389" t="s">
        <v>29</v>
      </c>
      <c r="I4389" t="s">
        <v>46</v>
      </c>
      <c r="J4389" s="1">
        <v>45539</v>
      </c>
      <c r="K4389" t="b">
        <v>1</v>
      </c>
      <c r="L4389" t="s">
        <v>30</v>
      </c>
      <c r="M4389">
        <v>9</v>
      </c>
      <c r="N4389">
        <f>G4389/SUMIF(B:B,B4389,G:G)*100</f>
        <v>0.15113841353420115</v>
      </c>
      <c r="Q4389">
        <f>VLOOKUP(C4389, Categories_Pivot_Table!A:B, 2, FALSE)</f>
        <v>23.300574345883856</v>
      </c>
      <c r="T4389">
        <f t="shared" si="69"/>
        <v>2024</v>
      </c>
    </row>
    <row r="4390" spans="1:20" x14ac:dyDescent="0.2">
      <c r="A4390" t="s">
        <v>4647</v>
      </c>
      <c r="B4390" t="s">
        <v>26</v>
      </c>
      <c r="C4390" t="s">
        <v>15</v>
      </c>
      <c r="D4390" t="s">
        <v>138</v>
      </c>
      <c r="E4390">
        <v>20</v>
      </c>
      <c r="F4390">
        <v>9</v>
      </c>
      <c r="G4390">
        <v>180</v>
      </c>
      <c r="H4390" t="s">
        <v>17</v>
      </c>
      <c r="I4390" t="s">
        <v>46</v>
      </c>
      <c r="J4390" s="1">
        <v>44995</v>
      </c>
      <c r="K4390" t="b">
        <v>0</v>
      </c>
      <c r="L4390" t="s">
        <v>65</v>
      </c>
      <c r="M4390">
        <v>3</v>
      </c>
      <c r="N4390">
        <f>G4390/SUMIF(B:B,B4390,G:G)*100</f>
        <v>0.290105001893741</v>
      </c>
      <c r="Q4390">
        <f>VLOOKUP(C4390, Categories_Pivot_Table!A:B, 2, FALSE)</f>
        <v>23.063808900523561</v>
      </c>
      <c r="T4390">
        <f t="shared" si="69"/>
        <v>2023</v>
      </c>
    </row>
    <row r="4391" spans="1:20" x14ac:dyDescent="0.2">
      <c r="A4391" t="s">
        <v>4648</v>
      </c>
      <c r="B4391" t="s">
        <v>37</v>
      </c>
      <c r="C4391" t="s">
        <v>74</v>
      </c>
      <c r="D4391" t="s">
        <v>364</v>
      </c>
      <c r="E4391">
        <v>21.5</v>
      </c>
      <c r="F4391">
        <v>5</v>
      </c>
      <c r="G4391">
        <v>107.5</v>
      </c>
      <c r="H4391" t="s">
        <v>17</v>
      </c>
      <c r="I4391" t="s">
        <v>46</v>
      </c>
      <c r="J4391" s="1">
        <v>44828</v>
      </c>
      <c r="K4391" t="b">
        <v>0</v>
      </c>
      <c r="L4391" t="s">
        <v>35</v>
      </c>
      <c r="M4391">
        <v>9</v>
      </c>
      <c r="N4391">
        <f>G4391/SUMIF(B:B,B4391,G:G)*100</f>
        <v>0.16050885038335486</v>
      </c>
      <c r="Q4391">
        <f>VLOOKUP(C4391, Categories_Pivot_Table!A:B, 2, FALSE)</f>
        <v>24.317096165933375</v>
      </c>
      <c r="T4391">
        <f t="shared" si="69"/>
        <v>2022</v>
      </c>
    </row>
    <row r="4392" spans="1:20" x14ac:dyDescent="0.2">
      <c r="A4392" t="s">
        <v>4649</v>
      </c>
      <c r="B4392" t="s">
        <v>90</v>
      </c>
      <c r="C4392" t="s">
        <v>74</v>
      </c>
      <c r="D4392" t="s">
        <v>355</v>
      </c>
      <c r="E4392">
        <v>5</v>
      </c>
      <c r="F4392">
        <v>2</v>
      </c>
      <c r="G4392">
        <v>10</v>
      </c>
      <c r="H4392" t="s">
        <v>17</v>
      </c>
      <c r="I4392" t="s">
        <v>18</v>
      </c>
      <c r="J4392" s="1">
        <v>45258</v>
      </c>
      <c r="K4392" t="b">
        <v>1</v>
      </c>
      <c r="L4392" t="s">
        <v>49</v>
      </c>
      <c r="M4392">
        <v>11</v>
      </c>
      <c r="N4392">
        <f>G4392/SUMIF(B:B,B4392,G:G)*100</f>
        <v>1.6908457610496769E-2</v>
      </c>
      <c r="Q4392">
        <f>VLOOKUP(C4392, Categories_Pivot_Table!A:B, 2, FALSE)</f>
        <v>24.317096165933375</v>
      </c>
      <c r="T4392">
        <f t="shared" si="69"/>
        <v>2023</v>
      </c>
    </row>
    <row r="4393" spans="1:20" x14ac:dyDescent="0.2">
      <c r="A4393" t="s">
        <v>4650</v>
      </c>
      <c r="B4393" t="s">
        <v>121</v>
      </c>
      <c r="C4393" t="s">
        <v>22</v>
      </c>
      <c r="D4393" t="s">
        <v>286</v>
      </c>
      <c r="E4393">
        <v>20</v>
      </c>
      <c r="F4393">
        <v>4</v>
      </c>
      <c r="G4393">
        <v>80</v>
      </c>
      <c r="H4393" t="s">
        <v>56</v>
      </c>
      <c r="I4393" t="s">
        <v>46</v>
      </c>
      <c r="J4393" s="1">
        <v>45112</v>
      </c>
      <c r="K4393" t="b">
        <v>0</v>
      </c>
      <c r="L4393" t="s">
        <v>30</v>
      </c>
      <c r="M4393">
        <v>7</v>
      </c>
      <c r="N4393">
        <f>G4393/SUMIF(B:B,B4393,G:G)*100</f>
        <v>0.12200608505349206</v>
      </c>
      <c r="Q4393">
        <f>VLOOKUP(C4393, Categories_Pivot_Table!A:B, 2, FALSE)</f>
        <v>21.505681818181817</v>
      </c>
      <c r="T4393">
        <f t="shared" si="69"/>
        <v>2023</v>
      </c>
    </row>
    <row r="4394" spans="1:20" x14ac:dyDescent="0.2">
      <c r="A4394" t="s">
        <v>4651</v>
      </c>
      <c r="B4394" t="s">
        <v>47</v>
      </c>
      <c r="C4394" t="s">
        <v>135</v>
      </c>
      <c r="D4394" t="s">
        <v>216</v>
      </c>
      <c r="E4394">
        <v>14</v>
      </c>
      <c r="F4394">
        <v>8</v>
      </c>
      <c r="G4394">
        <v>112</v>
      </c>
      <c r="H4394" t="s">
        <v>29</v>
      </c>
      <c r="I4394" t="s">
        <v>18</v>
      </c>
      <c r="J4394" s="1">
        <v>45132</v>
      </c>
      <c r="K4394" t="b">
        <v>0</v>
      </c>
      <c r="L4394" t="s">
        <v>49</v>
      </c>
      <c r="M4394">
        <v>7</v>
      </c>
      <c r="N4394">
        <f>G4394/SUMIF(B:B,B4394,G:G)*100</f>
        <v>0.17796704431697202</v>
      </c>
      <c r="Q4394">
        <f>VLOOKUP(C4394, Categories_Pivot_Table!A:B, 2, FALSE)</f>
        <v>23.146341463414632</v>
      </c>
      <c r="T4394">
        <f t="shared" si="69"/>
        <v>2023</v>
      </c>
    </row>
    <row r="4395" spans="1:20" x14ac:dyDescent="0.2">
      <c r="A4395" t="s">
        <v>4652</v>
      </c>
      <c r="B4395" t="s">
        <v>63</v>
      </c>
      <c r="C4395" t="s">
        <v>38</v>
      </c>
      <c r="D4395" t="s">
        <v>190</v>
      </c>
      <c r="E4395">
        <v>33.5</v>
      </c>
      <c r="F4395">
        <v>6</v>
      </c>
      <c r="G4395">
        <v>201</v>
      </c>
      <c r="H4395" t="s">
        <v>17</v>
      </c>
      <c r="I4395" t="s">
        <v>46</v>
      </c>
      <c r="J4395" s="1">
        <v>45575</v>
      </c>
      <c r="K4395" t="b">
        <v>0</v>
      </c>
      <c r="L4395" t="s">
        <v>42</v>
      </c>
      <c r="M4395">
        <v>10</v>
      </c>
      <c r="N4395">
        <f>G4395/SUMIF(B:B,B4395,G:G)*100</f>
        <v>0.33207771609833464</v>
      </c>
      <c r="Q4395">
        <f>VLOOKUP(C4395, Categories_Pivot_Table!A:B, 2, FALSE)</f>
        <v>23.088790931989923</v>
      </c>
      <c r="T4395">
        <f t="shared" si="69"/>
        <v>2024</v>
      </c>
    </row>
    <row r="4396" spans="1:20" x14ac:dyDescent="0.2">
      <c r="A4396" t="s">
        <v>4653</v>
      </c>
      <c r="B4396" t="s">
        <v>76</v>
      </c>
      <c r="C4396" t="s">
        <v>74</v>
      </c>
      <c r="D4396" t="s">
        <v>349</v>
      </c>
      <c r="E4396">
        <v>38</v>
      </c>
      <c r="F4396">
        <v>7</v>
      </c>
      <c r="G4396">
        <v>266</v>
      </c>
      <c r="H4396" t="s">
        <v>29</v>
      </c>
      <c r="I4396" t="s">
        <v>46</v>
      </c>
      <c r="J4396" s="1">
        <v>45145</v>
      </c>
      <c r="K4396" t="b">
        <v>0</v>
      </c>
      <c r="L4396" t="s">
        <v>19</v>
      </c>
      <c r="M4396">
        <v>8</v>
      </c>
      <c r="N4396">
        <f>G4396/SUMIF(B:B,B4396,G:G)*100</f>
        <v>0.45290857546631708</v>
      </c>
      <c r="Q4396">
        <f>VLOOKUP(C4396, Categories_Pivot_Table!A:B, 2, FALSE)</f>
        <v>24.317096165933375</v>
      </c>
      <c r="T4396">
        <f t="shared" si="69"/>
        <v>2023</v>
      </c>
    </row>
    <row r="4397" spans="1:20" x14ac:dyDescent="0.2">
      <c r="A4397" t="s">
        <v>4654</v>
      </c>
      <c r="B4397" t="s">
        <v>87</v>
      </c>
      <c r="C4397" t="s">
        <v>74</v>
      </c>
      <c r="D4397" t="s">
        <v>477</v>
      </c>
      <c r="E4397">
        <v>20</v>
      </c>
      <c r="F4397">
        <v>3</v>
      </c>
      <c r="G4397">
        <v>60</v>
      </c>
      <c r="H4397" t="s">
        <v>17</v>
      </c>
      <c r="I4397" t="s">
        <v>18</v>
      </c>
      <c r="J4397" s="1">
        <v>45524</v>
      </c>
      <c r="K4397" t="b">
        <v>1</v>
      </c>
      <c r="L4397" t="s">
        <v>49</v>
      </c>
      <c r="M4397">
        <v>8</v>
      </c>
      <c r="N4397">
        <f>G4397/SUMIF(B:B,B4397,G:G)*100</f>
        <v>9.2255177821855244E-2</v>
      </c>
      <c r="Q4397">
        <f>VLOOKUP(C4397, Categories_Pivot_Table!A:B, 2, FALSE)</f>
        <v>24.317096165933375</v>
      </c>
      <c r="T4397">
        <f t="shared" si="69"/>
        <v>2024</v>
      </c>
    </row>
    <row r="4398" spans="1:20" x14ac:dyDescent="0.2">
      <c r="A4398" t="s">
        <v>4655</v>
      </c>
      <c r="B4398" t="s">
        <v>44</v>
      </c>
      <c r="C4398" t="s">
        <v>27</v>
      </c>
      <c r="D4398" t="s">
        <v>140</v>
      </c>
      <c r="E4398">
        <v>27.5</v>
      </c>
      <c r="F4398">
        <v>8</v>
      </c>
      <c r="G4398">
        <v>220</v>
      </c>
      <c r="H4398" t="s">
        <v>17</v>
      </c>
      <c r="I4398" t="s">
        <v>46</v>
      </c>
      <c r="J4398" s="1">
        <v>45456</v>
      </c>
      <c r="K4398" t="b">
        <v>1</v>
      </c>
      <c r="L4398" t="s">
        <v>42</v>
      </c>
      <c r="M4398">
        <v>6</v>
      </c>
      <c r="N4398">
        <f>G4398/SUMIF(B:B,B4398,G:G)*100</f>
        <v>0.36247106409971247</v>
      </c>
      <c r="Q4398">
        <f>VLOOKUP(C4398, Categories_Pivot_Table!A:B, 2, FALSE)</f>
        <v>25.013711734693878</v>
      </c>
      <c r="T4398">
        <f t="shared" si="69"/>
        <v>2024</v>
      </c>
    </row>
    <row r="4399" spans="1:20" x14ac:dyDescent="0.2">
      <c r="A4399" t="s">
        <v>4656</v>
      </c>
      <c r="B4399" t="s">
        <v>63</v>
      </c>
      <c r="C4399" t="s">
        <v>15</v>
      </c>
      <c r="D4399" t="s">
        <v>776</v>
      </c>
      <c r="E4399">
        <v>38</v>
      </c>
      <c r="F4399">
        <v>4</v>
      </c>
      <c r="G4399">
        <v>152</v>
      </c>
      <c r="H4399" t="s">
        <v>17</v>
      </c>
      <c r="I4399" t="s">
        <v>46</v>
      </c>
      <c r="J4399" s="1">
        <v>45236</v>
      </c>
      <c r="K4399" t="b">
        <v>0</v>
      </c>
      <c r="L4399" t="s">
        <v>19</v>
      </c>
      <c r="M4399">
        <v>11</v>
      </c>
      <c r="N4399">
        <f>G4399/SUMIF(B:B,B4399,G:G)*100</f>
        <v>0.25112344699973566</v>
      </c>
      <c r="Q4399">
        <f>VLOOKUP(C4399, Categories_Pivot_Table!A:B, 2, FALSE)</f>
        <v>23.063808900523561</v>
      </c>
      <c r="T4399">
        <f t="shared" si="69"/>
        <v>2023</v>
      </c>
    </row>
    <row r="4400" spans="1:20" x14ac:dyDescent="0.2">
      <c r="A4400" t="s">
        <v>4657</v>
      </c>
      <c r="B4400" t="s">
        <v>95</v>
      </c>
      <c r="C4400" t="s">
        <v>48</v>
      </c>
      <c r="D4400" t="s">
        <v>655</v>
      </c>
      <c r="E4400">
        <v>12.5</v>
      </c>
      <c r="F4400">
        <v>9</v>
      </c>
      <c r="G4400">
        <v>112.5</v>
      </c>
      <c r="H4400" t="s">
        <v>29</v>
      </c>
      <c r="I4400" t="s">
        <v>46</v>
      </c>
      <c r="J4400" s="1">
        <v>45205</v>
      </c>
      <c r="K4400" t="b">
        <v>1</v>
      </c>
      <c r="L4400" t="s">
        <v>65</v>
      </c>
      <c r="M4400">
        <v>10</v>
      </c>
      <c r="N4400">
        <f>G4400/SUMIF(B:B,B4400,G:G)*100</f>
        <v>0.16703414177857953</v>
      </c>
      <c r="Q4400">
        <f>VLOOKUP(C4400, Categories_Pivot_Table!A:B, 2, FALSE)</f>
        <v>23.348837209302324</v>
      </c>
      <c r="T4400">
        <f t="shared" si="69"/>
        <v>2023</v>
      </c>
    </row>
    <row r="4401" spans="1:20" x14ac:dyDescent="0.2">
      <c r="A4401" t="s">
        <v>4658</v>
      </c>
      <c r="B4401" t="s">
        <v>47</v>
      </c>
      <c r="C4401" t="s">
        <v>74</v>
      </c>
      <c r="D4401" t="s">
        <v>626</v>
      </c>
      <c r="E4401">
        <v>26</v>
      </c>
      <c r="F4401">
        <v>3</v>
      </c>
      <c r="G4401">
        <v>78</v>
      </c>
      <c r="H4401" t="s">
        <v>29</v>
      </c>
      <c r="I4401" t="s">
        <v>18</v>
      </c>
      <c r="J4401" s="1">
        <v>45542</v>
      </c>
      <c r="K4401" t="b">
        <v>0</v>
      </c>
      <c r="L4401" t="s">
        <v>35</v>
      </c>
      <c r="M4401">
        <v>9</v>
      </c>
      <c r="N4401">
        <f>G4401/SUMIF(B:B,B4401,G:G)*100</f>
        <v>0.12394133443503408</v>
      </c>
      <c r="Q4401">
        <f>VLOOKUP(C4401, Categories_Pivot_Table!A:B, 2, FALSE)</f>
        <v>24.317096165933375</v>
      </c>
      <c r="T4401">
        <f t="shared" si="69"/>
        <v>2024</v>
      </c>
    </row>
    <row r="4402" spans="1:20" x14ac:dyDescent="0.2">
      <c r="A4402" t="s">
        <v>4659</v>
      </c>
      <c r="B4402" t="s">
        <v>37</v>
      </c>
      <c r="C4402" t="s">
        <v>135</v>
      </c>
      <c r="D4402" t="s">
        <v>154</v>
      </c>
      <c r="E4402">
        <v>26</v>
      </c>
      <c r="F4402">
        <v>5</v>
      </c>
      <c r="G4402">
        <v>130</v>
      </c>
      <c r="H4402" t="s">
        <v>17</v>
      </c>
      <c r="I4402" t="s">
        <v>46</v>
      </c>
      <c r="J4402" s="1">
        <v>45554</v>
      </c>
      <c r="K4402" t="b">
        <v>1</v>
      </c>
      <c r="L4402" t="s">
        <v>42</v>
      </c>
      <c r="M4402">
        <v>9</v>
      </c>
      <c r="N4402">
        <f>G4402/SUMIF(B:B,B4402,G:G)*100</f>
        <v>0.19410372604498727</v>
      </c>
      <c r="Q4402">
        <f>VLOOKUP(C4402, Categories_Pivot_Table!A:B, 2, FALSE)</f>
        <v>23.146341463414632</v>
      </c>
      <c r="T4402">
        <f t="shared" si="69"/>
        <v>2024</v>
      </c>
    </row>
    <row r="4403" spans="1:20" x14ac:dyDescent="0.2">
      <c r="A4403" t="s">
        <v>4660</v>
      </c>
      <c r="B4403" t="s">
        <v>121</v>
      </c>
      <c r="C4403" t="s">
        <v>135</v>
      </c>
      <c r="D4403" t="s">
        <v>136</v>
      </c>
      <c r="E4403">
        <v>27.5</v>
      </c>
      <c r="F4403">
        <v>8</v>
      </c>
      <c r="G4403">
        <v>220</v>
      </c>
      <c r="H4403" t="s">
        <v>17</v>
      </c>
      <c r="I4403" t="s">
        <v>18</v>
      </c>
      <c r="J4403" s="1">
        <v>45370</v>
      </c>
      <c r="K4403" t="b">
        <v>0</v>
      </c>
      <c r="L4403" t="s">
        <v>49</v>
      </c>
      <c r="M4403">
        <v>3</v>
      </c>
      <c r="N4403">
        <f>G4403/SUMIF(B:B,B4403,G:G)*100</f>
        <v>0.33551673389710313</v>
      </c>
      <c r="Q4403">
        <f>VLOOKUP(C4403, Categories_Pivot_Table!A:B, 2, FALSE)</f>
        <v>23.146341463414632</v>
      </c>
      <c r="T4403">
        <f t="shared" si="69"/>
        <v>2024</v>
      </c>
    </row>
    <row r="4404" spans="1:20" x14ac:dyDescent="0.2">
      <c r="A4404" t="s">
        <v>4661</v>
      </c>
      <c r="B4404" t="s">
        <v>76</v>
      </c>
      <c r="C4404" t="s">
        <v>33</v>
      </c>
      <c r="D4404" t="s">
        <v>259</v>
      </c>
      <c r="E4404">
        <v>33.5</v>
      </c>
      <c r="F4404">
        <v>3</v>
      </c>
      <c r="G4404">
        <v>100.5</v>
      </c>
      <c r="H4404" t="s">
        <v>17</v>
      </c>
      <c r="I4404" t="s">
        <v>18</v>
      </c>
      <c r="J4404" s="1">
        <v>44588</v>
      </c>
      <c r="K4404" t="b">
        <v>0</v>
      </c>
      <c r="L4404" t="s">
        <v>42</v>
      </c>
      <c r="M4404">
        <v>1</v>
      </c>
      <c r="N4404">
        <f>G4404/SUMIF(B:B,B4404,G:G)*100</f>
        <v>0.17111771366302581</v>
      </c>
      <c r="Q4404">
        <f>VLOOKUP(C4404, Categories_Pivot_Table!A:B, 2, FALSE)</f>
        <v>23.300574345883856</v>
      </c>
      <c r="T4404">
        <f t="shared" si="69"/>
        <v>2022</v>
      </c>
    </row>
    <row r="4405" spans="1:20" x14ac:dyDescent="0.2">
      <c r="A4405" t="s">
        <v>4662</v>
      </c>
      <c r="B4405" t="s">
        <v>71</v>
      </c>
      <c r="C4405" t="s">
        <v>74</v>
      </c>
      <c r="D4405" t="s">
        <v>728</v>
      </c>
      <c r="E4405">
        <v>39.5</v>
      </c>
      <c r="F4405">
        <v>10</v>
      </c>
      <c r="G4405">
        <v>395</v>
      </c>
      <c r="H4405" t="s">
        <v>56</v>
      </c>
      <c r="I4405" t="s">
        <v>18</v>
      </c>
      <c r="J4405" s="1">
        <v>45453</v>
      </c>
      <c r="K4405" t="b">
        <v>0</v>
      </c>
      <c r="L4405" t="s">
        <v>19</v>
      </c>
      <c r="M4405">
        <v>6</v>
      </c>
      <c r="N4405">
        <f>G4405/SUMIF(B:B,B4405,G:G)*100</f>
        <v>0.62581692874400918</v>
      </c>
      <c r="Q4405">
        <f>VLOOKUP(C4405, Categories_Pivot_Table!A:B, 2, FALSE)</f>
        <v>24.317096165933375</v>
      </c>
      <c r="T4405">
        <f t="shared" si="69"/>
        <v>2024</v>
      </c>
    </row>
    <row r="4406" spans="1:20" x14ac:dyDescent="0.2">
      <c r="A4406" t="s">
        <v>4663</v>
      </c>
      <c r="B4406" t="s">
        <v>71</v>
      </c>
      <c r="C4406" t="s">
        <v>22</v>
      </c>
      <c r="D4406" t="s">
        <v>388</v>
      </c>
      <c r="E4406">
        <v>6.5</v>
      </c>
      <c r="F4406">
        <v>1</v>
      </c>
      <c r="G4406">
        <v>6.5</v>
      </c>
      <c r="H4406" t="s">
        <v>56</v>
      </c>
      <c r="I4406" t="s">
        <v>18</v>
      </c>
      <c r="J4406" s="1">
        <v>45543</v>
      </c>
      <c r="K4406" t="b">
        <v>0</v>
      </c>
      <c r="L4406" t="s">
        <v>24</v>
      </c>
      <c r="M4406">
        <v>9</v>
      </c>
      <c r="N4406">
        <f>G4406/SUMIF(B:B,B4406,G:G)*100</f>
        <v>1.029825325781281E-2</v>
      </c>
      <c r="Q4406">
        <f>VLOOKUP(C4406, Categories_Pivot_Table!A:B, 2, FALSE)</f>
        <v>21.505681818181817</v>
      </c>
      <c r="T4406">
        <f t="shared" si="69"/>
        <v>2024</v>
      </c>
    </row>
    <row r="4407" spans="1:20" x14ac:dyDescent="0.2">
      <c r="A4407" t="s">
        <v>4664</v>
      </c>
      <c r="B4407" t="s">
        <v>81</v>
      </c>
      <c r="C4407" t="s">
        <v>48</v>
      </c>
      <c r="D4407" t="s">
        <v>446</v>
      </c>
      <c r="E4407">
        <v>26</v>
      </c>
      <c r="F4407">
        <v>2</v>
      </c>
      <c r="G4407">
        <v>52</v>
      </c>
      <c r="H4407" t="s">
        <v>56</v>
      </c>
      <c r="I4407" t="s">
        <v>18</v>
      </c>
      <c r="J4407" s="1">
        <v>44810</v>
      </c>
      <c r="K4407" t="b">
        <v>0</v>
      </c>
      <c r="L4407" t="s">
        <v>49</v>
      </c>
      <c r="M4407">
        <v>9</v>
      </c>
      <c r="N4407">
        <f>G4407/SUMIF(B:B,B4407,G:G)*100</f>
        <v>8.233645525726184E-2</v>
      </c>
      <c r="Q4407">
        <f>VLOOKUP(C4407, Categories_Pivot_Table!A:B, 2, FALSE)</f>
        <v>23.348837209302324</v>
      </c>
      <c r="T4407">
        <f t="shared" si="69"/>
        <v>2022</v>
      </c>
    </row>
    <row r="4408" spans="1:20" x14ac:dyDescent="0.2">
      <c r="A4408" t="s">
        <v>4665</v>
      </c>
      <c r="B4408" t="s">
        <v>118</v>
      </c>
      <c r="C4408" t="s">
        <v>27</v>
      </c>
      <c r="D4408" t="s">
        <v>221</v>
      </c>
      <c r="E4408">
        <v>35</v>
      </c>
      <c r="F4408">
        <v>1</v>
      </c>
      <c r="G4408">
        <v>35</v>
      </c>
      <c r="H4408" t="s">
        <v>17</v>
      </c>
      <c r="I4408" t="s">
        <v>46</v>
      </c>
      <c r="J4408" s="1">
        <v>45078</v>
      </c>
      <c r="K4408" t="b">
        <v>0</v>
      </c>
      <c r="L4408" t="s">
        <v>42</v>
      </c>
      <c r="M4408">
        <v>6</v>
      </c>
      <c r="N4408">
        <f>G4408/SUMIF(B:B,B4408,G:G)*100</f>
        <v>5.7568630031087066E-2</v>
      </c>
      <c r="Q4408">
        <f>VLOOKUP(C4408, Categories_Pivot_Table!A:B, 2, FALSE)</f>
        <v>25.013711734693878</v>
      </c>
      <c r="T4408">
        <f t="shared" si="69"/>
        <v>2023</v>
      </c>
    </row>
    <row r="4409" spans="1:20" x14ac:dyDescent="0.2">
      <c r="A4409" t="s">
        <v>4666</v>
      </c>
      <c r="B4409" t="s">
        <v>90</v>
      </c>
      <c r="C4409" t="s">
        <v>15</v>
      </c>
      <c r="D4409" t="s">
        <v>98</v>
      </c>
      <c r="E4409">
        <v>36.5</v>
      </c>
      <c r="F4409">
        <v>3</v>
      </c>
      <c r="G4409">
        <v>109.5</v>
      </c>
      <c r="H4409" t="s">
        <v>56</v>
      </c>
      <c r="I4409" t="s">
        <v>46</v>
      </c>
      <c r="J4409" s="1">
        <v>45594</v>
      </c>
      <c r="K4409" t="b">
        <v>1</v>
      </c>
      <c r="L4409" t="s">
        <v>49</v>
      </c>
      <c r="M4409">
        <v>10</v>
      </c>
      <c r="N4409">
        <f>G4409/SUMIF(B:B,B4409,G:G)*100</f>
        <v>0.18514761083493964</v>
      </c>
      <c r="Q4409">
        <f>VLOOKUP(C4409, Categories_Pivot_Table!A:B, 2, FALSE)</f>
        <v>23.063808900523561</v>
      </c>
      <c r="T4409">
        <f t="shared" si="69"/>
        <v>2024</v>
      </c>
    </row>
    <row r="4410" spans="1:20" x14ac:dyDescent="0.2">
      <c r="A4410" t="s">
        <v>4667</v>
      </c>
      <c r="B4410" t="s">
        <v>121</v>
      </c>
      <c r="C4410" t="s">
        <v>48</v>
      </c>
      <c r="D4410" t="s">
        <v>195</v>
      </c>
      <c r="E4410">
        <v>20</v>
      </c>
      <c r="F4410">
        <v>2</v>
      </c>
      <c r="G4410">
        <v>40</v>
      </c>
      <c r="H4410" t="s">
        <v>56</v>
      </c>
      <c r="I4410" t="s">
        <v>46</v>
      </c>
      <c r="J4410" s="1">
        <v>44754</v>
      </c>
      <c r="K4410" t="b">
        <v>1</v>
      </c>
      <c r="L4410" t="s">
        <v>49</v>
      </c>
      <c r="M4410">
        <v>7</v>
      </c>
      <c r="N4410">
        <f>G4410/SUMIF(B:B,B4410,G:G)*100</f>
        <v>6.1003042526746029E-2</v>
      </c>
      <c r="Q4410">
        <f>VLOOKUP(C4410, Categories_Pivot_Table!A:B, 2, FALSE)</f>
        <v>23.348837209302324</v>
      </c>
      <c r="T4410">
        <f t="shared" si="69"/>
        <v>2022</v>
      </c>
    </row>
    <row r="4411" spans="1:20" x14ac:dyDescent="0.2">
      <c r="A4411" t="s">
        <v>4668</v>
      </c>
      <c r="B4411" t="s">
        <v>21</v>
      </c>
      <c r="C4411" t="s">
        <v>33</v>
      </c>
      <c r="D4411" t="s">
        <v>41</v>
      </c>
      <c r="E4411">
        <v>23</v>
      </c>
      <c r="F4411">
        <v>6</v>
      </c>
      <c r="G4411">
        <v>84</v>
      </c>
      <c r="H4411" t="s">
        <v>29</v>
      </c>
      <c r="I4411" t="s">
        <v>18</v>
      </c>
      <c r="J4411" s="1">
        <v>45454</v>
      </c>
      <c r="K4411" t="b">
        <v>0</v>
      </c>
      <c r="L4411" t="s">
        <v>49</v>
      </c>
      <c r="M4411">
        <v>6</v>
      </c>
      <c r="N4411">
        <f>G4411/SUMIF(B:B,B4411,G:G)*100</f>
        <v>0.13607095128173977</v>
      </c>
      <c r="Q4411">
        <f>VLOOKUP(C4411, Categories_Pivot_Table!A:B, 2, FALSE)</f>
        <v>23.300574345883856</v>
      </c>
      <c r="T4411">
        <f t="shared" si="69"/>
        <v>2024</v>
      </c>
    </row>
    <row r="4412" spans="1:20" x14ac:dyDescent="0.2">
      <c r="A4412" t="s">
        <v>4669</v>
      </c>
      <c r="B4412" t="s">
        <v>63</v>
      </c>
      <c r="C4412" t="s">
        <v>33</v>
      </c>
      <c r="D4412" t="s">
        <v>307</v>
      </c>
      <c r="E4412">
        <v>6.5</v>
      </c>
      <c r="F4412">
        <v>8</v>
      </c>
      <c r="G4412">
        <v>52</v>
      </c>
      <c r="H4412" t="s">
        <v>17</v>
      </c>
      <c r="I4412" t="s">
        <v>18</v>
      </c>
      <c r="J4412" s="1">
        <v>44716</v>
      </c>
      <c r="K4412" t="b">
        <v>1</v>
      </c>
      <c r="L4412" t="s">
        <v>35</v>
      </c>
      <c r="M4412">
        <v>6</v>
      </c>
      <c r="N4412">
        <f>G4412/SUMIF(B:B,B4412,G:G)*100</f>
        <v>8.5910652920962199E-2</v>
      </c>
      <c r="Q4412">
        <f>VLOOKUP(C4412, Categories_Pivot_Table!A:B, 2, FALSE)</f>
        <v>23.300574345883856</v>
      </c>
      <c r="T4412">
        <f t="shared" si="69"/>
        <v>2022</v>
      </c>
    </row>
    <row r="4413" spans="1:20" x14ac:dyDescent="0.2">
      <c r="A4413" t="s">
        <v>4670</v>
      </c>
      <c r="B4413" t="s">
        <v>63</v>
      </c>
      <c r="C4413" t="s">
        <v>22</v>
      </c>
      <c r="D4413" t="s">
        <v>283</v>
      </c>
      <c r="E4413">
        <v>8</v>
      </c>
      <c r="F4413">
        <v>3</v>
      </c>
      <c r="G4413">
        <v>24</v>
      </c>
      <c r="H4413" t="s">
        <v>29</v>
      </c>
      <c r="I4413" t="s">
        <v>46</v>
      </c>
      <c r="J4413" s="1">
        <v>45135</v>
      </c>
      <c r="K4413" t="b">
        <v>1</v>
      </c>
      <c r="L4413" t="s">
        <v>65</v>
      </c>
      <c r="M4413">
        <v>7</v>
      </c>
      <c r="N4413">
        <f>G4413/SUMIF(B:B,B4413,G:G)*100</f>
        <v>3.9651070578905628E-2</v>
      </c>
      <c r="Q4413">
        <f>VLOOKUP(C4413, Categories_Pivot_Table!A:B, 2, FALSE)</f>
        <v>21.505681818181817</v>
      </c>
      <c r="T4413">
        <f t="shared" si="69"/>
        <v>2023</v>
      </c>
    </row>
    <row r="4414" spans="1:20" x14ac:dyDescent="0.2">
      <c r="A4414" t="s">
        <v>4671</v>
      </c>
      <c r="B4414" t="s">
        <v>71</v>
      </c>
      <c r="C4414" t="s">
        <v>74</v>
      </c>
      <c r="D4414" t="s">
        <v>364</v>
      </c>
      <c r="E4414">
        <v>21.5</v>
      </c>
      <c r="F4414">
        <v>10</v>
      </c>
      <c r="G4414">
        <v>215</v>
      </c>
      <c r="H4414" t="s">
        <v>56</v>
      </c>
      <c r="I4414" t="s">
        <v>18</v>
      </c>
      <c r="J4414" s="1">
        <v>44695</v>
      </c>
      <c r="K4414" t="b">
        <v>1</v>
      </c>
      <c r="L4414" t="s">
        <v>35</v>
      </c>
      <c r="M4414">
        <v>5</v>
      </c>
      <c r="N4414">
        <f>G4414/SUMIF(B:B,B4414,G:G)*100</f>
        <v>0.34063453083534678</v>
      </c>
      <c r="Q4414">
        <f>VLOOKUP(C4414, Categories_Pivot_Table!A:B, 2, FALSE)</f>
        <v>24.317096165933375</v>
      </c>
      <c r="T4414">
        <f t="shared" si="69"/>
        <v>2022</v>
      </c>
    </row>
    <row r="4415" spans="1:20" x14ac:dyDescent="0.2">
      <c r="A4415" t="s">
        <v>4672</v>
      </c>
      <c r="B4415" t="s">
        <v>63</v>
      </c>
      <c r="C4415" t="s">
        <v>48</v>
      </c>
      <c r="D4415" t="s">
        <v>1031</v>
      </c>
      <c r="E4415">
        <v>32</v>
      </c>
      <c r="F4415">
        <v>4</v>
      </c>
      <c r="G4415">
        <v>128</v>
      </c>
      <c r="H4415" t="s">
        <v>56</v>
      </c>
      <c r="I4415" t="s">
        <v>18</v>
      </c>
      <c r="J4415" s="1">
        <v>45467</v>
      </c>
      <c r="K4415" t="b">
        <v>0</v>
      </c>
      <c r="L4415" t="s">
        <v>19</v>
      </c>
      <c r="M4415">
        <v>6</v>
      </c>
      <c r="N4415">
        <f>G4415/SUMIF(B:B,B4415,G:G)*100</f>
        <v>0.21147237642083003</v>
      </c>
      <c r="Q4415">
        <f>VLOOKUP(C4415, Categories_Pivot_Table!A:B, 2, FALSE)</f>
        <v>23.348837209302324</v>
      </c>
      <c r="T4415">
        <f t="shared" si="69"/>
        <v>2024</v>
      </c>
    </row>
    <row r="4416" spans="1:20" x14ac:dyDescent="0.2">
      <c r="A4416" t="s">
        <v>4673</v>
      </c>
      <c r="B4416" t="s">
        <v>14</v>
      </c>
      <c r="C4416" t="s">
        <v>27</v>
      </c>
      <c r="D4416" t="s">
        <v>119</v>
      </c>
      <c r="E4416">
        <v>38</v>
      </c>
      <c r="F4416">
        <v>5</v>
      </c>
      <c r="G4416">
        <v>190</v>
      </c>
      <c r="H4416" t="s">
        <v>17</v>
      </c>
      <c r="I4416" t="s">
        <v>18</v>
      </c>
      <c r="J4416" s="1">
        <v>45274</v>
      </c>
      <c r="K4416" t="b">
        <v>0</v>
      </c>
      <c r="L4416" t="s">
        <v>42</v>
      </c>
      <c r="M4416">
        <v>12</v>
      </c>
      <c r="N4416">
        <f>G4416/SUMIF(B:B,B4416,G:G)*100</f>
        <v>0.30932786311428034</v>
      </c>
      <c r="Q4416">
        <f>VLOOKUP(C4416, Categories_Pivot_Table!A:B, 2, FALSE)</f>
        <v>25.013711734693878</v>
      </c>
      <c r="T4416">
        <f t="shared" si="69"/>
        <v>2023</v>
      </c>
    </row>
    <row r="4417" spans="1:20" x14ac:dyDescent="0.2">
      <c r="A4417" t="s">
        <v>4674</v>
      </c>
      <c r="B4417" t="s">
        <v>106</v>
      </c>
      <c r="C4417" t="s">
        <v>27</v>
      </c>
      <c r="D4417" t="s">
        <v>55</v>
      </c>
      <c r="E4417">
        <v>36.5</v>
      </c>
      <c r="F4417">
        <v>1</v>
      </c>
      <c r="G4417">
        <v>36.5</v>
      </c>
      <c r="H4417" t="s">
        <v>56</v>
      </c>
      <c r="I4417" t="s">
        <v>18</v>
      </c>
      <c r="J4417" s="1">
        <v>45305</v>
      </c>
      <c r="K4417" t="b">
        <v>0</v>
      </c>
      <c r="L4417" t="s">
        <v>24</v>
      </c>
      <c r="M4417">
        <v>1</v>
      </c>
      <c r="N4417">
        <f>G4417/SUMIF(B:B,B4417,G:G)*100</f>
        <v>5.9485006518904822E-2</v>
      </c>
      <c r="Q4417">
        <f>VLOOKUP(C4417, Categories_Pivot_Table!A:B, 2, FALSE)</f>
        <v>25.013711734693878</v>
      </c>
      <c r="T4417">
        <f t="shared" si="69"/>
        <v>2024</v>
      </c>
    </row>
    <row r="4418" spans="1:20" x14ac:dyDescent="0.2">
      <c r="A4418" t="s">
        <v>4675</v>
      </c>
      <c r="B4418" t="s">
        <v>71</v>
      </c>
      <c r="C4418" t="s">
        <v>15</v>
      </c>
      <c r="D4418" t="s">
        <v>16</v>
      </c>
      <c r="E4418">
        <v>18.5</v>
      </c>
      <c r="F4418">
        <v>3</v>
      </c>
      <c r="G4418">
        <v>55.5</v>
      </c>
      <c r="H4418" t="s">
        <v>29</v>
      </c>
      <c r="I4418" t="s">
        <v>46</v>
      </c>
      <c r="J4418" s="1">
        <v>44649</v>
      </c>
      <c r="K4418" t="b">
        <v>0</v>
      </c>
      <c r="L4418" t="s">
        <v>49</v>
      </c>
      <c r="M4418">
        <v>3</v>
      </c>
      <c r="N4418">
        <f>G4418/SUMIF(B:B,B4418,G:G)*100</f>
        <v>8.7931239355170915E-2</v>
      </c>
      <c r="Q4418">
        <f>VLOOKUP(C4418, Categories_Pivot_Table!A:B, 2, FALSE)</f>
        <v>23.063808900523561</v>
      </c>
      <c r="T4418">
        <f t="shared" ref="T4418:T4481" si="70">YEAR(J4418)</f>
        <v>2022</v>
      </c>
    </row>
    <row r="4419" spans="1:20" x14ac:dyDescent="0.2">
      <c r="A4419" t="s">
        <v>4676</v>
      </c>
      <c r="B4419" t="s">
        <v>73</v>
      </c>
      <c r="C4419" t="s">
        <v>27</v>
      </c>
      <c r="D4419" t="s">
        <v>305</v>
      </c>
      <c r="E4419">
        <v>23</v>
      </c>
      <c r="F4419">
        <v>9</v>
      </c>
      <c r="G4419">
        <v>207</v>
      </c>
      <c r="H4419" t="s">
        <v>56</v>
      </c>
      <c r="I4419" t="s">
        <v>18</v>
      </c>
      <c r="J4419" s="1">
        <v>45269</v>
      </c>
      <c r="K4419" t="b">
        <v>0</v>
      </c>
      <c r="L4419" t="s">
        <v>35</v>
      </c>
      <c r="M4419">
        <v>12</v>
      </c>
      <c r="N4419">
        <f>G4419/SUMIF(B:B,B4419,G:G)*100</f>
        <v>0.357608686263162</v>
      </c>
      <c r="Q4419">
        <f>VLOOKUP(C4419, Categories_Pivot_Table!A:B, 2, FALSE)</f>
        <v>25.013711734693878</v>
      </c>
      <c r="T4419">
        <f t="shared" si="70"/>
        <v>2023</v>
      </c>
    </row>
    <row r="4420" spans="1:20" x14ac:dyDescent="0.2">
      <c r="A4420" t="s">
        <v>4677</v>
      </c>
      <c r="B4420" t="s">
        <v>95</v>
      </c>
      <c r="C4420" t="s">
        <v>27</v>
      </c>
      <c r="D4420" t="s">
        <v>140</v>
      </c>
      <c r="E4420">
        <v>27.5</v>
      </c>
      <c r="F4420">
        <v>10</v>
      </c>
      <c r="G4420">
        <v>275</v>
      </c>
      <c r="H4420" t="s">
        <v>29</v>
      </c>
      <c r="I4420" t="s">
        <v>46</v>
      </c>
      <c r="J4420" s="1">
        <v>44970</v>
      </c>
      <c r="K4420" t="b">
        <v>0</v>
      </c>
      <c r="L4420" t="s">
        <v>19</v>
      </c>
      <c r="M4420">
        <v>2</v>
      </c>
      <c r="N4420">
        <f>G4420/SUMIF(B:B,B4420,G:G)*100</f>
        <v>0.40830567990319444</v>
      </c>
      <c r="Q4420">
        <f>VLOOKUP(C4420, Categories_Pivot_Table!A:B, 2, FALSE)</f>
        <v>25.013711734693878</v>
      </c>
      <c r="T4420">
        <f t="shared" si="70"/>
        <v>2023</v>
      </c>
    </row>
    <row r="4421" spans="1:20" x14ac:dyDescent="0.2">
      <c r="A4421" t="s">
        <v>4678</v>
      </c>
      <c r="B4421" t="s">
        <v>51</v>
      </c>
      <c r="C4421" t="s">
        <v>135</v>
      </c>
      <c r="D4421" t="s">
        <v>154</v>
      </c>
      <c r="E4421">
        <v>26</v>
      </c>
      <c r="F4421">
        <v>9</v>
      </c>
      <c r="G4421">
        <v>234</v>
      </c>
      <c r="H4421" t="s">
        <v>17</v>
      </c>
      <c r="I4421" t="s">
        <v>18</v>
      </c>
      <c r="J4421" s="1">
        <v>45606</v>
      </c>
      <c r="K4421" t="b">
        <v>1</v>
      </c>
      <c r="L4421" t="s">
        <v>24</v>
      </c>
      <c r="M4421">
        <v>11</v>
      </c>
      <c r="N4421">
        <f>G4421/SUMIF(B:B,B4421,G:G)*100</f>
        <v>0.36275132931309778</v>
      </c>
      <c r="Q4421">
        <f>VLOOKUP(C4421, Categories_Pivot_Table!A:B, 2, FALSE)</f>
        <v>23.146341463414632</v>
      </c>
      <c r="T4421">
        <f t="shared" si="70"/>
        <v>2024</v>
      </c>
    </row>
    <row r="4422" spans="1:20" x14ac:dyDescent="0.2">
      <c r="A4422" t="s">
        <v>4679</v>
      </c>
      <c r="B4422" t="s">
        <v>90</v>
      </c>
      <c r="C4422" t="s">
        <v>33</v>
      </c>
      <c r="D4422" t="s">
        <v>209</v>
      </c>
      <c r="E4422">
        <v>24.5</v>
      </c>
      <c r="F4422">
        <v>1</v>
      </c>
      <c r="G4422">
        <v>24.5</v>
      </c>
      <c r="H4422" t="s">
        <v>56</v>
      </c>
      <c r="I4422" t="s">
        <v>46</v>
      </c>
      <c r="J4422" s="1">
        <v>44654</v>
      </c>
      <c r="K4422" t="b">
        <v>0</v>
      </c>
      <c r="L4422" t="s">
        <v>24</v>
      </c>
      <c r="M4422">
        <v>4</v>
      </c>
      <c r="N4422">
        <f>G4422/SUMIF(B:B,B4422,G:G)*100</f>
        <v>4.1425721145717083E-2</v>
      </c>
      <c r="Q4422">
        <f>VLOOKUP(C4422, Categories_Pivot_Table!A:B, 2, FALSE)</f>
        <v>23.300574345883856</v>
      </c>
      <c r="T4422">
        <f t="shared" si="70"/>
        <v>2022</v>
      </c>
    </row>
    <row r="4423" spans="1:20" x14ac:dyDescent="0.2">
      <c r="A4423" t="s">
        <v>4680</v>
      </c>
      <c r="B4423" t="s">
        <v>44</v>
      </c>
      <c r="C4423" t="s">
        <v>22</v>
      </c>
      <c r="D4423" t="s">
        <v>849</v>
      </c>
      <c r="E4423">
        <v>33.5</v>
      </c>
      <c r="F4423">
        <v>10</v>
      </c>
      <c r="G4423">
        <v>335</v>
      </c>
      <c r="H4423" t="s">
        <v>29</v>
      </c>
      <c r="I4423" t="s">
        <v>18</v>
      </c>
      <c r="J4423" s="1">
        <v>45329</v>
      </c>
      <c r="K4423" t="b">
        <v>1</v>
      </c>
      <c r="L4423" t="s">
        <v>30</v>
      </c>
      <c r="M4423">
        <v>2</v>
      </c>
      <c r="N4423">
        <f>G4423/SUMIF(B:B,B4423,G:G)*100</f>
        <v>0.55194457487910764</v>
      </c>
      <c r="Q4423">
        <f>VLOOKUP(C4423, Categories_Pivot_Table!A:B, 2, FALSE)</f>
        <v>21.505681818181817</v>
      </c>
      <c r="T4423">
        <f t="shared" si="70"/>
        <v>2024</v>
      </c>
    </row>
    <row r="4424" spans="1:20" x14ac:dyDescent="0.2">
      <c r="A4424" t="s">
        <v>4681</v>
      </c>
      <c r="B4424" t="s">
        <v>104</v>
      </c>
      <c r="C4424" t="s">
        <v>48</v>
      </c>
      <c r="D4424" t="s">
        <v>543</v>
      </c>
      <c r="E4424">
        <v>9.5</v>
      </c>
      <c r="F4424">
        <v>10</v>
      </c>
      <c r="G4424">
        <v>95</v>
      </c>
      <c r="H4424" t="s">
        <v>29</v>
      </c>
      <c r="I4424" t="s">
        <v>18</v>
      </c>
      <c r="J4424" s="1">
        <v>44936</v>
      </c>
      <c r="K4424" t="b">
        <v>0</v>
      </c>
      <c r="L4424" t="s">
        <v>49</v>
      </c>
      <c r="M4424">
        <v>1</v>
      </c>
      <c r="N4424">
        <f>G4424/SUMIF(B:B,B4424,G:G)*100</f>
        <v>0.15438870199730226</v>
      </c>
      <c r="Q4424">
        <f>VLOOKUP(C4424, Categories_Pivot_Table!A:B, 2, FALSE)</f>
        <v>23.348837209302324</v>
      </c>
      <c r="T4424">
        <f t="shared" si="70"/>
        <v>2023</v>
      </c>
    </row>
    <row r="4425" spans="1:20" x14ac:dyDescent="0.2">
      <c r="A4425" t="s">
        <v>4682</v>
      </c>
      <c r="B4425" t="s">
        <v>37</v>
      </c>
      <c r="C4425" t="s">
        <v>48</v>
      </c>
      <c r="D4425" t="s">
        <v>201</v>
      </c>
      <c r="E4425">
        <v>35</v>
      </c>
      <c r="F4425">
        <v>3</v>
      </c>
      <c r="G4425">
        <v>105</v>
      </c>
      <c r="H4425" t="s">
        <v>17</v>
      </c>
      <c r="I4425" t="s">
        <v>18</v>
      </c>
      <c r="J4425" s="1">
        <v>45144</v>
      </c>
      <c r="K4425" t="b">
        <v>0</v>
      </c>
      <c r="L4425" t="s">
        <v>24</v>
      </c>
      <c r="M4425">
        <v>8</v>
      </c>
      <c r="N4425">
        <f>G4425/SUMIF(B:B,B4425,G:G)*100</f>
        <v>0.15677608642095126</v>
      </c>
      <c r="Q4425">
        <f>VLOOKUP(C4425, Categories_Pivot_Table!A:B, 2, FALSE)</f>
        <v>23.348837209302324</v>
      </c>
      <c r="T4425">
        <f t="shared" si="70"/>
        <v>2023</v>
      </c>
    </row>
    <row r="4426" spans="1:20" x14ac:dyDescent="0.2">
      <c r="A4426" t="s">
        <v>4683</v>
      </c>
      <c r="B4426" t="s">
        <v>113</v>
      </c>
      <c r="C4426" t="s">
        <v>15</v>
      </c>
      <c r="D4426" t="s">
        <v>69</v>
      </c>
      <c r="E4426">
        <v>29</v>
      </c>
      <c r="F4426">
        <v>4</v>
      </c>
      <c r="G4426">
        <v>116</v>
      </c>
      <c r="H4426" t="s">
        <v>56</v>
      </c>
      <c r="I4426" t="s">
        <v>46</v>
      </c>
      <c r="J4426" s="1">
        <v>44867</v>
      </c>
      <c r="K4426" t="b">
        <v>0</v>
      </c>
      <c r="L4426" t="s">
        <v>30</v>
      </c>
      <c r="M4426">
        <v>11</v>
      </c>
      <c r="N4426">
        <f>G4426/SUMIF(B:B,B4426,G:G)*100</f>
        <v>0.19099995060346106</v>
      </c>
      <c r="Q4426">
        <f>VLOOKUP(C4426, Categories_Pivot_Table!A:B, 2, FALSE)</f>
        <v>23.063808900523561</v>
      </c>
      <c r="T4426">
        <f t="shared" si="70"/>
        <v>2022</v>
      </c>
    </row>
    <row r="4427" spans="1:20" x14ac:dyDescent="0.2">
      <c r="A4427" t="s">
        <v>4684</v>
      </c>
      <c r="B4427" t="s">
        <v>121</v>
      </c>
      <c r="C4427" t="s">
        <v>22</v>
      </c>
      <c r="D4427" t="s">
        <v>1043</v>
      </c>
      <c r="E4427">
        <v>14</v>
      </c>
      <c r="F4427">
        <v>7</v>
      </c>
      <c r="G4427">
        <v>98</v>
      </c>
      <c r="H4427" t="s">
        <v>29</v>
      </c>
      <c r="I4427" t="s">
        <v>46</v>
      </c>
      <c r="J4427" s="1">
        <v>45374</v>
      </c>
      <c r="K4427" t="b">
        <v>0</v>
      </c>
      <c r="L4427" t="s">
        <v>35</v>
      </c>
      <c r="M4427">
        <v>3</v>
      </c>
      <c r="N4427">
        <f>G4427/SUMIF(B:B,B4427,G:G)*100</f>
        <v>0.14945745419052775</v>
      </c>
      <c r="Q4427">
        <f>VLOOKUP(C4427, Categories_Pivot_Table!A:B, 2, FALSE)</f>
        <v>21.505681818181817</v>
      </c>
      <c r="T4427">
        <f t="shared" si="70"/>
        <v>2024</v>
      </c>
    </row>
    <row r="4428" spans="1:20" x14ac:dyDescent="0.2">
      <c r="A4428" t="s">
        <v>4685</v>
      </c>
      <c r="B4428" t="s">
        <v>90</v>
      </c>
      <c r="C4428" t="s">
        <v>15</v>
      </c>
      <c r="D4428" t="s">
        <v>211</v>
      </c>
      <c r="E4428">
        <v>9.5</v>
      </c>
      <c r="F4428">
        <v>4</v>
      </c>
      <c r="G4428">
        <v>38</v>
      </c>
      <c r="H4428" t="s">
        <v>29</v>
      </c>
      <c r="I4428" t="s">
        <v>46</v>
      </c>
      <c r="J4428" s="1">
        <v>44976</v>
      </c>
      <c r="K4428" t="b">
        <v>1</v>
      </c>
      <c r="L4428" t="s">
        <v>24</v>
      </c>
      <c r="M4428">
        <v>2</v>
      </c>
      <c r="N4428">
        <f>G4428/SUMIF(B:B,B4428,G:G)*100</f>
        <v>6.4252138919887736E-2</v>
      </c>
      <c r="Q4428">
        <f>VLOOKUP(C4428, Categories_Pivot_Table!A:B, 2, FALSE)</f>
        <v>23.063808900523561</v>
      </c>
      <c r="T4428">
        <f t="shared" si="70"/>
        <v>2023</v>
      </c>
    </row>
    <row r="4429" spans="1:20" x14ac:dyDescent="0.2">
      <c r="A4429" t="s">
        <v>4686</v>
      </c>
      <c r="B4429" t="s">
        <v>63</v>
      </c>
      <c r="C4429" t="s">
        <v>38</v>
      </c>
      <c r="D4429" t="s">
        <v>131</v>
      </c>
      <c r="E4429">
        <v>8</v>
      </c>
      <c r="F4429">
        <v>4</v>
      </c>
      <c r="G4429">
        <v>32</v>
      </c>
      <c r="H4429" t="s">
        <v>17</v>
      </c>
      <c r="I4429" t="s">
        <v>18</v>
      </c>
      <c r="J4429" s="1">
        <v>44621</v>
      </c>
      <c r="K4429" t="b">
        <v>0</v>
      </c>
      <c r="L4429" t="s">
        <v>49</v>
      </c>
      <c r="M4429">
        <v>3</v>
      </c>
      <c r="N4429">
        <f>G4429/SUMIF(B:B,B4429,G:G)*100</f>
        <v>5.2868094105207507E-2</v>
      </c>
      <c r="Q4429">
        <f>VLOOKUP(C4429, Categories_Pivot_Table!A:B, 2, FALSE)</f>
        <v>23.088790931989923</v>
      </c>
      <c r="T4429">
        <f t="shared" si="70"/>
        <v>2022</v>
      </c>
    </row>
    <row r="4430" spans="1:20" x14ac:dyDescent="0.2">
      <c r="A4430" t="s">
        <v>4687</v>
      </c>
      <c r="B4430" t="s">
        <v>14</v>
      </c>
      <c r="C4430" t="s">
        <v>38</v>
      </c>
      <c r="D4430" t="s">
        <v>96</v>
      </c>
      <c r="E4430">
        <v>24.5</v>
      </c>
      <c r="F4430">
        <v>4</v>
      </c>
      <c r="G4430">
        <v>98</v>
      </c>
      <c r="H4430" t="s">
        <v>56</v>
      </c>
      <c r="I4430" t="s">
        <v>18</v>
      </c>
      <c r="J4430" s="1">
        <v>45516</v>
      </c>
      <c r="K4430" t="b">
        <v>0</v>
      </c>
      <c r="L4430" t="s">
        <v>19</v>
      </c>
      <c r="M4430">
        <v>8</v>
      </c>
      <c r="N4430">
        <f>G4430/SUMIF(B:B,B4430,G:G)*100</f>
        <v>0.15954805571157621</v>
      </c>
      <c r="Q4430">
        <f>VLOOKUP(C4430, Categories_Pivot_Table!A:B, 2, FALSE)</f>
        <v>23.088790931989923</v>
      </c>
      <c r="T4430">
        <f t="shared" si="70"/>
        <v>2024</v>
      </c>
    </row>
    <row r="4431" spans="1:20" x14ac:dyDescent="0.2">
      <c r="A4431" t="s">
        <v>4688</v>
      </c>
      <c r="B4431" t="s">
        <v>73</v>
      </c>
      <c r="C4431" t="s">
        <v>38</v>
      </c>
      <c r="D4431" t="s">
        <v>489</v>
      </c>
      <c r="E4431">
        <v>29</v>
      </c>
      <c r="F4431">
        <v>4</v>
      </c>
      <c r="G4431">
        <v>116</v>
      </c>
      <c r="H4431" t="s">
        <v>56</v>
      </c>
      <c r="I4431" t="s">
        <v>18</v>
      </c>
      <c r="J4431" s="1">
        <v>45615</v>
      </c>
      <c r="K4431" t="b">
        <v>1</v>
      </c>
      <c r="L4431" t="s">
        <v>49</v>
      </c>
      <c r="M4431">
        <v>11</v>
      </c>
      <c r="N4431">
        <f>G4431/SUMIF(B:B,B4431,G:G)*100</f>
        <v>0.20039907056293135</v>
      </c>
      <c r="Q4431">
        <f>VLOOKUP(C4431, Categories_Pivot_Table!A:B, 2, FALSE)</f>
        <v>23.088790931989923</v>
      </c>
      <c r="T4431">
        <f t="shared" si="70"/>
        <v>2024</v>
      </c>
    </row>
    <row r="4432" spans="1:20" x14ac:dyDescent="0.2">
      <c r="A4432" t="s">
        <v>4689</v>
      </c>
      <c r="B4432" t="s">
        <v>73</v>
      </c>
      <c r="C4432" t="s">
        <v>74</v>
      </c>
      <c r="D4432" t="s">
        <v>374</v>
      </c>
      <c r="E4432">
        <v>29</v>
      </c>
      <c r="F4432">
        <v>6</v>
      </c>
      <c r="G4432">
        <v>174</v>
      </c>
      <c r="H4432" t="s">
        <v>29</v>
      </c>
      <c r="I4432" t="s">
        <v>18</v>
      </c>
      <c r="J4432" s="1">
        <v>44576</v>
      </c>
      <c r="K4432" t="b">
        <v>1</v>
      </c>
      <c r="L4432" t="s">
        <v>35</v>
      </c>
      <c r="M4432">
        <v>1</v>
      </c>
      <c r="N4432">
        <f>G4432/SUMIF(B:B,B4432,G:G)*100</f>
        <v>0.30059860584439702</v>
      </c>
      <c r="Q4432">
        <f>VLOOKUP(C4432, Categories_Pivot_Table!A:B, 2, FALSE)</f>
        <v>24.317096165933375</v>
      </c>
      <c r="T4432">
        <f t="shared" si="70"/>
        <v>2022</v>
      </c>
    </row>
    <row r="4433" spans="1:20" x14ac:dyDescent="0.2">
      <c r="A4433" t="s">
        <v>4690</v>
      </c>
      <c r="B4433" t="s">
        <v>26</v>
      </c>
      <c r="C4433" t="s">
        <v>48</v>
      </c>
      <c r="D4433" t="s">
        <v>655</v>
      </c>
      <c r="E4433">
        <v>12.5</v>
      </c>
      <c r="F4433">
        <v>2</v>
      </c>
      <c r="G4433">
        <v>25</v>
      </c>
      <c r="H4433" t="s">
        <v>56</v>
      </c>
      <c r="I4433" t="s">
        <v>46</v>
      </c>
      <c r="J4433" s="1">
        <v>45065</v>
      </c>
      <c r="K4433" t="b">
        <v>0</v>
      </c>
      <c r="L4433" t="s">
        <v>65</v>
      </c>
      <c r="M4433">
        <v>5</v>
      </c>
      <c r="N4433">
        <f>G4433/SUMIF(B:B,B4433,G:G)*100</f>
        <v>4.029236137413069E-2</v>
      </c>
      <c r="Q4433">
        <f>VLOOKUP(C4433, Categories_Pivot_Table!A:B, 2, FALSE)</f>
        <v>23.348837209302324</v>
      </c>
      <c r="T4433">
        <f t="shared" si="70"/>
        <v>2023</v>
      </c>
    </row>
    <row r="4434" spans="1:20" x14ac:dyDescent="0.2">
      <c r="A4434" t="s">
        <v>4691</v>
      </c>
      <c r="B4434" t="s">
        <v>47</v>
      </c>
      <c r="C4434" t="s">
        <v>74</v>
      </c>
      <c r="D4434" t="s">
        <v>364</v>
      </c>
      <c r="E4434">
        <v>21.5</v>
      </c>
      <c r="F4434">
        <v>9</v>
      </c>
      <c r="G4434">
        <v>193.5</v>
      </c>
      <c r="H4434" t="s">
        <v>17</v>
      </c>
      <c r="I4434" t="s">
        <v>18</v>
      </c>
      <c r="J4434" s="1">
        <v>45030</v>
      </c>
      <c r="K4434" t="b">
        <v>0</v>
      </c>
      <c r="L4434" t="s">
        <v>65</v>
      </c>
      <c r="M4434">
        <v>4</v>
      </c>
      <c r="N4434">
        <f>G4434/SUMIF(B:B,B4434,G:G)*100</f>
        <v>0.30746984888691148</v>
      </c>
      <c r="Q4434">
        <f>VLOOKUP(C4434, Categories_Pivot_Table!A:B, 2, FALSE)</f>
        <v>24.317096165933375</v>
      </c>
      <c r="T4434">
        <f t="shared" si="70"/>
        <v>2023</v>
      </c>
    </row>
    <row r="4435" spans="1:20" x14ac:dyDescent="0.2">
      <c r="A4435" t="s">
        <v>4692</v>
      </c>
      <c r="B4435" t="s">
        <v>84</v>
      </c>
      <c r="C4435" t="s">
        <v>135</v>
      </c>
      <c r="D4435" t="s">
        <v>290</v>
      </c>
      <c r="E4435">
        <v>23</v>
      </c>
      <c r="F4435">
        <v>1</v>
      </c>
      <c r="G4435">
        <v>23</v>
      </c>
      <c r="H4435" t="s">
        <v>17</v>
      </c>
      <c r="I4435" t="s">
        <v>46</v>
      </c>
      <c r="J4435" s="1">
        <v>45531</v>
      </c>
      <c r="K4435" t="b">
        <v>0</v>
      </c>
      <c r="L4435" t="s">
        <v>49</v>
      </c>
      <c r="M4435">
        <v>8</v>
      </c>
      <c r="N4435">
        <f>G4435/SUMIF(B:B,B4435,G:G)*100</f>
        <v>3.7236410733800136E-2</v>
      </c>
      <c r="Q4435">
        <f>VLOOKUP(C4435, Categories_Pivot_Table!A:B, 2, FALSE)</f>
        <v>23.146341463414632</v>
      </c>
      <c r="T4435">
        <f t="shared" si="70"/>
        <v>2024</v>
      </c>
    </row>
    <row r="4436" spans="1:20" x14ac:dyDescent="0.2">
      <c r="A4436" t="s">
        <v>4693</v>
      </c>
      <c r="B4436" t="s">
        <v>26</v>
      </c>
      <c r="C4436" t="s">
        <v>38</v>
      </c>
      <c r="D4436" t="s">
        <v>100</v>
      </c>
      <c r="E4436">
        <v>20</v>
      </c>
      <c r="F4436">
        <v>3</v>
      </c>
      <c r="G4436">
        <v>60</v>
      </c>
      <c r="H4436" t="s">
        <v>17</v>
      </c>
      <c r="I4436" t="s">
        <v>46</v>
      </c>
      <c r="J4436" s="1">
        <v>44966</v>
      </c>
      <c r="K4436" t="b">
        <v>0</v>
      </c>
      <c r="L4436" t="s">
        <v>42</v>
      </c>
      <c r="M4436">
        <v>2</v>
      </c>
      <c r="N4436">
        <f>G4436/SUMIF(B:B,B4436,G:G)*100</f>
        <v>9.6701667297913657E-2</v>
      </c>
      <c r="Q4436">
        <f>VLOOKUP(C4436, Categories_Pivot_Table!A:B, 2, FALSE)</f>
        <v>23.088790931989923</v>
      </c>
      <c r="T4436">
        <f t="shared" si="70"/>
        <v>2023</v>
      </c>
    </row>
    <row r="4437" spans="1:20" x14ac:dyDescent="0.2">
      <c r="A4437" t="s">
        <v>4694</v>
      </c>
      <c r="B4437" t="s">
        <v>90</v>
      </c>
      <c r="C4437" t="s">
        <v>135</v>
      </c>
      <c r="D4437" t="s">
        <v>159</v>
      </c>
      <c r="E4437">
        <v>39.5</v>
      </c>
      <c r="F4437">
        <v>8</v>
      </c>
      <c r="G4437">
        <v>316</v>
      </c>
      <c r="H4437" t="s">
        <v>56</v>
      </c>
      <c r="I4437" t="s">
        <v>46</v>
      </c>
      <c r="J4437" s="1">
        <v>45103</v>
      </c>
      <c r="K4437" t="b">
        <v>0</v>
      </c>
      <c r="L4437" t="s">
        <v>19</v>
      </c>
      <c r="M4437">
        <v>6</v>
      </c>
      <c r="N4437">
        <f>G4437/SUMIF(B:B,B4437,G:G)*100</f>
        <v>0.53430726049169797</v>
      </c>
      <c r="Q4437">
        <f>VLOOKUP(C4437, Categories_Pivot_Table!A:B, 2, FALSE)</f>
        <v>23.146341463414632</v>
      </c>
      <c r="T4437">
        <f t="shared" si="70"/>
        <v>2023</v>
      </c>
    </row>
    <row r="4438" spans="1:20" x14ac:dyDescent="0.2">
      <c r="A4438" t="s">
        <v>4695</v>
      </c>
      <c r="B4438" t="s">
        <v>32</v>
      </c>
      <c r="C4438" t="s">
        <v>15</v>
      </c>
      <c r="D4438" t="s">
        <v>211</v>
      </c>
      <c r="E4438">
        <v>9.5</v>
      </c>
      <c r="F4438">
        <v>6</v>
      </c>
      <c r="G4438">
        <v>57</v>
      </c>
      <c r="H4438" t="s">
        <v>17</v>
      </c>
      <c r="I4438" t="s">
        <v>46</v>
      </c>
      <c r="J4438" s="1">
        <v>45358</v>
      </c>
      <c r="K4438" t="b">
        <v>0</v>
      </c>
      <c r="L4438" t="s">
        <v>42</v>
      </c>
      <c r="M4438">
        <v>3</v>
      </c>
      <c r="N4438">
        <f>G4438/SUMIF(B:B,B4438,G:G)*100</f>
        <v>9.7215708011768223E-2</v>
      </c>
      <c r="Q4438">
        <f>VLOOKUP(C4438, Categories_Pivot_Table!A:B, 2, FALSE)</f>
        <v>23.063808900523561</v>
      </c>
      <c r="T4438">
        <f t="shared" si="70"/>
        <v>2024</v>
      </c>
    </row>
    <row r="4439" spans="1:20" x14ac:dyDescent="0.2">
      <c r="A4439" t="s">
        <v>4696</v>
      </c>
      <c r="B4439" t="s">
        <v>21</v>
      </c>
      <c r="C4439" t="s">
        <v>38</v>
      </c>
      <c r="D4439" t="s">
        <v>241</v>
      </c>
      <c r="E4439">
        <v>17</v>
      </c>
      <c r="F4439">
        <v>8</v>
      </c>
      <c r="G4439">
        <v>136</v>
      </c>
      <c r="H4439" t="s">
        <v>56</v>
      </c>
      <c r="I4439" t="s">
        <v>46</v>
      </c>
      <c r="J4439" s="1">
        <v>45442</v>
      </c>
      <c r="K4439" t="b">
        <v>0</v>
      </c>
      <c r="L4439" t="s">
        <v>42</v>
      </c>
      <c r="M4439">
        <v>5</v>
      </c>
      <c r="N4439">
        <f>G4439/SUMIF(B:B,B4439,G:G)*100</f>
        <v>0.22030534969424534</v>
      </c>
      <c r="Q4439">
        <f>VLOOKUP(C4439, Categories_Pivot_Table!A:B, 2, FALSE)</f>
        <v>23.088790931989923</v>
      </c>
      <c r="T4439">
        <f t="shared" si="70"/>
        <v>2024</v>
      </c>
    </row>
    <row r="4440" spans="1:20" x14ac:dyDescent="0.2">
      <c r="A4440" t="s">
        <v>4697</v>
      </c>
      <c r="B4440" t="s">
        <v>106</v>
      </c>
      <c r="C4440" t="s">
        <v>22</v>
      </c>
      <c r="D4440" t="s">
        <v>388</v>
      </c>
      <c r="E4440">
        <v>6.5</v>
      </c>
      <c r="F4440">
        <v>8</v>
      </c>
      <c r="G4440">
        <v>52</v>
      </c>
      <c r="H4440" t="s">
        <v>17</v>
      </c>
      <c r="I4440" t="s">
        <v>18</v>
      </c>
      <c r="J4440" s="1">
        <v>45431</v>
      </c>
      <c r="K4440" t="b">
        <v>1</v>
      </c>
      <c r="L4440" t="s">
        <v>24</v>
      </c>
      <c r="M4440">
        <v>5</v>
      </c>
      <c r="N4440">
        <f>G4440/SUMIF(B:B,B4440,G:G)*100</f>
        <v>8.4745762711864403E-2</v>
      </c>
      <c r="Q4440">
        <f>VLOOKUP(C4440, Categories_Pivot_Table!A:B, 2, FALSE)</f>
        <v>21.505681818181817</v>
      </c>
      <c r="T4440">
        <f t="shared" si="70"/>
        <v>2024</v>
      </c>
    </row>
    <row r="4441" spans="1:20" x14ac:dyDescent="0.2">
      <c r="A4441" t="s">
        <v>4698</v>
      </c>
      <c r="B4441" t="s">
        <v>32</v>
      </c>
      <c r="C4441" t="s">
        <v>15</v>
      </c>
      <c r="D4441" t="s">
        <v>102</v>
      </c>
      <c r="E4441">
        <v>12.5</v>
      </c>
      <c r="F4441">
        <v>5</v>
      </c>
      <c r="G4441">
        <v>62.5</v>
      </c>
      <c r="H4441" t="s">
        <v>56</v>
      </c>
      <c r="I4441" t="s">
        <v>46</v>
      </c>
      <c r="J4441" s="1">
        <v>45360</v>
      </c>
      <c r="K4441" t="b">
        <v>0</v>
      </c>
      <c r="L4441" t="s">
        <v>35</v>
      </c>
      <c r="M4441">
        <v>3</v>
      </c>
      <c r="N4441">
        <f>G4441/SUMIF(B:B,B4441,G:G)*100</f>
        <v>0.10659617106553532</v>
      </c>
      <c r="Q4441">
        <f>VLOOKUP(C4441, Categories_Pivot_Table!A:B, 2, FALSE)</f>
        <v>23.063808900523561</v>
      </c>
      <c r="T4441">
        <f t="shared" si="70"/>
        <v>2024</v>
      </c>
    </row>
    <row r="4442" spans="1:20" x14ac:dyDescent="0.2">
      <c r="A4442" t="s">
        <v>4699</v>
      </c>
      <c r="B4442" t="s">
        <v>37</v>
      </c>
      <c r="C4442" t="s">
        <v>33</v>
      </c>
      <c r="D4442" t="s">
        <v>307</v>
      </c>
      <c r="E4442">
        <v>6.5</v>
      </c>
      <c r="F4442">
        <v>3</v>
      </c>
      <c r="G4442">
        <v>19.5</v>
      </c>
      <c r="H4442" t="s">
        <v>29</v>
      </c>
      <c r="I4442" t="s">
        <v>46</v>
      </c>
      <c r="J4442" s="1">
        <v>45194</v>
      </c>
      <c r="K4442" t="b">
        <v>1</v>
      </c>
      <c r="L4442" t="s">
        <v>19</v>
      </c>
      <c r="M4442">
        <v>9</v>
      </c>
      <c r="N4442">
        <f>G4442/SUMIF(B:B,B4442,G:G)*100</f>
        <v>2.911555890674809E-2</v>
      </c>
      <c r="Q4442">
        <f>VLOOKUP(C4442, Categories_Pivot_Table!A:B, 2, FALSE)</f>
        <v>23.300574345883856</v>
      </c>
      <c r="T4442">
        <f t="shared" si="70"/>
        <v>2023</v>
      </c>
    </row>
    <row r="4443" spans="1:20" x14ac:dyDescent="0.2">
      <c r="A4443" t="s">
        <v>4700</v>
      </c>
      <c r="B4443" t="s">
        <v>121</v>
      </c>
      <c r="C4443" t="s">
        <v>135</v>
      </c>
      <c r="D4443" t="s">
        <v>292</v>
      </c>
      <c r="E4443">
        <v>12.5</v>
      </c>
      <c r="F4443">
        <v>8</v>
      </c>
      <c r="G4443">
        <v>100</v>
      </c>
      <c r="H4443" t="s">
        <v>17</v>
      </c>
      <c r="I4443" t="s">
        <v>46</v>
      </c>
      <c r="J4443" s="1">
        <v>45653</v>
      </c>
      <c r="K4443" t="b">
        <v>1</v>
      </c>
      <c r="L4443" t="s">
        <v>65</v>
      </c>
      <c r="M4443">
        <v>12</v>
      </c>
      <c r="N4443">
        <f>G4443/SUMIF(B:B,B4443,G:G)*100</f>
        <v>0.15250760631686505</v>
      </c>
      <c r="Q4443">
        <f>VLOOKUP(C4443, Categories_Pivot_Table!A:B, 2, FALSE)</f>
        <v>23.146341463414632</v>
      </c>
      <c r="T4443">
        <f t="shared" si="70"/>
        <v>2024</v>
      </c>
    </row>
    <row r="4444" spans="1:20" x14ac:dyDescent="0.2">
      <c r="A4444" t="s">
        <v>4701</v>
      </c>
      <c r="B4444" t="s">
        <v>14</v>
      </c>
      <c r="C4444" t="s">
        <v>74</v>
      </c>
      <c r="D4444" t="s">
        <v>626</v>
      </c>
      <c r="E4444">
        <v>26</v>
      </c>
      <c r="F4444">
        <v>3</v>
      </c>
      <c r="G4444">
        <v>78</v>
      </c>
      <c r="H4444" t="s">
        <v>56</v>
      </c>
      <c r="I4444" t="s">
        <v>46</v>
      </c>
      <c r="J4444" s="1">
        <v>44856</v>
      </c>
      <c r="K4444" t="b">
        <v>0</v>
      </c>
      <c r="L4444" t="s">
        <v>35</v>
      </c>
      <c r="M4444">
        <v>10</v>
      </c>
      <c r="N4444">
        <f>G4444/SUMIF(B:B,B4444,G:G)*100</f>
        <v>0.12698722801533616</v>
      </c>
      <c r="Q4444">
        <f>VLOOKUP(C4444, Categories_Pivot_Table!A:B, 2, FALSE)</f>
        <v>24.317096165933375</v>
      </c>
      <c r="T4444">
        <f t="shared" si="70"/>
        <v>2022</v>
      </c>
    </row>
    <row r="4445" spans="1:20" x14ac:dyDescent="0.2">
      <c r="A4445" t="s">
        <v>4702</v>
      </c>
      <c r="B4445" t="s">
        <v>76</v>
      </c>
      <c r="C4445" t="s">
        <v>15</v>
      </c>
      <c r="D4445" t="s">
        <v>448</v>
      </c>
      <c r="E4445">
        <v>26</v>
      </c>
      <c r="F4445">
        <v>10</v>
      </c>
      <c r="G4445">
        <v>260</v>
      </c>
      <c r="H4445" t="s">
        <v>56</v>
      </c>
      <c r="I4445" t="s">
        <v>46</v>
      </c>
      <c r="J4445" s="1">
        <v>45540</v>
      </c>
      <c r="K4445" t="b">
        <v>0</v>
      </c>
      <c r="L4445" t="s">
        <v>42</v>
      </c>
      <c r="M4445">
        <v>9</v>
      </c>
      <c r="N4445">
        <f>G4445/SUMIF(B:B,B4445,G:G)*100</f>
        <v>0.44269259256106175</v>
      </c>
      <c r="Q4445">
        <f>VLOOKUP(C4445, Categories_Pivot_Table!A:B, 2, FALSE)</f>
        <v>23.063808900523561</v>
      </c>
      <c r="T4445">
        <f t="shared" si="70"/>
        <v>2024</v>
      </c>
    </row>
    <row r="4446" spans="1:20" x14ac:dyDescent="0.2">
      <c r="A4446" t="s">
        <v>4703</v>
      </c>
      <c r="B4446" t="s">
        <v>104</v>
      </c>
      <c r="C4446" t="s">
        <v>27</v>
      </c>
      <c r="D4446" t="s">
        <v>126</v>
      </c>
      <c r="E4446">
        <v>39.5</v>
      </c>
      <c r="F4446">
        <v>6</v>
      </c>
      <c r="G4446">
        <v>237</v>
      </c>
      <c r="H4446" t="s">
        <v>56</v>
      </c>
      <c r="I4446" t="s">
        <v>18</v>
      </c>
      <c r="J4446" s="1">
        <v>45067</v>
      </c>
      <c r="K4446" t="b">
        <v>0</v>
      </c>
      <c r="L4446" t="s">
        <v>24</v>
      </c>
      <c r="M4446">
        <v>5</v>
      </c>
      <c r="N4446">
        <f>G4446/SUMIF(B:B,B4446,G:G)*100</f>
        <v>0.38515918287748035</v>
      </c>
      <c r="Q4446">
        <f>VLOOKUP(C4446, Categories_Pivot_Table!A:B, 2, FALSE)</f>
        <v>25.013711734693878</v>
      </c>
      <c r="T4446">
        <f t="shared" si="70"/>
        <v>2023</v>
      </c>
    </row>
    <row r="4447" spans="1:20" x14ac:dyDescent="0.2">
      <c r="A4447" t="s">
        <v>4704</v>
      </c>
      <c r="B4447" t="s">
        <v>51</v>
      </c>
      <c r="C4447" t="s">
        <v>135</v>
      </c>
      <c r="D4447" t="s">
        <v>216</v>
      </c>
      <c r="E4447">
        <v>14</v>
      </c>
      <c r="F4447">
        <v>4</v>
      </c>
      <c r="G4447">
        <v>56</v>
      </c>
      <c r="H4447" t="s">
        <v>17</v>
      </c>
      <c r="I4447" t="s">
        <v>18</v>
      </c>
      <c r="J4447" s="1">
        <v>45377</v>
      </c>
      <c r="K4447" t="b">
        <v>0</v>
      </c>
      <c r="L4447" t="s">
        <v>49</v>
      </c>
      <c r="M4447">
        <v>3</v>
      </c>
      <c r="N4447">
        <f>G4447/SUMIF(B:B,B4447,G:G)*100</f>
        <v>8.6812283938177262E-2</v>
      </c>
      <c r="Q4447">
        <f>VLOOKUP(C4447, Categories_Pivot_Table!A:B, 2, FALSE)</f>
        <v>23.146341463414632</v>
      </c>
      <c r="T4447">
        <f t="shared" si="70"/>
        <v>2024</v>
      </c>
    </row>
    <row r="4448" spans="1:20" x14ac:dyDescent="0.2">
      <c r="A4448" t="s">
        <v>4705</v>
      </c>
      <c r="B4448" t="s">
        <v>106</v>
      </c>
      <c r="C4448" t="s">
        <v>74</v>
      </c>
      <c r="D4448" t="s">
        <v>321</v>
      </c>
      <c r="E4448">
        <v>32</v>
      </c>
      <c r="F4448">
        <v>7</v>
      </c>
      <c r="G4448">
        <v>224</v>
      </c>
      <c r="H4448" t="s">
        <v>17</v>
      </c>
      <c r="I4448" t="s">
        <v>18</v>
      </c>
      <c r="J4448" s="1">
        <v>45590</v>
      </c>
      <c r="K4448" t="b">
        <v>0</v>
      </c>
      <c r="L4448" t="s">
        <v>65</v>
      </c>
      <c r="M4448">
        <v>10</v>
      </c>
      <c r="N4448">
        <f>G4448/SUMIF(B:B,B4448,G:G)*100</f>
        <v>0.36505867014341592</v>
      </c>
      <c r="Q4448">
        <f>VLOOKUP(C4448, Categories_Pivot_Table!A:B, 2, FALSE)</f>
        <v>24.317096165933375</v>
      </c>
      <c r="T4448">
        <f t="shared" si="70"/>
        <v>2024</v>
      </c>
    </row>
    <row r="4449" spans="1:20" x14ac:dyDescent="0.2">
      <c r="A4449" t="s">
        <v>4706</v>
      </c>
      <c r="B4449" t="s">
        <v>14</v>
      </c>
      <c r="C4449" t="s">
        <v>135</v>
      </c>
      <c r="D4449" t="s">
        <v>724</v>
      </c>
      <c r="E4449">
        <v>38</v>
      </c>
      <c r="F4449">
        <v>9</v>
      </c>
      <c r="G4449">
        <v>342</v>
      </c>
      <c r="H4449" t="s">
        <v>17</v>
      </c>
      <c r="I4449" t="s">
        <v>46</v>
      </c>
      <c r="J4449" s="1">
        <v>44600</v>
      </c>
      <c r="K4449" t="b">
        <v>0</v>
      </c>
      <c r="L4449" t="s">
        <v>49</v>
      </c>
      <c r="M4449">
        <v>2</v>
      </c>
      <c r="N4449">
        <f>G4449/SUMIF(B:B,B4449,G:G)*100</f>
        <v>0.55679015360570472</v>
      </c>
      <c r="Q4449">
        <f>VLOOKUP(C4449, Categories_Pivot_Table!A:B, 2, FALSE)</f>
        <v>23.146341463414632</v>
      </c>
      <c r="T4449">
        <f t="shared" si="70"/>
        <v>2022</v>
      </c>
    </row>
    <row r="4450" spans="1:20" x14ac:dyDescent="0.2">
      <c r="A4450" t="s">
        <v>4707</v>
      </c>
      <c r="B4450" t="s">
        <v>54</v>
      </c>
      <c r="C4450" t="s">
        <v>22</v>
      </c>
      <c r="D4450" t="s">
        <v>1043</v>
      </c>
      <c r="E4450">
        <v>14</v>
      </c>
      <c r="F4450">
        <v>3</v>
      </c>
      <c r="G4450">
        <v>42</v>
      </c>
      <c r="H4450" t="s">
        <v>29</v>
      </c>
      <c r="I4450" t="s">
        <v>18</v>
      </c>
      <c r="J4450" s="1">
        <v>45058</v>
      </c>
      <c r="K4450" t="b">
        <v>0</v>
      </c>
      <c r="L4450" t="s">
        <v>65</v>
      </c>
      <c r="M4450">
        <v>5</v>
      </c>
      <c r="N4450">
        <f>G4450/SUMIF(B:B,B4450,G:G)*100</f>
        <v>7.3483741722143975E-2</v>
      </c>
      <c r="Q4450">
        <f>VLOOKUP(C4450, Categories_Pivot_Table!A:B, 2, FALSE)</f>
        <v>21.505681818181817</v>
      </c>
      <c r="T4450">
        <f t="shared" si="70"/>
        <v>2023</v>
      </c>
    </row>
    <row r="4451" spans="1:20" x14ac:dyDescent="0.2">
      <c r="A4451" t="s">
        <v>4708</v>
      </c>
      <c r="B4451" t="s">
        <v>44</v>
      </c>
      <c r="C4451" t="s">
        <v>15</v>
      </c>
      <c r="D4451" t="s">
        <v>500</v>
      </c>
      <c r="E4451">
        <v>17</v>
      </c>
      <c r="F4451">
        <v>2</v>
      </c>
      <c r="G4451">
        <v>34</v>
      </c>
      <c r="H4451" t="s">
        <v>56</v>
      </c>
      <c r="I4451" t="s">
        <v>46</v>
      </c>
      <c r="J4451" s="1">
        <v>45080</v>
      </c>
      <c r="K4451" t="b">
        <v>1</v>
      </c>
      <c r="L4451" t="s">
        <v>35</v>
      </c>
      <c r="M4451">
        <v>6</v>
      </c>
      <c r="N4451">
        <f>G4451/SUMIF(B:B,B4451,G:G)*100</f>
        <v>5.6018255360864654E-2</v>
      </c>
      <c r="Q4451">
        <f>VLOOKUP(C4451, Categories_Pivot_Table!A:B, 2, FALSE)</f>
        <v>23.063808900523561</v>
      </c>
      <c r="T4451">
        <f t="shared" si="70"/>
        <v>2023</v>
      </c>
    </row>
    <row r="4452" spans="1:20" x14ac:dyDescent="0.2">
      <c r="A4452" t="s">
        <v>4709</v>
      </c>
      <c r="B4452" t="s">
        <v>51</v>
      </c>
      <c r="C4452" t="s">
        <v>74</v>
      </c>
      <c r="D4452" t="s">
        <v>355</v>
      </c>
      <c r="E4452">
        <v>5</v>
      </c>
      <c r="F4452">
        <v>9</v>
      </c>
      <c r="G4452">
        <v>45</v>
      </c>
      <c r="H4452" t="s">
        <v>56</v>
      </c>
      <c r="I4452" t="s">
        <v>46</v>
      </c>
      <c r="J4452" s="1">
        <v>45538</v>
      </c>
      <c r="K4452" t="b">
        <v>0</v>
      </c>
      <c r="L4452" t="s">
        <v>49</v>
      </c>
      <c r="M4452">
        <v>9</v>
      </c>
      <c r="N4452">
        <f>G4452/SUMIF(B:B,B4452,G:G)*100</f>
        <v>6.9759871021749589E-2</v>
      </c>
      <c r="Q4452">
        <f>VLOOKUP(C4452, Categories_Pivot_Table!A:B, 2, FALSE)</f>
        <v>24.317096165933375</v>
      </c>
      <c r="T4452">
        <f t="shared" si="70"/>
        <v>2024</v>
      </c>
    </row>
    <row r="4453" spans="1:20" x14ac:dyDescent="0.2">
      <c r="A4453" t="s">
        <v>4710</v>
      </c>
      <c r="B4453" t="s">
        <v>81</v>
      </c>
      <c r="C4453" t="s">
        <v>135</v>
      </c>
      <c r="D4453" t="s">
        <v>325</v>
      </c>
      <c r="E4453">
        <v>30.5</v>
      </c>
      <c r="F4453">
        <v>6</v>
      </c>
      <c r="G4453">
        <v>183</v>
      </c>
      <c r="H4453" t="s">
        <v>56</v>
      </c>
      <c r="I4453" t="s">
        <v>18</v>
      </c>
      <c r="J4453" s="1">
        <v>45148</v>
      </c>
      <c r="K4453" t="b">
        <v>1</v>
      </c>
      <c r="L4453" t="s">
        <v>42</v>
      </c>
      <c r="M4453">
        <v>8</v>
      </c>
      <c r="N4453">
        <f>G4453/SUMIF(B:B,B4453,G:G)*100</f>
        <v>0.28976098677074835</v>
      </c>
      <c r="Q4453">
        <f>VLOOKUP(C4453, Categories_Pivot_Table!A:B, 2, FALSE)</f>
        <v>23.146341463414632</v>
      </c>
      <c r="T4453">
        <f t="shared" si="70"/>
        <v>2023</v>
      </c>
    </row>
    <row r="4454" spans="1:20" x14ac:dyDescent="0.2">
      <c r="A4454" t="s">
        <v>4711</v>
      </c>
      <c r="B4454" t="s">
        <v>128</v>
      </c>
      <c r="C4454" t="s">
        <v>135</v>
      </c>
      <c r="D4454" t="s">
        <v>144</v>
      </c>
      <c r="E4454">
        <v>11</v>
      </c>
      <c r="F4454">
        <v>6</v>
      </c>
      <c r="G4454">
        <v>66</v>
      </c>
      <c r="H4454" t="s">
        <v>29</v>
      </c>
      <c r="I4454" t="s">
        <v>46</v>
      </c>
      <c r="J4454" s="1">
        <v>45023</v>
      </c>
      <c r="K4454" t="b">
        <v>0</v>
      </c>
      <c r="L4454" t="s">
        <v>65</v>
      </c>
      <c r="M4454">
        <v>4</v>
      </c>
      <c r="N4454">
        <f>G4454/SUMIF(B:B,B4454,G:G)*100</f>
        <v>9.6417927891076963E-2</v>
      </c>
      <c r="Q4454">
        <f>VLOOKUP(C4454, Categories_Pivot_Table!A:B, 2, FALSE)</f>
        <v>23.146341463414632</v>
      </c>
      <c r="T4454">
        <f t="shared" si="70"/>
        <v>2023</v>
      </c>
    </row>
    <row r="4455" spans="1:20" x14ac:dyDescent="0.2">
      <c r="A4455" t="s">
        <v>4712</v>
      </c>
      <c r="B4455" t="s">
        <v>21</v>
      </c>
      <c r="C4455" t="s">
        <v>135</v>
      </c>
      <c r="D4455" t="s">
        <v>243</v>
      </c>
      <c r="E4455">
        <v>35</v>
      </c>
      <c r="F4455">
        <v>9</v>
      </c>
      <c r="G4455">
        <v>315</v>
      </c>
      <c r="H4455" t="s">
        <v>29</v>
      </c>
      <c r="I4455" t="s">
        <v>46</v>
      </c>
      <c r="J4455" s="1">
        <v>45667</v>
      </c>
      <c r="K4455" t="b">
        <v>1</v>
      </c>
      <c r="L4455" t="s">
        <v>65</v>
      </c>
      <c r="M4455">
        <v>1</v>
      </c>
      <c r="N4455">
        <f>G4455/SUMIF(B:B,B4455,G:G)*100</f>
        <v>0.51026606730652413</v>
      </c>
      <c r="Q4455">
        <f>VLOOKUP(C4455, Categories_Pivot_Table!A:B, 2, FALSE)</f>
        <v>23.146341463414632</v>
      </c>
      <c r="T4455">
        <f t="shared" si="70"/>
        <v>2025</v>
      </c>
    </row>
    <row r="4456" spans="1:20" x14ac:dyDescent="0.2">
      <c r="A4456" t="s">
        <v>4713</v>
      </c>
      <c r="B4456" t="s">
        <v>113</v>
      </c>
      <c r="C4456" t="s">
        <v>22</v>
      </c>
      <c r="D4456" t="s">
        <v>527</v>
      </c>
      <c r="E4456">
        <v>23</v>
      </c>
      <c r="F4456">
        <v>6</v>
      </c>
      <c r="G4456">
        <v>138</v>
      </c>
      <c r="H4456" t="s">
        <v>29</v>
      </c>
      <c r="I4456" t="s">
        <v>18</v>
      </c>
      <c r="J4456" s="1">
        <v>45374</v>
      </c>
      <c r="K4456" t="b">
        <v>1</v>
      </c>
      <c r="L4456" t="s">
        <v>35</v>
      </c>
      <c r="M4456">
        <v>3</v>
      </c>
      <c r="N4456">
        <f>G4456/SUMIF(B:B,B4456,G:G)*100</f>
        <v>0.22722407916618642</v>
      </c>
      <c r="Q4456">
        <f>VLOOKUP(C4456, Categories_Pivot_Table!A:B, 2, FALSE)</f>
        <v>21.505681818181817</v>
      </c>
      <c r="T4456">
        <f t="shared" si="70"/>
        <v>2024</v>
      </c>
    </row>
    <row r="4457" spans="1:20" x14ac:dyDescent="0.2">
      <c r="A4457" t="s">
        <v>4714</v>
      </c>
      <c r="B4457" t="s">
        <v>113</v>
      </c>
      <c r="C4457" t="s">
        <v>48</v>
      </c>
      <c r="D4457" t="s">
        <v>93</v>
      </c>
      <c r="E4457">
        <v>41</v>
      </c>
      <c r="F4457">
        <v>9</v>
      </c>
      <c r="G4457">
        <v>369</v>
      </c>
      <c r="H4457" t="s">
        <v>29</v>
      </c>
      <c r="I4457" t="s">
        <v>46</v>
      </c>
      <c r="J4457" s="1">
        <v>44674</v>
      </c>
      <c r="K4457" t="b">
        <v>0</v>
      </c>
      <c r="L4457" t="s">
        <v>35</v>
      </c>
      <c r="M4457">
        <v>4</v>
      </c>
      <c r="N4457">
        <f>G4457/SUMIF(B:B,B4457,G:G)*100</f>
        <v>0.60757742907480283</v>
      </c>
      <c r="Q4457">
        <f>VLOOKUP(C4457, Categories_Pivot_Table!A:B, 2, FALSE)</f>
        <v>23.348837209302324</v>
      </c>
      <c r="T4457">
        <f t="shared" si="70"/>
        <v>2022</v>
      </c>
    </row>
    <row r="4458" spans="1:20" x14ac:dyDescent="0.2">
      <c r="A4458" t="s">
        <v>4715</v>
      </c>
      <c r="B4458" t="s">
        <v>87</v>
      </c>
      <c r="C4458" t="s">
        <v>38</v>
      </c>
      <c r="D4458" t="s">
        <v>404</v>
      </c>
      <c r="E4458">
        <v>11</v>
      </c>
      <c r="F4458">
        <v>1</v>
      </c>
      <c r="G4458">
        <v>11</v>
      </c>
      <c r="H4458" t="s">
        <v>29</v>
      </c>
      <c r="I4458" t="s">
        <v>46</v>
      </c>
      <c r="J4458" s="1">
        <v>45565</v>
      </c>
      <c r="K4458" t="b">
        <v>0</v>
      </c>
      <c r="L4458" t="s">
        <v>19</v>
      </c>
      <c r="M4458">
        <v>9</v>
      </c>
      <c r="N4458">
        <f>G4458/SUMIF(B:B,B4458,G:G)*100</f>
        <v>1.691344926734013E-2</v>
      </c>
      <c r="Q4458">
        <f>VLOOKUP(C4458, Categories_Pivot_Table!A:B, 2, FALSE)</f>
        <v>23.088790931989923</v>
      </c>
      <c r="T4458">
        <f t="shared" si="70"/>
        <v>2024</v>
      </c>
    </row>
    <row r="4459" spans="1:20" x14ac:dyDescent="0.2">
      <c r="A4459" t="s">
        <v>4716</v>
      </c>
      <c r="B4459" t="s">
        <v>14</v>
      </c>
      <c r="C4459" t="s">
        <v>38</v>
      </c>
      <c r="D4459" t="s">
        <v>489</v>
      </c>
      <c r="E4459">
        <v>29</v>
      </c>
      <c r="F4459">
        <v>7</v>
      </c>
      <c r="G4459">
        <v>203</v>
      </c>
      <c r="H4459" t="s">
        <v>56</v>
      </c>
      <c r="I4459" t="s">
        <v>18</v>
      </c>
      <c r="J4459" s="1">
        <v>45035</v>
      </c>
      <c r="K4459" t="b">
        <v>1</v>
      </c>
      <c r="L4459" t="s">
        <v>30</v>
      </c>
      <c r="M4459">
        <v>4</v>
      </c>
      <c r="N4459">
        <f>G4459/SUMIF(B:B,B4459,G:G)*100</f>
        <v>0.33049240111683637</v>
      </c>
      <c r="Q4459">
        <f>VLOOKUP(C4459, Categories_Pivot_Table!A:B, 2, FALSE)</f>
        <v>23.088790931989923</v>
      </c>
      <c r="T4459">
        <f t="shared" si="70"/>
        <v>2023</v>
      </c>
    </row>
    <row r="4460" spans="1:20" x14ac:dyDescent="0.2">
      <c r="A4460" t="s">
        <v>4717</v>
      </c>
      <c r="B4460" t="s">
        <v>113</v>
      </c>
      <c r="C4460" t="s">
        <v>48</v>
      </c>
      <c r="D4460" t="s">
        <v>294</v>
      </c>
      <c r="E4460">
        <v>6.5</v>
      </c>
      <c r="F4460">
        <v>4</v>
      </c>
      <c r="G4460">
        <v>26</v>
      </c>
      <c r="H4460" t="s">
        <v>29</v>
      </c>
      <c r="I4460" t="s">
        <v>18</v>
      </c>
      <c r="J4460" s="1">
        <v>45133</v>
      </c>
      <c r="K4460" t="b">
        <v>0</v>
      </c>
      <c r="L4460" t="s">
        <v>30</v>
      </c>
      <c r="M4460">
        <v>7</v>
      </c>
      <c r="N4460">
        <f>G4460/SUMIF(B:B,B4460,G:G)*100</f>
        <v>4.2810333755948164E-2</v>
      </c>
      <c r="Q4460">
        <f>VLOOKUP(C4460, Categories_Pivot_Table!A:B, 2, FALSE)</f>
        <v>23.348837209302324</v>
      </c>
      <c r="T4460">
        <f t="shared" si="70"/>
        <v>2023</v>
      </c>
    </row>
    <row r="4461" spans="1:20" x14ac:dyDescent="0.2">
      <c r="A4461" t="s">
        <v>4718</v>
      </c>
      <c r="B4461" t="s">
        <v>14</v>
      </c>
      <c r="C4461" t="s">
        <v>15</v>
      </c>
      <c r="D4461" t="s">
        <v>41</v>
      </c>
      <c r="E4461">
        <v>23</v>
      </c>
      <c r="F4461">
        <v>1</v>
      </c>
      <c r="G4461">
        <v>26</v>
      </c>
      <c r="H4461" t="s">
        <v>56</v>
      </c>
      <c r="I4461" t="s">
        <v>18</v>
      </c>
      <c r="J4461" s="1">
        <v>44703</v>
      </c>
      <c r="K4461" t="b">
        <v>0</v>
      </c>
      <c r="L4461" t="s">
        <v>24</v>
      </c>
      <c r="M4461">
        <v>5</v>
      </c>
      <c r="N4461">
        <f>G4461/SUMIF(B:B,B4461,G:G)*100</f>
        <v>4.232907600511205E-2</v>
      </c>
      <c r="Q4461">
        <f>VLOOKUP(C4461, Categories_Pivot_Table!A:B, 2, FALSE)</f>
        <v>23.063808900523561</v>
      </c>
      <c r="T4461">
        <f t="shared" si="70"/>
        <v>2022</v>
      </c>
    </row>
    <row r="4462" spans="1:20" x14ac:dyDescent="0.2">
      <c r="A4462" t="s">
        <v>4719</v>
      </c>
      <c r="B4462" t="s">
        <v>113</v>
      </c>
      <c r="C4462" t="s">
        <v>74</v>
      </c>
      <c r="D4462" t="s">
        <v>346</v>
      </c>
      <c r="E4462">
        <v>27.5</v>
      </c>
      <c r="F4462">
        <v>3</v>
      </c>
      <c r="G4462">
        <v>82.5</v>
      </c>
      <c r="H4462" t="s">
        <v>29</v>
      </c>
      <c r="I4462" t="s">
        <v>18</v>
      </c>
      <c r="J4462" s="1">
        <v>44656</v>
      </c>
      <c r="K4462" t="b">
        <v>1</v>
      </c>
      <c r="L4462" t="s">
        <v>49</v>
      </c>
      <c r="M4462">
        <v>4</v>
      </c>
      <c r="N4462">
        <f>G4462/SUMIF(B:B,B4462,G:G)*100</f>
        <v>0.13584048211022015</v>
      </c>
      <c r="Q4462">
        <f>VLOOKUP(C4462, Categories_Pivot_Table!A:B, 2, FALSE)</f>
        <v>24.317096165933375</v>
      </c>
      <c r="T4462">
        <f t="shared" si="70"/>
        <v>2022</v>
      </c>
    </row>
    <row r="4463" spans="1:20" x14ac:dyDescent="0.2">
      <c r="A4463" t="s">
        <v>4720</v>
      </c>
      <c r="B4463" t="s">
        <v>106</v>
      </c>
      <c r="C4463" t="s">
        <v>48</v>
      </c>
      <c r="D4463" t="s">
        <v>302</v>
      </c>
      <c r="E4463">
        <v>15.5</v>
      </c>
      <c r="F4463">
        <v>10</v>
      </c>
      <c r="G4463">
        <v>155</v>
      </c>
      <c r="H4463" t="s">
        <v>29</v>
      </c>
      <c r="I4463" t="s">
        <v>18</v>
      </c>
      <c r="J4463" s="1">
        <v>44742</v>
      </c>
      <c r="K4463" t="b">
        <v>1</v>
      </c>
      <c r="L4463" t="s">
        <v>42</v>
      </c>
      <c r="M4463">
        <v>6</v>
      </c>
      <c r="N4463">
        <f>G4463/SUMIF(B:B,B4463,G:G)*100</f>
        <v>0.25260756192959583</v>
      </c>
      <c r="Q4463">
        <f>VLOOKUP(C4463, Categories_Pivot_Table!A:B, 2, FALSE)</f>
        <v>23.348837209302324</v>
      </c>
      <c r="T4463">
        <f t="shared" si="70"/>
        <v>2022</v>
      </c>
    </row>
    <row r="4464" spans="1:20" x14ac:dyDescent="0.2">
      <c r="A4464" t="s">
        <v>4721</v>
      </c>
      <c r="B4464" t="s">
        <v>71</v>
      </c>
      <c r="C4464" t="s">
        <v>15</v>
      </c>
      <c r="D4464" t="s">
        <v>448</v>
      </c>
      <c r="E4464">
        <v>26</v>
      </c>
      <c r="F4464">
        <v>2</v>
      </c>
      <c r="G4464">
        <v>52</v>
      </c>
      <c r="H4464" t="s">
        <v>17</v>
      </c>
      <c r="I4464" t="s">
        <v>18</v>
      </c>
      <c r="J4464" s="1">
        <v>45224</v>
      </c>
      <c r="K4464" t="b">
        <v>1</v>
      </c>
      <c r="L4464" t="s">
        <v>30</v>
      </c>
      <c r="M4464">
        <v>10</v>
      </c>
      <c r="N4464">
        <f>G4464/SUMIF(B:B,B4464,G:G)*100</f>
        <v>8.2386026062502477E-2</v>
      </c>
      <c r="Q4464">
        <f>VLOOKUP(C4464, Categories_Pivot_Table!A:B, 2, FALSE)</f>
        <v>23.063808900523561</v>
      </c>
      <c r="T4464">
        <f t="shared" si="70"/>
        <v>2023</v>
      </c>
    </row>
    <row r="4465" spans="1:20" x14ac:dyDescent="0.2">
      <c r="A4465" t="s">
        <v>4722</v>
      </c>
      <c r="B4465" t="s">
        <v>47</v>
      </c>
      <c r="C4465" t="s">
        <v>48</v>
      </c>
      <c r="D4465" t="s">
        <v>201</v>
      </c>
      <c r="E4465">
        <v>35</v>
      </c>
      <c r="F4465">
        <v>9</v>
      </c>
      <c r="G4465">
        <v>315</v>
      </c>
      <c r="H4465" t="s">
        <v>29</v>
      </c>
      <c r="I4465" t="s">
        <v>18</v>
      </c>
      <c r="J4465" s="1">
        <v>45403</v>
      </c>
      <c r="K4465" t="b">
        <v>0</v>
      </c>
      <c r="L4465" t="s">
        <v>24</v>
      </c>
      <c r="M4465">
        <v>4</v>
      </c>
      <c r="N4465">
        <f>G4465/SUMIF(B:B,B4465,G:G)*100</f>
        <v>0.50053231214148386</v>
      </c>
      <c r="Q4465">
        <f>VLOOKUP(C4465, Categories_Pivot_Table!A:B, 2, FALSE)</f>
        <v>23.348837209302324</v>
      </c>
      <c r="T4465">
        <f t="shared" si="70"/>
        <v>2024</v>
      </c>
    </row>
    <row r="4466" spans="1:20" x14ac:dyDescent="0.2">
      <c r="A4466" t="s">
        <v>4723</v>
      </c>
      <c r="B4466" t="s">
        <v>21</v>
      </c>
      <c r="C4466" t="s">
        <v>33</v>
      </c>
      <c r="D4466" t="s">
        <v>398</v>
      </c>
      <c r="E4466">
        <v>21.5</v>
      </c>
      <c r="F4466">
        <v>8</v>
      </c>
      <c r="G4466">
        <v>172</v>
      </c>
      <c r="H4466" t="s">
        <v>29</v>
      </c>
      <c r="I4466" t="s">
        <v>46</v>
      </c>
      <c r="J4466" s="1">
        <v>45577</v>
      </c>
      <c r="K4466" t="b">
        <v>0</v>
      </c>
      <c r="L4466" t="s">
        <v>35</v>
      </c>
      <c r="M4466">
        <v>10</v>
      </c>
      <c r="N4466">
        <f>G4466/SUMIF(B:B,B4466,G:G)*100</f>
        <v>0.2786214716721338</v>
      </c>
      <c r="Q4466">
        <f>VLOOKUP(C4466, Categories_Pivot_Table!A:B, 2, FALSE)</f>
        <v>23.300574345883856</v>
      </c>
      <c r="T4466">
        <f t="shared" si="70"/>
        <v>2024</v>
      </c>
    </row>
    <row r="4467" spans="1:20" x14ac:dyDescent="0.2">
      <c r="A4467" t="s">
        <v>4724</v>
      </c>
      <c r="B4467" t="s">
        <v>113</v>
      </c>
      <c r="C4467" t="s">
        <v>33</v>
      </c>
      <c r="D4467" t="s">
        <v>116</v>
      </c>
      <c r="E4467">
        <v>20</v>
      </c>
      <c r="F4467">
        <v>8</v>
      </c>
      <c r="G4467">
        <v>160</v>
      </c>
      <c r="H4467" t="s">
        <v>56</v>
      </c>
      <c r="I4467" t="s">
        <v>46</v>
      </c>
      <c r="J4467" s="1">
        <v>45460</v>
      </c>
      <c r="K4467" t="b">
        <v>0</v>
      </c>
      <c r="L4467" t="s">
        <v>19</v>
      </c>
      <c r="M4467">
        <v>6</v>
      </c>
      <c r="N4467">
        <f>G4467/SUMIF(B:B,B4467,G:G)*100</f>
        <v>0.26344820772891181</v>
      </c>
      <c r="Q4467">
        <f>VLOOKUP(C4467, Categories_Pivot_Table!A:B, 2, FALSE)</f>
        <v>23.300574345883856</v>
      </c>
      <c r="T4467">
        <f t="shared" si="70"/>
        <v>2024</v>
      </c>
    </row>
    <row r="4468" spans="1:20" x14ac:dyDescent="0.2">
      <c r="A4468" t="s">
        <v>4725</v>
      </c>
      <c r="B4468" t="s">
        <v>71</v>
      </c>
      <c r="C4468" t="s">
        <v>15</v>
      </c>
      <c r="D4468" t="s">
        <v>64</v>
      </c>
      <c r="E4468">
        <v>39.5</v>
      </c>
      <c r="F4468">
        <v>7</v>
      </c>
      <c r="G4468">
        <v>276.5</v>
      </c>
      <c r="H4468" t="s">
        <v>17</v>
      </c>
      <c r="I4468" t="s">
        <v>18</v>
      </c>
      <c r="J4468" s="1">
        <v>45044</v>
      </c>
      <c r="K4468" t="b">
        <v>1</v>
      </c>
      <c r="L4468" t="s">
        <v>65</v>
      </c>
      <c r="M4468">
        <v>4</v>
      </c>
      <c r="N4468">
        <f>G4468/SUMIF(B:B,B4468,G:G)*100</f>
        <v>0.43807185012080641</v>
      </c>
      <c r="Q4468">
        <f>VLOOKUP(C4468, Categories_Pivot_Table!A:B, 2, FALSE)</f>
        <v>23.063808900523561</v>
      </c>
      <c r="T4468">
        <f t="shared" si="70"/>
        <v>2023</v>
      </c>
    </row>
    <row r="4469" spans="1:20" x14ac:dyDescent="0.2">
      <c r="A4469" t="s">
        <v>4726</v>
      </c>
      <c r="B4469" t="s">
        <v>121</v>
      </c>
      <c r="C4469" t="s">
        <v>22</v>
      </c>
      <c r="D4469" t="s">
        <v>23</v>
      </c>
      <c r="E4469">
        <v>29</v>
      </c>
      <c r="F4469">
        <v>10</v>
      </c>
      <c r="G4469">
        <v>290</v>
      </c>
      <c r="H4469" t="s">
        <v>17</v>
      </c>
      <c r="I4469" t="s">
        <v>46</v>
      </c>
      <c r="J4469" s="1">
        <v>45633</v>
      </c>
      <c r="K4469" t="b">
        <v>0</v>
      </c>
      <c r="L4469" t="s">
        <v>35</v>
      </c>
      <c r="M4469">
        <v>12</v>
      </c>
      <c r="N4469">
        <f>G4469/SUMIF(B:B,B4469,G:G)*100</f>
        <v>0.44227205831890865</v>
      </c>
      <c r="Q4469">
        <f>VLOOKUP(C4469, Categories_Pivot_Table!A:B, 2, FALSE)</f>
        <v>21.505681818181817</v>
      </c>
      <c r="T4469">
        <f t="shared" si="70"/>
        <v>2024</v>
      </c>
    </row>
    <row r="4470" spans="1:20" x14ac:dyDescent="0.2">
      <c r="A4470" t="s">
        <v>4727</v>
      </c>
      <c r="B4470" t="s">
        <v>44</v>
      </c>
      <c r="C4470" t="s">
        <v>74</v>
      </c>
      <c r="D4470" t="s">
        <v>75</v>
      </c>
      <c r="E4470">
        <v>23</v>
      </c>
      <c r="F4470">
        <v>1</v>
      </c>
      <c r="G4470">
        <v>23</v>
      </c>
      <c r="H4470" t="s">
        <v>29</v>
      </c>
      <c r="I4470" t="s">
        <v>46</v>
      </c>
      <c r="J4470" s="1">
        <v>45640</v>
      </c>
      <c r="K4470" t="b">
        <v>0</v>
      </c>
      <c r="L4470" t="s">
        <v>35</v>
      </c>
      <c r="M4470">
        <v>12</v>
      </c>
      <c r="N4470">
        <f>G4470/SUMIF(B:B,B4470,G:G)*100</f>
        <v>3.7894702155879034E-2</v>
      </c>
      <c r="Q4470">
        <f>VLOOKUP(C4470, Categories_Pivot_Table!A:B, 2, FALSE)</f>
        <v>24.317096165933375</v>
      </c>
      <c r="T4470">
        <f t="shared" si="70"/>
        <v>2024</v>
      </c>
    </row>
    <row r="4471" spans="1:20" x14ac:dyDescent="0.2">
      <c r="A4471" t="s">
        <v>4728</v>
      </c>
      <c r="B4471" t="s">
        <v>90</v>
      </c>
      <c r="C4471" t="s">
        <v>27</v>
      </c>
      <c r="D4471" t="s">
        <v>55</v>
      </c>
      <c r="E4471">
        <v>36.5</v>
      </c>
      <c r="F4471">
        <v>9</v>
      </c>
      <c r="G4471">
        <v>328.5</v>
      </c>
      <c r="H4471" t="s">
        <v>29</v>
      </c>
      <c r="I4471" t="s">
        <v>46</v>
      </c>
      <c r="J4471" s="1">
        <v>45056</v>
      </c>
      <c r="K4471" t="b">
        <v>1</v>
      </c>
      <c r="L4471" t="s">
        <v>30</v>
      </c>
      <c r="M4471">
        <v>5</v>
      </c>
      <c r="N4471">
        <f>G4471/SUMIF(B:B,B4471,G:G)*100</f>
        <v>0.55544283250481885</v>
      </c>
      <c r="Q4471">
        <f>VLOOKUP(C4471, Categories_Pivot_Table!A:B, 2, FALSE)</f>
        <v>25.013711734693878</v>
      </c>
      <c r="T4471">
        <f t="shared" si="70"/>
        <v>2023</v>
      </c>
    </row>
    <row r="4472" spans="1:20" x14ac:dyDescent="0.2">
      <c r="A4472" t="s">
        <v>4729</v>
      </c>
      <c r="B4472" t="s">
        <v>71</v>
      </c>
      <c r="C4472" t="s">
        <v>135</v>
      </c>
      <c r="D4472" t="s">
        <v>154</v>
      </c>
      <c r="E4472">
        <v>26</v>
      </c>
      <c r="F4472">
        <v>10</v>
      </c>
      <c r="G4472">
        <v>260</v>
      </c>
      <c r="H4472" t="s">
        <v>17</v>
      </c>
      <c r="I4472" t="s">
        <v>46</v>
      </c>
      <c r="J4472" s="1">
        <v>45324</v>
      </c>
      <c r="K4472" t="b">
        <v>1</v>
      </c>
      <c r="L4472" t="s">
        <v>65</v>
      </c>
      <c r="M4472">
        <v>2</v>
      </c>
      <c r="N4472">
        <f>G4472/SUMIF(B:B,B4472,G:G)*100</f>
        <v>0.41193013031251235</v>
      </c>
      <c r="Q4472">
        <f>VLOOKUP(C4472, Categories_Pivot_Table!A:B, 2, FALSE)</f>
        <v>23.146341463414632</v>
      </c>
      <c r="T4472">
        <f t="shared" si="70"/>
        <v>2024</v>
      </c>
    </row>
    <row r="4473" spans="1:20" x14ac:dyDescent="0.2">
      <c r="A4473" t="s">
        <v>4730</v>
      </c>
      <c r="B4473" t="s">
        <v>128</v>
      </c>
      <c r="C4473" t="s">
        <v>27</v>
      </c>
      <c r="D4473" t="s">
        <v>305</v>
      </c>
      <c r="E4473">
        <v>23</v>
      </c>
      <c r="F4473">
        <v>7</v>
      </c>
      <c r="G4473">
        <v>161</v>
      </c>
      <c r="H4473" t="s">
        <v>56</v>
      </c>
      <c r="I4473" t="s">
        <v>46</v>
      </c>
      <c r="J4473" s="1">
        <v>44784</v>
      </c>
      <c r="K4473" t="b">
        <v>0</v>
      </c>
      <c r="L4473" t="s">
        <v>42</v>
      </c>
      <c r="M4473">
        <v>8</v>
      </c>
      <c r="N4473">
        <f>G4473/SUMIF(B:B,B4473,G:G)*100</f>
        <v>0.235201308946415</v>
      </c>
      <c r="Q4473">
        <f>VLOOKUP(C4473, Categories_Pivot_Table!A:B, 2, FALSE)</f>
        <v>25.013711734693878</v>
      </c>
      <c r="T4473">
        <f t="shared" si="70"/>
        <v>2022</v>
      </c>
    </row>
    <row r="4474" spans="1:20" x14ac:dyDescent="0.2">
      <c r="A4474" t="s">
        <v>4731</v>
      </c>
      <c r="B4474" t="s">
        <v>14</v>
      </c>
      <c r="C4474" t="s">
        <v>33</v>
      </c>
      <c r="D4474" t="s">
        <v>556</v>
      </c>
      <c r="E4474">
        <v>29</v>
      </c>
      <c r="F4474">
        <v>8</v>
      </c>
      <c r="G4474">
        <v>232</v>
      </c>
      <c r="H4474" t="s">
        <v>17</v>
      </c>
      <c r="I4474" t="s">
        <v>18</v>
      </c>
      <c r="J4474" s="1">
        <v>45120</v>
      </c>
      <c r="K4474" t="b">
        <v>1</v>
      </c>
      <c r="L4474" t="s">
        <v>42</v>
      </c>
      <c r="M4474">
        <v>7</v>
      </c>
      <c r="N4474">
        <f>G4474/SUMIF(B:B,B4474,G:G)*100</f>
        <v>0.37770560127638447</v>
      </c>
      <c r="Q4474">
        <f>VLOOKUP(C4474, Categories_Pivot_Table!A:B, 2, FALSE)</f>
        <v>23.300574345883856</v>
      </c>
      <c r="T4474">
        <f t="shared" si="70"/>
        <v>2023</v>
      </c>
    </row>
    <row r="4475" spans="1:20" x14ac:dyDescent="0.2">
      <c r="A4475" t="s">
        <v>4732</v>
      </c>
      <c r="B4475" t="s">
        <v>118</v>
      </c>
      <c r="C4475" t="s">
        <v>48</v>
      </c>
      <c r="D4475" t="s">
        <v>114</v>
      </c>
      <c r="E4475">
        <v>18.5</v>
      </c>
      <c r="F4475">
        <v>4</v>
      </c>
      <c r="G4475">
        <v>74</v>
      </c>
      <c r="H4475" t="s">
        <v>29</v>
      </c>
      <c r="I4475" t="s">
        <v>18</v>
      </c>
      <c r="J4475" s="1">
        <v>44632</v>
      </c>
      <c r="K4475" t="b">
        <v>1</v>
      </c>
      <c r="L4475" t="s">
        <v>35</v>
      </c>
      <c r="M4475">
        <v>3</v>
      </c>
      <c r="N4475">
        <f>G4475/SUMIF(B:B,B4475,G:G)*100</f>
        <v>0.12171653206572693</v>
      </c>
      <c r="Q4475">
        <f>VLOOKUP(C4475, Categories_Pivot_Table!A:B, 2, FALSE)</f>
        <v>23.348837209302324</v>
      </c>
      <c r="T4475">
        <f t="shared" si="70"/>
        <v>2022</v>
      </c>
    </row>
    <row r="4476" spans="1:20" x14ac:dyDescent="0.2">
      <c r="A4476" t="s">
        <v>4733</v>
      </c>
      <c r="B4476" t="s">
        <v>21</v>
      </c>
      <c r="C4476" t="s">
        <v>38</v>
      </c>
      <c r="D4476" t="s">
        <v>85</v>
      </c>
      <c r="E4476">
        <v>18.5</v>
      </c>
      <c r="F4476">
        <v>7</v>
      </c>
      <c r="G4476">
        <v>129.5</v>
      </c>
      <c r="H4476" t="s">
        <v>56</v>
      </c>
      <c r="I4476" t="s">
        <v>46</v>
      </c>
      <c r="J4476" s="1">
        <v>44664</v>
      </c>
      <c r="K4476" t="b">
        <v>1</v>
      </c>
      <c r="L4476" t="s">
        <v>30</v>
      </c>
      <c r="M4476">
        <v>4</v>
      </c>
      <c r="N4476">
        <f>G4476/SUMIF(B:B,B4476,G:G)*100</f>
        <v>0.20977604989268214</v>
      </c>
      <c r="Q4476">
        <f>VLOOKUP(C4476, Categories_Pivot_Table!A:B, 2, FALSE)</f>
        <v>23.088790931989923</v>
      </c>
      <c r="T4476">
        <f t="shared" si="70"/>
        <v>2022</v>
      </c>
    </row>
    <row r="4477" spans="1:20" x14ac:dyDescent="0.2">
      <c r="A4477" t="s">
        <v>4734</v>
      </c>
      <c r="B4477" t="s">
        <v>128</v>
      </c>
      <c r="C4477" t="s">
        <v>15</v>
      </c>
      <c r="D4477" t="s">
        <v>171</v>
      </c>
      <c r="E4477">
        <v>21.5</v>
      </c>
      <c r="F4477">
        <v>6</v>
      </c>
      <c r="G4477">
        <v>129</v>
      </c>
      <c r="H4477" t="s">
        <v>29</v>
      </c>
      <c r="I4477" t="s">
        <v>46</v>
      </c>
      <c r="J4477" s="1">
        <v>45064</v>
      </c>
      <c r="K4477" t="b">
        <v>0</v>
      </c>
      <c r="L4477" t="s">
        <v>42</v>
      </c>
      <c r="M4477">
        <v>5</v>
      </c>
      <c r="N4477">
        <f>G4477/SUMIF(B:B,B4477,G:G)*100</f>
        <v>0.18845322269619588</v>
      </c>
      <c r="Q4477">
        <f>VLOOKUP(C4477, Categories_Pivot_Table!A:B, 2, FALSE)</f>
        <v>23.063808900523561</v>
      </c>
      <c r="T4477">
        <f t="shared" si="70"/>
        <v>2023</v>
      </c>
    </row>
    <row r="4478" spans="1:20" x14ac:dyDescent="0.2">
      <c r="A4478" t="s">
        <v>4735</v>
      </c>
      <c r="B4478" t="s">
        <v>73</v>
      </c>
      <c r="C4478" t="s">
        <v>15</v>
      </c>
      <c r="D4478" t="s">
        <v>102</v>
      </c>
      <c r="E4478">
        <v>12.5</v>
      </c>
      <c r="F4478">
        <v>7</v>
      </c>
      <c r="G4478">
        <v>87.5</v>
      </c>
      <c r="H4478" t="s">
        <v>17</v>
      </c>
      <c r="I4478" t="s">
        <v>46</v>
      </c>
      <c r="J4478" s="1">
        <v>45308</v>
      </c>
      <c r="K4478" t="b">
        <v>1</v>
      </c>
      <c r="L4478" t="s">
        <v>30</v>
      </c>
      <c r="M4478">
        <v>1</v>
      </c>
      <c r="N4478">
        <f>G4478/SUMIF(B:B,B4478,G:G)*100</f>
        <v>0.15116309201945252</v>
      </c>
      <c r="Q4478">
        <f>VLOOKUP(C4478, Categories_Pivot_Table!A:B, 2, FALSE)</f>
        <v>23.063808900523561</v>
      </c>
      <c r="T4478">
        <f t="shared" si="70"/>
        <v>2024</v>
      </c>
    </row>
    <row r="4479" spans="1:20" x14ac:dyDescent="0.2">
      <c r="A4479" t="s">
        <v>4736</v>
      </c>
      <c r="B4479" t="s">
        <v>87</v>
      </c>
      <c r="C4479" t="s">
        <v>15</v>
      </c>
      <c r="D4479" t="s">
        <v>138</v>
      </c>
      <c r="E4479">
        <v>20</v>
      </c>
      <c r="F4479">
        <v>8</v>
      </c>
      <c r="G4479">
        <v>160</v>
      </c>
      <c r="H4479" t="s">
        <v>17</v>
      </c>
      <c r="I4479" t="s">
        <v>18</v>
      </c>
      <c r="J4479" s="1">
        <v>45621</v>
      </c>
      <c r="K4479" t="b">
        <v>0</v>
      </c>
      <c r="L4479" t="s">
        <v>19</v>
      </c>
      <c r="M4479">
        <v>11</v>
      </c>
      <c r="N4479">
        <f>G4479/SUMIF(B:B,B4479,G:G)*100</f>
        <v>0.24601380752494734</v>
      </c>
      <c r="Q4479">
        <f>VLOOKUP(C4479, Categories_Pivot_Table!A:B, 2, FALSE)</f>
        <v>23.063808900523561</v>
      </c>
      <c r="T4479">
        <f t="shared" si="70"/>
        <v>2024</v>
      </c>
    </row>
    <row r="4480" spans="1:20" x14ac:dyDescent="0.2">
      <c r="A4480" t="s">
        <v>4737</v>
      </c>
      <c r="B4480" t="s">
        <v>90</v>
      </c>
      <c r="C4480" t="s">
        <v>135</v>
      </c>
      <c r="D4480" t="s">
        <v>292</v>
      </c>
      <c r="E4480">
        <v>12.5</v>
      </c>
      <c r="F4480">
        <v>10</v>
      </c>
      <c r="G4480">
        <v>125</v>
      </c>
      <c r="H4480" t="s">
        <v>29</v>
      </c>
      <c r="I4480" t="s">
        <v>18</v>
      </c>
      <c r="J4480" s="1">
        <v>45341</v>
      </c>
      <c r="K4480" t="b">
        <v>0</v>
      </c>
      <c r="L4480" t="s">
        <v>19</v>
      </c>
      <c r="M4480">
        <v>2</v>
      </c>
      <c r="N4480">
        <f>G4480/SUMIF(B:B,B4480,G:G)*100</f>
        <v>0.21135572013120962</v>
      </c>
      <c r="Q4480">
        <f>VLOOKUP(C4480, Categories_Pivot_Table!A:B, 2, FALSE)</f>
        <v>23.146341463414632</v>
      </c>
      <c r="T4480">
        <f t="shared" si="70"/>
        <v>2024</v>
      </c>
    </row>
    <row r="4481" spans="1:20" x14ac:dyDescent="0.2">
      <c r="A4481" t="s">
        <v>4738</v>
      </c>
      <c r="B4481" t="s">
        <v>47</v>
      </c>
      <c r="C4481" t="s">
        <v>38</v>
      </c>
      <c r="D4481" t="s">
        <v>190</v>
      </c>
      <c r="E4481">
        <v>33.5</v>
      </c>
      <c r="F4481">
        <v>9</v>
      </c>
      <c r="G4481">
        <v>301.5</v>
      </c>
      <c r="H4481" t="s">
        <v>56</v>
      </c>
      <c r="I4481" t="s">
        <v>46</v>
      </c>
      <c r="J4481" s="1">
        <v>44579</v>
      </c>
      <c r="K4481" t="b">
        <v>1</v>
      </c>
      <c r="L4481" t="s">
        <v>49</v>
      </c>
      <c r="M4481">
        <v>1</v>
      </c>
      <c r="N4481">
        <f>G4481/SUMIF(B:B,B4481,G:G)*100</f>
        <v>0.47908092733542024</v>
      </c>
      <c r="Q4481">
        <f>VLOOKUP(C4481, Categories_Pivot_Table!A:B, 2, FALSE)</f>
        <v>23.088790931989923</v>
      </c>
      <c r="T4481">
        <f t="shared" si="70"/>
        <v>2022</v>
      </c>
    </row>
    <row r="4482" spans="1:20" x14ac:dyDescent="0.2">
      <c r="A4482" t="s">
        <v>4739</v>
      </c>
      <c r="B4482" t="s">
        <v>106</v>
      </c>
      <c r="C4482" t="s">
        <v>15</v>
      </c>
      <c r="D4482" t="s">
        <v>183</v>
      </c>
      <c r="E4482">
        <v>14</v>
      </c>
      <c r="F4482">
        <v>7</v>
      </c>
      <c r="G4482">
        <v>98</v>
      </c>
      <c r="H4482" t="s">
        <v>29</v>
      </c>
      <c r="I4482" t="s">
        <v>46</v>
      </c>
      <c r="J4482" s="1">
        <v>44622</v>
      </c>
      <c r="K4482" t="b">
        <v>1</v>
      </c>
      <c r="L4482" t="s">
        <v>30</v>
      </c>
      <c r="M4482">
        <v>3</v>
      </c>
      <c r="N4482">
        <f>G4482/SUMIF(B:B,B4482,G:G)*100</f>
        <v>0.15971316818774445</v>
      </c>
      <c r="Q4482">
        <f>VLOOKUP(C4482, Categories_Pivot_Table!A:B, 2, FALSE)</f>
        <v>23.063808900523561</v>
      </c>
      <c r="T4482">
        <f t="shared" ref="T4482:T4545" si="71">YEAR(J4482)</f>
        <v>2022</v>
      </c>
    </row>
    <row r="4483" spans="1:20" x14ac:dyDescent="0.2">
      <c r="A4483" t="s">
        <v>4740</v>
      </c>
      <c r="B4483" t="s">
        <v>118</v>
      </c>
      <c r="C4483" t="s">
        <v>135</v>
      </c>
      <c r="D4483" t="s">
        <v>243</v>
      </c>
      <c r="E4483">
        <v>35</v>
      </c>
      <c r="F4483">
        <v>7</v>
      </c>
      <c r="G4483">
        <v>245</v>
      </c>
      <c r="H4483" t="s">
        <v>56</v>
      </c>
      <c r="I4483" t="s">
        <v>46</v>
      </c>
      <c r="J4483" s="1">
        <v>44735</v>
      </c>
      <c r="K4483" t="b">
        <v>1</v>
      </c>
      <c r="L4483" t="s">
        <v>42</v>
      </c>
      <c r="M4483">
        <v>6</v>
      </c>
      <c r="N4483">
        <f>G4483/SUMIF(B:B,B4483,G:G)*100</f>
        <v>0.40298041021760944</v>
      </c>
      <c r="Q4483">
        <f>VLOOKUP(C4483, Categories_Pivot_Table!A:B, 2, FALSE)</f>
        <v>23.146341463414632</v>
      </c>
      <c r="T4483">
        <f t="shared" si="71"/>
        <v>2022</v>
      </c>
    </row>
    <row r="4484" spans="1:20" x14ac:dyDescent="0.2">
      <c r="A4484" t="s">
        <v>4741</v>
      </c>
      <c r="B4484" t="s">
        <v>106</v>
      </c>
      <c r="C4484" t="s">
        <v>27</v>
      </c>
      <c r="D4484" t="s">
        <v>41</v>
      </c>
      <c r="E4484">
        <v>23</v>
      </c>
      <c r="F4484">
        <v>4</v>
      </c>
      <c r="G4484">
        <v>92</v>
      </c>
      <c r="H4484" t="s">
        <v>17</v>
      </c>
      <c r="I4484" t="s">
        <v>18</v>
      </c>
      <c r="J4484" s="1">
        <v>44673</v>
      </c>
      <c r="K4484" t="b">
        <v>0</v>
      </c>
      <c r="L4484" t="s">
        <v>65</v>
      </c>
      <c r="M4484">
        <v>4</v>
      </c>
      <c r="N4484">
        <f>G4484/SUMIF(B:B,B4484,G:G)*100</f>
        <v>0.14993481095176012</v>
      </c>
      <c r="Q4484">
        <f>VLOOKUP(C4484, Categories_Pivot_Table!A:B, 2, FALSE)</f>
        <v>25.013711734693878</v>
      </c>
      <c r="T4484">
        <f t="shared" si="71"/>
        <v>2022</v>
      </c>
    </row>
    <row r="4485" spans="1:20" x14ac:dyDescent="0.2">
      <c r="A4485" t="s">
        <v>4742</v>
      </c>
      <c r="B4485" t="s">
        <v>106</v>
      </c>
      <c r="C4485" t="s">
        <v>33</v>
      </c>
      <c r="D4485" t="s">
        <v>179</v>
      </c>
      <c r="E4485">
        <v>9.5</v>
      </c>
      <c r="F4485">
        <v>5</v>
      </c>
      <c r="G4485">
        <v>47.5</v>
      </c>
      <c r="H4485" t="s">
        <v>56</v>
      </c>
      <c r="I4485" t="s">
        <v>46</v>
      </c>
      <c r="J4485" s="1">
        <v>44944</v>
      </c>
      <c r="K4485" t="b">
        <v>1</v>
      </c>
      <c r="L4485" t="s">
        <v>30</v>
      </c>
      <c r="M4485">
        <v>1</v>
      </c>
      <c r="N4485">
        <f>G4485/SUMIF(B:B,B4485,G:G)*100</f>
        <v>7.7411994784876134E-2</v>
      </c>
      <c r="Q4485">
        <f>VLOOKUP(C4485, Categories_Pivot_Table!A:B, 2, FALSE)</f>
        <v>23.300574345883856</v>
      </c>
      <c r="T4485">
        <f t="shared" si="71"/>
        <v>2023</v>
      </c>
    </row>
    <row r="4486" spans="1:20" x14ac:dyDescent="0.2">
      <c r="A4486" t="s">
        <v>4743</v>
      </c>
      <c r="B4486" t="s">
        <v>63</v>
      </c>
      <c r="C4486" t="s">
        <v>15</v>
      </c>
      <c r="D4486" t="s">
        <v>64</v>
      </c>
      <c r="E4486">
        <v>39.5</v>
      </c>
      <c r="F4486">
        <v>7</v>
      </c>
      <c r="G4486">
        <v>276.5</v>
      </c>
      <c r="H4486" t="s">
        <v>29</v>
      </c>
      <c r="I4486" t="s">
        <v>18</v>
      </c>
      <c r="J4486" s="1">
        <v>44933</v>
      </c>
      <c r="K4486" t="b">
        <v>0</v>
      </c>
      <c r="L4486" t="s">
        <v>35</v>
      </c>
      <c r="M4486">
        <v>1</v>
      </c>
      <c r="N4486">
        <f>G4486/SUMIF(B:B,B4486,G:G)*100</f>
        <v>0.45681337562780866</v>
      </c>
      <c r="Q4486">
        <f>VLOOKUP(C4486, Categories_Pivot_Table!A:B, 2, FALSE)</f>
        <v>23.063808900523561</v>
      </c>
      <c r="T4486">
        <f t="shared" si="71"/>
        <v>2023</v>
      </c>
    </row>
    <row r="4487" spans="1:20" x14ac:dyDescent="0.2">
      <c r="A4487" t="s">
        <v>4744</v>
      </c>
      <c r="B4487" t="s">
        <v>90</v>
      </c>
      <c r="C4487" t="s">
        <v>135</v>
      </c>
      <c r="D4487" t="s">
        <v>333</v>
      </c>
      <c r="E4487">
        <v>20</v>
      </c>
      <c r="F4487">
        <v>1</v>
      </c>
      <c r="G4487">
        <v>20</v>
      </c>
      <c r="H4487" t="s">
        <v>29</v>
      </c>
      <c r="I4487" t="s">
        <v>46</v>
      </c>
      <c r="J4487" s="1">
        <v>45575</v>
      </c>
      <c r="K4487" t="b">
        <v>0</v>
      </c>
      <c r="L4487" t="s">
        <v>42</v>
      </c>
      <c r="M4487">
        <v>10</v>
      </c>
      <c r="N4487">
        <f>G4487/SUMIF(B:B,B4487,G:G)*100</f>
        <v>3.3816915220993539E-2</v>
      </c>
      <c r="Q4487">
        <f>VLOOKUP(C4487, Categories_Pivot_Table!A:B, 2, FALSE)</f>
        <v>23.146341463414632</v>
      </c>
      <c r="T4487">
        <f t="shared" si="71"/>
        <v>2024</v>
      </c>
    </row>
    <row r="4488" spans="1:20" x14ac:dyDescent="0.2">
      <c r="A4488" t="s">
        <v>4745</v>
      </c>
      <c r="B4488" t="s">
        <v>73</v>
      </c>
      <c r="C4488" t="s">
        <v>27</v>
      </c>
      <c r="D4488" t="s">
        <v>305</v>
      </c>
      <c r="E4488">
        <v>23</v>
      </c>
      <c r="F4488">
        <v>2</v>
      </c>
      <c r="G4488">
        <v>46</v>
      </c>
      <c r="H4488" t="s">
        <v>56</v>
      </c>
      <c r="I4488" t="s">
        <v>46</v>
      </c>
      <c r="J4488" s="1">
        <v>44768</v>
      </c>
      <c r="K4488" t="b">
        <v>0</v>
      </c>
      <c r="L4488" t="s">
        <v>49</v>
      </c>
      <c r="M4488">
        <v>7</v>
      </c>
      <c r="N4488">
        <f>G4488/SUMIF(B:B,B4488,G:G)*100</f>
        <v>7.9468596947369338E-2</v>
      </c>
      <c r="Q4488">
        <f>VLOOKUP(C4488, Categories_Pivot_Table!A:B, 2, FALSE)</f>
        <v>25.013711734693878</v>
      </c>
      <c r="T4488">
        <f t="shared" si="71"/>
        <v>2022</v>
      </c>
    </row>
    <row r="4489" spans="1:20" x14ac:dyDescent="0.2">
      <c r="A4489" t="s">
        <v>4746</v>
      </c>
      <c r="B4489" t="s">
        <v>76</v>
      </c>
      <c r="C4489" t="s">
        <v>15</v>
      </c>
      <c r="D4489" t="s">
        <v>448</v>
      </c>
      <c r="E4489">
        <v>26</v>
      </c>
      <c r="F4489">
        <v>8</v>
      </c>
      <c r="G4489">
        <v>208</v>
      </c>
      <c r="H4489" t="s">
        <v>17</v>
      </c>
      <c r="I4489" t="s">
        <v>46</v>
      </c>
      <c r="J4489" s="1">
        <v>45420</v>
      </c>
      <c r="K4489" t="b">
        <v>0</v>
      </c>
      <c r="L4489" t="s">
        <v>30</v>
      </c>
      <c r="M4489">
        <v>5</v>
      </c>
      <c r="N4489">
        <f>G4489/SUMIF(B:B,B4489,G:G)*100</f>
        <v>0.35415407404884947</v>
      </c>
      <c r="Q4489">
        <f>VLOOKUP(C4489, Categories_Pivot_Table!A:B, 2, FALSE)</f>
        <v>23.063808900523561</v>
      </c>
      <c r="T4489">
        <f t="shared" si="71"/>
        <v>2024</v>
      </c>
    </row>
    <row r="4490" spans="1:20" x14ac:dyDescent="0.2">
      <c r="A4490" t="s">
        <v>4747</v>
      </c>
      <c r="B4490" t="s">
        <v>95</v>
      </c>
      <c r="C4490" t="s">
        <v>74</v>
      </c>
      <c r="D4490" t="s">
        <v>374</v>
      </c>
      <c r="E4490">
        <v>29</v>
      </c>
      <c r="F4490">
        <v>10</v>
      </c>
      <c r="G4490">
        <v>290</v>
      </c>
      <c r="H4490" t="s">
        <v>17</v>
      </c>
      <c r="I4490" t="s">
        <v>18</v>
      </c>
      <c r="J4490" s="1">
        <v>44955</v>
      </c>
      <c r="K4490" t="b">
        <v>0</v>
      </c>
      <c r="L4490" t="s">
        <v>24</v>
      </c>
      <c r="M4490">
        <v>1</v>
      </c>
      <c r="N4490">
        <f>G4490/SUMIF(B:B,B4490,G:G)*100</f>
        <v>0.430576898807005</v>
      </c>
      <c r="Q4490">
        <f>VLOOKUP(C4490, Categories_Pivot_Table!A:B, 2, FALSE)</f>
        <v>24.317096165933375</v>
      </c>
      <c r="T4490">
        <f t="shared" si="71"/>
        <v>2023</v>
      </c>
    </row>
    <row r="4491" spans="1:20" x14ac:dyDescent="0.2">
      <c r="A4491" t="s">
        <v>4748</v>
      </c>
      <c r="B4491" t="s">
        <v>128</v>
      </c>
      <c r="C4491" t="s">
        <v>48</v>
      </c>
      <c r="D4491" t="s">
        <v>52</v>
      </c>
      <c r="E4491">
        <v>27.5</v>
      </c>
      <c r="F4491">
        <v>3</v>
      </c>
      <c r="G4491">
        <v>82.5</v>
      </c>
      <c r="H4491" t="s">
        <v>29</v>
      </c>
      <c r="I4491" t="s">
        <v>18</v>
      </c>
      <c r="J4491" s="1">
        <v>45032</v>
      </c>
      <c r="K4491" t="b">
        <v>0</v>
      </c>
      <c r="L4491" t="s">
        <v>24</v>
      </c>
      <c r="M4491">
        <v>4</v>
      </c>
      <c r="N4491">
        <f>G4491/SUMIF(B:B,B4491,G:G)*100</f>
        <v>0.1205224098638462</v>
      </c>
      <c r="Q4491">
        <f>VLOOKUP(C4491, Categories_Pivot_Table!A:B, 2, FALSE)</f>
        <v>23.348837209302324</v>
      </c>
      <c r="T4491">
        <f t="shared" si="71"/>
        <v>2023</v>
      </c>
    </row>
    <row r="4492" spans="1:20" x14ac:dyDescent="0.2">
      <c r="A4492" t="s">
        <v>4749</v>
      </c>
      <c r="B4492" t="s">
        <v>26</v>
      </c>
      <c r="C4492" t="s">
        <v>74</v>
      </c>
      <c r="D4492" t="s">
        <v>343</v>
      </c>
      <c r="E4492">
        <v>33.5</v>
      </c>
      <c r="F4492">
        <v>10</v>
      </c>
      <c r="G4492">
        <v>335</v>
      </c>
      <c r="H4492" t="s">
        <v>17</v>
      </c>
      <c r="I4492" t="s">
        <v>18</v>
      </c>
      <c r="J4492" s="1">
        <v>45605</v>
      </c>
      <c r="K4492" t="b">
        <v>1</v>
      </c>
      <c r="L4492" t="s">
        <v>35</v>
      </c>
      <c r="M4492">
        <v>11</v>
      </c>
      <c r="N4492">
        <f>G4492/SUMIF(B:B,B4492,G:G)*100</f>
        <v>0.53991764241335127</v>
      </c>
      <c r="Q4492">
        <f>VLOOKUP(C4492, Categories_Pivot_Table!A:B, 2, FALSE)</f>
        <v>24.317096165933375</v>
      </c>
      <c r="T4492">
        <f t="shared" si="71"/>
        <v>2024</v>
      </c>
    </row>
    <row r="4493" spans="1:20" x14ac:dyDescent="0.2">
      <c r="A4493" t="s">
        <v>4750</v>
      </c>
      <c r="B4493" t="s">
        <v>90</v>
      </c>
      <c r="C4493" t="s">
        <v>48</v>
      </c>
      <c r="D4493" t="s">
        <v>1089</v>
      </c>
      <c r="E4493">
        <v>30.5</v>
      </c>
      <c r="F4493">
        <v>9</v>
      </c>
      <c r="G4493">
        <v>274.5</v>
      </c>
      <c r="H4493" t="s">
        <v>17</v>
      </c>
      <c r="I4493" t="s">
        <v>18</v>
      </c>
      <c r="J4493" s="1">
        <v>44599</v>
      </c>
      <c r="K4493" t="b">
        <v>0</v>
      </c>
      <c r="L4493" t="s">
        <v>19</v>
      </c>
      <c r="M4493">
        <v>2</v>
      </c>
      <c r="N4493">
        <f>G4493/SUMIF(B:B,B4493,G:G)*100</f>
        <v>0.46413716140813638</v>
      </c>
      <c r="Q4493">
        <f>VLOOKUP(C4493, Categories_Pivot_Table!A:B, 2, FALSE)</f>
        <v>23.348837209302324</v>
      </c>
      <c r="T4493">
        <f t="shared" si="71"/>
        <v>2022</v>
      </c>
    </row>
    <row r="4494" spans="1:20" x14ac:dyDescent="0.2">
      <c r="A4494" t="s">
        <v>4751</v>
      </c>
      <c r="B4494" t="s">
        <v>128</v>
      </c>
      <c r="C4494" t="s">
        <v>135</v>
      </c>
      <c r="D4494" t="s">
        <v>325</v>
      </c>
      <c r="E4494">
        <v>30.5</v>
      </c>
      <c r="F4494">
        <v>7</v>
      </c>
      <c r="G4494">
        <v>213.5</v>
      </c>
      <c r="H4494" t="s">
        <v>29</v>
      </c>
      <c r="I4494" t="s">
        <v>18</v>
      </c>
      <c r="J4494" s="1">
        <v>44587</v>
      </c>
      <c r="K4494" t="b">
        <v>1</v>
      </c>
      <c r="L4494" t="s">
        <v>30</v>
      </c>
      <c r="M4494">
        <v>1</v>
      </c>
      <c r="N4494">
        <f>G4494/SUMIF(B:B,B4494,G:G)*100</f>
        <v>0.31189738795068078</v>
      </c>
      <c r="Q4494">
        <f>VLOOKUP(C4494, Categories_Pivot_Table!A:B, 2, FALSE)</f>
        <v>23.146341463414632</v>
      </c>
      <c r="T4494">
        <f t="shared" si="71"/>
        <v>2022</v>
      </c>
    </row>
    <row r="4495" spans="1:20" x14ac:dyDescent="0.2">
      <c r="A4495" t="s">
        <v>4752</v>
      </c>
      <c r="B4495" t="s">
        <v>104</v>
      </c>
      <c r="C4495" t="s">
        <v>33</v>
      </c>
      <c r="D4495" t="s">
        <v>34</v>
      </c>
      <c r="E4495">
        <v>27.5</v>
      </c>
      <c r="F4495">
        <v>10</v>
      </c>
      <c r="G4495">
        <v>275</v>
      </c>
      <c r="H4495" t="s">
        <v>29</v>
      </c>
      <c r="I4495" t="s">
        <v>18</v>
      </c>
      <c r="J4495" s="1">
        <v>45153</v>
      </c>
      <c r="K4495" t="b">
        <v>0</v>
      </c>
      <c r="L4495" t="s">
        <v>49</v>
      </c>
      <c r="M4495">
        <v>8</v>
      </c>
      <c r="N4495">
        <f>G4495/SUMIF(B:B,B4495,G:G)*100</f>
        <v>0.44691466367640126</v>
      </c>
      <c r="Q4495">
        <f>VLOOKUP(C4495, Categories_Pivot_Table!A:B, 2, FALSE)</f>
        <v>23.300574345883856</v>
      </c>
      <c r="T4495">
        <f t="shared" si="71"/>
        <v>2023</v>
      </c>
    </row>
    <row r="4496" spans="1:20" x14ac:dyDescent="0.2">
      <c r="A4496" t="s">
        <v>4753</v>
      </c>
      <c r="B4496" t="s">
        <v>76</v>
      </c>
      <c r="C4496" t="s">
        <v>48</v>
      </c>
      <c r="D4496" t="s">
        <v>579</v>
      </c>
      <c r="E4496">
        <v>33.5</v>
      </c>
      <c r="F4496">
        <v>4</v>
      </c>
      <c r="G4496">
        <v>134</v>
      </c>
      <c r="H4496" t="s">
        <v>17</v>
      </c>
      <c r="I4496" t="s">
        <v>46</v>
      </c>
      <c r="J4496" s="1">
        <v>44973</v>
      </c>
      <c r="K4496" t="b">
        <v>0</v>
      </c>
      <c r="L4496" t="s">
        <v>42</v>
      </c>
      <c r="M4496">
        <v>2</v>
      </c>
      <c r="N4496">
        <f>G4496/SUMIF(B:B,B4496,G:G)*100</f>
        <v>0.22815695155070106</v>
      </c>
      <c r="Q4496">
        <f>VLOOKUP(C4496, Categories_Pivot_Table!A:B, 2, FALSE)</f>
        <v>23.348837209302324</v>
      </c>
      <c r="T4496">
        <f t="shared" si="71"/>
        <v>2023</v>
      </c>
    </row>
    <row r="4497" spans="1:20" x14ac:dyDescent="0.2">
      <c r="A4497" t="s">
        <v>4754</v>
      </c>
      <c r="B4497" t="s">
        <v>32</v>
      </c>
      <c r="C4497" t="s">
        <v>38</v>
      </c>
      <c r="D4497" t="s">
        <v>489</v>
      </c>
      <c r="E4497">
        <v>29</v>
      </c>
      <c r="F4497">
        <v>5</v>
      </c>
      <c r="G4497">
        <v>145</v>
      </c>
      <c r="H4497" t="s">
        <v>56</v>
      </c>
      <c r="I4497" t="s">
        <v>46</v>
      </c>
      <c r="J4497" s="1">
        <v>44980</v>
      </c>
      <c r="K4497" t="b">
        <v>0</v>
      </c>
      <c r="L4497" t="s">
        <v>42</v>
      </c>
      <c r="M4497">
        <v>2</v>
      </c>
      <c r="N4497">
        <f>G4497/SUMIF(B:B,B4497,G:G)*100</f>
        <v>0.24730311687204196</v>
      </c>
      <c r="Q4497">
        <f>VLOOKUP(C4497, Categories_Pivot_Table!A:B, 2, FALSE)</f>
        <v>23.088790931989923</v>
      </c>
      <c r="T4497">
        <f t="shared" si="71"/>
        <v>2023</v>
      </c>
    </row>
    <row r="4498" spans="1:20" x14ac:dyDescent="0.2">
      <c r="A4498" t="s">
        <v>4755</v>
      </c>
      <c r="B4498" t="s">
        <v>121</v>
      </c>
      <c r="C4498" t="s">
        <v>48</v>
      </c>
      <c r="D4498" t="s">
        <v>1031</v>
      </c>
      <c r="E4498">
        <v>32</v>
      </c>
      <c r="F4498">
        <v>2</v>
      </c>
      <c r="G4498">
        <v>64</v>
      </c>
      <c r="H4498" t="s">
        <v>56</v>
      </c>
      <c r="I4498" t="s">
        <v>18</v>
      </c>
      <c r="J4498" s="1">
        <v>44966</v>
      </c>
      <c r="K4498" t="b">
        <v>1</v>
      </c>
      <c r="L4498" t="s">
        <v>42</v>
      </c>
      <c r="M4498">
        <v>2</v>
      </c>
      <c r="N4498">
        <f>G4498/SUMIF(B:B,B4498,G:G)*100</f>
        <v>9.7604868042793627E-2</v>
      </c>
      <c r="Q4498">
        <f>VLOOKUP(C4498, Categories_Pivot_Table!A:B, 2, FALSE)</f>
        <v>23.348837209302324</v>
      </c>
      <c r="T4498">
        <f t="shared" si="71"/>
        <v>2023</v>
      </c>
    </row>
    <row r="4499" spans="1:20" x14ac:dyDescent="0.2">
      <c r="A4499" t="s">
        <v>4756</v>
      </c>
      <c r="B4499" t="s">
        <v>47</v>
      </c>
      <c r="C4499" t="s">
        <v>22</v>
      </c>
      <c r="D4499" t="s">
        <v>147</v>
      </c>
      <c r="E4499">
        <v>32</v>
      </c>
      <c r="F4499">
        <v>10</v>
      </c>
      <c r="G4499">
        <v>320</v>
      </c>
      <c r="H4499" t="s">
        <v>56</v>
      </c>
      <c r="I4499" t="s">
        <v>46</v>
      </c>
      <c r="J4499" s="1">
        <v>45126</v>
      </c>
      <c r="K4499" t="b">
        <v>0</v>
      </c>
      <c r="L4499" t="s">
        <v>30</v>
      </c>
      <c r="M4499">
        <v>7</v>
      </c>
      <c r="N4499">
        <f>G4499/SUMIF(B:B,B4499,G:G)*100</f>
        <v>0.50847726947706295</v>
      </c>
      <c r="Q4499">
        <f>VLOOKUP(C4499, Categories_Pivot_Table!A:B, 2, FALSE)</f>
        <v>21.505681818181817</v>
      </c>
      <c r="T4499">
        <f t="shared" si="71"/>
        <v>2023</v>
      </c>
    </row>
    <row r="4500" spans="1:20" x14ac:dyDescent="0.2">
      <c r="A4500" t="s">
        <v>4757</v>
      </c>
      <c r="B4500" t="s">
        <v>104</v>
      </c>
      <c r="C4500" t="s">
        <v>15</v>
      </c>
      <c r="D4500" t="s">
        <v>639</v>
      </c>
      <c r="E4500">
        <v>11</v>
      </c>
      <c r="F4500">
        <v>9</v>
      </c>
      <c r="G4500">
        <v>99</v>
      </c>
      <c r="H4500" t="s">
        <v>56</v>
      </c>
      <c r="I4500" t="s">
        <v>18</v>
      </c>
      <c r="J4500" s="1">
        <v>45244</v>
      </c>
      <c r="K4500" t="b">
        <v>0</v>
      </c>
      <c r="L4500" t="s">
        <v>49</v>
      </c>
      <c r="M4500">
        <v>11</v>
      </c>
      <c r="N4500">
        <f>G4500/SUMIF(B:B,B4500,G:G)*100</f>
        <v>0.16088927892350446</v>
      </c>
      <c r="Q4500">
        <f>VLOOKUP(C4500, Categories_Pivot_Table!A:B, 2, FALSE)</f>
        <v>23.063808900523561</v>
      </c>
      <c r="T4500">
        <f t="shared" si="71"/>
        <v>2023</v>
      </c>
    </row>
    <row r="4501" spans="1:20" x14ac:dyDescent="0.2">
      <c r="A4501" t="s">
        <v>4758</v>
      </c>
      <c r="B4501" t="s">
        <v>90</v>
      </c>
      <c r="C4501" t="s">
        <v>38</v>
      </c>
      <c r="D4501" t="s">
        <v>404</v>
      </c>
      <c r="E4501">
        <v>11</v>
      </c>
      <c r="F4501">
        <v>3</v>
      </c>
      <c r="G4501">
        <v>33</v>
      </c>
      <c r="H4501" t="s">
        <v>56</v>
      </c>
      <c r="I4501" t="s">
        <v>46</v>
      </c>
      <c r="J4501" s="1">
        <v>45164</v>
      </c>
      <c r="K4501" t="b">
        <v>1</v>
      </c>
      <c r="L4501" t="s">
        <v>35</v>
      </c>
      <c r="M4501">
        <v>8</v>
      </c>
      <c r="N4501">
        <f>G4501/SUMIF(B:B,B4501,G:G)*100</f>
        <v>5.5797910114639346E-2</v>
      </c>
      <c r="Q4501">
        <f>VLOOKUP(C4501, Categories_Pivot_Table!A:B, 2, FALSE)</f>
        <v>23.088790931989923</v>
      </c>
      <c r="T4501">
        <f t="shared" si="71"/>
        <v>2023</v>
      </c>
    </row>
    <row r="4502" spans="1:20" x14ac:dyDescent="0.2">
      <c r="A4502" t="s">
        <v>4759</v>
      </c>
      <c r="B4502" t="s">
        <v>87</v>
      </c>
      <c r="C4502" t="s">
        <v>38</v>
      </c>
      <c r="D4502" t="s">
        <v>133</v>
      </c>
      <c r="E4502">
        <v>21.5</v>
      </c>
      <c r="F4502">
        <v>9</v>
      </c>
      <c r="G4502">
        <v>193.5</v>
      </c>
      <c r="H4502" t="s">
        <v>56</v>
      </c>
      <c r="I4502" t="s">
        <v>46</v>
      </c>
      <c r="J4502" s="1">
        <v>45530</v>
      </c>
      <c r="K4502" t="b">
        <v>1</v>
      </c>
      <c r="L4502" t="s">
        <v>19</v>
      </c>
      <c r="M4502">
        <v>8</v>
      </c>
      <c r="N4502">
        <f>G4502/SUMIF(B:B,B4502,G:G)*100</f>
        <v>0.29752294847548322</v>
      </c>
      <c r="Q4502">
        <f>VLOOKUP(C4502, Categories_Pivot_Table!A:B, 2, FALSE)</f>
        <v>23.088790931989923</v>
      </c>
      <c r="T4502">
        <f t="shared" si="71"/>
        <v>2024</v>
      </c>
    </row>
    <row r="4503" spans="1:20" x14ac:dyDescent="0.2">
      <c r="A4503" t="s">
        <v>4760</v>
      </c>
      <c r="B4503" t="s">
        <v>113</v>
      </c>
      <c r="C4503" t="s">
        <v>74</v>
      </c>
      <c r="D4503" t="s">
        <v>346</v>
      </c>
      <c r="E4503">
        <v>27.5</v>
      </c>
      <c r="F4503">
        <v>4</v>
      </c>
      <c r="G4503">
        <v>110</v>
      </c>
      <c r="H4503" t="s">
        <v>29</v>
      </c>
      <c r="I4503" t="s">
        <v>46</v>
      </c>
      <c r="J4503" s="1">
        <v>45619</v>
      </c>
      <c r="K4503" t="b">
        <v>0</v>
      </c>
      <c r="L4503" t="s">
        <v>35</v>
      </c>
      <c r="M4503">
        <v>11</v>
      </c>
      <c r="N4503">
        <f>G4503/SUMIF(B:B,B4503,G:G)*100</f>
        <v>0.18112064281362686</v>
      </c>
      <c r="Q4503">
        <f>VLOOKUP(C4503, Categories_Pivot_Table!A:B, 2, FALSE)</f>
        <v>24.317096165933375</v>
      </c>
      <c r="T4503">
        <f t="shared" si="71"/>
        <v>2024</v>
      </c>
    </row>
    <row r="4504" spans="1:20" x14ac:dyDescent="0.2">
      <c r="A4504" t="s">
        <v>4761</v>
      </c>
      <c r="B4504" t="s">
        <v>95</v>
      </c>
      <c r="C4504" t="s">
        <v>15</v>
      </c>
      <c r="D4504" t="s">
        <v>448</v>
      </c>
      <c r="E4504">
        <v>26</v>
      </c>
      <c r="F4504">
        <v>6</v>
      </c>
      <c r="G4504">
        <v>156</v>
      </c>
      <c r="H4504" t="s">
        <v>29</v>
      </c>
      <c r="I4504" t="s">
        <v>18</v>
      </c>
      <c r="J4504" s="1">
        <v>44642</v>
      </c>
      <c r="K4504" t="b">
        <v>0</v>
      </c>
      <c r="L4504" t="s">
        <v>49</v>
      </c>
      <c r="M4504">
        <v>3</v>
      </c>
      <c r="N4504">
        <f>G4504/SUMIF(B:B,B4504,G:G)*100</f>
        <v>0.23162067659963032</v>
      </c>
      <c r="Q4504">
        <f>VLOOKUP(C4504, Categories_Pivot_Table!A:B, 2, FALSE)</f>
        <v>23.063808900523561</v>
      </c>
      <c r="T4504">
        <f t="shared" si="71"/>
        <v>2022</v>
      </c>
    </row>
    <row r="4505" spans="1:20" x14ac:dyDescent="0.2">
      <c r="A4505" t="s">
        <v>4762</v>
      </c>
      <c r="B4505" t="s">
        <v>14</v>
      </c>
      <c r="C4505" t="s">
        <v>27</v>
      </c>
      <c r="D4505" t="s">
        <v>278</v>
      </c>
      <c r="E4505">
        <v>30.5</v>
      </c>
      <c r="F4505">
        <v>7</v>
      </c>
      <c r="G4505">
        <v>213.5</v>
      </c>
      <c r="H4505" t="s">
        <v>17</v>
      </c>
      <c r="I4505" t="s">
        <v>46</v>
      </c>
      <c r="J4505" s="1">
        <v>44858</v>
      </c>
      <c r="K4505" t="b">
        <v>1</v>
      </c>
      <c r="L4505" t="s">
        <v>19</v>
      </c>
      <c r="M4505">
        <v>10</v>
      </c>
      <c r="N4505">
        <f>G4505/SUMIF(B:B,B4505,G:G)*100</f>
        <v>0.34758683565736237</v>
      </c>
      <c r="Q4505">
        <f>VLOOKUP(C4505, Categories_Pivot_Table!A:B, 2, FALSE)</f>
        <v>25.013711734693878</v>
      </c>
      <c r="T4505">
        <f t="shared" si="71"/>
        <v>2022</v>
      </c>
    </row>
    <row r="4506" spans="1:20" x14ac:dyDescent="0.2">
      <c r="A4506" t="s">
        <v>4763</v>
      </c>
      <c r="B4506" t="s">
        <v>51</v>
      </c>
      <c r="C4506" t="s">
        <v>33</v>
      </c>
      <c r="D4506" t="s">
        <v>458</v>
      </c>
      <c r="E4506">
        <v>5</v>
      </c>
      <c r="F4506">
        <v>1</v>
      </c>
      <c r="G4506">
        <v>5</v>
      </c>
      <c r="H4506" t="s">
        <v>17</v>
      </c>
      <c r="I4506" t="s">
        <v>18</v>
      </c>
      <c r="J4506" s="1">
        <v>45544</v>
      </c>
      <c r="K4506" t="b">
        <v>1</v>
      </c>
      <c r="L4506" t="s">
        <v>19</v>
      </c>
      <c r="M4506">
        <v>9</v>
      </c>
      <c r="N4506">
        <f>G4506/SUMIF(B:B,B4506,G:G)*100</f>
        <v>7.7510967801943977E-3</v>
      </c>
      <c r="Q4506">
        <f>VLOOKUP(C4506, Categories_Pivot_Table!A:B, 2, FALSE)</f>
        <v>23.300574345883856</v>
      </c>
      <c r="T4506">
        <f t="shared" si="71"/>
        <v>2024</v>
      </c>
    </row>
    <row r="4507" spans="1:20" x14ac:dyDescent="0.2">
      <c r="A4507" t="s">
        <v>4764</v>
      </c>
      <c r="B4507" t="s">
        <v>106</v>
      </c>
      <c r="C4507" t="s">
        <v>33</v>
      </c>
      <c r="D4507" t="s">
        <v>209</v>
      </c>
      <c r="E4507">
        <v>24.5</v>
      </c>
      <c r="F4507">
        <v>1</v>
      </c>
      <c r="G4507">
        <v>24.5</v>
      </c>
      <c r="H4507" t="s">
        <v>56</v>
      </c>
      <c r="I4507" t="s">
        <v>18</v>
      </c>
      <c r="J4507" s="1">
        <v>45668</v>
      </c>
      <c r="K4507" t="b">
        <v>0</v>
      </c>
      <c r="L4507" t="s">
        <v>35</v>
      </c>
      <c r="M4507">
        <v>1</v>
      </c>
      <c r="N4507">
        <f>G4507/SUMIF(B:B,B4507,G:G)*100</f>
        <v>3.9928292046936112E-2</v>
      </c>
      <c r="Q4507">
        <f>VLOOKUP(C4507, Categories_Pivot_Table!A:B, 2, FALSE)</f>
        <v>23.300574345883856</v>
      </c>
      <c r="T4507">
        <f t="shared" si="71"/>
        <v>2025</v>
      </c>
    </row>
    <row r="4508" spans="1:20" x14ac:dyDescent="0.2">
      <c r="A4508" t="s">
        <v>4765</v>
      </c>
      <c r="B4508" t="s">
        <v>90</v>
      </c>
      <c r="C4508" t="s">
        <v>27</v>
      </c>
      <c r="D4508" t="s">
        <v>305</v>
      </c>
      <c r="E4508">
        <v>23</v>
      </c>
      <c r="F4508">
        <v>7</v>
      </c>
      <c r="G4508">
        <v>161</v>
      </c>
      <c r="H4508" t="s">
        <v>29</v>
      </c>
      <c r="I4508" t="s">
        <v>46</v>
      </c>
      <c r="J4508" s="1">
        <v>44584</v>
      </c>
      <c r="K4508" t="b">
        <v>1</v>
      </c>
      <c r="L4508" t="s">
        <v>24</v>
      </c>
      <c r="M4508">
        <v>1</v>
      </c>
      <c r="N4508">
        <f>G4508/SUMIF(B:B,B4508,G:G)*100</f>
        <v>0.27222616752899798</v>
      </c>
      <c r="Q4508">
        <f>VLOOKUP(C4508, Categories_Pivot_Table!A:B, 2, FALSE)</f>
        <v>25.013711734693878</v>
      </c>
      <c r="T4508">
        <f t="shared" si="71"/>
        <v>2022</v>
      </c>
    </row>
    <row r="4509" spans="1:20" x14ac:dyDescent="0.2">
      <c r="A4509" t="s">
        <v>4766</v>
      </c>
      <c r="B4509" t="s">
        <v>32</v>
      </c>
      <c r="C4509" t="s">
        <v>38</v>
      </c>
      <c r="D4509" t="s">
        <v>473</v>
      </c>
      <c r="E4509">
        <v>23</v>
      </c>
      <c r="F4509">
        <v>8</v>
      </c>
      <c r="G4509">
        <v>184</v>
      </c>
      <c r="H4509" t="s">
        <v>17</v>
      </c>
      <c r="I4509" t="s">
        <v>46</v>
      </c>
      <c r="J4509" s="1">
        <v>44782</v>
      </c>
      <c r="K4509" t="b">
        <v>1</v>
      </c>
      <c r="L4509" t="s">
        <v>49</v>
      </c>
      <c r="M4509">
        <v>8</v>
      </c>
      <c r="N4509">
        <f>G4509/SUMIF(B:B,B4509,G:G)*100</f>
        <v>0.31381912761693603</v>
      </c>
      <c r="Q4509">
        <f>VLOOKUP(C4509, Categories_Pivot_Table!A:B, 2, FALSE)</f>
        <v>23.088790931989923</v>
      </c>
      <c r="T4509">
        <f t="shared" si="71"/>
        <v>2022</v>
      </c>
    </row>
    <row r="4510" spans="1:20" x14ac:dyDescent="0.2">
      <c r="A4510" t="s">
        <v>4767</v>
      </c>
      <c r="B4510" t="s">
        <v>106</v>
      </c>
      <c r="C4510" t="s">
        <v>15</v>
      </c>
      <c r="D4510" t="s">
        <v>138</v>
      </c>
      <c r="E4510">
        <v>20</v>
      </c>
      <c r="F4510">
        <v>1</v>
      </c>
      <c r="G4510">
        <v>20</v>
      </c>
      <c r="H4510" t="s">
        <v>29</v>
      </c>
      <c r="I4510" t="s">
        <v>18</v>
      </c>
      <c r="J4510" s="1">
        <v>44703</v>
      </c>
      <c r="K4510" t="b">
        <v>0</v>
      </c>
      <c r="L4510" t="s">
        <v>24</v>
      </c>
      <c r="M4510">
        <v>5</v>
      </c>
      <c r="N4510">
        <f>G4510/SUMIF(B:B,B4510,G:G)*100</f>
        <v>3.259452411994785E-2</v>
      </c>
      <c r="Q4510">
        <f>VLOOKUP(C4510, Categories_Pivot_Table!A:B, 2, FALSE)</f>
        <v>23.063808900523561</v>
      </c>
      <c r="T4510">
        <f t="shared" si="71"/>
        <v>2022</v>
      </c>
    </row>
    <row r="4511" spans="1:20" x14ac:dyDescent="0.2">
      <c r="A4511" t="s">
        <v>4768</v>
      </c>
      <c r="B4511" t="s">
        <v>21</v>
      </c>
      <c r="C4511" t="s">
        <v>48</v>
      </c>
      <c r="D4511" t="s">
        <v>446</v>
      </c>
      <c r="E4511">
        <v>26</v>
      </c>
      <c r="F4511">
        <v>10</v>
      </c>
      <c r="G4511">
        <v>260</v>
      </c>
      <c r="H4511" t="s">
        <v>56</v>
      </c>
      <c r="I4511" t="s">
        <v>46</v>
      </c>
      <c r="J4511" s="1">
        <v>44791</v>
      </c>
      <c r="K4511" t="b">
        <v>0</v>
      </c>
      <c r="L4511" t="s">
        <v>42</v>
      </c>
      <c r="M4511">
        <v>8</v>
      </c>
      <c r="N4511">
        <f>G4511/SUMIF(B:B,B4511,G:G)*100</f>
        <v>0.42117199206252781</v>
      </c>
      <c r="Q4511">
        <f>VLOOKUP(C4511, Categories_Pivot_Table!A:B, 2, FALSE)</f>
        <v>23.348837209302324</v>
      </c>
      <c r="T4511">
        <f t="shared" si="71"/>
        <v>2022</v>
      </c>
    </row>
    <row r="4512" spans="1:20" x14ac:dyDescent="0.2">
      <c r="A4512" t="s">
        <v>4769</v>
      </c>
      <c r="B4512" t="s">
        <v>104</v>
      </c>
      <c r="C4512" t="s">
        <v>38</v>
      </c>
      <c r="D4512" t="s">
        <v>241</v>
      </c>
      <c r="E4512">
        <v>17</v>
      </c>
      <c r="F4512">
        <v>5</v>
      </c>
      <c r="G4512">
        <v>85</v>
      </c>
      <c r="H4512" t="s">
        <v>17</v>
      </c>
      <c r="I4512" t="s">
        <v>46</v>
      </c>
      <c r="J4512" s="1">
        <v>45016</v>
      </c>
      <c r="K4512" t="b">
        <v>0</v>
      </c>
      <c r="L4512" t="s">
        <v>65</v>
      </c>
      <c r="M4512">
        <v>3</v>
      </c>
      <c r="N4512">
        <f>G4512/SUMIF(B:B,B4512,G:G)*100</f>
        <v>0.13813725968179674</v>
      </c>
      <c r="Q4512">
        <f>VLOOKUP(C4512, Categories_Pivot_Table!A:B, 2, FALSE)</f>
        <v>23.088790931989923</v>
      </c>
      <c r="T4512">
        <f t="shared" si="71"/>
        <v>2023</v>
      </c>
    </row>
    <row r="4513" spans="1:20" x14ac:dyDescent="0.2">
      <c r="A4513" t="s">
        <v>4770</v>
      </c>
      <c r="B4513" t="s">
        <v>106</v>
      </c>
      <c r="C4513" t="s">
        <v>22</v>
      </c>
      <c r="D4513" t="s">
        <v>1043</v>
      </c>
      <c r="E4513">
        <v>14</v>
      </c>
      <c r="F4513">
        <v>4</v>
      </c>
      <c r="G4513">
        <v>56</v>
      </c>
      <c r="H4513" t="s">
        <v>29</v>
      </c>
      <c r="I4513" t="s">
        <v>46</v>
      </c>
      <c r="J4513" s="1">
        <v>45659</v>
      </c>
      <c r="K4513" t="b">
        <v>0</v>
      </c>
      <c r="L4513" t="s">
        <v>42</v>
      </c>
      <c r="M4513">
        <v>1</v>
      </c>
      <c r="N4513">
        <f>G4513/SUMIF(B:B,B4513,G:G)*100</f>
        <v>9.126466753585398E-2</v>
      </c>
      <c r="Q4513">
        <f>VLOOKUP(C4513, Categories_Pivot_Table!A:B, 2, FALSE)</f>
        <v>21.505681818181817</v>
      </c>
      <c r="T4513">
        <f t="shared" si="71"/>
        <v>2025</v>
      </c>
    </row>
    <row r="4514" spans="1:20" x14ac:dyDescent="0.2">
      <c r="A4514" t="s">
        <v>4771</v>
      </c>
      <c r="B4514" t="s">
        <v>37</v>
      </c>
      <c r="C4514" t="s">
        <v>22</v>
      </c>
      <c r="D4514" t="s">
        <v>205</v>
      </c>
      <c r="E4514">
        <v>15.5</v>
      </c>
      <c r="F4514">
        <v>4</v>
      </c>
      <c r="G4514">
        <v>62</v>
      </c>
      <c r="H4514" t="s">
        <v>17</v>
      </c>
      <c r="I4514" t="s">
        <v>18</v>
      </c>
      <c r="J4514" s="1">
        <v>45027</v>
      </c>
      <c r="K4514" t="b">
        <v>1</v>
      </c>
      <c r="L4514" t="s">
        <v>49</v>
      </c>
      <c r="M4514">
        <v>4</v>
      </c>
      <c r="N4514">
        <f>G4514/SUMIF(B:B,B4514,G:G)*100</f>
        <v>9.2572546267609315E-2</v>
      </c>
      <c r="Q4514">
        <f>VLOOKUP(C4514, Categories_Pivot_Table!A:B, 2, FALSE)</f>
        <v>21.505681818181817</v>
      </c>
      <c r="T4514">
        <f t="shared" si="71"/>
        <v>2023</v>
      </c>
    </row>
    <row r="4515" spans="1:20" x14ac:dyDescent="0.2">
      <c r="A4515" t="s">
        <v>4772</v>
      </c>
      <c r="B4515" t="s">
        <v>21</v>
      </c>
      <c r="C4515" t="s">
        <v>27</v>
      </c>
      <c r="D4515" t="s">
        <v>119</v>
      </c>
      <c r="E4515">
        <v>38</v>
      </c>
      <c r="F4515">
        <v>10</v>
      </c>
      <c r="G4515">
        <v>380</v>
      </c>
      <c r="H4515" t="s">
        <v>29</v>
      </c>
      <c r="I4515" t="s">
        <v>18</v>
      </c>
      <c r="J4515" s="1">
        <v>44792</v>
      </c>
      <c r="K4515" t="b">
        <v>0</v>
      </c>
      <c r="L4515" t="s">
        <v>65</v>
      </c>
      <c r="M4515">
        <v>8</v>
      </c>
      <c r="N4515">
        <f>G4515/SUMIF(B:B,B4515,G:G)*100</f>
        <v>0.6155590653221561</v>
      </c>
      <c r="Q4515">
        <f>VLOOKUP(C4515, Categories_Pivot_Table!A:B, 2, FALSE)</f>
        <v>25.013711734693878</v>
      </c>
      <c r="T4515">
        <f t="shared" si="71"/>
        <v>2022</v>
      </c>
    </row>
    <row r="4516" spans="1:20" x14ac:dyDescent="0.2">
      <c r="A4516" t="s">
        <v>4773</v>
      </c>
      <c r="B4516" t="s">
        <v>63</v>
      </c>
      <c r="C4516" t="s">
        <v>48</v>
      </c>
      <c r="D4516" t="s">
        <v>151</v>
      </c>
      <c r="E4516">
        <v>14</v>
      </c>
      <c r="F4516">
        <v>3</v>
      </c>
      <c r="G4516">
        <v>42</v>
      </c>
      <c r="H4516" t="s">
        <v>29</v>
      </c>
      <c r="I4516" t="s">
        <v>46</v>
      </c>
      <c r="J4516" s="1">
        <v>44831</v>
      </c>
      <c r="K4516" t="b">
        <v>1</v>
      </c>
      <c r="L4516" t="s">
        <v>49</v>
      </c>
      <c r="M4516">
        <v>9</v>
      </c>
      <c r="N4516">
        <f>G4516/SUMIF(B:B,B4516,G:G)*100</f>
        <v>6.9389373513084857E-2</v>
      </c>
      <c r="Q4516">
        <f>VLOOKUP(C4516, Categories_Pivot_Table!A:B, 2, FALSE)</f>
        <v>23.348837209302324</v>
      </c>
      <c r="T4516">
        <f t="shared" si="71"/>
        <v>2022</v>
      </c>
    </row>
    <row r="4517" spans="1:20" x14ac:dyDescent="0.2">
      <c r="A4517" t="s">
        <v>4774</v>
      </c>
      <c r="B4517" t="s">
        <v>54</v>
      </c>
      <c r="C4517" t="s">
        <v>22</v>
      </c>
      <c r="D4517" t="s">
        <v>67</v>
      </c>
      <c r="E4517">
        <v>27.5</v>
      </c>
      <c r="F4517">
        <v>9</v>
      </c>
      <c r="G4517">
        <v>247.5</v>
      </c>
      <c r="H4517" t="s">
        <v>17</v>
      </c>
      <c r="I4517" t="s">
        <v>18</v>
      </c>
      <c r="J4517" s="1">
        <v>44711</v>
      </c>
      <c r="K4517" t="b">
        <v>1</v>
      </c>
      <c r="L4517" t="s">
        <v>19</v>
      </c>
      <c r="M4517">
        <v>5</v>
      </c>
      <c r="N4517">
        <f>G4517/SUMIF(B:B,B4517,G:G)*100</f>
        <v>0.43302919229120557</v>
      </c>
      <c r="Q4517">
        <f>VLOOKUP(C4517, Categories_Pivot_Table!A:B, 2, FALSE)</f>
        <v>21.505681818181817</v>
      </c>
      <c r="T4517">
        <f t="shared" si="71"/>
        <v>2022</v>
      </c>
    </row>
    <row r="4518" spans="1:20" x14ac:dyDescent="0.2">
      <c r="A4518" t="s">
        <v>4775</v>
      </c>
      <c r="B4518" t="s">
        <v>106</v>
      </c>
      <c r="C4518" t="s">
        <v>22</v>
      </c>
      <c r="D4518" t="s">
        <v>157</v>
      </c>
      <c r="E4518">
        <v>12.5</v>
      </c>
      <c r="F4518">
        <v>10</v>
      </c>
      <c r="G4518">
        <v>125</v>
      </c>
      <c r="H4518" t="s">
        <v>56</v>
      </c>
      <c r="I4518" t="s">
        <v>46</v>
      </c>
      <c r="J4518" s="1">
        <v>45403</v>
      </c>
      <c r="K4518" t="b">
        <v>0</v>
      </c>
      <c r="L4518" t="s">
        <v>24</v>
      </c>
      <c r="M4518">
        <v>4</v>
      </c>
      <c r="N4518">
        <f>G4518/SUMIF(B:B,B4518,G:G)*100</f>
        <v>0.20371577574967406</v>
      </c>
      <c r="Q4518">
        <f>VLOOKUP(C4518, Categories_Pivot_Table!A:B, 2, FALSE)</f>
        <v>21.505681818181817</v>
      </c>
      <c r="T4518">
        <f t="shared" si="71"/>
        <v>2024</v>
      </c>
    </row>
    <row r="4519" spans="1:20" x14ac:dyDescent="0.2">
      <c r="A4519" t="s">
        <v>4776</v>
      </c>
      <c r="B4519" t="s">
        <v>73</v>
      </c>
      <c r="C4519" t="s">
        <v>135</v>
      </c>
      <c r="D4519" t="s">
        <v>290</v>
      </c>
      <c r="E4519">
        <v>23</v>
      </c>
      <c r="F4519">
        <v>1</v>
      </c>
      <c r="G4519">
        <v>23</v>
      </c>
      <c r="H4519" t="s">
        <v>29</v>
      </c>
      <c r="I4519" t="s">
        <v>46</v>
      </c>
      <c r="J4519" s="1">
        <v>45288</v>
      </c>
      <c r="K4519" t="b">
        <v>0</v>
      </c>
      <c r="L4519" t="s">
        <v>42</v>
      </c>
      <c r="M4519">
        <v>12</v>
      </c>
      <c r="N4519">
        <f>G4519/SUMIF(B:B,B4519,G:G)*100</f>
        <v>3.9734298473684669E-2</v>
      </c>
      <c r="Q4519">
        <f>VLOOKUP(C4519, Categories_Pivot_Table!A:B, 2, FALSE)</f>
        <v>23.146341463414632</v>
      </c>
      <c r="T4519">
        <f t="shared" si="71"/>
        <v>2023</v>
      </c>
    </row>
    <row r="4520" spans="1:20" x14ac:dyDescent="0.2">
      <c r="A4520" t="s">
        <v>4777</v>
      </c>
      <c r="B4520" t="s">
        <v>128</v>
      </c>
      <c r="C4520" t="s">
        <v>22</v>
      </c>
      <c r="D4520" t="s">
        <v>274</v>
      </c>
      <c r="E4520">
        <v>39.5</v>
      </c>
      <c r="F4520">
        <v>6</v>
      </c>
      <c r="G4520">
        <v>237</v>
      </c>
      <c r="H4520" t="s">
        <v>17</v>
      </c>
      <c r="I4520" t="s">
        <v>18</v>
      </c>
      <c r="J4520" s="1">
        <v>45633</v>
      </c>
      <c r="K4520" t="b">
        <v>0</v>
      </c>
      <c r="L4520" t="s">
        <v>35</v>
      </c>
      <c r="M4520">
        <v>12</v>
      </c>
      <c r="N4520">
        <f>G4520/SUMIF(B:B,B4520,G:G)*100</f>
        <v>0.34622801379068546</v>
      </c>
      <c r="Q4520">
        <f>VLOOKUP(C4520, Categories_Pivot_Table!A:B, 2, FALSE)</f>
        <v>21.505681818181817</v>
      </c>
      <c r="T4520">
        <f t="shared" si="71"/>
        <v>2024</v>
      </c>
    </row>
    <row r="4521" spans="1:20" x14ac:dyDescent="0.2">
      <c r="A4521" t="s">
        <v>4778</v>
      </c>
      <c r="B4521" t="s">
        <v>32</v>
      </c>
      <c r="C4521" t="s">
        <v>27</v>
      </c>
      <c r="D4521" t="s">
        <v>119</v>
      </c>
      <c r="E4521">
        <v>38</v>
      </c>
      <c r="F4521">
        <v>7</v>
      </c>
      <c r="G4521">
        <v>266</v>
      </c>
      <c r="H4521" t="s">
        <v>17</v>
      </c>
      <c r="I4521" t="s">
        <v>18</v>
      </c>
      <c r="J4521" s="1">
        <v>44753</v>
      </c>
      <c r="K4521" t="b">
        <v>0</v>
      </c>
      <c r="L4521" t="s">
        <v>19</v>
      </c>
      <c r="M4521">
        <v>7</v>
      </c>
      <c r="N4521">
        <f>G4521/SUMIF(B:B,B4521,G:G)*100</f>
        <v>0.45367330405491835</v>
      </c>
      <c r="Q4521">
        <f>VLOOKUP(C4521, Categories_Pivot_Table!A:B, 2, FALSE)</f>
        <v>25.013711734693878</v>
      </c>
      <c r="T4521">
        <f t="shared" si="71"/>
        <v>2022</v>
      </c>
    </row>
    <row r="4522" spans="1:20" x14ac:dyDescent="0.2">
      <c r="A4522" t="s">
        <v>4779</v>
      </c>
      <c r="B4522" t="s">
        <v>76</v>
      </c>
      <c r="C4522" t="s">
        <v>15</v>
      </c>
      <c r="D4522" t="s">
        <v>226</v>
      </c>
      <c r="E4522">
        <v>27.5</v>
      </c>
      <c r="F4522">
        <v>2</v>
      </c>
      <c r="G4522">
        <v>55</v>
      </c>
      <c r="H4522" t="s">
        <v>17</v>
      </c>
      <c r="I4522" t="s">
        <v>18</v>
      </c>
      <c r="J4522" s="1">
        <v>45096</v>
      </c>
      <c r="K4522" t="b">
        <v>0</v>
      </c>
      <c r="L4522" t="s">
        <v>19</v>
      </c>
      <c r="M4522">
        <v>6</v>
      </c>
      <c r="N4522">
        <f>G4522/SUMIF(B:B,B4522,G:G)*100</f>
        <v>9.3646509964839988E-2</v>
      </c>
      <c r="Q4522">
        <f>VLOOKUP(C4522, Categories_Pivot_Table!A:B, 2, FALSE)</f>
        <v>23.063808900523561</v>
      </c>
      <c r="T4522">
        <f t="shared" si="71"/>
        <v>2023</v>
      </c>
    </row>
    <row r="4523" spans="1:20" x14ac:dyDescent="0.2">
      <c r="A4523" t="s">
        <v>4780</v>
      </c>
      <c r="B4523" t="s">
        <v>73</v>
      </c>
      <c r="C4523" t="s">
        <v>33</v>
      </c>
      <c r="D4523" t="s">
        <v>307</v>
      </c>
      <c r="E4523">
        <v>6.5</v>
      </c>
      <c r="F4523">
        <v>5</v>
      </c>
      <c r="G4523">
        <v>32.5</v>
      </c>
      <c r="H4523" t="s">
        <v>29</v>
      </c>
      <c r="I4523" t="s">
        <v>18</v>
      </c>
      <c r="J4523" s="1">
        <v>44727</v>
      </c>
      <c r="K4523" t="b">
        <v>0</v>
      </c>
      <c r="L4523" t="s">
        <v>30</v>
      </c>
      <c r="M4523">
        <v>6</v>
      </c>
      <c r="N4523">
        <f>G4523/SUMIF(B:B,B4523,G:G)*100</f>
        <v>5.6146291321510944E-2</v>
      </c>
      <c r="Q4523">
        <f>VLOOKUP(C4523, Categories_Pivot_Table!A:B, 2, FALSE)</f>
        <v>23.300574345883856</v>
      </c>
      <c r="T4523">
        <f t="shared" si="71"/>
        <v>2022</v>
      </c>
    </row>
    <row r="4524" spans="1:20" x14ac:dyDescent="0.2">
      <c r="A4524" t="s">
        <v>4781</v>
      </c>
      <c r="B4524" t="s">
        <v>87</v>
      </c>
      <c r="C4524" t="s">
        <v>22</v>
      </c>
      <c r="D4524" t="s">
        <v>205</v>
      </c>
      <c r="E4524">
        <v>15.5</v>
      </c>
      <c r="F4524">
        <v>10</v>
      </c>
      <c r="G4524">
        <v>155</v>
      </c>
      <c r="H4524" t="s">
        <v>17</v>
      </c>
      <c r="I4524" t="s">
        <v>18</v>
      </c>
      <c r="J4524" s="1">
        <v>44603</v>
      </c>
      <c r="K4524" t="b">
        <v>1</v>
      </c>
      <c r="L4524" t="s">
        <v>65</v>
      </c>
      <c r="M4524">
        <v>2</v>
      </c>
      <c r="N4524">
        <f>G4524/SUMIF(B:B,B4524,G:G)*100</f>
        <v>0.23832587603979274</v>
      </c>
      <c r="Q4524">
        <f>VLOOKUP(C4524, Categories_Pivot_Table!A:B, 2, FALSE)</f>
        <v>21.505681818181817</v>
      </c>
      <c r="T4524">
        <f t="shared" si="71"/>
        <v>2022</v>
      </c>
    </row>
    <row r="4525" spans="1:20" x14ac:dyDescent="0.2">
      <c r="A4525" t="s">
        <v>4782</v>
      </c>
      <c r="B4525" t="s">
        <v>63</v>
      </c>
      <c r="C4525" t="s">
        <v>38</v>
      </c>
      <c r="D4525" t="s">
        <v>2197</v>
      </c>
      <c r="E4525">
        <v>32</v>
      </c>
      <c r="F4525">
        <v>9</v>
      </c>
      <c r="G4525">
        <v>288</v>
      </c>
      <c r="H4525" t="s">
        <v>29</v>
      </c>
      <c r="I4525" t="s">
        <v>46</v>
      </c>
      <c r="J4525" s="1">
        <v>45258</v>
      </c>
      <c r="K4525" t="b">
        <v>0</v>
      </c>
      <c r="L4525" t="s">
        <v>49</v>
      </c>
      <c r="M4525">
        <v>11</v>
      </c>
      <c r="N4525">
        <f>G4525/SUMIF(B:B,B4525,G:G)*100</f>
        <v>0.47581284694686754</v>
      </c>
      <c r="Q4525">
        <f>VLOOKUP(C4525, Categories_Pivot_Table!A:B, 2, FALSE)</f>
        <v>23.088790931989923</v>
      </c>
      <c r="T4525">
        <f t="shared" si="71"/>
        <v>2023</v>
      </c>
    </row>
    <row r="4526" spans="1:20" x14ac:dyDescent="0.2">
      <c r="A4526" t="s">
        <v>4783</v>
      </c>
      <c r="B4526" t="s">
        <v>21</v>
      </c>
      <c r="C4526" t="s">
        <v>48</v>
      </c>
      <c r="D4526" t="s">
        <v>52</v>
      </c>
      <c r="E4526">
        <v>27.5</v>
      </c>
      <c r="F4526">
        <v>4</v>
      </c>
      <c r="G4526">
        <v>110</v>
      </c>
      <c r="H4526" t="s">
        <v>17</v>
      </c>
      <c r="I4526" t="s">
        <v>46</v>
      </c>
      <c r="J4526" s="1">
        <v>45123</v>
      </c>
      <c r="K4526" t="b">
        <v>1</v>
      </c>
      <c r="L4526" t="s">
        <v>24</v>
      </c>
      <c r="M4526">
        <v>7</v>
      </c>
      <c r="N4526">
        <f>G4526/SUMIF(B:B,B4526,G:G)*100</f>
        <v>0.17818815048799255</v>
      </c>
      <c r="Q4526">
        <f>VLOOKUP(C4526, Categories_Pivot_Table!A:B, 2, FALSE)</f>
        <v>23.348837209302324</v>
      </c>
      <c r="T4526">
        <f t="shared" si="71"/>
        <v>2023</v>
      </c>
    </row>
    <row r="4527" spans="1:20" x14ac:dyDescent="0.2">
      <c r="A4527" t="s">
        <v>4784</v>
      </c>
      <c r="B4527" t="s">
        <v>128</v>
      </c>
      <c r="C4527" t="s">
        <v>27</v>
      </c>
      <c r="D4527" t="s">
        <v>394</v>
      </c>
      <c r="E4527">
        <v>5</v>
      </c>
      <c r="F4527">
        <v>3</v>
      </c>
      <c r="G4527">
        <v>15</v>
      </c>
      <c r="H4527" t="s">
        <v>29</v>
      </c>
      <c r="I4527" t="s">
        <v>46</v>
      </c>
      <c r="J4527" s="1">
        <v>45334</v>
      </c>
      <c r="K4527" t="b">
        <v>0</v>
      </c>
      <c r="L4527" t="s">
        <v>19</v>
      </c>
      <c r="M4527">
        <v>2</v>
      </c>
      <c r="N4527">
        <f>G4527/SUMIF(B:B,B4527,G:G)*100</f>
        <v>2.1913165429790216E-2</v>
      </c>
      <c r="Q4527">
        <f>VLOOKUP(C4527, Categories_Pivot_Table!A:B, 2, FALSE)</f>
        <v>25.013711734693878</v>
      </c>
      <c r="T4527">
        <f t="shared" si="71"/>
        <v>2024</v>
      </c>
    </row>
    <row r="4528" spans="1:20" x14ac:dyDescent="0.2">
      <c r="A4528" t="s">
        <v>4785</v>
      </c>
      <c r="B4528" t="s">
        <v>106</v>
      </c>
      <c r="C4528" t="s">
        <v>135</v>
      </c>
      <c r="D4528" t="s">
        <v>229</v>
      </c>
      <c r="E4528">
        <v>41</v>
      </c>
      <c r="F4528">
        <v>8</v>
      </c>
      <c r="G4528">
        <v>328</v>
      </c>
      <c r="H4528" t="s">
        <v>29</v>
      </c>
      <c r="I4528" t="s">
        <v>18</v>
      </c>
      <c r="J4528" s="1">
        <v>45391</v>
      </c>
      <c r="K4528" t="b">
        <v>0</v>
      </c>
      <c r="L4528" t="s">
        <v>49</v>
      </c>
      <c r="M4528">
        <v>4</v>
      </c>
      <c r="N4528">
        <f>G4528/SUMIF(B:B,B4528,G:G)*100</f>
        <v>0.53455019556714478</v>
      </c>
      <c r="Q4528">
        <f>VLOOKUP(C4528, Categories_Pivot_Table!A:B, 2, FALSE)</f>
        <v>23.146341463414632</v>
      </c>
      <c r="T4528">
        <f t="shared" si="71"/>
        <v>2024</v>
      </c>
    </row>
    <row r="4529" spans="1:20" x14ac:dyDescent="0.2">
      <c r="A4529" t="s">
        <v>4786</v>
      </c>
      <c r="B4529" t="s">
        <v>128</v>
      </c>
      <c r="C4529" t="s">
        <v>48</v>
      </c>
      <c r="D4529" t="s">
        <v>201</v>
      </c>
      <c r="E4529">
        <v>35</v>
      </c>
      <c r="F4529">
        <v>2</v>
      </c>
      <c r="G4529">
        <v>70</v>
      </c>
      <c r="H4529" t="s">
        <v>56</v>
      </c>
      <c r="I4529" t="s">
        <v>46</v>
      </c>
      <c r="J4529" s="1">
        <v>44829</v>
      </c>
      <c r="K4529" t="b">
        <v>0</v>
      </c>
      <c r="L4529" t="s">
        <v>24</v>
      </c>
      <c r="M4529">
        <v>9</v>
      </c>
      <c r="N4529">
        <f>G4529/SUMIF(B:B,B4529,G:G)*100</f>
        <v>0.10226143867235434</v>
      </c>
      <c r="Q4529">
        <f>VLOOKUP(C4529, Categories_Pivot_Table!A:B, 2, FALSE)</f>
        <v>23.348837209302324</v>
      </c>
      <c r="T4529">
        <f t="shared" si="71"/>
        <v>2022</v>
      </c>
    </row>
    <row r="4530" spans="1:20" x14ac:dyDescent="0.2">
      <c r="A4530" t="s">
        <v>4787</v>
      </c>
      <c r="B4530" t="s">
        <v>71</v>
      </c>
      <c r="C4530" t="s">
        <v>22</v>
      </c>
      <c r="D4530" t="s">
        <v>540</v>
      </c>
      <c r="E4530">
        <v>36.5</v>
      </c>
      <c r="F4530">
        <v>3</v>
      </c>
      <c r="G4530">
        <v>109.5</v>
      </c>
      <c r="H4530" t="s">
        <v>56</v>
      </c>
      <c r="I4530" t="s">
        <v>18</v>
      </c>
      <c r="J4530" s="1">
        <v>45261</v>
      </c>
      <c r="K4530" t="b">
        <v>1</v>
      </c>
      <c r="L4530" t="s">
        <v>65</v>
      </c>
      <c r="M4530">
        <v>12</v>
      </c>
      <c r="N4530">
        <f>G4530/SUMIF(B:B,B4530,G:G)*100</f>
        <v>0.17348595872776965</v>
      </c>
      <c r="Q4530">
        <f>VLOOKUP(C4530, Categories_Pivot_Table!A:B, 2, FALSE)</f>
        <v>21.505681818181817</v>
      </c>
      <c r="T4530">
        <f t="shared" si="71"/>
        <v>2023</v>
      </c>
    </row>
    <row r="4531" spans="1:20" x14ac:dyDescent="0.2">
      <c r="A4531" t="s">
        <v>4788</v>
      </c>
      <c r="B4531" t="s">
        <v>76</v>
      </c>
      <c r="C4531" t="s">
        <v>48</v>
      </c>
      <c r="D4531" t="s">
        <v>203</v>
      </c>
      <c r="E4531">
        <v>39.5</v>
      </c>
      <c r="F4531">
        <v>9</v>
      </c>
      <c r="G4531">
        <v>355.5</v>
      </c>
      <c r="H4531" t="s">
        <v>56</v>
      </c>
      <c r="I4531" t="s">
        <v>18</v>
      </c>
      <c r="J4531" s="1">
        <v>45145</v>
      </c>
      <c r="K4531" t="b">
        <v>0</v>
      </c>
      <c r="L4531" t="s">
        <v>19</v>
      </c>
      <c r="M4531">
        <v>8</v>
      </c>
      <c r="N4531">
        <f>G4531/SUMIF(B:B,B4531,G:G)*100</f>
        <v>0.60529698713637481</v>
      </c>
      <c r="Q4531">
        <f>VLOOKUP(C4531, Categories_Pivot_Table!A:B, 2, FALSE)</f>
        <v>23.348837209302324</v>
      </c>
      <c r="T4531">
        <f t="shared" si="71"/>
        <v>2023</v>
      </c>
    </row>
    <row r="4532" spans="1:20" x14ac:dyDescent="0.2">
      <c r="A4532" t="s">
        <v>4789</v>
      </c>
      <c r="B4532" t="s">
        <v>71</v>
      </c>
      <c r="C4532" t="s">
        <v>38</v>
      </c>
      <c r="D4532" t="s">
        <v>2123</v>
      </c>
      <c r="E4532">
        <v>27.5</v>
      </c>
      <c r="F4532">
        <v>8</v>
      </c>
      <c r="G4532">
        <v>220</v>
      </c>
      <c r="H4532" t="s">
        <v>29</v>
      </c>
      <c r="I4532" t="s">
        <v>46</v>
      </c>
      <c r="J4532" s="1">
        <v>45296</v>
      </c>
      <c r="K4532" t="b">
        <v>1</v>
      </c>
      <c r="L4532" t="s">
        <v>65</v>
      </c>
      <c r="M4532">
        <v>1</v>
      </c>
      <c r="N4532">
        <f>G4532/SUMIF(B:B,B4532,G:G)*100</f>
        <v>0.34855626411058738</v>
      </c>
      <c r="Q4532">
        <f>VLOOKUP(C4532, Categories_Pivot_Table!A:B, 2, FALSE)</f>
        <v>23.088790931989923</v>
      </c>
      <c r="T4532">
        <f t="shared" si="71"/>
        <v>2024</v>
      </c>
    </row>
    <row r="4533" spans="1:20" x14ac:dyDescent="0.2">
      <c r="A4533" t="s">
        <v>4790</v>
      </c>
      <c r="B4533" t="s">
        <v>106</v>
      </c>
      <c r="C4533" t="s">
        <v>48</v>
      </c>
      <c r="D4533" t="s">
        <v>294</v>
      </c>
      <c r="E4533">
        <v>6.5</v>
      </c>
      <c r="F4533">
        <v>2</v>
      </c>
      <c r="G4533">
        <v>13</v>
      </c>
      <c r="H4533" t="s">
        <v>17</v>
      </c>
      <c r="I4533" t="s">
        <v>18</v>
      </c>
      <c r="J4533" s="1">
        <v>45063</v>
      </c>
      <c r="K4533" t="b">
        <v>0</v>
      </c>
      <c r="L4533" t="s">
        <v>30</v>
      </c>
      <c r="M4533">
        <v>5</v>
      </c>
      <c r="N4533">
        <f>G4533/SUMIF(B:B,B4533,G:G)*100</f>
        <v>2.1186440677966101E-2</v>
      </c>
      <c r="Q4533">
        <f>VLOOKUP(C4533, Categories_Pivot_Table!A:B, 2, FALSE)</f>
        <v>23.348837209302324</v>
      </c>
      <c r="T4533">
        <f t="shared" si="71"/>
        <v>2023</v>
      </c>
    </row>
    <row r="4534" spans="1:20" x14ac:dyDescent="0.2">
      <c r="A4534" t="s">
        <v>4791</v>
      </c>
      <c r="B4534" t="s">
        <v>73</v>
      </c>
      <c r="C4534" t="s">
        <v>27</v>
      </c>
      <c r="D4534" t="s">
        <v>380</v>
      </c>
      <c r="E4534">
        <v>41</v>
      </c>
      <c r="F4534">
        <v>3</v>
      </c>
      <c r="G4534">
        <v>123</v>
      </c>
      <c r="H4534" t="s">
        <v>56</v>
      </c>
      <c r="I4534" t="s">
        <v>18</v>
      </c>
      <c r="J4534" s="1">
        <v>44563</v>
      </c>
      <c r="K4534" t="b">
        <v>0</v>
      </c>
      <c r="L4534" t="s">
        <v>24</v>
      </c>
      <c r="M4534">
        <v>1</v>
      </c>
      <c r="N4534">
        <f>G4534/SUMIF(B:B,B4534,G:G)*100</f>
        <v>0.21249211792448755</v>
      </c>
      <c r="Q4534">
        <f>VLOOKUP(C4534, Categories_Pivot_Table!A:B, 2, FALSE)</f>
        <v>25.013711734693878</v>
      </c>
      <c r="T4534">
        <f t="shared" si="71"/>
        <v>2022</v>
      </c>
    </row>
    <row r="4535" spans="1:20" x14ac:dyDescent="0.2">
      <c r="A4535" t="s">
        <v>4792</v>
      </c>
      <c r="B4535" t="s">
        <v>90</v>
      </c>
      <c r="C4535" t="s">
        <v>74</v>
      </c>
      <c r="D4535" t="s">
        <v>374</v>
      </c>
      <c r="E4535">
        <v>29</v>
      </c>
      <c r="F4535">
        <v>8</v>
      </c>
      <c r="G4535">
        <v>232</v>
      </c>
      <c r="H4535" t="s">
        <v>17</v>
      </c>
      <c r="I4535" t="s">
        <v>18</v>
      </c>
      <c r="J4535" s="1">
        <v>44983</v>
      </c>
      <c r="K4535" t="b">
        <v>1</v>
      </c>
      <c r="L4535" t="s">
        <v>24</v>
      </c>
      <c r="M4535">
        <v>2</v>
      </c>
      <c r="N4535">
        <f>G4535/SUMIF(B:B,B4535,G:G)*100</f>
        <v>0.39227621656352507</v>
      </c>
      <c r="Q4535">
        <f>VLOOKUP(C4535, Categories_Pivot_Table!A:B, 2, FALSE)</f>
        <v>24.317096165933375</v>
      </c>
      <c r="T4535">
        <f t="shared" si="71"/>
        <v>2023</v>
      </c>
    </row>
    <row r="4536" spans="1:20" x14ac:dyDescent="0.2">
      <c r="A4536" t="s">
        <v>4793</v>
      </c>
      <c r="B4536" t="s">
        <v>44</v>
      </c>
      <c r="C4536" t="s">
        <v>22</v>
      </c>
      <c r="D4536" t="s">
        <v>147</v>
      </c>
      <c r="E4536">
        <v>32</v>
      </c>
      <c r="F4536">
        <v>5</v>
      </c>
      <c r="G4536">
        <v>160</v>
      </c>
      <c r="H4536" t="s">
        <v>29</v>
      </c>
      <c r="I4536" t="s">
        <v>46</v>
      </c>
      <c r="J4536" s="1">
        <v>44573</v>
      </c>
      <c r="K4536" t="b">
        <v>0</v>
      </c>
      <c r="L4536" t="s">
        <v>30</v>
      </c>
      <c r="M4536">
        <v>1</v>
      </c>
      <c r="N4536">
        <f>G4536/SUMIF(B:B,B4536,G:G)*100</f>
        <v>0.26361531934524546</v>
      </c>
      <c r="Q4536">
        <f>VLOOKUP(C4536, Categories_Pivot_Table!A:B, 2, FALSE)</f>
        <v>21.505681818181817</v>
      </c>
      <c r="T4536">
        <f t="shared" si="71"/>
        <v>2022</v>
      </c>
    </row>
    <row r="4537" spans="1:20" x14ac:dyDescent="0.2">
      <c r="A4537" t="s">
        <v>4794</v>
      </c>
      <c r="B4537" t="s">
        <v>73</v>
      </c>
      <c r="C4537" t="s">
        <v>27</v>
      </c>
      <c r="D4537" t="s">
        <v>352</v>
      </c>
      <c r="E4537">
        <v>14</v>
      </c>
      <c r="F4537">
        <v>7</v>
      </c>
      <c r="G4537">
        <v>98</v>
      </c>
      <c r="H4537" t="s">
        <v>17</v>
      </c>
      <c r="I4537" t="s">
        <v>18</v>
      </c>
      <c r="J4537" s="1">
        <v>45311</v>
      </c>
      <c r="K4537" t="b">
        <v>0</v>
      </c>
      <c r="L4537" t="s">
        <v>35</v>
      </c>
      <c r="M4537">
        <v>1</v>
      </c>
      <c r="N4537">
        <f>G4537/SUMIF(B:B,B4537,G:G)*100</f>
        <v>0.16930266306178682</v>
      </c>
      <c r="Q4537">
        <f>VLOOKUP(C4537, Categories_Pivot_Table!A:B, 2, FALSE)</f>
        <v>25.013711734693878</v>
      </c>
      <c r="T4537">
        <f t="shared" si="71"/>
        <v>2024</v>
      </c>
    </row>
    <row r="4538" spans="1:20" x14ac:dyDescent="0.2">
      <c r="A4538" t="s">
        <v>4795</v>
      </c>
      <c r="B4538" t="s">
        <v>87</v>
      </c>
      <c r="C4538" t="s">
        <v>135</v>
      </c>
      <c r="D4538" t="s">
        <v>136</v>
      </c>
      <c r="E4538">
        <v>27.5</v>
      </c>
      <c r="F4538">
        <v>2</v>
      </c>
      <c r="G4538">
        <v>55</v>
      </c>
      <c r="H4538" t="s">
        <v>56</v>
      </c>
      <c r="I4538" t="s">
        <v>46</v>
      </c>
      <c r="J4538" s="1">
        <v>44840</v>
      </c>
      <c r="K4538" t="b">
        <v>1</v>
      </c>
      <c r="L4538" t="s">
        <v>42</v>
      </c>
      <c r="M4538">
        <v>10</v>
      </c>
      <c r="N4538">
        <f>G4538/SUMIF(B:B,B4538,G:G)*100</f>
        <v>8.4567246336700638E-2</v>
      </c>
      <c r="Q4538">
        <f>VLOOKUP(C4538, Categories_Pivot_Table!A:B, 2, FALSE)</f>
        <v>23.146341463414632</v>
      </c>
      <c r="T4538">
        <f t="shared" si="71"/>
        <v>2022</v>
      </c>
    </row>
    <row r="4539" spans="1:20" x14ac:dyDescent="0.2">
      <c r="A4539" t="s">
        <v>4796</v>
      </c>
      <c r="B4539" t="s">
        <v>90</v>
      </c>
      <c r="C4539" t="s">
        <v>74</v>
      </c>
      <c r="D4539" t="s">
        <v>374</v>
      </c>
      <c r="E4539">
        <v>29</v>
      </c>
      <c r="F4539">
        <v>9</v>
      </c>
      <c r="G4539">
        <v>261</v>
      </c>
      <c r="H4539" t="s">
        <v>56</v>
      </c>
      <c r="I4539" t="s">
        <v>18</v>
      </c>
      <c r="J4539" s="1">
        <v>45336</v>
      </c>
      <c r="K4539" t="b">
        <v>1</v>
      </c>
      <c r="L4539" t="s">
        <v>30</v>
      </c>
      <c r="M4539">
        <v>2</v>
      </c>
      <c r="N4539">
        <f>G4539/SUMIF(B:B,B4539,G:G)*100</f>
        <v>0.44131074363396572</v>
      </c>
      <c r="Q4539">
        <f>VLOOKUP(C4539, Categories_Pivot_Table!A:B, 2, FALSE)</f>
        <v>24.317096165933375</v>
      </c>
      <c r="T4539">
        <f t="shared" si="71"/>
        <v>2024</v>
      </c>
    </row>
    <row r="4540" spans="1:20" x14ac:dyDescent="0.2">
      <c r="A4540" t="s">
        <v>4797</v>
      </c>
      <c r="B4540" t="s">
        <v>26</v>
      </c>
      <c r="C4540" t="s">
        <v>27</v>
      </c>
      <c r="D4540" t="s">
        <v>55</v>
      </c>
      <c r="E4540">
        <v>36.5</v>
      </c>
      <c r="F4540">
        <v>7</v>
      </c>
      <c r="G4540">
        <v>255.5</v>
      </c>
      <c r="H4540" t="s">
        <v>29</v>
      </c>
      <c r="I4540" t="s">
        <v>18</v>
      </c>
      <c r="J4540" s="1">
        <v>44692</v>
      </c>
      <c r="K4540" t="b">
        <v>1</v>
      </c>
      <c r="L4540" t="s">
        <v>30</v>
      </c>
      <c r="M4540">
        <v>5</v>
      </c>
      <c r="N4540">
        <f>G4540/SUMIF(B:B,B4540,G:G)*100</f>
        <v>0.41178793324361562</v>
      </c>
      <c r="Q4540">
        <f>VLOOKUP(C4540, Categories_Pivot_Table!A:B, 2, FALSE)</f>
        <v>25.013711734693878</v>
      </c>
      <c r="T4540">
        <f t="shared" si="71"/>
        <v>2022</v>
      </c>
    </row>
    <row r="4541" spans="1:20" x14ac:dyDescent="0.2">
      <c r="A4541" t="s">
        <v>4798</v>
      </c>
      <c r="B4541" t="s">
        <v>26</v>
      </c>
      <c r="C4541" t="s">
        <v>33</v>
      </c>
      <c r="D4541" t="s">
        <v>209</v>
      </c>
      <c r="E4541">
        <v>24.5</v>
      </c>
      <c r="F4541">
        <v>4</v>
      </c>
      <c r="G4541">
        <v>98</v>
      </c>
      <c r="H4541" t="s">
        <v>29</v>
      </c>
      <c r="I4541" t="s">
        <v>18</v>
      </c>
      <c r="J4541" s="1">
        <v>44903</v>
      </c>
      <c r="K4541" t="b">
        <v>1</v>
      </c>
      <c r="L4541" t="s">
        <v>42</v>
      </c>
      <c r="M4541">
        <v>12</v>
      </c>
      <c r="N4541">
        <f>G4541/SUMIF(B:B,B4541,G:G)*100</f>
        <v>0.1579460565865923</v>
      </c>
      <c r="Q4541">
        <f>VLOOKUP(C4541, Categories_Pivot_Table!A:B, 2, FALSE)</f>
        <v>23.300574345883856</v>
      </c>
      <c r="T4541">
        <f t="shared" si="71"/>
        <v>2022</v>
      </c>
    </row>
    <row r="4542" spans="1:20" x14ac:dyDescent="0.2">
      <c r="A4542" t="s">
        <v>4799</v>
      </c>
      <c r="B4542" t="s">
        <v>106</v>
      </c>
      <c r="C4542" t="s">
        <v>48</v>
      </c>
      <c r="D4542" t="s">
        <v>237</v>
      </c>
      <c r="E4542">
        <v>11</v>
      </c>
      <c r="F4542">
        <v>9</v>
      </c>
      <c r="G4542">
        <v>99</v>
      </c>
      <c r="H4542" t="s">
        <v>56</v>
      </c>
      <c r="I4542" t="s">
        <v>46</v>
      </c>
      <c r="J4542" s="1">
        <v>44671</v>
      </c>
      <c r="K4542" t="b">
        <v>0</v>
      </c>
      <c r="L4542" t="s">
        <v>30</v>
      </c>
      <c r="M4542">
        <v>4</v>
      </c>
      <c r="N4542">
        <f>G4542/SUMIF(B:B,B4542,G:G)*100</f>
        <v>0.16134289439374186</v>
      </c>
      <c r="Q4542">
        <f>VLOOKUP(C4542, Categories_Pivot_Table!A:B, 2, FALSE)</f>
        <v>23.348837209302324</v>
      </c>
      <c r="T4542">
        <f t="shared" si="71"/>
        <v>2022</v>
      </c>
    </row>
    <row r="4543" spans="1:20" x14ac:dyDescent="0.2">
      <c r="A4543" t="s">
        <v>4800</v>
      </c>
      <c r="B4543" t="s">
        <v>173</v>
      </c>
      <c r="C4543" t="s">
        <v>15</v>
      </c>
      <c r="D4543" t="s">
        <v>171</v>
      </c>
      <c r="E4543">
        <v>21.5</v>
      </c>
      <c r="F4543">
        <v>6</v>
      </c>
      <c r="G4543">
        <v>129</v>
      </c>
      <c r="H4543" t="s">
        <v>56</v>
      </c>
      <c r="I4543" t="s">
        <v>46</v>
      </c>
      <c r="J4543" s="1">
        <v>45124</v>
      </c>
      <c r="K4543" t="b">
        <v>0</v>
      </c>
      <c r="L4543" t="s">
        <v>19</v>
      </c>
      <c r="M4543">
        <v>7</v>
      </c>
      <c r="N4543">
        <f>G4543/SUMIF(B:B,B4543,G:G)*100</f>
        <v>0.21213267336501621</v>
      </c>
      <c r="Q4543">
        <f>VLOOKUP(C4543, Categories_Pivot_Table!A:B, 2, FALSE)</f>
        <v>23.063808900523561</v>
      </c>
      <c r="T4543">
        <f t="shared" si="71"/>
        <v>2023</v>
      </c>
    </row>
    <row r="4544" spans="1:20" x14ac:dyDescent="0.2">
      <c r="A4544" t="s">
        <v>4801</v>
      </c>
      <c r="B4544" t="s">
        <v>26</v>
      </c>
      <c r="C4544" t="s">
        <v>135</v>
      </c>
      <c r="D4544" t="s">
        <v>144</v>
      </c>
      <c r="E4544">
        <v>11</v>
      </c>
      <c r="F4544">
        <v>8</v>
      </c>
      <c r="G4544">
        <v>88</v>
      </c>
      <c r="H4544" t="s">
        <v>29</v>
      </c>
      <c r="I4544" t="s">
        <v>18</v>
      </c>
      <c r="J4544" s="1">
        <v>44682</v>
      </c>
      <c r="K4544" t="b">
        <v>0</v>
      </c>
      <c r="L4544" t="s">
        <v>24</v>
      </c>
      <c r="M4544">
        <v>5</v>
      </c>
      <c r="N4544">
        <f>G4544/SUMIF(B:B,B4544,G:G)*100</f>
        <v>0.14182911203694004</v>
      </c>
      <c r="Q4544">
        <f>VLOOKUP(C4544, Categories_Pivot_Table!A:B, 2, FALSE)</f>
        <v>23.146341463414632</v>
      </c>
      <c r="T4544">
        <f t="shared" si="71"/>
        <v>2022</v>
      </c>
    </row>
    <row r="4545" spans="1:20" x14ac:dyDescent="0.2">
      <c r="A4545" t="s">
        <v>4802</v>
      </c>
      <c r="B4545" t="s">
        <v>121</v>
      </c>
      <c r="C4545" t="s">
        <v>74</v>
      </c>
      <c r="D4545" t="s">
        <v>321</v>
      </c>
      <c r="E4545">
        <v>32</v>
      </c>
      <c r="F4545">
        <v>9</v>
      </c>
      <c r="G4545">
        <v>288</v>
      </c>
      <c r="H4545" t="s">
        <v>29</v>
      </c>
      <c r="I4545" t="s">
        <v>18</v>
      </c>
      <c r="J4545" s="1">
        <v>44944</v>
      </c>
      <c r="K4545" t="b">
        <v>0</v>
      </c>
      <c r="L4545" t="s">
        <v>30</v>
      </c>
      <c r="M4545">
        <v>1</v>
      </c>
      <c r="N4545">
        <f>G4545/SUMIF(B:B,B4545,G:G)*100</f>
        <v>0.4392219061925714</v>
      </c>
      <c r="Q4545">
        <f>VLOOKUP(C4545, Categories_Pivot_Table!A:B, 2, FALSE)</f>
        <v>24.317096165933375</v>
      </c>
      <c r="T4545">
        <f t="shared" si="71"/>
        <v>2023</v>
      </c>
    </row>
    <row r="4546" spans="1:20" x14ac:dyDescent="0.2">
      <c r="A4546" t="s">
        <v>4803</v>
      </c>
      <c r="B4546" t="s">
        <v>95</v>
      </c>
      <c r="C4546" t="s">
        <v>15</v>
      </c>
      <c r="D4546" t="s">
        <v>102</v>
      </c>
      <c r="E4546">
        <v>12.5</v>
      </c>
      <c r="F4546">
        <v>4</v>
      </c>
      <c r="G4546">
        <v>50</v>
      </c>
      <c r="H4546" t="s">
        <v>56</v>
      </c>
      <c r="I4546" t="s">
        <v>46</v>
      </c>
      <c r="J4546" s="1">
        <v>45148</v>
      </c>
      <c r="K4546" t="b">
        <v>1</v>
      </c>
      <c r="L4546" t="s">
        <v>42</v>
      </c>
      <c r="M4546">
        <v>8</v>
      </c>
      <c r="N4546">
        <f>G4546/SUMIF(B:B,B4546,G:G)*100</f>
        <v>7.423739634603535E-2</v>
      </c>
      <c r="Q4546">
        <f>VLOOKUP(C4546, Categories_Pivot_Table!A:B, 2, FALSE)</f>
        <v>23.063808900523561</v>
      </c>
      <c r="T4546">
        <f t="shared" ref="T4546:T4609" si="72">YEAR(J4546)</f>
        <v>2023</v>
      </c>
    </row>
    <row r="4547" spans="1:20" x14ac:dyDescent="0.2">
      <c r="A4547" t="s">
        <v>4804</v>
      </c>
      <c r="B4547" t="s">
        <v>51</v>
      </c>
      <c r="C4547" t="s">
        <v>15</v>
      </c>
      <c r="D4547" t="s">
        <v>138</v>
      </c>
      <c r="E4547">
        <v>20</v>
      </c>
      <c r="F4547">
        <v>10</v>
      </c>
      <c r="G4547">
        <v>200</v>
      </c>
      <c r="H4547" t="s">
        <v>17</v>
      </c>
      <c r="I4547" t="s">
        <v>18</v>
      </c>
      <c r="J4547" s="1">
        <v>45441</v>
      </c>
      <c r="K4547" t="b">
        <v>1</v>
      </c>
      <c r="L4547" t="s">
        <v>30</v>
      </c>
      <c r="M4547">
        <v>5</v>
      </c>
      <c r="N4547">
        <f>G4547/SUMIF(B:B,B4547,G:G)*100</f>
        <v>0.31004387120777588</v>
      </c>
      <c r="Q4547">
        <f>VLOOKUP(C4547, Categories_Pivot_Table!A:B, 2, FALSE)</f>
        <v>23.063808900523561</v>
      </c>
      <c r="T4547">
        <f t="shared" si="72"/>
        <v>2024</v>
      </c>
    </row>
    <row r="4548" spans="1:20" x14ac:dyDescent="0.2">
      <c r="A4548" t="s">
        <v>4805</v>
      </c>
      <c r="B4548" t="s">
        <v>47</v>
      </c>
      <c r="C4548" t="s">
        <v>38</v>
      </c>
      <c r="D4548" t="s">
        <v>39</v>
      </c>
      <c r="E4548">
        <v>12.5</v>
      </c>
      <c r="F4548">
        <v>5</v>
      </c>
      <c r="G4548">
        <v>62.5</v>
      </c>
      <c r="H4548" t="s">
        <v>29</v>
      </c>
      <c r="I4548" t="s">
        <v>18</v>
      </c>
      <c r="J4548" s="1">
        <v>45671</v>
      </c>
      <c r="K4548" t="b">
        <v>0</v>
      </c>
      <c r="L4548" t="s">
        <v>49</v>
      </c>
      <c r="M4548">
        <v>1</v>
      </c>
      <c r="N4548">
        <f>G4548/SUMIF(B:B,B4548,G:G)*100</f>
        <v>9.9311966694738851E-2</v>
      </c>
      <c r="Q4548">
        <f>VLOOKUP(C4548, Categories_Pivot_Table!A:B, 2, FALSE)</f>
        <v>23.088790931989923</v>
      </c>
      <c r="T4548">
        <f t="shared" si="72"/>
        <v>2025</v>
      </c>
    </row>
    <row r="4549" spans="1:20" x14ac:dyDescent="0.2">
      <c r="A4549" t="s">
        <v>4806</v>
      </c>
      <c r="B4549" t="s">
        <v>113</v>
      </c>
      <c r="C4549" t="s">
        <v>38</v>
      </c>
      <c r="D4549" t="s">
        <v>39</v>
      </c>
      <c r="E4549">
        <v>12.5</v>
      </c>
      <c r="F4549">
        <v>3</v>
      </c>
      <c r="G4549">
        <v>37.5</v>
      </c>
      <c r="H4549" t="s">
        <v>17</v>
      </c>
      <c r="I4549" t="s">
        <v>46</v>
      </c>
      <c r="J4549" s="1">
        <v>45147</v>
      </c>
      <c r="K4549" t="b">
        <v>0</v>
      </c>
      <c r="L4549" t="s">
        <v>30</v>
      </c>
      <c r="M4549">
        <v>8</v>
      </c>
      <c r="N4549">
        <f>G4549/SUMIF(B:B,B4549,G:G)*100</f>
        <v>6.1745673686463699E-2</v>
      </c>
      <c r="Q4549">
        <f>VLOOKUP(C4549, Categories_Pivot_Table!A:B, 2, FALSE)</f>
        <v>23.088790931989923</v>
      </c>
      <c r="T4549">
        <f t="shared" si="72"/>
        <v>2023</v>
      </c>
    </row>
    <row r="4550" spans="1:20" x14ac:dyDescent="0.2">
      <c r="A4550" t="s">
        <v>4807</v>
      </c>
      <c r="B4550" t="s">
        <v>76</v>
      </c>
      <c r="C4550" t="s">
        <v>74</v>
      </c>
      <c r="D4550" t="s">
        <v>346</v>
      </c>
      <c r="E4550">
        <v>27.5</v>
      </c>
      <c r="F4550">
        <v>8</v>
      </c>
      <c r="G4550">
        <v>220</v>
      </c>
      <c r="H4550" t="s">
        <v>29</v>
      </c>
      <c r="I4550" t="s">
        <v>18</v>
      </c>
      <c r="J4550" s="1">
        <v>44804</v>
      </c>
      <c r="K4550" t="b">
        <v>0</v>
      </c>
      <c r="L4550" t="s">
        <v>30</v>
      </c>
      <c r="M4550">
        <v>8</v>
      </c>
      <c r="N4550">
        <f>G4550/SUMIF(B:B,B4550,G:G)*100</f>
        <v>0.37458603985935995</v>
      </c>
      <c r="Q4550">
        <f>VLOOKUP(C4550, Categories_Pivot_Table!A:B, 2, FALSE)</f>
        <v>24.317096165933375</v>
      </c>
      <c r="T4550">
        <f t="shared" si="72"/>
        <v>2022</v>
      </c>
    </row>
    <row r="4551" spans="1:20" x14ac:dyDescent="0.2">
      <c r="A4551" t="s">
        <v>4808</v>
      </c>
      <c r="B4551" t="s">
        <v>32</v>
      </c>
      <c r="C4551" t="s">
        <v>48</v>
      </c>
      <c r="D4551" t="s">
        <v>93</v>
      </c>
      <c r="E4551">
        <v>41</v>
      </c>
      <c r="F4551">
        <v>8</v>
      </c>
      <c r="G4551">
        <v>328</v>
      </c>
      <c r="H4551" t="s">
        <v>29</v>
      </c>
      <c r="I4551" t="s">
        <v>18</v>
      </c>
      <c r="J4551" s="1">
        <v>45402</v>
      </c>
      <c r="K4551" t="b">
        <v>0</v>
      </c>
      <c r="L4551" t="s">
        <v>35</v>
      </c>
      <c r="M4551">
        <v>4</v>
      </c>
      <c r="N4551">
        <f>G4551/SUMIF(B:B,B4551,G:G)*100</f>
        <v>0.55941670575192937</v>
      </c>
      <c r="Q4551">
        <f>VLOOKUP(C4551, Categories_Pivot_Table!A:B, 2, FALSE)</f>
        <v>23.348837209302324</v>
      </c>
      <c r="T4551">
        <f t="shared" si="72"/>
        <v>2024</v>
      </c>
    </row>
    <row r="4552" spans="1:20" x14ac:dyDescent="0.2">
      <c r="A4552" t="s">
        <v>4809</v>
      </c>
      <c r="B4552" t="s">
        <v>71</v>
      </c>
      <c r="C4552" t="s">
        <v>48</v>
      </c>
      <c r="D4552" t="s">
        <v>114</v>
      </c>
      <c r="E4552">
        <v>18.5</v>
      </c>
      <c r="F4552">
        <v>8</v>
      </c>
      <c r="G4552">
        <v>148</v>
      </c>
      <c r="H4552" t="s">
        <v>17</v>
      </c>
      <c r="I4552" t="s">
        <v>46</v>
      </c>
      <c r="J4552" s="1">
        <v>44766</v>
      </c>
      <c r="K4552" t="b">
        <v>0</v>
      </c>
      <c r="L4552" t="s">
        <v>24</v>
      </c>
      <c r="M4552">
        <v>7</v>
      </c>
      <c r="N4552">
        <f>G4552/SUMIF(B:B,B4552,G:G)*100</f>
        <v>0.23448330494712241</v>
      </c>
      <c r="Q4552">
        <f>VLOOKUP(C4552, Categories_Pivot_Table!A:B, 2, FALSE)</f>
        <v>23.348837209302324</v>
      </c>
      <c r="T4552">
        <f t="shared" si="72"/>
        <v>2022</v>
      </c>
    </row>
    <row r="4553" spans="1:20" x14ac:dyDescent="0.2">
      <c r="A4553" t="s">
        <v>4810</v>
      </c>
      <c r="B4553" t="s">
        <v>73</v>
      </c>
      <c r="C4553" t="s">
        <v>135</v>
      </c>
      <c r="D4553" t="s">
        <v>605</v>
      </c>
      <c r="E4553">
        <v>21.5</v>
      </c>
      <c r="F4553">
        <v>7</v>
      </c>
      <c r="G4553">
        <v>150.5</v>
      </c>
      <c r="H4553" t="s">
        <v>29</v>
      </c>
      <c r="I4553" t="s">
        <v>46</v>
      </c>
      <c r="J4553" s="1">
        <v>44802</v>
      </c>
      <c r="K4553" t="b">
        <v>1</v>
      </c>
      <c r="L4553" t="s">
        <v>19</v>
      </c>
      <c r="M4553">
        <v>8</v>
      </c>
      <c r="N4553">
        <f>G4553/SUMIF(B:B,B4553,G:G)*100</f>
        <v>0.26000051827345833</v>
      </c>
      <c r="Q4553">
        <f>VLOOKUP(C4553, Categories_Pivot_Table!A:B, 2, FALSE)</f>
        <v>23.146341463414632</v>
      </c>
      <c r="T4553">
        <f t="shared" si="72"/>
        <v>2022</v>
      </c>
    </row>
    <row r="4554" spans="1:20" x14ac:dyDescent="0.2">
      <c r="A4554" t="s">
        <v>4811</v>
      </c>
      <c r="B4554" t="s">
        <v>44</v>
      </c>
      <c r="C4554" t="s">
        <v>33</v>
      </c>
      <c r="D4554" t="s">
        <v>179</v>
      </c>
      <c r="E4554">
        <v>9.5</v>
      </c>
      <c r="F4554">
        <v>6</v>
      </c>
      <c r="G4554">
        <v>57</v>
      </c>
      <c r="H4554" t="s">
        <v>56</v>
      </c>
      <c r="I4554" t="s">
        <v>46</v>
      </c>
      <c r="J4554" s="1">
        <v>45162</v>
      </c>
      <c r="K4554" t="b">
        <v>0</v>
      </c>
      <c r="L4554" t="s">
        <v>42</v>
      </c>
      <c r="M4554">
        <v>8</v>
      </c>
      <c r="N4554">
        <f>G4554/SUMIF(B:B,B4554,G:G)*100</f>
        <v>9.3912957516743695E-2</v>
      </c>
      <c r="Q4554">
        <f>VLOOKUP(C4554, Categories_Pivot_Table!A:B, 2, FALSE)</f>
        <v>23.300574345883856</v>
      </c>
      <c r="T4554">
        <f t="shared" si="72"/>
        <v>2023</v>
      </c>
    </row>
    <row r="4555" spans="1:20" x14ac:dyDescent="0.2">
      <c r="A4555" t="s">
        <v>4812</v>
      </c>
      <c r="B4555" t="s">
        <v>37</v>
      </c>
      <c r="C4555" t="s">
        <v>33</v>
      </c>
      <c r="D4555" t="s">
        <v>116</v>
      </c>
      <c r="E4555">
        <v>20</v>
      </c>
      <c r="F4555">
        <v>2</v>
      </c>
      <c r="G4555">
        <v>40</v>
      </c>
      <c r="H4555" t="s">
        <v>17</v>
      </c>
      <c r="I4555" t="s">
        <v>18</v>
      </c>
      <c r="J4555" s="1">
        <v>45445</v>
      </c>
      <c r="K4555" t="b">
        <v>0</v>
      </c>
      <c r="L4555" t="s">
        <v>24</v>
      </c>
      <c r="M4555">
        <v>6</v>
      </c>
      <c r="N4555">
        <f>G4555/SUMIF(B:B,B4555,G:G)*100</f>
        <v>5.9724223398457621E-2</v>
      </c>
      <c r="Q4555">
        <f>VLOOKUP(C4555, Categories_Pivot_Table!A:B, 2, FALSE)</f>
        <v>23.300574345883856</v>
      </c>
      <c r="T4555">
        <f t="shared" si="72"/>
        <v>2024</v>
      </c>
    </row>
    <row r="4556" spans="1:20" x14ac:dyDescent="0.2">
      <c r="A4556" t="s">
        <v>4813</v>
      </c>
      <c r="B4556" t="s">
        <v>106</v>
      </c>
      <c r="C4556" t="s">
        <v>27</v>
      </c>
      <c r="D4556" t="s">
        <v>380</v>
      </c>
      <c r="E4556">
        <v>41</v>
      </c>
      <c r="F4556">
        <v>10</v>
      </c>
      <c r="G4556">
        <v>410</v>
      </c>
      <c r="H4556" t="s">
        <v>29</v>
      </c>
      <c r="I4556" t="s">
        <v>46</v>
      </c>
      <c r="J4556" s="1">
        <v>45496</v>
      </c>
      <c r="K4556" t="b">
        <v>0</v>
      </c>
      <c r="L4556" t="s">
        <v>49</v>
      </c>
      <c r="M4556">
        <v>7</v>
      </c>
      <c r="N4556">
        <f>G4556/SUMIF(B:B,B4556,G:G)*100</f>
        <v>0.66818774445893092</v>
      </c>
      <c r="Q4556">
        <f>VLOOKUP(C4556, Categories_Pivot_Table!A:B, 2, FALSE)</f>
        <v>25.013711734693878</v>
      </c>
      <c r="T4556">
        <f t="shared" si="72"/>
        <v>2024</v>
      </c>
    </row>
    <row r="4557" spans="1:20" x14ac:dyDescent="0.2">
      <c r="A4557" t="s">
        <v>4814</v>
      </c>
      <c r="B4557" t="s">
        <v>121</v>
      </c>
      <c r="C4557" t="s">
        <v>27</v>
      </c>
      <c r="D4557" t="s">
        <v>91</v>
      </c>
      <c r="E4557">
        <v>33.5</v>
      </c>
      <c r="F4557">
        <v>1</v>
      </c>
      <c r="G4557">
        <v>33.5</v>
      </c>
      <c r="H4557" t="s">
        <v>56</v>
      </c>
      <c r="I4557" t="s">
        <v>18</v>
      </c>
      <c r="J4557" s="1">
        <v>44794</v>
      </c>
      <c r="K4557" t="b">
        <v>0</v>
      </c>
      <c r="L4557" t="s">
        <v>24</v>
      </c>
      <c r="M4557">
        <v>8</v>
      </c>
      <c r="N4557">
        <f>G4557/SUMIF(B:B,B4557,G:G)*100</f>
        <v>5.109004811614979E-2</v>
      </c>
      <c r="Q4557">
        <f>VLOOKUP(C4557, Categories_Pivot_Table!A:B, 2, FALSE)</f>
        <v>25.013711734693878</v>
      </c>
      <c r="T4557">
        <f t="shared" si="72"/>
        <v>2022</v>
      </c>
    </row>
    <row r="4558" spans="1:20" x14ac:dyDescent="0.2">
      <c r="A4558" t="s">
        <v>4815</v>
      </c>
      <c r="B4558" t="s">
        <v>87</v>
      </c>
      <c r="C4558" t="s">
        <v>33</v>
      </c>
      <c r="D4558" t="s">
        <v>1055</v>
      </c>
      <c r="E4558">
        <v>17</v>
      </c>
      <c r="F4558">
        <v>5</v>
      </c>
      <c r="G4558">
        <v>85</v>
      </c>
      <c r="H4558" t="s">
        <v>56</v>
      </c>
      <c r="I4558" t="s">
        <v>46</v>
      </c>
      <c r="J4558" s="1">
        <v>45082</v>
      </c>
      <c r="K4558" t="b">
        <v>0</v>
      </c>
      <c r="L4558" t="s">
        <v>19</v>
      </c>
      <c r="M4558">
        <v>6</v>
      </c>
      <c r="N4558">
        <f>G4558/SUMIF(B:B,B4558,G:G)*100</f>
        <v>0.13069483524762829</v>
      </c>
      <c r="Q4558">
        <f>VLOOKUP(C4558, Categories_Pivot_Table!A:B, 2, FALSE)</f>
        <v>23.300574345883856</v>
      </c>
      <c r="T4558">
        <f t="shared" si="72"/>
        <v>2023</v>
      </c>
    </row>
    <row r="4559" spans="1:20" x14ac:dyDescent="0.2">
      <c r="A4559" t="s">
        <v>4816</v>
      </c>
      <c r="B4559" t="s">
        <v>37</v>
      </c>
      <c r="C4559" t="s">
        <v>48</v>
      </c>
      <c r="D4559" t="s">
        <v>302</v>
      </c>
      <c r="E4559">
        <v>15.5</v>
      </c>
      <c r="F4559">
        <v>8</v>
      </c>
      <c r="G4559">
        <v>124</v>
      </c>
      <c r="H4559" t="s">
        <v>17</v>
      </c>
      <c r="I4559" t="s">
        <v>18</v>
      </c>
      <c r="J4559" s="1">
        <v>44899</v>
      </c>
      <c r="K4559" t="b">
        <v>1</v>
      </c>
      <c r="L4559" t="s">
        <v>24</v>
      </c>
      <c r="M4559">
        <v>12</v>
      </c>
      <c r="N4559">
        <f>G4559/SUMIF(B:B,B4559,G:G)*100</f>
        <v>0.18514509253521863</v>
      </c>
      <c r="Q4559">
        <f>VLOOKUP(C4559, Categories_Pivot_Table!A:B, 2, FALSE)</f>
        <v>23.348837209302324</v>
      </c>
      <c r="T4559">
        <f t="shared" si="72"/>
        <v>2022</v>
      </c>
    </row>
    <row r="4560" spans="1:20" x14ac:dyDescent="0.2">
      <c r="A4560" t="s">
        <v>4817</v>
      </c>
      <c r="B4560" t="s">
        <v>47</v>
      </c>
      <c r="C4560" t="s">
        <v>22</v>
      </c>
      <c r="D4560" t="s">
        <v>67</v>
      </c>
      <c r="E4560">
        <v>27.5</v>
      </c>
      <c r="F4560">
        <v>3</v>
      </c>
      <c r="G4560">
        <v>82.5</v>
      </c>
      <c r="H4560" t="s">
        <v>56</v>
      </c>
      <c r="I4560" t="s">
        <v>18</v>
      </c>
      <c r="J4560" s="1">
        <v>45106</v>
      </c>
      <c r="K4560" t="b">
        <v>0</v>
      </c>
      <c r="L4560" t="s">
        <v>42</v>
      </c>
      <c r="M4560">
        <v>6</v>
      </c>
      <c r="N4560">
        <f>G4560/SUMIF(B:B,B4560,G:G)*100</f>
        <v>0.13109179603705529</v>
      </c>
      <c r="Q4560">
        <f>VLOOKUP(C4560, Categories_Pivot_Table!A:B, 2, FALSE)</f>
        <v>21.505681818181817</v>
      </c>
      <c r="T4560">
        <f t="shared" si="72"/>
        <v>2023</v>
      </c>
    </row>
    <row r="4561" spans="1:20" x14ac:dyDescent="0.2">
      <c r="A4561" t="s">
        <v>4818</v>
      </c>
      <c r="B4561" t="s">
        <v>32</v>
      </c>
      <c r="C4561" t="s">
        <v>15</v>
      </c>
      <c r="D4561" t="s">
        <v>138</v>
      </c>
      <c r="E4561">
        <v>20</v>
      </c>
      <c r="F4561">
        <v>9</v>
      </c>
      <c r="G4561">
        <v>180</v>
      </c>
      <c r="H4561" t="s">
        <v>56</v>
      </c>
      <c r="I4561" t="s">
        <v>46</v>
      </c>
      <c r="J4561" s="1">
        <v>44588</v>
      </c>
      <c r="K4561" t="b">
        <v>0</v>
      </c>
      <c r="L4561" t="s">
        <v>42</v>
      </c>
      <c r="M4561">
        <v>1</v>
      </c>
      <c r="N4561">
        <f>G4561/SUMIF(B:B,B4561,G:G)*100</f>
        <v>0.30699697266874171</v>
      </c>
      <c r="Q4561">
        <f>VLOOKUP(C4561, Categories_Pivot_Table!A:B, 2, FALSE)</f>
        <v>23.063808900523561</v>
      </c>
      <c r="T4561">
        <f t="shared" si="72"/>
        <v>2022</v>
      </c>
    </row>
    <row r="4562" spans="1:20" x14ac:dyDescent="0.2">
      <c r="A4562" t="s">
        <v>4819</v>
      </c>
      <c r="B4562" t="s">
        <v>95</v>
      </c>
      <c r="C4562" t="s">
        <v>74</v>
      </c>
      <c r="D4562" t="s">
        <v>124</v>
      </c>
      <c r="E4562">
        <v>18.5</v>
      </c>
      <c r="F4562">
        <v>1</v>
      </c>
      <c r="G4562">
        <v>18.5</v>
      </c>
      <c r="H4562" t="s">
        <v>17</v>
      </c>
      <c r="I4562" t="s">
        <v>46</v>
      </c>
      <c r="J4562" s="1">
        <v>45522</v>
      </c>
      <c r="K4562" t="b">
        <v>0</v>
      </c>
      <c r="L4562" t="s">
        <v>24</v>
      </c>
      <c r="M4562">
        <v>8</v>
      </c>
      <c r="N4562">
        <f>G4562/SUMIF(B:B,B4562,G:G)*100</f>
        <v>2.7467836648033081E-2</v>
      </c>
      <c r="Q4562">
        <f>VLOOKUP(C4562, Categories_Pivot_Table!A:B, 2, FALSE)</f>
        <v>24.317096165933375</v>
      </c>
      <c r="T4562">
        <f t="shared" si="72"/>
        <v>2024</v>
      </c>
    </row>
    <row r="4563" spans="1:20" x14ac:dyDescent="0.2">
      <c r="A4563" t="s">
        <v>4820</v>
      </c>
      <c r="B4563" t="s">
        <v>73</v>
      </c>
      <c r="C4563" t="s">
        <v>15</v>
      </c>
      <c r="D4563" t="s">
        <v>98</v>
      </c>
      <c r="E4563">
        <v>36.5</v>
      </c>
      <c r="F4563">
        <v>4</v>
      </c>
      <c r="G4563">
        <v>146</v>
      </c>
      <c r="H4563" t="s">
        <v>56</v>
      </c>
      <c r="I4563" t="s">
        <v>46</v>
      </c>
      <c r="J4563" s="1">
        <v>44704</v>
      </c>
      <c r="K4563" t="b">
        <v>0</v>
      </c>
      <c r="L4563" t="s">
        <v>19</v>
      </c>
      <c r="M4563">
        <v>5</v>
      </c>
      <c r="N4563">
        <f>G4563/SUMIF(B:B,B4563,G:G)*100</f>
        <v>0.25222641639817223</v>
      </c>
      <c r="Q4563">
        <f>VLOOKUP(C4563, Categories_Pivot_Table!A:B, 2, FALSE)</f>
        <v>23.063808900523561</v>
      </c>
      <c r="T4563">
        <f t="shared" si="72"/>
        <v>2022</v>
      </c>
    </row>
    <row r="4564" spans="1:20" x14ac:dyDescent="0.2">
      <c r="A4564" t="s">
        <v>4821</v>
      </c>
      <c r="B4564" t="s">
        <v>71</v>
      </c>
      <c r="C4564" t="s">
        <v>48</v>
      </c>
      <c r="D4564" t="s">
        <v>543</v>
      </c>
      <c r="E4564">
        <v>9.5</v>
      </c>
      <c r="F4564">
        <v>10</v>
      </c>
      <c r="G4564">
        <v>95</v>
      </c>
      <c r="H4564" t="s">
        <v>29</v>
      </c>
      <c r="I4564" t="s">
        <v>18</v>
      </c>
      <c r="J4564" s="1">
        <v>45596</v>
      </c>
      <c r="K4564" t="b">
        <v>0</v>
      </c>
      <c r="L4564" t="s">
        <v>42</v>
      </c>
      <c r="M4564">
        <v>10</v>
      </c>
      <c r="N4564">
        <f>G4564/SUMIF(B:B,B4564,G:G)*100</f>
        <v>0.15051293222957182</v>
      </c>
      <c r="Q4564">
        <f>VLOOKUP(C4564, Categories_Pivot_Table!A:B, 2, FALSE)</f>
        <v>23.348837209302324</v>
      </c>
      <c r="T4564">
        <f t="shared" si="72"/>
        <v>2024</v>
      </c>
    </row>
    <row r="4565" spans="1:20" x14ac:dyDescent="0.2">
      <c r="A4565" t="s">
        <v>4822</v>
      </c>
      <c r="B4565" t="s">
        <v>106</v>
      </c>
      <c r="C4565" t="s">
        <v>27</v>
      </c>
      <c r="D4565" t="s">
        <v>305</v>
      </c>
      <c r="E4565">
        <v>23</v>
      </c>
      <c r="F4565">
        <v>7</v>
      </c>
      <c r="G4565">
        <v>161</v>
      </c>
      <c r="H4565" t="s">
        <v>29</v>
      </c>
      <c r="I4565" t="s">
        <v>46</v>
      </c>
      <c r="J4565" s="1">
        <v>44891</v>
      </c>
      <c r="K4565" t="b">
        <v>1</v>
      </c>
      <c r="L4565" t="s">
        <v>35</v>
      </c>
      <c r="M4565">
        <v>11</v>
      </c>
      <c r="N4565">
        <f>G4565/SUMIF(B:B,B4565,G:G)*100</f>
        <v>0.26238591916558018</v>
      </c>
      <c r="Q4565">
        <f>VLOOKUP(C4565, Categories_Pivot_Table!A:B, 2, FALSE)</f>
        <v>25.013711734693878</v>
      </c>
      <c r="T4565">
        <f t="shared" si="72"/>
        <v>2022</v>
      </c>
    </row>
    <row r="4566" spans="1:20" x14ac:dyDescent="0.2">
      <c r="A4566" t="s">
        <v>4823</v>
      </c>
      <c r="B4566" t="s">
        <v>121</v>
      </c>
      <c r="C4566" t="s">
        <v>48</v>
      </c>
      <c r="D4566" t="s">
        <v>280</v>
      </c>
      <c r="E4566">
        <v>5</v>
      </c>
      <c r="F4566">
        <v>4</v>
      </c>
      <c r="G4566">
        <v>20</v>
      </c>
      <c r="H4566" t="s">
        <v>29</v>
      </c>
      <c r="I4566" t="s">
        <v>18</v>
      </c>
      <c r="J4566" s="1">
        <v>45538</v>
      </c>
      <c r="K4566" t="b">
        <v>0</v>
      </c>
      <c r="L4566" t="s">
        <v>49</v>
      </c>
      <c r="M4566">
        <v>9</v>
      </c>
      <c r="N4566">
        <f>G4566/SUMIF(B:B,B4566,G:G)*100</f>
        <v>3.0501521263373015E-2</v>
      </c>
      <c r="Q4566">
        <f>VLOOKUP(C4566, Categories_Pivot_Table!A:B, 2, FALSE)</f>
        <v>23.348837209302324</v>
      </c>
      <c r="T4566">
        <f t="shared" si="72"/>
        <v>2024</v>
      </c>
    </row>
    <row r="4567" spans="1:20" x14ac:dyDescent="0.2">
      <c r="A4567" t="s">
        <v>4824</v>
      </c>
      <c r="B4567" t="s">
        <v>51</v>
      </c>
      <c r="C4567" t="s">
        <v>15</v>
      </c>
      <c r="D4567" t="s">
        <v>1260</v>
      </c>
      <c r="E4567">
        <v>35</v>
      </c>
      <c r="F4567">
        <v>5</v>
      </c>
      <c r="G4567">
        <v>175</v>
      </c>
      <c r="H4567" t="s">
        <v>56</v>
      </c>
      <c r="I4567" t="s">
        <v>46</v>
      </c>
      <c r="J4567" s="1">
        <v>45311</v>
      </c>
      <c r="K4567" t="b">
        <v>0</v>
      </c>
      <c r="L4567" t="s">
        <v>35</v>
      </c>
      <c r="M4567">
        <v>1</v>
      </c>
      <c r="N4567">
        <f>G4567/SUMIF(B:B,B4567,G:G)*100</f>
        <v>0.27128838730680388</v>
      </c>
      <c r="Q4567">
        <f>VLOOKUP(C4567, Categories_Pivot_Table!A:B, 2, FALSE)</f>
        <v>23.063808900523561</v>
      </c>
      <c r="T4567">
        <f t="shared" si="72"/>
        <v>2024</v>
      </c>
    </row>
    <row r="4568" spans="1:20" x14ac:dyDescent="0.2">
      <c r="A4568" t="s">
        <v>4825</v>
      </c>
      <c r="B4568" t="s">
        <v>51</v>
      </c>
      <c r="C4568" t="s">
        <v>22</v>
      </c>
      <c r="D4568" t="s">
        <v>41</v>
      </c>
      <c r="E4568">
        <v>23</v>
      </c>
      <c r="F4568">
        <v>6</v>
      </c>
      <c r="G4568">
        <v>84</v>
      </c>
      <c r="H4568" t="s">
        <v>29</v>
      </c>
      <c r="I4568" t="s">
        <v>18</v>
      </c>
      <c r="J4568" s="1">
        <v>44957</v>
      </c>
      <c r="K4568" t="b">
        <v>0</v>
      </c>
      <c r="L4568" t="s">
        <v>49</v>
      </c>
      <c r="M4568">
        <v>1</v>
      </c>
      <c r="N4568">
        <f>G4568/SUMIF(B:B,B4568,G:G)*100</f>
        <v>0.13021842590726587</v>
      </c>
      <c r="Q4568">
        <f>VLOOKUP(C4568, Categories_Pivot_Table!A:B, 2, FALSE)</f>
        <v>21.505681818181817</v>
      </c>
      <c r="T4568">
        <f t="shared" si="72"/>
        <v>2023</v>
      </c>
    </row>
    <row r="4569" spans="1:20" x14ac:dyDescent="0.2">
      <c r="A4569" t="s">
        <v>4826</v>
      </c>
      <c r="B4569" t="s">
        <v>104</v>
      </c>
      <c r="C4569" t="s">
        <v>27</v>
      </c>
      <c r="D4569" t="s">
        <v>583</v>
      </c>
      <c r="E4569">
        <v>12.5</v>
      </c>
      <c r="F4569">
        <v>3</v>
      </c>
      <c r="G4569">
        <v>37.5</v>
      </c>
      <c r="H4569" t="s">
        <v>17</v>
      </c>
      <c r="I4569" t="s">
        <v>18</v>
      </c>
      <c r="J4569" s="1">
        <v>44758</v>
      </c>
      <c r="K4569" t="b">
        <v>0</v>
      </c>
      <c r="L4569" t="s">
        <v>35</v>
      </c>
      <c r="M4569">
        <v>7</v>
      </c>
      <c r="N4569">
        <f>G4569/SUMIF(B:B,B4569,G:G)*100</f>
        <v>6.0942908683145627E-2</v>
      </c>
      <c r="Q4569">
        <f>VLOOKUP(C4569, Categories_Pivot_Table!A:B, 2, FALSE)</f>
        <v>25.013711734693878</v>
      </c>
      <c r="T4569">
        <f t="shared" si="72"/>
        <v>2022</v>
      </c>
    </row>
    <row r="4570" spans="1:20" x14ac:dyDescent="0.2">
      <c r="A4570" t="s">
        <v>4827</v>
      </c>
      <c r="B4570" t="s">
        <v>71</v>
      </c>
      <c r="C4570" t="s">
        <v>48</v>
      </c>
      <c r="D4570" t="s">
        <v>655</v>
      </c>
      <c r="E4570">
        <v>12.5</v>
      </c>
      <c r="F4570">
        <v>10</v>
      </c>
      <c r="G4570">
        <v>125</v>
      </c>
      <c r="H4570" t="s">
        <v>29</v>
      </c>
      <c r="I4570" t="s">
        <v>18</v>
      </c>
      <c r="J4570" s="1">
        <v>44667</v>
      </c>
      <c r="K4570" t="b">
        <v>0</v>
      </c>
      <c r="L4570" t="s">
        <v>35</v>
      </c>
      <c r="M4570">
        <v>4</v>
      </c>
      <c r="N4570">
        <f>G4570/SUMIF(B:B,B4570,G:G)*100</f>
        <v>0.19804333188101556</v>
      </c>
      <c r="Q4570">
        <f>VLOOKUP(C4570, Categories_Pivot_Table!A:B, 2, FALSE)</f>
        <v>23.348837209302324</v>
      </c>
      <c r="T4570">
        <f t="shared" si="72"/>
        <v>2022</v>
      </c>
    </row>
    <row r="4571" spans="1:20" x14ac:dyDescent="0.2">
      <c r="A4571" t="s">
        <v>4828</v>
      </c>
      <c r="B4571" t="s">
        <v>128</v>
      </c>
      <c r="C4571" t="s">
        <v>27</v>
      </c>
      <c r="D4571" t="s">
        <v>278</v>
      </c>
      <c r="E4571">
        <v>30.5</v>
      </c>
      <c r="F4571">
        <v>5</v>
      </c>
      <c r="G4571">
        <v>152.5</v>
      </c>
      <c r="H4571" t="s">
        <v>29</v>
      </c>
      <c r="I4571" t="s">
        <v>46</v>
      </c>
      <c r="J4571" s="1">
        <v>45229</v>
      </c>
      <c r="K4571" t="b">
        <v>1</v>
      </c>
      <c r="L4571" t="s">
        <v>19</v>
      </c>
      <c r="M4571">
        <v>10</v>
      </c>
      <c r="N4571">
        <f>G4571/SUMIF(B:B,B4571,G:G)*100</f>
        <v>0.22278384853620056</v>
      </c>
      <c r="Q4571">
        <f>VLOOKUP(C4571, Categories_Pivot_Table!A:B, 2, FALSE)</f>
        <v>25.013711734693878</v>
      </c>
      <c r="T4571">
        <f t="shared" si="72"/>
        <v>2023</v>
      </c>
    </row>
    <row r="4572" spans="1:20" x14ac:dyDescent="0.2">
      <c r="A4572" t="s">
        <v>4829</v>
      </c>
      <c r="B4572" t="s">
        <v>104</v>
      </c>
      <c r="C4572" t="s">
        <v>15</v>
      </c>
      <c r="D4572" t="s">
        <v>494</v>
      </c>
      <c r="E4572">
        <v>33.5</v>
      </c>
      <c r="F4572">
        <v>9</v>
      </c>
      <c r="G4572">
        <v>301.5</v>
      </c>
      <c r="H4572" t="s">
        <v>29</v>
      </c>
      <c r="I4572" t="s">
        <v>18</v>
      </c>
      <c r="J4572" s="1">
        <v>44679</v>
      </c>
      <c r="K4572" t="b">
        <v>0</v>
      </c>
      <c r="L4572" t="s">
        <v>42</v>
      </c>
      <c r="M4572">
        <v>4</v>
      </c>
      <c r="N4572">
        <f>G4572/SUMIF(B:B,B4572,G:G)*100</f>
        <v>0.48998098581249083</v>
      </c>
      <c r="Q4572">
        <f>VLOOKUP(C4572, Categories_Pivot_Table!A:B, 2, FALSE)</f>
        <v>23.063808900523561</v>
      </c>
      <c r="T4572">
        <f t="shared" si="72"/>
        <v>2022</v>
      </c>
    </row>
    <row r="4573" spans="1:20" x14ac:dyDescent="0.2">
      <c r="A4573" t="s">
        <v>4830</v>
      </c>
      <c r="B4573" t="s">
        <v>81</v>
      </c>
      <c r="C4573" t="s">
        <v>33</v>
      </c>
      <c r="D4573" t="s">
        <v>458</v>
      </c>
      <c r="E4573">
        <v>5</v>
      </c>
      <c r="F4573">
        <v>3</v>
      </c>
      <c r="G4573">
        <v>15</v>
      </c>
      <c r="H4573" t="s">
        <v>17</v>
      </c>
      <c r="I4573" t="s">
        <v>46</v>
      </c>
      <c r="J4573" s="1">
        <v>45614</v>
      </c>
      <c r="K4573" t="b">
        <v>1</v>
      </c>
      <c r="L4573" t="s">
        <v>19</v>
      </c>
      <c r="M4573">
        <v>11</v>
      </c>
      <c r="N4573">
        <f>G4573/SUMIF(B:B,B4573,G:G)*100</f>
        <v>2.3750900554979377E-2</v>
      </c>
      <c r="Q4573">
        <f>VLOOKUP(C4573, Categories_Pivot_Table!A:B, 2, FALSE)</f>
        <v>23.300574345883856</v>
      </c>
      <c r="T4573">
        <f t="shared" si="72"/>
        <v>2024</v>
      </c>
    </row>
    <row r="4574" spans="1:20" x14ac:dyDescent="0.2">
      <c r="A4574" t="s">
        <v>4831</v>
      </c>
      <c r="B4574" t="s">
        <v>26</v>
      </c>
      <c r="C4574" t="s">
        <v>74</v>
      </c>
      <c r="D4574" t="s">
        <v>82</v>
      </c>
      <c r="E4574">
        <v>9.5</v>
      </c>
      <c r="F4574">
        <v>10</v>
      </c>
      <c r="G4574">
        <v>95</v>
      </c>
      <c r="H4574" t="s">
        <v>56</v>
      </c>
      <c r="I4574" t="s">
        <v>18</v>
      </c>
      <c r="J4574" s="1">
        <v>45095</v>
      </c>
      <c r="K4574" t="b">
        <v>0</v>
      </c>
      <c r="L4574" t="s">
        <v>24</v>
      </c>
      <c r="M4574">
        <v>6</v>
      </c>
      <c r="N4574">
        <f>G4574/SUMIF(B:B,B4574,G:G)*100</f>
        <v>0.15311097322169662</v>
      </c>
      <c r="Q4574">
        <f>VLOOKUP(C4574, Categories_Pivot_Table!A:B, 2, FALSE)</f>
        <v>24.317096165933375</v>
      </c>
      <c r="T4574">
        <f t="shared" si="72"/>
        <v>2023</v>
      </c>
    </row>
    <row r="4575" spans="1:20" x14ac:dyDescent="0.2">
      <c r="A4575" t="s">
        <v>4832</v>
      </c>
      <c r="B4575" t="s">
        <v>173</v>
      </c>
      <c r="C4575" t="s">
        <v>74</v>
      </c>
      <c r="D4575" t="s">
        <v>897</v>
      </c>
      <c r="E4575">
        <v>17</v>
      </c>
      <c r="F4575">
        <v>5</v>
      </c>
      <c r="G4575">
        <v>85</v>
      </c>
      <c r="H4575" t="s">
        <v>17</v>
      </c>
      <c r="I4575" t="s">
        <v>46</v>
      </c>
      <c r="J4575" s="1">
        <v>45630</v>
      </c>
      <c r="K4575" t="b">
        <v>1</v>
      </c>
      <c r="L4575" t="s">
        <v>30</v>
      </c>
      <c r="M4575">
        <v>12</v>
      </c>
      <c r="N4575">
        <f>G4575/SUMIF(B:B,B4575,G:G)*100</f>
        <v>0.13977734291493316</v>
      </c>
      <c r="Q4575">
        <f>VLOOKUP(C4575, Categories_Pivot_Table!A:B, 2, FALSE)</f>
        <v>24.317096165933375</v>
      </c>
      <c r="T4575">
        <f t="shared" si="72"/>
        <v>2024</v>
      </c>
    </row>
    <row r="4576" spans="1:20" x14ac:dyDescent="0.2">
      <c r="A4576" t="s">
        <v>4833</v>
      </c>
      <c r="B4576" t="s">
        <v>90</v>
      </c>
      <c r="C4576" t="s">
        <v>38</v>
      </c>
      <c r="D4576" t="s">
        <v>85</v>
      </c>
      <c r="E4576">
        <v>18.5</v>
      </c>
      <c r="F4576">
        <v>10</v>
      </c>
      <c r="G4576">
        <v>185</v>
      </c>
      <c r="H4576" t="s">
        <v>56</v>
      </c>
      <c r="I4576" t="s">
        <v>18</v>
      </c>
      <c r="J4576" s="1">
        <v>45674</v>
      </c>
      <c r="K4576" t="b">
        <v>1</v>
      </c>
      <c r="L4576" t="s">
        <v>65</v>
      </c>
      <c r="M4576">
        <v>1</v>
      </c>
      <c r="N4576">
        <f>G4576/SUMIF(B:B,B4576,G:G)*100</f>
        <v>0.31280646579419025</v>
      </c>
      <c r="Q4576">
        <f>VLOOKUP(C4576, Categories_Pivot_Table!A:B, 2, FALSE)</f>
        <v>23.088790931989923</v>
      </c>
      <c r="T4576">
        <f t="shared" si="72"/>
        <v>2025</v>
      </c>
    </row>
    <row r="4577" spans="1:20" x14ac:dyDescent="0.2">
      <c r="A4577" t="s">
        <v>4834</v>
      </c>
      <c r="B4577" t="s">
        <v>73</v>
      </c>
      <c r="C4577" t="s">
        <v>48</v>
      </c>
      <c r="D4577" t="s">
        <v>655</v>
      </c>
      <c r="E4577">
        <v>12.5</v>
      </c>
      <c r="F4577">
        <v>8</v>
      </c>
      <c r="G4577">
        <v>100</v>
      </c>
      <c r="H4577" t="s">
        <v>17</v>
      </c>
      <c r="I4577" t="s">
        <v>46</v>
      </c>
      <c r="J4577" s="1">
        <v>45130</v>
      </c>
      <c r="K4577" t="b">
        <v>0</v>
      </c>
      <c r="L4577" t="s">
        <v>24</v>
      </c>
      <c r="M4577">
        <v>7</v>
      </c>
      <c r="N4577">
        <f>G4577/SUMIF(B:B,B4577,G:G)*100</f>
        <v>0.17275781945080287</v>
      </c>
      <c r="Q4577">
        <f>VLOOKUP(C4577, Categories_Pivot_Table!A:B, 2, FALSE)</f>
        <v>23.348837209302324</v>
      </c>
      <c r="T4577">
        <f t="shared" si="72"/>
        <v>2023</v>
      </c>
    </row>
    <row r="4578" spans="1:20" x14ac:dyDescent="0.2">
      <c r="A4578" t="s">
        <v>4835</v>
      </c>
      <c r="B4578" t="s">
        <v>81</v>
      </c>
      <c r="C4578" t="s">
        <v>48</v>
      </c>
      <c r="D4578" t="s">
        <v>446</v>
      </c>
      <c r="E4578">
        <v>26</v>
      </c>
      <c r="F4578">
        <v>6</v>
      </c>
      <c r="G4578">
        <v>156</v>
      </c>
      <c r="H4578" t="s">
        <v>56</v>
      </c>
      <c r="I4578" t="s">
        <v>18</v>
      </c>
      <c r="J4578" s="1">
        <v>44747</v>
      </c>
      <c r="K4578" t="b">
        <v>0</v>
      </c>
      <c r="L4578" t="s">
        <v>49</v>
      </c>
      <c r="M4578">
        <v>7</v>
      </c>
      <c r="N4578">
        <f>G4578/SUMIF(B:B,B4578,G:G)*100</f>
        <v>0.24700936577178551</v>
      </c>
      <c r="Q4578">
        <f>VLOOKUP(C4578, Categories_Pivot_Table!A:B, 2, FALSE)</f>
        <v>23.348837209302324</v>
      </c>
      <c r="T4578">
        <f t="shared" si="72"/>
        <v>2022</v>
      </c>
    </row>
    <row r="4579" spans="1:20" x14ac:dyDescent="0.2">
      <c r="A4579" t="s">
        <v>4836</v>
      </c>
      <c r="B4579" t="s">
        <v>73</v>
      </c>
      <c r="C4579" t="s">
        <v>135</v>
      </c>
      <c r="D4579" t="s">
        <v>41</v>
      </c>
      <c r="E4579">
        <v>23</v>
      </c>
      <c r="F4579">
        <v>2</v>
      </c>
      <c r="G4579">
        <v>22</v>
      </c>
      <c r="H4579" t="s">
        <v>17</v>
      </c>
      <c r="I4579" t="s">
        <v>46</v>
      </c>
      <c r="J4579" s="1">
        <v>44770</v>
      </c>
      <c r="K4579" t="b">
        <v>0</v>
      </c>
      <c r="L4579" t="s">
        <v>42</v>
      </c>
      <c r="M4579">
        <v>7</v>
      </c>
      <c r="N4579">
        <f>G4579/SUMIF(B:B,B4579,G:G)*100</f>
        <v>3.8006720279176634E-2</v>
      </c>
      <c r="Q4579">
        <f>VLOOKUP(C4579, Categories_Pivot_Table!A:B, 2, FALSE)</f>
        <v>23.146341463414632</v>
      </c>
      <c r="T4579">
        <f t="shared" si="72"/>
        <v>2022</v>
      </c>
    </row>
    <row r="4580" spans="1:20" x14ac:dyDescent="0.2">
      <c r="A4580" t="s">
        <v>4837</v>
      </c>
      <c r="B4580" t="s">
        <v>128</v>
      </c>
      <c r="C4580" t="s">
        <v>38</v>
      </c>
      <c r="D4580" t="s">
        <v>1276</v>
      </c>
      <c r="E4580">
        <v>35</v>
      </c>
      <c r="F4580">
        <v>1</v>
      </c>
      <c r="G4580">
        <v>35</v>
      </c>
      <c r="H4580" t="s">
        <v>56</v>
      </c>
      <c r="I4580" t="s">
        <v>18</v>
      </c>
      <c r="J4580" s="1">
        <v>45046</v>
      </c>
      <c r="K4580" t="b">
        <v>1</v>
      </c>
      <c r="L4580" t="s">
        <v>24</v>
      </c>
      <c r="M4580">
        <v>4</v>
      </c>
      <c r="N4580">
        <f>G4580/SUMIF(B:B,B4580,G:G)*100</f>
        <v>5.1130719336177168E-2</v>
      </c>
      <c r="Q4580">
        <f>VLOOKUP(C4580, Categories_Pivot_Table!A:B, 2, FALSE)</f>
        <v>23.088790931989923</v>
      </c>
      <c r="T4580">
        <f t="shared" si="72"/>
        <v>2023</v>
      </c>
    </row>
    <row r="4581" spans="1:20" x14ac:dyDescent="0.2">
      <c r="A4581" t="s">
        <v>4838</v>
      </c>
      <c r="B4581" t="s">
        <v>121</v>
      </c>
      <c r="C4581" t="s">
        <v>15</v>
      </c>
      <c r="D4581" t="s">
        <v>171</v>
      </c>
      <c r="E4581">
        <v>21.5</v>
      </c>
      <c r="F4581">
        <v>9</v>
      </c>
      <c r="G4581">
        <v>193.5</v>
      </c>
      <c r="H4581" t="s">
        <v>56</v>
      </c>
      <c r="I4581" t="s">
        <v>18</v>
      </c>
      <c r="J4581" s="1">
        <v>44908</v>
      </c>
      <c r="K4581" t="b">
        <v>1</v>
      </c>
      <c r="L4581" t="s">
        <v>49</v>
      </c>
      <c r="M4581">
        <v>12</v>
      </c>
      <c r="N4581">
        <f>G4581/SUMIF(B:B,B4581,G:G)*100</f>
        <v>0.29510221822313387</v>
      </c>
      <c r="Q4581">
        <f>VLOOKUP(C4581, Categories_Pivot_Table!A:B, 2, FALSE)</f>
        <v>23.063808900523561</v>
      </c>
      <c r="T4581">
        <f t="shared" si="72"/>
        <v>2022</v>
      </c>
    </row>
    <row r="4582" spans="1:20" x14ac:dyDescent="0.2">
      <c r="A4582" t="s">
        <v>4839</v>
      </c>
      <c r="B4582" t="s">
        <v>118</v>
      </c>
      <c r="C4582" t="s">
        <v>27</v>
      </c>
      <c r="D4582" t="s">
        <v>1201</v>
      </c>
      <c r="E4582">
        <v>26</v>
      </c>
      <c r="F4582">
        <v>7</v>
      </c>
      <c r="G4582">
        <v>182</v>
      </c>
      <c r="H4582" t="s">
        <v>17</v>
      </c>
      <c r="I4582" t="s">
        <v>18</v>
      </c>
      <c r="J4582" s="1">
        <v>44754</v>
      </c>
      <c r="K4582" t="b">
        <v>1</v>
      </c>
      <c r="L4582" t="s">
        <v>49</v>
      </c>
      <c r="M4582">
        <v>7</v>
      </c>
      <c r="N4582">
        <f>G4582/SUMIF(B:B,B4582,G:G)*100</f>
        <v>0.29935687616165269</v>
      </c>
      <c r="Q4582">
        <f>VLOOKUP(C4582, Categories_Pivot_Table!A:B, 2, FALSE)</f>
        <v>25.013711734693878</v>
      </c>
      <c r="T4582">
        <f t="shared" si="72"/>
        <v>2022</v>
      </c>
    </row>
    <row r="4583" spans="1:20" x14ac:dyDescent="0.2">
      <c r="A4583" t="s">
        <v>4840</v>
      </c>
      <c r="B4583" t="s">
        <v>63</v>
      </c>
      <c r="C4583" t="s">
        <v>48</v>
      </c>
      <c r="D4583" t="s">
        <v>195</v>
      </c>
      <c r="E4583">
        <v>20</v>
      </c>
      <c r="F4583">
        <v>1</v>
      </c>
      <c r="G4583">
        <v>20</v>
      </c>
      <c r="H4583" t="s">
        <v>29</v>
      </c>
      <c r="I4583" t="s">
        <v>46</v>
      </c>
      <c r="J4583" s="1">
        <v>45160</v>
      </c>
      <c r="K4583" t="b">
        <v>0</v>
      </c>
      <c r="L4583" t="s">
        <v>49</v>
      </c>
      <c r="M4583">
        <v>8</v>
      </c>
      <c r="N4583">
        <f>G4583/SUMIF(B:B,B4583,G:G)*100</f>
        <v>3.3042558815754693E-2</v>
      </c>
      <c r="Q4583">
        <f>VLOOKUP(C4583, Categories_Pivot_Table!A:B, 2, FALSE)</f>
        <v>23.348837209302324</v>
      </c>
      <c r="T4583">
        <f t="shared" si="72"/>
        <v>2023</v>
      </c>
    </row>
    <row r="4584" spans="1:20" x14ac:dyDescent="0.2">
      <c r="A4584" t="s">
        <v>4841</v>
      </c>
      <c r="B4584" t="s">
        <v>173</v>
      </c>
      <c r="C4584" t="s">
        <v>15</v>
      </c>
      <c r="D4584" t="s">
        <v>171</v>
      </c>
      <c r="E4584">
        <v>21.5</v>
      </c>
      <c r="F4584">
        <v>8</v>
      </c>
      <c r="G4584">
        <v>172</v>
      </c>
      <c r="H4584" t="s">
        <v>17</v>
      </c>
      <c r="I4584" t="s">
        <v>46</v>
      </c>
      <c r="J4584" s="1">
        <v>45562</v>
      </c>
      <c r="K4584" t="b">
        <v>1</v>
      </c>
      <c r="L4584" t="s">
        <v>65</v>
      </c>
      <c r="M4584">
        <v>9</v>
      </c>
      <c r="N4584">
        <f>G4584/SUMIF(B:B,B4584,G:G)*100</f>
        <v>0.28284356448668829</v>
      </c>
      <c r="Q4584">
        <f>VLOOKUP(C4584, Categories_Pivot_Table!A:B, 2, FALSE)</f>
        <v>23.063808900523561</v>
      </c>
      <c r="T4584">
        <f t="shared" si="72"/>
        <v>2024</v>
      </c>
    </row>
    <row r="4585" spans="1:20" x14ac:dyDescent="0.2">
      <c r="A4585" t="s">
        <v>4842</v>
      </c>
      <c r="B4585" t="s">
        <v>121</v>
      </c>
      <c r="C4585" t="s">
        <v>135</v>
      </c>
      <c r="D4585" t="s">
        <v>290</v>
      </c>
      <c r="E4585">
        <v>23</v>
      </c>
      <c r="F4585">
        <v>8</v>
      </c>
      <c r="G4585">
        <v>184</v>
      </c>
      <c r="H4585" t="s">
        <v>56</v>
      </c>
      <c r="I4585" t="s">
        <v>18</v>
      </c>
      <c r="J4585" s="1">
        <v>45542</v>
      </c>
      <c r="K4585" t="b">
        <v>0</v>
      </c>
      <c r="L4585" t="s">
        <v>35</v>
      </c>
      <c r="M4585">
        <v>9</v>
      </c>
      <c r="N4585">
        <f>G4585/SUMIF(B:B,B4585,G:G)*100</f>
        <v>0.28061399562303174</v>
      </c>
      <c r="Q4585">
        <f>VLOOKUP(C4585, Categories_Pivot_Table!A:B, 2, FALSE)</f>
        <v>23.146341463414632</v>
      </c>
      <c r="T4585">
        <f t="shared" si="72"/>
        <v>2024</v>
      </c>
    </row>
    <row r="4586" spans="1:20" x14ac:dyDescent="0.2">
      <c r="A4586" t="s">
        <v>4843</v>
      </c>
      <c r="B4586" t="s">
        <v>44</v>
      </c>
      <c r="C4586" t="s">
        <v>38</v>
      </c>
      <c r="D4586" t="s">
        <v>96</v>
      </c>
      <c r="E4586">
        <v>24.5</v>
      </c>
      <c r="F4586">
        <v>5</v>
      </c>
      <c r="G4586">
        <v>122.5</v>
      </c>
      <c r="H4586" t="s">
        <v>17</v>
      </c>
      <c r="I4586" t="s">
        <v>18</v>
      </c>
      <c r="J4586" s="1">
        <v>45062</v>
      </c>
      <c r="K4586" t="b">
        <v>0</v>
      </c>
      <c r="L4586" t="s">
        <v>49</v>
      </c>
      <c r="M4586">
        <v>5</v>
      </c>
      <c r="N4586">
        <f>G4586/SUMIF(B:B,B4586,G:G)*100</f>
        <v>0.20183047887370356</v>
      </c>
      <c r="Q4586">
        <f>VLOOKUP(C4586, Categories_Pivot_Table!A:B, 2, FALSE)</f>
        <v>23.088790931989923</v>
      </c>
      <c r="T4586">
        <f t="shared" si="72"/>
        <v>2023</v>
      </c>
    </row>
    <row r="4587" spans="1:20" x14ac:dyDescent="0.2">
      <c r="A4587" t="s">
        <v>4844</v>
      </c>
      <c r="B4587" t="s">
        <v>14</v>
      </c>
      <c r="C4587" t="s">
        <v>22</v>
      </c>
      <c r="D4587" t="s">
        <v>1043</v>
      </c>
      <c r="E4587">
        <v>14</v>
      </c>
      <c r="F4587">
        <v>9</v>
      </c>
      <c r="G4587">
        <v>126</v>
      </c>
      <c r="H4587" t="s">
        <v>29</v>
      </c>
      <c r="I4587" t="s">
        <v>18</v>
      </c>
      <c r="J4587" s="1">
        <v>45574</v>
      </c>
      <c r="K4587" t="b">
        <v>0</v>
      </c>
      <c r="L4587" t="s">
        <v>30</v>
      </c>
      <c r="M4587">
        <v>10</v>
      </c>
      <c r="N4587">
        <f>G4587/SUMIF(B:B,B4587,G:G)*100</f>
        <v>0.20513321448631222</v>
      </c>
      <c r="Q4587">
        <f>VLOOKUP(C4587, Categories_Pivot_Table!A:B, 2, FALSE)</f>
        <v>21.505681818181817</v>
      </c>
      <c r="T4587">
        <f t="shared" si="72"/>
        <v>2024</v>
      </c>
    </row>
    <row r="4588" spans="1:20" x14ac:dyDescent="0.2">
      <c r="A4588" t="s">
        <v>4845</v>
      </c>
      <c r="B4588" t="s">
        <v>51</v>
      </c>
      <c r="C4588" t="s">
        <v>38</v>
      </c>
      <c r="D4588" t="s">
        <v>100</v>
      </c>
      <c r="E4588">
        <v>20</v>
      </c>
      <c r="F4588">
        <v>10</v>
      </c>
      <c r="G4588">
        <v>200</v>
      </c>
      <c r="H4588" t="s">
        <v>17</v>
      </c>
      <c r="I4588" t="s">
        <v>46</v>
      </c>
      <c r="J4588" s="1">
        <v>45636</v>
      </c>
      <c r="K4588" t="b">
        <v>1</v>
      </c>
      <c r="L4588" t="s">
        <v>49</v>
      </c>
      <c r="M4588">
        <v>12</v>
      </c>
      <c r="N4588">
        <f>G4588/SUMIF(B:B,B4588,G:G)*100</f>
        <v>0.31004387120777588</v>
      </c>
      <c r="Q4588">
        <f>VLOOKUP(C4588, Categories_Pivot_Table!A:B, 2, FALSE)</f>
        <v>23.088790931989923</v>
      </c>
      <c r="T4588">
        <f t="shared" si="72"/>
        <v>2024</v>
      </c>
    </row>
    <row r="4589" spans="1:20" x14ac:dyDescent="0.2">
      <c r="A4589" t="s">
        <v>4846</v>
      </c>
      <c r="B4589" t="s">
        <v>21</v>
      </c>
      <c r="C4589" t="s">
        <v>22</v>
      </c>
      <c r="D4589" t="s">
        <v>664</v>
      </c>
      <c r="E4589">
        <v>24.5</v>
      </c>
      <c r="F4589">
        <v>6</v>
      </c>
      <c r="G4589">
        <v>147</v>
      </c>
      <c r="H4589" t="s">
        <v>17</v>
      </c>
      <c r="I4589" t="s">
        <v>46</v>
      </c>
      <c r="J4589" s="1">
        <v>44889</v>
      </c>
      <c r="K4589" t="b">
        <v>1</v>
      </c>
      <c r="L4589" t="s">
        <v>42</v>
      </c>
      <c r="M4589">
        <v>11</v>
      </c>
      <c r="N4589">
        <f>G4589/SUMIF(B:B,B4589,G:G)*100</f>
        <v>0.23812416474304457</v>
      </c>
      <c r="Q4589">
        <f>VLOOKUP(C4589, Categories_Pivot_Table!A:B, 2, FALSE)</f>
        <v>21.505681818181817</v>
      </c>
      <c r="T4589">
        <f t="shared" si="72"/>
        <v>2022</v>
      </c>
    </row>
    <row r="4590" spans="1:20" x14ac:dyDescent="0.2">
      <c r="A4590" t="s">
        <v>4847</v>
      </c>
      <c r="B4590" t="s">
        <v>128</v>
      </c>
      <c r="C4590" t="s">
        <v>33</v>
      </c>
      <c r="D4590" t="s">
        <v>259</v>
      </c>
      <c r="E4590">
        <v>33.5</v>
      </c>
      <c r="F4590">
        <v>1</v>
      </c>
      <c r="G4590">
        <v>33.5</v>
      </c>
      <c r="H4590" t="s">
        <v>17</v>
      </c>
      <c r="I4590" t="s">
        <v>46</v>
      </c>
      <c r="J4590" s="1">
        <v>45559</v>
      </c>
      <c r="K4590" t="b">
        <v>1</v>
      </c>
      <c r="L4590" t="s">
        <v>49</v>
      </c>
      <c r="M4590">
        <v>9</v>
      </c>
      <c r="N4590">
        <f>G4590/SUMIF(B:B,B4590,G:G)*100</f>
        <v>4.893940279319816E-2</v>
      </c>
      <c r="Q4590">
        <f>VLOOKUP(C4590, Categories_Pivot_Table!A:B, 2, FALSE)</f>
        <v>23.300574345883856</v>
      </c>
      <c r="T4590">
        <f t="shared" si="72"/>
        <v>2024</v>
      </c>
    </row>
    <row r="4591" spans="1:20" x14ac:dyDescent="0.2">
      <c r="A4591" t="s">
        <v>4848</v>
      </c>
      <c r="B4591" t="s">
        <v>63</v>
      </c>
      <c r="C4591" t="s">
        <v>33</v>
      </c>
      <c r="D4591" t="s">
        <v>556</v>
      </c>
      <c r="E4591">
        <v>29</v>
      </c>
      <c r="F4591">
        <v>6</v>
      </c>
      <c r="G4591">
        <v>174</v>
      </c>
      <c r="H4591" t="s">
        <v>56</v>
      </c>
      <c r="I4591" t="s">
        <v>46</v>
      </c>
      <c r="J4591" s="1">
        <v>45637</v>
      </c>
      <c r="K4591" t="b">
        <v>1</v>
      </c>
      <c r="L4591" t="s">
        <v>30</v>
      </c>
      <c r="M4591">
        <v>12</v>
      </c>
      <c r="N4591">
        <f>G4591/SUMIF(B:B,B4591,G:G)*100</f>
        <v>0.28747026169706585</v>
      </c>
      <c r="Q4591">
        <f>VLOOKUP(C4591, Categories_Pivot_Table!A:B, 2, FALSE)</f>
        <v>23.300574345883856</v>
      </c>
      <c r="T4591">
        <f t="shared" si="72"/>
        <v>2024</v>
      </c>
    </row>
    <row r="4592" spans="1:20" x14ac:dyDescent="0.2">
      <c r="A4592" t="s">
        <v>4849</v>
      </c>
      <c r="B4592" t="s">
        <v>14</v>
      </c>
      <c r="C4592" t="s">
        <v>48</v>
      </c>
      <c r="D4592" t="s">
        <v>203</v>
      </c>
      <c r="E4592">
        <v>39.5</v>
      </c>
      <c r="F4592">
        <v>6</v>
      </c>
      <c r="G4592">
        <v>237</v>
      </c>
      <c r="H4592" t="s">
        <v>17</v>
      </c>
      <c r="I4592" t="s">
        <v>18</v>
      </c>
      <c r="J4592" s="1">
        <v>45077</v>
      </c>
      <c r="K4592" t="b">
        <v>1</v>
      </c>
      <c r="L4592" t="s">
        <v>30</v>
      </c>
      <c r="M4592">
        <v>5</v>
      </c>
      <c r="N4592">
        <f>G4592/SUMIF(B:B,B4592,G:G)*100</f>
        <v>0.38584580820044445</v>
      </c>
      <c r="Q4592">
        <f>VLOOKUP(C4592, Categories_Pivot_Table!A:B, 2, FALSE)</f>
        <v>23.348837209302324</v>
      </c>
      <c r="T4592">
        <f t="shared" si="72"/>
        <v>2023</v>
      </c>
    </row>
    <row r="4593" spans="1:20" x14ac:dyDescent="0.2">
      <c r="A4593" t="s">
        <v>4850</v>
      </c>
      <c r="B4593" t="s">
        <v>63</v>
      </c>
      <c r="C4593" t="s">
        <v>38</v>
      </c>
      <c r="D4593" t="s">
        <v>798</v>
      </c>
      <c r="E4593">
        <v>15.5</v>
      </c>
      <c r="F4593">
        <v>2</v>
      </c>
      <c r="G4593">
        <v>31</v>
      </c>
      <c r="H4593" t="s">
        <v>29</v>
      </c>
      <c r="I4593" t="s">
        <v>18</v>
      </c>
      <c r="J4593" s="1">
        <v>44793</v>
      </c>
      <c r="K4593" t="b">
        <v>0</v>
      </c>
      <c r="L4593" t="s">
        <v>35</v>
      </c>
      <c r="M4593">
        <v>8</v>
      </c>
      <c r="N4593">
        <f>G4593/SUMIF(B:B,B4593,G:G)*100</f>
        <v>5.1215966164419778E-2</v>
      </c>
      <c r="Q4593">
        <f>VLOOKUP(C4593, Categories_Pivot_Table!A:B, 2, FALSE)</f>
        <v>23.088790931989923</v>
      </c>
      <c r="T4593">
        <f t="shared" si="72"/>
        <v>2022</v>
      </c>
    </row>
    <row r="4594" spans="1:20" x14ac:dyDescent="0.2">
      <c r="A4594" t="s">
        <v>4851</v>
      </c>
      <c r="B4594" t="s">
        <v>104</v>
      </c>
      <c r="C4594" t="s">
        <v>27</v>
      </c>
      <c r="D4594" t="s">
        <v>28</v>
      </c>
      <c r="E4594">
        <v>21.5</v>
      </c>
      <c r="F4594">
        <v>7</v>
      </c>
      <c r="G4594">
        <v>150.5</v>
      </c>
      <c r="H4594" t="s">
        <v>29</v>
      </c>
      <c r="I4594" t="s">
        <v>46</v>
      </c>
      <c r="J4594" s="1">
        <v>44660</v>
      </c>
      <c r="K4594" t="b">
        <v>0</v>
      </c>
      <c r="L4594" t="s">
        <v>35</v>
      </c>
      <c r="M4594">
        <v>4</v>
      </c>
      <c r="N4594">
        <f>G4594/SUMIF(B:B,B4594,G:G)*100</f>
        <v>0.2445842068483578</v>
      </c>
      <c r="Q4594">
        <f>VLOOKUP(C4594, Categories_Pivot_Table!A:B, 2, FALSE)</f>
        <v>25.013711734693878</v>
      </c>
      <c r="T4594">
        <f t="shared" si="72"/>
        <v>2022</v>
      </c>
    </row>
    <row r="4595" spans="1:20" x14ac:dyDescent="0.2">
      <c r="A4595" t="s">
        <v>4852</v>
      </c>
      <c r="B4595" t="s">
        <v>37</v>
      </c>
      <c r="C4595" t="s">
        <v>22</v>
      </c>
      <c r="D4595" t="s">
        <v>157</v>
      </c>
      <c r="E4595">
        <v>12.5</v>
      </c>
      <c r="F4595">
        <v>1</v>
      </c>
      <c r="G4595">
        <v>12.5</v>
      </c>
      <c r="H4595" t="s">
        <v>17</v>
      </c>
      <c r="I4595" t="s">
        <v>46</v>
      </c>
      <c r="J4595" s="1">
        <v>45194</v>
      </c>
      <c r="K4595" t="b">
        <v>0</v>
      </c>
      <c r="L4595" t="s">
        <v>19</v>
      </c>
      <c r="M4595">
        <v>9</v>
      </c>
      <c r="N4595">
        <f>G4595/SUMIF(B:B,B4595,G:G)*100</f>
        <v>1.8663819812018007E-2</v>
      </c>
      <c r="Q4595">
        <f>VLOOKUP(C4595, Categories_Pivot_Table!A:B, 2, FALSE)</f>
        <v>21.505681818181817</v>
      </c>
      <c r="T4595">
        <f t="shared" si="72"/>
        <v>2023</v>
      </c>
    </row>
    <row r="4596" spans="1:20" x14ac:dyDescent="0.2">
      <c r="A4596" t="s">
        <v>4853</v>
      </c>
      <c r="B4596" t="s">
        <v>95</v>
      </c>
      <c r="C4596" t="s">
        <v>22</v>
      </c>
      <c r="D4596" t="s">
        <v>205</v>
      </c>
      <c r="E4596">
        <v>15.5</v>
      </c>
      <c r="F4596">
        <v>8</v>
      </c>
      <c r="G4596">
        <v>124</v>
      </c>
      <c r="H4596" t="s">
        <v>17</v>
      </c>
      <c r="I4596" t="s">
        <v>46</v>
      </c>
      <c r="J4596" s="1">
        <v>45099</v>
      </c>
      <c r="K4596" t="b">
        <v>0</v>
      </c>
      <c r="L4596" t="s">
        <v>42</v>
      </c>
      <c r="M4596">
        <v>6</v>
      </c>
      <c r="N4596">
        <f>G4596/SUMIF(B:B,B4596,G:G)*100</f>
        <v>0.18410874293816767</v>
      </c>
      <c r="Q4596">
        <f>VLOOKUP(C4596, Categories_Pivot_Table!A:B, 2, FALSE)</f>
        <v>21.505681818181817</v>
      </c>
      <c r="T4596">
        <f t="shared" si="72"/>
        <v>2023</v>
      </c>
    </row>
    <row r="4597" spans="1:20" x14ac:dyDescent="0.2">
      <c r="A4597" t="s">
        <v>4854</v>
      </c>
      <c r="B4597" t="s">
        <v>113</v>
      </c>
      <c r="C4597" t="s">
        <v>22</v>
      </c>
      <c r="D4597" t="s">
        <v>272</v>
      </c>
      <c r="E4597">
        <v>5</v>
      </c>
      <c r="F4597">
        <v>3</v>
      </c>
      <c r="G4597">
        <v>15</v>
      </c>
      <c r="H4597" t="s">
        <v>17</v>
      </c>
      <c r="I4597" t="s">
        <v>18</v>
      </c>
      <c r="J4597" s="1">
        <v>45641</v>
      </c>
      <c r="K4597" t="b">
        <v>0</v>
      </c>
      <c r="L4597" t="s">
        <v>24</v>
      </c>
      <c r="M4597">
        <v>12</v>
      </c>
      <c r="N4597">
        <f>G4597/SUMIF(B:B,B4597,G:G)*100</f>
        <v>2.4698269474585477E-2</v>
      </c>
      <c r="Q4597">
        <f>VLOOKUP(C4597, Categories_Pivot_Table!A:B, 2, FALSE)</f>
        <v>21.505681818181817</v>
      </c>
      <c r="T4597">
        <f t="shared" si="72"/>
        <v>2024</v>
      </c>
    </row>
    <row r="4598" spans="1:20" x14ac:dyDescent="0.2">
      <c r="A4598" t="s">
        <v>4855</v>
      </c>
      <c r="B4598" t="s">
        <v>14</v>
      </c>
      <c r="C4598" t="s">
        <v>38</v>
      </c>
      <c r="D4598" t="s">
        <v>473</v>
      </c>
      <c r="E4598">
        <v>23</v>
      </c>
      <c r="F4598">
        <v>4</v>
      </c>
      <c r="G4598">
        <v>92</v>
      </c>
      <c r="H4598" t="s">
        <v>56</v>
      </c>
      <c r="I4598" t="s">
        <v>46</v>
      </c>
      <c r="J4598" s="1">
        <v>44816</v>
      </c>
      <c r="K4598" t="b">
        <v>0</v>
      </c>
      <c r="L4598" t="s">
        <v>19</v>
      </c>
      <c r="M4598">
        <v>9</v>
      </c>
      <c r="N4598">
        <f>G4598/SUMIF(B:B,B4598,G:G)*100</f>
        <v>0.14977980740270416</v>
      </c>
      <c r="Q4598">
        <f>VLOOKUP(C4598, Categories_Pivot_Table!A:B, 2, FALSE)</f>
        <v>23.088790931989923</v>
      </c>
      <c r="T4598">
        <f t="shared" si="72"/>
        <v>2022</v>
      </c>
    </row>
    <row r="4599" spans="1:20" x14ac:dyDescent="0.2">
      <c r="A4599" t="s">
        <v>4856</v>
      </c>
      <c r="B4599" t="s">
        <v>76</v>
      </c>
      <c r="C4599" t="s">
        <v>33</v>
      </c>
      <c r="D4599" t="s">
        <v>209</v>
      </c>
      <c r="E4599">
        <v>24.5</v>
      </c>
      <c r="F4599">
        <v>6</v>
      </c>
      <c r="G4599">
        <v>147</v>
      </c>
      <c r="H4599" t="s">
        <v>29</v>
      </c>
      <c r="I4599" t="s">
        <v>46</v>
      </c>
      <c r="J4599" s="1">
        <v>45052</v>
      </c>
      <c r="K4599" t="b">
        <v>0</v>
      </c>
      <c r="L4599" t="s">
        <v>35</v>
      </c>
      <c r="M4599">
        <v>5</v>
      </c>
      <c r="N4599">
        <f>G4599/SUMIF(B:B,B4599,G:G)*100</f>
        <v>0.25029158117875416</v>
      </c>
      <c r="Q4599">
        <f>VLOOKUP(C4599, Categories_Pivot_Table!A:B, 2, FALSE)</f>
        <v>23.300574345883856</v>
      </c>
      <c r="T4599">
        <f t="shared" si="72"/>
        <v>2023</v>
      </c>
    </row>
    <row r="4600" spans="1:20" x14ac:dyDescent="0.2">
      <c r="A4600" t="s">
        <v>4857</v>
      </c>
      <c r="B4600" t="s">
        <v>81</v>
      </c>
      <c r="C4600" t="s">
        <v>27</v>
      </c>
      <c r="D4600" t="s">
        <v>91</v>
      </c>
      <c r="E4600">
        <v>33.5</v>
      </c>
      <c r="F4600">
        <v>1</v>
      </c>
      <c r="G4600">
        <v>33.5</v>
      </c>
      <c r="H4600" t="s">
        <v>17</v>
      </c>
      <c r="I4600" t="s">
        <v>18</v>
      </c>
      <c r="J4600" s="1">
        <v>44940</v>
      </c>
      <c r="K4600" t="b">
        <v>0</v>
      </c>
      <c r="L4600" t="s">
        <v>35</v>
      </c>
      <c r="M4600">
        <v>1</v>
      </c>
      <c r="N4600">
        <f>G4600/SUMIF(B:B,B4600,G:G)*100</f>
        <v>5.3043677906120607E-2</v>
      </c>
      <c r="Q4600">
        <f>VLOOKUP(C4600, Categories_Pivot_Table!A:B, 2, FALSE)</f>
        <v>25.013711734693878</v>
      </c>
      <c r="T4600">
        <f t="shared" si="72"/>
        <v>2023</v>
      </c>
    </row>
    <row r="4601" spans="1:20" x14ac:dyDescent="0.2">
      <c r="A4601" t="s">
        <v>4858</v>
      </c>
      <c r="B4601" t="s">
        <v>51</v>
      </c>
      <c r="C4601" t="s">
        <v>135</v>
      </c>
      <c r="D4601" t="s">
        <v>422</v>
      </c>
      <c r="E4601">
        <v>17</v>
      </c>
      <c r="F4601">
        <v>5</v>
      </c>
      <c r="G4601">
        <v>85</v>
      </c>
      <c r="H4601" t="s">
        <v>29</v>
      </c>
      <c r="I4601" t="s">
        <v>18</v>
      </c>
      <c r="J4601" s="1">
        <v>45112</v>
      </c>
      <c r="K4601" t="b">
        <v>0</v>
      </c>
      <c r="L4601" t="s">
        <v>30</v>
      </c>
      <c r="M4601">
        <v>7</v>
      </c>
      <c r="N4601">
        <f>G4601/SUMIF(B:B,B4601,G:G)*100</f>
        <v>0.13176864526330476</v>
      </c>
      <c r="Q4601">
        <f>VLOOKUP(C4601, Categories_Pivot_Table!A:B, 2, FALSE)</f>
        <v>23.146341463414632</v>
      </c>
      <c r="T4601">
        <f t="shared" si="72"/>
        <v>2023</v>
      </c>
    </row>
    <row r="4602" spans="1:20" x14ac:dyDescent="0.2">
      <c r="A4602" t="s">
        <v>4859</v>
      </c>
      <c r="B4602" t="s">
        <v>51</v>
      </c>
      <c r="C4602" t="s">
        <v>38</v>
      </c>
      <c r="D4602" t="s">
        <v>199</v>
      </c>
      <c r="E4602">
        <v>14</v>
      </c>
      <c r="F4602">
        <v>7</v>
      </c>
      <c r="G4602">
        <v>98</v>
      </c>
      <c r="H4602" t="s">
        <v>56</v>
      </c>
      <c r="I4602" t="s">
        <v>46</v>
      </c>
      <c r="J4602" s="1">
        <v>45073</v>
      </c>
      <c r="K4602" t="b">
        <v>0</v>
      </c>
      <c r="L4602" t="s">
        <v>35</v>
      </c>
      <c r="M4602">
        <v>5</v>
      </c>
      <c r="N4602">
        <f>G4602/SUMIF(B:B,B4602,G:G)*100</f>
        <v>0.1519214968918102</v>
      </c>
      <c r="Q4602">
        <f>VLOOKUP(C4602, Categories_Pivot_Table!A:B, 2, FALSE)</f>
        <v>23.088790931989923</v>
      </c>
      <c r="T4602">
        <f t="shared" si="72"/>
        <v>2023</v>
      </c>
    </row>
    <row r="4603" spans="1:20" x14ac:dyDescent="0.2">
      <c r="A4603" t="s">
        <v>4860</v>
      </c>
      <c r="B4603" t="s">
        <v>81</v>
      </c>
      <c r="C4603" t="s">
        <v>27</v>
      </c>
      <c r="D4603" t="s">
        <v>380</v>
      </c>
      <c r="E4603">
        <v>41</v>
      </c>
      <c r="F4603">
        <v>3</v>
      </c>
      <c r="G4603">
        <v>123</v>
      </c>
      <c r="H4603" t="s">
        <v>17</v>
      </c>
      <c r="I4603" t="s">
        <v>18</v>
      </c>
      <c r="J4603" s="1">
        <v>44860</v>
      </c>
      <c r="K4603" t="b">
        <v>0</v>
      </c>
      <c r="L4603" t="s">
        <v>30</v>
      </c>
      <c r="M4603">
        <v>10</v>
      </c>
      <c r="N4603">
        <f>G4603/SUMIF(B:B,B4603,G:G)*100</f>
        <v>0.19475738455083089</v>
      </c>
      <c r="Q4603">
        <f>VLOOKUP(C4603, Categories_Pivot_Table!A:B, 2, FALSE)</f>
        <v>25.013711734693878</v>
      </c>
      <c r="T4603">
        <f t="shared" si="72"/>
        <v>2022</v>
      </c>
    </row>
    <row r="4604" spans="1:20" x14ac:dyDescent="0.2">
      <c r="A4604" t="s">
        <v>4861</v>
      </c>
      <c r="B4604" t="s">
        <v>95</v>
      </c>
      <c r="C4604" t="s">
        <v>27</v>
      </c>
      <c r="D4604" t="s">
        <v>231</v>
      </c>
      <c r="E4604">
        <v>15.5</v>
      </c>
      <c r="F4604">
        <v>3</v>
      </c>
      <c r="G4604">
        <v>46.5</v>
      </c>
      <c r="H4604" t="s">
        <v>17</v>
      </c>
      <c r="I4604" t="s">
        <v>46</v>
      </c>
      <c r="J4604" s="1">
        <v>44856</v>
      </c>
      <c r="K4604" t="b">
        <v>0</v>
      </c>
      <c r="L4604" t="s">
        <v>35</v>
      </c>
      <c r="M4604">
        <v>10</v>
      </c>
      <c r="N4604">
        <f>G4604/SUMIF(B:B,B4604,G:G)*100</f>
        <v>6.9040778601812888E-2</v>
      </c>
      <c r="Q4604">
        <f>VLOOKUP(C4604, Categories_Pivot_Table!A:B, 2, FALSE)</f>
        <v>25.013711734693878</v>
      </c>
      <c r="T4604">
        <f t="shared" si="72"/>
        <v>2022</v>
      </c>
    </row>
    <row r="4605" spans="1:20" x14ac:dyDescent="0.2">
      <c r="A4605" t="s">
        <v>4862</v>
      </c>
      <c r="B4605" t="s">
        <v>87</v>
      </c>
      <c r="C4605" t="s">
        <v>38</v>
      </c>
      <c r="D4605" t="s">
        <v>131</v>
      </c>
      <c r="E4605">
        <v>8</v>
      </c>
      <c r="F4605">
        <v>10</v>
      </c>
      <c r="G4605">
        <v>80</v>
      </c>
      <c r="H4605" t="s">
        <v>56</v>
      </c>
      <c r="I4605" t="s">
        <v>46</v>
      </c>
      <c r="J4605" s="1">
        <v>44790</v>
      </c>
      <c r="K4605" t="b">
        <v>0</v>
      </c>
      <c r="L4605" t="s">
        <v>30</v>
      </c>
      <c r="M4605">
        <v>8</v>
      </c>
      <c r="N4605">
        <f>G4605/SUMIF(B:B,B4605,G:G)*100</f>
        <v>0.12300690376247367</v>
      </c>
      <c r="Q4605">
        <f>VLOOKUP(C4605, Categories_Pivot_Table!A:B, 2, FALSE)</f>
        <v>23.088790931989923</v>
      </c>
      <c r="T4605">
        <f t="shared" si="72"/>
        <v>2022</v>
      </c>
    </row>
    <row r="4606" spans="1:20" x14ac:dyDescent="0.2">
      <c r="A4606" t="s">
        <v>4863</v>
      </c>
      <c r="B4606" t="s">
        <v>14</v>
      </c>
      <c r="C4606" t="s">
        <v>33</v>
      </c>
      <c r="D4606" t="s">
        <v>458</v>
      </c>
      <c r="E4606">
        <v>5</v>
      </c>
      <c r="F4606">
        <v>9</v>
      </c>
      <c r="G4606">
        <v>45</v>
      </c>
      <c r="H4606" t="s">
        <v>17</v>
      </c>
      <c r="I4606" t="s">
        <v>18</v>
      </c>
      <c r="J4606" s="1">
        <v>45490</v>
      </c>
      <c r="K4606" t="b">
        <v>0</v>
      </c>
      <c r="L4606" t="s">
        <v>30</v>
      </c>
      <c r="M4606">
        <v>7</v>
      </c>
      <c r="N4606">
        <f>G4606/SUMIF(B:B,B4606,G:G)*100</f>
        <v>7.3261862316540083E-2</v>
      </c>
      <c r="Q4606">
        <f>VLOOKUP(C4606, Categories_Pivot_Table!A:B, 2, FALSE)</f>
        <v>23.300574345883856</v>
      </c>
      <c r="T4606">
        <f t="shared" si="72"/>
        <v>2024</v>
      </c>
    </row>
    <row r="4607" spans="1:20" x14ac:dyDescent="0.2">
      <c r="A4607" t="s">
        <v>4864</v>
      </c>
      <c r="B4607" t="s">
        <v>37</v>
      </c>
      <c r="C4607" t="s">
        <v>15</v>
      </c>
      <c r="D4607" t="s">
        <v>776</v>
      </c>
      <c r="E4607">
        <v>38</v>
      </c>
      <c r="F4607">
        <v>4</v>
      </c>
      <c r="G4607">
        <v>152</v>
      </c>
      <c r="H4607" t="s">
        <v>29</v>
      </c>
      <c r="I4607" t="s">
        <v>46</v>
      </c>
      <c r="J4607" s="1">
        <v>45595</v>
      </c>
      <c r="K4607" t="b">
        <v>1</v>
      </c>
      <c r="L4607" t="s">
        <v>30</v>
      </c>
      <c r="M4607">
        <v>10</v>
      </c>
      <c r="N4607">
        <f>G4607/SUMIF(B:B,B4607,G:G)*100</f>
        <v>0.22695204891413898</v>
      </c>
      <c r="Q4607">
        <f>VLOOKUP(C4607, Categories_Pivot_Table!A:B, 2, FALSE)</f>
        <v>23.063808900523561</v>
      </c>
      <c r="T4607">
        <f t="shared" si="72"/>
        <v>2024</v>
      </c>
    </row>
    <row r="4608" spans="1:20" x14ac:dyDescent="0.2">
      <c r="A4608" t="s">
        <v>4865</v>
      </c>
      <c r="B4608" t="s">
        <v>81</v>
      </c>
      <c r="C4608" t="s">
        <v>135</v>
      </c>
      <c r="D4608" t="s">
        <v>1021</v>
      </c>
      <c r="E4608">
        <v>8</v>
      </c>
      <c r="F4608">
        <v>2</v>
      </c>
      <c r="G4608">
        <v>16</v>
      </c>
      <c r="H4608" t="s">
        <v>56</v>
      </c>
      <c r="I4608" t="s">
        <v>18</v>
      </c>
      <c r="J4608" s="1">
        <v>44809</v>
      </c>
      <c r="K4608" t="b">
        <v>1</v>
      </c>
      <c r="L4608" t="s">
        <v>19</v>
      </c>
      <c r="M4608">
        <v>9</v>
      </c>
      <c r="N4608">
        <f>G4608/SUMIF(B:B,B4608,G:G)*100</f>
        <v>2.5334293925311335E-2</v>
      </c>
      <c r="Q4608">
        <f>VLOOKUP(C4608, Categories_Pivot_Table!A:B, 2, FALSE)</f>
        <v>23.146341463414632</v>
      </c>
      <c r="T4608">
        <f t="shared" si="72"/>
        <v>2022</v>
      </c>
    </row>
    <row r="4609" spans="1:20" x14ac:dyDescent="0.2">
      <c r="A4609" t="s">
        <v>4866</v>
      </c>
      <c r="B4609" t="s">
        <v>21</v>
      </c>
      <c r="C4609" t="s">
        <v>38</v>
      </c>
      <c r="D4609" t="s">
        <v>207</v>
      </c>
      <c r="E4609">
        <v>9.5</v>
      </c>
      <c r="F4609">
        <v>10</v>
      </c>
      <c r="G4609">
        <v>95</v>
      </c>
      <c r="H4609" t="s">
        <v>56</v>
      </c>
      <c r="I4609" t="s">
        <v>18</v>
      </c>
      <c r="J4609" s="1">
        <v>44822</v>
      </c>
      <c r="K4609" t="b">
        <v>0</v>
      </c>
      <c r="L4609" t="s">
        <v>24</v>
      </c>
      <c r="M4609">
        <v>9</v>
      </c>
      <c r="N4609">
        <f>G4609/SUMIF(B:B,B4609,G:G)*100</f>
        <v>0.15388976633053902</v>
      </c>
      <c r="Q4609">
        <f>VLOOKUP(C4609, Categories_Pivot_Table!A:B, 2, FALSE)</f>
        <v>23.088790931989923</v>
      </c>
      <c r="T4609">
        <f t="shared" si="72"/>
        <v>2022</v>
      </c>
    </row>
    <row r="4610" spans="1:20" x14ac:dyDescent="0.2">
      <c r="A4610" t="s">
        <v>4867</v>
      </c>
      <c r="B4610" t="s">
        <v>87</v>
      </c>
      <c r="C4610" t="s">
        <v>15</v>
      </c>
      <c r="D4610" t="s">
        <v>177</v>
      </c>
      <c r="E4610">
        <v>5</v>
      </c>
      <c r="F4610">
        <v>5</v>
      </c>
      <c r="G4610">
        <v>25</v>
      </c>
      <c r="H4610" t="s">
        <v>29</v>
      </c>
      <c r="I4610" t="s">
        <v>46</v>
      </c>
      <c r="J4610" s="1">
        <v>45361</v>
      </c>
      <c r="K4610" t="b">
        <v>0</v>
      </c>
      <c r="L4610" t="s">
        <v>24</v>
      </c>
      <c r="M4610">
        <v>3</v>
      </c>
      <c r="N4610">
        <f>G4610/SUMIF(B:B,B4610,G:G)*100</f>
        <v>3.8439657425773016E-2</v>
      </c>
      <c r="Q4610">
        <f>VLOOKUP(C4610, Categories_Pivot_Table!A:B, 2, FALSE)</f>
        <v>23.063808900523561</v>
      </c>
      <c r="T4610">
        <f t="shared" ref="T4610:T4673" si="73">YEAR(J4610)</f>
        <v>2024</v>
      </c>
    </row>
    <row r="4611" spans="1:20" x14ac:dyDescent="0.2">
      <c r="A4611" t="s">
        <v>4868</v>
      </c>
      <c r="B4611" t="s">
        <v>173</v>
      </c>
      <c r="C4611" t="s">
        <v>22</v>
      </c>
      <c r="D4611" t="s">
        <v>157</v>
      </c>
      <c r="E4611">
        <v>12.5</v>
      </c>
      <c r="F4611">
        <v>7</v>
      </c>
      <c r="G4611">
        <v>87.5</v>
      </c>
      <c r="H4611" t="s">
        <v>56</v>
      </c>
      <c r="I4611" t="s">
        <v>46</v>
      </c>
      <c r="J4611" s="1">
        <v>44659</v>
      </c>
      <c r="K4611" t="b">
        <v>0</v>
      </c>
      <c r="L4611" t="s">
        <v>65</v>
      </c>
      <c r="M4611">
        <v>4</v>
      </c>
      <c r="N4611">
        <f>G4611/SUMIF(B:B,B4611,G:G)*100</f>
        <v>0.14388844123596059</v>
      </c>
      <c r="Q4611">
        <f>VLOOKUP(C4611, Categories_Pivot_Table!A:B, 2, FALSE)</f>
        <v>21.505681818181817</v>
      </c>
      <c r="T4611">
        <f t="shared" si="73"/>
        <v>2022</v>
      </c>
    </row>
    <row r="4612" spans="1:20" x14ac:dyDescent="0.2">
      <c r="A4612" t="s">
        <v>4869</v>
      </c>
      <c r="B4612" t="s">
        <v>63</v>
      </c>
      <c r="C4612" t="s">
        <v>33</v>
      </c>
      <c r="D4612" t="s">
        <v>257</v>
      </c>
      <c r="E4612">
        <v>32</v>
      </c>
      <c r="F4612">
        <v>4</v>
      </c>
      <c r="G4612">
        <v>128</v>
      </c>
      <c r="H4612" t="s">
        <v>56</v>
      </c>
      <c r="I4612" t="s">
        <v>18</v>
      </c>
      <c r="J4612" s="1">
        <v>44953</v>
      </c>
      <c r="K4612" t="b">
        <v>0</v>
      </c>
      <c r="L4612" t="s">
        <v>65</v>
      </c>
      <c r="M4612">
        <v>1</v>
      </c>
      <c r="N4612">
        <f>G4612/SUMIF(B:B,B4612,G:G)*100</f>
        <v>0.21147237642083003</v>
      </c>
      <c r="Q4612">
        <f>VLOOKUP(C4612, Categories_Pivot_Table!A:B, 2, FALSE)</f>
        <v>23.300574345883856</v>
      </c>
      <c r="T4612">
        <f t="shared" si="73"/>
        <v>2023</v>
      </c>
    </row>
    <row r="4613" spans="1:20" x14ac:dyDescent="0.2">
      <c r="A4613" t="s">
        <v>4870</v>
      </c>
      <c r="B4613" t="s">
        <v>21</v>
      </c>
      <c r="C4613" t="s">
        <v>74</v>
      </c>
      <c r="D4613" t="s">
        <v>82</v>
      </c>
      <c r="E4613">
        <v>9.5</v>
      </c>
      <c r="F4613">
        <v>2</v>
      </c>
      <c r="G4613">
        <v>19</v>
      </c>
      <c r="H4613" t="s">
        <v>17</v>
      </c>
      <c r="I4613" t="s">
        <v>18</v>
      </c>
      <c r="J4613" s="1">
        <v>44695</v>
      </c>
      <c r="K4613" t="b">
        <v>0</v>
      </c>
      <c r="L4613" t="s">
        <v>35</v>
      </c>
      <c r="M4613">
        <v>5</v>
      </c>
      <c r="N4613">
        <f>G4613/SUMIF(B:B,B4613,G:G)*100</f>
        <v>3.0777953266107806E-2</v>
      </c>
      <c r="Q4613">
        <f>VLOOKUP(C4613, Categories_Pivot_Table!A:B, 2, FALSE)</f>
        <v>24.317096165933375</v>
      </c>
      <c r="T4613">
        <f t="shared" si="73"/>
        <v>2022</v>
      </c>
    </row>
    <row r="4614" spans="1:20" x14ac:dyDescent="0.2">
      <c r="A4614" t="s">
        <v>4871</v>
      </c>
      <c r="B4614" t="s">
        <v>44</v>
      </c>
      <c r="C4614" t="s">
        <v>33</v>
      </c>
      <c r="D4614" t="s">
        <v>257</v>
      </c>
      <c r="E4614">
        <v>32</v>
      </c>
      <c r="F4614">
        <v>6</v>
      </c>
      <c r="G4614">
        <v>192</v>
      </c>
      <c r="H4614" t="s">
        <v>17</v>
      </c>
      <c r="I4614" t="s">
        <v>46</v>
      </c>
      <c r="J4614" s="1">
        <v>45151</v>
      </c>
      <c r="K4614" t="b">
        <v>0</v>
      </c>
      <c r="L4614" t="s">
        <v>24</v>
      </c>
      <c r="M4614">
        <v>8</v>
      </c>
      <c r="N4614">
        <f>G4614/SUMIF(B:B,B4614,G:G)*100</f>
        <v>0.31633838321429453</v>
      </c>
      <c r="Q4614">
        <f>VLOOKUP(C4614, Categories_Pivot_Table!A:B, 2, FALSE)</f>
        <v>23.300574345883856</v>
      </c>
      <c r="T4614">
        <f t="shared" si="73"/>
        <v>2023</v>
      </c>
    </row>
    <row r="4615" spans="1:20" x14ac:dyDescent="0.2">
      <c r="A4615" t="s">
        <v>4872</v>
      </c>
      <c r="B4615" t="s">
        <v>21</v>
      </c>
      <c r="C4615" t="s">
        <v>38</v>
      </c>
      <c r="D4615" t="s">
        <v>190</v>
      </c>
      <c r="E4615">
        <v>33.5</v>
      </c>
      <c r="F4615">
        <v>7</v>
      </c>
      <c r="G4615">
        <v>234.5</v>
      </c>
      <c r="H4615" t="s">
        <v>29</v>
      </c>
      <c r="I4615" t="s">
        <v>46</v>
      </c>
      <c r="J4615" s="1">
        <v>44836</v>
      </c>
      <c r="K4615" t="b">
        <v>0</v>
      </c>
      <c r="L4615" t="s">
        <v>24</v>
      </c>
      <c r="M4615">
        <v>10</v>
      </c>
      <c r="N4615">
        <f>G4615/SUMIF(B:B,B4615,G:G)*100</f>
        <v>0.37986473899485684</v>
      </c>
      <c r="Q4615">
        <f>VLOOKUP(C4615, Categories_Pivot_Table!A:B, 2, FALSE)</f>
        <v>23.088790931989923</v>
      </c>
      <c r="T4615">
        <f t="shared" si="73"/>
        <v>2022</v>
      </c>
    </row>
    <row r="4616" spans="1:20" x14ac:dyDescent="0.2">
      <c r="A4616" t="s">
        <v>4873</v>
      </c>
      <c r="B4616" t="s">
        <v>44</v>
      </c>
      <c r="C4616" t="s">
        <v>135</v>
      </c>
      <c r="D4616" t="s">
        <v>358</v>
      </c>
      <c r="E4616">
        <v>32</v>
      </c>
      <c r="F4616">
        <v>4</v>
      </c>
      <c r="G4616">
        <v>128</v>
      </c>
      <c r="H4616" t="s">
        <v>17</v>
      </c>
      <c r="I4616" t="s">
        <v>18</v>
      </c>
      <c r="J4616" s="1">
        <v>45653</v>
      </c>
      <c r="K4616" t="b">
        <v>0</v>
      </c>
      <c r="L4616" t="s">
        <v>65</v>
      </c>
      <c r="M4616">
        <v>12</v>
      </c>
      <c r="N4616">
        <f>G4616/SUMIF(B:B,B4616,G:G)*100</f>
        <v>0.21089225547619633</v>
      </c>
      <c r="Q4616">
        <f>VLOOKUP(C4616, Categories_Pivot_Table!A:B, 2, FALSE)</f>
        <v>23.146341463414632</v>
      </c>
      <c r="T4616">
        <f t="shared" si="73"/>
        <v>2024</v>
      </c>
    </row>
    <row r="4617" spans="1:20" x14ac:dyDescent="0.2">
      <c r="A4617" t="s">
        <v>4874</v>
      </c>
      <c r="B4617" t="s">
        <v>51</v>
      </c>
      <c r="C4617" t="s">
        <v>15</v>
      </c>
      <c r="D4617" t="s">
        <v>448</v>
      </c>
      <c r="E4617">
        <v>26</v>
      </c>
      <c r="F4617">
        <v>5</v>
      </c>
      <c r="G4617">
        <v>130</v>
      </c>
      <c r="H4617" t="s">
        <v>29</v>
      </c>
      <c r="I4617" t="s">
        <v>18</v>
      </c>
      <c r="J4617" s="1">
        <v>45356</v>
      </c>
      <c r="K4617" t="b">
        <v>1</v>
      </c>
      <c r="L4617" t="s">
        <v>49</v>
      </c>
      <c r="M4617">
        <v>3</v>
      </c>
      <c r="N4617">
        <f>G4617/SUMIF(B:B,B4617,G:G)*100</f>
        <v>0.20152851628505433</v>
      </c>
      <c r="Q4617">
        <f>VLOOKUP(C4617, Categories_Pivot_Table!A:B, 2, FALSE)</f>
        <v>23.063808900523561</v>
      </c>
      <c r="T4617">
        <f t="shared" si="73"/>
        <v>2024</v>
      </c>
    </row>
    <row r="4618" spans="1:20" x14ac:dyDescent="0.2">
      <c r="A4618" t="s">
        <v>4875</v>
      </c>
      <c r="B4618" t="s">
        <v>128</v>
      </c>
      <c r="C4618" t="s">
        <v>15</v>
      </c>
      <c r="D4618" t="s">
        <v>226</v>
      </c>
      <c r="E4618">
        <v>27.5</v>
      </c>
      <c r="F4618">
        <v>4</v>
      </c>
      <c r="G4618">
        <v>110</v>
      </c>
      <c r="H4618" t="s">
        <v>56</v>
      </c>
      <c r="I4618" t="s">
        <v>18</v>
      </c>
      <c r="J4618" s="1">
        <v>44691</v>
      </c>
      <c r="K4618" t="b">
        <v>1</v>
      </c>
      <c r="L4618" t="s">
        <v>49</v>
      </c>
      <c r="M4618">
        <v>5</v>
      </c>
      <c r="N4618">
        <f>G4618/SUMIF(B:B,B4618,G:G)*100</f>
        <v>0.16069654648512827</v>
      </c>
      <c r="Q4618">
        <f>VLOOKUP(C4618, Categories_Pivot_Table!A:B, 2, FALSE)</f>
        <v>23.063808900523561</v>
      </c>
      <c r="T4618">
        <f t="shared" si="73"/>
        <v>2022</v>
      </c>
    </row>
    <row r="4619" spans="1:20" x14ac:dyDescent="0.2">
      <c r="A4619" t="s">
        <v>4876</v>
      </c>
      <c r="B4619" t="s">
        <v>106</v>
      </c>
      <c r="C4619" t="s">
        <v>22</v>
      </c>
      <c r="D4619" t="s">
        <v>23</v>
      </c>
      <c r="E4619">
        <v>29</v>
      </c>
      <c r="F4619">
        <v>6</v>
      </c>
      <c r="G4619">
        <v>174</v>
      </c>
      <c r="H4619" t="s">
        <v>17</v>
      </c>
      <c r="I4619" t="s">
        <v>46</v>
      </c>
      <c r="J4619" s="1">
        <v>45605</v>
      </c>
      <c r="K4619" t="b">
        <v>1</v>
      </c>
      <c r="L4619" t="s">
        <v>35</v>
      </c>
      <c r="M4619">
        <v>11</v>
      </c>
      <c r="N4619">
        <f>G4619/SUMIF(B:B,B4619,G:G)*100</f>
        <v>0.28357235984354628</v>
      </c>
      <c r="Q4619">
        <f>VLOOKUP(C4619, Categories_Pivot_Table!A:B, 2, FALSE)</f>
        <v>21.505681818181817</v>
      </c>
      <c r="T4619">
        <f t="shared" si="73"/>
        <v>2024</v>
      </c>
    </row>
    <row r="4620" spans="1:20" x14ac:dyDescent="0.2">
      <c r="A4620" t="s">
        <v>4877</v>
      </c>
      <c r="B4620" t="s">
        <v>81</v>
      </c>
      <c r="C4620" t="s">
        <v>22</v>
      </c>
      <c r="D4620" t="s">
        <v>41</v>
      </c>
      <c r="E4620">
        <v>23</v>
      </c>
      <c r="F4620">
        <v>10</v>
      </c>
      <c r="G4620">
        <v>140</v>
      </c>
      <c r="H4620" t="s">
        <v>17</v>
      </c>
      <c r="I4620" t="s">
        <v>46</v>
      </c>
      <c r="J4620" s="1">
        <v>44784</v>
      </c>
      <c r="K4620" t="b">
        <v>0</v>
      </c>
      <c r="L4620" t="s">
        <v>42</v>
      </c>
      <c r="M4620">
        <v>8</v>
      </c>
      <c r="N4620">
        <f>G4620/SUMIF(B:B,B4620,G:G)*100</f>
        <v>0.22167507184647417</v>
      </c>
      <c r="Q4620">
        <f>VLOOKUP(C4620, Categories_Pivot_Table!A:B, 2, FALSE)</f>
        <v>21.505681818181817</v>
      </c>
      <c r="T4620">
        <f t="shared" si="73"/>
        <v>2022</v>
      </c>
    </row>
    <row r="4621" spans="1:20" x14ac:dyDescent="0.2">
      <c r="A4621" t="s">
        <v>4878</v>
      </c>
      <c r="B4621" t="s">
        <v>32</v>
      </c>
      <c r="C4621" t="s">
        <v>38</v>
      </c>
      <c r="D4621" t="s">
        <v>207</v>
      </c>
      <c r="E4621">
        <v>9.5</v>
      </c>
      <c r="F4621">
        <v>6</v>
      </c>
      <c r="G4621">
        <v>57</v>
      </c>
      <c r="H4621" t="s">
        <v>56</v>
      </c>
      <c r="I4621" t="s">
        <v>46</v>
      </c>
      <c r="J4621" s="1">
        <v>45134</v>
      </c>
      <c r="K4621" t="b">
        <v>0</v>
      </c>
      <c r="L4621" t="s">
        <v>42</v>
      </c>
      <c r="M4621">
        <v>7</v>
      </c>
      <c r="N4621">
        <f>G4621/SUMIF(B:B,B4621,G:G)*100</f>
        <v>9.7215708011768223E-2</v>
      </c>
      <c r="Q4621">
        <f>VLOOKUP(C4621, Categories_Pivot_Table!A:B, 2, FALSE)</f>
        <v>23.088790931989923</v>
      </c>
      <c r="T4621">
        <f t="shared" si="73"/>
        <v>2023</v>
      </c>
    </row>
    <row r="4622" spans="1:20" x14ac:dyDescent="0.2">
      <c r="A4622" t="s">
        <v>4879</v>
      </c>
      <c r="B4622" t="s">
        <v>104</v>
      </c>
      <c r="C4622" t="s">
        <v>135</v>
      </c>
      <c r="D4622" t="s">
        <v>436</v>
      </c>
      <c r="E4622">
        <v>5</v>
      </c>
      <c r="F4622">
        <v>5</v>
      </c>
      <c r="G4622">
        <v>25</v>
      </c>
      <c r="H4622" t="s">
        <v>17</v>
      </c>
      <c r="I4622" t="s">
        <v>18</v>
      </c>
      <c r="J4622" s="1">
        <v>45645</v>
      </c>
      <c r="K4622" t="b">
        <v>0</v>
      </c>
      <c r="L4622" t="s">
        <v>42</v>
      </c>
      <c r="M4622">
        <v>12</v>
      </c>
      <c r="N4622">
        <f>G4622/SUMIF(B:B,B4622,G:G)*100</f>
        <v>4.0628605788763754E-2</v>
      </c>
      <c r="Q4622">
        <f>VLOOKUP(C4622, Categories_Pivot_Table!A:B, 2, FALSE)</f>
        <v>23.146341463414632</v>
      </c>
      <c r="T4622">
        <f t="shared" si="73"/>
        <v>2024</v>
      </c>
    </row>
    <row r="4623" spans="1:20" x14ac:dyDescent="0.2">
      <c r="A4623" t="s">
        <v>4880</v>
      </c>
      <c r="B4623" t="s">
        <v>84</v>
      </c>
      <c r="C4623" t="s">
        <v>33</v>
      </c>
      <c r="D4623" t="s">
        <v>259</v>
      </c>
      <c r="E4623">
        <v>33.5</v>
      </c>
      <c r="F4623">
        <v>9</v>
      </c>
      <c r="G4623">
        <v>301.5</v>
      </c>
      <c r="H4623" t="s">
        <v>29</v>
      </c>
      <c r="I4623" t="s">
        <v>18</v>
      </c>
      <c r="J4623" s="1">
        <v>44612</v>
      </c>
      <c r="K4623" t="b">
        <v>0</v>
      </c>
      <c r="L4623" t="s">
        <v>24</v>
      </c>
      <c r="M4623">
        <v>2</v>
      </c>
      <c r="N4623">
        <f>G4623/SUMIF(B:B,B4623,G:G)*100</f>
        <v>0.4881207754887279</v>
      </c>
      <c r="Q4623">
        <f>VLOOKUP(C4623, Categories_Pivot_Table!A:B, 2, FALSE)</f>
        <v>23.300574345883856</v>
      </c>
      <c r="T4623">
        <f t="shared" si="73"/>
        <v>2022</v>
      </c>
    </row>
    <row r="4624" spans="1:20" x14ac:dyDescent="0.2">
      <c r="A4624" t="s">
        <v>4881</v>
      </c>
      <c r="B4624" t="s">
        <v>128</v>
      </c>
      <c r="C4624" t="s">
        <v>135</v>
      </c>
      <c r="D4624" t="s">
        <v>358</v>
      </c>
      <c r="E4624">
        <v>32</v>
      </c>
      <c r="F4624">
        <v>3</v>
      </c>
      <c r="G4624">
        <v>96</v>
      </c>
      <c r="H4624" t="s">
        <v>17</v>
      </c>
      <c r="I4624" t="s">
        <v>46</v>
      </c>
      <c r="J4624" s="1">
        <v>44781</v>
      </c>
      <c r="K4624" t="b">
        <v>0</v>
      </c>
      <c r="L4624" t="s">
        <v>19</v>
      </c>
      <c r="M4624">
        <v>8</v>
      </c>
      <c r="N4624">
        <f>G4624/SUMIF(B:B,B4624,G:G)*100</f>
        <v>0.14024425875065741</v>
      </c>
      <c r="Q4624">
        <f>VLOOKUP(C4624, Categories_Pivot_Table!A:B, 2, FALSE)</f>
        <v>23.146341463414632</v>
      </c>
      <c r="T4624">
        <f t="shared" si="73"/>
        <v>2022</v>
      </c>
    </row>
    <row r="4625" spans="1:20" x14ac:dyDescent="0.2">
      <c r="A4625" t="s">
        <v>4882</v>
      </c>
      <c r="B4625" t="s">
        <v>84</v>
      </c>
      <c r="C4625" t="s">
        <v>48</v>
      </c>
      <c r="D4625" t="s">
        <v>302</v>
      </c>
      <c r="E4625">
        <v>15.5</v>
      </c>
      <c r="F4625">
        <v>7</v>
      </c>
      <c r="G4625">
        <v>108.5</v>
      </c>
      <c r="H4625" t="s">
        <v>17</v>
      </c>
      <c r="I4625" t="s">
        <v>46</v>
      </c>
      <c r="J4625" s="1">
        <v>45096</v>
      </c>
      <c r="K4625" t="b">
        <v>1</v>
      </c>
      <c r="L4625" t="s">
        <v>19</v>
      </c>
      <c r="M4625">
        <v>6</v>
      </c>
      <c r="N4625">
        <f>G4625/SUMIF(B:B,B4625,G:G)*100</f>
        <v>0.17565872020075282</v>
      </c>
      <c r="Q4625">
        <f>VLOOKUP(C4625, Categories_Pivot_Table!A:B, 2, FALSE)</f>
        <v>23.348837209302324</v>
      </c>
      <c r="T4625">
        <f t="shared" si="73"/>
        <v>2023</v>
      </c>
    </row>
    <row r="4626" spans="1:20" x14ac:dyDescent="0.2">
      <c r="A4626" t="s">
        <v>4883</v>
      </c>
      <c r="B4626" t="s">
        <v>173</v>
      </c>
      <c r="C4626" t="s">
        <v>22</v>
      </c>
      <c r="D4626" t="s">
        <v>205</v>
      </c>
      <c r="E4626">
        <v>15.5</v>
      </c>
      <c r="F4626">
        <v>3</v>
      </c>
      <c r="G4626">
        <v>46.5</v>
      </c>
      <c r="H4626" t="s">
        <v>29</v>
      </c>
      <c r="I4626" t="s">
        <v>18</v>
      </c>
      <c r="J4626" s="1">
        <v>44957</v>
      </c>
      <c r="K4626" t="b">
        <v>0</v>
      </c>
      <c r="L4626" t="s">
        <v>49</v>
      </c>
      <c r="M4626">
        <v>1</v>
      </c>
      <c r="N4626">
        <f>G4626/SUMIF(B:B,B4626,G:G)*100</f>
        <v>7.6466428771110484E-2</v>
      </c>
      <c r="Q4626">
        <f>VLOOKUP(C4626, Categories_Pivot_Table!A:B, 2, FALSE)</f>
        <v>21.505681818181817</v>
      </c>
      <c r="T4626">
        <f t="shared" si="73"/>
        <v>2023</v>
      </c>
    </row>
    <row r="4627" spans="1:20" x14ac:dyDescent="0.2">
      <c r="A4627" t="s">
        <v>4884</v>
      </c>
      <c r="B4627" t="s">
        <v>63</v>
      </c>
      <c r="C4627" t="s">
        <v>48</v>
      </c>
      <c r="D4627" t="s">
        <v>1031</v>
      </c>
      <c r="E4627">
        <v>32</v>
      </c>
      <c r="F4627">
        <v>6</v>
      </c>
      <c r="G4627">
        <v>192</v>
      </c>
      <c r="H4627" t="s">
        <v>29</v>
      </c>
      <c r="I4627" t="s">
        <v>18</v>
      </c>
      <c r="J4627" s="1">
        <v>44869</v>
      </c>
      <c r="K4627" t="b">
        <v>1</v>
      </c>
      <c r="L4627" t="s">
        <v>65</v>
      </c>
      <c r="M4627">
        <v>11</v>
      </c>
      <c r="N4627">
        <f>G4627/SUMIF(B:B,B4627,G:G)*100</f>
        <v>0.31720856463124503</v>
      </c>
      <c r="Q4627">
        <f>VLOOKUP(C4627, Categories_Pivot_Table!A:B, 2, FALSE)</f>
        <v>23.348837209302324</v>
      </c>
      <c r="T4627">
        <f t="shared" si="73"/>
        <v>2022</v>
      </c>
    </row>
    <row r="4628" spans="1:20" x14ac:dyDescent="0.2">
      <c r="A4628" t="s">
        <v>4885</v>
      </c>
      <c r="B4628" t="s">
        <v>47</v>
      </c>
      <c r="C4628" t="s">
        <v>15</v>
      </c>
      <c r="D4628" t="s">
        <v>511</v>
      </c>
      <c r="E4628">
        <v>15.5</v>
      </c>
      <c r="F4628">
        <v>5</v>
      </c>
      <c r="G4628">
        <v>77.5</v>
      </c>
      <c r="H4628" t="s">
        <v>56</v>
      </c>
      <c r="I4628" t="s">
        <v>18</v>
      </c>
      <c r="J4628" s="1">
        <v>45389</v>
      </c>
      <c r="K4628" t="b">
        <v>0</v>
      </c>
      <c r="L4628" t="s">
        <v>24</v>
      </c>
      <c r="M4628">
        <v>4</v>
      </c>
      <c r="N4628">
        <f>G4628/SUMIF(B:B,B4628,G:G)*100</f>
        <v>0.12314683870147616</v>
      </c>
      <c r="Q4628">
        <f>VLOOKUP(C4628, Categories_Pivot_Table!A:B, 2, FALSE)</f>
        <v>23.063808900523561</v>
      </c>
      <c r="T4628">
        <f t="shared" si="73"/>
        <v>2024</v>
      </c>
    </row>
    <row r="4629" spans="1:20" x14ac:dyDescent="0.2">
      <c r="A4629" t="s">
        <v>4886</v>
      </c>
      <c r="B4629" t="s">
        <v>37</v>
      </c>
      <c r="C4629" t="s">
        <v>22</v>
      </c>
      <c r="D4629" t="s">
        <v>41</v>
      </c>
      <c r="E4629">
        <v>23</v>
      </c>
      <c r="F4629">
        <v>7</v>
      </c>
      <c r="G4629">
        <v>87.5</v>
      </c>
      <c r="H4629" t="s">
        <v>56</v>
      </c>
      <c r="I4629" t="s">
        <v>18</v>
      </c>
      <c r="J4629" s="1">
        <v>44784</v>
      </c>
      <c r="K4629" t="b">
        <v>0</v>
      </c>
      <c r="L4629" t="s">
        <v>42</v>
      </c>
      <c r="M4629">
        <v>8</v>
      </c>
      <c r="N4629">
        <f>G4629/SUMIF(B:B,B4629,G:G)*100</f>
        <v>0.13064673868412605</v>
      </c>
      <c r="Q4629">
        <f>VLOOKUP(C4629, Categories_Pivot_Table!A:B, 2, FALSE)</f>
        <v>21.505681818181817</v>
      </c>
      <c r="T4629">
        <f t="shared" si="73"/>
        <v>2022</v>
      </c>
    </row>
    <row r="4630" spans="1:20" x14ac:dyDescent="0.2">
      <c r="A4630" t="s">
        <v>4887</v>
      </c>
      <c r="B4630" t="s">
        <v>118</v>
      </c>
      <c r="C4630" t="s">
        <v>15</v>
      </c>
      <c r="D4630" t="s">
        <v>138</v>
      </c>
      <c r="E4630">
        <v>20</v>
      </c>
      <c r="F4630">
        <v>4</v>
      </c>
      <c r="G4630">
        <v>80</v>
      </c>
      <c r="H4630" t="s">
        <v>56</v>
      </c>
      <c r="I4630" t="s">
        <v>18</v>
      </c>
      <c r="J4630" s="1">
        <v>45056</v>
      </c>
      <c r="K4630" t="b">
        <v>0</v>
      </c>
      <c r="L4630" t="s">
        <v>30</v>
      </c>
      <c r="M4630">
        <v>5</v>
      </c>
      <c r="N4630">
        <f>G4630/SUMIF(B:B,B4630,G:G)*100</f>
        <v>0.13158544007105613</v>
      </c>
      <c r="Q4630">
        <f>VLOOKUP(C4630, Categories_Pivot_Table!A:B, 2, FALSE)</f>
        <v>23.063808900523561</v>
      </c>
      <c r="T4630">
        <f t="shared" si="73"/>
        <v>2023</v>
      </c>
    </row>
    <row r="4631" spans="1:20" x14ac:dyDescent="0.2">
      <c r="A4631" t="s">
        <v>4888</v>
      </c>
      <c r="B4631" t="s">
        <v>95</v>
      </c>
      <c r="C4631" t="s">
        <v>27</v>
      </c>
      <c r="D4631" t="s">
        <v>1132</v>
      </c>
      <c r="E4631">
        <v>9.5</v>
      </c>
      <c r="F4631">
        <v>1</v>
      </c>
      <c r="G4631">
        <v>9.5</v>
      </c>
      <c r="H4631" t="s">
        <v>29</v>
      </c>
      <c r="I4631" t="s">
        <v>18</v>
      </c>
      <c r="J4631" s="1">
        <v>44648</v>
      </c>
      <c r="K4631" t="b">
        <v>1</v>
      </c>
      <c r="L4631" t="s">
        <v>19</v>
      </c>
      <c r="M4631">
        <v>3</v>
      </c>
      <c r="N4631">
        <f>G4631/SUMIF(B:B,B4631,G:G)*100</f>
        <v>1.4105105305746716E-2</v>
      </c>
      <c r="Q4631">
        <f>VLOOKUP(C4631, Categories_Pivot_Table!A:B, 2, FALSE)</f>
        <v>25.013711734693878</v>
      </c>
      <c r="T4631">
        <f t="shared" si="73"/>
        <v>2022</v>
      </c>
    </row>
    <row r="4632" spans="1:20" x14ac:dyDescent="0.2">
      <c r="A4632" t="s">
        <v>4889</v>
      </c>
      <c r="B4632" t="s">
        <v>54</v>
      </c>
      <c r="C4632" t="s">
        <v>15</v>
      </c>
      <c r="D4632" t="s">
        <v>776</v>
      </c>
      <c r="E4632">
        <v>38</v>
      </c>
      <c r="F4632">
        <v>7</v>
      </c>
      <c r="G4632">
        <v>266</v>
      </c>
      <c r="H4632" t="s">
        <v>29</v>
      </c>
      <c r="I4632" t="s">
        <v>46</v>
      </c>
      <c r="J4632" s="1">
        <v>45657</v>
      </c>
      <c r="K4632" t="b">
        <v>0</v>
      </c>
      <c r="L4632" t="s">
        <v>49</v>
      </c>
      <c r="M4632">
        <v>12</v>
      </c>
      <c r="N4632">
        <f>G4632/SUMIF(B:B,B4632,G:G)*100</f>
        <v>0.46539703090691187</v>
      </c>
      <c r="Q4632">
        <f>VLOOKUP(C4632, Categories_Pivot_Table!A:B, 2, FALSE)</f>
        <v>23.063808900523561</v>
      </c>
      <c r="T4632">
        <f t="shared" si="73"/>
        <v>2024</v>
      </c>
    </row>
    <row r="4633" spans="1:20" x14ac:dyDescent="0.2">
      <c r="A4633" t="s">
        <v>4890</v>
      </c>
      <c r="B4633" t="s">
        <v>76</v>
      </c>
      <c r="C4633" t="s">
        <v>22</v>
      </c>
      <c r="D4633" t="s">
        <v>274</v>
      </c>
      <c r="E4633">
        <v>39.5</v>
      </c>
      <c r="F4633">
        <v>4</v>
      </c>
      <c r="G4633">
        <v>158</v>
      </c>
      <c r="H4633" t="s">
        <v>56</v>
      </c>
      <c r="I4633" t="s">
        <v>18</v>
      </c>
      <c r="J4633" s="1">
        <v>45297</v>
      </c>
      <c r="K4633" t="b">
        <v>0</v>
      </c>
      <c r="L4633" t="s">
        <v>35</v>
      </c>
      <c r="M4633">
        <v>1</v>
      </c>
      <c r="N4633">
        <f>G4633/SUMIF(B:B,B4633,G:G)*100</f>
        <v>0.26902088317172212</v>
      </c>
      <c r="Q4633">
        <f>VLOOKUP(C4633, Categories_Pivot_Table!A:B, 2, FALSE)</f>
        <v>21.505681818181817</v>
      </c>
      <c r="T4633">
        <f t="shared" si="73"/>
        <v>2024</v>
      </c>
    </row>
    <row r="4634" spans="1:20" x14ac:dyDescent="0.2">
      <c r="A4634" t="s">
        <v>4891</v>
      </c>
      <c r="B4634" t="s">
        <v>90</v>
      </c>
      <c r="C4634" t="s">
        <v>48</v>
      </c>
      <c r="D4634" t="s">
        <v>149</v>
      </c>
      <c r="E4634">
        <v>38</v>
      </c>
      <c r="F4634">
        <v>1</v>
      </c>
      <c r="G4634">
        <v>38</v>
      </c>
      <c r="H4634" t="s">
        <v>56</v>
      </c>
      <c r="I4634" t="s">
        <v>18</v>
      </c>
      <c r="J4634" s="1">
        <v>45033</v>
      </c>
      <c r="K4634" t="b">
        <v>0</v>
      </c>
      <c r="L4634" t="s">
        <v>19</v>
      </c>
      <c r="M4634">
        <v>4</v>
      </c>
      <c r="N4634">
        <f>G4634/SUMIF(B:B,B4634,G:G)*100</f>
        <v>6.4252138919887736E-2</v>
      </c>
      <c r="Q4634">
        <f>VLOOKUP(C4634, Categories_Pivot_Table!A:B, 2, FALSE)</f>
        <v>23.348837209302324</v>
      </c>
      <c r="T4634">
        <f t="shared" si="73"/>
        <v>2023</v>
      </c>
    </row>
    <row r="4635" spans="1:20" x14ac:dyDescent="0.2">
      <c r="A4635" t="s">
        <v>4892</v>
      </c>
      <c r="B4635" t="s">
        <v>37</v>
      </c>
      <c r="C4635" t="s">
        <v>15</v>
      </c>
      <c r="D4635" t="s">
        <v>369</v>
      </c>
      <c r="E4635">
        <v>23</v>
      </c>
      <c r="F4635">
        <v>6</v>
      </c>
      <c r="G4635">
        <v>138</v>
      </c>
      <c r="H4635" t="s">
        <v>17</v>
      </c>
      <c r="I4635" t="s">
        <v>46</v>
      </c>
      <c r="J4635" s="1">
        <v>45123</v>
      </c>
      <c r="K4635" t="b">
        <v>0</v>
      </c>
      <c r="L4635" t="s">
        <v>24</v>
      </c>
      <c r="M4635">
        <v>7</v>
      </c>
      <c r="N4635">
        <f>G4635/SUMIF(B:B,B4635,G:G)*100</f>
        <v>0.2060485707246788</v>
      </c>
      <c r="Q4635">
        <f>VLOOKUP(C4635, Categories_Pivot_Table!A:B, 2, FALSE)</f>
        <v>23.063808900523561</v>
      </c>
      <c r="T4635">
        <f t="shared" si="73"/>
        <v>2023</v>
      </c>
    </row>
    <row r="4636" spans="1:20" x14ac:dyDescent="0.2">
      <c r="A4636" t="s">
        <v>4893</v>
      </c>
      <c r="B4636" t="s">
        <v>84</v>
      </c>
      <c r="C4636" t="s">
        <v>33</v>
      </c>
      <c r="D4636" t="s">
        <v>109</v>
      </c>
      <c r="E4636">
        <v>41</v>
      </c>
      <c r="F4636">
        <v>5</v>
      </c>
      <c r="G4636">
        <v>205</v>
      </c>
      <c r="H4636" t="s">
        <v>56</v>
      </c>
      <c r="I4636" t="s">
        <v>18</v>
      </c>
      <c r="J4636" s="1">
        <v>45207</v>
      </c>
      <c r="K4636" t="b">
        <v>0</v>
      </c>
      <c r="L4636" t="s">
        <v>24</v>
      </c>
      <c r="M4636">
        <v>10</v>
      </c>
      <c r="N4636">
        <f>G4636/SUMIF(B:B,B4636,G:G)*100</f>
        <v>0.33188974784474035</v>
      </c>
      <c r="Q4636">
        <f>VLOOKUP(C4636, Categories_Pivot_Table!A:B, 2, FALSE)</f>
        <v>23.300574345883856</v>
      </c>
      <c r="T4636">
        <f t="shared" si="73"/>
        <v>2023</v>
      </c>
    </row>
    <row r="4637" spans="1:20" x14ac:dyDescent="0.2">
      <c r="A4637" t="s">
        <v>4894</v>
      </c>
      <c r="B4637" t="s">
        <v>71</v>
      </c>
      <c r="C4637" t="s">
        <v>48</v>
      </c>
      <c r="D4637" t="s">
        <v>294</v>
      </c>
      <c r="E4637">
        <v>6.5</v>
      </c>
      <c r="F4637">
        <v>2</v>
      </c>
      <c r="G4637">
        <v>13</v>
      </c>
      <c r="H4637" t="s">
        <v>29</v>
      </c>
      <c r="I4637" t="s">
        <v>46</v>
      </c>
      <c r="J4637" s="1">
        <v>45588</v>
      </c>
      <c r="K4637" t="b">
        <v>0</v>
      </c>
      <c r="L4637" t="s">
        <v>30</v>
      </c>
      <c r="M4637">
        <v>10</v>
      </c>
      <c r="N4637">
        <f>G4637/SUMIF(B:B,B4637,G:G)*100</f>
        <v>2.0596506515625619E-2</v>
      </c>
      <c r="Q4637">
        <f>VLOOKUP(C4637, Categories_Pivot_Table!A:B, 2, FALSE)</f>
        <v>23.348837209302324</v>
      </c>
      <c r="T4637">
        <f t="shared" si="73"/>
        <v>2024</v>
      </c>
    </row>
    <row r="4638" spans="1:20" x14ac:dyDescent="0.2">
      <c r="A4638" t="s">
        <v>4895</v>
      </c>
      <c r="B4638" t="s">
        <v>118</v>
      </c>
      <c r="C4638" t="s">
        <v>15</v>
      </c>
      <c r="D4638" t="s">
        <v>69</v>
      </c>
      <c r="E4638">
        <v>29</v>
      </c>
      <c r="F4638">
        <v>8</v>
      </c>
      <c r="G4638">
        <v>232</v>
      </c>
      <c r="H4638" t="s">
        <v>17</v>
      </c>
      <c r="I4638" t="s">
        <v>18</v>
      </c>
      <c r="J4638" s="1">
        <v>45264</v>
      </c>
      <c r="K4638" t="b">
        <v>1</v>
      </c>
      <c r="L4638" t="s">
        <v>19</v>
      </c>
      <c r="M4638">
        <v>12</v>
      </c>
      <c r="N4638">
        <f>G4638/SUMIF(B:B,B4638,G:G)*100</f>
        <v>0.38159777620606283</v>
      </c>
      <c r="Q4638">
        <f>VLOOKUP(C4638, Categories_Pivot_Table!A:B, 2, FALSE)</f>
        <v>23.063808900523561</v>
      </c>
      <c r="T4638">
        <f t="shared" si="73"/>
        <v>2023</v>
      </c>
    </row>
    <row r="4639" spans="1:20" x14ac:dyDescent="0.2">
      <c r="A4639" t="s">
        <v>4896</v>
      </c>
      <c r="B4639" t="s">
        <v>37</v>
      </c>
      <c r="C4639" t="s">
        <v>38</v>
      </c>
      <c r="D4639" t="s">
        <v>241</v>
      </c>
      <c r="E4639">
        <v>17</v>
      </c>
      <c r="F4639">
        <v>7</v>
      </c>
      <c r="G4639">
        <v>119</v>
      </c>
      <c r="H4639" t="s">
        <v>17</v>
      </c>
      <c r="I4639" t="s">
        <v>46</v>
      </c>
      <c r="J4639" s="1">
        <v>44917</v>
      </c>
      <c r="K4639" t="b">
        <v>1</v>
      </c>
      <c r="L4639" t="s">
        <v>42</v>
      </c>
      <c r="M4639">
        <v>12</v>
      </c>
      <c r="N4639">
        <f>G4639/SUMIF(B:B,B4639,G:G)*100</f>
        <v>0.17767956461041143</v>
      </c>
      <c r="Q4639">
        <f>VLOOKUP(C4639, Categories_Pivot_Table!A:B, 2, FALSE)</f>
        <v>23.088790931989923</v>
      </c>
      <c r="T4639">
        <f t="shared" si="73"/>
        <v>2022</v>
      </c>
    </row>
    <row r="4640" spans="1:20" x14ac:dyDescent="0.2">
      <c r="A4640" t="s">
        <v>4897</v>
      </c>
      <c r="B4640" t="s">
        <v>87</v>
      </c>
      <c r="C4640" t="s">
        <v>135</v>
      </c>
      <c r="D4640" t="s">
        <v>358</v>
      </c>
      <c r="E4640">
        <v>32</v>
      </c>
      <c r="F4640">
        <v>7</v>
      </c>
      <c r="G4640">
        <v>224</v>
      </c>
      <c r="H4640" t="s">
        <v>17</v>
      </c>
      <c r="I4640" t="s">
        <v>18</v>
      </c>
      <c r="J4640" s="1">
        <v>44585</v>
      </c>
      <c r="K4640" t="b">
        <v>1</v>
      </c>
      <c r="L4640" t="s">
        <v>19</v>
      </c>
      <c r="M4640">
        <v>1</v>
      </c>
      <c r="N4640">
        <f>G4640/SUMIF(B:B,B4640,G:G)*100</f>
        <v>0.34441933053492629</v>
      </c>
      <c r="Q4640">
        <f>VLOOKUP(C4640, Categories_Pivot_Table!A:B, 2, FALSE)</f>
        <v>23.146341463414632</v>
      </c>
      <c r="T4640">
        <f t="shared" si="73"/>
        <v>2022</v>
      </c>
    </row>
    <row r="4641" spans="1:20" x14ac:dyDescent="0.2">
      <c r="A4641" t="s">
        <v>4898</v>
      </c>
      <c r="B4641" t="s">
        <v>44</v>
      </c>
      <c r="C4641" t="s">
        <v>22</v>
      </c>
      <c r="D4641" t="s">
        <v>283</v>
      </c>
      <c r="E4641">
        <v>8</v>
      </c>
      <c r="F4641">
        <v>4</v>
      </c>
      <c r="G4641">
        <v>32</v>
      </c>
      <c r="H4641" t="s">
        <v>29</v>
      </c>
      <c r="I4641" t="s">
        <v>18</v>
      </c>
      <c r="J4641" s="1">
        <v>45062</v>
      </c>
      <c r="K4641" t="b">
        <v>1</v>
      </c>
      <c r="L4641" t="s">
        <v>49</v>
      </c>
      <c r="M4641">
        <v>5</v>
      </c>
      <c r="N4641">
        <f>G4641/SUMIF(B:B,B4641,G:G)*100</f>
        <v>5.2723063869049083E-2</v>
      </c>
      <c r="Q4641">
        <f>VLOOKUP(C4641, Categories_Pivot_Table!A:B, 2, FALSE)</f>
        <v>21.505681818181817</v>
      </c>
      <c r="T4641">
        <f t="shared" si="73"/>
        <v>2023</v>
      </c>
    </row>
    <row r="4642" spans="1:20" x14ac:dyDescent="0.2">
      <c r="A4642" t="s">
        <v>4899</v>
      </c>
      <c r="B4642" t="s">
        <v>106</v>
      </c>
      <c r="C4642" t="s">
        <v>74</v>
      </c>
      <c r="D4642" t="s">
        <v>374</v>
      </c>
      <c r="E4642">
        <v>29</v>
      </c>
      <c r="F4642">
        <v>3</v>
      </c>
      <c r="G4642">
        <v>87</v>
      </c>
      <c r="H4642" t="s">
        <v>17</v>
      </c>
      <c r="I4642" t="s">
        <v>18</v>
      </c>
      <c r="J4642" s="1">
        <v>45047</v>
      </c>
      <c r="K4642" t="b">
        <v>0</v>
      </c>
      <c r="L4642" t="s">
        <v>19</v>
      </c>
      <c r="M4642">
        <v>5</v>
      </c>
      <c r="N4642">
        <f>G4642/SUMIF(B:B,B4642,G:G)*100</f>
        <v>0.14178617992177314</v>
      </c>
      <c r="Q4642">
        <f>VLOOKUP(C4642, Categories_Pivot_Table!A:B, 2, FALSE)</f>
        <v>24.317096165933375</v>
      </c>
      <c r="T4642">
        <f t="shared" si="73"/>
        <v>2023</v>
      </c>
    </row>
    <row r="4643" spans="1:20" x14ac:dyDescent="0.2">
      <c r="A4643" t="s">
        <v>4900</v>
      </c>
      <c r="B4643" t="s">
        <v>173</v>
      </c>
      <c r="C4643" t="s">
        <v>135</v>
      </c>
      <c r="D4643" t="s">
        <v>358</v>
      </c>
      <c r="E4643">
        <v>32</v>
      </c>
      <c r="F4643">
        <v>10</v>
      </c>
      <c r="G4643">
        <v>320</v>
      </c>
      <c r="H4643" t="s">
        <v>56</v>
      </c>
      <c r="I4643" t="s">
        <v>46</v>
      </c>
      <c r="J4643" s="1">
        <v>45405</v>
      </c>
      <c r="K4643" t="b">
        <v>0</v>
      </c>
      <c r="L4643" t="s">
        <v>49</v>
      </c>
      <c r="M4643">
        <v>4</v>
      </c>
      <c r="N4643">
        <f>G4643/SUMIF(B:B,B4643,G:G)*100</f>
        <v>0.52622058509151304</v>
      </c>
      <c r="Q4643">
        <f>VLOOKUP(C4643, Categories_Pivot_Table!A:B, 2, FALSE)</f>
        <v>23.146341463414632</v>
      </c>
      <c r="T4643">
        <f t="shared" si="73"/>
        <v>2024</v>
      </c>
    </row>
    <row r="4644" spans="1:20" x14ac:dyDescent="0.2">
      <c r="A4644" t="s">
        <v>4901</v>
      </c>
      <c r="B4644" t="s">
        <v>26</v>
      </c>
      <c r="C4644" t="s">
        <v>33</v>
      </c>
      <c r="D4644" t="s">
        <v>398</v>
      </c>
      <c r="E4644">
        <v>21.5</v>
      </c>
      <c r="F4644">
        <v>5</v>
      </c>
      <c r="G4644">
        <v>107.5</v>
      </c>
      <c r="H4644" t="s">
        <v>56</v>
      </c>
      <c r="I4644" t="s">
        <v>18</v>
      </c>
      <c r="J4644" s="1">
        <v>45421</v>
      </c>
      <c r="K4644" t="b">
        <v>0</v>
      </c>
      <c r="L4644" t="s">
        <v>42</v>
      </c>
      <c r="M4644">
        <v>5</v>
      </c>
      <c r="N4644">
        <f>G4644/SUMIF(B:B,B4644,G:G)*100</f>
        <v>0.17325715390876198</v>
      </c>
      <c r="Q4644">
        <f>VLOOKUP(C4644, Categories_Pivot_Table!A:B, 2, FALSE)</f>
        <v>23.300574345883856</v>
      </c>
      <c r="T4644">
        <f t="shared" si="73"/>
        <v>2024</v>
      </c>
    </row>
    <row r="4645" spans="1:20" x14ac:dyDescent="0.2">
      <c r="A4645" t="s">
        <v>4902</v>
      </c>
      <c r="B4645" t="s">
        <v>106</v>
      </c>
      <c r="C4645" t="s">
        <v>74</v>
      </c>
      <c r="D4645" t="s">
        <v>626</v>
      </c>
      <c r="E4645">
        <v>26</v>
      </c>
      <c r="F4645">
        <v>9</v>
      </c>
      <c r="G4645">
        <v>234</v>
      </c>
      <c r="H4645" t="s">
        <v>29</v>
      </c>
      <c r="I4645" t="s">
        <v>46</v>
      </c>
      <c r="J4645" s="1">
        <v>45669</v>
      </c>
      <c r="K4645" t="b">
        <v>0</v>
      </c>
      <c r="L4645" t="s">
        <v>24</v>
      </c>
      <c r="M4645">
        <v>1</v>
      </c>
      <c r="N4645">
        <f>G4645/SUMIF(B:B,B4645,G:G)*100</f>
        <v>0.38135593220338987</v>
      </c>
      <c r="Q4645">
        <f>VLOOKUP(C4645, Categories_Pivot_Table!A:B, 2, FALSE)</f>
        <v>24.317096165933375</v>
      </c>
      <c r="T4645">
        <f t="shared" si="73"/>
        <v>2025</v>
      </c>
    </row>
    <row r="4646" spans="1:20" x14ac:dyDescent="0.2">
      <c r="A4646" t="s">
        <v>4903</v>
      </c>
      <c r="B4646" t="s">
        <v>173</v>
      </c>
      <c r="C4646" t="s">
        <v>33</v>
      </c>
      <c r="D4646" t="s">
        <v>116</v>
      </c>
      <c r="E4646">
        <v>20</v>
      </c>
      <c r="F4646">
        <v>1</v>
      </c>
      <c r="G4646">
        <v>20</v>
      </c>
      <c r="H4646" t="s">
        <v>56</v>
      </c>
      <c r="I4646" t="s">
        <v>46</v>
      </c>
      <c r="J4646" s="1">
        <v>45153</v>
      </c>
      <c r="K4646" t="b">
        <v>0</v>
      </c>
      <c r="L4646" t="s">
        <v>49</v>
      </c>
      <c r="M4646">
        <v>8</v>
      </c>
      <c r="N4646">
        <f>G4646/SUMIF(B:B,B4646,G:G)*100</f>
        <v>3.2888786568219565E-2</v>
      </c>
      <c r="Q4646">
        <f>VLOOKUP(C4646, Categories_Pivot_Table!A:B, 2, FALSE)</f>
        <v>23.300574345883856</v>
      </c>
      <c r="T4646">
        <f t="shared" si="73"/>
        <v>2023</v>
      </c>
    </row>
    <row r="4647" spans="1:20" x14ac:dyDescent="0.2">
      <c r="A4647" t="s">
        <v>4904</v>
      </c>
      <c r="B4647" t="s">
        <v>32</v>
      </c>
      <c r="C4647" t="s">
        <v>27</v>
      </c>
      <c r="D4647" t="s">
        <v>394</v>
      </c>
      <c r="E4647">
        <v>5</v>
      </c>
      <c r="F4647">
        <v>8</v>
      </c>
      <c r="G4647">
        <v>40</v>
      </c>
      <c r="H4647" t="s">
        <v>56</v>
      </c>
      <c r="I4647" t="s">
        <v>46</v>
      </c>
      <c r="J4647" s="1">
        <v>45339</v>
      </c>
      <c r="K4647" t="b">
        <v>1</v>
      </c>
      <c r="L4647" t="s">
        <v>35</v>
      </c>
      <c r="M4647">
        <v>2</v>
      </c>
      <c r="N4647">
        <f>G4647/SUMIF(B:B,B4647,G:G)*100</f>
        <v>6.8221549481942617E-2</v>
      </c>
      <c r="Q4647">
        <f>VLOOKUP(C4647, Categories_Pivot_Table!A:B, 2, FALSE)</f>
        <v>25.013711734693878</v>
      </c>
      <c r="T4647">
        <f t="shared" si="73"/>
        <v>2024</v>
      </c>
    </row>
    <row r="4648" spans="1:20" x14ac:dyDescent="0.2">
      <c r="A4648" t="s">
        <v>4905</v>
      </c>
      <c r="B4648" t="s">
        <v>63</v>
      </c>
      <c r="C4648" t="s">
        <v>38</v>
      </c>
      <c r="D4648" t="s">
        <v>61</v>
      </c>
      <c r="E4648">
        <v>6.5</v>
      </c>
      <c r="F4648">
        <v>3</v>
      </c>
      <c r="G4648">
        <v>19.5</v>
      </c>
      <c r="H4648" t="s">
        <v>17</v>
      </c>
      <c r="I4648" t="s">
        <v>46</v>
      </c>
      <c r="J4648" s="1">
        <v>45565</v>
      </c>
      <c r="K4648" t="b">
        <v>0</v>
      </c>
      <c r="L4648" t="s">
        <v>19</v>
      </c>
      <c r="M4648">
        <v>9</v>
      </c>
      <c r="N4648">
        <f>G4648/SUMIF(B:B,B4648,G:G)*100</f>
        <v>3.2216494845360821E-2</v>
      </c>
      <c r="Q4648">
        <f>VLOOKUP(C4648, Categories_Pivot_Table!A:B, 2, FALSE)</f>
        <v>23.088790931989923</v>
      </c>
      <c r="T4648">
        <f t="shared" si="73"/>
        <v>2024</v>
      </c>
    </row>
    <row r="4649" spans="1:20" x14ac:dyDescent="0.2">
      <c r="A4649" t="s">
        <v>4906</v>
      </c>
      <c r="B4649" t="s">
        <v>90</v>
      </c>
      <c r="C4649" t="s">
        <v>48</v>
      </c>
      <c r="D4649" t="s">
        <v>1031</v>
      </c>
      <c r="E4649">
        <v>32</v>
      </c>
      <c r="F4649">
        <v>6</v>
      </c>
      <c r="G4649">
        <v>192</v>
      </c>
      <c r="H4649" t="s">
        <v>56</v>
      </c>
      <c r="I4649" t="s">
        <v>18</v>
      </c>
      <c r="J4649" s="1">
        <v>45615</v>
      </c>
      <c r="K4649" t="b">
        <v>0</v>
      </c>
      <c r="L4649" t="s">
        <v>49</v>
      </c>
      <c r="M4649">
        <v>11</v>
      </c>
      <c r="N4649">
        <f>G4649/SUMIF(B:B,B4649,G:G)*100</f>
        <v>0.32464238612153801</v>
      </c>
      <c r="Q4649">
        <f>VLOOKUP(C4649, Categories_Pivot_Table!A:B, 2, FALSE)</f>
        <v>23.348837209302324</v>
      </c>
      <c r="T4649">
        <f t="shared" si="73"/>
        <v>2024</v>
      </c>
    </row>
    <row r="4650" spans="1:20" x14ac:dyDescent="0.2">
      <c r="A4650" t="s">
        <v>4907</v>
      </c>
      <c r="B4650" t="s">
        <v>87</v>
      </c>
      <c r="C4650" t="s">
        <v>74</v>
      </c>
      <c r="D4650" t="s">
        <v>248</v>
      </c>
      <c r="E4650">
        <v>15.5</v>
      </c>
      <c r="F4650">
        <v>8</v>
      </c>
      <c r="G4650">
        <v>124</v>
      </c>
      <c r="H4650" t="s">
        <v>56</v>
      </c>
      <c r="I4650" t="s">
        <v>46</v>
      </c>
      <c r="J4650" s="1">
        <v>45604</v>
      </c>
      <c r="K4650" t="b">
        <v>1</v>
      </c>
      <c r="L4650" t="s">
        <v>65</v>
      </c>
      <c r="M4650">
        <v>11</v>
      </c>
      <c r="N4650">
        <f>G4650/SUMIF(B:B,B4650,G:G)*100</f>
        <v>0.1906607008318342</v>
      </c>
      <c r="Q4650">
        <f>VLOOKUP(C4650, Categories_Pivot_Table!A:B, 2, FALSE)</f>
        <v>24.317096165933375</v>
      </c>
      <c r="T4650">
        <f t="shared" si="73"/>
        <v>2024</v>
      </c>
    </row>
    <row r="4651" spans="1:20" x14ac:dyDescent="0.2">
      <c r="A4651" t="s">
        <v>4908</v>
      </c>
      <c r="B4651" t="s">
        <v>81</v>
      </c>
      <c r="C4651" t="s">
        <v>74</v>
      </c>
      <c r="D4651" t="s">
        <v>626</v>
      </c>
      <c r="E4651">
        <v>26</v>
      </c>
      <c r="F4651">
        <v>5</v>
      </c>
      <c r="G4651">
        <v>130</v>
      </c>
      <c r="H4651" t="s">
        <v>56</v>
      </c>
      <c r="I4651" t="s">
        <v>18</v>
      </c>
      <c r="J4651" s="1">
        <v>45053</v>
      </c>
      <c r="K4651" t="b">
        <v>0</v>
      </c>
      <c r="L4651" t="s">
        <v>24</v>
      </c>
      <c r="M4651">
        <v>5</v>
      </c>
      <c r="N4651">
        <f>G4651/SUMIF(B:B,B4651,G:G)*100</f>
        <v>0.20584113814315461</v>
      </c>
      <c r="Q4651">
        <f>VLOOKUP(C4651, Categories_Pivot_Table!A:B, 2, FALSE)</f>
        <v>24.317096165933375</v>
      </c>
      <c r="T4651">
        <f t="shared" si="73"/>
        <v>2023</v>
      </c>
    </row>
    <row r="4652" spans="1:20" x14ac:dyDescent="0.2">
      <c r="A4652" t="s">
        <v>4909</v>
      </c>
      <c r="B4652" t="s">
        <v>14</v>
      </c>
      <c r="C4652" t="s">
        <v>135</v>
      </c>
      <c r="D4652" t="s">
        <v>605</v>
      </c>
      <c r="E4652">
        <v>21.5</v>
      </c>
      <c r="F4652">
        <v>9</v>
      </c>
      <c r="G4652">
        <v>193.5</v>
      </c>
      <c r="H4652" t="s">
        <v>56</v>
      </c>
      <c r="I4652" t="s">
        <v>46</v>
      </c>
      <c r="J4652" s="1">
        <v>45500</v>
      </c>
      <c r="K4652" t="b">
        <v>1</v>
      </c>
      <c r="L4652" t="s">
        <v>35</v>
      </c>
      <c r="M4652">
        <v>7</v>
      </c>
      <c r="N4652">
        <f>G4652/SUMIF(B:B,B4652,G:G)*100</f>
        <v>0.31502600796112235</v>
      </c>
      <c r="Q4652">
        <f>VLOOKUP(C4652, Categories_Pivot_Table!A:B, 2, FALSE)</f>
        <v>23.146341463414632</v>
      </c>
      <c r="T4652">
        <f t="shared" si="73"/>
        <v>2024</v>
      </c>
    </row>
    <row r="4653" spans="1:20" x14ac:dyDescent="0.2">
      <c r="A4653" t="s">
        <v>4910</v>
      </c>
      <c r="B4653" t="s">
        <v>84</v>
      </c>
      <c r="C4653" t="s">
        <v>27</v>
      </c>
      <c r="D4653" t="s">
        <v>119</v>
      </c>
      <c r="E4653">
        <v>38</v>
      </c>
      <c r="F4653">
        <v>4</v>
      </c>
      <c r="G4653">
        <v>152</v>
      </c>
      <c r="H4653" t="s">
        <v>29</v>
      </c>
      <c r="I4653" t="s">
        <v>18</v>
      </c>
      <c r="J4653" s="1">
        <v>45057</v>
      </c>
      <c r="K4653" t="b">
        <v>1</v>
      </c>
      <c r="L4653" t="s">
        <v>42</v>
      </c>
      <c r="M4653">
        <v>5</v>
      </c>
      <c r="N4653">
        <f>G4653/SUMIF(B:B,B4653,G:G)*100</f>
        <v>0.246084105719027</v>
      </c>
      <c r="Q4653">
        <f>VLOOKUP(C4653, Categories_Pivot_Table!A:B, 2, FALSE)</f>
        <v>25.013711734693878</v>
      </c>
      <c r="T4653">
        <f t="shared" si="73"/>
        <v>2023</v>
      </c>
    </row>
    <row r="4654" spans="1:20" x14ac:dyDescent="0.2">
      <c r="A4654" t="s">
        <v>4911</v>
      </c>
      <c r="B4654" t="s">
        <v>26</v>
      </c>
      <c r="C4654" t="s">
        <v>22</v>
      </c>
      <c r="D4654" t="s">
        <v>67</v>
      </c>
      <c r="E4654">
        <v>27.5</v>
      </c>
      <c r="F4654">
        <v>5</v>
      </c>
      <c r="G4654">
        <v>137.5</v>
      </c>
      <c r="H4654" t="s">
        <v>56</v>
      </c>
      <c r="I4654" t="s">
        <v>18</v>
      </c>
      <c r="J4654" s="1">
        <v>44578</v>
      </c>
      <c r="K4654" t="b">
        <v>0</v>
      </c>
      <c r="L4654" t="s">
        <v>19</v>
      </c>
      <c r="M4654">
        <v>1</v>
      </c>
      <c r="N4654">
        <f>G4654/SUMIF(B:B,B4654,G:G)*100</f>
        <v>0.22160798755771882</v>
      </c>
      <c r="Q4654">
        <f>VLOOKUP(C4654, Categories_Pivot_Table!A:B, 2, FALSE)</f>
        <v>21.505681818181817</v>
      </c>
      <c r="T4654">
        <f t="shared" si="73"/>
        <v>2022</v>
      </c>
    </row>
    <row r="4655" spans="1:20" x14ac:dyDescent="0.2">
      <c r="A4655" t="s">
        <v>4912</v>
      </c>
      <c r="B4655" t="s">
        <v>63</v>
      </c>
      <c r="C4655" t="s">
        <v>27</v>
      </c>
      <c r="D4655" t="s">
        <v>380</v>
      </c>
      <c r="E4655">
        <v>41</v>
      </c>
      <c r="F4655">
        <v>4</v>
      </c>
      <c r="G4655">
        <v>164</v>
      </c>
      <c r="H4655" t="s">
        <v>17</v>
      </c>
      <c r="I4655" t="s">
        <v>18</v>
      </c>
      <c r="J4655" s="1">
        <v>44847</v>
      </c>
      <c r="K4655" t="b">
        <v>0</v>
      </c>
      <c r="L4655" t="s">
        <v>42</v>
      </c>
      <c r="M4655">
        <v>10</v>
      </c>
      <c r="N4655">
        <f>G4655/SUMIF(B:B,B4655,G:G)*100</f>
        <v>0.27094898228918846</v>
      </c>
      <c r="Q4655">
        <f>VLOOKUP(C4655, Categories_Pivot_Table!A:B, 2, FALSE)</f>
        <v>25.013711734693878</v>
      </c>
      <c r="T4655">
        <f t="shared" si="73"/>
        <v>2022</v>
      </c>
    </row>
    <row r="4656" spans="1:20" x14ac:dyDescent="0.2">
      <c r="A4656" t="s">
        <v>4913</v>
      </c>
      <c r="B4656" t="s">
        <v>121</v>
      </c>
      <c r="C4656" t="s">
        <v>33</v>
      </c>
      <c r="D4656" t="s">
        <v>253</v>
      </c>
      <c r="E4656">
        <v>38</v>
      </c>
      <c r="F4656">
        <v>3</v>
      </c>
      <c r="G4656">
        <v>114</v>
      </c>
      <c r="H4656" t="s">
        <v>56</v>
      </c>
      <c r="I4656" t="s">
        <v>18</v>
      </c>
      <c r="J4656" s="1">
        <v>45119</v>
      </c>
      <c r="K4656" t="b">
        <v>1</v>
      </c>
      <c r="L4656" t="s">
        <v>30</v>
      </c>
      <c r="M4656">
        <v>7</v>
      </c>
      <c r="N4656">
        <f>G4656/SUMIF(B:B,B4656,G:G)*100</f>
        <v>0.17385867120122614</v>
      </c>
      <c r="Q4656">
        <f>VLOOKUP(C4656, Categories_Pivot_Table!A:B, 2, FALSE)</f>
        <v>23.300574345883856</v>
      </c>
      <c r="T4656">
        <f t="shared" si="73"/>
        <v>2023</v>
      </c>
    </row>
    <row r="4657" spans="1:20" x14ac:dyDescent="0.2">
      <c r="A4657" t="s">
        <v>4914</v>
      </c>
      <c r="B4657" t="s">
        <v>90</v>
      </c>
      <c r="C4657" t="s">
        <v>15</v>
      </c>
      <c r="D4657" t="s">
        <v>177</v>
      </c>
      <c r="E4657">
        <v>5</v>
      </c>
      <c r="F4657">
        <v>1</v>
      </c>
      <c r="G4657">
        <v>5</v>
      </c>
      <c r="H4657" t="s">
        <v>17</v>
      </c>
      <c r="I4657" t="s">
        <v>46</v>
      </c>
      <c r="J4657" s="1">
        <v>45487</v>
      </c>
      <c r="K4657" t="b">
        <v>1</v>
      </c>
      <c r="L4657" t="s">
        <v>24</v>
      </c>
      <c r="M4657">
        <v>7</v>
      </c>
      <c r="N4657">
        <f>G4657/SUMIF(B:B,B4657,G:G)*100</f>
        <v>8.4542288052483847E-3</v>
      </c>
      <c r="Q4657">
        <f>VLOOKUP(C4657, Categories_Pivot_Table!A:B, 2, FALSE)</f>
        <v>23.063808900523561</v>
      </c>
      <c r="T4657">
        <f t="shared" si="73"/>
        <v>2024</v>
      </c>
    </row>
    <row r="4658" spans="1:20" x14ac:dyDescent="0.2">
      <c r="A4658" t="s">
        <v>4915</v>
      </c>
      <c r="B4658" t="s">
        <v>73</v>
      </c>
      <c r="C4658" t="s">
        <v>48</v>
      </c>
      <c r="D4658" t="s">
        <v>294</v>
      </c>
      <c r="E4658">
        <v>6.5</v>
      </c>
      <c r="F4658">
        <v>4</v>
      </c>
      <c r="G4658">
        <v>26</v>
      </c>
      <c r="H4658" t="s">
        <v>56</v>
      </c>
      <c r="I4658" t="s">
        <v>46</v>
      </c>
      <c r="J4658" s="1">
        <v>45192</v>
      </c>
      <c r="K4658" t="b">
        <v>0</v>
      </c>
      <c r="L4658" t="s">
        <v>35</v>
      </c>
      <c r="M4658">
        <v>9</v>
      </c>
      <c r="N4658">
        <f>G4658/SUMIF(B:B,B4658,G:G)*100</f>
        <v>4.4917033057208754E-2</v>
      </c>
      <c r="Q4658">
        <f>VLOOKUP(C4658, Categories_Pivot_Table!A:B, 2, FALSE)</f>
        <v>23.348837209302324</v>
      </c>
      <c r="T4658">
        <f t="shared" si="73"/>
        <v>2023</v>
      </c>
    </row>
    <row r="4659" spans="1:20" x14ac:dyDescent="0.2">
      <c r="A4659" t="s">
        <v>4916</v>
      </c>
      <c r="B4659" t="s">
        <v>113</v>
      </c>
      <c r="C4659" t="s">
        <v>15</v>
      </c>
      <c r="D4659" t="s">
        <v>511</v>
      </c>
      <c r="E4659">
        <v>15.5</v>
      </c>
      <c r="F4659">
        <v>1</v>
      </c>
      <c r="G4659">
        <v>15.5</v>
      </c>
      <c r="H4659" t="s">
        <v>29</v>
      </c>
      <c r="I4659" t="s">
        <v>46</v>
      </c>
      <c r="J4659" s="1">
        <v>45531</v>
      </c>
      <c r="K4659" t="b">
        <v>1</v>
      </c>
      <c r="L4659" t="s">
        <v>49</v>
      </c>
      <c r="M4659">
        <v>8</v>
      </c>
      <c r="N4659">
        <f>G4659/SUMIF(B:B,B4659,G:G)*100</f>
        <v>2.5521545123738328E-2</v>
      </c>
      <c r="Q4659">
        <f>VLOOKUP(C4659, Categories_Pivot_Table!A:B, 2, FALSE)</f>
        <v>23.063808900523561</v>
      </c>
      <c r="T4659">
        <f t="shared" si="73"/>
        <v>2024</v>
      </c>
    </row>
    <row r="4660" spans="1:20" x14ac:dyDescent="0.2">
      <c r="A4660" t="s">
        <v>4917</v>
      </c>
      <c r="B4660" t="s">
        <v>37</v>
      </c>
      <c r="C4660" t="s">
        <v>22</v>
      </c>
      <c r="D4660" t="s">
        <v>286</v>
      </c>
      <c r="E4660">
        <v>20</v>
      </c>
      <c r="F4660">
        <v>5</v>
      </c>
      <c r="G4660">
        <v>100</v>
      </c>
      <c r="H4660" t="s">
        <v>17</v>
      </c>
      <c r="I4660" t="s">
        <v>18</v>
      </c>
      <c r="J4660" s="1">
        <v>45064</v>
      </c>
      <c r="K4660" t="b">
        <v>0</v>
      </c>
      <c r="L4660" t="s">
        <v>42</v>
      </c>
      <c r="M4660">
        <v>5</v>
      </c>
      <c r="N4660">
        <f>G4660/SUMIF(B:B,B4660,G:G)*100</f>
        <v>0.14931055849614405</v>
      </c>
      <c r="Q4660">
        <f>VLOOKUP(C4660, Categories_Pivot_Table!A:B, 2, FALSE)</f>
        <v>21.505681818181817</v>
      </c>
      <c r="T4660">
        <f t="shared" si="73"/>
        <v>2023</v>
      </c>
    </row>
    <row r="4661" spans="1:20" x14ac:dyDescent="0.2">
      <c r="A4661" t="s">
        <v>4918</v>
      </c>
      <c r="B4661" t="s">
        <v>14</v>
      </c>
      <c r="C4661" t="s">
        <v>74</v>
      </c>
      <c r="D4661" t="s">
        <v>75</v>
      </c>
      <c r="E4661">
        <v>23</v>
      </c>
      <c r="F4661">
        <v>8</v>
      </c>
      <c r="G4661">
        <v>184</v>
      </c>
      <c r="H4661" t="s">
        <v>56</v>
      </c>
      <c r="I4661" t="s">
        <v>18</v>
      </c>
      <c r="J4661" s="1">
        <v>44581</v>
      </c>
      <c r="K4661" t="b">
        <v>1</v>
      </c>
      <c r="L4661" t="s">
        <v>42</v>
      </c>
      <c r="M4661">
        <v>1</v>
      </c>
      <c r="N4661">
        <f>G4661/SUMIF(B:B,B4661,G:G)*100</f>
        <v>0.29955961480540833</v>
      </c>
      <c r="Q4661">
        <f>VLOOKUP(C4661, Categories_Pivot_Table!A:B, 2, FALSE)</f>
        <v>24.317096165933375</v>
      </c>
      <c r="T4661">
        <f t="shared" si="73"/>
        <v>2022</v>
      </c>
    </row>
    <row r="4662" spans="1:20" x14ac:dyDescent="0.2">
      <c r="A4662" t="s">
        <v>4919</v>
      </c>
      <c r="B4662" t="s">
        <v>90</v>
      </c>
      <c r="C4662" t="s">
        <v>22</v>
      </c>
      <c r="D4662" t="s">
        <v>527</v>
      </c>
      <c r="E4662">
        <v>23</v>
      </c>
      <c r="F4662">
        <v>5</v>
      </c>
      <c r="G4662">
        <v>115</v>
      </c>
      <c r="H4662" t="s">
        <v>29</v>
      </c>
      <c r="I4662" t="s">
        <v>46</v>
      </c>
      <c r="J4662" s="1">
        <v>45324</v>
      </c>
      <c r="K4662" t="b">
        <v>1</v>
      </c>
      <c r="L4662" t="s">
        <v>65</v>
      </c>
      <c r="M4662">
        <v>2</v>
      </c>
      <c r="N4662">
        <f>G4662/SUMIF(B:B,B4662,G:G)*100</f>
        <v>0.19444726252071284</v>
      </c>
      <c r="Q4662">
        <f>VLOOKUP(C4662, Categories_Pivot_Table!A:B, 2, FALSE)</f>
        <v>21.505681818181817</v>
      </c>
      <c r="T4662">
        <f t="shared" si="73"/>
        <v>2024</v>
      </c>
    </row>
    <row r="4663" spans="1:20" x14ac:dyDescent="0.2">
      <c r="A4663" t="s">
        <v>4920</v>
      </c>
      <c r="B4663" t="s">
        <v>113</v>
      </c>
      <c r="C4663" t="s">
        <v>27</v>
      </c>
      <c r="D4663" t="s">
        <v>41</v>
      </c>
      <c r="E4663">
        <v>23</v>
      </c>
      <c r="F4663">
        <v>5</v>
      </c>
      <c r="G4663">
        <v>25</v>
      </c>
      <c r="H4663" t="s">
        <v>29</v>
      </c>
      <c r="I4663" t="s">
        <v>18</v>
      </c>
      <c r="J4663" s="1">
        <v>44574</v>
      </c>
      <c r="K4663" t="b">
        <v>1</v>
      </c>
      <c r="L4663" t="s">
        <v>42</v>
      </c>
      <c r="M4663">
        <v>1</v>
      </c>
      <c r="N4663">
        <f>G4663/SUMIF(B:B,B4663,G:G)*100</f>
        <v>4.1163782457642469E-2</v>
      </c>
      <c r="Q4663">
        <f>VLOOKUP(C4663, Categories_Pivot_Table!A:B, 2, FALSE)</f>
        <v>25.013711734693878</v>
      </c>
      <c r="T4663">
        <f t="shared" si="73"/>
        <v>2022</v>
      </c>
    </row>
    <row r="4664" spans="1:20" x14ac:dyDescent="0.2">
      <c r="A4664" t="s">
        <v>4921</v>
      </c>
      <c r="B4664" t="s">
        <v>128</v>
      </c>
      <c r="C4664" t="s">
        <v>38</v>
      </c>
      <c r="D4664" t="s">
        <v>190</v>
      </c>
      <c r="E4664">
        <v>33.5</v>
      </c>
      <c r="F4664">
        <v>6</v>
      </c>
      <c r="G4664">
        <v>201</v>
      </c>
      <c r="H4664" t="s">
        <v>17</v>
      </c>
      <c r="I4664" t="s">
        <v>18</v>
      </c>
      <c r="J4664" s="1">
        <v>44815</v>
      </c>
      <c r="K4664" t="b">
        <v>0</v>
      </c>
      <c r="L4664" t="s">
        <v>24</v>
      </c>
      <c r="M4664">
        <v>9</v>
      </c>
      <c r="N4664">
        <f>G4664/SUMIF(B:B,B4664,G:G)*100</f>
        <v>0.29363641675918889</v>
      </c>
      <c r="Q4664">
        <f>VLOOKUP(C4664, Categories_Pivot_Table!A:B, 2, FALSE)</f>
        <v>23.088790931989923</v>
      </c>
      <c r="T4664">
        <f t="shared" si="73"/>
        <v>2022</v>
      </c>
    </row>
    <row r="4665" spans="1:20" x14ac:dyDescent="0.2">
      <c r="A4665" t="s">
        <v>4922</v>
      </c>
      <c r="B4665" t="s">
        <v>90</v>
      </c>
      <c r="C4665" t="s">
        <v>15</v>
      </c>
      <c r="D4665" t="s">
        <v>171</v>
      </c>
      <c r="E4665">
        <v>21.5</v>
      </c>
      <c r="F4665">
        <v>8</v>
      </c>
      <c r="G4665">
        <v>172</v>
      </c>
      <c r="H4665" t="s">
        <v>29</v>
      </c>
      <c r="I4665" t="s">
        <v>18</v>
      </c>
      <c r="J4665" s="1">
        <v>44681</v>
      </c>
      <c r="K4665" t="b">
        <v>1</v>
      </c>
      <c r="L4665" t="s">
        <v>35</v>
      </c>
      <c r="M4665">
        <v>4</v>
      </c>
      <c r="N4665">
        <f>G4665/SUMIF(B:B,B4665,G:G)*100</f>
        <v>0.29082547090054445</v>
      </c>
      <c r="Q4665">
        <f>VLOOKUP(C4665, Categories_Pivot_Table!A:B, 2, FALSE)</f>
        <v>23.063808900523561</v>
      </c>
      <c r="T4665">
        <f t="shared" si="73"/>
        <v>2022</v>
      </c>
    </row>
    <row r="4666" spans="1:20" x14ac:dyDescent="0.2">
      <c r="A4666" t="s">
        <v>4923</v>
      </c>
      <c r="B4666" t="s">
        <v>21</v>
      </c>
      <c r="C4666" t="s">
        <v>22</v>
      </c>
      <c r="D4666" t="s">
        <v>147</v>
      </c>
      <c r="E4666">
        <v>32</v>
      </c>
      <c r="F4666">
        <v>2</v>
      </c>
      <c r="G4666">
        <v>64</v>
      </c>
      <c r="H4666" t="s">
        <v>56</v>
      </c>
      <c r="I4666" t="s">
        <v>18</v>
      </c>
      <c r="J4666" s="1">
        <v>44754</v>
      </c>
      <c r="K4666" t="b">
        <v>1</v>
      </c>
      <c r="L4666" t="s">
        <v>49</v>
      </c>
      <c r="M4666">
        <v>7</v>
      </c>
      <c r="N4666">
        <f>G4666/SUMIF(B:B,B4666,G:G)*100</f>
        <v>0.1036731057384684</v>
      </c>
      <c r="Q4666">
        <f>VLOOKUP(C4666, Categories_Pivot_Table!A:B, 2, FALSE)</f>
        <v>21.505681818181817</v>
      </c>
      <c r="T4666">
        <f t="shared" si="73"/>
        <v>2022</v>
      </c>
    </row>
    <row r="4667" spans="1:20" x14ac:dyDescent="0.2">
      <c r="A4667" t="s">
        <v>4924</v>
      </c>
      <c r="B4667" t="s">
        <v>118</v>
      </c>
      <c r="C4667" t="s">
        <v>27</v>
      </c>
      <c r="D4667" t="s">
        <v>380</v>
      </c>
      <c r="E4667">
        <v>41</v>
      </c>
      <c r="F4667">
        <v>3</v>
      </c>
      <c r="G4667">
        <v>123</v>
      </c>
      <c r="H4667" t="s">
        <v>17</v>
      </c>
      <c r="I4667" t="s">
        <v>18</v>
      </c>
      <c r="J4667" s="1">
        <v>44606</v>
      </c>
      <c r="K4667" t="b">
        <v>0</v>
      </c>
      <c r="L4667" t="s">
        <v>19</v>
      </c>
      <c r="M4667">
        <v>2</v>
      </c>
      <c r="N4667">
        <f>G4667/SUMIF(B:B,B4667,G:G)*100</f>
        <v>0.20231261410924881</v>
      </c>
      <c r="Q4667">
        <f>VLOOKUP(C4667, Categories_Pivot_Table!A:B, 2, FALSE)</f>
        <v>25.013711734693878</v>
      </c>
      <c r="T4667">
        <f t="shared" si="73"/>
        <v>2022</v>
      </c>
    </row>
    <row r="4668" spans="1:20" x14ac:dyDescent="0.2">
      <c r="A4668" t="s">
        <v>4925</v>
      </c>
      <c r="B4668" t="s">
        <v>106</v>
      </c>
      <c r="C4668" t="s">
        <v>15</v>
      </c>
      <c r="D4668" t="s">
        <v>64</v>
      </c>
      <c r="E4668">
        <v>39.5</v>
      </c>
      <c r="F4668">
        <v>7</v>
      </c>
      <c r="G4668">
        <v>276.5</v>
      </c>
      <c r="H4668" t="s">
        <v>17</v>
      </c>
      <c r="I4668" t="s">
        <v>18</v>
      </c>
      <c r="J4668" s="1">
        <v>45324</v>
      </c>
      <c r="K4668" t="b">
        <v>1</v>
      </c>
      <c r="L4668" t="s">
        <v>65</v>
      </c>
      <c r="M4668">
        <v>2</v>
      </c>
      <c r="N4668">
        <f>G4668/SUMIF(B:B,B4668,G:G)*100</f>
        <v>0.45061929595827899</v>
      </c>
      <c r="Q4668">
        <f>VLOOKUP(C4668, Categories_Pivot_Table!A:B, 2, FALSE)</f>
        <v>23.063808900523561</v>
      </c>
      <c r="T4668">
        <f t="shared" si="73"/>
        <v>2024</v>
      </c>
    </row>
    <row r="4669" spans="1:20" x14ac:dyDescent="0.2">
      <c r="A4669" t="s">
        <v>4926</v>
      </c>
      <c r="B4669" t="s">
        <v>51</v>
      </c>
      <c r="C4669" t="s">
        <v>74</v>
      </c>
      <c r="D4669" t="s">
        <v>741</v>
      </c>
      <c r="E4669">
        <v>6.5</v>
      </c>
      <c r="F4669">
        <v>4</v>
      </c>
      <c r="G4669">
        <v>26</v>
      </c>
      <c r="H4669" t="s">
        <v>56</v>
      </c>
      <c r="I4669" t="s">
        <v>46</v>
      </c>
      <c r="J4669" s="1">
        <v>45195</v>
      </c>
      <c r="K4669" t="b">
        <v>0</v>
      </c>
      <c r="L4669" t="s">
        <v>49</v>
      </c>
      <c r="M4669">
        <v>9</v>
      </c>
      <c r="N4669">
        <f>G4669/SUMIF(B:B,B4669,G:G)*100</f>
        <v>4.0305703257010869E-2</v>
      </c>
      <c r="Q4669">
        <f>VLOOKUP(C4669, Categories_Pivot_Table!A:B, 2, FALSE)</f>
        <v>24.317096165933375</v>
      </c>
      <c r="T4669">
        <f t="shared" si="73"/>
        <v>2023</v>
      </c>
    </row>
    <row r="4670" spans="1:20" x14ac:dyDescent="0.2">
      <c r="A4670" t="s">
        <v>4927</v>
      </c>
      <c r="B4670" t="s">
        <v>128</v>
      </c>
      <c r="C4670" t="s">
        <v>33</v>
      </c>
      <c r="D4670" t="s">
        <v>116</v>
      </c>
      <c r="E4670">
        <v>20</v>
      </c>
      <c r="F4670">
        <v>7</v>
      </c>
      <c r="G4670">
        <v>140</v>
      </c>
      <c r="H4670" t="s">
        <v>17</v>
      </c>
      <c r="I4670" t="s">
        <v>46</v>
      </c>
      <c r="J4670" s="1">
        <v>44657</v>
      </c>
      <c r="K4670" t="b">
        <v>0</v>
      </c>
      <c r="L4670" t="s">
        <v>30</v>
      </c>
      <c r="M4670">
        <v>4</v>
      </c>
      <c r="N4670">
        <f>G4670/SUMIF(B:B,B4670,G:G)*100</f>
        <v>0.20452287734470867</v>
      </c>
      <c r="Q4670">
        <f>VLOOKUP(C4670, Categories_Pivot_Table!A:B, 2, FALSE)</f>
        <v>23.300574345883856</v>
      </c>
      <c r="T4670">
        <f t="shared" si="73"/>
        <v>2022</v>
      </c>
    </row>
    <row r="4671" spans="1:20" x14ac:dyDescent="0.2">
      <c r="A4671" t="s">
        <v>4928</v>
      </c>
      <c r="B4671" t="s">
        <v>121</v>
      </c>
      <c r="C4671" t="s">
        <v>48</v>
      </c>
      <c r="D4671" t="s">
        <v>579</v>
      </c>
      <c r="E4671">
        <v>33.5</v>
      </c>
      <c r="F4671">
        <v>2</v>
      </c>
      <c r="G4671">
        <v>67</v>
      </c>
      <c r="H4671" t="s">
        <v>17</v>
      </c>
      <c r="I4671" t="s">
        <v>46</v>
      </c>
      <c r="J4671" s="1">
        <v>45065</v>
      </c>
      <c r="K4671" t="b">
        <v>1</v>
      </c>
      <c r="L4671" t="s">
        <v>65</v>
      </c>
      <c r="M4671">
        <v>5</v>
      </c>
      <c r="N4671">
        <f>G4671/SUMIF(B:B,B4671,G:G)*100</f>
        <v>0.10218009623229958</v>
      </c>
      <c r="Q4671">
        <f>VLOOKUP(C4671, Categories_Pivot_Table!A:B, 2, FALSE)</f>
        <v>23.348837209302324</v>
      </c>
      <c r="T4671">
        <f t="shared" si="73"/>
        <v>2023</v>
      </c>
    </row>
    <row r="4672" spans="1:20" x14ac:dyDescent="0.2">
      <c r="A4672" t="s">
        <v>4929</v>
      </c>
      <c r="B4672" t="s">
        <v>44</v>
      </c>
      <c r="C4672" t="s">
        <v>15</v>
      </c>
      <c r="D4672" t="s">
        <v>16</v>
      </c>
      <c r="E4672">
        <v>18.5</v>
      </c>
      <c r="F4672">
        <v>7</v>
      </c>
      <c r="G4672">
        <v>129.5</v>
      </c>
      <c r="H4672" t="s">
        <v>29</v>
      </c>
      <c r="I4672" t="s">
        <v>18</v>
      </c>
      <c r="J4672" s="1">
        <v>45481</v>
      </c>
      <c r="K4672" t="b">
        <v>0</v>
      </c>
      <c r="L4672" t="s">
        <v>19</v>
      </c>
      <c r="M4672">
        <v>7</v>
      </c>
      <c r="N4672">
        <f>G4672/SUMIF(B:B,B4672,G:G)*100</f>
        <v>0.21336364909505806</v>
      </c>
      <c r="Q4672">
        <f>VLOOKUP(C4672, Categories_Pivot_Table!A:B, 2, FALSE)</f>
        <v>23.063808900523561</v>
      </c>
      <c r="T4672">
        <f t="shared" si="73"/>
        <v>2024</v>
      </c>
    </row>
    <row r="4673" spans="1:20" x14ac:dyDescent="0.2">
      <c r="A4673" t="s">
        <v>4930</v>
      </c>
      <c r="B4673" t="s">
        <v>87</v>
      </c>
      <c r="C4673" t="s">
        <v>33</v>
      </c>
      <c r="D4673" t="s">
        <v>109</v>
      </c>
      <c r="E4673">
        <v>41</v>
      </c>
      <c r="F4673">
        <v>8</v>
      </c>
      <c r="G4673">
        <v>328</v>
      </c>
      <c r="H4673" t="s">
        <v>29</v>
      </c>
      <c r="I4673" t="s">
        <v>18</v>
      </c>
      <c r="J4673" s="1">
        <v>45197</v>
      </c>
      <c r="K4673" t="b">
        <v>0</v>
      </c>
      <c r="L4673" t="s">
        <v>42</v>
      </c>
      <c r="M4673">
        <v>9</v>
      </c>
      <c r="N4673">
        <f>G4673/SUMIF(B:B,B4673,G:G)*100</f>
        <v>0.50432830542614204</v>
      </c>
      <c r="Q4673">
        <f>VLOOKUP(C4673, Categories_Pivot_Table!A:B, 2, FALSE)</f>
        <v>23.300574345883856</v>
      </c>
      <c r="T4673">
        <f t="shared" si="73"/>
        <v>2023</v>
      </c>
    </row>
    <row r="4674" spans="1:20" x14ac:dyDescent="0.2">
      <c r="A4674" t="s">
        <v>4931</v>
      </c>
      <c r="B4674" t="s">
        <v>21</v>
      </c>
      <c r="C4674" t="s">
        <v>22</v>
      </c>
      <c r="D4674" t="s">
        <v>1043</v>
      </c>
      <c r="E4674">
        <v>14</v>
      </c>
      <c r="F4674">
        <v>8</v>
      </c>
      <c r="G4674">
        <v>112</v>
      </c>
      <c r="H4674" t="s">
        <v>29</v>
      </c>
      <c r="I4674" t="s">
        <v>18</v>
      </c>
      <c r="J4674" s="1">
        <v>45503</v>
      </c>
      <c r="K4674" t="b">
        <v>0</v>
      </c>
      <c r="L4674" t="s">
        <v>49</v>
      </c>
      <c r="M4674">
        <v>7</v>
      </c>
      <c r="N4674">
        <f>G4674/SUMIF(B:B,B4674,G:G)*100</f>
        <v>0.18142793504231969</v>
      </c>
      <c r="Q4674">
        <f>VLOOKUP(C4674, Categories_Pivot_Table!A:B, 2, FALSE)</f>
        <v>21.505681818181817</v>
      </c>
      <c r="T4674">
        <f t="shared" ref="T4674:T4737" si="74">YEAR(J4674)</f>
        <v>2024</v>
      </c>
    </row>
    <row r="4675" spans="1:20" x14ac:dyDescent="0.2">
      <c r="A4675" t="s">
        <v>4932</v>
      </c>
      <c r="B4675" t="s">
        <v>84</v>
      </c>
      <c r="C4675" t="s">
        <v>27</v>
      </c>
      <c r="D4675" t="s">
        <v>974</v>
      </c>
      <c r="E4675">
        <v>32</v>
      </c>
      <c r="F4675">
        <v>7</v>
      </c>
      <c r="G4675">
        <v>224</v>
      </c>
      <c r="H4675" t="s">
        <v>56</v>
      </c>
      <c r="I4675" t="s">
        <v>18</v>
      </c>
      <c r="J4675" s="1">
        <v>44727</v>
      </c>
      <c r="K4675" t="b">
        <v>0</v>
      </c>
      <c r="L4675" t="s">
        <v>30</v>
      </c>
      <c r="M4675">
        <v>6</v>
      </c>
      <c r="N4675">
        <f>G4675/SUMIF(B:B,B4675,G:G)*100</f>
        <v>0.36265026105961873</v>
      </c>
      <c r="Q4675">
        <f>VLOOKUP(C4675, Categories_Pivot_Table!A:B, 2, FALSE)</f>
        <v>25.013711734693878</v>
      </c>
      <c r="T4675">
        <f t="shared" si="74"/>
        <v>2022</v>
      </c>
    </row>
    <row r="4676" spans="1:20" x14ac:dyDescent="0.2">
      <c r="A4676" t="s">
        <v>4933</v>
      </c>
      <c r="B4676" t="s">
        <v>73</v>
      </c>
      <c r="C4676" t="s">
        <v>27</v>
      </c>
      <c r="D4676" t="s">
        <v>380</v>
      </c>
      <c r="E4676">
        <v>41</v>
      </c>
      <c r="F4676">
        <v>5</v>
      </c>
      <c r="G4676">
        <v>205</v>
      </c>
      <c r="H4676" t="s">
        <v>29</v>
      </c>
      <c r="I4676" t="s">
        <v>18</v>
      </c>
      <c r="J4676" s="1">
        <v>45016</v>
      </c>
      <c r="K4676" t="b">
        <v>0</v>
      </c>
      <c r="L4676" t="s">
        <v>65</v>
      </c>
      <c r="M4676">
        <v>3</v>
      </c>
      <c r="N4676">
        <f>G4676/SUMIF(B:B,B4676,G:G)*100</f>
        <v>0.35415352987414594</v>
      </c>
      <c r="Q4676">
        <f>VLOOKUP(C4676, Categories_Pivot_Table!A:B, 2, FALSE)</f>
        <v>25.013711734693878</v>
      </c>
      <c r="T4676">
        <f t="shared" si="74"/>
        <v>2023</v>
      </c>
    </row>
    <row r="4677" spans="1:20" x14ac:dyDescent="0.2">
      <c r="A4677" t="s">
        <v>4934</v>
      </c>
      <c r="B4677" t="s">
        <v>54</v>
      </c>
      <c r="C4677" t="s">
        <v>135</v>
      </c>
      <c r="D4677" t="s">
        <v>290</v>
      </c>
      <c r="E4677">
        <v>23</v>
      </c>
      <c r="F4677">
        <v>10</v>
      </c>
      <c r="G4677">
        <v>230</v>
      </c>
      <c r="H4677" t="s">
        <v>56</v>
      </c>
      <c r="I4677" t="s">
        <v>46</v>
      </c>
      <c r="J4677" s="1">
        <v>45316</v>
      </c>
      <c r="K4677" t="b">
        <v>1</v>
      </c>
      <c r="L4677" t="s">
        <v>42</v>
      </c>
      <c r="M4677">
        <v>1</v>
      </c>
      <c r="N4677">
        <f>G4677/SUMIF(B:B,B4677,G:G)*100</f>
        <v>0.40241096657364561</v>
      </c>
      <c r="Q4677">
        <f>VLOOKUP(C4677, Categories_Pivot_Table!A:B, 2, FALSE)</f>
        <v>23.146341463414632</v>
      </c>
      <c r="T4677">
        <f t="shared" si="74"/>
        <v>2024</v>
      </c>
    </row>
    <row r="4678" spans="1:20" x14ac:dyDescent="0.2">
      <c r="A4678" t="s">
        <v>4935</v>
      </c>
      <c r="B4678" t="s">
        <v>104</v>
      </c>
      <c r="C4678" t="s">
        <v>38</v>
      </c>
      <c r="D4678" t="s">
        <v>473</v>
      </c>
      <c r="E4678">
        <v>23</v>
      </c>
      <c r="F4678">
        <v>3</v>
      </c>
      <c r="G4678">
        <v>69</v>
      </c>
      <c r="H4678" t="s">
        <v>29</v>
      </c>
      <c r="I4678" t="s">
        <v>18</v>
      </c>
      <c r="J4678" s="1">
        <v>44664</v>
      </c>
      <c r="K4678" t="b">
        <v>0</v>
      </c>
      <c r="L4678" t="s">
        <v>30</v>
      </c>
      <c r="M4678">
        <v>4</v>
      </c>
      <c r="N4678">
        <f>G4678/SUMIF(B:B,B4678,G:G)*100</f>
        <v>0.11213495197698795</v>
      </c>
      <c r="Q4678">
        <f>VLOOKUP(C4678, Categories_Pivot_Table!A:B, 2, FALSE)</f>
        <v>23.088790931989923</v>
      </c>
      <c r="T4678">
        <f t="shared" si="74"/>
        <v>2022</v>
      </c>
    </row>
    <row r="4679" spans="1:20" x14ac:dyDescent="0.2">
      <c r="A4679" t="s">
        <v>4936</v>
      </c>
      <c r="B4679" t="s">
        <v>90</v>
      </c>
      <c r="C4679" t="s">
        <v>22</v>
      </c>
      <c r="D4679" t="s">
        <v>251</v>
      </c>
      <c r="E4679">
        <v>38</v>
      </c>
      <c r="F4679">
        <v>5</v>
      </c>
      <c r="G4679">
        <v>190</v>
      </c>
      <c r="H4679" t="s">
        <v>56</v>
      </c>
      <c r="I4679" t="s">
        <v>46</v>
      </c>
      <c r="J4679" s="1">
        <v>45229</v>
      </c>
      <c r="K4679" t="b">
        <v>0</v>
      </c>
      <c r="L4679" t="s">
        <v>19</v>
      </c>
      <c r="M4679">
        <v>10</v>
      </c>
      <c r="N4679">
        <f>G4679/SUMIF(B:B,B4679,G:G)*100</f>
        <v>0.32126069459943862</v>
      </c>
      <c r="Q4679">
        <f>VLOOKUP(C4679, Categories_Pivot_Table!A:B, 2, FALSE)</f>
        <v>21.505681818181817</v>
      </c>
      <c r="T4679">
        <f t="shared" si="74"/>
        <v>2023</v>
      </c>
    </row>
    <row r="4680" spans="1:20" x14ac:dyDescent="0.2">
      <c r="A4680" t="s">
        <v>4937</v>
      </c>
      <c r="B4680" t="s">
        <v>104</v>
      </c>
      <c r="C4680" t="s">
        <v>38</v>
      </c>
      <c r="D4680" t="s">
        <v>190</v>
      </c>
      <c r="E4680">
        <v>33.5</v>
      </c>
      <c r="F4680">
        <v>6</v>
      </c>
      <c r="G4680">
        <v>201</v>
      </c>
      <c r="H4680" t="s">
        <v>17</v>
      </c>
      <c r="I4680" t="s">
        <v>18</v>
      </c>
      <c r="J4680" s="1">
        <v>44921</v>
      </c>
      <c r="K4680" t="b">
        <v>0</v>
      </c>
      <c r="L4680" t="s">
        <v>19</v>
      </c>
      <c r="M4680">
        <v>12</v>
      </c>
      <c r="N4680">
        <f>G4680/SUMIF(B:B,B4680,G:G)*100</f>
        <v>0.32665399054166055</v>
      </c>
      <c r="Q4680">
        <f>VLOOKUP(C4680, Categories_Pivot_Table!A:B, 2, FALSE)</f>
        <v>23.088790931989923</v>
      </c>
      <c r="T4680">
        <f t="shared" si="74"/>
        <v>2022</v>
      </c>
    </row>
    <row r="4681" spans="1:20" x14ac:dyDescent="0.2">
      <c r="A4681" t="s">
        <v>4938</v>
      </c>
      <c r="B4681" t="s">
        <v>104</v>
      </c>
      <c r="C4681" t="s">
        <v>38</v>
      </c>
      <c r="D4681" t="s">
        <v>241</v>
      </c>
      <c r="E4681">
        <v>17</v>
      </c>
      <c r="F4681">
        <v>10</v>
      </c>
      <c r="G4681">
        <v>170</v>
      </c>
      <c r="H4681" t="s">
        <v>56</v>
      </c>
      <c r="I4681" t="s">
        <v>18</v>
      </c>
      <c r="J4681" s="1">
        <v>45572</v>
      </c>
      <c r="K4681" t="b">
        <v>1</v>
      </c>
      <c r="L4681" t="s">
        <v>19</v>
      </c>
      <c r="M4681">
        <v>10</v>
      </c>
      <c r="N4681">
        <f>G4681/SUMIF(B:B,B4681,G:G)*100</f>
        <v>0.27627451936359348</v>
      </c>
      <c r="Q4681">
        <f>VLOOKUP(C4681, Categories_Pivot_Table!A:B, 2, FALSE)</f>
        <v>23.088790931989923</v>
      </c>
      <c r="T4681">
        <f t="shared" si="74"/>
        <v>2024</v>
      </c>
    </row>
    <row r="4682" spans="1:20" x14ac:dyDescent="0.2">
      <c r="A4682" t="s">
        <v>4939</v>
      </c>
      <c r="B4682" t="s">
        <v>87</v>
      </c>
      <c r="C4682" t="s">
        <v>27</v>
      </c>
      <c r="D4682" t="s">
        <v>126</v>
      </c>
      <c r="E4682">
        <v>39.5</v>
      </c>
      <c r="F4682">
        <v>3</v>
      </c>
      <c r="G4682">
        <v>118.5</v>
      </c>
      <c r="H4682" t="s">
        <v>17</v>
      </c>
      <c r="I4682" t="s">
        <v>46</v>
      </c>
      <c r="J4682" s="1">
        <v>45533</v>
      </c>
      <c r="K4682" t="b">
        <v>0</v>
      </c>
      <c r="L4682" t="s">
        <v>42</v>
      </c>
      <c r="M4682">
        <v>8</v>
      </c>
      <c r="N4682">
        <f>G4682/SUMIF(B:B,B4682,G:G)*100</f>
        <v>0.18220397619816414</v>
      </c>
      <c r="Q4682">
        <f>VLOOKUP(C4682, Categories_Pivot_Table!A:B, 2, FALSE)</f>
        <v>25.013711734693878</v>
      </c>
      <c r="T4682">
        <f t="shared" si="74"/>
        <v>2024</v>
      </c>
    </row>
    <row r="4683" spans="1:20" x14ac:dyDescent="0.2">
      <c r="A4683" t="s">
        <v>4940</v>
      </c>
      <c r="B4683" t="s">
        <v>14</v>
      </c>
      <c r="C4683" t="s">
        <v>74</v>
      </c>
      <c r="D4683" t="s">
        <v>626</v>
      </c>
      <c r="E4683">
        <v>26</v>
      </c>
      <c r="F4683">
        <v>5</v>
      </c>
      <c r="G4683">
        <v>130</v>
      </c>
      <c r="H4683" t="s">
        <v>29</v>
      </c>
      <c r="I4683" t="s">
        <v>46</v>
      </c>
      <c r="J4683" s="1">
        <v>45557</v>
      </c>
      <c r="K4683" t="b">
        <v>0</v>
      </c>
      <c r="L4683" t="s">
        <v>24</v>
      </c>
      <c r="M4683">
        <v>9</v>
      </c>
      <c r="N4683">
        <f>G4683/SUMIF(B:B,B4683,G:G)*100</f>
        <v>0.21164538002556027</v>
      </c>
      <c r="Q4683">
        <f>VLOOKUP(C4683, Categories_Pivot_Table!A:B, 2, FALSE)</f>
        <v>24.317096165933375</v>
      </c>
      <c r="T4683">
        <f t="shared" si="74"/>
        <v>2024</v>
      </c>
    </row>
    <row r="4684" spans="1:20" x14ac:dyDescent="0.2">
      <c r="A4684" t="s">
        <v>4941</v>
      </c>
      <c r="B4684" t="s">
        <v>54</v>
      </c>
      <c r="C4684" t="s">
        <v>22</v>
      </c>
      <c r="D4684" t="s">
        <v>205</v>
      </c>
      <c r="E4684">
        <v>15.5</v>
      </c>
      <c r="F4684">
        <v>2</v>
      </c>
      <c r="G4684">
        <v>31</v>
      </c>
      <c r="H4684" t="s">
        <v>29</v>
      </c>
      <c r="I4684" t="s">
        <v>46</v>
      </c>
      <c r="J4684" s="1">
        <v>45527</v>
      </c>
      <c r="K4684" t="b">
        <v>0</v>
      </c>
      <c r="L4684" t="s">
        <v>65</v>
      </c>
      <c r="M4684">
        <v>8</v>
      </c>
      <c r="N4684">
        <f>G4684/SUMIF(B:B,B4684,G:G)*100</f>
        <v>5.4237999842534843E-2</v>
      </c>
      <c r="Q4684">
        <f>VLOOKUP(C4684, Categories_Pivot_Table!A:B, 2, FALSE)</f>
        <v>21.505681818181817</v>
      </c>
      <c r="T4684">
        <f t="shared" si="74"/>
        <v>2024</v>
      </c>
    </row>
    <row r="4685" spans="1:20" x14ac:dyDescent="0.2">
      <c r="A4685" t="s">
        <v>4942</v>
      </c>
      <c r="B4685" t="s">
        <v>173</v>
      </c>
      <c r="C4685" t="s">
        <v>74</v>
      </c>
      <c r="D4685" t="s">
        <v>741</v>
      </c>
      <c r="E4685">
        <v>6.5</v>
      </c>
      <c r="F4685">
        <v>7</v>
      </c>
      <c r="G4685">
        <v>45.5</v>
      </c>
      <c r="H4685" t="s">
        <v>29</v>
      </c>
      <c r="I4685" t="s">
        <v>46</v>
      </c>
      <c r="J4685" s="1">
        <v>44914</v>
      </c>
      <c r="K4685" t="b">
        <v>1</v>
      </c>
      <c r="L4685" t="s">
        <v>19</v>
      </c>
      <c r="M4685">
        <v>12</v>
      </c>
      <c r="N4685">
        <f>G4685/SUMIF(B:B,B4685,G:G)*100</f>
        <v>7.4821989442699507E-2</v>
      </c>
      <c r="Q4685">
        <f>VLOOKUP(C4685, Categories_Pivot_Table!A:B, 2, FALSE)</f>
        <v>24.317096165933375</v>
      </c>
      <c r="T4685">
        <f t="shared" si="74"/>
        <v>2022</v>
      </c>
    </row>
    <row r="4686" spans="1:20" x14ac:dyDescent="0.2">
      <c r="A4686" t="s">
        <v>4943</v>
      </c>
      <c r="B4686" t="s">
        <v>76</v>
      </c>
      <c r="C4686" t="s">
        <v>22</v>
      </c>
      <c r="D4686" t="s">
        <v>1043</v>
      </c>
      <c r="E4686">
        <v>14</v>
      </c>
      <c r="F4686">
        <v>4</v>
      </c>
      <c r="G4686">
        <v>56</v>
      </c>
      <c r="H4686" t="s">
        <v>56</v>
      </c>
      <c r="I4686" t="s">
        <v>46</v>
      </c>
      <c r="J4686" s="1">
        <v>45290</v>
      </c>
      <c r="K4686" t="b">
        <v>0</v>
      </c>
      <c r="L4686" t="s">
        <v>35</v>
      </c>
      <c r="M4686">
        <v>12</v>
      </c>
      <c r="N4686">
        <f>G4686/SUMIF(B:B,B4686,G:G)*100</f>
        <v>9.5349173782382529E-2</v>
      </c>
      <c r="Q4686">
        <f>VLOOKUP(C4686, Categories_Pivot_Table!A:B, 2, FALSE)</f>
        <v>21.505681818181817</v>
      </c>
      <c r="T4686">
        <f t="shared" si="74"/>
        <v>2023</v>
      </c>
    </row>
    <row r="4687" spans="1:20" x14ac:dyDescent="0.2">
      <c r="A4687" t="s">
        <v>4944</v>
      </c>
      <c r="B4687" t="s">
        <v>71</v>
      </c>
      <c r="C4687" t="s">
        <v>22</v>
      </c>
      <c r="D4687" t="s">
        <v>147</v>
      </c>
      <c r="E4687">
        <v>32</v>
      </c>
      <c r="F4687">
        <v>4</v>
      </c>
      <c r="G4687">
        <v>128</v>
      </c>
      <c r="H4687" t="s">
        <v>56</v>
      </c>
      <c r="I4687" t="s">
        <v>46</v>
      </c>
      <c r="J4687" s="1">
        <v>45291</v>
      </c>
      <c r="K4687" t="b">
        <v>0</v>
      </c>
      <c r="L4687" t="s">
        <v>24</v>
      </c>
      <c r="M4687">
        <v>12</v>
      </c>
      <c r="N4687">
        <f>G4687/SUMIF(B:B,B4687,G:G)*100</f>
        <v>0.20279637184615995</v>
      </c>
      <c r="Q4687">
        <f>VLOOKUP(C4687, Categories_Pivot_Table!A:B, 2, FALSE)</f>
        <v>21.505681818181817</v>
      </c>
      <c r="T4687">
        <f t="shared" si="74"/>
        <v>2023</v>
      </c>
    </row>
    <row r="4688" spans="1:20" x14ac:dyDescent="0.2">
      <c r="A4688" t="s">
        <v>4945</v>
      </c>
      <c r="B4688" t="s">
        <v>106</v>
      </c>
      <c r="C4688" t="s">
        <v>33</v>
      </c>
      <c r="D4688" t="s">
        <v>307</v>
      </c>
      <c r="E4688">
        <v>6.5</v>
      </c>
      <c r="F4688">
        <v>3</v>
      </c>
      <c r="G4688">
        <v>19.5</v>
      </c>
      <c r="H4688" t="s">
        <v>56</v>
      </c>
      <c r="I4688" t="s">
        <v>46</v>
      </c>
      <c r="J4688" s="1">
        <v>45364</v>
      </c>
      <c r="K4688" t="b">
        <v>1</v>
      </c>
      <c r="L4688" t="s">
        <v>30</v>
      </c>
      <c r="M4688">
        <v>3</v>
      </c>
      <c r="N4688">
        <f>G4688/SUMIF(B:B,B4688,G:G)*100</f>
        <v>3.1779661016949151E-2</v>
      </c>
      <c r="Q4688">
        <f>VLOOKUP(C4688, Categories_Pivot_Table!A:B, 2, FALSE)</f>
        <v>23.300574345883856</v>
      </c>
      <c r="T4688">
        <f t="shared" si="74"/>
        <v>2024</v>
      </c>
    </row>
    <row r="4689" spans="1:20" x14ac:dyDescent="0.2">
      <c r="A4689" t="s">
        <v>4946</v>
      </c>
      <c r="B4689" t="s">
        <v>121</v>
      </c>
      <c r="C4689" t="s">
        <v>22</v>
      </c>
      <c r="D4689" t="s">
        <v>41</v>
      </c>
      <c r="E4689">
        <v>23</v>
      </c>
      <c r="F4689">
        <v>2</v>
      </c>
      <c r="G4689">
        <v>13</v>
      </c>
      <c r="H4689" t="s">
        <v>56</v>
      </c>
      <c r="I4689" t="s">
        <v>46</v>
      </c>
      <c r="J4689" s="1">
        <v>45238</v>
      </c>
      <c r="K4689" t="b">
        <v>0</v>
      </c>
      <c r="L4689" t="s">
        <v>30</v>
      </c>
      <c r="M4689">
        <v>11</v>
      </c>
      <c r="N4689">
        <f>G4689/SUMIF(B:B,B4689,G:G)*100</f>
        <v>1.9825988821192457E-2</v>
      </c>
      <c r="Q4689">
        <f>VLOOKUP(C4689, Categories_Pivot_Table!A:B, 2, FALSE)</f>
        <v>21.505681818181817</v>
      </c>
      <c r="T4689">
        <f t="shared" si="74"/>
        <v>2023</v>
      </c>
    </row>
    <row r="4690" spans="1:20" x14ac:dyDescent="0.2">
      <c r="A4690" t="s">
        <v>4947</v>
      </c>
      <c r="B4690" t="s">
        <v>21</v>
      </c>
      <c r="C4690" t="s">
        <v>48</v>
      </c>
      <c r="D4690" t="s">
        <v>203</v>
      </c>
      <c r="E4690">
        <v>39.5</v>
      </c>
      <c r="F4690">
        <v>7</v>
      </c>
      <c r="G4690">
        <v>276.5</v>
      </c>
      <c r="H4690" t="s">
        <v>17</v>
      </c>
      <c r="I4690" t="s">
        <v>46</v>
      </c>
      <c r="J4690" s="1">
        <v>44593</v>
      </c>
      <c r="K4690" t="b">
        <v>0</v>
      </c>
      <c r="L4690" t="s">
        <v>49</v>
      </c>
      <c r="M4690">
        <v>2</v>
      </c>
      <c r="N4690">
        <f>G4690/SUMIF(B:B,B4690,G:G)*100</f>
        <v>0.44790021463572677</v>
      </c>
      <c r="Q4690">
        <f>VLOOKUP(C4690, Categories_Pivot_Table!A:B, 2, FALSE)</f>
        <v>23.348837209302324</v>
      </c>
      <c r="T4690">
        <f t="shared" si="74"/>
        <v>2022</v>
      </c>
    </row>
    <row r="4691" spans="1:20" x14ac:dyDescent="0.2">
      <c r="A4691" t="s">
        <v>4948</v>
      </c>
      <c r="B4691" t="s">
        <v>90</v>
      </c>
      <c r="C4691" t="s">
        <v>33</v>
      </c>
      <c r="D4691" t="s">
        <v>129</v>
      </c>
      <c r="E4691">
        <v>15.5</v>
      </c>
      <c r="F4691">
        <v>2</v>
      </c>
      <c r="G4691">
        <v>31</v>
      </c>
      <c r="H4691" t="s">
        <v>17</v>
      </c>
      <c r="I4691" t="s">
        <v>18</v>
      </c>
      <c r="J4691" s="1">
        <v>44858</v>
      </c>
      <c r="K4691" t="b">
        <v>0</v>
      </c>
      <c r="L4691" t="s">
        <v>19</v>
      </c>
      <c r="M4691">
        <v>10</v>
      </c>
      <c r="N4691">
        <f>G4691/SUMIF(B:B,B4691,G:G)*100</f>
        <v>5.2416218592539983E-2</v>
      </c>
      <c r="Q4691">
        <f>VLOOKUP(C4691, Categories_Pivot_Table!A:B, 2, FALSE)</f>
        <v>23.300574345883856</v>
      </c>
      <c r="T4691">
        <f t="shared" si="74"/>
        <v>2022</v>
      </c>
    </row>
    <row r="4692" spans="1:20" x14ac:dyDescent="0.2">
      <c r="A4692" t="s">
        <v>4949</v>
      </c>
      <c r="B4692" t="s">
        <v>14</v>
      </c>
      <c r="C4692" t="s">
        <v>15</v>
      </c>
      <c r="D4692" t="s">
        <v>171</v>
      </c>
      <c r="E4692">
        <v>21.5</v>
      </c>
      <c r="F4692">
        <v>1</v>
      </c>
      <c r="G4692">
        <v>21.5</v>
      </c>
      <c r="H4692" t="s">
        <v>29</v>
      </c>
      <c r="I4692" t="s">
        <v>18</v>
      </c>
      <c r="J4692" s="1">
        <v>44787</v>
      </c>
      <c r="K4692" t="b">
        <v>0</v>
      </c>
      <c r="L4692" t="s">
        <v>24</v>
      </c>
      <c r="M4692">
        <v>8</v>
      </c>
      <c r="N4692">
        <f>G4692/SUMIF(B:B,B4692,G:G)*100</f>
        <v>3.5002889773458043E-2</v>
      </c>
      <c r="Q4692">
        <f>VLOOKUP(C4692, Categories_Pivot_Table!A:B, 2, FALSE)</f>
        <v>23.063808900523561</v>
      </c>
      <c r="T4692">
        <f t="shared" si="74"/>
        <v>2022</v>
      </c>
    </row>
    <row r="4693" spans="1:20" x14ac:dyDescent="0.2">
      <c r="A4693" t="s">
        <v>4950</v>
      </c>
      <c r="B4693" t="s">
        <v>81</v>
      </c>
      <c r="C4693" t="s">
        <v>48</v>
      </c>
      <c r="D4693" t="s">
        <v>203</v>
      </c>
      <c r="E4693">
        <v>39.5</v>
      </c>
      <c r="F4693">
        <v>8</v>
      </c>
      <c r="G4693">
        <v>316</v>
      </c>
      <c r="H4693" t="s">
        <v>56</v>
      </c>
      <c r="I4693" t="s">
        <v>18</v>
      </c>
      <c r="J4693" s="1">
        <v>44995</v>
      </c>
      <c r="K4693" t="b">
        <v>1</v>
      </c>
      <c r="L4693" t="s">
        <v>65</v>
      </c>
      <c r="M4693">
        <v>3</v>
      </c>
      <c r="N4693">
        <f>G4693/SUMIF(B:B,B4693,G:G)*100</f>
        <v>0.5003523050248988</v>
      </c>
      <c r="Q4693">
        <f>VLOOKUP(C4693, Categories_Pivot_Table!A:B, 2, FALSE)</f>
        <v>23.348837209302324</v>
      </c>
      <c r="T4693">
        <f t="shared" si="74"/>
        <v>2023</v>
      </c>
    </row>
    <row r="4694" spans="1:20" x14ac:dyDescent="0.2">
      <c r="A4694" t="s">
        <v>4951</v>
      </c>
      <c r="B4694" t="s">
        <v>14</v>
      </c>
      <c r="C4694" t="s">
        <v>27</v>
      </c>
      <c r="D4694" t="s">
        <v>572</v>
      </c>
      <c r="E4694">
        <v>24.5</v>
      </c>
      <c r="F4694">
        <v>9</v>
      </c>
      <c r="G4694">
        <v>220.5</v>
      </c>
      <c r="H4694" t="s">
        <v>17</v>
      </c>
      <c r="I4694" t="s">
        <v>18</v>
      </c>
      <c r="J4694" s="1">
        <v>45573</v>
      </c>
      <c r="K4694" t="b">
        <v>0</v>
      </c>
      <c r="L4694" t="s">
        <v>49</v>
      </c>
      <c r="M4694">
        <v>10</v>
      </c>
      <c r="N4694">
        <f>G4694/SUMIF(B:B,B4694,G:G)*100</f>
        <v>0.35898312535104643</v>
      </c>
      <c r="Q4694">
        <f>VLOOKUP(C4694, Categories_Pivot_Table!A:B, 2, FALSE)</f>
        <v>25.013711734693878</v>
      </c>
      <c r="T4694">
        <f t="shared" si="74"/>
        <v>2024</v>
      </c>
    </row>
    <row r="4695" spans="1:20" x14ac:dyDescent="0.2">
      <c r="A4695" t="s">
        <v>4952</v>
      </c>
      <c r="B4695" t="s">
        <v>63</v>
      </c>
      <c r="C4695" t="s">
        <v>48</v>
      </c>
      <c r="D4695" t="s">
        <v>302</v>
      </c>
      <c r="E4695">
        <v>15.5</v>
      </c>
      <c r="F4695">
        <v>9</v>
      </c>
      <c r="G4695">
        <v>139.5</v>
      </c>
      <c r="H4695" t="s">
        <v>56</v>
      </c>
      <c r="I4695" t="s">
        <v>18</v>
      </c>
      <c r="J4695" s="1">
        <v>45363</v>
      </c>
      <c r="K4695" t="b">
        <v>0</v>
      </c>
      <c r="L4695" t="s">
        <v>49</v>
      </c>
      <c r="M4695">
        <v>3</v>
      </c>
      <c r="N4695">
        <f>G4695/SUMIF(B:B,B4695,G:G)*100</f>
        <v>0.23047184773988899</v>
      </c>
      <c r="Q4695">
        <f>VLOOKUP(C4695, Categories_Pivot_Table!A:B, 2, FALSE)</f>
        <v>23.348837209302324</v>
      </c>
      <c r="T4695">
        <f t="shared" si="74"/>
        <v>2024</v>
      </c>
    </row>
    <row r="4696" spans="1:20" x14ac:dyDescent="0.2">
      <c r="A4696" t="s">
        <v>4953</v>
      </c>
      <c r="B4696" t="s">
        <v>37</v>
      </c>
      <c r="C4696" t="s">
        <v>135</v>
      </c>
      <c r="D4696" t="s">
        <v>144</v>
      </c>
      <c r="E4696">
        <v>11</v>
      </c>
      <c r="F4696">
        <v>1</v>
      </c>
      <c r="G4696">
        <v>11</v>
      </c>
      <c r="H4696" t="s">
        <v>29</v>
      </c>
      <c r="I4696" t="s">
        <v>18</v>
      </c>
      <c r="J4696" s="1">
        <v>45062</v>
      </c>
      <c r="K4696" t="b">
        <v>0</v>
      </c>
      <c r="L4696" t="s">
        <v>49</v>
      </c>
      <c r="M4696">
        <v>5</v>
      </c>
      <c r="N4696">
        <f>G4696/SUMIF(B:B,B4696,G:G)*100</f>
        <v>1.6424161434575847E-2</v>
      </c>
      <c r="Q4696">
        <f>VLOOKUP(C4696, Categories_Pivot_Table!A:B, 2, FALSE)</f>
        <v>23.146341463414632</v>
      </c>
      <c r="T4696">
        <f t="shared" si="74"/>
        <v>2023</v>
      </c>
    </row>
    <row r="4697" spans="1:20" x14ac:dyDescent="0.2">
      <c r="A4697" t="s">
        <v>4954</v>
      </c>
      <c r="B4697" t="s">
        <v>121</v>
      </c>
      <c r="C4697" t="s">
        <v>33</v>
      </c>
      <c r="D4697" t="s">
        <v>307</v>
      </c>
      <c r="E4697">
        <v>6.5</v>
      </c>
      <c r="F4697">
        <v>3</v>
      </c>
      <c r="G4697">
        <v>19.5</v>
      </c>
      <c r="H4697" t="s">
        <v>56</v>
      </c>
      <c r="I4697" t="s">
        <v>46</v>
      </c>
      <c r="J4697" s="1">
        <v>44802</v>
      </c>
      <c r="K4697" t="b">
        <v>0</v>
      </c>
      <c r="L4697" t="s">
        <v>19</v>
      </c>
      <c r="M4697">
        <v>8</v>
      </c>
      <c r="N4697">
        <f>G4697/SUMIF(B:B,B4697,G:G)*100</f>
        <v>2.9738983231788689E-2</v>
      </c>
      <c r="Q4697">
        <f>VLOOKUP(C4697, Categories_Pivot_Table!A:B, 2, FALSE)</f>
        <v>23.300574345883856</v>
      </c>
      <c r="T4697">
        <f t="shared" si="74"/>
        <v>2022</v>
      </c>
    </row>
    <row r="4698" spans="1:20" x14ac:dyDescent="0.2">
      <c r="A4698" t="s">
        <v>4955</v>
      </c>
      <c r="B4698" t="s">
        <v>21</v>
      </c>
      <c r="C4698" t="s">
        <v>27</v>
      </c>
      <c r="D4698" t="s">
        <v>278</v>
      </c>
      <c r="E4698">
        <v>30.5</v>
      </c>
      <c r="F4698">
        <v>2</v>
      </c>
      <c r="G4698">
        <v>61</v>
      </c>
      <c r="H4698" t="s">
        <v>29</v>
      </c>
      <c r="I4698" t="s">
        <v>18</v>
      </c>
      <c r="J4698" s="1">
        <v>45540</v>
      </c>
      <c r="K4698" t="b">
        <v>1</v>
      </c>
      <c r="L4698" t="s">
        <v>42</v>
      </c>
      <c r="M4698">
        <v>9</v>
      </c>
      <c r="N4698">
        <f>G4698/SUMIF(B:B,B4698,G:G)*100</f>
        <v>9.8813428906977696E-2</v>
      </c>
      <c r="Q4698">
        <f>VLOOKUP(C4698, Categories_Pivot_Table!A:B, 2, FALSE)</f>
        <v>25.013711734693878</v>
      </c>
      <c r="T4698">
        <f t="shared" si="74"/>
        <v>2024</v>
      </c>
    </row>
    <row r="4699" spans="1:20" x14ac:dyDescent="0.2">
      <c r="A4699" t="s">
        <v>4956</v>
      </c>
      <c r="B4699" t="s">
        <v>81</v>
      </c>
      <c r="C4699" t="s">
        <v>33</v>
      </c>
      <c r="D4699" t="s">
        <v>707</v>
      </c>
      <c r="E4699">
        <v>30.5</v>
      </c>
      <c r="F4699">
        <v>7</v>
      </c>
      <c r="G4699">
        <v>213.5</v>
      </c>
      <c r="H4699" t="s">
        <v>17</v>
      </c>
      <c r="I4699" t="s">
        <v>18</v>
      </c>
      <c r="J4699" s="1">
        <v>44786</v>
      </c>
      <c r="K4699" t="b">
        <v>1</v>
      </c>
      <c r="L4699" t="s">
        <v>35</v>
      </c>
      <c r="M4699">
        <v>8</v>
      </c>
      <c r="N4699">
        <f>G4699/SUMIF(B:B,B4699,G:G)*100</f>
        <v>0.33805448456587311</v>
      </c>
      <c r="Q4699">
        <f>VLOOKUP(C4699, Categories_Pivot_Table!A:B, 2, FALSE)</f>
        <v>23.300574345883856</v>
      </c>
      <c r="T4699">
        <f t="shared" si="74"/>
        <v>2022</v>
      </c>
    </row>
    <row r="4700" spans="1:20" x14ac:dyDescent="0.2">
      <c r="A4700" t="s">
        <v>4957</v>
      </c>
      <c r="B4700" t="s">
        <v>26</v>
      </c>
      <c r="C4700" t="s">
        <v>15</v>
      </c>
      <c r="D4700" t="s">
        <v>226</v>
      </c>
      <c r="E4700">
        <v>27.5</v>
      </c>
      <c r="F4700">
        <v>6</v>
      </c>
      <c r="G4700">
        <v>165</v>
      </c>
      <c r="H4700" t="s">
        <v>56</v>
      </c>
      <c r="I4700" t="s">
        <v>46</v>
      </c>
      <c r="J4700" s="1">
        <v>45139</v>
      </c>
      <c r="K4700" t="b">
        <v>0</v>
      </c>
      <c r="L4700" t="s">
        <v>49</v>
      </c>
      <c r="M4700">
        <v>8</v>
      </c>
      <c r="N4700">
        <f>G4700/SUMIF(B:B,B4700,G:G)*100</f>
        <v>0.26592958506926256</v>
      </c>
      <c r="Q4700">
        <f>VLOOKUP(C4700, Categories_Pivot_Table!A:B, 2, FALSE)</f>
        <v>23.063808900523561</v>
      </c>
      <c r="T4700">
        <f t="shared" si="74"/>
        <v>2023</v>
      </c>
    </row>
    <row r="4701" spans="1:20" x14ac:dyDescent="0.2">
      <c r="A4701" t="s">
        <v>4958</v>
      </c>
      <c r="B4701" t="s">
        <v>73</v>
      </c>
      <c r="C4701" t="s">
        <v>33</v>
      </c>
      <c r="D4701" t="s">
        <v>41</v>
      </c>
      <c r="E4701">
        <v>23</v>
      </c>
      <c r="F4701">
        <v>4</v>
      </c>
      <c r="G4701">
        <v>110</v>
      </c>
      <c r="H4701" t="s">
        <v>17</v>
      </c>
      <c r="I4701" t="s">
        <v>18</v>
      </c>
      <c r="J4701" s="1">
        <v>44577</v>
      </c>
      <c r="K4701" t="b">
        <v>0</v>
      </c>
      <c r="L4701" t="s">
        <v>24</v>
      </c>
      <c r="M4701">
        <v>1</v>
      </c>
      <c r="N4701">
        <f>G4701/SUMIF(B:B,B4701,G:G)*100</f>
        <v>0.19003360139588318</v>
      </c>
      <c r="Q4701">
        <f>VLOOKUP(C4701, Categories_Pivot_Table!A:B, 2, FALSE)</f>
        <v>23.300574345883856</v>
      </c>
      <c r="T4701">
        <f t="shared" si="74"/>
        <v>2022</v>
      </c>
    </row>
    <row r="4702" spans="1:20" x14ac:dyDescent="0.2">
      <c r="A4702" t="s">
        <v>4959</v>
      </c>
      <c r="B4702" t="s">
        <v>14</v>
      </c>
      <c r="C4702" t="s">
        <v>135</v>
      </c>
      <c r="D4702" t="s">
        <v>1021</v>
      </c>
      <c r="E4702">
        <v>8</v>
      </c>
      <c r="F4702">
        <v>10</v>
      </c>
      <c r="G4702">
        <v>80</v>
      </c>
      <c r="H4702" t="s">
        <v>29</v>
      </c>
      <c r="I4702" t="s">
        <v>46</v>
      </c>
      <c r="J4702" s="1">
        <v>45150</v>
      </c>
      <c r="K4702" t="b">
        <v>0</v>
      </c>
      <c r="L4702" t="s">
        <v>35</v>
      </c>
      <c r="M4702">
        <v>8</v>
      </c>
      <c r="N4702">
        <f>G4702/SUMIF(B:B,B4702,G:G)*100</f>
        <v>0.13024331078496015</v>
      </c>
      <c r="Q4702">
        <f>VLOOKUP(C4702, Categories_Pivot_Table!A:B, 2, FALSE)</f>
        <v>23.146341463414632</v>
      </c>
      <c r="T4702">
        <f t="shared" si="74"/>
        <v>2023</v>
      </c>
    </row>
    <row r="4703" spans="1:20" x14ac:dyDescent="0.2">
      <c r="A4703" t="s">
        <v>4960</v>
      </c>
      <c r="B4703" t="s">
        <v>84</v>
      </c>
      <c r="C4703" t="s">
        <v>33</v>
      </c>
      <c r="D4703" t="s">
        <v>253</v>
      </c>
      <c r="E4703">
        <v>38</v>
      </c>
      <c r="F4703">
        <v>4</v>
      </c>
      <c r="G4703">
        <v>152</v>
      </c>
      <c r="H4703" t="s">
        <v>17</v>
      </c>
      <c r="I4703" t="s">
        <v>46</v>
      </c>
      <c r="J4703" s="1">
        <v>44576</v>
      </c>
      <c r="K4703" t="b">
        <v>0</v>
      </c>
      <c r="L4703" t="s">
        <v>35</v>
      </c>
      <c r="M4703">
        <v>1</v>
      </c>
      <c r="N4703">
        <f>G4703/SUMIF(B:B,B4703,G:G)*100</f>
        <v>0.246084105719027</v>
      </c>
      <c r="Q4703">
        <f>VLOOKUP(C4703, Categories_Pivot_Table!A:B, 2, FALSE)</f>
        <v>23.300574345883856</v>
      </c>
      <c r="T4703">
        <f t="shared" si="74"/>
        <v>2022</v>
      </c>
    </row>
    <row r="4704" spans="1:20" x14ac:dyDescent="0.2">
      <c r="A4704" t="s">
        <v>4961</v>
      </c>
      <c r="B4704" t="s">
        <v>87</v>
      </c>
      <c r="C4704" t="s">
        <v>38</v>
      </c>
      <c r="D4704" t="s">
        <v>207</v>
      </c>
      <c r="E4704">
        <v>9.5</v>
      </c>
      <c r="F4704">
        <v>3</v>
      </c>
      <c r="G4704">
        <v>28.5</v>
      </c>
      <c r="H4704" t="s">
        <v>56</v>
      </c>
      <c r="I4704" t="s">
        <v>46</v>
      </c>
      <c r="J4704" s="1">
        <v>44772</v>
      </c>
      <c r="K4704" t="b">
        <v>0</v>
      </c>
      <c r="L4704" t="s">
        <v>35</v>
      </c>
      <c r="M4704">
        <v>7</v>
      </c>
      <c r="N4704">
        <f>G4704/SUMIF(B:B,B4704,G:G)*100</f>
        <v>4.3821209465381247E-2</v>
      </c>
      <c r="Q4704">
        <f>VLOOKUP(C4704, Categories_Pivot_Table!A:B, 2, FALSE)</f>
        <v>23.088790931989923</v>
      </c>
      <c r="T4704">
        <f t="shared" si="74"/>
        <v>2022</v>
      </c>
    </row>
    <row r="4705" spans="1:20" x14ac:dyDescent="0.2">
      <c r="A4705" t="s">
        <v>4962</v>
      </c>
      <c r="B4705" t="s">
        <v>26</v>
      </c>
      <c r="C4705" t="s">
        <v>38</v>
      </c>
      <c r="D4705" t="s">
        <v>1276</v>
      </c>
      <c r="E4705">
        <v>35</v>
      </c>
      <c r="F4705">
        <v>10</v>
      </c>
      <c r="G4705">
        <v>350</v>
      </c>
      <c r="H4705" t="s">
        <v>29</v>
      </c>
      <c r="I4705" t="s">
        <v>18</v>
      </c>
      <c r="J4705" s="1">
        <v>45137</v>
      </c>
      <c r="K4705" t="b">
        <v>0</v>
      </c>
      <c r="L4705" t="s">
        <v>24</v>
      </c>
      <c r="M4705">
        <v>7</v>
      </c>
      <c r="N4705">
        <f>G4705/SUMIF(B:B,B4705,G:G)*100</f>
        <v>0.56409305923782971</v>
      </c>
      <c r="Q4705">
        <f>VLOOKUP(C4705, Categories_Pivot_Table!A:B, 2, FALSE)</f>
        <v>23.088790931989923</v>
      </c>
      <c r="T4705">
        <f t="shared" si="74"/>
        <v>2023</v>
      </c>
    </row>
    <row r="4706" spans="1:20" x14ac:dyDescent="0.2">
      <c r="A4706" t="s">
        <v>4963</v>
      </c>
      <c r="B4706" t="s">
        <v>104</v>
      </c>
      <c r="C4706" t="s">
        <v>27</v>
      </c>
      <c r="D4706" t="s">
        <v>140</v>
      </c>
      <c r="E4706">
        <v>27.5</v>
      </c>
      <c r="F4706">
        <v>7</v>
      </c>
      <c r="G4706">
        <v>192.5</v>
      </c>
      <c r="H4706" t="s">
        <v>56</v>
      </c>
      <c r="I4706" t="s">
        <v>46</v>
      </c>
      <c r="J4706" s="1">
        <v>44582</v>
      </c>
      <c r="K4706" t="b">
        <v>0</v>
      </c>
      <c r="L4706" t="s">
        <v>65</v>
      </c>
      <c r="M4706">
        <v>1</v>
      </c>
      <c r="N4706">
        <f>G4706/SUMIF(B:B,B4706,G:G)*100</f>
        <v>0.31284026457348091</v>
      </c>
      <c r="Q4706">
        <f>VLOOKUP(C4706, Categories_Pivot_Table!A:B, 2, FALSE)</f>
        <v>25.013711734693878</v>
      </c>
      <c r="T4706">
        <f t="shared" si="74"/>
        <v>2022</v>
      </c>
    </row>
    <row r="4707" spans="1:20" x14ac:dyDescent="0.2">
      <c r="A4707" t="s">
        <v>4964</v>
      </c>
      <c r="B4707" t="s">
        <v>63</v>
      </c>
      <c r="C4707" t="s">
        <v>48</v>
      </c>
      <c r="D4707" t="s">
        <v>203</v>
      </c>
      <c r="E4707">
        <v>39.5</v>
      </c>
      <c r="F4707">
        <v>4</v>
      </c>
      <c r="G4707">
        <v>158</v>
      </c>
      <c r="H4707" t="s">
        <v>56</v>
      </c>
      <c r="I4707" t="s">
        <v>18</v>
      </c>
      <c r="J4707" s="1">
        <v>45544</v>
      </c>
      <c r="K4707" t="b">
        <v>1</v>
      </c>
      <c r="L4707" t="s">
        <v>19</v>
      </c>
      <c r="M4707">
        <v>9</v>
      </c>
      <c r="N4707">
        <f>G4707/SUMIF(B:B,B4707,G:G)*100</f>
        <v>0.26103621464446203</v>
      </c>
      <c r="Q4707">
        <f>VLOOKUP(C4707, Categories_Pivot_Table!A:B, 2, FALSE)</f>
        <v>23.348837209302324</v>
      </c>
      <c r="T4707">
        <f t="shared" si="74"/>
        <v>2024</v>
      </c>
    </row>
    <row r="4708" spans="1:20" x14ac:dyDescent="0.2">
      <c r="A4708" t="s">
        <v>4965</v>
      </c>
      <c r="B4708" t="s">
        <v>32</v>
      </c>
      <c r="C4708" t="s">
        <v>48</v>
      </c>
      <c r="D4708" t="s">
        <v>595</v>
      </c>
      <c r="E4708">
        <v>17</v>
      </c>
      <c r="F4708">
        <v>10</v>
      </c>
      <c r="G4708">
        <v>170</v>
      </c>
      <c r="H4708" t="s">
        <v>29</v>
      </c>
      <c r="I4708" t="s">
        <v>46</v>
      </c>
      <c r="J4708" s="1">
        <v>45221</v>
      </c>
      <c r="K4708" t="b">
        <v>0</v>
      </c>
      <c r="L4708" t="s">
        <v>24</v>
      </c>
      <c r="M4708">
        <v>10</v>
      </c>
      <c r="N4708">
        <f>G4708/SUMIF(B:B,B4708,G:G)*100</f>
        <v>0.28994158529825609</v>
      </c>
      <c r="Q4708">
        <f>VLOOKUP(C4708, Categories_Pivot_Table!A:B, 2, FALSE)</f>
        <v>23.348837209302324</v>
      </c>
      <c r="T4708">
        <f t="shared" si="74"/>
        <v>2023</v>
      </c>
    </row>
    <row r="4709" spans="1:20" x14ac:dyDescent="0.2">
      <c r="A4709" t="s">
        <v>4966</v>
      </c>
      <c r="B4709" t="s">
        <v>128</v>
      </c>
      <c r="C4709" t="s">
        <v>27</v>
      </c>
      <c r="D4709" t="s">
        <v>380</v>
      </c>
      <c r="E4709">
        <v>41</v>
      </c>
      <c r="F4709">
        <v>7</v>
      </c>
      <c r="G4709">
        <v>287</v>
      </c>
      <c r="H4709" t="s">
        <v>17</v>
      </c>
      <c r="I4709" t="s">
        <v>18</v>
      </c>
      <c r="J4709" s="1">
        <v>45590</v>
      </c>
      <c r="K4709" t="b">
        <v>0</v>
      </c>
      <c r="L4709" t="s">
        <v>65</v>
      </c>
      <c r="M4709">
        <v>10</v>
      </c>
      <c r="N4709">
        <f>G4709/SUMIF(B:B,B4709,G:G)*100</f>
        <v>0.41927189855665281</v>
      </c>
      <c r="Q4709">
        <f>VLOOKUP(C4709, Categories_Pivot_Table!A:B, 2, FALSE)</f>
        <v>25.013711734693878</v>
      </c>
      <c r="T4709">
        <f t="shared" si="74"/>
        <v>2024</v>
      </c>
    </row>
    <row r="4710" spans="1:20" x14ac:dyDescent="0.2">
      <c r="A4710" t="s">
        <v>4967</v>
      </c>
      <c r="B4710" t="s">
        <v>128</v>
      </c>
      <c r="C4710" t="s">
        <v>15</v>
      </c>
      <c r="D4710" t="s">
        <v>500</v>
      </c>
      <c r="E4710">
        <v>17</v>
      </c>
      <c r="F4710">
        <v>7</v>
      </c>
      <c r="G4710">
        <v>119</v>
      </c>
      <c r="H4710" t="s">
        <v>29</v>
      </c>
      <c r="I4710" t="s">
        <v>18</v>
      </c>
      <c r="J4710" s="1">
        <v>44841</v>
      </c>
      <c r="K4710" t="b">
        <v>1</v>
      </c>
      <c r="L4710" t="s">
        <v>65</v>
      </c>
      <c r="M4710">
        <v>10</v>
      </c>
      <c r="N4710">
        <f>G4710/SUMIF(B:B,B4710,G:G)*100</f>
        <v>0.1738444457430024</v>
      </c>
      <c r="Q4710">
        <f>VLOOKUP(C4710, Categories_Pivot_Table!A:B, 2, FALSE)</f>
        <v>23.063808900523561</v>
      </c>
      <c r="T4710">
        <f t="shared" si="74"/>
        <v>2022</v>
      </c>
    </row>
    <row r="4711" spans="1:20" x14ac:dyDescent="0.2">
      <c r="A4711" t="s">
        <v>4968</v>
      </c>
      <c r="B4711" t="s">
        <v>63</v>
      </c>
      <c r="C4711" t="s">
        <v>38</v>
      </c>
      <c r="D4711" t="s">
        <v>190</v>
      </c>
      <c r="E4711">
        <v>33.5</v>
      </c>
      <c r="F4711">
        <v>7</v>
      </c>
      <c r="G4711">
        <v>234.5</v>
      </c>
      <c r="H4711" t="s">
        <v>17</v>
      </c>
      <c r="I4711" t="s">
        <v>46</v>
      </c>
      <c r="J4711" s="1">
        <v>44841</v>
      </c>
      <c r="K4711" t="b">
        <v>0</v>
      </c>
      <c r="L4711" t="s">
        <v>65</v>
      </c>
      <c r="M4711">
        <v>10</v>
      </c>
      <c r="N4711">
        <f>G4711/SUMIF(B:B,B4711,G:G)*100</f>
        <v>0.38742400211472378</v>
      </c>
      <c r="Q4711">
        <f>VLOOKUP(C4711, Categories_Pivot_Table!A:B, 2, FALSE)</f>
        <v>23.088790931989923</v>
      </c>
      <c r="T4711">
        <f t="shared" si="74"/>
        <v>2022</v>
      </c>
    </row>
    <row r="4712" spans="1:20" x14ac:dyDescent="0.2">
      <c r="A4712" t="s">
        <v>4969</v>
      </c>
      <c r="B4712" t="s">
        <v>106</v>
      </c>
      <c r="C4712" t="s">
        <v>48</v>
      </c>
      <c r="D4712" t="s">
        <v>93</v>
      </c>
      <c r="E4712">
        <v>41</v>
      </c>
      <c r="F4712">
        <v>1</v>
      </c>
      <c r="G4712">
        <v>41</v>
      </c>
      <c r="H4712" t="s">
        <v>29</v>
      </c>
      <c r="I4712" t="s">
        <v>18</v>
      </c>
      <c r="J4712" s="1">
        <v>45660</v>
      </c>
      <c r="K4712" t="b">
        <v>0</v>
      </c>
      <c r="L4712" t="s">
        <v>65</v>
      </c>
      <c r="M4712">
        <v>1</v>
      </c>
      <c r="N4712">
        <f>G4712/SUMIF(B:B,B4712,G:G)*100</f>
        <v>6.6818774445893098E-2</v>
      </c>
      <c r="Q4712">
        <f>VLOOKUP(C4712, Categories_Pivot_Table!A:B, 2, FALSE)</f>
        <v>23.348837209302324</v>
      </c>
      <c r="T4712">
        <f t="shared" si="74"/>
        <v>2025</v>
      </c>
    </row>
    <row r="4713" spans="1:20" x14ac:dyDescent="0.2">
      <c r="A4713" t="s">
        <v>4970</v>
      </c>
      <c r="B4713" t="s">
        <v>81</v>
      </c>
      <c r="C4713" t="s">
        <v>22</v>
      </c>
      <c r="D4713" t="s">
        <v>205</v>
      </c>
      <c r="E4713">
        <v>15.5</v>
      </c>
      <c r="F4713">
        <v>7</v>
      </c>
      <c r="G4713">
        <v>108.5</v>
      </c>
      <c r="H4713" t="s">
        <v>56</v>
      </c>
      <c r="I4713" t="s">
        <v>46</v>
      </c>
      <c r="J4713" s="1">
        <v>45122</v>
      </c>
      <c r="K4713" t="b">
        <v>0</v>
      </c>
      <c r="L4713" t="s">
        <v>35</v>
      </c>
      <c r="M4713">
        <v>7</v>
      </c>
      <c r="N4713">
        <f>G4713/SUMIF(B:B,B4713,G:G)*100</f>
        <v>0.17179818068101749</v>
      </c>
      <c r="Q4713">
        <f>VLOOKUP(C4713, Categories_Pivot_Table!A:B, 2, FALSE)</f>
        <v>21.505681818181817</v>
      </c>
      <c r="T4713">
        <f t="shared" si="74"/>
        <v>2023</v>
      </c>
    </row>
    <row r="4714" spans="1:20" x14ac:dyDescent="0.2">
      <c r="A4714" t="s">
        <v>4971</v>
      </c>
      <c r="B4714" t="s">
        <v>26</v>
      </c>
      <c r="C4714" t="s">
        <v>15</v>
      </c>
      <c r="D4714" t="s">
        <v>169</v>
      </c>
      <c r="E4714">
        <v>24.5</v>
      </c>
      <c r="F4714">
        <v>6</v>
      </c>
      <c r="G4714">
        <v>147</v>
      </c>
      <c r="H4714" t="s">
        <v>56</v>
      </c>
      <c r="I4714" t="s">
        <v>46</v>
      </c>
      <c r="J4714" s="1">
        <v>44771</v>
      </c>
      <c r="K4714" t="b">
        <v>0</v>
      </c>
      <c r="L4714" t="s">
        <v>65</v>
      </c>
      <c r="M4714">
        <v>7</v>
      </c>
      <c r="N4714">
        <f>G4714/SUMIF(B:B,B4714,G:G)*100</f>
        <v>0.23691908487988847</v>
      </c>
      <c r="Q4714">
        <f>VLOOKUP(C4714, Categories_Pivot_Table!A:B, 2, FALSE)</f>
        <v>23.063808900523561</v>
      </c>
      <c r="T4714">
        <f t="shared" si="74"/>
        <v>2022</v>
      </c>
    </row>
    <row r="4715" spans="1:20" x14ac:dyDescent="0.2">
      <c r="A4715" t="s">
        <v>4972</v>
      </c>
      <c r="B4715" t="s">
        <v>87</v>
      </c>
      <c r="C4715" t="s">
        <v>74</v>
      </c>
      <c r="D4715" t="s">
        <v>349</v>
      </c>
      <c r="E4715">
        <v>38</v>
      </c>
      <c r="F4715">
        <v>8</v>
      </c>
      <c r="G4715">
        <v>304</v>
      </c>
      <c r="H4715" t="s">
        <v>29</v>
      </c>
      <c r="I4715" t="s">
        <v>18</v>
      </c>
      <c r="J4715" s="1">
        <v>45635</v>
      </c>
      <c r="K4715" t="b">
        <v>1</v>
      </c>
      <c r="L4715" t="s">
        <v>19</v>
      </c>
      <c r="M4715">
        <v>12</v>
      </c>
      <c r="N4715">
        <f>G4715/SUMIF(B:B,B4715,G:G)*100</f>
        <v>0.46742623429739993</v>
      </c>
      <c r="Q4715">
        <f>VLOOKUP(C4715, Categories_Pivot_Table!A:B, 2, FALSE)</f>
        <v>24.317096165933375</v>
      </c>
      <c r="T4715">
        <f t="shared" si="74"/>
        <v>2024</v>
      </c>
    </row>
    <row r="4716" spans="1:20" x14ac:dyDescent="0.2">
      <c r="A4716" t="s">
        <v>4973</v>
      </c>
      <c r="B4716" t="s">
        <v>118</v>
      </c>
      <c r="C4716" t="s">
        <v>22</v>
      </c>
      <c r="D4716" t="s">
        <v>527</v>
      </c>
      <c r="E4716">
        <v>23</v>
      </c>
      <c r="F4716">
        <v>9</v>
      </c>
      <c r="G4716">
        <v>207</v>
      </c>
      <c r="H4716" t="s">
        <v>17</v>
      </c>
      <c r="I4716" t="s">
        <v>18</v>
      </c>
      <c r="J4716" s="1">
        <v>45106</v>
      </c>
      <c r="K4716" t="b">
        <v>1</v>
      </c>
      <c r="L4716" t="s">
        <v>42</v>
      </c>
      <c r="M4716">
        <v>6</v>
      </c>
      <c r="N4716">
        <f>G4716/SUMIF(B:B,B4716,G:G)*100</f>
        <v>0.34047732618385773</v>
      </c>
      <c r="Q4716">
        <f>VLOOKUP(C4716, Categories_Pivot_Table!A:B, 2, FALSE)</f>
        <v>21.505681818181817</v>
      </c>
      <c r="T4716">
        <f t="shared" si="74"/>
        <v>2023</v>
      </c>
    </row>
    <row r="4717" spans="1:20" x14ac:dyDescent="0.2">
      <c r="A4717" t="s">
        <v>4974</v>
      </c>
      <c r="B4717" t="s">
        <v>121</v>
      </c>
      <c r="C4717" t="s">
        <v>48</v>
      </c>
      <c r="D4717" t="s">
        <v>149</v>
      </c>
      <c r="E4717">
        <v>38</v>
      </c>
      <c r="F4717">
        <v>4</v>
      </c>
      <c r="G4717">
        <v>152</v>
      </c>
      <c r="H4717" t="s">
        <v>17</v>
      </c>
      <c r="I4717" t="s">
        <v>46</v>
      </c>
      <c r="J4717" s="1">
        <v>45033</v>
      </c>
      <c r="K4717" t="b">
        <v>0</v>
      </c>
      <c r="L4717" t="s">
        <v>19</v>
      </c>
      <c r="M4717">
        <v>4</v>
      </c>
      <c r="N4717">
        <f>G4717/SUMIF(B:B,B4717,G:G)*100</f>
        <v>0.23181156160163491</v>
      </c>
      <c r="Q4717">
        <f>VLOOKUP(C4717, Categories_Pivot_Table!A:B, 2, FALSE)</f>
        <v>23.348837209302324</v>
      </c>
      <c r="T4717">
        <f t="shared" si="74"/>
        <v>2023</v>
      </c>
    </row>
    <row r="4718" spans="1:20" x14ac:dyDescent="0.2">
      <c r="A4718" t="s">
        <v>4975</v>
      </c>
      <c r="B4718" t="s">
        <v>87</v>
      </c>
      <c r="C4718" t="s">
        <v>48</v>
      </c>
      <c r="D4718" t="s">
        <v>88</v>
      </c>
      <c r="E4718">
        <v>24.5</v>
      </c>
      <c r="F4718">
        <v>5</v>
      </c>
      <c r="G4718">
        <v>122.5</v>
      </c>
      <c r="H4718" t="s">
        <v>17</v>
      </c>
      <c r="I4718" t="s">
        <v>18</v>
      </c>
      <c r="J4718" s="1">
        <v>45524</v>
      </c>
      <c r="K4718" t="b">
        <v>0</v>
      </c>
      <c r="L4718" t="s">
        <v>49</v>
      </c>
      <c r="M4718">
        <v>8</v>
      </c>
      <c r="N4718">
        <f>G4718/SUMIF(B:B,B4718,G:G)*100</f>
        <v>0.1883543213862878</v>
      </c>
      <c r="Q4718">
        <f>VLOOKUP(C4718, Categories_Pivot_Table!A:B, 2, FALSE)</f>
        <v>23.348837209302324</v>
      </c>
      <c r="T4718">
        <f t="shared" si="74"/>
        <v>2024</v>
      </c>
    </row>
    <row r="4719" spans="1:20" x14ac:dyDescent="0.2">
      <c r="A4719" t="s">
        <v>4976</v>
      </c>
      <c r="B4719" t="s">
        <v>71</v>
      </c>
      <c r="C4719" t="s">
        <v>74</v>
      </c>
      <c r="D4719" t="s">
        <v>321</v>
      </c>
      <c r="E4719">
        <v>32</v>
      </c>
      <c r="F4719">
        <v>1</v>
      </c>
      <c r="G4719">
        <v>32</v>
      </c>
      <c r="H4719" t="s">
        <v>29</v>
      </c>
      <c r="I4719" t="s">
        <v>18</v>
      </c>
      <c r="J4719" s="1">
        <v>44791</v>
      </c>
      <c r="K4719" t="b">
        <v>1</v>
      </c>
      <c r="L4719" t="s">
        <v>42</v>
      </c>
      <c r="M4719">
        <v>8</v>
      </c>
      <c r="N4719">
        <f>G4719/SUMIF(B:B,B4719,G:G)*100</f>
        <v>5.0699092961539988E-2</v>
      </c>
      <c r="Q4719">
        <f>VLOOKUP(C4719, Categories_Pivot_Table!A:B, 2, FALSE)</f>
        <v>24.317096165933375</v>
      </c>
      <c r="T4719">
        <f t="shared" si="74"/>
        <v>2022</v>
      </c>
    </row>
    <row r="4720" spans="1:20" x14ac:dyDescent="0.2">
      <c r="A4720" t="s">
        <v>4977</v>
      </c>
      <c r="B4720" t="s">
        <v>63</v>
      </c>
      <c r="C4720" t="s">
        <v>135</v>
      </c>
      <c r="D4720" t="s">
        <v>41</v>
      </c>
      <c r="E4720">
        <v>23</v>
      </c>
      <c r="F4720">
        <v>5</v>
      </c>
      <c r="G4720">
        <v>115</v>
      </c>
      <c r="H4720" t="s">
        <v>56</v>
      </c>
      <c r="I4720" t="s">
        <v>46</v>
      </c>
      <c r="J4720" s="1">
        <v>45120</v>
      </c>
      <c r="K4720" t="b">
        <v>0</v>
      </c>
      <c r="L4720" t="s">
        <v>42</v>
      </c>
      <c r="M4720">
        <v>7</v>
      </c>
      <c r="N4720">
        <f>G4720/SUMIF(B:B,B4720,G:G)*100</f>
        <v>0.18999471319058947</v>
      </c>
      <c r="Q4720">
        <f>VLOOKUP(C4720, Categories_Pivot_Table!A:B, 2, FALSE)</f>
        <v>23.146341463414632</v>
      </c>
      <c r="T4720">
        <f t="shared" si="74"/>
        <v>2023</v>
      </c>
    </row>
    <row r="4721" spans="1:20" x14ac:dyDescent="0.2">
      <c r="A4721" t="s">
        <v>4978</v>
      </c>
      <c r="B4721" t="s">
        <v>113</v>
      </c>
      <c r="C4721" t="s">
        <v>38</v>
      </c>
      <c r="D4721" t="s">
        <v>131</v>
      </c>
      <c r="E4721">
        <v>8</v>
      </c>
      <c r="F4721">
        <v>4</v>
      </c>
      <c r="G4721">
        <v>32</v>
      </c>
      <c r="H4721" t="s">
        <v>17</v>
      </c>
      <c r="I4721" t="s">
        <v>18</v>
      </c>
      <c r="J4721" s="1">
        <v>45129</v>
      </c>
      <c r="K4721" t="b">
        <v>1</v>
      </c>
      <c r="L4721" t="s">
        <v>35</v>
      </c>
      <c r="M4721">
        <v>7</v>
      </c>
      <c r="N4721">
        <f>G4721/SUMIF(B:B,B4721,G:G)*100</f>
        <v>5.2689641545782366E-2</v>
      </c>
      <c r="Q4721">
        <f>VLOOKUP(C4721, Categories_Pivot_Table!A:B, 2, FALSE)</f>
        <v>23.088790931989923</v>
      </c>
      <c r="T4721">
        <f t="shared" si="74"/>
        <v>2023</v>
      </c>
    </row>
    <row r="4722" spans="1:20" x14ac:dyDescent="0.2">
      <c r="A4722" t="s">
        <v>4979</v>
      </c>
      <c r="B4722" t="s">
        <v>51</v>
      </c>
      <c r="C4722" t="s">
        <v>33</v>
      </c>
      <c r="D4722" t="s">
        <v>398</v>
      </c>
      <c r="E4722">
        <v>21.5</v>
      </c>
      <c r="F4722">
        <v>3</v>
      </c>
      <c r="G4722">
        <v>64.5</v>
      </c>
      <c r="H4722" t="s">
        <v>56</v>
      </c>
      <c r="I4722" t="s">
        <v>18</v>
      </c>
      <c r="J4722" s="1">
        <v>45459</v>
      </c>
      <c r="K4722" t="b">
        <v>0</v>
      </c>
      <c r="L4722" t="s">
        <v>24</v>
      </c>
      <c r="M4722">
        <v>6</v>
      </c>
      <c r="N4722">
        <f>G4722/SUMIF(B:B,B4722,G:G)*100</f>
        <v>9.9989148464507724E-2</v>
      </c>
      <c r="Q4722">
        <f>VLOOKUP(C4722, Categories_Pivot_Table!A:B, 2, FALSE)</f>
        <v>23.300574345883856</v>
      </c>
      <c r="T4722">
        <f t="shared" si="74"/>
        <v>2024</v>
      </c>
    </row>
    <row r="4723" spans="1:20" x14ac:dyDescent="0.2">
      <c r="A4723" t="s">
        <v>4980</v>
      </c>
      <c r="B4723" t="s">
        <v>95</v>
      </c>
      <c r="C4723" t="s">
        <v>135</v>
      </c>
      <c r="D4723" t="s">
        <v>154</v>
      </c>
      <c r="E4723">
        <v>26</v>
      </c>
      <c r="F4723">
        <v>1</v>
      </c>
      <c r="G4723">
        <v>26</v>
      </c>
      <c r="H4723" t="s">
        <v>56</v>
      </c>
      <c r="I4723" t="s">
        <v>46</v>
      </c>
      <c r="J4723" s="1">
        <v>45617</v>
      </c>
      <c r="K4723" t="b">
        <v>0</v>
      </c>
      <c r="L4723" t="s">
        <v>42</v>
      </c>
      <c r="M4723">
        <v>11</v>
      </c>
      <c r="N4723">
        <f>G4723/SUMIF(B:B,B4723,G:G)*100</f>
        <v>3.8603446099938384E-2</v>
      </c>
      <c r="Q4723">
        <f>VLOOKUP(C4723, Categories_Pivot_Table!A:B, 2, FALSE)</f>
        <v>23.146341463414632</v>
      </c>
      <c r="T4723">
        <f t="shared" si="74"/>
        <v>2024</v>
      </c>
    </row>
    <row r="4724" spans="1:20" x14ac:dyDescent="0.2">
      <c r="A4724" t="s">
        <v>4981</v>
      </c>
      <c r="B4724" t="s">
        <v>87</v>
      </c>
      <c r="C4724" t="s">
        <v>48</v>
      </c>
      <c r="D4724" t="s">
        <v>203</v>
      </c>
      <c r="E4724">
        <v>39.5</v>
      </c>
      <c r="F4724">
        <v>3</v>
      </c>
      <c r="G4724">
        <v>118.5</v>
      </c>
      <c r="H4724" t="s">
        <v>29</v>
      </c>
      <c r="I4724" t="s">
        <v>46</v>
      </c>
      <c r="J4724" s="1">
        <v>45447</v>
      </c>
      <c r="K4724" t="b">
        <v>0</v>
      </c>
      <c r="L4724" t="s">
        <v>49</v>
      </c>
      <c r="M4724">
        <v>6</v>
      </c>
      <c r="N4724">
        <f>G4724/SUMIF(B:B,B4724,G:G)*100</f>
        <v>0.18220397619816414</v>
      </c>
      <c r="Q4724">
        <f>VLOOKUP(C4724, Categories_Pivot_Table!A:B, 2, FALSE)</f>
        <v>23.348837209302324</v>
      </c>
      <c r="T4724">
        <f t="shared" si="74"/>
        <v>2024</v>
      </c>
    </row>
    <row r="4725" spans="1:20" x14ac:dyDescent="0.2">
      <c r="A4725" t="s">
        <v>4982</v>
      </c>
      <c r="B4725" t="s">
        <v>90</v>
      </c>
      <c r="C4725" t="s">
        <v>48</v>
      </c>
      <c r="D4725" t="s">
        <v>339</v>
      </c>
      <c r="E4725">
        <v>29</v>
      </c>
      <c r="F4725">
        <v>5</v>
      </c>
      <c r="G4725">
        <v>145</v>
      </c>
      <c r="H4725" t="s">
        <v>17</v>
      </c>
      <c r="I4725" t="s">
        <v>46</v>
      </c>
      <c r="J4725" s="1">
        <v>44594</v>
      </c>
      <c r="K4725" t="b">
        <v>0</v>
      </c>
      <c r="L4725" t="s">
        <v>30</v>
      </c>
      <c r="M4725">
        <v>2</v>
      </c>
      <c r="N4725">
        <f>G4725/SUMIF(B:B,B4725,G:G)*100</f>
        <v>0.24517263535220316</v>
      </c>
      <c r="Q4725">
        <f>VLOOKUP(C4725, Categories_Pivot_Table!A:B, 2, FALSE)</f>
        <v>23.348837209302324</v>
      </c>
      <c r="T4725">
        <f t="shared" si="74"/>
        <v>2022</v>
      </c>
    </row>
    <row r="4726" spans="1:20" x14ac:dyDescent="0.2">
      <c r="A4726" t="s">
        <v>4983</v>
      </c>
      <c r="B4726" t="s">
        <v>73</v>
      </c>
      <c r="C4726" t="s">
        <v>15</v>
      </c>
      <c r="D4726" t="s">
        <v>69</v>
      </c>
      <c r="E4726">
        <v>29</v>
      </c>
      <c r="F4726">
        <v>2</v>
      </c>
      <c r="G4726">
        <v>58</v>
      </c>
      <c r="H4726" t="s">
        <v>17</v>
      </c>
      <c r="I4726" t="s">
        <v>46</v>
      </c>
      <c r="J4726" s="1">
        <v>45646</v>
      </c>
      <c r="K4726" t="b">
        <v>0</v>
      </c>
      <c r="L4726" t="s">
        <v>65</v>
      </c>
      <c r="M4726">
        <v>12</v>
      </c>
      <c r="N4726">
        <f>G4726/SUMIF(B:B,B4726,G:G)*100</f>
        <v>0.10019953528146568</v>
      </c>
      <c r="Q4726">
        <f>VLOOKUP(C4726, Categories_Pivot_Table!A:B, 2, FALSE)</f>
        <v>23.063808900523561</v>
      </c>
      <c r="T4726">
        <f t="shared" si="74"/>
        <v>2024</v>
      </c>
    </row>
    <row r="4727" spans="1:20" x14ac:dyDescent="0.2">
      <c r="A4727" t="s">
        <v>4984</v>
      </c>
      <c r="B4727" t="s">
        <v>37</v>
      </c>
      <c r="C4727" t="s">
        <v>27</v>
      </c>
      <c r="D4727" t="s">
        <v>394</v>
      </c>
      <c r="E4727">
        <v>5</v>
      </c>
      <c r="F4727">
        <v>7</v>
      </c>
      <c r="G4727">
        <v>35</v>
      </c>
      <c r="H4727" t="s">
        <v>17</v>
      </c>
      <c r="I4727" t="s">
        <v>46</v>
      </c>
      <c r="J4727" s="1">
        <v>45565</v>
      </c>
      <c r="K4727" t="b">
        <v>1</v>
      </c>
      <c r="L4727" t="s">
        <v>19</v>
      </c>
      <c r="M4727">
        <v>9</v>
      </c>
      <c r="N4727">
        <f>G4727/SUMIF(B:B,B4727,G:G)*100</f>
        <v>5.2258695473650418E-2</v>
      </c>
      <c r="Q4727">
        <f>VLOOKUP(C4727, Categories_Pivot_Table!A:B, 2, FALSE)</f>
        <v>25.013711734693878</v>
      </c>
      <c r="T4727">
        <f t="shared" si="74"/>
        <v>2024</v>
      </c>
    </row>
    <row r="4728" spans="1:20" x14ac:dyDescent="0.2">
      <c r="A4728" t="s">
        <v>4985</v>
      </c>
      <c r="B4728" t="s">
        <v>106</v>
      </c>
      <c r="C4728" t="s">
        <v>74</v>
      </c>
      <c r="D4728" t="s">
        <v>477</v>
      </c>
      <c r="E4728">
        <v>20</v>
      </c>
      <c r="F4728">
        <v>5</v>
      </c>
      <c r="G4728">
        <v>100</v>
      </c>
      <c r="H4728" t="s">
        <v>17</v>
      </c>
      <c r="I4728" t="s">
        <v>46</v>
      </c>
      <c r="J4728" s="1">
        <v>45320</v>
      </c>
      <c r="K4728" t="b">
        <v>1</v>
      </c>
      <c r="L4728" t="s">
        <v>19</v>
      </c>
      <c r="M4728">
        <v>1</v>
      </c>
      <c r="N4728">
        <f>G4728/SUMIF(B:B,B4728,G:G)*100</f>
        <v>0.16297262059973924</v>
      </c>
      <c r="Q4728">
        <f>VLOOKUP(C4728, Categories_Pivot_Table!A:B, 2, FALSE)</f>
        <v>24.317096165933375</v>
      </c>
      <c r="T4728">
        <f t="shared" si="74"/>
        <v>2024</v>
      </c>
    </row>
    <row r="4729" spans="1:20" x14ac:dyDescent="0.2">
      <c r="A4729" t="s">
        <v>4986</v>
      </c>
      <c r="B4729" t="s">
        <v>26</v>
      </c>
      <c r="C4729" t="s">
        <v>22</v>
      </c>
      <c r="D4729" t="s">
        <v>527</v>
      </c>
      <c r="E4729">
        <v>23</v>
      </c>
      <c r="F4729">
        <v>2</v>
      </c>
      <c r="G4729">
        <v>46</v>
      </c>
      <c r="H4729" t="s">
        <v>56</v>
      </c>
      <c r="I4729" t="s">
        <v>46</v>
      </c>
      <c r="J4729" s="1">
        <v>45537</v>
      </c>
      <c r="K4729" t="b">
        <v>0</v>
      </c>
      <c r="L4729" t="s">
        <v>19</v>
      </c>
      <c r="M4729">
        <v>9</v>
      </c>
      <c r="N4729">
        <f>G4729/SUMIF(B:B,B4729,G:G)*100</f>
        <v>7.4137944928400479E-2</v>
      </c>
      <c r="Q4729">
        <f>VLOOKUP(C4729, Categories_Pivot_Table!A:B, 2, FALSE)</f>
        <v>21.505681818181817</v>
      </c>
      <c r="T4729">
        <f t="shared" si="74"/>
        <v>2024</v>
      </c>
    </row>
    <row r="4730" spans="1:20" x14ac:dyDescent="0.2">
      <c r="A4730" t="s">
        <v>4987</v>
      </c>
      <c r="B4730" t="s">
        <v>95</v>
      </c>
      <c r="C4730" t="s">
        <v>48</v>
      </c>
      <c r="D4730" t="s">
        <v>446</v>
      </c>
      <c r="E4730">
        <v>26</v>
      </c>
      <c r="F4730">
        <v>8</v>
      </c>
      <c r="G4730">
        <v>208</v>
      </c>
      <c r="H4730" t="s">
        <v>56</v>
      </c>
      <c r="I4730" t="s">
        <v>18</v>
      </c>
      <c r="J4730" s="1">
        <v>44973</v>
      </c>
      <c r="K4730" t="b">
        <v>0</v>
      </c>
      <c r="L4730" t="s">
        <v>42</v>
      </c>
      <c r="M4730">
        <v>2</v>
      </c>
      <c r="N4730">
        <f>G4730/SUMIF(B:B,B4730,G:G)*100</f>
        <v>0.30882756879950707</v>
      </c>
      <c r="Q4730">
        <f>VLOOKUP(C4730, Categories_Pivot_Table!A:B, 2, FALSE)</f>
        <v>23.348837209302324</v>
      </c>
      <c r="T4730">
        <f t="shared" si="74"/>
        <v>2023</v>
      </c>
    </row>
    <row r="4731" spans="1:20" x14ac:dyDescent="0.2">
      <c r="A4731" t="s">
        <v>4988</v>
      </c>
      <c r="B4731" t="s">
        <v>87</v>
      </c>
      <c r="C4731" t="s">
        <v>33</v>
      </c>
      <c r="D4731" t="s">
        <v>657</v>
      </c>
      <c r="E4731">
        <v>39.5</v>
      </c>
      <c r="F4731">
        <v>5</v>
      </c>
      <c r="G4731">
        <v>197.5</v>
      </c>
      <c r="H4731" t="s">
        <v>29</v>
      </c>
      <c r="I4731" t="s">
        <v>46</v>
      </c>
      <c r="J4731" s="1">
        <v>45271</v>
      </c>
      <c r="K4731" t="b">
        <v>1</v>
      </c>
      <c r="L4731" t="s">
        <v>19</v>
      </c>
      <c r="M4731">
        <v>12</v>
      </c>
      <c r="N4731">
        <f>G4731/SUMIF(B:B,B4731,G:G)*100</f>
        <v>0.30367329366360685</v>
      </c>
      <c r="Q4731">
        <f>VLOOKUP(C4731, Categories_Pivot_Table!A:B, 2, FALSE)</f>
        <v>23.300574345883856</v>
      </c>
      <c r="T4731">
        <f t="shared" si="74"/>
        <v>2023</v>
      </c>
    </row>
    <row r="4732" spans="1:20" x14ac:dyDescent="0.2">
      <c r="A4732" t="s">
        <v>4989</v>
      </c>
      <c r="B4732" t="s">
        <v>84</v>
      </c>
      <c r="C4732" t="s">
        <v>74</v>
      </c>
      <c r="D4732" t="s">
        <v>626</v>
      </c>
      <c r="E4732">
        <v>26</v>
      </c>
      <c r="F4732">
        <v>5</v>
      </c>
      <c r="G4732">
        <v>130</v>
      </c>
      <c r="H4732" t="s">
        <v>29</v>
      </c>
      <c r="I4732" t="s">
        <v>18</v>
      </c>
      <c r="J4732" s="1">
        <v>45087</v>
      </c>
      <c r="K4732" t="b">
        <v>1</v>
      </c>
      <c r="L4732" t="s">
        <v>35</v>
      </c>
      <c r="M4732">
        <v>6</v>
      </c>
      <c r="N4732">
        <f>G4732/SUMIF(B:B,B4732,G:G)*100</f>
        <v>0.21046666936495728</v>
      </c>
      <c r="Q4732">
        <f>VLOOKUP(C4732, Categories_Pivot_Table!A:B, 2, FALSE)</f>
        <v>24.317096165933375</v>
      </c>
      <c r="T4732">
        <f t="shared" si="74"/>
        <v>2023</v>
      </c>
    </row>
    <row r="4733" spans="1:20" x14ac:dyDescent="0.2">
      <c r="A4733" t="s">
        <v>4990</v>
      </c>
      <c r="B4733" t="s">
        <v>113</v>
      </c>
      <c r="C4733" t="s">
        <v>33</v>
      </c>
      <c r="D4733" t="s">
        <v>259</v>
      </c>
      <c r="E4733">
        <v>33.5</v>
      </c>
      <c r="F4733">
        <v>10</v>
      </c>
      <c r="G4733">
        <v>335</v>
      </c>
      <c r="H4733" t="s">
        <v>17</v>
      </c>
      <c r="I4733" t="s">
        <v>46</v>
      </c>
      <c r="J4733" s="1">
        <v>45484</v>
      </c>
      <c r="K4733" t="b">
        <v>0</v>
      </c>
      <c r="L4733" t="s">
        <v>42</v>
      </c>
      <c r="M4733">
        <v>7</v>
      </c>
      <c r="N4733">
        <f>G4733/SUMIF(B:B,B4733,G:G)*100</f>
        <v>0.55159468493240915</v>
      </c>
      <c r="Q4733">
        <f>VLOOKUP(C4733, Categories_Pivot_Table!A:B, 2, FALSE)</f>
        <v>23.300574345883856</v>
      </c>
      <c r="T4733">
        <f t="shared" si="74"/>
        <v>2024</v>
      </c>
    </row>
    <row r="4734" spans="1:20" x14ac:dyDescent="0.2">
      <c r="A4734" t="s">
        <v>4991</v>
      </c>
      <c r="B4734" t="s">
        <v>121</v>
      </c>
      <c r="C4734" t="s">
        <v>74</v>
      </c>
      <c r="D4734" t="s">
        <v>415</v>
      </c>
      <c r="E4734">
        <v>41</v>
      </c>
      <c r="F4734">
        <v>3</v>
      </c>
      <c r="G4734">
        <v>123</v>
      </c>
      <c r="H4734" t="s">
        <v>56</v>
      </c>
      <c r="I4734" t="s">
        <v>18</v>
      </c>
      <c r="J4734" s="1">
        <v>44673</v>
      </c>
      <c r="K4734" t="b">
        <v>0</v>
      </c>
      <c r="L4734" t="s">
        <v>65</v>
      </c>
      <c r="M4734">
        <v>4</v>
      </c>
      <c r="N4734">
        <f>G4734/SUMIF(B:B,B4734,G:G)*100</f>
        <v>0.18758435576974403</v>
      </c>
      <c r="Q4734">
        <f>VLOOKUP(C4734, Categories_Pivot_Table!A:B, 2, FALSE)</f>
        <v>24.317096165933375</v>
      </c>
      <c r="T4734">
        <f t="shared" si="74"/>
        <v>2022</v>
      </c>
    </row>
    <row r="4735" spans="1:20" x14ac:dyDescent="0.2">
      <c r="A4735" t="s">
        <v>4992</v>
      </c>
      <c r="B4735" t="s">
        <v>21</v>
      </c>
      <c r="C4735" t="s">
        <v>74</v>
      </c>
      <c r="D4735" t="s">
        <v>75</v>
      </c>
      <c r="E4735">
        <v>23</v>
      </c>
      <c r="F4735">
        <v>8</v>
      </c>
      <c r="G4735">
        <v>184</v>
      </c>
      <c r="H4735" t="s">
        <v>17</v>
      </c>
      <c r="I4735" t="s">
        <v>18</v>
      </c>
      <c r="J4735" s="1">
        <v>45101</v>
      </c>
      <c r="K4735" t="b">
        <v>0</v>
      </c>
      <c r="L4735" t="s">
        <v>35</v>
      </c>
      <c r="M4735">
        <v>6</v>
      </c>
      <c r="N4735">
        <f>G4735/SUMIF(B:B,B4735,G:G)*100</f>
        <v>0.29806017899809661</v>
      </c>
      <c r="Q4735">
        <f>VLOOKUP(C4735, Categories_Pivot_Table!A:B, 2, FALSE)</f>
        <v>24.317096165933375</v>
      </c>
      <c r="T4735">
        <f t="shared" si="74"/>
        <v>2023</v>
      </c>
    </row>
    <row r="4736" spans="1:20" x14ac:dyDescent="0.2">
      <c r="A4736" t="s">
        <v>4993</v>
      </c>
      <c r="B4736" t="s">
        <v>32</v>
      </c>
      <c r="C4736" t="s">
        <v>48</v>
      </c>
      <c r="D4736" t="s">
        <v>579</v>
      </c>
      <c r="E4736">
        <v>33.5</v>
      </c>
      <c r="F4736">
        <v>1</v>
      </c>
      <c r="G4736">
        <v>33.5</v>
      </c>
      <c r="H4736" t="s">
        <v>17</v>
      </c>
      <c r="I4736" t="s">
        <v>18</v>
      </c>
      <c r="J4736" s="1">
        <v>45620</v>
      </c>
      <c r="K4736" t="b">
        <v>0</v>
      </c>
      <c r="L4736" t="s">
        <v>24</v>
      </c>
      <c r="M4736">
        <v>11</v>
      </c>
      <c r="N4736">
        <f>G4736/SUMIF(B:B,B4736,G:G)*100</f>
        <v>5.7135547691126935E-2</v>
      </c>
      <c r="Q4736">
        <f>VLOOKUP(C4736, Categories_Pivot_Table!A:B, 2, FALSE)</f>
        <v>23.348837209302324</v>
      </c>
      <c r="T4736">
        <f t="shared" si="74"/>
        <v>2024</v>
      </c>
    </row>
    <row r="4737" spans="1:20" x14ac:dyDescent="0.2">
      <c r="A4737" t="s">
        <v>4994</v>
      </c>
      <c r="B4737" t="s">
        <v>44</v>
      </c>
      <c r="C4737" t="s">
        <v>27</v>
      </c>
      <c r="D4737" t="s">
        <v>58</v>
      </c>
      <c r="E4737">
        <v>8</v>
      </c>
      <c r="F4737">
        <v>9</v>
      </c>
      <c r="G4737">
        <v>72</v>
      </c>
      <c r="H4737" t="s">
        <v>17</v>
      </c>
      <c r="I4737" t="s">
        <v>18</v>
      </c>
      <c r="J4737" s="1">
        <v>44954</v>
      </c>
      <c r="K4737" t="b">
        <v>1</v>
      </c>
      <c r="L4737" t="s">
        <v>35</v>
      </c>
      <c r="M4737">
        <v>1</v>
      </c>
      <c r="N4737">
        <f>G4737/SUMIF(B:B,B4737,G:G)*100</f>
        <v>0.11862689370536045</v>
      </c>
      <c r="Q4737">
        <f>VLOOKUP(C4737, Categories_Pivot_Table!A:B, 2, FALSE)</f>
        <v>25.013711734693878</v>
      </c>
      <c r="T4737">
        <f t="shared" si="74"/>
        <v>2023</v>
      </c>
    </row>
    <row r="4738" spans="1:20" x14ac:dyDescent="0.2">
      <c r="A4738" t="s">
        <v>4995</v>
      </c>
      <c r="B4738" t="s">
        <v>76</v>
      </c>
      <c r="C4738" t="s">
        <v>33</v>
      </c>
      <c r="D4738" t="s">
        <v>458</v>
      </c>
      <c r="E4738">
        <v>5</v>
      </c>
      <c r="F4738">
        <v>1</v>
      </c>
      <c r="G4738">
        <v>5</v>
      </c>
      <c r="H4738" t="s">
        <v>29</v>
      </c>
      <c r="I4738" t="s">
        <v>46</v>
      </c>
      <c r="J4738" s="1">
        <v>45037</v>
      </c>
      <c r="K4738" t="b">
        <v>1</v>
      </c>
      <c r="L4738" t="s">
        <v>65</v>
      </c>
      <c r="M4738">
        <v>4</v>
      </c>
      <c r="N4738">
        <f>G4738/SUMIF(B:B,B4738,G:G)*100</f>
        <v>8.5133190877127261E-3</v>
      </c>
      <c r="Q4738">
        <f>VLOOKUP(C4738, Categories_Pivot_Table!A:B, 2, FALSE)</f>
        <v>23.300574345883856</v>
      </c>
      <c r="T4738">
        <f t="shared" ref="T4738:T4801" si="75">YEAR(J4738)</f>
        <v>2023</v>
      </c>
    </row>
    <row r="4739" spans="1:20" x14ac:dyDescent="0.2">
      <c r="A4739" t="s">
        <v>4996</v>
      </c>
      <c r="B4739" t="s">
        <v>71</v>
      </c>
      <c r="C4739" t="s">
        <v>48</v>
      </c>
      <c r="D4739" t="s">
        <v>195</v>
      </c>
      <c r="E4739">
        <v>20</v>
      </c>
      <c r="F4739">
        <v>1</v>
      </c>
      <c r="G4739">
        <v>20</v>
      </c>
      <c r="H4739" t="s">
        <v>56</v>
      </c>
      <c r="I4739" t="s">
        <v>18</v>
      </c>
      <c r="J4739" s="1">
        <v>44901</v>
      </c>
      <c r="K4739" t="b">
        <v>0</v>
      </c>
      <c r="L4739" t="s">
        <v>49</v>
      </c>
      <c r="M4739">
        <v>12</v>
      </c>
      <c r="N4739">
        <f>G4739/SUMIF(B:B,B4739,G:G)*100</f>
        <v>3.1686933100962489E-2</v>
      </c>
      <c r="Q4739">
        <f>VLOOKUP(C4739, Categories_Pivot_Table!A:B, 2, FALSE)</f>
        <v>23.348837209302324</v>
      </c>
      <c r="T4739">
        <f t="shared" si="75"/>
        <v>2022</v>
      </c>
    </row>
    <row r="4740" spans="1:20" x14ac:dyDescent="0.2">
      <c r="A4740" t="s">
        <v>4997</v>
      </c>
      <c r="B4740" t="s">
        <v>173</v>
      </c>
      <c r="C4740" t="s">
        <v>22</v>
      </c>
      <c r="D4740" t="s">
        <v>157</v>
      </c>
      <c r="E4740">
        <v>12.5</v>
      </c>
      <c r="F4740">
        <v>2</v>
      </c>
      <c r="G4740">
        <v>25</v>
      </c>
      <c r="H4740" t="s">
        <v>17</v>
      </c>
      <c r="I4740" t="s">
        <v>18</v>
      </c>
      <c r="J4740" s="1">
        <v>44736</v>
      </c>
      <c r="K4740" t="b">
        <v>1</v>
      </c>
      <c r="L4740" t="s">
        <v>65</v>
      </c>
      <c r="M4740">
        <v>6</v>
      </c>
      <c r="N4740">
        <f>G4740/SUMIF(B:B,B4740,G:G)*100</f>
        <v>4.1110983210274454E-2</v>
      </c>
      <c r="Q4740">
        <f>VLOOKUP(C4740, Categories_Pivot_Table!A:B, 2, FALSE)</f>
        <v>21.505681818181817</v>
      </c>
      <c r="T4740">
        <f t="shared" si="75"/>
        <v>2022</v>
      </c>
    </row>
    <row r="4741" spans="1:20" x14ac:dyDescent="0.2">
      <c r="A4741" t="s">
        <v>4998</v>
      </c>
      <c r="B4741" t="s">
        <v>44</v>
      </c>
      <c r="C4741" t="s">
        <v>27</v>
      </c>
      <c r="D4741" t="s">
        <v>41</v>
      </c>
      <c r="E4741">
        <v>23</v>
      </c>
      <c r="F4741">
        <v>1</v>
      </c>
      <c r="G4741">
        <v>21.5</v>
      </c>
      <c r="H4741" t="s">
        <v>56</v>
      </c>
      <c r="I4741" t="s">
        <v>18</v>
      </c>
      <c r="J4741" s="1">
        <v>45130</v>
      </c>
      <c r="K4741" t="b">
        <v>0</v>
      </c>
      <c r="L4741" t="s">
        <v>24</v>
      </c>
      <c r="M4741">
        <v>7</v>
      </c>
      <c r="N4741">
        <f>G4741/SUMIF(B:B,B4741,G:G)*100</f>
        <v>3.5423308537017355E-2</v>
      </c>
      <c r="Q4741">
        <f>VLOOKUP(C4741, Categories_Pivot_Table!A:B, 2, FALSE)</f>
        <v>25.013711734693878</v>
      </c>
      <c r="T4741">
        <f t="shared" si="75"/>
        <v>2023</v>
      </c>
    </row>
    <row r="4742" spans="1:20" x14ac:dyDescent="0.2">
      <c r="A4742" t="s">
        <v>4999</v>
      </c>
      <c r="B4742" t="s">
        <v>173</v>
      </c>
      <c r="C4742" t="s">
        <v>33</v>
      </c>
      <c r="D4742" t="s">
        <v>707</v>
      </c>
      <c r="E4742">
        <v>30.5</v>
      </c>
      <c r="F4742">
        <v>10</v>
      </c>
      <c r="G4742">
        <v>305</v>
      </c>
      <c r="H4742" t="s">
        <v>56</v>
      </c>
      <c r="I4742" t="s">
        <v>18</v>
      </c>
      <c r="J4742" s="1">
        <v>44718</v>
      </c>
      <c r="K4742" t="b">
        <v>0</v>
      </c>
      <c r="L4742" t="s">
        <v>19</v>
      </c>
      <c r="M4742">
        <v>6</v>
      </c>
      <c r="N4742">
        <f>G4742/SUMIF(B:B,B4742,G:G)*100</f>
        <v>0.50155399516534838</v>
      </c>
      <c r="Q4742">
        <f>VLOOKUP(C4742, Categories_Pivot_Table!A:B, 2, FALSE)</f>
        <v>23.300574345883856</v>
      </c>
      <c r="T4742">
        <f t="shared" si="75"/>
        <v>2022</v>
      </c>
    </row>
    <row r="4743" spans="1:20" x14ac:dyDescent="0.2">
      <c r="A4743" t="s">
        <v>5000</v>
      </c>
      <c r="B4743" t="s">
        <v>173</v>
      </c>
      <c r="C4743" t="s">
        <v>22</v>
      </c>
      <c r="D4743" t="s">
        <v>67</v>
      </c>
      <c r="E4743">
        <v>27.5</v>
      </c>
      <c r="F4743">
        <v>10</v>
      </c>
      <c r="G4743">
        <v>275</v>
      </c>
      <c r="H4743" t="s">
        <v>56</v>
      </c>
      <c r="I4743" t="s">
        <v>46</v>
      </c>
      <c r="J4743" s="1">
        <v>45121</v>
      </c>
      <c r="K4743" t="b">
        <v>1</v>
      </c>
      <c r="L4743" t="s">
        <v>65</v>
      </c>
      <c r="M4743">
        <v>7</v>
      </c>
      <c r="N4743">
        <f>G4743/SUMIF(B:B,B4743,G:G)*100</f>
        <v>0.45222081531301905</v>
      </c>
      <c r="Q4743">
        <f>VLOOKUP(C4743, Categories_Pivot_Table!A:B, 2, FALSE)</f>
        <v>21.505681818181817</v>
      </c>
      <c r="T4743">
        <f t="shared" si="75"/>
        <v>2023</v>
      </c>
    </row>
    <row r="4744" spans="1:20" x14ac:dyDescent="0.2">
      <c r="A4744" t="s">
        <v>5001</v>
      </c>
      <c r="B4744" t="s">
        <v>118</v>
      </c>
      <c r="C4744" t="s">
        <v>74</v>
      </c>
      <c r="D4744" t="s">
        <v>82</v>
      </c>
      <c r="E4744">
        <v>9.5</v>
      </c>
      <c r="F4744">
        <v>5</v>
      </c>
      <c r="G4744">
        <v>47.5</v>
      </c>
      <c r="H4744" t="s">
        <v>17</v>
      </c>
      <c r="I4744" t="s">
        <v>18</v>
      </c>
      <c r="J4744" s="1">
        <v>45466</v>
      </c>
      <c r="K4744" t="b">
        <v>0</v>
      </c>
      <c r="L4744" t="s">
        <v>24</v>
      </c>
      <c r="M4744">
        <v>6</v>
      </c>
      <c r="N4744">
        <f>G4744/SUMIF(B:B,B4744,G:G)*100</f>
        <v>7.8128855042189582E-2</v>
      </c>
      <c r="Q4744">
        <f>VLOOKUP(C4744, Categories_Pivot_Table!A:B, 2, FALSE)</f>
        <v>24.317096165933375</v>
      </c>
      <c r="T4744">
        <f t="shared" si="75"/>
        <v>2024</v>
      </c>
    </row>
    <row r="4745" spans="1:20" x14ac:dyDescent="0.2">
      <c r="A4745" t="s">
        <v>5002</v>
      </c>
      <c r="B4745" t="s">
        <v>51</v>
      </c>
      <c r="C4745" t="s">
        <v>135</v>
      </c>
      <c r="D4745" t="s">
        <v>436</v>
      </c>
      <c r="E4745">
        <v>5</v>
      </c>
      <c r="F4745">
        <v>1</v>
      </c>
      <c r="G4745">
        <v>5</v>
      </c>
      <c r="H4745" t="s">
        <v>56</v>
      </c>
      <c r="I4745" t="s">
        <v>18</v>
      </c>
      <c r="J4745" s="1">
        <v>44663</v>
      </c>
      <c r="K4745" t="b">
        <v>1</v>
      </c>
      <c r="L4745" t="s">
        <v>49</v>
      </c>
      <c r="M4745">
        <v>4</v>
      </c>
      <c r="N4745">
        <f>G4745/SUMIF(B:B,B4745,G:G)*100</f>
        <v>7.7510967801943977E-3</v>
      </c>
      <c r="Q4745">
        <f>VLOOKUP(C4745, Categories_Pivot_Table!A:B, 2, FALSE)</f>
        <v>23.146341463414632</v>
      </c>
      <c r="T4745">
        <f t="shared" si="75"/>
        <v>2022</v>
      </c>
    </row>
    <row r="4746" spans="1:20" x14ac:dyDescent="0.2">
      <c r="A4746" t="s">
        <v>5003</v>
      </c>
      <c r="B4746" t="s">
        <v>113</v>
      </c>
      <c r="C4746" t="s">
        <v>38</v>
      </c>
      <c r="D4746" t="s">
        <v>489</v>
      </c>
      <c r="E4746">
        <v>29</v>
      </c>
      <c r="F4746">
        <v>2</v>
      </c>
      <c r="G4746">
        <v>58</v>
      </c>
      <c r="H4746" t="s">
        <v>56</v>
      </c>
      <c r="I4746" t="s">
        <v>46</v>
      </c>
      <c r="J4746" s="1">
        <v>44855</v>
      </c>
      <c r="K4746" t="b">
        <v>1</v>
      </c>
      <c r="L4746" t="s">
        <v>65</v>
      </c>
      <c r="M4746">
        <v>10</v>
      </c>
      <c r="N4746">
        <f>G4746/SUMIF(B:B,B4746,G:G)*100</f>
        <v>9.549997530173053E-2</v>
      </c>
      <c r="Q4746">
        <f>VLOOKUP(C4746, Categories_Pivot_Table!A:B, 2, FALSE)</f>
        <v>23.088790931989923</v>
      </c>
      <c r="T4746">
        <f t="shared" si="75"/>
        <v>2022</v>
      </c>
    </row>
    <row r="4747" spans="1:20" x14ac:dyDescent="0.2">
      <c r="A4747" t="s">
        <v>5004</v>
      </c>
      <c r="B4747" t="s">
        <v>44</v>
      </c>
      <c r="C4747" t="s">
        <v>33</v>
      </c>
      <c r="D4747" t="s">
        <v>179</v>
      </c>
      <c r="E4747">
        <v>9.5</v>
      </c>
      <c r="F4747">
        <v>5</v>
      </c>
      <c r="G4747">
        <v>47.5</v>
      </c>
      <c r="H4747" t="s">
        <v>17</v>
      </c>
      <c r="I4747" t="s">
        <v>18</v>
      </c>
      <c r="J4747" s="1">
        <v>45371</v>
      </c>
      <c r="K4747" t="b">
        <v>0</v>
      </c>
      <c r="L4747" t="s">
        <v>30</v>
      </c>
      <c r="M4747">
        <v>3</v>
      </c>
      <c r="N4747">
        <f>G4747/SUMIF(B:B,B4747,G:G)*100</f>
        <v>7.8260797930619741E-2</v>
      </c>
      <c r="Q4747">
        <f>VLOOKUP(C4747, Categories_Pivot_Table!A:B, 2, FALSE)</f>
        <v>23.300574345883856</v>
      </c>
      <c r="T4747">
        <f t="shared" si="75"/>
        <v>2024</v>
      </c>
    </row>
    <row r="4748" spans="1:20" x14ac:dyDescent="0.2">
      <c r="A4748" t="s">
        <v>5005</v>
      </c>
      <c r="B4748" t="s">
        <v>118</v>
      </c>
      <c r="C4748" t="s">
        <v>33</v>
      </c>
      <c r="D4748" t="s">
        <v>253</v>
      </c>
      <c r="E4748">
        <v>38</v>
      </c>
      <c r="F4748">
        <v>7</v>
      </c>
      <c r="G4748">
        <v>266</v>
      </c>
      <c r="H4748" t="s">
        <v>56</v>
      </c>
      <c r="I4748" t="s">
        <v>18</v>
      </c>
      <c r="J4748" s="1">
        <v>44818</v>
      </c>
      <c r="K4748" t="b">
        <v>1</v>
      </c>
      <c r="L4748" t="s">
        <v>30</v>
      </c>
      <c r="M4748">
        <v>9</v>
      </c>
      <c r="N4748">
        <f>G4748/SUMIF(B:B,B4748,G:G)*100</f>
        <v>0.43752158823626169</v>
      </c>
      <c r="Q4748">
        <f>VLOOKUP(C4748, Categories_Pivot_Table!A:B, 2, FALSE)</f>
        <v>23.300574345883856</v>
      </c>
      <c r="T4748">
        <f t="shared" si="75"/>
        <v>2022</v>
      </c>
    </row>
    <row r="4749" spans="1:20" x14ac:dyDescent="0.2">
      <c r="A4749" t="s">
        <v>5006</v>
      </c>
      <c r="B4749" t="s">
        <v>121</v>
      </c>
      <c r="C4749" t="s">
        <v>48</v>
      </c>
      <c r="D4749" t="s">
        <v>195</v>
      </c>
      <c r="E4749">
        <v>20</v>
      </c>
      <c r="F4749">
        <v>8</v>
      </c>
      <c r="G4749">
        <v>160</v>
      </c>
      <c r="H4749" t="s">
        <v>56</v>
      </c>
      <c r="I4749" t="s">
        <v>46</v>
      </c>
      <c r="J4749" s="1">
        <v>45048</v>
      </c>
      <c r="K4749" t="b">
        <v>1</v>
      </c>
      <c r="L4749" t="s">
        <v>49</v>
      </c>
      <c r="M4749">
        <v>5</v>
      </c>
      <c r="N4749">
        <f>G4749/SUMIF(B:B,B4749,G:G)*100</f>
        <v>0.24401217010698412</v>
      </c>
      <c r="Q4749">
        <f>VLOOKUP(C4749, Categories_Pivot_Table!A:B, 2, FALSE)</f>
        <v>23.348837209302324</v>
      </c>
      <c r="T4749">
        <f t="shared" si="75"/>
        <v>2023</v>
      </c>
    </row>
    <row r="4750" spans="1:20" x14ac:dyDescent="0.2">
      <c r="A4750" t="s">
        <v>5007</v>
      </c>
      <c r="B4750" t="s">
        <v>71</v>
      </c>
      <c r="C4750" t="s">
        <v>33</v>
      </c>
      <c r="D4750" t="s">
        <v>253</v>
      </c>
      <c r="E4750">
        <v>38</v>
      </c>
      <c r="F4750">
        <v>6</v>
      </c>
      <c r="G4750">
        <v>228</v>
      </c>
      <c r="H4750" t="s">
        <v>17</v>
      </c>
      <c r="I4750" t="s">
        <v>18</v>
      </c>
      <c r="J4750" s="1">
        <v>44666</v>
      </c>
      <c r="K4750" t="b">
        <v>1</v>
      </c>
      <c r="L4750" t="s">
        <v>65</v>
      </c>
      <c r="M4750">
        <v>4</v>
      </c>
      <c r="N4750">
        <f>G4750/SUMIF(B:B,B4750,G:G)*100</f>
        <v>0.36123103735097239</v>
      </c>
      <c r="Q4750">
        <f>VLOOKUP(C4750, Categories_Pivot_Table!A:B, 2, FALSE)</f>
        <v>23.300574345883856</v>
      </c>
      <c r="T4750">
        <f t="shared" si="75"/>
        <v>2022</v>
      </c>
    </row>
    <row r="4751" spans="1:20" x14ac:dyDescent="0.2">
      <c r="A4751" t="s">
        <v>5008</v>
      </c>
      <c r="B4751" t="s">
        <v>21</v>
      </c>
      <c r="C4751" t="s">
        <v>135</v>
      </c>
      <c r="D4751" t="s">
        <v>333</v>
      </c>
      <c r="E4751">
        <v>20</v>
      </c>
      <c r="F4751">
        <v>6</v>
      </c>
      <c r="G4751">
        <v>120</v>
      </c>
      <c r="H4751" t="s">
        <v>17</v>
      </c>
      <c r="I4751" t="s">
        <v>18</v>
      </c>
      <c r="J4751" s="1">
        <v>45589</v>
      </c>
      <c r="K4751" t="b">
        <v>0</v>
      </c>
      <c r="L4751" t="s">
        <v>42</v>
      </c>
      <c r="M4751">
        <v>10</v>
      </c>
      <c r="N4751">
        <f>G4751/SUMIF(B:B,B4751,G:G)*100</f>
        <v>0.19438707325962823</v>
      </c>
      <c r="Q4751">
        <f>VLOOKUP(C4751, Categories_Pivot_Table!A:B, 2, FALSE)</f>
        <v>23.146341463414632</v>
      </c>
      <c r="T4751">
        <f t="shared" si="75"/>
        <v>2024</v>
      </c>
    </row>
    <row r="4752" spans="1:20" x14ac:dyDescent="0.2">
      <c r="A4752" t="s">
        <v>5009</v>
      </c>
      <c r="B4752" t="s">
        <v>73</v>
      </c>
      <c r="C4752" t="s">
        <v>33</v>
      </c>
      <c r="D4752" t="s">
        <v>34</v>
      </c>
      <c r="E4752">
        <v>27.5</v>
      </c>
      <c r="F4752">
        <v>10</v>
      </c>
      <c r="G4752">
        <v>275</v>
      </c>
      <c r="H4752" t="s">
        <v>29</v>
      </c>
      <c r="I4752" t="s">
        <v>46</v>
      </c>
      <c r="J4752" s="1">
        <v>45016</v>
      </c>
      <c r="K4752" t="b">
        <v>0</v>
      </c>
      <c r="L4752" t="s">
        <v>65</v>
      </c>
      <c r="M4752">
        <v>3</v>
      </c>
      <c r="N4752">
        <f>G4752/SUMIF(B:B,B4752,G:G)*100</f>
        <v>0.47508400348970792</v>
      </c>
      <c r="Q4752">
        <f>VLOOKUP(C4752, Categories_Pivot_Table!A:B, 2, FALSE)</f>
        <v>23.300574345883856</v>
      </c>
      <c r="T4752">
        <f t="shared" si="75"/>
        <v>2023</v>
      </c>
    </row>
    <row r="4753" spans="1:20" x14ac:dyDescent="0.2">
      <c r="A4753" t="s">
        <v>5010</v>
      </c>
      <c r="B4753" t="s">
        <v>76</v>
      </c>
      <c r="C4753" t="s">
        <v>74</v>
      </c>
      <c r="D4753" t="s">
        <v>456</v>
      </c>
      <c r="E4753">
        <v>11</v>
      </c>
      <c r="F4753">
        <v>10</v>
      </c>
      <c r="G4753">
        <v>110</v>
      </c>
      <c r="H4753" t="s">
        <v>17</v>
      </c>
      <c r="I4753" t="s">
        <v>46</v>
      </c>
      <c r="J4753" s="1">
        <v>44684</v>
      </c>
      <c r="K4753" t="b">
        <v>0</v>
      </c>
      <c r="L4753" t="s">
        <v>49</v>
      </c>
      <c r="M4753">
        <v>5</v>
      </c>
      <c r="N4753">
        <f>G4753/SUMIF(B:B,B4753,G:G)*100</f>
        <v>0.18729301992967998</v>
      </c>
      <c r="Q4753">
        <f>VLOOKUP(C4753, Categories_Pivot_Table!A:B, 2, FALSE)</f>
        <v>24.317096165933375</v>
      </c>
      <c r="T4753">
        <f t="shared" si="75"/>
        <v>2022</v>
      </c>
    </row>
    <row r="4754" spans="1:20" x14ac:dyDescent="0.2">
      <c r="A4754" t="s">
        <v>5011</v>
      </c>
      <c r="B4754" t="s">
        <v>47</v>
      </c>
      <c r="C4754" t="s">
        <v>27</v>
      </c>
      <c r="D4754" t="s">
        <v>583</v>
      </c>
      <c r="E4754">
        <v>12.5</v>
      </c>
      <c r="F4754">
        <v>9</v>
      </c>
      <c r="G4754">
        <v>112.5</v>
      </c>
      <c r="H4754" t="s">
        <v>17</v>
      </c>
      <c r="I4754" t="s">
        <v>18</v>
      </c>
      <c r="J4754" s="1">
        <v>45456</v>
      </c>
      <c r="K4754" t="b">
        <v>1</v>
      </c>
      <c r="L4754" t="s">
        <v>42</v>
      </c>
      <c r="M4754">
        <v>6</v>
      </c>
      <c r="N4754">
        <f>G4754/SUMIF(B:B,B4754,G:G)*100</f>
        <v>0.17876154005052994</v>
      </c>
      <c r="Q4754">
        <f>VLOOKUP(C4754, Categories_Pivot_Table!A:B, 2, FALSE)</f>
        <v>25.013711734693878</v>
      </c>
      <c r="T4754">
        <f t="shared" si="75"/>
        <v>2024</v>
      </c>
    </row>
    <row r="4755" spans="1:20" x14ac:dyDescent="0.2">
      <c r="A4755" t="s">
        <v>5012</v>
      </c>
      <c r="B4755" t="s">
        <v>76</v>
      </c>
      <c r="C4755" t="s">
        <v>74</v>
      </c>
      <c r="D4755" t="s">
        <v>456</v>
      </c>
      <c r="E4755">
        <v>11</v>
      </c>
      <c r="F4755">
        <v>3</v>
      </c>
      <c r="G4755">
        <v>33</v>
      </c>
      <c r="H4755" t="s">
        <v>17</v>
      </c>
      <c r="I4755" t="s">
        <v>18</v>
      </c>
      <c r="J4755" s="1">
        <v>45194</v>
      </c>
      <c r="K4755" t="b">
        <v>1</v>
      </c>
      <c r="L4755" t="s">
        <v>19</v>
      </c>
      <c r="M4755">
        <v>9</v>
      </c>
      <c r="N4755">
        <f>G4755/SUMIF(B:B,B4755,G:G)*100</f>
        <v>5.6187905978903996E-2</v>
      </c>
      <c r="Q4755">
        <f>VLOOKUP(C4755, Categories_Pivot_Table!A:B, 2, FALSE)</f>
        <v>24.317096165933375</v>
      </c>
      <c r="T4755">
        <f t="shared" si="75"/>
        <v>2023</v>
      </c>
    </row>
    <row r="4756" spans="1:20" x14ac:dyDescent="0.2">
      <c r="A4756" t="s">
        <v>5013</v>
      </c>
      <c r="B4756" t="s">
        <v>104</v>
      </c>
      <c r="C4756" t="s">
        <v>33</v>
      </c>
      <c r="D4756" t="s">
        <v>469</v>
      </c>
      <c r="E4756">
        <v>8</v>
      </c>
      <c r="F4756">
        <v>2</v>
      </c>
      <c r="G4756">
        <v>16</v>
      </c>
      <c r="H4756" t="s">
        <v>56</v>
      </c>
      <c r="I4756" t="s">
        <v>18</v>
      </c>
      <c r="J4756" s="1">
        <v>45278</v>
      </c>
      <c r="K4756" t="b">
        <v>1</v>
      </c>
      <c r="L4756" t="s">
        <v>19</v>
      </c>
      <c r="M4756">
        <v>12</v>
      </c>
      <c r="N4756">
        <f>G4756/SUMIF(B:B,B4756,G:G)*100</f>
        <v>2.6002307704808804E-2</v>
      </c>
      <c r="Q4756">
        <f>VLOOKUP(C4756, Categories_Pivot_Table!A:B, 2, FALSE)</f>
        <v>23.300574345883856</v>
      </c>
      <c r="T4756">
        <f t="shared" si="75"/>
        <v>2023</v>
      </c>
    </row>
    <row r="4757" spans="1:20" x14ac:dyDescent="0.2">
      <c r="A4757" t="s">
        <v>5014</v>
      </c>
      <c r="B4757" t="s">
        <v>76</v>
      </c>
      <c r="C4757" t="s">
        <v>74</v>
      </c>
      <c r="D4757" t="s">
        <v>82</v>
      </c>
      <c r="E4757">
        <v>9.5</v>
      </c>
      <c r="F4757">
        <v>5</v>
      </c>
      <c r="G4757">
        <v>47.5</v>
      </c>
      <c r="H4757" t="s">
        <v>56</v>
      </c>
      <c r="I4757" t="s">
        <v>46</v>
      </c>
      <c r="J4757" s="1">
        <v>44977</v>
      </c>
      <c r="K4757" t="b">
        <v>0</v>
      </c>
      <c r="L4757" t="s">
        <v>19</v>
      </c>
      <c r="M4757">
        <v>2</v>
      </c>
      <c r="N4757">
        <f>G4757/SUMIF(B:B,B4757,G:G)*100</f>
        <v>8.0876531333270898E-2</v>
      </c>
      <c r="Q4757">
        <f>VLOOKUP(C4757, Categories_Pivot_Table!A:B, 2, FALSE)</f>
        <v>24.317096165933375</v>
      </c>
      <c r="T4757">
        <f t="shared" si="75"/>
        <v>2023</v>
      </c>
    </row>
    <row r="4758" spans="1:20" x14ac:dyDescent="0.2">
      <c r="A4758" t="s">
        <v>5015</v>
      </c>
      <c r="B4758" t="s">
        <v>128</v>
      </c>
      <c r="C4758" t="s">
        <v>15</v>
      </c>
      <c r="D4758" t="s">
        <v>639</v>
      </c>
      <c r="E4758">
        <v>11</v>
      </c>
      <c r="F4758">
        <v>5</v>
      </c>
      <c r="G4758">
        <v>55</v>
      </c>
      <c r="H4758" t="s">
        <v>29</v>
      </c>
      <c r="I4758" t="s">
        <v>18</v>
      </c>
      <c r="J4758" s="1">
        <v>45597</v>
      </c>
      <c r="K4758" t="b">
        <v>1</v>
      </c>
      <c r="L4758" t="s">
        <v>65</v>
      </c>
      <c r="M4758">
        <v>11</v>
      </c>
      <c r="N4758">
        <f>G4758/SUMIF(B:B,B4758,G:G)*100</f>
        <v>8.0348273242564133E-2</v>
      </c>
      <c r="Q4758">
        <f>VLOOKUP(C4758, Categories_Pivot_Table!A:B, 2, FALSE)</f>
        <v>23.063808900523561</v>
      </c>
      <c r="T4758">
        <f t="shared" si="75"/>
        <v>2024</v>
      </c>
    </row>
    <row r="4759" spans="1:20" x14ac:dyDescent="0.2">
      <c r="A4759" t="s">
        <v>5016</v>
      </c>
      <c r="B4759" t="s">
        <v>121</v>
      </c>
      <c r="C4759" t="s">
        <v>48</v>
      </c>
      <c r="D4759" t="s">
        <v>655</v>
      </c>
      <c r="E4759">
        <v>12.5</v>
      </c>
      <c r="F4759">
        <v>6</v>
      </c>
      <c r="G4759">
        <v>75</v>
      </c>
      <c r="H4759" t="s">
        <v>56</v>
      </c>
      <c r="I4759" t="s">
        <v>18</v>
      </c>
      <c r="J4759" s="1">
        <v>45346</v>
      </c>
      <c r="K4759" t="b">
        <v>0</v>
      </c>
      <c r="L4759" t="s">
        <v>35</v>
      </c>
      <c r="M4759">
        <v>2</v>
      </c>
      <c r="N4759">
        <f>G4759/SUMIF(B:B,B4759,G:G)*100</f>
        <v>0.11438070473764879</v>
      </c>
      <c r="Q4759">
        <f>VLOOKUP(C4759, Categories_Pivot_Table!A:B, 2, FALSE)</f>
        <v>23.348837209302324</v>
      </c>
      <c r="T4759">
        <f t="shared" si="75"/>
        <v>2024</v>
      </c>
    </row>
    <row r="4760" spans="1:20" x14ac:dyDescent="0.2">
      <c r="A4760" t="s">
        <v>5017</v>
      </c>
      <c r="B4760" t="s">
        <v>44</v>
      </c>
      <c r="C4760" t="s">
        <v>38</v>
      </c>
      <c r="D4760" t="s">
        <v>165</v>
      </c>
      <c r="E4760">
        <v>36.5</v>
      </c>
      <c r="F4760">
        <v>8</v>
      </c>
      <c r="G4760">
        <v>292</v>
      </c>
      <c r="H4760" t="s">
        <v>29</v>
      </c>
      <c r="I4760" t="s">
        <v>18</v>
      </c>
      <c r="J4760" s="1">
        <v>45171</v>
      </c>
      <c r="K4760" t="b">
        <v>0</v>
      </c>
      <c r="L4760" t="s">
        <v>35</v>
      </c>
      <c r="M4760">
        <v>9</v>
      </c>
      <c r="N4760">
        <f>G4760/SUMIF(B:B,B4760,G:G)*100</f>
        <v>0.48109795780507297</v>
      </c>
      <c r="Q4760">
        <f>VLOOKUP(C4760, Categories_Pivot_Table!A:B, 2, FALSE)</f>
        <v>23.088790931989923</v>
      </c>
      <c r="T4760">
        <f t="shared" si="75"/>
        <v>2023</v>
      </c>
    </row>
    <row r="4761" spans="1:20" x14ac:dyDescent="0.2">
      <c r="A4761" t="s">
        <v>5018</v>
      </c>
      <c r="B4761" t="s">
        <v>118</v>
      </c>
      <c r="C4761" t="s">
        <v>33</v>
      </c>
      <c r="D4761" t="s">
        <v>122</v>
      </c>
      <c r="E4761">
        <v>36.5</v>
      </c>
      <c r="F4761">
        <v>5</v>
      </c>
      <c r="G4761">
        <v>182.5</v>
      </c>
      <c r="H4761" t="s">
        <v>17</v>
      </c>
      <c r="I4761" t="s">
        <v>18</v>
      </c>
      <c r="J4761" s="1">
        <v>45525</v>
      </c>
      <c r="K4761" t="b">
        <v>1</v>
      </c>
      <c r="L4761" t="s">
        <v>30</v>
      </c>
      <c r="M4761">
        <v>8</v>
      </c>
      <c r="N4761">
        <f>G4761/SUMIF(B:B,B4761,G:G)*100</f>
        <v>0.30017928516209685</v>
      </c>
      <c r="Q4761">
        <f>VLOOKUP(C4761, Categories_Pivot_Table!A:B, 2, FALSE)</f>
        <v>23.300574345883856</v>
      </c>
      <c r="T4761">
        <f t="shared" si="75"/>
        <v>2024</v>
      </c>
    </row>
    <row r="4762" spans="1:20" x14ac:dyDescent="0.2">
      <c r="A4762" t="s">
        <v>5019</v>
      </c>
      <c r="B4762" t="s">
        <v>173</v>
      </c>
      <c r="C4762" t="s">
        <v>135</v>
      </c>
      <c r="D4762" t="s">
        <v>233</v>
      </c>
      <c r="E4762">
        <v>18.5</v>
      </c>
      <c r="F4762">
        <v>6</v>
      </c>
      <c r="G4762">
        <v>111</v>
      </c>
      <c r="H4762" t="s">
        <v>56</v>
      </c>
      <c r="I4762" t="s">
        <v>46</v>
      </c>
      <c r="J4762" s="1">
        <v>44867</v>
      </c>
      <c r="K4762" t="b">
        <v>0</v>
      </c>
      <c r="L4762" t="s">
        <v>30</v>
      </c>
      <c r="M4762">
        <v>11</v>
      </c>
      <c r="N4762">
        <f>G4762/SUMIF(B:B,B4762,G:G)*100</f>
        <v>0.1825327654536186</v>
      </c>
      <c r="Q4762">
        <f>VLOOKUP(C4762, Categories_Pivot_Table!A:B, 2, FALSE)</f>
        <v>23.146341463414632</v>
      </c>
      <c r="T4762">
        <f t="shared" si="75"/>
        <v>2022</v>
      </c>
    </row>
    <row r="4763" spans="1:20" x14ac:dyDescent="0.2">
      <c r="A4763" t="s">
        <v>5020</v>
      </c>
      <c r="B4763" t="s">
        <v>26</v>
      </c>
      <c r="C4763" t="s">
        <v>33</v>
      </c>
      <c r="D4763" t="s">
        <v>300</v>
      </c>
      <c r="E4763">
        <v>35</v>
      </c>
      <c r="F4763">
        <v>5</v>
      </c>
      <c r="G4763">
        <v>175</v>
      </c>
      <c r="H4763" t="s">
        <v>17</v>
      </c>
      <c r="I4763" t="s">
        <v>46</v>
      </c>
      <c r="J4763" s="1">
        <v>44904</v>
      </c>
      <c r="K4763" t="b">
        <v>0</v>
      </c>
      <c r="L4763" t="s">
        <v>65</v>
      </c>
      <c r="M4763">
        <v>12</v>
      </c>
      <c r="N4763">
        <f>G4763/SUMIF(B:B,B4763,G:G)*100</f>
        <v>0.28204652961891485</v>
      </c>
      <c r="Q4763">
        <f>VLOOKUP(C4763, Categories_Pivot_Table!A:B, 2, FALSE)</f>
        <v>23.300574345883856</v>
      </c>
      <c r="T4763">
        <f t="shared" si="75"/>
        <v>2022</v>
      </c>
    </row>
    <row r="4764" spans="1:20" x14ac:dyDescent="0.2">
      <c r="A4764" t="s">
        <v>5021</v>
      </c>
      <c r="B4764" t="s">
        <v>173</v>
      </c>
      <c r="C4764" t="s">
        <v>38</v>
      </c>
      <c r="D4764" t="s">
        <v>39</v>
      </c>
      <c r="E4764">
        <v>12.5</v>
      </c>
      <c r="F4764">
        <v>9</v>
      </c>
      <c r="G4764">
        <v>112.5</v>
      </c>
      <c r="H4764" t="s">
        <v>29</v>
      </c>
      <c r="I4764" t="s">
        <v>18</v>
      </c>
      <c r="J4764" s="1">
        <v>45137</v>
      </c>
      <c r="K4764" t="b">
        <v>0</v>
      </c>
      <c r="L4764" t="s">
        <v>24</v>
      </c>
      <c r="M4764">
        <v>7</v>
      </c>
      <c r="N4764">
        <f>G4764/SUMIF(B:B,B4764,G:G)*100</f>
        <v>0.18499942444623504</v>
      </c>
      <c r="Q4764">
        <f>VLOOKUP(C4764, Categories_Pivot_Table!A:B, 2, FALSE)</f>
        <v>23.088790931989923</v>
      </c>
      <c r="T4764">
        <f t="shared" si="75"/>
        <v>2023</v>
      </c>
    </row>
    <row r="4765" spans="1:20" x14ac:dyDescent="0.2">
      <c r="A4765" t="s">
        <v>5022</v>
      </c>
      <c r="B4765" t="s">
        <v>95</v>
      </c>
      <c r="C4765" t="s">
        <v>48</v>
      </c>
      <c r="D4765" t="s">
        <v>203</v>
      </c>
      <c r="E4765">
        <v>39.5</v>
      </c>
      <c r="F4765">
        <v>2</v>
      </c>
      <c r="G4765">
        <v>79</v>
      </c>
      <c r="H4765" t="s">
        <v>56</v>
      </c>
      <c r="I4765" t="s">
        <v>46</v>
      </c>
      <c r="J4765" s="1">
        <v>44668</v>
      </c>
      <c r="K4765" t="b">
        <v>0</v>
      </c>
      <c r="L4765" t="s">
        <v>24</v>
      </c>
      <c r="M4765">
        <v>4</v>
      </c>
      <c r="N4765">
        <f>G4765/SUMIF(B:B,B4765,G:G)*100</f>
        <v>0.11729508622673585</v>
      </c>
      <c r="Q4765">
        <f>VLOOKUP(C4765, Categories_Pivot_Table!A:B, 2, FALSE)</f>
        <v>23.348837209302324</v>
      </c>
      <c r="T4765">
        <f t="shared" si="75"/>
        <v>2022</v>
      </c>
    </row>
    <row r="4766" spans="1:20" x14ac:dyDescent="0.2">
      <c r="A4766" t="s">
        <v>5023</v>
      </c>
      <c r="B4766" t="s">
        <v>37</v>
      </c>
      <c r="C4766" t="s">
        <v>15</v>
      </c>
      <c r="D4766" t="s">
        <v>171</v>
      </c>
      <c r="E4766">
        <v>21.5</v>
      </c>
      <c r="F4766">
        <v>10</v>
      </c>
      <c r="G4766">
        <v>215</v>
      </c>
      <c r="H4766" t="s">
        <v>56</v>
      </c>
      <c r="I4766" t="s">
        <v>18</v>
      </c>
      <c r="J4766" s="1">
        <v>44637</v>
      </c>
      <c r="K4766" t="b">
        <v>1</v>
      </c>
      <c r="L4766" t="s">
        <v>42</v>
      </c>
      <c r="M4766">
        <v>3</v>
      </c>
      <c r="N4766">
        <f>G4766/SUMIF(B:B,B4766,G:G)*100</f>
        <v>0.32101770076670971</v>
      </c>
      <c r="Q4766">
        <f>VLOOKUP(C4766, Categories_Pivot_Table!A:B, 2, FALSE)</f>
        <v>23.063808900523561</v>
      </c>
      <c r="T4766">
        <f t="shared" si="75"/>
        <v>2022</v>
      </c>
    </row>
    <row r="4767" spans="1:20" x14ac:dyDescent="0.2">
      <c r="A4767" t="s">
        <v>5024</v>
      </c>
      <c r="B4767" t="s">
        <v>26</v>
      </c>
      <c r="C4767" t="s">
        <v>33</v>
      </c>
      <c r="D4767" t="s">
        <v>307</v>
      </c>
      <c r="E4767">
        <v>6.5</v>
      </c>
      <c r="F4767">
        <v>5</v>
      </c>
      <c r="G4767">
        <v>32.5</v>
      </c>
      <c r="H4767" t="s">
        <v>56</v>
      </c>
      <c r="I4767" t="s">
        <v>46</v>
      </c>
      <c r="J4767" s="1">
        <v>44741</v>
      </c>
      <c r="K4767" t="b">
        <v>1</v>
      </c>
      <c r="L4767" t="s">
        <v>30</v>
      </c>
      <c r="M4767">
        <v>6</v>
      </c>
      <c r="N4767">
        <f>G4767/SUMIF(B:B,B4767,G:G)*100</f>
        <v>5.2380069786369894E-2</v>
      </c>
      <c r="Q4767">
        <f>VLOOKUP(C4767, Categories_Pivot_Table!A:B, 2, FALSE)</f>
        <v>23.300574345883856</v>
      </c>
      <c r="T4767">
        <f t="shared" si="75"/>
        <v>2022</v>
      </c>
    </row>
    <row r="4768" spans="1:20" x14ac:dyDescent="0.2">
      <c r="A4768" t="s">
        <v>5025</v>
      </c>
      <c r="B4768" t="s">
        <v>32</v>
      </c>
      <c r="C4768" t="s">
        <v>38</v>
      </c>
      <c r="D4768" t="s">
        <v>1276</v>
      </c>
      <c r="E4768">
        <v>35</v>
      </c>
      <c r="F4768">
        <v>2</v>
      </c>
      <c r="G4768">
        <v>70</v>
      </c>
      <c r="H4768" t="s">
        <v>56</v>
      </c>
      <c r="I4768" t="s">
        <v>18</v>
      </c>
      <c r="J4768" s="1">
        <v>44606</v>
      </c>
      <c r="K4768" t="b">
        <v>0</v>
      </c>
      <c r="L4768" t="s">
        <v>19</v>
      </c>
      <c r="M4768">
        <v>2</v>
      </c>
      <c r="N4768">
        <f>G4768/SUMIF(B:B,B4768,G:G)*100</f>
        <v>0.11938771159339956</v>
      </c>
      <c r="Q4768">
        <f>VLOOKUP(C4768, Categories_Pivot_Table!A:B, 2, FALSE)</f>
        <v>23.088790931989923</v>
      </c>
      <c r="T4768">
        <f t="shared" si="75"/>
        <v>2022</v>
      </c>
    </row>
    <row r="4769" spans="1:20" x14ac:dyDescent="0.2">
      <c r="A4769" t="s">
        <v>5026</v>
      </c>
      <c r="B4769" t="s">
        <v>87</v>
      </c>
      <c r="C4769" t="s">
        <v>22</v>
      </c>
      <c r="D4769" t="s">
        <v>286</v>
      </c>
      <c r="E4769">
        <v>20</v>
      </c>
      <c r="F4769">
        <v>6</v>
      </c>
      <c r="G4769">
        <v>120</v>
      </c>
      <c r="H4769" t="s">
        <v>56</v>
      </c>
      <c r="I4769" t="s">
        <v>46</v>
      </c>
      <c r="J4769" s="1">
        <v>44937</v>
      </c>
      <c r="K4769" t="b">
        <v>1</v>
      </c>
      <c r="L4769" t="s">
        <v>30</v>
      </c>
      <c r="M4769">
        <v>1</v>
      </c>
      <c r="N4769">
        <f>G4769/SUMIF(B:B,B4769,G:G)*100</f>
        <v>0.18451035564371049</v>
      </c>
      <c r="Q4769">
        <f>VLOOKUP(C4769, Categories_Pivot_Table!A:B, 2, FALSE)</f>
        <v>21.505681818181817</v>
      </c>
      <c r="T4769">
        <f t="shared" si="75"/>
        <v>2023</v>
      </c>
    </row>
    <row r="4770" spans="1:20" x14ac:dyDescent="0.2">
      <c r="A4770" t="s">
        <v>5027</v>
      </c>
      <c r="B4770" t="s">
        <v>104</v>
      </c>
      <c r="C4770" t="s">
        <v>33</v>
      </c>
      <c r="D4770" t="s">
        <v>398</v>
      </c>
      <c r="E4770">
        <v>21.5</v>
      </c>
      <c r="F4770">
        <v>3</v>
      </c>
      <c r="G4770">
        <v>64.5</v>
      </c>
      <c r="H4770" t="s">
        <v>29</v>
      </c>
      <c r="I4770" t="s">
        <v>46</v>
      </c>
      <c r="J4770" s="1">
        <v>45166</v>
      </c>
      <c r="K4770" t="b">
        <v>0</v>
      </c>
      <c r="L4770" t="s">
        <v>19</v>
      </c>
      <c r="M4770">
        <v>8</v>
      </c>
      <c r="N4770">
        <f>G4770/SUMIF(B:B,B4770,G:G)*100</f>
        <v>0.10482180293501049</v>
      </c>
      <c r="Q4770">
        <f>VLOOKUP(C4770, Categories_Pivot_Table!A:B, 2, FALSE)</f>
        <v>23.300574345883856</v>
      </c>
      <c r="T4770">
        <f t="shared" si="75"/>
        <v>2023</v>
      </c>
    </row>
    <row r="4771" spans="1:20" x14ac:dyDescent="0.2">
      <c r="A4771" t="s">
        <v>5028</v>
      </c>
      <c r="B4771" t="s">
        <v>128</v>
      </c>
      <c r="C4771" t="s">
        <v>33</v>
      </c>
      <c r="D4771" t="s">
        <v>78</v>
      </c>
      <c r="E4771">
        <v>14</v>
      </c>
      <c r="F4771">
        <v>3</v>
      </c>
      <c r="G4771">
        <v>42</v>
      </c>
      <c r="H4771" t="s">
        <v>56</v>
      </c>
      <c r="I4771" t="s">
        <v>46</v>
      </c>
      <c r="J4771" s="1">
        <v>45040</v>
      </c>
      <c r="K4771" t="b">
        <v>1</v>
      </c>
      <c r="L4771" t="s">
        <v>19</v>
      </c>
      <c r="M4771">
        <v>4</v>
      </c>
      <c r="N4771">
        <f>G4771/SUMIF(B:B,B4771,G:G)*100</f>
        <v>6.1356863203412611E-2</v>
      </c>
      <c r="Q4771">
        <f>VLOOKUP(C4771, Categories_Pivot_Table!A:B, 2, FALSE)</f>
        <v>23.300574345883856</v>
      </c>
      <c r="T4771">
        <f t="shared" si="75"/>
        <v>2023</v>
      </c>
    </row>
    <row r="4772" spans="1:20" x14ac:dyDescent="0.2">
      <c r="A4772" t="s">
        <v>5029</v>
      </c>
      <c r="B4772" t="s">
        <v>63</v>
      </c>
      <c r="C4772" t="s">
        <v>74</v>
      </c>
      <c r="D4772" t="s">
        <v>626</v>
      </c>
      <c r="E4772">
        <v>26</v>
      </c>
      <c r="F4772">
        <v>9</v>
      </c>
      <c r="G4772">
        <v>234</v>
      </c>
      <c r="H4772" t="s">
        <v>17</v>
      </c>
      <c r="I4772" t="s">
        <v>18</v>
      </c>
      <c r="J4772" s="1">
        <v>45320</v>
      </c>
      <c r="K4772" t="b">
        <v>1</v>
      </c>
      <c r="L4772" t="s">
        <v>19</v>
      </c>
      <c r="M4772">
        <v>1</v>
      </c>
      <c r="N4772">
        <f>G4772/SUMIF(B:B,B4772,G:G)*100</f>
        <v>0.38659793814432991</v>
      </c>
      <c r="Q4772">
        <f>VLOOKUP(C4772, Categories_Pivot_Table!A:B, 2, FALSE)</f>
        <v>24.317096165933375</v>
      </c>
      <c r="T4772">
        <f t="shared" si="75"/>
        <v>2024</v>
      </c>
    </row>
    <row r="4773" spans="1:20" x14ac:dyDescent="0.2">
      <c r="A4773" t="s">
        <v>5030</v>
      </c>
      <c r="B4773" t="s">
        <v>26</v>
      </c>
      <c r="C4773" t="s">
        <v>38</v>
      </c>
      <c r="D4773" t="s">
        <v>165</v>
      </c>
      <c r="E4773">
        <v>36.5</v>
      </c>
      <c r="F4773">
        <v>8</v>
      </c>
      <c r="G4773">
        <v>292</v>
      </c>
      <c r="H4773" t="s">
        <v>56</v>
      </c>
      <c r="I4773" t="s">
        <v>46</v>
      </c>
      <c r="J4773" s="1">
        <v>45641</v>
      </c>
      <c r="K4773" t="b">
        <v>0</v>
      </c>
      <c r="L4773" t="s">
        <v>24</v>
      </c>
      <c r="M4773">
        <v>12</v>
      </c>
      <c r="N4773">
        <f>G4773/SUMIF(B:B,B4773,G:G)*100</f>
        <v>0.47061478084984654</v>
      </c>
      <c r="Q4773">
        <f>VLOOKUP(C4773, Categories_Pivot_Table!A:B, 2, FALSE)</f>
        <v>23.088790931989923</v>
      </c>
      <c r="T4773">
        <f t="shared" si="75"/>
        <v>2024</v>
      </c>
    </row>
    <row r="4774" spans="1:20" x14ac:dyDescent="0.2">
      <c r="A4774" t="s">
        <v>5031</v>
      </c>
      <c r="B4774" t="s">
        <v>118</v>
      </c>
      <c r="C4774" t="s">
        <v>15</v>
      </c>
      <c r="D4774" t="s">
        <v>494</v>
      </c>
      <c r="E4774">
        <v>33.5</v>
      </c>
      <c r="F4774">
        <v>9</v>
      </c>
      <c r="G4774">
        <v>301.5</v>
      </c>
      <c r="H4774" t="s">
        <v>17</v>
      </c>
      <c r="I4774" t="s">
        <v>46</v>
      </c>
      <c r="J4774" s="1">
        <v>45529</v>
      </c>
      <c r="K4774" t="b">
        <v>0</v>
      </c>
      <c r="L4774" t="s">
        <v>24</v>
      </c>
      <c r="M4774">
        <v>8</v>
      </c>
      <c r="N4774">
        <f>G4774/SUMIF(B:B,B4774,G:G)*100</f>
        <v>0.49591262726779284</v>
      </c>
      <c r="Q4774">
        <f>VLOOKUP(C4774, Categories_Pivot_Table!A:B, 2, FALSE)</f>
        <v>23.063808900523561</v>
      </c>
      <c r="T4774">
        <f t="shared" si="75"/>
        <v>2024</v>
      </c>
    </row>
    <row r="4775" spans="1:20" x14ac:dyDescent="0.2">
      <c r="A4775" t="s">
        <v>5032</v>
      </c>
      <c r="B4775" t="s">
        <v>95</v>
      </c>
      <c r="C4775" t="s">
        <v>22</v>
      </c>
      <c r="D4775" t="s">
        <v>341</v>
      </c>
      <c r="E4775">
        <v>26</v>
      </c>
      <c r="F4775">
        <v>5</v>
      </c>
      <c r="G4775">
        <v>130</v>
      </c>
      <c r="H4775" t="s">
        <v>56</v>
      </c>
      <c r="I4775" t="s">
        <v>18</v>
      </c>
      <c r="J4775" s="1">
        <v>45011</v>
      </c>
      <c r="K4775" t="b">
        <v>0</v>
      </c>
      <c r="L4775" t="s">
        <v>24</v>
      </c>
      <c r="M4775">
        <v>3</v>
      </c>
      <c r="N4775">
        <f>G4775/SUMIF(B:B,B4775,G:G)*100</f>
        <v>0.19301723049969191</v>
      </c>
      <c r="Q4775">
        <f>VLOOKUP(C4775, Categories_Pivot_Table!A:B, 2, FALSE)</f>
        <v>21.505681818181817</v>
      </c>
      <c r="T4775">
        <f t="shared" si="75"/>
        <v>2023</v>
      </c>
    </row>
    <row r="4776" spans="1:20" x14ac:dyDescent="0.2">
      <c r="A4776" t="s">
        <v>5033</v>
      </c>
      <c r="B4776" t="s">
        <v>76</v>
      </c>
      <c r="C4776" t="s">
        <v>74</v>
      </c>
      <c r="D4776" t="s">
        <v>366</v>
      </c>
      <c r="E4776">
        <v>36.5</v>
      </c>
      <c r="F4776">
        <v>5</v>
      </c>
      <c r="G4776">
        <v>182.5</v>
      </c>
      <c r="H4776" t="s">
        <v>56</v>
      </c>
      <c r="I4776" t="s">
        <v>46</v>
      </c>
      <c r="J4776" s="1">
        <v>45086</v>
      </c>
      <c r="K4776" t="b">
        <v>0</v>
      </c>
      <c r="L4776" t="s">
        <v>65</v>
      </c>
      <c r="M4776">
        <v>6</v>
      </c>
      <c r="N4776">
        <f>G4776/SUMIF(B:B,B4776,G:G)*100</f>
        <v>0.3107361467015145</v>
      </c>
      <c r="Q4776">
        <f>VLOOKUP(C4776, Categories_Pivot_Table!A:B, 2, FALSE)</f>
        <v>24.317096165933375</v>
      </c>
      <c r="T4776">
        <f t="shared" si="75"/>
        <v>2023</v>
      </c>
    </row>
    <row r="4777" spans="1:20" x14ac:dyDescent="0.2">
      <c r="A4777" t="s">
        <v>5034</v>
      </c>
      <c r="B4777" t="s">
        <v>118</v>
      </c>
      <c r="C4777" t="s">
        <v>38</v>
      </c>
      <c r="D4777" t="s">
        <v>96</v>
      </c>
      <c r="E4777">
        <v>24.5</v>
      </c>
      <c r="F4777">
        <v>2</v>
      </c>
      <c r="G4777">
        <v>49</v>
      </c>
      <c r="H4777" t="s">
        <v>29</v>
      </c>
      <c r="I4777" t="s">
        <v>46</v>
      </c>
      <c r="J4777" s="1">
        <v>45101</v>
      </c>
      <c r="K4777" t="b">
        <v>1</v>
      </c>
      <c r="L4777" t="s">
        <v>35</v>
      </c>
      <c r="M4777">
        <v>6</v>
      </c>
      <c r="N4777">
        <f>G4777/SUMIF(B:B,B4777,G:G)*100</f>
        <v>8.0596082043521894E-2</v>
      </c>
      <c r="Q4777">
        <f>VLOOKUP(C4777, Categories_Pivot_Table!A:B, 2, FALSE)</f>
        <v>23.088790931989923</v>
      </c>
      <c r="T4777">
        <f t="shared" si="75"/>
        <v>2023</v>
      </c>
    </row>
    <row r="4778" spans="1:20" x14ac:dyDescent="0.2">
      <c r="A4778" t="s">
        <v>5035</v>
      </c>
      <c r="B4778" t="s">
        <v>47</v>
      </c>
      <c r="C4778" t="s">
        <v>27</v>
      </c>
      <c r="D4778" t="s">
        <v>380</v>
      </c>
      <c r="E4778">
        <v>41</v>
      </c>
      <c r="F4778">
        <v>3</v>
      </c>
      <c r="G4778">
        <v>123</v>
      </c>
      <c r="H4778" t="s">
        <v>56</v>
      </c>
      <c r="I4778" t="s">
        <v>46</v>
      </c>
      <c r="J4778" s="1">
        <v>45583</v>
      </c>
      <c r="K4778" t="b">
        <v>0</v>
      </c>
      <c r="L4778" t="s">
        <v>65</v>
      </c>
      <c r="M4778">
        <v>10</v>
      </c>
      <c r="N4778">
        <f>G4778/SUMIF(B:B,B4778,G:G)*100</f>
        <v>0.19544595045524604</v>
      </c>
      <c r="Q4778">
        <f>VLOOKUP(C4778, Categories_Pivot_Table!A:B, 2, FALSE)</f>
        <v>25.013711734693878</v>
      </c>
      <c r="T4778">
        <f t="shared" si="75"/>
        <v>2024</v>
      </c>
    </row>
    <row r="4779" spans="1:20" x14ac:dyDescent="0.2">
      <c r="A4779" t="s">
        <v>5036</v>
      </c>
      <c r="B4779" t="s">
        <v>128</v>
      </c>
      <c r="C4779" t="s">
        <v>135</v>
      </c>
      <c r="D4779" t="s">
        <v>276</v>
      </c>
      <c r="E4779">
        <v>6.5</v>
      </c>
      <c r="F4779">
        <v>5</v>
      </c>
      <c r="G4779">
        <v>32.5</v>
      </c>
      <c r="H4779" t="s">
        <v>56</v>
      </c>
      <c r="I4779" t="s">
        <v>18</v>
      </c>
      <c r="J4779" s="1">
        <v>44725</v>
      </c>
      <c r="K4779" t="b">
        <v>0</v>
      </c>
      <c r="L4779" t="s">
        <v>19</v>
      </c>
      <c r="M4779">
        <v>6</v>
      </c>
      <c r="N4779">
        <f>G4779/SUMIF(B:B,B4779,G:G)*100</f>
        <v>4.747852509787881E-2</v>
      </c>
      <c r="Q4779">
        <f>VLOOKUP(C4779, Categories_Pivot_Table!A:B, 2, FALSE)</f>
        <v>23.146341463414632</v>
      </c>
      <c r="T4779">
        <f t="shared" si="75"/>
        <v>2022</v>
      </c>
    </row>
    <row r="4780" spans="1:20" x14ac:dyDescent="0.2">
      <c r="A4780" t="s">
        <v>5037</v>
      </c>
      <c r="B4780" t="s">
        <v>118</v>
      </c>
      <c r="C4780" t="s">
        <v>38</v>
      </c>
      <c r="D4780" t="s">
        <v>165</v>
      </c>
      <c r="E4780">
        <v>36.5</v>
      </c>
      <c r="F4780">
        <v>4</v>
      </c>
      <c r="G4780">
        <v>146</v>
      </c>
      <c r="H4780" t="s">
        <v>29</v>
      </c>
      <c r="I4780" t="s">
        <v>46</v>
      </c>
      <c r="J4780" s="1">
        <v>45089</v>
      </c>
      <c r="K4780" t="b">
        <v>0</v>
      </c>
      <c r="L4780" t="s">
        <v>19</v>
      </c>
      <c r="M4780">
        <v>6</v>
      </c>
      <c r="N4780">
        <f>G4780/SUMIF(B:B,B4780,G:G)*100</f>
        <v>0.24014342812967746</v>
      </c>
      <c r="Q4780">
        <f>VLOOKUP(C4780, Categories_Pivot_Table!A:B, 2, FALSE)</f>
        <v>23.088790931989923</v>
      </c>
      <c r="T4780">
        <f t="shared" si="75"/>
        <v>2023</v>
      </c>
    </row>
    <row r="4781" spans="1:20" x14ac:dyDescent="0.2">
      <c r="A4781" t="s">
        <v>5038</v>
      </c>
      <c r="B4781" t="s">
        <v>106</v>
      </c>
      <c r="C4781" t="s">
        <v>135</v>
      </c>
      <c r="D4781" t="s">
        <v>144</v>
      </c>
      <c r="E4781">
        <v>11</v>
      </c>
      <c r="F4781">
        <v>8</v>
      </c>
      <c r="G4781">
        <v>88</v>
      </c>
      <c r="H4781" t="s">
        <v>29</v>
      </c>
      <c r="I4781" t="s">
        <v>18</v>
      </c>
      <c r="J4781" s="1">
        <v>44793</v>
      </c>
      <c r="K4781" t="b">
        <v>0</v>
      </c>
      <c r="L4781" t="s">
        <v>35</v>
      </c>
      <c r="M4781">
        <v>8</v>
      </c>
      <c r="N4781">
        <f>G4781/SUMIF(B:B,B4781,G:G)*100</f>
        <v>0.14341590612777053</v>
      </c>
      <c r="Q4781">
        <f>VLOOKUP(C4781, Categories_Pivot_Table!A:B, 2, FALSE)</f>
        <v>23.146341463414632</v>
      </c>
      <c r="T4781">
        <f t="shared" si="75"/>
        <v>2022</v>
      </c>
    </row>
    <row r="4782" spans="1:20" x14ac:dyDescent="0.2">
      <c r="A4782" t="s">
        <v>5039</v>
      </c>
      <c r="B4782" t="s">
        <v>63</v>
      </c>
      <c r="C4782" t="s">
        <v>22</v>
      </c>
      <c r="D4782" t="s">
        <v>67</v>
      </c>
      <c r="E4782">
        <v>27.5</v>
      </c>
      <c r="F4782">
        <v>2</v>
      </c>
      <c r="G4782">
        <v>55</v>
      </c>
      <c r="H4782" t="s">
        <v>17</v>
      </c>
      <c r="I4782" t="s">
        <v>46</v>
      </c>
      <c r="J4782" s="1">
        <v>45574</v>
      </c>
      <c r="K4782" t="b">
        <v>1</v>
      </c>
      <c r="L4782" t="s">
        <v>30</v>
      </c>
      <c r="M4782">
        <v>10</v>
      </c>
      <c r="N4782">
        <f>G4782/SUMIF(B:B,B4782,G:G)*100</f>
        <v>9.0867036743325399E-2</v>
      </c>
      <c r="Q4782">
        <f>VLOOKUP(C4782, Categories_Pivot_Table!A:B, 2, FALSE)</f>
        <v>21.505681818181817</v>
      </c>
      <c r="T4782">
        <f t="shared" si="75"/>
        <v>2024</v>
      </c>
    </row>
    <row r="4783" spans="1:20" x14ac:dyDescent="0.2">
      <c r="A4783" t="s">
        <v>5040</v>
      </c>
      <c r="B4783" t="s">
        <v>32</v>
      </c>
      <c r="C4783" t="s">
        <v>74</v>
      </c>
      <c r="D4783" t="s">
        <v>41</v>
      </c>
      <c r="E4783">
        <v>23</v>
      </c>
      <c r="F4783">
        <v>10</v>
      </c>
      <c r="G4783">
        <v>320</v>
      </c>
      <c r="H4783" t="s">
        <v>17</v>
      </c>
      <c r="I4783" t="s">
        <v>18</v>
      </c>
      <c r="J4783" s="1">
        <v>45026</v>
      </c>
      <c r="K4783" t="b">
        <v>0</v>
      </c>
      <c r="L4783" t="s">
        <v>19</v>
      </c>
      <c r="M4783">
        <v>4</v>
      </c>
      <c r="N4783">
        <f>G4783/SUMIF(B:B,B4783,G:G)*100</f>
        <v>0.54577239585554094</v>
      </c>
      <c r="Q4783">
        <f>VLOOKUP(C4783, Categories_Pivot_Table!A:B, 2, FALSE)</f>
        <v>24.317096165933375</v>
      </c>
      <c r="T4783">
        <f t="shared" si="75"/>
        <v>2023</v>
      </c>
    </row>
    <row r="4784" spans="1:20" x14ac:dyDescent="0.2">
      <c r="A4784" t="s">
        <v>5041</v>
      </c>
      <c r="B4784" t="s">
        <v>90</v>
      </c>
      <c r="C4784" t="s">
        <v>74</v>
      </c>
      <c r="D4784" t="s">
        <v>321</v>
      </c>
      <c r="E4784">
        <v>32</v>
      </c>
      <c r="F4784">
        <v>8</v>
      </c>
      <c r="G4784">
        <v>256</v>
      </c>
      <c r="H4784" t="s">
        <v>56</v>
      </c>
      <c r="I4784" t="s">
        <v>18</v>
      </c>
      <c r="J4784" s="1">
        <v>44734</v>
      </c>
      <c r="K4784" t="b">
        <v>0</v>
      </c>
      <c r="L4784" t="s">
        <v>30</v>
      </c>
      <c r="M4784">
        <v>6</v>
      </c>
      <c r="N4784">
        <f>G4784/SUMIF(B:B,B4784,G:G)*100</f>
        <v>0.43285651482871729</v>
      </c>
      <c r="Q4784">
        <f>VLOOKUP(C4784, Categories_Pivot_Table!A:B, 2, FALSE)</f>
        <v>24.317096165933375</v>
      </c>
      <c r="T4784">
        <f t="shared" si="75"/>
        <v>2022</v>
      </c>
    </row>
    <row r="4785" spans="1:20" x14ac:dyDescent="0.2">
      <c r="A4785" t="s">
        <v>5042</v>
      </c>
      <c r="B4785" t="s">
        <v>21</v>
      </c>
      <c r="C4785" t="s">
        <v>48</v>
      </c>
      <c r="D4785" t="s">
        <v>294</v>
      </c>
      <c r="E4785">
        <v>6.5</v>
      </c>
      <c r="F4785">
        <v>4</v>
      </c>
      <c r="G4785">
        <v>26</v>
      </c>
      <c r="H4785" t="s">
        <v>29</v>
      </c>
      <c r="I4785" t="s">
        <v>46</v>
      </c>
      <c r="J4785" s="1">
        <v>44629</v>
      </c>
      <c r="K4785" t="b">
        <v>0</v>
      </c>
      <c r="L4785" t="s">
        <v>30</v>
      </c>
      <c r="M4785">
        <v>3</v>
      </c>
      <c r="N4785">
        <f>G4785/SUMIF(B:B,B4785,G:G)*100</f>
        <v>4.2117199206252787E-2</v>
      </c>
      <c r="Q4785">
        <f>VLOOKUP(C4785, Categories_Pivot_Table!A:B, 2, FALSE)</f>
        <v>23.348837209302324</v>
      </c>
      <c r="T4785">
        <f t="shared" si="75"/>
        <v>2022</v>
      </c>
    </row>
    <row r="4786" spans="1:20" x14ac:dyDescent="0.2">
      <c r="A4786" t="s">
        <v>5043</v>
      </c>
      <c r="B4786" t="s">
        <v>14</v>
      </c>
      <c r="C4786" t="s">
        <v>27</v>
      </c>
      <c r="D4786" t="s">
        <v>1201</v>
      </c>
      <c r="E4786">
        <v>26</v>
      </c>
      <c r="F4786">
        <v>2</v>
      </c>
      <c r="G4786">
        <v>52</v>
      </c>
      <c r="H4786" t="s">
        <v>29</v>
      </c>
      <c r="I4786" t="s">
        <v>46</v>
      </c>
      <c r="J4786" s="1">
        <v>45120</v>
      </c>
      <c r="K4786" t="b">
        <v>0</v>
      </c>
      <c r="L4786" t="s">
        <v>42</v>
      </c>
      <c r="M4786">
        <v>7</v>
      </c>
      <c r="N4786">
        <f>G4786/SUMIF(B:B,B4786,G:G)*100</f>
        <v>8.46581520102241E-2</v>
      </c>
      <c r="Q4786">
        <f>VLOOKUP(C4786, Categories_Pivot_Table!A:B, 2, FALSE)</f>
        <v>25.013711734693878</v>
      </c>
      <c r="T4786">
        <f t="shared" si="75"/>
        <v>2023</v>
      </c>
    </row>
    <row r="4787" spans="1:20" x14ac:dyDescent="0.2">
      <c r="A4787" t="s">
        <v>5044</v>
      </c>
      <c r="B4787" t="s">
        <v>87</v>
      </c>
      <c r="C4787" t="s">
        <v>22</v>
      </c>
      <c r="D4787" t="s">
        <v>147</v>
      </c>
      <c r="E4787">
        <v>32</v>
      </c>
      <c r="F4787">
        <v>3</v>
      </c>
      <c r="G4787">
        <v>96</v>
      </c>
      <c r="H4787" t="s">
        <v>29</v>
      </c>
      <c r="I4787" t="s">
        <v>46</v>
      </c>
      <c r="J4787" s="1">
        <v>45475</v>
      </c>
      <c r="K4787" t="b">
        <v>1</v>
      </c>
      <c r="L4787" t="s">
        <v>49</v>
      </c>
      <c r="M4787">
        <v>7</v>
      </c>
      <c r="N4787">
        <f>G4787/SUMIF(B:B,B4787,G:G)*100</f>
        <v>0.14760828451496841</v>
      </c>
      <c r="Q4787">
        <f>VLOOKUP(C4787, Categories_Pivot_Table!A:B, 2, FALSE)</f>
        <v>21.505681818181817</v>
      </c>
      <c r="T4787">
        <f t="shared" si="75"/>
        <v>2024</v>
      </c>
    </row>
    <row r="4788" spans="1:20" x14ac:dyDescent="0.2">
      <c r="A4788" t="s">
        <v>5045</v>
      </c>
      <c r="B4788" t="s">
        <v>87</v>
      </c>
      <c r="C4788" t="s">
        <v>33</v>
      </c>
      <c r="D4788" t="s">
        <v>209</v>
      </c>
      <c r="E4788">
        <v>24.5</v>
      </c>
      <c r="F4788">
        <v>10</v>
      </c>
      <c r="G4788">
        <v>245</v>
      </c>
      <c r="H4788" t="s">
        <v>56</v>
      </c>
      <c r="I4788" t="s">
        <v>46</v>
      </c>
      <c r="J4788" s="1">
        <v>45085</v>
      </c>
      <c r="K4788" t="b">
        <v>0</v>
      </c>
      <c r="L4788" t="s">
        <v>42</v>
      </c>
      <c r="M4788">
        <v>6</v>
      </c>
      <c r="N4788">
        <f>G4788/SUMIF(B:B,B4788,G:G)*100</f>
        <v>0.3767086427725756</v>
      </c>
      <c r="Q4788">
        <f>VLOOKUP(C4788, Categories_Pivot_Table!A:B, 2, FALSE)</f>
        <v>23.300574345883856</v>
      </c>
      <c r="T4788">
        <f t="shared" si="75"/>
        <v>2023</v>
      </c>
    </row>
    <row r="4789" spans="1:20" x14ac:dyDescent="0.2">
      <c r="A4789" t="s">
        <v>5046</v>
      </c>
      <c r="B4789" t="s">
        <v>104</v>
      </c>
      <c r="C4789" t="s">
        <v>38</v>
      </c>
      <c r="D4789" t="s">
        <v>473</v>
      </c>
      <c r="E4789">
        <v>23</v>
      </c>
      <c r="F4789">
        <v>3</v>
      </c>
      <c r="G4789">
        <v>69</v>
      </c>
      <c r="H4789" t="s">
        <v>17</v>
      </c>
      <c r="I4789" t="s">
        <v>46</v>
      </c>
      <c r="J4789" s="1">
        <v>44817</v>
      </c>
      <c r="K4789" t="b">
        <v>0</v>
      </c>
      <c r="L4789" t="s">
        <v>49</v>
      </c>
      <c r="M4789">
        <v>9</v>
      </c>
      <c r="N4789">
        <f>G4789/SUMIF(B:B,B4789,G:G)*100</f>
        <v>0.11213495197698795</v>
      </c>
      <c r="Q4789">
        <f>VLOOKUP(C4789, Categories_Pivot_Table!A:B, 2, FALSE)</f>
        <v>23.088790931989923</v>
      </c>
      <c r="T4789">
        <f t="shared" si="75"/>
        <v>2022</v>
      </c>
    </row>
    <row r="4790" spans="1:20" x14ac:dyDescent="0.2">
      <c r="A4790" t="s">
        <v>5047</v>
      </c>
      <c r="B4790" t="s">
        <v>26</v>
      </c>
      <c r="C4790" t="s">
        <v>38</v>
      </c>
      <c r="D4790" t="s">
        <v>489</v>
      </c>
      <c r="E4790">
        <v>29</v>
      </c>
      <c r="F4790">
        <v>6</v>
      </c>
      <c r="G4790">
        <v>174</v>
      </c>
      <c r="H4790" t="s">
        <v>29</v>
      </c>
      <c r="I4790" t="s">
        <v>46</v>
      </c>
      <c r="J4790" s="1">
        <v>44701</v>
      </c>
      <c r="K4790" t="b">
        <v>1</v>
      </c>
      <c r="L4790" t="s">
        <v>65</v>
      </c>
      <c r="M4790">
        <v>5</v>
      </c>
      <c r="N4790">
        <f>G4790/SUMIF(B:B,B4790,G:G)*100</f>
        <v>0.28043483516394963</v>
      </c>
      <c r="Q4790">
        <f>VLOOKUP(C4790, Categories_Pivot_Table!A:B, 2, FALSE)</f>
        <v>23.088790931989923</v>
      </c>
      <c r="T4790">
        <f t="shared" si="75"/>
        <v>2022</v>
      </c>
    </row>
    <row r="4791" spans="1:20" x14ac:dyDescent="0.2">
      <c r="A4791" t="s">
        <v>5048</v>
      </c>
      <c r="B4791" t="s">
        <v>81</v>
      </c>
      <c r="C4791" t="s">
        <v>135</v>
      </c>
      <c r="D4791" t="s">
        <v>333</v>
      </c>
      <c r="E4791">
        <v>20</v>
      </c>
      <c r="F4791">
        <v>8</v>
      </c>
      <c r="G4791">
        <v>160</v>
      </c>
      <c r="H4791" t="s">
        <v>17</v>
      </c>
      <c r="I4791" t="s">
        <v>18</v>
      </c>
      <c r="J4791" s="1">
        <v>44932</v>
      </c>
      <c r="K4791" t="b">
        <v>1</v>
      </c>
      <c r="L4791" t="s">
        <v>65</v>
      </c>
      <c r="M4791">
        <v>1</v>
      </c>
      <c r="N4791">
        <f>G4791/SUMIF(B:B,B4791,G:G)*100</f>
        <v>0.25334293925311335</v>
      </c>
      <c r="Q4791">
        <f>VLOOKUP(C4791, Categories_Pivot_Table!A:B, 2, FALSE)</f>
        <v>23.146341463414632</v>
      </c>
      <c r="T4791">
        <f t="shared" si="75"/>
        <v>2023</v>
      </c>
    </row>
    <row r="4792" spans="1:20" x14ac:dyDescent="0.2">
      <c r="A4792" t="s">
        <v>5049</v>
      </c>
      <c r="B4792" t="s">
        <v>128</v>
      </c>
      <c r="C4792" t="s">
        <v>74</v>
      </c>
      <c r="D4792" t="s">
        <v>366</v>
      </c>
      <c r="E4792">
        <v>36.5</v>
      </c>
      <c r="F4792">
        <v>7</v>
      </c>
      <c r="G4792">
        <v>255.5</v>
      </c>
      <c r="H4792" t="s">
        <v>56</v>
      </c>
      <c r="I4792" t="s">
        <v>18</v>
      </c>
      <c r="J4792" s="1">
        <v>44722</v>
      </c>
      <c r="K4792" t="b">
        <v>1</v>
      </c>
      <c r="L4792" t="s">
        <v>65</v>
      </c>
      <c r="M4792">
        <v>6</v>
      </c>
      <c r="N4792">
        <f>G4792/SUMIF(B:B,B4792,G:G)*100</f>
        <v>0.37325425115409339</v>
      </c>
      <c r="Q4792">
        <f>VLOOKUP(C4792, Categories_Pivot_Table!A:B, 2, FALSE)</f>
        <v>24.317096165933375</v>
      </c>
      <c r="T4792">
        <f t="shared" si="75"/>
        <v>2022</v>
      </c>
    </row>
    <row r="4793" spans="1:20" x14ac:dyDescent="0.2">
      <c r="A4793" t="s">
        <v>5050</v>
      </c>
      <c r="B4793" t="s">
        <v>54</v>
      </c>
      <c r="C4793" t="s">
        <v>38</v>
      </c>
      <c r="D4793" t="s">
        <v>133</v>
      </c>
      <c r="E4793">
        <v>21.5</v>
      </c>
      <c r="F4793">
        <v>7</v>
      </c>
      <c r="G4793">
        <v>150.5</v>
      </c>
      <c r="H4793" t="s">
        <v>29</v>
      </c>
      <c r="I4793" t="s">
        <v>46</v>
      </c>
      <c r="J4793" s="1">
        <v>45542</v>
      </c>
      <c r="K4793" t="b">
        <v>0</v>
      </c>
      <c r="L4793" t="s">
        <v>35</v>
      </c>
      <c r="M4793">
        <v>9</v>
      </c>
      <c r="N4793">
        <f>G4793/SUMIF(B:B,B4793,G:G)*100</f>
        <v>0.26331674117101589</v>
      </c>
      <c r="Q4793">
        <f>VLOOKUP(C4793, Categories_Pivot_Table!A:B, 2, FALSE)</f>
        <v>23.088790931989923</v>
      </c>
      <c r="T4793">
        <f t="shared" si="75"/>
        <v>2024</v>
      </c>
    </row>
    <row r="4794" spans="1:20" x14ac:dyDescent="0.2">
      <c r="A4794" t="s">
        <v>5051</v>
      </c>
      <c r="B4794" t="s">
        <v>128</v>
      </c>
      <c r="C4794" t="s">
        <v>74</v>
      </c>
      <c r="D4794" t="s">
        <v>75</v>
      </c>
      <c r="E4794">
        <v>23</v>
      </c>
      <c r="F4794">
        <v>7</v>
      </c>
      <c r="G4794">
        <v>161</v>
      </c>
      <c r="H4794" t="s">
        <v>56</v>
      </c>
      <c r="I4794" t="s">
        <v>46</v>
      </c>
      <c r="J4794" s="1">
        <v>44574</v>
      </c>
      <c r="K4794" t="b">
        <v>0</v>
      </c>
      <c r="L4794" t="s">
        <v>42</v>
      </c>
      <c r="M4794">
        <v>1</v>
      </c>
      <c r="N4794">
        <f>G4794/SUMIF(B:B,B4794,G:G)*100</f>
        <v>0.235201308946415</v>
      </c>
      <c r="Q4794">
        <f>VLOOKUP(C4794, Categories_Pivot_Table!A:B, 2, FALSE)</f>
        <v>24.317096165933375</v>
      </c>
      <c r="T4794">
        <f t="shared" si="75"/>
        <v>2022</v>
      </c>
    </row>
    <row r="4795" spans="1:20" x14ac:dyDescent="0.2">
      <c r="A4795" t="s">
        <v>5052</v>
      </c>
      <c r="B4795" t="s">
        <v>71</v>
      </c>
      <c r="C4795" t="s">
        <v>135</v>
      </c>
      <c r="D4795" t="s">
        <v>163</v>
      </c>
      <c r="E4795">
        <v>36.5</v>
      </c>
      <c r="F4795">
        <v>2</v>
      </c>
      <c r="G4795">
        <v>73</v>
      </c>
      <c r="H4795" t="s">
        <v>56</v>
      </c>
      <c r="I4795" t="s">
        <v>18</v>
      </c>
      <c r="J4795" s="1">
        <v>44829</v>
      </c>
      <c r="K4795" t="b">
        <v>0</v>
      </c>
      <c r="L4795" t="s">
        <v>24</v>
      </c>
      <c r="M4795">
        <v>9</v>
      </c>
      <c r="N4795">
        <f>G4795/SUMIF(B:B,B4795,G:G)*100</f>
        <v>0.11565730581851309</v>
      </c>
      <c r="Q4795">
        <f>VLOOKUP(C4795, Categories_Pivot_Table!A:B, 2, FALSE)</f>
        <v>23.146341463414632</v>
      </c>
      <c r="T4795">
        <f t="shared" si="75"/>
        <v>2022</v>
      </c>
    </row>
    <row r="4796" spans="1:20" x14ac:dyDescent="0.2">
      <c r="A4796" t="s">
        <v>5053</v>
      </c>
      <c r="B4796" t="s">
        <v>37</v>
      </c>
      <c r="C4796" t="s">
        <v>48</v>
      </c>
      <c r="D4796" t="s">
        <v>201</v>
      </c>
      <c r="E4796">
        <v>35</v>
      </c>
      <c r="F4796">
        <v>4</v>
      </c>
      <c r="G4796">
        <v>140</v>
      </c>
      <c r="H4796" t="s">
        <v>56</v>
      </c>
      <c r="I4796" t="s">
        <v>46</v>
      </c>
      <c r="J4796" s="1">
        <v>44918</v>
      </c>
      <c r="K4796" t="b">
        <v>0</v>
      </c>
      <c r="L4796" t="s">
        <v>65</v>
      </c>
      <c r="M4796">
        <v>12</v>
      </c>
      <c r="N4796">
        <f>G4796/SUMIF(B:B,B4796,G:G)*100</f>
        <v>0.20903478189460167</v>
      </c>
      <c r="Q4796">
        <f>VLOOKUP(C4796, Categories_Pivot_Table!A:B, 2, FALSE)</f>
        <v>23.348837209302324</v>
      </c>
      <c r="T4796">
        <f t="shared" si="75"/>
        <v>2022</v>
      </c>
    </row>
    <row r="4797" spans="1:20" x14ac:dyDescent="0.2">
      <c r="A4797" t="s">
        <v>5054</v>
      </c>
      <c r="B4797" t="s">
        <v>76</v>
      </c>
      <c r="C4797" t="s">
        <v>22</v>
      </c>
      <c r="D4797" t="s">
        <v>67</v>
      </c>
      <c r="E4797">
        <v>27.5</v>
      </c>
      <c r="F4797">
        <v>7</v>
      </c>
      <c r="G4797">
        <v>192.5</v>
      </c>
      <c r="H4797" t="s">
        <v>29</v>
      </c>
      <c r="I4797" t="s">
        <v>46</v>
      </c>
      <c r="J4797" s="1">
        <v>45186</v>
      </c>
      <c r="K4797" t="b">
        <v>1</v>
      </c>
      <c r="L4797" t="s">
        <v>24</v>
      </c>
      <c r="M4797">
        <v>9</v>
      </c>
      <c r="N4797">
        <f>G4797/SUMIF(B:B,B4797,G:G)*100</f>
        <v>0.32776278487693999</v>
      </c>
      <c r="Q4797">
        <f>VLOOKUP(C4797, Categories_Pivot_Table!A:B, 2, FALSE)</f>
        <v>21.505681818181817</v>
      </c>
      <c r="T4797">
        <f t="shared" si="75"/>
        <v>2023</v>
      </c>
    </row>
    <row r="4798" spans="1:20" x14ac:dyDescent="0.2">
      <c r="A4798" t="s">
        <v>5055</v>
      </c>
      <c r="B4798" t="s">
        <v>32</v>
      </c>
      <c r="C4798" t="s">
        <v>15</v>
      </c>
      <c r="D4798" t="s">
        <v>211</v>
      </c>
      <c r="E4798">
        <v>9.5</v>
      </c>
      <c r="F4798">
        <v>1</v>
      </c>
      <c r="G4798">
        <v>9.5</v>
      </c>
      <c r="H4798" t="s">
        <v>17</v>
      </c>
      <c r="I4798" t="s">
        <v>46</v>
      </c>
      <c r="J4798" s="1">
        <v>45582</v>
      </c>
      <c r="K4798" t="b">
        <v>1</v>
      </c>
      <c r="L4798" t="s">
        <v>42</v>
      </c>
      <c r="M4798">
        <v>10</v>
      </c>
      <c r="N4798">
        <f>G4798/SUMIF(B:B,B4798,G:G)*100</f>
        <v>1.6202618001961371E-2</v>
      </c>
      <c r="Q4798">
        <f>VLOOKUP(C4798, Categories_Pivot_Table!A:B, 2, FALSE)</f>
        <v>23.063808900523561</v>
      </c>
      <c r="T4798">
        <f t="shared" si="75"/>
        <v>2024</v>
      </c>
    </row>
    <row r="4799" spans="1:20" x14ac:dyDescent="0.2">
      <c r="A4799" t="s">
        <v>5056</v>
      </c>
      <c r="B4799" t="s">
        <v>14</v>
      </c>
      <c r="C4799" t="s">
        <v>27</v>
      </c>
      <c r="D4799" t="s">
        <v>91</v>
      </c>
      <c r="E4799">
        <v>33.5</v>
      </c>
      <c r="F4799">
        <v>9</v>
      </c>
      <c r="G4799">
        <v>301.5</v>
      </c>
      <c r="H4799" t="s">
        <v>29</v>
      </c>
      <c r="I4799" t="s">
        <v>46</v>
      </c>
      <c r="J4799" s="1">
        <v>45050</v>
      </c>
      <c r="K4799" t="b">
        <v>0</v>
      </c>
      <c r="L4799" t="s">
        <v>42</v>
      </c>
      <c r="M4799">
        <v>5</v>
      </c>
      <c r="N4799">
        <f>G4799/SUMIF(B:B,B4799,G:G)*100</f>
        <v>0.49085447752081857</v>
      </c>
      <c r="Q4799">
        <f>VLOOKUP(C4799, Categories_Pivot_Table!A:B, 2, FALSE)</f>
        <v>25.013711734693878</v>
      </c>
      <c r="T4799">
        <f t="shared" si="75"/>
        <v>2023</v>
      </c>
    </row>
    <row r="4800" spans="1:20" x14ac:dyDescent="0.2">
      <c r="A4800" t="s">
        <v>5057</v>
      </c>
      <c r="B4800" t="s">
        <v>47</v>
      </c>
      <c r="C4800" t="s">
        <v>33</v>
      </c>
      <c r="D4800" t="s">
        <v>843</v>
      </c>
      <c r="E4800">
        <v>26</v>
      </c>
      <c r="F4800">
        <v>8</v>
      </c>
      <c r="G4800">
        <v>208</v>
      </c>
      <c r="H4800" t="s">
        <v>17</v>
      </c>
      <c r="I4800" t="s">
        <v>46</v>
      </c>
      <c r="J4800" s="1">
        <v>45435</v>
      </c>
      <c r="K4800" t="b">
        <v>1</v>
      </c>
      <c r="L4800" t="s">
        <v>42</v>
      </c>
      <c r="M4800">
        <v>5</v>
      </c>
      <c r="N4800">
        <f>G4800/SUMIF(B:B,B4800,G:G)*100</f>
        <v>0.33051022516009088</v>
      </c>
      <c r="Q4800">
        <f>VLOOKUP(C4800, Categories_Pivot_Table!A:B, 2, FALSE)</f>
        <v>23.300574345883856</v>
      </c>
      <c r="T4800">
        <f t="shared" si="75"/>
        <v>2024</v>
      </c>
    </row>
    <row r="4801" spans="1:20" x14ac:dyDescent="0.2">
      <c r="A4801" t="s">
        <v>5058</v>
      </c>
      <c r="B4801" t="s">
        <v>26</v>
      </c>
      <c r="C4801" t="s">
        <v>135</v>
      </c>
      <c r="D4801" t="s">
        <v>245</v>
      </c>
      <c r="E4801">
        <v>15.5</v>
      </c>
      <c r="F4801">
        <v>6</v>
      </c>
      <c r="G4801">
        <v>93</v>
      </c>
      <c r="H4801" t="s">
        <v>56</v>
      </c>
      <c r="I4801" t="s">
        <v>46</v>
      </c>
      <c r="J4801" s="1">
        <v>44845</v>
      </c>
      <c r="K4801" t="b">
        <v>1</v>
      </c>
      <c r="L4801" t="s">
        <v>49</v>
      </c>
      <c r="M4801">
        <v>10</v>
      </c>
      <c r="N4801">
        <f>G4801/SUMIF(B:B,B4801,G:G)*100</f>
        <v>0.14988758431176619</v>
      </c>
      <c r="Q4801">
        <f>VLOOKUP(C4801, Categories_Pivot_Table!A:B, 2, FALSE)</f>
        <v>23.146341463414632</v>
      </c>
      <c r="T4801">
        <f t="shared" si="75"/>
        <v>2022</v>
      </c>
    </row>
    <row r="4802" spans="1:20" x14ac:dyDescent="0.2">
      <c r="A4802" t="s">
        <v>5059</v>
      </c>
      <c r="B4802" t="s">
        <v>26</v>
      </c>
      <c r="C4802" t="s">
        <v>15</v>
      </c>
      <c r="D4802" t="s">
        <v>448</v>
      </c>
      <c r="E4802">
        <v>26</v>
      </c>
      <c r="F4802">
        <v>9</v>
      </c>
      <c r="G4802">
        <v>234</v>
      </c>
      <c r="H4802" t="s">
        <v>29</v>
      </c>
      <c r="I4802" t="s">
        <v>46</v>
      </c>
      <c r="J4802" s="1">
        <v>44802</v>
      </c>
      <c r="K4802" t="b">
        <v>1</v>
      </c>
      <c r="L4802" t="s">
        <v>19</v>
      </c>
      <c r="M4802">
        <v>8</v>
      </c>
      <c r="N4802">
        <f>G4802/SUMIF(B:B,B4802,G:G)*100</f>
        <v>0.37713650246186325</v>
      </c>
      <c r="Q4802">
        <f>VLOOKUP(C4802, Categories_Pivot_Table!A:B, 2, FALSE)</f>
        <v>23.063808900523561</v>
      </c>
      <c r="T4802">
        <f t="shared" ref="T4802:T4865" si="76">YEAR(J4802)</f>
        <v>2022</v>
      </c>
    </row>
    <row r="4803" spans="1:20" x14ac:dyDescent="0.2">
      <c r="A4803" t="s">
        <v>5060</v>
      </c>
      <c r="B4803" t="s">
        <v>76</v>
      </c>
      <c r="C4803" t="s">
        <v>38</v>
      </c>
      <c r="D4803" t="s">
        <v>404</v>
      </c>
      <c r="E4803">
        <v>11</v>
      </c>
      <c r="F4803">
        <v>1</v>
      </c>
      <c r="G4803">
        <v>11</v>
      </c>
      <c r="H4803" t="s">
        <v>56</v>
      </c>
      <c r="I4803" t="s">
        <v>46</v>
      </c>
      <c r="J4803" s="1">
        <v>45564</v>
      </c>
      <c r="K4803" t="b">
        <v>0</v>
      </c>
      <c r="L4803" t="s">
        <v>24</v>
      </c>
      <c r="M4803">
        <v>9</v>
      </c>
      <c r="N4803">
        <f>G4803/SUMIF(B:B,B4803,G:G)*100</f>
        <v>1.8729301992967996E-2</v>
      </c>
      <c r="Q4803">
        <f>VLOOKUP(C4803, Categories_Pivot_Table!A:B, 2, FALSE)</f>
        <v>23.088790931989923</v>
      </c>
      <c r="T4803">
        <f t="shared" si="76"/>
        <v>2024</v>
      </c>
    </row>
    <row r="4804" spans="1:20" x14ac:dyDescent="0.2">
      <c r="A4804" t="s">
        <v>5061</v>
      </c>
      <c r="B4804" t="s">
        <v>106</v>
      </c>
      <c r="C4804" t="s">
        <v>33</v>
      </c>
      <c r="D4804" t="s">
        <v>78</v>
      </c>
      <c r="E4804">
        <v>14</v>
      </c>
      <c r="F4804">
        <v>8</v>
      </c>
      <c r="G4804">
        <v>112</v>
      </c>
      <c r="H4804" t="s">
        <v>56</v>
      </c>
      <c r="I4804" t="s">
        <v>18</v>
      </c>
      <c r="J4804" s="1">
        <v>45113</v>
      </c>
      <c r="K4804" t="b">
        <v>0</v>
      </c>
      <c r="L4804" t="s">
        <v>42</v>
      </c>
      <c r="M4804">
        <v>7</v>
      </c>
      <c r="N4804">
        <f>G4804/SUMIF(B:B,B4804,G:G)*100</f>
        <v>0.18252933507170796</v>
      </c>
      <c r="Q4804">
        <f>VLOOKUP(C4804, Categories_Pivot_Table!A:B, 2, FALSE)</f>
        <v>23.300574345883856</v>
      </c>
      <c r="T4804">
        <f t="shared" si="76"/>
        <v>2023</v>
      </c>
    </row>
    <row r="4805" spans="1:20" x14ac:dyDescent="0.2">
      <c r="A4805" t="s">
        <v>5062</v>
      </c>
      <c r="B4805" t="s">
        <v>71</v>
      </c>
      <c r="C4805" t="s">
        <v>38</v>
      </c>
      <c r="D4805" t="s">
        <v>190</v>
      </c>
      <c r="E4805">
        <v>33.5</v>
      </c>
      <c r="F4805">
        <v>7</v>
      </c>
      <c r="G4805">
        <v>234.5</v>
      </c>
      <c r="H4805" t="s">
        <v>56</v>
      </c>
      <c r="I4805" t="s">
        <v>18</v>
      </c>
      <c r="J4805" s="1">
        <v>45138</v>
      </c>
      <c r="K4805" t="b">
        <v>0</v>
      </c>
      <c r="L4805" t="s">
        <v>19</v>
      </c>
      <c r="M4805">
        <v>7</v>
      </c>
      <c r="N4805">
        <f>G4805/SUMIF(B:B,B4805,G:G)*100</f>
        <v>0.3715292906087852</v>
      </c>
      <c r="Q4805">
        <f>VLOOKUP(C4805, Categories_Pivot_Table!A:B, 2, FALSE)</f>
        <v>23.088790931989923</v>
      </c>
      <c r="T4805">
        <f t="shared" si="76"/>
        <v>2023</v>
      </c>
    </row>
    <row r="4806" spans="1:20" x14ac:dyDescent="0.2">
      <c r="A4806" t="s">
        <v>5063</v>
      </c>
      <c r="B4806" t="s">
        <v>113</v>
      </c>
      <c r="C4806" t="s">
        <v>74</v>
      </c>
      <c r="D4806" t="s">
        <v>626</v>
      </c>
      <c r="E4806">
        <v>26</v>
      </c>
      <c r="F4806">
        <v>10</v>
      </c>
      <c r="G4806">
        <v>260</v>
      </c>
      <c r="H4806" t="s">
        <v>56</v>
      </c>
      <c r="I4806" t="s">
        <v>46</v>
      </c>
      <c r="J4806" s="1">
        <v>45414</v>
      </c>
      <c r="K4806" t="b">
        <v>1</v>
      </c>
      <c r="L4806" t="s">
        <v>42</v>
      </c>
      <c r="M4806">
        <v>5</v>
      </c>
      <c r="N4806">
        <f>G4806/SUMIF(B:B,B4806,G:G)*100</f>
        <v>0.42810333755948166</v>
      </c>
      <c r="Q4806">
        <f>VLOOKUP(C4806, Categories_Pivot_Table!A:B, 2, FALSE)</f>
        <v>24.317096165933375</v>
      </c>
      <c r="T4806">
        <f t="shared" si="76"/>
        <v>2024</v>
      </c>
    </row>
    <row r="4807" spans="1:20" x14ac:dyDescent="0.2">
      <c r="A4807" t="s">
        <v>5064</v>
      </c>
      <c r="B4807" t="s">
        <v>121</v>
      </c>
      <c r="C4807" t="s">
        <v>135</v>
      </c>
      <c r="D4807" t="s">
        <v>163</v>
      </c>
      <c r="E4807">
        <v>36.5</v>
      </c>
      <c r="F4807">
        <v>6</v>
      </c>
      <c r="G4807">
        <v>219</v>
      </c>
      <c r="H4807" t="s">
        <v>29</v>
      </c>
      <c r="I4807" t="s">
        <v>18</v>
      </c>
      <c r="J4807" s="1">
        <v>44940</v>
      </c>
      <c r="K4807" t="b">
        <v>1</v>
      </c>
      <c r="L4807" t="s">
        <v>35</v>
      </c>
      <c r="M4807">
        <v>1</v>
      </c>
      <c r="N4807">
        <f>G4807/SUMIF(B:B,B4807,G:G)*100</f>
        <v>0.33399165783393447</v>
      </c>
      <c r="Q4807">
        <f>VLOOKUP(C4807, Categories_Pivot_Table!A:B, 2, FALSE)</f>
        <v>23.146341463414632</v>
      </c>
      <c r="T4807">
        <f t="shared" si="76"/>
        <v>2023</v>
      </c>
    </row>
    <row r="4808" spans="1:20" x14ac:dyDescent="0.2">
      <c r="A4808" t="s">
        <v>5065</v>
      </c>
      <c r="B4808" t="s">
        <v>121</v>
      </c>
      <c r="C4808" t="s">
        <v>135</v>
      </c>
      <c r="D4808" t="s">
        <v>605</v>
      </c>
      <c r="E4808">
        <v>21.5</v>
      </c>
      <c r="F4808">
        <v>2</v>
      </c>
      <c r="G4808">
        <v>43</v>
      </c>
      <c r="H4808" t="s">
        <v>17</v>
      </c>
      <c r="I4808" t="s">
        <v>18</v>
      </c>
      <c r="J4808" s="1">
        <v>45377</v>
      </c>
      <c r="K4808" t="b">
        <v>0</v>
      </c>
      <c r="L4808" t="s">
        <v>49</v>
      </c>
      <c r="M4808">
        <v>3</v>
      </c>
      <c r="N4808">
        <f>G4808/SUMIF(B:B,B4808,G:G)*100</f>
        <v>6.5578270716251982E-2</v>
      </c>
      <c r="Q4808">
        <f>VLOOKUP(C4808, Categories_Pivot_Table!A:B, 2, FALSE)</f>
        <v>23.146341463414632</v>
      </c>
      <c r="T4808">
        <f t="shared" si="76"/>
        <v>2024</v>
      </c>
    </row>
    <row r="4809" spans="1:20" x14ac:dyDescent="0.2">
      <c r="A4809" t="s">
        <v>5066</v>
      </c>
      <c r="B4809" t="s">
        <v>14</v>
      </c>
      <c r="C4809" t="s">
        <v>135</v>
      </c>
      <c r="D4809" t="s">
        <v>41</v>
      </c>
      <c r="E4809">
        <v>23</v>
      </c>
      <c r="F4809">
        <v>4</v>
      </c>
      <c r="G4809">
        <v>74</v>
      </c>
      <c r="H4809" t="s">
        <v>56</v>
      </c>
      <c r="I4809" t="s">
        <v>18</v>
      </c>
      <c r="J4809" s="1">
        <v>44571</v>
      </c>
      <c r="K4809" t="b">
        <v>0</v>
      </c>
      <c r="L4809" t="s">
        <v>19</v>
      </c>
      <c r="M4809">
        <v>1</v>
      </c>
      <c r="N4809">
        <f>G4809/SUMIF(B:B,B4809,G:G)*100</f>
        <v>0.12047506247608814</v>
      </c>
      <c r="Q4809">
        <f>VLOOKUP(C4809, Categories_Pivot_Table!A:B, 2, FALSE)</f>
        <v>23.146341463414632</v>
      </c>
      <c r="T4809">
        <f t="shared" si="76"/>
        <v>2022</v>
      </c>
    </row>
    <row r="4810" spans="1:20" x14ac:dyDescent="0.2">
      <c r="A4810" t="s">
        <v>5067</v>
      </c>
      <c r="B4810" t="s">
        <v>95</v>
      </c>
      <c r="C4810" t="s">
        <v>48</v>
      </c>
      <c r="D4810" t="s">
        <v>237</v>
      </c>
      <c r="E4810">
        <v>11</v>
      </c>
      <c r="F4810">
        <v>8</v>
      </c>
      <c r="G4810">
        <v>88</v>
      </c>
      <c r="H4810" t="s">
        <v>17</v>
      </c>
      <c r="I4810" t="s">
        <v>46</v>
      </c>
      <c r="J4810" s="1">
        <v>44912</v>
      </c>
      <c r="K4810" t="b">
        <v>0</v>
      </c>
      <c r="L4810" t="s">
        <v>35</v>
      </c>
      <c r="M4810">
        <v>12</v>
      </c>
      <c r="N4810">
        <f>G4810/SUMIF(B:B,B4810,G:G)*100</f>
        <v>0.13065781756902223</v>
      </c>
      <c r="Q4810">
        <f>VLOOKUP(C4810, Categories_Pivot_Table!A:B, 2, FALSE)</f>
        <v>23.348837209302324</v>
      </c>
      <c r="T4810">
        <f t="shared" si="76"/>
        <v>2022</v>
      </c>
    </row>
    <row r="4811" spans="1:20" x14ac:dyDescent="0.2">
      <c r="A4811" t="s">
        <v>5068</v>
      </c>
      <c r="B4811" t="s">
        <v>76</v>
      </c>
      <c r="C4811" t="s">
        <v>38</v>
      </c>
      <c r="D4811" t="s">
        <v>133</v>
      </c>
      <c r="E4811">
        <v>21.5</v>
      </c>
      <c r="F4811">
        <v>6</v>
      </c>
      <c r="G4811">
        <v>129</v>
      </c>
      <c r="H4811" t="s">
        <v>29</v>
      </c>
      <c r="I4811" t="s">
        <v>18</v>
      </c>
      <c r="J4811" s="1">
        <v>45329</v>
      </c>
      <c r="K4811" t="b">
        <v>0</v>
      </c>
      <c r="L4811" t="s">
        <v>30</v>
      </c>
      <c r="M4811">
        <v>2</v>
      </c>
      <c r="N4811">
        <f>G4811/SUMIF(B:B,B4811,G:G)*100</f>
        <v>0.21964363246298832</v>
      </c>
      <c r="Q4811">
        <f>VLOOKUP(C4811, Categories_Pivot_Table!A:B, 2, FALSE)</f>
        <v>23.088790931989923</v>
      </c>
      <c r="T4811">
        <f t="shared" si="76"/>
        <v>2024</v>
      </c>
    </row>
    <row r="4812" spans="1:20" x14ac:dyDescent="0.2">
      <c r="A4812" t="s">
        <v>5069</v>
      </c>
      <c r="B4812" t="s">
        <v>71</v>
      </c>
      <c r="C4812" t="s">
        <v>22</v>
      </c>
      <c r="D4812" t="s">
        <v>23</v>
      </c>
      <c r="E4812">
        <v>29</v>
      </c>
      <c r="F4812">
        <v>9</v>
      </c>
      <c r="G4812">
        <v>261</v>
      </c>
      <c r="H4812" t="s">
        <v>17</v>
      </c>
      <c r="I4812" t="s">
        <v>46</v>
      </c>
      <c r="J4812" s="1">
        <v>45357</v>
      </c>
      <c r="K4812" t="b">
        <v>0</v>
      </c>
      <c r="L4812" t="s">
        <v>30</v>
      </c>
      <c r="M4812">
        <v>3</v>
      </c>
      <c r="N4812">
        <f>G4812/SUMIF(B:B,B4812,G:G)*100</f>
        <v>0.4135144769675605</v>
      </c>
      <c r="Q4812">
        <f>VLOOKUP(C4812, Categories_Pivot_Table!A:B, 2, FALSE)</f>
        <v>21.505681818181817</v>
      </c>
      <c r="T4812">
        <f t="shared" si="76"/>
        <v>2024</v>
      </c>
    </row>
    <row r="4813" spans="1:20" x14ac:dyDescent="0.2">
      <c r="A4813" t="s">
        <v>5070</v>
      </c>
      <c r="B4813" t="s">
        <v>44</v>
      </c>
      <c r="C4813" t="s">
        <v>22</v>
      </c>
      <c r="D4813" t="s">
        <v>41</v>
      </c>
      <c r="E4813">
        <v>23</v>
      </c>
      <c r="F4813">
        <v>4</v>
      </c>
      <c r="G4813">
        <v>92</v>
      </c>
      <c r="H4813" t="s">
        <v>56</v>
      </c>
      <c r="I4813" t="s">
        <v>18</v>
      </c>
      <c r="J4813" s="1">
        <v>45578</v>
      </c>
      <c r="K4813" t="b">
        <v>0</v>
      </c>
      <c r="L4813" t="s">
        <v>24</v>
      </c>
      <c r="M4813">
        <v>10</v>
      </c>
      <c r="N4813">
        <f>G4813/SUMIF(B:B,B4813,G:G)*100</f>
        <v>0.15157880862351614</v>
      </c>
      <c r="Q4813">
        <f>VLOOKUP(C4813, Categories_Pivot_Table!A:B, 2, FALSE)</f>
        <v>21.505681818181817</v>
      </c>
      <c r="T4813">
        <f t="shared" si="76"/>
        <v>2024</v>
      </c>
    </row>
    <row r="4814" spans="1:20" x14ac:dyDescent="0.2">
      <c r="A4814" t="s">
        <v>5071</v>
      </c>
      <c r="B4814" t="s">
        <v>73</v>
      </c>
      <c r="C4814" t="s">
        <v>27</v>
      </c>
      <c r="D4814" t="s">
        <v>91</v>
      </c>
      <c r="E4814">
        <v>33.5</v>
      </c>
      <c r="F4814">
        <v>2</v>
      </c>
      <c r="G4814">
        <v>67</v>
      </c>
      <c r="H4814" t="s">
        <v>29</v>
      </c>
      <c r="I4814" t="s">
        <v>18</v>
      </c>
      <c r="J4814" s="1">
        <v>45041</v>
      </c>
      <c r="K4814" t="b">
        <v>1</v>
      </c>
      <c r="L4814" t="s">
        <v>49</v>
      </c>
      <c r="M4814">
        <v>4</v>
      </c>
      <c r="N4814">
        <f>G4814/SUMIF(B:B,B4814,G:G)*100</f>
        <v>0.11574773903203794</v>
      </c>
      <c r="Q4814">
        <f>VLOOKUP(C4814, Categories_Pivot_Table!A:B, 2, FALSE)</f>
        <v>25.013711734693878</v>
      </c>
      <c r="T4814">
        <f t="shared" si="76"/>
        <v>2023</v>
      </c>
    </row>
    <row r="4815" spans="1:20" x14ac:dyDescent="0.2">
      <c r="A4815" t="s">
        <v>5072</v>
      </c>
      <c r="B4815" t="s">
        <v>32</v>
      </c>
      <c r="C4815" t="s">
        <v>33</v>
      </c>
      <c r="D4815" t="s">
        <v>398</v>
      </c>
      <c r="E4815">
        <v>21.5</v>
      </c>
      <c r="F4815">
        <v>9</v>
      </c>
      <c r="G4815">
        <v>193.5</v>
      </c>
      <c r="H4815" t="s">
        <v>56</v>
      </c>
      <c r="I4815" t="s">
        <v>18</v>
      </c>
      <c r="J4815" s="1">
        <v>44708</v>
      </c>
      <c r="K4815" t="b">
        <v>1</v>
      </c>
      <c r="L4815" t="s">
        <v>65</v>
      </c>
      <c r="M4815">
        <v>5</v>
      </c>
      <c r="N4815">
        <f>G4815/SUMIF(B:B,B4815,G:G)*100</f>
        <v>0.33002174561889736</v>
      </c>
      <c r="Q4815">
        <f>VLOOKUP(C4815, Categories_Pivot_Table!A:B, 2, FALSE)</f>
        <v>23.300574345883856</v>
      </c>
      <c r="T4815">
        <f t="shared" si="76"/>
        <v>2022</v>
      </c>
    </row>
    <row r="4816" spans="1:20" x14ac:dyDescent="0.2">
      <c r="A4816" t="s">
        <v>5073</v>
      </c>
      <c r="B4816" t="s">
        <v>128</v>
      </c>
      <c r="C4816" t="s">
        <v>38</v>
      </c>
      <c r="D4816" t="s">
        <v>1276</v>
      </c>
      <c r="E4816">
        <v>35</v>
      </c>
      <c r="F4816">
        <v>6</v>
      </c>
      <c r="G4816">
        <v>210</v>
      </c>
      <c r="H4816" t="s">
        <v>29</v>
      </c>
      <c r="I4816" t="s">
        <v>18</v>
      </c>
      <c r="J4816" s="1">
        <v>45034</v>
      </c>
      <c r="K4816" t="b">
        <v>0</v>
      </c>
      <c r="L4816" t="s">
        <v>49</v>
      </c>
      <c r="M4816">
        <v>4</v>
      </c>
      <c r="N4816">
        <f>G4816/SUMIF(B:B,B4816,G:G)*100</f>
        <v>0.30678431601706302</v>
      </c>
      <c r="Q4816">
        <f>VLOOKUP(C4816, Categories_Pivot_Table!A:B, 2, FALSE)</f>
        <v>23.088790931989923</v>
      </c>
      <c r="T4816">
        <f t="shared" si="76"/>
        <v>2023</v>
      </c>
    </row>
    <row r="4817" spans="1:20" x14ac:dyDescent="0.2">
      <c r="A4817" t="s">
        <v>5074</v>
      </c>
      <c r="B4817" t="s">
        <v>113</v>
      </c>
      <c r="C4817" t="s">
        <v>33</v>
      </c>
      <c r="D4817" t="s">
        <v>307</v>
      </c>
      <c r="E4817">
        <v>6.5</v>
      </c>
      <c r="F4817">
        <v>5</v>
      </c>
      <c r="G4817">
        <v>32.5</v>
      </c>
      <c r="H4817" t="s">
        <v>56</v>
      </c>
      <c r="I4817" t="s">
        <v>46</v>
      </c>
      <c r="J4817" s="1">
        <v>45594</v>
      </c>
      <c r="K4817" t="b">
        <v>0</v>
      </c>
      <c r="L4817" t="s">
        <v>49</v>
      </c>
      <c r="M4817">
        <v>10</v>
      </c>
      <c r="N4817">
        <f>G4817/SUMIF(B:B,B4817,G:G)*100</f>
        <v>5.3512917194935207E-2</v>
      </c>
      <c r="Q4817">
        <f>VLOOKUP(C4817, Categories_Pivot_Table!A:B, 2, FALSE)</f>
        <v>23.300574345883856</v>
      </c>
      <c r="T4817">
        <f t="shared" si="76"/>
        <v>2024</v>
      </c>
    </row>
    <row r="4818" spans="1:20" x14ac:dyDescent="0.2">
      <c r="A4818" t="s">
        <v>5075</v>
      </c>
      <c r="B4818" t="s">
        <v>118</v>
      </c>
      <c r="C4818" t="s">
        <v>27</v>
      </c>
      <c r="D4818" t="s">
        <v>380</v>
      </c>
      <c r="E4818">
        <v>41</v>
      </c>
      <c r="F4818">
        <v>1</v>
      </c>
      <c r="G4818">
        <v>41</v>
      </c>
      <c r="H4818" t="s">
        <v>17</v>
      </c>
      <c r="I4818" t="s">
        <v>46</v>
      </c>
      <c r="J4818" s="1">
        <v>45425</v>
      </c>
      <c r="K4818" t="b">
        <v>0</v>
      </c>
      <c r="L4818" t="s">
        <v>19</v>
      </c>
      <c r="M4818">
        <v>5</v>
      </c>
      <c r="N4818">
        <f>G4818/SUMIF(B:B,B4818,G:G)*100</f>
        <v>6.7437538036416278E-2</v>
      </c>
      <c r="Q4818">
        <f>VLOOKUP(C4818, Categories_Pivot_Table!A:B, 2, FALSE)</f>
        <v>25.013711734693878</v>
      </c>
      <c r="T4818">
        <f t="shared" si="76"/>
        <v>2024</v>
      </c>
    </row>
    <row r="4819" spans="1:20" x14ac:dyDescent="0.2">
      <c r="A4819" t="s">
        <v>5076</v>
      </c>
      <c r="B4819" t="s">
        <v>84</v>
      </c>
      <c r="C4819" t="s">
        <v>74</v>
      </c>
      <c r="D4819" t="s">
        <v>82</v>
      </c>
      <c r="E4819">
        <v>9.5</v>
      </c>
      <c r="F4819">
        <v>1</v>
      </c>
      <c r="G4819">
        <v>9.5</v>
      </c>
      <c r="H4819" t="s">
        <v>56</v>
      </c>
      <c r="I4819" t="s">
        <v>18</v>
      </c>
      <c r="J4819" s="1">
        <v>45396</v>
      </c>
      <c r="K4819" t="b">
        <v>1</v>
      </c>
      <c r="L4819" t="s">
        <v>24</v>
      </c>
      <c r="M4819">
        <v>4</v>
      </c>
      <c r="N4819">
        <f>G4819/SUMIF(B:B,B4819,G:G)*100</f>
        <v>1.5380256607439188E-2</v>
      </c>
      <c r="Q4819">
        <f>VLOOKUP(C4819, Categories_Pivot_Table!A:B, 2, FALSE)</f>
        <v>24.317096165933375</v>
      </c>
      <c r="T4819">
        <f t="shared" si="76"/>
        <v>2024</v>
      </c>
    </row>
    <row r="4820" spans="1:20" x14ac:dyDescent="0.2">
      <c r="A4820" t="s">
        <v>5077</v>
      </c>
      <c r="B4820" t="s">
        <v>32</v>
      </c>
      <c r="C4820" t="s">
        <v>22</v>
      </c>
      <c r="D4820" t="s">
        <v>205</v>
      </c>
      <c r="E4820">
        <v>15.5</v>
      </c>
      <c r="F4820">
        <v>7</v>
      </c>
      <c r="G4820">
        <v>108.5</v>
      </c>
      <c r="H4820" t="s">
        <v>17</v>
      </c>
      <c r="I4820" t="s">
        <v>46</v>
      </c>
      <c r="J4820" s="1">
        <v>45010</v>
      </c>
      <c r="K4820" t="b">
        <v>0</v>
      </c>
      <c r="L4820" t="s">
        <v>35</v>
      </c>
      <c r="M4820">
        <v>3</v>
      </c>
      <c r="N4820">
        <f>G4820/SUMIF(B:B,B4820,G:G)*100</f>
        <v>0.18505095296976931</v>
      </c>
      <c r="Q4820">
        <f>VLOOKUP(C4820, Categories_Pivot_Table!A:B, 2, FALSE)</f>
        <v>21.505681818181817</v>
      </c>
      <c r="T4820">
        <f t="shared" si="76"/>
        <v>2023</v>
      </c>
    </row>
    <row r="4821" spans="1:20" x14ac:dyDescent="0.2">
      <c r="A4821" t="s">
        <v>5078</v>
      </c>
      <c r="B4821" t="s">
        <v>63</v>
      </c>
      <c r="C4821" t="s">
        <v>15</v>
      </c>
      <c r="D4821" t="s">
        <v>138</v>
      </c>
      <c r="E4821">
        <v>20</v>
      </c>
      <c r="F4821">
        <v>6</v>
      </c>
      <c r="G4821">
        <v>120</v>
      </c>
      <c r="H4821" t="s">
        <v>17</v>
      </c>
      <c r="I4821" t="s">
        <v>18</v>
      </c>
      <c r="J4821" s="1">
        <v>44867</v>
      </c>
      <c r="K4821" t="b">
        <v>1</v>
      </c>
      <c r="L4821" t="s">
        <v>30</v>
      </c>
      <c r="M4821">
        <v>11</v>
      </c>
      <c r="N4821">
        <f>G4821/SUMIF(B:B,B4821,G:G)*100</f>
        <v>0.19825535289452814</v>
      </c>
      <c r="Q4821">
        <f>VLOOKUP(C4821, Categories_Pivot_Table!A:B, 2, FALSE)</f>
        <v>23.063808900523561</v>
      </c>
      <c r="T4821">
        <f t="shared" si="76"/>
        <v>2022</v>
      </c>
    </row>
    <row r="4822" spans="1:20" x14ac:dyDescent="0.2">
      <c r="A4822" t="s">
        <v>5079</v>
      </c>
      <c r="B4822" t="s">
        <v>21</v>
      </c>
      <c r="C4822" t="s">
        <v>33</v>
      </c>
      <c r="D4822" t="s">
        <v>556</v>
      </c>
      <c r="E4822">
        <v>29</v>
      </c>
      <c r="F4822">
        <v>2</v>
      </c>
      <c r="G4822">
        <v>58</v>
      </c>
      <c r="H4822" t="s">
        <v>56</v>
      </c>
      <c r="I4822" t="s">
        <v>18</v>
      </c>
      <c r="J4822" s="1">
        <v>44761</v>
      </c>
      <c r="K4822" t="b">
        <v>0</v>
      </c>
      <c r="L4822" t="s">
        <v>49</v>
      </c>
      <c r="M4822">
        <v>7</v>
      </c>
      <c r="N4822">
        <f>G4822/SUMIF(B:B,B4822,G:G)*100</f>
        <v>9.3953752075486979E-2</v>
      </c>
      <c r="Q4822">
        <f>VLOOKUP(C4822, Categories_Pivot_Table!A:B, 2, FALSE)</f>
        <v>23.300574345883856</v>
      </c>
      <c r="T4822">
        <f t="shared" si="76"/>
        <v>2022</v>
      </c>
    </row>
    <row r="4823" spans="1:20" x14ac:dyDescent="0.2">
      <c r="A4823" t="s">
        <v>5080</v>
      </c>
      <c r="B4823" t="s">
        <v>87</v>
      </c>
      <c r="C4823" t="s">
        <v>15</v>
      </c>
      <c r="D4823" t="s">
        <v>197</v>
      </c>
      <c r="E4823">
        <v>41</v>
      </c>
      <c r="F4823">
        <v>4</v>
      </c>
      <c r="G4823">
        <v>164</v>
      </c>
      <c r="H4823" t="s">
        <v>29</v>
      </c>
      <c r="I4823" t="s">
        <v>18</v>
      </c>
      <c r="J4823" s="1">
        <v>45136</v>
      </c>
      <c r="K4823" t="b">
        <v>0</v>
      </c>
      <c r="L4823" t="s">
        <v>35</v>
      </c>
      <c r="M4823">
        <v>7</v>
      </c>
      <c r="N4823">
        <f>G4823/SUMIF(B:B,B4823,G:G)*100</f>
        <v>0.25216415271307102</v>
      </c>
      <c r="Q4823">
        <f>VLOOKUP(C4823, Categories_Pivot_Table!A:B, 2, FALSE)</f>
        <v>23.063808900523561</v>
      </c>
      <c r="T4823">
        <f t="shared" si="76"/>
        <v>2023</v>
      </c>
    </row>
    <row r="4824" spans="1:20" x14ac:dyDescent="0.2">
      <c r="A4824" t="s">
        <v>5081</v>
      </c>
      <c r="B4824" t="s">
        <v>54</v>
      </c>
      <c r="C4824" t="s">
        <v>48</v>
      </c>
      <c r="D4824" t="s">
        <v>201</v>
      </c>
      <c r="E4824">
        <v>35</v>
      </c>
      <c r="F4824">
        <v>5</v>
      </c>
      <c r="G4824">
        <v>175</v>
      </c>
      <c r="H4824" t="s">
        <v>29</v>
      </c>
      <c r="I4824" t="s">
        <v>46</v>
      </c>
      <c r="J4824" s="1">
        <v>45412</v>
      </c>
      <c r="K4824" t="b">
        <v>1</v>
      </c>
      <c r="L4824" t="s">
        <v>49</v>
      </c>
      <c r="M4824">
        <v>4</v>
      </c>
      <c r="N4824">
        <f>G4824/SUMIF(B:B,B4824,G:G)*100</f>
        <v>0.30618225717559988</v>
      </c>
      <c r="Q4824">
        <f>VLOOKUP(C4824, Categories_Pivot_Table!A:B, 2, FALSE)</f>
        <v>23.348837209302324</v>
      </c>
      <c r="T4824">
        <f t="shared" si="76"/>
        <v>2024</v>
      </c>
    </row>
    <row r="4825" spans="1:20" x14ac:dyDescent="0.2">
      <c r="A4825" t="s">
        <v>5082</v>
      </c>
      <c r="B4825" t="s">
        <v>87</v>
      </c>
      <c r="C4825" t="s">
        <v>15</v>
      </c>
      <c r="D4825" t="s">
        <v>494</v>
      </c>
      <c r="E4825">
        <v>33.5</v>
      </c>
      <c r="F4825">
        <v>6</v>
      </c>
      <c r="G4825">
        <v>201</v>
      </c>
      <c r="H4825" t="s">
        <v>29</v>
      </c>
      <c r="I4825" t="s">
        <v>18</v>
      </c>
      <c r="J4825" s="1">
        <v>45391</v>
      </c>
      <c r="K4825" t="b">
        <v>0</v>
      </c>
      <c r="L4825" t="s">
        <v>49</v>
      </c>
      <c r="M4825">
        <v>4</v>
      </c>
      <c r="N4825">
        <f>G4825/SUMIF(B:B,B4825,G:G)*100</f>
        <v>0.30905484570321512</v>
      </c>
      <c r="Q4825">
        <f>VLOOKUP(C4825, Categories_Pivot_Table!A:B, 2, FALSE)</f>
        <v>23.063808900523561</v>
      </c>
      <c r="T4825">
        <f t="shared" si="76"/>
        <v>2024</v>
      </c>
    </row>
    <row r="4826" spans="1:20" x14ac:dyDescent="0.2">
      <c r="A4826" t="s">
        <v>5083</v>
      </c>
      <c r="B4826" t="s">
        <v>76</v>
      </c>
      <c r="C4826" t="s">
        <v>22</v>
      </c>
      <c r="D4826" t="s">
        <v>272</v>
      </c>
      <c r="E4826">
        <v>5</v>
      </c>
      <c r="F4826">
        <v>1</v>
      </c>
      <c r="G4826">
        <v>5</v>
      </c>
      <c r="H4826" t="s">
        <v>29</v>
      </c>
      <c r="I4826" t="s">
        <v>18</v>
      </c>
      <c r="J4826" s="1">
        <v>44663</v>
      </c>
      <c r="K4826" t="b">
        <v>0</v>
      </c>
      <c r="L4826" t="s">
        <v>49</v>
      </c>
      <c r="M4826">
        <v>4</v>
      </c>
      <c r="N4826">
        <f>G4826/SUMIF(B:B,B4826,G:G)*100</f>
        <v>8.5133190877127261E-3</v>
      </c>
      <c r="Q4826">
        <f>VLOOKUP(C4826, Categories_Pivot_Table!A:B, 2, FALSE)</f>
        <v>21.505681818181817</v>
      </c>
      <c r="T4826">
        <f t="shared" si="76"/>
        <v>2022</v>
      </c>
    </row>
    <row r="4827" spans="1:20" x14ac:dyDescent="0.2">
      <c r="A4827" t="s">
        <v>5084</v>
      </c>
      <c r="B4827" t="s">
        <v>47</v>
      </c>
      <c r="C4827" t="s">
        <v>33</v>
      </c>
      <c r="D4827" t="s">
        <v>269</v>
      </c>
      <c r="E4827">
        <v>12.5</v>
      </c>
      <c r="F4827">
        <v>10</v>
      </c>
      <c r="G4827">
        <v>125</v>
      </c>
      <c r="H4827" t="s">
        <v>17</v>
      </c>
      <c r="I4827" t="s">
        <v>46</v>
      </c>
      <c r="J4827" s="1">
        <v>45442</v>
      </c>
      <c r="K4827" t="b">
        <v>0</v>
      </c>
      <c r="L4827" t="s">
        <v>42</v>
      </c>
      <c r="M4827">
        <v>5</v>
      </c>
      <c r="N4827">
        <f>G4827/SUMIF(B:B,B4827,G:G)*100</f>
        <v>0.1986239333894777</v>
      </c>
      <c r="Q4827">
        <f>VLOOKUP(C4827, Categories_Pivot_Table!A:B, 2, FALSE)</f>
        <v>23.300574345883856</v>
      </c>
      <c r="T4827">
        <f t="shared" si="76"/>
        <v>2024</v>
      </c>
    </row>
    <row r="4828" spans="1:20" x14ac:dyDescent="0.2">
      <c r="A4828" t="s">
        <v>5085</v>
      </c>
      <c r="B4828" t="s">
        <v>21</v>
      </c>
      <c r="C4828" t="s">
        <v>27</v>
      </c>
      <c r="D4828" t="s">
        <v>140</v>
      </c>
      <c r="E4828">
        <v>27.5</v>
      </c>
      <c r="F4828">
        <v>5</v>
      </c>
      <c r="G4828">
        <v>137.5</v>
      </c>
      <c r="H4828" t="s">
        <v>29</v>
      </c>
      <c r="I4828" t="s">
        <v>46</v>
      </c>
      <c r="J4828" s="1">
        <v>44707</v>
      </c>
      <c r="K4828" t="b">
        <v>0</v>
      </c>
      <c r="L4828" t="s">
        <v>42</v>
      </c>
      <c r="M4828">
        <v>5</v>
      </c>
      <c r="N4828">
        <f>G4828/SUMIF(B:B,B4828,G:G)*100</f>
        <v>0.22273518810999068</v>
      </c>
      <c r="Q4828">
        <f>VLOOKUP(C4828, Categories_Pivot_Table!A:B, 2, FALSE)</f>
        <v>25.013711734693878</v>
      </c>
      <c r="T4828">
        <f t="shared" si="76"/>
        <v>2022</v>
      </c>
    </row>
    <row r="4829" spans="1:20" x14ac:dyDescent="0.2">
      <c r="A4829" t="s">
        <v>5086</v>
      </c>
      <c r="B4829" t="s">
        <v>26</v>
      </c>
      <c r="C4829" t="s">
        <v>74</v>
      </c>
      <c r="D4829" t="s">
        <v>355</v>
      </c>
      <c r="E4829">
        <v>5</v>
      </c>
      <c r="F4829">
        <v>7</v>
      </c>
      <c r="G4829">
        <v>35</v>
      </c>
      <c r="H4829" t="s">
        <v>29</v>
      </c>
      <c r="I4829" t="s">
        <v>18</v>
      </c>
      <c r="J4829" s="1">
        <v>44639</v>
      </c>
      <c r="K4829" t="b">
        <v>0</v>
      </c>
      <c r="L4829" t="s">
        <v>35</v>
      </c>
      <c r="M4829">
        <v>3</v>
      </c>
      <c r="N4829">
        <f>G4829/SUMIF(B:B,B4829,G:G)*100</f>
        <v>5.6409305923782967E-2</v>
      </c>
      <c r="Q4829">
        <f>VLOOKUP(C4829, Categories_Pivot_Table!A:B, 2, FALSE)</f>
        <v>24.317096165933375</v>
      </c>
      <c r="T4829">
        <f t="shared" si="76"/>
        <v>2022</v>
      </c>
    </row>
    <row r="4830" spans="1:20" x14ac:dyDescent="0.2">
      <c r="A4830" t="s">
        <v>5087</v>
      </c>
      <c r="B4830" t="s">
        <v>128</v>
      </c>
      <c r="C4830" t="s">
        <v>38</v>
      </c>
      <c r="D4830" t="s">
        <v>175</v>
      </c>
      <c r="E4830">
        <v>30.5</v>
      </c>
      <c r="F4830">
        <v>7</v>
      </c>
      <c r="G4830">
        <v>213.5</v>
      </c>
      <c r="H4830" t="s">
        <v>29</v>
      </c>
      <c r="I4830" t="s">
        <v>18</v>
      </c>
      <c r="J4830" s="1">
        <v>45503</v>
      </c>
      <c r="K4830" t="b">
        <v>0</v>
      </c>
      <c r="L4830" t="s">
        <v>49</v>
      </c>
      <c r="M4830">
        <v>7</v>
      </c>
      <c r="N4830">
        <f>G4830/SUMIF(B:B,B4830,G:G)*100</f>
        <v>0.31189738795068078</v>
      </c>
      <c r="Q4830">
        <f>VLOOKUP(C4830, Categories_Pivot_Table!A:B, 2, FALSE)</f>
        <v>23.088790931989923</v>
      </c>
      <c r="T4830">
        <f t="shared" si="76"/>
        <v>2024</v>
      </c>
    </row>
    <row r="4831" spans="1:20" x14ac:dyDescent="0.2">
      <c r="A4831" t="s">
        <v>5088</v>
      </c>
      <c r="B4831" t="s">
        <v>113</v>
      </c>
      <c r="C4831" t="s">
        <v>135</v>
      </c>
      <c r="D4831" t="s">
        <v>605</v>
      </c>
      <c r="E4831">
        <v>21.5</v>
      </c>
      <c r="F4831">
        <v>9</v>
      </c>
      <c r="G4831">
        <v>193.5</v>
      </c>
      <c r="H4831" t="s">
        <v>29</v>
      </c>
      <c r="I4831" t="s">
        <v>18</v>
      </c>
      <c r="J4831" s="1">
        <v>45537</v>
      </c>
      <c r="K4831" t="b">
        <v>0</v>
      </c>
      <c r="L4831" t="s">
        <v>19</v>
      </c>
      <c r="M4831">
        <v>9</v>
      </c>
      <c r="N4831">
        <f>G4831/SUMIF(B:B,B4831,G:G)*100</f>
        <v>0.31860767622215269</v>
      </c>
      <c r="Q4831">
        <f>VLOOKUP(C4831, Categories_Pivot_Table!A:B, 2, FALSE)</f>
        <v>23.146341463414632</v>
      </c>
      <c r="T4831">
        <f t="shared" si="76"/>
        <v>2024</v>
      </c>
    </row>
    <row r="4832" spans="1:20" x14ac:dyDescent="0.2">
      <c r="A4832" t="s">
        <v>5089</v>
      </c>
      <c r="B4832" t="s">
        <v>26</v>
      </c>
      <c r="C4832" t="s">
        <v>15</v>
      </c>
      <c r="D4832" t="s">
        <v>511</v>
      </c>
      <c r="E4832">
        <v>15.5</v>
      </c>
      <c r="F4832">
        <v>6</v>
      </c>
      <c r="G4832">
        <v>93</v>
      </c>
      <c r="H4832" t="s">
        <v>17</v>
      </c>
      <c r="I4832" t="s">
        <v>46</v>
      </c>
      <c r="J4832" s="1">
        <v>45355</v>
      </c>
      <c r="K4832" t="b">
        <v>0</v>
      </c>
      <c r="L4832" t="s">
        <v>19</v>
      </c>
      <c r="M4832">
        <v>3</v>
      </c>
      <c r="N4832">
        <f>G4832/SUMIF(B:B,B4832,G:G)*100</f>
        <v>0.14988758431176619</v>
      </c>
      <c r="Q4832">
        <f>VLOOKUP(C4832, Categories_Pivot_Table!A:B, 2, FALSE)</f>
        <v>23.063808900523561</v>
      </c>
      <c r="T4832">
        <f t="shared" si="76"/>
        <v>2024</v>
      </c>
    </row>
    <row r="4833" spans="1:20" x14ac:dyDescent="0.2">
      <c r="A4833" t="s">
        <v>5090</v>
      </c>
      <c r="B4833" t="s">
        <v>37</v>
      </c>
      <c r="C4833" t="s">
        <v>48</v>
      </c>
      <c r="D4833" t="s">
        <v>93</v>
      </c>
      <c r="E4833">
        <v>41</v>
      </c>
      <c r="F4833">
        <v>7</v>
      </c>
      <c r="G4833">
        <v>287</v>
      </c>
      <c r="H4833" t="s">
        <v>29</v>
      </c>
      <c r="I4833" t="s">
        <v>46</v>
      </c>
      <c r="J4833" s="1">
        <v>44972</v>
      </c>
      <c r="K4833" t="b">
        <v>0</v>
      </c>
      <c r="L4833" t="s">
        <v>30</v>
      </c>
      <c r="M4833">
        <v>2</v>
      </c>
      <c r="N4833">
        <f>G4833/SUMIF(B:B,B4833,G:G)*100</f>
        <v>0.42852130288393342</v>
      </c>
      <c r="Q4833">
        <f>VLOOKUP(C4833, Categories_Pivot_Table!A:B, 2, FALSE)</f>
        <v>23.348837209302324</v>
      </c>
      <c r="T4833">
        <f t="shared" si="76"/>
        <v>2023</v>
      </c>
    </row>
    <row r="4834" spans="1:20" x14ac:dyDescent="0.2">
      <c r="A4834" t="s">
        <v>5091</v>
      </c>
      <c r="B4834" t="s">
        <v>63</v>
      </c>
      <c r="C4834" t="s">
        <v>38</v>
      </c>
      <c r="D4834" t="s">
        <v>404</v>
      </c>
      <c r="E4834">
        <v>11</v>
      </c>
      <c r="F4834">
        <v>1</v>
      </c>
      <c r="G4834">
        <v>11</v>
      </c>
      <c r="H4834" t="s">
        <v>56</v>
      </c>
      <c r="I4834" t="s">
        <v>46</v>
      </c>
      <c r="J4834" s="1">
        <v>45443</v>
      </c>
      <c r="K4834" t="b">
        <v>0</v>
      </c>
      <c r="L4834" t="s">
        <v>65</v>
      </c>
      <c r="M4834">
        <v>5</v>
      </c>
      <c r="N4834">
        <f>G4834/SUMIF(B:B,B4834,G:G)*100</f>
        <v>1.8173407348665082E-2</v>
      </c>
      <c r="Q4834">
        <f>VLOOKUP(C4834, Categories_Pivot_Table!A:B, 2, FALSE)</f>
        <v>23.088790931989923</v>
      </c>
      <c r="T4834">
        <f t="shared" si="76"/>
        <v>2024</v>
      </c>
    </row>
    <row r="4835" spans="1:20" x14ac:dyDescent="0.2">
      <c r="A4835" t="s">
        <v>5092</v>
      </c>
      <c r="B4835" t="s">
        <v>90</v>
      </c>
      <c r="C4835" t="s">
        <v>33</v>
      </c>
      <c r="D4835" t="s">
        <v>398</v>
      </c>
      <c r="E4835">
        <v>21.5</v>
      </c>
      <c r="F4835">
        <v>1</v>
      </c>
      <c r="G4835">
        <v>21.5</v>
      </c>
      <c r="H4835" t="s">
        <v>17</v>
      </c>
      <c r="I4835" t="s">
        <v>18</v>
      </c>
      <c r="J4835" s="1">
        <v>45364</v>
      </c>
      <c r="K4835" t="b">
        <v>0</v>
      </c>
      <c r="L4835" t="s">
        <v>30</v>
      </c>
      <c r="M4835">
        <v>3</v>
      </c>
      <c r="N4835">
        <f>G4835/SUMIF(B:B,B4835,G:G)*100</f>
        <v>3.6353183862568056E-2</v>
      </c>
      <c r="Q4835">
        <f>VLOOKUP(C4835, Categories_Pivot_Table!A:B, 2, FALSE)</f>
        <v>23.300574345883856</v>
      </c>
      <c r="T4835">
        <f t="shared" si="76"/>
        <v>2024</v>
      </c>
    </row>
    <row r="4836" spans="1:20" x14ac:dyDescent="0.2">
      <c r="A4836" t="s">
        <v>5093</v>
      </c>
      <c r="B4836" t="s">
        <v>37</v>
      </c>
      <c r="C4836" t="s">
        <v>74</v>
      </c>
      <c r="D4836" t="s">
        <v>343</v>
      </c>
      <c r="E4836">
        <v>33.5</v>
      </c>
      <c r="F4836">
        <v>1</v>
      </c>
      <c r="G4836">
        <v>33.5</v>
      </c>
      <c r="H4836" t="s">
        <v>56</v>
      </c>
      <c r="I4836" t="s">
        <v>46</v>
      </c>
      <c r="J4836" s="1">
        <v>45423</v>
      </c>
      <c r="K4836" t="b">
        <v>1</v>
      </c>
      <c r="L4836" t="s">
        <v>35</v>
      </c>
      <c r="M4836">
        <v>5</v>
      </c>
      <c r="N4836">
        <f>G4836/SUMIF(B:B,B4836,G:G)*100</f>
        <v>5.0019037096208266E-2</v>
      </c>
      <c r="Q4836">
        <f>VLOOKUP(C4836, Categories_Pivot_Table!A:B, 2, FALSE)</f>
        <v>24.317096165933375</v>
      </c>
      <c r="T4836">
        <f t="shared" si="76"/>
        <v>2024</v>
      </c>
    </row>
    <row r="4837" spans="1:20" x14ac:dyDescent="0.2">
      <c r="A4837" t="s">
        <v>5094</v>
      </c>
      <c r="B4837" t="s">
        <v>32</v>
      </c>
      <c r="C4837" t="s">
        <v>38</v>
      </c>
      <c r="D4837" t="s">
        <v>2197</v>
      </c>
      <c r="E4837">
        <v>32</v>
      </c>
      <c r="F4837">
        <v>6</v>
      </c>
      <c r="G4837">
        <v>192</v>
      </c>
      <c r="H4837" t="s">
        <v>56</v>
      </c>
      <c r="I4837" t="s">
        <v>18</v>
      </c>
      <c r="J4837" s="1">
        <v>45315</v>
      </c>
      <c r="K4837" t="b">
        <v>0</v>
      </c>
      <c r="L4837" t="s">
        <v>30</v>
      </c>
      <c r="M4837">
        <v>1</v>
      </c>
      <c r="N4837">
        <f>G4837/SUMIF(B:B,B4837,G:G)*100</f>
        <v>0.32746343751332452</v>
      </c>
      <c r="Q4837">
        <f>VLOOKUP(C4837, Categories_Pivot_Table!A:B, 2, FALSE)</f>
        <v>23.088790931989923</v>
      </c>
      <c r="T4837">
        <f t="shared" si="76"/>
        <v>2024</v>
      </c>
    </row>
    <row r="4838" spans="1:20" x14ac:dyDescent="0.2">
      <c r="A4838" t="s">
        <v>5095</v>
      </c>
      <c r="B4838" t="s">
        <v>118</v>
      </c>
      <c r="C4838" t="s">
        <v>135</v>
      </c>
      <c r="D4838" t="s">
        <v>243</v>
      </c>
      <c r="E4838">
        <v>35</v>
      </c>
      <c r="F4838">
        <v>3</v>
      </c>
      <c r="G4838">
        <v>105</v>
      </c>
      <c r="H4838" t="s">
        <v>56</v>
      </c>
      <c r="I4838" t="s">
        <v>18</v>
      </c>
      <c r="J4838" s="1">
        <v>45271</v>
      </c>
      <c r="K4838" t="b">
        <v>0</v>
      </c>
      <c r="L4838" t="s">
        <v>19</v>
      </c>
      <c r="M4838">
        <v>12</v>
      </c>
      <c r="N4838">
        <f>G4838/SUMIF(B:B,B4838,G:G)*100</f>
        <v>0.17270589009326118</v>
      </c>
      <c r="Q4838">
        <f>VLOOKUP(C4838, Categories_Pivot_Table!A:B, 2, FALSE)</f>
        <v>23.146341463414632</v>
      </c>
      <c r="T4838">
        <f t="shared" si="76"/>
        <v>2023</v>
      </c>
    </row>
    <row r="4839" spans="1:20" x14ac:dyDescent="0.2">
      <c r="A4839" t="s">
        <v>5096</v>
      </c>
      <c r="B4839" t="s">
        <v>44</v>
      </c>
      <c r="C4839" t="s">
        <v>27</v>
      </c>
      <c r="D4839" t="s">
        <v>1201</v>
      </c>
      <c r="E4839">
        <v>26</v>
      </c>
      <c r="F4839">
        <v>1</v>
      </c>
      <c r="G4839">
        <v>26</v>
      </c>
      <c r="H4839" t="s">
        <v>29</v>
      </c>
      <c r="I4839" t="s">
        <v>18</v>
      </c>
      <c r="J4839" s="1">
        <v>45331</v>
      </c>
      <c r="K4839" t="b">
        <v>0</v>
      </c>
      <c r="L4839" t="s">
        <v>65</v>
      </c>
      <c r="M4839">
        <v>2</v>
      </c>
      <c r="N4839">
        <f>G4839/SUMIF(B:B,B4839,G:G)*100</f>
        <v>4.2837489393602386E-2</v>
      </c>
      <c r="Q4839">
        <f>VLOOKUP(C4839, Categories_Pivot_Table!A:B, 2, FALSE)</f>
        <v>25.013711734693878</v>
      </c>
      <c r="T4839">
        <f t="shared" si="76"/>
        <v>2024</v>
      </c>
    </row>
    <row r="4840" spans="1:20" x14ac:dyDescent="0.2">
      <c r="A4840" t="s">
        <v>5097</v>
      </c>
      <c r="B4840" t="s">
        <v>90</v>
      </c>
      <c r="C4840" t="s">
        <v>27</v>
      </c>
      <c r="D4840" t="s">
        <v>41</v>
      </c>
      <c r="E4840">
        <v>23</v>
      </c>
      <c r="F4840">
        <v>3</v>
      </c>
      <c r="G4840">
        <v>100.5</v>
      </c>
      <c r="H4840" t="s">
        <v>17</v>
      </c>
      <c r="I4840" t="s">
        <v>46</v>
      </c>
      <c r="J4840" s="1">
        <v>44660</v>
      </c>
      <c r="K4840" t="b">
        <v>0</v>
      </c>
      <c r="L4840" t="s">
        <v>35</v>
      </c>
      <c r="M4840">
        <v>4</v>
      </c>
      <c r="N4840">
        <f>G4840/SUMIF(B:B,B4840,G:G)*100</f>
        <v>0.16992999898549255</v>
      </c>
      <c r="Q4840">
        <f>VLOOKUP(C4840, Categories_Pivot_Table!A:B, 2, FALSE)</f>
        <v>25.013711734693878</v>
      </c>
      <c r="T4840">
        <f t="shared" si="76"/>
        <v>2022</v>
      </c>
    </row>
    <row r="4841" spans="1:20" x14ac:dyDescent="0.2">
      <c r="A4841" t="s">
        <v>5098</v>
      </c>
      <c r="B4841" t="s">
        <v>14</v>
      </c>
      <c r="C4841" t="s">
        <v>48</v>
      </c>
      <c r="D4841" t="s">
        <v>88</v>
      </c>
      <c r="E4841">
        <v>24.5</v>
      </c>
      <c r="F4841">
        <v>10</v>
      </c>
      <c r="G4841">
        <v>245</v>
      </c>
      <c r="H4841" t="s">
        <v>56</v>
      </c>
      <c r="I4841" t="s">
        <v>46</v>
      </c>
      <c r="J4841" s="1">
        <v>44610</v>
      </c>
      <c r="K4841" t="b">
        <v>0</v>
      </c>
      <c r="L4841" t="s">
        <v>65</v>
      </c>
      <c r="M4841">
        <v>2</v>
      </c>
      <c r="N4841">
        <f>G4841/SUMIF(B:B,B4841,G:G)*100</f>
        <v>0.39887013927894049</v>
      </c>
      <c r="Q4841">
        <f>VLOOKUP(C4841, Categories_Pivot_Table!A:B, 2, FALSE)</f>
        <v>23.348837209302324</v>
      </c>
      <c r="T4841">
        <f t="shared" si="76"/>
        <v>2022</v>
      </c>
    </row>
    <row r="4842" spans="1:20" x14ac:dyDescent="0.2">
      <c r="A4842" t="s">
        <v>5099</v>
      </c>
      <c r="B4842" t="s">
        <v>106</v>
      </c>
      <c r="C4842" t="s">
        <v>33</v>
      </c>
      <c r="D4842" t="s">
        <v>657</v>
      </c>
      <c r="E4842">
        <v>39.5</v>
      </c>
      <c r="F4842">
        <v>9</v>
      </c>
      <c r="G4842">
        <v>355.5</v>
      </c>
      <c r="H4842" t="s">
        <v>29</v>
      </c>
      <c r="I4842" t="s">
        <v>46</v>
      </c>
      <c r="J4842" s="1">
        <v>44746</v>
      </c>
      <c r="K4842" t="b">
        <v>1</v>
      </c>
      <c r="L4842" t="s">
        <v>19</v>
      </c>
      <c r="M4842">
        <v>7</v>
      </c>
      <c r="N4842">
        <f>G4842/SUMIF(B:B,B4842,G:G)*100</f>
        <v>0.57936766623207292</v>
      </c>
      <c r="Q4842">
        <f>VLOOKUP(C4842, Categories_Pivot_Table!A:B, 2, FALSE)</f>
        <v>23.300574345883856</v>
      </c>
      <c r="T4842">
        <f t="shared" si="76"/>
        <v>2022</v>
      </c>
    </row>
    <row r="4843" spans="1:20" x14ac:dyDescent="0.2">
      <c r="A4843" t="s">
        <v>5100</v>
      </c>
      <c r="B4843" t="s">
        <v>37</v>
      </c>
      <c r="C4843" t="s">
        <v>33</v>
      </c>
      <c r="D4843" t="s">
        <v>469</v>
      </c>
      <c r="E4843">
        <v>8</v>
      </c>
      <c r="F4843">
        <v>8</v>
      </c>
      <c r="G4843">
        <v>64</v>
      </c>
      <c r="H4843" t="s">
        <v>29</v>
      </c>
      <c r="I4843" t="s">
        <v>18</v>
      </c>
      <c r="J4843" s="1">
        <v>44601</v>
      </c>
      <c r="K4843" t="b">
        <v>0</v>
      </c>
      <c r="L4843" t="s">
        <v>30</v>
      </c>
      <c r="M4843">
        <v>2</v>
      </c>
      <c r="N4843">
        <f>G4843/SUMIF(B:B,B4843,G:G)*100</f>
        <v>9.5558757437532199E-2</v>
      </c>
      <c r="Q4843">
        <f>VLOOKUP(C4843, Categories_Pivot_Table!A:B, 2, FALSE)</f>
        <v>23.300574345883856</v>
      </c>
      <c r="T4843">
        <f t="shared" si="76"/>
        <v>2022</v>
      </c>
    </row>
    <row r="4844" spans="1:20" x14ac:dyDescent="0.2">
      <c r="A4844" t="s">
        <v>5101</v>
      </c>
      <c r="B4844" t="s">
        <v>118</v>
      </c>
      <c r="C4844" t="s">
        <v>27</v>
      </c>
      <c r="D4844" t="s">
        <v>140</v>
      </c>
      <c r="E4844">
        <v>27.5</v>
      </c>
      <c r="F4844">
        <v>5</v>
      </c>
      <c r="G4844">
        <v>137.5</v>
      </c>
      <c r="H4844" t="s">
        <v>17</v>
      </c>
      <c r="I4844" t="s">
        <v>18</v>
      </c>
      <c r="J4844" s="1">
        <v>45414</v>
      </c>
      <c r="K4844" t="b">
        <v>1</v>
      </c>
      <c r="L4844" t="s">
        <v>42</v>
      </c>
      <c r="M4844">
        <v>5</v>
      </c>
      <c r="N4844">
        <f>G4844/SUMIF(B:B,B4844,G:G)*100</f>
        <v>0.22616247512212773</v>
      </c>
      <c r="Q4844">
        <f>VLOOKUP(C4844, Categories_Pivot_Table!A:B, 2, FALSE)</f>
        <v>25.013711734693878</v>
      </c>
      <c r="T4844">
        <f t="shared" si="76"/>
        <v>2024</v>
      </c>
    </row>
    <row r="4845" spans="1:20" x14ac:dyDescent="0.2">
      <c r="A4845" t="s">
        <v>5102</v>
      </c>
      <c r="B4845" t="s">
        <v>173</v>
      </c>
      <c r="C4845" t="s">
        <v>22</v>
      </c>
      <c r="D4845" t="s">
        <v>147</v>
      </c>
      <c r="E4845">
        <v>32</v>
      </c>
      <c r="F4845">
        <v>9</v>
      </c>
      <c r="G4845">
        <v>288</v>
      </c>
      <c r="H4845" t="s">
        <v>29</v>
      </c>
      <c r="I4845" t="s">
        <v>18</v>
      </c>
      <c r="J4845" s="1">
        <v>45368</v>
      </c>
      <c r="K4845" t="b">
        <v>0</v>
      </c>
      <c r="L4845" t="s">
        <v>24</v>
      </c>
      <c r="M4845">
        <v>3</v>
      </c>
      <c r="N4845">
        <f>G4845/SUMIF(B:B,B4845,G:G)*100</f>
        <v>0.47359852658236173</v>
      </c>
      <c r="Q4845">
        <f>VLOOKUP(C4845, Categories_Pivot_Table!A:B, 2, FALSE)</f>
        <v>21.505681818181817</v>
      </c>
      <c r="T4845">
        <f t="shared" si="76"/>
        <v>2024</v>
      </c>
    </row>
    <row r="4846" spans="1:20" x14ac:dyDescent="0.2">
      <c r="A4846" t="s">
        <v>5103</v>
      </c>
      <c r="B4846" t="s">
        <v>128</v>
      </c>
      <c r="C4846" t="s">
        <v>15</v>
      </c>
      <c r="D4846" t="s">
        <v>183</v>
      </c>
      <c r="E4846">
        <v>14</v>
      </c>
      <c r="F4846">
        <v>4</v>
      </c>
      <c r="G4846">
        <v>56</v>
      </c>
      <c r="H4846" t="s">
        <v>56</v>
      </c>
      <c r="I4846" t="s">
        <v>46</v>
      </c>
      <c r="J4846" s="1">
        <v>44758</v>
      </c>
      <c r="K4846" t="b">
        <v>1</v>
      </c>
      <c r="L4846" t="s">
        <v>35</v>
      </c>
      <c r="M4846">
        <v>7</v>
      </c>
      <c r="N4846">
        <f>G4846/SUMIF(B:B,B4846,G:G)*100</f>
        <v>8.1809150937883476E-2</v>
      </c>
      <c r="Q4846">
        <f>VLOOKUP(C4846, Categories_Pivot_Table!A:B, 2, FALSE)</f>
        <v>23.063808900523561</v>
      </c>
      <c r="T4846">
        <f t="shared" si="76"/>
        <v>2022</v>
      </c>
    </row>
    <row r="4847" spans="1:20" x14ac:dyDescent="0.2">
      <c r="A4847" t="s">
        <v>5104</v>
      </c>
      <c r="B4847" t="s">
        <v>37</v>
      </c>
      <c r="C4847" t="s">
        <v>74</v>
      </c>
      <c r="D4847" t="s">
        <v>321</v>
      </c>
      <c r="E4847">
        <v>32</v>
      </c>
      <c r="F4847">
        <v>5</v>
      </c>
      <c r="G4847">
        <v>160</v>
      </c>
      <c r="H4847" t="s">
        <v>17</v>
      </c>
      <c r="I4847" t="s">
        <v>18</v>
      </c>
      <c r="J4847" s="1">
        <v>44575</v>
      </c>
      <c r="K4847" t="b">
        <v>1</v>
      </c>
      <c r="L4847" t="s">
        <v>65</v>
      </c>
      <c r="M4847">
        <v>1</v>
      </c>
      <c r="N4847">
        <f>G4847/SUMIF(B:B,B4847,G:G)*100</f>
        <v>0.23889689359383048</v>
      </c>
      <c r="Q4847">
        <f>VLOOKUP(C4847, Categories_Pivot_Table!A:B, 2, FALSE)</f>
        <v>24.317096165933375</v>
      </c>
      <c r="T4847">
        <f t="shared" si="76"/>
        <v>2022</v>
      </c>
    </row>
    <row r="4848" spans="1:20" x14ac:dyDescent="0.2">
      <c r="A4848" t="s">
        <v>5105</v>
      </c>
      <c r="B4848" t="s">
        <v>81</v>
      </c>
      <c r="C4848" t="s">
        <v>48</v>
      </c>
      <c r="D4848" t="s">
        <v>655</v>
      </c>
      <c r="E4848">
        <v>12.5</v>
      </c>
      <c r="F4848">
        <v>6</v>
      </c>
      <c r="G4848">
        <v>75</v>
      </c>
      <c r="H4848" t="s">
        <v>56</v>
      </c>
      <c r="I4848" t="s">
        <v>46</v>
      </c>
      <c r="J4848" s="1">
        <v>44980</v>
      </c>
      <c r="K4848" t="b">
        <v>0</v>
      </c>
      <c r="L4848" t="s">
        <v>42</v>
      </c>
      <c r="M4848">
        <v>2</v>
      </c>
      <c r="N4848">
        <f>G4848/SUMIF(B:B,B4848,G:G)*100</f>
        <v>0.11875450277489688</v>
      </c>
      <c r="Q4848">
        <f>VLOOKUP(C4848, Categories_Pivot_Table!A:B, 2, FALSE)</f>
        <v>23.348837209302324</v>
      </c>
      <c r="T4848">
        <f t="shared" si="76"/>
        <v>2023</v>
      </c>
    </row>
    <row r="4849" spans="1:20" x14ac:dyDescent="0.2">
      <c r="A4849" t="s">
        <v>5106</v>
      </c>
      <c r="B4849" t="s">
        <v>173</v>
      </c>
      <c r="C4849" t="s">
        <v>15</v>
      </c>
      <c r="D4849" t="s">
        <v>564</v>
      </c>
      <c r="E4849">
        <v>32</v>
      </c>
      <c r="F4849">
        <v>8</v>
      </c>
      <c r="G4849">
        <v>256</v>
      </c>
      <c r="H4849" t="s">
        <v>17</v>
      </c>
      <c r="I4849" t="s">
        <v>18</v>
      </c>
      <c r="J4849" s="1">
        <v>45384</v>
      </c>
      <c r="K4849" t="b">
        <v>0</v>
      </c>
      <c r="L4849" t="s">
        <v>49</v>
      </c>
      <c r="M4849">
        <v>4</v>
      </c>
      <c r="N4849">
        <f>G4849/SUMIF(B:B,B4849,G:G)*100</f>
        <v>0.42097646807321049</v>
      </c>
      <c r="Q4849">
        <f>VLOOKUP(C4849, Categories_Pivot_Table!A:B, 2, FALSE)</f>
        <v>23.063808900523561</v>
      </c>
      <c r="T4849">
        <f t="shared" si="76"/>
        <v>2024</v>
      </c>
    </row>
    <row r="4850" spans="1:20" x14ac:dyDescent="0.2">
      <c r="A4850" t="s">
        <v>5107</v>
      </c>
      <c r="B4850" t="s">
        <v>47</v>
      </c>
      <c r="C4850" t="s">
        <v>22</v>
      </c>
      <c r="D4850" t="s">
        <v>388</v>
      </c>
      <c r="E4850">
        <v>6.5</v>
      </c>
      <c r="F4850">
        <v>4</v>
      </c>
      <c r="G4850">
        <v>26</v>
      </c>
      <c r="H4850" t="s">
        <v>29</v>
      </c>
      <c r="I4850" t="s">
        <v>18</v>
      </c>
      <c r="J4850" s="1">
        <v>45570</v>
      </c>
      <c r="K4850" t="b">
        <v>1</v>
      </c>
      <c r="L4850" t="s">
        <v>35</v>
      </c>
      <c r="M4850">
        <v>10</v>
      </c>
      <c r="N4850">
        <f>G4850/SUMIF(B:B,B4850,G:G)*100</f>
        <v>4.1313778145011359E-2</v>
      </c>
      <c r="Q4850">
        <f>VLOOKUP(C4850, Categories_Pivot_Table!A:B, 2, FALSE)</f>
        <v>21.505681818181817</v>
      </c>
      <c r="T4850">
        <f t="shared" si="76"/>
        <v>2024</v>
      </c>
    </row>
    <row r="4851" spans="1:20" x14ac:dyDescent="0.2">
      <c r="A4851" t="s">
        <v>5108</v>
      </c>
      <c r="B4851" t="s">
        <v>76</v>
      </c>
      <c r="C4851" t="s">
        <v>135</v>
      </c>
      <c r="D4851" t="s">
        <v>358</v>
      </c>
      <c r="E4851">
        <v>32</v>
      </c>
      <c r="F4851">
        <v>3</v>
      </c>
      <c r="G4851">
        <v>96</v>
      </c>
      <c r="H4851" t="s">
        <v>56</v>
      </c>
      <c r="I4851" t="s">
        <v>18</v>
      </c>
      <c r="J4851" s="1">
        <v>44816</v>
      </c>
      <c r="K4851" t="b">
        <v>0</v>
      </c>
      <c r="L4851" t="s">
        <v>19</v>
      </c>
      <c r="M4851">
        <v>9</v>
      </c>
      <c r="N4851">
        <f>G4851/SUMIF(B:B,B4851,G:G)*100</f>
        <v>0.16345572648408435</v>
      </c>
      <c r="Q4851">
        <f>VLOOKUP(C4851, Categories_Pivot_Table!A:B, 2, FALSE)</f>
        <v>23.146341463414632</v>
      </c>
      <c r="T4851">
        <f t="shared" si="76"/>
        <v>2022</v>
      </c>
    </row>
    <row r="4852" spans="1:20" x14ac:dyDescent="0.2">
      <c r="A4852" t="s">
        <v>5109</v>
      </c>
      <c r="B4852" t="s">
        <v>14</v>
      </c>
      <c r="C4852" t="s">
        <v>135</v>
      </c>
      <c r="D4852" t="s">
        <v>605</v>
      </c>
      <c r="E4852">
        <v>21.5</v>
      </c>
      <c r="F4852">
        <v>5</v>
      </c>
      <c r="G4852">
        <v>107.5</v>
      </c>
      <c r="H4852" t="s">
        <v>56</v>
      </c>
      <c r="I4852" t="s">
        <v>46</v>
      </c>
      <c r="J4852" s="1">
        <v>45293</v>
      </c>
      <c r="K4852" t="b">
        <v>1</v>
      </c>
      <c r="L4852" t="s">
        <v>49</v>
      </c>
      <c r="M4852">
        <v>1</v>
      </c>
      <c r="N4852">
        <f>G4852/SUMIF(B:B,B4852,G:G)*100</f>
        <v>0.1750144488672902</v>
      </c>
      <c r="Q4852">
        <f>VLOOKUP(C4852, Categories_Pivot_Table!A:B, 2, FALSE)</f>
        <v>23.146341463414632</v>
      </c>
      <c r="T4852">
        <f t="shared" si="76"/>
        <v>2024</v>
      </c>
    </row>
    <row r="4853" spans="1:20" x14ac:dyDescent="0.2">
      <c r="A4853" t="s">
        <v>5110</v>
      </c>
      <c r="B4853" t="s">
        <v>37</v>
      </c>
      <c r="C4853" t="s">
        <v>33</v>
      </c>
      <c r="D4853" t="s">
        <v>259</v>
      </c>
      <c r="E4853">
        <v>33.5</v>
      </c>
      <c r="F4853">
        <v>9</v>
      </c>
      <c r="G4853">
        <v>301.5</v>
      </c>
      <c r="H4853" t="s">
        <v>29</v>
      </c>
      <c r="I4853" t="s">
        <v>18</v>
      </c>
      <c r="J4853" s="1">
        <v>45373</v>
      </c>
      <c r="K4853" t="b">
        <v>1</v>
      </c>
      <c r="L4853" t="s">
        <v>65</v>
      </c>
      <c r="M4853">
        <v>3</v>
      </c>
      <c r="N4853">
        <f>G4853/SUMIF(B:B,B4853,G:G)*100</f>
        <v>0.45017133386587432</v>
      </c>
      <c r="Q4853">
        <f>VLOOKUP(C4853, Categories_Pivot_Table!A:B, 2, FALSE)</f>
        <v>23.300574345883856</v>
      </c>
      <c r="T4853">
        <f t="shared" si="76"/>
        <v>2024</v>
      </c>
    </row>
    <row r="4854" spans="1:20" x14ac:dyDescent="0.2">
      <c r="A4854" t="s">
        <v>5111</v>
      </c>
      <c r="B4854" t="s">
        <v>21</v>
      </c>
      <c r="C4854" t="s">
        <v>27</v>
      </c>
      <c r="D4854" t="s">
        <v>126</v>
      </c>
      <c r="E4854">
        <v>39.5</v>
      </c>
      <c r="F4854">
        <v>9</v>
      </c>
      <c r="G4854">
        <v>355.5</v>
      </c>
      <c r="H4854" t="s">
        <v>56</v>
      </c>
      <c r="I4854" t="s">
        <v>18</v>
      </c>
      <c r="J4854" s="1">
        <v>45457</v>
      </c>
      <c r="K4854" t="b">
        <v>1</v>
      </c>
      <c r="L4854" t="s">
        <v>65</v>
      </c>
      <c r="M4854">
        <v>6</v>
      </c>
      <c r="N4854">
        <f>G4854/SUMIF(B:B,B4854,G:G)*100</f>
        <v>0.57587170453164871</v>
      </c>
      <c r="Q4854">
        <f>VLOOKUP(C4854, Categories_Pivot_Table!A:B, 2, FALSE)</f>
        <v>25.013711734693878</v>
      </c>
      <c r="T4854">
        <f t="shared" si="76"/>
        <v>2024</v>
      </c>
    </row>
    <row r="4855" spans="1:20" x14ac:dyDescent="0.2">
      <c r="A4855" t="s">
        <v>5112</v>
      </c>
      <c r="B4855" t="s">
        <v>118</v>
      </c>
      <c r="C4855" t="s">
        <v>33</v>
      </c>
      <c r="D4855" t="s">
        <v>556</v>
      </c>
      <c r="E4855">
        <v>29</v>
      </c>
      <c r="F4855">
        <v>8</v>
      </c>
      <c r="G4855">
        <v>232</v>
      </c>
      <c r="H4855" t="s">
        <v>17</v>
      </c>
      <c r="I4855" t="s">
        <v>46</v>
      </c>
      <c r="J4855" s="1">
        <v>44690</v>
      </c>
      <c r="K4855" t="b">
        <v>1</v>
      </c>
      <c r="L4855" t="s">
        <v>19</v>
      </c>
      <c r="M4855">
        <v>5</v>
      </c>
      <c r="N4855">
        <f>G4855/SUMIF(B:B,B4855,G:G)*100</f>
        <v>0.38159777620606283</v>
      </c>
      <c r="Q4855">
        <f>VLOOKUP(C4855, Categories_Pivot_Table!A:B, 2, FALSE)</f>
        <v>23.300574345883856</v>
      </c>
      <c r="T4855">
        <f t="shared" si="76"/>
        <v>2022</v>
      </c>
    </row>
    <row r="4856" spans="1:20" x14ac:dyDescent="0.2">
      <c r="A4856" t="s">
        <v>5113</v>
      </c>
      <c r="B4856" t="s">
        <v>73</v>
      </c>
      <c r="C4856" t="s">
        <v>74</v>
      </c>
      <c r="D4856" t="s">
        <v>415</v>
      </c>
      <c r="E4856">
        <v>41</v>
      </c>
      <c r="F4856">
        <v>9</v>
      </c>
      <c r="G4856">
        <v>369</v>
      </c>
      <c r="H4856" t="s">
        <v>56</v>
      </c>
      <c r="I4856" t="s">
        <v>46</v>
      </c>
      <c r="J4856" s="1">
        <v>45016</v>
      </c>
      <c r="K4856" t="b">
        <v>1</v>
      </c>
      <c r="L4856" t="s">
        <v>65</v>
      </c>
      <c r="M4856">
        <v>3</v>
      </c>
      <c r="N4856">
        <f>G4856/SUMIF(B:B,B4856,G:G)*100</f>
        <v>0.63747635377346268</v>
      </c>
      <c r="Q4856">
        <f>VLOOKUP(C4856, Categories_Pivot_Table!A:B, 2, FALSE)</f>
        <v>24.317096165933375</v>
      </c>
      <c r="T4856">
        <f t="shared" si="76"/>
        <v>2023</v>
      </c>
    </row>
    <row r="4857" spans="1:20" x14ac:dyDescent="0.2">
      <c r="A4857" t="s">
        <v>5114</v>
      </c>
      <c r="B4857" t="s">
        <v>51</v>
      </c>
      <c r="C4857" t="s">
        <v>38</v>
      </c>
      <c r="D4857" t="s">
        <v>264</v>
      </c>
      <c r="E4857">
        <v>39.5</v>
      </c>
      <c r="F4857">
        <v>5</v>
      </c>
      <c r="G4857">
        <v>197.5</v>
      </c>
      <c r="H4857" t="s">
        <v>56</v>
      </c>
      <c r="I4857" t="s">
        <v>46</v>
      </c>
      <c r="J4857" s="1">
        <v>45583</v>
      </c>
      <c r="K4857" t="b">
        <v>0</v>
      </c>
      <c r="L4857" t="s">
        <v>65</v>
      </c>
      <c r="M4857">
        <v>10</v>
      </c>
      <c r="N4857">
        <f>G4857/SUMIF(B:B,B4857,G:G)*100</f>
        <v>0.3061683228176787</v>
      </c>
      <c r="Q4857">
        <f>VLOOKUP(C4857, Categories_Pivot_Table!A:B, 2, FALSE)</f>
        <v>23.088790931989923</v>
      </c>
      <c r="T4857">
        <f t="shared" si="76"/>
        <v>2024</v>
      </c>
    </row>
    <row r="4858" spans="1:20" x14ac:dyDescent="0.2">
      <c r="A4858" t="s">
        <v>5115</v>
      </c>
      <c r="B4858" t="s">
        <v>87</v>
      </c>
      <c r="C4858" t="s">
        <v>15</v>
      </c>
      <c r="D4858" t="s">
        <v>500</v>
      </c>
      <c r="E4858">
        <v>17</v>
      </c>
      <c r="F4858">
        <v>5</v>
      </c>
      <c r="G4858">
        <v>85</v>
      </c>
      <c r="H4858" t="s">
        <v>29</v>
      </c>
      <c r="I4858" t="s">
        <v>18</v>
      </c>
      <c r="J4858" s="1">
        <v>44821</v>
      </c>
      <c r="K4858" t="b">
        <v>0</v>
      </c>
      <c r="L4858" t="s">
        <v>35</v>
      </c>
      <c r="M4858">
        <v>9</v>
      </c>
      <c r="N4858">
        <f>G4858/SUMIF(B:B,B4858,G:G)*100</f>
        <v>0.13069483524762829</v>
      </c>
      <c r="Q4858">
        <f>VLOOKUP(C4858, Categories_Pivot_Table!A:B, 2, FALSE)</f>
        <v>23.063808900523561</v>
      </c>
      <c r="T4858">
        <f t="shared" si="76"/>
        <v>2022</v>
      </c>
    </row>
    <row r="4859" spans="1:20" x14ac:dyDescent="0.2">
      <c r="A4859" t="s">
        <v>5116</v>
      </c>
      <c r="B4859" t="s">
        <v>73</v>
      </c>
      <c r="C4859" t="s">
        <v>27</v>
      </c>
      <c r="D4859" t="s">
        <v>583</v>
      </c>
      <c r="E4859">
        <v>12.5</v>
      </c>
      <c r="F4859">
        <v>1</v>
      </c>
      <c r="G4859">
        <v>12.5</v>
      </c>
      <c r="H4859" t="s">
        <v>29</v>
      </c>
      <c r="I4859" t="s">
        <v>46</v>
      </c>
      <c r="J4859" s="1">
        <v>45035</v>
      </c>
      <c r="K4859" t="b">
        <v>0</v>
      </c>
      <c r="L4859" t="s">
        <v>30</v>
      </c>
      <c r="M4859">
        <v>4</v>
      </c>
      <c r="N4859">
        <f>G4859/SUMIF(B:B,B4859,G:G)*100</f>
        <v>2.1594727431350359E-2</v>
      </c>
      <c r="Q4859">
        <f>VLOOKUP(C4859, Categories_Pivot_Table!A:B, 2, FALSE)</f>
        <v>25.013711734693878</v>
      </c>
      <c r="T4859">
        <f t="shared" si="76"/>
        <v>2023</v>
      </c>
    </row>
    <row r="4860" spans="1:20" x14ac:dyDescent="0.2">
      <c r="A4860" t="s">
        <v>5117</v>
      </c>
      <c r="B4860" t="s">
        <v>118</v>
      </c>
      <c r="C4860" t="s">
        <v>135</v>
      </c>
      <c r="D4860" t="s">
        <v>319</v>
      </c>
      <c r="E4860">
        <v>24.5</v>
      </c>
      <c r="F4860">
        <v>1</v>
      </c>
      <c r="G4860">
        <v>24.5</v>
      </c>
      <c r="H4860" t="s">
        <v>17</v>
      </c>
      <c r="I4860" t="s">
        <v>18</v>
      </c>
      <c r="J4860" s="1">
        <v>45362</v>
      </c>
      <c r="K4860" t="b">
        <v>1</v>
      </c>
      <c r="L4860" t="s">
        <v>19</v>
      </c>
      <c r="M4860">
        <v>3</v>
      </c>
      <c r="N4860">
        <f>G4860/SUMIF(B:B,B4860,G:G)*100</f>
        <v>4.0298041021760947E-2</v>
      </c>
      <c r="Q4860">
        <f>VLOOKUP(C4860, Categories_Pivot_Table!A:B, 2, FALSE)</f>
        <v>23.146341463414632</v>
      </c>
      <c r="T4860">
        <f t="shared" si="76"/>
        <v>2024</v>
      </c>
    </row>
    <row r="4861" spans="1:20" x14ac:dyDescent="0.2">
      <c r="A4861" t="s">
        <v>5118</v>
      </c>
      <c r="B4861" t="s">
        <v>104</v>
      </c>
      <c r="C4861" t="s">
        <v>38</v>
      </c>
      <c r="D4861" t="s">
        <v>798</v>
      </c>
      <c r="E4861">
        <v>15.5</v>
      </c>
      <c r="F4861">
        <v>4</v>
      </c>
      <c r="G4861">
        <v>62</v>
      </c>
      <c r="H4861" t="s">
        <v>56</v>
      </c>
      <c r="I4861" t="s">
        <v>46</v>
      </c>
      <c r="J4861" s="1">
        <v>45362</v>
      </c>
      <c r="K4861" t="b">
        <v>0</v>
      </c>
      <c r="L4861" t="s">
        <v>19</v>
      </c>
      <c r="M4861">
        <v>3</v>
      </c>
      <c r="N4861">
        <f>G4861/SUMIF(B:B,B4861,G:G)*100</f>
        <v>0.10075894235613411</v>
      </c>
      <c r="Q4861">
        <f>VLOOKUP(C4861, Categories_Pivot_Table!A:B, 2, FALSE)</f>
        <v>23.088790931989923</v>
      </c>
      <c r="T4861">
        <f t="shared" si="76"/>
        <v>2024</v>
      </c>
    </row>
    <row r="4862" spans="1:20" x14ac:dyDescent="0.2">
      <c r="A4862" t="s">
        <v>5119</v>
      </c>
      <c r="B4862" t="s">
        <v>173</v>
      </c>
      <c r="C4862" t="s">
        <v>15</v>
      </c>
      <c r="D4862" t="s">
        <v>369</v>
      </c>
      <c r="E4862">
        <v>23</v>
      </c>
      <c r="F4862">
        <v>6</v>
      </c>
      <c r="G4862">
        <v>138</v>
      </c>
      <c r="H4862" t="s">
        <v>17</v>
      </c>
      <c r="I4862" t="s">
        <v>46</v>
      </c>
      <c r="J4862" s="1">
        <v>44830</v>
      </c>
      <c r="K4862" t="b">
        <v>0</v>
      </c>
      <c r="L4862" t="s">
        <v>19</v>
      </c>
      <c r="M4862">
        <v>9</v>
      </c>
      <c r="N4862">
        <f>G4862/SUMIF(B:B,B4862,G:G)*100</f>
        <v>0.22693262732071501</v>
      </c>
      <c r="Q4862">
        <f>VLOOKUP(C4862, Categories_Pivot_Table!A:B, 2, FALSE)</f>
        <v>23.063808900523561</v>
      </c>
      <c r="T4862">
        <f t="shared" si="76"/>
        <v>2022</v>
      </c>
    </row>
    <row r="4863" spans="1:20" x14ac:dyDescent="0.2">
      <c r="A4863" t="s">
        <v>5120</v>
      </c>
      <c r="B4863" t="s">
        <v>87</v>
      </c>
      <c r="C4863" t="s">
        <v>74</v>
      </c>
      <c r="D4863" t="s">
        <v>107</v>
      </c>
      <c r="E4863">
        <v>35</v>
      </c>
      <c r="F4863">
        <v>9</v>
      </c>
      <c r="G4863">
        <v>315</v>
      </c>
      <c r="H4863" t="s">
        <v>29</v>
      </c>
      <c r="I4863" t="s">
        <v>18</v>
      </c>
      <c r="J4863" s="1">
        <v>45112</v>
      </c>
      <c r="K4863" t="b">
        <v>0</v>
      </c>
      <c r="L4863" t="s">
        <v>30</v>
      </c>
      <c r="M4863">
        <v>7</v>
      </c>
      <c r="N4863">
        <f>G4863/SUMIF(B:B,B4863,G:G)*100</f>
        <v>0.48433968356474011</v>
      </c>
      <c r="Q4863">
        <f>VLOOKUP(C4863, Categories_Pivot_Table!A:B, 2, FALSE)</f>
        <v>24.317096165933375</v>
      </c>
      <c r="T4863">
        <f t="shared" si="76"/>
        <v>2023</v>
      </c>
    </row>
    <row r="4864" spans="1:20" x14ac:dyDescent="0.2">
      <c r="A4864" t="s">
        <v>5121</v>
      </c>
      <c r="B4864" t="s">
        <v>32</v>
      </c>
      <c r="C4864" t="s">
        <v>33</v>
      </c>
      <c r="D4864" t="s">
        <v>1055</v>
      </c>
      <c r="E4864">
        <v>17</v>
      </c>
      <c r="F4864">
        <v>10</v>
      </c>
      <c r="G4864">
        <v>170</v>
      </c>
      <c r="H4864" t="s">
        <v>17</v>
      </c>
      <c r="I4864" t="s">
        <v>18</v>
      </c>
      <c r="J4864" s="1">
        <v>45144</v>
      </c>
      <c r="K4864" t="b">
        <v>1</v>
      </c>
      <c r="L4864" t="s">
        <v>24</v>
      </c>
      <c r="M4864">
        <v>8</v>
      </c>
      <c r="N4864">
        <f>G4864/SUMIF(B:B,B4864,G:G)*100</f>
        <v>0.28994158529825609</v>
      </c>
      <c r="Q4864">
        <f>VLOOKUP(C4864, Categories_Pivot_Table!A:B, 2, FALSE)</f>
        <v>23.300574345883856</v>
      </c>
      <c r="T4864">
        <f t="shared" si="76"/>
        <v>2023</v>
      </c>
    </row>
    <row r="4865" spans="1:20" x14ac:dyDescent="0.2">
      <c r="A4865" t="s">
        <v>5122</v>
      </c>
      <c r="B4865" t="s">
        <v>128</v>
      </c>
      <c r="C4865" t="s">
        <v>22</v>
      </c>
      <c r="D4865" t="s">
        <v>251</v>
      </c>
      <c r="E4865">
        <v>38</v>
      </c>
      <c r="F4865">
        <v>5</v>
      </c>
      <c r="G4865">
        <v>190</v>
      </c>
      <c r="H4865" t="s">
        <v>56</v>
      </c>
      <c r="I4865" t="s">
        <v>46</v>
      </c>
      <c r="J4865" s="1">
        <v>45640</v>
      </c>
      <c r="K4865" t="b">
        <v>0</v>
      </c>
      <c r="L4865" t="s">
        <v>35</v>
      </c>
      <c r="M4865">
        <v>12</v>
      </c>
      <c r="N4865">
        <f>G4865/SUMIF(B:B,B4865,G:G)*100</f>
        <v>0.2775667621106761</v>
      </c>
      <c r="Q4865">
        <f>VLOOKUP(C4865, Categories_Pivot_Table!A:B, 2, FALSE)</f>
        <v>21.505681818181817</v>
      </c>
      <c r="T4865">
        <f t="shared" si="76"/>
        <v>2024</v>
      </c>
    </row>
    <row r="4866" spans="1:20" x14ac:dyDescent="0.2">
      <c r="A4866" t="s">
        <v>5123</v>
      </c>
      <c r="B4866" t="s">
        <v>84</v>
      </c>
      <c r="C4866" t="s">
        <v>33</v>
      </c>
      <c r="D4866" t="s">
        <v>843</v>
      </c>
      <c r="E4866">
        <v>26</v>
      </c>
      <c r="F4866">
        <v>5</v>
      </c>
      <c r="G4866">
        <v>130</v>
      </c>
      <c r="H4866" t="s">
        <v>56</v>
      </c>
      <c r="I4866" t="s">
        <v>46</v>
      </c>
      <c r="J4866" s="1">
        <v>45649</v>
      </c>
      <c r="K4866" t="b">
        <v>0</v>
      </c>
      <c r="L4866" t="s">
        <v>19</v>
      </c>
      <c r="M4866">
        <v>12</v>
      </c>
      <c r="N4866">
        <f>G4866/SUMIF(B:B,B4866,G:G)*100</f>
        <v>0.21046666936495728</v>
      </c>
      <c r="Q4866">
        <f>VLOOKUP(C4866, Categories_Pivot_Table!A:B, 2, FALSE)</f>
        <v>23.300574345883856</v>
      </c>
      <c r="T4866">
        <f t="shared" ref="T4866:T4929" si="77">YEAR(J4866)</f>
        <v>2024</v>
      </c>
    </row>
    <row r="4867" spans="1:20" x14ac:dyDescent="0.2">
      <c r="A4867" t="s">
        <v>5124</v>
      </c>
      <c r="B4867" t="s">
        <v>47</v>
      </c>
      <c r="C4867" t="s">
        <v>33</v>
      </c>
      <c r="D4867" t="s">
        <v>129</v>
      </c>
      <c r="E4867">
        <v>15.5</v>
      </c>
      <c r="F4867">
        <v>8</v>
      </c>
      <c r="G4867">
        <v>124</v>
      </c>
      <c r="H4867" t="s">
        <v>29</v>
      </c>
      <c r="I4867" t="s">
        <v>18</v>
      </c>
      <c r="J4867" s="1">
        <v>44908</v>
      </c>
      <c r="K4867" t="b">
        <v>1</v>
      </c>
      <c r="L4867" t="s">
        <v>49</v>
      </c>
      <c r="M4867">
        <v>12</v>
      </c>
      <c r="N4867">
        <f>G4867/SUMIF(B:B,B4867,G:G)*100</f>
        <v>0.19703494192236187</v>
      </c>
      <c r="Q4867">
        <f>VLOOKUP(C4867, Categories_Pivot_Table!A:B, 2, FALSE)</f>
        <v>23.300574345883856</v>
      </c>
      <c r="T4867">
        <f t="shared" si="77"/>
        <v>2022</v>
      </c>
    </row>
    <row r="4868" spans="1:20" x14ac:dyDescent="0.2">
      <c r="A4868" t="s">
        <v>5125</v>
      </c>
      <c r="B4868" t="s">
        <v>26</v>
      </c>
      <c r="C4868" t="s">
        <v>22</v>
      </c>
      <c r="D4868" t="s">
        <v>527</v>
      </c>
      <c r="E4868">
        <v>23</v>
      </c>
      <c r="F4868">
        <v>3</v>
      </c>
      <c r="G4868">
        <v>69</v>
      </c>
      <c r="H4868" t="s">
        <v>17</v>
      </c>
      <c r="I4868" t="s">
        <v>18</v>
      </c>
      <c r="J4868" s="1">
        <v>44818</v>
      </c>
      <c r="K4868" t="b">
        <v>0</v>
      </c>
      <c r="L4868" t="s">
        <v>30</v>
      </c>
      <c r="M4868">
        <v>9</v>
      </c>
      <c r="N4868">
        <f>G4868/SUMIF(B:B,B4868,G:G)*100</f>
        <v>0.1112069173926007</v>
      </c>
      <c r="Q4868">
        <f>VLOOKUP(C4868, Categories_Pivot_Table!A:B, 2, FALSE)</f>
        <v>21.505681818181817</v>
      </c>
      <c r="T4868">
        <f t="shared" si="77"/>
        <v>2022</v>
      </c>
    </row>
    <row r="4869" spans="1:20" x14ac:dyDescent="0.2">
      <c r="A4869" t="s">
        <v>5126</v>
      </c>
      <c r="B4869" t="s">
        <v>104</v>
      </c>
      <c r="C4869" t="s">
        <v>48</v>
      </c>
      <c r="D4869" t="s">
        <v>151</v>
      </c>
      <c r="E4869">
        <v>14</v>
      </c>
      <c r="F4869">
        <v>7</v>
      </c>
      <c r="G4869">
        <v>98</v>
      </c>
      <c r="H4869" t="s">
        <v>17</v>
      </c>
      <c r="I4869" t="s">
        <v>18</v>
      </c>
      <c r="J4869" s="1">
        <v>44812</v>
      </c>
      <c r="K4869" t="b">
        <v>0</v>
      </c>
      <c r="L4869" t="s">
        <v>42</v>
      </c>
      <c r="M4869">
        <v>9</v>
      </c>
      <c r="N4869">
        <f>G4869/SUMIF(B:B,B4869,G:G)*100</f>
        <v>0.15926413469195391</v>
      </c>
      <c r="Q4869">
        <f>VLOOKUP(C4869, Categories_Pivot_Table!A:B, 2, FALSE)</f>
        <v>23.348837209302324</v>
      </c>
      <c r="T4869">
        <f t="shared" si="77"/>
        <v>2022</v>
      </c>
    </row>
    <row r="4870" spans="1:20" x14ac:dyDescent="0.2">
      <c r="A4870" t="s">
        <v>5127</v>
      </c>
      <c r="B4870" t="s">
        <v>104</v>
      </c>
      <c r="C4870" t="s">
        <v>33</v>
      </c>
      <c r="D4870" t="s">
        <v>1333</v>
      </c>
      <c r="E4870">
        <v>23</v>
      </c>
      <c r="F4870">
        <v>1</v>
      </c>
      <c r="G4870">
        <v>23</v>
      </c>
      <c r="H4870" t="s">
        <v>56</v>
      </c>
      <c r="I4870" t="s">
        <v>18</v>
      </c>
      <c r="J4870" s="1">
        <v>44613</v>
      </c>
      <c r="K4870" t="b">
        <v>1</v>
      </c>
      <c r="L4870" t="s">
        <v>19</v>
      </c>
      <c r="M4870">
        <v>2</v>
      </c>
      <c r="N4870">
        <f>G4870/SUMIF(B:B,B4870,G:G)*100</f>
        <v>3.7378317325662651E-2</v>
      </c>
      <c r="Q4870">
        <f>VLOOKUP(C4870, Categories_Pivot_Table!A:B, 2, FALSE)</f>
        <v>23.300574345883856</v>
      </c>
      <c r="T4870">
        <f t="shared" si="77"/>
        <v>2022</v>
      </c>
    </row>
    <row r="4871" spans="1:20" x14ac:dyDescent="0.2">
      <c r="A4871" t="s">
        <v>5128</v>
      </c>
      <c r="B4871" t="s">
        <v>90</v>
      </c>
      <c r="C4871" t="s">
        <v>27</v>
      </c>
      <c r="D4871" t="s">
        <v>1132</v>
      </c>
      <c r="E4871">
        <v>9.5</v>
      </c>
      <c r="F4871">
        <v>4</v>
      </c>
      <c r="G4871">
        <v>38</v>
      </c>
      <c r="H4871" t="s">
        <v>17</v>
      </c>
      <c r="I4871" t="s">
        <v>18</v>
      </c>
      <c r="J4871" s="1">
        <v>45513</v>
      </c>
      <c r="K4871" t="b">
        <v>1</v>
      </c>
      <c r="L4871" t="s">
        <v>65</v>
      </c>
      <c r="M4871">
        <v>8</v>
      </c>
      <c r="N4871">
        <f>G4871/SUMIF(B:B,B4871,G:G)*100</f>
        <v>6.4252138919887736E-2</v>
      </c>
      <c r="Q4871">
        <f>VLOOKUP(C4871, Categories_Pivot_Table!A:B, 2, FALSE)</f>
        <v>25.013711734693878</v>
      </c>
      <c r="T4871">
        <f t="shared" si="77"/>
        <v>2024</v>
      </c>
    </row>
    <row r="4872" spans="1:20" x14ac:dyDescent="0.2">
      <c r="A4872" t="s">
        <v>5129</v>
      </c>
      <c r="B4872" t="s">
        <v>76</v>
      </c>
      <c r="C4872" t="s">
        <v>135</v>
      </c>
      <c r="D4872" t="s">
        <v>292</v>
      </c>
      <c r="E4872">
        <v>12.5</v>
      </c>
      <c r="F4872">
        <v>8</v>
      </c>
      <c r="G4872">
        <v>100</v>
      </c>
      <c r="H4872" t="s">
        <v>17</v>
      </c>
      <c r="I4872" t="s">
        <v>18</v>
      </c>
      <c r="J4872" s="1">
        <v>44923</v>
      </c>
      <c r="K4872" t="b">
        <v>0</v>
      </c>
      <c r="L4872" t="s">
        <v>30</v>
      </c>
      <c r="M4872">
        <v>12</v>
      </c>
      <c r="N4872">
        <f>G4872/SUMIF(B:B,B4872,G:G)*100</f>
        <v>0.17026638175425451</v>
      </c>
      <c r="Q4872">
        <f>VLOOKUP(C4872, Categories_Pivot_Table!A:B, 2, FALSE)</f>
        <v>23.146341463414632</v>
      </c>
      <c r="T4872">
        <f t="shared" si="77"/>
        <v>2022</v>
      </c>
    </row>
    <row r="4873" spans="1:20" x14ac:dyDescent="0.2">
      <c r="A4873" t="s">
        <v>5130</v>
      </c>
      <c r="B4873" t="s">
        <v>173</v>
      </c>
      <c r="C4873" t="s">
        <v>135</v>
      </c>
      <c r="D4873" t="s">
        <v>216</v>
      </c>
      <c r="E4873">
        <v>14</v>
      </c>
      <c r="F4873">
        <v>5</v>
      </c>
      <c r="G4873">
        <v>70</v>
      </c>
      <c r="H4873" t="s">
        <v>29</v>
      </c>
      <c r="I4873" t="s">
        <v>18</v>
      </c>
      <c r="J4873" s="1">
        <v>44855</v>
      </c>
      <c r="K4873" t="b">
        <v>0</v>
      </c>
      <c r="L4873" t="s">
        <v>65</v>
      </c>
      <c r="M4873">
        <v>10</v>
      </c>
      <c r="N4873">
        <f>G4873/SUMIF(B:B,B4873,G:G)*100</f>
        <v>0.11511075298876849</v>
      </c>
      <c r="Q4873">
        <f>VLOOKUP(C4873, Categories_Pivot_Table!A:B, 2, FALSE)</f>
        <v>23.146341463414632</v>
      </c>
      <c r="T4873">
        <f t="shared" si="77"/>
        <v>2022</v>
      </c>
    </row>
    <row r="4874" spans="1:20" x14ac:dyDescent="0.2">
      <c r="A4874" t="s">
        <v>5131</v>
      </c>
      <c r="B4874" t="s">
        <v>63</v>
      </c>
      <c r="C4874" t="s">
        <v>74</v>
      </c>
      <c r="D4874" t="s">
        <v>456</v>
      </c>
      <c r="E4874">
        <v>11</v>
      </c>
      <c r="F4874">
        <v>7</v>
      </c>
      <c r="G4874">
        <v>77</v>
      </c>
      <c r="H4874" t="s">
        <v>56</v>
      </c>
      <c r="I4874" t="s">
        <v>18</v>
      </c>
      <c r="J4874" s="1">
        <v>45541</v>
      </c>
      <c r="K4874" t="b">
        <v>0</v>
      </c>
      <c r="L4874" t="s">
        <v>65</v>
      </c>
      <c r="M4874">
        <v>9</v>
      </c>
      <c r="N4874">
        <f>G4874/SUMIF(B:B,B4874,G:G)*100</f>
        <v>0.12721385144065556</v>
      </c>
      <c r="Q4874">
        <f>VLOOKUP(C4874, Categories_Pivot_Table!A:B, 2, FALSE)</f>
        <v>24.317096165933375</v>
      </c>
      <c r="T4874">
        <f t="shared" si="77"/>
        <v>2024</v>
      </c>
    </row>
    <row r="4875" spans="1:20" x14ac:dyDescent="0.2">
      <c r="A4875" t="s">
        <v>5132</v>
      </c>
      <c r="B4875" t="s">
        <v>128</v>
      </c>
      <c r="C4875" t="s">
        <v>33</v>
      </c>
      <c r="D4875" t="s">
        <v>307</v>
      </c>
      <c r="E4875">
        <v>6.5</v>
      </c>
      <c r="F4875">
        <v>2</v>
      </c>
      <c r="G4875">
        <v>13</v>
      </c>
      <c r="H4875" t="s">
        <v>29</v>
      </c>
      <c r="I4875" t="s">
        <v>18</v>
      </c>
      <c r="J4875" s="1">
        <v>44746</v>
      </c>
      <c r="K4875" t="b">
        <v>0</v>
      </c>
      <c r="L4875" t="s">
        <v>19</v>
      </c>
      <c r="M4875">
        <v>7</v>
      </c>
      <c r="N4875">
        <f>G4875/SUMIF(B:B,B4875,G:G)*100</f>
        <v>1.8991410039151523E-2</v>
      </c>
      <c r="Q4875">
        <f>VLOOKUP(C4875, Categories_Pivot_Table!A:B, 2, FALSE)</f>
        <v>23.300574345883856</v>
      </c>
      <c r="T4875">
        <f t="shared" si="77"/>
        <v>2022</v>
      </c>
    </row>
    <row r="4876" spans="1:20" x14ac:dyDescent="0.2">
      <c r="A4876" t="s">
        <v>5133</v>
      </c>
      <c r="B4876" t="s">
        <v>113</v>
      </c>
      <c r="C4876" t="s">
        <v>27</v>
      </c>
      <c r="D4876" t="s">
        <v>380</v>
      </c>
      <c r="E4876">
        <v>41</v>
      </c>
      <c r="F4876">
        <v>6</v>
      </c>
      <c r="G4876">
        <v>246</v>
      </c>
      <c r="H4876" t="s">
        <v>17</v>
      </c>
      <c r="I4876" t="s">
        <v>18</v>
      </c>
      <c r="J4876" s="1">
        <v>45099</v>
      </c>
      <c r="K4876" t="b">
        <v>1</v>
      </c>
      <c r="L4876" t="s">
        <v>42</v>
      </c>
      <c r="M4876">
        <v>6</v>
      </c>
      <c r="N4876">
        <f>G4876/SUMIF(B:B,B4876,G:G)*100</f>
        <v>0.40505161938320189</v>
      </c>
      <c r="Q4876">
        <f>VLOOKUP(C4876, Categories_Pivot_Table!A:B, 2, FALSE)</f>
        <v>25.013711734693878</v>
      </c>
      <c r="T4876">
        <f t="shared" si="77"/>
        <v>2023</v>
      </c>
    </row>
    <row r="4877" spans="1:20" x14ac:dyDescent="0.2">
      <c r="A4877" t="s">
        <v>5134</v>
      </c>
      <c r="B4877" t="s">
        <v>44</v>
      </c>
      <c r="C4877" t="s">
        <v>74</v>
      </c>
      <c r="D4877" t="s">
        <v>219</v>
      </c>
      <c r="E4877">
        <v>12.5</v>
      </c>
      <c r="F4877">
        <v>8</v>
      </c>
      <c r="G4877">
        <v>100</v>
      </c>
      <c r="H4877" t="s">
        <v>17</v>
      </c>
      <c r="I4877" t="s">
        <v>46</v>
      </c>
      <c r="J4877" s="1">
        <v>45575</v>
      </c>
      <c r="K4877" t="b">
        <v>0</v>
      </c>
      <c r="L4877" t="s">
        <v>42</v>
      </c>
      <c r="M4877">
        <v>10</v>
      </c>
      <c r="N4877">
        <f>G4877/SUMIF(B:B,B4877,G:G)*100</f>
        <v>0.16475957459077842</v>
      </c>
      <c r="Q4877">
        <f>VLOOKUP(C4877, Categories_Pivot_Table!A:B, 2, FALSE)</f>
        <v>24.317096165933375</v>
      </c>
      <c r="T4877">
        <f t="shared" si="77"/>
        <v>2024</v>
      </c>
    </row>
    <row r="4878" spans="1:20" x14ac:dyDescent="0.2">
      <c r="A4878" t="s">
        <v>5135</v>
      </c>
      <c r="B4878" t="s">
        <v>87</v>
      </c>
      <c r="C4878" t="s">
        <v>48</v>
      </c>
      <c r="D4878" t="s">
        <v>579</v>
      </c>
      <c r="E4878">
        <v>33.5</v>
      </c>
      <c r="F4878">
        <v>3</v>
      </c>
      <c r="G4878">
        <v>100.5</v>
      </c>
      <c r="H4878" t="s">
        <v>17</v>
      </c>
      <c r="I4878" t="s">
        <v>46</v>
      </c>
      <c r="J4878" s="1">
        <v>45328</v>
      </c>
      <c r="K4878" t="b">
        <v>0</v>
      </c>
      <c r="L4878" t="s">
        <v>49</v>
      </c>
      <c r="M4878">
        <v>2</v>
      </c>
      <c r="N4878">
        <f>G4878/SUMIF(B:B,B4878,G:G)*100</f>
        <v>0.15452742285160756</v>
      </c>
      <c r="Q4878">
        <f>VLOOKUP(C4878, Categories_Pivot_Table!A:B, 2, FALSE)</f>
        <v>23.348837209302324</v>
      </c>
      <c r="T4878">
        <f t="shared" si="77"/>
        <v>2024</v>
      </c>
    </row>
    <row r="4879" spans="1:20" x14ac:dyDescent="0.2">
      <c r="A4879" t="s">
        <v>5136</v>
      </c>
      <c r="B4879" t="s">
        <v>121</v>
      </c>
      <c r="C4879" t="s">
        <v>74</v>
      </c>
      <c r="D4879" t="s">
        <v>741</v>
      </c>
      <c r="E4879">
        <v>6.5</v>
      </c>
      <c r="F4879">
        <v>4</v>
      </c>
      <c r="G4879">
        <v>26</v>
      </c>
      <c r="H4879" t="s">
        <v>56</v>
      </c>
      <c r="I4879" t="s">
        <v>46</v>
      </c>
      <c r="J4879" s="1">
        <v>45338</v>
      </c>
      <c r="K4879" t="b">
        <v>0</v>
      </c>
      <c r="L4879" t="s">
        <v>65</v>
      </c>
      <c r="M4879">
        <v>2</v>
      </c>
      <c r="N4879">
        <f>G4879/SUMIF(B:B,B4879,G:G)*100</f>
        <v>3.9651977642384914E-2</v>
      </c>
      <c r="Q4879">
        <f>VLOOKUP(C4879, Categories_Pivot_Table!A:B, 2, FALSE)</f>
        <v>24.317096165933375</v>
      </c>
      <c r="T4879">
        <f t="shared" si="77"/>
        <v>2024</v>
      </c>
    </row>
    <row r="4880" spans="1:20" x14ac:dyDescent="0.2">
      <c r="A4880" t="s">
        <v>5137</v>
      </c>
      <c r="B4880" t="s">
        <v>90</v>
      </c>
      <c r="C4880" t="s">
        <v>38</v>
      </c>
      <c r="D4880" t="s">
        <v>41</v>
      </c>
      <c r="E4880">
        <v>23</v>
      </c>
      <c r="F4880">
        <v>8</v>
      </c>
      <c r="G4880">
        <v>76</v>
      </c>
      <c r="H4880" t="s">
        <v>17</v>
      </c>
      <c r="I4880" t="s">
        <v>46</v>
      </c>
      <c r="J4880" s="1">
        <v>45375</v>
      </c>
      <c r="K4880" t="b">
        <v>1</v>
      </c>
      <c r="L4880" t="s">
        <v>24</v>
      </c>
      <c r="M4880">
        <v>3</v>
      </c>
      <c r="N4880">
        <f>G4880/SUMIF(B:B,B4880,G:G)*100</f>
        <v>0.12850427783977547</v>
      </c>
      <c r="Q4880">
        <f>VLOOKUP(C4880, Categories_Pivot_Table!A:B, 2, FALSE)</f>
        <v>23.088790931989923</v>
      </c>
      <c r="T4880">
        <f t="shared" si="77"/>
        <v>2024</v>
      </c>
    </row>
    <row r="4881" spans="1:20" x14ac:dyDescent="0.2">
      <c r="A4881" t="s">
        <v>5138</v>
      </c>
      <c r="B4881" t="s">
        <v>71</v>
      </c>
      <c r="C4881" t="s">
        <v>38</v>
      </c>
      <c r="D4881" t="s">
        <v>85</v>
      </c>
      <c r="E4881">
        <v>18.5</v>
      </c>
      <c r="F4881">
        <v>5</v>
      </c>
      <c r="G4881">
        <v>92.5</v>
      </c>
      <c r="H4881" t="s">
        <v>56</v>
      </c>
      <c r="I4881" t="s">
        <v>46</v>
      </c>
      <c r="J4881" s="1">
        <v>44667</v>
      </c>
      <c r="K4881" t="b">
        <v>1</v>
      </c>
      <c r="L4881" t="s">
        <v>35</v>
      </c>
      <c r="M4881">
        <v>4</v>
      </c>
      <c r="N4881">
        <f>G4881/SUMIF(B:B,B4881,G:G)*100</f>
        <v>0.14655206559195152</v>
      </c>
      <c r="Q4881">
        <f>VLOOKUP(C4881, Categories_Pivot_Table!A:B, 2, FALSE)</f>
        <v>23.088790931989923</v>
      </c>
      <c r="T4881">
        <f t="shared" si="77"/>
        <v>2022</v>
      </c>
    </row>
    <row r="4882" spans="1:20" x14ac:dyDescent="0.2">
      <c r="A4882" t="s">
        <v>5139</v>
      </c>
      <c r="B4882" t="s">
        <v>63</v>
      </c>
      <c r="C4882" t="s">
        <v>27</v>
      </c>
      <c r="D4882" t="s">
        <v>58</v>
      </c>
      <c r="E4882">
        <v>8</v>
      </c>
      <c r="F4882">
        <v>5</v>
      </c>
      <c r="G4882">
        <v>40</v>
      </c>
      <c r="H4882" t="s">
        <v>17</v>
      </c>
      <c r="I4882" t="s">
        <v>18</v>
      </c>
      <c r="J4882" s="1">
        <v>45052</v>
      </c>
      <c r="K4882" t="b">
        <v>0</v>
      </c>
      <c r="L4882" t="s">
        <v>35</v>
      </c>
      <c r="M4882">
        <v>5</v>
      </c>
      <c r="N4882">
        <f>G4882/SUMIF(B:B,B4882,G:G)*100</f>
        <v>6.6085117631509385E-2</v>
      </c>
      <c r="Q4882">
        <f>VLOOKUP(C4882, Categories_Pivot_Table!A:B, 2, FALSE)</f>
        <v>25.013711734693878</v>
      </c>
      <c r="T4882">
        <f t="shared" si="77"/>
        <v>2023</v>
      </c>
    </row>
    <row r="4883" spans="1:20" x14ac:dyDescent="0.2">
      <c r="A4883" t="s">
        <v>5140</v>
      </c>
      <c r="B4883" t="s">
        <v>14</v>
      </c>
      <c r="C4883" t="s">
        <v>74</v>
      </c>
      <c r="D4883" t="s">
        <v>477</v>
      </c>
      <c r="E4883">
        <v>20</v>
      </c>
      <c r="F4883">
        <v>3</v>
      </c>
      <c r="G4883">
        <v>60</v>
      </c>
      <c r="H4883" t="s">
        <v>29</v>
      </c>
      <c r="I4883" t="s">
        <v>18</v>
      </c>
      <c r="J4883" s="1">
        <v>44678</v>
      </c>
      <c r="K4883" t="b">
        <v>0</v>
      </c>
      <c r="L4883" t="s">
        <v>30</v>
      </c>
      <c r="M4883">
        <v>4</v>
      </c>
      <c r="N4883">
        <f>G4883/SUMIF(B:B,B4883,G:G)*100</f>
        <v>9.7682483088720115E-2</v>
      </c>
      <c r="Q4883">
        <f>VLOOKUP(C4883, Categories_Pivot_Table!A:B, 2, FALSE)</f>
        <v>24.317096165933375</v>
      </c>
      <c r="T4883">
        <f t="shared" si="77"/>
        <v>2022</v>
      </c>
    </row>
    <row r="4884" spans="1:20" x14ac:dyDescent="0.2">
      <c r="A4884" t="s">
        <v>5141</v>
      </c>
      <c r="B4884" t="s">
        <v>63</v>
      </c>
      <c r="C4884" t="s">
        <v>22</v>
      </c>
      <c r="D4884" t="s">
        <v>286</v>
      </c>
      <c r="E4884">
        <v>20</v>
      </c>
      <c r="F4884">
        <v>7</v>
      </c>
      <c r="G4884">
        <v>140</v>
      </c>
      <c r="H4884" t="s">
        <v>56</v>
      </c>
      <c r="I4884" t="s">
        <v>18</v>
      </c>
      <c r="J4884" s="1">
        <v>45636</v>
      </c>
      <c r="K4884" t="b">
        <v>0</v>
      </c>
      <c r="L4884" t="s">
        <v>49</v>
      </c>
      <c r="M4884">
        <v>12</v>
      </c>
      <c r="N4884">
        <f>G4884/SUMIF(B:B,B4884,G:G)*100</f>
        <v>0.23129791171028286</v>
      </c>
      <c r="Q4884">
        <f>VLOOKUP(C4884, Categories_Pivot_Table!A:B, 2, FALSE)</f>
        <v>21.505681818181817</v>
      </c>
      <c r="T4884">
        <f t="shared" si="77"/>
        <v>2024</v>
      </c>
    </row>
    <row r="4885" spans="1:20" x14ac:dyDescent="0.2">
      <c r="A4885" t="s">
        <v>5142</v>
      </c>
      <c r="B4885" t="s">
        <v>44</v>
      </c>
      <c r="C4885" t="s">
        <v>22</v>
      </c>
      <c r="D4885" t="s">
        <v>1043</v>
      </c>
      <c r="E4885">
        <v>14</v>
      </c>
      <c r="F4885">
        <v>1</v>
      </c>
      <c r="G4885">
        <v>14</v>
      </c>
      <c r="H4885" t="s">
        <v>29</v>
      </c>
      <c r="I4885" t="s">
        <v>46</v>
      </c>
      <c r="J4885" s="1">
        <v>45599</v>
      </c>
      <c r="K4885" t="b">
        <v>1</v>
      </c>
      <c r="L4885" t="s">
        <v>24</v>
      </c>
      <c r="M4885">
        <v>11</v>
      </c>
      <c r="N4885">
        <f>G4885/SUMIF(B:B,B4885,G:G)*100</f>
        <v>2.3066340442708978E-2</v>
      </c>
      <c r="Q4885">
        <f>VLOOKUP(C4885, Categories_Pivot_Table!A:B, 2, FALSE)</f>
        <v>21.505681818181817</v>
      </c>
      <c r="T4885">
        <f t="shared" si="77"/>
        <v>2024</v>
      </c>
    </row>
    <row r="4886" spans="1:20" x14ac:dyDescent="0.2">
      <c r="A4886" t="s">
        <v>5143</v>
      </c>
      <c r="B4886" t="s">
        <v>113</v>
      </c>
      <c r="C4886" t="s">
        <v>38</v>
      </c>
      <c r="D4886" t="s">
        <v>241</v>
      </c>
      <c r="E4886">
        <v>17</v>
      </c>
      <c r="F4886">
        <v>2</v>
      </c>
      <c r="G4886">
        <v>34</v>
      </c>
      <c r="H4886" t="s">
        <v>17</v>
      </c>
      <c r="I4886" t="s">
        <v>18</v>
      </c>
      <c r="J4886" s="1">
        <v>45373</v>
      </c>
      <c r="K4886" t="b">
        <v>1</v>
      </c>
      <c r="L4886" t="s">
        <v>65</v>
      </c>
      <c r="M4886">
        <v>3</v>
      </c>
      <c r="N4886">
        <f>G4886/SUMIF(B:B,B4886,G:G)*100</f>
        <v>5.5982744142393757E-2</v>
      </c>
      <c r="Q4886">
        <f>VLOOKUP(C4886, Categories_Pivot_Table!A:B, 2, FALSE)</f>
        <v>23.088790931989923</v>
      </c>
      <c r="T4886">
        <f t="shared" si="77"/>
        <v>2024</v>
      </c>
    </row>
    <row r="4887" spans="1:20" x14ac:dyDescent="0.2">
      <c r="A4887" t="s">
        <v>5144</v>
      </c>
      <c r="B4887" t="s">
        <v>81</v>
      </c>
      <c r="C4887" t="s">
        <v>33</v>
      </c>
      <c r="D4887" t="s">
        <v>469</v>
      </c>
      <c r="E4887">
        <v>8</v>
      </c>
      <c r="F4887">
        <v>5</v>
      </c>
      <c r="G4887">
        <v>40</v>
      </c>
      <c r="H4887" t="s">
        <v>17</v>
      </c>
      <c r="I4887" t="s">
        <v>46</v>
      </c>
      <c r="J4887" s="1">
        <v>44926</v>
      </c>
      <c r="K4887" t="b">
        <v>0</v>
      </c>
      <c r="L4887" t="s">
        <v>35</v>
      </c>
      <c r="M4887">
        <v>12</v>
      </c>
      <c r="N4887">
        <f>G4887/SUMIF(B:B,B4887,G:G)*100</f>
        <v>6.3335734813278338E-2</v>
      </c>
      <c r="Q4887">
        <f>VLOOKUP(C4887, Categories_Pivot_Table!A:B, 2, FALSE)</f>
        <v>23.300574345883856</v>
      </c>
      <c r="T4887">
        <f t="shared" si="77"/>
        <v>2022</v>
      </c>
    </row>
    <row r="4888" spans="1:20" x14ac:dyDescent="0.2">
      <c r="A4888" t="s">
        <v>5145</v>
      </c>
      <c r="B4888" t="s">
        <v>173</v>
      </c>
      <c r="C4888" t="s">
        <v>22</v>
      </c>
      <c r="D4888" t="s">
        <v>205</v>
      </c>
      <c r="E4888">
        <v>15.5</v>
      </c>
      <c r="F4888">
        <v>3</v>
      </c>
      <c r="G4888">
        <v>46.5</v>
      </c>
      <c r="H4888" t="s">
        <v>56</v>
      </c>
      <c r="I4888" t="s">
        <v>18</v>
      </c>
      <c r="J4888" s="1">
        <v>45097</v>
      </c>
      <c r="K4888" t="b">
        <v>1</v>
      </c>
      <c r="L4888" t="s">
        <v>49</v>
      </c>
      <c r="M4888">
        <v>6</v>
      </c>
      <c r="N4888">
        <f>G4888/SUMIF(B:B,B4888,G:G)*100</f>
        <v>7.6466428771110484E-2</v>
      </c>
      <c r="Q4888">
        <f>VLOOKUP(C4888, Categories_Pivot_Table!A:B, 2, FALSE)</f>
        <v>21.505681818181817</v>
      </c>
      <c r="T4888">
        <f t="shared" si="77"/>
        <v>2023</v>
      </c>
    </row>
    <row r="4889" spans="1:20" x14ac:dyDescent="0.2">
      <c r="A4889" t="s">
        <v>5146</v>
      </c>
      <c r="B4889" t="s">
        <v>128</v>
      </c>
      <c r="C4889" t="s">
        <v>15</v>
      </c>
      <c r="D4889" t="s">
        <v>69</v>
      </c>
      <c r="E4889">
        <v>29</v>
      </c>
      <c r="F4889">
        <v>6</v>
      </c>
      <c r="G4889">
        <v>174</v>
      </c>
      <c r="H4889" t="s">
        <v>17</v>
      </c>
      <c r="I4889" t="s">
        <v>18</v>
      </c>
      <c r="J4889" s="1">
        <v>44827</v>
      </c>
      <c r="K4889" t="b">
        <v>0</v>
      </c>
      <c r="L4889" t="s">
        <v>65</v>
      </c>
      <c r="M4889">
        <v>9</v>
      </c>
      <c r="N4889">
        <f>G4889/SUMIF(B:B,B4889,G:G)*100</f>
        <v>0.2541927189855665</v>
      </c>
      <c r="Q4889">
        <f>VLOOKUP(C4889, Categories_Pivot_Table!A:B, 2, FALSE)</f>
        <v>23.063808900523561</v>
      </c>
      <c r="T4889">
        <f t="shared" si="77"/>
        <v>2022</v>
      </c>
    </row>
    <row r="4890" spans="1:20" x14ac:dyDescent="0.2">
      <c r="A4890" t="s">
        <v>5147</v>
      </c>
      <c r="B4890" t="s">
        <v>90</v>
      </c>
      <c r="C4890" t="s">
        <v>74</v>
      </c>
      <c r="D4890" t="s">
        <v>75</v>
      </c>
      <c r="E4890">
        <v>23</v>
      </c>
      <c r="F4890">
        <v>10</v>
      </c>
      <c r="G4890">
        <v>230</v>
      </c>
      <c r="H4890" t="s">
        <v>29</v>
      </c>
      <c r="I4890" t="s">
        <v>18</v>
      </c>
      <c r="J4890" s="1">
        <v>45114</v>
      </c>
      <c r="K4890" t="b">
        <v>0</v>
      </c>
      <c r="L4890" t="s">
        <v>65</v>
      </c>
      <c r="M4890">
        <v>7</v>
      </c>
      <c r="N4890">
        <f>G4890/SUMIF(B:B,B4890,G:G)*100</f>
        <v>0.38889452504142569</v>
      </c>
      <c r="Q4890">
        <f>VLOOKUP(C4890, Categories_Pivot_Table!A:B, 2, FALSE)</f>
        <v>24.317096165933375</v>
      </c>
      <c r="T4890">
        <f t="shared" si="77"/>
        <v>2023</v>
      </c>
    </row>
    <row r="4891" spans="1:20" x14ac:dyDescent="0.2">
      <c r="A4891" t="s">
        <v>5148</v>
      </c>
      <c r="B4891" t="s">
        <v>47</v>
      </c>
      <c r="C4891" t="s">
        <v>33</v>
      </c>
      <c r="D4891" t="s">
        <v>398</v>
      </c>
      <c r="E4891">
        <v>21.5</v>
      </c>
      <c r="F4891">
        <v>2</v>
      </c>
      <c r="G4891">
        <v>43</v>
      </c>
      <c r="H4891" t="s">
        <v>56</v>
      </c>
      <c r="I4891" t="s">
        <v>46</v>
      </c>
      <c r="J4891" s="1">
        <v>44943</v>
      </c>
      <c r="K4891" t="b">
        <v>0</v>
      </c>
      <c r="L4891" t="s">
        <v>49</v>
      </c>
      <c r="M4891">
        <v>1</v>
      </c>
      <c r="N4891">
        <f>G4891/SUMIF(B:B,B4891,G:G)*100</f>
        <v>6.8326633085980332E-2</v>
      </c>
      <c r="Q4891">
        <f>VLOOKUP(C4891, Categories_Pivot_Table!A:B, 2, FALSE)</f>
        <v>23.300574345883856</v>
      </c>
      <c r="T4891">
        <f t="shared" si="77"/>
        <v>2023</v>
      </c>
    </row>
    <row r="4892" spans="1:20" x14ac:dyDescent="0.2">
      <c r="A4892" t="s">
        <v>5149</v>
      </c>
      <c r="B4892" t="s">
        <v>87</v>
      </c>
      <c r="C4892" t="s">
        <v>74</v>
      </c>
      <c r="D4892" t="s">
        <v>349</v>
      </c>
      <c r="E4892">
        <v>38</v>
      </c>
      <c r="F4892">
        <v>10</v>
      </c>
      <c r="G4892">
        <v>380</v>
      </c>
      <c r="H4892" t="s">
        <v>56</v>
      </c>
      <c r="I4892" t="s">
        <v>18</v>
      </c>
      <c r="J4892" s="1">
        <v>45123</v>
      </c>
      <c r="K4892" t="b">
        <v>0</v>
      </c>
      <c r="L4892" t="s">
        <v>24</v>
      </c>
      <c r="M4892">
        <v>7</v>
      </c>
      <c r="N4892">
        <f>G4892/SUMIF(B:B,B4892,G:G)*100</f>
        <v>0.58428279287175</v>
      </c>
      <c r="Q4892">
        <f>VLOOKUP(C4892, Categories_Pivot_Table!A:B, 2, FALSE)</f>
        <v>24.317096165933375</v>
      </c>
      <c r="T4892">
        <f t="shared" si="77"/>
        <v>2023</v>
      </c>
    </row>
    <row r="4893" spans="1:20" x14ac:dyDescent="0.2">
      <c r="A4893" t="s">
        <v>5150</v>
      </c>
      <c r="B4893" t="s">
        <v>26</v>
      </c>
      <c r="C4893" t="s">
        <v>33</v>
      </c>
      <c r="D4893" t="s">
        <v>257</v>
      </c>
      <c r="E4893">
        <v>32</v>
      </c>
      <c r="F4893">
        <v>3</v>
      </c>
      <c r="G4893">
        <v>96</v>
      </c>
      <c r="H4893" t="s">
        <v>29</v>
      </c>
      <c r="I4893" t="s">
        <v>46</v>
      </c>
      <c r="J4893" s="1">
        <v>44905</v>
      </c>
      <c r="K4893" t="b">
        <v>1</v>
      </c>
      <c r="L4893" t="s">
        <v>35</v>
      </c>
      <c r="M4893">
        <v>12</v>
      </c>
      <c r="N4893">
        <f>G4893/SUMIF(B:B,B4893,G:G)*100</f>
        <v>0.15472266767666185</v>
      </c>
      <c r="Q4893">
        <f>VLOOKUP(C4893, Categories_Pivot_Table!A:B, 2, FALSE)</f>
        <v>23.300574345883856</v>
      </c>
      <c r="T4893">
        <f t="shared" si="77"/>
        <v>2022</v>
      </c>
    </row>
    <row r="4894" spans="1:20" x14ac:dyDescent="0.2">
      <c r="A4894" t="s">
        <v>5151</v>
      </c>
      <c r="B4894" t="s">
        <v>84</v>
      </c>
      <c r="C4894" t="s">
        <v>38</v>
      </c>
      <c r="D4894" t="s">
        <v>85</v>
      </c>
      <c r="E4894">
        <v>18.5</v>
      </c>
      <c r="F4894">
        <v>10</v>
      </c>
      <c r="G4894">
        <v>185</v>
      </c>
      <c r="H4894" t="s">
        <v>17</v>
      </c>
      <c r="I4894" t="s">
        <v>46</v>
      </c>
      <c r="J4894" s="1">
        <v>45118</v>
      </c>
      <c r="K4894" t="b">
        <v>1</v>
      </c>
      <c r="L4894" t="s">
        <v>49</v>
      </c>
      <c r="M4894">
        <v>7</v>
      </c>
      <c r="N4894">
        <f>G4894/SUMIF(B:B,B4894,G:G)*100</f>
        <v>0.2995102602501315</v>
      </c>
      <c r="Q4894">
        <f>VLOOKUP(C4894, Categories_Pivot_Table!A:B, 2, FALSE)</f>
        <v>23.088790931989923</v>
      </c>
      <c r="T4894">
        <f t="shared" si="77"/>
        <v>2023</v>
      </c>
    </row>
    <row r="4895" spans="1:20" x14ac:dyDescent="0.2">
      <c r="A4895" t="s">
        <v>5152</v>
      </c>
      <c r="B4895" t="s">
        <v>37</v>
      </c>
      <c r="C4895" t="s">
        <v>15</v>
      </c>
      <c r="D4895" t="s">
        <v>41</v>
      </c>
      <c r="E4895">
        <v>23</v>
      </c>
      <c r="F4895">
        <v>6</v>
      </c>
      <c r="G4895">
        <v>48</v>
      </c>
      <c r="H4895" t="s">
        <v>29</v>
      </c>
      <c r="I4895" t="s">
        <v>18</v>
      </c>
      <c r="J4895" s="1">
        <v>45096</v>
      </c>
      <c r="K4895" t="b">
        <v>1</v>
      </c>
      <c r="L4895" t="s">
        <v>19</v>
      </c>
      <c r="M4895">
        <v>6</v>
      </c>
      <c r="N4895">
        <f>G4895/SUMIF(B:B,B4895,G:G)*100</f>
        <v>7.1669068078149142E-2</v>
      </c>
      <c r="Q4895">
        <f>VLOOKUP(C4895, Categories_Pivot_Table!A:B, 2, FALSE)</f>
        <v>23.063808900523561</v>
      </c>
      <c r="T4895">
        <f t="shared" si="77"/>
        <v>2023</v>
      </c>
    </row>
    <row r="4896" spans="1:20" x14ac:dyDescent="0.2">
      <c r="A4896" t="s">
        <v>5153</v>
      </c>
      <c r="B4896" t="s">
        <v>95</v>
      </c>
      <c r="C4896" t="s">
        <v>48</v>
      </c>
      <c r="D4896" t="s">
        <v>201</v>
      </c>
      <c r="E4896">
        <v>35</v>
      </c>
      <c r="F4896">
        <v>8</v>
      </c>
      <c r="G4896">
        <v>280</v>
      </c>
      <c r="H4896" t="s">
        <v>56</v>
      </c>
      <c r="I4896" t="s">
        <v>18</v>
      </c>
      <c r="J4896" s="1">
        <v>44725</v>
      </c>
      <c r="K4896" t="b">
        <v>1</v>
      </c>
      <c r="L4896" t="s">
        <v>19</v>
      </c>
      <c r="M4896">
        <v>6</v>
      </c>
      <c r="N4896">
        <f>G4896/SUMIF(B:B,B4896,G:G)*100</f>
        <v>0.41572941953779802</v>
      </c>
      <c r="Q4896">
        <f>VLOOKUP(C4896, Categories_Pivot_Table!A:B, 2, FALSE)</f>
        <v>23.348837209302324</v>
      </c>
      <c r="T4896">
        <f t="shared" si="77"/>
        <v>2022</v>
      </c>
    </row>
    <row r="4897" spans="1:20" x14ac:dyDescent="0.2">
      <c r="A4897" t="s">
        <v>5154</v>
      </c>
      <c r="B4897" t="s">
        <v>54</v>
      </c>
      <c r="C4897" t="s">
        <v>48</v>
      </c>
      <c r="D4897" t="s">
        <v>294</v>
      </c>
      <c r="E4897">
        <v>6.5</v>
      </c>
      <c r="F4897">
        <v>2</v>
      </c>
      <c r="G4897">
        <v>13</v>
      </c>
      <c r="H4897" t="s">
        <v>17</v>
      </c>
      <c r="I4897" t="s">
        <v>46</v>
      </c>
      <c r="J4897" s="1">
        <v>45427</v>
      </c>
      <c r="K4897" t="b">
        <v>0</v>
      </c>
      <c r="L4897" t="s">
        <v>30</v>
      </c>
      <c r="M4897">
        <v>5</v>
      </c>
      <c r="N4897">
        <f>G4897/SUMIF(B:B,B4897,G:G)*100</f>
        <v>2.2744967675901704E-2</v>
      </c>
      <c r="Q4897">
        <f>VLOOKUP(C4897, Categories_Pivot_Table!A:B, 2, FALSE)</f>
        <v>23.348837209302324</v>
      </c>
      <c r="T4897">
        <f t="shared" si="77"/>
        <v>2024</v>
      </c>
    </row>
    <row r="4898" spans="1:20" x14ac:dyDescent="0.2">
      <c r="A4898" t="s">
        <v>5155</v>
      </c>
      <c r="B4898" t="s">
        <v>51</v>
      </c>
      <c r="C4898" t="s">
        <v>74</v>
      </c>
      <c r="D4898" t="s">
        <v>477</v>
      </c>
      <c r="E4898">
        <v>20</v>
      </c>
      <c r="F4898">
        <v>10</v>
      </c>
      <c r="G4898">
        <v>200</v>
      </c>
      <c r="H4898" t="s">
        <v>56</v>
      </c>
      <c r="I4898" t="s">
        <v>46</v>
      </c>
      <c r="J4898" s="1">
        <v>45419</v>
      </c>
      <c r="K4898" t="b">
        <v>0</v>
      </c>
      <c r="L4898" t="s">
        <v>49</v>
      </c>
      <c r="M4898">
        <v>5</v>
      </c>
      <c r="N4898">
        <f>G4898/SUMIF(B:B,B4898,G:G)*100</f>
        <v>0.31004387120777588</v>
      </c>
      <c r="Q4898">
        <f>VLOOKUP(C4898, Categories_Pivot_Table!A:B, 2, FALSE)</f>
        <v>24.317096165933375</v>
      </c>
      <c r="T4898">
        <f t="shared" si="77"/>
        <v>2024</v>
      </c>
    </row>
    <row r="4899" spans="1:20" x14ac:dyDescent="0.2">
      <c r="A4899" t="s">
        <v>5156</v>
      </c>
      <c r="B4899" t="s">
        <v>84</v>
      </c>
      <c r="C4899" t="s">
        <v>15</v>
      </c>
      <c r="D4899" t="s">
        <v>211</v>
      </c>
      <c r="E4899">
        <v>9.5</v>
      </c>
      <c r="F4899">
        <v>7</v>
      </c>
      <c r="G4899">
        <v>66.5</v>
      </c>
      <c r="H4899" t="s">
        <v>56</v>
      </c>
      <c r="I4899" t="s">
        <v>46</v>
      </c>
      <c r="J4899" s="1">
        <v>45462</v>
      </c>
      <c r="K4899" t="b">
        <v>0</v>
      </c>
      <c r="L4899" t="s">
        <v>30</v>
      </c>
      <c r="M4899">
        <v>6</v>
      </c>
      <c r="N4899">
        <f>G4899/SUMIF(B:B,B4899,G:G)*100</f>
        <v>0.10766179625207432</v>
      </c>
      <c r="Q4899">
        <f>VLOOKUP(C4899, Categories_Pivot_Table!A:B, 2, FALSE)</f>
        <v>23.063808900523561</v>
      </c>
      <c r="T4899">
        <f t="shared" si="77"/>
        <v>2024</v>
      </c>
    </row>
    <row r="4900" spans="1:20" x14ac:dyDescent="0.2">
      <c r="A4900" t="s">
        <v>5157</v>
      </c>
      <c r="B4900" t="s">
        <v>54</v>
      </c>
      <c r="C4900" t="s">
        <v>15</v>
      </c>
      <c r="D4900" t="s">
        <v>494</v>
      </c>
      <c r="E4900">
        <v>33.5</v>
      </c>
      <c r="F4900">
        <v>10</v>
      </c>
      <c r="G4900">
        <v>335</v>
      </c>
      <c r="H4900" t="s">
        <v>56</v>
      </c>
      <c r="I4900" t="s">
        <v>46</v>
      </c>
      <c r="J4900" s="1">
        <v>44926</v>
      </c>
      <c r="K4900" t="b">
        <v>0</v>
      </c>
      <c r="L4900" t="s">
        <v>35</v>
      </c>
      <c r="M4900">
        <v>12</v>
      </c>
      <c r="N4900">
        <f>G4900/SUMIF(B:B,B4900,G:G)*100</f>
        <v>0.58612032087900556</v>
      </c>
      <c r="Q4900">
        <f>VLOOKUP(C4900, Categories_Pivot_Table!A:B, 2, FALSE)</f>
        <v>23.063808900523561</v>
      </c>
      <c r="T4900">
        <f t="shared" si="77"/>
        <v>2022</v>
      </c>
    </row>
    <row r="4901" spans="1:20" x14ac:dyDescent="0.2">
      <c r="A4901" t="s">
        <v>5158</v>
      </c>
      <c r="B4901" t="s">
        <v>87</v>
      </c>
      <c r="C4901" t="s">
        <v>74</v>
      </c>
      <c r="D4901" t="s">
        <v>346</v>
      </c>
      <c r="E4901">
        <v>27.5</v>
      </c>
      <c r="F4901">
        <v>10</v>
      </c>
      <c r="G4901">
        <v>275</v>
      </c>
      <c r="H4901" t="s">
        <v>56</v>
      </c>
      <c r="I4901" t="s">
        <v>18</v>
      </c>
      <c r="J4901" s="1">
        <v>44604</v>
      </c>
      <c r="K4901" t="b">
        <v>0</v>
      </c>
      <c r="L4901" t="s">
        <v>35</v>
      </c>
      <c r="M4901">
        <v>2</v>
      </c>
      <c r="N4901">
        <f>G4901/SUMIF(B:B,B4901,G:G)*100</f>
        <v>0.42283623168350326</v>
      </c>
      <c r="Q4901">
        <f>VLOOKUP(C4901, Categories_Pivot_Table!A:B, 2, FALSE)</f>
        <v>24.317096165933375</v>
      </c>
      <c r="T4901">
        <f t="shared" si="77"/>
        <v>2022</v>
      </c>
    </row>
    <row r="4902" spans="1:20" x14ac:dyDescent="0.2">
      <c r="A4902" t="s">
        <v>5159</v>
      </c>
      <c r="B4902" t="s">
        <v>87</v>
      </c>
      <c r="C4902" t="s">
        <v>15</v>
      </c>
      <c r="D4902" t="s">
        <v>41</v>
      </c>
      <c r="E4902">
        <v>23</v>
      </c>
      <c r="F4902">
        <v>4</v>
      </c>
      <c r="G4902">
        <v>32</v>
      </c>
      <c r="H4902" t="s">
        <v>56</v>
      </c>
      <c r="I4902" t="s">
        <v>46</v>
      </c>
      <c r="J4902" s="1">
        <v>45601</v>
      </c>
      <c r="K4902" t="b">
        <v>1</v>
      </c>
      <c r="L4902" t="s">
        <v>49</v>
      </c>
      <c r="M4902">
        <v>11</v>
      </c>
      <c r="N4902">
        <f>G4902/SUMIF(B:B,B4902,G:G)*100</f>
        <v>4.9202761504989471E-2</v>
      </c>
      <c r="Q4902">
        <f>VLOOKUP(C4902, Categories_Pivot_Table!A:B, 2, FALSE)</f>
        <v>23.063808900523561</v>
      </c>
      <c r="T4902">
        <f t="shared" si="77"/>
        <v>2024</v>
      </c>
    </row>
    <row r="4903" spans="1:20" x14ac:dyDescent="0.2">
      <c r="A4903" t="s">
        <v>5160</v>
      </c>
      <c r="B4903" t="s">
        <v>106</v>
      </c>
      <c r="C4903" t="s">
        <v>135</v>
      </c>
      <c r="D4903" t="s">
        <v>188</v>
      </c>
      <c r="E4903">
        <v>33.5</v>
      </c>
      <c r="F4903">
        <v>4</v>
      </c>
      <c r="G4903">
        <v>134</v>
      </c>
      <c r="H4903" t="s">
        <v>29</v>
      </c>
      <c r="I4903" t="s">
        <v>46</v>
      </c>
      <c r="J4903" s="1">
        <v>45332</v>
      </c>
      <c r="K4903" t="b">
        <v>0</v>
      </c>
      <c r="L4903" t="s">
        <v>35</v>
      </c>
      <c r="M4903">
        <v>2</v>
      </c>
      <c r="N4903">
        <f>G4903/SUMIF(B:B,B4903,G:G)*100</f>
        <v>0.2183833116036506</v>
      </c>
      <c r="Q4903">
        <f>VLOOKUP(C4903, Categories_Pivot_Table!A:B, 2, FALSE)</f>
        <v>23.146341463414632</v>
      </c>
      <c r="T4903">
        <f t="shared" si="77"/>
        <v>2024</v>
      </c>
    </row>
    <row r="4904" spans="1:20" x14ac:dyDescent="0.2">
      <c r="A4904" t="s">
        <v>5161</v>
      </c>
      <c r="B4904" t="s">
        <v>26</v>
      </c>
      <c r="C4904" t="s">
        <v>27</v>
      </c>
      <c r="D4904" t="s">
        <v>119</v>
      </c>
      <c r="E4904">
        <v>38</v>
      </c>
      <c r="F4904">
        <v>2</v>
      </c>
      <c r="G4904">
        <v>76</v>
      </c>
      <c r="H4904" t="s">
        <v>17</v>
      </c>
      <c r="I4904" t="s">
        <v>46</v>
      </c>
      <c r="J4904" s="1">
        <v>44878</v>
      </c>
      <c r="K4904" t="b">
        <v>0</v>
      </c>
      <c r="L4904" t="s">
        <v>24</v>
      </c>
      <c r="M4904">
        <v>11</v>
      </c>
      <c r="N4904">
        <f>G4904/SUMIF(B:B,B4904,G:G)*100</f>
        <v>0.12248877857735729</v>
      </c>
      <c r="Q4904">
        <f>VLOOKUP(C4904, Categories_Pivot_Table!A:B, 2, FALSE)</f>
        <v>25.013711734693878</v>
      </c>
      <c r="T4904">
        <f t="shared" si="77"/>
        <v>2022</v>
      </c>
    </row>
    <row r="4905" spans="1:20" x14ac:dyDescent="0.2">
      <c r="A4905" t="s">
        <v>5162</v>
      </c>
      <c r="B4905" t="s">
        <v>95</v>
      </c>
      <c r="C4905" t="s">
        <v>22</v>
      </c>
      <c r="D4905" t="s">
        <v>214</v>
      </c>
      <c r="E4905">
        <v>9.5</v>
      </c>
      <c r="F4905">
        <v>10</v>
      </c>
      <c r="G4905">
        <v>95</v>
      </c>
      <c r="H4905" t="s">
        <v>56</v>
      </c>
      <c r="I4905" t="s">
        <v>46</v>
      </c>
      <c r="J4905" s="1">
        <v>44951</v>
      </c>
      <c r="K4905" t="b">
        <v>0</v>
      </c>
      <c r="L4905" t="s">
        <v>30</v>
      </c>
      <c r="M4905">
        <v>1</v>
      </c>
      <c r="N4905">
        <f>G4905/SUMIF(B:B,B4905,G:G)*100</f>
        <v>0.14105105305746718</v>
      </c>
      <c r="Q4905">
        <f>VLOOKUP(C4905, Categories_Pivot_Table!A:B, 2, FALSE)</f>
        <v>21.505681818181817</v>
      </c>
      <c r="T4905">
        <f t="shared" si="77"/>
        <v>2023</v>
      </c>
    </row>
    <row r="4906" spans="1:20" x14ac:dyDescent="0.2">
      <c r="A4906" t="s">
        <v>5163</v>
      </c>
      <c r="B4906" t="s">
        <v>73</v>
      </c>
      <c r="C4906" t="s">
        <v>48</v>
      </c>
      <c r="D4906" t="s">
        <v>655</v>
      </c>
      <c r="E4906">
        <v>12.5</v>
      </c>
      <c r="F4906">
        <v>5</v>
      </c>
      <c r="G4906">
        <v>62.5</v>
      </c>
      <c r="H4906" t="s">
        <v>17</v>
      </c>
      <c r="I4906" t="s">
        <v>46</v>
      </c>
      <c r="J4906" s="1">
        <v>45041</v>
      </c>
      <c r="K4906" t="b">
        <v>0</v>
      </c>
      <c r="L4906" t="s">
        <v>49</v>
      </c>
      <c r="M4906">
        <v>4</v>
      </c>
      <c r="N4906">
        <f>G4906/SUMIF(B:B,B4906,G:G)*100</f>
        <v>0.1079736371567518</v>
      </c>
      <c r="Q4906">
        <f>VLOOKUP(C4906, Categories_Pivot_Table!A:B, 2, FALSE)</f>
        <v>23.348837209302324</v>
      </c>
      <c r="T4906">
        <f t="shared" si="77"/>
        <v>2023</v>
      </c>
    </row>
    <row r="4907" spans="1:20" x14ac:dyDescent="0.2">
      <c r="A4907" t="s">
        <v>5164</v>
      </c>
      <c r="B4907" t="s">
        <v>95</v>
      </c>
      <c r="C4907" t="s">
        <v>74</v>
      </c>
      <c r="D4907" t="s">
        <v>456</v>
      </c>
      <c r="E4907">
        <v>11</v>
      </c>
      <c r="F4907">
        <v>8</v>
      </c>
      <c r="G4907">
        <v>88</v>
      </c>
      <c r="H4907" t="s">
        <v>56</v>
      </c>
      <c r="I4907" t="s">
        <v>18</v>
      </c>
      <c r="J4907" s="1">
        <v>45593</v>
      </c>
      <c r="K4907" t="b">
        <v>0</v>
      </c>
      <c r="L4907" t="s">
        <v>19</v>
      </c>
      <c r="M4907">
        <v>10</v>
      </c>
      <c r="N4907">
        <f>G4907/SUMIF(B:B,B4907,G:G)*100</f>
        <v>0.13065781756902223</v>
      </c>
      <c r="Q4907">
        <f>VLOOKUP(C4907, Categories_Pivot_Table!A:B, 2, FALSE)</f>
        <v>24.317096165933375</v>
      </c>
      <c r="T4907">
        <f t="shared" si="77"/>
        <v>2024</v>
      </c>
    </row>
    <row r="4908" spans="1:20" x14ac:dyDescent="0.2">
      <c r="A4908" t="s">
        <v>5165</v>
      </c>
      <c r="B4908" t="s">
        <v>47</v>
      </c>
      <c r="C4908" t="s">
        <v>48</v>
      </c>
      <c r="D4908" t="s">
        <v>201</v>
      </c>
      <c r="E4908">
        <v>35</v>
      </c>
      <c r="F4908">
        <v>8</v>
      </c>
      <c r="G4908">
        <v>280</v>
      </c>
      <c r="H4908" t="s">
        <v>29</v>
      </c>
      <c r="I4908" t="s">
        <v>46</v>
      </c>
      <c r="J4908" s="1">
        <v>45093</v>
      </c>
      <c r="K4908" t="b">
        <v>1</v>
      </c>
      <c r="L4908" t="s">
        <v>65</v>
      </c>
      <c r="M4908">
        <v>6</v>
      </c>
      <c r="N4908">
        <f>G4908/SUMIF(B:B,B4908,G:G)*100</f>
        <v>0.44491761079243008</v>
      </c>
      <c r="Q4908">
        <f>VLOOKUP(C4908, Categories_Pivot_Table!A:B, 2, FALSE)</f>
        <v>23.348837209302324</v>
      </c>
      <c r="T4908">
        <f t="shared" si="77"/>
        <v>2023</v>
      </c>
    </row>
    <row r="4909" spans="1:20" x14ac:dyDescent="0.2">
      <c r="A4909" t="s">
        <v>5166</v>
      </c>
      <c r="B4909" t="s">
        <v>14</v>
      </c>
      <c r="C4909" t="s">
        <v>74</v>
      </c>
      <c r="D4909" t="s">
        <v>374</v>
      </c>
      <c r="E4909">
        <v>29</v>
      </c>
      <c r="F4909">
        <v>9</v>
      </c>
      <c r="G4909">
        <v>261</v>
      </c>
      <c r="H4909" t="s">
        <v>29</v>
      </c>
      <c r="I4909" t="s">
        <v>46</v>
      </c>
      <c r="J4909" s="1">
        <v>44814</v>
      </c>
      <c r="K4909" t="b">
        <v>1</v>
      </c>
      <c r="L4909" t="s">
        <v>35</v>
      </c>
      <c r="M4909">
        <v>9</v>
      </c>
      <c r="N4909">
        <f>G4909/SUMIF(B:B,B4909,G:G)*100</f>
        <v>0.42491880143593247</v>
      </c>
      <c r="Q4909">
        <f>VLOOKUP(C4909, Categories_Pivot_Table!A:B, 2, FALSE)</f>
        <v>24.317096165933375</v>
      </c>
      <c r="T4909">
        <f t="shared" si="77"/>
        <v>2022</v>
      </c>
    </row>
    <row r="4910" spans="1:20" x14ac:dyDescent="0.2">
      <c r="A4910" t="s">
        <v>5167</v>
      </c>
      <c r="B4910" t="s">
        <v>104</v>
      </c>
      <c r="C4910" t="s">
        <v>27</v>
      </c>
      <c r="D4910" t="s">
        <v>1201</v>
      </c>
      <c r="E4910">
        <v>26</v>
      </c>
      <c r="F4910">
        <v>5</v>
      </c>
      <c r="G4910">
        <v>130</v>
      </c>
      <c r="H4910" t="s">
        <v>17</v>
      </c>
      <c r="I4910" t="s">
        <v>46</v>
      </c>
      <c r="J4910" s="1">
        <v>45006</v>
      </c>
      <c r="K4910" t="b">
        <v>1</v>
      </c>
      <c r="L4910" t="s">
        <v>49</v>
      </c>
      <c r="M4910">
        <v>3</v>
      </c>
      <c r="N4910">
        <f>G4910/SUMIF(B:B,B4910,G:G)*100</f>
        <v>0.21126875010157153</v>
      </c>
      <c r="Q4910">
        <f>VLOOKUP(C4910, Categories_Pivot_Table!A:B, 2, FALSE)</f>
        <v>25.013711734693878</v>
      </c>
      <c r="T4910">
        <f t="shared" si="77"/>
        <v>2023</v>
      </c>
    </row>
    <row r="4911" spans="1:20" x14ac:dyDescent="0.2">
      <c r="A4911" t="s">
        <v>5168</v>
      </c>
      <c r="B4911" t="s">
        <v>54</v>
      </c>
      <c r="C4911" t="s">
        <v>33</v>
      </c>
      <c r="D4911" t="s">
        <v>398</v>
      </c>
      <c r="E4911">
        <v>21.5</v>
      </c>
      <c r="F4911">
        <v>5</v>
      </c>
      <c r="G4911">
        <v>107.5</v>
      </c>
      <c r="H4911" t="s">
        <v>17</v>
      </c>
      <c r="I4911" t="s">
        <v>46</v>
      </c>
      <c r="J4911" s="1">
        <v>44981</v>
      </c>
      <c r="K4911" t="b">
        <v>0</v>
      </c>
      <c r="L4911" t="s">
        <v>65</v>
      </c>
      <c r="M4911">
        <v>2</v>
      </c>
      <c r="N4911">
        <f>G4911/SUMIF(B:B,B4911,G:G)*100</f>
        <v>0.18808338655072565</v>
      </c>
      <c r="Q4911">
        <f>VLOOKUP(C4911, Categories_Pivot_Table!A:B, 2, FALSE)</f>
        <v>23.300574345883856</v>
      </c>
      <c r="T4911">
        <f t="shared" si="77"/>
        <v>2023</v>
      </c>
    </row>
    <row r="4912" spans="1:20" x14ac:dyDescent="0.2">
      <c r="A4912" t="s">
        <v>5169</v>
      </c>
      <c r="B4912" t="s">
        <v>71</v>
      </c>
      <c r="C4912" t="s">
        <v>22</v>
      </c>
      <c r="D4912" t="s">
        <v>540</v>
      </c>
      <c r="E4912">
        <v>36.5</v>
      </c>
      <c r="F4912">
        <v>3</v>
      </c>
      <c r="G4912">
        <v>109.5</v>
      </c>
      <c r="H4912" t="s">
        <v>17</v>
      </c>
      <c r="I4912" t="s">
        <v>18</v>
      </c>
      <c r="J4912" s="1">
        <v>44750</v>
      </c>
      <c r="K4912" t="b">
        <v>0</v>
      </c>
      <c r="L4912" t="s">
        <v>65</v>
      </c>
      <c r="M4912">
        <v>7</v>
      </c>
      <c r="N4912">
        <f>G4912/SUMIF(B:B,B4912,G:G)*100</f>
        <v>0.17348595872776965</v>
      </c>
      <c r="Q4912">
        <f>VLOOKUP(C4912, Categories_Pivot_Table!A:B, 2, FALSE)</f>
        <v>21.505681818181817</v>
      </c>
      <c r="T4912">
        <f t="shared" si="77"/>
        <v>2022</v>
      </c>
    </row>
    <row r="4913" spans="1:20" x14ac:dyDescent="0.2">
      <c r="A4913" t="s">
        <v>5170</v>
      </c>
      <c r="B4913" t="s">
        <v>106</v>
      </c>
      <c r="C4913" t="s">
        <v>135</v>
      </c>
      <c r="D4913" t="s">
        <v>605</v>
      </c>
      <c r="E4913">
        <v>21.5</v>
      </c>
      <c r="F4913">
        <v>8</v>
      </c>
      <c r="G4913">
        <v>172</v>
      </c>
      <c r="H4913" t="s">
        <v>29</v>
      </c>
      <c r="I4913" t="s">
        <v>18</v>
      </c>
      <c r="J4913" s="1">
        <v>45181</v>
      </c>
      <c r="K4913" t="b">
        <v>1</v>
      </c>
      <c r="L4913" t="s">
        <v>49</v>
      </c>
      <c r="M4913">
        <v>9</v>
      </c>
      <c r="N4913">
        <f>G4913/SUMIF(B:B,B4913,G:G)*100</f>
        <v>0.28031290743155146</v>
      </c>
      <c r="Q4913">
        <f>VLOOKUP(C4913, Categories_Pivot_Table!A:B, 2, FALSE)</f>
        <v>23.146341463414632</v>
      </c>
      <c r="T4913">
        <f t="shared" si="77"/>
        <v>2023</v>
      </c>
    </row>
    <row r="4914" spans="1:20" x14ac:dyDescent="0.2">
      <c r="A4914" t="s">
        <v>5171</v>
      </c>
      <c r="B4914" t="s">
        <v>81</v>
      </c>
      <c r="C4914" t="s">
        <v>135</v>
      </c>
      <c r="D4914" t="s">
        <v>144</v>
      </c>
      <c r="E4914">
        <v>11</v>
      </c>
      <c r="F4914">
        <v>8</v>
      </c>
      <c r="G4914">
        <v>88</v>
      </c>
      <c r="H4914" t="s">
        <v>29</v>
      </c>
      <c r="I4914" t="s">
        <v>18</v>
      </c>
      <c r="J4914" s="1">
        <v>44837</v>
      </c>
      <c r="K4914" t="b">
        <v>1</v>
      </c>
      <c r="L4914" t="s">
        <v>19</v>
      </c>
      <c r="M4914">
        <v>10</v>
      </c>
      <c r="N4914">
        <f>G4914/SUMIF(B:B,B4914,G:G)*100</f>
        <v>0.13933861658921234</v>
      </c>
      <c r="Q4914">
        <f>VLOOKUP(C4914, Categories_Pivot_Table!A:B, 2, FALSE)</f>
        <v>23.146341463414632</v>
      </c>
      <c r="T4914">
        <f t="shared" si="77"/>
        <v>2022</v>
      </c>
    </row>
    <row r="4915" spans="1:20" x14ac:dyDescent="0.2">
      <c r="A4915" t="s">
        <v>5172</v>
      </c>
      <c r="B4915" t="s">
        <v>71</v>
      </c>
      <c r="C4915" t="s">
        <v>74</v>
      </c>
      <c r="D4915" t="s">
        <v>415</v>
      </c>
      <c r="E4915">
        <v>41</v>
      </c>
      <c r="F4915">
        <v>4</v>
      </c>
      <c r="G4915">
        <v>164</v>
      </c>
      <c r="H4915" t="s">
        <v>29</v>
      </c>
      <c r="I4915" t="s">
        <v>46</v>
      </c>
      <c r="J4915" s="1">
        <v>45349</v>
      </c>
      <c r="K4915" t="b">
        <v>0</v>
      </c>
      <c r="L4915" t="s">
        <v>49</v>
      </c>
      <c r="M4915">
        <v>2</v>
      </c>
      <c r="N4915">
        <f>G4915/SUMIF(B:B,B4915,G:G)*100</f>
        <v>0.25983285142789242</v>
      </c>
      <c r="Q4915">
        <f>VLOOKUP(C4915, Categories_Pivot_Table!A:B, 2, FALSE)</f>
        <v>24.317096165933375</v>
      </c>
      <c r="T4915">
        <f t="shared" si="77"/>
        <v>2024</v>
      </c>
    </row>
    <row r="4916" spans="1:20" x14ac:dyDescent="0.2">
      <c r="A4916" t="s">
        <v>5173</v>
      </c>
      <c r="B4916" t="s">
        <v>71</v>
      </c>
      <c r="C4916" t="s">
        <v>27</v>
      </c>
      <c r="D4916" t="s">
        <v>583</v>
      </c>
      <c r="E4916">
        <v>12.5</v>
      </c>
      <c r="F4916">
        <v>7</v>
      </c>
      <c r="G4916">
        <v>87.5</v>
      </c>
      <c r="H4916" t="s">
        <v>56</v>
      </c>
      <c r="I4916" t="s">
        <v>46</v>
      </c>
      <c r="J4916" s="1">
        <v>45126</v>
      </c>
      <c r="K4916" t="b">
        <v>0</v>
      </c>
      <c r="L4916" t="s">
        <v>30</v>
      </c>
      <c r="M4916">
        <v>7</v>
      </c>
      <c r="N4916">
        <f>G4916/SUMIF(B:B,B4916,G:G)*100</f>
        <v>0.1386303323167109</v>
      </c>
      <c r="Q4916">
        <f>VLOOKUP(C4916, Categories_Pivot_Table!A:B, 2, FALSE)</f>
        <v>25.013711734693878</v>
      </c>
      <c r="T4916">
        <f t="shared" si="77"/>
        <v>2023</v>
      </c>
    </row>
    <row r="4917" spans="1:20" x14ac:dyDescent="0.2">
      <c r="A4917" t="s">
        <v>5174</v>
      </c>
      <c r="B4917" t="s">
        <v>95</v>
      </c>
      <c r="C4917" t="s">
        <v>27</v>
      </c>
      <c r="D4917" t="s">
        <v>41</v>
      </c>
      <c r="E4917">
        <v>23</v>
      </c>
      <c r="F4917">
        <v>8</v>
      </c>
      <c r="G4917">
        <v>292</v>
      </c>
      <c r="H4917" t="s">
        <v>56</v>
      </c>
      <c r="I4917" t="s">
        <v>18</v>
      </c>
      <c r="J4917" s="1">
        <v>45637</v>
      </c>
      <c r="K4917" t="b">
        <v>1</v>
      </c>
      <c r="L4917" t="s">
        <v>30</v>
      </c>
      <c r="M4917">
        <v>12</v>
      </c>
      <c r="N4917">
        <f>G4917/SUMIF(B:B,B4917,G:G)*100</f>
        <v>0.43354639466084649</v>
      </c>
      <c r="Q4917">
        <f>VLOOKUP(C4917, Categories_Pivot_Table!A:B, 2, FALSE)</f>
        <v>25.013711734693878</v>
      </c>
      <c r="T4917">
        <f t="shared" si="77"/>
        <v>2024</v>
      </c>
    </row>
    <row r="4918" spans="1:20" x14ac:dyDescent="0.2">
      <c r="A4918" t="s">
        <v>5175</v>
      </c>
      <c r="B4918" t="s">
        <v>95</v>
      </c>
      <c r="C4918" t="s">
        <v>74</v>
      </c>
      <c r="D4918" t="s">
        <v>477</v>
      </c>
      <c r="E4918">
        <v>20</v>
      </c>
      <c r="F4918">
        <v>4</v>
      </c>
      <c r="G4918">
        <v>80</v>
      </c>
      <c r="H4918" t="s">
        <v>29</v>
      </c>
      <c r="I4918" t="s">
        <v>18</v>
      </c>
      <c r="J4918" s="1">
        <v>45570</v>
      </c>
      <c r="K4918" t="b">
        <v>0</v>
      </c>
      <c r="L4918" t="s">
        <v>35</v>
      </c>
      <c r="M4918">
        <v>10</v>
      </c>
      <c r="N4918">
        <f>G4918/SUMIF(B:B,B4918,G:G)*100</f>
        <v>0.11877983415365656</v>
      </c>
      <c r="Q4918">
        <f>VLOOKUP(C4918, Categories_Pivot_Table!A:B, 2, FALSE)</f>
        <v>24.317096165933375</v>
      </c>
      <c r="T4918">
        <f t="shared" si="77"/>
        <v>2024</v>
      </c>
    </row>
    <row r="4919" spans="1:20" x14ac:dyDescent="0.2">
      <c r="A4919" t="s">
        <v>5176</v>
      </c>
      <c r="B4919" t="s">
        <v>63</v>
      </c>
      <c r="C4919" t="s">
        <v>33</v>
      </c>
      <c r="D4919" t="s">
        <v>78</v>
      </c>
      <c r="E4919">
        <v>14</v>
      </c>
      <c r="F4919">
        <v>8</v>
      </c>
      <c r="G4919">
        <v>112</v>
      </c>
      <c r="H4919" t="s">
        <v>29</v>
      </c>
      <c r="I4919" t="s">
        <v>18</v>
      </c>
      <c r="J4919" s="1">
        <v>44620</v>
      </c>
      <c r="K4919" t="b">
        <v>0</v>
      </c>
      <c r="L4919" t="s">
        <v>19</v>
      </c>
      <c r="M4919">
        <v>2</v>
      </c>
      <c r="N4919">
        <f>G4919/SUMIF(B:B,B4919,G:G)*100</f>
        <v>0.18503832936822626</v>
      </c>
      <c r="Q4919">
        <f>VLOOKUP(C4919, Categories_Pivot_Table!A:B, 2, FALSE)</f>
        <v>23.300574345883856</v>
      </c>
      <c r="T4919">
        <f t="shared" si="77"/>
        <v>2022</v>
      </c>
    </row>
    <row r="4920" spans="1:20" x14ac:dyDescent="0.2">
      <c r="A4920" t="s">
        <v>5177</v>
      </c>
      <c r="B4920" t="s">
        <v>71</v>
      </c>
      <c r="C4920" t="s">
        <v>38</v>
      </c>
      <c r="D4920" t="s">
        <v>473</v>
      </c>
      <c r="E4920">
        <v>23</v>
      </c>
      <c r="F4920">
        <v>1</v>
      </c>
      <c r="G4920">
        <v>23</v>
      </c>
      <c r="H4920" t="s">
        <v>17</v>
      </c>
      <c r="I4920" t="s">
        <v>18</v>
      </c>
      <c r="J4920" s="1">
        <v>45518</v>
      </c>
      <c r="K4920" t="b">
        <v>0</v>
      </c>
      <c r="L4920" t="s">
        <v>30</v>
      </c>
      <c r="M4920">
        <v>8</v>
      </c>
      <c r="N4920">
        <f>G4920/SUMIF(B:B,B4920,G:G)*100</f>
        <v>3.6439973066106864E-2</v>
      </c>
      <c r="Q4920">
        <f>VLOOKUP(C4920, Categories_Pivot_Table!A:B, 2, FALSE)</f>
        <v>23.088790931989923</v>
      </c>
      <c r="T4920">
        <f t="shared" si="77"/>
        <v>2024</v>
      </c>
    </row>
    <row r="4921" spans="1:20" x14ac:dyDescent="0.2">
      <c r="A4921" t="s">
        <v>5178</v>
      </c>
      <c r="B4921" t="s">
        <v>26</v>
      </c>
      <c r="C4921" t="s">
        <v>15</v>
      </c>
      <c r="D4921" t="s">
        <v>138</v>
      </c>
      <c r="E4921">
        <v>20</v>
      </c>
      <c r="F4921">
        <v>1</v>
      </c>
      <c r="G4921">
        <v>20</v>
      </c>
      <c r="H4921" t="s">
        <v>56</v>
      </c>
      <c r="I4921" t="s">
        <v>46</v>
      </c>
      <c r="J4921" s="1">
        <v>44676</v>
      </c>
      <c r="K4921" t="b">
        <v>0</v>
      </c>
      <c r="L4921" t="s">
        <v>19</v>
      </c>
      <c r="M4921">
        <v>4</v>
      </c>
      <c r="N4921">
        <f>G4921/SUMIF(B:B,B4921,G:G)*100</f>
        <v>3.2233889099304552E-2</v>
      </c>
      <c r="Q4921">
        <f>VLOOKUP(C4921, Categories_Pivot_Table!A:B, 2, FALSE)</f>
        <v>23.063808900523561</v>
      </c>
      <c r="T4921">
        <f t="shared" si="77"/>
        <v>2022</v>
      </c>
    </row>
    <row r="4922" spans="1:20" x14ac:dyDescent="0.2">
      <c r="A4922" t="s">
        <v>5179</v>
      </c>
      <c r="B4922" t="s">
        <v>95</v>
      </c>
      <c r="C4922" t="s">
        <v>22</v>
      </c>
      <c r="D4922" t="s">
        <v>67</v>
      </c>
      <c r="E4922">
        <v>27.5</v>
      </c>
      <c r="F4922">
        <v>7</v>
      </c>
      <c r="G4922">
        <v>192.5</v>
      </c>
      <c r="H4922" t="s">
        <v>29</v>
      </c>
      <c r="I4922" t="s">
        <v>18</v>
      </c>
      <c r="J4922" s="1">
        <v>45091</v>
      </c>
      <c r="K4922" t="b">
        <v>0</v>
      </c>
      <c r="L4922" t="s">
        <v>30</v>
      </c>
      <c r="M4922">
        <v>6</v>
      </c>
      <c r="N4922">
        <f>G4922/SUMIF(B:B,B4922,G:G)*100</f>
        <v>0.28581397593223612</v>
      </c>
      <c r="Q4922">
        <f>VLOOKUP(C4922, Categories_Pivot_Table!A:B, 2, FALSE)</f>
        <v>21.505681818181817</v>
      </c>
      <c r="T4922">
        <f t="shared" si="77"/>
        <v>2023</v>
      </c>
    </row>
    <row r="4923" spans="1:20" x14ac:dyDescent="0.2">
      <c r="A4923" t="s">
        <v>5180</v>
      </c>
      <c r="B4923" t="s">
        <v>118</v>
      </c>
      <c r="C4923" t="s">
        <v>38</v>
      </c>
      <c r="D4923" t="s">
        <v>165</v>
      </c>
      <c r="E4923">
        <v>36.5</v>
      </c>
      <c r="F4923">
        <v>3</v>
      </c>
      <c r="G4923">
        <v>109.5</v>
      </c>
      <c r="H4923" t="s">
        <v>56</v>
      </c>
      <c r="I4923" t="s">
        <v>46</v>
      </c>
      <c r="J4923" s="1">
        <v>44562</v>
      </c>
      <c r="K4923" t="b">
        <v>0</v>
      </c>
      <c r="L4923" t="s">
        <v>35</v>
      </c>
      <c r="M4923">
        <v>1</v>
      </c>
      <c r="N4923">
        <f>G4923/SUMIF(B:B,B4923,G:G)*100</f>
        <v>0.18010757109725808</v>
      </c>
      <c r="Q4923">
        <f>VLOOKUP(C4923, Categories_Pivot_Table!A:B, 2, FALSE)</f>
        <v>23.088790931989923</v>
      </c>
      <c r="T4923">
        <f t="shared" si="77"/>
        <v>2022</v>
      </c>
    </row>
    <row r="4924" spans="1:20" x14ac:dyDescent="0.2">
      <c r="A4924" t="s">
        <v>5181</v>
      </c>
      <c r="B4924" t="s">
        <v>63</v>
      </c>
      <c r="C4924" t="s">
        <v>135</v>
      </c>
      <c r="D4924" t="s">
        <v>290</v>
      </c>
      <c r="E4924">
        <v>23</v>
      </c>
      <c r="F4924">
        <v>6</v>
      </c>
      <c r="G4924">
        <v>138</v>
      </c>
      <c r="H4924" t="s">
        <v>56</v>
      </c>
      <c r="I4924" t="s">
        <v>46</v>
      </c>
      <c r="J4924" s="1">
        <v>45456</v>
      </c>
      <c r="K4924" t="b">
        <v>0</v>
      </c>
      <c r="L4924" t="s">
        <v>42</v>
      </c>
      <c r="M4924">
        <v>6</v>
      </c>
      <c r="N4924">
        <f>G4924/SUMIF(B:B,B4924,G:G)*100</f>
        <v>0.2279936558287074</v>
      </c>
      <c r="Q4924">
        <f>VLOOKUP(C4924, Categories_Pivot_Table!A:B, 2, FALSE)</f>
        <v>23.146341463414632</v>
      </c>
      <c r="T4924">
        <f t="shared" si="77"/>
        <v>2024</v>
      </c>
    </row>
    <row r="4925" spans="1:20" x14ac:dyDescent="0.2">
      <c r="A4925" t="s">
        <v>5182</v>
      </c>
      <c r="B4925" t="s">
        <v>128</v>
      </c>
      <c r="C4925" t="s">
        <v>48</v>
      </c>
      <c r="D4925" t="s">
        <v>579</v>
      </c>
      <c r="E4925">
        <v>33.5</v>
      </c>
      <c r="F4925">
        <v>10</v>
      </c>
      <c r="G4925">
        <v>335</v>
      </c>
      <c r="H4925" t="s">
        <v>29</v>
      </c>
      <c r="I4925" t="s">
        <v>46</v>
      </c>
      <c r="J4925" s="1">
        <v>44727</v>
      </c>
      <c r="K4925" t="b">
        <v>0</v>
      </c>
      <c r="L4925" t="s">
        <v>30</v>
      </c>
      <c r="M4925">
        <v>6</v>
      </c>
      <c r="N4925">
        <f>G4925/SUMIF(B:B,B4925,G:G)*100</f>
        <v>0.4893940279319815</v>
      </c>
      <c r="Q4925">
        <f>VLOOKUP(C4925, Categories_Pivot_Table!A:B, 2, FALSE)</f>
        <v>23.348837209302324</v>
      </c>
      <c r="T4925">
        <f t="shared" si="77"/>
        <v>2022</v>
      </c>
    </row>
    <row r="4926" spans="1:20" x14ac:dyDescent="0.2">
      <c r="A4926" t="s">
        <v>5183</v>
      </c>
      <c r="B4926" t="s">
        <v>118</v>
      </c>
      <c r="C4926" t="s">
        <v>33</v>
      </c>
      <c r="D4926" t="s">
        <v>109</v>
      </c>
      <c r="E4926">
        <v>41</v>
      </c>
      <c r="F4926">
        <v>2</v>
      </c>
      <c r="G4926">
        <v>82</v>
      </c>
      <c r="H4926" t="s">
        <v>56</v>
      </c>
      <c r="I4926" t="s">
        <v>18</v>
      </c>
      <c r="J4926" s="1">
        <v>45573</v>
      </c>
      <c r="K4926" t="b">
        <v>0</v>
      </c>
      <c r="L4926" t="s">
        <v>49</v>
      </c>
      <c r="M4926">
        <v>10</v>
      </c>
      <c r="N4926">
        <f>G4926/SUMIF(B:B,B4926,G:G)*100</f>
        <v>0.13487507607283256</v>
      </c>
      <c r="Q4926">
        <f>VLOOKUP(C4926, Categories_Pivot_Table!A:B, 2, FALSE)</f>
        <v>23.300574345883856</v>
      </c>
      <c r="T4926">
        <f t="shared" si="77"/>
        <v>2024</v>
      </c>
    </row>
    <row r="4927" spans="1:20" x14ac:dyDescent="0.2">
      <c r="A4927" t="s">
        <v>5184</v>
      </c>
      <c r="B4927" t="s">
        <v>47</v>
      </c>
      <c r="C4927" t="s">
        <v>38</v>
      </c>
      <c r="D4927" t="s">
        <v>473</v>
      </c>
      <c r="E4927">
        <v>23</v>
      </c>
      <c r="F4927">
        <v>2</v>
      </c>
      <c r="G4927">
        <v>46</v>
      </c>
      <c r="H4927" t="s">
        <v>56</v>
      </c>
      <c r="I4927" t="s">
        <v>46</v>
      </c>
      <c r="J4927" s="1">
        <v>44684</v>
      </c>
      <c r="K4927" t="b">
        <v>0</v>
      </c>
      <c r="L4927" t="s">
        <v>49</v>
      </c>
      <c r="M4927">
        <v>5</v>
      </c>
      <c r="N4927">
        <f>G4927/SUMIF(B:B,B4927,G:G)*100</f>
        <v>7.3093607487327794E-2</v>
      </c>
      <c r="Q4927">
        <f>VLOOKUP(C4927, Categories_Pivot_Table!A:B, 2, FALSE)</f>
        <v>23.088790931989923</v>
      </c>
      <c r="T4927">
        <f t="shared" si="77"/>
        <v>2022</v>
      </c>
    </row>
    <row r="4928" spans="1:20" x14ac:dyDescent="0.2">
      <c r="A4928" t="s">
        <v>5185</v>
      </c>
      <c r="B4928" t="s">
        <v>32</v>
      </c>
      <c r="C4928" t="s">
        <v>33</v>
      </c>
      <c r="D4928" t="s">
        <v>122</v>
      </c>
      <c r="E4928">
        <v>36.5</v>
      </c>
      <c r="F4928">
        <v>2</v>
      </c>
      <c r="G4928">
        <v>73</v>
      </c>
      <c r="H4928" t="s">
        <v>17</v>
      </c>
      <c r="I4928" t="s">
        <v>18</v>
      </c>
      <c r="J4928" s="1">
        <v>45414</v>
      </c>
      <c r="K4928" t="b">
        <v>0</v>
      </c>
      <c r="L4928" t="s">
        <v>42</v>
      </c>
      <c r="M4928">
        <v>5</v>
      </c>
      <c r="N4928">
        <f>G4928/SUMIF(B:B,B4928,G:G)*100</f>
        <v>0.12450432780454528</v>
      </c>
      <c r="Q4928">
        <f>VLOOKUP(C4928, Categories_Pivot_Table!A:B, 2, FALSE)</f>
        <v>23.300574345883856</v>
      </c>
      <c r="T4928">
        <f t="shared" si="77"/>
        <v>2024</v>
      </c>
    </row>
    <row r="4929" spans="1:20" x14ac:dyDescent="0.2">
      <c r="A4929" t="s">
        <v>5186</v>
      </c>
      <c r="B4929" t="s">
        <v>51</v>
      </c>
      <c r="C4929" t="s">
        <v>27</v>
      </c>
      <c r="D4929" t="s">
        <v>394</v>
      </c>
      <c r="E4929">
        <v>5</v>
      </c>
      <c r="F4929">
        <v>2</v>
      </c>
      <c r="G4929">
        <v>10</v>
      </c>
      <c r="H4929" t="s">
        <v>56</v>
      </c>
      <c r="I4929" t="s">
        <v>46</v>
      </c>
      <c r="J4929" s="1">
        <v>44563</v>
      </c>
      <c r="K4929" t="b">
        <v>0</v>
      </c>
      <c r="L4929" t="s">
        <v>24</v>
      </c>
      <c r="M4929">
        <v>1</v>
      </c>
      <c r="N4929">
        <f>G4929/SUMIF(B:B,B4929,G:G)*100</f>
        <v>1.5502193560388795E-2</v>
      </c>
      <c r="Q4929">
        <f>VLOOKUP(C4929, Categories_Pivot_Table!A:B, 2, FALSE)</f>
        <v>25.013711734693878</v>
      </c>
      <c r="T4929">
        <f t="shared" si="77"/>
        <v>2022</v>
      </c>
    </row>
    <row r="4930" spans="1:20" x14ac:dyDescent="0.2">
      <c r="A4930" t="s">
        <v>5187</v>
      </c>
      <c r="B4930" t="s">
        <v>71</v>
      </c>
      <c r="C4930" t="s">
        <v>15</v>
      </c>
      <c r="D4930" t="s">
        <v>183</v>
      </c>
      <c r="E4930">
        <v>14</v>
      </c>
      <c r="F4930">
        <v>5</v>
      </c>
      <c r="G4930">
        <v>70</v>
      </c>
      <c r="H4930" t="s">
        <v>56</v>
      </c>
      <c r="I4930" t="s">
        <v>18</v>
      </c>
      <c r="J4930" s="1">
        <v>44833</v>
      </c>
      <c r="K4930" t="b">
        <v>0</v>
      </c>
      <c r="L4930" t="s">
        <v>42</v>
      </c>
      <c r="M4930">
        <v>9</v>
      </c>
      <c r="N4930">
        <f>G4930/SUMIF(B:B,B4930,G:G)*100</f>
        <v>0.11090426585336872</v>
      </c>
      <c r="Q4930">
        <f>VLOOKUP(C4930, Categories_Pivot_Table!A:B, 2, FALSE)</f>
        <v>23.063808900523561</v>
      </c>
      <c r="T4930">
        <f t="shared" ref="T4930:T4993" si="78">YEAR(J4930)</f>
        <v>2022</v>
      </c>
    </row>
    <row r="4931" spans="1:20" x14ac:dyDescent="0.2">
      <c r="A4931" t="s">
        <v>5188</v>
      </c>
      <c r="B4931" t="s">
        <v>51</v>
      </c>
      <c r="C4931" t="s">
        <v>22</v>
      </c>
      <c r="D4931" t="s">
        <v>214</v>
      </c>
      <c r="E4931">
        <v>9.5</v>
      </c>
      <c r="F4931">
        <v>8</v>
      </c>
      <c r="G4931">
        <v>76</v>
      </c>
      <c r="H4931" t="s">
        <v>56</v>
      </c>
      <c r="I4931" t="s">
        <v>18</v>
      </c>
      <c r="J4931" s="1">
        <v>44886</v>
      </c>
      <c r="K4931" t="b">
        <v>0</v>
      </c>
      <c r="L4931" t="s">
        <v>19</v>
      </c>
      <c r="M4931">
        <v>11</v>
      </c>
      <c r="N4931">
        <f>G4931/SUMIF(B:B,B4931,G:G)*100</f>
        <v>0.11781667105895484</v>
      </c>
      <c r="Q4931">
        <f>VLOOKUP(C4931, Categories_Pivot_Table!A:B, 2, FALSE)</f>
        <v>21.505681818181817</v>
      </c>
      <c r="T4931">
        <f t="shared" si="78"/>
        <v>2022</v>
      </c>
    </row>
    <row r="4932" spans="1:20" x14ac:dyDescent="0.2">
      <c r="A4932" t="s">
        <v>5189</v>
      </c>
      <c r="B4932" t="s">
        <v>44</v>
      </c>
      <c r="C4932" t="s">
        <v>48</v>
      </c>
      <c r="D4932" t="s">
        <v>203</v>
      </c>
      <c r="E4932">
        <v>39.5</v>
      </c>
      <c r="F4932">
        <v>3</v>
      </c>
      <c r="G4932">
        <v>118.5</v>
      </c>
      <c r="H4932" t="s">
        <v>17</v>
      </c>
      <c r="I4932" t="s">
        <v>18</v>
      </c>
      <c r="J4932" s="1">
        <v>44599</v>
      </c>
      <c r="K4932" t="b">
        <v>1</v>
      </c>
      <c r="L4932" t="s">
        <v>19</v>
      </c>
      <c r="M4932">
        <v>2</v>
      </c>
      <c r="N4932">
        <f>G4932/SUMIF(B:B,B4932,G:G)*100</f>
        <v>0.19524009589007241</v>
      </c>
      <c r="Q4932">
        <f>VLOOKUP(C4932, Categories_Pivot_Table!A:B, 2, FALSE)</f>
        <v>23.348837209302324</v>
      </c>
      <c r="T4932">
        <f t="shared" si="78"/>
        <v>2022</v>
      </c>
    </row>
    <row r="4933" spans="1:20" x14ac:dyDescent="0.2">
      <c r="A4933" t="s">
        <v>5190</v>
      </c>
      <c r="B4933" t="s">
        <v>14</v>
      </c>
      <c r="C4933" t="s">
        <v>15</v>
      </c>
      <c r="D4933" t="s">
        <v>776</v>
      </c>
      <c r="E4933">
        <v>38</v>
      </c>
      <c r="F4933">
        <v>5</v>
      </c>
      <c r="G4933">
        <v>190</v>
      </c>
      <c r="H4933" t="s">
        <v>17</v>
      </c>
      <c r="I4933" t="s">
        <v>46</v>
      </c>
      <c r="J4933" s="1">
        <v>44621</v>
      </c>
      <c r="K4933" t="b">
        <v>0</v>
      </c>
      <c r="L4933" t="s">
        <v>49</v>
      </c>
      <c r="M4933">
        <v>3</v>
      </c>
      <c r="N4933">
        <f>G4933/SUMIF(B:B,B4933,G:G)*100</f>
        <v>0.30932786311428034</v>
      </c>
      <c r="Q4933">
        <f>VLOOKUP(C4933, Categories_Pivot_Table!A:B, 2, FALSE)</f>
        <v>23.063808900523561</v>
      </c>
      <c r="T4933">
        <f t="shared" si="78"/>
        <v>2022</v>
      </c>
    </row>
    <row r="4934" spans="1:20" x14ac:dyDescent="0.2">
      <c r="A4934" t="s">
        <v>5191</v>
      </c>
      <c r="B4934" t="s">
        <v>14</v>
      </c>
      <c r="C4934" t="s">
        <v>135</v>
      </c>
      <c r="D4934" t="s">
        <v>319</v>
      </c>
      <c r="E4934">
        <v>24.5</v>
      </c>
      <c r="F4934">
        <v>4</v>
      </c>
      <c r="G4934">
        <v>98</v>
      </c>
      <c r="H4934" t="s">
        <v>56</v>
      </c>
      <c r="I4934" t="s">
        <v>18</v>
      </c>
      <c r="J4934" s="1">
        <v>45124</v>
      </c>
      <c r="K4934" t="b">
        <v>0</v>
      </c>
      <c r="L4934" t="s">
        <v>19</v>
      </c>
      <c r="M4934">
        <v>7</v>
      </c>
      <c r="N4934">
        <f>G4934/SUMIF(B:B,B4934,G:G)*100</f>
        <v>0.15954805571157621</v>
      </c>
      <c r="Q4934">
        <f>VLOOKUP(C4934, Categories_Pivot_Table!A:B, 2, FALSE)</f>
        <v>23.146341463414632</v>
      </c>
      <c r="T4934">
        <f t="shared" si="78"/>
        <v>2023</v>
      </c>
    </row>
    <row r="4935" spans="1:20" x14ac:dyDescent="0.2">
      <c r="A4935" t="s">
        <v>5192</v>
      </c>
      <c r="B4935" t="s">
        <v>14</v>
      </c>
      <c r="C4935" t="s">
        <v>74</v>
      </c>
      <c r="D4935" t="s">
        <v>248</v>
      </c>
      <c r="E4935">
        <v>15.5</v>
      </c>
      <c r="F4935">
        <v>7</v>
      </c>
      <c r="G4935">
        <v>108.5</v>
      </c>
      <c r="H4935" t="s">
        <v>29</v>
      </c>
      <c r="I4935" t="s">
        <v>18</v>
      </c>
      <c r="J4935" s="1">
        <v>44669</v>
      </c>
      <c r="K4935" t="b">
        <v>0</v>
      </c>
      <c r="L4935" t="s">
        <v>19</v>
      </c>
      <c r="M4935">
        <v>4</v>
      </c>
      <c r="N4935">
        <f>G4935/SUMIF(B:B,B4935,G:G)*100</f>
        <v>0.17664249025210221</v>
      </c>
      <c r="Q4935">
        <f>VLOOKUP(C4935, Categories_Pivot_Table!A:B, 2, FALSE)</f>
        <v>24.317096165933375</v>
      </c>
      <c r="T4935">
        <f t="shared" si="78"/>
        <v>2022</v>
      </c>
    </row>
    <row r="4936" spans="1:20" x14ac:dyDescent="0.2">
      <c r="A4936" t="s">
        <v>5193</v>
      </c>
      <c r="B4936" t="s">
        <v>76</v>
      </c>
      <c r="C4936" t="s">
        <v>74</v>
      </c>
      <c r="D4936" t="s">
        <v>343</v>
      </c>
      <c r="E4936">
        <v>33.5</v>
      </c>
      <c r="F4936">
        <v>7</v>
      </c>
      <c r="G4936">
        <v>234.5</v>
      </c>
      <c r="H4936" t="s">
        <v>29</v>
      </c>
      <c r="I4936" t="s">
        <v>46</v>
      </c>
      <c r="J4936" s="1">
        <v>44689</v>
      </c>
      <c r="K4936" t="b">
        <v>0</v>
      </c>
      <c r="L4936" t="s">
        <v>24</v>
      </c>
      <c r="M4936">
        <v>5</v>
      </c>
      <c r="N4936">
        <f>G4936/SUMIF(B:B,B4936,G:G)*100</f>
        <v>0.3992746652137269</v>
      </c>
      <c r="Q4936">
        <f>VLOOKUP(C4936, Categories_Pivot_Table!A:B, 2, FALSE)</f>
        <v>24.317096165933375</v>
      </c>
      <c r="T4936">
        <f t="shared" si="78"/>
        <v>2022</v>
      </c>
    </row>
    <row r="4937" spans="1:20" x14ac:dyDescent="0.2">
      <c r="A4937" t="s">
        <v>5194</v>
      </c>
      <c r="B4937" t="s">
        <v>21</v>
      </c>
      <c r="C4937" t="s">
        <v>15</v>
      </c>
      <c r="D4937" t="s">
        <v>776</v>
      </c>
      <c r="E4937">
        <v>38</v>
      </c>
      <c r="F4937">
        <v>9</v>
      </c>
      <c r="G4937">
        <v>342</v>
      </c>
      <c r="H4937" t="s">
        <v>17</v>
      </c>
      <c r="I4937" t="s">
        <v>18</v>
      </c>
      <c r="J4937" s="1">
        <v>45408</v>
      </c>
      <c r="K4937" t="b">
        <v>0</v>
      </c>
      <c r="L4937" t="s">
        <v>65</v>
      </c>
      <c r="M4937">
        <v>4</v>
      </c>
      <c r="N4937">
        <f>G4937/SUMIF(B:B,B4937,G:G)*100</f>
        <v>0.55400315878994044</v>
      </c>
      <c r="Q4937">
        <f>VLOOKUP(C4937, Categories_Pivot_Table!A:B, 2, FALSE)</f>
        <v>23.063808900523561</v>
      </c>
      <c r="T4937">
        <f t="shared" si="78"/>
        <v>2024</v>
      </c>
    </row>
    <row r="4938" spans="1:20" x14ac:dyDescent="0.2">
      <c r="A4938" t="s">
        <v>5195</v>
      </c>
      <c r="B4938" t="s">
        <v>104</v>
      </c>
      <c r="C4938" t="s">
        <v>15</v>
      </c>
      <c r="D4938" t="s">
        <v>41</v>
      </c>
      <c r="E4938">
        <v>23</v>
      </c>
      <c r="F4938">
        <v>9</v>
      </c>
      <c r="G4938">
        <v>342</v>
      </c>
      <c r="H4938" t="s">
        <v>29</v>
      </c>
      <c r="I4938" t="s">
        <v>18</v>
      </c>
      <c r="J4938" s="1">
        <v>45071</v>
      </c>
      <c r="K4938" t="b">
        <v>0</v>
      </c>
      <c r="L4938" t="s">
        <v>42</v>
      </c>
      <c r="M4938">
        <v>5</v>
      </c>
      <c r="N4938">
        <f>G4938/SUMIF(B:B,B4938,G:G)*100</f>
        <v>0.55579932719028813</v>
      </c>
      <c r="Q4938">
        <f>VLOOKUP(C4938, Categories_Pivot_Table!A:B, 2, FALSE)</f>
        <v>23.063808900523561</v>
      </c>
      <c r="T4938">
        <f t="shared" si="78"/>
        <v>2023</v>
      </c>
    </row>
    <row r="4939" spans="1:20" x14ac:dyDescent="0.2">
      <c r="A4939" t="s">
        <v>5196</v>
      </c>
      <c r="B4939" t="s">
        <v>51</v>
      </c>
      <c r="C4939" t="s">
        <v>74</v>
      </c>
      <c r="D4939" t="s">
        <v>311</v>
      </c>
      <c r="E4939">
        <v>14</v>
      </c>
      <c r="F4939">
        <v>5</v>
      </c>
      <c r="G4939">
        <v>70</v>
      </c>
      <c r="H4939" t="s">
        <v>29</v>
      </c>
      <c r="I4939" t="s">
        <v>18</v>
      </c>
      <c r="J4939" s="1">
        <v>45149</v>
      </c>
      <c r="K4939" t="b">
        <v>1</v>
      </c>
      <c r="L4939" t="s">
        <v>65</v>
      </c>
      <c r="M4939">
        <v>8</v>
      </c>
      <c r="N4939">
        <f>G4939/SUMIF(B:B,B4939,G:G)*100</f>
        <v>0.10851535492272157</v>
      </c>
      <c r="Q4939">
        <f>VLOOKUP(C4939, Categories_Pivot_Table!A:B, 2, FALSE)</f>
        <v>24.317096165933375</v>
      </c>
      <c r="T4939">
        <f t="shared" si="78"/>
        <v>2023</v>
      </c>
    </row>
    <row r="4940" spans="1:20" x14ac:dyDescent="0.2">
      <c r="A4940" t="s">
        <v>5197</v>
      </c>
      <c r="B4940" t="s">
        <v>121</v>
      </c>
      <c r="C4940" t="s">
        <v>38</v>
      </c>
      <c r="D4940" t="s">
        <v>133</v>
      </c>
      <c r="E4940">
        <v>21.5</v>
      </c>
      <c r="F4940">
        <v>8</v>
      </c>
      <c r="G4940">
        <v>172</v>
      </c>
      <c r="H4940" t="s">
        <v>17</v>
      </c>
      <c r="I4940" t="s">
        <v>46</v>
      </c>
      <c r="J4940" s="1">
        <v>44923</v>
      </c>
      <c r="K4940" t="b">
        <v>1</v>
      </c>
      <c r="L4940" t="s">
        <v>30</v>
      </c>
      <c r="M4940">
        <v>12</v>
      </c>
      <c r="N4940">
        <f>G4940/SUMIF(B:B,B4940,G:G)*100</f>
        <v>0.26231308286500793</v>
      </c>
      <c r="Q4940">
        <f>VLOOKUP(C4940, Categories_Pivot_Table!A:B, 2, FALSE)</f>
        <v>23.088790931989923</v>
      </c>
      <c r="T4940">
        <f t="shared" si="78"/>
        <v>2022</v>
      </c>
    </row>
    <row r="4941" spans="1:20" x14ac:dyDescent="0.2">
      <c r="A4941" t="s">
        <v>5198</v>
      </c>
      <c r="B4941" t="s">
        <v>95</v>
      </c>
      <c r="C4941" t="s">
        <v>33</v>
      </c>
      <c r="D4941" t="s">
        <v>109</v>
      </c>
      <c r="E4941">
        <v>41</v>
      </c>
      <c r="F4941">
        <v>2</v>
      </c>
      <c r="G4941">
        <v>82</v>
      </c>
      <c r="H4941" t="s">
        <v>56</v>
      </c>
      <c r="I4941" t="s">
        <v>18</v>
      </c>
      <c r="J4941" s="1">
        <v>44728</v>
      </c>
      <c r="K4941" t="b">
        <v>0</v>
      </c>
      <c r="L4941" t="s">
        <v>42</v>
      </c>
      <c r="M4941">
        <v>6</v>
      </c>
      <c r="N4941">
        <f>G4941/SUMIF(B:B,B4941,G:G)*100</f>
        <v>0.12174933000749796</v>
      </c>
      <c r="Q4941">
        <f>VLOOKUP(C4941, Categories_Pivot_Table!A:B, 2, FALSE)</f>
        <v>23.300574345883856</v>
      </c>
      <c r="T4941">
        <f t="shared" si="78"/>
        <v>2022</v>
      </c>
    </row>
    <row r="4942" spans="1:20" x14ac:dyDescent="0.2">
      <c r="A4942" t="s">
        <v>5199</v>
      </c>
      <c r="B4942" t="s">
        <v>44</v>
      </c>
      <c r="C4942" t="s">
        <v>27</v>
      </c>
      <c r="D4942" t="s">
        <v>126</v>
      </c>
      <c r="E4942">
        <v>39.5</v>
      </c>
      <c r="F4942">
        <v>10</v>
      </c>
      <c r="G4942">
        <v>395</v>
      </c>
      <c r="H4942" t="s">
        <v>56</v>
      </c>
      <c r="I4942" t="s">
        <v>46</v>
      </c>
      <c r="J4942" s="1">
        <v>44797</v>
      </c>
      <c r="K4942" t="b">
        <v>0</v>
      </c>
      <c r="L4942" t="s">
        <v>30</v>
      </c>
      <c r="M4942">
        <v>8</v>
      </c>
      <c r="N4942">
        <f>G4942/SUMIF(B:B,B4942,G:G)*100</f>
        <v>0.65080031963357476</v>
      </c>
      <c r="Q4942">
        <f>VLOOKUP(C4942, Categories_Pivot_Table!A:B, 2, FALSE)</f>
        <v>25.013711734693878</v>
      </c>
      <c r="T4942">
        <f t="shared" si="78"/>
        <v>2022</v>
      </c>
    </row>
    <row r="4943" spans="1:20" x14ac:dyDescent="0.2">
      <c r="A4943" t="s">
        <v>5200</v>
      </c>
      <c r="B4943" t="s">
        <v>87</v>
      </c>
      <c r="C4943" t="s">
        <v>135</v>
      </c>
      <c r="D4943" t="s">
        <v>136</v>
      </c>
      <c r="E4943">
        <v>27.5</v>
      </c>
      <c r="F4943">
        <v>2</v>
      </c>
      <c r="G4943">
        <v>55</v>
      </c>
      <c r="H4943" t="s">
        <v>56</v>
      </c>
      <c r="I4943" t="s">
        <v>46</v>
      </c>
      <c r="J4943" s="1">
        <v>45356</v>
      </c>
      <c r="K4943" t="b">
        <v>1</v>
      </c>
      <c r="L4943" t="s">
        <v>49</v>
      </c>
      <c r="M4943">
        <v>3</v>
      </c>
      <c r="N4943">
        <f>G4943/SUMIF(B:B,B4943,G:G)*100</f>
        <v>8.4567246336700638E-2</v>
      </c>
      <c r="Q4943">
        <f>VLOOKUP(C4943, Categories_Pivot_Table!A:B, 2, FALSE)</f>
        <v>23.146341463414632</v>
      </c>
      <c r="T4943">
        <f t="shared" si="78"/>
        <v>2024</v>
      </c>
    </row>
    <row r="4944" spans="1:20" x14ac:dyDescent="0.2">
      <c r="A4944" t="s">
        <v>5201</v>
      </c>
      <c r="B4944" t="s">
        <v>44</v>
      </c>
      <c r="C4944" t="s">
        <v>74</v>
      </c>
      <c r="D4944" t="s">
        <v>477</v>
      </c>
      <c r="E4944">
        <v>20</v>
      </c>
      <c r="F4944">
        <v>5</v>
      </c>
      <c r="G4944">
        <v>100</v>
      </c>
      <c r="H4944" t="s">
        <v>17</v>
      </c>
      <c r="I4944" t="s">
        <v>18</v>
      </c>
      <c r="J4944" s="1">
        <v>45199</v>
      </c>
      <c r="K4944" t="b">
        <v>0</v>
      </c>
      <c r="L4944" t="s">
        <v>35</v>
      </c>
      <c r="M4944">
        <v>9</v>
      </c>
      <c r="N4944">
        <f>G4944/SUMIF(B:B,B4944,G:G)*100</f>
        <v>0.16475957459077842</v>
      </c>
      <c r="Q4944">
        <f>VLOOKUP(C4944, Categories_Pivot_Table!A:B, 2, FALSE)</f>
        <v>24.317096165933375</v>
      </c>
      <c r="T4944">
        <f t="shared" si="78"/>
        <v>2023</v>
      </c>
    </row>
    <row r="4945" spans="1:20" x14ac:dyDescent="0.2">
      <c r="A4945" t="s">
        <v>5202</v>
      </c>
      <c r="B4945" t="s">
        <v>47</v>
      </c>
      <c r="C4945" t="s">
        <v>27</v>
      </c>
      <c r="D4945" t="s">
        <v>583</v>
      </c>
      <c r="E4945">
        <v>12.5</v>
      </c>
      <c r="F4945">
        <v>2</v>
      </c>
      <c r="G4945">
        <v>25</v>
      </c>
      <c r="H4945" t="s">
        <v>56</v>
      </c>
      <c r="I4945" t="s">
        <v>18</v>
      </c>
      <c r="J4945" s="1">
        <v>45453</v>
      </c>
      <c r="K4945" t="b">
        <v>0</v>
      </c>
      <c r="L4945" t="s">
        <v>19</v>
      </c>
      <c r="M4945">
        <v>6</v>
      </c>
      <c r="N4945">
        <f>G4945/SUMIF(B:B,B4945,G:G)*100</f>
        <v>3.9724786677895543E-2</v>
      </c>
      <c r="Q4945">
        <f>VLOOKUP(C4945, Categories_Pivot_Table!A:B, 2, FALSE)</f>
        <v>25.013711734693878</v>
      </c>
      <c r="T4945">
        <f t="shared" si="78"/>
        <v>2024</v>
      </c>
    </row>
    <row r="4946" spans="1:20" x14ac:dyDescent="0.2">
      <c r="A4946" t="s">
        <v>5203</v>
      </c>
      <c r="B4946" t="s">
        <v>84</v>
      </c>
      <c r="C4946" t="s">
        <v>33</v>
      </c>
      <c r="D4946" t="s">
        <v>307</v>
      </c>
      <c r="E4946">
        <v>6.5</v>
      </c>
      <c r="F4946">
        <v>10</v>
      </c>
      <c r="G4946">
        <v>65</v>
      </c>
      <c r="H4946" t="s">
        <v>29</v>
      </c>
      <c r="I4946" t="s">
        <v>46</v>
      </c>
      <c r="J4946" s="1">
        <v>44713</v>
      </c>
      <c r="K4946" t="b">
        <v>0</v>
      </c>
      <c r="L4946" t="s">
        <v>30</v>
      </c>
      <c r="M4946">
        <v>6</v>
      </c>
      <c r="N4946">
        <f>G4946/SUMIF(B:B,B4946,G:G)*100</f>
        <v>0.10523333468247864</v>
      </c>
      <c r="Q4946">
        <f>VLOOKUP(C4946, Categories_Pivot_Table!A:B, 2, FALSE)</f>
        <v>23.300574345883856</v>
      </c>
      <c r="T4946">
        <f t="shared" si="78"/>
        <v>2022</v>
      </c>
    </row>
    <row r="4947" spans="1:20" x14ac:dyDescent="0.2">
      <c r="A4947" t="s">
        <v>5204</v>
      </c>
      <c r="B4947" t="s">
        <v>54</v>
      </c>
      <c r="C4947" t="s">
        <v>38</v>
      </c>
      <c r="D4947" t="s">
        <v>190</v>
      </c>
      <c r="E4947">
        <v>33.5</v>
      </c>
      <c r="F4947">
        <v>7</v>
      </c>
      <c r="G4947">
        <v>234.5</v>
      </c>
      <c r="H4947" t="s">
        <v>29</v>
      </c>
      <c r="I4947" t="s">
        <v>46</v>
      </c>
      <c r="J4947" s="1">
        <v>45592</v>
      </c>
      <c r="K4947" t="b">
        <v>0</v>
      </c>
      <c r="L4947" t="s">
        <v>24</v>
      </c>
      <c r="M4947">
        <v>10</v>
      </c>
      <c r="N4947">
        <f>G4947/SUMIF(B:B,B4947,G:G)*100</f>
        <v>0.41028422461530389</v>
      </c>
      <c r="Q4947">
        <f>VLOOKUP(C4947, Categories_Pivot_Table!A:B, 2, FALSE)</f>
        <v>23.088790931989923</v>
      </c>
      <c r="T4947">
        <f t="shared" si="78"/>
        <v>2024</v>
      </c>
    </row>
    <row r="4948" spans="1:20" x14ac:dyDescent="0.2">
      <c r="A4948" t="s">
        <v>5205</v>
      </c>
      <c r="B4948" t="s">
        <v>26</v>
      </c>
      <c r="C4948" t="s">
        <v>48</v>
      </c>
      <c r="D4948" t="s">
        <v>93</v>
      </c>
      <c r="E4948">
        <v>41</v>
      </c>
      <c r="F4948">
        <v>9</v>
      </c>
      <c r="G4948">
        <v>369</v>
      </c>
      <c r="H4948" t="s">
        <v>17</v>
      </c>
      <c r="I4948" t="s">
        <v>46</v>
      </c>
      <c r="J4948" s="1">
        <v>45084</v>
      </c>
      <c r="K4948" t="b">
        <v>1</v>
      </c>
      <c r="L4948" t="s">
        <v>30</v>
      </c>
      <c r="M4948">
        <v>6</v>
      </c>
      <c r="N4948">
        <f>G4948/SUMIF(B:B,B4948,G:G)*100</f>
        <v>0.59471525388216906</v>
      </c>
      <c r="Q4948">
        <f>VLOOKUP(C4948, Categories_Pivot_Table!A:B, 2, FALSE)</f>
        <v>23.348837209302324</v>
      </c>
      <c r="T4948">
        <f t="shared" si="78"/>
        <v>2023</v>
      </c>
    </row>
    <row r="4949" spans="1:20" x14ac:dyDescent="0.2">
      <c r="A4949" t="s">
        <v>5206</v>
      </c>
      <c r="B4949" t="s">
        <v>104</v>
      </c>
      <c r="C4949" t="s">
        <v>135</v>
      </c>
      <c r="D4949" t="s">
        <v>276</v>
      </c>
      <c r="E4949">
        <v>6.5</v>
      </c>
      <c r="F4949">
        <v>9</v>
      </c>
      <c r="G4949">
        <v>58.5</v>
      </c>
      <c r="H4949" t="s">
        <v>29</v>
      </c>
      <c r="I4949" t="s">
        <v>18</v>
      </c>
      <c r="J4949" s="1">
        <v>45053</v>
      </c>
      <c r="K4949" t="b">
        <v>1</v>
      </c>
      <c r="L4949" t="s">
        <v>24</v>
      </c>
      <c r="M4949">
        <v>5</v>
      </c>
      <c r="N4949">
        <f>G4949/SUMIF(B:B,B4949,G:G)*100</f>
        <v>9.5070937545707182E-2</v>
      </c>
      <c r="Q4949">
        <f>VLOOKUP(C4949, Categories_Pivot_Table!A:B, 2, FALSE)</f>
        <v>23.146341463414632</v>
      </c>
      <c r="T4949">
        <f t="shared" si="78"/>
        <v>2023</v>
      </c>
    </row>
    <row r="4950" spans="1:20" x14ac:dyDescent="0.2">
      <c r="A4950" t="s">
        <v>5207</v>
      </c>
      <c r="B4950" t="s">
        <v>26</v>
      </c>
      <c r="C4950" t="s">
        <v>27</v>
      </c>
      <c r="D4950" t="s">
        <v>538</v>
      </c>
      <c r="E4950">
        <v>11</v>
      </c>
      <c r="F4950">
        <v>3</v>
      </c>
      <c r="G4950">
        <v>33</v>
      </c>
      <c r="H4950" t="s">
        <v>56</v>
      </c>
      <c r="I4950" t="s">
        <v>46</v>
      </c>
      <c r="J4950" s="1">
        <v>45361</v>
      </c>
      <c r="K4950" t="b">
        <v>0</v>
      </c>
      <c r="L4950" t="s">
        <v>24</v>
      </c>
      <c r="M4950">
        <v>3</v>
      </c>
      <c r="N4950">
        <f>G4950/SUMIF(B:B,B4950,G:G)*100</f>
        <v>5.3185917013852509E-2</v>
      </c>
      <c r="Q4950">
        <f>VLOOKUP(C4950, Categories_Pivot_Table!A:B, 2, FALSE)</f>
        <v>25.013711734693878</v>
      </c>
      <c r="T4950">
        <f t="shared" si="78"/>
        <v>2024</v>
      </c>
    </row>
    <row r="4951" spans="1:20" x14ac:dyDescent="0.2">
      <c r="A4951" t="s">
        <v>5208</v>
      </c>
      <c r="B4951" t="s">
        <v>44</v>
      </c>
      <c r="C4951" t="s">
        <v>22</v>
      </c>
      <c r="D4951" t="s">
        <v>147</v>
      </c>
      <c r="E4951">
        <v>32</v>
      </c>
      <c r="F4951">
        <v>8</v>
      </c>
      <c r="G4951">
        <v>256</v>
      </c>
      <c r="H4951" t="s">
        <v>17</v>
      </c>
      <c r="I4951" t="s">
        <v>18</v>
      </c>
      <c r="J4951" s="1">
        <v>44932</v>
      </c>
      <c r="K4951" t="b">
        <v>1</v>
      </c>
      <c r="L4951" t="s">
        <v>65</v>
      </c>
      <c r="M4951">
        <v>1</v>
      </c>
      <c r="N4951">
        <f>G4951/SUMIF(B:B,B4951,G:G)*100</f>
        <v>0.42178451095239267</v>
      </c>
      <c r="Q4951">
        <f>VLOOKUP(C4951, Categories_Pivot_Table!A:B, 2, FALSE)</f>
        <v>21.505681818181817</v>
      </c>
      <c r="T4951">
        <f t="shared" si="78"/>
        <v>2023</v>
      </c>
    </row>
    <row r="4952" spans="1:20" x14ac:dyDescent="0.2">
      <c r="A4952" t="s">
        <v>5209</v>
      </c>
      <c r="B4952" t="s">
        <v>14</v>
      </c>
      <c r="C4952" t="s">
        <v>74</v>
      </c>
      <c r="D4952" t="s">
        <v>2729</v>
      </c>
      <c r="E4952">
        <v>8</v>
      </c>
      <c r="F4952">
        <v>9</v>
      </c>
      <c r="G4952">
        <v>72</v>
      </c>
      <c r="H4952" t="s">
        <v>56</v>
      </c>
      <c r="I4952" t="s">
        <v>46</v>
      </c>
      <c r="J4952" s="1">
        <v>44986</v>
      </c>
      <c r="K4952" t="b">
        <v>0</v>
      </c>
      <c r="L4952" t="s">
        <v>30</v>
      </c>
      <c r="M4952">
        <v>3</v>
      </c>
      <c r="N4952">
        <f>G4952/SUMIF(B:B,B4952,G:G)*100</f>
        <v>0.11721897970646414</v>
      </c>
      <c r="Q4952">
        <f>VLOOKUP(C4952, Categories_Pivot_Table!A:B, 2, FALSE)</f>
        <v>24.317096165933375</v>
      </c>
      <c r="T4952">
        <f t="shared" si="78"/>
        <v>2023</v>
      </c>
    </row>
    <row r="4953" spans="1:20" x14ac:dyDescent="0.2">
      <c r="A4953" t="s">
        <v>5210</v>
      </c>
      <c r="B4953" t="s">
        <v>87</v>
      </c>
      <c r="C4953" t="s">
        <v>15</v>
      </c>
      <c r="D4953" t="s">
        <v>500</v>
      </c>
      <c r="E4953">
        <v>17</v>
      </c>
      <c r="F4953">
        <v>4</v>
      </c>
      <c r="G4953">
        <v>68</v>
      </c>
      <c r="H4953" t="s">
        <v>17</v>
      </c>
      <c r="I4953" t="s">
        <v>46</v>
      </c>
      <c r="J4953" s="1">
        <v>45209</v>
      </c>
      <c r="K4953" t="b">
        <v>1</v>
      </c>
      <c r="L4953" t="s">
        <v>49</v>
      </c>
      <c r="M4953">
        <v>10</v>
      </c>
      <c r="N4953">
        <f>G4953/SUMIF(B:B,B4953,G:G)*100</f>
        <v>0.10455586819810261</v>
      </c>
      <c r="Q4953">
        <f>VLOOKUP(C4953, Categories_Pivot_Table!A:B, 2, FALSE)</f>
        <v>23.063808900523561</v>
      </c>
      <c r="T4953">
        <f t="shared" si="78"/>
        <v>2023</v>
      </c>
    </row>
    <row r="4954" spans="1:20" x14ac:dyDescent="0.2">
      <c r="A4954" t="s">
        <v>5211</v>
      </c>
      <c r="B4954" t="s">
        <v>81</v>
      </c>
      <c r="C4954" t="s">
        <v>135</v>
      </c>
      <c r="D4954" t="s">
        <v>605</v>
      </c>
      <c r="E4954">
        <v>21.5</v>
      </c>
      <c r="F4954">
        <v>10</v>
      </c>
      <c r="G4954">
        <v>215</v>
      </c>
      <c r="H4954" t="s">
        <v>29</v>
      </c>
      <c r="I4954" t="s">
        <v>46</v>
      </c>
      <c r="J4954" s="1">
        <v>45514</v>
      </c>
      <c r="K4954" t="b">
        <v>1</v>
      </c>
      <c r="L4954" t="s">
        <v>35</v>
      </c>
      <c r="M4954">
        <v>8</v>
      </c>
      <c r="N4954">
        <f>G4954/SUMIF(B:B,B4954,G:G)*100</f>
        <v>0.34042957462137102</v>
      </c>
      <c r="Q4954">
        <f>VLOOKUP(C4954, Categories_Pivot_Table!A:B, 2, FALSE)</f>
        <v>23.146341463414632</v>
      </c>
      <c r="T4954">
        <f t="shared" si="78"/>
        <v>2024</v>
      </c>
    </row>
    <row r="4955" spans="1:20" x14ac:dyDescent="0.2">
      <c r="A4955" t="s">
        <v>5212</v>
      </c>
      <c r="B4955" t="s">
        <v>63</v>
      </c>
      <c r="C4955" t="s">
        <v>135</v>
      </c>
      <c r="D4955" t="s">
        <v>188</v>
      </c>
      <c r="E4955">
        <v>33.5</v>
      </c>
      <c r="F4955">
        <v>10</v>
      </c>
      <c r="G4955">
        <v>335</v>
      </c>
      <c r="H4955" t="s">
        <v>56</v>
      </c>
      <c r="I4955" t="s">
        <v>18</v>
      </c>
      <c r="J4955" s="1">
        <v>45168</v>
      </c>
      <c r="K4955" t="b">
        <v>0</v>
      </c>
      <c r="L4955" t="s">
        <v>30</v>
      </c>
      <c r="M4955">
        <v>8</v>
      </c>
      <c r="N4955">
        <f>G4955/SUMIF(B:B,B4955,G:G)*100</f>
        <v>0.55346286016389112</v>
      </c>
      <c r="Q4955">
        <f>VLOOKUP(C4955, Categories_Pivot_Table!A:B, 2, FALSE)</f>
        <v>23.146341463414632</v>
      </c>
      <c r="T4955">
        <f t="shared" si="78"/>
        <v>2023</v>
      </c>
    </row>
    <row r="4956" spans="1:20" x14ac:dyDescent="0.2">
      <c r="A4956" t="s">
        <v>5213</v>
      </c>
      <c r="B4956" t="s">
        <v>44</v>
      </c>
      <c r="C4956" t="s">
        <v>15</v>
      </c>
      <c r="D4956" t="s">
        <v>211</v>
      </c>
      <c r="E4956">
        <v>9.5</v>
      </c>
      <c r="F4956">
        <v>7</v>
      </c>
      <c r="G4956">
        <v>66.5</v>
      </c>
      <c r="H4956" t="s">
        <v>29</v>
      </c>
      <c r="I4956" t="s">
        <v>18</v>
      </c>
      <c r="J4956" s="1">
        <v>44941</v>
      </c>
      <c r="K4956" t="b">
        <v>0</v>
      </c>
      <c r="L4956" t="s">
        <v>24</v>
      </c>
      <c r="M4956">
        <v>1</v>
      </c>
      <c r="N4956">
        <f>G4956/SUMIF(B:B,B4956,G:G)*100</f>
        <v>0.10956511710286765</v>
      </c>
      <c r="Q4956">
        <f>VLOOKUP(C4956, Categories_Pivot_Table!A:B, 2, FALSE)</f>
        <v>23.063808900523561</v>
      </c>
      <c r="T4956">
        <f t="shared" si="78"/>
        <v>2023</v>
      </c>
    </row>
    <row r="4957" spans="1:20" x14ac:dyDescent="0.2">
      <c r="A4957" t="s">
        <v>5214</v>
      </c>
      <c r="B4957" t="s">
        <v>128</v>
      </c>
      <c r="C4957" t="s">
        <v>22</v>
      </c>
      <c r="D4957" t="s">
        <v>283</v>
      </c>
      <c r="E4957">
        <v>8</v>
      </c>
      <c r="F4957">
        <v>7</v>
      </c>
      <c r="G4957">
        <v>56</v>
      </c>
      <c r="H4957" t="s">
        <v>29</v>
      </c>
      <c r="I4957" t="s">
        <v>18</v>
      </c>
      <c r="J4957" s="1">
        <v>45508</v>
      </c>
      <c r="K4957" t="b">
        <v>0</v>
      </c>
      <c r="L4957" t="s">
        <v>24</v>
      </c>
      <c r="M4957">
        <v>8</v>
      </c>
      <c r="N4957">
        <f>G4957/SUMIF(B:B,B4957,G:G)*100</f>
        <v>8.1809150937883476E-2</v>
      </c>
      <c r="Q4957">
        <f>VLOOKUP(C4957, Categories_Pivot_Table!A:B, 2, FALSE)</f>
        <v>21.505681818181817</v>
      </c>
      <c r="T4957">
        <f t="shared" si="78"/>
        <v>2024</v>
      </c>
    </row>
    <row r="4958" spans="1:20" x14ac:dyDescent="0.2">
      <c r="A4958" t="s">
        <v>5215</v>
      </c>
      <c r="B4958" t="s">
        <v>14</v>
      </c>
      <c r="C4958" t="s">
        <v>74</v>
      </c>
      <c r="D4958" t="s">
        <v>374</v>
      </c>
      <c r="E4958">
        <v>29</v>
      </c>
      <c r="F4958">
        <v>3</v>
      </c>
      <c r="G4958">
        <v>87</v>
      </c>
      <c r="H4958" t="s">
        <v>29</v>
      </c>
      <c r="I4958" t="s">
        <v>18</v>
      </c>
      <c r="J4958" s="1">
        <v>44700</v>
      </c>
      <c r="K4958" t="b">
        <v>0</v>
      </c>
      <c r="L4958" t="s">
        <v>42</v>
      </c>
      <c r="M4958">
        <v>5</v>
      </c>
      <c r="N4958">
        <f>G4958/SUMIF(B:B,B4958,G:G)*100</f>
        <v>0.14163960047864418</v>
      </c>
      <c r="Q4958">
        <f>VLOOKUP(C4958, Categories_Pivot_Table!A:B, 2, FALSE)</f>
        <v>24.317096165933375</v>
      </c>
      <c r="T4958">
        <f t="shared" si="78"/>
        <v>2022</v>
      </c>
    </row>
    <row r="4959" spans="1:20" x14ac:dyDescent="0.2">
      <c r="A4959" t="s">
        <v>5216</v>
      </c>
      <c r="B4959" t="s">
        <v>121</v>
      </c>
      <c r="C4959" t="s">
        <v>33</v>
      </c>
      <c r="D4959" t="s">
        <v>398</v>
      </c>
      <c r="E4959">
        <v>21.5</v>
      </c>
      <c r="F4959">
        <v>1</v>
      </c>
      <c r="G4959">
        <v>21.5</v>
      </c>
      <c r="H4959" t="s">
        <v>29</v>
      </c>
      <c r="I4959" t="s">
        <v>46</v>
      </c>
      <c r="J4959" s="1">
        <v>44915</v>
      </c>
      <c r="K4959" t="b">
        <v>0</v>
      </c>
      <c r="L4959" t="s">
        <v>49</v>
      </c>
      <c r="M4959">
        <v>12</v>
      </c>
      <c r="N4959">
        <f>G4959/SUMIF(B:B,B4959,G:G)*100</f>
        <v>3.2789135358125991E-2</v>
      </c>
      <c r="Q4959">
        <f>VLOOKUP(C4959, Categories_Pivot_Table!A:B, 2, FALSE)</f>
        <v>23.300574345883856</v>
      </c>
      <c r="T4959">
        <f t="shared" si="78"/>
        <v>2022</v>
      </c>
    </row>
    <row r="4960" spans="1:20" x14ac:dyDescent="0.2">
      <c r="A4960" t="s">
        <v>5217</v>
      </c>
      <c r="B4960" t="s">
        <v>21</v>
      </c>
      <c r="C4960" t="s">
        <v>15</v>
      </c>
      <c r="D4960" t="s">
        <v>102</v>
      </c>
      <c r="E4960">
        <v>12.5</v>
      </c>
      <c r="F4960">
        <v>7</v>
      </c>
      <c r="G4960">
        <v>87.5</v>
      </c>
      <c r="H4960" t="s">
        <v>17</v>
      </c>
      <c r="I4960" t="s">
        <v>46</v>
      </c>
      <c r="J4960" s="1">
        <v>45157</v>
      </c>
      <c r="K4960" t="b">
        <v>0</v>
      </c>
      <c r="L4960" t="s">
        <v>35</v>
      </c>
      <c r="M4960">
        <v>8</v>
      </c>
      <c r="N4960">
        <f>G4960/SUMIF(B:B,B4960,G:G)*100</f>
        <v>0.14174057425181225</v>
      </c>
      <c r="Q4960">
        <f>VLOOKUP(C4960, Categories_Pivot_Table!A:B, 2, FALSE)</f>
        <v>23.063808900523561</v>
      </c>
      <c r="T4960">
        <f t="shared" si="78"/>
        <v>2023</v>
      </c>
    </row>
    <row r="4961" spans="1:20" x14ac:dyDescent="0.2">
      <c r="A4961" t="s">
        <v>5218</v>
      </c>
      <c r="B4961" t="s">
        <v>121</v>
      </c>
      <c r="C4961" t="s">
        <v>33</v>
      </c>
      <c r="D4961" t="s">
        <v>843</v>
      </c>
      <c r="E4961">
        <v>26</v>
      </c>
      <c r="F4961">
        <v>10</v>
      </c>
      <c r="G4961">
        <v>260</v>
      </c>
      <c r="H4961" t="s">
        <v>17</v>
      </c>
      <c r="I4961" t="s">
        <v>18</v>
      </c>
      <c r="J4961" s="1">
        <v>45350</v>
      </c>
      <c r="K4961" t="b">
        <v>0</v>
      </c>
      <c r="L4961" t="s">
        <v>30</v>
      </c>
      <c r="M4961">
        <v>2</v>
      </c>
      <c r="N4961">
        <f>G4961/SUMIF(B:B,B4961,G:G)*100</f>
        <v>0.39651977642384911</v>
      </c>
      <c r="Q4961">
        <f>VLOOKUP(C4961, Categories_Pivot_Table!A:B, 2, FALSE)</f>
        <v>23.300574345883856</v>
      </c>
      <c r="T4961">
        <f t="shared" si="78"/>
        <v>2024</v>
      </c>
    </row>
    <row r="4962" spans="1:20" x14ac:dyDescent="0.2">
      <c r="A4962" t="s">
        <v>5219</v>
      </c>
      <c r="B4962" t="s">
        <v>173</v>
      </c>
      <c r="C4962" t="s">
        <v>74</v>
      </c>
      <c r="D4962" t="s">
        <v>477</v>
      </c>
      <c r="E4962">
        <v>20</v>
      </c>
      <c r="F4962">
        <v>9</v>
      </c>
      <c r="G4962">
        <v>180</v>
      </c>
      <c r="H4962" t="s">
        <v>56</v>
      </c>
      <c r="I4962" t="s">
        <v>46</v>
      </c>
      <c r="J4962" s="1">
        <v>44954</v>
      </c>
      <c r="K4962" t="b">
        <v>0</v>
      </c>
      <c r="L4962" t="s">
        <v>35</v>
      </c>
      <c r="M4962">
        <v>1</v>
      </c>
      <c r="N4962">
        <f>G4962/SUMIF(B:B,B4962,G:G)*100</f>
        <v>0.2959990791139761</v>
      </c>
      <c r="Q4962">
        <f>VLOOKUP(C4962, Categories_Pivot_Table!A:B, 2, FALSE)</f>
        <v>24.317096165933375</v>
      </c>
      <c r="T4962">
        <f t="shared" si="78"/>
        <v>2023</v>
      </c>
    </row>
    <row r="4963" spans="1:20" x14ac:dyDescent="0.2">
      <c r="A4963" t="s">
        <v>5220</v>
      </c>
      <c r="B4963" t="s">
        <v>128</v>
      </c>
      <c r="C4963" t="s">
        <v>38</v>
      </c>
      <c r="D4963" t="s">
        <v>2197</v>
      </c>
      <c r="E4963">
        <v>32</v>
      </c>
      <c r="F4963">
        <v>8</v>
      </c>
      <c r="G4963">
        <v>256</v>
      </c>
      <c r="H4963" t="s">
        <v>29</v>
      </c>
      <c r="I4963" t="s">
        <v>46</v>
      </c>
      <c r="J4963" s="1">
        <v>45500</v>
      </c>
      <c r="K4963" t="b">
        <v>0</v>
      </c>
      <c r="L4963" t="s">
        <v>35</v>
      </c>
      <c r="M4963">
        <v>7</v>
      </c>
      <c r="N4963">
        <f>G4963/SUMIF(B:B,B4963,G:G)*100</f>
        <v>0.37398469000175305</v>
      </c>
      <c r="Q4963">
        <f>VLOOKUP(C4963, Categories_Pivot_Table!A:B, 2, FALSE)</f>
        <v>23.088790931989923</v>
      </c>
      <c r="T4963">
        <f t="shared" si="78"/>
        <v>2024</v>
      </c>
    </row>
    <row r="4964" spans="1:20" x14ac:dyDescent="0.2">
      <c r="A4964" t="s">
        <v>5221</v>
      </c>
      <c r="B4964" t="s">
        <v>76</v>
      </c>
      <c r="C4964" t="s">
        <v>33</v>
      </c>
      <c r="D4964" t="s">
        <v>398</v>
      </c>
      <c r="E4964">
        <v>21.5</v>
      </c>
      <c r="F4964">
        <v>3</v>
      </c>
      <c r="G4964">
        <v>64.5</v>
      </c>
      <c r="H4964" t="s">
        <v>17</v>
      </c>
      <c r="I4964" t="s">
        <v>18</v>
      </c>
      <c r="J4964" s="1">
        <v>45226</v>
      </c>
      <c r="K4964" t="b">
        <v>0</v>
      </c>
      <c r="L4964" t="s">
        <v>65</v>
      </c>
      <c r="M4964">
        <v>10</v>
      </c>
      <c r="N4964">
        <f>G4964/SUMIF(B:B,B4964,G:G)*100</f>
        <v>0.10982181623149416</v>
      </c>
      <c r="Q4964">
        <f>VLOOKUP(C4964, Categories_Pivot_Table!A:B, 2, FALSE)</f>
        <v>23.300574345883856</v>
      </c>
      <c r="T4964">
        <f t="shared" si="78"/>
        <v>2023</v>
      </c>
    </row>
    <row r="4965" spans="1:20" x14ac:dyDescent="0.2">
      <c r="A4965" t="s">
        <v>5222</v>
      </c>
      <c r="B4965" t="s">
        <v>76</v>
      </c>
      <c r="C4965" t="s">
        <v>135</v>
      </c>
      <c r="D4965" t="s">
        <v>333</v>
      </c>
      <c r="E4965">
        <v>20</v>
      </c>
      <c r="F4965">
        <v>2</v>
      </c>
      <c r="G4965">
        <v>40</v>
      </c>
      <c r="H4965" t="s">
        <v>29</v>
      </c>
      <c r="I4965" t="s">
        <v>18</v>
      </c>
      <c r="J4965" s="1">
        <v>44698</v>
      </c>
      <c r="K4965" t="b">
        <v>0</v>
      </c>
      <c r="L4965" t="s">
        <v>49</v>
      </c>
      <c r="M4965">
        <v>5</v>
      </c>
      <c r="N4965">
        <f>G4965/SUMIF(B:B,B4965,G:G)*100</f>
        <v>6.8106552701701809E-2</v>
      </c>
      <c r="Q4965">
        <f>VLOOKUP(C4965, Categories_Pivot_Table!A:B, 2, FALSE)</f>
        <v>23.146341463414632</v>
      </c>
      <c r="T4965">
        <f t="shared" si="78"/>
        <v>2022</v>
      </c>
    </row>
    <row r="4966" spans="1:20" x14ac:dyDescent="0.2">
      <c r="A4966" t="s">
        <v>5223</v>
      </c>
      <c r="B4966" t="s">
        <v>47</v>
      </c>
      <c r="C4966" t="s">
        <v>22</v>
      </c>
      <c r="D4966" t="s">
        <v>1043</v>
      </c>
      <c r="E4966">
        <v>14</v>
      </c>
      <c r="F4966">
        <v>4</v>
      </c>
      <c r="G4966">
        <v>56</v>
      </c>
      <c r="H4966" t="s">
        <v>56</v>
      </c>
      <c r="I4966" t="s">
        <v>18</v>
      </c>
      <c r="J4966" s="1">
        <v>45004</v>
      </c>
      <c r="K4966" t="b">
        <v>0</v>
      </c>
      <c r="L4966" t="s">
        <v>24</v>
      </c>
      <c r="M4966">
        <v>3</v>
      </c>
      <c r="N4966">
        <f>G4966/SUMIF(B:B,B4966,G:G)*100</f>
        <v>8.8983522158486011E-2</v>
      </c>
      <c r="Q4966">
        <f>VLOOKUP(C4966, Categories_Pivot_Table!A:B, 2, FALSE)</f>
        <v>21.505681818181817</v>
      </c>
      <c r="T4966">
        <f t="shared" si="78"/>
        <v>2023</v>
      </c>
    </row>
    <row r="4967" spans="1:20" x14ac:dyDescent="0.2">
      <c r="A4967" t="s">
        <v>5224</v>
      </c>
      <c r="B4967" t="s">
        <v>121</v>
      </c>
      <c r="C4967" t="s">
        <v>27</v>
      </c>
      <c r="D4967" t="s">
        <v>221</v>
      </c>
      <c r="E4967">
        <v>35</v>
      </c>
      <c r="F4967">
        <v>8</v>
      </c>
      <c r="G4967">
        <v>280</v>
      </c>
      <c r="H4967" t="s">
        <v>56</v>
      </c>
      <c r="I4967" t="s">
        <v>18</v>
      </c>
      <c r="J4967" s="1">
        <v>45673</v>
      </c>
      <c r="K4967" t="b">
        <v>1</v>
      </c>
      <c r="L4967" t="s">
        <v>42</v>
      </c>
      <c r="M4967">
        <v>1</v>
      </c>
      <c r="N4967">
        <f>G4967/SUMIF(B:B,B4967,G:G)*100</f>
        <v>0.42702129768722219</v>
      </c>
      <c r="Q4967">
        <f>VLOOKUP(C4967, Categories_Pivot_Table!A:B, 2, FALSE)</f>
        <v>25.013711734693878</v>
      </c>
      <c r="T4967">
        <f t="shared" si="78"/>
        <v>2025</v>
      </c>
    </row>
    <row r="4968" spans="1:20" x14ac:dyDescent="0.2">
      <c r="A4968" t="s">
        <v>5225</v>
      </c>
      <c r="B4968" t="s">
        <v>173</v>
      </c>
      <c r="C4968" t="s">
        <v>74</v>
      </c>
      <c r="D4968" t="s">
        <v>343</v>
      </c>
      <c r="E4968">
        <v>33.5</v>
      </c>
      <c r="F4968">
        <v>2</v>
      </c>
      <c r="G4968">
        <v>67</v>
      </c>
      <c r="H4968" t="s">
        <v>29</v>
      </c>
      <c r="I4968" t="s">
        <v>18</v>
      </c>
      <c r="J4968" s="1">
        <v>45166</v>
      </c>
      <c r="K4968" t="b">
        <v>0</v>
      </c>
      <c r="L4968" t="s">
        <v>19</v>
      </c>
      <c r="M4968">
        <v>8</v>
      </c>
      <c r="N4968">
        <f>G4968/SUMIF(B:B,B4968,G:G)*100</f>
        <v>0.11017743500353555</v>
      </c>
      <c r="Q4968">
        <f>VLOOKUP(C4968, Categories_Pivot_Table!A:B, 2, FALSE)</f>
        <v>24.317096165933375</v>
      </c>
      <c r="T4968">
        <f t="shared" si="78"/>
        <v>2023</v>
      </c>
    </row>
    <row r="4969" spans="1:20" x14ac:dyDescent="0.2">
      <c r="A4969" t="s">
        <v>5226</v>
      </c>
      <c r="B4969" t="s">
        <v>87</v>
      </c>
      <c r="C4969" t="s">
        <v>22</v>
      </c>
      <c r="D4969" t="s">
        <v>67</v>
      </c>
      <c r="E4969">
        <v>27.5</v>
      </c>
      <c r="F4969">
        <v>3</v>
      </c>
      <c r="G4969">
        <v>82.5</v>
      </c>
      <c r="H4969" t="s">
        <v>17</v>
      </c>
      <c r="I4969" t="s">
        <v>18</v>
      </c>
      <c r="J4969" s="1">
        <v>44950</v>
      </c>
      <c r="K4969" t="b">
        <v>0</v>
      </c>
      <c r="L4969" t="s">
        <v>49</v>
      </c>
      <c r="M4969">
        <v>1</v>
      </c>
      <c r="N4969">
        <f>G4969/SUMIF(B:B,B4969,G:G)*100</f>
        <v>0.12685086950505098</v>
      </c>
      <c r="Q4969">
        <f>VLOOKUP(C4969, Categories_Pivot_Table!A:B, 2, FALSE)</f>
        <v>21.505681818181817</v>
      </c>
      <c r="T4969">
        <f t="shared" si="78"/>
        <v>2023</v>
      </c>
    </row>
    <row r="4970" spans="1:20" x14ac:dyDescent="0.2">
      <c r="A4970" t="s">
        <v>5227</v>
      </c>
      <c r="B4970" t="s">
        <v>128</v>
      </c>
      <c r="C4970" t="s">
        <v>22</v>
      </c>
      <c r="D4970" t="s">
        <v>388</v>
      </c>
      <c r="E4970">
        <v>6.5</v>
      </c>
      <c r="F4970">
        <v>6</v>
      </c>
      <c r="G4970">
        <v>39</v>
      </c>
      <c r="H4970" t="s">
        <v>17</v>
      </c>
      <c r="I4970" t="s">
        <v>46</v>
      </c>
      <c r="J4970" s="1">
        <v>45396</v>
      </c>
      <c r="K4970" t="b">
        <v>0</v>
      </c>
      <c r="L4970" t="s">
        <v>24</v>
      </c>
      <c r="M4970">
        <v>4</v>
      </c>
      <c r="N4970">
        <f>G4970/SUMIF(B:B,B4970,G:G)*100</f>
        <v>5.6974230117454561E-2</v>
      </c>
      <c r="Q4970">
        <f>VLOOKUP(C4970, Categories_Pivot_Table!A:B, 2, FALSE)</f>
        <v>21.505681818181817</v>
      </c>
      <c r="T4970">
        <f t="shared" si="78"/>
        <v>2024</v>
      </c>
    </row>
    <row r="4971" spans="1:20" x14ac:dyDescent="0.2">
      <c r="A4971" t="s">
        <v>5228</v>
      </c>
      <c r="B4971" t="s">
        <v>71</v>
      </c>
      <c r="C4971" t="s">
        <v>15</v>
      </c>
      <c r="D4971" t="s">
        <v>102</v>
      </c>
      <c r="E4971">
        <v>12.5</v>
      </c>
      <c r="F4971">
        <v>4</v>
      </c>
      <c r="G4971">
        <v>50</v>
      </c>
      <c r="H4971" t="s">
        <v>29</v>
      </c>
      <c r="I4971" t="s">
        <v>46</v>
      </c>
      <c r="J4971" s="1">
        <v>44580</v>
      </c>
      <c r="K4971" t="b">
        <v>0</v>
      </c>
      <c r="L4971" t="s">
        <v>30</v>
      </c>
      <c r="M4971">
        <v>1</v>
      </c>
      <c r="N4971">
        <f>G4971/SUMIF(B:B,B4971,G:G)*100</f>
        <v>7.9217332752406236E-2</v>
      </c>
      <c r="Q4971">
        <f>VLOOKUP(C4971, Categories_Pivot_Table!A:B, 2, FALSE)</f>
        <v>23.063808900523561</v>
      </c>
      <c r="T4971">
        <f t="shared" si="78"/>
        <v>2022</v>
      </c>
    </row>
    <row r="4972" spans="1:20" x14ac:dyDescent="0.2">
      <c r="A4972" t="s">
        <v>5229</v>
      </c>
      <c r="B4972" t="s">
        <v>104</v>
      </c>
      <c r="C4972" t="s">
        <v>38</v>
      </c>
      <c r="D4972" t="s">
        <v>133</v>
      </c>
      <c r="E4972">
        <v>21.5</v>
      </c>
      <c r="F4972">
        <v>6</v>
      </c>
      <c r="G4972">
        <v>129</v>
      </c>
      <c r="H4972" t="s">
        <v>56</v>
      </c>
      <c r="I4972" t="s">
        <v>46</v>
      </c>
      <c r="J4972" s="1">
        <v>45036</v>
      </c>
      <c r="K4972" t="b">
        <v>1</v>
      </c>
      <c r="L4972" t="s">
        <v>42</v>
      </c>
      <c r="M4972">
        <v>4</v>
      </c>
      <c r="N4972">
        <f>G4972/SUMIF(B:B,B4972,G:G)*100</f>
        <v>0.20964360587002098</v>
      </c>
      <c r="Q4972">
        <f>VLOOKUP(C4972, Categories_Pivot_Table!A:B, 2, FALSE)</f>
        <v>23.088790931989923</v>
      </c>
      <c r="T4972">
        <f t="shared" si="78"/>
        <v>2023</v>
      </c>
    </row>
    <row r="4973" spans="1:20" x14ac:dyDescent="0.2">
      <c r="A4973" t="s">
        <v>5230</v>
      </c>
      <c r="B4973" t="s">
        <v>104</v>
      </c>
      <c r="C4973" t="s">
        <v>135</v>
      </c>
      <c r="D4973" t="s">
        <v>358</v>
      </c>
      <c r="E4973">
        <v>32</v>
      </c>
      <c r="F4973">
        <v>3</v>
      </c>
      <c r="G4973">
        <v>96</v>
      </c>
      <c r="H4973" t="s">
        <v>56</v>
      </c>
      <c r="I4973" t="s">
        <v>18</v>
      </c>
      <c r="J4973" s="1">
        <v>45500</v>
      </c>
      <c r="K4973" t="b">
        <v>0</v>
      </c>
      <c r="L4973" t="s">
        <v>35</v>
      </c>
      <c r="M4973">
        <v>7</v>
      </c>
      <c r="N4973">
        <f>G4973/SUMIF(B:B,B4973,G:G)*100</f>
        <v>0.15601384622885281</v>
      </c>
      <c r="Q4973">
        <f>VLOOKUP(C4973, Categories_Pivot_Table!A:B, 2, FALSE)</f>
        <v>23.146341463414632</v>
      </c>
      <c r="T4973">
        <f t="shared" si="78"/>
        <v>2024</v>
      </c>
    </row>
    <row r="4974" spans="1:20" x14ac:dyDescent="0.2">
      <c r="A4974" t="s">
        <v>5231</v>
      </c>
      <c r="B4974" t="s">
        <v>76</v>
      </c>
      <c r="C4974" t="s">
        <v>33</v>
      </c>
      <c r="D4974" t="s">
        <v>209</v>
      </c>
      <c r="E4974">
        <v>24.5</v>
      </c>
      <c r="F4974">
        <v>9</v>
      </c>
      <c r="G4974">
        <v>220.5</v>
      </c>
      <c r="H4974" t="s">
        <v>29</v>
      </c>
      <c r="I4974" t="s">
        <v>18</v>
      </c>
      <c r="J4974" s="1">
        <v>44612</v>
      </c>
      <c r="K4974" t="b">
        <v>0</v>
      </c>
      <c r="L4974" t="s">
        <v>24</v>
      </c>
      <c r="M4974">
        <v>2</v>
      </c>
      <c r="N4974">
        <f>G4974/SUMIF(B:B,B4974,G:G)*100</f>
        <v>0.37543737176813125</v>
      </c>
      <c r="Q4974">
        <f>VLOOKUP(C4974, Categories_Pivot_Table!A:B, 2, FALSE)</f>
        <v>23.300574345883856</v>
      </c>
      <c r="T4974">
        <f t="shared" si="78"/>
        <v>2022</v>
      </c>
    </row>
    <row r="4975" spans="1:20" x14ac:dyDescent="0.2">
      <c r="A4975" t="s">
        <v>5232</v>
      </c>
      <c r="B4975" t="s">
        <v>71</v>
      </c>
      <c r="C4975" t="s">
        <v>22</v>
      </c>
      <c r="D4975" t="s">
        <v>1043</v>
      </c>
      <c r="E4975">
        <v>14</v>
      </c>
      <c r="F4975">
        <v>8</v>
      </c>
      <c r="G4975">
        <v>112</v>
      </c>
      <c r="H4975" t="s">
        <v>29</v>
      </c>
      <c r="I4975" t="s">
        <v>46</v>
      </c>
      <c r="J4975" s="1">
        <v>44890</v>
      </c>
      <c r="K4975" t="b">
        <v>0</v>
      </c>
      <c r="L4975" t="s">
        <v>65</v>
      </c>
      <c r="M4975">
        <v>11</v>
      </c>
      <c r="N4975">
        <f>G4975/SUMIF(B:B,B4975,G:G)*100</f>
        <v>0.17744682536538994</v>
      </c>
      <c r="Q4975">
        <f>VLOOKUP(C4975, Categories_Pivot_Table!A:B, 2, FALSE)</f>
        <v>21.505681818181817</v>
      </c>
      <c r="T4975">
        <f t="shared" si="78"/>
        <v>2022</v>
      </c>
    </row>
    <row r="4976" spans="1:20" x14ac:dyDescent="0.2">
      <c r="A4976" t="s">
        <v>5233</v>
      </c>
      <c r="B4976" t="s">
        <v>63</v>
      </c>
      <c r="C4976" t="s">
        <v>135</v>
      </c>
      <c r="D4976" t="s">
        <v>358</v>
      </c>
      <c r="E4976">
        <v>32</v>
      </c>
      <c r="F4976">
        <v>10</v>
      </c>
      <c r="G4976">
        <v>320</v>
      </c>
      <c r="H4976" t="s">
        <v>56</v>
      </c>
      <c r="I4976" t="s">
        <v>18</v>
      </c>
      <c r="J4976" s="1">
        <v>45424</v>
      </c>
      <c r="K4976" t="b">
        <v>0</v>
      </c>
      <c r="L4976" t="s">
        <v>24</v>
      </c>
      <c r="M4976">
        <v>5</v>
      </c>
      <c r="N4976">
        <f>G4976/SUMIF(B:B,B4976,G:G)*100</f>
        <v>0.52868094105207508</v>
      </c>
      <c r="Q4976">
        <f>VLOOKUP(C4976, Categories_Pivot_Table!A:B, 2, FALSE)</f>
        <v>23.146341463414632</v>
      </c>
      <c r="T4976">
        <f t="shared" si="78"/>
        <v>2024</v>
      </c>
    </row>
    <row r="4977" spans="1:20" x14ac:dyDescent="0.2">
      <c r="A4977" t="s">
        <v>5234</v>
      </c>
      <c r="B4977" t="s">
        <v>173</v>
      </c>
      <c r="C4977" t="s">
        <v>135</v>
      </c>
      <c r="D4977" t="s">
        <v>144</v>
      </c>
      <c r="E4977">
        <v>11</v>
      </c>
      <c r="F4977">
        <v>9</v>
      </c>
      <c r="G4977">
        <v>99</v>
      </c>
      <c r="H4977" t="s">
        <v>29</v>
      </c>
      <c r="I4977" t="s">
        <v>46</v>
      </c>
      <c r="J4977" s="1">
        <v>44813</v>
      </c>
      <c r="K4977" t="b">
        <v>0</v>
      </c>
      <c r="L4977" t="s">
        <v>65</v>
      </c>
      <c r="M4977">
        <v>9</v>
      </c>
      <c r="N4977">
        <f>G4977/SUMIF(B:B,B4977,G:G)*100</f>
        <v>0.16279949351268685</v>
      </c>
      <c r="Q4977">
        <f>VLOOKUP(C4977, Categories_Pivot_Table!A:B, 2, FALSE)</f>
        <v>23.146341463414632</v>
      </c>
      <c r="T4977">
        <f t="shared" si="78"/>
        <v>2022</v>
      </c>
    </row>
    <row r="4978" spans="1:20" x14ac:dyDescent="0.2">
      <c r="A4978" t="s">
        <v>5235</v>
      </c>
      <c r="B4978" t="s">
        <v>73</v>
      </c>
      <c r="C4978" t="s">
        <v>38</v>
      </c>
      <c r="D4978" t="s">
        <v>473</v>
      </c>
      <c r="E4978">
        <v>23</v>
      </c>
      <c r="F4978">
        <v>3</v>
      </c>
      <c r="G4978">
        <v>69</v>
      </c>
      <c r="H4978" t="s">
        <v>56</v>
      </c>
      <c r="I4978" t="s">
        <v>46</v>
      </c>
      <c r="J4978" s="1">
        <v>44668</v>
      </c>
      <c r="K4978" t="b">
        <v>1</v>
      </c>
      <c r="L4978" t="s">
        <v>24</v>
      </c>
      <c r="M4978">
        <v>4</v>
      </c>
      <c r="N4978">
        <f>G4978/SUMIF(B:B,B4978,G:G)*100</f>
        <v>0.119202895421054</v>
      </c>
      <c r="Q4978">
        <f>VLOOKUP(C4978, Categories_Pivot_Table!A:B, 2, FALSE)</f>
        <v>23.088790931989923</v>
      </c>
      <c r="T4978">
        <f t="shared" si="78"/>
        <v>2022</v>
      </c>
    </row>
    <row r="4979" spans="1:20" x14ac:dyDescent="0.2">
      <c r="A4979" t="s">
        <v>5236</v>
      </c>
      <c r="B4979" t="s">
        <v>81</v>
      </c>
      <c r="C4979" t="s">
        <v>27</v>
      </c>
      <c r="D4979" t="s">
        <v>91</v>
      </c>
      <c r="E4979">
        <v>33.5</v>
      </c>
      <c r="F4979">
        <v>2</v>
      </c>
      <c r="G4979">
        <v>67</v>
      </c>
      <c r="H4979" t="s">
        <v>29</v>
      </c>
      <c r="I4979" t="s">
        <v>46</v>
      </c>
      <c r="J4979" s="1">
        <v>45362</v>
      </c>
      <c r="K4979" t="b">
        <v>0</v>
      </c>
      <c r="L4979" t="s">
        <v>19</v>
      </c>
      <c r="M4979">
        <v>3</v>
      </c>
      <c r="N4979">
        <f>G4979/SUMIF(B:B,B4979,G:G)*100</f>
        <v>0.10608735581224121</v>
      </c>
      <c r="Q4979">
        <f>VLOOKUP(C4979, Categories_Pivot_Table!A:B, 2, FALSE)</f>
        <v>25.013711734693878</v>
      </c>
      <c r="T4979">
        <f t="shared" si="78"/>
        <v>2024</v>
      </c>
    </row>
    <row r="4980" spans="1:20" x14ac:dyDescent="0.2">
      <c r="A4980" t="s">
        <v>5237</v>
      </c>
      <c r="B4980" t="s">
        <v>87</v>
      </c>
      <c r="C4980" t="s">
        <v>15</v>
      </c>
      <c r="D4980" t="s">
        <v>64</v>
      </c>
      <c r="E4980">
        <v>39.5</v>
      </c>
      <c r="F4980">
        <v>10</v>
      </c>
      <c r="G4980">
        <v>395</v>
      </c>
      <c r="H4980" t="s">
        <v>17</v>
      </c>
      <c r="I4980" t="s">
        <v>46</v>
      </c>
      <c r="J4980" s="1">
        <v>44997</v>
      </c>
      <c r="K4980" t="b">
        <v>0</v>
      </c>
      <c r="L4980" t="s">
        <v>24</v>
      </c>
      <c r="M4980">
        <v>3</v>
      </c>
      <c r="N4980">
        <f>G4980/SUMIF(B:B,B4980,G:G)*100</f>
        <v>0.60734658732721369</v>
      </c>
      <c r="Q4980">
        <f>VLOOKUP(C4980, Categories_Pivot_Table!A:B, 2, FALSE)</f>
        <v>23.063808900523561</v>
      </c>
      <c r="T4980">
        <f t="shared" si="78"/>
        <v>2023</v>
      </c>
    </row>
    <row r="4981" spans="1:20" x14ac:dyDescent="0.2">
      <c r="A4981" t="s">
        <v>5238</v>
      </c>
      <c r="B4981" t="s">
        <v>14</v>
      </c>
      <c r="C4981" t="s">
        <v>27</v>
      </c>
      <c r="D4981" t="s">
        <v>278</v>
      </c>
      <c r="E4981">
        <v>30.5</v>
      </c>
      <c r="F4981">
        <v>9</v>
      </c>
      <c r="G4981">
        <v>274.5</v>
      </c>
      <c r="H4981" t="s">
        <v>17</v>
      </c>
      <c r="I4981" t="s">
        <v>46</v>
      </c>
      <c r="J4981" s="1">
        <v>45510</v>
      </c>
      <c r="K4981" t="b">
        <v>0</v>
      </c>
      <c r="L4981" t="s">
        <v>49</v>
      </c>
      <c r="M4981">
        <v>8</v>
      </c>
      <c r="N4981">
        <f>G4981/SUMIF(B:B,B4981,G:G)*100</f>
        <v>0.44689736013089454</v>
      </c>
      <c r="Q4981">
        <f>VLOOKUP(C4981, Categories_Pivot_Table!A:B, 2, FALSE)</f>
        <v>25.013711734693878</v>
      </c>
      <c r="T4981">
        <f t="shared" si="78"/>
        <v>2024</v>
      </c>
    </row>
    <row r="4982" spans="1:20" x14ac:dyDescent="0.2">
      <c r="A4982" t="s">
        <v>5239</v>
      </c>
      <c r="B4982" t="s">
        <v>118</v>
      </c>
      <c r="C4982" t="s">
        <v>135</v>
      </c>
      <c r="D4982" t="s">
        <v>276</v>
      </c>
      <c r="E4982">
        <v>6.5</v>
      </c>
      <c r="F4982">
        <v>8</v>
      </c>
      <c r="G4982">
        <v>52</v>
      </c>
      <c r="H4982" t="s">
        <v>29</v>
      </c>
      <c r="I4982" t="s">
        <v>46</v>
      </c>
      <c r="J4982" s="1">
        <v>45448</v>
      </c>
      <c r="K4982" t="b">
        <v>0</v>
      </c>
      <c r="L4982" t="s">
        <v>30</v>
      </c>
      <c r="M4982">
        <v>6</v>
      </c>
      <c r="N4982">
        <f>G4982/SUMIF(B:B,B4982,G:G)*100</f>
        <v>8.5530536046186489E-2</v>
      </c>
      <c r="Q4982">
        <f>VLOOKUP(C4982, Categories_Pivot_Table!A:B, 2, FALSE)</f>
        <v>23.146341463414632</v>
      </c>
      <c r="T4982">
        <f t="shared" si="78"/>
        <v>2024</v>
      </c>
    </row>
    <row r="4983" spans="1:20" x14ac:dyDescent="0.2">
      <c r="A4983" t="s">
        <v>5240</v>
      </c>
      <c r="B4983" t="s">
        <v>44</v>
      </c>
      <c r="C4983" t="s">
        <v>135</v>
      </c>
      <c r="D4983" t="s">
        <v>358</v>
      </c>
      <c r="E4983">
        <v>32</v>
      </c>
      <c r="F4983">
        <v>4</v>
      </c>
      <c r="G4983">
        <v>128</v>
      </c>
      <c r="H4983" t="s">
        <v>17</v>
      </c>
      <c r="I4983" t="s">
        <v>18</v>
      </c>
      <c r="J4983" s="1">
        <v>44935</v>
      </c>
      <c r="K4983" t="b">
        <v>1</v>
      </c>
      <c r="L4983" t="s">
        <v>19</v>
      </c>
      <c r="M4983">
        <v>1</v>
      </c>
      <c r="N4983">
        <f>G4983/SUMIF(B:B,B4983,G:G)*100</f>
        <v>0.21089225547619633</v>
      </c>
      <c r="Q4983">
        <f>VLOOKUP(C4983, Categories_Pivot_Table!A:B, 2, FALSE)</f>
        <v>23.146341463414632</v>
      </c>
      <c r="T4983">
        <f t="shared" si="78"/>
        <v>2023</v>
      </c>
    </row>
    <row r="4984" spans="1:20" x14ac:dyDescent="0.2">
      <c r="A4984" t="s">
        <v>5241</v>
      </c>
      <c r="B4984" t="s">
        <v>37</v>
      </c>
      <c r="C4984" t="s">
        <v>74</v>
      </c>
      <c r="D4984" t="s">
        <v>626</v>
      </c>
      <c r="E4984">
        <v>26</v>
      </c>
      <c r="F4984">
        <v>2</v>
      </c>
      <c r="G4984">
        <v>52</v>
      </c>
      <c r="H4984" t="s">
        <v>29</v>
      </c>
      <c r="I4984" t="s">
        <v>46</v>
      </c>
      <c r="J4984" s="1">
        <v>44673</v>
      </c>
      <c r="K4984" t="b">
        <v>0</v>
      </c>
      <c r="L4984" t="s">
        <v>65</v>
      </c>
      <c r="M4984">
        <v>4</v>
      </c>
      <c r="N4984">
        <f>G4984/SUMIF(B:B,B4984,G:G)*100</f>
        <v>7.764149041799491E-2</v>
      </c>
      <c r="Q4984">
        <f>VLOOKUP(C4984, Categories_Pivot_Table!A:B, 2, FALSE)</f>
        <v>24.317096165933375</v>
      </c>
      <c r="T4984">
        <f t="shared" si="78"/>
        <v>2022</v>
      </c>
    </row>
    <row r="4985" spans="1:20" x14ac:dyDescent="0.2">
      <c r="A4985" t="s">
        <v>5242</v>
      </c>
      <c r="B4985" t="s">
        <v>128</v>
      </c>
      <c r="C4985" t="s">
        <v>38</v>
      </c>
      <c r="D4985" t="s">
        <v>264</v>
      </c>
      <c r="E4985">
        <v>39.5</v>
      </c>
      <c r="F4985">
        <v>7</v>
      </c>
      <c r="G4985">
        <v>276.5</v>
      </c>
      <c r="H4985" t="s">
        <v>17</v>
      </c>
      <c r="I4985" t="s">
        <v>18</v>
      </c>
      <c r="J4985" s="1">
        <v>44859</v>
      </c>
      <c r="K4985" t="b">
        <v>0</v>
      </c>
      <c r="L4985" t="s">
        <v>49</v>
      </c>
      <c r="M4985">
        <v>10</v>
      </c>
      <c r="N4985">
        <f>G4985/SUMIF(B:B,B4985,G:G)*100</f>
        <v>0.40393268275579974</v>
      </c>
      <c r="Q4985">
        <f>VLOOKUP(C4985, Categories_Pivot_Table!A:B, 2, FALSE)</f>
        <v>23.088790931989923</v>
      </c>
      <c r="T4985">
        <f t="shared" si="78"/>
        <v>2022</v>
      </c>
    </row>
    <row r="4986" spans="1:20" x14ac:dyDescent="0.2">
      <c r="A4986" t="s">
        <v>5243</v>
      </c>
      <c r="B4986" t="s">
        <v>51</v>
      </c>
      <c r="C4986" t="s">
        <v>15</v>
      </c>
      <c r="D4986" t="s">
        <v>570</v>
      </c>
      <c r="E4986">
        <v>6.5</v>
      </c>
      <c r="F4986">
        <v>9</v>
      </c>
      <c r="G4986">
        <v>58.5</v>
      </c>
      <c r="H4986" t="s">
        <v>56</v>
      </c>
      <c r="I4986" t="s">
        <v>46</v>
      </c>
      <c r="J4986" s="1">
        <v>44784</v>
      </c>
      <c r="K4986" t="b">
        <v>0</v>
      </c>
      <c r="L4986" t="s">
        <v>42</v>
      </c>
      <c r="M4986">
        <v>8</v>
      </c>
      <c r="N4986">
        <f>G4986/SUMIF(B:B,B4986,G:G)*100</f>
        <v>9.0687832328274445E-2</v>
      </c>
      <c r="Q4986">
        <f>VLOOKUP(C4986, Categories_Pivot_Table!A:B, 2, FALSE)</f>
        <v>23.063808900523561</v>
      </c>
      <c r="T4986">
        <f t="shared" si="78"/>
        <v>2022</v>
      </c>
    </row>
    <row r="4987" spans="1:20" x14ac:dyDescent="0.2">
      <c r="A4987" t="s">
        <v>5244</v>
      </c>
      <c r="B4987" t="s">
        <v>90</v>
      </c>
      <c r="C4987" t="s">
        <v>74</v>
      </c>
      <c r="D4987" t="s">
        <v>219</v>
      </c>
      <c r="E4987">
        <v>12.5</v>
      </c>
      <c r="F4987">
        <v>7</v>
      </c>
      <c r="G4987">
        <v>87.5</v>
      </c>
      <c r="H4987" t="s">
        <v>29</v>
      </c>
      <c r="I4987" t="s">
        <v>18</v>
      </c>
      <c r="J4987" s="1">
        <v>44878</v>
      </c>
      <c r="K4987" t="b">
        <v>0</v>
      </c>
      <c r="L4987" t="s">
        <v>24</v>
      </c>
      <c r="M4987">
        <v>11</v>
      </c>
      <c r="N4987">
        <f>G4987/SUMIF(B:B,B4987,G:G)*100</f>
        <v>0.14794900409184675</v>
      </c>
      <c r="Q4987">
        <f>VLOOKUP(C4987, Categories_Pivot_Table!A:B, 2, FALSE)</f>
        <v>24.317096165933375</v>
      </c>
      <c r="T4987">
        <f t="shared" si="78"/>
        <v>2022</v>
      </c>
    </row>
    <row r="4988" spans="1:20" x14ac:dyDescent="0.2">
      <c r="A4988" t="s">
        <v>5245</v>
      </c>
      <c r="B4988" t="s">
        <v>95</v>
      </c>
      <c r="C4988" t="s">
        <v>38</v>
      </c>
      <c r="D4988" t="s">
        <v>175</v>
      </c>
      <c r="E4988">
        <v>30.5</v>
      </c>
      <c r="F4988">
        <v>3</v>
      </c>
      <c r="G4988">
        <v>91.5</v>
      </c>
      <c r="H4988" t="s">
        <v>17</v>
      </c>
      <c r="I4988" t="s">
        <v>46</v>
      </c>
      <c r="J4988" s="1">
        <v>44764</v>
      </c>
      <c r="K4988" t="b">
        <v>0</v>
      </c>
      <c r="L4988" t="s">
        <v>65</v>
      </c>
      <c r="M4988">
        <v>7</v>
      </c>
      <c r="N4988">
        <f>G4988/SUMIF(B:B,B4988,G:G)*100</f>
        <v>0.13585443531324468</v>
      </c>
      <c r="Q4988">
        <f>VLOOKUP(C4988, Categories_Pivot_Table!A:B, 2, FALSE)</f>
        <v>23.088790931989923</v>
      </c>
      <c r="T4988">
        <f t="shared" si="78"/>
        <v>2022</v>
      </c>
    </row>
    <row r="4989" spans="1:20" x14ac:dyDescent="0.2">
      <c r="A4989" t="s">
        <v>5246</v>
      </c>
      <c r="B4989" t="s">
        <v>104</v>
      </c>
      <c r="C4989" t="s">
        <v>38</v>
      </c>
      <c r="D4989" t="s">
        <v>199</v>
      </c>
      <c r="E4989">
        <v>14</v>
      </c>
      <c r="F4989">
        <v>3</v>
      </c>
      <c r="G4989">
        <v>42</v>
      </c>
      <c r="H4989" t="s">
        <v>56</v>
      </c>
      <c r="I4989" t="s">
        <v>18</v>
      </c>
      <c r="J4989" s="1">
        <v>44948</v>
      </c>
      <c r="K4989" t="b">
        <v>0</v>
      </c>
      <c r="L4989" t="s">
        <v>24</v>
      </c>
      <c r="M4989">
        <v>1</v>
      </c>
      <c r="N4989">
        <f>G4989/SUMIF(B:B,B4989,G:G)*100</f>
        <v>6.8256057725123095E-2</v>
      </c>
      <c r="Q4989">
        <f>VLOOKUP(C4989, Categories_Pivot_Table!A:B, 2, FALSE)</f>
        <v>23.088790931989923</v>
      </c>
      <c r="T4989">
        <f t="shared" si="78"/>
        <v>2023</v>
      </c>
    </row>
    <row r="4990" spans="1:20" x14ac:dyDescent="0.2">
      <c r="A4990" t="s">
        <v>5247</v>
      </c>
      <c r="B4990" t="s">
        <v>128</v>
      </c>
      <c r="C4990" t="s">
        <v>48</v>
      </c>
      <c r="D4990" t="s">
        <v>41</v>
      </c>
      <c r="E4990">
        <v>23</v>
      </c>
      <c r="F4990">
        <v>3</v>
      </c>
      <c r="G4990">
        <v>105</v>
      </c>
      <c r="H4990" t="s">
        <v>56</v>
      </c>
      <c r="I4990" t="s">
        <v>46</v>
      </c>
      <c r="J4990" s="1">
        <v>45082</v>
      </c>
      <c r="K4990" t="b">
        <v>0</v>
      </c>
      <c r="L4990" t="s">
        <v>19</v>
      </c>
      <c r="M4990">
        <v>6</v>
      </c>
      <c r="N4990">
        <f>G4990/SUMIF(B:B,B4990,G:G)*100</f>
        <v>0.15339215800853151</v>
      </c>
      <c r="Q4990">
        <f>VLOOKUP(C4990, Categories_Pivot_Table!A:B, 2, FALSE)</f>
        <v>23.348837209302324</v>
      </c>
      <c r="T4990">
        <f t="shared" si="78"/>
        <v>2023</v>
      </c>
    </row>
    <row r="4991" spans="1:20" x14ac:dyDescent="0.2">
      <c r="A4991" t="s">
        <v>5248</v>
      </c>
      <c r="B4991" t="s">
        <v>81</v>
      </c>
      <c r="C4991" t="s">
        <v>33</v>
      </c>
      <c r="D4991" t="s">
        <v>34</v>
      </c>
      <c r="E4991">
        <v>27.5</v>
      </c>
      <c r="F4991">
        <v>5</v>
      </c>
      <c r="G4991">
        <v>137.5</v>
      </c>
      <c r="H4991" t="s">
        <v>17</v>
      </c>
      <c r="I4991" t="s">
        <v>46</v>
      </c>
      <c r="J4991" s="1">
        <v>44936</v>
      </c>
      <c r="K4991" t="b">
        <v>0</v>
      </c>
      <c r="L4991" t="s">
        <v>49</v>
      </c>
      <c r="M4991">
        <v>1</v>
      </c>
      <c r="N4991">
        <f>G4991/SUMIF(B:B,B4991,G:G)*100</f>
        <v>0.21771658842064429</v>
      </c>
      <c r="Q4991">
        <f>VLOOKUP(C4991, Categories_Pivot_Table!A:B, 2, FALSE)</f>
        <v>23.300574345883856</v>
      </c>
      <c r="T4991">
        <f t="shared" si="78"/>
        <v>2023</v>
      </c>
    </row>
    <row r="4992" spans="1:20" x14ac:dyDescent="0.2">
      <c r="A4992" t="s">
        <v>5249</v>
      </c>
      <c r="B4992" t="s">
        <v>73</v>
      </c>
      <c r="C4992" t="s">
        <v>22</v>
      </c>
      <c r="D4992" t="s">
        <v>644</v>
      </c>
      <c r="E4992">
        <v>30.5</v>
      </c>
      <c r="F4992">
        <v>7</v>
      </c>
      <c r="G4992">
        <v>213.5</v>
      </c>
      <c r="H4992" t="s">
        <v>17</v>
      </c>
      <c r="I4992" t="s">
        <v>18</v>
      </c>
      <c r="J4992" s="1">
        <v>44703</v>
      </c>
      <c r="K4992" t="b">
        <v>1</v>
      </c>
      <c r="L4992" t="s">
        <v>24</v>
      </c>
      <c r="M4992">
        <v>5</v>
      </c>
      <c r="N4992">
        <f>G4992/SUMIF(B:B,B4992,G:G)*100</f>
        <v>0.36883794452746416</v>
      </c>
      <c r="Q4992">
        <f>VLOOKUP(C4992, Categories_Pivot_Table!A:B, 2, FALSE)</f>
        <v>21.505681818181817</v>
      </c>
      <c r="T4992">
        <f t="shared" si="78"/>
        <v>2022</v>
      </c>
    </row>
    <row r="4993" spans="1:20" x14ac:dyDescent="0.2">
      <c r="A4993" t="s">
        <v>5250</v>
      </c>
      <c r="B4993" t="s">
        <v>63</v>
      </c>
      <c r="C4993" t="s">
        <v>22</v>
      </c>
      <c r="D4993" t="s">
        <v>341</v>
      </c>
      <c r="E4993">
        <v>26</v>
      </c>
      <c r="F4993">
        <v>1</v>
      </c>
      <c r="G4993">
        <v>26</v>
      </c>
      <c r="H4993" t="s">
        <v>29</v>
      </c>
      <c r="I4993" t="s">
        <v>18</v>
      </c>
      <c r="J4993" s="1">
        <v>44798</v>
      </c>
      <c r="K4993" t="b">
        <v>0</v>
      </c>
      <c r="L4993" t="s">
        <v>42</v>
      </c>
      <c r="M4993">
        <v>8</v>
      </c>
      <c r="N4993">
        <f>G4993/SUMIF(B:B,B4993,G:G)*100</f>
        <v>4.29553264604811E-2</v>
      </c>
      <c r="Q4993">
        <f>VLOOKUP(C4993, Categories_Pivot_Table!A:B, 2, FALSE)</f>
        <v>21.505681818181817</v>
      </c>
      <c r="T4993">
        <f t="shared" si="78"/>
        <v>2022</v>
      </c>
    </row>
    <row r="4994" spans="1:20" x14ac:dyDescent="0.2">
      <c r="A4994" t="s">
        <v>5251</v>
      </c>
      <c r="B4994" t="s">
        <v>81</v>
      </c>
      <c r="C4994" t="s">
        <v>48</v>
      </c>
      <c r="D4994" t="s">
        <v>579</v>
      </c>
      <c r="E4994">
        <v>33.5</v>
      </c>
      <c r="F4994">
        <v>8</v>
      </c>
      <c r="G4994">
        <v>268</v>
      </c>
      <c r="H4994" t="s">
        <v>56</v>
      </c>
      <c r="I4994" t="s">
        <v>46</v>
      </c>
      <c r="J4994" s="1">
        <v>44705</v>
      </c>
      <c r="K4994" t="b">
        <v>1</v>
      </c>
      <c r="L4994" t="s">
        <v>49</v>
      </c>
      <c r="M4994">
        <v>5</v>
      </c>
      <c r="N4994">
        <f>G4994/SUMIF(B:B,B4994,G:G)*100</f>
        <v>0.42434942324896485</v>
      </c>
      <c r="Q4994">
        <f>VLOOKUP(C4994, Categories_Pivot_Table!A:B, 2, FALSE)</f>
        <v>23.348837209302324</v>
      </c>
      <c r="T4994">
        <f t="shared" ref="T4994:T5057" si="79">YEAR(J4994)</f>
        <v>2022</v>
      </c>
    </row>
    <row r="4995" spans="1:20" x14ac:dyDescent="0.2">
      <c r="A4995" t="s">
        <v>5252</v>
      </c>
      <c r="B4995" t="s">
        <v>51</v>
      </c>
      <c r="C4995" t="s">
        <v>38</v>
      </c>
      <c r="D4995" t="s">
        <v>175</v>
      </c>
      <c r="E4995">
        <v>30.5</v>
      </c>
      <c r="F4995">
        <v>5</v>
      </c>
      <c r="G4995">
        <v>152.5</v>
      </c>
      <c r="H4995" t="s">
        <v>29</v>
      </c>
      <c r="I4995" t="s">
        <v>46</v>
      </c>
      <c r="J4995" s="1">
        <v>44692</v>
      </c>
      <c r="K4995" t="b">
        <v>0</v>
      </c>
      <c r="L4995" t="s">
        <v>30</v>
      </c>
      <c r="M4995">
        <v>5</v>
      </c>
      <c r="N4995">
        <f>G4995/SUMIF(B:B,B4995,G:G)*100</f>
        <v>0.23640845179592912</v>
      </c>
      <c r="Q4995">
        <f>VLOOKUP(C4995, Categories_Pivot_Table!A:B, 2, FALSE)</f>
        <v>23.088790931989923</v>
      </c>
      <c r="T4995">
        <f t="shared" si="79"/>
        <v>2022</v>
      </c>
    </row>
    <row r="4996" spans="1:20" x14ac:dyDescent="0.2">
      <c r="A4996" t="s">
        <v>5253</v>
      </c>
      <c r="B4996" t="s">
        <v>76</v>
      </c>
      <c r="C4996" t="s">
        <v>38</v>
      </c>
      <c r="D4996" t="s">
        <v>131</v>
      </c>
      <c r="E4996">
        <v>8</v>
      </c>
      <c r="F4996">
        <v>6</v>
      </c>
      <c r="G4996">
        <v>48</v>
      </c>
      <c r="H4996" t="s">
        <v>17</v>
      </c>
      <c r="I4996" t="s">
        <v>18</v>
      </c>
      <c r="J4996" s="1">
        <v>45399</v>
      </c>
      <c r="K4996" t="b">
        <v>0</v>
      </c>
      <c r="L4996" t="s">
        <v>30</v>
      </c>
      <c r="M4996">
        <v>4</v>
      </c>
      <c r="N4996">
        <f>G4996/SUMIF(B:B,B4996,G:G)*100</f>
        <v>8.1727863242042176E-2</v>
      </c>
      <c r="Q4996">
        <f>VLOOKUP(C4996, Categories_Pivot_Table!A:B, 2, FALSE)</f>
        <v>23.088790931989923</v>
      </c>
      <c r="T4996">
        <f t="shared" si="79"/>
        <v>2024</v>
      </c>
    </row>
    <row r="4997" spans="1:20" x14ac:dyDescent="0.2">
      <c r="A4997" t="s">
        <v>5254</v>
      </c>
      <c r="B4997" t="s">
        <v>128</v>
      </c>
      <c r="C4997" t="s">
        <v>38</v>
      </c>
      <c r="D4997" t="s">
        <v>362</v>
      </c>
      <c r="E4997">
        <v>41</v>
      </c>
      <c r="F4997">
        <v>8</v>
      </c>
      <c r="G4997">
        <v>328</v>
      </c>
      <c r="H4997" t="s">
        <v>29</v>
      </c>
      <c r="I4997" t="s">
        <v>46</v>
      </c>
      <c r="J4997" s="1">
        <v>44806</v>
      </c>
      <c r="K4997" t="b">
        <v>0</v>
      </c>
      <c r="L4997" t="s">
        <v>65</v>
      </c>
      <c r="M4997">
        <v>9</v>
      </c>
      <c r="N4997">
        <f>G4997/SUMIF(B:B,B4997,G:G)*100</f>
        <v>0.47916788406474609</v>
      </c>
      <c r="Q4997">
        <f>VLOOKUP(C4997, Categories_Pivot_Table!A:B, 2, FALSE)</f>
        <v>23.088790931989923</v>
      </c>
      <c r="T4997">
        <f t="shared" si="79"/>
        <v>2022</v>
      </c>
    </row>
    <row r="4998" spans="1:20" x14ac:dyDescent="0.2">
      <c r="A4998" t="s">
        <v>5255</v>
      </c>
      <c r="B4998" t="s">
        <v>73</v>
      </c>
      <c r="C4998" t="s">
        <v>38</v>
      </c>
      <c r="D4998" t="s">
        <v>41</v>
      </c>
      <c r="E4998">
        <v>23</v>
      </c>
      <c r="F4998">
        <v>5</v>
      </c>
      <c r="G4998">
        <v>205</v>
      </c>
      <c r="H4998" t="s">
        <v>17</v>
      </c>
      <c r="I4998" t="s">
        <v>18</v>
      </c>
      <c r="J4998" s="1">
        <v>45604</v>
      </c>
      <c r="K4998" t="b">
        <v>1</v>
      </c>
      <c r="L4998" t="s">
        <v>65</v>
      </c>
      <c r="M4998">
        <v>11</v>
      </c>
      <c r="N4998">
        <f>G4998/SUMIF(B:B,B4998,G:G)*100</f>
        <v>0.35415352987414594</v>
      </c>
      <c r="Q4998">
        <f>VLOOKUP(C4998, Categories_Pivot_Table!A:B, 2, FALSE)</f>
        <v>23.088790931989923</v>
      </c>
      <c r="T4998">
        <f t="shared" si="79"/>
        <v>2024</v>
      </c>
    </row>
    <row r="4999" spans="1:20" x14ac:dyDescent="0.2">
      <c r="A4999" t="s">
        <v>5256</v>
      </c>
      <c r="B4999" t="s">
        <v>54</v>
      </c>
      <c r="C4999" t="s">
        <v>22</v>
      </c>
      <c r="D4999" t="s">
        <v>948</v>
      </c>
      <c r="E4999">
        <v>11</v>
      </c>
      <c r="F4999">
        <v>5</v>
      </c>
      <c r="G4999">
        <v>55</v>
      </c>
      <c r="H4999" t="s">
        <v>56</v>
      </c>
      <c r="I4999" t="s">
        <v>18</v>
      </c>
      <c r="J4999" s="1">
        <v>45591</v>
      </c>
      <c r="K4999" t="b">
        <v>0</v>
      </c>
      <c r="L4999" t="s">
        <v>35</v>
      </c>
      <c r="M4999">
        <v>10</v>
      </c>
      <c r="N4999">
        <f>G4999/SUMIF(B:B,B4999,G:G)*100</f>
        <v>9.6228709398045675E-2</v>
      </c>
      <c r="Q4999">
        <f>VLOOKUP(C4999, Categories_Pivot_Table!A:B, 2, FALSE)</f>
        <v>21.505681818181817</v>
      </c>
      <c r="T4999">
        <f t="shared" si="79"/>
        <v>2024</v>
      </c>
    </row>
    <row r="5000" spans="1:20" x14ac:dyDescent="0.2">
      <c r="A5000" t="s">
        <v>5257</v>
      </c>
      <c r="B5000" t="s">
        <v>73</v>
      </c>
      <c r="C5000" t="s">
        <v>27</v>
      </c>
      <c r="D5000" t="s">
        <v>394</v>
      </c>
      <c r="E5000">
        <v>5</v>
      </c>
      <c r="F5000">
        <v>2</v>
      </c>
      <c r="G5000">
        <v>10</v>
      </c>
      <c r="H5000" t="s">
        <v>17</v>
      </c>
      <c r="I5000" t="s">
        <v>18</v>
      </c>
      <c r="J5000" s="1">
        <v>44821</v>
      </c>
      <c r="K5000" t="b">
        <v>0</v>
      </c>
      <c r="L5000" t="s">
        <v>35</v>
      </c>
      <c r="M5000">
        <v>9</v>
      </c>
      <c r="N5000">
        <f>G5000/SUMIF(B:B,B5000,G:G)*100</f>
        <v>1.7275781945080289E-2</v>
      </c>
      <c r="Q5000">
        <f>VLOOKUP(C5000, Categories_Pivot_Table!A:B, 2, FALSE)</f>
        <v>25.013711734693878</v>
      </c>
      <c r="T5000">
        <f t="shared" si="79"/>
        <v>2022</v>
      </c>
    </row>
    <row r="5001" spans="1:20" x14ac:dyDescent="0.2">
      <c r="A5001" t="s">
        <v>5258</v>
      </c>
      <c r="B5001" t="s">
        <v>21</v>
      </c>
      <c r="C5001" t="s">
        <v>15</v>
      </c>
      <c r="D5001" t="s">
        <v>69</v>
      </c>
      <c r="E5001">
        <v>29</v>
      </c>
      <c r="F5001">
        <v>2</v>
      </c>
      <c r="G5001">
        <v>58</v>
      </c>
      <c r="H5001" t="s">
        <v>56</v>
      </c>
      <c r="I5001" t="s">
        <v>46</v>
      </c>
      <c r="J5001" s="1">
        <v>44605</v>
      </c>
      <c r="K5001" t="b">
        <v>0</v>
      </c>
      <c r="L5001" t="s">
        <v>24</v>
      </c>
      <c r="M5001">
        <v>2</v>
      </c>
      <c r="N5001">
        <f>G5001/SUMIF(B:B,B5001,G:G)*100</f>
        <v>9.3953752075486979E-2</v>
      </c>
      <c r="Q5001">
        <f>VLOOKUP(C5001, Categories_Pivot_Table!A:B, 2, FALSE)</f>
        <v>23.063808900523561</v>
      </c>
      <c r="T5001">
        <f t="shared" si="79"/>
        <v>2022</v>
      </c>
    </row>
    <row r="5002" spans="1:20" x14ac:dyDescent="0.2">
      <c r="A5002" t="s">
        <v>5259</v>
      </c>
      <c r="B5002" t="s">
        <v>54</v>
      </c>
      <c r="C5002" t="s">
        <v>135</v>
      </c>
      <c r="D5002" t="s">
        <v>422</v>
      </c>
      <c r="E5002">
        <v>17</v>
      </c>
      <c r="F5002">
        <v>10</v>
      </c>
      <c r="G5002">
        <v>170</v>
      </c>
      <c r="H5002" t="s">
        <v>56</v>
      </c>
      <c r="I5002" t="s">
        <v>18</v>
      </c>
      <c r="J5002" s="1">
        <v>44568</v>
      </c>
      <c r="K5002" t="b">
        <v>0</v>
      </c>
      <c r="L5002" t="s">
        <v>65</v>
      </c>
      <c r="M5002">
        <v>1</v>
      </c>
      <c r="N5002">
        <f>G5002/SUMIF(B:B,B5002,G:G)*100</f>
        <v>0.29743419268486848</v>
      </c>
      <c r="Q5002">
        <f>VLOOKUP(C5002, Categories_Pivot_Table!A:B, 2, FALSE)</f>
        <v>23.146341463414632</v>
      </c>
      <c r="T5002">
        <f t="shared" si="79"/>
        <v>2022</v>
      </c>
    </row>
    <row r="5003" spans="1:20" x14ac:dyDescent="0.2">
      <c r="A5003" t="s">
        <v>5260</v>
      </c>
      <c r="B5003" t="s">
        <v>81</v>
      </c>
      <c r="C5003" t="s">
        <v>74</v>
      </c>
      <c r="D5003" t="s">
        <v>107</v>
      </c>
      <c r="E5003">
        <v>35</v>
      </c>
      <c r="F5003">
        <v>8</v>
      </c>
      <c r="G5003">
        <v>280</v>
      </c>
      <c r="H5003" t="s">
        <v>29</v>
      </c>
      <c r="I5003" t="s">
        <v>46</v>
      </c>
      <c r="J5003" s="1">
        <v>44792</v>
      </c>
      <c r="K5003" t="b">
        <v>1</v>
      </c>
      <c r="L5003" t="s">
        <v>65</v>
      </c>
      <c r="M5003">
        <v>8</v>
      </c>
      <c r="N5003">
        <f>G5003/SUMIF(B:B,B5003,G:G)*100</f>
        <v>0.44335014369294834</v>
      </c>
      <c r="Q5003">
        <f>VLOOKUP(C5003, Categories_Pivot_Table!A:B, 2, FALSE)</f>
        <v>24.317096165933375</v>
      </c>
      <c r="T5003">
        <f t="shared" si="79"/>
        <v>2022</v>
      </c>
    </row>
    <row r="5004" spans="1:20" x14ac:dyDescent="0.2">
      <c r="A5004" t="s">
        <v>5261</v>
      </c>
      <c r="B5004" t="s">
        <v>54</v>
      </c>
      <c r="C5004" t="s">
        <v>27</v>
      </c>
      <c r="D5004" t="s">
        <v>3548</v>
      </c>
      <c r="E5004">
        <v>17</v>
      </c>
      <c r="F5004">
        <v>9</v>
      </c>
      <c r="G5004">
        <v>153</v>
      </c>
      <c r="H5004" t="s">
        <v>56</v>
      </c>
      <c r="I5004" t="s">
        <v>18</v>
      </c>
      <c r="J5004" s="1">
        <v>44643</v>
      </c>
      <c r="K5004" t="b">
        <v>1</v>
      </c>
      <c r="L5004" t="s">
        <v>30</v>
      </c>
      <c r="M5004">
        <v>3</v>
      </c>
      <c r="N5004">
        <f>G5004/SUMIF(B:B,B5004,G:G)*100</f>
        <v>0.26769077341638164</v>
      </c>
      <c r="Q5004">
        <f>VLOOKUP(C5004, Categories_Pivot_Table!A:B, 2, FALSE)</f>
        <v>25.013711734693878</v>
      </c>
      <c r="T5004">
        <f t="shared" si="79"/>
        <v>2022</v>
      </c>
    </row>
    <row r="5005" spans="1:20" x14ac:dyDescent="0.2">
      <c r="A5005" t="s">
        <v>5262</v>
      </c>
      <c r="B5005" t="s">
        <v>104</v>
      </c>
      <c r="C5005" t="s">
        <v>74</v>
      </c>
      <c r="D5005" t="s">
        <v>248</v>
      </c>
      <c r="E5005">
        <v>15.5</v>
      </c>
      <c r="F5005">
        <v>9</v>
      </c>
      <c r="G5005">
        <v>139.5</v>
      </c>
      <c r="H5005" t="s">
        <v>17</v>
      </c>
      <c r="I5005" t="s">
        <v>46</v>
      </c>
      <c r="J5005" s="1">
        <v>44582</v>
      </c>
      <c r="K5005" t="b">
        <v>0</v>
      </c>
      <c r="L5005" t="s">
        <v>65</v>
      </c>
      <c r="M5005">
        <v>1</v>
      </c>
      <c r="N5005">
        <f>G5005/SUMIF(B:B,B5005,G:G)*100</f>
        <v>0.22670762030130173</v>
      </c>
      <c r="Q5005">
        <f>VLOOKUP(C5005, Categories_Pivot_Table!A:B, 2, FALSE)</f>
        <v>24.317096165933375</v>
      </c>
      <c r="T5005">
        <f t="shared" si="79"/>
        <v>2022</v>
      </c>
    </row>
    <row r="5006" spans="1:20" x14ac:dyDescent="0.2">
      <c r="A5006" t="s">
        <v>5263</v>
      </c>
      <c r="B5006" t="s">
        <v>121</v>
      </c>
      <c r="C5006" t="s">
        <v>48</v>
      </c>
      <c r="D5006" t="s">
        <v>294</v>
      </c>
      <c r="E5006">
        <v>6.5</v>
      </c>
      <c r="F5006">
        <v>5</v>
      </c>
      <c r="G5006">
        <v>32.5</v>
      </c>
      <c r="H5006" t="s">
        <v>56</v>
      </c>
      <c r="I5006" t="s">
        <v>46</v>
      </c>
      <c r="J5006" s="1">
        <v>44779</v>
      </c>
      <c r="K5006" t="b">
        <v>1</v>
      </c>
      <c r="L5006" t="s">
        <v>35</v>
      </c>
      <c r="M5006">
        <v>8</v>
      </c>
      <c r="N5006">
        <f>G5006/SUMIF(B:B,B5006,G:G)*100</f>
        <v>4.9564972052981139E-2</v>
      </c>
      <c r="Q5006">
        <f>VLOOKUP(C5006, Categories_Pivot_Table!A:B, 2, FALSE)</f>
        <v>23.348837209302324</v>
      </c>
      <c r="T5006">
        <f t="shared" si="79"/>
        <v>2022</v>
      </c>
    </row>
    <row r="5007" spans="1:20" x14ac:dyDescent="0.2">
      <c r="A5007" t="s">
        <v>5264</v>
      </c>
      <c r="B5007" t="s">
        <v>71</v>
      </c>
      <c r="C5007" t="s">
        <v>22</v>
      </c>
      <c r="D5007" t="s">
        <v>147</v>
      </c>
      <c r="E5007">
        <v>32</v>
      </c>
      <c r="F5007">
        <v>1</v>
      </c>
      <c r="G5007">
        <v>32</v>
      </c>
      <c r="H5007" t="s">
        <v>29</v>
      </c>
      <c r="I5007" t="s">
        <v>18</v>
      </c>
      <c r="J5007" s="1">
        <v>45192</v>
      </c>
      <c r="K5007" t="b">
        <v>1</v>
      </c>
      <c r="L5007" t="s">
        <v>35</v>
      </c>
      <c r="M5007">
        <v>9</v>
      </c>
      <c r="N5007">
        <f>G5007/SUMIF(B:B,B5007,G:G)*100</f>
        <v>5.0699092961539988E-2</v>
      </c>
      <c r="Q5007">
        <f>VLOOKUP(C5007, Categories_Pivot_Table!A:B, 2, FALSE)</f>
        <v>21.505681818181817</v>
      </c>
      <c r="T5007">
        <f t="shared" si="79"/>
        <v>2023</v>
      </c>
    </row>
    <row r="5008" spans="1:20" x14ac:dyDescent="0.2">
      <c r="A5008" t="s">
        <v>5265</v>
      </c>
      <c r="B5008" t="s">
        <v>37</v>
      </c>
      <c r="C5008" t="s">
        <v>38</v>
      </c>
      <c r="D5008" t="s">
        <v>207</v>
      </c>
      <c r="E5008">
        <v>9.5</v>
      </c>
      <c r="F5008">
        <v>6</v>
      </c>
      <c r="G5008">
        <v>57</v>
      </c>
      <c r="H5008" t="s">
        <v>17</v>
      </c>
      <c r="I5008" t="s">
        <v>46</v>
      </c>
      <c r="J5008" s="1">
        <v>44681</v>
      </c>
      <c r="K5008" t="b">
        <v>0</v>
      </c>
      <c r="L5008" t="s">
        <v>35</v>
      </c>
      <c r="M5008">
        <v>4</v>
      </c>
      <c r="N5008">
        <f>G5008/SUMIF(B:B,B5008,G:G)*100</f>
        <v>8.5107018342802113E-2</v>
      </c>
      <c r="Q5008">
        <f>VLOOKUP(C5008, Categories_Pivot_Table!A:B, 2, FALSE)</f>
        <v>23.088790931989923</v>
      </c>
      <c r="T5008">
        <f t="shared" si="79"/>
        <v>2022</v>
      </c>
    </row>
    <row r="5009" spans="1:20" x14ac:dyDescent="0.2">
      <c r="A5009" t="s">
        <v>5266</v>
      </c>
      <c r="B5009" t="s">
        <v>104</v>
      </c>
      <c r="C5009" t="s">
        <v>74</v>
      </c>
      <c r="D5009" t="s">
        <v>477</v>
      </c>
      <c r="E5009">
        <v>20</v>
      </c>
      <c r="F5009">
        <v>7</v>
      </c>
      <c r="G5009">
        <v>140</v>
      </c>
      <c r="H5009" t="s">
        <v>17</v>
      </c>
      <c r="I5009" t="s">
        <v>18</v>
      </c>
      <c r="J5009" s="1">
        <v>45407</v>
      </c>
      <c r="K5009" t="b">
        <v>1</v>
      </c>
      <c r="L5009" t="s">
        <v>42</v>
      </c>
      <c r="M5009">
        <v>4</v>
      </c>
      <c r="N5009">
        <f>G5009/SUMIF(B:B,B5009,G:G)*100</f>
        <v>0.22752019241707699</v>
      </c>
      <c r="Q5009">
        <f>VLOOKUP(C5009, Categories_Pivot_Table!A:B, 2, FALSE)</f>
        <v>24.317096165933375</v>
      </c>
      <c r="T5009">
        <f t="shared" si="79"/>
        <v>2024</v>
      </c>
    </row>
    <row r="5010" spans="1:20" x14ac:dyDescent="0.2">
      <c r="A5010" t="s">
        <v>5267</v>
      </c>
      <c r="B5010" t="s">
        <v>44</v>
      </c>
      <c r="C5010" t="s">
        <v>33</v>
      </c>
      <c r="D5010" t="s">
        <v>657</v>
      </c>
      <c r="E5010">
        <v>39.5</v>
      </c>
      <c r="F5010">
        <v>3</v>
      </c>
      <c r="G5010">
        <v>118.5</v>
      </c>
      <c r="H5010" t="s">
        <v>17</v>
      </c>
      <c r="I5010" t="s">
        <v>18</v>
      </c>
      <c r="J5010" s="1">
        <v>44645</v>
      </c>
      <c r="K5010" t="b">
        <v>0</v>
      </c>
      <c r="L5010" t="s">
        <v>65</v>
      </c>
      <c r="M5010">
        <v>3</v>
      </c>
      <c r="N5010">
        <f>G5010/SUMIF(B:B,B5010,G:G)*100</f>
        <v>0.19524009589007241</v>
      </c>
      <c r="Q5010">
        <f>VLOOKUP(C5010, Categories_Pivot_Table!A:B, 2, FALSE)</f>
        <v>23.300574345883856</v>
      </c>
      <c r="T5010">
        <f t="shared" si="79"/>
        <v>2022</v>
      </c>
    </row>
    <row r="5011" spans="1:20" x14ac:dyDescent="0.2">
      <c r="A5011" t="s">
        <v>5268</v>
      </c>
      <c r="B5011" t="s">
        <v>21</v>
      </c>
      <c r="C5011" t="s">
        <v>22</v>
      </c>
      <c r="D5011" t="s">
        <v>849</v>
      </c>
      <c r="E5011">
        <v>33.5</v>
      </c>
      <c r="F5011">
        <v>7</v>
      </c>
      <c r="G5011">
        <v>234.5</v>
      </c>
      <c r="H5011" t="s">
        <v>29</v>
      </c>
      <c r="I5011" t="s">
        <v>18</v>
      </c>
      <c r="J5011" s="1">
        <v>45344</v>
      </c>
      <c r="K5011" t="b">
        <v>1</v>
      </c>
      <c r="L5011" t="s">
        <v>42</v>
      </c>
      <c r="M5011">
        <v>2</v>
      </c>
      <c r="N5011">
        <f>G5011/SUMIF(B:B,B5011,G:G)*100</f>
        <v>0.37986473899485684</v>
      </c>
      <c r="Q5011">
        <f>VLOOKUP(C5011, Categories_Pivot_Table!A:B, 2, FALSE)</f>
        <v>21.505681818181817</v>
      </c>
      <c r="T5011">
        <f t="shared" si="79"/>
        <v>2024</v>
      </c>
    </row>
    <row r="5012" spans="1:20" x14ac:dyDescent="0.2">
      <c r="A5012" t="s">
        <v>5269</v>
      </c>
      <c r="B5012" t="s">
        <v>81</v>
      </c>
      <c r="C5012" t="s">
        <v>135</v>
      </c>
      <c r="D5012" t="s">
        <v>333</v>
      </c>
      <c r="E5012">
        <v>20</v>
      </c>
      <c r="F5012">
        <v>10</v>
      </c>
      <c r="G5012">
        <v>200</v>
      </c>
      <c r="H5012" t="s">
        <v>56</v>
      </c>
      <c r="I5012" t="s">
        <v>46</v>
      </c>
      <c r="J5012" s="1">
        <v>45188</v>
      </c>
      <c r="K5012" t="b">
        <v>0</v>
      </c>
      <c r="L5012" t="s">
        <v>49</v>
      </c>
      <c r="M5012">
        <v>9</v>
      </c>
      <c r="N5012">
        <f>G5012/SUMIF(B:B,B5012,G:G)*100</f>
        <v>0.31667867406639172</v>
      </c>
      <c r="Q5012">
        <f>VLOOKUP(C5012, Categories_Pivot_Table!A:B, 2, FALSE)</f>
        <v>23.146341463414632</v>
      </c>
      <c r="T5012">
        <f t="shared" si="79"/>
        <v>2023</v>
      </c>
    </row>
    <row r="5013" spans="1:20" x14ac:dyDescent="0.2">
      <c r="A5013" t="s">
        <v>5270</v>
      </c>
      <c r="B5013" t="s">
        <v>104</v>
      </c>
      <c r="C5013" t="s">
        <v>135</v>
      </c>
      <c r="D5013" t="s">
        <v>245</v>
      </c>
      <c r="E5013">
        <v>15.5</v>
      </c>
      <c r="F5013">
        <v>8</v>
      </c>
      <c r="G5013">
        <v>124</v>
      </c>
      <c r="H5013" t="s">
        <v>29</v>
      </c>
      <c r="I5013" t="s">
        <v>46</v>
      </c>
      <c r="J5013" s="1">
        <v>44911</v>
      </c>
      <c r="K5013" t="b">
        <v>1</v>
      </c>
      <c r="L5013" t="s">
        <v>65</v>
      </c>
      <c r="M5013">
        <v>12</v>
      </c>
      <c r="N5013">
        <f>G5013/SUMIF(B:B,B5013,G:G)*100</f>
        <v>0.20151788471226822</v>
      </c>
      <c r="Q5013">
        <f>VLOOKUP(C5013, Categories_Pivot_Table!A:B, 2, FALSE)</f>
        <v>23.146341463414632</v>
      </c>
      <c r="T5013">
        <f t="shared" si="79"/>
        <v>2022</v>
      </c>
    </row>
    <row r="5014" spans="1:20" x14ac:dyDescent="0.2">
      <c r="A5014" t="s">
        <v>5271</v>
      </c>
      <c r="B5014" t="s">
        <v>106</v>
      </c>
      <c r="C5014" t="s">
        <v>38</v>
      </c>
      <c r="D5014" t="s">
        <v>190</v>
      </c>
      <c r="E5014">
        <v>33.5</v>
      </c>
      <c r="F5014">
        <v>6</v>
      </c>
      <c r="G5014">
        <v>201</v>
      </c>
      <c r="H5014" t="s">
        <v>17</v>
      </c>
      <c r="I5014" t="s">
        <v>18</v>
      </c>
      <c r="J5014" s="1">
        <v>45219</v>
      </c>
      <c r="K5014" t="b">
        <v>1</v>
      </c>
      <c r="L5014" t="s">
        <v>65</v>
      </c>
      <c r="M5014">
        <v>10</v>
      </c>
      <c r="N5014">
        <f>G5014/SUMIF(B:B,B5014,G:G)*100</f>
        <v>0.32757496740547587</v>
      </c>
      <c r="Q5014">
        <f>VLOOKUP(C5014, Categories_Pivot_Table!A:B, 2, FALSE)</f>
        <v>23.088790931989923</v>
      </c>
      <c r="T5014">
        <f t="shared" si="79"/>
        <v>2023</v>
      </c>
    </row>
    <row r="5015" spans="1:20" x14ac:dyDescent="0.2">
      <c r="A5015" t="s">
        <v>5272</v>
      </c>
      <c r="B5015" t="s">
        <v>63</v>
      </c>
      <c r="C5015" t="s">
        <v>22</v>
      </c>
      <c r="D5015" t="s">
        <v>286</v>
      </c>
      <c r="E5015">
        <v>20</v>
      </c>
      <c r="F5015">
        <v>4</v>
      </c>
      <c r="G5015">
        <v>80</v>
      </c>
      <c r="H5015" t="s">
        <v>17</v>
      </c>
      <c r="I5015" t="s">
        <v>18</v>
      </c>
      <c r="J5015" s="1">
        <v>44927</v>
      </c>
      <c r="K5015" t="b">
        <v>0</v>
      </c>
      <c r="L5015" t="s">
        <v>24</v>
      </c>
      <c r="M5015">
        <v>1</v>
      </c>
      <c r="N5015">
        <f>G5015/SUMIF(B:B,B5015,G:G)*100</f>
        <v>0.13217023526301877</v>
      </c>
      <c r="Q5015">
        <f>VLOOKUP(C5015, Categories_Pivot_Table!A:B, 2, FALSE)</f>
        <v>21.505681818181817</v>
      </c>
      <c r="T5015">
        <f t="shared" si="79"/>
        <v>2023</v>
      </c>
    </row>
    <row r="5016" spans="1:20" x14ac:dyDescent="0.2">
      <c r="A5016" t="s">
        <v>5273</v>
      </c>
      <c r="B5016" t="s">
        <v>76</v>
      </c>
      <c r="C5016" t="s">
        <v>27</v>
      </c>
      <c r="D5016" t="s">
        <v>91</v>
      </c>
      <c r="E5016">
        <v>33.5</v>
      </c>
      <c r="F5016">
        <v>10</v>
      </c>
      <c r="G5016">
        <v>335</v>
      </c>
      <c r="H5016" t="s">
        <v>17</v>
      </c>
      <c r="I5016" t="s">
        <v>46</v>
      </c>
      <c r="J5016" s="1">
        <v>45426</v>
      </c>
      <c r="K5016" t="b">
        <v>0</v>
      </c>
      <c r="L5016" t="s">
        <v>49</v>
      </c>
      <c r="M5016">
        <v>5</v>
      </c>
      <c r="N5016">
        <f>G5016/SUMIF(B:B,B5016,G:G)*100</f>
        <v>0.57039237887675265</v>
      </c>
      <c r="Q5016">
        <f>VLOOKUP(C5016, Categories_Pivot_Table!A:B, 2, FALSE)</f>
        <v>25.013711734693878</v>
      </c>
      <c r="T5016">
        <f t="shared" si="79"/>
        <v>2024</v>
      </c>
    </row>
    <row r="5017" spans="1:20" x14ac:dyDescent="0.2">
      <c r="A5017" t="s">
        <v>5274</v>
      </c>
      <c r="B5017" t="s">
        <v>121</v>
      </c>
      <c r="C5017" t="s">
        <v>48</v>
      </c>
      <c r="D5017" t="s">
        <v>41</v>
      </c>
      <c r="E5017">
        <v>23</v>
      </c>
      <c r="F5017">
        <v>5</v>
      </c>
      <c r="G5017">
        <v>55</v>
      </c>
      <c r="H5017" t="s">
        <v>29</v>
      </c>
      <c r="I5017" t="s">
        <v>18</v>
      </c>
      <c r="J5017" s="1">
        <v>45403</v>
      </c>
      <c r="K5017" t="b">
        <v>0</v>
      </c>
      <c r="L5017" t="s">
        <v>24</v>
      </c>
      <c r="M5017">
        <v>4</v>
      </c>
      <c r="N5017">
        <f>G5017/SUMIF(B:B,B5017,G:G)*100</f>
        <v>8.3879183474275781E-2</v>
      </c>
      <c r="Q5017">
        <f>VLOOKUP(C5017, Categories_Pivot_Table!A:B, 2, FALSE)</f>
        <v>23.348837209302324</v>
      </c>
      <c r="T5017">
        <f t="shared" si="79"/>
        <v>2024</v>
      </c>
    </row>
    <row r="5018" spans="1:20" x14ac:dyDescent="0.2">
      <c r="A5018" t="s">
        <v>5275</v>
      </c>
      <c r="B5018" t="s">
        <v>87</v>
      </c>
      <c r="C5018" t="s">
        <v>15</v>
      </c>
      <c r="D5018" t="s">
        <v>776</v>
      </c>
      <c r="E5018">
        <v>38</v>
      </c>
      <c r="F5018">
        <v>4</v>
      </c>
      <c r="G5018">
        <v>152</v>
      </c>
      <c r="H5018" t="s">
        <v>29</v>
      </c>
      <c r="I5018" t="s">
        <v>18</v>
      </c>
      <c r="J5018" s="1">
        <v>44775</v>
      </c>
      <c r="K5018" t="b">
        <v>0</v>
      </c>
      <c r="L5018" t="s">
        <v>49</v>
      </c>
      <c r="M5018">
        <v>8</v>
      </c>
      <c r="N5018">
        <f>G5018/SUMIF(B:B,B5018,G:G)*100</f>
        <v>0.23371311714869997</v>
      </c>
      <c r="Q5018">
        <f>VLOOKUP(C5018, Categories_Pivot_Table!A:B, 2, FALSE)</f>
        <v>23.063808900523561</v>
      </c>
      <c r="T5018">
        <f t="shared" si="79"/>
        <v>2022</v>
      </c>
    </row>
    <row r="5019" spans="1:20" x14ac:dyDescent="0.2">
      <c r="A5019" t="s">
        <v>5276</v>
      </c>
      <c r="B5019" t="s">
        <v>32</v>
      </c>
      <c r="C5019" t="s">
        <v>27</v>
      </c>
      <c r="D5019" t="s">
        <v>119</v>
      </c>
      <c r="E5019">
        <v>38</v>
      </c>
      <c r="F5019">
        <v>3</v>
      </c>
      <c r="G5019">
        <v>114</v>
      </c>
      <c r="H5019" t="s">
        <v>56</v>
      </c>
      <c r="I5019" t="s">
        <v>46</v>
      </c>
      <c r="J5019" s="1">
        <v>44860</v>
      </c>
      <c r="K5019" t="b">
        <v>1</v>
      </c>
      <c r="L5019" t="s">
        <v>30</v>
      </c>
      <c r="M5019">
        <v>10</v>
      </c>
      <c r="N5019">
        <f>G5019/SUMIF(B:B,B5019,G:G)*100</f>
        <v>0.19443141602353645</v>
      </c>
      <c r="Q5019">
        <f>VLOOKUP(C5019, Categories_Pivot_Table!A:B, 2, FALSE)</f>
        <v>25.013711734693878</v>
      </c>
      <c r="T5019">
        <f t="shared" si="79"/>
        <v>2022</v>
      </c>
    </row>
    <row r="5020" spans="1:20" x14ac:dyDescent="0.2">
      <c r="A5020" t="s">
        <v>5277</v>
      </c>
      <c r="B5020" t="s">
        <v>106</v>
      </c>
      <c r="C5020" t="s">
        <v>22</v>
      </c>
      <c r="D5020" t="s">
        <v>948</v>
      </c>
      <c r="E5020">
        <v>11</v>
      </c>
      <c r="F5020">
        <v>5</v>
      </c>
      <c r="G5020">
        <v>55</v>
      </c>
      <c r="H5020" t="s">
        <v>56</v>
      </c>
      <c r="I5020" t="s">
        <v>18</v>
      </c>
      <c r="J5020" s="1">
        <v>44658</v>
      </c>
      <c r="K5020" t="b">
        <v>1</v>
      </c>
      <c r="L5020" t="s">
        <v>42</v>
      </c>
      <c r="M5020">
        <v>4</v>
      </c>
      <c r="N5020">
        <f>G5020/SUMIF(B:B,B5020,G:G)*100</f>
        <v>8.9634941329856582E-2</v>
      </c>
      <c r="Q5020">
        <f>VLOOKUP(C5020, Categories_Pivot_Table!A:B, 2, FALSE)</f>
        <v>21.505681818181817</v>
      </c>
      <c r="T5020">
        <f t="shared" si="79"/>
        <v>2022</v>
      </c>
    </row>
    <row r="5021" spans="1:20" x14ac:dyDescent="0.2">
      <c r="A5021" t="s">
        <v>5278</v>
      </c>
      <c r="B5021" t="s">
        <v>81</v>
      </c>
      <c r="C5021" t="s">
        <v>27</v>
      </c>
      <c r="D5021" t="s">
        <v>55</v>
      </c>
      <c r="E5021">
        <v>36.5</v>
      </c>
      <c r="F5021">
        <v>7</v>
      </c>
      <c r="G5021">
        <v>255.5</v>
      </c>
      <c r="H5021" t="s">
        <v>29</v>
      </c>
      <c r="I5021" t="s">
        <v>46</v>
      </c>
      <c r="J5021" s="1">
        <v>45431</v>
      </c>
      <c r="K5021" t="b">
        <v>0</v>
      </c>
      <c r="L5021" t="s">
        <v>24</v>
      </c>
      <c r="M5021">
        <v>5</v>
      </c>
      <c r="N5021">
        <f>G5021/SUMIF(B:B,B5021,G:G)*100</f>
        <v>0.40455700611981532</v>
      </c>
      <c r="Q5021">
        <f>VLOOKUP(C5021, Categories_Pivot_Table!A:B, 2, FALSE)</f>
        <v>25.013711734693878</v>
      </c>
      <c r="T5021">
        <f t="shared" si="79"/>
        <v>2024</v>
      </c>
    </row>
    <row r="5022" spans="1:20" x14ac:dyDescent="0.2">
      <c r="A5022" t="s">
        <v>5279</v>
      </c>
      <c r="B5022" t="s">
        <v>21</v>
      </c>
      <c r="C5022" t="s">
        <v>38</v>
      </c>
      <c r="D5022" t="s">
        <v>241</v>
      </c>
      <c r="E5022">
        <v>17</v>
      </c>
      <c r="F5022">
        <v>10</v>
      </c>
      <c r="G5022">
        <v>170</v>
      </c>
      <c r="H5022" t="s">
        <v>29</v>
      </c>
      <c r="I5022" t="s">
        <v>18</v>
      </c>
      <c r="J5022" s="1">
        <v>44715</v>
      </c>
      <c r="K5022" t="b">
        <v>1</v>
      </c>
      <c r="L5022" t="s">
        <v>65</v>
      </c>
      <c r="M5022">
        <v>6</v>
      </c>
      <c r="N5022">
        <f>G5022/SUMIF(B:B,B5022,G:G)*100</f>
        <v>0.27538168711780669</v>
      </c>
      <c r="Q5022">
        <f>VLOOKUP(C5022, Categories_Pivot_Table!A:B, 2, FALSE)</f>
        <v>23.088790931989923</v>
      </c>
      <c r="T5022">
        <f t="shared" si="79"/>
        <v>2022</v>
      </c>
    </row>
    <row r="5023" spans="1:20" x14ac:dyDescent="0.2">
      <c r="A5023" t="s">
        <v>5280</v>
      </c>
      <c r="B5023" t="s">
        <v>128</v>
      </c>
      <c r="C5023" t="s">
        <v>74</v>
      </c>
      <c r="D5023" t="s">
        <v>415</v>
      </c>
      <c r="E5023">
        <v>41</v>
      </c>
      <c r="F5023">
        <v>5</v>
      </c>
      <c r="G5023">
        <v>205</v>
      </c>
      <c r="H5023" t="s">
        <v>17</v>
      </c>
      <c r="I5023" t="s">
        <v>46</v>
      </c>
      <c r="J5023" s="1">
        <v>45128</v>
      </c>
      <c r="K5023" t="b">
        <v>0</v>
      </c>
      <c r="L5023" t="s">
        <v>65</v>
      </c>
      <c r="M5023">
        <v>7</v>
      </c>
      <c r="N5023">
        <f>G5023/SUMIF(B:B,B5023,G:G)*100</f>
        <v>0.29947992754046632</v>
      </c>
      <c r="Q5023">
        <f>VLOOKUP(C5023, Categories_Pivot_Table!A:B, 2, FALSE)</f>
        <v>24.317096165933375</v>
      </c>
      <c r="T5023">
        <f t="shared" si="79"/>
        <v>2023</v>
      </c>
    </row>
    <row r="5024" spans="1:20" x14ac:dyDescent="0.2">
      <c r="A5024" t="s">
        <v>5281</v>
      </c>
      <c r="B5024" t="s">
        <v>14</v>
      </c>
      <c r="C5024" t="s">
        <v>33</v>
      </c>
      <c r="D5024" t="s">
        <v>300</v>
      </c>
      <c r="E5024">
        <v>35</v>
      </c>
      <c r="F5024">
        <v>2</v>
      </c>
      <c r="G5024">
        <v>70</v>
      </c>
      <c r="H5024" t="s">
        <v>29</v>
      </c>
      <c r="I5024" t="s">
        <v>46</v>
      </c>
      <c r="J5024" s="1">
        <v>45479</v>
      </c>
      <c r="K5024" t="b">
        <v>0</v>
      </c>
      <c r="L5024" t="s">
        <v>35</v>
      </c>
      <c r="M5024">
        <v>7</v>
      </c>
      <c r="N5024">
        <f>G5024/SUMIF(B:B,B5024,G:G)*100</f>
        <v>0.11396289693684013</v>
      </c>
      <c r="Q5024">
        <f>VLOOKUP(C5024, Categories_Pivot_Table!A:B, 2, FALSE)</f>
        <v>23.300574345883856</v>
      </c>
      <c r="T5024">
        <f t="shared" si="79"/>
        <v>2024</v>
      </c>
    </row>
    <row r="5025" spans="1:20" x14ac:dyDescent="0.2">
      <c r="A5025" t="s">
        <v>5282</v>
      </c>
      <c r="B5025" t="s">
        <v>128</v>
      </c>
      <c r="C5025" t="s">
        <v>27</v>
      </c>
      <c r="D5025" t="s">
        <v>462</v>
      </c>
      <c r="E5025">
        <v>29</v>
      </c>
      <c r="F5025">
        <v>2</v>
      </c>
      <c r="G5025">
        <v>58</v>
      </c>
      <c r="H5025" t="s">
        <v>29</v>
      </c>
      <c r="I5025" t="s">
        <v>46</v>
      </c>
      <c r="J5025" s="1">
        <v>45575</v>
      </c>
      <c r="K5025" t="b">
        <v>0</v>
      </c>
      <c r="L5025" t="s">
        <v>42</v>
      </c>
      <c r="M5025">
        <v>10</v>
      </c>
      <c r="N5025">
        <f>G5025/SUMIF(B:B,B5025,G:G)*100</f>
        <v>8.4730906328522176E-2</v>
      </c>
      <c r="Q5025">
        <f>VLOOKUP(C5025, Categories_Pivot_Table!A:B, 2, FALSE)</f>
        <v>25.013711734693878</v>
      </c>
      <c r="T5025">
        <f t="shared" si="79"/>
        <v>2024</v>
      </c>
    </row>
    <row r="5026" spans="1:20" x14ac:dyDescent="0.2">
      <c r="A5026" t="s">
        <v>5283</v>
      </c>
      <c r="B5026" t="s">
        <v>44</v>
      </c>
      <c r="C5026" t="s">
        <v>22</v>
      </c>
      <c r="D5026" t="s">
        <v>274</v>
      </c>
      <c r="E5026">
        <v>39.5</v>
      </c>
      <c r="F5026">
        <v>5</v>
      </c>
      <c r="G5026">
        <v>197.5</v>
      </c>
      <c r="H5026" t="s">
        <v>29</v>
      </c>
      <c r="I5026" t="s">
        <v>18</v>
      </c>
      <c r="J5026" s="1">
        <v>44587</v>
      </c>
      <c r="K5026" t="b">
        <v>1</v>
      </c>
      <c r="L5026" t="s">
        <v>30</v>
      </c>
      <c r="M5026">
        <v>1</v>
      </c>
      <c r="N5026">
        <f>G5026/SUMIF(B:B,B5026,G:G)*100</f>
        <v>0.32540015981678738</v>
      </c>
      <c r="Q5026">
        <f>VLOOKUP(C5026, Categories_Pivot_Table!A:B, 2, FALSE)</f>
        <v>21.505681818181817</v>
      </c>
      <c r="T5026">
        <f t="shared" si="79"/>
        <v>2022</v>
      </c>
    </row>
    <row r="5027" spans="1:20" x14ac:dyDescent="0.2">
      <c r="A5027" t="s">
        <v>5284</v>
      </c>
      <c r="B5027" t="s">
        <v>14</v>
      </c>
      <c r="C5027" t="s">
        <v>22</v>
      </c>
      <c r="D5027" t="s">
        <v>214</v>
      </c>
      <c r="E5027">
        <v>9.5</v>
      </c>
      <c r="F5027">
        <v>10</v>
      </c>
      <c r="G5027">
        <v>95</v>
      </c>
      <c r="H5027" t="s">
        <v>29</v>
      </c>
      <c r="I5027" t="s">
        <v>46</v>
      </c>
      <c r="J5027" s="1">
        <v>45407</v>
      </c>
      <c r="K5027" t="b">
        <v>0</v>
      </c>
      <c r="L5027" t="s">
        <v>42</v>
      </c>
      <c r="M5027">
        <v>4</v>
      </c>
      <c r="N5027">
        <f>G5027/SUMIF(B:B,B5027,G:G)*100</f>
        <v>0.15466393155714017</v>
      </c>
      <c r="Q5027">
        <f>VLOOKUP(C5027, Categories_Pivot_Table!A:B, 2, FALSE)</f>
        <v>21.505681818181817</v>
      </c>
      <c r="T5027">
        <f t="shared" si="79"/>
        <v>2024</v>
      </c>
    </row>
    <row r="5028" spans="1:20" x14ac:dyDescent="0.2">
      <c r="A5028" t="s">
        <v>5285</v>
      </c>
      <c r="B5028" t="s">
        <v>54</v>
      </c>
      <c r="C5028" t="s">
        <v>27</v>
      </c>
      <c r="D5028" t="s">
        <v>55</v>
      </c>
      <c r="E5028">
        <v>36.5</v>
      </c>
      <c r="F5028">
        <v>1</v>
      </c>
      <c r="G5028">
        <v>36.5</v>
      </c>
      <c r="H5028" t="s">
        <v>17</v>
      </c>
      <c r="I5028" t="s">
        <v>18</v>
      </c>
      <c r="J5028" s="1">
        <v>44584</v>
      </c>
      <c r="K5028" t="b">
        <v>0</v>
      </c>
      <c r="L5028" t="s">
        <v>24</v>
      </c>
      <c r="M5028">
        <v>1</v>
      </c>
      <c r="N5028">
        <f>G5028/SUMIF(B:B,B5028,G:G)*100</f>
        <v>6.3860870782339416E-2</v>
      </c>
      <c r="Q5028">
        <f>VLOOKUP(C5028, Categories_Pivot_Table!A:B, 2, FALSE)</f>
        <v>25.013711734693878</v>
      </c>
      <c r="T5028">
        <f t="shared" si="79"/>
        <v>2022</v>
      </c>
    </row>
    <row r="5029" spans="1:20" x14ac:dyDescent="0.2">
      <c r="A5029" t="s">
        <v>5286</v>
      </c>
      <c r="B5029" t="s">
        <v>106</v>
      </c>
      <c r="C5029" t="s">
        <v>48</v>
      </c>
      <c r="D5029" t="s">
        <v>201</v>
      </c>
      <c r="E5029">
        <v>35</v>
      </c>
      <c r="F5029">
        <v>7</v>
      </c>
      <c r="G5029">
        <v>245</v>
      </c>
      <c r="H5029" t="s">
        <v>56</v>
      </c>
      <c r="I5029" t="s">
        <v>18</v>
      </c>
      <c r="J5029" s="1">
        <v>44852</v>
      </c>
      <c r="K5029" t="b">
        <v>1</v>
      </c>
      <c r="L5029" t="s">
        <v>49</v>
      </c>
      <c r="M5029">
        <v>10</v>
      </c>
      <c r="N5029">
        <f>G5029/SUMIF(B:B,B5029,G:G)*100</f>
        <v>0.39928292046936115</v>
      </c>
      <c r="Q5029">
        <f>VLOOKUP(C5029, Categories_Pivot_Table!A:B, 2, FALSE)</f>
        <v>23.348837209302324</v>
      </c>
      <c r="T5029">
        <f t="shared" si="79"/>
        <v>2022</v>
      </c>
    </row>
    <row r="5030" spans="1:20" x14ac:dyDescent="0.2">
      <c r="A5030" t="s">
        <v>5287</v>
      </c>
      <c r="B5030" t="s">
        <v>84</v>
      </c>
      <c r="C5030" t="s">
        <v>48</v>
      </c>
      <c r="D5030" t="s">
        <v>237</v>
      </c>
      <c r="E5030">
        <v>11</v>
      </c>
      <c r="F5030">
        <v>3</v>
      </c>
      <c r="G5030">
        <v>33</v>
      </c>
      <c r="H5030" t="s">
        <v>29</v>
      </c>
      <c r="I5030" t="s">
        <v>18</v>
      </c>
      <c r="J5030" s="1">
        <v>45502</v>
      </c>
      <c r="K5030" t="b">
        <v>0</v>
      </c>
      <c r="L5030" t="s">
        <v>19</v>
      </c>
      <c r="M5030">
        <v>7</v>
      </c>
      <c r="N5030">
        <f>G5030/SUMIF(B:B,B5030,G:G)*100</f>
        <v>5.3426154531104539E-2</v>
      </c>
      <c r="Q5030">
        <f>VLOOKUP(C5030, Categories_Pivot_Table!A:B, 2, FALSE)</f>
        <v>23.348837209302324</v>
      </c>
      <c r="T5030">
        <f t="shared" si="79"/>
        <v>2024</v>
      </c>
    </row>
    <row r="5031" spans="1:20" x14ac:dyDescent="0.2">
      <c r="A5031" t="s">
        <v>5288</v>
      </c>
      <c r="B5031" t="s">
        <v>84</v>
      </c>
      <c r="C5031" t="s">
        <v>74</v>
      </c>
      <c r="D5031" t="s">
        <v>107</v>
      </c>
      <c r="E5031">
        <v>35</v>
      </c>
      <c r="F5031">
        <v>9</v>
      </c>
      <c r="G5031">
        <v>315</v>
      </c>
      <c r="H5031" t="s">
        <v>29</v>
      </c>
      <c r="I5031" t="s">
        <v>18</v>
      </c>
      <c r="J5031" s="1">
        <v>45069</v>
      </c>
      <c r="K5031" t="b">
        <v>1</v>
      </c>
      <c r="L5031" t="s">
        <v>49</v>
      </c>
      <c r="M5031">
        <v>5</v>
      </c>
      <c r="N5031">
        <f>G5031/SUMIF(B:B,B5031,G:G)*100</f>
        <v>0.50997692961508878</v>
      </c>
      <c r="Q5031">
        <f>VLOOKUP(C5031, Categories_Pivot_Table!A:B, 2, FALSE)</f>
        <v>24.317096165933375</v>
      </c>
      <c r="T5031">
        <f t="shared" si="79"/>
        <v>2023</v>
      </c>
    </row>
    <row r="5032" spans="1:20" x14ac:dyDescent="0.2">
      <c r="A5032" t="s">
        <v>5289</v>
      </c>
      <c r="B5032" t="s">
        <v>51</v>
      </c>
      <c r="C5032" t="s">
        <v>15</v>
      </c>
      <c r="D5032" t="s">
        <v>98</v>
      </c>
      <c r="E5032">
        <v>36.5</v>
      </c>
      <c r="F5032">
        <v>10</v>
      </c>
      <c r="G5032">
        <v>365</v>
      </c>
      <c r="H5032" t="s">
        <v>29</v>
      </c>
      <c r="I5032" t="s">
        <v>46</v>
      </c>
      <c r="J5032" s="1">
        <v>44741</v>
      </c>
      <c r="K5032" t="b">
        <v>0</v>
      </c>
      <c r="L5032" t="s">
        <v>30</v>
      </c>
      <c r="M5032">
        <v>6</v>
      </c>
      <c r="N5032">
        <f>G5032/SUMIF(B:B,B5032,G:G)*100</f>
        <v>0.56583006495419108</v>
      </c>
      <c r="Q5032">
        <f>VLOOKUP(C5032, Categories_Pivot_Table!A:B, 2, FALSE)</f>
        <v>23.063808900523561</v>
      </c>
      <c r="T5032">
        <f t="shared" si="79"/>
        <v>2022</v>
      </c>
    </row>
    <row r="5033" spans="1:20" x14ac:dyDescent="0.2">
      <c r="A5033" t="s">
        <v>5290</v>
      </c>
      <c r="B5033" t="s">
        <v>95</v>
      </c>
      <c r="C5033" t="s">
        <v>22</v>
      </c>
      <c r="D5033" t="s">
        <v>157</v>
      </c>
      <c r="E5033">
        <v>12.5</v>
      </c>
      <c r="F5033">
        <v>8</v>
      </c>
      <c r="G5033">
        <v>100</v>
      </c>
      <c r="H5033" t="s">
        <v>17</v>
      </c>
      <c r="I5033" t="s">
        <v>46</v>
      </c>
      <c r="J5033" s="1">
        <v>44797</v>
      </c>
      <c r="K5033" t="b">
        <v>1</v>
      </c>
      <c r="L5033" t="s">
        <v>30</v>
      </c>
      <c r="M5033">
        <v>8</v>
      </c>
      <c r="N5033">
        <f>G5033/SUMIF(B:B,B5033,G:G)*100</f>
        <v>0.1484747926920707</v>
      </c>
      <c r="Q5033">
        <f>VLOOKUP(C5033, Categories_Pivot_Table!A:B, 2, FALSE)</f>
        <v>21.505681818181817</v>
      </c>
      <c r="T5033">
        <f t="shared" si="79"/>
        <v>2022</v>
      </c>
    </row>
    <row r="5034" spans="1:20" x14ac:dyDescent="0.2">
      <c r="A5034" t="s">
        <v>5291</v>
      </c>
      <c r="B5034" t="s">
        <v>113</v>
      </c>
      <c r="C5034" t="s">
        <v>15</v>
      </c>
      <c r="D5034" t="s">
        <v>138</v>
      </c>
      <c r="E5034">
        <v>20</v>
      </c>
      <c r="F5034">
        <v>5</v>
      </c>
      <c r="G5034">
        <v>100</v>
      </c>
      <c r="H5034" t="s">
        <v>56</v>
      </c>
      <c r="I5034" t="s">
        <v>18</v>
      </c>
      <c r="J5034" s="1">
        <v>44868</v>
      </c>
      <c r="K5034" t="b">
        <v>0</v>
      </c>
      <c r="L5034" t="s">
        <v>42</v>
      </c>
      <c r="M5034">
        <v>11</v>
      </c>
      <c r="N5034">
        <f>G5034/SUMIF(B:B,B5034,G:G)*100</f>
        <v>0.16465512983056987</v>
      </c>
      <c r="Q5034">
        <f>VLOOKUP(C5034, Categories_Pivot_Table!A:B, 2, FALSE)</f>
        <v>23.063808900523561</v>
      </c>
      <c r="T5034">
        <f t="shared" si="79"/>
        <v>2022</v>
      </c>
    </row>
    <row r="5035" spans="1:20" x14ac:dyDescent="0.2">
      <c r="A5035" t="s">
        <v>5292</v>
      </c>
      <c r="B5035" t="s">
        <v>32</v>
      </c>
      <c r="C5035" t="s">
        <v>74</v>
      </c>
      <c r="D5035" t="s">
        <v>374</v>
      </c>
      <c r="E5035">
        <v>29</v>
      </c>
      <c r="F5035">
        <v>3</v>
      </c>
      <c r="G5035">
        <v>87</v>
      </c>
      <c r="H5035" t="s">
        <v>29</v>
      </c>
      <c r="I5035" t="s">
        <v>46</v>
      </c>
      <c r="J5035" s="1">
        <v>45671</v>
      </c>
      <c r="K5035" t="b">
        <v>0</v>
      </c>
      <c r="L5035" t="s">
        <v>49</v>
      </c>
      <c r="M5035">
        <v>1</v>
      </c>
      <c r="N5035">
        <f>G5035/SUMIF(B:B,B5035,G:G)*100</f>
        <v>0.14838187012322518</v>
      </c>
      <c r="Q5035">
        <f>VLOOKUP(C5035, Categories_Pivot_Table!A:B, 2, FALSE)</f>
        <v>24.317096165933375</v>
      </c>
      <c r="T5035">
        <f t="shared" si="79"/>
        <v>2025</v>
      </c>
    </row>
    <row r="5036" spans="1:20" x14ac:dyDescent="0.2">
      <c r="A5036" t="s">
        <v>5293</v>
      </c>
      <c r="B5036" t="s">
        <v>37</v>
      </c>
      <c r="C5036" t="s">
        <v>33</v>
      </c>
      <c r="D5036" t="s">
        <v>657</v>
      </c>
      <c r="E5036">
        <v>39.5</v>
      </c>
      <c r="F5036">
        <v>3</v>
      </c>
      <c r="G5036">
        <v>118.5</v>
      </c>
      <c r="H5036" t="s">
        <v>56</v>
      </c>
      <c r="I5036" t="s">
        <v>18</v>
      </c>
      <c r="J5036" s="1">
        <v>45230</v>
      </c>
      <c r="K5036" t="b">
        <v>1</v>
      </c>
      <c r="L5036" t="s">
        <v>49</v>
      </c>
      <c r="M5036">
        <v>10</v>
      </c>
      <c r="N5036">
        <f>G5036/SUMIF(B:B,B5036,G:G)*100</f>
        <v>0.1769330118179307</v>
      </c>
      <c r="Q5036">
        <f>VLOOKUP(C5036, Categories_Pivot_Table!A:B, 2, FALSE)</f>
        <v>23.300574345883856</v>
      </c>
      <c r="T5036">
        <f t="shared" si="79"/>
        <v>2023</v>
      </c>
    </row>
    <row r="5037" spans="1:20" x14ac:dyDescent="0.2">
      <c r="A5037" t="s">
        <v>5294</v>
      </c>
      <c r="B5037" t="s">
        <v>106</v>
      </c>
      <c r="C5037" t="s">
        <v>15</v>
      </c>
      <c r="D5037" t="s">
        <v>511</v>
      </c>
      <c r="E5037">
        <v>15.5</v>
      </c>
      <c r="F5037">
        <v>4</v>
      </c>
      <c r="G5037">
        <v>62</v>
      </c>
      <c r="H5037" t="s">
        <v>56</v>
      </c>
      <c r="I5037" t="s">
        <v>18</v>
      </c>
      <c r="J5037" s="1">
        <v>44918</v>
      </c>
      <c r="K5037" t="b">
        <v>0</v>
      </c>
      <c r="L5037" t="s">
        <v>65</v>
      </c>
      <c r="M5037">
        <v>12</v>
      </c>
      <c r="N5037">
        <f>G5037/SUMIF(B:B,B5037,G:G)*100</f>
        <v>0.10104302477183832</v>
      </c>
      <c r="Q5037">
        <f>VLOOKUP(C5037, Categories_Pivot_Table!A:B, 2, FALSE)</f>
        <v>23.063808900523561</v>
      </c>
      <c r="T5037">
        <f t="shared" si="79"/>
        <v>2022</v>
      </c>
    </row>
    <row r="5038" spans="1:20" x14ac:dyDescent="0.2">
      <c r="A5038" t="s">
        <v>5295</v>
      </c>
      <c r="B5038" t="s">
        <v>95</v>
      </c>
      <c r="C5038" t="s">
        <v>22</v>
      </c>
      <c r="D5038" t="s">
        <v>2118</v>
      </c>
      <c r="E5038">
        <v>18.5</v>
      </c>
      <c r="F5038">
        <v>4</v>
      </c>
      <c r="G5038">
        <v>74</v>
      </c>
      <c r="H5038" t="s">
        <v>29</v>
      </c>
      <c r="I5038" t="s">
        <v>46</v>
      </c>
      <c r="J5038" s="1">
        <v>44574</v>
      </c>
      <c r="K5038" t="b">
        <v>1</v>
      </c>
      <c r="L5038" t="s">
        <v>42</v>
      </c>
      <c r="M5038">
        <v>1</v>
      </c>
      <c r="N5038">
        <f>G5038/SUMIF(B:B,B5038,G:G)*100</f>
        <v>0.10987134659213232</v>
      </c>
      <c r="Q5038">
        <f>VLOOKUP(C5038, Categories_Pivot_Table!A:B, 2, FALSE)</f>
        <v>21.505681818181817</v>
      </c>
      <c r="T5038">
        <f t="shared" si="79"/>
        <v>2022</v>
      </c>
    </row>
    <row r="5039" spans="1:20" x14ac:dyDescent="0.2">
      <c r="A5039" t="s">
        <v>5296</v>
      </c>
      <c r="B5039" t="s">
        <v>76</v>
      </c>
      <c r="C5039" t="s">
        <v>135</v>
      </c>
      <c r="D5039" t="s">
        <v>292</v>
      </c>
      <c r="E5039">
        <v>12.5</v>
      </c>
      <c r="F5039">
        <v>4</v>
      </c>
      <c r="G5039">
        <v>50</v>
      </c>
      <c r="H5039" t="s">
        <v>17</v>
      </c>
      <c r="I5039" t="s">
        <v>18</v>
      </c>
      <c r="J5039" s="1">
        <v>45020</v>
      </c>
      <c r="K5039" t="b">
        <v>0</v>
      </c>
      <c r="L5039" t="s">
        <v>49</v>
      </c>
      <c r="M5039">
        <v>4</v>
      </c>
      <c r="N5039">
        <f>G5039/SUMIF(B:B,B5039,G:G)*100</f>
        <v>8.5133190877127257E-2</v>
      </c>
      <c r="Q5039">
        <f>VLOOKUP(C5039, Categories_Pivot_Table!A:B, 2, FALSE)</f>
        <v>23.146341463414632</v>
      </c>
      <c r="T5039">
        <f t="shared" si="79"/>
        <v>2023</v>
      </c>
    </row>
    <row r="5040" spans="1:20" x14ac:dyDescent="0.2">
      <c r="A5040" t="s">
        <v>5297</v>
      </c>
      <c r="B5040" t="s">
        <v>81</v>
      </c>
      <c r="C5040" t="s">
        <v>74</v>
      </c>
      <c r="D5040" t="s">
        <v>897</v>
      </c>
      <c r="E5040">
        <v>17</v>
      </c>
      <c r="F5040">
        <v>3</v>
      </c>
      <c r="G5040">
        <v>51</v>
      </c>
      <c r="H5040" t="s">
        <v>29</v>
      </c>
      <c r="I5040" t="s">
        <v>18</v>
      </c>
      <c r="J5040" s="1">
        <v>45627</v>
      </c>
      <c r="K5040" t="b">
        <v>0</v>
      </c>
      <c r="L5040" t="s">
        <v>24</v>
      </c>
      <c r="M5040">
        <v>12</v>
      </c>
      <c r="N5040">
        <f>G5040/SUMIF(B:B,B5040,G:G)*100</f>
        <v>8.0753061886929878E-2</v>
      </c>
      <c r="Q5040">
        <f>VLOOKUP(C5040, Categories_Pivot_Table!A:B, 2, FALSE)</f>
        <v>24.317096165933375</v>
      </c>
      <c r="T5040">
        <f t="shared" si="79"/>
        <v>2024</v>
      </c>
    </row>
    <row r="5041" spans="1:20" x14ac:dyDescent="0.2">
      <c r="A5041" t="s">
        <v>5298</v>
      </c>
      <c r="B5041" t="s">
        <v>106</v>
      </c>
      <c r="C5041" t="s">
        <v>38</v>
      </c>
      <c r="D5041" t="s">
        <v>798</v>
      </c>
      <c r="E5041">
        <v>15.5</v>
      </c>
      <c r="F5041">
        <v>1</v>
      </c>
      <c r="G5041">
        <v>15.5</v>
      </c>
      <c r="H5041" t="s">
        <v>29</v>
      </c>
      <c r="I5041" t="s">
        <v>18</v>
      </c>
      <c r="J5041" s="1">
        <v>44767</v>
      </c>
      <c r="K5041" t="b">
        <v>0</v>
      </c>
      <c r="L5041" t="s">
        <v>19</v>
      </c>
      <c r="M5041">
        <v>7</v>
      </c>
      <c r="N5041">
        <f>G5041/SUMIF(B:B,B5041,G:G)*100</f>
        <v>2.5260756192959581E-2</v>
      </c>
      <c r="Q5041">
        <f>VLOOKUP(C5041, Categories_Pivot_Table!A:B, 2, FALSE)</f>
        <v>23.088790931989923</v>
      </c>
      <c r="T5041">
        <f t="shared" si="79"/>
        <v>2022</v>
      </c>
    </row>
    <row r="5042" spans="1:20" x14ac:dyDescent="0.2">
      <c r="A5042" t="s">
        <v>5299</v>
      </c>
      <c r="B5042" t="s">
        <v>26</v>
      </c>
      <c r="C5042" t="s">
        <v>33</v>
      </c>
      <c r="D5042" t="s">
        <v>109</v>
      </c>
      <c r="E5042">
        <v>41</v>
      </c>
      <c r="F5042">
        <v>6</v>
      </c>
      <c r="G5042">
        <v>246</v>
      </c>
      <c r="H5042" t="s">
        <v>17</v>
      </c>
      <c r="I5042" t="s">
        <v>46</v>
      </c>
      <c r="J5042" s="1">
        <v>45364</v>
      </c>
      <c r="K5042" t="b">
        <v>1</v>
      </c>
      <c r="L5042" t="s">
        <v>30</v>
      </c>
      <c r="M5042">
        <v>3</v>
      </c>
      <c r="N5042">
        <f>G5042/SUMIF(B:B,B5042,G:G)*100</f>
        <v>0.396476835921446</v>
      </c>
      <c r="Q5042">
        <f>VLOOKUP(C5042, Categories_Pivot_Table!A:B, 2, FALSE)</f>
        <v>23.300574345883856</v>
      </c>
      <c r="T5042">
        <f t="shared" si="79"/>
        <v>2024</v>
      </c>
    </row>
    <row r="5043" spans="1:20" x14ac:dyDescent="0.2">
      <c r="A5043" t="s">
        <v>5300</v>
      </c>
      <c r="B5043" t="s">
        <v>128</v>
      </c>
      <c r="C5043" t="s">
        <v>74</v>
      </c>
      <c r="D5043" t="s">
        <v>2211</v>
      </c>
      <c r="E5043">
        <v>24.5</v>
      </c>
      <c r="F5043">
        <v>9</v>
      </c>
      <c r="G5043">
        <v>220.5</v>
      </c>
      <c r="H5043" t="s">
        <v>29</v>
      </c>
      <c r="I5043" t="s">
        <v>18</v>
      </c>
      <c r="J5043" s="1">
        <v>45218</v>
      </c>
      <c r="K5043" t="b">
        <v>1</v>
      </c>
      <c r="L5043" t="s">
        <v>42</v>
      </c>
      <c r="M5043">
        <v>10</v>
      </c>
      <c r="N5043">
        <f>G5043/SUMIF(B:B,B5043,G:G)*100</f>
        <v>0.3221235318179162</v>
      </c>
      <c r="Q5043">
        <f>VLOOKUP(C5043, Categories_Pivot_Table!A:B, 2, FALSE)</f>
        <v>24.317096165933375</v>
      </c>
      <c r="T5043">
        <f t="shared" si="79"/>
        <v>2023</v>
      </c>
    </row>
    <row r="5044" spans="1:20" x14ac:dyDescent="0.2">
      <c r="A5044" t="s">
        <v>5301</v>
      </c>
      <c r="B5044" t="s">
        <v>21</v>
      </c>
      <c r="C5044" t="s">
        <v>48</v>
      </c>
      <c r="D5044" t="s">
        <v>237</v>
      </c>
      <c r="E5044">
        <v>11</v>
      </c>
      <c r="F5044">
        <v>3</v>
      </c>
      <c r="G5044">
        <v>33</v>
      </c>
      <c r="H5044" t="s">
        <v>56</v>
      </c>
      <c r="I5044" t="s">
        <v>18</v>
      </c>
      <c r="J5044" s="1">
        <v>44756</v>
      </c>
      <c r="K5044" t="b">
        <v>0</v>
      </c>
      <c r="L5044" t="s">
        <v>42</v>
      </c>
      <c r="M5044">
        <v>7</v>
      </c>
      <c r="N5044">
        <f>G5044/SUMIF(B:B,B5044,G:G)*100</f>
        <v>5.345644514639776E-2</v>
      </c>
      <c r="Q5044">
        <f>VLOOKUP(C5044, Categories_Pivot_Table!A:B, 2, FALSE)</f>
        <v>23.348837209302324</v>
      </c>
      <c r="T5044">
        <f t="shared" si="79"/>
        <v>2022</v>
      </c>
    </row>
    <row r="5045" spans="1:20" x14ac:dyDescent="0.2">
      <c r="A5045" t="s">
        <v>5302</v>
      </c>
      <c r="B5045" t="s">
        <v>76</v>
      </c>
      <c r="C5045" t="s">
        <v>33</v>
      </c>
      <c r="D5045" t="s">
        <v>307</v>
      </c>
      <c r="E5045">
        <v>6.5</v>
      </c>
      <c r="F5045">
        <v>6</v>
      </c>
      <c r="G5045">
        <v>39</v>
      </c>
      <c r="H5045" t="s">
        <v>29</v>
      </c>
      <c r="I5045" t="s">
        <v>46</v>
      </c>
      <c r="J5045" s="1">
        <v>44711</v>
      </c>
      <c r="K5045" t="b">
        <v>0</v>
      </c>
      <c r="L5045" t="s">
        <v>19</v>
      </c>
      <c r="M5045">
        <v>5</v>
      </c>
      <c r="N5045">
        <f>G5045/SUMIF(B:B,B5045,G:G)*100</f>
        <v>6.6403888884159268E-2</v>
      </c>
      <c r="Q5045">
        <f>VLOOKUP(C5045, Categories_Pivot_Table!A:B, 2, FALSE)</f>
        <v>23.300574345883856</v>
      </c>
      <c r="T5045">
        <f t="shared" si="79"/>
        <v>2022</v>
      </c>
    </row>
    <row r="5046" spans="1:20" x14ac:dyDescent="0.2">
      <c r="A5046" t="s">
        <v>5303</v>
      </c>
      <c r="B5046" t="s">
        <v>63</v>
      </c>
      <c r="C5046" t="s">
        <v>15</v>
      </c>
      <c r="D5046" t="s">
        <v>183</v>
      </c>
      <c r="E5046">
        <v>14</v>
      </c>
      <c r="F5046">
        <v>6</v>
      </c>
      <c r="G5046">
        <v>84</v>
      </c>
      <c r="H5046" t="s">
        <v>17</v>
      </c>
      <c r="I5046" t="s">
        <v>18</v>
      </c>
      <c r="J5046" s="1">
        <v>45014</v>
      </c>
      <c r="K5046" t="b">
        <v>0</v>
      </c>
      <c r="L5046" t="s">
        <v>30</v>
      </c>
      <c r="M5046">
        <v>3</v>
      </c>
      <c r="N5046">
        <f>G5046/SUMIF(B:B,B5046,G:G)*100</f>
        <v>0.13877874702616971</v>
      </c>
      <c r="Q5046">
        <f>VLOOKUP(C5046, Categories_Pivot_Table!A:B, 2, FALSE)</f>
        <v>23.063808900523561</v>
      </c>
      <c r="T5046">
        <f t="shared" si="79"/>
        <v>2023</v>
      </c>
    </row>
    <row r="5047" spans="1:20" x14ac:dyDescent="0.2">
      <c r="A5047" t="s">
        <v>5304</v>
      </c>
      <c r="B5047" t="s">
        <v>14</v>
      </c>
      <c r="C5047" t="s">
        <v>22</v>
      </c>
      <c r="D5047" t="s">
        <v>272</v>
      </c>
      <c r="E5047">
        <v>5</v>
      </c>
      <c r="F5047">
        <v>3</v>
      </c>
      <c r="G5047">
        <v>15</v>
      </c>
      <c r="H5047" t="s">
        <v>56</v>
      </c>
      <c r="I5047" t="s">
        <v>46</v>
      </c>
      <c r="J5047" s="1">
        <v>45224</v>
      </c>
      <c r="K5047" t="b">
        <v>0</v>
      </c>
      <c r="L5047" t="s">
        <v>30</v>
      </c>
      <c r="M5047">
        <v>10</v>
      </c>
      <c r="N5047">
        <f>G5047/SUMIF(B:B,B5047,G:G)*100</f>
        <v>2.4420620772180029E-2</v>
      </c>
      <c r="Q5047">
        <f>VLOOKUP(C5047, Categories_Pivot_Table!A:B, 2, FALSE)</f>
        <v>21.505681818181817</v>
      </c>
      <c r="T5047">
        <f t="shared" si="79"/>
        <v>2023</v>
      </c>
    </row>
    <row r="5048" spans="1:20" x14ac:dyDescent="0.2">
      <c r="A5048" t="s">
        <v>5305</v>
      </c>
      <c r="B5048" t="s">
        <v>14</v>
      </c>
      <c r="C5048" t="s">
        <v>15</v>
      </c>
      <c r="D5048" t="s">
        <v>102</v>
      </c>
      <c r="E5048">
        <v>12.5</v>
      </c>
      <c r="F5048">
        <v>8</v>
      </c>
      <c r="G5048">
        <v>100</v>
      </c>
      <c r="H5048" t="s">
        <v>56</v>
      </c>
      <c r="I5048" t="s">
        <v>18</v>
      </c>
      <c r="J5048" s="1">
        <v>45052</v>
      </c>
      <c r="K5048" t="b">
        <v>1</v>
      </c>
      <c r="L5048" t="s">
        <v>35</v>
      </c>
      <c r="M5048">
        <v>5</v>
      </c>
      <c r="N5048">
        <f>G5048/SUMIF(B:B,B5048,G:G)*100</f>
        <v>0.16280413848120018</v>
      </c>
      <c r="Q5048">
        <f>VLOOKUP(C5048, Categories_Pivot_Table!A:B, 2, FALSE)</f>
        <v>23.063808900523561</v>
      </c>
      <c r="T5048">
        <f t="shared" si="79"/>
        <v>2023</v>
      </c>
    </row>
    <row r="5049" spans="1:20" x14ac:dyDescent="0.2">
      <c r="A5049" t="s">
        <v>5306</v>
      </c>
      <c r="B5049" t="s">
        <v>87</v>
      </c>
      <c r="C5049" t="s">
        <v>22</v>
      </c>
      <c r="D5049" t="s">
        <v>67</v>
      </c>
      <c r="E5049">
        <v>27.5</v>
      </c>
      <c r="F5049">
        <v>8</v>
      </c>
      <c r="G5049">
        <v>220</v>
      </c>
      <c r="H5049" t="s">
        <v>29</v>
      </c>
      <c r="I5049" t="s">
        <v>18</v>
      </c>
      <c r="J5049" s="1">
        <v>45200</v>
      </c>
      <c r="K5049" t="b">
        <v>0</v>
      </c>
      <c r="L5049" t="s">
        <v>24</v>
      </c>
      <c r="M5049">
        <v>10</v>
      </c>
      <c r="N5049">
        <f>G5049/SUMIF(B:B,B5049,G:G)*100</f>
        <v>0.33826898534680255</v>
      </c>
      <c r="Q5049">
        <f>VLOOKUP(C5049, Categories_Pivot_Table!A:B, 2, FALSE)</f>
        <v>21.505681818181817</v>
      </c>
      <c r="T5049">
        <f t="shared" si="79"/>
        <v>2023</v>
      </c>
    </row>
    <row r="5050" spans="1:20" x14ac:dyDescent="0.2">
      <c r="A5050" t="s">
        <v>5307</v>
      </c>
      <c r="B5050" t="s">
        <v>106</v>
      </c>
      <c r="C5050" t="s">
        <v>22</v>
      </c>
      <c r="D5050" t="s">
        <v>157</v>
      </c>
      <c r="E5050">
        <v>12.5</v>
      </c>
      <c r="F5050">
        <v>8</v>
      </c>
      <c r="G5050">
        <v>100</v>
      </c>
      <c r="H5050" t="s">
        <v>56</v>
      </c>
      <c r="I5050" t="s">
        <v>46</v>
      </c>
      <c r="J5050" s="1">
        <v>44756</v>
      </c>
      <c r="K5050" t="b">
        <v>1</v>
      </c>
      <c r="L5050" t="s">
        <v>42</v>
      </c>
      <c r="M5050">
        <v>7</v>
      </c>
      <c r="N5050">
        <f>G5050/SUMIF(B:B,B5050,G:G)*100</f>
        <v>0.16297262059973924</v>
      </c>
      <c r="Q5050">
        <f>VLOOKUP(C5050, Categories_Pivot_Table!A:B, 2, FALSE)</f>
        <v>21.505681818181817</v>
      </c>
      <c r="T5050">
        <f t="shared" si="79"/>
        <v>2022</v>
      </c>
    </row>
    <row r="5051" spans="1:20" x14ac:dyDescent="0.2">
      <c r="A5051" t="s">
        <v>5308</v>
      </c>
      <c r="B5051" t="s">
        <v>54</v>
      </c>
      <c r="C5051" t="s">
        <v>74</v>
      </c>
      <c r="D5051" t="s">
        <v>349</v>
      </c>
      <c r="E5051">
        <v>38</v>
      </c>
      <c r="F5051">
        <v>7</v>
      </c>
      <c r="G5051">
        <v>266</v>
      </c>
      <c r="H5051" t="s">
        <v>56</v>
      </c>
      <c r="I5051" t="s">
        <v>18</v>
      </c>
      <c r="J5051" s="1">
        <v>44965</v>
      </c>
      <c r="K5051" t="b">
        <v>0</v>
      </c>
      <c r="L5051" t="s">
        <v>30</v>
      </c>
      <c r="M5051">
        <v>2</v>
      </c>
      <c r="N5051">
        <f>G5051/SUMIF(B:B,B5051,G:G)*100</f>
        <v>0.46539703090691187</v>
      </c>
      <c r="Q5051">
        <f>VLOOKUP(C5051, Categories_Pivot_Table!A:B, 2, FALSE)</f>
        <v>24.317096165933375</v>
      </c>
      <c r="T5051">
        <f t="shared" si="79"/>
        <v>2023</v>
      </c>
    </row>
    <row r="5052" spans="1:20" x14ac:dyDescent="0.2">
      <c r="A5052" t="s">
        <v>5309</v>
      </c>
      <c r="B5052" t="s">
        <v>37</v>
      </c>
      <c r="C5052" t="s">
        <v>74</v>
      </c>
      <c r="D5052" t="s">
        <v>366</v>
      </c>
      <c r="E5052">
        <v>36.5</v>
      </c>
      <c r="F5052">
        <v>2</v>
      </c>
      <c r="G5052">
        <v>73</v>
      </c>
      <c r="H5052" t="s">
        <v>17</v>
      </c>
      <c r="I5052" t="s">
        <v>46</v>
      </c>
      <c r="J5052" s="1">
        <v>45238</v>
      </c>
      <c r="K5052" t="b">
        <v>0</v>
      </c>
      <c r="L5052" t="s">
        <v>30</v>
      </c>
      <c r="M5052">
        <v>11</v>
      </c>
      <c r="N5052">
        <f>G5052/SUMIF(B:B,B5052,G:G)*100</f>
        <v>0.10899670770218517</v>
      </c>
      <c r="Q5052">
        <f>VLOOKUP(C5052, Categories_Pivot_Table!A:B, 2, FALSE)</f>
        <v>24.317096165933375</v>
      </c>
      <c r="T5052">
        <f t="shared" si="79"/>
        <v>2023</v>
      </c>
    </row>
    <row r="5053" spans="1:20" x14ac:dyDescent="0.2">
      <c r="A5053" t="s">
        <v>5310</v>
      </c>
      <c r="B5053" t="s">
        <v>14</v>
      </c>
      <c r="C5053" t="s">
        <v>15</v>
      </c>
      <c r="D5053" t="s">
        <v>69</v>
      </c>
      <c r="E5053">
        <v>29</v>
      </c>
      <c r="F5053">
        <v>4</v>
      </c>
      <c r="G5053">
        <v>116</v>
      </c>
      <c r="H5053" t="s">
        <v>17</v>
      </c>
      <c r="I5053" t="s">
        <v>46</v>
      </c>
      <c r="J5053" s="1">
        <v>45195</v>
      </c>
      <c r="K5053" t="b">
        <v>0</v>
      </c>
      <c r="L5053" t="s">
        <v>49</v>
      </c>
      <c r="M5053">
        <v>9</v>
      </c>
      <c r="N5053">
        <f>G5053/SUMIF(B:B,B5053,G:G)*100</f>
        <v>0.18885280063819224</v>
      </c>
      <c r="Q5053">
        <f>VLOOKUP(C5053, Categories_Pivot_Table!A:B, 2, FALSE)</f>
        <v>23.063808900523561</v>
      </c>
      <c r="T5053">
        <f t="shared" si="79"/>
        <v>2023</v>
      </c>
    </row>
    <row r="5054" spans="1:20" x14ac:dyDescent="0.2">
      <c r="A5054" t="s">
        <v>5311</v>
      </c>
      <c r="B5054" t="s">
        <v>63</v>
      </c>
      <c r="C5054" t="s">
        <v>33</v>
      </c>
      <c r="D5054" t="s">
        <v>556</v>
      </c>
      <c r="E5054">
        <v>29</v>
      </c>
      <c r="F5054">
        <v>9</v>
      </c>
      <c r="G5054">
        <v>261</v>
      </c>
      <c r="H5054" t="s">
        <v>17</v>
      </c>
      <c r="I5054" t="s">
        <v>18</v>
      </c>
      <c r="J5054" s="1">
        <v>45115</v>
      </c>
      <c r="K5054" t="b">
        <v>0</v>
      </c>
      <c r="L5054" t="s">
        <v>35</v>
      </c>
      <c r="M5054">
        <v>7</v>
      </c>
      <c r="N5054">
        <f>G5054/SUMIF(B:B,B5054,G:G)*100</f>
        <v>0.43120539254559875</v>
      </c>
      <c r="Q5054">
        <f>VLOOKUP(C5054, Categories_Pivot_Table!A:B, 2, FALSE)</f>
        <v>23.300574345883856</v>
      </c>
      <c r="T5054">
        <f t="shared" si="79"/>
        <v>2023</v>
      </c>
    </row>
    <row r="5055" spans="1:20" x14ac:dyDescent="0.2">
      <c r="A5055" t="s">
        <v>5312</v>
      </c>
      <c r="B5055" t="s">
        <v>128</v>
      </c>
      <c r="C5055" t="s">
        <v>38</v>
      </c>
      <c r="D5055" t="s">
        <v>199</v>
      </c>
      <c r="E5055">
        <v>14</v>
      </c>
      <c r="F5055">
        <v>1</v>
      </c>
      <c r="G5055">
        <v>14</v>
      </c>
      <c r="H5055" t="s">
        <v>17</v>
      </c>
      <c r="I5055" t="s">
        <v>46</v>
      </c>
      <c r="J5055" s="1">
        <v>45227</v>
      </c>
      <c r="K5055" t="b">
        <v>0</v>
      </c>
      <c r="L5055" t="s">
        <v>35</v>
      </c>
      <c r="M5055">
        <v>10</v>
      </c>
      <c r="N5055">
        <f>G5055/SUMIF(B:B,B5055,G:G)*100</f>
        <v>2.0452287734470869E-2</v>
      </c>
      <c r="Q5055">
        <f>VLOOKUP(C5055, Categories_Pivot_Table!A:B, 2, FALSE)</f>
        <v>23.088790931989923</v>
      </c>
      <c r="T5055">
        <f t="shared" si="79"/>
        <v>2023</v>
      </c>
    </row>
    <row r="5056" spans="1:20" x14ac:dyDescent="0.2">
      <c r="A5056" t="s">
        <v>5313</v>
      </c>
      <c r="B5056" t="s">
        <v>106</v>
      </c>
      <c r="C5056" t="s">
        <v>38</v>
      </c>
      <c r="D5056" t="s">
        <v>1276</v>
      </c>
      <c r="E5056">
        <v>35</v>
      </c>
      <c r="F5056">
        <v>2</v>
      </c>
      <c r="G5056">
        <v>70</v>
      </c>
      <c r="H5056" t="s">
        <v>56</v>
      </c>
      <c r="I5056" t="s">
        <v>46</v>
      </c>
      <c r="J5056" s="1">
        <v>45669</v>
      </c>
      <c r="K5056" t="b">
        <v>1</v>
      </c>
      <c r="L5056" t="s">
        <v>24</v>
      </c>
      <c r="M5056">
        <v>1</v>
      </c>
      <c r="N5056">
        <f>G5056/SUMIF(B:B,B5056,G:G)*100</f>
        <v>0.11408083441981746</v>
      </c>
      <c r="Q5056">
        <f>VLOOKUP(C5056, Categories_Pivot_Table!A:B, 2, FALSE)</f>
        <v>23.088790931989923</v>
      </c>
      <c r="T5056">
        <f t="shared" si="79"/>
        <v>2025</v>
      </c>
    </row>
    <row r="5057" spans="1:20" x14ac:dyDescent="0.2">
      <c r="A5057" t="s">
        <v>5314</v>
      </c>
      <c r="B5057" t="s">
        <v>76</v>
      </c>
      <c r="C5057" t="s">
        <v>22</v>
      </c>
      <c r="D5057" t="s">
        <v>849</v>
      </c>
      <c r="E5057">
        <v>33.5</v>
      </c>
      <c r="F5057">
        <v>1</v>
      </c>
      <c r="G5057">
        <v>33.5</v>
      </c>
      <c r="H5057" t="s">
        <v>17</v>
      </c>
      <c r="I5057" t="s">
        <v>46</v>
      </c>
      <c r="J5057" s="1">
        <v>45115</v>
      </c>
      <c r="K5057" t="b">
        <v>0</v>
      </c>
      <c r="L5057" t="s">
        <v>35</v>
      </c>
      <c r="M5057">
        <v>7</v>
      </c>
      <c r="N5057">
        <f>G5057/SUMIF(B:B,B5057,G:G)*100</f>
        <v>5.7039237887675266E-2</v>
      </c>
      <c r="Q5057">
        <f>VLOOKUP(C5057, Categories_Pivot_Table!A:B, 2, FALSE)</f>
        <v>21.505681818181817</v>
      </c>
      <c r="T5057">
        <f t="shared" si="79"/>
        <v>2023</v>
      </c>
    </row>
    <row r="5058" spans="1:20" x14ac:dyDescent="0.2">
      <c r="A5058" t="s">
        <v>5315</v>
      </c>
      <c r="B5058" t="s">
        <v>128</v>
      </c>
      <c r="C5058" t="s">
        <v>48</v>
      </c>
      <c r="D5058" t="s">
        <v>93</v>
      </c>
      <c r="E5058">
        <v>41</v>
      </c>
      <c r="F5058">
        <v>8</v>
      </c>
      <c r="G5058">
        <v>328</v>
      </c>
      <c r="H5058" t="s">
        <v>17</v>
      </c>
      <c r="I5058" t="s">
        <v>18</v>
      </c>
      <c r="J5058" s="1">
        <v>45282</v>
      </c>
      <c r="K5058" t="b">
        <v>0</v>
      </c>
      <c r="L5058" t="s">
        <v>65</v>
      </c>
      <c r="M5058">
        <v>12</v>
      </c>
      <c r="N5058">
        <f>G5058/SUMIF(B:B,B5058,G:G)*100</f>
        <v>0.47916788406474609</v>
      </c>
      <c r="Q5058">
        <f>VLOOKUP(C5058, Categories_Pivot_Table!A:B, 2, FALSE)</f>
        <v>23.348837209302324</v>
      </c>
      <c r="T5058">
        <f t="shared" ref="T5058:T5121" si="80">YEAR(J5058)</f>
        <v>2023</v>
      </c>
    </row>
    <row r="5059" spans="1:20" x14ac:dyDescent="0.2">
      <c r="A5059" t="s">
        <v>5316</v>
      </c>
      <c r="B5059" t="s">
        <v>32</v>
      </c>
      <c r="C5059" t="s">
        <v>135</v>
      </c>
      <c r="D5059" t="s">
        <v>290</v>
      </c>
      <c r="E5059">
        <v>23</v>
      </c>
      <c r="F5059">
        <v>4</v>
      </c>
      <c r="G5059">
        <v>92</v>
      </c>
      <c r="H5059" t="s">
        <v>29</v>
      </c>
      <c r="I5059" t="s">
        <v>18</v>
      </c>
      <c r="J5059" s="1">
        <v>45455</v>
      </c>
      <c r="K5059" t="b">
        <v>1</v>
      </c>
      <c r="L5059" t="s">
        <v>30</v>
      </c>
      <c r="M5059">
        <v>6</v>
      </c>
      <c r="N5059">
        <f>G5059/SUMIF(B:B,B5059,G:G)*100</f>
        <v>0.15690956380846802</v>
      </c>
      <c r="Q5059">
        <f>VLOOKUP(C5059, Categories_Pivot_Table!A:B, 2, FALSE)</f>
        <v>23.146341463414632</v>
      </c>
      <c r="T5059">
        <f t="shared" si="80"/>
        <v>2024</v>
      </c>
    </row>
    <row r="5060" spans="1:20" x14ac:dyDescent="0.2">
      <c r="A5060" t="s">
        <v>5317</v>
      </c>
      <c r="B5060" t="s">
        <v>63</v>
      </c>
      <c r="C5060" t="s">
        <v>135</v>
      </c>
      <c r="D5060" t="s">
        <v>319</v>
      </c>
      <c r="E5060">
        <v>24.5</v>
      </c>
      <c r="F5060">
        <v>10</v>
      </c>
      <c r="G5060">
        <v>245</v>
      </c>
      <c r="H5060" t="s">
        <v>17</v>
      </c>
      <c r="I5060" t="s">
        <v>46</v>
      </c>
      <c r="J5060" s="1">
        <v>45032</v>
      </c>
      <c r="K5060" t="b">
        <v>0</v>
      </c>
      <c r="L5060" t="s">
        <v>24</v>
      </c>
      <c r="M5060">
        <v>4</v>
      </c>
      <c r="N5060">
        <f>G5060/SUMIF(B:B,B5060,G:G)*100</f>
        <v>0.40477134549299504</v>
      </c>
      <c r="Q5060">
        <f>VLOOKUP(C5060, Categories_Pivot_Table!A:B, 2, FALSE)</f>
        <v>23.146341463414632</v>
      </c>
      <c r="T5060">
        <f t="shared" si="80"/>
        <v>2023</v>
      </c>
    </row>
    <row r="5061" spans="1:20" x14ac:dyDescent="0.2">
      <c r="A5061" t="s">
        <v>5318</v>
      </c>
      <c r="B5061" t="s">
        <v>51</v>
      </c>
      <c r="C5061" t="s">
        <v>74</v>
      </c>
      <c r="D5061" t="s">
        <v>364</v>
      </c>
      <c r="E5061">
        <v>21.5</v>
      </c>
      <c r="F5061">
        <v>2</v>
      </c>
      <c r="G5061">
        <v>43</v>
      </c>
      <c r="H5061" t="s">
        <v>56</v>
      </c>
      <c r="I5061" t="s">
        <v>18</v>
      </c>
      <c r="J5061" s="1">
        <v>45465</v>
      </c>
      <c r="K5061" t="b">
        <v>0</v>
      </c>
      <c r="L5061" t="s">
        <v>35</v>
      </c>
      <c r="M5061">
        <v>6</v>
      </c>
      <c r="N5061">
        <f>G5061/SUMIF(B:B,B5061,G:G)*100</f>
        <v>6.6659432309671821E-2</v>
      </c>
      <c r="Q5061">
        <f>VLOOKUP(C5061, Categories_Pivot_Table!A:B, 2, FALSE)</f>
        <v>24.317096165933375</v>
      </c>
      <c r="T5061">
        <f t="shared" si="80"/>
        <v>2024</v>
      </c>
    </row>
    <row r="5062" spans="1:20" x14ac:dyDescent="0.2">
      <c r="A5062" t="s">
        <v>5319</v>
      </c>
      <c r="B5062" t="s">
        <v>87</v>
      </c>
      <c r="C5062" t="s">
        <v>48</v>
      </c>
      <c r="D5062" t="s">
        <v>195</v>
      </c>
      <c r="E5062">
        <v>20</v>
      </c>
      <c r="F5062">
        <v>3</v>
      </c>
      <c r="G5062">
        <v>60</v>
      </c>
      <c r="H5062" t="s">
        <v>29</v>
      </c>
      <c r="I5062" t="s">
        <v>46</v>
      </c>
      <c r="J5062" s="1">
        <v>45550</v>
      </c>
      <c r="K5062" t="b">
        <v>0</v>
      </c>
      <c r="L5062" t="s">
        <v>24</v>
      </c>
      <c r="M5062">
        <v>9</v>
      </c>
      <c r="N5062">
        <f>G5062/SUMIF(B:B,B5062,G:G)*100</f>
        <v>9.2255177821855244E-2</v>
      </c>
      <c r="Q5062">
        <f>VLOOKUP(C5062, Categories_Pivot_Table!A:B, 2, FALSE)</f>
        <v>23.348837209302324</v>
      </c>
      <c r="T5062">
        <f t="shared" si="80"/>
        <v>2024</v>
      </c>
    </row>
    <row r="5063" spans="1:20" x14ac:dyDescent="0.2">
      <c r="A5063" t="s">
        <v>5320</v>
      </c>
      <c r="B5063" t="s">
        <v>26</v>
      </c>
      <c r="C5063" t="s">
        <v>135</v>
      </c>
      <c r="D5063" t="s">
        <v>1021</v>
      </c>
      <c r="E5063">
        <v>8</v>
      </c>
      <c r="F5063">
        <v>10</v>
      </c>
      <c r="G5063">
        <v>80</v>
      </c>
      <c r="H5063" t="s">
        <v>56</v>
      </c>
      <c r="I5063" t="s">
        <v>46</v>
      </c>
      <c r="J5063" s="1">
        <v>45103</v>
      </c>
      <c r="K5063" t="b">
        <v>0</v>
      </c>
      <c r="L5063" t="s">
        <v>19</v>
      </c>
      <c r="M5063">
        <v>6</v>
      </c>
      <c r="N5063">
        <f>G5063/SUMIF(B:B,B5063,G:G)*100</f>
        <v>0.12893555639721821</v>
      </c>
      <c r="Q5063">
        <f>VLOOKUP(C5063, Categories_Pivot_Table!A:B, 2, FALSE)</f>
        <v>23.146341463414632</v>
      </c>
      <c r="T5063">
        <f t="shared" si="80"/>
        <v>2023</v>
      </c>
    </row>
    <row r="5064" spans="1:20" x14ac:dyDescent="0.2">
      <c r="A5064" t="s">
        <v>5321</v>
      </c>
      <c r="B5064" t="s">
        <v>118</v>
      </c>
      <c r="C5064" t="s">
        <v>48</v>
      </c>
      <c r="D5064" t="s">
        <v>195</v>
      </c>
      <c r="E5064">
        <v>20</v>
      </c>
      <c r="F5064">
        <v>1</v>
      </c>
      <c r="G5064">
        <v>20</v>
      </c>
      <c r="H5064" t="s">
        <v>56</v>
      </c>
      <c r="I5064" t="s">
        <v>18</v>
      </c>
      <c r="J5064" s="1">
        <v>45477</v>
      </c>
      <c r="K5064" t="b">
        <v>1</v>
      </c>
      <c r="L5064" t="s">
        <v>42</v>
      </c>
      <c r="M5064">
        <v>7</v>
      </c>
      <c r="N5064">
        <f>G5064/SUMIF(B:B,B5064,G:G)*100</f>
        <v>3.2896360017764033E-2</v>
      </c>
      <c r="Q5064">
        <f>VLOOKUP(C5064, Categories_Pivot_Table!A:B, 2, FALSE)</f>
        <v>23.348837209302324</v>
      </c>
      <c r="T5064">
        <f t="shared" si="80"/>
        <v>2024</v>
      </c>
    </row>
    <row r="5065" spans="1:20" x14ac:dyDescent="0.2">
      <c r="A5065" t="s">
        <v>5322</v>
      </c>
      <c r="B5065" t="s">
        <v>54</v>
      </c>
      <c r="C5065" t="s">
        <v>22</v>
      </c>
      <c r="D5065" t="s">
        <v>272</v>
      </c>
      <c r="E5065">
        <v>5</v>
      </c>
      <c r="F5065">
        <v>6</v>
      </c>
      <c r="G5065">
        <v>30</v>
      </c>
      <c r="H5065" t="s">
        <v>56</v>
      </c>
      <c r="I5065" t="s">
        <v>18</v>
      </c>
      <c r="J5065" s="1">
        <v>45258</v>
      </c>
      <c r="K5065" t="b">
        <v>0</v>
      </c>
      <c r="L5065" t="s">
        <v>49</v>
      </c>
      <c r="M5065">
        <v>11</v>
      </c>
      <c r="N5065">
        <f>G5065/SUMIF(B:B,B5065,G:G)*100</f>
        <v>5.2488386944388558E-2</v>
      </c>
      <c r="Q5065">
        <f>VLOOKUP(C5065, Categories_Pivot_Table!A:B, 2, FALSE)</f>
        <v>21.505681818181817</v>
      </c>
      <c r="T5065">
        <f t="shared" si="80"/>
        <v>2023</v>
      </c>
    </row>
    <row r="5066" spans="1:20" x14ac:dyDescent="0.2">
      <c r="A5066" t="s">
        <v>5323</v>
      </c>
      <c r="B5066" t="s">
        <v>106</v>
      </c>
      <c r="C5066" t="s">
        <v>15</v>
      </c>
      <c r="D5066" t="s">
        <v>41</v>
      </c>
      <c r="E5066">
        <v>23</v>
      </c>
      <c r="F5066">
        <v>7</v>
      </c>
      <c r="G5066">
        <v>203</v>
      </c>
      <c r="H5066" t="s">
        <v>29</v>
      </c>
      <c r="I5066" t="s">
        <v>46</v>
      </c>
      <c r="J5066" s="1">
        <v>44822</v>
      </c>
      <c r="K5066" t="b">
        <v>1</v>
      </c>
      <c r="L5066" t="s">
        <v>24</v>
      </c>
      <c r="M5066">
        <v>9</v>
      </c>
      <c r="N5066">
        <f>G5066/SUMIF(B:B,B5066,G:G)*100</f>
        <v>0.33083441981747064</v>
      </c>
      <c r="Q5066">
        <f>VLOOKUP(C5066, Categories_Pivot_Table!A:B, 2, FALSE)</f>
        <v>23.063808900523561</v>
      </c>
      <c r="T5066">
        <f t="shared" si="80"/>
        <v>2022</v>
      </c>
    </row>
    <row r="5067" spans="1:20" x14ac:dyDescent="0.2">
      <c r="A5067" t="s">
        <v>5324</v>
      </c>
      <c r="B5067" t="s">
        <v>118</v>
      </c>
      <c r="C5067" t="s">
        <v>48</v>
      </c>
      <c r="D5067" t="s">
        <v>93</v>
      </c>
      <c r="E5067">
        <v>41</v>
      </c>
      <c r="F5067">
        <v>4</v>
      </c>
      <c r="G5067">
        <v>164</v>
      </c>
      <c r="H5067" t="s">
        <v>56</v>
      </c>
      <c r="I5067" t="s">
        <v>46</v>
      </c>
      <c r="J5067" s="1">
        <v>45643</v>
      </c>
      <c r="K5067" t="b">
        <v>0</v>
      </c>
      <c r="L5067" t="s">
        <v>49</v>
      </c>
      <c r="M5067">
        <v>12</v>
      </c>
      <c r="N5067">
        <f>G5067/SUMIF(B:B,B5067,G:G)*100</f>
        <v>0.26975015214566511</v>
      </c>
      <c r="Q5067">
        <f>VLOOKUP(C5067, Categories_Pivot_Table!A:B, 2, FALSE)</f>
        <v>23.348837209302324</v>
      </c>
      <c r="T5067">
        <f t="shared" si="80"/>
        <v>2024</v>
      </c>
    </row>
    <row r="5068" spans="1:20" x14ac:dyDescent="0.2">
      <c r="A5068" t="s">
        <v>5325</v>
      </c>
      <c r="B5068" t="s">
        <v>32</v>
      </c>
      <c r="C5068" t="s">
        <v>48</v>
      </c>
      <c r="D5068" t="s">
        <v>655</v>
      </c>
      <c r="E5068">
        <v>12.5</v>
      </c>
      <c r="F5068">
        <v>5</v>
      </c>
      <c r="G5068">
        <v>62.5</v>
      </c>
      <c r="H5068" t="s">
        <v>29</v>
      </c>
      <c r="I5068" t="s">
        <v>46</v>
      </c>
      <c r="J5068" s="1">
        <v>45354</v>
      </c>
      <c r="K5068" t="b">
        <v>0</v>
      </c>
      <c r="L5068" t="s">
        <v>24</v>
      </c>
      <c r="M5068">
        <v>3</v>
      </c>
      <c r="N5068">
        <f>G5068/SUMIF(B:B,B5068,G:G)*100</f>
        <v>0.10659617106553532</v>
      </c>
      <c r="Q5068">
        <f>VLOOKUP(C5068, Categories_Pivot_Table!A:B, 2, FALSE)</f>
        <v>23.348837209302324</v>
      </c>
      <c r="T5068">
        <f t="shared" si="80"/>
        <v>2024</v>
      </c>
    </row>
    <row r="5069" spans="1:20" x14ac:dyDescent="0.2">
      <c r="A5069" t="s">
        <v>5326</v>
      </c>
      <c r="B5069" t="s">
        <v>32</v>
      </c>
      <c r="C5069" t="s">
        <v>22</v>
      </c>
      <c r="D5069" t="s">
        <v>23</v>
      </c>
      <c r="E5069">
        <v>29</v>
      </c>
      <c r="F5069">
        <v>2</v>
      </c>
      <c r="G5069">
        <v>58</v>
      </c>
      <c r="H5069" t="s">
        <v>56</v>
      </c>
      <c r="I5069" t="s">
        <v>46</v>
      </c>
      <c r="J5069" s="1">
        <v>45087</v>
      </c>
      <c r="K5069" t="b">
        <v>0</v>
      </c>
      <c r="L5069" t="s">
        <v>35</v>
      </c>
      <c r="M5069">
        <v>6</v>
      </c>
      <c r="N5069">
        <f>G5069/SUMIF(B:B,B5069,G:G)*100</f>
        <v>9.8921246748816791E-2</v>
      </c>
      <c r="Q5069">
        <f>VLOOKUP(C5069, Categories_Pivot_Table!A:B, 2, FALSE)</f>
        <v>21.505681818181817</v>
      </c>
      <c r="T5069">
        <f t="shared" si="80"/>
        <v>2023</v>
      </c>
    </row>
    <row r="5070" spans="1:20" x14ac:dyDescent="0.2">
      <c r="A5070" t="s">
        <v>5327</v>
      </c>
      <c r="B5070" t="s">
        <v>73</v>
      </c>
      <c r="C5070" t="s">
        <v>74</v>
      </c>
      <c r="D5070" t="s">
        <v>219</v>
      </c>
      <c r="E5070">
        <v>12.5</v>
      </c>
      <c r="F5070">
        <v>5</v>
      </c>
      <c r="G5070">
        <v>62.5</v>
      </c>
      <c r="H5070" t="s">
        <v>56</v>
      </c>
      <c r="I5070" t="s">
        <v>46</v>
      </c>
      <c r="J5070" s="1">
        <v>44777</v>
      </c>
      <c r="K5070" t="b">
        <v>0</v>
      </c>
      <c r="L5070" t="s">
        <v>42</v>
      </c>
      <c r="M5070">
        <v>8</v>
      </c>
      <c r="N5070">
        <f>G5070/SUMIF(B:B,B5070,G:G)*100</f>
        <v>0.1079736371567518</v>
      </c>
      <c r="Q5070">
        <f>VLOOKUP(C5070, Categories_Pivot_Table!A:B, 2, FALSE)</f>
        <v>24.317096165933375</v>
      </c>
      <c r="T5070">
        <f t="shared" si="80"/>
        <v>2022</v>
      </c>
    </row>
    <row r="5071" spans="1:20" x14ac:dyDescent="0.2">
      <c r="A5071" t="s">
        <v>5328</v>
      </c>
      <c r="B5071" t="s">
        <v>32</v>
      </c>
      <c r="C5071" t="s">
        <v>135</v>
      </c>
      <c r="D5071" t="s">
        <v>41</v>
      </c>
      <c r="E5071">
        <v>23</v>
      </c>
      <c r="F5071">
        <v>8</v>
      </c>
      <c r="G5071">
        <v>112</v>
      </c>
      <c r="H5071" t="s">
        <v>17</v>
      </c>
      <c r="I5071" t="s">
        <v>46</v>
      </c>
      <c r="J5071" s="1">
        <v>44980</v>
      </c>
      <c r="K5071" t="b">
        <v>0</v>
      </c>
      <c r="L5071" t="s">
        <v>42</v>
      </c>
      <c r="M5071">
        <v>2</v>
      </c>
      <c r="N5071">
        <f>G5071/SUMIF(B:B,B5071,G:G)*100</f>
        <v>0.19102033854943931</v>
      </c>
      <c r="Q5071">
        <f>VLOOKUP(C5071, Categories_Pivot_Table!A:B, 2, FALSE)</f>
        <v>23.146341463414632</v>
      </c>
      <c r="T5071">
        <f t="shared" si="80"/>
        <v>2023</v>
      </c>
    </row>
    <row r="5072" spans="1:20" x14ac:dyDescent="0.2">
      <c r="A5072" t="s">
        <v>5329</v>
      </c>
      <c r="B5072" t="s">
        <v>81</v>
      </c>
      <c r="C5072" t="s">
        <v>38</v>
      </c>
      <c r="D5072" t="s">
        <v>133</v>
      </c>
      <c r="E5072">
        <v>21.5</v>
      </c>
      <c r="F5072">
        <v>2</v>
      </c>
      <c r="G5072">
        <v>43</v>
      </c>
      <c r="H5072" t="s">
        <v>29</v>
      </c>
      <c r="I5072" t="s">
        <v>46</v>
      </c>
      <c r="J5072" s="1">
        <v>45454</v>
      </c>
      <c r="K5072" t="b">
        <v>0</v>
      </c>
      <c r="L5072" t="s">
        <v>49</v>
      </c>
      <c r="M5072">
        <v>6</v>
      </c>
      <c r="N5072">
        <f>G5072/SUMIF(B:B,B5072,G:G)*100</f>
        <v>6.808591492427421E-2</v>
      </c>
      <c r="Q5072">
        <f>VLOOKUP(C5072, Categories_Pivot_Table!A:B, 2, FALSE)</f>
        <v>23.088790931989923</v>
      </c>
      <c r="T5072">
        <f t="shared" si="80"/>
        <v>2024</v>
      </c>
    </row>
    <row r="5073" spans="1:20" x14ac:dyDescent="0.2">
      <c r="A5073" t="s">
        <v>5330</v>
      </c>
      <c r="B5073" t="s">
        <v>106</v>
      </c>
      <c r="C5073" t="s">
        <v>48</v>
      </c>
      <c r="D5073" t="s">
        <v>114</v>
      </c>
      <c r="E5073">
        <v>18.5</v>
      </c>
      <c r="F5073">
        <v>3</v>
      </c>
      <c r="G5073">
        <v>55.5</v>
      </c>
      <c r="H5073" t="s">
        <v>29</v>
      </c>
      <c r="I5073" t="s">
        <v>46</v>
      </c>
      <c r="J5073" s="1">
        <v>44807</v>
      </c>
      <c r="K5073" t="b">
        <v>0</v>
      </c>
      <c r="L5073" t="s">
        <v>35</v>
      </c>
      <c r="M5073">
        <v>9</v>
      </c>
      <c r="N5073">
        <f>G5073/SUMIF(B:B,B5073,G:G)*100</f>
        <v>9.0449804432855274E-2</v>
      </c>
      <c r="Q5073">
        <f>VLOOKUP(C5073, Categories_Pivot_Table!A:B, 2, FALSE)</f>
        <v>23.348837209302324</v>
      </c>
      <c r="T5073">
        <f t="shared" si="80"/>
        <v>2022</v>
      </c>
    </row>
    <row r="5074" spans="1:20" x14ac:dyDescent="0.2">
      <c r="A5074" t="s">
        <v>5331</v>
      </c>
      <c r="B5074" t="s">
        <v>173</v>
      </c>
      <c r="C5074" t="s">
        <v>27</v>
      </c>
      <c r="D5074" t="s">
        <v>119</v>
      </c>
      <c r="E5074">
        <v>38</v>
      </c>
      <c r="F5074">
        <v>5</v>
      </c>
      <c r="G5074">
        <v>190</v>
      </c>
      <c r="H5074" t="s">
        <v>56</v>
      </c>
      <c r="I5074" t="s">
        <v>18</v>
      </c>
      <c r="J5074" s="1">
        <v>45386</v>
      </c>
      <c r="K5074" t="b">
        <v>0</v>
      </c>
      <c r="L5074" t="s">
        <v>42</v>
      </c>
      <c r="M5074">
        <v>4</v>
      </c>
      <c r="N5074">
        <f>G5074/SUMIF(B:B,B5074,G:G)*100</f>
        <v>0.3124434723980859</v>
      </c>
      <c r="Q5074">
        <f>VLOOKUP(C5074, Categories_Pivot_Table!A:B, 2, FALSE)</f>
        <v>25.013711734693878</v>
      </c>
      <c r="T5074">
        <f t="shared" si="80"/>
        <v>2024</v>
      </c>
    </row>
    <row r="5075" spans="1:20" x14ac:dyDescent="0.2">
      <c r="A5075" t="s">
        <v>5332</v>
      </c>
      <c r="B5075" t="s">
        <v>113</v>
      </c>
      <c r="C5075" t="s">
        <v>33</v>
      </c>
      <c r="D5075" t="s">
        <v>109</v>
      </c>
      <c r="E5075">
        <v>41</v>
      </c>
      <c r="F5075">
        <v>5</v>
      </c>
      <c r="G5075">
        <v>205</v>
      </c>
      <c r="H5075" t="s">
        <v>29</v>
      </c>
      <c r="I5075" t="s">
        <v>18</v>
      </c>
      <c r="J5075" s="1">
        <v>44732</v>
      </c>
      <c r="K5075" t="b">
        <v>0</v>
      </c>
      <c r="L5075" t="s">
        <v>19</v>
      </c>
      <c r="M5075">
        <v>6</v>
      </c>
      <c r="N5075">
        <f>G5075/SUMIF(B:B,B5075,G:G)*100</f>
        <v>0.33754301615266824</v>
      </c>
      <c r="Q5075">
        <f>VLOOKUP(C5075, Categories_Pivot_Table!A:B, 2, FALSE)</f>
        <v>23.300574345883856</v>
      </c>
      <c r="T5075">
        <f t="shared" si="80"/>
        <v>2022</v>
      </c>
    </row>
    <row r="5076" spans="1:20" x14ac:dyDescent="0.2">
      <c r="A5076" t="s">
        <v>5333</v>
      </c>
      <c r="B5076" t="s">
        <v>113</v>
      </c>
      <c r="C5076" t="s">
        <v>33</v>
      </c>
      <c r="D5076" t="s">
        <v>41</v>
      </c>
      <c r="E5076">
        <v>23</v>
      </c>
      <c r="F5076">
        <v>4</v>
      </c>
      <c r="G5076">
        <v>86</v>
      </c>
      <c r="H5076" t="s">
        <v>56</v>
      </c>
      <c r="I5076" t="s">
        <v>46</v>
      </c>
      <c r="J5076" s="1">
        <v>45321</v>
      </c>
      <c r="K5076" t="b">
        <v>0</v>
      </c>
      <c r="L5076" t="s">
        <v>49</v>
      </c>
      <c r="M5076">
        <v>1</v>
      </c>
      <c r="N5076">
        <f>G5076/SUMIF(B:B,B5076,G:G)*100</f>
        <v>0.14160341165429008</v>
      </c>
      <c r="Q5076">
        <f>VLOOKUP(C5076, Categories_Pivot_Table!A:B, 2, FALSE)</f>
        <v>23.300574345883856</v>
      </c>
      <c r="T5076">
        <f t="shared" si="80"/>
        <v>2024</v>
      </c>
    </row>
    <row r="5077" spans="1:20" x14ac:dyDescent="0.2">
      <c r="A5077" t="s">
        <v>5334</v>
      </c>
      <c r="B5077" t="s">
        <v>90</v>
      </c>
      <c r="C5077" t="s">
        <v>15</v>
      </c>
      <c r="D5077" t="s">
        <v>211</v>
      </c>
      <c r="E5077">
        <v>9.5</v>
      </c>
      <c r="F5077">
        <v>1</v>
      </c>
      <c r="G5077">
        <v>9.5</v>
      </c>
      <c r="H5077" t="s">
        <v>29</v>
      </c>
      <c r="I5077" t="s">
        <v>18</v>
      </c>
      <c r="J5077" s="1">
        <v>44666</v>
      </c>
      <c r="K5077" t="b">
        <v>0</v>
      </c>
      <c r="L5077" t="s">
        <v>65</v>
      </c>
      <c r="M5077">
        <v>4</v>
      </c>
      <c r="N5077">
        <f>G5077/SUMIF(B:B,B5077,G:G)*100</f>
        <v>1.6063034729971934E-2</v>
      </c>
      <c r="Q5077">
        <f>VLOOKUP(C5077, Categories_Pivot_Table!A:B, 2, FALSE)</f>
        <v>23.063808900523561</v>
      </c>
      <c r="T5077">
        <f t="shared" si="80"/>
        <v>2022</v>
      </c>
    </row>
    <row r="5078" spans="1:20" x14ac:dyDescent="0.2">
      <c r="A5078" t="s">
        <v>5335</v>
      </c>
      <c r="B5078" t="s">
        <v>87</v>
      </c>
      <c r="C5078" t="s">
        <v>33</v>
      </c>
      <c r="D5078" t="s">
        <v>116</v>
      </c>
      <c r="E5078">
        <v>20</v>
      </c>
      <c r="F5078">
        <v>6</v>
      </c>
      <c r="G5078">
        <v>120</v>
      </c>
      <c r="H5078" t="s">
        <v>56</v>
      </c>
      <c r="I5078" t="s">
        <v>18</v>
      </c>
      <c r="J5078" s="1">
        <v>44654</v>
      </c>
      <c r="K5078" t="b">
        <v>0</v>
      </c>
      <c r="L5078" t="s">
        <v>24</v>
      </c>
      <c r="M5078">
        <v>4</v>
      </c>
      <c r="N5078">
        <f>G5078/SUMIF(B:B,B5078,G:G)*100</f>
        <v>0.18451035564371049</v>
      </c>
      <c r="Q5078">
        <f>VLOOKUP(C5078, Categories_Pivot_Table!A:B, 2, FALSE)</f>
        <v>23.300574345883856</v>
      </c>
      <c r="T5078">
        <f t="shared" si="80"/>
        <v>2022</v>
      </c>
    </row>
    <row r="5079" spans="1:20" x14ac:dyDescent="0.2">
      <c r="A5079" t="s">
        <v>5336</v>
      </c>
      <c r="B5079" t="s">
        <v>54</v>
      </c>
      <c r="C5079" t="s">
        <v>22</v>
      </c>
      <c r="D5079" t="s">
        <v>157</v>
      </c>
      <c r="E5079">
        <v>12.5</v>
      </c>
      <c r="F5079">
        <v>7</v>
      </c>
      <c r="G5079">
        <v>87.5</v>
      </c>
      <c r="H5079" t="s">
        <v>29</v>
      </c>
      <c r="I5079" t="s">
        <v>18</v>
      </c>
      <c r="J5079" s="1">
        <v>44566</v>
      </c>
      <c r="K5079" t="b">
        <v>0</v>
      </c>
      <c r="L5079" t="s">
        <v>30</v>
      </c>
      <c r="M5079">
        <v>1</v>
      </c>
      <c r="N5079">
        <f>G5079/SUMIF(B:B,B5079,G:G)*100</f>
        <v>0.15309112858779994</v>
      </c>
      <c r="Q5079">
        <f>VLOOKUP(C5079, Categories_Pivot_Table!A:B, 2, FALSE)</f>
        <v>21.505681818181817</v>
      </c>
      <c r="T5079">
        <f t="shared" si="80"/>
        <v>2022</v>
      </c>
    </row>
    <row r="5080" spans="1:20" x14ac:dyDescent="0.2">
      <c r="A5080" t="s">
        <v>5337</v>
      </c>
      <c r="B5080" t="s">
        <v>73</v>
      </c>
      <c r="C5080" t="s">
        <v>15</v>
      </c>
      <c r="D5080" t="s">
        <v>1438</v>
      </c>
      <c r="E5080">
        <v>30.5</v>
      </c>
      <c r="F5080">
        <v>6</v>
      </c>
      <c r="G5080">
        <v>183</v>
      </c>
      <c r="H5080" t="s">
        <v>29</v>
      </c>
      <c r="I5080" t="s">
        <v>18</v>
      </c>
      <c r="J5080" s="1">
        <v>44571</v>
      </c>
      <c r="K5080" t="b">
        <v>0</v>
      </c>
      <c r="L5080" t="s">
        <v>19</v>
      </c>
      <c r="M5080">
        <v>1</v>
      </c>
      <c r="N5080">
        <f>G5080/SUMIF(B:B,B5080,G:G)*100</f>
        <v>0.31614680959496927</v>
      </c>
      <c r="Q5080">
        <f>VLOOKUP(C5080, Categories_Pivot_Table!A:B, 2, FALSE)</f>
        <v>23.063808900523561</v>
      </c>
      <c r="T5080">
        <f t="shared" si="80"/>
        <v>2022</v>
      </c>
    </row>
    <row r="5081" spans="1:20" x14ac:dyDescent="0.2">
      <c r="A5081" t="s">
        <v>5338</v>
      </c>
      <c r="B5081" t="s">
        <v>128</v>
      </c>
      <c r="C5081" t="s">
        <v>48</v>
      </c>
      <c r="D5081" t="s">
        <v>203</v>
      </c>
      <c r="E5081">
        <v>39.5</v>
      </c>
      <c r="F5081">
        <v>8</v>
      </c>
      <c r="G5081">
        <v>316</v>
      </c>
      <c r="H5081" t="s">
        <v>17</v>
      </c>
      <c r="I5081" t="s">
        <v>46</v>
      </c>
      <c r="J5081" s="1">
        <v>45168</v>
      </c>
      <c r="K5081" t="b">
        <v>1</v>
      </c>
      <c r="L5081" t="s">
        <v>30</v>
      </c>
      <c r="M5081">
        <v>8</v>
      </c>
      <c r="N5081">
        <f>G5081/SUMIF(B:B,B5081,G:G)*100</f>
        <v>0.46163735172091391</v>
      </c>
      <c r="Q5081">
        <f>VLOOKUP(C5081, Categories_Pivot_Table!A:B, 2, FALSE)</f>
        <v>23.348837209302324</v>
      </c>
      <c r="T5081">
        <f t="shared" si="80"/>
        <v>2023</v>
      </c>
    </row>
    <row r="5082" spans="1:20" x14ac:dyDescent="0.2">
      <c r="A5082" t="s">
        <v>5339</v>
      </c>
      <c r="B5082" t="s">
        <v>87</v>
      </c>
      <c r="C5082" t="s">
        <v>15</v>
      </c>
      <c r="D5082" t="s">
        <v>69</v>
      </c>
      <c r="E5082">
        <v>29</v>
      </c>
      <c r="F5082">
        <v>1</v>
      </c>
      <c r="G5082">
        <v>29</v>
      </c>
      <c r="H5082" t="s">
        <v>56</v>
      </c>
      <c r="I5082" t="s">
        <v>18</v>
      </c>
      <c r="J5082" s="1">
        <v>44983</v>
      </c>
      <c r="K5082" t="b">
        <v>0</v>
      </c>
      <c r="L5082" t="s">
        <v>24</v>
      </c>
      <c r="M5082">
        <v>2</v>
      </c>
      <c r="N5082">
        <f>G5082/SUMIF(B:B,B5082,G:G)*100</f>
        <v>4.4590002613896708E-2</v>
      </c>
      <c r="Q5082">
        <f>VLOOKUP(C5082, Categories_Pivot_Table!A:B, 2, FALSE)</f>
        <v>23.063808900523561</v>
      </c>
      <c r="T5082">
        <f t="shared" si="80"/>
        <v>2023</v>
      </c>
    </row>
    <row r="5083" spans="1:20" x14ac:dyDescent="0.2">
      <c r="A5083" t="s">
        <v>5340</v>
      </c>
      <c r="B5083" t="s">
        <v>90</v>
      </c>
      <c r="C5083" t="s">
        <v>27</v>
      </c>
      <c r="D5083" t="s">
        <v>140</v>
      </c>
      <c r="E5083">
        <v>27.5</v>
      </c>
      <c r="F5083">
        <v>1</v>
      </c>
      <c r="G5083">
        <v>27.5</v>
      </c>
      <c r="H5083" t="s">
        <v>17</v>
      </c>
      <c r="I5083" t="s">
        <v>18</v>
      </c>
      <c r="J5083" s="1">
        <v>45167</v>
      </c>
      <c r="K5083" t="b">
        <v>0</v>
      </c>
      <c r="L5083" t="s">
        <v>49</v>
      </c>
      <c r="M5083">
        <v>8</v>
      </c>
      <c r="N5083">
        <f>G5083/SUMIF(B:B,B5083,G:G)*100</f>
        <v>4.6498258428866117E-2</v>
      </c>
      <c r="Q5083">
        <f>VLOOKUP(C5083, Categories_Pivot_Table!A:B, 2, FALSE)</f>
        <v>25.013711734693878</v>
      </c>
      <c r="T5083">
        <f t="shared" si="80"/>
        <v>2023</v>
      </c>
    </row>
    <row r="5084" spans="1:20" x14ac:dyDescent="0.2">
      <c r="A5084" t="s">
        <v>5341</v>
      </c>
      <c r="B5084" t="s">
        <v>51</v>
      </c>
      <c r="C5084" t="s">
        <v>38</v>
      </c>
      <c r="D5084" t="s">
        <v>96</v>
      </c>
      <c r="E5084">
        <v>24.5</v>
      </c>
      <c r="F5084">
        <v>7</v>
      </c>
      <c r="G5084">
        <v>171.5</v>
      </c>
      <c r="H5084" t="s">
        <v>29</v>
      </c>
      <c r="I5084" t="s">
        <v>46</v>
      </c>
      <c r="J5084" s="1">
        <v>44606</v>
      </c>
      <c r="K5084" t="b">
        <v>1</v>
      </c>
      <c r="L5084" t="s">
        <v>19</v>
      </c>
      <c r="M5084">
        <v>2</v>
      </c>
      <c r="N5084">
        <f>G5084/SUMIF(B:B,B5084,G:G)*100</f>
        <v>0.26586261956066781</v>
      </c>
      <c r="Q5084">
        <f>VLOOKUP(C5084, Categories_Pivot_Table!A:B, 2, FALSE)</f>
        <v>23.088790931989923</v>
      </c>
      <c r="T5084">
        <f t="shared" si="80"/>
        <v>2022</v>
      </c>
    </row>
    <row r="5085" spans="1:20" x14ac:dyDescent="0.2">
      <c r="A5085" t="s">
        <v>5342</v>
      </c>
      <c r="B5085" t="s">
        <v>104</v>
      </c>
      <c r="C5085" t="s">
        <v>74</v>
      </c>
      <c r="D5085" t="s">
        <v>626</v>
      </c>
      <c r="E5085">
        <v>26</v>
      </c>
      <c r="F5085">
        <v>2</v>
      </c>
      <c r="G5085">
        <v>52</v>
      </c>
      <c r="H5085" t="s">
        <v>29</v>
      </c>
      <c r="I5085" t="s">
        <v>46</v>
      </c>
      <c r="J5085" s="1">
        <v>45306</v>
      </c>
      <c r="K5085" t="b">
        <v>1</v>
      </c>
      <c r="L5085" t="s">
        <v>19</v>
      </c>
      <c r="M5085">
        <v>1</v>
      </c>
      <c r="N5085">
        <f>G5085/SUMIF(B:B,B5085,G:G)*100</f>
        <v>8.4507500040628611E-2</v>
      </c>
      <c r="Q5085">
        <f>VLOOKUP(C5085, Categories_Pivot_Table!A:B, 2, FALSE)</f>
        <v>24.317096165933375</v>
      </c>
      <c r="T5085">
        <f t="shared" si="80"/>
        <v>2024</v>
      </c>
    </row>
    <row r="5086" spans="1:20" x14ac:dyDescent="0.2">
      <c r="A5086" t="s">
        <v>5343</v>
      </c>
      <c r="B5086" t="s">
        <v>51</v>
      </c>
      <c r="C5086" t="s">
        <v>22</v>
      </c>
      <c r="D5086" t="s">
        <v>527</v>
      </c>
      <c r="E5086">
        <v>23</v>
      </c>
      <c r="F5086">
        <v>6</v>
      </c>
      <c r="G5086">
        <v>138</v>
      </c>
      <c r="H5086" t="s">
        <v>29</v>
      </c>
      <c r="I5086" t="s">
        <v>18</v>
      </c>
      <c r="J5086" s="1">
        <v>45236</v>
      </c>
      <c r="K5086" t="b">
        <v>0</v>
      </c>
      <c r="L5086" t="s">
        <v>19</v>
      </c>
      <c r="M5086">
        <v>11</v>
      </c>
      <c r="N5086">
        <f>G5086/SUMIF(B:B,B5086,G:G)*100</f>
        <v>0.21393027113336538</v>
      </c>
      <c r="Q5086">
        <f>VLOOKUP(C5086, Categories_Pivot_Table!A:B, 2, FALSE)</f>
        <v>21.505681818181817</v>
      </c>
      <c r="T5086">
        <f t="shared" si="80"/>
        <v>2023</v>
      </c>
    </row>
    <row r="5087" spans="1:20" x14ac:dyDescent="0.2">
      <c r="A5087" t="s">
        <v>5344</v>
      </c>
      <c r="B5087" t="s">
        <v>47</v>
      </c>
      <c r="C5087" t="s">
        <v>27</v>
      </c>
      <c r="D5087" t="s">
        <v>91</v>
      </c>
      <c r="E5087">
        <v>33.5</v>
      </c>
      <c r="F5087">
        <v>10</v>
      </c>
      <c r="G5087">
        <v>335</v>
      </c>
      <c r="H5087" t="s">
        <v>56</v>
      </c>
      <c r="I5087" t="s">
        <v>46</v>
      </c>
      <c r="J5087" s="1">
        <v>44620</v>
      </c>
      <c r="K5087" t="b">
        <v>0</v>
      </c>
      <c r="L5087" t="s">
        <v>19</v>
      </c>
      <c r="M5087">
        <v>2</v>
      </c>
      <c r="N5087">
        <f>G5087/SUMIF(B:B,B5087,G:G)*100</f>
        <v>0.53231214148380024</v>
      </c>
      <c r="Q5087">
        <f>VLOOKUP(C5087, Categories_Pivot_Table!A:B, 2, FALSE)</f>
        <v>25.013711734693878</v>
      </c>
      <c r="T5087">
        <f t="shared" si="80"/>
        <v>2022</v>
      </c>
    </row>
    <row r="5088" spans="1:20" x14ac:dyDescent="0.2">
      <c r="A5088" t="s">
        <v>5345</v>
      </c>
      <c r="B5088" t="s">
        <v>128</v>
      </c>
      <c r="C5088" t="s">
        <v>15</v>
      </c>
      <c r="D5088" t="s">
        <v>171</v>
      </c>
      <c r="E5088">
        <v>21.5</v>
      </c>
      <c r="F5088">
        <v>4</v>
      </c>
      <c r="G5088">
        <v>86</v>
      </c>
      <c r="H5088" t="s">
        <v>17</v>
      </c>
      <c r="I5088" t="s">
        <v>46</v>
      </c>
      <c r="J5088" s="1">
        <v>45429</v>
      </c>
      <c r="K5088" t="b">
        <v>0</v>
      </c>
      <c r="L5088" t="s">
        <v>65</v>
      </c>
      <c r="M5088">
        <v>5</v>
      </c>
      <c r="N5088">
        <f>G5088/SUMIF(B:B,B5088,G:G)*100</f>
        <v>0.12563548179746392</v>
      </c>
      <c r="Q5088">
        <f>VLOOKUP(C5088, Categories_Pivot_Table!A:B, 2, FALSE)</f>
        <v>23.063808900523561</v>
      </c>
      <c r="T5088">
        <f t="shared" si="80"/>
        <v>2024</v>
      </c>
    </row>
    <row r="5089" spans="1:20" x14ac:dyDescent="0.2">
      <c r="A5089" t="s">
        <v>5346</v>
      </c>
      <c r="B5089" t="s">
        <v>113</v>
      </c>
      <c r="C5089" t="s">
        <v>22</v>
      </c>
      <c r="D5089" t="s">
        <v>1043</v>
      </c>
      <c r="E5089">
        <v>14</v>
      </c>
      <c r="F5089">
        <v>7</v>
      </c>
      <c r="G5089">
        <v>98</v>
      </c>
      <c r="H5089" t="s">
        <v>56</v>
      </c>
      <c r="I5089" t="s">
        <v>46</v>
      </c>
      <c r="J5089" s="1">
        <v>44953</v>
      </c>
      <c r="K5089" t="b">
        <v>1</v>
      </c>
      <c r="L5089" t="s">
        <v>65</v>
      </c>
      <c r="M5089">
        <v>1</v>
      </c>
      <c r="N5089">
        <f>G5089/SUMIF(B:B,B5089,G:G)*100</f>
        <v>0.16136202723395848</v>
      </c>
      <c r="Q5089">
        <f>VLOOKUP(C5089, Categories_Pivot_Table!A:B, 2, FALSE)</f>
        <v>21.505681818181817</v>
      </c>
      <c r="T5089">
        <f t="shared" si="80"/>
        <v>2023</v>
      </c>
    </row>
    <row r="5090" spans="1:20" x14ac:dyDescent="0.2">
      <c r="A5090" t="s">
        <v>5347</v>
      </c>
      <c r="B5090" t="s">
        <v>95</v>
      </c>
      <c r="C5090" t="s">
        <v>48</v>
      </c>
      <c r="D5090" t="s">
        <v>93</v>
      </c>
      <c r="E5090">
        <v>41</v>
      </c>
      <c r="F5090">
        <v>6</v>
      </c>
      <c r="G5090">
        <v>246</v>
      </c>
      <c r="H5090" t="s">
        <v>56</v>
      </c>
      <c r="I5090" t="s">
        <v>46</v>
      </c>
      <c r="J5090" s="1">
        <v>45303</v>
      </c>
      <c r="K5090" t="b">
        <v>1</v>
      </c>
      <c r="L5090" t="s">
        <v>65</v>
      </c>
      <c r="M5090">
        <v>1</v>
      </c>
      <c r="N5090">
        <f>G5090/SUMIF(B:B,B5090,G:G)*100</f>
        <v>0.36524799002249392</v>
      </c>
      <c r="Q5090">
        <f>VLOOKUP(C5090, Categories_Pivot_Table!A:B, 2, FALSE)</f>
        <v>23.348837209302324</v>
      </c>
      <c r="T5090">
        <f t="shared" si="80"/>
        <v>2024</v>
      </c>
    </row>
    <row r="5091" spans="1:20" x14ac:dyDescent="0.2">
      <c r="A5091" t="s">
        <v>5348</v>
      </c>
      <c r="B5091" t="s">
        <v>118</v>
      </c>
      <c r="C5091" t="s">
        <v>27</v>
      </c>
      <c r="D5091" t="s">
        <v>231</v>
      </c>
      <c r="E5091">
        <v>15.5</v>
      </c>
      <c r="F5091">
        <v>9</v>
      </c>
      <c r="G5091">
        <v>139.5</v>
      </c>
      <c r="H5091" t="s">
        <v>29</v>
      </c>
      <c r="I5091" t="s">
        <v>18</v>
      </c>
      <c r="J5091" s="1">
        <v>44682</v>
      </c>
      <c r="K5091" t="b">
        <v>0</v>
      </c>
      <c r="L5091" t="s">
        <v>24</v>
      </c>
      <c r="M5091">
        <v>5</v>
      </c>
      <c r="N5091">
        <f>G5091/SUMIF(B:B,B5091,G:G)*100</f>
        <v>0.22945211112390412</v>
      </c>
      <c r="Q5091">
        <f>VLOOKUP(C5091, Categories_Pivot_Table!A:B, 2, FALSE)</f>
        <v>25.013711734693878</v>
      </c>
      <c r="T5091">
        <f t="shared" si="80"/>
        <v>2022</v>
      </c>
    </row>
    <row r="5092" spans="1:20" x14ac:dyDescent="0.2">
      <c r="A5092" t="s">
        <v>5349</v>
      </c>
      <c r="B5092" t="s">
        <v>87</v>
      </c>
      <c r="C5092" t="s">
        <v>22</v>
      </c>
      <c r="D5092" t="s">
        <v>157</v>
      </c>
      <c r="E5092">
        <v>12.5</v>
      </c>
      <c r="F5092">
        <v>9</v>
      </c>
      <c r="G5092">
        <v>112.5</v>
      </c>
      <c r="H5092" t="s">
        <v>56</v>
      </c>
      <c r="I5092" t="s">
        <v>18</v>
      </c>
      <c r="J5092" s="1">
        <v>45173</v>
      </c>
      <c r="K5092" t="b">
        <v>0</v>
      </c>
      <c r="L5092" t="s">
        <v>19</v>
      </c>
      <c r="M5092">
        <v>9</v>
      </c>
      <c r="N5092">
        <f>G5092/SUMIF(B:B,B5092,G:G)*100</f>
        <v>0.17297845841597859</v>
      </c>
      <c r="Q5092">
        <f>VLOOKUP(C5092, Categories_Pivot_Table!A:B, 2, FALSE)</f>
        <v>21.505681818181817</v>
      </c>
      <c r="T5092">
        <f t="shared" si="80"/>
        <v>2023</v>
      </c>
    </row>
    <row r="5093" spans="1:20" x14ac:dyDescent="0.2">
      <c r="A5093" t="s">
        <v>5350</v>
      </c>
      <c r="B5093" t="s">
        <v>63</v>
      </c>
      <c r="C5093" t="s">
        <v>22</v>
      </c>
      <c r="D5093" t="s">
        <v>388</v>
      </c>
      <c r="E5093">
        <v>6.5</v>
      </c>
      <c r="F5093">
        <v>10</v>
      </c>
      <c r="G5093">
        <v>65</v>
      </c>
      <c r="H5093" t="s">
        <v>56</v>
      </c>
      <c r="I5093" t="s">
        <v>18</v>
      </c>
      <c r="J5093" s="1">
        <v>44568</v>
      </c>
      <c r="K5093" t="b">
        <v>0</v>
      </c>
      <c r="L5093" t="s">
        <v>65</v>
      </c>
      <c r="M5093">
        <v>1</v>
      </c>
      <c r="N5093">
        <f>G5093/SUMIF(B:B,B5093,G:G)*100</f>
        <v>0.10738831615120276</v>
      </c>
      <c r="Q5093">
        <f>VLOOKUP(C5093, Categories_Pivot_Table!A:B, 2, FALSE)</f>
        <v>21.505681818181817</v>
      </c>
      <c r="T5093">
        <f t="shared" si="80"/>
        <v>2022</v>
      </c>
    </row>
    <row r="5094" spans="1:20" x14ac:dyDescent="0.2">
      <c r="A5094" t="s">
        <v>5351</v>
      </c>
      <c r="B5094" t="s">
        <v>173</v>
      </c>
      <c r="C5094" t="s">
        <v>27</v>
      </c>
      <c r="D5094" t="s">
        <v>1069</v>
      </c>
      <c r="E5094">
        <v>18.5</v>
      </c>
      <c r="F5094">
        <v>1</v>
      </c>
      <c r="G5094">
        <v>18.5</v>
      </c>
      <c r="H5094" t="s">
        <v>17</v>
      </c>
      <c r="I5094" t="s">
        <v>46</v>
      </c>
      <c r="J5094" s="1">
        <v>45254</v>
      </c>
      <c r="K5094" t="b">
        <v>0</v>
      </c>
      <c r="L5094" t="s">
        <v>65</v>
      </c>
      <c r="M5094">
        <v>11</v>
      </c>
      <c r="N5094">
        <f>G5094/SUMIF(B:B,B5094,G:G)*100</f>
        <v>3.04221275756031E-2</v>
      </c>
      <c r="Q5094">
        <f>VLOOKUP(C5094, Categories_Pivot_Table!A:B, 2, FALSE)</f>
        <v>25.013711734693878</v>
      </c>
      <c r="T5094">
        <f t="shared" si="80"/>
        <v>2023</v>
      </c>
    </row>
    <row r="5095" spans="1:20" x14ac:dyDescent="0.2">
      <c r="A5095" t="s">
        <v>5352</v>
      </c>
      <c r="B5095" t="s">
        <v>44</v>
      </c>
      <c r="C5095" t="s">
        <v>22</v>
      </c>
      <c r="D5095" t="s">
        <v>251</v>
      </c>
      <c r="E5095">
        <v>38</v>
      </c>
      <c r="F5095">
        <v>7</v>
      </c>
      <c r="G5095">
        <v>266</v>
      </c>
      <c r="H5095" t="s">
        <v>56</v>
      </c>
      <c r="I5095" t="s">
        <v>46</v>
      </c>
      <c r="J5095" s="1">
        <v>44617</v>
      </c>
      <c r="K5095" t="b">
        <v>1</v>
      </c>
      <c r="L5095" t="s">
        <v>65</v>
      </c>
      <c r="M5095">
        <v>2</v>
      </c>
      <c r="N5095">
        <f>G5095/SUMIF(B:B,B5095,G:G)*100</f>
        <v>0.43826046841147059</v>
      </c>
      <c r="Q5095">
        <f>VLOOKUP(C5095, Categories_Pivot_Table!A:B, 2, FALSE)</f>
        <v>21.505681818181817</v>
      </c>
      <c r="T5095">
        <f t="shared" si="80"/>
        <v>2022</v>
      </c>
    </row>
    <row r="5096" spans="1:20" x14ac:dyDescent="0.2">
      <c r="A5096" t="s">
        <v>5353</v>
      </c>
      <c r="B5096" t="s">
        <v>121</v>
      </c>
      <c r="C5096" t="s">
        <v>33</v>
      </c>
      <c r="D5096" t="s">
        <v>259</v>
      </c>
      <c r="E5096">
        <v>33.5</v>
      </c>
      <c r="F5096">
        <v>4</v>
      </c>
      <c r="G5096">
        <v>134</v>
      </c>
      <c r="H5096" t="s">
        <v>29</v>
      </c>
      <c r="I5096" t="s">
        <v>18</v>
      </c>
      <c r="J5096" s="1">
        <v>45068</v>
      </c>
      <c r="K5096" t="b">
        <v>1</v>
      </c>
      <c r="L5096" t="s">
        <v>19</v>
      </c>
      <c r="M5096">
        <v>5</v>
      </c>
      <c r="N5096">
        <f>G5096/SUMIF(B:B,B5096,G:G)*100</f>
        <v>0.20436019246459916</v>
      </c>
      <c r="Q5096">
        <f>VLOOKUP(C5096, Categories_Pivot_Table!A:B, 2, FALSE)</f>
        <v>23.300574345883856</v>
      </c>
      <c r="T5096">
        <f t="shared" si="80"/>
        <v>2023</v>
      </c>
    </row>
    <row r="5097" spans="1:20" x14ac:dyDescent="0.2">
      <c r="A5097" t="s">
        <v>5354</v>
      </c>
      <c r="B5097" t="s">
        <v>21</v>
      </c>
      <c r="C5097" t="s">
        <v>15</v>
      </c>
      <c r="D5097" t="s">
        <v>183</v>
      </c>
      <c r="E5097">
        <v>14</v>
      </c>
      <c r="F5097">
        <v>6</v>
      </c>
      <c r="G5097">
        <v>84</v>
      </c>
      <c r="H5097" t="s">
        <v>29</v>
      </c>
      <c r="I5097" t="s">
        <v>18</v>
      </c>
      <c r="J5097" s="1">
        <v>44701</v>
      </c>
      <c r="K5097" t="b">
        <v>1</v>
      </c>
      <c r="L5097" t="s">
        <v>65</v>
      </c>
      <c r="M5097">
        <v>5</v>
      </c>
      <c r="N5097">
        <f>G5097/SUMIF(B:B,B5097,G:G)*100</f>
        <v>0.13607095128173977</v>
      </c>
      <c r="Q5097">
        <f>VLOOKUP(C5097, Categories_Pivot_Table!A:B, 2, FALSE)</f>
        <v>23.063808900523561</v>
      </c>
      <c r="T5097">
        <f t="shared" si="80"/>
        <v>2022</v>
      </c>
    </row>
    <row r="5098" spans="1:20" x14ac:dyDescent="0.2">
      <c r="A5098" t="s">
        <v>5355</v>
      </c>
      <c r="B5098" t="s">
        <v>118</v>
      </c>
      <c r="C5098" t="s">
        <v>22</v>
      </c>
      <c r="D5098" t="s">
        <v>147</v>
      </c>
      <c r="E5098">
        <v>32</v>
      </c>
      <c r="F5098">
        <v>1</v>
      </c>
      <c r="G5098">
        <v>32</v>
      </c>
      <c r="H5098" t="s">
        <v>56</v>
      </c>
      <c r="I5098" t="s">
        <v>46</v>
      </c>
      <c r="J5098" s="1">
        <v>44725</v>
      </c>
      <c r="K5098" t="b">
        <v>1</v>
      </c>
      <c r="L5098" t="s">
        <v>19</v>
      </c>
      <c r="M5098">
        <v>6</v>
      </c>
      <c r="N5098">
        <f>G5098/SUMIF(B:B,B5098,G:G)*100</f>
        <v>5.263417602842245E-2</v>
      </c>
      <c r="Q5098">
        <f>VLOOKUP(C5098, Categories_Pivot_Table!A:B, 2, FALSE)</f>
        <v>21.505681818181817</v>
      </c>
      <c r="T5098">
        <f t="shared" si="80"/>
        <v>2022</v>
      </c>
    </row>
    <row r="5099" spans="1:20" x14ac:dyDescent="0.2">
      <c r="A5099" t="s">
        <v>5356</v>
      </c>
      <c r="B5099" t="s">
        <v>63</v>
      </c>
      <c r="C5099" t="s">
        <v>135</v>
      </c>
      <c r="D5099" t="s">
        <v>333</v>
      </c>
      <c r="E5099">
        <v>20</v>
      </c>
      <c r="F5099">
        <v>6</v>
      </c>
      <c r="G5099">
        <v>120</v>
      </c>
      <c r="H5099" t="s">
        <v>56</v>
      </c>
      <c r="I5099" t="s">
        <v>46</v>
      </c>
      <c r="J5099" s="1">
        <v>44585</v>
      </c>
      <c r="K5099" t="b">
        <v>1</v>
      </c>
      <c r="L5099" t="s">
        <v>19</v>
      </c>
      <c r="M5099">
        <v>1</v>
      </c>
      <c r="N5099">
        <f>G5099/SUMIF(B:B,B5099,G:G)*100</f>
        <v>0.19825535289452814</v>
      </c>
      <c r="Q5099">
        <f>VLOOKUP(C5099, Categories_Pivot_Table!A:B, 2, FALSE)</f>
        <v>23.146341463414632</v>
      </c>
      <c r="T5099">
        <f t="shared" si="80"/>
        <v>2022</v>
      </c>
    </row>
    <row r="5100" spans="1:20" x14ac:dyDescent="0.2">
      <c r="A5100" t="s">
        <v>5357</v>
      </c>
      <c r="B5100" t="s">
        <v>32</v>
      </c>
      <c r="C5100" t="s">
        <v>74</v>
      </c>
      <c r="D5100" t="s">
        <v>456</v>
      </c>
      <c r="E5100">
        <v>11</v>
      </c>
      <c r="F5100">
        <v>8</v>
      </c>
      <c r="G5100">
        <v>88</v>
      </c>
      <c r="H5100" t="s">
        <v>17</v>
      </c>
      <c r="I5100" t="s">
        <v>46</v>
      </c>
      <c r="J5100" s="1">
        <v>45116</v>
      </c>
      <c r="K5100" t="b">
        <v>0</v>
      </c>
      <c r="L5100" t="s">
        <v>24</v>
      </c>
      <c r="M5100">
        <v>7</v>
      </c>
      <c r="N5100">
        <f>G5100/SUMIF(B:B,B5100,G:G)*100</f>
        <v>0.15008740886027375</v>
      </c>
      <c r="Q5100">
        <f>VLOOKUP(C5100, Categories_Pivot_Table!A:B, 2, FALSE)</f>
        <v>24.317096165933375</v>
      </c>
      <c r="T5100">
        <f t="shared" si="80"/>
        <v>2023</v>
      </c>
    </row>
    <row r="5101" spans="1:20" x14ac:dyDescent="0.2">
      <c r="A5101" t="s">
        <v>5358</v>
      </c>
      <c r="B5101" t="s">
        <v>14</v>
      </c>
      <c r="C5101" t="s">
        <v>27</v>
      </c>
      <c r="D5101" t="s">
        <v>91</v>
      </c>
      <c r="E5101">
        <v>33.5</v>
      </c>
      <c r="F5101">
        <v>8</v>
      </c>
      <c r="G5101">
        <v>268</v>
      </c>
      <c r="H5101" t="s">
        <v>29</v>
      </c>
      <c r="I5101" t="s">
        <v>18</v>
      </c>
      <c r="J5101" s="1">
        <v>44729</v>
      </c>
      <c r="K5101" t="b">
        <v>0</v>
      </c>
      <c r="L5101" t="s">
        <v>65</v>
      </c>
      <c r="M5101">
        <v>6</v>
      </c>
      <c r="N5101">
        <f>G5101/SUMIF(B:B,B5101,G:G)*100</f>
        <v>0.43631509112961647</v>
      </c>
      <c r="Q5101">
        <f>VLOOKUP(C5101, Categories_Pivot_Table!A:B, 2, FALSE)</f>
        <v>25.013711734693878</v>
      </c>
      <c r="T5101">
        <f t="shared" si="80"/>
        <v>2022</v>
      </c>
    </row>
    <row r="5102" spans="1:20" x14ac:dyDescent="0.2">
      <c r="A5102" t="s">
        <v>5359</v>
      </c>
      <c r="B5102" t="s">
        <v>21</v>
      </c>
      <c r="C5102" t="s">
        <v>74</v>
      </c>
      <c r="D5102" t="s">
        <v>415</v>
      </c>
      <c r="E5102">
        <v>41</v>
      </c>
      <c r="F5102">
        <v>6</v>
      </c>
      <c r="G5102">
        <v>246</v>
      </c>
      <c r="H5102" t="s">
        <v>29</v>
      </c>
      <c r="I5102" t="s">
        <v>18</v>
      </c>
      <c r="J5102" s="1">
        <v>45489</v>
      </c>
      <c r="K5102" t="b">
        <v>1</v>
      </c>
      <c r="L5102" t="s">
        <v>49</v>
      </c>
      <c r="M5102">
        <v>7</v>
      </c>
      <c r="N5102">
        <f>G5102/SUMIF(B:B,B5102,G:G)*100</f>
        <v>0.39849350018223784</v>
      </c>
      <c r="Q5102">
        <f>VLOOKUP(C5102, Categories_Pivot_Table!A:B, 2, FALSE)</f>
        <v>24.317096165933375</v>
      </c>
      <c r="T5102">
        <f t="shared" si="80"/>
        <v>2024</v>
      </c>
    </row>
    <row r="5103" spans="1:20" x14ac:dyDescent="0.2">
      <c r="A5103" t="s">
        <v>5360</v>
      </c>
      <c r="B5103" t="s">
        <v>121</v>
      </c>
      <c r="C5103" t="s">
        <v>74</v>
      </c>
      <c r="D5103" t="s">
        <v>374</v>
      </c>
      <c r="E5103">
        <v>29</v>
      </c>
      <c r="F5103">
        <v>7</v>
      </c>
      <c r="G5103">
        <v>203</v>
      </c>
      <c r="H5103" t="s">
        <v>56</v>
      </c>
      <c r="I5103" t="s">
        <v>46</v>
      </c>
      <c r="J5103" s="1">
        <v>44974</v>
      </c>
      <c r="K5103" t="b">
        <v>0</v>
      </c>
      <c r="L5103" t="s">
        <v>65</v>
      </c>
      <c r="M5103">
        <v>2</v>
      </c>
      <c r="N5103">
        <f>G5103/SUMIF(B:B,B5103,G:G)*100</f>
        <v>0.30959044082323606</v>
      </c>
      <c r="Q5103">
        <f>VLOOKUP(C5103, Categories_Pivot_Table!A:B, 2, FALSE)</f>
        <v>24.317096165933375</v>
      </c>
      <c r="T5103">
        <f t="shared" si="80"/>
        <v>2023</v>
      </c>
    </row>
    <row r="5104" spans="1:20" x14ac:dyDescent="0.2">
      <c r="A5104" t="s">
        <v>5361</v>
      </c>
      <c r="B5104" t="s">
        <v>63</v>
      </c>
      <c r="C5104" t="s">
        <v>33</v>
      </c>
      <c r="D5104" t="s">
        <v>307</v>
      </c>
      <c r="E5104">
        <v>6.5</v>
      </c>
      <c r="F5104">
        <v>3</v>
      </c>
      <c r="G5104">
        <v>19.5</v>
      </c>
      <c r="H5104" t="s">
        <v>17</v>
      </c>
      <c r="I5104" t="s">
        <v>46</v>
      </c>
      <c r="J5104" s="1">
        <v>45006</v>
      </c>
      <c r="K5104" t="b">
        <v>0</v>
      </c>
      <c r="L5104" t="s">
        <v>49</v>
      </c>
      <c r="M5104">
        <v>3</v>
      </c>
      <c r="N5104">
        <f>G5104/SUMIF(B:B,B5104,G:G)*100</f>
        <v>3.2216494845360821E-2</v>
      </c>
      <c r="Q5104">
        <f>VLOOKUP(C5104, Categories_Pivot_Table!A:B, 2, FALSE)</f>
        <v>23.300574345883856</v>
      </c>
      <c r="T5104">
        <f t="shared" si="80"/>
        <v>2023</v>
      </c>
    </row>
    <row r="5105" spans="1:20" x14ac:dyDescent="0.2">
      <c r="A5105" t="s">
        <v>5362</v>
      </c>
      <c r="B5105" t="s">
        <v>113</v>
      </c>
      <c r="C5105" t="s">
        <v>27</v>
      </c>
      <c r="D5105" t="s">
        <v>55</v>
      </c>
      <c r="E5105">
        <v>36.5</v>
      </c>
      <c r="F5105">
        <v>8</v>
      </c>
      <c r="G5105">
        <v>292</v>
      </c>
      <c r="H5105" t="s">
        <v>56</v>
      </c>
      <c r="I5105" t="s">
        <v>18</v>
      </c>
      <c r="J5105" s="1">
        <v>45584</v>
      </c>
      <c r="K5105" t="b">
        <v>1</v>
      </c>
      <c r="L5105" t="s">
        <v>35</v>
      </c>
      <c r="M5105">
        <v>10</v>
      </c>
      <c r="N5105">
        <f>G5105/SUMIF(B:B,B5105,G:G)*100</f>
        <v>0.48079297910526397</v>
      </c>
      <c r="Q5105">
        <f>VLOOKUP(C5105, Categories_Pivot_Table!A:B, 2, FALSE)</f>
        <v>25.013711734693878</v>
      </c>
      <c r="T5105">
        <f t="shared" si="80"/>
        <v>2024</v>
      </c>
    </row>
    <row r="5106" spans="1:20" x14ac:dyDescent="0.2">
      <c r="A5106" t="s">
        <v>5363</v>
      </c>
      <c r="B5106" t="s">
        <v>113</v>
      </c>
      <c r="C5106" t="s">
        <v>15</v>
      </c>
      <c r="D5106" t="s">
        <v>183</v>
      </c>
      <c r="E5106">
        <v>14</v>
      </c>
      <c r="F5106">
        <v>8</v>
      </c>
      <c r="G5106">
        <v>112</v>
      </c>
      <c r="H5106" t="s">
        <v>56</v>
      </c>
      <c r="I5106" t="s">
        <v>18</v>
      </c>
      <c r="J5106" s="1">
        <v>44601</v>
      </c>
      <c r="K5106" t="b">
        <v>0</v>
      </c>
      <c r="L5106" t="s">
        <v>30</v>
      </c>
      <c r="M5106">
        <v>2</v>
      </c>
      <c r="N5106">
        <f>G5106/SUMIF(B:B,B5106,G:G)*100</f>
        <v>0.18441374541023825</v>
      </c>
      <c r="Q5106">
        <f>VLOOKUP(C5106, Categories_Pivot_Table!A:B, 2, FALSE)</f>
        <v>23.063808900523561</v>
      </c>
      <c r="T5106">
        <f t="shared" si="80"/>
        <v>2022</v>
      </c>
    </row>
    <row r="5107" spans="1:20" x14ac:dyDescent="0.2">
      <c r="A5107" t="s">
        <v>5364</v>
      </c>
      <c r="B5107" t="s">
        <v>26</v>
      </c>
      <c r="C5107" t="s">
        <v>74</v>
      </c>
      <c r="D5107" t="s">
        <v>415</v>
      </c>
      <c r="E5107">
        <v>41</v>
      </c>
      <c r="F5107">
        <v>10</v>
      </c>
      <c r="G5107">
        <v>410</v>
      </c>
      <c r="H5107" t="s">
        <v>29</v>
      </c>
      <c r="I5107" t="s">
        <v>46</v>
      </c>
      <c r="J5107" s="1">
        <v>45285</v>
      </c>
      <c r="K5107" t="b">
        <v>0</v>
      </c>
      <c r="L5107" t="s">
        <v>19</v>
      </c>
      <c r="M5107">
        <v>12</v>
      </c>
      <c r="N5107">
        <f>G5107/SUMIF(B:B,B5107,G:G)*100</f>
        <v>0.66079472653574334</v>
      </c>
      <c r="Q5107">
        <f>VLOOKUP(C5107, Categories_Pivot_Table!A:B, 2, FALSE)</f>
        <v>24.317096165933375</v>
      </c>
      <c r="T5107">
        <f t="shared" si="80"/>
        <v>2023</v>
      </c>
    </row>
    <row r="5108" spans="1:20" x14ac:dyDescent="0.2">
      <c r="A5108" t="s">
        <v>5365</v>
      </c>
      <c r="B5108" t="s">
        <v>113</v>
      </c>
      <c r="C5108" t="s">
        <v>48</v>
      </c>
      <c r="D5108" t="s">
        <v>237</v>
      </c>
      <c r="E5108">
        <v>11</v>
      </c>
      <c r="F5108">
        <v>8</v>
      </c>
      <c r="G5108">
        <v>88</v>
      </c>
      <c r="H5108" t="s">
        <v>29</v>
      </c>
      <c r="I5108" t="s">
        <v>18</v>
      </c>
      <c r="J5108" s="1">
        <v>45173</v>
      </c>
      <c r="K5108" t="b">
        <v>0</v>
      </c>
      <c r="L5108" t="s">
        <v>19</v>
      </c>
      <c r="M5108">
        <v>9</v>
      </c>
      <c r="N5108">
        <f>G5108/SUMIF(B:B,B5108,G:G)*100</f>
        <v>0.14489651425090147</v>
      </c>
      <c r="Q5108">
        <f>VLOOKUP(C5108, Categories_Pivot_Table!A:B, 2, FALSE)</f>
        <v>23.348837209302324</v>
      </c>
      <c r="T5108">
        <f t="shared" si="80"/>
        <v>2023</v>
      </c>
    </row>
    <row r="5109" spans="1:20" x14ac:dyDescent="0.2">
      <c r="A5109" t="s">
        <v>5366</v>
      </c>
      <c r="B5109" t="s">
        <v>87</v>
      </c>
      <c r="C5109" t="s">
        <v>135</v>
      </c>
      <c r="D5109" t="s">
        <v>233</v>
      </c>
      <c r="E5109">
        <v>18.5</v>
      </c>
      <c r="F5109">
        <v>3</v>
      </c>
      <c r="G5109">
        <v>55.5</v>
      </c>
      <c r="H5109" t="s">
        <v>29</v>
      </c>
      <c r="I5109" t="s">
        <v>18</v>
      </c>
      <c r="J5109" s="1">
        <v>45157</v>
      </c>
      <c r="K5109" t="b">
        <v>1</v>
      </c>
      <c r="L5109" t="s">
        <v>35</v>
      </c>
      <c r="M5109">
        <v>8</v>
      </c>
      <c r="N5109">
        <f>G5109/SUMIF(B:B,B5109,G:G)*100</f>
        <v>8.5336039485216106E-2</v>
      </c>
      <c r="Q5109">
        <f>VLOOKUP(C5109, Categories_Pivot_Table!A:B, 2, FALSE)</f>
        <v>23.146341463414632</v>
      </c>
      <c r="T5109">
        <f t="shared" si="80"/>
        <v>2023</v>
      </c>
    </row>
    <row r="5110" spans="1:20" x14ac:dyDescent="0.2">
      <c r="A5110" t="s">
        <v>5367</v>
      </c>
      <c r="B5110" t="s">
        <v>37</v>
      </c>
      <c r="C5110" t="s">
        <v>38</v>
      </c>
      <c r="D5110" t="s">
        <v>207</v>
      </c>
      <c r="E5110">
        <v>9.5</v>
      </c>
      <c r="F5110">
        <v>3</v>
      </c>
      <c r="G5110">
        <v>28.5</v>
      </c>
      <c r="H5110" t="s">
        <v>29</v>
      </c>
      <c r="I5110" t="s">
        <v>18</v>
      </c>
      <c r="J5110" s="1">
        <v>44750</v>
      </c>
      <c r="K5110" t="b">
        <v>0</v>
      </c>
      <c r="L5110" t="s">
        <v>65</v>
      </c>
      <c r="M5110">
        <v>7</v>
      </c>
      <c r="N5110">
        <f>G5110/SUMIF(B:B,B5110,G:G)*100</f>
        <v>4.2553509171401056E-2</v>
      </c>
      <c r="Q5110">
        <f>VLOOKUP(C5110, Categories_Pivot_Table!A:B, 2, FALSE)</f>
        <v>23.088790931989923</v>
      </c>
      <c r="T5110">
        <f t="shared" si="80"/>
        <v>2022</v>
      </c>
    </row>
    <row r="5111" spans="1:20" x14ac:dyDescent="0.2">
      <c r="A5111" t="s">
        <v>5368</v>
      </c>
      <c r="B5111" t="s">
        <v>121</v>
      </c>
      <c r="C5111" t="s">
        <v>33</v>
      </c>
      <c r="D5111" t="s">
        <v>458</v>
      </c>
      <c r="E5111">
        <v>5</v>
      </c>
      <c r="F5111">
        <v>10</v>
      </c>
      <c r="G5111">
        <v>50</v>
      </c>
      <c r="H5111" t="s">
        <v>29</v>
      </c>
      <c r="I5111" t="s">
        <v>18</v>
      </c>
      <c r="J5111" s="1">
        <v>44779</v>
      </c>
      <c r="K5111" t="b">
        <v>0</v>
      </c>
      <c r="L5111" t="s">
        <v>35</v>
      </c>
      <c r="M5111">
        <v>8</v>
      </c>
      <c r="N5111">
        <f>G5111/SUMIF(B:B,B5111,G:G)*100</f>
        <v>7.6253803158432526E-2</v>
      </c>
      <c r="Q5111">
        <f>VLOOKUP(C5111, Categories_Pivot_Table!A:B, 2, FALSE)</f>
        <v>23.300574345883856</v>
      </c>
      <c r="T5111">
        <f t="shared" si="80"/>
        <v>2022</v>
      </c>
    </row>
    <row r="5112" spans="1:20" x14ac:dyDescent="0.2">
      <c r="A5112" t="s">
        <v>5369</v>
      </c>
      <c r="B5112" t="s">
        <v>81</v>
      </c>
      <c r="C5112" t="s">
        <v>22</v>
      </c>
      <c r="D5112" t="s">
        <v>147</v>
      </c>
      <c r="E5112">
        <v>32</v>
      </c>
      <c r="F5112">
        <v>5</v>
      </c>
      <c r="G5112">
        <v>160</v>
      </c>
      <c r="H5112" t="s">
        <v>29</v>
      </c>
      <c r="I5112" t="s">
        <v>18</v>
      </c>
      <c r="J5112" s="1">
        <v>45493</v>
      </c>
      <c r="K5112" t="b">
        <v>1</v>
      </c>
      <c r="L5112" t="s">
        <v>35</v>
      </c>
      <c r="M5112">
        <v>7</v>
      </c>
      <c r="N5112">
        <f>G5112/SUMIF(B:B,B5112,G:G)*100</f>
        <v>0.25334293925311335</v>
      </c>
      <c r="Q5112">
        <f>VLOOKUP(C5112, Categories_Pivot_Table!A:B, 2, FALSE)</f>
        <v>21.505681818181817</v>
      </c>
      <c r="T5112">
        <f t="shared" si="80"/>
        <v>2024</v>
      </c>
    </row>
    <row r="5113" spans="1:20" x14ac:dyDescent="0.2">
      <c r="A5113" t="s">
        <v>5370</v>
      </c>
      <c r="B5113" t="s">
        <v>21</v>
      </c>
      <c r="C5113" t="s">
        <v>27</v>
      </c>
      <c r="D5113" t="s">
        <v>1201</v>
      </c>
      <c r="E5113">
        <v>26</v>
      </c>
      <c r="F5113">
        <v>5</v>
      </c>
      <c r="G5113">
        <v>130</v>
      </c>
      <c r="H5113" t="s">
        <v>56</v>
      </c>
      <c r="I5113" t="s">
        <v>46</v>
      </c>
      <c r="J5113" s="1">
        <v>45143</v>
      </c>
      <c r="K5113" t="b">
        <v>0</v>
      </c>
      <c r="L5113" t="s">
        <v>35</v>
      </c>
      <c r="M5113">
        <v>8</v>
      </c>
      <c r="N5113">
        <f>G5113/SUMIF(B:B,B5113,G:G)*100</f>
        <v>0.21058599603126391</v>
      </c>
      <c r="Q5113">
        <f>VLOOKUP(C5113, Categories_Pivot_Table!A:B, 2, FALSE)</f>
        <v>25.013711734693878</v>
      </c>
      <c r="T5113">
        <f t="shared" si="80"/>
        <v>2023</v>
      </c>
    </row>
    <row r="5114" spans="1:20" x14ac:dyDescent="0.2">
      <c r="A5114" t="s">
        <v>5371</v>
      </c>
      <c r="B5114" t="s">
        <v>26</v>
      </c>
      <c r="C5114" t="s">
        <v>135</v>
      </c>
      <c r="D5114" t="s">
        <v>290</v>
      </c>
      <c r="E5114">
        <v>23</v>
      </c>
      <c r="F5114">
        <v>5</v>
      </c>
      <c r="G5114">
        <v>115</v>
      </c>
      <c r="H5114" t="s">
        <v>17</v>
      </c>
      <c r="I5114" t="s">
        <v>46</v>
      </c>
      <c r="J5114" s="1">
        <v>45302</v>
      </c>
      <c r="K5114" t="b">
        <v>1</v>
      </c>
      <c r="L5114" t="s">
        <v>42</v>
      </c>
      <c r="M5114">
        <v>1</v>
      </c>
      <c r="N5114">
        <f>G5114/SUMIF(B:B,B5114,G:G)*100</f>
        <v>0.18534486232100117</v>
      </c>
      <c r="Q5114">
        <f>VLOOKUP(C5114, Categories_Pivot_Table!A:B, 2, FALSE)</f>
        <v>23.146341463414632</v>
      </c>
      <c r="T5114">
        <f t="shared" si="80"/>
        <v>2024</v>
      </c>
    </row>
    <row r="5115" spans="1:20" x14ac:dyDescent="0.2">
      <c r="A5115" t="s">
        <v>5372</v>
      </c>
      <c r="B5115" t="s">
        <v>63</v>
      </c>
      <c r="C5115" t="s">
        <v>27</v>
      </c>
      <c r="D5115" t="s">
        <v>1201</v>
      </c>
      <c r="E5115">
        <v>26</v>
      </c>
      <c r="F5115">
        <v>6</v>
      </c>
      <c r="G5115">
        <v>156</v>
      </c>
      <c r="H5115" t="s">
        <v>56</v>
      </c>
      <c r="I5115" t="s">
        <v>46</v>
      </c>
      <c r="J5115" s="1">
        <v>44773</v>
      </c>
      <c r="K5115" t="b">
        <v>1</v>
      </c>
      <c r="L5115" t="s">
        <v>24</v>
      </c>
      <c r="M5115">
        <v>7</v>
      </c>
      <c r="N5115">
        <f>G5115/SUMIF(B:B,B5115,G:G)*100</f>
        <v>0.25773195876288657</v>
      </c>
      <c r="Q5115">
        <f>VLOOKUP(C5115, Categories_Pivot_Table!A:B, 2, FALSE)</f>
        <v>25.013711734693878</v>
      </c>
      <c r="T5115">
        <f t="shared" si="80"/>
        <v>2022</v>
      </c>
    </row>
    <row r="5116" spans="1:20" x14ac:dyDescent="0.2">
      <c r="A5116" t="s">
        <v>5373</v>
      </c>
      <c r="B5116" t="s">
        <v>37</v>
      </c>
      <c r="C5116" t="s">
        <v>27</v>
      </c>
      <c r="D5116" t="s">
        <v>55</v>
      </c>
      <c r="E5116">
        <v>36.5</v>
      </c>
      <c r="F5116">
        <v>3</v>
      </c>
      <c r="G5116">
        <v>109.5</v>
      </c>
      <c r="H5116" t="s">
        <v>17</v>
      </c>
      <c r="I5116" t="s">
        <v>18</v>
      </c>
      <c r="J5116" s="1">
        <v>45556</v>
      </c>
      <c r="K5116" t="b">
        <v>0</v>
      </c>
      <c r="L5116" t="s">
        <v>35</v>
      </c>
      <c r="M5116">
        <v>9</v>
      </c>
      <c r="N5116">
        <f>G5116/SUMIF(B:B,B5116,G:G)*100</f>
        <v>0.16349506155327773</v>
      </c>
      <c r="Q5116">
        <f>VLOOKUP(C5116, Categories_Pivot_Table!A:B, 2, FALSE)</f>
        <v>25.013711734693878</v>
      </c>
      <c r="T5116">
        <f t="shared" si="80"/>
        <v>2024</v>
      </c>
    </row>
    <row r="5117" spans="1:20" x14ac:dyDescent="0.2">
      <c r="A5117" t="s">
        <v>5374</v>
      </c>
      <c r="B5117" t="s">
        <v>26</v>
      </c>
      <c r="C5117" t="s">
        <v>33</v>
      </c>
      <c r="D5117" t="s">
        <v>34</v>
      </c>
      <c r="E5117">
        <v>27.5</v>
      </c>
      <c r="F5117">
        <v>7</v>
      </c>
      <c r="G5117">
        <v>192.5</v>
      </c>
      <c r="H5117" t="s">
        <v>29</v>
      </c>
      <c r="I5117" t="s">
        <v>18</v>
      </c>
      <c r="J5117" s="1">
        <v>44985</v>
      </c>
      <c r="K5117" t="b">
        <v>0</v>
      </c>
      <c r="L5117" t="s">
        <v>49</v>
      </c>
      <c r="M5117">
        <v>2</v>
      </c>
      <c r="N5117">
        <f>G5117/SUMIF(B:B,B5117,G:G)*100</f>
        <v>0.31025118258080636</v>
      </c>
      <c r="Q5117">
        <f>VLOOKUP(C5117, Categories_Pivot_Table!A:B, 2, FALSE)</f>
        <v>23.300574345883856</v>
      </c>
      <c r="T5117">
        <f t="shared" si="80"/>
        <v>2023</v>
      </c>
    </row>
    <row r="5118" spans="1:20" x14ac:dyDescent="0.2">
      <c r="A5118" t="s">
        <v>5375</v>
      </c>
      <c r="B5118" t="s">
        <v>47</v>
      </c>
      <c r="C5118" t="s">
        <v>38</v>
      </c>
      <c r="D5118" t="s">
        <v>39</v>
      </c>
      <c r="E5118">
        <v>12.5</v>
      </c>
      <c r="F5118">
        <v>10</v>
      </c>
      <c r="G5118">
        <v>125</v>
      </c>
      <c r="H5118" t="s">
        <v>17</v>
      </c>
      <c r="I5118" t="s">
        <v>46</v>
      </c>
      <c r="J5118" s="1">
        <v>45293</v>
      </c>
      <c r="K5118" t="b">
        <v>0</v>
      </c>
      <c r="L5118" t="s">
        <v>49</v>
      </c>
      <c r="M5118">
        <v>1</v>
      </c>
      <c r="N5118">
        <f>G5118/SUMIF(B:B,B5118,G:G)*100</f>
        <v>0.1986239333894777</v>
      </c>
      <c r="Q5118">
        <f>VLOOKUP(C5118, Categories_Pivot_Table!A:B, 2, FALSE)</f>
        <v>23.088790931989923</v>
      </c>
      <c r="T5118">
        <f t="shared" si="80"/>
        <v>2024</v>
      </c>
    </row>
    <row r="5119" spans="1:20" x14ac:dyDescent="0.2">
      <c r="A5119" t="s">
        <v>5376</v>
      </c>
      <c r="B5119" t="s">
        <v>173</v>
      </c>
      <c r="C5119" t="s">
        <v>74</v>
      </c>
      <c r="D5119" t="s">
        <v>456</v>
      </c>
      <c r="E5119">
        <v>11</v>
      </c>
      <c r="F5119">
        <v>8</v>
      </c>
      <c r="G5119">
        <v>88</v>
      </c>
      <c r="H5119" t="s">
        <v>56</v>
      </c>
      <c r="I5119" t="s">
        <v>18</v>
      </c>
      <c r="J5119" s="1">
        <v>44653</v>
      </c>
      <c r="K5119" t="b">
        <v>0</v>
      </c>
      <c r="L5119" t="s">
        <v>35</v>
      </c>
      <c r="M5119">
        <v>4</v>
      </c>
      <c r="N5119">
        <f>G5119/SUMIF(B:B,B5119,G:G)*100</f>
        <v>0.14471066090016607</v>
      </c>
      <c r="Q5119">
        <f>VLOOKUP(C5119, Categories_Pivot_Table!A:B, 2, FALSE)</f>
        <v>24.317096165933375</v>
      </c>
      <c r="T5119">
        <f t="shared" si="80"/>
        <v>2022</v>
      </c>
    </row>
    <row r="5120" spans="1:20" x14ac:dyDescent="0.2">
      <c r="A5120" t="s">
        <v>5377</v>
      </c>
      <c r="B5120" t="s">
        <v>76</v>
      </c>
      <c r="C5120" t="s">
        <v>135</v>
      </c>
      <c r="D5120" t="s">
        <v>243</v>
      </c>
      <c r="E5120">
        <v>35</v>
      </c>
      <c r="F5120">
        <v>10</v>
      </c>
      <c r="G5120">
        <v>350</v>
      </c>
      <c r="H5120" t="s">
        <v>29</v>
      </c>
      <c r="I5120" t="s">
        <v>18</v>
      </c>
      <c r="J5120" s="1">
        <v>45410</v>
      </c>
      <c r="K5120" t="b">
        <v>0</v>
      </c>
      <c r="L5120" t="s">
        <v>24</v>
      </c>
      <c r="M5120">
        <v>4</v>
      </c>
      <c r="N5120">
        <f>G5120/SUMIF(B:B,B5120,G:G)*100</f>
        <v>0.59593233613989094</v>
      </c>
      <c r="Q5120">
        <f>VLOOKUP(C5120, Categories_Pivot_Table!A:B, 2, FALSE)</f>
        <v>23.146341463414632</v>
      </c>
      <c r="T5120">
        <f t="shared" si="80"/>
        <v>2024</v>
      </c>
    </row>
    <row r="5121" spans="1:20" x14ac:dyDescent="0.2">
      <c r="A5121" t="s">
        <v>5378</v>
      </c>
      <c r="B5121" t="s">
        <v>81</v>
      </c>
      <c r="C5121" t="s">
        <v>74</v>
      </c>
      <c r="D5121" t="s">
        <v>366</v>
      </c>
      <c r="E5121">
        <v>36.5</v>
      </c>
      <c r="F5121">
        <v>1</v>
      </c>
      <c r="G5121">
        <v>36.5</v>
      </c>
      <c r="H5121" t="s">
        <v>17</v>
      </c>
      <c r="I5121" t="s">
        <v>18</v>
      </c>
      <c r="J5121" s="1">
        <v>44846</v>
      </c>
      <c r="K5121" t="b">
        <v>0</v>
      </c>
      <c r="L5121" t="s">
        <v>30</v>
      </c>
      <c r="M5121">
        <v>10</v>
      </c>
      <c r="N5121">
        <f>G5121/SUMIF(B:B,B5121,G:G)*100</f>
        <v>5.7793858017116485E-2</v>
      </c>
      <c r="Q5121">
        <f>VLOOKUP(C5121, Categories_Pivot_Table!A:B, 2, FALSE)</f>
        <v>24.317096165933375</v>
      </c>
      <c r="T5121">
        <f t="shared" si="80"/>
        <v>2022</v>
      </c>
    </row>
    <row r="5122" spans="1:20" x14ac:dyDescent="0.2">
      <c r="A5122" t="s">
        <v>5379</v>
      </c>
      <c r="B5122" t="s">
        <v>90</v>
      </c>
      <c r="C5122" t="s">
        <v>15</v>
      </c>
      <c r="D5122" t="s">
        <v>41</v>
      </c>
      <c r="E5122">
        <v>23</v>
      </c>
      <c r="F5122">
        <v>3</v>
      </c>
      <c r="G5122">
        <v>118.5</v>
      </c>
      <c r="H5122" t="s">
        <v>29</v>
      </c>
      <c r="I5122" t="s">
        <v>18</v>
      </c>
      <c r="J5122" s="1">
        <v>44737</v>
      </c>
      <c r="K5122" t="b">
        <v>0</v>
      </c>
      <c r="L5122" t="s">
        <v>35</v>
      </c>
      <c r="M5122">
        <v>6</v>
      </c>
      <c r="N5122">
        <f>G5122/SUMIF(B:B,B5122,G:G)*100</f>
        <v>0.20036522268438672</v>
      </c>
      <c r="Q5122">
        <f>VLOOKUP(C5122, Categories_Pivot_Table!A:B, 2, FALSE)</f>
        <v>23.063808900523561</v>
      </c>
      <c r="T5122">
        <f t="shared" ref="T5122:T5185" si="81">YEAR(J5122)</f>
        <v>2022</v>
      </c>
    </row>
    <row r="5123" spans="1:20" x14ac:dyDescent="0.2">
      <c r="A5123" t="s">
        <v>5380</v>
      </c>
      <c r="B5123" t="s">
        <v>73</v>
      </c>
      <c r="C5123" t="s">
        <v>33</v>
      </c>
      <c r="D5123" t="s">
        <v>458</v>
      </c>
      <c r="E5123">
        <v>5</v>
      </c>
      <c r="F5123">
        <v>7</v>
      </c>
      <c r="G5123">
        <v>35</v>
      </c>
      <c r="H5123" t="s">
        <v>17</v>
      </c>
      <c r="I5123" t="s">
        <v>46</v>
      </c>
      <c r="J5123" s="1">
        <v>45163</v>
      </c>
      <c r="K5123" t="b">
        <v>0</v>
      </c>
      <c r="L5123" t="s">
        <v>65</v>
      </c>
      <c r="M5123">
        <v>8</v>
      </c>
      <c r="N5123">
        <f>G5123/SUMIF(B:B,B5123,G:G)*100</f>
        <v>6.0465236807781007E-2</v>
      </c>
      <c r="Q5123">
        <f>VLOOKUP(C5123, Categories_Pivot_Table!A:B, 2, FALSE)</f>
        <v>23.300574345883856</v>
      </c>
      <c r="T5123">
        <f t="shared" si="81"/>
        <v>2023</v>
      </c>
    </row>
    <row r="5124" spans="1:20" x14ac:dyDescent="0.2">
      <c r="A5124" t="s">
        <v>5381</v>
      </c>
      <c r="B5124" t="s">
        <v>73</v>
      </c>
      <c r="C5124" t="s">
        <v>135</v>
      </c>
      <c r="D5124" t="s">
        <v>229</v>
      </c>
      <c r="E5124">
        <v>41</v>
      </c>
      <c r="F5124">
        <v>9</v>
      </c>
      <c r="G5124">
        <v>369</v>
      </c>
      <c r="H5124" t="s">
        <v>17</v>
      </c>
      <c r="I5124" t="s">
        <v>46</v>
      </c>
      <c r="J5124" s="1">
        <v>45370</v>
      </c>
      <c r="K5124" t="b">
        <v>0</v>
      </c>
      <c r="L5124" t="s">
        <v>49</v>
      </c>
      <c r="M5124">
        <v>3</v>
      </c>
      <c r="N5124">
        <f>G5124/SUMIF(B:B,B5124,G:G)*100</f>
        <v>0.63747635377346268</v>
      </c>
      <c r="Q5124">
        <f>VLOOKUP(C5124, Categories_Pivot_Table!A:B, 2, FALSE)</f>
        <v>23.146341463414632</v>
      </c>
      <c r="T5124">
        <f t="shared" si="81"/>
        <v>2024</v>
      </c>
    </row>
    <row r="5125" spans="1:20" x14ac:dyDescent="0.2">
      <c r="A5125" t="s">
        <v>5382</v>
      </c>
      <c r="B5125" t="s">
        <v>37</v>
      </c>
      <c r="C5125" t="s">
        <v>22</v>
      </c>
      <c r="D5125" t="s">
        <v>147</v>
      </c>
      <c r="E5125">
        <v>32</v>
      </c>
      <c r="F5125">
        <v>5</v>
      </c>
      <c r="G5125">
        <v>160</v>
      </c>
      <c r="H5125" t="s">
        <v>29</v>
      </c>
      <c r="I5125" t="s">
        <v>46</v>
      </c>
      <c r="J5125" s="1">
        <v>45240</v>
      </c>
      <c r="K5125" t="b">
        <v>0</v>
      </c>
      <c r="L5125" t="s">
        <v>65</v>
      </c>
      <c r="M5125">
        <v>11</v>
      </c>
      <c r="N5125">
        <f>G5125/SUMIF(B:B,B5125,G:G)*100</f>
        <v>0.23889689359383048</v>
      </c>
      <c r="Q5125">
        <f>VLOOKUP(C5125, Categories_Pivot_Table!A:B, 2, FALSE)</f>
        <v>21.505681818181817</v>
      </c>
      <c r="T5125">
        <f t="shared" si="81"/>
        <v>2023</v>
      </c>
    </row>
    <row r="5126" spans="1:20" x14ac:dyDescent="0.2">
      <c r="A5126" t="s">
        <v>5383</v>
      </c>
      <c r="B5126" t="s">
        <v>118</v>
      </c>
      <c r="C5126" t="s">
        <v>27</v>
      </c>
      <c r="D5126" t="s">
        <v>1201</v>
      </c>
      <c r="E5126">
        <v>26</v>
      </c>
      <c r="F5126">
        <v>10</v>
      </c>
      <c r="G5126">
        <v>260</v>
      </c>
      <c r="H5126" t="s">
        <v>17</v>
      </c>
      <c r="I5126" t="s">
        <v>46</v>
      </c>
      <c r="J5126" s="1">
        <v>44876</v>
      </c>
      <c r="K5126" t="b">
        <v>0</v>
      </c>
      <c r="L5126" t="s">
        <v>65</v>
      </c>
      <c r="M5126">
        <v>11</v>
      </c>
      <c r="N5126">
        <f>G5126/SUMIF(B:B,B5126,G:G)*100</f>
        <v>0.42765268023093239</v>
      </c>
      <c r="Q5126">
        <f>VLOOKUP(C5126, Categories_Pivot_Table!A:B, 2, FALSE)</f>
        <v>25.013711734693878</v>
      </c>
      <c r="T5126">
        <f t="shared" si="81"/>
        <v>2022</v>
      </c>
    </row>
    <row r="5127" spans="1:20" x14ac:dyDescent="0.2">
      <c r="A5127" t="s">
        <v>5384</v>
      </c>
      <c r="B5127" t="s">
        <v>81</v>
      </c>
      <c r="C5127" t="s">
        <v>33</v>
      </c>
      <c r="D5127" t="s">
        <v>556</v>
      </c>
      <c r="E5127">
        <v>29</v>
      </c>
      <c r="F5127">
        <v>9</v>
      </c>
      <c r="G5127">
        <v>261</v>
      </c>
      <c r="H5127" t="s">
        <v>17</v>
      </c>
      <c r="I5127" t="s">
        <v>18</v>
      </c>
      <c r="J5127" s="1">
        <v>44807</v>
      </c>
      <c r="K5127" t="b">
        <v>0</v>
      </c>
      <c r="L5127" t="s">
        <v>35</v>
      </c>
      <c r="M5127">
        <v>9</v>
      </c>
      <c r="N5127">
        <f>G5127/SUMIF(B:B,B5127,G:G)*100</f>
        <v>0.41326566965664113</v>
      </c>
      <c r="Q5127">
        <f>VLOOKUP(C5127, Categories_Pivot_Table!A:B, 2, FALSE)</f>
        <v>23.300574345883856</v>
      </c>
      <c r="T5127">
        <f t="shared" si="81"/>
        <v>2022</v>
      </c>
    </row>
    <row r="5128" spans="1:20" x14ac:dyDescent="0.2">
      <c r="A5128" t="s">
        <v>5385</v>
      </c>
      <c r="B5128" t="s">
        <v>118</v>
      </c>
      <c r="C5128" t="s">
        <v>15</v>
      </c>
      <c r="D5128" t="s">
        <v>64</v>
      </c>
      <c r="E5128">
        <v>39.5</v>
      </c>
      <c r="F5128">
        <v>3</v>
      </c>
      <c r="G5128">
        <v>118.5</v>
      </c>
      <c r="H5128" t="s">
        <v>29</v>
      </c>
      <c r="I5128" t="s">
        <v>18</v>
      </c>
      <c r="J5128" s="1">
        <v>45610</v>
      </c>
      <c r="K5128" t="b">
        <v>1</v>
      </c>
      <c r="L5128" t="s">
        <v>42</v>
      </c>
      <c r="M5128">
        <v>11</v>
      </c>
      <c r="N5128">
        <f>G5128/SUMIF(B:B,B5128,G:G)*100</f>
        <v>0.1949109331052519</v>
      </c>
      <c r="Q5128">
        <f>VLOOKUP(C5128, Categories_Pivot_Table!A:B, 2, FALSE)</f>
        <v>23.063808900523561</v>
      </c>
      <c r="T5128">
        <f t="shared" si="81"/>
        <v>2024</v>
      </c>
    </row>
    <row r="5129" spans="1:20" x14ac:dyDescent="0.2">
      <c r="A5129" t="s">
        <v>5386</v>
      </c>
      <c r="B5129" t="s">
        <v>90</v>
      </c>
      <c r="C5129" t="s">
        <v>74</v>
      </c>
      <c r="D5129" t="s">
        <v>374</v>
      </c>
      <c r="E5129">
        <v>29</v>
      </c>
      <c r="F5129">
        <v>10</v>
      </c>
      <c r="G5129">
        <v>290</v>
      </c>
      <c r="H5129" t="s">
        <v>56</v>
      </c>
      <c r="I5129" t="s">
        <v>46</v>
      </c>
      <c r="J5129" s="1">
        <v>45543</v>
      </c>
      <c r="K5129" t="b">
        <v>0</v>
      </c>
      <c r="L5129" t="s">
        <v>24</v>
      </c>
      <c r="M5129">
        <v>9</v>
      </c>
      <c r="N5129">
        <f>G5129/SUMIF(B:B,B5129,G:G)*100</f>
        <v>0.49034527070440631</v>
      </c>
      <c r="Q5129">
        <f>VLOOKUP(C5129, Categories_Pivot_Table!A:B, 2, FALSE)</f>
        <v>24.317096165933375</v>
      </c>
      <c r="T5129">
        <f t="shared" si="81"/>
        <v>2024</v>
      </c>
    </row>
    <row r="5130" spans="1:20" x14ac:dyDescent="0.2">
      <c r="A5130" t="s">
        <v>5387</v>
      </c>
      <c r="B5130" t="s">
        <v>51</v>
      </c>
      <c r="C5130" t="s">
        <v>27</v>
      </c>
      <c r="D5130" t="s">
        <v>28</v>
      </c>
      <c r="E5130">
        <v>21.5</v>
      </c>
      <c r="F5130">
        <v>7</v>
      </c>
      <c r="G5130">
        <v>150.5</v>
      </c>
      <c r="H5130" t="s">
        <v>29</v>
      </c>
      <c r="I5130" t="s">
        <v>18</v>
      </c>
      <c r="J5130" s="1">
        <v>45348</v>
      </c>
      <c r="K5130" t="b">
        <v>0</v>
      </c>
      <c r="L5130" t="s">
        <v>19</v>
      </c>
      <c r="M5130">
        <v>2</v>
      </c>
      <c r="N5130">
        <f>G5130/SUMIF(B:B,B5130,G:G)*100</f>
        <v>0.23330801308385135</v>
      </c>
      <c r="Q5130">
        <f>VLOOKUP(C5130, Categories_Pivot_Table!A:B, 2, FALSE)</f>
        <v>25.013711734693878</v>
      </c>
      <c r="T5130">
        <f t="shared" si="81"/>
        <v>2024</v>
      </c>
    </row>
    <row r="5131" spans="1:20" x14ac:dyDescent="0.2">
      <c r="A5131" t="s">
        <v>5388</v>
      </c>
      <c r="B5131" t="s">
        <v>71</v>
      </c>
      <c r="C5131" t="s">
        <v>135</v>
      </c>
      <c r="D5131" t="s">
        <v>422</v>
      </c>
      <c r="E5131">
        <v>17</v>
      </c>
      <c r="F5131">
        <v>3</v>
      </c>
      <c r="G5131">
        <v>51</v>
      </c>
      <c r="H5131" t="s">
        <v>29</v>
      </c>
      <c r="I5131" t="s">
        <v>46</v>
      </c>
      <c r="J5131" s="1">
        <v>45111</v>
      </c>
      <c r="K5131" t="b">
        <v>1</v>
      </c>
      <c r="L5131" t="s">
        <v>49</v>
      </c>
      <c r="M5131">
        <v>7</v>
      </c>
      <c r="N5131">
        <f>G5131/SUMIF(B:B,B5131,G:G)*100</f>
        <v>8.0801679407454349E-2</v>
      </c>
      <c r="Q5131">
        <f>VLOOKUP(C5131, Categories_Pivot_Table!A:B, 2, FALSE)</f>
        <v>23.146341463414632</v>
      </c>
      <c r="T5131">
        <f t="shared" si="81"/>
        <v>2023</v>
      </c>
    </row>
    <row r="5132" spans="1:20" x14ac:dyDescent="0.2">
      <c r="A5132" t="s">
        <v>5389</v>
      </c>
      <c r="B5132" t="s">
        <v>73</v>
      </c>
      <c r="C5132" t="s">
        <v>33</v>
      </c>
      <c r="D5132" t="s">
        <v>307</v>
      </c>
      <c r="E5132">
        <v>6.5</v>
      </c>
      <c r="F5132">
        <v>10</v>
      </c>
      <c r="G5132">
        <v>65</v>
      </c>
      <c r="H5132" t="s">
        <v>17</v>
      </c>
      <c r="I5132" t="s">
        <v>46</v>
      </c>
      <c r="J5132" s="1">
        <v>45579</v>
      </c>
      <c r="K5132" t="b">
        <v>1</v>
      </c>
      <c r="L5132" t="s">
        <v>19</v>
      </c>
      <c r="M5132">
        <v>10</v>
      </c>
      <c r="N5132">
        <f>G5132/SUMIF(B:B,B5132,G:G)*100</f>
        <v>0.11229258264302189</v>
      </c>
      <c r="Q5132">
        <f>VLOOKUP(C5132, Categories_Pivot_Table!A:B, 2, FALSE)</f>
        <v>23.300574345883856</v>
      </c>
      <c r="T5132">
        <f t="shared" si="81"/>
        <v>2024</v>
      </c>
    </row>
    <row r="5133" spans="1:20" x14ac:dyDescent="0.2">
      <c r="A5133" t="s">
        <v>5390</v>
      </c>
      <c r="B5133" t="s">
        <v>87</v>
      </c>
      <c r="C5133" t="s">
        <v>27</v>
      </c>
      <c r="D5133" t="s">
        <v>352</v>
      </c>
      <c r="E5133">
        <v>14</v>
      </c>
      <c r="F5133">
        <v>8</v>
      </c>
      <c r="G5133">
        <v>112</v>
      </c>
      <c r="H5133" t="s">
        <v>56</v>
      </c>
      <c r="I5133" t="s">
        <v>18</v>
      </c>
      <c r="J5133" s="1">
        <v>44732</v>
      </c>
      <c r="K5133" t="b">
        <v>1</v>
      </c>
      <c r="L5133" t="s">
        <v>19</v>
      </c>
      <c r="M5133">
        <v>6</v>
      </c>
      <c r="N5133">
        <f>G5133/SUMIF(B:B,B5133,G:G)*100</f>
        <v>0.17220966526746315</v>
      </c>
      <c r="Q5133">
        <f>VLOOKUP(C5133, Categories_Pivot_Table!A:B, 2, FALSE)</f>
        <v>25.013711734693878</v>
      </c>
      <c r="T5133">
        <f t="shared" si="81"/>
        <v>2022</v>
      </c>
    </row>
    <row r="5134" spans="1:20" x14ac:dyDescent="0.2">
      <c r="A5134" t="s">
        <v>5391</v>
      </c>
      <c r="B5134" t="s">
        <v>44</v>
      </c>
      <c r="C5134" t="s">
        <v>33</v>
      </c>
      <c r="D5134" t="s">
        <v>469</v>
      </c>
      <c r="E5134">
        <v>8</v>
      </c>
      <c r="F5134">
        <v>1</v>
      </c>
      <c r="G5134">
        <v>8</v>
      </c>
      <c r="H5134" t="s">
        <v>56</v>
      </c>
      <c r="I5134" t="s">
        <v>46</v>
      </c>
      <c r="J5134" s="1">
        <v>45608</v>
      </c>
      <c r="K5134" t="b">
        <v>1</v>
      </c>
      <c r="L5134" t="s">
        <v>49</v>
      </c>
      <c r="M5134">
        <v>11</v>
      </c>
      <c r="N5134">
        <f>G5134/SUMIF(B:B,B5134,G:G)*100</f>
        <v>1.3180765967262271E-2</v>
      </c>
      <c r="Q5134">
        <f>VLOOKUP(C5134, Categories_Pivot_Table!A:B, 2, FALSE)</f>
        <v>23.300574345883856</v>
      </c>
      <c r="T5134">
        <f t="shared" si="81"/>
        <v>2024</v>
      </c>
    </row>
    <row r="5135" spans="1:20" x14ac:dyDescent="0.2">
      <c r="A5135" t="s">
        <v>5392</v>
      </c>
      <c r="B5135" t="s">
        <v>44</v>
      </c>
      <c r="C5135" t="s">
        <v>135</v>
      </c>
      <c r="D5135" t="s">
        <v>605</v>
      </c>
      <c r="E5135">
        <v>21.5</v>
      </c>
      <c r="F5135">
        <v>1</v>
      </c>
      <c r="G5135">
        <v>21.5</v>
      </c>
      <c r="H5135" t="s">
        <v>17</v>
      </c>
      <c r="I5135" t="s">
        <v>46</v>
      </c>
      <c r="J5135" s="1">
        <v>45004</v>
      </c>
      <c r="K5135" t="b">
        <v>0</v>
      </c>
      <c r="L5135" t="s">
        <v>24</v>
      </c>
      <c r="M5135">
        <v>3</v>
      </c>
      <c r="N5135">
        <f>G5135/SUMIF(B:B,B5135,G:G)*100</f>
        <v>3.5423308537017355E-2</v>
      </c>
      <c r="Q5135">
        <f>VLOOKUP(C5135, Categories_Pivot_Table!A:B, 2, FALSE)</f>
        <v>23.146341463414632</v>
      </c>
      <c r="T5135">
        <f t="shared" si="81"/>
        <v>2023</v>
      </c>
    </row>
    <row r="5136" spans="1:20" x14ac:dyDescent="0.2">
      <c r="A5136" t="s">
        <v>5393</v>
      </c>
      <c r="B5136" t="s">
        <v>81</v>
      </c>
      <c r="C5136" t="s">
        <v>48</v>
      </c>
      <c r="D5136" t="s">
        <v>195</v>
      </c>
      <c r="E5136">
        <v>20</v>
      </c>
      <c r="F5136">
        <v>10</v>
      </c>
      <c r="G5136">
        <v>200</v>
      </c>
      <c r="H5136" t="s">
        <v>17</v>
      </c>
      <c r="I5136" t="s">
        <v>46</v>
      </c>
      <c r="J5136" s="1">
        <v>45211</v>
      </c>
      <c r="K5136" t="b">
        <v>0</v>
      </c>
      <c r="L5136" t="s">
        <v>42</v>
      </c>
      <c r="M5136">
        <v>10</v>
      </c>
      <c r="N5136">
        <f>G5136/SUMIF(B:B,B5136,G:G)*100</f>
        <v>0.31667867406639172</v>
      </c>
      <c r="Q5136">
        <f>VLOOKUP(C5136, Categories_Pivot_Table!A:B, 2, FALSE)</f>
        <v>23.348837209302324</v>
      </c>
      <c r="T5136">
        <f t="shared" si="81"/>
        <v>2023</v>
      </c>
    </row>
    <row r="5137" spans="1:20" x14ac:dyDescent="0.2">
      <c r="A5137" t="s">
        <v>5394</v>
      </c>
      <c r="B5137" t="s">
        <v>47</v>
      </c>
      <c r="C5137" t="s">
        <v>27</v>
      </c>
      <c r="D5137" t="s">
        <v>58</v>
      </c>
      <c r="E5137">
        <v>8</v>
      </c>
      <c r="F5137">
        <v>10</v>
      </c>
      <c r="G5137">
        <v>80</v>
      </c>
      <c r="H5137" t="s">
        <v>56</v>
      </c>
      <c r="I5137" t="s">
        <v>18</v>
      </c>
      <c r="J5137" s="1">
        <v>44700</v>
      </c>
      <c r="K5137" t="b">
        <v>0</v>
      </c>
      <c r="L5137" t="s">
        <v>42</v>
      </c>
      <c r="M5137">
        <v>5</v>
      </c>
      <c r="N5137">
        <f>G5137/SUMIF(B:B,B5137,G:G)*100</f>
        <v>0.12711931736926574</v>
      </c>
      <c r="Q5137">
        <f>VLOOKUP(C5137, Categories_Pivot_Table!A:B, 2, FALSE)</f>
        <v>25.013711734693878</v>
      </c>
      <c r="T5137">
        <f t="shared" si="81"/>
        <v>2022</v>
      </c>
    </row>
    <row r="5138" spans="1:20" x14ac:dyDescent="0.2">
      <c r="A5138" t="s">
        <v>5395</v>
      </c>
      <c r="B5138" t="s">
        <v>90</v>
      </c>
      <c r="C5138" t="s">
        <v>15</v>
      </c>
      <c r="D5138" t="s">
        <v>511</v>
      </c>
      <c r="E5138">
        <v>15.5</v>
      </c>
      <c r="F5138">
        <v>5</v>
      </c>
      <c r="G5138">
        <v>77.5</v>
      </c>
      <c r="H5138" t="s">
        <v>29</v>
      </c>
      <c r="I5138" t="s">
        <v>46</v>
      </c>
      <c r="J5138" s="1">
        <v>44773</v>
      </c>
      <c r="K5138" t="b">
        <v>0</v>
      </c>
      <c r="L5138" t="s">
        <v>24</v>
      </c>
      <c r="M5138">
        <v>7</v>
      </c>
      <c r="N5138">
        <f>G5138/SUMIF(B:B,B5138,G:G)*100</f>
        <v>0.13104054648134997</v>
      </c>
      <c r="Q5138">
        <f>VLOOKUP(C5138, Categories_Pivot_Table!A:B, 2, FALSE)</f>
        <v>23.063808900523561</v>
      </c>
      <c r="T5138">
        <f t="shared" si="81"/>
        <v>2022</v>
      </c>
    </row>
    <row r="5139" spans="1:20" x14ac:dyDescent="0.2">
      <c r="A5139" t="s">
        <v>5396</v>
      </c>
      <c r="B5139" t="s">
        <v>113</v>
      </c>
      <c r="C5139" t="s">
        <v>27</v>
      </c>
      <c r="D5139" t="s">
        <v>41</v>
      </c>
      <c r="E5139">
        <v>23</v>
      </c>
      <c r="F5139">
        <v>9</v>
      </c>
      <c r="G5139">
        <v>207</v>
      </c>
      <c r="H5139" t="s">
        <v>56</v>
      </c>
      <c r="I5139" t="s">
        <v>18</v>
      </c>
      <c r="J5139" s="1">
        <v>45218</v>
      </c>
      <c r="K5139" t="b">
        <v>1</v>
      </c>
      <c r="L5139" t="s">
        <v>42</v>
      </c>
      <c r="M5139">
        <v>10</v>
      </c>
      <c r="N5139">
        <f>G5139/SUMIF(B:B,B5139,G:G)*100</f>
        <v>0.34083611874927966</v>
      </c>
      <c r="Q5139">
        <f>VLOOKUP(C5139, Categories_Pivot_Table!A:B, 2, FALSE)</f>
        <v>25.013711734693878</v>
      </c>
      <c r="T5139">
        <f t="shared" si="81"/>
        <v>2023</v>
      </c>
    </row>
    <row r="5140" spans="1:20" x14ac:dyDescent="0.2">
      <c r="A5140" t="s">
        <v>5397</v>
      </c>
      <c r="B5140" t="s">
        <v>44</v>
      </c>
      <c r="C5140" t="s">
        <v>27</v>
      </c>
      <c r="D5140" t="s">
        <v>974</v>
      </c>
      <c r="E5140">
        <v>32</v>
      </c>
      <c r="F5140">
        <v>4</v>
      </c>
      <c r="G5140">
        <v>128</v>
      </c>
      <c r="H5140" t="s">
        <v>29</v>
      </c>
      <c r="I5140" t="s">
        <v>18</v>
      </c>
      <c r="J5140" s="1">
        <v>44868</v>
      </c>
      <c r="K5140" t="b">
        <v>0</v>
      </c>
      <c r="L5140" t="s">
        <v>42</v>
      </c>
      <c r="M5140">
        <v>11</v>
      </c>
      <c r="N5140">
        <f>G5140/SUMIF(B:B,B5140,G:G)*100</f>
        <v>0.21089225547619633</v>
      </c>
      <c r="Q5140">
        <f>VLOOKUP(C5140, Categories_Pivot_Table!A:B, 2, FALSE)</f>
        <v>25.013711734693878</v>
      </c>
      <c r="T5140">
        <f t="shared" si="81"/>
        <v>2022</v>
      </c>
    </row>
    <row r="5141" spans="1:20" x14ac:dyDescent="0.2">
      <c r="A5141" t="s">
        <v>5398</v>
      </c>
      <c r="B5141" t="s">
        <v>32</v>
      </c>
      <c r="C5141" t="s">
        <v>27</v>
      </c>
      <c r="D5141" t="s">
        <v>583</v>
      </c>
      <c r="E5141">
        <v>12.5</v>
      </c>
      <c r="F5141">
        <v>10</v>
      </c>
      <c r="G5141">
        <v>125</v>
      </c>
      <c r="H5141" t="s">
        <v>17</v>
      </c>
      <c r="I5141" t="s">
        <v>18</v>
      </c>
      <c r="J5141" s="1">
        <v>45215</v>
      </c>
      <c r="K5141" t="b">
        <v>0</v>
      </c>
      <c r="L5141" t="s">
        <v>19</v>
      </c>
      <c r="M5141">
        <v>10</v>
      </c>
      <c r="N5141">
        <f>G5141/SUMIF(B:B,B5141,G:G)*100</f>
        <v>0.21319234213107063</v>
      </c>
      <c r="Q5141">
        <f>VLOOKUP(C5141, Categories_Pivot_Table!A:B, 2, FALSE)</f>
        <v>25.013711734693878</v>
      </c>
      <c r="T5141">
        <f t="shared" si="81"/>
        <v>2023</v>
      </c>
    </row>
    <row r="5142" spans="1:20" x14ac:dyDescent="0.2">
      <c r="A5142" t="s">
        <v>5399</v>
      </c>
      <c r="B5142" t="s">
        <v>121</v>
      </c>
      <c r="C5142" t="s">
        <v>48</v>
      </c>
      <c r="D5142" t="s">
        <v>579</v>
      </c>
      <c r="E5142">
        <v>33.5</v>
      </c>
      <c r="F5142">
        <v>1</v>
      </c>
      <c r="G5142">
        <v>33.5</v>
      </c>
      <c r="H5142" t="s">
        <v>56</v>
      </c>
      <c r="I5142" t="s">
        <v>46</v>
      </c>
      <c r="J5142" s="1">
        <v>45034</v>
      </c>
      <c r="K5142" t="b">
        <v>0</v>
      </c>
      <c r="L5142" t="s">
        <v>49</v>
      </c>
      <c r="M5142">
        <v>4</v>
      </c>
      <c r="N5142">
        <f>G5142/SUMIF(B:B,B5142,G:G)*100</f>
        <v>5.109004811614979E-2</v>
      </c>
      <c r="Q5142">
        <f>VLOOKUP(C5142, Categories_Pivot_Table!A:B, 2, FALSE)</f>
        <v>23.348837209302324</v>
      </c>
      <c r="T5142">
        <f t="shared" si="81"/>
        <v>2023</v>
      </c>
    </row>
    <row r="5143" spans="1:20" x14ac:dyDescent="0.2">
      <c r="A5143" t="s">
        <v>5400</v>
      </c>
      <c r="B5143" t="s">
        <v>21</v>
      </c>
      <c r="C5143" t="s">
        <v>22</v>
      </c>
      <c r="D5143" t="s">
        <v>23</v>
      </c>
      <c r="E5143">
        <v>29</v>
      </c>
      <c r="F5143">
        <v>1</v>
      </c>
      <c r="G5143">
        <v>29</v>
      </c>
      <c r="H5143" t="s">
        <v>17</v>
      </c>
      <c r="I5143" t="s">
        <v>46</v>
      </c>
      <c r="J5143" s="1">
        <v>45179</v>
      </c>
      <c r="K5143" t="b">
        <v>1</v>
      </c>
      <c r="L5143" t="s">
        <v>24</v>
      </c>
      <c r="M5143">
        <v>9</v>
      </c>
      <c r="N5143">
        <f>G5143/SUMIF(B:B,B5143,G:G)*100</f>
        <v>4.697687603774349E-2</v>
      </c>
      <c r="Q5143">
        <f>VLOOKUP(C5143, Categories_Pivot_Table!A:B, 2, FALSE)</f>
        <v>21.505681818181817</v>
      </c>
      <c r="T5143">
        <f t="shared" si="81"/>
        <v>2023</v>
      </c>
    </row>
    <row r="5144" spans="1:20" x14ac:dyDescent="0.2">
      <c r="A5144" t="s">
        <v>5401</v>
      </c>
      <c r="B5144" t="s">
        <v>21</v>
      </c>
      <c r="C5144" t="s">
        <v>27</v>
      </c>
      <c r="D5144" t="s">
        <v>278</v>
      </c>
      <c r="E5144">
        <v>30.5</v>
      </c>
      <c r="F5144">
        <v>3</v>
      </c>
      <c r="G5144">
        <v>91.5</v>
      </c>
      <c r="H5144" t="s">
        <v>29</v>
      </c>
      <c r="I5144" t="s">
        <v>46</v>
      </c>
      <c r="J5144" s="1">
        <v>44850</v>
      </c>
      <c r="K5144" t="b">
        <v>0</v>
      </c>
      <c r="L5144" t="s">
        <v>24</v>
      </c>
      <c r="M5144">
        <v>10</v>
      </c>
      <c r="N5144">
        <f>G5144/SUMIF(B:B,B5144,G:G)*100</f>
        <v>0.14822014336046652</v>
      </c>
      <c r="Q5144">
        <f>VLOOKUP(C5144, Categories_Pivot_Table!A:B, 2, FALSE)</f>
        <v>25.013711734693878</v>
      </c>
      <c r="T5144">
        <f t="shared" si="81"/>
        <v>2022</v>
      </c>
    </row>
    <row r="5145" spans="1:20" x14ac:dyDescent="0.2">
      <c r="A5145" t="s">
        <v>5402</v>
      </c>
      <c r="B5145" t="s">
        <v>113</v>
      </c>
      <c r="C5145" t="s">
        <v>38</v>
      </c>
      <c r="D5145" t="s">
        <v>39</v>
      </c>
      <c r="E5145">
        <v>12.5</v>
      </c>
      <c r="F5145">
        <v>7</v>
      </c>
      <c r="G5145">
        <v>87.5</v>
      </c>
      <c r="H5145" t="s">
        <v>17</v>
      </c>
      <c r="I5145" t="s">
        <v>18</v>
      </c>
      <c r="J5145" s="1">
        <v>44647</v>
      </c>
      <c r="K5145" t="b">
        <v>1</v>
      </c>
      <c r="L5145" t="s">
        <v>24</v>
      </c>
      <c r="M5145">
        <v>3</v>
      </c>
      <c r="N5145">
        <f>G5145/SUMIF(B:B,B5145,G:G)*100</f>
        <v>0.14407323860174864</v>
      </c>
      <c r="Q5145">
        <f>VLOOKUP(C5145, Categories_Pivot_Table!A:B, 2, FALSE)</f>
        <v>23.088790931989923</v>
      </c>
      <c r="T5145">
        <f t="shared" si="81"/>
        <v>2022</v>
      </c>
    </row>
    <row r="5146" spans="1:20" x14ac:dyDescent="0.2">
      <c r="A5146" t="s">
        <v>5403</v>
      </c>
      <c r="B5146" t="s">
        <v>73</v>
      </c>
      <c r="C5146" t="s">
        <v>48</v>
      </c>
      <c r="D5146" t="s">
        <v>237</v>
      </c>
      <c r="E5146">
        <v>11</v>
      </c>
      <c r="F5146">
        <v>9</v>
      </c>
      <c r="G5146">
        <v>99</v>
      </c>
      <c r="H5146" t="s">
        <v>17</v>
      </c>
      <c r="I5146" t="s">
        <v>18</v>
      </c>
      <c r="J5146" s="1">
        <v>45420</v>
      </c>
      <c r="K5146" t="b">
        <v>0</v>
      </c>
      <c r="L5146" t="s">
        <v>30</v>
      </c>
      <c r="M5146">
        <v>5</v>
      </c>
      <c r="N5146">
        <f>G5146/SUMIF(B:B,B5146,G:G)*100</f>
        <v>0.17103024125629485</v>
      </c>
      <c r="Q5146">
        <f>VLOOKUP(C5146, Categories_Pivot_Table!A:B, 2, FALSE)</f>
        <v>23.348837209302324</v>
      </c>
      <c r="T5146">
        <f t="shared" si="81"/>
        <v>2024</v>
      </c>
    </row>
    <row r="5147" spans="1:20" x14ac:dyDescent="0.2">
      <c r="A5147" t="s">
        <v>5404</v>
      </c>
      <c r="B5147" t="s">
        <v>106</v>
      </c>
      <c r="C5147" t="s">
        <v>38</v>
      </c>
      <c r="D5147" t="s">
        <v>85</v>
      </c>
      <c r="E5147">
        <v>18.5</v>
      </c>
      <c r="F5147">
        <v>3</v>
      </c>
      <c r="G5147">
        <v>55.5</v>
      </c>
      <c r="H5147" t="s">
        <v>17</v>
      </c>
      <c r="I5147" t="s">
        <v>46</v>
      </c>
      <c r="J5147" s="1">
        <v>44601</v>
      </c>
      <c r="K5147" t="b">
        <v>1</v>
      </c>
      <c r="L5147" t="s">
        <v>30</v>
      </c>
      <c r="M5147">
        <v>2</v>
      </c>
      <c r="N5147">
        <f>G5147/SUMIF(B:B,B5147,G:G)*100</f>
        <v>9.0449804432855274E-2</v>
      </c>
      <c r="Q5147">
        <f>VLOOKUP(C5147, Categories_Pivot_Table!A:B, 2, FALSE)</f>
        <v>23.088790931989923</v>
      </c>
      <c r="T5147">
        <f t="shared" si="81"/>
        <v>2022</v>
      </c>
    </row>
    <row r="5148" spans="1:20" x14ac:dyDescent="0.2">
      <c r="A5148" t="s">
        <v>5405</v>
      </c>
      <c r="B5148" t="s">
        <v>37</v>
      </c>
      <c r="C5148" t="s">
        <v>15</v>
      </c>
      <c r="D5148" t="s">
        <v>98</v>
      </c>
      <c r="E5148">
        <v>36.5</v>
      </c>
      <c r="F5148">
        <v>10</v>
      </c>
      <c r="G5148">
        <v>365</v>
      </c>
      <c r="H5148" t="s">
        <v>29</v>
      </c>
      <c r="I5148" t="s">
        <v>46</v>
      </c>
      <c r="J5148" s="1">
        <v>45332</v>
      </c>
      <c r="K5148" t="b">
        <v>1</v>
      </c>
      <c r="L5148" t="s">
        <v>35</v>
      </c>
      <c r="M5148">
        <v>2</v>
      </c>
      <c r="N5148">
        <f>G5148/SUMIF(B:B,B5148,G:G)*100</f>
        <v>0.54498353851092585</v>
      </c>
      <c r="Q5148">
        <f>VLOOKUP(C5148, Categories_Pivot_Table!A:B, 2, FALSE)</f>
        <v>23.063808900523561</v>
      </c>
      <c r="T5148">
        <f t="shared" si="81"/>
        <v>2024</v>
      </c>
    </row>
    <row r="5149" spans="1:20" x14ac:dyDescent="0.2">
      <c r="A5149" t="s">
        <v>5406</v>
      </c>
      <c r="B5149" t="s">
        <v>90</v>
      </c>
      <c r="C5149" t="s">
        <v>135</v>
      </c>
      <c r="D5149" t="s">
        <v>276</v>
      </c>
      <c r="E5149">
        <v>6.5</v>
      </c>
      <c r="F5149">
        <v>6</v>
      </c>
      <c r="G5149">
        <v>39</v>
      </c>
      <c r="H5149" t="s">
        <v>29</v>
      </c>
      <c r="I5149" t="s">
        <v>46</v>
      </c>
      <c r="J5149" s="1">
        <v>44902</v>
      </c>
      <c r="K5149" t="b">
        <v>0</v>
      </c>
      <c r="L5149" t="s">
        <v>30</v>
      </c>
      <c r="M5149">
        <v>12</v>
      </c>
      <c r="N5149">
        <f>G5149/SUMIF(B:B,B5149,G:G)*100</f>
        <v>6.59429846809374E-2</v>
      </c>
      <c r="Q5149">
        <f>VLOOKUP(C5149, Categories_Pivot_Table!A:B, 2, FALSE)</f>
        <v>23.146341463414632</v>
      </c>
      <c r="T5149">
        <f t="shared" si="81"/>
        <v>2022</v>
      </c>
    </row>
    <row r="5150" spans="1:20" x14ac:dyDescent="0.2">
      <c r="A5150" t="s">
        <v>5407</v>
      </c>
      <c r="B5150" t="s">
        <v>128</v>
      </c>
      <c r="C5150" t="s">
        <v>74</v>
      </c>
      <c r="D5150" t="s">
        <v>366</v>
      </c>
      <c r="E5150">
        <v>36.5</v>
      </c>
      <c r="F5150">
        <v>6</v>
      </c>
      <c r="G5150">
        <v>219</v>
      </c>
      <c r="H5150" t="s">
        <v>17</v>
      </c>
      <c r="I5150" t="s">
        <v>46</v>
      </c>
      <c r="J5150" s="1">
        <v>44569</v>
      </c>
      <c r="K5150" t="b">
        <v>0</v>
      </c>
      <c r="L5150" t="s">
        <v>35</v>
      </c>
      <c r="M5150">
        <v>1</v>
      </c>
      <c r="N5150">
        <f>G5150/SUMIF(B:B,B5150,G:G)*100</f>
        <v>0.3199322152749372</v>
      </c>
      <c r="Q5150">
        <f>VLOOKUP(C5150, Categories_Pivot_Table!A:B, 2, FALSE)</f>
        <v>24.317096165933375</v>
      </c>
      <c r="T5150">
        <f t="shared" si="81"/>
        <v>2022</v>
      </c>
    </row>
    <row r="5151" spans="1:20" x14ac:dyDescent="0.2">
      <c r="A5151" t="s">
        <v>5408</v>
      </c>
      <c r="B5151" t="s">
        <v>63</v>
      </c>
      <c r="C5151" t="s">
        <v>135</v>
      </c>
      <c r="D5151" t="s">
        <v>41</v>
      </c>
      <c r="E5151">
        <v>23</v>
      </c>
      <c r="F5151">
        <v>8</v>
      </c>
      <c r="G5151">
        <v>256</v>
      </c>
      <c r="H5151" t="s">
        <v>17</v>
      </c>
      <c r="I5151" t="s">
        <v>18</v>
      </c>
      <c r="J5151" s="1">
        <v>45009</v>
      </c>
      <c r="K5151" t="b">
        <v>0</v>
      </c>
      <c r="L5151" t="s">
        <v>65</v>
      </c>
      <c r="M5151">
        <v>3</v>
      </c>
      <c r="N5151">
        <f>G5151/SUMIF(B:B,B5151,G:G)*100</f>
        <v>0.42294475284166005</v>
      </c>
      <c r="Q5151">
        <f>VLOOKUP(C5151, Categories_Pivot_Table!A:B, 2, FALSE)</f>
        <v>23.146341463414632</v>
      </c>
      <c r="T5151">
        <f t="shared" si="81"/>
        <v>2023</v>
      </c>
    </row>
    <row r="5152" spans="1:20" x14ac:dyDescent="0.2">
      <c r="A5152" t="s">
        <v>5409</v>
      </c>
      <c r="B5152" t="s">
        <v>81</v>
      </c>
      <c r="C5152" t="s">
        <v>38</v>
      </c>
      <c r="D5152" t="s">
        <v>111</v>
      </c>
      <c r="E5152">
        <v>38</v>
      </c>
      <c r="F5152">
        <v>7</v>
      </c>
      <c r="G5152">
        <v>266</v>
      </c>
      <c r="H5152" t="s">
        <v>17</v>
      </c>
      <c r="I5152" t="s">
        <v>46</v>
      </c>
      <c r="J5152" s="1">
        <v>44905</v>
      </c>
      <c r="K5152" t="b">
        <v>0</v>
      </c>
      <c r="L5152" t="s">
        <v>35</v>
      </c>
      <c r="M5152">
        <v>12</v>
      </c>
      <c r="N5152">
        <f>G5152/SUMIF(B:B,B5152,G:G)*100</f>
        <v>0.4211826365083009</v>
      </c>
      <c r="Q5152">
        <f>VLOOKUP(C5152, Categories_Pivot_Table!A:B, 2, FALSE)</f>
        <v>23.088790931989923</v>
      </c>
      <c r="T5152">
        <f t="shared" si="81"/>
        <v>2022</v>
      </c>
    </row>
    <row r="5153" spans="1:20" x14ac:dyDescent="0.2">
      <c r="A5153" t="s">
        <v>5410</v>
      </c>
      <c r="B5153" t="s">
        <v>81</v>
      </c>
      <c r="C5153" t="s">
        <v>48</v>
      </c>
      <c r="D5153" t="s">
        <v>1400</v>
      </c>
      <c r="E5153">
        <v>23</v>
      </c>
      <c r="F5153">
        <v>6</v>
      </c>
      <c r="G5153">
        <v>138</v>
      </c>
      <c r="H5153" t="s">
        <v>56</v>
      </c>
      <c r="I5153" t="s">
        <v>46</v>
      </c>
      <c r="J5153" s="1">
        <v>44584</v>
      </c>
      <c r="K5153" t="b">
        <v>1</v>
      </c>
      <c r="L5153" t="s">
        <v>24</v>
      </c>
      <c r="M5153">
        <v>1</v>
      </c>
      <c r="N5153">
        <f>G5153/SUMIF(B:B,B5153,G:G)*100</f>
        <v>0.21850828510581025</v>
      </c>
      <c r="Q5153">
        <f>VLOOKUP(C5153, Categories_Pivot_Table!A:B, 2, FALSE)</f>
        <v>23.348837209302324</v>
      </c>
      <c r="T5153">
        <f t="shared" si="81"/>
        <v>2022</v>
      </c>
    </row>
    <row r="5154" spans="1:20" x14ac:dyDescent="0.2">
      <c r="A5154" t="s">
        <v>5411</v>
      </c>
      <c r="B5154" t="s">
        <v>21</v>
      </c>
      <c r="C5154" t="s">
        <v>33</v>
      </c>
      <c r="D5154" t="s">
        <v>34</v>
      </c>
      <c r="E5154">
        <v>27.5</v>
      </c>
      <c r="F5154">
        <v>4</v>
      </c>
      <c r="G5154">
        <v>110</v>
      </c>
      <c r="H5154" t="s">
        <v>56</v>
      </c>
      <c r="I5154" t="s">
        <v>46</v>
      </c>
      <c r="J5154" s="1">
        <v>44610</v>
      </c>
      <c r="K5154" t="b">
        <v>1</v>
      </c>
      <c r="L5154" t="s">
        <v>65</v>
      </c>
      <c r="M5154">
        <v>2</v>
      </c>
      <c r="N5154">
        <f>G5154/SUMIF(B:B,B5154,G:G)*100</f>
        <v>0.17818815048799255</v>
      </c>
      <c r="Q5154">
        <f>VLOOKUP(C5154, Categories_Pivot_Table!A:B, 2, FALSE)</f>
        <v>23.300574345883856</v>
      </c>
      <c r="T5154">
        <f t="shared" si="81"/>
        <v>2022</v>
      </c>
    </row>
    <row r="5155" spans="1:20" x14ac:dyDescent="0.2">
      <c r="A5155" t="s">
        <v>5412</v>
      </c>
      <c r="B5155" t="s">
        <v>44</v>
      </c>
      <c r="C5155" t="s">
        <v>22</v>
      </c>
      <c r="D5155" t="s">
        <v>283</v>
      </c>
      <c r="E5155">
        <v>8</v>
      </c>
      <c r="F5155">
        <v>9</v>
      </c>
      <c r="G5155">
        <v>72</v>
      </c>
      <c r="H5155" t="s">
        <v>29</v>
      </c>
      <c r="I5155" t="s">
        <v>18</v>
      </c>
      <c r="J5155" s="1">
        <v>44763</v>
      </c>
      <c r="K5155" t="b">
        <v>1</v>
      </c>
      <c r="L5155" t="s">
        <v>42</v>
      </c>
      <c r="M5155">
        <v>7</v>
      </c>
      <c r="N5155">
        <f>G5155/SUMIF(B:B,B5155,G:G)*100</f>
        <v>0.11862689370536045</v>
      </c>
      <c r="Q5155">
        <f>VLOOKUP(C5155, Categories_Pivot_Table!A:B, 2, FALSE)</f>
        <v>21.505681818181817</v>
      </c>
      <c r="T5155">
        <f t="shared" si="81"/>
        <v>2022</v>
      </c>
    </row>
    <row r="5156" spans="1:20" x14ac:dyDescent="0.2">
      <c r="A5156" t="s">
        <v>5413</v>
      </c>
      <c r="B5156" t="s">
        <v>14</v>
      </c>
      <c r="C5156" t="s">
        <v>33</v>
      </c>
      <c r="D5156" t="s">
        <v>469</v>
      </c>
      <c r="E5156">
        <v>8</v>
      </c>
      <c r="F5156">
        <v>8</v>
      </c>
      <c r="G5156">
        <v>64</v>
      </c>
      <c r="H5156" t="s">
        <v>17</v>
      </c>
      <c r="I5156" t="s">
        <v>18</v>
      </c>
      <c r="J5156" s="1">
        <v>45511</v>
      </c>
      <c r="K5156" t="b">
        <v>1</v>
      </c>
      <c r="L5156" t="s">
        <v>30</v>
      </c>
      <c r="M5156">
        <v>8</v>
      </c>
      <c r="N5156">
        <f>G5156/SUMIF(B:B,B5156,G:G)*100</f>
        <v>0.10419464862796812</v>
      </c>
      <c r="Q5156">
        <f>VLOOKUP(C5156, Categories_Pivot_Table!A:B, 2, FALSE)</f>
        <v>23.300574345883856</v>
      </c>
      <c r="T5156">
        <f t="shared" si="81"/>
        <v>2024</v>
      </c>
    </row>
    <row r="5157" spans="1:20" x14ac:dyDescent="0.2">
      <c r="A5157" t="s">
        <v>5414</v>
      </c>
      <c r="B5157" t="s">
        <v>121</v>
      </c>
      <c r="C5157" t="s">
        <v>38</v>
      </c>
      <c r="D5157" t="s">
        <v>39</v>
      </c>
      <c r="E5157">
        <v>12.5</v>
      </c>
      <c r="F5157">
        <v>8</v>
      </c>
      <c r="G5157">
        <v>100</v>
      </c>
      <c r="H5157" t="s">
        <v>29</v>
      </c>
      <c r="I5157" t="s">
        <v>18</v>
      </c>
      <c r="J5157" s="1">
        <v>44781</v>
      </c>
      <c r="K5157" t="b">
        <v>0</v>
      </c>
      <c r="L5157" t="s">
        <v>19</v>
      </c>
      <c r="M5157">
        <v>8</v>
      </c>
      <c r="N5157">
        <f>G5157/SUMIF(B:B,B5157,G:G)*100</f>
        <v>0.15250760631686505</v>
      </c>
      <c r="Q5157">
        <f>VLOOKUP(C5157, Categories_Pivot_Table!A:B, 2, FALSE)</f>
        <v>23.088790931989923</v>
      </c>
      <c r="T5157">
        <f t="shared" si="81"/>
        <v>2022</v>
      </c>
    </row>
    <row r="5158" spans="1:20" x14ac:dyDescent="0.2">
      <c r="A5158" t="s">
        <v>5415</v>
      </c>
      <c r="B5158" t="s">
        <v>14</v>
      </c>
      <c r="C5158" t="s">
        <v>33</v>
      </c>
      <c r="D5158" t="s">
        <v>34</v>
      </c>
      <c r="E5158">
        <v>27.5</v>
      </c>
      <c r="F5158">
        <v>10</v>
      </c>
      <c r="G5158">
        <v>275</v>
      </c>
      <c r="H5158" t="s">
        <v>56</v>
      </c>
      <c r="I5158" t="s">
        <v>18</v>
      </c>
      <c r="J5158" s="1">
        <v>44965</v>
      </c>
      <c r="K5158" t="b">
        <v>0</v>
      </c>
      <c r="L5158" t="s">
        <v>30</v>
      </c>
      <c r="M5158">
        <v>2</v>
      </c>
      <c r="N5158">
        <f>G5158/SUMIF(B:B,B5158,G:G)*100</f>
        <v>0.44771138082330053</v>
      </c>
      <c r="Q5158">
        <f>VLOOKUP(C5158, Categories_Pivot_Table!A:B, 2, FALSE)</f>
        <v>23.300574345883856</v>
      </c>
      <c r="T5158">
        <f t="shared" si="81"/>
        <v>2023</v>
      </c>
    </row>
    <row r="5159" spans="1:20" x14ac:dyDescent="0.2">
      <c r="A5159" t="s">
        <v>5416</v>
      </c>
      <c r="B5159" t="s">
        <v>47</v>
      </c>
      <c r="C5159" t="s">
        <v>74</v>
      </c>
      <c r="D5159" t="s">
        <v>415</v>
      </c>
      <c r="E5159">
        <v>41</v>
      </c>
      <c r="F5159">
        <v>7</v>
      </c>
      <c r="G5159">
        <v>287</v>
      </c>
      <c r="H5159" t="s">
        <v>56</v>
      </c>
      <c r="I5159" t="s">
        <v>46</v>
      </c>
      <c r="J5159" s="1">
        <v>45156</v>
      </c>
      <c r="K5159" t="b">
        <v>1</v>
      </c>
      <c r="L5159" t="s">
        <v>65</v>
      </c>
      <c r="M5159">
        <v>8</v>
      </c>
      <c r="N5159">
        <f>G5159/SUMIF(B:B,B5159,G:G)*100</f>
        <v>0.45604055106224078</v>
      </c>
      <c r="Q5159">
        <f>VLOOKUP(C5159, Categories_Pivot_Table!A:B, 2, FALSE)</f>
        <v>24.317096165933375</v>
      </c>
      <c r="T5159">
        <f t="shared" si="81"/>
        <v>2023</v>
      </c>
    </row>
    <row r="5160" spans="1:20" x14ac:dyDescent="0.2">
      <c r="A5160" t="s">
        <v>5417</v>
      </c>
      <c r="B5160" t="s">
        <v>76</v>
      </c>
      <c r="C5160" t="s">
        <v>48</v>
      </c>
      <c r="D5160" t="s">
        <v>237</v>
      </c>
      <c r="E5160">
        <v>11</v>
      </c>
      <c r="F5160">
        <v>10</v>
      </c>
      <c r="G5160">
        <v>110</v>
      </c>
      <c r="H5160" t="s">
        <v>17</v>
      </c>
      <c r="I5160" t="s">
        <v>46</v>
      </c>
      <c r="J5160" s="1">
        <v>44939</v>
      </c>
      <c r="K5160" t="b">
        <v>1</v>
      </c>
      <c r="L5160" t="s">
        <v>65</v>
      </c>
      <c r="M5160">
        <v>1</v>
      </c>
      <c r="N5160">
        <f>G5160/SUMIF(B:B,B5160,G:G)*100</f>
        <v>0.18729301992967998</v>
      </c>
      <c r="Q5160">
        <f>VLOOKUP(C5160, Categories_Pivot_Table!A:B, 2, FALSE)</f>
        <v>23.348837209302324</v>
      </c>
      <c r="T5160">
        <f t="shared" si="81"/>
        <v>2023</v>
      </c>
    </row>
    <row r="5161" spans="1:20" x14ac:dyDescent="0.2">
      <c r="A5161" t="s">
        <v>5418</v>
      </c>
      <c r="B5161" t="s">
        <v>106</v>
      </c>
      <c r="C5161" t="s">
        <v>22</v>
      </c>
      <c r="D5161" t="s">
        <v>147</v>
      </c>
      <c r="E5161">
        <v>32</v>
      </c>
      <c r="F5161">
        <v>4</v>
      </c>
      <c r="G5161">
        <v>128</v>
      </c>
      <c r="H5161" t="s">
        <v>29</v>
      </c>
      <c r="I5161" t="s">
        <v>18</v>
      </c>
      <c r="J5161" s="1">
        <v>45334</v>
      </c>
      <c r="K5161" t="b">
        <v>0</v>
      </c>
      <c r="L5161" t="s">
        <v>19</v>
      </c>
      <c r="M5161">
        <v>2</v>
      </c>
      <c r="N5161">
        <f>G5161/SUMIF(B:B,B5161,G:G)*100</f>
        <v>0.20860495436766624</v>
      </c>
      <c r="Q5161">
        <f>VLOOKUP(C5161, Categories_Pivot_Table!A:B, 2, FALSE)</f>
        <v>21.505681818181817</v>
      </c>
      <c r="T5161">
        <f t="shared" si="81"/>
        <v>2024</v>
      </c>
    </row>
    <row r="5162" spans="1:20" x14ac:dyDescent="0.2">
      <c r="A5162" t="s">
        <v>5419</v>
      </c>
      <c r="B5162" t="s">
        <v>95</v>
      </c>
      <c r="C5162" t="s">
        <v>15</v>
      </c>
      <c r="D5162" t="s">
        <v>211</v>
      </c>
      <c r="E5162">
        <v>9.5</v>
      </c>
      <c r="F5162">
        <v>7</v>
      </c>
      <c r="G5162">
        <v>66.5</v>
      </c>
      <c r="H5162" t="s">
        <v>17</v>
      </c>
      <c r="I5162" t="s">
        <v>46</v>
      </c>
      <c r="J5162" s="1">
        <v>44763</v>
      </c>
      <c r="K5162" t="b">
        <v>0</v>
      </c>
      <c r="L5162" t="s">
        <v>42</v>
      </c>
      <c r="M5162">
        <v>7</v>
      </c>
      <c r="N5162">
        <f>G5162/SUMIF(B:B,B5162,G:G)*100</f>
        <v>9.8735737140227015E-2</v>
      </c>
      <c r="Q5162">
        <f>VLOOKUP(C5162, Categories_Pivot_Table!A:B, 2, FALSE)</f>
        <v>23.063808900523561</v>
      </c>
      <c r="T5162">
        <f t="shared" si="81"/>
        <v>2022</v>
      </c>
    </row>
    <row r="5163" spans="1:20" x14ac:dyDescent="0.2">
      <c r="A5163" t="s">
        <v>5420</v>
      </c>
      <c r="B5163" t="s">
        <v>76</v>
      </c>
      <c r="C5163" t="s">
        <v>48</v>
      </c>
      <c r="D5163" t="s">
        <v>595</v>
      </c>
      <c r="E5163">
        <v>17</v>
      </c>
      <c r="F5163">
        <v>6</v>
      </c>
      <c r="G5163">
        <v>102</v>
      </c>
      <c r="H5163" t="s">
        <v>17</v>
      </c>
      <c r="I5163" t="s">
        <v>46</v>
      </c>
      <c r="J5163" s="1">
        <v>45622</v>
      </c>
      <c r="K5163" t="b">
        <v>1</v>
      </c>
      <c r="L5163" t="s">
        <v>49</v>
      </c>
      <c r="M5163">
        <v>11</v>
      </c>
      <c r="N5163">
        <f>G5163/SUMIF(B:B,B5163,G:G)*100</f>
        <v>0.17367170938933962</v>
      </c>
      <c r="Q5163">
        <f>VLOOKUP(C5163, Categories_Pivot_Table!A:B, 2, FALSE)</f>
        <v>23.348837209302324</v>
      </c>
      <c r="T5163">
        <f t="shared" si="81"/>
        <v>2024</v>
      </c>
    </row>
    <row r="5164" spans="1:20" x14ac:dyDescent="0.2">
      <c r="A5164" t="s">
        <v>5421</v>
      </c>
      <c r="B5164" t="s">
        <v>44</v>
      </c>
      <c r="C5164" t="s">
        <v>48</v>
      </c>
      <c r="D5164" t="s">
        <v>195</v>
      </c>
      <c r="E5164">
        <v>20</v>
      </c>
      <c r="F5164">
        <v>7</v>
      </c>
      <c r="G5164">
        <v>140</v>
      </c>
      <c r="H5164" t="s">
        <v>56</v>
      </c>
      <c r="I5164" t="s">
        <v>18</v>
      </c>
      <c r="J5164" s="1">
        <v>45238</v>
      </c>
      <c r="K5164" t="b">
        <v>0</v>
      </c>
      <c r="L5164" t="s">
        <v>30</v>
      </c>
      <c r="M5164">
        <v>11</v>
      </c>
      <c r="N5164">
        <f>G5164/SUMIF(B:B,B5164,G:G)*100</f>
        <v>0.23066340442708977</v>
      </c>
      <c r="Q5164">
        <f>VLOOKUP(C5164, Categories_Pivot_Table!A:B, 2, FALSE)</f>
        <v>23.348837209302324</v>
      </c>
      <c r="T5164">
        <f t="shared" si="81"/>
        <v>2023</v>
      </c>
    </row>
    <row r="5165" spans="1:20" x14ac:dyDescent="0.2">
      <c r="A5165" t="s">
        <v>5422</v>
      </c>
      <c r="B5165" t="s">
        <v>14</v>
      </c>
      <c r="C5165" t="s">
        <v>22</v>
      </c>
      <c r="D5165" t="s">
        <v>41</v>
      </c>
      <c r="E5165">
        <v>23</v>
      </c>
      <c r="F5165">
        <v>6</v>
      </c>
      <c r="G5165">
        <v>138</v>
      </c>
      <c r="H5165" t="s">
        <v>29</v>
      </c>
      <c r="I5165" t="s">
        <v>46</v>
      </c>
      <c r="J5165" s="1">
        <v>44665</v>
      </c>
      <c r="K5165" t="b">
        <v>0</v>
      </c>
      <c r="L5165" t="s">
        <v>42</v>
      </c>
      <c r="M5165">
        <v>4</v>
      </c>
      <c r="N5165">
        <f>G5165/SUMIF(B:B,B5165,G:G)*100</f>
        <v>0.22466971110405629</v>
      </c>
      <c r="Q5165">
        <f>VLOOKUP(C5165, Categories_Pivot_Table!A:B, 2, FALSE)</f>
        <v>21.505681818181817</v>
      </c>
      <c r="T5165">
        <f t="shared" si="81"/>
        <v>2022</v>
      </c>
    </row>
    <row r="5166" spans="1:20" x14ac:dyDescent="0.2">
      <c r="A5166" t="s">
        <v>5423</v>
      </c>
      <c r="B5166" t="s">
        <v>121</v>
      </c>
      <c r="C5166" t="s">
        <v>48</v>
      </c>
      <c r="D5166" t="s">
        <v>543</v>
      </c>
      <c r="E5166">
        <v>9.5</v>
      </c>
      <c r="F5166">
        <v>10</v>
      </c>
      <c r="G5166">
        <v>95</v>
      </c>
      <c r="H5166" t="s">
        <v>29</v>
      </c>
      <c r="I5166" t="s">
        <v>46</v>
      </c>
      <c r="J5166" s="1">
        <v>45347</v>
      </c>
      <c r="K5166" t="b">
        <v>1</v>
      </c>
      <c r="L5166" t="s">
        <v>24</v>
      </c>
      <c r="M5166">
        <v>2</v>
      </c>
      <c r="N5166">
        <f>G5166/SUMIF(B:B,B5166,G:G)*100</f>
        <v>0.1448822260010218</v>
      </c>
      <c r="Q5166">
        <f>VLOOKUP(C5166, Categories_Pivot_Table!A:B, 2, FALSE)</f>
        <v>23.348837209302324</v>
      </c>
      <c r="T5166">
        <f t="shared" si="81"/>
        <v>2024</v>
      </c>
    </row>
    <row r="5167" spans="1:20" x14ac:dyDescent="0.2">
      <c r="A5167" t="s">
        <v>5424</v>
      </c>
      <c r="B5167" t="s">
        <v>90</v>
      </c>
      <c r="C5167" t="s">
        <v>22</v>
      </c>
      <c r="D5167" t="s">
        <v>41</v>
      </c>
      <c r="E5167">
        <v>23</v>
      </c>
      <c r="F5167">
        <v>5</v>
      </c>
      <c r="G5167">
        <v>70</v>
      </c>
      <c r="H5167" t="s">
        <v>29</v>
      </c>
      <c r="I5167" t="s">
        <v>46</v>
      </c>
      <c r="J5167" s="1">
        <v>44860</v>
      </c>
      <c r="K5167" t="b">
        <v>0</v>
      </c>
      <c r="L5167" t="s">
        <v>30</v>
      </c>
      <c r="M5167">
        <v>10</v>
      </c>
      <c r="N5167">
        <f>G5167/SUMIF(B:B,B5167,G:G)*100</f>
        <v>0.11835920327347739</v>
      </c>
      <c r="Q5167">
        <f>VLOOKUP(C5167, Categories_Pivot_Table!A:B, 2, FALSE)</f>
        <v>21.505681818181817</v>
      </c>
      <c r="T5167">
        <f t="shared" si="81"/>
        <v>2022</v>
      </c>
    </row>
    <row r="5168" spans="1:20" x14ac:dyDescent="0.2">
      <c r="A5168" t="s">
        <v>5425</v>
      </c>
      <c r="B5168" t="s">
        <v>76</v>
      </c>
      <c r="C5168" t="s">
        <v>38</v>
      </c>
      <c r="D5168" t="s">
        <v>473</v>
      </c>
      <c r="E5168">
        <v>23</v>
      </c>
      <c r="F5168">
        <v>4</v>
      </c>
      <c r="G5168">
        <v>92</v>
      </c>
      <c r="H5168" t="s">
        <v>17</v>
      </c>
      <c r="I5168" t="s">
        <v>46</v>
      </c>
      <c r="J5168" s="1">
        <v>45149</v>
      </c>
      <c r="K5168" t="b">
        <v>1</v>
      </c>
      <c r="L5168" t="s">
        <v>65</v>
      </c>
      <c r="M5168">
        <v>8</v>
      </c>
      <c r="N5168">
        <f>G5168/SUMIF(B:B,B5168,G:G)*100</f>
        <v>0.15664507121391419</v>
      </c>
      <c r="Q5168">
        <f>VLOOKUP(C5168, Categories_Pivot_Table!A:B, 2, FALSE)</f>
        <v>23.088790931989923</v>
      </c>
      <c r="T5168">
        <f t="shared" si="81"/>
        <v>2023</v>
      </c>
    </row>
    <row r="5169" spans="1:20" x14ac:dyDescent="0.2">
      <c r="A5169" t="s">
        <v>5426</v>
      </c>
      <c r="B5169" t="s">
        <v>51</v>
      </c>
      <c r="C5169" t="s">
        <v>48</v>
      </c>
      <c r="D5169" t="s">
        <v>302</v>
      </c>
      <c r="E5169">
        <v>15.5</v>
      </c>
      <c r="F5169">
        <v>4</v>
      </c>
      <c r="G5169">
        <v>62</v>
      </c>
      <c r="H5169" t="s">
        <v>56</v>
      </c>
      <c r="I5169" t="s">
        <v>18</v>
      </c>
      <c r="J5169" s="1">
        <v>45440</v>
      </c>
      <c r="K5169" t="b">
        <v>1</v>
      </c>
      <c r="L5169" t="s">
        <v>49</v>
      </c>
      <c r="M5169">
        <v>5</v>
      </c>
      <c r="N5169">
        <f>G5169/SUMIF(B:B,B5169,G:G)*100</f>
        <v>9.6113600074410527E-2</v>
      </c>
      <c r="Q5169">
        <f>VLOOKUP(C5169, Categories_Pivot_Table!A:B, 2, FALSE)</f>
        <v>23.348837209302324</v>
      </c>
      <c r="T5169">
        <f t="shared" si="81"/>
        <v>2024</v>
      </c>
    </row>
    <row r="5170" spans="1:20" x14ac:dyDescent="0.2">
      <c r="A5170" t="s">
        <v>5427</v>
      </c>
      <c r="B5170" t="s">
        <v>95</v>
      </c>
      <c r="C5170" t="s">
        <v>33</v>
      </c>
      <c r="D5170" t="s">
        <v>34</v>
      </c>
      <c r="E5170">
        <v>27.5</v>
      </c>
      <c r="F5170">
        <v>4</v>
      </c>
      <c r="G5170">
        <v>110</v>
      </c>
      <c r="H5170" t="s">
        <v>29</v>
      </c>
      <c r="I5170" t="s">
        <v>18</v>
      </c>
      <c r="J5170" s="1">
        <v>45009</v>
      </c>
      <c r="K5170" t="b">
        <v>0</v>
      </c>
      <c r="L5170" t="s">
        <v>65</v>
      </c>
      <c r="M5170">
        <v>3</v>
      </c>
      <c r="N5170">
        <f>G5170/SUMIF(B:B,B5170,G:G)*100</f>
        <v>0.16332227196127777</v>
      </c>
      <c r="Q5170">
        <f>VLOOKUP(C5170, Categories_Pivot_Table!A:B, 2, FALSE)</f>
        <v>23.300574345883856</v>
      </c>
      <c r="T5170">
        <f t="shared" si="81"/>
        <v>2023</v>
      </c>
    </row>
    <row r="5171" spans="1:20" x14ac:dyDescent="0.2">
      <c r="A5171" t="s">
        <v>5428</v>
      </c>
      <c r="B5171" t="s">
        <v>106</v>
      </c>
      <c r="C5171" t="s">
        <v>74</v>
      </c>
      <c r="D5171" t="s">
        <v>107</v>
      </c>
      <c r="E5171">
        <v>35</v>
      </c>
      <c r="F5171">
        <v>2</v>
      </c>
      <c r="G5171">
        <v>70</v>
      </c>
      <c r="H5171" t="s">
        <v>56</v>
      </c>
      <c r="I5171" t="s">
        <v>46</v>
      </c>
      <c r="J5171" s="1">
        <v>45675</v>
      </c>
      <c r="K5171" t="b">
        <v>0</v>
      </c>
      <c r="L5171" t="s">
        <v>35</v>
      </c>
      <c r="M5171">
        <v>1</v>
      </c>
      <c r="N5171">
        <f>G5171/SUMIF(B:B,B5171,G:G)*100</f>
        <v>0.11408083441981746</v>
      </c>
      <c r="Q5171">
        <f>VLOOKUP(C5171, Categories_Pivot_Table!A:B, 2, FALSE)</f>
        <v>24.317096165933375</v>
      </c>
      <c r="T5171">
        <f t="shared" si="81"/>
        <v>2025</v>
      </c>
    </row>
    <row r="5172" spans="1:20" x14ac:dyDescent="0.2">
      <c r="A5172" t="s">
        <v>5429</v>
      </c>
      <c r="B5172" t="s">
        <v>76</v>
      </c>
      <c r="C5172" t="s">
        <v>27</v>
      </c>
      <c r="D5172" t="s">
        <v>1201</v>
      </c>
      <c r="E5172">
        <v>26</v>
      </c>
      <c r="F5172">
        <v>1</v>
      </c>
      <c r="G5172">
        <v>26</v>
      </c>
      <c r="H5172" t="s">
        <v>29</v>
      </c>
      <c r="I5172" t="s">
        <v>46</v>
      </c>
      <c r="J5172" s="1">
        <v>45236</v>
      </c>
      <c r="K5172" t="b">
        <v>0</v>
      </c>
      <c r="L5172" t="s">
        <v>19</v>
      </c>
      <c r="M5172">
        <v>11</v>
      </c>
      <c r="N5172">
        <f>G5172/SUMIF(B:B,B5172,G:G)*100</f>
        <v>4.4269259256106183E-2</v>
      </c>
      <c r="Q5172">
        <f>VLOOKUP(C5172, Categories_Pivot_Table!A:B, 2, FALSE)</f>
        <v>25.013711734693878</v>
      </c>
      <c r="T5172">
        <f t="shared" si="81"/>
        <v>2023</v>
      </c>
    </row>
    <row r="5173" spans="1:20" x14ac:dyDescent="0.2">
      <c r="A5173" t="s">
        <v>5430</v>
      </c>
      <c r="B5173" t="s">
        <v>173</v>
      </c>
      <c r="C5173" t="s">
        <v>48</v>
      </c>
      <c r="D5173" t="s">
        <v>446</v>
      </c>
      <c r="E5173">
        <v>26</v>
      </c>
      <c r="F5173">
        <v>8</v>
      </c>
      <c r="G5173">
        <v>208</v>
      </c>
      <c r="H5173" t="s">
        <v>56</v>
      </c>
      <c r="I5173" t="s">
        <v>18</v>
      </c>
      <c r="J5173" s="1">
        <v>45014</v>
      </c>
      <c r="K5173" t="b">
        <v>0</v>
      </c>
      <c r="L5173" t="s">
        <v>30</v>
      </c>
      <c r="M5173">
        <v>3</v>
      </c>
      <c r="N5173">
        <f>G5173/SUMIF(B:B,B5173,G:G)*100</f>
        <v>0.34204338030948345</v>
      </c>
      <c r="Q5173">
        <f>VLOOKUP(C5173, Categories_Pivot_Table!A:B, 2, FALSE)</f>
        <v>23.348837209302324</v>
      </c>
      <c r="T5173">
        <f t="shared" si="81"/>
        <v>2023</v>
      </c>
    </row>
    <row r="5174" spans="1:20" x14ac:dyDescent="0.2">
      <c r="A5174" t="s">
        <v>5431</v>
      </c>
      <c r="B5174" t="s">
        <v>90</v>
      </c>
      <c r="C5174" t="s">
        <v>74</v>
      </c>
      <c r="D5174" t="s">
        <v>2211</v>
      </c>
      <c r="E5174">
        <v>24.5</v>
      </c>
      <c r="F5174">
        <v>5</v>
      </c>
      <c r="G5174">
        <v>122.5</v>
      </c>
      <c r="H5174" t="s">
        <v>56</v>
      </c>
      <c r="I5174" t="s">
        <v>46</v>
      </c>
      <c r="J5174" s="1">
        <v>45247</v>
      </c>
      <c r="K5174" t="b">
        <v>0</v>
      </c>
      <c r="L5174" t="s">
        <v>65</v>
      </c>
      <c r="M5174">
        <v>11</v>
      </c>
      <c r="N5174">
        <f>G5174/SUMIF(B:B,B5174,G:G)*100</f>
        <v>0.20712860572858544</v>
      </c>
      <c r="Q5174">
        <f>VLOOKUP(C5174, Categories_Pivot_Table!A:B, 2, FALSE)</f>
        <v>24.317096165933375</v>
      </c>
      <c r="T5174">
        <f t="shared" si="81"/>
        <v>2023</v>
      </c>
    </row>
    <row r="5175" spans="1:20" x14ac:dyDescent="0.2">
      <c r="A5175" t="s">
        <v>5432</v>
      </c>
      <c r="B5175" t="s">
        <v>106</v>
      </c>
      <c r="C5175" t="s">
        <v>33</v>
      </c>
      <c r="D5175" t="s">
        <v>707</v>
      </c>
      <c r="E5175">
        <v>30.5</v>
      </c>
      <c r="F5175">
        <v>4</v>
      </c>
      <c r="G5175">
        <v>122</v>
      </c>
      <c r="H5175" t="s">
        <v>29</v>
      </c>
      <c r="I5175" t="s">
        <v>18</v>
      </c>
      <c r="J5175" s="1">
        <v>45449</v>
      </c>
      <c r="K5175" t="b">
        <v>1</v>
      </c>
      <c r="L5175" t="s">
        <v>42</v>
      </c>
      <c r="M5175">
        <v>6</v>
      </c>
      <c r="N5175">
        <f>G5175/SUMIF(B:B,B5175,G:G)*100</f>
        <v>0.19882659713168191</v>
      </c>
      <c r="Q5175">
        <f>VLOOKUP(C5175, Categories_Pivot_Table!A:B, 2, FALSE)</f>
        <v>23.300574345883856</v>
      </c>
      <c r="T5175">
        <f t="shared" si="81"/>
        <v>2024</v>
      </c>
    </row>
    <row r="5176" spans="1:20" x14ac:dyDescent="0.2">
      <c r="A5176" t="s">
        <v>5433</v>
      </c>
      <c r="B5176" t="s">
        <v>173</v>
      </c>
      <c r="C5176" t="s">
        <v>15</v>
      </c>
      <c r="D5176" t="s">
        <v>102</v>
      </c>
      <c r="E5176">
        <v>12.5</v>
      </c>
      <c r="F5176">
        <v>7</v>
      </c>
      <c r="G5176">
        <v>87.5</v>
      </c>
      <c r="H5176" t="s">
        <v>17</v>
      </c>
      <c r="I5176" t="s">
        <v>18</v>
      </c>
      <c r="J5176" s="1">
        <v>44620</v>
      </c>
      <c r="K5176" t="b">
        <v>0</v>
      </c>
      <c r="L5176" t="s">
        <v>19</v>
      </c>
      <c r="M5176">
        <v>2</v>
      </c>
      <c r="N5176">
        <f>G5176/SUMIF(B:B,B5176,G:G)*100</f>
        <v>0.14388844123596059</v>
      </c>
      <c r="Q5176">
        <f>VLOOKUP(C5176, Categories_Pivot_Table!A:B, 2, FALSE)</f>
        <v>23.063808900523561</v>
      </c>
      <c r="T5176">
        <f t="shared" si="81"/>
        <v>2022</v>
      </c>
    </row>
    <row r="5177" spans="1:20" x14ac:dyDescent="0.2">
      <c r="A5177" t="s">
        <v>5434</v>
      </c>
      <c r="B5177" t="s">
        <v>104</v>
      </c>
      <c r="C5177" t="s">
        <v>27</v>
      </c>
      <c r="D5177" t="s">
        <v>538</v>
      </c>
      <c r="E5177">
        <v>11</v>
      </c>
      <c r="F5177">
        <v>1</v>
      </c>
      <c r="G5177">
        <v>11</v>
      </c>
      <c r="H5177" t="s">
        <v>56</v>
      </c>
      <c r="I5177" t="s">
        <v>46</v>
      </c>
      <c r="J5177" s="1">
        <v>44882</v>
      </c>
      <c r="K5177" t="b">
        <v>1</v>
      </c>
      <c r="L5177" t="s">
        <v>42</v>
      </c>
      <c r="M5177">
        <v>11</v>
      </c>
      <c r="N5177">
        <f>G5177/SUMIF(B:B,B5177,G:G)*100</f>
        <v>1.787658654705605E-2</v>
      </c>
      <c r="Q5177">
        <f>VLOOKUP(C5177, Categories_Pivot_Table!A:B, 2, FALSE)</f>
        <v>25.013711734693878</v>
      </c>
      <c r="T5177">
        <f t="shared" si="81"/>
        <v>2022</v>
      </c>
    </row>
    <row r="5178" spans="1:20" x14ac:dyDescent="0.2">
      <c r="A5178" t="s">
        <v>5435</v>
      </c>
      <c r="B5178" t="s">
        <v>37</v>
      </c>
      <c r="C5178" t="s">
        <v>48</v>
      </c>
      <c r="D5178" t="s">
        <v>88</v>
      </c>
      <c r="E5178">
        <v>24.5</v>
      </c>
      <c r="F5178">
        <v>1</v>
      </c>
      <c r="G5178">
        <v>24.5</v>
      </c>
      <c r="H5178" t="s">
        <v>56</v>
      </c>
      <c r="I5178" t="s">
        <v>46</v>
      </c>
      <c r="J5178" s="1">
        <v>45586</v>
      </c>
      <c r="K5178" t="b">
        <v>0</v>
      </c>
      <c r="L5178" t="s">
        <v>19</v>
      </c>
      <c r="M5178">
        <v>10</v>
      </c>
      <c r="N5178">
        <f>G5178/SUMIF(B:B,B5178,G:G)*100</f>
        <v>3.6581086831555289E-2</v>
      </c>
      <c r="Q5178">
        <f>VLOOKUP(C5178, Categories_Pivot_Table!A:B, 2, FALSE)</f>
        <v>23.348837209302324</v>
      </c>
      <c r="T5178">
        <f t="shared" si="81"/>
        <v>2024</v>
      </c>
    </row>
    <row r="5179" spans="1:20" x14ac:dyDescent="0.2">
      <c r="A5179" t="s">
        <v>5436</v>
      </c>
      <c r="B5179" t="s">
        <v>128</v>
      </c>
      <c r="C5179" t="s">
        <v>15</v>
      </c>
      <c r="D5179" t="s">
        <v>98</v>
      </c>
      <c r="E5179">
        <v>36.5</v>
      </c>
      <c r="F5179">
        <v>2</v>
      </c>
      <c r="G5179">
        <v>73</v>
      </c>
      <c r="H5179" t="s">
        <v>17</v>
      </c>
      <c r="I5179" t="s">
        <v>18</v>
      </c>
      <c r="J5179" s="1">
        <v>44712</v>
      </c>
      <c r="K5179" t="b">
        <v>1</v>
      </c>
      <c r="L5179" t="s">
        <v>49</v>
      </c>
      <c r="M5179">
        <v>5</v>
      </c>
      <c r="N5179">
        <f>G5179/SUMIF(B:B,B5179,G:G)*100</f>
        <v>0.10664407175831239</v>
      </c>
      <c r="Q5179">
        <f>VLOOKUP(C5179, Categories_Pivot_Table!A:B, 2, FALSE)</f>
        <v>23.063808900523561</v>
      </c>
      <c r="T5179">
        <f t="shared" si="81"/>
        <v>2022</v>
      </c>
    </row>
    <row r="5180" spans="1:20" x14ac:dyDescent="0.2">
      <c r="A5180" t="s">
        <v>5437</v>
      </c>
      <c r="B5180" t="s">
        <v>73</v>
      </c>
      <c r="C5180" t="s">
        <v>15</v>
      </c>
      <c r="D5180" t="s">
        <v>183</v>
      </c>
      <c r="E5180">
        <v>14</v>
      </c>
      <c r="F5180">
        <v>10</v>
      </c>
      <c r="G5180">
        <v>140</v>
      </c>
      <c r="H5180" t="s">
        <v>56</v>
      </c>
      <c r="I5180" t="s">
        <v>46</v>
      </c>
      <c r="J5180" s="1">
        <v>45192</v>
      </c>
      <c r="K5180" t="b">
        <v>0</v>
      </c>
      <c r="L5180" t="s">
        <v>35</v>
      </c>
      <c r="M5180">
        <v>9</v>
      </c>
      <c r="N5180">
        <f>G5180/SUMIF(B:B,B5180,G:G)*100</f>
        <v>0.24186094723112403</v>
      </c>
      <c r="Q5180">
        <f>VLOOKUP(C5180, Categories_Pivot_Table!A:B, 2, FALSE)</f>
        <v>23.063808900523561</v>
      </c>
      <c r="T5180">
        <f t="shared" si="81"/>
        <v>2023</v>
      </c>
    </row>
    <row r="5181" spans="1:20" x14ac:dyDescent="0.2">
      <c r="A5181" t="s">
        <v>5438</v>
      </c>
      <c r="B5181" t="s">
        <v>76</v>
      </c>
      <c r="C5181" t="s">
        <v>74</v>
      </c>
      <c r="D5181" t="s">
        <v>456</v>
      </c>
      <c r="E5181">
        <v>11</v>
      </c>
      <c r="F5181">
        <v>2</v>
      </c>
      <c r="G5181">
        <v>22</v>
      </c>
      <c r="H5181" t="s">
        <v>56</v>
      </c>
      <c r="I5181" t="s">
        <v>18</v>
      </c>
      <c r="J5181" s="1">
        <v>45660</v>
      </c>
      <c r="K5181" t="b">
        <v>1</v>
      </c>
      <c r="L5181" t="s">
        <v>65</v>
      </c>
      <c r="M5181">
        <v>1</v>
      </c>
      <c r="N5181">
        <f>G5181/SUMIF(B:B,B5181,G:G)*100</f>
        <v>3.7458603985935993E-2</v>
      </c>
      <c r="Q5181">
        <f>VLOOKUP(C5181, Categories_Pivot_Table!A:B, 2, FALSE)</f>
        <v>24.317096165933375</v>
      </c>
      <c r="T5181">
        <f t="shared" si="81"/>
        <v>2025</v>
      </c>
    </row>
    <row r="5182" spans="1:20" x14ac:dyDescent="0.2">
      <c r="A5182" t="s">
        <v>5439</v>
      </c>
      <c r="B5182" t="s">
        <v>63</v>
      </c>
      <c r="C5182" t="s">
        <v>38</v>
      </c>
      <c r="D5182" t="s">
        <v>96</v>
      </c>
      <c r="E5182">
        <v>24.5</v>
      </c>
      <c r="F5182">
        <v>5</v>
      </c>
      <c r="G5182">
        <v>122.5</v>
      </c>
      <c r="H5182" t="s">
        <v>29</v>
      </c>
      <c r="I5182" t="s">
        <v>46</v>
      </c>
      <c r="J5182" s="1">
        <v>44882</v>
      </c>
      <c r="K5182" t="b">
        <v>0</v>
      </c>
      <c r="L5182" t="s">
        <v>42</v>
      </c>
      <c r="M5182">
        <v>11</v>
      </c>
      <c r="N5182">
        <f>G5182/SUMIF(B:B,B5182,G:G)*100</f>
        <v>0.20238567274649752</v>
      </c>
      <c r="Q5182">
        <f>VLOOKUP(C5182, Categories_Pivot_Table!A:B, 2, FALSE)</f>
        <v>23.088790931989923</v>
      </c>
      <c r="T5182">
        <f t="shared" si="81"/>
        <v>2022</v>
      </c>
    </row>
    <row r="5183" spans="1:20" x14ac:dyDescent="0.2">
      <c r="A5183" t="s">
        <v>5440</v>
      </c>
      <c r="B5183" t="s">
        <v>121</v>
      </c>
      <c r="C5183" t="s">
        <v>33</v>
      </c>
      <c r="D5183" t="s">
        <v>556</v>
      </c>
      <c r="E5183">
        <v>29</v>
      </c>
      <c r="F5183">
        <v>5</v>
      </c>
      <c r="G5183">
        <v>145</v>
      </c>
      <c r="H5183" t="s">
        <v>17</v>
      </c>
      <c r="I5183" t="s">
        <v>18</v>
      </c>
      <c r="J5183" s="1">
        <v>45036</v>
      </c>
      <c r="K5183" t="b">
        <v>1</v>
      </c>
      <c r="L5183" t="s">
        <v>42</v>
      </c>
      <c r="M5183">
        <v>4</v>
      </c>
      <c r="N5183">
        <f>G5183/SUMIF(B:B,B5183,G:G)*100</f>
        <v>0.22113602915945432</v>
      </c>
      <c r="Q5183">
        <f>VLOOKUP(C5183, Categories_Pivot_Table!A:B, 2, FALSE)</f>
        <v>23.300574345883856</v>
      </c>
      <c r="T5183">
        <f t="shared" si="81"/>
        <v>2023</v>
      </c>
    </row>
    <row r="5184" spans="1:20" x14ac:dyDescent="0.2">
      <c r="A5184" t="s">
        <v>5441</v>
      </c>
      <c r="B5184" t="s">
        <v>121</v>
      </c>
      <c r="C5184" t="s">
        <v>38</v>
      </c>
      <c r="D5184" t="s">
        <v>41</v>
      </c>
      <c r="E5184">
        <v>23</v>
      </c>
      <c r="F5184">
        <v>7</v>
      </c>
      <c r="G5184">
        <v>171.5</v>
      </c>
      <c r="H5184" t="s">
        <v>56</v>
      </c>
      <c r="I5184" t="s">
        <v>18</v>
      </c>
      <c r="J5184" s="1">
        <v>45619</v>
      </c>
      <c r="K5184" t="b">
        <v>0</v>
      </c>
      <c r="L5184" t="s">
        <v>35</v>
      </c>
      <c r="M5184">
        <v>11</v>
      </c>
      <c r="N5184">
        <f>G5184/SUMIF(B:B,B5184,G:G)*100</f>
        <v>0.2615505448334236</v>
      </c>
      <c r="Q5184">
        <f>VLOOKUP(C5184, Categories_Pivot_Table!A:B, 2, FALSE)</f>
        <v>23.088790931989923</v>
      </c>
      <c r="T5184">
        <f t="shared" si="81"/>
        <v>2024</v>
      </c>
    </row>
    <row r="5185" spans="1:20" x14ac:dyDescent="0.2">
      <c r="A5185" t="s">
        <v>5442</v>
      </c>
      <c r="B5185" t="s">
        <v>87</v>
      </c>
      <c r="C5185" t="s">
        <v>22</v>
      </c>
      <c r="D5185" t="s">
        <v>23</v>
      </c>
      <c r="E5185">
        <v>29</v>
      </c>
      <c r="F5185">
        <v>8</v>
      </c>
      <c r="G5185">
        <v>232</v>
      </c>
      <c r="H5185" t="s">
        <v>17</v>
      </c>
      <c r="I5185" t="s">
        <v>46</v>
      </c>
      <c r="J5185" s="1">
        <v>45314</v>
      </c>
      <c r="K5185" t="b">
        <v>1</v>
      </c>
      <c r="L5185" t="s">
        <v>49</v>
      </c>
      <c r="M5185">
        <v>1</v>
      </c>
      <c r="N5185">
        <f>G5185/SUMIF(B:B,B5185,G:G)*100</f>
        <v>0.35672002091117366</v>
      </c>
      <c r="Q5185">
        <f>VLOOKUP(C5185, Categories_Pivot_Table!A:B, 2, FALSE)</f>
        <v>21.505681818181817</v>
      </c>
      <c r="T5185">
        <f t="shared" si="81"/>
        <v>2024</v>
      </c>
    </row>
    <row r="5186" spans="1:20" x14ac:dyDescent="0.2">
      <c r="A5186" t="s">
        <v>5443</v>
      </c>
      <c r="B5186" t="s">
        <v>54</v>
      </c>
      <c r="C5186" t="s">
        <v>135</v>
      </c>
      <c r="D5186" t="s">
        <v>154</v>
      </c>
      <c r="E5186">
        <v>26</v>
      </c>
      <c r="F5186">
        <v>5</v>
      </c>
      <c r="G5186">
        <v>130</v>
      </c>
      <c r="H5186" t="s">
        <v>29</v>
      </c>
      <c r="I5186" t="s">
        <v>18</v>
      </c>
      <c r="J5186" s="1">
        <v>44735</v>
      </c>
      <c r="K5186" t="b">
        <v>0</v>
      </c>
      <c r="L5186" t="s">
        <v>42</v>
      </c>
      <c r="M5186">
        <v>6</v>
      </c>
      <c r="N5186">
        <f>G5186/SUMIF(B:B,B5186,G:G)*100</f>
        <v>0.22744967675901706</v>
      </c>
      <c r="Q5186">
        <f>VLOOKUP(C5186, Categories_Pivot_Table!A:B, 2, FALSE)</f>
        <v>23.146341463414632</v>
      </c>
      <c r="T5186">
        <f t="shared" ref="T5186:T5249" si="82">YEAR(J5186)</f>
        <v>2022</v>
      </c>
    </row>
    <row r="5187" spans="1:20" x14ac:dyDescent="0.2">
      <c r="A5187" t="s">
        <v>5444</v>
      </c>
      <c r="B5187" t="s">
        <v>63</v>
      </c>
      <c r="C5187" t="s">
        <v>48</v>
      </c>
      <c r="D5187" t="s">
        <v>294</v>
      </c>
      <c r="E5187">
        <v>6.5</v>
      </c>
      <c r="F5187">
        <v>8</v>
      </c>
      <c r="G5187">
        <v>52</v>
      </c>
      <c r="H5187" t="s">
        <v>29</v>
      </c>
      <c r="I5187" t="s">
        <v>46</v>
      </c>
      <c r="J5187" s="1">
        <v>45310</v>
      </c>
      <c r="K5187" t="b">
        <v>0</v>
      </c>
      <c r="L5187" t="s">
        <v>65</v>
      </c>
      <c r="M5187">
        <v>1</v>
      </c>
      <c r="N5187">
        <f>G5187/SUMIF(B:B,B5187,G:G)*100</f>
        <v>8.5910652920962199E-2</v>
      </c>
      <c r="Q5187">
        <f>VLOOKUP(C5187, Categories_Pivot_Table!A:B, 2, FALSE)</f>
        <v>23.348837209302324</v>
      </c>
      <c r="T5187">
        <f t="shared" si="82"/>
        <v>2024</v>
      </c>
    </row>
    <row r="5188" spans="1:20" x14ac:dyDescent="0.2">
      <c r="A5188" t="s">
        <v>5445</v>
      </c>
      <c r="B5188" t="s">
        <v>90</v>
      </c>
      <c r="C5188" t="s">
        <v>15</v>
      </c>
      <c r="D5188" t="s">
        <v>500</v>
      </c>
      <c r="E5188">
        <v>17</v>
      </c>
      <c r="F5188">
        <v>2</v>
      </c>
      <c r="G5188">
        <v>34</v>
      </c>
      <c r="H5188" t="s">
        <v>56</v>
      </c>
      <c r="I5188" t="s">
        <v>18</v>
      </c>
      <c r="J5188" s="1">
        <v>45343</v>
      </c>
      <c r="K5188" t="b">
        <v>0</v>
      </c>
      <c r="L5188" t="s">
        <v>30</v>
      </c>
      <c r="M5188">
        <v>2</v>
      </c>
      <c r="N5188">
        <f>G5188/SUMIF(B:B,B5188,G:G)*100</f>
        <v>5.7488755875689024E-2</v>
      </c>
      <c r="Q5188">
        <f>VLOOKUP(C5188, Categories_Pivot_Table!A:B, 2, FALSE)</f>
        <v>23.063808900523561</v>
      </c>
      <c r="T5188">
        <f t="shared" si="82"/>
        <v>2024</v>
      </c>
    </row>
    <row r="5189" spans="1:20" x14ac:dyDescent="0.2">
      <c r="A5189" t="s">
        <v>5446</v>
      </c>
      <c r="B5189" t="s">
        <v>26</v>
      </c>
      <c r="C5189" t="s">
        <v>38</v>
      </c>
      <c r="D5189" t="s">
        <v>175</v>
      </c>
      <c r="E5189">
        <v>30.5</v>
      </c>
      <c r="F5189">
        <v>7</v>
      </c>
      <c r="G5189">
        <v>213.5</v>
      </c>
      <c r="H5189" t="s">
        <v>29</v>
      </c>
      <c r="I5189" t="s">
        <v>18</v>
      </c>
      <c r="J5189" s="1">
        <v>45364</v>
      </c>
      <c r="K5189" t="b">
        <v>1</v>
      </c>
      <c r="L5189" t="s">
        <v>30</v>
      </c>
      <c r="M5189">
        <v>3</v>
      </c>
      <c r="N5189">
        <f>G5189/SUMIF(B:B,B5189,G:G)*100</f>
        <v>0.34409676613507612</v>
      </c>
      <c r="Q5189">
        <f>VLOOKUP(C5189, Categories_Pivot_Table!A:B, 2, FALSE)</f>
        <v>23.088790931989923</v>
      </c>
      <c r="T5189">
        <f t="shared" si="82"/>
        <v>2024</v>
      </c>
    </row>
    <row r="5190" spans="1:20" x14ac:dyDescent="0.2">
      <c r="A5190" t="s">
        <v>5447</v>
      </c>
      <c r="B5190" t="s">
        <v>63</v>
      </c>
      <c r="C5190" t="s">
        <v>38</v>
      </c>
      <c r="D5190" t="s">
        <v>241</v>
      </c>
      <c r="E5190">
        <v>17</v>
      </c>
      <c r="F5190">
        <v>8</v>
      </c>
      <c r="G5190">
        <v>136</v>
      </c>
      <c r="H5190" t="s">
        <v>29</v>
      </c>
      <c r="I5190" t="s">
        <v>18</v>
      </c>
      <c r="J5190" s="1">
        <v>44704</v>
      </c>
      <c r="K5190" t="b">
        <v>0</v>
      </c>
      <c r="L5190" t="s">
        <v>19</v>
      </c>
      <c r="M5190">
        <v>5</v>
      </c>
      <c r="N5190">
        <f>G5190/SUMIF(B:B,B5190,G:G)*100</f>
        <v>0.22468939994713188</v>
      </c>
      <c r="Q5190">
        <f>VLOOKUP(C5190, Categories_Pivot_Table!A:B, 2, FALSE)</f>
        <v>23.088790931989923</v>
      </c>
      <c r="T5190">
        <f t="shared" si="82"/>
        <v>2022</v>
      </c>
    </row>
    <row r="5191" spans="1:20" x14ac:dyDescent="0.2">
      <c r="A5191" t="s">
        <v>5448</v>
      </c>
      <c r="B5191" t="s">
        <v>44</v>
      </c>
      <c r="C5191" t="s">
        <v>74</v>
      </c>
      <c r="D5191" t="s">
        <v>741</v>
      </c>
      <c r="E5191">
        <v>6.5</v>
      </c>
      <c r="F5191">
        <v>5</v>
      </c>
      <c r="G5191">
        <v>32.5</v>
      </c>
      <c r="H5191" t="s">
        <v>29</v>
      </c>
      <c r="I5191" t="s">
        <v>46</v>
      </c>
      <c r="J5191" s="1">
        <v>44839</v>
      </c>
      <c r="K5191" t="b">
        <v>0</v>
      </c>
      <c r="L5191" t="s">
        <v>30</v>
      </c>
      <c r="M5191">
        <v>10</v>
      </c>
      <c r="N5191">
        <f>G5191/SUMIF(B:B,B5191,G:G)*100</f>
        <v>5.3546861742002981E-2</v>
      </c>
      <c r="Q5191">
        <f>VLOOKUP(C5191, Categories_Pivot_Table!A:B, 2, FALSE)</f>
        <v>24.317096165933375</v>
      </c>
      <c r="T5191">
        <f t="shared" si="82"/>
        <v>2022</v>
      </c>
    </row>
    <row r="5192" spans="1:20" x14ac:dyDescent="0.2">
      <c r="A5192" t="s">
        <v>5449</v>
      </c>
      <c r="B5192" t="s">
        <v>73</v>
      </c>
      <c r="C5192" t="s">
        <v>33</v>
      </c>
      <c r="D5192" t="s">
        <v>109</v>
      </c>
      <c r="E5192">
        <v>41</v>
      </c>
      <c r="F5192">
        <v>3</v>
      </c>
      <c r="G5192">
        <v>123</v>
      </c>
      <c r="H5192" t="s">
        <v>29</v>
      </c>
      <c r="I5192" t="s">
        <v>46</v>
      </c>
      <c r="J5192" s="1">
        <v>45442</v>
      </c>
      <c r="K5192" t="b">
        <v>0</v>
      </c>
      <c r="L5192" t="s">
        <v>42</v>
      </c>
      <c r="M5192">
        <v>5</v>
      </c>
      <c r="N5192">
        <f>G5192/SUMIF(B:B,B5192,G:G)*100</f>
        <v>0.21249211792448755</v>
      </c>
      <c r="Q5192">
        <f>VLOOKUP(C5192, Categories_Pivot_Table!A:B, 2, FALSE)</f>
        <v>23.300574345883856</v>
      </c>
      <c r="T5192">
        <f t="shared" si="82"/>
        <v>2024</v>
      </c>
    </row>
    <row r="5193" spans="1:20" x14ac:dyDescent="0.2">
      <c r="A5193" t="s">
        <v>5450</v>
      </c>
      <c r="B5193" t="s">
        <v>81</v>
      </c>
      <c r="C5193" t="s">
        <v>15</v>
      </c>
      <c r="D5193" t="s">
        <v>169</v>
      </c>
      <c r="E5193">
        <v>24.5</v>
      </c>
      <c r="F5193">
        <v>5</v>
      </c>
      <c r="G5193">
        <v>122.5</v>
      </c>
      <c r="H5193" t="s">
        <v>17</v>
      </c>
      <c r="I5193" t="s">
        <v>18</v>
      </c>
      <c r="J5193" s="1">
        <v>44607</v>
      </c>
      <c r="K5193" t="b">
        <v>0</v>
      </c>
      <c r="L5193" t="s">
        <v>49</v>
      </c>
      <c r="M5193">
        <v>2</v>
      </c>
      <c r="N5193">
        <f>G5193/SUMIF(B:B,B5193,G:G)*100</f>
        <v>0.1939656878656649</v>
      </c>
      <c r="Q5193">
        <f>VLOOKUP(C5193, Categories_Pivot_Table!A:B, 2, FALSE)</f>
        <v>23.063808900523561</v>
      </c>
      <c r="T5193">
        <f t="shared" si="82"/>
        <v>2022</v>
      </c>
    </row>
    <row r="5194" spans="1:20" x14ac:dyDescent="0.2">
      <c r="A5194" t="s">
        <v>5451</v>
      </c>
      <c r="B5194" t="s">
        <v>104</v>
      </c>
      <c r="C5194" t="s">
        <v>22</v>
      </c>
      <c r="D5194" t="s">
        <v>205</v>
      </c>
      <c r="E5194">
        <v>15.5</v>
      </c>
      <c r="F5194">
        <v>6</v>
      </c>
      <c r="G5194">
        <v>93</v>
      </c>
      <c r="H5194" t="s">
        <v>17</v>
      </c>
      <c r="I5194" t="s">
        <v>46</v>
      </c>
      <c r="J5194" s="1">
        <v>44707</v>
      </c>
      <c r="K5194" t="b">
        <v>1</v>
      </c>
      <c r="L5194" t="s">
        <v>42</v>
      </c>
      <c r="M5194">
        <v>5</v>
      </c>
      <c r="N5194">
        <f>G5194/SUMIF(B:B,B5194,G:G)*100</f>
        <v>0.15113841353420115</v>
      </c>
      <c r="Q5194">
        <f>VLOOKUP(C5194, Categories_Pivot_Table!A:B, 2, FALSE)</f>
        <v>21.505681818181817</v>
      </c>
      <c r="T5194">
        <f t="shared" si="82"/>
        <v>2022</v>
      </c>
    </row>
    <row r="5195" spans="1:20" x14ac:dyDescent="0.2">
      <c r="A5195" t="s">
        <v>5452</v>
      </c>
      <c r="B5195" t="s">
        <v>76</v>
      </c>
      <c r="C5195" t="s">
        <v>74</v>
      </c>
      <c r="D5195" t="s">
        <v>364</v>
      </c>
      <c r="E5195">
        <v>21.5</v>
      </c>
      <c r="F5195">
        <v>10</v>
      </c>
      <c r="G5195">
        <v>215</v>
      </c>
      <c r="H5195" t="s">
        <v>29</v>
      </c>
      <c r="I5195" t="s">
        <v>46</v>
      </c>
      <c r="J5195" s="1">
        <v>44716</v>
      </c>
      <c r="K5195" t="b">
        <v>1</v>
      </c>
      <c r="L5195" t="s">
        <v>35</v>
      </c>
      <c r="M5195">
        <v>6</v>
      </c>
      <c r="N5195">
        <f>G5195/SUMIF(B:B,B5195,G:G)*100</f>
        <v>0.36607272077164726</v>
      </c>
      <c r="Q5195">
        <f>VLOOKUP(C5195, Categories_Pivot_Table!A:B, 2, FALSE)</f>
        <v>24.317096165933375</v>
      </c>
      <c r="T5195">
        <f t="shared" si="82"/>
        <v>2022</v>
      </c>
    </row>
    <row r="5196" spans="1:20" x14ac:dyDescent="0.2">
      <c r="A5196" t="s">
        <v>5453</v>
      </c>
      <c r="B5196" t="s">
        <v>118</v>
      </c>
      <c r="C5196" t="s">
        <v>74</v>
      </c>
      <c r="D5196" t="s">
        <v>349</v>
      </c>
      <c r="E5196">
        <v>38</v>
      </c>
      <c r="F5196">
        <v>9</v>
      </c>
      <c r="G5196">
        <v>342</v>
      </c>
      <c r="H5196" t="s">
        <v>56</v>
      </c>
      <c r="I5196" t="s">
        <v>18</v>
      </c>
      <c r="J5196" s="1">
        <v>45069</v>
      </c>
      <c r="K5196" t="b">
        <v>0</v>
      </c>
      <c r="L5196" t="s">
        <v>49</v>
      </c>
      <c r="M5196">
        <v>5</v>
      </c>
      <c r="N5196">
        <f>G5196/SUMIF(B:B,B5196,G:G)*100</f>
        <v>0.56252775630376506</v>
      </c>
      <c r="Q5196">
        <f>VLOOKUP(C5196, Categories_Pivot_Table!A:B, 2, FALSE)</f>
        <v>24.317096165933375</v>
      </c>
      <c r="T5196">
        <f t="shared" si="82"/>
        <v>2023</v>
      </c>
    </row>
    <row r="5197" spans="1:20" x14ac:dyDescent="0.2">
      <c r="A5197" t="s">
        <v>5454</v>
      </c>
      <c r="B5197" t="s">
        <v>44</v>
      </c>
      <c r="C5197" t="s">
        <v>15</v>
      </c>
      <c r="D5197" t="s">
        <v>102</v>
      </c>
      <c r="E5197">
        <v>12.5</v>
      </c>
      <c r="F5197">
        <v>9</v>
      </c>
      <c r="G5197">
        <v>112.5</v>
      </c>
      <c r="H5197" t="s">
        <v>56</v>
      </c>
      <c r="I5197" t="s">
        <v>46</v>
      </c>
      <c r="J5197" s="1">
        <v>45472</v>
      </c>
      <c r="K5197" t="b">
        <v>0</v>
      </c>
      <c r="L5197" t="s">
        <v>35</v>
      </c>
      <c r="M5197">
        <v>6</v>
      </c>
      <c r="N5197">
        <f>G5197/SUMIF(B:B,B5197,G:G)*100</f>
        <v>0.18535452141462569</v>
      </c>
      <c r="Q5197">
        <f>VLOOKUP(C5197, Categories_Pivot_Table!A:B, 2, FALSE)</f>
        <v>23.063808900523561</v>
      </c>
      <c r="T5197">
        <f t="shared" si="82"/>
        <v>2024</v>
      </c>
    </row>
    <row r="5198" spans="1:20" x14ac:dyDescent="0.2">
      <c r="A5198" t="s">
        <v>5455</v>
      </c>
      <c r="B5198" t="s">
        <v>113</v>
      </c>
      <c r="C5198" t="s">
        <v>27</v>
      </c>
      <c r="D5198" t="s">
        <v>1201</v>
      </c>
      <c r="E5198">
        <v>26</v>
      </c>
      <c r="F5198">
        <v>7</v>
      </c>
      <c r="G5198">
        <v>182</v>
      </c>
      <c r="H5198" t="s">
        <v>29</v>
      </c>
      <c r="I5198" t="s">
        <v>18</v>
      </c>
      <c r="J5198" s="1">
        <v>44889</v>
      </c>
      <c r="K5198" t="b">
        <v>0</v>
      </c>
      <c r="L5198" t="s">
        <v>42</v>
      </c>
      <c r="M5198">
        <v>11</v>
      </c>
      <c r="N5198">
        <f>G5198/SUMIF(B:B,B5198,G:G)*100</f>
        <v>0.29967233629163714</v>
      </c>
      <c r="Q5198">
        <f>VLOOKUP(C5198, Categories_Pivot_Table!A:B, 2, FALSE)</f>
        <v>25.013711734693878</v>
      </c>
      <c r="T5198">
        <f t="shared" si="82"/>
        <v>2022</v>
      </c>
    </row>
    <row r="5199" spans="1:20" x14ac:dyDescent="0.2">
      <c r="A5199" t="s">
        <v>5456</v>
      </c>
      <c r="B5199" t="s">
        <v>118</v>
      </c>
      <c r="C5199" t="s">
        <v>33</v>
      </c>
      <c r="D5199" t="s">
        <v>78</v>
      </c>
      <c r="E5199">
        <v>14</v>
      </c>
      <c r="F5199">
        <v>7</v>
      </c>
      <c r="G5199">
        <v>98</v>
      </c>
      <c r="H5199" t="s">
        <v>29</v>
      </c>
      <c r="I5199" t="s">
        <v>18</v>
      </c>
      <c r="J5199" s="1">
        <v>45072</v>
      </c>
      <c r="K5199" t="b">
        <v>1</v>
      </c>
      <c r="L5199" t="s">
        <v>65</v>
      </c>
      <c r="M5199">
        <v>5</v>
      </c>
      <c r="N5199">
        <f>G5199/SUMIF(B:B,B5199,G:G)*100</f>
        <v>0.16119216408704379</v>
      </c>
      <c r="Q5199">
        <f>VLOOKUP(C5199, Categories_Pivot_Table!A:B, 2, FALSE)</f>
        <v>23.300574345883856</v>
      </c>
      <c r="T5199">
        <f t="shared" si="82"/>
        <v>2023</v>
      </c>
    </row>
    <row r="5200" spans="1:20" x14ac:dyDescent="0.2">
      <c r="A5200" t="s">
        <v>5457</v>
      </c>
      <c r="B5200" t="s">
        <v>106</v>
      </c>
      <c r="C5200" t="s">
        <v>74</v>
      </c>
      <c r="D5200" t="s">
        <v>626</v>
      </c>
      <c r="E5200">
        <v>26</v>
      </c>
      <c r="F5200">
        <v>3</v>
      </c>
      <c r="G5200">
        <v>78</v>
      </c>
      <c r="H5200" t="s">
        <v>56</v>
      </c>
      <c r="I5200" t="s">
        <v>46</v>
      </c>
      <c r="J5200" s="1">
        <v>45256</v>
      </c>
      <c r="K5200" t="b">
        <v>1</v>
      </c>
      <c r="L5200" t="s">
        <v>24</v>
      </c>
      <c r="M5200">
        <v>11</v>
      </c>
      <c r="N5200">
        <f>G5200/SUMIF(B:B,B5200,G:G)*100</f>
        <v>0.1271186440677966</v>
      </c>
      <c r="Q5200">
        <f>VLOOKUP(C5200, Categories_Pivot_Table!A:B, 2, FALSE)</f>
        <v>24.317096165933375</v>
      </c>
      <c r="T5200">
        <f t="shared" si="82"/>
        <v>2023</v>
      </c>
    </row>
    <row r="5201" spans="1:20" x14ac:dyDescent="0.2">
      <c r="A5201" t="s">
        <v>5458</v>
      </c>
      <c r="B5201" t="s">
        <v>26</v>
      </c>
      <c r="C5201" t="s">
        <v>74</v>
      </c>
      <c r="D5201" t="s">
        <v>343</v>
      </c>
      <c r="E5201">
        <v>33.5</v>
      </c>
      <c r="F5201">
        <v>6</v>
      </c>
      <c r="G5201">
        <v>201</v>
      </c>
      <c r="H5201" t="s">
        <v>17</v>
      </c>
      <c r="I5201" t="s">
        <v>18</v>
      </c>
      <c r="J5201" s="1">
        <v>45519</v>
      </c>
      <c r="K5201" t="b">
        <v>0</v>
      </c>
      <c r="L5201" t="s">
        <v>42</v>
      </c>
      <c r="M5201">
        <v>8</v>
      </c>
      <c r="N5201">
        <f>G5201/SUMIF(B:B,B5201,G:G)*100</f>
        <v>0.32395058544801075</v>
      </c>
      <c r="Q5201">
        <f>VLOOKUP(C5201, Categories_Pivot_Table!A:B, 2, FALSE)</f>
        <v>24.317096165933375</v>
      </c>
      <c r="T5201">
        <f t="shared" si="82"/>
        <v>2024</v>
      </c>
    </row>
    <row r="5202" spans="1:20" x14ac:dyDescent="0.2">
      <c r="A5202" t="s">
        <v>5459</v>
      </c>
      <c r="B5202" t="s">
        <v>32</v>
      </c>
      <c r="C5202" t="s">
        <v>15</v>
      </c>
      <c r="D5202" t="s">
        <v>169</v>
      </c>
      <c r="E5202">
        <v>24.5</v>
      </c>
      <c r="F5202">
        <v>2</v>
      </c>
      <c r="G5202">
        <v>49</v>
      </c>
      <c r="H5202" t="s">
        <v>17</v>
      </c>
      <c r="I5202" t="s">
        <v>18</v>
      </c>
      <c r="J5202" s="1">
        <v>45356</v>
      </c>
      <c r="K5202" t="b">
        <v>0</v>
      </c>
      <c r="L5202" t="s">
        <v>49</v>
      </c>
      <c r="M5202">
        <v>3</v>
      </c>
      <c r="N5202">
        <f>G5202/SUMIF(B:B,B5202,G:G)*100</f>
        <v>8.3571398115379697E-2</v>
      </c>
      <c r="Q5202">
        <f>VLOOKUP(C5202, Categories_Pivot_Table!A:B, 2, FALSE)</f>
        <v>23.063808900523561</v>
      </c>
      <c r="T5202">
        <f t="shared" si="82"/>
        <v>2024</v>
      </c>
    </row>
    <row r="5203" spans="1:20" x14ac:dyDescent="0.2">
      <c r="A5203" t="s">
        <v>5460</v>
      </c>
      <c r="B5203" t="s">
        <v>26</v>
      </c>
      <c r="C5203" t="s">
        <v>48</v>
      </c>
      <c r="D5203" t="s">
        <v>302</v>
      </c>
      <c r="E5203">
        <v>15.5</v>
      </c>
      <c r="F5203">
        <v>4</v>
      </c>
      <c r="G5203">
        <v>62</v>
      </c>
      <c r="H5203" t="s">
        <v>29</v>
      </c>
      <c r="I5203" t="s">
        <v>46</v>
      </c>
      <c r="J5203" s="1">
        <v>45510</v>
      </c>
      <c r="K5203" t="b">
        <v>1</v>
      </c>
      <c r="L5203" t="s">
        <v>49</v>
      </c>
      <c r="M5203">
        <v>8</v>
      </c>
      <c r="N5203">
        <f>G5203/SUMIF(B:B,B5203,G:G)*100</f>
        <v>9.9925056207844115E-2</v>
      </c>
      <c r="Q5203">
        <f>VLOOKUP(C5203, Categories_Pivot_Table!A:B, 2, FALSE)</f>
        <v>23.348837209302324</v>
      </c>
      <c r="T5203">
        <f t="shared" si="82"/>
        <v>2024</v>
      </c>
    </row>
    <row r="5204" spans="1:20" x14ac:dyDescent="0.2">
      <c r="A5204" t="s">
        <v>5461</v>
      </c>
      <c r="B5204" t="s">
        <v>121</v>
      </c>
      <c r="C5204" t="s">
        <v>27</v>
      </c>
      <c r="D5204" t="s">
        <v>91</v>
      </c>
      <c r="E5204">
        <v>33.5</v>
      </c>
      <c r="F5204">
        <v>1</v>
      </c>
      <c r="G5204">
        <v>33.5</v>
      </c>
      <c r="H5204" t="s">
        <v>56</v>
      </c>
      <c r="I5204" t="s">
        <v>46</v>
      </c>
      <c r="J5204" s="1">
        <v>45512</v>
      </c>
      <c r="K5204" t="b">
        <v>0</v>
      </c>
      <c r="L5204" t="s">
        <v>42</v>
      </c>
      <c r="M5204">
        <v>8</v>
      </c>
      <c r="N5204">
        <f>G5204/SUMIF(B:B,B5204,G:G)*100</f>
        <v>5.109004811614979E-2</v>
      </c>
      <c r="Q5204">
        <f>VLOOKUP(C5204, Categories_Pivot_Table!A:B, 2, FALSE)</f>
        <v>25.013711734693878</v>
      </c>
      <c r="T5204">
        <f t="shared" si="82"/>
        <v>2024</v>
      </c>
    </row>
    <row r="5205" spans="1:20" x14ac:dyDescent="0.2">
      <c r="A5205" t="s">
        <v>5462</v>
      </c>
      <c r="B5205" t="s">
        <v>73</v>
      </c>
      <c r="C5205" t="s">
        <v>15</v>
      </c>
      <c r="D5205" t="s">
        <v>570</v>
      </c>
      <c r="E5205">
        <v>6.5</v>
      </c>
      <c r="F5205">
        <v>10</v>
      </c>
      <c r="G5205">
        <v>65</v>
      </c>
      <c r="H5205" t="s">
        <v>56</v>
      </c>
      <c r="I5205" t="s">
        <v>46</v>
      </c>
      <c r="J5205" s="1">
        <v>44665</v>
      </c>
      <c r="K5205" t="b">
        <v>1</v>
      </c>
      <c r="L5205" t="s">
        <v>42</v>
      </c>
      <c r="M5205">
        <v>4</v>
      </c>
      <c r="N5205">
        <f>G5205/SUMIF(B:B,B5205,G:G)*100</f>
        <v>0.11229258264302189</v>
      </c>
      <c r="Q5205">
        <f>VLOOKUP(C5205, Categories_Pivot_Table!A:B, 2, FALSE)</f>
        <v>23.063808900523561</v>
      </c>
      <c r="T5205">
        <f t="shared" si="82"/>
        <v>2022</v>
      </c>
    </row>
    <row r="5206" spans="1:20" x14ac:dyDescent="0.2">
      <c r="A5206" t="s">
        <v>5463</v>
      </c>
      <c r="B5206" t="s">
        <v>32</v>
      </c>
      <c r="C5206" t="s">
        <v>15</v>
      </c>
      <c r="D5206" t="s">
        <v>177</v>
      </c>
      <c r="E5206">
        <v>5</v>
      </c>
      <c r="F5206">
        <v>6</v>
      </c>
      <c r="G5206">
        <v>30</v>
      </c>
      <c r="H5206" t="s">
        <v>17</v>
      </c>
      <c r="I5206" t="s">
        <v>46</v>
      </c>
      <c r="J5206" s="1">
        <v>44582</v>
      </c>
      <c r="K5206" t="b">
        <v>1</v>
      </c>
      <c r="L5206" t="s">
        <v>65</v>
      </c>
      <c r="M5206">
        <v>1</v>
      </c>
      <c r="N5206">
        <f>G5206/SUMIF(B:B,B5206,G:G)*100</f>
        <v>5.1166162111456956E-2</v>
      </c>
      <c r="Q5206">
        <f>VLOOKUP(C5206, Categories_Pivot_Table!A:B, 2, FALSE)</f>
        <v>23.063808900523561</v>
      </c>
      <c r="T5206">
        <f t="shared" si="82"/>
        <v>2022</v>
      </c>
    </row>
    <row r="5207" spans="1:20" x14ac:dyDescent="0.2">
      <c r="A5207" t="s">
        <v>5464</v>
      </c>
      <c r="B5207" t="s">
        <v>47</v>
      </c>
      <c r="C5207" t="s">
        <v>15</v>
      </c>
      <c r="D5207" t="s">
        <v>177</v>
      </c>
      <c r="E5207">
        <v>5</v>
      </c>
      <c r="F5207">
        <v>7</v>
      </c>
      <c r="G5207">
        <v>35</v>
      </c>
      <c r="H5207" t="s">
        <v>29</v>
      </c>
      <c r="I5207" t="s">
        <v>46</v>
      </c>
      <c r="J5207" s="1">
        <v>44819</v>
      </c>
      <c r="K5207" t="b">
        <v>0</v>
      </c>
      <c r="L5207" t="s">
        <v>42</v>
      </c>
      <c r="M5207">
        <v>9</v>
      </c>
      <c r="N5207">
        <f>G5207/SUMIF(B:B,B5207,G:G)*100</f>
        <v>5.5614701349053761E-2</v>
      </c>
      <c r="Q5207">
        <f>VLOOKUP(C5207, Categories_Pivot_Table!A:B, 2, FALSE)</f>
        <v>23.063808900523561</v>
      </c>
      <c r="T5207">
        <f t="shared" si="82"/>
        <v>2022</v>
      </c>
    </row>
    <row r="5208" spans="1:20" x14ac:dyDescent="0.2">
      <c r="A5208" t="s">
        <v>5465</v>
      </c>
      <c r="B5208" t="s">
        <v>47</v>
      </c>
      <c r="C5208" t="s">
        <v>33</v>
      </c>
      <c r="D5208" t="s">
        <v>257</v>
      </c>
      <c r="E5208">
        <v>32</v>
      </c>
      <c r="F5208">
        <v>7</v>
      </c>
      <c r="G5208">
        <v>224</v>
      </c>
      <c r="H5208" t="s">
        <v>29</v>
      </c>
      <c r="I5208" t="s">
        <v>18</v>
      </c>
      <c r="J5208" s="1">
        <v>44685</v>
      </c>
      <c r="K5208" t="b">
        <v>1</v>
      </c>
      <c r="L5208" t="s">
        <v>30</v>
      </c>
      <c r="M5208">
        <v>5</v>
      </c>
      <c r="N5208">
        <f>G5208/SUMIF(B:B,B5208,G:G)*100</f>
        <v>0.35593408863394405</v>
      </c>
      <c r="Q5208">
        <f>VLOOKUP(C5208, Categories_Pivot_Table!A:B, 2, FALSE)</f>
        <v>23.300574345883856</v>
      </c>
      <c r="T5208">
        <f t="shared" si="82"/>
        <v>2022</v>
      </c>
    </row>
    <row r="5209" spans="1:20" x14ac:dyDescent="0.2">
      <c r="A5209" t="s">
        <v>5466</v>
      </c>
      <c r="B5209" t="s">
        <v>90</v>
      </c>
      <c r="C5209" t="s">
        <v>15</v>
      </c>
      <c r="D5209" t="s">
        <v>448</v>
      </c>
      <c r="E5209">
        <v>26</v>
      </c>
      <c r="F5209">
        <v>7</v>
      </c>
      <c r="G5209">
        <v>182</v>
      </c>
      <c r="H5209" t="s">
        <v>17</v>
      </c>
      <c r="I5209" t="s">
        <v>18</v>
      </c>
      <c r="J5209" s="1">
        <v>44968</v>
      </c>
      <c r="K5209" t="b">
        <v>1</v>
      </c>
      <c r="L5209" t="s">
        <v>35</v>
      </c>
      <c r="M5209">
        <v>2</v>
      </c>
      <c r="N5209">
        <f>G5209/SUMIF(B:B,B5209,G:G)*100</f>
        <v>0.30773392851104125</v>
      </c>
      <c r="Q5209">
        <f>VLOOKUP(C5209, Categories_Pivot_Table!A:B, 2, FALSE)</f>
        <v>23.063808900523561</v>
      </c>
      <c r="T5209">
        <f t="shared" si="82"/>
        <v>2023</v>
      </c>
    </row>
    <row r="5210" spans="1:20" x14ac:dyDescent="0.2">
      <c r="A5210" t="s">
        <v>5467</v>
      </c>
      <c r="B5210" t="s">
        <v>90</v>
      </c>
      <c r="C5210" t="s">
        <v>33</v>
      </c>
      <c r="D5210" t="s">
        <v>122</v>
      </c>
      <c r="E5210">
        <v>36.5</v>
      </c>
      <c r="F5210">
        <v>2</v>
      </c>
      <c r="G5210">
        <v>73</v>
      </c>
      <c r="H5210" t="s">
        <v>56</v>
      </c>
      <c r="I5210" t="s">
        <v>46</v>
      </c>
      <c r="J5210" s="1">
        <v>44656</v>
      </c>
      <c r="K5210" t="b">
        <v>0</v>
      </c>
      <c r="L5210" t="s">
        <v>49</v>
      </c>
      <c r="M5210">
        <v>4</v>
      </c>
      <c r="N5210">
        <f>G5210/SUMIF(B:B,B5210,G:G)*100</f>
        <v>0.12343174055662644</v>
      </c>
      <c r="Q5210">
        <f>VLOOKUP(C5210, Categories_Pivot_Table!A:B, 2, FALSE)</f>
        <v>23.300574345883856</v>
      </c>
      <c r="T5210">
        <f t="shared" si="82"/>
        <v>2022</v>
      </c>
    </row>
    <row r="5211" spans="1:20" x14ac:dyDescent="0.2">
      <c r="A5211" t="s">
        <v>5468</v>
      </c>
      <c r="B5211" t="s">
        <v>71</v>
      </c>
      <c r="C5211" t="s">
        <v>38</v>
      </c>
      <c r="D5211" t="s">
        <v>241</v>
      </c>
      <c r="E5211">
        <v>17</v>
      </c>
      <c r="F5211">
        <v>1</v>
      </c>
      <c r="G5211">
        <v>17</v>
      </c>
      <c r="H5211" t="s">
        <v>29</v>
      </c>
      <c r="I5211" t="s">
        <v>46</v>
      </c>
      <c r="J5211" s="1">
        <v>45242</v>
      </c>
      <c r="K5211" t="b">
        <v>0</v>
      </c>
      <c r="L5211" t="s">
        <v>24</v>
      </c>
      <c r="M5211">
        <v>11</v>
      </c>
      <c r="N5211">
        <f>G5211/SUMIF(B:B,B5211,G:G)*100</f>
        <v>2.6933893135818114E-2</v>
      </c>
      <c r="Q5211">
        <f>VLOOKUP(C5211, Categories_Pivot_Table!A:B, 2, FALSE)</f>
        <v>23.088790931989923</v>
      </c>
      <c r="T5211">
        <f t="shared" si="82"/>
        <v>2023</v>
      </c>
    </row>
    <row r="5212" spans="1:20" x14ac:dyDescent="0.2">
      <c r="A5212" t="s">
        <v>5469</v>
      </c>
      <c r="B5212" t="s">
        <v>87</v>
      </c>
      <c r="C5212" t="s">
        <v>38</v>
      </c>
      <c r="D5212" t="s">
        <v>489</v>
      </c>
      <c r="E5212">
        <v>29</v>
      </c>
      <c r="F5212">
        <v>3</v>
      </c>
      <c r="G5212">
        <v>87</v>
      </c>
      <c r="H5212" t="s">
        <v>56</v>
      </c>
      <c r="I5212" t="s">
        <v>46</v>
      </c>
      <c r="J5212" s="1">
        <v>45150</v>
      </c>
      <c r="K5212" t="b">
        <v>1</v>
      </c>
      <c r="L5212" t="s">
        <v>35</v>
      </c>
      <c r="M5212">
        <v>8</v>
      </c>
      <c r="N5212">
        <f>G5212/SUMIF(B:B,B5212,G:G)*100</f>
        <v>0.1337700078416901</v>
      </c>
      <c r="Q5212">
        <f>VLOOKUP(C5212, Categories_Pivot_Table!A:B, 2, FALSE)</f>
        <v>23.088790931989923</v>
      </c>
      <c r="T5212">
        <f t="shared" si="82"/>
        <v>2023</v>
      </c>
    </row>
    <row r="5213" spans="1:20" x14ac:dyDescent="0.2">
      <c r="A5213" t="s">
        <v>5470</v>
      </c>
      <c r="B5213" t="s">
        <v>113</v>
      </c>
      <c r="C5213" t="s">
        <v>33</v>
      </c>
      <c r="D5213" t="s">
        <v>307</v>
      </c>
      <c r="E5213">
        <v>6.5</v>
      </c>
      <c r="F5213">
        <v>5</v>
      </c>
      <c r="G5213">
        <v>32.5</v>
      </c>
      <c r="H5213" t="s">
        <v>17</v>
      </c>
      <c r="I5213" t="s">
        <v>46</v>
      </c>
      <c r="J5213" s="1">
        <v>45595</v>
      </c>
      <c r="K5213" t="b">
        <v>1</v>
      </c>
      <c r="L5213" t="s">
        <v>30</v>
      </c>
      <c r="M5213">
        <v>10</v>
      </c>
      <c r="N5213">
        <f>G5213/SUMIF(B:B,B5213,G:G)*100</f>
        <v>5.3512917194935207E-2</v>
      </c>
      <c r="Q5213">
        <f>VLOOKUP(C5213, Categories_Pivot_Table!A:B, 2, FALSE)</f>
        <v>23.300574345883856</v>
      </c>
      <c r="T5213">
        <f t="shared" si="82"/>
        <v>2024</v>
      </c>
    </row>
    <row r="5214" spans="1:20" x14ac:dyDescent="0.2">
      <c r="A5214" t="s">
        <v>5471</v>
      </c>
      <c r="B5214" t="s">
        <v>14</v>
      </c>
      <c r="C5214" t="s">
        <v>33</v>
      </c>
      <c r="D5214" t="s">
        <v>209</v>
      </c>
      <c r="E5214">
        <v>24.5</v>
      </c>
      <c r="F5214">
        <v>1</v>
      </c>
      <c r="G5214">
        <v>24.5</v>
      </c>
      <c r="H5214" t="s">
        <v>56</v>
      </c>
      <c r="I5214" t="s">
        <v>18</v>
      </c>
      <c r="J5214" s="1">
        <v>45528</v>
      </c>
      <c r="K5214" t="b">
        <v>0</v>
      </c>
      <c r="L5214" t="s">
        <v>35</v>
      </c>
      <c r="M5214">
        <v>8</v>
      </c>
      <c r="N5214">
        <f>G5214/SUMIF(B:B,B5214,G:G)*100</f>
        <v>3.9887013927894052E-2</v>
      </c>
      <c r="Q5214">
        <f>VLOOKUP(C5214, Categories_Pivot_Table!A:B, 2, FALSE)</f>
        <v>23.300574345883856</v>
      </c>
      <c r="T5214">
        <f t="shared" si="82"/>
        <v>2024</v>
      </c>
    </row>
    <row r="5215" spans="1:20" x14ac:dyDescent="0.2">
      <c r="A5215" t="s">
        <v>5472</v>
      </c>
      <c r="B5215" t="s">
        <v>121</v>
      </c>
      <c r="C5215" t="s">
        <v>33</v>
      </c>
      <c r="D5215" t="s">
        <v>257</v>
      </c>
      <c r="E5215">
        <v>32</v>
      </c>
      <c r="F5215">
        <v>6</v>
      </c>
      <c r="G5215">
        <v>192</v>
      </c>
      <c r="H5215" t="s">
        <v>29</v>
      </c>
      <c r="I5215" t="s">
        <v>46</v>
      </c>
      <c r="J5215" s="1">
        <v>44869</v>
      </c>
      <c r="K5215" t="b">
        <v>0</v>
      </c>
      <c r="L5215" t="s">
        <v>65</v>
      </c>
      <c r="M5215">
        <v>11</v>
      </c>
      <c r="N5215">
        <f>G5215/SUMIF(B:B,B5215,G:G)*100</f>
        <v>0.2928146041283809</v>
      </c>
      <c r="Q5215">
        <f>VLOOKUP(C5215, Categories_Pivot_Table!A:B, 2, FALSE)</f>
        <v>23.300574345883856</v>
      </c>
      <c r="T5215">
        <f t="shared" si="82"/>
        <v>2022</v>
      </c>
    </row>
    <row r="5216" spans="1:20" x14ac:dyDescent="0.2">
      <c r="A5216" t="s">
        <v>5473</v>
      </c>
      <c r="B5216" t="s">
        <v>106</v>
      </c>
      <c r="C5216" t="s">
        <v>15</v>
      </c>
      <c r="D5216" t="s">
        <v>1438</v>
      </c>
      <c r="E5216">
        <v>30.5</v>
      </c>
      <c r="F5216">
        <v>8</v>
      </c>
      <c r="G5216">
        <v>244</v>
      </c>
      <c r="H5216" t="s">
        <v>29</v>
      </c>
      <c r="I5216" t="s">
        <v>18</v>
      </c>
      <c r="J5216" s="1">
        <v>44807</v>
      </c>
      <c r="K5216" t="b">
        <v>1</v>
      </c>
      <c r="L5216" t="s">
        <v>35</v>
      </c>
      <c r="M5216">
        <v>9</v>
      </c>
      <c r="N5216">
        <f>G5216/SUMIF(B:B,B5216,G:G)*100</f>
        <v>0.39765319426336382</v>
      </c>
      <c r="Q5216">
        <f>VLOOKUP(C5216, Categories_Pivot_Table!A:B, 2, FALSE)</f>
        <v>23.063808900523561</v>
      </c>
      <c r="T5216">
        <f t="shared" si="82"/>
        <v>2022</v>
      </c>
    </row>
    <row r="5217" spans="1:20" x14ac:dyDescent="0.2">
      <c r="A5217" t="s">
        <v>5474</v>
      </c>
      <c r="B5217" t="s">
        <v>87</v>
      </c>
      <c r="C5217" t="s">
        <v>135</v>
      </c>
      <c r="D5217" t="s">
        <v>358</v>
      </c>
      <c r="E5217">
        <v>32</v>
      </c>
      <c r="F5217">
        <v>1</v>
      </c>
      <c r="G5217">
        <v>32</v>
      </c>
      <c r="H5217" t="s">
        <v>56</v>
      </c>
      <c r="I5217" t="s">
        <v>18</v>
      </c>
      <c r="J5217" s="1">
        <v>45636</v>
      </c>
      <c r="K5217" t="b">
        <v>1</v>
      </c>
      <c r="L5217" t="s">
        <v>49</v>
      </c>
      <c r="M5217">
        <v>12</v>
      </c>
      <c r="N5217">
        <f>G5217/SUMIF(B:B,B5217,G:G)*100</f>
        <v>4.9202761504989471E-2</v>
      </c>
      <c r="Q5217">
        <f>VLOOKUP(C5217, Categories_Pivot_Table!A:B, 2, FALSE)</f>
        <v>23.146341463414632</v>
      </c>
      <c r="T5217">
        <f t="shared" si="82"/>
        <v>2024</v>
      </c>
    </row>
    <row r="5218" spans="1:20" x14ac:dyDescent="0.2">
      <c r="A5218" t="s">
        <v>5475</v>
      </c>
      <c r="B5218" t="s">
        <v>73</v>
      </c>
      <c r="C5218" t="s">
        <v>15</v>
      </c>
      <c r="D5218" t="s">
        <v>169</v>
      </c>
      <c r="E5218">
        <v>24.5</v>
      </c>
      <c r="F5218">
        <v>9</v>
      </c>
      <c r="G5218">
        <v>220.5</v>
      </c>
      <c r="H5218" t="s">
        <v>56</v>
      </c>
      <c r="I5218" t="s">
        <v>46</v>
      </c>
      <c r="J5218" s="1">
        <v>44818</v>
      </c>
      <c r="K5218" t="b">
        <v>1</v>
      </c>
      <c r="L5218" t="s">
        <v>30</v>
      </c>
      <c r="M5218">
        <v>9</v>
      </c>
      <c r="N5218">
        <f>G5218/SUMIF(B:B,B5218,G:G)*100</f>
        <v>0.38093099188902035</v>
      </c>
      <c r="Q5218">
        <f>VLOOKUP(C5218, Categories_Pivot_Table!A:B, 2, FALSE)</f>
        <v>23.063808900523561</v>
      </c>
      <c r="T5218">
        <f t="shared" si="82"/>
        <v>2022</v>
      </c>
    </row>
    <row r="5219" spans="1:20" x14ac:dyDescent="0.2">
      <c r="A5219" t="s">
        <v>5476</v>
      </c>
      <c r="B5219" t="s">
        <v>104</v>
      </c>
      <c r="C5219" t="s">
        <v>15</v>
      </c>
      <c r="D5219" t="s">
        <v>511</v>
      </c>
      <c r="E5219">
        <v>15.5</v>
      </c>
      <c r="F5219">
        <v>10</v>
      </c>
      <c r="G5219">
        <v>155</v>
      </c>
      <c r="H5219" t="s">
        <v>29</v>
      </c>
      <c r="I5219" t="s">
        <v>46</v>
      </c>
      <c r="J5219" s="1">
        <v>45031</v>
      </c>
      <c r="K5219" t="b">
        <v>0</v>
      </c>
      <c r="L5219" t="s">
        <v>35</v>
      </c>
      <c r="M5219">
        <v>4</v>
      </c>
      <c r="N5219">
        <f>G5219/SUMIF(B:B,B5219,G:G)*100</f>
        <v>0.25189735589033529</v>
      </c>
      <c r="Q5219">
        <f>VLOOKUP(C5219, Categories_Pivot_Table!A:B, 2, FALSE)</f>
        <v>23.063808900523561</v>
      </c>
      <c r="T5219">
        <f t="shared" si="82"/>
        <v>2023</v>
      </c>
    </row>
    <row r="5220" spans="1:20" x14ac:dyDescent="0.2">
      <c r="A5220" t="s">
        <v>5477</v>
      </c>
      <c r="B5220" t="s">
        <v>106</v>
      </c>
      <c r="C5220" t="s">
        <v>27</v>
      </c>
      <c r="D5220" t="s">
        <v>380</v>
      </c>
      <c r="E5220">
        <v>41</v>
      </c>
      <c r="F5220">
        <v>4</v>
      </c>
      <c r="G5220">
        <v>164</v>
      </c>
      <c r="H5220" t="s">
        <v>56</v>
      </c>
      <c r="I5220" t="s">
        <v>46</v>
      </c>
      <c r="J5220" s="1">
        <v>45301</v>
      </c>
      <c r="K5220" t="b">
        <v>0</v>
      </c>
      <c r="L5220" t="s">
        <v>30</v>
      </c>
      <c r="M5220">
        <v>1</v>
      </c>
      <c r="N5220">
        <f>G5220/SUMIF(B:B,B5220,G:G)*100</f>
        <v>0.26727509778357239</v>
      </c>
      <c r="Q5220">
        <f>VLOOKUP(C5220, Categories_Pivot_Table!A:B, 2, FALSE)</f>
        <v>25.013711734693878</v>
      </c>
      <c r="T5220">
        <f t="shared" si="82"/>
        <v>2024</v>
      </c>
    </row>
    <row r="5221" spans="1:20" x14ac:dyDescent="0.2">
      <c r="A5221" t="s">
        <v>5478</v>
      </c>
      <c r="B5221" t="s">
        <v>63</v>
      </c>
      <c r="C5221" t="s">
        <v>27</v>
      </c>
      <c r="D5221" t="s">
        <v>119</v>
      </c>
      <c r="E5221">
        <v>38</v>
      </c>
      <c r="F5221">
        <v>10</v>
      </c>
      <c r="G5221">
        <v>380</v>
      </c>
      <c r="H5221" t="s">
        <v>56</v>
      </c>
      <c r="I5221" t="s">
        <v>46</v>
      </c>
      <c r="J5221" s="1">
        <v>44810</v>
      </c>
      <c r="K5221" t="b">
        <v>1</v>
      </c>
      <c r="L5221" t="s">
        <v>49</v>
      </c>
      <c r="M5221">
        <v>9</v>
      </c>
      <c r="N5221">
        <f>G5221/SUMIF(B:B,B5221,G:G)*100</f>
        <v>0.62780861749933914</v>
      </c>
      <c r="Q5221">
        <f>VLOOKUP(C5221, Categories_Pivot_Table!A:B, 2, FALSE)</f>
        <v>25.013711734693878</v>
      </c>
      <c r="T5221">
        <f t="shared" si="82"/>
        <v>2022</v>
      </c>
    </row>
    <row r="5222" spans="1:20" x14ac:dyDescent="0.2">
      <c r="A5222" t="s">
        <v>5479</v>
      </c>
      <c r="B5222" t="s">
        <v>63</v>
      </c>
      <c r="C5222" t="s">
        <v>48</v>
      </c>
      <c r="D5222" t="s">
        <v>655</v>
      </c>
      <c r="E5222">
        <v>12.5</v>
      </c>
      <c r="F5222">
        <v>4</v>
      </c>
      <c r="G5222">
        <v>50</v>
      </c>
      <c r="H5222" t="s">
        <v>29</v>
      </c>
      <c r="I5222" t="s">
        <v>46</v>
      </c>
      <c r="J5222" s="1">
        <v>45399</v>
      </c>
      <c r="K5222" t="b">
        <v>0</v>
      </c>
      <c r="L5222" t="s">
        <v>30</v>
      </c>
      <c r="M5222">
        <v>4</v>
      </c>
      <c r="N5222">
        <f>G5222/SUMIF(B:B,B5222,G:G)*100</f>
        <v>8.2606397039386728E-2</v>
      </c>
      <c r="Q5222">
        <f>VLOOKUP(C5222, Categories_Pivot_Table!A:B, 2, FALSE)</f>
        <v>23.348837209302324</v>
      </c>
      <c r="T5222">
        <f t="shared" si="82"/>
        <v>2024</v>
      </c>
    </row>
    <row r="5223" spans="1:20" x14ac:dyDescent="0.2">
      <c r="A5223" t="s">
        <v>5480</v>
      </c>
      <c r="B5223" t="s">
        <v>47</v>
      </c>
      <c r="C5223" t="s">
        <v>22</v>
      </c>
      <c r="D5223" t="s">
        <v>67</v>
      </c>
      <c r="E5223">
        <v>27.5</v>
      </c>
      <c r="F5223">
        <v>7</v>
      </c>
      <c r="G5223">
        <v>192.5</v>
      </c>
      <c r="H5223" t="s">
        <v>17</v>
      </c>
      <c r="I5223" t="s">
        <v>46</v>
      </c>
      <c r="J5223" s="1">
        <v>45145</v>
      </c>
      <c r="K5223" t="b">
        <v>0</v>
      </c>
      <c r="L5223" t="s">
        <v>19</v>
      </c>
      <c r="M5223">
        <v>8</v>
      </c>
      <c r="N5223">
        <f>G5223/SUMIF(B:B,B5223,G:G)*100</f>
        <v>0.30588085741979565</v>
      </c>
      <c r="Q5223">
        <f>VLOOKUP(C5223, Categories_Pivot_Table!A:B, 2, FALSE)</f>
        <v>21.505681818181817</v>
      </c>
      <c r="T5223">
        <f t="shared" si="82"/>
        <v>2023</v>
      </c>
    </row>
    <row r="5224" spans="1:20" x14ac:dyDescent="0.2">
      <c r="A5224" t="s">
        <v>5481</v>
      </c>
      <c r="B5224" t="s">
        <v>44</v>
      </c>
      <c r="C5224" t="s">
        <v>74</v>
      </c>
      <c r="D5224" t="s">
        <v>415</v>
      </c>
      <c r="E5224">
        <v>41</v>
      </c>
      <c r="F5224">
        <v>7</v>
      </c>
      <c r="G5224">
        <v>287</v>
      </c>
      <c r="H5224" t="s">
        <v>56</v>
      </c>
      <c r="I5224" t="s">
        <v>46</v>
      </c>
      <c r="J5224" s="1">
        <v>44988</v>
      </c>
      <c r="K5224" t="b">
        <v>1</v>
      </c>
      <c r="L5224" t="s">
        <v>65</v>
      </c>
      <c r="M5224">
        <v>3</v>
      </c>
      <c r="N5224">
        <f>G5224/SUMIF(B:B,B5224,G:G)*100</f>
        <v>0.47285997907553406</v>
      </c>
      <c r="Q5224">
        <f>VLOOKUP(C5224, Categories_Pivot_Table!A:B, 2, FALSE)</f>
        <v>24.317096165933375</v>
      </c>
      <c r="T5224">
        <f t="shared" si="82"/>
        <v>2023</v>
      </c>
    </row>
    <row r="5225" spans="1:20" x14ac:dyDescent="0.2">
      <c r="A5225" t="s">
        <v>5482</v>
      </c>
      <c r="B5225" t="s">
        <v>76</v>
      </c>
      <c r="C5225" t="s">
        <v>48</v>
      </c>
      <c r="D5225" t="s">
        <v>93</v>
      </c>
      <c r="E5225">
        <v>41</v>
      </c>
      <c r="F5225">
        <v>7</v>
      </c>
      <c r="G5225">
        <v>287</v>
      </c>
      <c r="H5225" t="s">
        <v>17</v>
      </c>
      <c r="I5225" t="s">
        <v>18</v>
      </c>
      <c r="J5225" s="1">
        <v>45041</v>
      </c>
      <c r="K5225" t="b">
        <v>1</v>
      </c>
      <c r="L5225" t="s">
        <v>49</v>
      </c>
      <c r="M5225">
        <v>4</v>
      </c>
      <c r="N5225">
        <f>G5225/SUMIF(B:B,B5225,G:G)*100</f>
        <v>0.48866451563471047</v>
      </c>
      <c r="Q5225">
        <f>VLOOKUP(C5225, Categories_Pivot_Table!A:B, 2, FALSE)</f>
        <v>23.348837209302324</v>
      </c>
      <c r="T5225">
        <f t="shared" si="82"/>
        <v>2023</v>
      </c>
    </row>
    <row r="5226" spans="1:20" x14ac:dyDescent="0.2">
      <c r="A5226" t="s">
        <v>5483</v>
      </c>
      <c r="B5226" t="s">
        <v>173</v>
      </c>
      <c r="C5226" t="s">
        <v>74</v>
      </c>
      <c r="D5226" t="s">
        <v>82</v>
      </c>
      <c r="E5226">
        <v>9.5</v>
      </c>
      <c r="F5226">
        <v>7</v>
      </c>
      <c r="G5226">
        <v>66.5</v>
      </c>
      <c r="H5226" t="s">
        <v>17</v>
      </c>
      <c r="I5226" t="s">
        <v>46</v>
      </c>
      <c r="J5226" s="1">
        <v>45402</v>
      </c>
      <c r="K5226" t="b">
        <v>0</v>
      </c>
      <c r="L5226" t="s">
        <v>35</v>
      </c>
      <c r="M5226">
        <v>4</v>
      </c>
      <c r="N5226">
        <f>G5226/SUMIF(B:B,B5226,G:G)*100</f>
        <v>0.10935521533933004</v>
      </c>
      <c r="Q5226">
        <f>VLOOKUP(C5226, Categories_Pivot_Table!A:B, 2, FALSE)</f>
        <v>24.317096165933375</v>
      </c>
      <c r="T5226">
        <f t="shared" si="82"/>
        <v>2024</v>
      </c>
    </row>
    <row r="5227" spans="1:20" x14ac:dyDescent="0.2">
      <c r="A5227" t="s">
        <v>5484</v>
      </c>
      <c r="B5227" t="s">
        <v>63</v>
      </c>
      <c r="C5227" t="s">
        <v>74</v>
      </c>
      <c r="D5227" t="s">
        <v>366</v>
      </c>
      <c r="E5227">
        <v>36.5</v>
      </c>
      <c r="F5227">
        <v>3</v>
      </c>
      <c r="G5227">
        <v>109.5</v>
      </c>
      <c r="H5227" t="s">
        <v>17</v>
      </c>
      <c r="I5227" t="s">
        <v>18</v>
      </c>
      <c r="J5227" s="1">
        <v>45183</v>
      </c>
      <c r="K5227" t="b">
        <v>0</v>
      </c>
      <c r="L5227" t="s">
        <v>42</v>
      </c>
      <c r="M5227">
        <v>9</v>
      </c>
      <c r="N5227">
        <f>G5227/SUMIF(B:B,B5227,G:G)*100</f>
        <v>0.18090800951625693</v>
      </c>
      <c r="Q5227">
        <f>VLOOKUP(C5227, Categories_Pivot_Table!A:B, 2, FALSE)</f>
        <v>24.317096165933375</v>
      </c>
      <c r="T5227">
        <f t="shared" si="82"/>
        <v>2023</v>
      </c>
    </row>
    <row r="5228" spans="1:20" x14ac:dyDescent="0.2">
      <c r="A5228" t="s">
        <v>5485</v>
      </c>
      <c r="B5228" t="s">
        <v>54</v>
      </c>
      <c r="C5228" t="s">
        <v>38</v>
      </c>
      <c r="D5228" t="s">
        <v>404</v>
      </c>
      <c r="E5228">
        <v>11</v>
      </c>
      <c r="F5228">
        <v>4</v>
      </c>
      <c r="G5228">
        <v>44</v>
      </c>
      <c r="H5228" t="s">
        <v>17</v>
      </c>
      <c r="I5228" t="s">
        <v>18</v>
      </c>
      <c r="J5228" s="1">
        <v>45146</v>
      </c>
      <c r="K5228" t="b">
        <v>1</v>
      </c>
      <c r="L5228" t="s">
        <v>49</v>
      </c>
      <c r="M5228">
        <v>8</v>
      </c>
      <c r="N5228">
        <f>G5228/SUMIF(B:B,B5228,G:G)*100</f>
        <v>7.6982967518436543E-2</v>
      </c>
      <c r="Q5228">
        <f>VLOOKUP(C5228, Categories_Pivot_Table!A:B, 2, FALSE)</f>
        <v>23.088790931989923</v>
      </c>
      <c r="T5228">
        <f t="shared" si="82"/>
        <v>2023</v>
      </c>
    </row>
    <row r="5229" spans="1:20" x14ac:dyDescent="0.2">
      <c r="A5229" t="s">
        <v>5486</v>
      </c>
      <c r="B5229" t="s">
        <v>81</v>
      </c>
      <c r="C5229" t="s">
        <v>48</v>
      </c>
      <c r="D5229" t="s">
        <v>446</v>
      </c>
      <c r="E5229">
        <v>26</v>
      </c>
      <c r="F5229">
        <v>6</v>
      </c>
      <c r="G5229">
        <v>156</v>
      </c>
      <c r="H5229" t="s">
        <v>29</v>
      </c>
      <c r="I5229" t="s">
        <v>18</v>
      </c>
      <c r="J5229" s="1">
        <v>44996</v>
      </c>
      <c r="K5229" t="b">
        <v>1</v>
      </c>
      <c r="L5229" t="s">
        <v>35</v>
      </c>
      <c r="M5229">
        <v>3</v>
      </c>
      <c r="N5229">
        <f>G5229/SUMIF(B:B,B5229,G:G)*100</f>
        <v>0.24700936577178551</v>
      </c>
      <c r="Q5229">
        <f>VLOOKUP(C5229, Categories_Pivot_Table!A:B, 2, FALSE)</f>
        <v>23.348837209302324</v>
      </c>
      <c r="T5229">
        <f t="shared" si="82"/>
        <v>2023</v>
      </c>
    </row>
    <row r="5230" spans="1:20" x14ac:dyDescent="0.2">
      <c r="A5230" t="s">
        <v>5487</v>
      </c>
      <c r="B5230" t="s">
        <v>76</v>
      </c>
      <c r="C5230" t="s">
        <v>38</v>
      </c>
      <c r="D5230" t="s">
        <v>473</v>
      </c>
      <c r="E5230">
        <v>23</v>
      </c>
      <c r="F5230">
        <v>10</v>
      </c>
      <c r="G5230">
        <v>230</v>
      </c>
      <c r="H5230" t="s">
        <v>56</v>
      </c>
      <c r="I5230" t="s">
        <v>18</v>
      </c>
      <c r="J5230" s="1">
        <v>45633</v>
      </c>
      <c r="K5230" t="b">
        <v>1</v>
      </c>
      <c r="L5230" t="s">
        <v>35</v>
      </c>
      <c r="M5230">
        <v>12</v>
      </c>
      <c r="N5230">
        <f>G5230/SUMIF(B:B,B5230,G:G)*100</f>
        <v>0.39161267803478539</v>
      </c>
      <c r="Q5230">
        <f>VLOOKUP(C5230, Categories_Pivot_Table!A:B, 2, FALSE)</f>
        <v>23.088790931989923</v>
      </c>
      <c r="T5230">
        <f t="shared" si="82"/>
        <v>2024</v>
      </c>
    </row>
    <row r="5231" spans="1:20" x14ac:dyDescent="0.2">
      <c r="A5231" t="s">
        <v>5488</v>
      </c>
      <c r="B5231" t="s">
        <v>81</v>
      </c>
      <c r="C5231" t="s">
        <v>33</v>
      </c>
      <c r="D5231" t="s">
        <v>109</v>
      </c>
      <c r="E5231">
        <v>41</v>
      </c>
      <c r="F5231">
        <v>4</v>
      </c>
      <c r="G5231">
        <v>164</v>
      </c>
      <c r="H5231" t="s">
        <v>17</v>
      </c>
      <c r="I5231" t="s">
        <v>46</v>
      </c>
      <c r="J5231" s="1">
        <v>45519</v>
      </c>
      <c r="K5231" t="b">
        <v>1</v>
      </c>
      <c r="L5231" t="s">
        <v>42</v>
      </c>
      <c r="M5231">
        <v>8</v>
      </c>
      <c r="N5231">
        <f>G5231/SUMIF(B:B,B5231,G:G)*100</f>
        <v>0.2596765127344412</v>
      </c>
      <c r="Q5231">
        <f>VLOOKUP(C5231, Categories_Pivot_Table!A:B, 2, FALSE)</f>
        <v>23.300574345883856</v>
      </c>
      <c r="T5231">
        <f t="shared" si="82"/>
        <v>2024</v>
      </c>
    </row>
    <row r="5232" spans="1:20" x14ac:dyDescent="0.2">
      <c r="A5232" t="s">
        <v>5489</v>
      </c>
      <c r="B5232" t="s">
        <v>95</v>
      </c>
      <c r="C5232" t="s">
        <v>38</v>
      </c>
      <c r="D5232" t="s">
        <v>190</v>
      </c>
      <c r="E5232">
        <v>33.5</v>
      </c>
      <c r="F5232">
        <v>3</v>
      </c>
      <c r="G5232">
        <v>100.5</v>
      </c>
      <c r="H5232" t="s">
        <v>29</v>
      </c>
      <c r="I5232" t="s">
        <v>18</v>
      </c>
      <c r="J5232" s="1">
        <v>45347</v>
      </c>
      <c r="K5232" t="b">
        <v>0</v>
      </c>
      <c r="L5232" t="s">
        <v>24</v>
      </c>
      <c r="M5232">
        <v>2</v>
      </c>
      <c r="N5232">
        <f>G5232/SUMIF(B:B,B5232,G:G)*100</f>
        <v>0.14921716665553106</v>
      </c>
      <c r="Q5232">
        <f>VLOOKUP(C5232, Categories_Pivot_Table!A:B, 2, FALSE)</f>
        <v>23.088790931989923</v>
      </c>
      <c r="T5232">
        <f t="shared" si="82"/>
        <v>2024</v>
      </c>
    </row>
    <row r="5233" spans="1:20" x14ac:dyDescent="0.2">
      <c r="A5233" t="s">
        <v>5490</v>
      </c>
      <c r="B5233" t="s">
        <v>32</v>
      </c>
      <c r="C5233" t="s">
        <v>27</v>
      </c>
      <c r="D5233" t="s">
        <v>58</v>
      </c>
      <c r="E5233">
        <v>8</v>
      </c>
      <c r="F5233">
        <v>7</v>
      </c>
      <c r="G5233">
        <v>56</v>
      </c>
      <c r="H5233" t="s">
        <v>56</v>
      </c>
      <c r="I5233" t="s">
        <v>46</v>
      </c>
      <c r="J5233" s="1">
        <v>45480</v>
      </c>
      <c r="K5233" t="b">
        <v>0</v>
      </c>
      <c r="L5233" t="s">
        <v>24</v>
      </c>
      <c r="M5233">
        <v>7</v>
      </c>
      <c r="N5233">
        <f>G5233/SUMIF(B:B,B5233,G:G)*100</f>
        <v>9.5510169274719656E-2</v>
      </c>
      <c r="Q5233">
        <f>VLOOKUP(C5233, Categories_Pivot_Table!A:B, 2, FALSE)</f>
        <v>25.013711734693878</v>
      </c>
      <c r="T5233">
        <f t="shared" si="82"/>
        <v>2024</v>
      </c>
    </row>
    <row r="5234" spans="1:20" x14ac:dyDescent="0.2">
      <c r="A5234" t="s">
        <v>5491</v>
      </c>
      <c r="B5234" t="s">
        <v>128</v>
      </c>
      <c r="C5234" t="s">
        <v>74</v>
      </c>
      <c r="D5234" t="s">
        <v>248</v>
      </c>
      <c r="E5234">
        <v>15.5</v>
      </c>
      <c r="F5234">
        <v>1</v>
      </c>
      <c r="G5234">
        <v>15.5</v>
      </c>
      <c r="H5234" t="s">
        <v>56</v>
      </c>
      <c r="I5234" t="s">
        <v>46</v>
      </c>
      <c r="J5234" s="1">
        <v>44761</v>
      </c>
      <c r="K5234" t="b">
        <v>0</v>
      </c>
      <c r="L5234" t="s">
        <v>49</v>
      </c>
      <c r="M5234">
        <v>7</v>
      </c>
      <c r="N5234">
        <f>G5234/SUMIF(B:B,B5234,G:G)*100</f>
        <v>2.2643604277449891E-2</v>
      </c>
      <c r="Q5234">
        <f>VLOOKUP(C5234, Categories_Pivot_Table!A:B, 2, FALSE)</f>
        <v>24.317096165933375</v>
      </c>
      <c r="T5234">
        <f t="shared" si="82"/>
        <v>2022</v>
      </c>
    </row>
    <row r="5235" spans="1:20" x14ac:dyDescent="0.2">
      <c r="A5235" t="s">
        <v>5492</v>
      </c>
      <c r="B5235" t="s">
        <v>14</v>
      </c>
      <c r="C5235" t="s">
        <v>135</v>
      </c>
      <c r="D5235" t="s">
        <v>229</v>
      </c>
      <c r="E5235">
        <v>41</v>
      </c>
      <c r="F5235">
        <v>6</v>
      </c>
      <c r="G5235">
        <v>246</v>
      </c>
      <c r="H5235" t="s">
        <v>29</v>
      </c>
      <c r="I5235" t="s">
        <v>46</v>
      </c>
      <c r="J5235" s="1">
        <v>45659</v>
      </c>
      <c r="K5235" t="b">
        <v>0</v>
      </c>
      <c r="L5235" t="s">
        <v>42</v>
      </c>
      <c r="M5235">
        <v>1</v>
      </c>
      <c r="N5235">
        <f>G5235/SUMIF(B:B,B5235,G:G)*100</f>
        <v>0.40049818066375242</v>
      </c>
      <c r="Q5235">
        <f>VLOOKUP(C5235, Categories_Pivot_Table!A:B, 2, FALSE)</f>
        <v>23.146341463414632</v>
      </c>
      <c r="T5235">
        <f t="shared" si="82"/>
        <v>2025</v>
      </c>
    </row>
    <row r="5236" spans="1:20" x14ac:dyDescent="0.2">
      <c r="A5236" t="s">
        <v>5493</v>
      </c>
      <c r="B5236" t="s">
        <v>21</v>
      </c>
      <c r="C5236" t="s">
        <v>135</v>
      </c>
      <c r="D5236" t="s">
        <v>422</v>
      </c>
      <c r="E5236">
        <v>17</v>
      </c>
      <c r="F5236">
        <v>5</v>
      </c>
      <c r="G5236">
        <v>85</v>
      </c>
      <c r="H5236" t="s">
        <v>17</v>
      </c>
      <c r="I5236" t="s">
        <v>18</v>
      </c>
      <c r="J5236" s="1">
        <v>45521</v>
      </c>
      <c r="K5236" t="b">
        <v>0</v>
      </c>
      <c r="L5236" t="s">
        <v>35</v>
      </c>
      <c r="M5236">
        <v>8</v>
      </c>
      <c r="N5236">
        <f>G5236/SUMIF(B:B,B5236,G:G)*100</f>
        <v>0.13769084355890335</v>
      </c>
      <c r="Q5236">
        <f>VLOOKUP(C5236, Categories_Pivot_Table!A:B, 2, FALSE)</f>
        <v>23.146341463414632</v>
      </c>
      <c r="T5236">
        <f t="shared" si="82"/>
        <v>2024</v>
      </c>
    </row>
    <row r="5237" spans="1:20" x14ac:dyDescent="0.2">
      <c r="A5237" t="s">
        <v>5494</v>
      </c>
      <c r="B5237" t="s">
        <v>81</v>
      </c>
      <c r="C5237" t="s">
        <v>33</v>
      </c>
      <c r="D5237" t="s">
        <v>41</v>
      </c>
      <c r="E5237">
        <v>23</v>
      </c>
      <c r="F5237">
        <v>7</v>
      </c>
      <c r="G5237">
        <v>150.5</v>
      </c>
      <c r="H5237" t="s">
        <v>29</v>
      </c>
      <c r="I5237" t="s">
        <v>18</v>
      </c>
      <c r="J5237" s="1">
        <v>44788</v>
      </c>
      <c r="K5237" t="b">
        <v>1</v>
      </c>
      <c r="L5237" t="s">
        <v>19</v>
      </c>
      <c r="M5237">
        <v>8</v>
      </c>
      <c r="N5237">
        <f>G5237/SUMIF(B:B,B5237,G:G)*100</f>
        <v>0.23830070223495975</v>
      </c>
      <c r="Q5237">
        <f>VLOOKUP(C5237, Categories_Pivot_Table!A:B, 2, FALSE)</f>
        <v>23.300574345883856</v>
      </c>
      <c r="T5237">
        <f t="shared" si="82"/>
        <v>2022</v>
      </c>
    </row>
    <row r="5238" spans="1:20" x14ac:dyDescent="0.2">
      <c r="A5238" t="s">
        <v>5495</v>
      </c>
      <c r="B5238" t="s">
        <v>76</v>
      </c>
      <c r="C5238" t="s">
        <v>38</v>
      </c>
      <c r="D5238" t="s">
        <v>241</v>
      </c>
      <c r="E5238">
        <v>17</v>
      </c>
      <c r="F5238">
        <v>4</v>
      </c>
      <c r="G5238">
        <v>68</v>
      </c>
      <c r="H5238" t="s">
        <v>29</v>
      </c>
      <c r="I5238" t="s">
        <v>18</v>
      </c>
      <c r="J5238" s="1">
        <v>45275</v>
      </c>
      <c r="K5238" t="b">
        <v>0</v>
      </c>
      <c r="L5238" t="s">
        <v>65</v>
      </c>
      <c r="M5238">
        <v>12</v>
      </c>
      <c r="N5238">
        <f>G5238/SUMIF(B:B,B5238,G:G)*100</f>
        <v>0.11578113959289309</v>
      </c>
      <c r="Q5238">
        <f>VLOOKUP(C5238, Categories_Pivot_Table!A:B, 2, FALSE)</f>
        <v>23.088790931989923</v>
      </c>
      <c r="T5238">
        <f t="shared" si="82"/>
        <v>2023</v>
      </c>
    </row>
    <row r="5239" spans="1:20" x14ac:dyDescent="0.2">
      <c r="A5239" t="s">
        <v>5496</v>
      </c>
      <c r="B5239" t="s">
        <v>71</v>
      </c>
      <c r="C5239" t="s">
        <v>27</v>
      </c>
      <c r="D5239" t="s">
        <v>583</v>
      </c>
      <c r="E5239">
        <v>12.5</v>
      </c>
      <c r="F5239">
        <v>4</v>
      </c>
      <c r="G5239">
        <v>50</v>
      </c>
      <c r="H5239" t="s">
        <v>17</v>
      </c>
      <c r="I5239" t="s">
        <v>18</v>
      </c>
      <c r="J5239" s="1">
        <v>44943</v>
      </c>
      <c r="K5239" t="b">
        <v>0</v>
      </c>
      <c r="L5239" t="s">
        <v>49</v>
      </c>
      <c r="M5239">
        <v>1</v>
      </c>
      <c r="N5239">
        <f>G5239/SUMIF(B:B,B5239,G:G)*100</f>
        <v>7.9217332752406236E-2</v>
      </c>
      <c r="Q5239">
        <f>VLOOKUP(C5239, Categories_Pivot_Table!A:B, 2, FALSE)</f>
        <v>25.013711734693878</v>
      </c>
      <c r="T5239">
        <f t="shared" si="82"/>
        <v>2023</v>
      </c>
    </row>
    <row r="5240" spans="1:20" x14ac:dyDescent="0.2">
      <c r="A5240" t="s">
        <v>5497</v>
      </c>
      <c r="B5240" t="s">
        <v>63</v>
      </c>
      <c r="C5240" t="s">
        <v>22</v>
      </c>
      <c r="D5240" t="s">
        <v>147</v>
      </c>
      <c r="E5240">
        <v>32</v>
      </c>
      <c r="F5240">
        <v>5</v>
      </c>
      <c r="G5240">
        <v>160</v>
      </c>
      <c r="H5240" t="s">
        <v>17</v>
      </c>
      <c r="I5240" t="s">
        <v>18</v>
      </c>
      <c r="J5240" s="1">
        <v>44867</v>
      </c>
      <c r="K5240" t="b">
        <v>0</v>
      </c>
      <c r="L5240" t="s">
        <v>30</v>
      </c>
      <c r="M5240">
        <v>11</v>
      </c>
      <c r="N5240">
        <f>G5240/SUMIF(B:B,B5240,G:G)*100</f>
        <v>0.26434047052603754</v>
      </c>
      <c r="Q5240">
        <f>VLOOKUP(C5240, Categories_Pivot_Table!A:B, 2, FALSE)</f>
        <v>21.505681818181817</v>
      </c>
      <c r="T5240">
        <f t="shared" si="82"/>
        <v>2022</v>
      </c>
    </row>
    <row r="5241" spans="1:20" x14ac:dyDescent="0.2">
      <c r="A5241" t="s">
        <v>5498</v>
      </c>
      <c r="B5241" t="s">
        <v>106</v>
      </c>
      <c r="C5241" t="s">
        <v>15</v>
      </c>
      <c r="D5241" t="s">
        <v>776</v>
      </c>
      <c r="E5241">
        <v>38</v>
      </c>
      <c r="F5241">
        <v>3</v>
      </c>
      <c r="G5241">
        <v>114</v>
      </c>
      <c r="H5241" t="s">
        <v>56</v>
      </c>
      <c r="I5241" t="s">
        <v>46</v>
      </c>
      <c r="J5241" s="1">
        <v>45409</v>
      </c>
      <c r="K5241" t="b">
        <v>1</v>
      </c>
      <c r="L5241" t="s">
        <v>35</v>
      </c>
      <c r="M5241">
        <v>4</v>
      </c>
      <c r="N5241">
        <f>G5241/SUMIF(B:B,B5241,G:G)*100</f>
        <v>0.18578878748370273</v>
      </c>
      <c r="Q5241">
        <f>VLOOKUP(C5241, Categories_Pivot_Table!A:B, 2, FALSE)</f>
        <v>23.063808900523561</v>
      </c>
      <c r="T5241">
        <f t="shared" si="82"/>
        <v>2024</v>
      </c>
    </row>
    <row r="5242" spans="1:20" x14ac:dyDescent="0.2">
      <c r="A5242" t="s">
        <v>5499</v>
      </c>
      <c r="B5242" t="s">
        <v>47</v>
      </c>
      <c r="C5242" t="s">
        <v>74</v>
      </c>
      <c r="D5242" t="s">
        <v>366</v>
      </c>
      <c r="E5242">
        <v>36.5</v>
      </c>
      <c r="F5242">
        <v>10</v>
      </c>
      <c r="G5242">
        <v>365</v>
      </c>
      <c r="H5242" t="s">
        <v>17</v>
      </c>
      <c r="I5242" t="s">
        <v>46</v>
      </c>
      <c r="J5242" s="1">
        <v>45308</v>
      </c>
      <c r="K5242" t="b">
        <v>1</v>
      </c>
      <c r="L5242" t="s">
        <v>30</v>
      </c>
      <c r="M5242">
        <v>1</v>
      </c>
      <c r="N5242">
        <f>G5242/SUMIF(B:B,B5242,G:G)*100</f>
        <v>0.57998188549727492</v>
      </c>
      <c r="Q5242">
        <f>VLOOKUP(C5242, Categories_Pivot_Table!A:B, 2, FALSE)</f>
        <v>24.317096165933375</v>
      </c>
      <c r="T5242">
        <f t="shared" si="82"/>
        <v>2024</v>
      </c>
    </row>
    <row r="5243" spans="1:20" x14ac:dyDescent="0.2">
      <c r="A5243" t="s">
        <v>5500</v>
      </c>
      <c r="B5243" t="s">
        <v>90</v>
      </c>
      <c r="C5243" t="s">
        <v>22</v>
      </c>
      <c r="D5243" t="s">
        <v>286</v>
      </c>
      <c r="E5243">
        <v>20</v>
      </c>
      <c r="F5243">
        <v>3</v>
      </c>
      <c r="G5243">
        <v>60</v>
      </c>
      <c r="H5243" t="s">
        <v>17</v>
      </c>
      <c r="I5243" t="s">
        <v>18</v>
      </c>
      <c r="J5243" s="1">
        <v>44642</v>
      </c>
      <c r="K5243" t="b">
        <v>1</v>
      </c>
      <c r="L5243" t="s">
        <v>49</v>
      </c>
      <c r="M5243">
        <v>3</v>
      </c>
      <c r="N5243">
        <f>G5243/SUMIF(B:B,B5243,G:G)*100</f>
        <v>0.10145074566298062</v>
      </c>
      <c r="Q5243">
        <f>VLOOKUP(C5243, Categories_Pivot_Table!A:B, 2, FALSE)</f>
        <v>21.505681818181817</v>
      </c>
      <c r="T5243">
        <f t="shared" si="82"/>
        <v>2022</v>
      </c>
    </row>
    <row r="5244" spans="1:20" x14ac:dyDescent="0.2">
      <c r="A5244" t="s">
        <v>5501</v>
      </c>
      <c r="B5244" t="s">
        <v>118</v>
      </c>
      <c r="C5244" t="s">
        <v>15</v>
      </c>
      <c r="D5244" t="s">
        <v>500</v>
      </c>
      <c r="E5244">
        <v>17</v>
      </c>
      <c r="F5244">
        <v>8</v>
      </c>
      <c r="G5244">
        <v>136</v>
      </c>
      <c r="H5244" t="s">
        <v>17</v>
      </c>
      <c r="I5244" t="s">
        <v>46</v>
      </c>
      <c r="J5244" s="1">
        <v>45339</v>
      </c>
      <c r="K5244" t="b">
        <v>0</v>
      </c>
      <c r="L5244" t="s">
        <v>35</v>
      </c>
      <c r="M5244">
        <v>2</v>
      </c>
      <c r="N5244">
        <f>G5244/SUMIF(B:B,B5244,G:G)*100</f>
        <v>0.22369524812079544</v>
      </c>
      <c r="Q5244">
        <f>VLOOKUP(C5244, Categories_Pivot_Table!A:B, 2, FALSE)</f>
        <v>23.063808900523561</v>
      </c>
      <c r="T5244">
        <f t="shared" si="82"/>
        <v>2024</v>
      </c>
    </row>
    <row r="5245" spans="1:20" x14ac:dyDescent="0.2">
      <c r="A5245" t="s">
        <v>5502</v>
      </c>
      <c r="B5245" t="s">
        <v>21</v>
      </c>
      <c r="C5245" t="s">
        <v>135</v>
      </c>
      <c r="D5245" t="s">
        <v>422</v>
      </c>
      <c r="E5245">
        <v>17</v>
      </c>
      <c r="F5245">
        <v>7</v>
      </c>
      <c r="G5245">
        <v>119</v>
      </c>
      <c r="H5245" t="s">
        <v>17</v>
      </c>
      <c r="I5245" t="s">
        <v>18</v>
      </c>
      <c r="J5245" s="1">
        <v>45315</v>
      </c>
      <c r="K5245" t="b">
        <v>0</v>
      </c>
      <c r="L5245" t="s">
        <v>30</v>
      </c>
      <c r="M5245">
        <v>1</v>
      </c>
      <c r="N5245">
        <f>G5245/SUMIF(B:B,B5245,G:G)*100</f>
        <v>0.19276718098246468</v>
      </c>
      <c r="Q5245">
        <f>VLOOKUP(C5245, Categories_Pivot_Table!A:B, 2, FALSE)</f>
        <v>23.146341463414632</v>
      </c>
      <c r="T5245">
        <f t="shared" si="82"/>
        <v>2024</v>
      </c>
    </row>
    <row r="5246" spans="1:20" x14ac:dyDescent="0.2">
      <c r="A5246" t="s">
        <v>5503</v>
      </c>
      <c r="B5246" t="s">
        <v>128</v>
      </c>
      <c r="C5246" t="s">
        <v>38</v>
      </c>
      <c r="D5246" t="s">
        <v>175</v>
      </c>
      <c r="E5246">
        <v>30.5</v>
      </c>
      <c r="F5246">
        <v>2</v>
      </c>
      <c r="G5246">
        <v>61</v>
      </c>
      <c r="H5246" t="s">
        <v>17</v>
      </c>
      <c r="I5246" t="s">
        <v>18</v>
      </c>
      <c r="J5246" s="1">
        <v>45578</v>
      </c>
      <c r="K5246" t="b">
        <v>0</v>
      </c>
      <c r="L5246" t="s">
        <v>24</v>
      </c>
      <c r="M5246">
        <v>10</v>
      </c>
      <c r="N5246">
        <f>G5246/SUMIF(B:B,B5246,G:G)*100</f>
        <v>8.911353941448022E-2</v>
      </c>
      <c r="Q5246">
        <f>VLOOKUP(C5246, Categories_Pivot_Table!A:B, 2, FALSE)</f>
        <v>23.088790931989923</v>
      </c>
      <c r="T5246">
        <f t="shared" si="82"/>
        <v>2024</v>
      </c>
    </row>
    <row r="5247" spans="1:20" x14ac:dyDescent="0.2">
      <c r="A5247" t="s">
        <v>5504</v>
      </c>
      <c r="B5247" t="s">
        <v>81</v>
      </c>
      <c r="C5247" t="s">
        <v>38</v>
      </c>
      <c r="D5247" t="s">
        <v>96</v>
      </c>
      <c r="E5247">
        <v>24.5</v>
      </c>
      <c r="F5247">
        <v>10</v>
      </c>
      <c r="G5247">
        <v>245</v>
      </c>
      <c r="H5247" t="s">
        <v>17</v>
      </c>
      <c r="I5247" t="s">
        <v>46</v>
      </c>
      <c r="J5247" s="1">
        <v>45024</v>
      </c>
      <c r="K5247" t="b">
        <v>1</v>
      </c>
      <c r="L5247" t="s">
        <v>35</v>
      </c>
      <c r="M5247">
        <v>4</v>
      </c>
      <c r="N5247">
        <f>G5247/SUMIF(B:B,B5247,G:G)*100</f>
        <v>0.3879313757313298</v>
      </c>
      <c r="Q5247">
        <f>VLOOKUP(C5247, Categories_Pivot_Table!A:B, 2, FALSE)</f>
        <v>23.088790931989923</v>
      </c>
      <c r="T5247">
        <f t="shared" si="82"/>
        <v>2023</v>
      </c>
    </row>
    <row r="5248" spans="1:20" x14ac:dyDescent="0.2">
      <c r="A5248" t="s">
        <v>5505</v>
      </c>
      <c r="B5248" t="s">
        <v>95</v>
      </c>
      <c r="C5248" t="s">
        <v>15</v>
      </c>
      <c r="D5248" t="s">
        <v>169</v>
      </c>
      <c r="E5248">
        <v>24.5</v>
      </c>
      <c r="F5248">
        <v>7</v>
      </c>
      <c r="G5248">
        <v>171.5</v>
      </c>
      <c r="H5248" t="s">
        <v>17</v>
      </c>
      <c r="I5248" t="s">
        <v>18</v>
      </c>
      <c r="J5248" s="1">
        <v>45104</v>
      </c>
      <c r="K5248" t="b">
        <v>1</v>
      </c>
      <c r="L5248" t="s">
        <v>49</v>
      </c>
      <c r="M5248">
        <v>6</v>
      </c>
      <c r="N5248">
        <f>G5248/SUMIF(B:B,B5248,G:G)*100</f>
        <v>0.25463426946690126</v>
      </c>
      <c r="Q5248">
        <f>VLOOKUP(C5248, Categories_Pivot_Table!A:B, 2, FALSE)</f>
        <v>23.063808900523561</v>
      </c>
      <c r="T5248">
        <f t="shared" si="82"/>
        <v>2023</v>
      </c>
    </row>
    <row r="5249" spans="1:20" x14ac:dyDescent="0.2">
      <c r="A5249" t="s">
        <v>5506</v>
      </c>
      <c r="B5249" t="s">
        <v>54</v>
      </c>
      <c r="C5249" t="s">
        <v>15</v>
      </c>
      <c r="D5249" t="s">
        <v>197</v>
      </c>
      <c r="E5249">
        <v>41</v>
      </c>
      <c r="F5249">
        <v>3</v>
      </c>
      <c r="G5249">
        <v>123</v>
      </c>
      <c r="H5249" t="s">
        <v>17</v>
      </c>
      <c r="I5249" t="s">
        <v>46</v>
      </c>
      <c r="J5249" s="1">
        <v>45586</v>
      </c>
      <c r="K5249" t="b">
        <v>1</v>
      </c>
      <c r="L5249" t="s">
        <v>19</v>
      </c>
      <c r="M5249">
        <v>10</v>
      </c>
      <c r="N5249">
        <f>G5249/SUMIF(B:B,B5249,G:G)*100</f>
        <v>0.21520238647199305</v>
      </c>
      <c r="Q5249">
        <f>VLOOKUP(C5249, Categories_Pivot_Table!A:B, 2, FALSE)</f>
        <v>23.063808900523561</v>
      </c>
      <c r="T5249">
        <f t="shared" si="82"/>
        <v>2024</v>
      </c>
    </row>
    <row r="5250" spans="1:20" x14ac:dyDescent="0.2">
      <c r="A5250" t="s">
        <v>5507</v>
      </c>
      <c r="B5250" t="s">
        <v>90</v>
      </c>
      <c r="C5250" t="s">
        <v>22</v>
      </c>
      <c r="D5250" t="s">
        <v>283</v>
      </c>
      <c r="E5250">
        <v>8</v>
      </c>
      <c r="F5250">
        <v>3</v>
      </c>
      <c r="G5250">
        <v>24</v>
      </c>
      <c r="H5250" t="s">
        <v>17</v>
      </c>
      <c r="I5250" t="s">
        <v>18</v>
      </c>
      <c r="J5250" s="1">
        <v>45076</v>
      </c>
      <c r="K5250" t="b">
        <v>1</v>
      </c>
      <c r="L5250" t="s">
        <v>49</v>
      </c>
      <c r="M5250">
        <v>5</v>
      </c>
      <c r="N5250">
        <f>G5250/SUMIF(B:B,B5250,G:G)*100</f>
        <v>4.0580298265192251E-2</v>
      </c>
      <c r="Q5250">
        <f>VLOOKUP(C5250, Categories_Pivot_Table!A:B, 2, FALSE)</f>
        <v>21.505681818181817</v>
      </c>
      <c r="T5250">
        <f t="shared" ref="T5250:T5313" si="83">YEAR(J5250)</f>
        <v>2023</v>
      </c>
    </row>
    <row r="5251" spans="1:20" x14ac:dyDescent="0.2">
      <c r="A5251" t="s">
        <v>5508</v>
      </c>
      <c r="B5251" t="s">
        <v>73</v>
      </c>
      <c r="C5251" t="s">
        <v>27</v>
      </c>
      <c r="D5251" t="s">
        <v>1201</v>
      </c>
      <c r="E5251">
        <v>26</v>
      </c>
      <c r="F5251">
        <v>5</v>
      </c>
      <c r="G5251">
        <v>130</v>
      </c>
      <c r="H5251" t="s">
        <v>56</v>
      </c>
      <c r="I5251" t="s">
        <v>18</v>
      </c>
      <c r="J5251" s="1">
        <v>44962</v>
      </c>
      <c r="K5251" t="b">
        <v>0</v>
      </c>
      <c r="L5251" t="s">
        <v>24</v>
      </c>
      <c r="M5251">
        <v>2</v>
      </c>
      <c r="N5251">
        <f>G5251/SUMIF(B:B,B5251,G:G)*100</f>
        <v>0.22458516528604378</v>
      </c>
      <c r="Q5251">
        <f>VLOOKUP(C5251, Categories_Pivot_Table!A:B, 2, FALSE)</f>
        <v>25.013711734693878</v>
      </c>
      <c r="T5251">
        <f t="shared" si="83"/>
        <v>2023</v>
      </c>
    </row>
    <row r="5252" spans="1:20" x14ac:dyDescent="0.2">
      <c r="A5252" t="s">
        <v>5509</v>
      </c>
      <c r="B5252" t="s">
        <v>21</v>
      </c>
      <c r="C5252" t="s">
        <v>38</v>
      </c>
      <c r="D5252" t="s">
        <v>41</v>
      </c>
      <c r="E5252">
        <v>23</v>
      </c>
      <c r="F5252">
        <v>8</v>
      </c>
      <c r="G5252">
        <v>88</v>
      </c>
      <c r="H5252" t="s">
        <v>56</v>
      </c>
      <c r="I5252" t="s">
        <v>18</v>
      </c>
      <c r="J5252" s="1">
        <v>45412</v>
      </c>
      <c r="K5252" t="b">
        <v>0</v>
      </c>
      <c r="L5252" t="s">
        <v>49</v>
      </c>
      <c r="M5252">
        <v>4</v>
      </c>
      <c r="N5252">
        <f>G5252/SUMIF(B:B,B5252,G:G)*100</f>
        <v>0.14255052039039404</v>
      </c>
      <c r="Q5252">
        <f>VLOOKUP(C5252, Categories_Pivot_Table!A:B, 2, FALSE)</f>
        <v>23.088790931989923</v>
      </c>
      <c r="T5252">
        <f t="shared" si="83"/>
        <v>2024</v>
      </c>
    </row>
    <row r="5253" spans="1:20" x14ac:dyDescent="0.2">
      <c r="A5253" t="s">
        <v>5510</v>
      </c>
      <c r="B5253" t="s">
        <v>76</v>
      </c>
      <c r="C5253" t="s">
        <v>48</v>
      </c>
      <c r="D5253" t="s">
        <v>151</v>
      </c>
      <c r="E5253">
        <v>14</v>
      </c>
      <c r="F5253">
        <v>10</v>
      </c>
      <c r="G5253">
        <v>140</v>
      </c>
      <c r="H5253" t="s">
        <v>29</v>
      </c>
      <c r="I5253" t="s">
        <v>46</v>
      </c>
      <c r="J5253" s="1">
        <v>44653</v>
      </c>
      <c r="K5253" t="b">
        <v>0</v>
      </c>
      <c r="L5253" t="s">
        <v>35</v>
      </c>
      <c r="M5253">
        <v>4</v>
      </c>
      <c r="N5253">
        <f>G5253/SUMIF(B:B,B5253,G:G)*100</f>
        <v>0.23837293445595634</v>
      </c>
      <c r="Q5253">
        <f>VLOOKUP(C5253, Categories_Pivot_Table!A:B, 2, FALSE)</f>
        <v>23.348837209302324</v>
      </c>
      <c r="T5253">
        <f t="shared" si="83"/>
        <v>2022</v>
      </c>
    </row>
    <row r="5254" spans="1:20" x14ac:dyDescent="0.2">
      <c r="A5254" t="s">
        <v>5511</v>
      </c>
      <c r="B5254" t="s">
        <v>106</v>
      </c>
      <c r="C5254" t="s">
        <v>27</v>
      </c>
      <c r="D5254" t="s">
        <v>28</v>
      </c>
      <c r="E5254">
        <v>21.5</v>
      </c>
      <c r="F5254">
        <v>3</v>
      </c>
      <c r="G5254">
        <v>64.5</v>
      </c>
      <c r="H5254" t="s">
        <v>29</v>
      </c>
      <c r="I5254" t="s">
        <v>46</v>
      </c>
      <c r="J5254" s="1">
        <v>44564</v>
      </c>
      <c r="K5254" t="b">
        <v>1</v>
      </c>
      <c r="L5254" t="s">
        <v>19</v>
      </c>
      <c r="M5254">
        <v>1</v>
      </c>
      <c r="N5254">
        <f>G5254/SUMIF(B:B,B5254,G:G)*100</f>
        <v>0.10511734028683183</v>
      </c>
      <c r="Q5254">
        <f>VLOOKUP(C5254, Categories_Pivot_Table!A:B, 2, FALSE)</f>
        <v>25.013711734693878</v>
      </c>
      <c r="T5254">
        <f t="shared" si="83"/>
        <v>2022</v>
      </c>
    </row>
    <row r="5255" spans="1:20" x14ac:dyDescent="0.2">
      <c r="A5255" t="s">
        <v>5512</v>
      </c>
      <c r="B5255" t="s">
        <v>81</v>
      </c>
      <c r="C5255" t="s">
        <v>74</v>
      </c>
      <c r="D5255" t="s">
        <v>75</v>
      </c>
      <c r="E5255">
        <v>23</v>
      </c>
      <c r="F5255">
        <v>8</v>
      </c>
      <c r="G5255">
        <v>184</v>
      </c>
      <c r="H5255" t="s">
        <v>56</v>
      </c>
      <c r="I5255" t="s">
        <v>46</v>
      </c>
      <c r="J5255" s="1">
        <v>45141</v>
      </c>
      <c r="K5255" t="b">
        <v>0</v>
      </c>
      <c r="L5255" t="s">
        <v>42</v>
      </c>
      <c r="M5255">
        <v>8</v>
      </c>
      <c r="N5255">
        <f>G5255/SUMIF(B:B,B5255,G:G)*100</f>
        <v>0.29134438014108033</v>
      </c>
      <c r="Q5255">
        <f>VLOOKUP(C5255, Categories_Pivot_Table!A:B, 2, FALSE)</f>
        <v>24.317096165933375</v>
      </c>
      <c r="T5255">
        <f t="shared" si="83"/>
        <v>2023</v>
      </c>
    </row>
    <row r="5256" spans="1:20" x14ac:dyDescent="0.2">
      <c r="A5256" t="s">
        <v>5513</v>
      </c>
      <c r="B5256" t="s">
        <v>37</v>
      </c>
      <c r="C5256" t="s">
        <v>48</v>
      </c>
      <c r="D5256" t="s">
        <v>302</v>
      </c>
      <c r="E5256">
        <v>15.5</v>
      </c>
      <c r="F5256">
        <v>10</v>
      </c>
      <c r="G5256">
        <v>155</v>
      </c>
      <c r="H5256" t="s">
        <v>56</v>
      </c>
      <c r="I5256" t="s">
        <v>46</v>
      </c>
      <c r="J5256" s="1">
        <v>44963</v>
      </c>
      <c r="K5256" t="b">
        <v>1</v>
      </c>
      <c r="L5256" t="s">
        <v>19</v>
      </c>
      <c r="M5256">
        <v>2</v>
      </c>
      <c r="N5256">
        <f>G5256/SUMIF(B:B,B5256,G:G)*100</f>
        <v>0.23143136566902328</v>
      </c>
      <c r="Q5256">
        <f>VLOOKUP(C5256, Categories_Pivot_Table!A:B, 2, FALSE)</f>
        <v>23.348837209302324</v>
      </c>
      <c r="T5256">
        <f t="shared" si="83"/>
        <v>2023</v>
      </c>
    </row>
    <row r="5257" spans="1:20" x14ac:dyDescent="0.2">
      <c r="A5257" t="s">
        <v>5514</v>
      </c>
      <c r="B5257" t="s">
        <v>106</v>
      </c>
      <c r="C5257" t="s">
        <v>48</v>
      </c>
      <c r="D5257" t="s">
        <v>195</v>
      </c>
      <c r="E5257">
        <v>20</v>
      </c>
      <c r="F5257">
        <v>6</v>
      </c>
      <c r="G5257">
        <v>120</v>
      </c>
      <c r="H5257" t="s">
        <v>29</v>
      </c>
      <c r="I5257" t="s">
        <v>18</v>
      </c>
      <c r="J5257" s="1">
        <v>45174</v>
      </c>
      <c r="K5257" t="b">
        <v>0</v>
      </c>
      <c r="L5257" t="s">
        <v>49</v>
      </c>
      <c r="M5257">
        <v>9</v>
      </c>
      <c r="N5257">
        <f>G5257/SUMIF(B:B,B5257,G:G)*100</f>
        <v>0.19556714471968711</v>
      </c>
      <c r="Q5257">
        <f>VLOOKUP(C5257, Categories_Pivot_Table!A:B, 2, FALSE)</f>
        <v>23.348837209302324</v>
      </c>
      <c r="T5257">
        <f t="shared" si="83"/>
        <v>2023</v>
      </c>
    </row>
    <row r="5258" spans="1:20" x14ac:dyDescent="0.2">
      <c r="A5258" t="s">
        <v>5515</v>
      </c>
      <c r="B5258" t="s">
        <v>104</v>
      </c>
      <c r="C5258" t="s">
        <v>135</v>
      </c>
      <c r="D5258" t="s">
        <v>276</v>
      </c>
      <c r="E5258">
        <v>6.5</v>
      </c>
      <c r="F5258">
        <v>8</v>
      </c>
      <c r="G5258">
        <v>52</v>
      </c>
      <c r="H5258" t="s">
        <v>17</v>
      </c>
      <c r="I5258" t="s">
        <v>46</v>
      </c>
      <c r="J5258" s="1">
        <v>45342</v>
      </c>
      <c r="K5258" t="b">
        <v>0</v>
      </c>
      <c r="L5258" t="s">
        <v>49</v>
      </c>
      <c r="M5258">
        <v>2</v>
      </c>
      <c r="N5258">
        <f>G5258/SUMIF(B:B,B5258,G:G)*100</f>
        <v>8.4507500040628611E-2</v>
      </c>
      <c r="Q5258">
        <f>VLOOKUP(C5258, Categories_Pivot_Table!A:B, 2, FALSE)</f>
        <v>23.146341463414632</v>
      </c>
      <c r="T5258">
        <f t="shared" si="83"/>
        <v>2024</v>
      </c>
    </row>
    <row r="5259" spans="1:20" x14ac:dyDescent="0.2">
      <c r="A5259" t="s">
        <v>5516</v>
      </c>
      <c r="B5259" t="s">
        <v>87</v>
      </c>
      <c r="C5259" t="s">
        <v>38</v>
      </c>
      <c r="D5259" t="s">
        <v>404</v>
      </c>
      <c r="E5259">
        <v>11</v>
      </c>
      <c r="F5259">
        <v>6</v>
      </c>
      <c r="G5259">
        <v>66</v>
      </c>
      <c r="H5259" t="s">
        <v>17</v>
      </c>
      <c r="I5259" t="s">
        <v>46</v>
      </c>
      <c r="J5259" s="1">
        <v>45578</v>
      </c>
      <c r="K5259" t="b">
        <v>0</v>
      </c>
      <c r="L5259" t="s">
        <v>24</v>
      </c>
      <c r="M5259">
        <v>10</v>
      </c>
      <c r="N5259">
        <f>G5259/SUMIF(B:B,B5259,G:G)*100</f>
        <v>0.10148069560404077</v>
      </c>
      <c r="Q5259">
        <f>VLOOKUP(C5259, Categories_Pivot_Table!A:B, 2, FALSE)</f>
        <v>23.088790931989923</v>
      </c>
      <c r="T5259">
        <f t="shared" si="83"/>
        <v>2024</v>
      </c>
    </row>
    <row r="5260" spans="1:20" x14ac:dyDescent="0.2">
      <c r="A5260" t="s">
        <v>5517</v>
      </c>
      <c r="B5260" t="s">
        <v>118</v>
      </c>
      <c r="C5260" t="s">
        <v>135</v>
      </c>
      <c r="D5260" t="s">
        <v>229</v>
      </c>
      <c r="E5260">
        <v>41</v>
      </c>
      <c r="F5260">
        <v>5</v>
      </c>
      <c r="G5260">
        <v>205</v>
      </c>
      <c r="H5260" t="s">
        <v>17</v>
      </c>
      <c r="I5260" t="s">
        <v>18</v>
      </c>
      <c r="J5260" s="1">
        <v>44703</v>
      </c>
      <c r="K5260" t="b">
        <v>1</v>
      </c>
      <c r="L5260" t="s">
        <v>24</v>
      </c>
      <c r="M5260">
        <v>5</v>
      </c>
      <c r="N5260">
        <f>G5260/SUMIF(B:B,B5260,G:G)*100</f>
        <v>0.33718769018208133</v>
      </c>
      <c r="Q5260">
        <f>VLOOKUP(C5260, Categories_Pivot_Table!A:B, 2, FALSE)</f>
        <v>23.146341463414632</v>
      </c>
      <c r="T5260">
        <f t="shared" si="83"/>
        <v>2022</v>
      </c>
    </row>
    <row r="5261" spans="1:20" x14ac:dyDescent="0.2">
      <c r="A5261" t="s">
        <v>5518</v>
      </c>
      <c r="B5261" t="s">
        <v>44</v>
      </c>
      <c r="C5261" t="s">
        <v>27</v>
      </c>
      <c r="D5261" t="s">
        <v>1201</v>
      </c>
      <c r="E5261">
        <v>26</v>
      </c>
      <c r="F5261">
        <v>7</v>
      </c>
      <c r="G5261">
        <v>182</v>
      </c>
      <c r="H5261" t="s">
        <v>29</v>
      </c>
      <c r="I5261" t="s">
        <v>46</v>
      </c>
      <c r="J5261" s="1">
        <v>45538</v>
      </c>
      <c r="K5261" t="b">
        <v>0</v>
      </c>
      <c r="L5261" t="s">
        <v>49</v>
      </c>
      <c r="M5261">
        <v>9</v>
      </c>
      <c r="N5261">
        <f>G5261/SUMIF(B:B,B5261,G:G)*100</f>
        <v>0.29986242575521671</v>
      </c>
      <c r="Q5261">
        <f>VLOOKUP(C5261, Categories_Pivot_Table!A:B, 2, FALSE)</f>
        <v>25.013711734693878</v>
      </c>
      <c r="T5261">
        <f t="shared" si="83"/>
        <v>2024</v>
      </c>
    </row>
    <row r="5262" spans="1:20" x14ac:dyDescent="0.2">
      <c r="A5262" t="s">
        <v>5519</v>
      </c>
      <c r="B5262" t="s">
        <v>14</v>
      </c>
      <c r="C5262" t="s">
        <v>33</v>
      </c>
      <c r="D5262" t="s">
        <v>34</v>
      </c>
      <c r="E5262">
        <v>27.5</v>
      </c>
      <c r="F5262">
        <v>4</v>
      </c>
      <c r="G5262">
        <v>110</v>
      </c>
      <c r="H5262" t="s">
        <v>56</v>
      </c>
      <c r="I5262" t="s">
        <v>18</v>
      </c>
      <c r="J5262" s="1">
        <v>45473</v>
      </c>
      <c r="K5262" t="b">
        <v>0</v>
      </c>
      <c r="L5262" t="s">
        <v>24</v>
      </c>
      <c r="M5262">
        <v>6</v>
      </c>
      <c r="N5262">
        <f>G5262/SUMIF(B:B,B5262,G:G)*100</f>
        <v>0.17908455232932022</v>
      </c>
      <c r="Q5262">
        <f>VLOOKUP(C5262, Categories_Pivot_Table!A:B, 2, FALSE)</f>
        <v>23.300574345883856</v>
      </c>
      <c r="T5262">
        <f t="shared" si="83"/>
        <v>2024</v>
      </c>
    </row>
    <row r="5263" spans="1:20" x14ac:dyDescent="0.2">
      <c r="A5263" t="s">
        <v>5520</v>
      </c>
      <c r="B5263" t="s">
        <v>47</v>
      </c>
      <c r="C5263" t="s">
        <v>38</v>
      </c>
      <c r="D5263" t="s">
        <v>131</v>
      </c>
      <c r="E5263">
        <v>8</v>
      </c>
      <c r="F5263">
        <v>9</v>
      </c>
      <c r="G5263">
        <v>72</v>
      </c>
      <c r="H5263" t="s">
        <v>17</v>
      </c>
      <c r="I5263" t="s">
        <v>18</v>
      </c>
      <c r="J5263" s="1">
        <v>45063</v>
      </c>
      <c r="K5263" t="b">
        <v>0</v>
      </c>
      <c r="L5263" t="s">
        <v>30</v>
      </c>
      <c r="M5263">
        <v>5</v>
      </c>
      <c r="N5263">
        <f>G5263/SUMIF(B:B,B5263,G:G)*100</f>
        <v>0.11440738563233915</v>
      </c>
      <c r="Q5263">
        <f>VLOOKUP(C5263, Categories_Pivot_Table!A:B, 2, FALSE)</f>
        <v>23.088790931989923</v>
      </c>
      <c r="T5263">
        <f t="shared" si="83"/>
        <v>2023</v>
      </c>
    </row>
    <row r="5264" spans="1:20" x14ac:dyDescent="0.2">
      <c r="A5264" t="s">
        <v>5521</v>
      </c>
      <c r="B5264" t="s">
        <v>14</v>
      </c>
      <c r="C5264" t="s">
        <v>27</v>
      </c>
      <c r="D5264" t="s">
        <v>352</v>
      </c>
      <c r="E5264">
        <v>14</v>
      </c>
      <c r="F5264">
        <v>4</v>
      </c>
      <c r="G5264">
        <v>56</v>
      </c>
      <c r="H5264" t="s">
        <v>17</v>
      </c>
      <c r="I5264" t="s">
        <v>46</v>
      </c>
      <c r="J5264" s="1">
        <v>45309</v>
      </c>
      <c r="K5264" t="b">
        <v>0</v>
      </c>
      <c r="L5264" t="s">
        <v>42</v>
      </c>
      <c r="M5264">
        <v>1</v>
      </c>
      <c r="N5264">
        <f>G5264/SUMIF(B:B,B5264,G:G)*100</f>
        <v>9.1170317549472107E-2</v>
      </c>
      <c r="Q5264">
        <f>VLOOKUP(C5264, Categories_Pivot_Table!A:B, 2, FALSE)</f>
        <v>25.013711734693878</v>
      </c>
      <c r="T5264">
        <f t="shared" si="83"/>
        <v>2024</v>
      </c>
    </row>
    <row r="5265" spans="1:20" x14ac:dyDescent="0.2">
      <c r="A5265" t="s">
        <v>5522</v>
      </c>
      <c r="B5265" t="s">
        <v>118</v>
      </c>
      <c r="C5265" t="s">
        <v>22</v>
      </c>
      <c r="D5265" t="s">
        <v>251</v>
      </c>
      <c r="E5265">
        <v>38</v>
      </c>
      <c r="F5265">
        <v>1</v>
      </c>
      <c r="G5265">
        <v>38</v>
      </c>
      <c r="H5265" t="s">
        <v>17</v>
      </c>
      <c r="I5265" t="s">
        <v>18</v>
      </c>
      <c r="J5265" s="1">
        <v>45448</v>
      </c>
      <c r="K5265" t="b">
        <v>0</v>
      </c>
      <c r="L5265" t="s">
        <v>30</v>
      </c>
      <c r="M5265">
        <v>6</v>
      </c>
      <c r="N5265">
        <f>G5265/SUMIF(B:B,B5265,G:G)*100</f>
        <v>6.2503084033751669E-2</v>
      </c>
      <c r="Q5265">
        <f>VLOOKUP(C5265, Categories_Pivot_Table!A:B, 2, FALSE)</f>
        <v>21.505681818181817</v>
      </c>
      <c r="T5265">
        <f t="shared" si="83"/>
        <v>2024</v>
      </c>
    </row>
    <row r="5266" spans="1:20" x14ac:dyDescent="0.2">
      <c r="A5266" t="s">
        <v>5523</v>
      </c>
      <c r="B5266" t="s">
        <v>128</v>
      </c>
      <c r="C5266" t="s">
        <v>27</v>
      </c>
      <c r="D5266" t="s">
        <v>140</v>
      </c>
      <c r="E5266">
        <v>27.5</v>
      </c>
      <c r="F5266">
        <v>3</v>
      </c>
      <c r="G5266">
        <v>82.5</v>
      </c>
      <c r="H5266" t="s">
        <v>56</v>
      </c>
      <c r="I5266" t="s">
        <v>46</v>
      </c>
      <c r="J5266" s="1">
        <v>45500</v>
      </c>
      <c r="K5266" t="b">
        <v>0</v>
      </c>
      <c r="L5266" t="s">
        <v>35</v>
      </c>
      <c r="M5266">
        <v>7</v>
      </c>
      <c r="N5266">
        <f>G5266/SUMIF(B:B,B5266,G:G)*100</f>
        <v>0.1205224098638462</v>
      </c>
      <c r="Q5266">
        <f>VLOOKUP(C5266, Categories_Pivot_Table!A:B, 2, FALSE)</f>
        <v>25.013711734693878</v>
      </c>
      <c r="T5266">
        <f t="shared" si="83"/>
        <v>2024</v>
      </c>
    </row>
    <row r="5267" spans="1:20" x14ac:dyDescent="0.2">
      <c r="A5267" t="s">
        <v>5524</v>
      </c>
      <c r="B5267" t="s">
        <v>26</v>
      </c>
      <c r="C5267" t="s">
        <v>38</v>
      </c>
      <c r="D5267" t="s">
        <v>96</v>
      </c>
      <c r="E5267">
        <v>24.5</v>
      </c>
      <c r="F5267">
        <v>7</v>
      </c>
      <c r="G5267">
        <v>171.5</v>
      </c>
      <c r="H5267" t="s">
        <v>17</v>
      </c>
      <c r="I5267" t="s">
        <v>46</v>
      </c>
      <c r="J5267" s="1">
        <v>45437</v>
      </c>
      <c r="K5267" t="b">
        <v>0</v>
      </c>
      <c r="L5267" t="s">
        <v>35</v>
      </c>
      <c r="M5267">
        <v>5</v>
      </c>
      <c r="N5267">
        <f>G5267/SUMIF(B:B,B5267,G:G)*100</f>
        <v>0.27640559902653655</v>
      </c>
      <c r="Q5267">
        <f>VLOOKUP(C5267, Categories_Pivot_Table!A:B, 2, FALSE)</f>
        <v>23.088790931989923</v>
      </c>
      <c r="T5267">
        <f t="shared" si="83"/>
        <v>2024</v>
      </c>
    </row>
    <row r="5268" spans="1:20" x14ac:dyDescent="0.2">
      <c r="A5268" t="s">
        <v>5525</v>
      </c>
      <c r="B5268" t="s">
        <v>47</v>
      </c>
      <c r="C5268" t="s">
        <v>48</v>
      </c>
      <c r="D5268" t="s">
        <v>203</v>
      </c>
      <c r="E5268">
        <v>39.5</v>
      </c>
      <c r="F5268">
        <v>6</v>
      </c>
      <c r="G5268">
        <v>237</v>
      </c>
      <c r="H5268" t="s">
        <v>56</v>
      </c>
      <c r="I5268" t="s">
        <v>18</v>
      </c>
      <c r="J5268" s="1">
        <v>45440</v>
      </c>
      <c r="K5268" t="b">
        <v>1</v>
      </c>
      <c r="L5268" t="s">
        <v>49</v>
      </c>
      <c r="M5268">
        <v>5</v>
      </c>
      <c r="N5268">
        <f>G5268/SUMIF(B:B,B5268,G:G)*100</f>
        <v>0.37659097770644967</v>
      </c>
      <c r="Q5268">
        <f>VLOOKUP(C5268, Categories_Pivot_Table!A:B, 2, FALSE)</f>
        <v>23.348837209302324</v>
      </c>
      <c r="T5268">
        <f t="shared" si="83"/>
        <v>2024</v>
      </c>
    </row>
    <row r="5269" spans="1:20" x14ac:dyDescent="0.2">
      <c r="A5269" t="s">
        <v>5526</v>
      </c>
      <c r="B5269" t="s">
        <v>63</v>
      </c>
      <c r="C5269" t="s">
        <v>74</v>
      </c>
      <c r="D5269" t="s">
        <v>75</v>
      </c>
      <c r="E5269">
        <v>23</v>
      </c>
      <c r="F5269">
        <v>10</v>
      </c>
      <c r="G5269">
        <v>230</v>
      </c>
      <c r="H5269" t="s">
        <v>29</v>
      </c>
      <c r="I5269" t="s">
        <v>18</v>
      </c>
      <c r="J5269" s="1">
        <v>44756</v>
      </c>
      <c r="K5269" t="b">
        <v>0</v>
      </c>
      <c r="L5269" t="s">
        <v>42</v>
      </c>
      <c r="M5269">
        <v>7</v>
      </c>
      <c r="N5269">
        <f>G5269/SUMIF(B:B,B5269,G:G)*100</f>
        <v>0.37998942638117894</v>
      </c>
      <c r="Q5269">
        <f>VLOOKUP(C5269, Categories_Pivot_Table!A:B, 2, FALSE)</f>
        <v>24.317096165933375</v>
      </c>
      <c r="T5269">
        <f t="shared" si="83"/>
        <v>2022</v>
      </c>
    </row>
    <row r="5270" spans="1:20" x14ac:dyDescent="0.2">
      <c r="A5270" t="s">
        <v>5527</v>
      </c>
      <c r="B5270" t="s">
        <v>87</v>
      </c>
      <c r="C5270" t="s">
        <v>48</v>
      </c>
      <c r="D5270" t="s">
        <v>302</v>
      </c>
      <c r="E5270">
        <v>15.5</v>
      </c>
      <c r="F5270">
        <v>4</v>
      </c>
      <c r="G5270">
        <v>62</v>
      </c>
      <c r="H5270" t="s">
        <v>29</v>
      </c>
      <c r="I5270" t="s">
        <v>18</v>
      </c>
      <c r="J5270" s="1">
        <v>44882</v>
      </c>
      <c r="K5270" t="b">
        <v>0</v>
      </c>
      <c r="L5270" t="s">
        <v>42</v>
      </c>
      <c r="M5270">
        <v>11</v>
      </c>
      <c r="N5270">
        <f>G5270/SUMIF(B:B,B5270,G:G)*100</f>
        <v>9.5330350415917101E-2</v>
      </c>
      <c r="Q5270">
        <f>VLOOKUP(C5270, Categories_Pivot_Table!A:B, 2, FALSE)</f>
        <v>23.348837209302324</v>
      </c>
      <c r="T5270">
        <f t="shared" si="83"/>
        <v>2022</v>
      </c>
    </row>
    <row r="5271" spans="1:20" x14ac:dyDescent="0.2">
      <c r="A5271" t="s">
        <v>5528</v>
      </c>
      <c r="B5271" t="s">
        <v>81</v>
      </c>
      <c r="C5271" t="s">
        <v>48</v>
      </c>
      <c r="D5271" t="s">
        <v>237</v>
      </c>
      <c r="E5271">
        <v>11</v>
      </c>
      <c r="F5271">
        <v>1</v>
      </c>
      <c r="G5271">
        <v>11</v>
      </c>
      <c r="H5271" t="s">
        <v>17</v>
      </c>
      <c r="I5271" t="s">
        <v>46</v>
      </c>
      <c r="J5271" s="1">
        <v>45014</v>
      </c>
      <c r="K5271" t="b">
        <v>0</v>
      </c>
      <c r="L5271" t="s">
        <v>30</v>
      </c>
      <c r="M5271">
        <v>3</v>
      </c>
      <c r="N5271">
        <f>G5271/SUMIF(B:B,B5271,G:G)*100</f>
        <v>1.7417327073651543E-2</v>
      </c>
      <c r="Q5271">
        <f>VLOOKUP(C5271, Categories_Pivot_Table!A:B, 2, FALSE)</f>
        <v>23.348837209302324</v>
      </c>
      <c r="T5271">
        <f t="shared" si="83"/>
        <v>2023</v>
      </c>
    </row>
    <row r="5272" spans="1:20" x14ac:dyDescent="0.2">
      <c r="A5272" t="s">
        <v>5529</v>
      </c>
      <c r="B5272" t="s">
        <v>47</v>
      </c>
      <c r="C5272" t="s">
        <v>22</v>
      </c>
      <c r="D5272" t="s">
        <v>272</v>
      </c>
      <c r="E5272">
        <v>5</v>
      </c>
      <c r="F5272">
        <v>8</v>
      </c>
      <c r="G5272">
        <v>40</v>
      </c>
      <c r="H5272" t="s">
        <v>29</v>
      </c>
      <c r="I5272" t="s">
        <v>18</v>
      </c>
      <c r="J5272" s="1">
        <v>45582</v>
      </c>
      <c r="K5272" t="b">
        <v>1</v>
      </c>
      <c r="L5272" t="s">
        <v>42</v>
      </c>
      <c r="M5272">
        <v>10</v>
      </c>
      <c r="N5272">
        <f>G5272/SUMIF(B:B,B5272,G:G)*100</f>
        <v>6.3559658684632869E-2</v>
      </c>
      <c r="Q5272">
        <f>VLOOKUP(C5272, Categories_Pivot_Table!A:B, 2, FALSE)</f>
        <v>21.505681818181817</v>
      </c>
      <c r="T5272">
        <f t="shared" si="83"/>
        <v>2024</v>
      </c>
    </row>
    <row r="5273" spans="1:20" x14ac:dyDescent="0.2">
      <c r="A5273" t="s">
        <v>5530</v>
      </c>
      <c r="B5273" t="s">
        <v>106</v>
      </c>
      <c r="C5273" t="s">
        <v>74</v>
      </c>
      <c r="D5273" t="s">
        <v>124</v>
      </c>
      <c r="E5273">
        <v>18.5</v>
      </c>
      <c r="F5273">
        <v>10</v>
      </c>
      <c r="G5273">
        <v>185</v>
      </c>
      <c r="H5273" t="s">
        <v>17</v>
      </c>
      <c r="I5273" t="s">
        <v>18</v>
      </c>
      <c r="J5273" s="1">
        <v>45589</v>
      </c>
      <c r="K5273" t="b">
        <v>1</v>
      </c>
      <c r="L5273" t="s">
        <v>42</v>
      </c>
      <c r="M5273">
        <v>10</v>
      </c>
      <c r="N5273">
        <f>G5273/SUMIF(B:B,B5273,G:G)*100</f>
        <v>0.30149934810951762</v>
      </c>
      <c r="Q5273">
        <f>VLOOKUP(C5273, Categories_Pivot_Table!A:B, 2, FALSE)</f>
        <v>24.317096165933375</v>
      </c>
      <c r="T5273">
        <f t="shared" si="83"/>
        <v>2024</v>
      </c>
    </row>
    <row r="5274" spans="1:20" x14ac:dyDescent="0.2">
      <c r="A5274" t="s">
        <v>5531</v>
      </c>
      <c r="B5274" t="s">
        <v>173</v>
      </c>
      <c r="C5274" t="s">
        <v>74</v>
      </c>
      <c r="D5274" t="s">
        <v>931</v>
      </c>
      <c r="E5274">
        <v>30.5</v>
      </c>
      <c r="F5274">
        <v>10</v>
      </c>
      <c r="G5274">
        <v>305</v>
      </c>
      <c r="H5274" t="s">
        <v>17</v>
      </c>
      <c r="I5274" t="s">
        <v>18</v>
      </c>
      <c r="J5274" s="1">
        <v>45655</v>
      </c>
      <c r="K5274" t="b">
        <v>0</v>
      </c>
      <c r="L5274" t="s">
        <v>24</v>
      </c>
      <c r="M5274">
        <v>12</v>
      </c>
      <c r="N5274">
        <f>G5274/SUMIF(B:B,B5274,G:G)*100</f>
        <v>0.50155399516534838</v>
      </c>
      <c r="Q5274">
        <f>VLOOKUP(C5274, Categories_Pivot_Table!A:B, 2, FALSE)</f>
        <v>24.317096165933375</v>
      </c>
      <c r="T5274">
        <f t="shared" si="83"/>
        <v>2024</v>
      </c>
    </row>
    <row r="5275" spans="1:20" x14ac:dyDescent="0.2">
      <c r="A5275" t="s">
        <v>5532</v>
      </c>
      <c r="B5275" t="s">
        <v>87</v>
      </c>
      <c r="C5275" t="s">
        <v>74</v>
      </c>
      <c r="D5275" t="s">
        <v>349</v>
      </c>
      <c r="E5275">
        <v>38</v>
      </c>
      <c r="F5275">
        <v>3</v>
      </c>
      <c r="G5275">
        <v>114</v>
      </c>
      <c r="H5275" t="s">
        <v>29</v>
      </c>
      <c r="I5275" t="s">
        <v>46</v>
      </c>
      <c r="J5275" s="1">
        <v>45250</v>
      </c>
      <c r="K5275" t="b">
        <v>0</v>
      </c>
      <c r="L5275" t="s">
        <v>19</v>
      </c>
      <c r="M5275">
        <v>11</v>
      </c>
      <c r="N5275">
        <f>G5275/SUMIF(B:B,B5275,G:G)*100</f>
        <v>0.17528483786152499</v>
      </c>
      <c r="Q5275">
        <f>VLOOKUP(C5275, Categories_Pivot_Table!A:B, 2, FALSE)</f>
        <v>24.317096165933375</v>
      </c>
      <c r="T5275">
        <f t="shared" si="83"/>
        <v>2023</v>
      </c>
    </row>
    <row r="5276" spans="1:20" x14ac:dyDescent="0.2">
      <c r="A5276" t="s">
        <v>5533</v>
      </c>
      <c r="B5276" t="s">
        <v>73</v>
      </c>
      <c r="C5276" t="s">
        <v>27</v>
      </c>
      <c r="D5276" t="s">
        <v>58</v>
      </c>
      <c r="E5276">
        <v>8</v>
      </c>
      <c r="F5276">
        <v>4</v>
      </c>
      <c r="G5276">
        <v>32</v>
      </c>
      <c r="H5276" t="s">
        <v>29</v>
      </c>
      <c r="I5276" t="s">
        <v>46</v>
      </c>
      <c r="J5276" s="1">
        <v>45474</v>
      </c>
      <c r="K5276" t="b">
        <v>0</v>
      </c>
      <c r="L5276" t="s">
        <v>19</v>
      </c>
      <c r="M5276">
        <v>7</v>
      </c>
      <c r="N5276">
        <f>G5276/SUMIF(B:B,B5276,G:G)*100</f>
        <v>5.528250222425693E-2</v>
      </c>
      <c r="Q5276">
        <f>VLOOKUP(C5276, Categories_Pivot_Table!A:B, 2, FALSE)</f>
        <v>25.013711734693878</v>
      </c>
      <c r="T5276">
        <f t="shared" si="83"/>
        <v>2024</v>
      </c>
    </row>
    <row r="5277" spans="1:20" x14ac:dyDescent="0.2">
      <c r="A5277" t="s">
        <v>5534</v>
      </c>
      <c r="B5277" t="s">
        <v>173</v>
      </c>
      <c r="C5277" t="s">
        <v>15</v>
      </c>
      <c r="D5277" t="s">
        <v>138</v>
      </c>
      <c r="E5277">
        <v>20</v>
      </c>
      <c r="F5277">
        <v>10</v>
      </c>
      <c r="G5277">
        <v>200</v>
      </c>
      <c r="H5277" t="s">
        <v>17</v>
      </c>
      <c r="I5277" t="s">
        <v>46</v>
      </c>
      <c r="J5277" s="1">
        <v>45644</v>
      </c>
      <c r="K5277" t="b">
        <v>0</v>
      </c>
      <c r="L5277" t="s">
        <v>30</v>
      </c>
      <c r="M5277">
        <v>12</v>
      </c>
      <c r="N5277">
        <f>G5277/SUMIF(B:B,B5277,G:G)*100</f>
        <v>0.32888786568219563</v>
      </c>
      <c r="Q5277">
        <f>VLOOKUP(C5277, Categories_Pivot_Table!A:B, 2, FALSE)</f>
        <v>23.063808900523561</v>
      </c>
      <c r="T5277">
        <f t="shared" si="83"/>
        <v>2024</v>
      </c>
    </row>
    <row r="5278" spans="1:20" x14ac:dyDescent="0.2">
      <c r="A5278" t="s">
        <v>5535</v>
      </c>
      <c r="B5278" t="s">
        <v>54</v>
      </c>
      <c r="C5278" t="s">
        <v>74</v>
      </c>
      <c r="D5278" t="s">
        <v>897</v>
      </c>
      <c r="E5278">
        <v>17</v>
      </c>
      <c r="F5278">
        <v>3</v>
      </c>
      <c r="G5278">
        <v>51</v>
      </c>
      <c r="H5278" t="s">
        <v>17</v>
      </c>
      <c r="I5278" t="s">
        <v>18</v>
      </c>
      <c r="J5278" s="1">
        <v>44594</v>
      </c>
      <c r="K5278" t="b">
        <v>0</v>
      </c>
      <c r="L5278" t="s">
        <v>30</v>
      </c>
      <c r="M5278">
        <v>2</v>
      </c>
      <c r="N5278">
        <f>G5278/SUMIF(B:B,B5278,G:G)*100</f>
        <v>8.9230257805460553E-2</v>
      </c>
      <c r="Q5278">
        <f>VLOOKUP(C5278, Categories_Pivot_Table!A:B, 2, FALSE)</f>
        <v>24.317096165933375</v>
      </c>
      <c r="T5278">
        <f t="shared" si="83"/>
        <v>2022</v>
      </c>
    </row>
    <row r="5279" spans="1:20" x14ac:dyDescent="0.2">
      <c r="A5279" t="s">
        <v>5536</v>
      </c>
      <c r="B5279" t="s">
        <v>113</v>
      </c>
      <c r="C5279" t="s">
        <v>48</v>
      </c>
      <c r="D5279" t="s">
        <v>93</v>
      </c>
      <c r="E5279">
        <v>41</v>
      </c>
      <c r="F5279">
        <v>4</v>
      </c>
      <c r="G5279">
        <v>164</v>
      </c>
      <c r="H5279" t="s">
        <v>56</v>
      </c>
      <c r="I5279" t="s">
        <v>46</v>
      </c>
      <c r="J5279" s="1">
        <v>45303</v>
      </c>
      <c r="K5279" t="b">
        <v>1</v>
      </c>
      <c r="L5279" t="s">
        <v>65</v>
      </c>
      <c r="M5279">
        <v>1</v>
      </c>
      <c r="N5279">
        <f>G5279/SUMIF(B:B,B5279,G:G)*100</f>
        <v>0.27003441292213459</v>
      </c>
      <c r="Q5279">
        <f>VLOOKUP(C5279, Categories_Pivot_Table!A:B, 2, FALSE)</f>
        <v>23.348837209302324</v>
      </c>
      <c r="T5279">
        <f t="shared" si="83"/>
        <v>2024</v>
      </c>
    </row>
    <row r="5280" spans="1:20" x14ac:dyDescent="0.2">
      <c r="A5280" t="s">
        <v>5537</v>
      </c>
      <c r="B5280" t="s">
        <v>87</v>
      </c>
      <c r="C5280" t="s">
        <v>38</v>
      </c>
      <c r="D5280" t="s">
        <v>190</v>
      </c>
      <c r="E5280">
        <v>33.5</v>
      </c>
      <c r="F5280">
        <v>2</v>
      </c>
      <c r="G5280">
        <v>67</v>
      </c>
      <c r="H5280" t="s">
        <v>17</v>
      </c>
      <c r="I5280" t="s">
        <v>18</v>
      </c>
      <c r="J5280" s="1">
        <v>45044</v>
      </c>
      <c r="K5280" t="b">
        <v>1</v>
      </c>
      <c r="L5280" t="s">
        <v>65</v>
      </c>
      <c r="M5280">
        <v>4</v>
      </c>
      <c r="N5280">
        <f>G5280/SUMIF(B:B,B5280,G:G)*100</f>
        <v>0.10301828190107171</v>
      </c>
      <c r="Q5280">
        <f>VLOOKUP(C5280, Categories_Pivot_Table!A:B, 2, FALSE)</f>
        <v>23.088790931989923</v>
      </c>
      <c r="T5280">
        <f t="shared" si="83"/>
        <v>2023</v>
      </c>
    </row>
    <row r="5281" spans="1:20" x14ac:dyDescent="0.2">
      <c r="A5281" t="s">
        <v>5538</v>
      </c>
      <c r="B5281" t="s">
        <v>37</v>
      </c>
      <c r="C5281" t="s">
        <v>27</v>
      </c>
      <c r="D5281" t="s">
        <v>140</v>
      </c>
      <c r="E5281">
        <v>27.5</v>
      </c>
      <c r="F5281">
        <v>8</v>
      </c>
      <c r="G5281">
        <v>220</v>
      </c>
      <c r="H5281" t="s">
        <v>56</v>
      </c>
      <c r="I5281" t="s">
        <v>18</v>
      </c>
      <c r="J5281" s="1">
        <v>45431</v>
      </c>
      <c r="K5281" t="b">
        <v>1</v>
      </c>
      <c r="L5281" t="s">
        <v>24</v>
      </c>
      <c r="M5281">
        <v>5</v>
      </c>
      <c r="N5281">
        <f>G5281/SUMIF(B:B,B5281,G:G)*100</f>
        <v>0.32848322869151692</v>
      </c>
      <c r="Q5281">
        <f>VLOOKUP(C5281, Categories_Pivot_Table!A:B, 2, FALSE)</f>
        <v>25.013711734693878</v>
      </c>
      <c r="T5281">
        <f t="shared" si="83"/>
        <v>2024</v>
      </c>
    </row>
    <row r="5282" spans="1:20" x14ac:dyDescent="0.2">
      <c r="A5282" t="s">
        <v>5539</v>
      </c>
      <c r="B5282" t="s">
        <v>173</v>
      </c>
      <c r="C5282" t="s">
        <v>48</v>
      </c>
      <c r="D5282" t="s">
        <v>543</v>
      </c>
      <c r="E5282">
        <v>9.5</v>
      </c>
      <c r="F5282">
        <v>1</v>
      </c>
      <c r="G5282">
        <v>9.5</v>
      </c>
      <c r="H5282" t="s">
        <v>56</v>
      </c>
      <c r="I5282" t="s">
        <v>46</v>
      </c>
      <c r="J5282" s="1">
        <v>44852</v>
      </c>
      <c r="K5282" t="b">
        <v>0</v>
      </c>
      <c r="L5282" t="s">
        <v>49</v>
      </c>
      <c r="M5282">
        <v>10</v>
      </c>
      <c r="N5282">
        <f>G5282/SUMIF(B:B,B5282,G:G)*100</f>
        <v>1.5622173619904292E-2</v>
      </c>
      <c r="Q5282">
        <f>VLOOKUP(C5282, Categories_Pivot_Table!A:B, 2, FALSE)</f>
        <v>23.348837209302324</v>
      </c>
      <c r="T5282">
        <f t="shared" si="83"/>
        <v>2022</v>
      </c>
    </row>
    <row r="5283" spans="1:20" x14ac:dyDescent="0.2">
      <c r="A5283" t="s">
        <v>5540</v>
      </c>
      <c r="B5283" t="s">
        <v>84</v>
      </c>
      <c r="C5283" t="s">
        <v>48</v>
      </c>
      <c r="D5283" t="s">
        <v>302</v>
      </c>
      <c r="E5283">
        <v>15.5</v>
      </c>
      <c r="F5283">
        <v>7</v>
      </c>
      <c r="G5283">
        <v>108.5</v>
      </c>
      <c r="H5283" t="s">
        <v>29</v>
      </c>
      <c r="I5283" t="s">
        <v>18</v>
      </c>
      <c r="J5283" s="1">
        <v>45015</v>
      </c>
      <c r="K5283" t="b">
        <v>0</v>
      </c>
      <c r="L5283" t="s">
        <v>42</v>
      </c>
      <c r="M5283">
        <v>3</v>
      </c>
      <c r="N5283">
        <f>G5283/SUMIF(B:B,B5283,G:G)*100</f>
        <v>0.17565872020075282</v>
      </c>
      <c r="Q5283">
        <f>VLOOKUP(C5283, Categories_Pivot_Table!A:B, 2, FALSE)</f>
        <v>23.348837209302324</v>
      </c>
      <c r="T5283">
        <f t="shared" si="83"/>
        <v>2023</v>
      </c>
    </row>
    <row r="5284" spans="1:20" x14ac:dyDescent="0.2">
      <c r="A5284" t="s">
        <v>5541</v>
      </c>
      <c r="B5284" t="s">
        <v>76</v>
      </c>
      <c r="C5284" t="s">
        <v>135</v>
      </c>
      <c r="D5284" t="s">
        <v>422</v>
      </c>
      <c r="E5284">
        <v>17</v>
      </c>
      <c r="F5284">
        <v>2</v>
      </c>
      <c r="G5284">
        <v>34</v>
      </c>
      <c r="H5284" t="s">
        <v>29</v>
      </c>
      <c r="I5284" t="s">
        <v>18</v>
      </c>
      <c r="J5284" s="1">
        <v>45406</v>
      </c>
      <c r="K5284" t="b">
        <v>1</v>
      </c>
      <c r="L5284" t="s">
        <v>30</v>
      </c>
      <c r="M5284">
        <v>4</v>
      </c>
      <c r="N5284">
        <f>G5284/SUMIF(B:B,B5284,G:G)*100</f>
        <v>5.7890569796446543E-2</v>
      </c>
      <c r="Q5284">
        <f>VLOOKUP(C5284, Categories_Pivot_Table!A:B, 2, FALSE)</f>
        <v>23.146341463414632</v>
      </c>
      <c r="T5284">
        <f t="shared" si="83"/>
        <v>2024</v>
      </c>
    </row>
    <row r="5285" spans="1:20" x14ac:dyDescent="0.2">
      <c r="A5285" t="s">
        <v>5542</v>
      </c>
      <c r="B5285" t="s">
        <v>63</v>
      </c>
      <c r="C5285" t="s">
        <v>38</v>
      </c>
      <c r="D5285" t="s">
        <v>41</v>
      </c>
      <c r="E5285">
        <v>23</v>
      </c>
      <c r="F5285">
        <v>4</v>
      </c>
      <c r="G5285">
        <v>80</v>
      </c>
      <c r="H5285" t="s">
        <v>29</v>
      </c>
      <c r="I5285" t="s">
        <v>18</v>
      </c>
      <c r="J5285" s="1">
        <v>45626</v>
      </c>
      <c r="K5285" t="b">
        <v>0</v>
      </c>
      <c r="L5285" t="s">
        <v>35</v>
      </c>
      <c r="M5285">
        <v>11</v>
      </c>
      <c r="N5285">
        <f>G5285/SUMIF(B:B,B5285,G:G)*100</f>
        <v>0.13217023526301877</v>
      </c>
      <c r="Q5285">
        <f>VLOOKUP(C5285, Categories_Pivot_Table!A:B, 2, FALSE)</f>
        <v>23.088790931989923</v>
      </c>
      <c r="T5285">
        <f t="shared" si="83"/>
        <v>2024</v>
      </c>
    </row>
    <row r="5286" spans="1:20" x14ac:dyDescent="0.2">
      <c r="A5286" t="s">
        <v>5543</v>
      </c>
      <c r="B5286" t="s">
        <v>71</v>
      </c>
      <c r="C5286" t="s">
        <v>15</v>
      </c>
      <c r="D5286" t="s">
        <v>64</v>
      </c>
      <c r="E5286">
        <v>39.5</v>
      </c>
      <c r="F5286">
        <v>1</v>
      </c>
      <c r="G5286">
        <v>39.5</v>
      </c>
      <c r="H5286" t="s">
        <v>17</v>
      </c>
      <c r="I5286" t="s">
        <v>46</v>
      </c>
      <c r="J5286" s="1">
        <v>44705</v>
      </c>
      <c r="K5286" t="b">
        <v>0</v>
      </c>
      <c r="L5286" t="s">
        <v>49</v>
      </c>
      <c r="M5286">
        <v>5</v>
      </c>
      <c r="N5286">
        <f>G5286/SUMIF(B:B,B5286,G:G)*100</f>
        <v>6.2581692874400921E-2</v>
      </c>
      <c r="Q5286">
        <f>VLOOKUP(C5286, Categories_Pivot_Table!A:B, 2, FALSE)</f>
        <v>23.063808900523561</v>
      </c>
      <c r="T5286">
        <f t="shared" si="83"/>
        <v>2022</v>
      </c>
    </row>
    <row r="5287" spans="1:20" x14ac:dyDescent="0.2">
      <c r="A5287" t="s">
        <v>5544</v>
      </c>
      <c r="B5287" t="s">
        <v>81</v>
      </c>
      <c r="C5287" t="s">
        <v>135</v>
      </c>
      <c r="D5287" t="s">
        <v>216</v>
      </c>
      <c r="E5287">
        <v>14</v>
      </c>
      <c r="F5287">
        <v>3</v>
      </c>
      <c r="G5287">
        <v>42</v>
      </c>
      <c r="H5287" t="s">
        <v>17</v>
      </c>
      <c r="I5287" t="s">
        <v>18</v>
      </c>
      <c r="J5287" s="1">
        <v>45522</v>
      </c>
      <c r="K5287" t="b">
        <v>0</v>
      </c>
      <c r="L5287" t="s">
        <v>24</v>
      </c>
      <c r="M5287">
        <v>8</v>
      </c>
      <c r="N5287">
        <f>G5287/SUMIF(B:B,B5287,G:G)*100</f>
        <v>6.6502521553942248E-2</v>
      </c>
      <c r="Q5287">
        <f>VLOOKUP(C5287, Categories_Pivot_Table!A:B, 2, FALSE)</f>
        <v>23.146341463414632</v>
      </c>
      <c r="T5287">
        <f t="shared" si="83"/>
        <v>2024</v>
      </c>
    </row>
    <row r="5288" spans="1:20" x14ac:dyDescent="0.2">
      <c r="A5288" t="s">
        <v>5545</v>
      </c>
      <c r="B5288" t="s">
        <v>37</v>
      </c>
      <c r="C5288" t="s">
        <v>74</v>
      </c>
      <c r="D5288" t="s">
        <v>107</v>
      </c>
      <c r="E5288">
        <v>35</v>
      </c>
      <c r="F5288">
        <v>2</v>
      </c>
      <c r="G5288">
        <v>70</v>
      </c>
      <c r="H5288" t="s">
        <v>17</v>
      </c>
      <c r="I5288" t="s">
        <v>18</v>
      </c>
      <c r="J5288" s="1">
        <v>44650</v>
      </c>
      <c r="K5288" t="b">
        <v>1</v>
      </c>
      <c r="L5288" t="s">
        <v>30</v>
      </c>
      <c r="M5288">
        <v>3</v>
      </c>
      <c r="N5288">
        <f>G5288/SUMIF(B:B,B5288,G:G)*100</f>
        <v>0.10451739094730084</v>
      </c>
      <c r="Q5288">
        <f>VLOOKUP(C5288, Categories_Pivot_Table!A:B, 2, FALSE)</f>
        <v>24.317096165933375</v>
      </c>
      <c r="T5288">
        <f t="shared" si="83"/>
        <v>2022</v>
      </c>
    </row>
    <row r="5289" spans="1:20" x14ac:dyDescent="0.2">
      <c r="A5289" t="s">
        <v>5546</v>
      </c>
      <c r="B5289" t="s">
        <v>81</v>
      </c>
      <c r="C5289" t="s">
        <v>74</v>
      </c>
      <c r="D5289" t="s">
        <v>741</v>
      </c>
      <c r="E5289">
        <v>6.5</v>
      </c>
      <c r="F5289">
        <v>7</v>
      </c>
      <c r="G5289">
        <v>45.5</v>
      </c>
      <c r="H5289" t="s">
        <v>56</v>
      </c>
      <c r="I5289" t="s">
        <v>46</v>
      </c>
      <c r="J5289" s="1">
        <v>45446</v>
      </c>
      <c r="K5289" t="b">
        <v>1</v>
      </c>
      <c r="L5289" t="s">
        <v>19</v>
      </c>
      <c r="M5289">
        <v>6</v>
      </c>
      <c r="N5289">
        <f>G5289/SUMIF(B:B,B5289,G:G)*100</f>
        <v>7.2044398350104108E-2</v>
      </c>
      <c r="Q5289">
        <f>VLOOKUP(C5289, Categories_Pivot_Table!A:B, 2, FALSE)</f>
        <v>24.317096165933375</v>
      </c>
      <c r="T5289">
        <f t="shared" si="83"/>
        <v>2024</v>
      </c>
    </row>
    <row r="5290" spans="1:20" x14ac:dyDescent="0.2">
      <c r="A5290" t="s">
        <v>5547</v>
      </c>
      <c r="B5290" t="s">
        <v>76</v>
      </c>
      <c r="C5290" t="s">
        <v>27</v>
      </c>
      <c r="D5290" t="s">
        <v>91</v>
      </c>
      <c r="E5290">
        <v>33.5</v>
      </c>
      <c r="F5290">
        <v>4</v>
      </c>
      <c r="G5290">
        <v>134</v>
      </c>
      <c r="H5290" t="s">
        <v>29</v>
      </c>
      <c r="I5290" t="s">
        <v>46</v>
      </c>
      <c r="J5290" s="1">
        <v>45609</v>
      </c>
      <c r="K5290" t="b">
        <v>1</v>
      </c>
      <c r="L5290" t="s">
        <v>30</v>
      </c>
      <c r="M5290">
        <v>11</v>
      </c>
      <c r="N5290">
        <f>G5290/SUMIF(B:B,B5290,G:G)*100</f>
        <v>0.22815695155070106</v>
      </c>
      <c r="Q5290">
        <f>VLOOKUP(C5290, Categories_Pivot_Table!A:B, 2, FALSE)</f>
        <v>25.013711734693878</v>
      </c>
      <c r="T5290">
        <f t="shared" si="83"/>
        <v>2024</v>
      </c>
    </row>
    <row r="5291" spans="1:20" x14ac:dyDescent="0.2">
      <c r="A5291" t="s">
        <v>5548</v>
      </c>
      <c r="B5291" t="s">
        <v>106</v>
      </c>
      <c r="C5291" t="s">
        <v>48</v>
      </c>
      <c r="D5291" t="s">
        <v>93</v>
      </c>
      <c r="E5291">
        <v>41</v>
      </c>
      <c r="F5291">
        <v>7</v>
      </c>
      <c r="G5291">
        <v>287</v>
      </c>
      <c r="H5291" t="s">
        <v>56</v>
      </c>
      <c r="I5291" t="s">
        <v>18</v>
      </c>
      <c r="J5291" s="1">
        <v>45284</v>
      </c>
      <c r="K5291" t="b">
        <v>1</v>
      </c>
      <c r="L5291" t="s">
        <v>24</v>
      </c>
      <c r="M5291">
        <v>12</v>
      </c>
      <c r="N5291">
        <f>G5291/SUMIF(B:B,B5291,G:G)*100</f>
        <v>0.46773142112125166</v>
      </c>
      <c r="Q5291">
        <f>VLOOKUP(C5291, Categories_Pivot_Table!A:B, 2, FALSE)</f>
        <v>23.348837209302324</v>
      </c>
      <c r="T5291">
        <f t="shared" si="83"/>
        <v>2023</v>
      </c>
    </row>
    <row r="5292" spans="1:20" x14ac:dyDescent="0.2">
      <c r="A5292" t="s">
        <v>5549</v>
      </c>
      <c r="B5292" t="s">
        <v>104</v>
      </c>
      <c r="C5292" t="s">
        <v>15</v>
      </c>
      <c r="D5292" t="s">
        <v>138</v>
      </c>
      <c r="E5292">
        <v>20</v>
      </c>
      <c r="F5292">
        <v>7</v>
      </c>
      <c r="G5292">
        <v>140</v>
      </c>
      <c r="H5292" t="s">
        <v>56</v>
      </c>
      <c r="I5292" t="s">
        <v>18</v>
      </c>
      <c r="J5292" s="1">
        <v>45391</v>
      </c>
      <c r="K5292" t="b">
        <v>0</v>
      </c>
      <c r="L5292" t="s">
        <v>49</v>
      </c>
      <c r="M5292">
        <v>4</v>
      </c>
      <c r="N5292">
        <f>G5292/SUMIF(B:B,B5292,G:G)*100</f>
        <v>0.22752019241707699</v>
      </c>
      <c r="Q5292">
        <f>VLOOKUP(C5292, Categories_Pivot_Table!A:B, 2, FALSE)</f>
        <v>23.063808900523561</v>
      </c>
      <c r="T5292">
        <f t="shared" si="83"/>
        <v>2024</v>
      </c>
    </row>
    <row r="5293" spans="1:20" x14ac:dyDescent="0.2">
      <c r="A5293" t="s">
        <v>5550</v>
      </c>
      <c r="B5293" t="s">
        <v>21</v>
      </c>
      <c r="C5293" t="s">
        <v>135</v>
      </c>
      <c r="D5293" t="s">
        <v>605</v>
      </c>
      <c r="E5293">
        <v>21.5</v>
      </c>
      <c r="F5293">
        <v>7</v>
      </c>
      <c r="G5293">
        <v>150.5</v>
      </c>
      <c r="H5293" t="s">
        <v>56</v>
      </c>
      <c r="I5293" t="s">
        <v>18</v>
      </c>
      <c r="J5293" s="1">
        <v>44573</v>
      </c>
      <c r="K5293" t="b">
        <v>0</v>
      </c>
      <c r="L5293" t="s">
        <v>30</v>
      </c>
      <c r="M5293">
        <v>1</v>
      </c>
      <c r="N5293">
        <f>G5293/SUMIF(B:B,B5293,G:G)*100</f>
        <v>0.2437937877131171</v>
      </c>
      <c r="Q5293">
        <f>VLOOKUP(C5293, Categories_Pivot_Table!A:B, 2, FALSE)</f>
        <v>23.146341463414632</v>
      </c>
      <c r="T5293">
        <f t="shared" si="83"/>
        <v>2022</v>
      </c>
    </row>
    <row r="5294" spans="1:20" x14ac:dyDescent="0.2">
      <c r="A5294" t="s">
        <v>5551</v>
      </c>
      <c r="B5294" t="s">
        <v>44</v>
      </c>
      <c r="C5294" t="s">
        <v>27</v>
      </c>
      <c r="D5294" t="s">
        <v>91</v>
      </c>
      <c r="E5294">
        <v>33.5</v>
      </c>
      <c r="F5294">
        <v>3</v>
      </c>
      <c r="G5294">
        <v>100.5</v>
      </c>
      <c r="H5294" t="s">
        <v>56</v>
      </c>
      <c r="I5294" t="s">
        <v>46</v>
      </c>
      <c r="J5294" s="1">
        <v>44673</v>
      </c>
      <c r="K5294" t="b">
        <v>0</v>
      </c>
      <c r="L5294" t="s">
        <v>65</v>
      </c>
      <c r="M5294">
        <v>4</v>
      </c>
      <c r="N5294">
        <f>G5294/SUMIF(B:B,B5294,G:G)*100</f>
        <v>0.16558337246373231</v>
      </c>
      <c r="Q5294">
        <f>VLOOKUP(C5294, Categories_Pivot_Table!A:B, 2, FALSE)</f>
        <v>25.013711734693878</v>
      </c>
      <c r="T5294">
        <f t="shared" si="83"/>
        <v>2022</v>
      </c>
    </row>
    <row r="5295" spans="1:20" x14ac:dyDescent="0.2">
      <c r="A5295" t="s">
        <v>5552</v>
      </c>
      <c r="B5295" t="s">
        <v>71</v>
      </c>
      <c r="C5295" t="s">
        <v>38</v>
      </c>
      <c r="D5295" t="s">
        <v>798</v>
      </c>
      <c r="E5295">
        <v>15.5</v>
      </c>
      <c r="F5295">
        <v>5</v>
      </c>
      <c r="G5295">
        <v>77.5</v>
      </c>
      <c r="H5295" t="s">
        <v>17</v>
      </c>
      <c r="I5295" t="s">
        <v>18</v>
      </c>
      <c r="J5295" s="1">
        <v>44586</v>
      </c>
      <c r="K5295" t="b">
        <v>0</v>
      </c>
      <c r="L5295" t="s">
        <v>49</v>
      </c>
      <c r="M5295">
        <v>1</v>
      </c>
      <c r="N5295">
        <f>G5295/SUMIF(B:B,B5295,G:G)*100</f>
        <v>0.12278686576622966</v>
      </c>
      <c r="Q5295">
        <f>VLOOKUP(C5295, Categories_Pivot_Table!A:B, 2, FALSE)</f>
        <v>23.088790931989923</v>
      </c>
      <c r="T5295">
        <f t="shared" si="83"/>
        <v>2022</v>
      </c>
    </row>
    <row r="5296" spans="1:20" x14ac:dyDescent="0.2">
      <c r="A5296" t="s">
        <v>5553</v>
      </c>
      <c r="B5296" t="s">
        <v>87</v>
      </c>
      <c r="C5296" t="s">
        <v>33</v>
      </c>
      <c r="D5296" t="s">
        <v>398</v>
      </c>
      <c r="E5296">
        <v>21.5</v>
      </c>
      <c r="F5296">
        <v>1</v>
      </c>
      <c r="G5296">
        <v>21.5</v>
      </c>
      <c r="H5296" t="s">
        <v>56</v>
      </c>
      <c r="I5296" t="s">
        <v>46</v>
      </c>
      <c r="J5296" s="1">
        <v>45425</v>
      </c>
      <c r="K5296" t="b">
        <v>0</v>
      </c>
      <c r="L5296" t="s">
        <v>19</v>
      </c>
      <c r="M5296">
        <v>5</v>
      </c>
      <c r="N5296">
        <f>G5296/SUMIF(B:B,B5296,G:G)*100</f>
        <v>3.3058105386164799E-2</v>
      </c>
      <c r="Q5296">
        <f>VLOOKUP(C5296, Categories_Pivot_Table!A:B, 2, FALSE)</f>
        <v>23.300574345883856</v>
      </c>
      <c r="T5296">
        <f t="shared" si="83"/>
        <v>2024</v>
      </c>
    </row>
    <row r="5297" spans="1:20" x14ac:dyDescent="0.2">
      <c r="A5297" t="s">
        <v>5554</v>
      </c>
      <c r="B5297" t="s">
        <v>113</v>
      </c>
      <c r="C5297" t="s">
        <v>15</v>
      </c>
      <c r="D5297" t="s">
        <v>776</v>
      </c>
      <c r="E5297">
        <v>38</v>
      </c>
      <c r="F5297">
        <v>1</v>
      </c>
      <c r="G5297">
        <v>38</v>
      </c>
      <c r="H5297" t="s">
        <v>29</v>
      </c>
      <c r="I5297" t="s">
        <v>18</v>
      </c>
      <c r="J5297" s="1">
        <v>45432</v>
      </c>
      <c r="K5297" t="b">
        <v>0</v>
      </c>
      <c r="L5297" t="s">
        <v>19</v>
      </c>
      <c r="M5297">
        <v>5</v>
      </c>
      <c r="N5297">
        <f>G5297/SUMIF(B:B,B5297,G:G)*100</f>
        <v>6.2568949335616547E-2</v>
      </c>
      <c r="Q5297">
        <f>VLOOKUP(C5297, Categories_Pivot_Table!A:B, 2, FALSE)</f>
        <v>23.063808900523561</v>
      </c>
      <c r="T5297">
        <f t="shared" si="83"/>
        <v>2024</v>
      </c>
    </row>
    <row r="5298" spans="1:20" x14ac:dyDescent="0.2">
      <c r="A5298" t="s">
        <v>5555</v>
      </c>
      <c r="B5298" t="s">
        <v>173</v>
      </c>
      <c r="C5298" t="s">
        <v>27</v>
      </c>
      <c r="D5298" t="s">
        <v>1069</v>
      </c>
      <c r="E5298">
        <v>18.5</v>
      </c>
      <c r="F5298">
        <v>3</v>
      </c>
      <c r="G5298">
        <v>55.5</v>
      </c>
      <c r="H5298" t="s">
        <v>29</v>
      </c>
      <c r="I5298" t="s">
        <v>18</v>
      </c>
      <c r="J5298" s="1">
        <v>44944</v>
      </c>
      <c r="K5298" t="b">
        <v>1</v>
      </c>
      <c r="L5298" t="s">
        <v>30</v>
      </c>
      <c r="M5298">
        <v>1</v>
      </c>
      <c r="N5298">
        <f>G5298/SUMIF(B:B,B5298,G:G)*100</f>
        <v>9.12663827268093E-2</v>
      </c>
      <c r="Q5298">
        <f>VLOOKUP(C5298, Categories_Pivot_Table!A:B, 2, FALSE)</f>
        <v>25.013711734693878</v>
      </c>
      <c r="T5298">
        <f t="shared" si="83"/>
        <v>2023</v>
      </c>
    </row>
    <row r="5299" spans="1:20" x14ac:dyDescent="0.2">
      <c r="A5299" t="s">
        <v>5556</v>
      </c>
      <c r="B5299" t="s">
        <v>95</v>
      </c>
      <c r="C5299" t="s">
        <v>135</v>
      </c>
      <c r="D5299" t="s">
        <v>136</v>
      </c>
      <c r="E5299">
        <v>27.5</v>
      </c>
      <c r="F5299">
        <v>9</v>
      </c>
      <c r="G5299">
        <v>247.5</v>
      </c>
      <c r="H5299" t="s">
        <v>56</v>
      </c>
      <c r="I5299" t="s">
        <v>18</v>
      </c>
      <c r="J5299" s="1">
        <v>45576</v>
      </c>
      <c r="K5299" t="b">
        <v>1</v>
      </c>
      <c r="L5299" t="s">
        <v>65</v>
      </c>
      <c r="M5299">
        <v>10</v>
      </c>
      <c r="N5299">
        <f>G5299/SUMIF(B:B,B5299,G:G)*100</f>
        <v>0.36747511191287496</v>
      </c>
      <c r="Q5299">
        <f>VLOOKUP(C5299, Categories_Pivot_Table!A:B, 2, FALSE)</f>
        <v>23.146341463414632</v>
      </c>
      <c r="T5299">
        <f t="shared" si="83"/>
        <v>2024</v>
      </c>
    </row>
    <row r="5300" spans="1:20" x14ac:dyDescent="0.2">
      <c r="A5300" t="s">
        <v>5557</v>
      </c>
      <c r="B5300" t="s">
        <v>32</v>
      </c>
      <c r="C5300" t="s">
        <v>48</v>
      </c>
      <c r="D5300" t="s">
        <v>294</v>
      </c>
      <c r="E5300">
        <v>6.5</v>
      </c>
      <c r="F5300">
        <v>5</v>
      </c>
      <c r="G5300">
        <v>32.5</v>
      </c>
      <c r="H5300" t="s">
        <v>29</v>
      </c>
      <c r="I5300" t="s">
        <v>18</v>
      </c>
      <c r="J5300" s="1">
        <v>44939</v>
      </c>
      <c r="K5300" t="b">
        <v>1</v>
      </c>
      <c r="L5300" t="s">
        <v>65</v>
      </c>
      <c r="M5300">
        <v>1</v>
      </c>
      <c r="N5300">
        <f>G5300/SUMIF(B:B,B5300,G:G)*100</f>
        <v>5.5430008954078375E-2</v>
      </c>
      <c r="Q5300">
        <f>VLOOKUP(C5300, Categories_Pivot_Table!A:B, 2, FALSE)</f>
        <v>23.348837209302324</v>
      </c>
      <c r="T5300">
        <f t="shared" si="83"/>
        <v>2023</v>
      </c>
    </row>
    <row r="5301" spans="1:20" x14ac:dyDescent="0.2">
      <c r="A5301" t="s">
        <v>5558</v>
      </c>
      <c r="B5301" t="s">
        <v>54</v>
      </c>
      <c r="C5301" t="s">
        <v>74</v>
      </c>
      <c r="D5301" t="s">
        <v>897</v>
      </c>
      <c r="E5301">
        <v>17</v>
      </c>
      <c r="F5301">
        <v>2</v>
      </c>
      <c r="G5301">
        <v>34</v>
      </c>
      <c r="H5301" t="s">
        <v>17</v>
      </c>
      <c r="I5301" t="s">
        <v>46</v>
      </c>
      <c r="J5301" s="1">
        <v>45290</v>
      </c>
      <c r="K5301" t="b">
        <v>0</v>
      </c>
      <c r="L5301" t="s">
        <v>35</v>
      </c>
      <c r="M5301">
        <v>12</v>
      </c>
      <c r="N5301">
        <f>G5301/SUMIF(B:B,B5301,G:G)*100</f>
        <v>5.9486838536973688E-2</v>
      </c>
      <c r="Q5301">
        <f>VLOOKUP(C5301, Categories_Pivot_Table!A:B, 2, FALSE)</f>
        <v>24.317096165933375</v>
      </c>
      <c r="T5301">
        <f t="shared" si="83"/>
        <v>2023</v>
      </c>
    </row>
    <row r="5302" spans="1:20" x14ac:dyDescent="0.2">
      <c r="A5302" t="s">
        <v>5559</v>
      </c>
      <c r="B5302" t="s">
        <v>44</v>
      </c>
      <c r="C5302" t="s">
        <v>27</v>
      </c>
      <c r="D5302" t="s">
        <v>305</v>
      </c>
      <c r="E5302">
        <v>23</v>
      </c>
      <c r="F5302">
        <v>4</v>
      </c>
      <c r="G5302">
        <v>92</v>
      </c>
      <c r="H5302" t="s">
        <v>56</v>
      </c>
      <c r="I5302" t="s">
        <v>18</v>
      </c>
      <c r="J5302" s="1">
        <v>45311</v>
      </c>
      <c r="K5302" t="b">
        <v>0</v>
      </c>
      <c r="L5302" t="s">
        <v>35</v>
      </c>
      <c r="M5302">
        <v>1</v>
      </c>
      <c r="N5302">
        <f>G5302/SUMIF(B:B,B5302,G:G)*100</f>
        <v>0.15157880862351614</v>
      </c>
      <c r="Q5302">
        <f>VLOOKUP(C5302, Categories_Pivot_Table!A:B, 2, FALSE)</f>
        <v>25.013711734693878</v>
      </c>
      <c r="T5302">
        <f t="shared" si="83"/>
        <v>2024</v>
      </c>
    </row>
    <row r="5303" spans="1:20" x14ac:dyDescent="0.2">
      <c r="A5303" t="s">
        <v>5560</v>
      </c>
      <c r="B5303" t="s">
        <v>32</v>
      </c>
      <c r="C5303" t="s">
        <v>74</v>
      </c>
      <c r="D5303" t="s">
        <v>355</v>
      </c>
      <c r="E5303">
        <v>5</v>
      </c>
      <c r="F5303">
        <v>3</v>
      </c>
      <c r="G5303">
        <v>15</v>
      </c>
      <c r="H5303" t="s">
        <v>29</v>
      </c>
      <c r="I5303" t="s">
        <v>18</v>
      </c>
      <c r="J5303" s="1">
        <v>44636</v>
      </c>
      <c r="K5303" t="b">
        <v>1</v>
      </c>
      <c r="L5303" t="s">
        <v>30</v>
      </c>
      <c r="M5303">
        <v>3</v>
      </c>
      <c r="N5303">
        <f>G5303/SUMIF(B:B,B5303,G:G)*100</f>
        <v>2.5583081055728478E-2</v>
      </c>
      <c r="Q5303">
        <f>VLOOKUP(C5303, Categories_Pivot_Table!A:B, 2, FALSE)</f>
        <v>24.317096165933375</v>
      </c>
      <c r="T5303">
        <f t="shared" si="83"/>
        <v>2022</v>
      </c>
    </row>
    <row r="5304" spans="1:20" x14ac:dyDescent="0.2">
      <c r="A5304" t="s">
        <v>5561</v>
      </c>
      <c r="B5304" t="s">
        <v>128</v>
      </c>
      <c r="C5304" t="s">
        <v>48</v>
      </c>
      <c r="D5304" t="s">
        <v>294</v>
      </c>
      <c r="E5304">
        <v>6.5</v>
      </c>
      <c r="F5304">
        <v>10</v>
      </c>
      <c r="G5304">
        <v>65</v>
      </c>
      <c r="H5304" t="s">
        <v>29</v>
      </c>
      <c r="I5304" t="s">
        <v>18</v>
      </c>
      <c r="J5304" s="1">
        <v>45122</v>
      </c>
      <c r="K5304" t="b">
        <v>0</v>
      </c>
      <c r="L5304" t="s">
        <v>35</v>
      </c>
      <c r="M5304">
        <v>7</v>
      </c>
      <c r="N5304">
        <f>G5304/SUMIF(B:B,B5304,G:G)*100</f>
        <v>9.495705019575762E-2</v>
      </c>
      <c r="Q5304">
        <f>VLOOKUP(C5304, Categories_Pivot_Table!A:B, 2, FALSE)</f>
        <v>23.348837209302324</v>
      </c>
      <c r="T5304">
        <f t="shared" si="83"/>
        <v>2023</v>
      </c>
    </row>
    <row r="5305" spans="1:20" x14ac:dyDescent="0.2">
      <c r="A5305" t="s">
        <v>5562</v>
      </c>
      <c r="B5305" t="s">
        <v>26</v>
      </c>
      <c r="C5305" t="s">
        <v>74</v>
      </c>
      <c r="D5305" t="s">
        <v>343</v>
      </c>
      <c r="E5305">
        <v>33.5</v>
      </c>
      <c r="F5305">
        <v>7</v>
      </c>
      <c r="G5305">
        <v>234.5</v>
      </c>
      <c r="H5305" t="s">
        <v>17</v>
      </c>
      <c r="I5305" t="s">
        <v>46</v>
      </c>
      <c r="J5305" s="1">
        <v>45149</v>
      </c>
      <c r="K5305" t="b">
        <v>0</v>
      </c>
      <c r="L5305" t="s">
        <v>65</v>
      </c>
      <c r="M5305">
        <v>8</v>
      </c>
      <c r="N5305">
        <f>G5305/SUMIF(B:B,B5305,G:G)*100</f>
        <v>0.37794234968934587</v>
      </c>
      <c r="Q5305">
        <f>VLOOKUP(C5305, Categories_Pivot_Table!A:B, 2, FALSE)</f>
        <v>24.317096165933375</v>
      </c>
      <c r="T5305">
        <f t="shared" si="83"/>
        <v>2023</v>
      </c>
    </row>
    <row r="5306" spans="1:20" x14ac:dyDescent="0.2">
      <c r="A5306" t="s">
        <v>5563</v>
      </c>
      <c r="B5306" t="s">
        <v>128</v>
      </c>
      <c r="C5306" t="s">
        <v>135</v>
      </c>
      <c r="D5306" t="s">
        <v>41</v>
      </c>
      <c r="E5306">
        <v>23</v>
      </c>
      <c r="F5306">
        <v>8</v>
      </c>
      <c r="G5306">
        <v>184</v>
      </c>
      <c r="H5306" t="s">
        <v>56</v>
      </c>
      <c r="I5306" t="s">
        <v>18</v>
      </c>
      <c r="J5306" s="1">
        <v>44651</v>
      </c>
      <c r="K5306" t="b">
        <v>0</v>
      </c>
      <c r="L5306" t="s">
        <v>42</v>
      </c>
      <c r="M5306">
        <v>3</v>
      </c>
      <c r="N5306">
        <f>G5306/SUMIF(B:B,B5306,G:G)*100</f>
        <v>0.26880149593876002</v>
      </c>
      <c r="Q5306">
        <f>VLOOKUP(C5306, Categories_Pivot_Table!A:B, 2, FALSE)</f>
        <v>23.146341463414632</v>
      </c>
      <c r="T5306">
        <f t="shared" si="83"/>
        <v>2022</v>
      </c>
    </row>
    <row r="5307" spans="1:20" x14ac:dyDescent="0.2">
      <c r="A5307" t="s">
        <v>5564</v>
      </c>
      <c r="B5307" t="s">
        <v>51</v>
      </c>
      <c r="C5307" t="s">
        <v>135</v>
      </c>
      <c r="D5307" t="s">
        <v>144</v>
      </c>
      <c r="E5307">
        <v>11</v>
      </c>
      <c r="F5307">
        <v>7</v>
      </c>
      <c r="G5307">
        <v>77</v>
      </c>
      <c r="H5307" t="s">
        <v>17</v>
      </c>
      <c r="I5307" t="s">
        <v>18</v>
      </c>
      <c r="J5307" s="1">
        <v>45045</v>
      </c>
      <c r="K5307" t="b">
        <v>0</v>
      </c>
      <c r="L5307" t="s">
        <v>35</v>
      </c>
      <c r="M5307">
        <v>4</v>
      </c>
      <c r="N5307">
        <f>G5307/SUMIF(B:B,B5307,G:G)*100</f>
        <v>0.11936689041499371</v>
      </c>
      <c r="Q5307">
        <f>VLOOKUP(C5307, Categories_Pivot_Table!A:B, 2, FALSE)</f>
        <v>23.146341463414632</v>
      </c>
      <c r="T5307">
        <f t="shared" si="83"/>
        <v>2023</v>
      </c>
    </row>
    <row r="5308" spans="1:20" x14ac:dyDescent="0.2">
      <c r="A5308" t="s">
        <v>5565</v>
      </c>
      <c r="B5308" t="s">
        <v>87</v>
      </c>
      <c r="C5308" t="s">
        <v>74</v>
      </c>
      <c r="D5308" t="s">
        <v>321</v>
      </c>
      <c r="E5308">
        <v>32</v>
      </c>
      <c r="F5308">
        <v>5</v>
      </c>
      <c r="G5308">
        <v>160</v>
      </c>
      <c r="H5308" t="s">
        <v>17</v>
      </c>
      <c r="I5308" t="s">
        <v>46</v>
      </c>
      <c r="J5308" s="1">
        <v>45519</v>
      </c>
      <c r="K5308" t="b">
        <v>0</v>
      </c>
      <c r="L5308" t="s">
        <v>42</v>
      </c>
      <c r="M5308">
        <v>8</v>
      </c>
      <c r="N5308">
        <f>G5308/SUMIF(B:B,B5308,G:G)*100</f>
        <v>0.24601380752494734</v>
      </c>
      <c r="Q5308">
        <f>VLOOKUP(C5308, Categories_Pivot_Table!A:B, 2, FALSE)</f>
        <v>24.317096165933375</v>
      </c>
      <c r="T5308">
        <f t="shared" si="83"/>
        <v>2024</v>
      </c>
    </row>
    <row r="5309" spans="1:20" x14ac:dyDescent="0.2">
      <c r="A5309" t="s">
        <v>5566</v>
      </c>
      <c r="B5309" t="s">
        <v>47</v>
      </c>
      <c r="C5309" t="s">
        <v>135</v>
      </c>
      <c r="D5309" t="s">
        <v>1021</v>
      </c>
      <c r="E5309">
        <v>8</v>
      </c>
      <c r="F5309">
        <v>7</v>
      </c>
      <c r="G5309">
        <v>56</v>
      </c>
      <c r="H5309" t="s">
        <v>29</v>
      </c>
      <c r="I5309" t="s">
        <v>18</v>
      </c>
      <c r="J5309" s="1">
        <v>45490</v>
      </c>
      <c r="K5309" t="b">
        <v>1</v>
      </c>
      <c r="L5309" t="s">
        <v>30</v>
      </c>
      <c r="M5309">
        <v>7</v>
      </c>
      <c r="N5309">
        <f>G5309/SUMIF(B:B,B5309,G:G)*100</f>
        <v>8.8983522158486011E-2</v>
      </c>
      <c r="Q5309">
        <f>VLOOKUP(C5309, Categories_Pivot_Table!A:B, 2, FALSE)</f>
        <v>23.146341463414632</v>
      </c>
      <c r="T5309">
        <f t="shared" si="83"/>
        <v>2024</v>
      </c>
    </row>
    <row r="5310" spans="1:20" x14ac:dyDescent="0.2">
      <c r="A5310" t="s">
        <v>5567</v>
      </c>
      <c r="B5310" t="s">
        <v>76</v>
      </c>
      <c r="C5310" t="s">
        <v>22</v>
      </c>
      <c r="D5310" t="s">
        <v>251</v>
      </c>
      <c r="E5310">
        <v>38</v>
      </c>
      <c r="F5310">
        <v>7</v>
      </c>
      <c r="G5310">
        <v>266</v>
      </c>
      <c r="H5310" t="s">
        <v>56</v>
      </c>
      <c r="I5310" t="s">
        <v>46</v>
      </c>
      <c r="J5310" s="1">
        <v>44900</v>
      </c>
      <c r="K5310" t="b">
        <v>1</v>
      </c>
      <c r="L5310" t="s">
        <v>19</v>
      </c>
      <c r="M5310">
        <v>12</v>
      </c>
      <c r="N5310">
        <f>G5310/SUMIF(B:B,B5310,G:G)*100</f>
        <v>0.45290857546631708</v>
      </c>
      <c r="Q5310">
        <f>VLOOKUP(C5310, Categories_Pivot_Table!A:B, 2, FALSE)</f>
        <v>21.505681818181817</v>
      </c>
      <c r="T5310">
        <f t="shared" si="83"/>
        <v>2022</v>
      </c>
    </row>
    <row r="5311" spans="1:20" x14ac:dyDescent="0.2">
      <c r="A5311" t="s">
        <v>5568</v>
      </c>
      <c r="B5311" t="s">
        <v>14</v>
      </c>
      <c r="C5311" t="s">
        <v>38</v>
      </c>
      <c r="D5311" t="s">
        <v>798</v>
      </c>
      <c r="E5311">
        <v>15.5</v>
      </c>
      <c r="F5311">
        <v>5</v>
      </c>
      <c r="G5311">
        <v>77.5</v>
      </c>
      <c r="H5311" t="s">
        <v>17</v>
      </c>
      <c r="I5311" t="s">
        <v>46</v>
      </c>
      <c r="J5311" s="1">
        <v>45647</v>
      </c>
      <c r="K5311" t="b">
        <v>0</v>
      </c>
      <c r="L5311" t="s">
        <v>35</v>
      </c>
      <c r="M5311">
        <v>12</v>
      </c>
      <c r="N5311">
        <f>G5311/SUMIF(B:B,B5311,G:G)*100</f>
        <v>0.12617320732293016</v>
      </c>
      <c r="Q5311">
        <f>VLOOKUP(C5311, Categories_Pivot_Table!A:B, 2, FALSE)</f>
        <v>23.088790931989923</v>
      </c>
      <c r="T5311">
        <f t="shared" si="83"/>
        <v>2024</v>
      </c>
    </row>
    <row r="5312" spans="1:20" x14ac:dyDescent="0.2">
      <c r="A5312" t="s">
        <v>5569</v>
      </c>
      <c r="B5312" t="s">
        <v>44</v>
      </c>
      <c r="C5312" t="s">
        <v>48</v>
      </c>
      <c r="D5312" t="s">
        <v>543</v>
      </c>
      <c r="E5312">
        <v>9.5</v>
      </c>
      <c r="F5312">
        <v>8</v>
      </c>
      <c r="G5312">
        <v>76</v>
      </c>
      <c r="H5312" t="s">
        <v>17</v>
      </c>
      <c r="I5312" t="s">
        <v>18</v>
      </c>
      <c r="J5312" s="1">
        <v>45013</v>
      </c>
      <c r="K5312" t="b">
        <v>0</v>
      </c>
      <c r="L5312" t="s">
        <v>49</v>
      </c>
      <c r="M5312">
        <v>3</v>
      </c>
      <c r="N5312">
        <f>G5312/SUMIF(B:B,B5312,G:G)*100</f>
        <v>0.1252172766889916</v>
      </c>
      <c r="Q5312">
        <f>VLOOKUP(C5312, Categories_Pivot_Table!A:B, 2, FALSE)</f>
        <v>23.348837209302324</v>
      </c>
      <c r="T5312">
        <f t="shared" si="83"/>
        <v>2023</v>
      </c>
    </row>
    <row r="5313" spans="1:20" x14ac:dyDescent="0.2">
      <c r="A5313" t="s">
        <v>5570</v>
      </c>
      <c r="B5313" t="s">
        <v>63</v>
      </c>
      <c r="C5313" t="s">
        <v>27</v>
      </c>
      <c r="D5313" t="s">
        <v>1069</v>
      </c>
      <c r="E5313">
        <v>18.5</v>
      </c>
      <c r="F5313">
        <v>8</v>
      </c>
      <c r="G5313">
        <v>148</v>
      </c>
      <c r="H5313" t="s">
        <v>56</v>
      </c>
      <c r="I5313" t="s">
        <v>46</v>
      </c>
      <c r="J5313" s="1">
        <v>45479</v>
      </c>
      <c r="K5313" t="b">
        <v>1</v>
      </c>
      <c r="L5313" t="s">
        <v>35</v>
      </c>
      <c r="M5313">
        <v>7</v>
      </c>
      <c r="N5313">
        <f>G5313/SUMIF(B:B,B5313,G:G)*100</f>
        <v>0.24451493523658471</v>
      </c>
      <c r="Q5313">
        <f>VLOOKUP(C5313, Categories_Pivot_Table!A:B, 2, FALSE)</f>
        <v>25.013711734693878</v>
      </c>
      <c r="T5313">
        <f t="shared" si="83"/>
        <v>2024</v>
      </c>
    </row>
    <row r="5314" spans="1:20" x14ac:dyDescent="0.2">
      <c r="A5314" t="s">
        <v>5571</v>
      </c>
      <c r="B5314" t="s">
        <v>90</v>
      </c>
      <c r="C5314" t="s">
        <v>48</v>
      </c>
      <c r="D5314" t="s">
        <v>280</v>
      </c>
      <c r="E5314">
        <v>5</v>
      </c>
      <c r="F5314">
        <v>10</v>
      </c>
      <c r="G5314">
        <v>50</v>
      </c>
      <c r="H5314" t="s">
        <v>17</v>
      </c>
      <c r="I5314" t="s">
        <v>46</v>
      </c>
      <c r="J5314" s="1">
        <v>45203</v>
      </c>
      <c r="K5314" t="b">
        <v>0</v>
      </c>
      <c r="L5314" t="s">
        <v>30</v>
      </c>
      <c r="M5314">
        <v>10</v>
      </c>
      <c r="N5314">
        <f>G5314/SUMIF(B:B,B5314,G:G)*100</f>
        <v>8.4542288052483858E-2</v>
      </c>
      <c r="Q5314">
        <f>VLOOKUP(C5314, Categories_Pivot_Table!A:B, 2, FALSE)</f>
        <v>23.348837209302324</v>
      </c>
      <c r="T5314">
        <f t="shared" ref="T5314:T5377" si="84">YEAR(J5314)</f>
        <v>2023</v>
      </c>
    </row>
    <row r="5315" spans="1:20" x14ac:dyDescent="0.2">
      <c r="A5315" t="s">
        <v>5572</v>
      </c>
      <c r="B5315" t="s">
        <v>90</v>
      </c>
      <c r="C5315" t="s">
        <v>33</v>
      </c>
      <c r="D5315" t="s">
        <v>109</v>
      </c>
      <c r="E5315">
        <v>41</v>
      </c>
      <c r="F5315">
        <v>7</v>
      </c>
      <c r="G5315">
        <v>287</v>
      </c>
      <c r="H5315" t="s">
        <v>17</v>
      </c>
      <c r="I5315" t="s">
        <v>46</v>
      </c>
      <c r="J5315" s="1">
        <v>45674</v>
      </c>
      <c r="K5315" t="b">
        <v>0</v>
      </c>
      <c r="L5315" t="s">
        <v>65</v>
      </c>
      <c r="M5315">
        <v>1</v>
      </c>
      <c r="N5315">
        <f>G5315/SUMIF(B:B,B5315,G:G)*100</f>
        <v>0.48527273342125726</v>
      </c>
      <c r="Q5315">
        <f>VLOOKUP(C5315, Categories_Pivot_Table!A:B, 2, FALSE)</f>
        <v>23.300574345883856</v>
      </c>
      <c r="T5315">
        <f t="shared" si="84"/>
        <v>2025</v>
      </c>
    </row>
    <row r="5316" spans="1:20" x14ac:dyDescent="0.2">
      <c r="A5316" t="s">
        <v>5573</v>
      </c>
      <c r="B5316" t="s">
        <v>76</v>
      </c>
      <c r="C5316" t="s">
        <v>38</v>
      </c>
      <c r="D5316" t="s">
        <v>85</v>
      </c>
      <c r="E5316">
        <v>18.5</v>
      </c>
      <c r="F5316">
        <v>3</v>
      </c>
      <c r="G5316">
        <v>55.5</v>
      </c>
      <c r="H5316" t="s">
        <v>56</v>
      </c>
      <c r="I5316" t="s">
        <v>46</v>
      </c>
      <c r="J5316" s="1">
        <v>45600</v>
      </c>
      <c r="K5316" t="b">
        <v>0</v>
      </c>
      <c r="L5316" t="s">
        <v>19</v>
      </c>
      <c r="M5316">
        <v>11</v>
      </c>
      <c r="N5316">
        <f>G5316/SUMIF(B:B,B5316,G:G)*100</f>
        <v>9.4497841873611266E-2</v>
      </c>
      <c r="Q5316">
        <f>VLOOKUP(C5316, Categories_Pivot_Table!A:B, 2, FALSE)</f>
        <v>23.088790931989923</v>
      </c>
      <c r="T5316">
        <f t="shared" si="84"/>
        <v>2024</v>
      </c>
    </row>
    <row r="5317" spans="1:20" x14ac:dyDescent="0.2">
      <c r="A5317" t="s">
        <v>5574</v>
      </c>
      <c r="B5317" t="s">
        <v>95</v>
      </c>
      <c r="C5317" t="s">
        <v>74</v>
      </c>
      <c r="D5317" t="s">
        <v>366</v>
      </c>
      <c r="E5317">
        <v>36.5</v>
      </c>
      <c r="F5317">
        <v>2</v>
      </c>
      <c r="G5317">
        <v>73</v>
      </c>
      <c r="H5317" t="s">
        <v>17</v>
      </c>
      <c r="I5317" t="s">
        <v>46</v>
      </c>
      <c r="J5317" s="1">
        <v>45301</v>
      </c>
      <c r="K5317" t="b">
        <v>1</v>
      </c>
      <c r="L5317" t="s">
        <v>30</v>
      </c>
      <c r="M5317">
        <v>1</v>
      </c>
      <c r="N5317">
        <f>G5317/SUMIF(B:B,B5317,G:G)*100</f>
        <v>0.10838659866521162</v>
      </c>
      <c r="Q5317">
        <f>VLOOKUP(C5317, Categories_Pivot_Table!A:B, 2, FALSE)</f>
        <v>24.317096165933375</v>
      </c>
      <c r="T5317">
        <f t="shared" si="84"/>
        <v>2024</v>
      </c>
    </row>
    <row r="5318" spans="1:20" x14ac:dyDescent="0.2">
      <c r="A5318" t="s">
        <v>5575</v>
      </c>
      <c r="B5318" t="s">
        <v>106</v>
      </c>
      <c r="C5318" t="s">
        <v>22</v>
      </c>
      <c r="D5318" t="s">
        <v>272</v>
      </c>
      <c r="E5318">
        <v>5</v>
      </c>
      <c r="F5318">
        <v>2</v>
      </c>
      <c r="G5318">
        <v>10</v>
      </c>
      <c r="H5318" t="s">
        <v>17</v>
      </c>
      <c r="I5318" t="s">
        <v>46</v>
      </c>
      <c r="J5318" s="1">
        <v>44805</v>
      </c>
      <c r="K5318" t="b">
        <v>0</v>
      </c>
      <c r="L5318" t="s">
        <v>42</v>
      </c>
      <c r="M5318">
        <v>9</v>
      </c>
      <c r="N5318">
        <f>G5318/SUMIF(B:B,B5318,G:G)*100</f>
        <v>1.6297262059973925E-2</v>
      </c>
      <c r="Q5318">
        <f>VLOOKUP(C5318, Categories_Pivot_Table!A:B, 2, FALSE)</f>
        <v>21.505681818181817</v>
      </c>
      <c r="T5318">
        <f t="shared" si="84"/>
        <v>2022</v>
      </c>
    </row>
    <row r="5319" spans="1:20" x14ac:dyDescent="0.2">
      <c r="A5319" t="s">
        <v>5576</v>
      </c>
      <c r="B5319" t="s">
        <v>73</v>
      </c>
      <c r="C5319" t="s">
        <v>74</v>
      </c>
      <c r="D5319" t="s">
        <v>349</v>
      </c>
      <c r="E5319">
        <v>38</v>
      </c>
      <c r="F5319">
        <v>5</v>
      </c>
      <c r="G5319">
        <v>190</v>
      </c>
      <c r="H5319" t="s">
        <v>17</v>
      </c>
      <c r="I5319" t="s">
        <v>18</v>
      </c>
      <c r="J5319" s="1">
        <v>45463</v>
      </c>
      <c r="K5319" t="b">
        <v>1</v>
      </c>
      <c r="L5319" t="s">
        <v>42</v>
      </c>
      <c r="M5319">
        <v>6</v>
      </c>
      <c r="N5319">
        <f>G5319/SUMIF(B:B,B5319,G:G)*100</f>
        <v>0.32823985695652547</v>
      </c>
      <c r="Q5319">
        <f>VLOOKUP(C5319, Categories_Pivot_Table!A:B, 2, FALSE)</f>
        <v>24.317096165933375</v>
      </c>
      <c r="T5319">
        <f t="shared" si="84"/>
        <v>2024</v>
      </c>
    </row>
    <row r="5320" spans="1:20" x14ac:dyDescent="0.2">
      <c r="A5320" t="s">
        <v>5577</v>
      </c>
      <c r="B5320" t="s">
        <v>173</v>
      </c>
      <c r="C5320" t="s">
        <v>38</v>
      </c>
      <c r="D5320" t="s">
        <v>131</v>
      </c>
      <c r="E5320">
        <v>8</v>
      </c>
      <c r="F5320">
        <v>2</v>
      </c>
      <c r="G5320">
        <v>16</v>
      </c>
      <c r="H5320" t="s">
        <v>56</v>
      </c>
      <c r="I5320" t="s">
        <v>46</v>
      </c>
      <c r="J5320" s="1">
        <v>45425</v>
      </c>
      <c r="K5320" t="b">
        <v>0</v>
      </c>
      <c r="L5320" t="s">
        <v>19</v>
      </c>
      <c r="M5320">
        <v>5</v>
      </c>
      <c r="N5320">
        <f>G5320/SUMIF(B:B,B5320,G:G)*100</f>
        <v>2.6311029254575655E-2</v>
      </c>
      <c r="Q5320">
        <f>VLOOKUP(C5320, Categories_Pivot_Table!A:B, 2, FALSE)</f>
        <v>23.088790931989923</v>
      </c>
      <c r="T5320">
        <f t="shared" si="84"/>
        <v>2024</v>
      </c>
    </row>
    <row r="5321" spans="1:20" x14ac:dyDescent="0.2">
      <c r="A5321" t="s">
        <v>5578</v>
      </c>
      <c r="B5321" t="s">
        <v>104</v>
      </c>
      <c r="C5321" t="s">
        <v>74</v>
      </c>
      <c r="D5321" t="s">
        <v>248</v>
      </c>
      <c r="E5321">
        <v>15.5</v>
      </c>
      <c r="F5321">
        <v>2</v>
      </c>
      <c r="G5321">
        <v>31</v>
      </c>
      <c r="H5321" t="s">
        <v>29</v>
      </c>
      <c r="I5321" t="s">
        <v>18</v>
      </c>
      <c r="J5321" s="1">
        <v>45660</v>
      </c>
      <c r="K5321" t="b">
        <v>0</v>
      </c>
      <c r="L5321" t="s">
        <v>65</v>
      </c>
      <c r="M5321">
        <v>1</v>
      </c>
      <c r="N5321">
        <f>G5321/SUMIF(B:B,B5321,G:G)*100</f>
        <v>5.0379471178067056E-2</v>
      </c>
      <c r="Q5321">
        <f>VLOOKUP(C5321, Categories_Pivot_Table!A:B, 2, FALSE)</f>
        <v>24.317096165933375</v>
      </c>
      <c r="T5321">
        <f t="shared" si="84"/>
        <v>2025</v>
      </c>
    </row>
    <row r="5322" spans="1:20" x14ac:dyDescent="0.2">
      <c r="A5322" t="s">
        <v>5579</v>
      </c>
      <c r="B5322" t="s">
        <v>118</v>
      </c>
      <c r="C5322" t="s">
        <v>15</v>
      </c>
      <c r="D5322" t="s">
        <v>776</v>
      </c>
      <c r="E5322">
        <v>38</v>
      </c>
      <c r="F5322">
        <v>10</v>
      </c>
      <c r="G5322">
        <v>380</v>
      </c>
      <c r="H5322" t="s">
        <v>56</v>
      </c>
      <c r="I5322" t="s">
        <v>18</v>
      </c>
      <c r="J5322" s="1">
        <v>44645</v>
      </c>
      <c r="K5322" t="b">
        <v>0</v>
      </c>
      <c r="L5322" t="s">
        <v>65</v>
      </c>
      <c r="M5322">
        <v>3</v>
      </c>
      <c r="N5322">
        <f>G5322/SUMIF(B:B,B5322,G:G)*100</f>
        <v>0.62503084033751666</v>
      </c>
      <c r="Q5322">
        <f>VLOOKUP(C5322, Categories_Pivot_Table!A:B, 2, FALSE)</f>
        <v>23.063808900523561</v>
      </c>
      <c r="T5322">
        <f t="shared" si="84"/>
        <v>2022</v>
      </c>
    </row>
    <row r="5323" spans="1:20" x14ac:dyDescent="0.2">
      <c r="A5323" t="s">
        <v>5580</v>
      </c>
      <c r="B5323" t="s">
        <v>104</v>
      </c>
      <c r="C5323" t="s">
        <v>48</v>
      </c>
      <c r="D5323" t="s">
        <v>339</v>
      </c>
      <c r="E5323">
        <v>29</v>
      </c>
      <c r="F5323">
        <v>2</v>
      </c>
      <c r="G5323">
        <v>58</v>
      </c>
      <c r="H5323" t="s">
        <v>56</v>
      </c>
      <c r="I5323" t="s">
        <v>18</v>
      </c>
      <c r="J5323" s="1">
        <v>45426</v>
      </c>
      <c r="K5323" t="b">
        <v>1</v>
      </c>
      <c r="L5323" t="s">
        <v>49</v>
      </c>
      <c r="M5323">
        <v>5</v>
      </c>
      <c r="N5323">
        <f>G5323/SUMIF(B:B,B5323,G:G)*100</f>
        <v>9.4258365429931906E-2</v>
      </c>
      <c r="Q5323">
        <f>VLOOKUP(C5323, Categories_Pivot_Table!A:B, 2, FALSE)</f>
        <v>23.348837209302324</v>
      </c>
      <c r="T5323">
        <f t="shared" si="84"/>
        <v>2024</v>
      </c>
    </row>
    <row r="5324" spans="1:20" x14ac:dyDescent="0.2">
      <c r="A5324" t="s">
        <v>5581</v>
      </c>
      <c r="B5324" t="s">
        <v>14</v>
      </c>
      <c r="C5324" t="s">
        <v>135</v>
      </c>
      <c r="D5324" t="s">
        <v>245</v>
      </c>
      <c r="E5324">
        <v>15.5</v>
      </c>
      <c r="F5324">
        <v>1</v>
      </c>
      <c r="G5324">
        <v>15.5</v>
      </c>
      <c r="H5324" t="s">
        <v>17</v>
      </c>
      <c r="I5324" t="s">
        <v>18</v>
      </c>
      <c r="J5324" s="1">
        <v>45464</v>
      </c>
      <c r="K5324" t="b">
        <v>0</v>
      </c>
      <c r="L5324" t="s">
        <v>65</v>
      </c>
      <c r="M5324">
        <v>6</v>
      </c>
      <c r="N5324">
        <f>G5324/SUMIF(B:B,B5324,G:G)*100</f>
        <v>2.5234641464586031E-2</v>
      </c>
      <c r="Q5324">
        <f>VLOOKUP(C5324, Categories_Pivot_Table!A:B, 2, FALSE)</f>
        <v>23.146341463414632</v>
      </c>
      <c r="T5324">
        <f t="shared" si="84"/>
        <v>2024</v>
      </c>
    </row>
    <row r="5325" spans="1:20" x14ac:dyDescent="0.2">
      <c r="A5325" t="s">
        <v>5582</v>
      </c>
      <c r="B5325" t="s">
        <v>84</v>
      </c>
      <c r="C5325" t="s">
        <v>38</v>
      </c>
      <c r="D5325" t="s">
        <v>489</v>
      </c>
      <c r="E5325">
        <v>29</v>
      </c>
      <c r="F5325">
        <v>9</v>
      </c>
      <c r="G5325">
        <v>261</v>
      </c>
      <c r="H5325" t="s">
        <v>56</v>
      </c>
      <c r="I5325" t="s">
        <v>46</v>
      </c>
      <c r="J5325" s="1">
        <v>44903</v>
      </c>
      <c r="K5325" t="b">
        <v>0</v>
      </c>
      <c r="L5325" t="s">
        <v>42</v>
      </c>
      <c r="M5325">
        <v>12</v>
      </c>
      <c r="N5325">
        <f>G5325/SUMIF(B:B,B5325,G:G)*100</f>
        <v>0.42255231310964508</v>
      </c>
      <c r="Q5325">
        <f>VLOOKUP(C5325, Categories_Pivot_Table!A:B, 2, FALSE)</f>
        <v>23.088790931989923</v>
      </c>
      <c r="T5325">
        <f t="shared" si="84"/>
        <v>2022</v>
      </c>
    </row>
    <row r="5326" spans="1:20" x14ac:dyDescent="0.2">
      <c r="A5326" t="s">
        <v>5583</v>
      </c>
      <c r="B5326" t="s">
        <v>14</v>
      </c>
      <c r="C5326" t="s">
        <v>22</v>
      </c>
      <c r="D5326" t="s">
        <v>251</v>
      </c>
      <c r="E5326">
        <v>38</v>
      </c>
      <c r="F5326">
        <v>1</v>
      </c>
      <c r="G5326">
        <v>38</v>
      </c>
      <c r="H5326" t="s">
        <v>56</v>
      </c>
      <c r="I5326" t="s">
        <v>46</v>
      </c>
      <c r="J5326" s="1">
        <v>44602</v>
      </c>
      <c r="K5326" t="b">
        <v>0</v>
      </c>
      <c r="L5326" t="s">
        <v>42</v>
      </c>
      <c r="M5326">
        <v>2</v>
      </c>
      <c r="N5326">
        <f>G5326/SUMIF(B:B,B5326,G:G)*100</f>
        <v>6.1865572622856073E-2</v>
      </c>
      <c r="Q5326">
        <f>VLOOKUP(C5326, Categories_Pivot_Table!A:B, 2, FALSE)</f>
        <v>21.505681818181817</v>
      </c>
      <c r="T5326">
        <f t="shared" si="84"/>
        <v>2022</v>
      </c>
    </row>
    <row r="5327" spans="1:20" x14ac:dyDescent="0.2">
      <c r="A5327" t="s">
        <v>5584</v>
      </c>
      <c r="B5327" t="s">
        <v>76</v>
      </c>
      <c r="C5327" t="s">
        <v>135</v>
      </c>
      <c r="D5327" t="s">
        <v>188</v>
      </c>
      <c r="E5327">
        <v>33.5</v>
      </c>
      <c r="F5327">
        <v>3</v>
      </c>
      <c r="G5327">
        <v>100.5</v>
      </c>
      <c r="H5327" t="s">
        <v>29</v>
      </c>
      <c r="I5327" t="s">
        <v>18</v>
      </c>
      <c r="J5327" s="1">
        <v>45340</v>
      </c>
      <c r="K5327" t="b">
        <v>1</v>
      </c>
      <c r="L5327" t="s">
        <v>24</v>
      </c>
      <c r="M5327">
        <v>2</v>
      </c>
      <c r="N5327">
        <f>G5327/SUMIF(B:B,B5327,G:G)*100</f>
        <v>0.17111771366302581</v>
      </c>
      <c r="Q5327">
        <f>VLOOKUP(C5327, Categories_Pivot_Table!A:B, 2, FALSE)</f>
        <v>23.146341463414632</v>
      </c>
      <c r="T5327">
        <f t="shared" si="84"/>
        <v>2024</v>
      </c>
    </row>
    <row r="5328" spans="1:20" x14ac:dyDescent="0.2">
      <c r="A5328" t="s">
        <v>5585</v>
      </c>
      <c r="B5328" t="s">
        <v>128</v>
      </c>
      <c r="C5328" t="s">
        <v>33</v>
      </c>
      <c r="D5328" t="s">
        <v>122</v>
      </c>
      <c r="E5328">
        <v>36.5</v>
      </c>
      <c r="F5328">
        <v>1</v>
      </c>
      <c r="G5328">
        <v>36.5</v>
      </c>
      <c r="H5328" t="s">
        <v>17</v>
      </c>
      <c r="I5328" t="s">
        <v>46</v>
      </c>
      <c r="J5328" s="1">
        <v>45428</v>
      </c>
      <c r="K5328" t="b">
        <v>0</v>
      </c>
      <c r="L5328" t="s">
        <v>42</v>
      </c>
      <c r="M5328">
        <v>5</v>
      </c>
      <c r="N5328">
        <f>G5328/SUMIF(B:B,B5328,G:G)*100</f>
        <v>5.3322035879156196E-2</v>
      </c>
      <c r="Q5328">
        <f>VLOOKUP(C5328, Categories_Pivot_Table!A:B, 2, FALSE)</f>
        <v>23.300574345883856</v>
      </c>
      <c r="T5328">
        <f t="shared" si="84"/>
        <v>2024</v>
      </c>
    </row>
    <row r="5329" spans="1:20" x14ac:dyDescent="0.2">
      <c r="A5329" t="s">
        <v>5586</v>
      </c>
      <c r="B5329" t="s">
        <v>121</v>
      </c>
      <c r="C5329" t="s">
        <v>135</v>
      </c>
      <c r="D5329" t="s">
        <v>276</v>
      </c>
      <c r="E5329">
        <v>6.5</v>
      </c>
      <c r="F5329">
        <v>5</v>
      </c>
      <c r="G5329">
        <v>32.5</v>
      </c>
      <c r="H5329" t="s">
        <v>17</v>
      </c>
      <c r="I5329" t="s">
        <v>46</v>
      </c>
      <c r="J5329" s="1">
        <v>45672</v>
      </c>
      <c r="K5329" t="b">
        <v>0</v>
      </c>
      <c r="L5329" t="s">
        <v>30</v>
      </c>
      <c r="M5329">
        <v>1</v>
      </c>
      <c r="N5329">
        <f>G5329/SUMIF(B:B,B5329,G:G)*100</f>
        <v>4.9564972052981139E-2</v>
      </c>
      <c r="Q5329">
        <f>VLOOKUP(C5329, Categories_Pivot_Table!A:B, 2, FALSE)</f>
        <v>23.146341463414632</v>
      </c>
      <c r="T5329">
        <f t="shared" si="84"/>
        <v>2025</v>
      </c>
    </row>
    <row r="5330" spans="1:20" x14ac:dyDescent="0.2">
      <c r="A5330" t="s">
        <v>5587</v>
      </c>
      <c r="B5330" t="s">
        <v>32</v>
      </c>
      <c r="C5330" t="s">
        <v>135</v>
      </c>
      <c r="D5330" t="s">
        <v>144</v>
      </c>
      <c r="E5330">
        <v>11</v>
      </c>
      <c r="F5330">
        <v>9</v>
      </c>
      <c r="G5330">
        <v>99</v>
      </c>
      <c r="H5330" t="s">
        <v>29</v>
      </c>
      <c r="I5330" t="s">
        <v>18</v>
      </c>
      <c r="J5330" s="1">
        <v>44723</v>
      </c>
      <c r="K5330" t="b">
        <v>0</v>
      </c>
      <c r="L5330" t="s">
        <v>35</v>
      </c>
      <c r="M5330">
        <v>6</v>
      </c>
      <c r="N5330">
        <f>G5330/SUMIF(B:B,B5330,G:G)*100</f>
        <v>0.16884833496780796</v>
      </c>
      <c r="Q5330">
        <f>VLOOKUP(C5330, Categories_Pivot_Table!A:B, 2, FALSE)</f>
        <v>23.146341463414632</v>
      </c>
      <c r="T5330">
        <f t="shared" si="84"/>
        <v>2022</v>
      </c>
    </row>
    <row r="5331" spans="1:20" x14ac:dyDescent="0.2">
      <c r="A5331" t="s">
        <v>5588</v>
      </c>
      <c r="B5331" t="s">
        <v>21</v>
      </c>
      <c r="C5331" t="s">
        <v>48</v>
      </c>
      <c r="D5331" t="s">
        <v>203</v>
      </c>
      <c r="E5331">
        <v>39.5</v>
      </c>
      <c r="F5331">
        <v>3</v>
      </c>
      <c r="G5331">
        <v>118.5</v>
      </c>
      <c r="H5331" t="s">
        <v>29</v>
      </c>
      <c r="I5331" t="s">
        <v>46</v>
      </c>
      <c r="J5331" s="1">
        <v>45594</v>
      </c>
      <c r="K5331" t="b">
        <v>0</v>
      </c>
      <c r="L5331" t="s">
        <v>49</v>
      </c>
      <c r="M5331">
        <v>10</v>
      </c>
      <c r="N5331">
        <f>G5331/SUMIF(B:B,B5331,G:G)*100</f>
        <v>0.19195723484388288</v>
      </c>
      <c r="Q5331">
        <f>VLOOKUP(C5331, Categories_Pivot_Table!A:B, 2, FALSE)</f>
        <v>23.348837209302324</v>
      </c>
      <c r="T5331">
        <f t="shared" si="84"/>
        <v>2024</v>
      </c>
    </row>
    <row r="5332" spans="1:20" x14ac:dyDescent="0.2">
      <c r="A5332" t="s">
        <v>5589</v>
      </c>
      <c r="B5332" t="s">
        <v>71</v>
      </c>
      <c r="C5332" t="s">
        <v>135</v>
      </c>
      <c r="D5332" t="s">
        <v>163</v>
      </c>
      <c r="E5332">
        <v>36.5</v>
      </c>
      <c r="F5332">
        <v>5</v>
      </c>
      <c r="G5332">
        <v>182.5</v>
      </c>
      <c r="H5332" t="s">
        <v>17</v>
      </c>
      <c r="I5332" t="s">
        <v>18</v>
      </c>
      <c r="J5332" s="1">
        <v>45564</v>
      </c>
      <c r="K5332" t="b">
        <v>1</v>
      </c>
      <c r="L5332" t="s">
        <v>24</v>
      </c>
      <c r="M5332">
        <v>9</v>
      </c>
      <c r="N5332">
        <f>G5332/SUMIF(B:B,B5332,G:G)*100</f>
        <v>0.2891432645462827</v>
      </c>
      <c r="Q5332">
        <f>VLOOKUP(C5332, Categories_Pivot_Table!A:B, 2, FALSE)</f>
        <v>23.146341463414632</v>
      </c>
      <c r="T5332">
        <f t="shared" si="84"/>
        <v>2024</v>
      </c>
    </row>
    <row r="5333" spans="1:20" x14ac:dyDescent="0.2">
      <c r="A5333" t="s">
        <v>5590</v>
      </c>
      <c r="B5333" t="s">
        <v>113</v>
      </c>
      <c r="C5333" t="s">
        <v>33</v>
      </c>
      <c r="D5333" t="s">
        <v>843</v>
      </c>
      <c r="E5333">
        <v>26</v>
      </c>
      <c r="F5333">
        <v>8</v>
      </c>
      <c r="G5333">
        <v>208</v>
      </c>
      <c r="H5333" t="s">
        <v>29</v>
      </c>
      <c r="I5333" t="s">
        <v>46</v>
      </c>
      <c r="J5333" s="1">
        <v>45377</v>
      </c>
      <c r="K5333" t="b">
        <v>0</v>
      </c>
      <c r="L5333" t="s">
        <v>49</v>
      </c>
      <c r="M5333">
        <v>3</v>
      </c>
      <c r="N5333">
        <f>G5333/SUMIF(B:B,B5333,G:G)*100</f>
        <v>0.34248267004758531</v>
      </c>
      <c r="Q5333">
        <f>VLOOKUP(C5333, Categories_Pivot_Table!A:B, 2, FALSE)</f>
        <v>23.300574345883856</v>
      </c>
      <c r="T5333">
        <f t="shared" si="84"/>
        <v>2024</v>
      </c>
    </row>
    <row r="5334" spans="1:20" x14ac:dyDescent="0.2">
      <c r="A5334" t="s">
        <v>5591</v>
      </c>
      <c r="B5334" t="s">
        <v>71</v>
      </c>
      <c r="C5334" t="s">
        <v>33</v>
      </c>
      <c r="D5334" t="s">
        <v>41</v>
      </c>
      <c r="E5334">
        <v>23</v>
      </c>
      <c r="F5334">
        <v>10</v>
      </c>
      <c r="G5334">
        <v>65</v>
      </c>
      <c r="H5334" t="s">
        <v>17</v>
      </c>
      <c r="I5334" t="s">
        <v>46</v>
      </c>
      <c r="J5334" s="1">
        <v>44961</v>
      </c>
      <c r="K5334" t="b">
        <v>1</v>
      </c>
      <c r="L5334" t="s">
        <v>35</v>
      </c>
      <c r="M5334">
        <v>2</v>
      </c>
      <c r="N5334">
        <f>G5334/SUMIF(B:B,B5334,G:G)*100</f>
        <v>0.10298253257812809</v>
      </c>
      <c r="Q5334">
        <f>VLOOKUP(C5334, Categories_Pivot_Table!A:B, 2, FALSE)</f>
        <v>23.300574345883856</v>
      </c>
      <c r="T5334">
        <f t="shared" si="84"/>
        <v>2023</v>
      </c>
    </row>
    <row r="5335" spans="1:20" x14ac:dyDescent="0.2">
      <c r="A5335" t="s">
        <v>5592</v>
      </c>
      <c r="B5335" t="s">
        <v>104</v>
      </c>
      <c r="C5335" t="s">
        <v>38</v>
      </c>
      <c r="D5335" t="s">
        <v>473</v>
      </c>
      <c r="E5335">
        <v>23</v>
      </c>
      <c r="F5335">
        <v>7</v>
      </c>
      <c r="G5335">
        <v>161</v>
      </c>
      <c r="H5335" t="s">
        <v>56</v>
      </c>
      <c r="I5335" t="s">
        <v>18</v>
      </c>
      <c r="J5335" s="1">
        <v>44838</v>
      </c>
      <c r="K5335" t="b">
        <v>0</v>
      </c>
      <c r="L5335" t="s">
        <v>49</v>
      </c>
      <c r="M5335">
        <v>10</v>
      </c>
      <c r="N5335">
        <f>G5335/SUMIF(B:B,B5335,G:G)*100</f>
        <v>0.2616482212796386</v>
      </c>
      <c r="Q5335">
        <f>VLOOKUP(C5335, Categories_Pivot_Table!A:B, 2, FALSE)</f>
        <v>23.088790931989923</v>
      </c>
      <c r="T5335">
        <f t="shared" si="84"/>
        <v>2022</v>
      </c>
    </row>
    <row r="5336" spans="1:20" x14ac:dyDescent="0.2">
      <c r="A5336" t="s">
        <v>5593</v>
      </c>
      <c r="B5336" t="s">
        <v>44</v>
      </c>
      <c r="C5336" t="s">
        <v>74</v>
      </c>
      <c r="D5336" t="s">
        <v>124</v>
      </c>
      <c r="E5336">
        <v>18.5</v>
      </c>
      <c r="F5336">
        <v>8</v>
      </c>
      <c r="G5336">
        <v>148</v>
      </c>
      <c r="H5336" t="s">
        <v>56</v>
      </c>
      <c r="I5336" t="s">
        <v>46</v>
      </c>
      <c r="J5336" s="1">
        <v>44720</v>
      </c>
      <c r="K5336" t="b">
        <v>0</v>
      </c>
      <c r="L5336" t="s">
        <v>30</v>
      </c>
      <c r="M5336">
        <v>6</v>
      </c>
      <c r="N5336">
        <f>G5336/SUMIF(B:B,B5336,G:G)*100</f>
        <v>0.24384417039435205</v>
      </c>
      <c r="Q5336">
        <f>VLOOKUP(C5336, Categories_Pivot_Table!A:B, 2, FALSE)</f>
        <v>24.317096165933375</v>
      </c>
      <c r="T5336">
        <f t="shared" si="84"/>
        <v>2022</v>
      </c>
    </row>
    <row r="5337" spans="1:20" x14ac:dyDescent="0.2">
      <c r="A5337" t="s">
        <v>5594</v>
      </c>
      <c r="B5337" t="s">
        <v>173</v>
      </c>
      <c r="C5337" t="s">
        <v>33</v>
      </c>
      <c r="D5337" t="s">
        <v>41</v>
      </c>
      <c r="E5337">
        <v>23</v>
      </c>
      <c r="F5337">
        <v>9</v>
      </c>
      <c r="G5337">
        <v>193.5</v>
      </c>
      <c r="H5337" t="s">
        <v>17</v>
      </c>
      <c r="I5337" t="s">
        <v>46</v>
      </c>
      <c r="J5337" s="1">
        <v>44768</v>
      </c>
      <c r="K5337" t="b">
        <v>1</v>
      </c>
      <c r="L5337" t="s">
        <v>49</v>
      </c>
      <c r="M5337">
        <v>7</v>
      </c>
      <c r="N5337">
        <f>G5337/SUMIF(B:B,B5337,G:G)*100</f>
        <v>0.31819901004752432</v>
      </c>
      <c r="Q5337">
        <f>VLOOKUP(C5337, Categories_Pivot_Table!A:B, 2, FALSE)</f>
        <v>23.300574345883856</v>
      </c>
      <c r="T5337">
        <f t="shared" si="84"/>
        <v>2022</v>
      </c>
    </row>
    <row r="5338" spans="1:20" x14ac:dyDescent="0.2">
      <c r="A5338" t="s">
        <v>5595</v>
      </c>
      <c r="B5338" t="s">
        <v>118</v>
      </c>
      <c r="C5338" t="s">
        <v>33</v>
      </c>
      <c r="D5338" t="s">
        <v>269</v>
      </c>
      <c r="E5338">
        <v>12.5</v>
      </c>
      <c r="F5338">
        <v>2</v>
      </c>
      <c r="G5338">
        <v>25</v>
      </c>
      <c r="H5338" t="s">
        <v>56</v>
      </c>
      <c r="I5338" t="s">
        <v>18</v>
      </c>
      <c r="J5338" s="1">
        <v>44804</v>
      </c>
      <c r="K5338" t="b">
        <v>0</v>
      </c>
      <c r="L5338" t="s">
        <v>30</v>
      </c>
      <c r="M5338">
        <v>8</v>
      </c>
      <c r="N5338">
        <f>G5338/SUMIF(B:B,B5338,G:G)*100</f>
        <v>4.1120450022205046E-2</v>
      </c>
      <c r="Q5338">
        <f>VLOOKUP(C5338, Categories_Pivot_Table!A:B, 2, FALSE)</f>
        <v>23.300574345883856</v>
      </c>
      <c r="T5338">
        <f t="shared" si="84"/>
        <v>2022</v>
      </c>
    </row>
    <row r="5339" spans="1:20" x14ac:dyDescent="0.2">
      <c r="A5339" t="s">
        <v>5596</v>
      </c>
      <c r="B5339" t="s">
        <v>47</v>
      </c>
      <c r="C5339" t="s">
        <v>33</v>
      </c>
      <c r="D5339" t="s">
        <v>398</v>
      </c>
      <c r="E5339">
        <v>21.5</v>
      </c>
      <c r="F5339">
        <v>6</v>
      </c>
      <c r="G5339">
        <v>129</v>
      </c>
      <c r="H5339" t="s">
        <v>17</v>
      </c>
      <c r="I5339" t="s">
        <v>46</v>
      </c>
      <c r="J5339" s="1">
        <v>45215</v>
      </c>
      <c r="K5339" t="b">
        <v>0</v>
      </c>
      <c r="L5339" t="s">
        <v>19</v>
      </c>
      <c r="M5339">
        <v>10</v>
      </c>
      <c r="N5339">
        <f>G5339/SUMIF(B:B,B5339,G:G)*100</f>
        <v>0.204979899257941</v>
      </c>
      <c r="Q5339">
        <f>VLOOKUP(C5339, Categories_Pivot_Table!A:B, 2, FALSE)</f>
        <v>23.300574345883856</v>
      </c>
      <c r="T5339">
        <f t="shared" si="84"/>
        <v>2023</v>
      </c>
    </row>
    <row r="5340" spans="1:20" x14ac:dyDescent="0.2">
      <c r="A5340" t="s">
        <v>5597</v>
      </c>
      <c r="B5340" t="s">
        <v>26</v>
      </c>
      <c r="C5340" t="s">
        <v>38</v>
      </c>
      <c r="D5340" t="s">
        <v>100</v>
      </c>
      <c r="E5340">
        <v>20</v>
      </c>
      <c r="F5340">
        <v>10</v>
      </c>
      <c r="G5340">
        <v>200</v>
      </c>
      <c r="H5340" t="s">
        <v>17</v>
      </c>
      <c r="I5340" t="s">
        <v>46</v>
      </c>
      <c r="J5340" s="1">
        <v>44702</v>
      </c>
      <c r="K5340" t="b">
        <v>1</v>
      </c>
      <c r="L5340" t="s">
        <v>35</v>
      </c>
      <c r="M5340">
        <v>5</v>
      </c>
      <c r="N5340">
        <f>G5340/SUMIF(B:B,B5340,G:G)*100</f>
        <v>0.32233889099304552</v>
      </c>
      <c r="Q5340">
        <f>VLOOKUP(C5340, Categories_Pivot_Table!A:B, 2, FALSE)</f>
        <v>23.088790931989923</v>
      </c>
      <c r="T5340">
        <f t="shared" si="84"/>
        <v>2022</v>
      </c>
    </row>
    <row r="5341" spans="1:20" x14ac:dyDescent="0.2">
      <c r="A5341" t="s">
        <v>5598</v>
      </c>
      <c r="B5341" t="s">
        <v>71</v>
      </c>
      <c r="C5341" t="s">
        <v>22</v>
      </c>
      <c r="D5341" t="s">
        <v>41</v>
      </c>
      <c r="E5341">
        <v>23</v>
      </c>
      <c r="F5341">
        <v>4</v>
      </c>
      <c r="G5341">
        <v>116</v>
      </c>
      <c r="H5341" t="s">
        <v>29</v>
      </c>
      <c r="I5341" t="s">
        <v>18</v>
      </c>
      <c r="J5341" s="1">
        <v>44626</v>
      </c>
      <c r="K5341" t="b">
        <v>0</v>
      </c>
      <c r="L5341" t="s">
        <v>24</v>
      </c>
      <c r="M5341">
        <v>3</v>
      </c>
      <c r="N5341">
        <f>G5341/SUMIF(B:B,B5341,G:G)*100</f>
        <v>0.18378421198558245</v>
      </c>
      <c r="Q5341">
        <f>VLOOKUP(C5341, Categories_Pivot_Table!A:B, 2, FALSE)</f>
        <v>21.505681818181817</v>
      </c>
      <c r="T5341">
        <f t="shared" si="84"/>
        <v>2022</v>
      </c>
    </row>
    <row r="5342" spans="1:20" x14ac:dyDescent="0.2">
      <c r="A5342" t="s">
        <v>5599</v>
      </c>
      <c r="B5342" t="s">
        <v>118</v>
      </c>
      <c r="C5342" t="s">
        <v>74</v>
      </c>
      <c r="D5342" t="s">
        <v>346</v>
      </c>
      <c r="E5342">
        <v>27.5</v>
      </c>
      <c r="F5342">
        <v>5</v>
      </c>
      <c r="G5342">
        <v>137.5</v>
      </c>
      <c r="H5342" t="s">
        <v>56</v>
      </c>
      <c r="I5342" t="s">
        <v>18</v>
      </c>
      <c r="J5342" s="1">
        <v>44695</v>
      </c>
      <c r="K5342" t="b">
        <v>1</v>
      </c>
      <c r="L5342" t="s">
        <v>35</v>
      </c>
      <c r="M5342">
        <v>5</v>
      </c>
      <c r="N5342">
        <f>G5342/SUMIF(B:B,B5342,G:G)*100</f>
        <v>0.22616247512212773</v>
      </c>
      <c r="Q5342">
        <f>VLOOKUP(C5342, Categories_Pivot_Table!A:B, 2, FALSE)</f>
        <v>24.317096165933375</v>
      </c>
      <c r="T5342">
        <f t="shared" si="84"/>
        <v>2022</v>
      </c>
    </row>
    <row r="5343" spans="1:20" x14ac:dyDescent="0.2">
      <c r="A5343" t="s">
        <v>5600</v>
      </c>
      <c r="B5343" t="s">
        <v>121</v>
      </c>
      <c r="C5343" t="s">
        <v>33</v>
      </c>
      <c r="D5343" t="s">
        <v>253</v>
      </c>
      <c r="E5343">
        <v>38</v>
      </c>
      <c r="F5343">
        <v>10</v>
      </c>
      <c r="G5343">
        <v>380</v>
      </c>
      <c r="H5343" t="s">
        <v>29</v>
      </c>
      <c r="I5343" t="s">
        <v>46</v>
      </c>
      <c r="J5343" s="1">
        <v>45046</v>
      </c>
      <c r="K5343" t="b">
        <v>0</v>
      </c>
      <c r="L5343" t="s">
        <v>24</v>
      </c>
      <c r="M5343">
        <v>4</v>
      </c>
      <c r="N5343">
        <f>G5343/SUMIF(B:B,B5343,G:G)*100</f>
        <v>0.57952890400408719</v>
      </c>
      <c r="Q5343">
        <f>VLOOKUP(C5343, Categories_Pivot_Table!A:B, 2, FALSE)</f>
        <v>23.300574345883856</v>
      </c>
      <c r="T5343">
        <f t="shared" si="84"/>
        <v>2023</v>
      </c>
    </row>
    <row r="5344" spans="1:20" x14ac:dyDescent="0.2">
      <c r="A5344" t="s">
        <v>5601</v>
      </c>
      <c r="B5344" t="s">
        <v>104</v>
      </c>
      <c r="C5344" t="s">
        <v>27</v>
      </c>
      <c r="D5344" t="s">
        <v>462</v>
      </c>
      <c r="E5344">
        <v>29</v>
      </c>
      <c r="F5344">
        <v>1</v>
      </c>
      <c r="G5344">
        <v>29</v>
      </c>
      <c r="H5344" t="s">
        <v>29</v>
      </c>
      <c r="I5344" t="s">
        <v>18</v>
      </c>
      <c r="J5344" s="1">
        <v>45575</v>
      </c>
      <c r="K5344" t="b">
        <v>1</v>
      </c>
      <c r="L5344" t="s">
        <v>42</v>
      </c>
      <c r="M5344">
        <v>10</v>
      </c>
      <c r="N5344">
        <f>G5344/SUMIF(B:B,B5344,G:G)*100</f>
        <v>4.7129182714965953E-2</v>
      </c>
      <c r="Q5344">
        <f>VLOOKUP(C5344, Categories_Pivot_Table!A:B, 2, FALSE)</f>
        <v>25.013711734693878</v>
      </c>
      <c r="T5344">
        <f t="shared" si="84"/>
        <v>2024</v>
      </c>
    </row>
    <row r="5345" spans="1:20" x14ac:dyDescent="0.2">
      <c r="A5345" t="s">
        <v>5602</v>
      </c>
      <c r="B5345" t="s">
        <v>37</v>
      </c>
      <c r="C5345" t="s">
        <v>38</v>
      </c>
      <c r="D5345" t="s">
        <v>131</v>
      </c>
      <c r="E5345">
        <v>8</v>
      </c>
      <c r="F5345">
        <v>7</v>
      </c>
      <c r="G5345">
        <v>56</v>
      </c>
      <c r="H5345" t="s">
        <v>29</v>
      </c>
      <c r="I5345" t="s">
        <v>18</v>
      </c>
      <c r="J5345" s="1">
        <v>44758</v>
      </c>
      <c r="K5345" t="b">
        <v>0</v>
      </c>
      <c r="L5345" t="s">
        <v>35</v>
      </c>
      <c r="M5345">
        <v>7</v>
      </c>
      <c r="N5345">
        <f>G5345/SUMIF(B:B,B5345,G:G)*100</f>
        <v>8.3613912757840664E-2</v>
      </c>
      <c r="Q5345">
        <f>VLOOKUP(C5345, Categories_Pivot_Table!A:B, 2, FALSE)</f>
        <v>23.088790931989923</v>
      </c>
      <c r="T5345">
        <f t="shared" si="84"/>
        <v>2022</v>
      </c>
    </row>
    <row r="5346" spans="1:20" x14ac:dyDescent="0.2">
      <c r="A5346" t="s">
        <v>5603</v>
      </c>
      <c r="B5346" t="s">
        <v>113</v>
      </c>
      <c r="C5346" t="s">
        <v>38</v>
      </c>
      <c r="D5346" t="s">
        <v>1276</v>
      </c>
      <c r="E5346">
        <v>35</v>
      </c>
      <c r="F5346">
        <v>9</v>
      </c>
      <c r="G5346">
        <v>315</v>
      </c>
      <c r="H5346" t="s">
        <v>29</v>
      </c>
      <c r="I5346" t="s">
        <v>46</v>
      </c>
      <c r="J5346" s="1">
        <v>45625</v>
      </c>
      <c r="K5346" t="b">
        <v>0</v>
      </c>
      <c r="L5346" t="s">
        <v>65</v>
      </c>
      <c r="M5346">
        <v>11</v>
      </c>
      <c r="N5346">
        <f>G5346/SUMIF(B:B,B5346,G:G)*100</f>
        <v>0.51866365896629507</v>
      </c>
      <c r="Q5346">
        <f>VLOOKUP(C5346, Categories_Pivot_Table!A:B, 2, FALSE)</f>
        <v>23.088790931989923</v>
      </c>
      <c r="T5346">
        <f t="shared" si="84"/>
        <v>2024</v>
      </c>
    </row>
    <row r="5347" spans="1:20" x14ac:dyDescent="0.2">
      <c r="A5347" t="s">
        <v>5604</v>
      </c>
      <c r="B5347" t="s">
        <v>87</v>
      </c>
      <c r="C5347" t="s">
        <v>33</v>
      </c>
      <c r="D5347" t="s">
        <v>556</v>
      </c>
      <c r="E5347">
        <v>29</v>
      </c>
      <c r="F5347">
        <v>5</v>
      </c>
      <c r="G5347">
        <v>145</v>
      </c>
      <c r="H5347" t="s">
        <v>17</v>
      </c>
      <c r="I5347" t="s">
        <v>46</v>
      </c>
      <c r="J5347" s="1">
        <v>45537</v>
      </c>
      <c r="K5347" t="b">
        <v>1</v>
      </c>
      <c r="L5347" t="s">
        <v>19</v>
      </c>
      <c r="M5347">
        <v>9</v>
      </c>
      <c r="N5347">
        <f>G5347/SUMIF(B:B,B5347,G:G)*100</f>
        <v>0.22295001306948353</v>
      </c>
      <c r="Q5347">
        <f>VLOOKUP(C5347, Categories_Pivot_Table!A:B, 2, FALSE)</f>
        <v>23.300574345883856</v>
      </c>
      <c r="T5347">
        <f t="shared" si="84"/>
        <v>2024</v>
      </c>
    </row>
    <row r="5348" spans="1:20" x14ac:dyDescent="0.2">
      <c r="A5348" t="s">
        <v>5605</v>
      </c>
      <c r="B5348" t="s">
        <v>71</v>
      </c>
      <c r="C5348" t="s">
        <v>48</v>
      </c>
      <c r="D5348" t="s">
        <v>294</v>
      </c>
      <c r="E5348">
        <v>6.5</v>
      </c>
      <c r="F5348">
        <v>7</v>
      </c>
      <c r="G5348">
        <v>45.5</v>
      </c>
      <c r="H5348" t="s">
        <v>29</v>
      </c>
      <c r="I5348" t="s">
        <v>18</v>
      </c>
      <c r="J5348" s="1">
        <v>45424</v>
      </c>
      <c r="K5348" t="b">
        <v>0</v>
      </c>
      <c r="L5348" t="s">
        <v>24</v>
      </c>
      <c r="M5348">
        <v>5</v>
      </c>
      <c r="N5348">
        <f>G5348/SUMIF(B:B,B5348,G:G)*100</f>
        <v>7.2087772804689657E-2</v>
      </c>
      <c r="Q5348">
        <f>VLOOKUP(C5348, Categories_Pivot_Table!A:B, 2, FALSE)</f>
        <v>23.348837209302324</v>
      </c>
      <c r="T5348">
        <f t="shared" si="84"/>
        <v>2024</v>
      </c>
    </row>
    <row r="5349" spans="1:20" x14ac:dyDescent="0.2">
      <c r="A5349" t="s">
        <v>5606</v>
      </c>
      <c r="B5349" t="s">
        <v>47</v>
      </c>
      <c r="C5349" t="s">
        <v>135</v>
      </c>
      <c r="D5349" t="s">
        <v>243</v>
      </c>
      <c r="E5349">
        <v>35</v>
      </c>
      <c r="F5349">
        <v>10</v>
      </c>
      <c r="G5349">
        <v>350</v>
      </c>
      <c r="H5349" t="s">
        <v>56</v>
      </c>
      <c r="I5349" t="s">
        <v>46</v>
      </c>
      <c r="J5349" s="1">
        <v>45492</v>
      </c>
      <c r="K5349" t="b">
        <v>0</v>
      </c>
      <c r="L5349" t="s">
        <v>65</v>
      </c>
      <c r="M5349">
        <v>7</v>
      </c>
      <c r="N5349">
        <f>G5349/SUMIF(B:B,B5349,G:G)*100</f>
        <v>0.55614701349053752</v>
      </c>
      <c r="Q5349">
        <f>VLOOKUP(C5349, Categories_Pivot_Table!A:B, 2, FALSE)</f>
        <v>23.146341463414632</v>
      </c>
      <c r="T5349">
        <f t="shared" si="84"/>
        <v>2024</v>
      </c>
    </row>
    <row r="5350" spans="1:20" x14ac:dyDescent="0.2">
      <c r="A5350" t="s">
        <v>5607</v>
      </c>
      <c r="B5350" t="s">
        <v>81</v>
      </c>
      <c r="C5350" t="s">
        <v>38</v>
      </c>
      <c r="D5350" t="s">
        <v>39</v>
      </c>
      <c r="E5350">
        <v>12.5</v>
      </c>
      <c r="F5350">
        <v>2</v>
      </c>
      <c r="G5350">
        <v>25</v>
      </c>
      <c r="H5350" t="s">
        <v>56</v>
      </c>
      <c r="I5350" t="s">
        <v>46</v>
      </c>
      <c r="J5350" s="1">
        <v>44981</v>
      </c>
      <c r="K5350" t="b">
        <v>1</v>
      </c>
      <c r="L5350" t="s">
        <v>65</v>
      </c>
      <c r="M5350">
        <v>2</v>
      </c>
      <c r="N5350">
        <f>G5350/SUMIF(B:B,B5350,G:G)*100</f>
        <v>3.9584834258298965E-2</v>
      </c>
      <c r="Q5350">
        <f>VLOOKUP(C5350, Categories_Pivot_Table!A:B, 2, FALSE)</f>
        <v>23.088790931989923</v>
      </c>
      <c r="T5350">
        <f t="shared" si="84"/>
        <v>2023</v>
      </c>
    </row>
    <row r="5351" spans="1:20" x14ac:dyDescent="0.2">
      <c r="A5351" t="s">
        <v>5608</v>
      </c>
      <c r="B5351" t="s">
        <v>76</v>
      </c>
      <c r="C5351" t="s">
        <v>135</v>
      </c>
      <c r="D5351" t="s">
        <v>136</v>
      </c>
      <c r="E5351">
        <v>27.5</v>
      </c>
      <c r="F5351">
        <v>5</v>
      </c>
      <c r="G5351">
        <v>137.5</v>
      </c>
      <c r="H5351" t="s">
        <v>29</v>
      </c>
      <c r="I5351" t="s">
        <v>18</v>
      </c>
      <c r="J5351" s="1">
        <v>45316</v>
      </c>
      <c r="K5351" t="b">
        <v>1</v>
      </c>
      <c r="L5351" t="s">
        <v>42</v>
      </c>
      <c r="M5351">
        <v>1</v>
      </c>
      <c r="N5351">
        <f>G5351/SUMIF(B:B,B5351,G:G)*100</f>
        <v>0.23411627491209999</v>
      </c>
      <c r="Q5351">
        <f>VLOOKUP(C5351, Categories_Pivot_Table!A:B, 2, FALSE)</f>
        <v>23.146341463414632</v>
      </c>
      <c r="T5351">
        <f t="shared" si="84"/>
        <v>2024</v>
      </c>
    </row>
    <row r="5352" spans="1:20" x14ac:dyDescent="0.2">
      <c r="A5352" t="s">
        <v>5609</v>
      </c>
      <c r="B5352" t="s">
        <v>37</v>
      </c>
      <c r="C5352" t="s">
        <v>33</v>
      </c>
      <c r="D5352" t="s">
        <v>209</v>
      </c>
      <c r="E5352">
        <v>24.5</v>
      </c>
      <c r="F5352">
        <v>10</v>
      </c>
      <c r="G5352">
        <v>245</v>
      </c>
      <c r="H5352" t="s">
        <v>17</v>
      </c>
      <c r="I5352" t="s">
        <v>46</v>
      </c>
      <c r="J5352" s="1">
        <v>45282</v>
      </c>
      <c r="K5352" t="b">
        <v>0</v>
      </c>
      <c r="L5352" t="s">
        <v>65</v>
      </c>
      <c r="M5352">
        <v>12</v>
      </c>
      <c r="N5352">
        <f>G5352/SUMIF(B:B,B5352,G:G)*100</f>
        <v>0.36581086831555293</v>
      </c>
      <c r="Q5352">
        <f>VLOOKUP(C5352, Categories_Pivot_Table!A:B, 2, FALSE)</f>
        <v>23.300574345883856</v>
      </c>
      <c r="T5352">
        <f t="shared" si="84"/>
        <v>2023</v>
      </c>
    </row>
    <row r="5353" spans="1:20" x14ac:dyDescent="0.2">
      <c r="A5353" t="s">
        <v>5610</v>
      </c>
      <c r="B5353" t="s">
        <v>71</v>
      </c>
      <c r="C5353" t="s">
        <v>74</v>
      </c>
      <c r="D5353" t="s">
        <v>41</v>
      </c>
      <c r="E5353">
        <v>23</v>
      </c>
      <c r="F5353">
        <v>4</v>
      </c>
      <c r="G5353">
        <v>152</v>
      </c>
      <c r="H5353" t="s">
        <v>17</v>
      </c>
      <c r="I5353" t="s">
        <v>46</v>
      </c>
      <c r="J5353" s="1">
        <v>45620</v>
      </c>
      <c r="K5353" t="b">
        <v>1</v>
      </c>
      <c r="L5353" t="s">
        <v>24</v>
      </c>
      <c r="M5353">
        <v>11</v>
      </c>
      <c r="N5353">
        <f>G5353/SUMIF(B:B,B5353,G:G)*100</f>
        <v>0.24082069156731492</v>
      </c>
      <c r="Q5353">
        <f>VLOOKUP(C5353, Categories_Pivot_Table!A:B, 2, FALSE)</f>
        <v>24.317096165933375</v>
      </c>
      <c r="T5353">
        <f t="shared" si="84"/>
        <v>2024</v>
      </c>
    </row>
    <row r="5354" spans="1:20" x14ac:dyDescent="0.2">
      <c r="A5354" t="s">
        <v>5611</v>
      </c>
      <c r="B5354" t="s">
        <v>21</v>
      </c>
      <c r="C5354" t="s">
        <v>38</v>
      </c>
      <c r="D5354" t="s">
        <v>241</v>
      </c>
      <c r="E5354">
        <v>17</v>
      </c>
      <c r="F5354">
        <v>9</v>
      </c>
      <c r="G5354">
        <v>153</v>
      </c>
      <c r="H5354" t="s">
        <v>17</v>
      </c>
      <c r="I5354" t="s">
        <v>18</v>
      </c>
      <c r="J5354" s="1">
        <v>44813</v>
      </c>
      <c r="K5354" t="b">
        <v>0</v>
      </c>
      <c r="L5354" t="s">
        <v>65</v>
      </c>
      <c r="M5354">
        <v>9</v>
      </c>
      <c r="N5354">
        <f>G5354/SUMIF(B:B,B5354,G:G)*100</f>
        <v>0.24784351840602598</v>
      </c>
      <c r="Q5354">
        <f>VLOOKUP(C5354, Categories_Pivot_Table!A:B, 2, FALSE)</f>
        <v>23.088790931989923</v>
      </c>
      <c r="T5354">
        <f t="shared" si="84"/>
        <v>2022</v>
      </c>
    </row>
    <row r="5355" spans="1:20" x14ac:dyDescent="0.2">
      <c r="A5355" t="s">
        <v>5612</v>
      </c>
      <c r="B5355" t="s">
        <v>32</v>
      </c>
      <c r="C5355" t="s">
        <v>38</v>
      </c>
      <c r="D5355" t="s">
        <v>473</v>
      </c>
      <c r="E5355">
        <v>23</v>
      </c>
      <c r="F5355">
        <v>4</v>
      </c>
      <c r="G5355">
        <v>92</v>
      </c>
      <c r="H5355" t="s">
        <v>56</v>
      </c>
      <c r="I5355" t="s">
        <v>46</v>
      </c>
      <c r="J5355" s="1">
        <v>45295</v>
      </c>
      <c r="K5355" t="b">
        <v>0</v>
      </c>
      <c r="L5355" t="s">
        <v>42</v>
      </c>
      <c r="M5355">
        <v>1</v>
      </c>
      <c r="N5355">
        <f>G5355/SUMIF(B:B,B5355,G:G)*100</f>
        <v>0.15690956380846802</v>
      </c>
      <c r="Q5355">
        <f>VLOOKUP(C5355, Categories_Pivot_Table!A:B, 2, FALSE)</f>
        <v>23.088790931989923</v>
      </c>
      <c r="T5355">
        <f t="shared" si="84"/>
        <v>2024</v>
      </c>
    </row>
    <row r="5356" spans="1:20" x14ac:dyDescent="0.2">
      <c r="A5356" t="s">
        <v>5613</v>
      </c>
      <c r="B5356" t="s">
        <v>76</v>
      </c>
      <c r="C5356" t="s">
        <v>74</v>
      </c>
      <c r="D5356" t="s">
        <v>124</v>
      </c>
      <c r="E5356">
        <v>18.5</v>
      </c>
      <c r="F5356">
        <v>10</v>
      </c>
      <c r="G5356">
        <v>185</v>
      </c>
      <c r="H5356" t="s">
        <v>56</v>
      </c>
      <c r="I5356" t="s">
        <v>18</v>
      </c>
      <c r="J5356" s="1">
        <v>45642</v>
      </c>
      <c r="K5356" t="b">
        <v>0</v>
      </c>
      <c r="L5356" t="s">
        <v>19</v>
      </c>
      <c r="M5356">
        <v>12</v>
      </c>
      <c r="N5356">
        <f>G5356/SUMIF(B:B,B5356,G:G)*100</f>
        <v>0.31499280624537085</v>
      </c>
      <c r="Q5356">
        <f>VLOOKUP(C5356, Categories_Pivot_Table!A:B, 2, FALSE)</f>
        <v>24.317096165933375</v>
      </c>
      <c r="T5356">
        <f t="shared" si="84"/>
        <v>2024</v>
      </c>
    </row>
    <row r="5357" spans="1:20" x14ac:dyDescent="0.2">
      <c r="A5357" t="s">
        <v>5614</v>
      </c>
      <c r="B5357" t="s">
        <v>26</v>
      </c>
      <c r="C5357" t="s">
        <v>74</v>
      </c>
      <c r="D5357" t="s">
        <v>366</v>
      </c>
      <c r="E5357">
        <v>36.5</v>
      </c>
      <c r="F5357">
        <v>7</v>
      </c>
      <c r="G5357">
        <v>255.5</v>
      </c>
      <c r="H5357" t="s">
        <v>56</v>
      </c>
      <c r="I5357" t="s">
        <v>46</v>
      </c>
      <c r="J5357" s="1">
        <v>45242</v>
      </c>
      <c r="K5357" t="b">
        <v>1</v>
      </c>
      <c r="L5357" t="s">
        <v>24</v>
      </c>
      <c r="M5357">
        <v>11</v>
      </c>
      <c r="N5357">
        <f>G5357/SUMIF(B:B,B5357,G:G)*100</f>
        <v>0.41178793324361562</v>
      </c>
      <c r="Q5357">
        <f>VLOOKUP(C5357, Categories_Pivot_Table!A:B, 2, FALSE)</f>
        <v>24.317096165933375</v>
      </c>
      <c r="T5357">
        <f t="shared" si="84"/>
        <v>2023</v>
      </c>
    </row>
    <row r="5358" spans="1:20" x14ac:dyDescent="0.2">
      <c r="A5358" t="s">
        <v>5615</v>
      </c>
      <c r="B5358" t="s">
        <v>121</v>
      </c>
      <c r="C5358" t="s">
        <v>33</v>
      </c>
      <c r="D5358" t="s">
        <v>253</v>
      </c>
      <c r="E5358">
        <v>38</v>
      </c>
      <c r="F5358">
        <v>1</v>
      </c>
      <c r="G5358">
        <v>38</v>
      </c>
      <c r="H5358" t="s">
        <v>17</v>
      </c>
      <c r="I5358" t="s">
        <v>18</v>
      </c>
      <c r="J5358" s="1">
        <v>45008</v>
      </c>
      <c r="K5358" t="b">
        <v>0</v>
      </c>
      <c r="L5358" t="s">
        <v>42</v>
      </c>
      <c r="M5358">
        <v>3</v>
      </c>
      <c r="N5358">
        <f>G5358/SUMIF(B:B,B5358,G:G)*100</f>
        <v>5.7952890400408727E-2</v>
      </c>
      <c r="Q5358">
        <f>VLOOKUP(C5358, Categories_Pivot_Table!A:B, 2, FALSE)</f>
        <v>23.300574345883856</v>
      </c>
      <c r="T5358">
        <f t="shared" si="84"/>
        <v>2023</v>
      </c>
    </row>
    <row r="5359" spans="1:20" x14ac:dyDescent="0.2">
      <c r="A5359" t="s">
        <v>5616</v>
      </c>
      <c r="B5359" t="s">
        <v>14</v>
      </c>
      <c r="C5359" t="s">
        <v>22</v>
      </c>
      <c r="D5359" t="s">
        <v>41</v>
      </c>
      <c r="E5359">
        <v>23</v>
      </c>
      <c r="F5359">
        <v>9</v>
      </c>
      <c r="G5359">
        <v>328.5</v>
      </c>
      <c r="H5359" t="s">
        <v>29</v>
      </c>
      <c r="I5359" t="s">
        <v>18</v>
      </c>
      <c r="J5359" s="1">
        <v>45317</v>
      </c>
      <c r="K5359" t="b">
        <v>0</v>
      </c>
      <c r="L5359" t="s">
        <v>65</v>
      </c>
      <c r="M5359">
        <v>1</v>
      </c>
      <c r="N5359">
        <f>G5359/SUMIF(B:B,B5359,G:G)*100</f>
        <v>0.53481159491074259</v>
      </c>
      <c r="Q5359">
        <f>VLOOKUP(C5359, Categories_Pivot_Table!A:B, 2, FALSE)</f>
        <v>21.505681818181817</v>
      </c>
      <c r="T5359">
        <f t="shared" si="84"/>
        <v>2024</v>
      </c>
    </row>
    <row r="5360" spans="1:20" x14ac:dyDescent="0.2">
      <c r="A5360" t="s">
        <v>5617</v>
      </c>
      <c r="B5360" t="s">
        <v>84</v>
      </c>
      <c r="C5360" t="s">
        <v>38</v>
      </c>
      <c r="D5360" t="s">
        <v>473</v>
      </c>
      <c r="E5360">
        <v>23</v>
      </c>
      <c r="F5360">
        <v>7</v>
      </c>
      <c r="G5360">
        <v>161</v>
      </c>
      <c r="H5360" t="s">
        <v>56</v>
      </c>
      <c r="I5360" t="s">
        <v>46</v>
      </c>
      <c r="J5360" s="1">
        <v>45627</v>
      </c>
      <c r="K5360" t="b">
        <v>0</v>
      </c>
      <c r="L5360" t="s">
        <v>24</v>
      </c>
      <c r="M5360">
        <v>12</v>
      </c>
      <c r="N5360">
        <f>G5360/SUMIF(B:B,B5360,G:G)*100</f>
        <v>0.26065487513660096</v>
      </c>
      <c r="Q5360">
        <f>VLOOKUP(C5360, Categories_Pivot_Table!A:B, 2, FALSE)</f>
        <v>23.088790931989923</v>
      </c>
      <c r="T5360">
        <f t="shared" si="84"/>
        <v>2024</v>
      </c>
    </row>
    <row r="5361" spans="1:20" x14ac:dyDescent="0.2">
      <c r="A5361" t="s">
        <v>5618</v>
      </c>
      <c r="B5361" t="s">
        <v>106</v>
      </c>
      <c r="C5361" t="s">
        <v>48</v>
      </c>
      <c r="D5361" t="s">
        <v>655</v>
      </c>
      <c r="E5361">
        <v>12.5</v>
      </c>
      <c r="F5361">
        <v>4</v>
      </c>
      <c r="G5361">
        <v>50</v>
      </c>
      <c r="H5361" t="s">
        <v>29</v>
      </c>
      <c r="I5361" t="s">
        <v>46</v>
      </c>
      <c r="J5361" s="1">
        <v>44780</v>
      </c>
      <c r="K5361" t="b">
        <v>1</v>
      </c>
      <c r="L5361" t="s">
        <v>24</v>
      </c>
      <c r="M5361">
        <v>8</v>
      </c>
      <c r="N5361">
        <f>G5361/SUMIF(B:B,B5361,G:G)*100</f>
        <v>8.1486310299869621E-2</v>
      </c>
      <c r="Q5361">
        <f>VLOOKUP(C5361, Categories_Pivot_Table!A:B, 2, FALSE)</f>
        <v>23.348837209302324</v>
      </c>
      <c r="T5361">
        <f t="shared" si="84"/>
        <v>2022</v>
      </c>
    </row>
    <row r="5362" spans="1:20" x14ac:dyDescent="0.2">
      <c r="A5362" t="s">
        <v>5619</v>
      </c>
      <c r="B5362" t="s">
        <v>14</v>
      </c>
      <c r="C5362" t="s">
        <v>74</v>
      </c>
      <c r="D5362" t="s">
        <v>124</v>
      </c>
      <c r="E5362">
        <v>18.5</v>
      </c>
      <c r="F5362">
        <v>1</v>
      </c>
      <c r="G5362">
        <v>18.5</v>
      </c>
      <c r="H5362" t="s">
        <v>56</v>
      </c>
      <c r="I5362" t="s">
        <v>18</v>
      </c>
      <c r="J5362" s="1">
        <v>45392</v>
      </c>
      <c r="K5362" t="b">
        <v>0</v>
      </c>
      <c r="L5362" t="s">
        <v>30</v>
      </c>
      <c r="M5362">
        <v>4</v>
      </c>
      <c r="N5362">
        <f>G5362/SUMIF(B:B,B5362,G:G)*100</f>
        <v>3.0118765619022034E-2</v>
      </c>
      <c r="Q5362">
        <f>VLOOKUP(C5362, Categories_Pivot_Table!A:B, 2, FALSE)</f>
        <v>24.317096165933375</v>
      </c>
      <c r="T5362">
        <f t="shared" si="84"/>
        <v>2024</v>
      </c>
    </row>
    <row r="5363" spans="1:20" x14ac:dyDescent="0.2">
      <c r="A5363" t="s">
        <v>5620</v>
      </c>
      <c r="B5363" t="s">
        <v>104</v>
      </c>
      <c r="C5363" t="s">
        <v>135</v>
      </c>
      <c r="D5363" t="s">
        <v>276</v>
      </c>
      <c r="E5363">
        <v>6.5</v>
      </c>
      <c r="F5363">
        <v>4</v>
      </c>
      <c r="G5363">
        <v>26</v>
      </c>
      <c r="H5363" t="s">
        <v>17</v>
      </c>
      <c r="I5363" t="s">
        <v>18</v>
      </c>
      <c r="J5363" s="1">
        <v>45123</v>
      </c>
      <c r="K5363" t="b">
        <v>1</v>
      </c>
      <c r="L5363" t="s">
        <v>24</v>
      </c>
      <c r="M5363">
        <v>7</v>
      </c>
      <c r="N5363">
        <f>G5363/SUMIF(B:B,B5363,G:G)*100</f>
        <v>4.2253750020314305E-2</v>
      </c>
      <c r="Q5363">
        <f>VLOOKUP(C5363, Categories_Pivot_Table!A:B, 2, FALSE)</f>
        <v>23.146341463414632</v>
      </c>
      <c r="T5363">
        <f t="shared" si="84"/>
        <v>2023</v>
      </c>
    </row>
    <row r="5364" spans="1:20" x14ac:dyDescent="0.2">
      <c r="A5364" t="s">
        <v>5621</v>
      </c>
      <c r="B5364" t="s">
        <v>47</v>
      </c>
      <c r="C5364" t="s">
        <v>38</v>
      </c>
      <c r="D5364" t="s">
        <v>473</v>
      </c>
      <c r="E5364">
        <v>23</v>
      </c>
      <c r="F5364">
        <v>5</v>
      </c>
      <c r="G5364">
        <v>115</v>
      </c>
      <c r="H5364" t="s">
        <v>56</v>
      </c>
      <c r="I5364" t="s">
        <v>18</v>
      </c>
      <c r="J5364" s="1">
        <v>45006</v>
      </c>
      <c r="K5364" t="b">
        <v>0</v>
      </c>
      <c r="L5364" t="s">
        <v>49</v>
      </c>
      <c r="M5364">
        <v>3</v>
      </c>
      <c r="N5364">
        <f>G5364/SUMIF(B:B,B5364,G:G)*100</f>
        <v>0.18273401871831949</v>
      </c>
      <c r="Q5364">
        <f>VLOOKUP(C5364, Categories_Pivot_Table!A:B, 2, FALSE)</f>
        <v>23.088790931989923</v>
      </c>
      <c r="T5364">
        <f t="shared" si="84"/>
        <v>2023</v>
      </c>
    </row>
    <row r="5365" spans="1:20" x14ac:dyDescent="0.2">
      <c r="A5365" t="s">
        <v>5622</v>
      </c>
      <c r="B5365" t="s">
        <v>51</v>
      </c>
      <c r="C5365" t="s">
        <v>33</v>
      </c>
      <c r="D5365" t="s">
        <v>122</v>
      </c>
      <c r="E5365">
        <v>36.5</v>
      </c>
      <c r="F5365">
        <v>2</v>
      </c>
      <c r="G5365">
        <v>73</v>
      </c>
      <c r="H5365" t="s">
        <v>56</v>
      </c>
      <c r="I5365" t="s">
        <v>18</v>
      </c>
      <c r="J5365" s="1">
        <v>45359</v>
      </c>
      <c r="K5365" t="b">
        <v>0</v>
      </c>
      <c r="L5365" t="s">
        <v>65</v>
      </c>
      <c r="M5365">
        <v>3</v>
      </c>
      <c r="N5365">
        <f>G5365/SUMIF(B:B,B5365,G:G)*100</f>
        <v>0.1131660129908382</v>
      </c>
      <c r="Q5365">
        <f>VLOOKUP(C5365, Categories_Pivot_Table!A:B, 2, FALSE)</f>
        <v>23.300574345883856</v>
      </c>
      <c r="T5365">
        <f t="shared" si="84"/>
        <v>2024</v>
      </c>
    </row>
    <row r="5366" spans="1:20" x14ac:dyDescent="0.2">
      <c r="A5366" t="s">
        <v>5623</v>
      </c>
      <c r="B5366" t="s">
        <v>118</v>
      </c>
      <c r="C5366" t="s">
        <v>33</v>
      </c>
      <c r="D5366" t="s">
        <v>657</v>
      </c>
      <c r="E5366">
        <v>39.5</v>
      </c>
      <c r="F5366">
        <v>5</v>
      </c>
      <c r="G5366">
        <v>197.5</v>
      </c>
      <c r="H5366" t="s">
        <v>29</v>
      </c>
      <c r="I5366" t="s">
        <v>18</v>
      </c>
      <c r="J5366" s="1">
        <v>45537</v>
      </c>
      <c r="K5366" t="b">
        <v>0</v>
      </c>
      <c r="L5366" t="s">
        <v>19</v>
      </c>
      <c r="M5366">
        <v>9</v>
      </c>
      <c r="N5366">
        <f>G5366/SUMIF(B:B,B5366,G:G)*100</f>
        <v>0.32485155517541986</v>
      </c>
      <c r="Q5366">
        <f>VLOOKUP(C5366, Categories_Pivot_Table!A:B, 2, FALSE)</f>
        <v>23.300574345883856</v>
      </c>
      <c r="T5366">
        <f t="shared" si="84"/>
        <v>2024</v>
      </c>
    </row>
    <row r="5367" spans="1:20" x14ac:dyDescent="0.2">
      <c r="A5367" t="s">
        <v>5624</v>
      </c>
      <c r="B5367" t="s">
        <v>71</v>
      </c>
      <c r="C5367" t="s">
        <v>33</v>
      </c>
      <c r="D5367" t="s">
        <v>129</v>
      </c>
      <c r="E5367">
        <v>15.5</v>
      </c>
      <c r="F5367">
        <v>5</v>
      </c>
      <c r="G5367">
        <v>77.5</v>
      </c>
      <c r="H5367" t="s">
        <v>29</v>
      </c>
      <c r="I5367" t="s">
        <v>18</v>
      </c>
      <c r="J5367" s="1">
        <v>44939</v>
      </c>
      <c r="K5367" t="b">
        <v>0</v>
      </c>
      <c r="L5367" t="s">
        <v>65</v>
      </c>
      <c r="M5367">
        <v>1</v>
      </c>
      <c r="N5367">
        <f>G5367/SUMIF(B:B,B5367,G:G)*100</f>
        <v>0.12278686576622966</v>
      </c>
      <c r="Q5367">
        <f>VLOOKUP(C5367, Categories_Pivot_Table!A:B, 2, FALSE)</f>
        <v>23.300574345883856</v>
      </c>
      <c r="T5367">
        <f t="shared" si="84"/>
        <v>2023</v>
      </c>
    </row>
    <row r="5368" spans="1:20" x14ac:dyDescent="0.2">
      <c r="A5368" t="s">
        <v>5625</v>
      </c>
      <c r="B5368" t="s">
        <v>173</v>
      </c>
      <c r="C5368" t="s">
        <v>33</v>
      </c>
      <c r="D5368" t="s">
        <v>179</v>
      </c>
      <c r="E5368">
        <v>9.5</v>
      </c>
      <c r="F5368">
        <v>1</v>
      </c>
      <c r="G5368">
        <v>9.5</v>
      </c>
      <c r="H5368" t="s">
        <v>56</v>
      </c>
      <c r="I5368" t="s">
        <v>46</v>
      </c>
      <c r="J5368" s="1">
        <v>45659</v>
      </c>
      <c r="K5368" t="b">
        <v>0</v>
      </c>
      <c r="L5368" t="s">
        <v>42</v>
      </c>
      <c r="M5368">
        <v>1</v>
      </c>
      <c r="N5368">
        <f>G5368/SUMIF(B:B,B5368,G:G)*100</f>
        <v>1.5622173619904292E-2</v>
      </c>
      <c r="Q5368">
        <f>VLOOKUP(C5368, Categories_Pivot_Table!A:B, 2, FALSE)</f>
        <v>23.300574345883856</v>
      </c>
      <c r="T5368">
        <f t="shared" si="84"/>
        <v>2025</v>
      </c>
    </row>
    <row r="5369" spans="1:20" x14ac:dyDescent="0.2">
      <c r="A5369" t="s">
        <v>5626</v>
      </c>
      <c r="B5369" t="s">
        <v>14</v>
      </c>
      <c r="C5369" t="s">
        <v>15</v>
      </c>
      <c r="D5369" t="s">
        <v>69</v>
      </c>
      <c r="E5369">
        <v>29</v>
      </c>
      <c r="F5369">
        <v>4</v>
      </c>
      <c r="G5369">
        <v>116</v>
      </c>
      <c r="H5369" t="s">
        <v>17</v>
      </c>
      <c r="I5369" t="s">
        <v>46</v>
      </c>
      <c r="J5369" s="1">
        <v>45009</v>
      </c>
      <c r="K5369" t="b">
        <v>1</v>
      </c>
      <c r="L5369" t="s">
        <v>65</v>
      </c>
      <c r="M5369">
        <v>3</v>
      </c>
      <c r="N5369">
        <f>G5369/SUMIF(B:B,B5369,G:G)*100</f>
        <v>0.18885280063819224</v>
      </c>
      <c r="Q5369">
        <f>VLOOKUP(C5369, Categories_Pivot_Table!A:B, 2, FALSE)</f>
        <v>23.063808900523561</v>
      </c>
      <c r="T5369">
        <f t="shared" si="84"/>
        <v>2023</v>
      </c>
    </row>
    <row r="5370" spans="1:20" x14ac:dyDescent="0.2">
      <c r="A5370" t="s">
        <v>5627</v>
      </c>
      <c r="B5370" t="s">
        <v>26</v>
      </c>
      <c r="C5370" t="s">
        <v>74</v>
      </c>
      <c r="D5370" t="s">
        <v>343</v>
      </c>
      <c r="E5370">
        <v>33.5</v>
      </c>
      <c r="F5370">
        <v>7</v>
      </c>
      <c r="G5370">
        <v>234.5</v>
      </c>
      <c r="H5370" t="s">
        <v>29</v>
      </c>
      <c r="I5370" t="s">
        <v>46</v>
      </c>
      <c r="J5370" s="1">
        <v>45331</v>
      </c>
      <c r="K5370" t="b">
        <v>0</v>
      </c>
      <c r="L5370" t="s">
        <v>65</v>
      </c>
      <c r="M5370">
        <v>2</v>
      </c>
      <c r="N5370">
        <f>G5370/SUMIF(B:B,B5370,G:G)*100</f>
        <v>0.37794234968934587</v>
      </c>
      <c r="Q5370">
        <f>VLOOKUP(C5370, Categories_Pivot_Table!A:B, 2, FALSE)</f>
        <v>24.317096165933375</v>
      </c>
      <c r="T5370">
        <f t="shared" si="84"/>
        <v>2024</v>
      </c>
    </row>
    <row r="5371" spans="1:20" x14ac:dyDescent="0.2">
      <c r="A5371" t="s">
        <v>5628</v>
      </c>
      <c r="B5371" t="s">
        <v>104</v>
      </c>
      <c r="C5371" t="s">
        <v>33</v>
      </c>
      <c r="D5371" t="s">
        <v>458</v>
      </c>
      <c r="E5371">
        <v>5</v>
      </c>
      <c r="F5371">
        <v>8</v>
      </c>
      <c r="G5371">
        <v>40</v>
      </c>
      <c r="H5371" t="s">
        <v>17</v>
      </c>
      <c r="I5371" t="s">
        <v>18</v>
      </c>
      <c r="J5371" s="1">
        <v>45361</v>
      </c>
      <c r="K5371" t="b">
        <v>0</v>
      </c>
      <c r="L5371" t="s">
        <v>24</v>
      </c>
      <c r="M5371">
        <v>3</v>
      </c>
      <c r="N5371">
        <f>G5371/SUMIF(B:B,B5371,G:G)*100</f>
        <v>6.5005769262022006E-2</v>
      </c>
      <c r="Q5371">
        <f>VLOOKUP(C5371, Categories_Pivot_Table!A:B, 2, FALSE)</f>
        <v>23.300574345883856</v>
      </c>
      <c r="T5371">
        <f t="shared" si="84"/>
        <v>2024</v>
      </c>
    </row>
    <row r="5372" spans="1:20" x14ac:dyDescent="0.2">
      <c r="A5372" t="s">
        <v>5629</v>
      </c>
      <c r="B5372" t="s">
        <v>87</v>
      </c>
      <c r="C5372" t="s">
        <v>38</v>
      </c>
      <c r="D5372" t="s">
        <v>264</v>
      </c>
      <c r="E5372">
        <v>39.5</v>
      </c>
      <c r="F5372">
        <v>2</v>
      </c>
      <c r="G5372">
        <v>79</v>
      </c>
      <c r="H5372" t="s">
        <v>56</v>
      </c>
      <c r="I5372" t="s">
        <v>18</v>
      </c>
      <c r="J5372" s="1">
        <v>44598</v>
      </c>
      <c r="K5372" t="b">
        <v>0</v>
      </c>
      <c r="L5372" t="s">
        <v>24</v>
      </c>
      <c r="M5372">
        <v>2</v>
      </c>
      <c r="N5372">
        <f>G5372/SUMIF(B:B,B5372,G:G)*100</f>
        <v>0.12146931746544273</v>
      </c>
      <c r="Q5372">
        <f>VLOOKUP(C5372, Categories_Pivot_Table!A:B, 2, FALSE)</f>
        <v>23.088790931989923</v>
      </c>
      <c r="T5372">
        <f t="shared" si="84"/>
        <v>2022</v>
      </c>
    </row>
    <row r="5373" spans="1:20" x14ac:dyDescent="0.2">
      <c r="A5373" t="s">
        <v>5630</v>
      </c>
      <c r="B5373" t="s">
        <v>32</v>
      </c>
      <c r="C5373" t="s">
        <v>135</v>
      </c>
      <c r="D5373" t="s">
        <v>144</v>
      </c>
      <c r="E5373">
        <v>11</v>
      </c>
      <c r="F5373">
        <v>7</v>
      </c>
      <c r="G5373">
        <v>77</v>
      </c>
      <c r="H5373" t="s">
        <v>29</v>
      </c>
      <c r="I5373" t="s">
        <v>18</v>
      </c>
      <c r="J5373" s="1">
        <v>45398</v>
      </c>
      <c r="K5373" t="b">
        <v>1</v>
      </c>
      <c r="L5373" t="s">
        <v>49</v>
      </c>
      <c r="M5373">
        <v>4</v>
      </c>
      <c r="N5373">
        <f>G5373/SUMIF(B:B,B5373,G:G)*100</f>
        <v>0.13132648275273953</v>
      </c>
      <c r="Q5373">
        <f>VLOOKUP(C5373, Categories_Pivot_Table!A:B, 2, FALSE)</f>
        <v>23.146341463414632</v>
      </c>
      <c r="T5373">
        <f t="shared" si="84"/>
        <v>2024</v>
      </c>
    </row>
    <row r="5374" spans="1:20" x14ac:dyDescent="0.2">
      <c r="A5374" t="s">
        <v>5631</v>
      </c>
      <c r="B5374" t="s">
        <v>73</v>
      </c>
      <c r="C5374" t="s">
        <v>22</v>
      </c>
      <c r="D5374" t="s">
        <v>849</v>
      </c>
      <c r="E5374">
        <v>33.5</v>
      </c>
      <c r="F5374">
        <v>8</v>
      </c>
      <c r="G5374">
        <v>268</v>
      </c>
      <c r="H5374" t="s">
        <v>17</v>
      </c>
      <c r="I5374" t="s">
        <v>18</v>
      </c>
      <c r="J5374" s="1">
        <v>44889</v>
      </c>
      <c r="K5374" t="b">
        <v>0</v>
      </c>
      <c r="L5374" t="s">
        <v>42</v>
      </c>
      <c r="M5374">
        <v>11</v>
      </c>
      <c r="N5374">
        <f>G5374/SUMIF(B:B,B5374,G:G)*100</f>
        <v>0.46299095612815178</v>
      </c>
      <c r="Q5374">
        <f>VLOOKUP(C5374, Categories_Pivot_Table!A:B, 2, FALSE)</f>
        <v>21.505681818181817</v>
      </c>
      <c r="T5374">
        <f t="shared" si="84"/>
        <v>2022</v>
      </c>
    </row>
    <row r="5375" spans="1:20" x14ac:dyDescent="0.2">
      <c r="A5375" t="s">
        <v>5632</v>
      </c>
      <c r="B5375" t="s">
        <v>47</v>
      </c>
      <c r="C5375" t="s">
        <v>48</v>
      </c>
      <c r="D5375" t="s">
        <v>302</v>
      </c>
      <c r="E5375">
        <v>15.5</v>
      </c>
      <c r="F5375">
        <v>7</v>
      </c>
      <c r="G5375">
        <v>108.5</v>
      </c>
      <c r="H5375" t="s">
        <v>29</v>
      </c>
      <c r="I5375" t="s">
        <v>18</v>
      </c>
      <c r="J5375" s="1">
        <v>45340</v>
      </c>
      <c r="K5375" t="b">
        <v>0</v>
      </c>
      <c r="L5375" t="s">
        <v>24</v>
      </c>
      <c r="M5375">
        <v>2</v>
      </c>
      <c r="N5375">
        <f>G5375/SUMIF(B:B,B5375,G:G)*100</f>
        <v>0.17240557418206665</v>
      </c>
      <c r="Q5375">
        <f>VLOOKUP(C5375, Categories_Pivot_Table!A:B, 2, FALSE)</f>
        <v>23.348837209302324</v>
      </c>
      <c r="T5375">
        <f t="shared" si="84"/>
        <v>2024</v>
      </c>
    </row>
    <row r="5376" spans="1:20" x14ac:dyDescent="0.2">
      <c r="A5376" t="s">
        <v>5633</v>
      </c>
      <c r="B5376" t="s">
        <v>47</v>
      </c>
      <c r="C5376" t="s">
        <v>74</v>
      </c>
      <c r="D5376" t="s">
        <v>374</v>
      </c>
      <c r="E5376">
        <v>29</v>
      </c>
      <c r="F5376">
        <v>1</v>
      </c>
      <c r="G5376">
        <v>29</v>
      </c>
      <c r="H5376" t="s">
        <v>56</v>
      </c>
      <c r="I5376" t="s">
        <v>46</v>
      </c>
      <c r="J5376" s="1">
        <v>45165</v>
      </c>
      <c r="K5376" t="b">
        <v>0</v>
      </c>
      <c r="L5376" t="s">
        <v>24</v>
      </c>
      <c r="M5376">
        <v>8</v>
      </c>
      <c r="N5376">
        <f>G5376/SUMIF(B:B,B5376,G:G)*100</f>
        <v>4.6080752546358829E-2</v>
      </c>
      <c r="Q5376">
        <f>VLOOKUP(C5376, Categories_Pivot_Table!A:B, 2, FALSE)</f>
        <v>24.317096165933375</v>
      </c>
      <c r="T5376">
        <f t="shared" si="84"/>
        <v>2023</v>
      </c>
    </row>
    <row r="5377" spans="1:20" x14ac:dyDescent="0.2">
      <c r="A5377" t="s">
        <v>5634</v>
      </c>
      <c r="B5377" t="s">
        <v>95</v>
      </c>
      <c r="C5377" t="s">
        <v>27</v>
      </c>
      <c r="D5377" t="s">
        <v>91</v>
      </c>
      <c r="E5377">
        <v>33.5</v>
      </c>
      <c r="F5377">
        <v>6</v>
      </c>
      <c r="G5377">
        <v>201</v>
      </c>
      <c r="H5377" t="s">
        <v>56</v>
      </c>
      <c r="I5377" t="s">
        <v>46</v>
      </c>
      <c r="J5377" s="1">
        <v>45296</v>
      </c>
      <c r="K5377" t="b">
        <v>0</v>
      </c>
      <c r="L5377" t="s">
        <v>65</v>
      </c>
      <c r="M5377">
        <v>1</v>
      </c>
      <c r="N5377">
        <f>G5377/SUMIF(B:B,B5377,G:G)*100</f>
        <v>0.29843433331106212</v>
      </c>
      <c r="Q5377">
        <f>VLOOKUP(C5377, Categories_Pivot_Table!A:B, 2, FALSE)</f>
        <v>25.013711734693878</v>
      </c>
      <c r="T5377">
        <f t="shared" si="84"/>
        <v>2024</v>
      </c>
    </row>
    <row r="5378" spans="1:20" x14ac:dyDescent="0.2">
      <c r="A5378" t="s">
        <v>5635</v>
      </c>
      <c r="B5378" t="s">
        <v>104</v>
      </c>
      <c r="C5378" t="s">
        <v>22</v>
      </c>
      <c r="D5378" t="s">
        <v>67</v>
      </c>
      <c r="E5378">
        <v>27.5</v>
      </c>
      <c r="F5378">
        <v>5</v>
      </c>
      <c r="G5378">
        <v>137.5</v>
      </c>
      <c r="H5378" t="s">
        <v>17</v>
      </c>
      <c r="I5378" t="s">
        <v>46</v>
      </c>
      <c r="J5378" s="1">
        <v>44641</v>
      </c>
      <c r="K5378" t="b">
        <v>0</v>
      </c>
      <c r="L5378" t="s">
        <v>19</v>
      </c>
      <c r="M5378">
        <v>3</v>
      </c>
      <c r="N5378">
        <f>G5378/SUMIF(B:B,B5378,G:G)*100</f>
        <v>0.22345733183820063</v>
      </c>
      <c r="Q5378">
        <f>VLOOKUP(C5378, Categories_Pivot_Table!A:B, 2, FALSE)</f>
        <v>21.505681818181817</v>
      </c>
      <c r="T5378">
        <f t="shared" ref="T5378:T5441" si="85">YEAR(J5378)</f>
        <v>2022</v>
      </c>
    </row>
    <row r="5379" spans="1:20" x14ac:dyDescent="0.2">
      <c r="A5379" t="s">
        <v>5636</v>
      </c>
      <c r="B5379" t="s">
        <v>121</v>
      </c>
      <c r="C5379" t="s">
        <v>74</v>
      </c>
      <c r="D5379" t="s">
        <v>931</v>
      </c>
      <c r="E5379">
        <v>30.5</v>
      </c>
      <c r="F5379">
        <v>2</v>
      </c>
      <c r="G5379">
        <v>61</v>
      </c>
      <c r="H5379" t="s">
        <v>56</v>
      </c>
      <c r="I5379" t="s">
        <v>46</v>
      </c>
      <c r="J5379" s="1">
        <v>45167</v>
      </c>
      <c r="K5379" t="b">
        <v>0</v>
      </c>
      <c r="L5379" t="s">
        <v>49</v>
      </c>
      <c r="M5379">
        <v>8</v>
      </c>
      <c r="N5379">
        <f>G5379/SUMIF(B:B,B5379,G:G)*100</f>
        <v>9.3029639853287674E-2</v>
      </c>
      <c r="Q5379">
        <f>VLOOKUP(C5379, Categories_Pivot_Table!A:B, 2, FALSE)</f>
        <v>24.317096165933375</v>
      </c>
      <c r="T5379">
        <f t="shared" si="85"/>
        <v>2023</v>
      </c>
    </row>
    <row r="5380" spans="1:20" x14ac:dyDescent="0.2">
      <c r="A5380" t="s">
        <v>5637</v>
      </c>
      <c r="B5380" t="s">
        <v>26</v>
      </c>
      <c r="C5380" t="s">
        <v>27</v>
      </c>
      <c r="D5380" t="s">
        <v>28</v>
      </c>
      <c r="E5380">
        <v>21.5</v>
      </c>
      <c r="F5380">
        <v>1</v>
      </c>
      <c r="G5380">
        <v>21.5</v>
      </c>
      <c r="H5380" t="s">
        <v>29</v>
      </c>
      <c r="I5380" t="s">
        <v>18</v>
      </c>
      <c r="J5380" s="1">
        <v>45303</v>
      </c>
      <c r="K5380" t="b">
        <v>0</v>
      </c>
      <c r="L5380" t="s">
        <v>65</v>
      </c>
      <c r="M5380">
        <v>1</v>
      </c>
      <c r="N5380">
        <f>G5380/SUMIF(B:B,B5380,G:G)*100</f>
        <v>3.4651430781752396E-2</v>
      </c>
      <c r="Q5380">
        <f>VLOOKUP(C5380, Categories_Pivot_Table!A:B, 2, FALSE)</f>
        <v>25.013711734693878</v>
      </c>
      <c r="T5380">
        <f t="shared" si="85"/>
        <v>2024</v>
      </c>
    </row>
    <row r="5381" spans="1:20" x14ac:dyDescent="0.2">
      <c r="A5381" t="s">
        <v>5638</v>
      </c>
      <c r="B5381" t="s">
        <v>173</v>
      </c>
      <c r="C5381" t="s">
        <v>27</v>
      </c>
      <c r="D5381" t="s">
        <v>41</v>
      </c>
      <c r="E5381">
        <v>23</v>
      </c>
      <c r="F5381">
        <v>10</v>
      </c>
      <c r="G5381">
        <v>110</v>
      </c>
      <c r="H5381" t="s">
        <v>29</v>
      </c>
      <c r="I5381" t="s">
        <v>46</v>
      </c>
      <c r="J5381" s="1">
        <v>45318</v>
      </c>
      <c r="K5381" t="b">
        <v>1</v>
      </c>
      <c r="L5381" t="s">
        <v>35</v>
      </c>
      <c r="M5381">
        <v>1</v>
      </c>
      <c r="N5381">
        <f>G5381/SUMIF(B:B,B5381,G:G)*100</f>
        <v>0.18088832612520761</v>
      </c>
      <c r="Q5381">
        <f>VLOOKUP(C5381, Categories_Pivot_Table!A:B, 2, FALSE)</f>
        <v>25.013711734693878</v>
      </c>
      <c r="T5381">
        <f t="shared" si="85"/>
        <v>2024</v>
      </c>
    </row>
    <row r="5382" spans="1:20" x14ac:dyDescent="0.2">
      <c r="A5382" t="s">
        <v>5639</v>
      </c>
      <c r="B5382" t="s">
        <v>121</v>
      </c>
      <c r="C5382" t="s">
        <v>33</v>
      </c>
      <c r="D5382" t="s">
        <v>458</v>
      </c>
      <c r="E5382">
        <v>5</v>
      </c>
      <c r="F5382">
        <v>5</v>
      </c>
      <c r="G5382">
        <v>25</v>
      </c>
      <c r="H5382" t="s">
        <v>56</v>
      </c>
      <c r="I5382" t="s">
        <v>46</v>
      </c>
      <c r="J5382" s="1">
        <v>45184</v>
      </c>
      <c r="K5382" t="b">
        <v>0</v>
      </c>
      <c r="L5382" t="s">
        <v>65</v>
      </c>
      <c r="M5382">
        <v>9</v>
      </c>
      <c r="N5382">
        <f>G5382/SUMIF(B:B,B5382,G:G)*100</f>
        <v>3.8126901579216263E-2</v>
      </c>
      <c r="Q5382">
        <f>VLOOKUP(C5382, Categories_Pivot_Table!A:B, 2, FALSE)</f>
        <v>23.300574345883856</v>
      </c>
      <c r="T5382">
        <f t="shared" si="85"/>
        <v>2023</v>
      </c>
    </row>
    <row r="5383" spans="1:20" x14ac:dyDescent="0.2">
      <c r="A5383" t="s">
        <v>5640</v>
      </c>
      <c r="B5383" t="s">
        <v>81</v>
      </c>
      <c r="C5383" t="s">
        <v>22</v>
      </c>
      <c r="D5383" t="s">
        <v>286</v>
      </c>
      <c r="E5383">
        <v>20</v>
      </c>
      <c r="F5383">
        <v>5</v>
      </c>
      <c r="G5383">
        <v>100</v>
      </c>
      <c r="H5383" t="s">
        <v>17</v>
      </c>
      <c r="I5383" t="s">
        <v>18</v>
      </c>
      <c r="J5383" s="1">
        <v>45246</v>
      </c>
      <c r="K5383" t="b">
        <v>0</v>
      </c>
      <c r="L5383" t="s">
        <v>42</v>
      </c>
      <c r="M5383">
        <v>11</v>
      </c>
      <c r="N5383">
        <f>G5383/SUMIF(B:B,B5383,G:G)*100</f>
        <v>0.15833933703319586</v>
      </c>
      <c r="Q5383">
        <f>VLOOKUP(C5383, Categories_Pivot_Table!A:B, 2, FALSE)</f>
        <v>21.505681818181817</v>
      </c>
      <c r="T5383">
        <f t="shared" si="85"/>
        <v>2023</v>
      </c>
    </row>
    <row r="5384" spans="1:20" x14ac:dyDescent="0.2">
      <c r="A5384" t="s">
        <v>5641</v>
      </c>
      <c r="B5384" t="s">
        <v>113</v>
      </c>
      <c r="C5384" t="s">
        <v>135</v>
      </c>
      <c r="D5384" t="s">
        <v>233</v>
      </c>
      <c r="E5384">
        <v>18.5</v>
      </c>
      <c r="F5384">
        <v>5</v>
      </c>
      <c r="G5384">
        <v>92.5</v>
      </c>
      <c r="H5384" t="s">
        <v>56</v>
      </c>
      <c r="I5384" t="s">
        <v>46</v>
      </c>
      <c r="J5384" s="1">
        <v>45124</v>
      </c>
      <c r="K5384" t="b">
        <v>1</v>
      </c>
      <c r="L5384" t="s">
        <v>19</v>
      </c>
      <c r="M5384">
        <v>7</v>
      </c>
      <c r="N5384">
        <f>G5384/SUMIF(B:B,B5384,G:G)*100</f>
        <v>0.15230599509327714</v>
      </c>
      <c r="Q5384">
        <f>VLOOKUP(C5384, Categories_Pivot_Table!A:B, 2, FALSE)</f>
        <v>23.146341463414632</v>
      </c>
      <c r="T5384">
        <f t="shared" si="85"/>
        <v>2023</v>
      </c>
    </row>
    <row r="5385" spans="1:20" x14ac:dyDescent="0.2">
      <c r="A5385" t="s">
        <v>5642</v>
      </c>
      <c r="B5385" t="s">
        <v>71</v>
      </c>
      <c r="C5385" t="s">
        <v>15</v>
      </c>
      <c r="D5385" t="s">
        <v>570</v>
      </c>
      <c r="E5385">
        <v>6.5</v>
      </c>
      <c r="F5385">
        <v>5</v>
      </c>
      <c r="G5385">
        <v>32.5</v>
      </c>
      <c r="H5385" t="s">
        <v>56</v>
      </c>
      <c r="I5385" t="s">
        <v>18</v>
      </c>
      <c r="J5385" s="1">
        <v>45212</v>
      </c>
      <c r="K5385" t="b">
        <v>0</v>
      </c>
      <c r="L5385" t="s">
        <v>65</v>
      </c>
      <c r="M5385">
        <v>10</v>
      </c>
      <c r="N5385">
        <f>G5385/SUMIF(B:B,B5385,G:G)*100</f>
        <v>5.1491266289064044E-2</v>
      </c>
      <c r="Q5385">
        <f>VLOOKUP(C5385, Categories_Pivot_Table!A:B, 2, FALSE)</f>
        <v>23.063808900523561</v>
      </c>
      <c r="T5385">
        <f t="shared" si="85"/>
        <v>2023</v>
      </c>
    </row>
    <row r="5386" spans="1:20" x14ac:dyDescent="0.2">
      <c r="A5386" t="s">
        <v>5643</v>
      </c>
      <c r="B5386" t="s">
        <v>84</v>
      </c>
      <c r="C5386" t="s">
        <v>33</v>
      </c>
      <c r="D5386" t="s">
        <v>109</v>
      </c>
      <c r="E5386">
        <v>41</v>
      </c>
      <c r="F5386">
        <v>7</v>
      </c>
      <c r="G5386">
        <v>287</v>
      </c>
      <c r="H5386" t="s">
        <v>29</v>
      </c>
      <c r="I5386" t="s">
        <v>18</v>
      </c>
      <c r="J5386" s="1">
        <v>44892</v>
      </c>
      <c r="K5386" t="b">
        <v>1</v>
      </c>
      <c r="L5386" t="s">
        <v>24</v>
      </c>
      <c r="M5386">
        <v>11</v>
      </c>
      <c r="N5386">
        <f>G5386/SUMIF(B:B,B5386,G:G)*100</f>
        <v>0.46464564698263644</v>
      </c>
      <c r="Q5386">
        <f>VLOOKUP(C5386, Categories_Pivot_Table!A:B, 2, FALSE)</f>
        <v>23.300574345883856</v>
      </c>
      <c r="T5386">
        <f t="shared" si="85"/>
        <v>2022</v>
      </c>
    </row>
    <row r="5387" spans="1:20" x14ac:dyDescent="0.2">
      <c r="A5387" t="s">
        <v>5644</v>
      </c>
      <c r="B5387" t="s">
        <v>81</v>
      </c>
      <c r="C5387" t="s">
        <v>74</v>
      </c>
      <c r="D5387" t="s">
        <v>75</v>
      </c>
      <c r="E5387">
        <v>23</v>
      </c>
      <c r="F5387">
        <v>2</v>
      </c>
      <c r="G5387">
        <v>46</v>
      </c>
      <c r="H5387" t="s">
        <v>56</v>
      </c>
      <c r="I5387" t="s">
        <v>46</v>
      </c>
      <c r="J5387" s="1">
        <v>45272</v>
      </c>
      <c r="K5387" t="b">
        <v>1</v>
      </c>
      <c r="L5387" t="s">
        <v>49</v>
      </c>
      <c r="M5387">
        <v>12</v>
      </c>
      <c r="N5387">
        <f>G5387/SUMIF(B:B,B5387,G:G)*100</f>
        <v>7.2836095035270082E-2</v>
      </c>
      <c r="Q5387">
        <f>VLOOKUP(C5387, Categories_Pivot_Table!A:B, 2, FALSE)</f>
        <v>24.317096165933375</v>
      </c>
      <c r="T5387">
        <f t="shared" si="85"/>
        <v>2023</v>
      </c>
    </row>
    <row r="5388" spans="1:20" x14ac:dyDescent="0.2">
      <c r="A5388" t="s">
        <v>5645</v>
      </c>
      <c r="B5388" t="s">
        <v>32</v>
      </c>
      <c r="C5388" t="s">
        <v>135</v>
      </c>
      <c r="D5388" t="s">
        <v>243</v>
      </c>
      <c r="E5388">
        <v>35</v>
      </c>
      <c r="F5388">
        <v>4</v>
      </c>
      <c r="G5388">
        <v>140</v>
      </c>
      <c r="H5388" t="s">
        <v>29</v>
      </c>
      <c r="I5388" t="s">
        <v>18</v>
      </c>
      <c r="J5388" s="1">
        <v>45188</v>
      </c>
      <c r="K5388" t="b">
        <v>0</v>
      </c>
      <c r="L5388" t="s">
        <v>49</v>
      </c>
      <c r="M5388">
        <v>9</v>
      </c>
      <c r="N5388">
        <f>G5388/SUMIF(B:B,B5388,G:G)*100</f>
        <v>0.23877542318679912</v>
      </c>
      <c r="Q5388">
        <f>VLOOKUP(C5388, Categories_Pivot_Table!A:B, 2, FALSE)</f>
        <v>23.146341463414632</v>
      </c>
      <c r="T5388">
        <f t="shared" si="85"/>
        <v>2023</v>
      </c>
    </row>
    <row r="5389" spans="1:20" x14ac:dyDescent="0.2">
      <c r="A5389" t="s">
        <v>5646</v>
      </c>
      <c r="B5389" t="s">
        <v>21</v>
      </c>
      <c r="C5389" t="s">
        <v>48</v>
      </c>
      <c r="D5389" t="s">
        <v>151</v>
      </c>
      <c r="E5389">
        <v>14</v>
      </c>
      <c r="F5389">
        <v>9</v>
      </c>
      <c r="G5389">
        <v>126</v>
      </c>
      <c r="H5389" t="s">
        <v>17</v>
      </c>
      <c r="I5389" t="s">
        <v>46</v>
      </c>
      <c r="J5389" s="1">
        <v>45519</v>
      </c>
      <c r="K5389" t="b">
        <v>1</v>
      </c>
      <c r="L5389" t="s">
        <v>42</v>
      </c>
      <c r="M5389">
        <v>8</v>
      </c>
      <c r="N5389">
        <f>G5389/SUMIF(B:B,B5389,G:G)*100</f>
        <v>0.20410642692260964</v>
      </c>
      <c r="Q5389">
        <f>VLOOKUP(C5389, Categories_Pivot_Table!A:B, 2, FALSE)</f>
        <v>23.348837209302324</v>
      </c>
      <c r="T5389">
        <f t="shared" si="85"/>
        <v>2024</v>
      </c>
    </row>
    <row r="5390" spans="1:20" x14ac:dyDescent="0.2">
      <c r="A5390" t="s">
        <v>5647</v>
      </c>
      <c r="B5390" t="s">
        <v>21</v>
      </c>
      <c r="C5390" t="s">
        <v>33</v>
      </c>
      <c r="D5390" t="s">
        <v>307</v>
      </c>
      <c r="E5390">
        <v>6.5</v>
      </c>
      <c r="F5390">
        <v>10</v>
      </c>
      <c r="G5390">
        <v>65</v>
      </c>
      <c r="H5390" t="s">
        <v>17</v>
      </c>
      <c r="I5390" t="s">
        <v>18</v>
      </c>
      <c r="J5390" s="1">
        <v>45223</v>
      </c>
      <c r="K5390" t="b">
        <v>1</v>
      </c>
      <c r="L5390" t="s">
        <v>49</v>
      </c>
      <c r="M5390">
        <v>10</v>
      </c>
      <c r="N5390">
        <f>G5390/SUMIF(B:B,B5390,G:G)*100</f>
        <v>0.10529299801563195</v>
      </c>
      <c r="Q5390">
        <f>VLOOKUP(C5390, Categories_Pivot_Table!A:B, 2, FALSE)</f>
        <v>23.300574345883856</v>
      </c>
      <c r="T5390">
        <f t="shared" si="85"/>
        <v>2023</v>
      </c>
    </row>
    <row r="5391" spans="1:20" x14ac:dyDescent="0.2">
      <c r="A5391" t="s">
        <v>5648</v>
      </c>
      <c r="B5391" t="s">
        <v>84</v>
      </c>
      <c r="C5391" t="s">
        <v>135</v>
      </c>
      <c r="D5391" t="s">
        <v>605</v>
      </c>
      <c r="E5391">
        <v>21.5</v>
      </c>
      <c r="F5391">
        <v>10</v>
      </c>
      <c r="G5391">
        <v>215</v>
      </c>
      <c r="H5391" t="s">
        <v>17</v>
      </c>
      <c r="I5391" t="s">
        <v>18</v>
      </c>
      <c r="J5391" s="1">
        <v>45122</v>
      </c>
      <c r="K5391" t="b">
        <v>0</v>
      </c>
      <c r="L5391" t="s">
        <v>35</v>
      </c>
      <c r="M5391">
        <v>7</v>
      </c>
      <c r="N5391">
        <f>G5391/SUMIF(B:B,B5391,G:G)*100</f>
        <v>0.34807949164204477</v>
      </c>
      <c r="Q5391">
        <f>VLOOKUP(C5391, Categories_Pivot_Table!A:B, 2, FALSE)</f>
        <v>23.146341463414632</v>
      </c>
      <c r="T5391">
        <f t="shared" si="85"/>
        <v>2023</v>
      </c>
    </row>
    <row r="5392" spans="1:20" x14ac:dyDescent="0.2">
      <c r="A5392" t="s">
        <v>5649</v>
      </c>
      <c r="B5392" t="s">
        <v>44</v>
      </c>
      <c r="C5392" t="s">
        <v>38</v>
      </c>
      <c r="D5392" t="s">
        <v>489</v>
      </c>
      <c r="E5392">
        <v>29</v>
      </c>
      <c r="F5392">
        <v>7</v>
      </c>
      <c r="G5392">
        <v>203</v>
      </c>
      <c r="H5392" t="s">
        <v>29</v>
      </c>
      <c r="I5392" t="s">
        <v>18</v>
      </c>
      <c r="J5392" s="1">
        <v>45595</v>
      </c>
      <c r="K5392" t="b">
        <v>1</v>
      </c>
      <c r="L5392" t="s">
        <v>30</v>
      </c>
      <c r="M5392">
        <v>10</v>
      </c>
      <c r="N5392">
        <f>G5392/SUMIF(B:B,B5392,G:G)*100</f>
        <v>0.33446193641928018</v>
      </c>
      <c r="Q5392">
        <f>VLOOKUP(C5392, Categories_Pivot_Table!A:B, 2, FALSE)</f>
        <v>23.088790931989923</v>
      </c>
      <c r="T5392">
        <f t="shared" si="85"/>
        <v>2024</v>
      </c>
    </row>
    <row r="5393" spans="1:20" x14ac:dyDescent="0.2">
      <c r="A5393" t="s">
        <v>5650</v>
      </c>
      <c r="B5393" t="s">
        <v>71</v>
      </c>
      <c r="C5393" t="s">
        <v>27</v>
      </c>
      <c r="D5393" t="s">
        <v>915</v>
      </c>
      <c r="E5393">
        <v>20</v>
      </c>
      <c r="F5393">
        <v>5</v>
      </c>
      <c r="G5393">
        <v>100</v>
      </c>
      <c r="H5393" t="s">
        <v>17</v>
      </c>
      <c r="I5393" t="s">
        <v>46</v>
      </c>
      <c r="J5393" s="1">
        <v>45521</v>
      </c>
      <c r="K5393" t="b">
        <v>0</v>
      </c>
      <c r="L5393" t="s">
        <v>35</v>
      </c>
      <c r="M5393">
        <v>8</v>
      </c>
      <c r="N5393">
        <f>G5393/SUMIF(B:B,B5393,G:G)*100</f>
        <v>0.15843466550481247</v>
      </c>
      <c r="Q5393">
        <f>VLOOKUP(C5393, Categories_Pivot_Table!A:B, 2, FALSE)</f>
        <v>25.013711734693878</v>
      </c>
      <c r="T5393">
        <f t="shared" si="85"/>
        <v>2024</v>
      </c>
    </row>
    <row r="5394" spans="1:20" x14ac:dyDescent="0.2">
      <c r="A5394" t="s">
        <v>5651</v>
      </c>
      <c r="B5394" t="s">
        <v>26</v>
      </c>
      <c r="C5394" t="s">
        <v>48</v>
      </c>
      <c r="D5394" t="s">
        <v>201</v>
      </c>
      <c r="E5394">
        <v>35</v>
      </c>
      <c r="F5394">
        <v>1</v>
      </c>
      <c r="G5394">
        <v>35</v>
      </c>
      <c r="H5394" t="s">
        <v>56</v>
      </c>
      <c r="I5394" t="s">
        <v>18</v>
      </c>
      <c r="J5394" s="1">
        <v>44595</v>
      </c>
      <c r="K5394" t="b">
        <v>0</v>
      </c>
      <c r="L5394" t="s">
        <v>42</v>
      </c>
      <c r="M5394">
        <v>2</v>
      </c>
      <c r="N5394">
        <f>G5394/SUMIF(B:B,B5394,G:G)*100</f>
        <v>5.6409305923782967E-2</v>
      </c>
      <c r="Q5394">
        <f>VLOOKUP(C5394, Categories_Pivot_Table!A:B, 2, FALSE)</f>
        <v>23.348837209302324</v>
      </c>
      <c r="T5394">
        <f t="shared" si="85"/>
        <v>2022</v>
      </c>
    </row>
    <row r="5395" spans="1:20" x14ac:dyDescent="0.2">
      <c r="A5395" t="s">
        <v>5652</v>
      </c>
      <c r="B5395" t="s">
        <v>104</v>
      </c>
      <c r="C5395" t="s">
        <v>38</v>
      </c>
      <c r="D5395" t="s">
        <v>1276</v>
      </c>
      <c r="E5395">
        <v>35</v>
      </c>
      <c r="F5395">
        <v>6</v>
      </c>
      <c r="G5395">
        <v>210</v>
      </c>
      <c r="H5395" t="s">
        <v>56</v>
      </c>
      <c r="I5395" t="s">
        <v>18</v>
      </c>
      <c r="J5395" s="1">
        <v>44819</v>
      </c>
      <c r="K5395" t="b">
        <v>1</v>
      </c>
      <c r="L5395" t="s">
        <v>42</v>
      </c>
      <c r="M5395">
        <v>9</v>
      </c>
      <c r="N5395">
        <f>G5395/SUMIF(B:B,B5395,G:G)*100</f>
        <v>0.34128028862561555</v>
      </c>
      <c r="Q5395">
        <f>VLOOKUP(C5395, Categories_Pivot_Table!A:B, 2, FALSE)</f>
        <v>23.088790931989923</v>
      </c>
      <c r="T5395">
        <f t="shared" si="85"/>
        <v>2022</v>
      </c>
    </row>
    <row r="5396" spans="1:20" x14ac:dyDescent="0.2">
      <c r="A5396" t="s">
        <v>5653</v>
      </c>
      <c r="B5396" t="s">
        <v>113</v>
      </c>
      <c r="C5396" t="s">
        <v>15</v>
      </c>
      <c r="D5396" t="s">
        <v>169</v>
      </c>
      <c r="E5396">
        <v>24.5</v>
      </c>
      <c r="F5396">
        <v>1</v>
      </c>
      <c r="G5396">
        <v>24.5</v>
      </c>
      <c r="H5396" t="s">
        <v>56</v>
      </c>
      <c r="I5396" t="s">
        <v>18</v>
      </c>
      <c r="J5396" s="1">
        <v>44947</v>
      </c>
      <c r="K5396" t="b">
        <v>0</v>
      </c>
      <c r="L5396" t="s">
        <v>35</v>
      </c>
      <c r="M5396">
        <v>1</v>
      </c>
      <c r="N5396">
        <f>G5396/SUMIF(B:B,B5396,G:G)*100</f>
        <v>4.0340506808489621E-2</v>
      </c>
      <c r="Q5396">
        <f>VLOOKUP(C5396, Categories_Pivot_Table!A:B, 2, FALSE)</f>
        <v>23.063808900523561</v>
      </c>
      <c r="T5396">
        <f t="shared" si="85"/>
        <v>2023</v>
      </c>
    </row>
    <row r="5397" spans="1:20" x14ac:dyDescent="0.2">
      <c r="A5397" t="s">
        <v>5654</v>
      </c>
      <c r="B5397" t="s">
        <v>51</v>
      </c>
      <c r="C5397" t="s">
        <v>15</v>
      </c>
      <c r="D5397" t="s">
        <v>169</v>
      </c>
      <c r="E5397">
        <v>24.5</v>
      </c>
      <c r="F5397">
        <v>7</v>
      </c>
      <c r="G5397">
        <v>171.5</v>
      </c>
      <c r="H5397" t="s">
        <v>56</v>
      </c>
      <c r="I5397" t="s">
        <v>18</v>
      </c>
      <c r="J5397" s="1">
        <v>44661</v>
      </c>
      <c r="K5397" t="b">
        <v>1</v>
      </c>
      <c r="L5397" t="s">
        <v>24</v>
      </c>
      <c r="M5397">
        <v>4</v>
      </c>
      <c r="N5397">
        <f>G5397/SUMIF(B:B,B5397,G:G)*100</f>
        <v>0.26586261956066781</v>
      </c>
      <c r="Q5397">
        <f>VLOOKUP(C5397, Categories_Pivot_Table!A:B, 2, FALSE)</f>
        <v>23.063808900523561</v>
      </c>
      <c r="T5397">
        <f t="shared" si="85"/>
        <v>2022</v>
      </c>
    </row>
    <row r="5398" spans="1:20" x14ac:dyDescent="0.2">
      <c r="A5398" t="s">
        <v>5655</v>
      </c>
      <c r="B5398" t="s">
        <v>87</v>
      </c>
      <c r="C5398" t="s">
        <v>22</v>
      </c>
      <c r="D5398" t="s">
        <v>251</v>
      </c>
      <c r="E5398">
        <v>38</v>
      </c>
      <c r="F5398">
        <v>3</v>
      </c>
      <c r="G5398">
        <v>114</v>
      </c>
      <c r="H5398" t="s">
        <v>29</v>
      </c>
      <c r="I5398" t="s">
        <v>18</v>
      </c>
      <c r="J5398" s="1">
        <v>44752</v>
      </c>
      <c r="K5398" t="b">
        <v>0</v>
      </c>
      <c r="L5398" t="s">
        <v>24</v>
      </c>
      <c r="M5398">
        <v>7</v>
      </c>
      <c r="N5398">
        <f>G5398/SUMIF(B:B,B5398,G:G)*100</f>
        <v>0.17528483786152499</v>
      </c>
      <c r="Q5398">
        <f>VLOOKUP(C5398, Categories_Pivot_Table!A:B, 2, FALSE)</f>
        <v>21.505681818181817</v>
      </c>
      <c r="T5398">
        <f t="shared" si="85"/>
        <v>2022</v>
      </c>
    </row>
    <row r="5399" spans="1:20" x14ac:dyDescent="0.2">
      <c r="A5399" t="s">
        <v>5656</v>
      </c>
      <c r="B5399" t="s">
        <v>71</v>
      </c>
      <c r="C5399" t="s">
        <v>27</v>
      </c>
      <c r="D5399" t="s">
        <v>119</v>
      </c>
      <c r="E5399">
        <v>38</v>
      </c>
      <c r="F5399">
        <v>6</v>
      </c>
      <c r="G5399">
        <v>228</v>
      </c>
      <c r="H5399" t="s">
        <v>56</v>
      </c>
      <c r="I5399" t="s">
        <v>18</v>
      </c>
      <c r="J5399" s="1">
        <v>44582</v>
      </c>
      <c r="K5399" t="b">
        <v>1</v>
      </c>
      <c r="L5399" t="s">
        <v>65</v>
      </c>
      <c r="M5399">
        <v>1</v>
      </c>
      <c r="N5399">
        <f>G5399/SUMIF(B:B,B5399,G:G)*100</f>
        <v>0.36123103735097239</v>
      </c>
      <c r="Q5399">
        <f>VLOOKUP(C5399, Categories_Pivot_Table!A:B, 2, FALSE)</f>
        <v>25.013711734693878</v>
      </c>
      <c r="T5399">
        <f t="shared" si="85"/>
        <v>2022</v>
      </c>
    </row>
    <row r="5400" spans="1:20" x14ac:dyDescent="0.2">
      <c r="A5400" t="s">
        <v>5657</v>
      </c>
      <c r="B5400" t="s">
        <v>118</v>
      </c>
      <c r="C5400" t="s">
        <v>38</v>
      </c>
      <c r="D5400" t="s">
        <v>61</v>
      </c>
      <c r="E5400">
        <v>6.5</v>
      </c>
      <c r="F5400">
        <v>3</v>
      </c>
      <c r="G5400">
        <v>19.5</v>
      </c>
      <c r="H5400" t="s">
        <v>29</v>
      </c>
      <c r="I5400" t="s">
        <v>18</v>
      </c>
      <c r="J5400" s="1">
        <v>45097</v>
      </c>
      <c r="K5400" t="b">
        <v>0</v>
      </c>
      <c r="L5400" t="s">
        <v>49</v>
      </c>
      <c r="M5400">
        <v>6</v>
      </c>
      <c r="N5400">
        <f>G5400/SUMIF(B:B,B5400,G:G)*100</f>
        <v>3.2073951017319934E-2</v>
      </c>
      <c r="Q5400">
        <f>VLOOKUP(C5400, Categories_Pivot_Table!A:B, 2, FALSE)</f>
        <v>23.088790931989923</v>
      </c>
      <c r="T5400">
        <f t="shared" si="85"/>
        <v>2023</v>
      </c>
    </row>
    <row r="5401" spans="1:20" x14ac:dyDescent="0.2">
      <c r="A5401" t="s">
        <v>5658</v>
      </c>
      <c r="B5401" t="s">
        <v>37</v>
      </c>
      <c r="C5401" t="s">
        <v>33</v>
      </c>
      <c r="D5401" t="s">
        <v>458</v>
      </c>
      <c r="E5401">
        <v>5</v>
      </c>
      <c r="F5401">
        <v>1</v>
      </c>
      <c r="G5401">
        <v>5</v>
      </c>
      <c r="H5401" t="s">
        <v>17</v>
      </c>
      <c r="I5401" t="s">
        <v>18</v>
      </c>
      <c r="J5401" s="1">
        <v>45442</v>
      </c>
      <c r="K5401" t="b">
        <v>1</v>
      </c>
      <c r="L5401" t="s">
        <v>42</v>
      </c>
      <c r="M5401">
        <v>5</v>
      </c>
      <c r="N5401">
        <f>G5401/SUMIF(B:B,B5401,G:G)*100</f>
        <v>7.4655279248072026E-3</v>
      </c>
      <c r="Q5401">
        <f>VLOOKUP(C5401, Categories_Pivot_Table!A:B, 2, FALSE)</f>
        <v>23.300574345883856</v>
      </c>
      <c r="T5401">
        <f t="shared" si="85"/>
        <v>2024</v>
      </c>
    </row>
    <row r="5402" spans="1:20" x14ac:dyDescent="0.2">
      <c r="A5402" t="s">
        <v>5659</v>
      </c>
      <c r="B5402" t="s">
        <v>113</v>
      </c>
      <c r="C5402" t="s">
        <v>27</v>
      </c>
      <c r="D5402" t="s">
        <v>380</v>
      </c>
      <c r="E5402">
        <v>41</v>
      </c>
      <c r="F5402">
        <v>4</v>
      </c>
      <c r="G5402">
        <v>164</v>
      </c>
      <c r="H5402" t="s">
        <v>29</v>
      </c>
      <c r="I5402" t="s">
        <v>18</v>
      </c>
      <c r="J5402" s="1">
        <v>45342</v>
      </c>
      <c r="K5402" t="b">
        <v>1</v>
      </c>
      <c r="L5402" t="s">
        <v>49</v>
      </c>
      <c r="M5402">
        <v>2</v>
      </c>
      <c r="N5402">
        <f>G5402/SUMIF(B:B,B5402,G:G)*100</f>
        <v>0.27003441292213459</v>
      </c>
      <c r="Q5402">
        <f>VLOOKUP(C5402, Categories_Pivot_Table!A:B, 2, FALSE)</f>
        <v>25.013711734693878</v>
      </c>
      <c r="T5402">
        <f t="shared" si="85"/>
        <v>2024</v>
      </c>
    </row>
    <row r="5403" spans="1:20" x14ac:dyDescent="0.2">
      <c r="A5403" t="s">
        <v>5660</v>
      </c>
      <c r="B5403" t="s">
        <v>14</v>
      </c>
      <c r="C5403" t="s">
        <v>33</v>
      </c>
      <c r="D5403" t="s">
        <v>209</v>
      </c>
      <c r="E5403">
        <v>24.5</v>
      </c>
      <c r="F5403">
        <v>2</v>
      </c>
      <c r="G5403">
        <v>49</v>
      </c>
      <c r="H5403" t="s">
        <v>56</v>
      </c>
      <c r="I5403" t="s">
        <v>18</v>
      </c>
      <c r="J5403" s="1">
        <v>45333</v>
      </c>
      <c r="K5403" t="b">
        <v>0</v>
      </c>
      <c r="L5403" t="s">
        <v>24</v>
      </c>
      <c r="M5403">
        <v>2</v>
      </c>
      <c r="N5403">
        <f>G5403/SUMIF(B:B,B5403,G:G)*100</f>
        <v>7.9774027855788104E-2</v>
      </c>
      <c r="Q5403">
        <f>VLOOKUP(C5403, Categories_Pivot_Table!A:B, 2, FALSE)</f>
        <v>23.300574345883856</v>
      </c>
      <c r="T5403">
        <f t="shared" si="85"/>
        <v>2024</v>
      </c>
    </row>
    <row r="5404" spans="1:20" x14ac:dyDescent="0.2">
      <c r="A5404" t="s">
        <v>5661</v>
      </c>
      <c r="B5404" t="s">
        <v>37</v>
      </c>
      <c r="C5404" t="s">
        <v>74</v>
      </c>
      <c r="D5404" t="s">
        <v>124</v>
      </c>
      <c r="E5404">
        <v>18.5</v>
      </c>
      <c r="F5404">
        <v>3</v>
      </c>
      <c r="G5404">
        <v>55.5</v>
      </c>
      <c r="H5404" t="s">
        <v>17</v>
      </c>
      <c r="I5404" t="s">
        <v>18</v>
      </c>
      <c r="J5404" s="1">
        <v>44927</v>
      </c>
      <c r="K5404" t="b">
        <v>1</v>
      </c>
      <c r="L5404" t="s">
        <v>24</v>
      </c>
      <c r="M5404">
        <v>1</v>
      </c>
      <c r="N5404">
        <f>G5404/SUMIF(B:B,B5404,G:G)*100</f>
        <v>8.2867359965359946E-2</v>
      </c>
      <c r="Q5404">
        <f>VLOOKUP(C5404, Categories_Pivot_Table!A:B, 2, FALSE)</f>
        <v>24.317096165933375</v>
      </c>
      <c r="T5404">
        <f t="shared" si="85"/>
        <v>2023</v>
      </c>
    </row>
    <row r="5405" spans="1:20" x14ac:dyDescent="0.2">
      <c r="A5405" t="s">
        <v>5662</v>
      </c>
      <c r="B5405" t="s">
        <v>47</v>
      </c>
      <c r="C5405" t="s">
        <v>38</v>
      </c>
      <c r="D5405" t="s">
        <v>100</v>
      </c>
      <c r="E5405">
        <v>20</v>
      </c>
      <c r="F5405">
        <v>8</v>
      </c>
      <c r="G5405">
        <v>160</v>
      </c>
      <c r="H5405" t="s">
        <v>17</v>
      </c>
      <c r="I5405" t="s">
        <v>18</v>
      </c>
      <c r="J5405" s="1">
        <v>45017</v>
      </c>
      <c r="K5405" t="b">
        <v>1</v>
      </c>
      <c r="L5405" t="s">
        <v>35</v>
      </c>
      <c r="M5405">
        <v>4</v>
      </c>
      <c r="N5405">
        <f>G5405/SUMIF(B:B,B5405,G:G)*100</f>
        <v>0.25423863473853148</v>
      </c>
      <c r="Q5405">
        <f>VLOOKUP(C5405, Categories_Pivot_Table!A:B, 2, FALSE)</f>
        <v>23.088790931989923</v>
      </c>
      <c r="T5405">
        <f t="shared" si="85"/>
        <v>2023</v>
      </c>
    </row>
    <row r="5406" spans="1:20" x14ac:dyDescent="0.2">
      <c r="A5406" t="s">
        <v>5663</v>
      </c>
      <c r="B5406" t="s">
        <v>32</v>
      </c>
      <c r="C5406" t="s">
        <v>135</v>
      </c>
      <c r="D5406" t="s">
        <v>144</v>
      </c>
      <c r="E5406">
        <v>11</v>
      </c>
      <c r="F5406">
        <v>4</v>
      </c>
      <c r="G5406">
        <v>44</v>
      </c>
      <c r="H5406" t="s">
        <v>56</v>
      </c>
      <c r="I5406" t="s">
        <v>18</v>
      </c>
      <c r="J5406" s="1">
        <v>44927</v>
      </c>
      <c r="K5406" t="b">
        <v>0</v>
      </c>
      <c r="L5406" t="s">
        <v>24</v>
      </c>
      <c r="M5406">
        <v>1</v>
      </c>
      <c r="N5406">
        <f>G5406/SUMIF(B:B,B5406,G:G)*100</f>
        <v>7.5043704430136873E-2</v>
      </c>
      <c r="Q5406">
        <f>VLOOKUP(C5406, Categories_Pivot_Table!A:B, 2, FALSE)</f>
        <v>23.146341463414632</v>
      </c>
      <c r="T5406">
        <f t="shared" si="85"/>
        <v>2023</v>
      </c>
    </row>
    <row r="5407" spans="1:20" x14ac:dyDescent="0.2">
      <c r="A5407" t="s">
        <v>5664</v>
      </c>
      <c r="B5407" t="s">
        <v>51</v>
      </c>
      <c r="C5407" t="s">
        <v>27</v>
      </c>
      <c r="D5407" t="s">
        <v>119</v>
      </c>
      <c r="E5407">
        <v>38</v>
      </c>
      <c r="F5407">
        <v>10</v>
      </c>
      <c r="G5407">
        <v>380</v>
      </c>
      <c r="H5407" t="s">
        <v>17</v>
      </c>
      <c r="I5407" t="s">
        <v>46</v>
      </c>
      <c r="J5407" s="1">
        <v>45391</v>
      </c>
      <c r="K5407" t="b">
        <v>1</v>
      </c>
      <c r="L5407" t="s">
        <v>49</v>
      </c>
      <c r="M5407">
        <v>4</v>
      </c>
      <c r="N5407">
        <f>G5407/SUMIF(B:B,B5407,G:G)*100</f>
        <v>0.58908335529477418</v>
      </c>
      <c r="Q5407">
        <f>VLOOKUP(C5407, Categories_Pivot_Table!A:B, 2, FALSE)</f>
        <v>25.013711734693878</v>
      </c>
      <c r="T5407">
        <f t="shared" si="85"/>
        <v>2024</v>
      </c>
    </row>
    <row r="5408" spans="1:20" x14ac:dyDescent="0.2">
      <c r="A5408" t="s">
        <v>5665</v>
      </c>
      <c r="B5408" t="s">
        <v>106</v>
      </c>
      <c r="C5408" t="s">
        <v>15</v>
      </c>
      <c r="D5408" t="s">
        <v>98</v>
      </c>
      <c r="E5408">
        <v>36.5</v>
      </c>
      <c r="F5408">
        <v>8</v>
      </c>
      <c r="G5408">
        <v>292</v>
      </c>
      <c r="H5408" t="s">
        <v>29</v>
      </c>
      <c r="I5408" t="s">
        <v>18</v>
      </c>
      <c r="J5408" s="1">
        <v>45299</v>
      </c>
      <c r="K5408" t="b">
        <v>1</v>
      </c>
      <c r="L5408" t="s">
        <v>19</v>
      </c>
      <c r="M5408">
        <v>1</v>
      </c>
      <c r="N5408">
        <f>G5408/SUMIF(B:B,B5408,G:G)*100</f>
        <v>0.47588005215123858</v>
      </c>
      <c r="Q5408">
        <f>VLOOKUP(C5408, Categories_Pivot_Table!A:B, 2, FALSE)</f>
        <v>23.063808900523561</v>
      </c>
      <c r="T5408">
        <f t="shared" si="85"/>
        <v>2024</v>
      </c>
    </row>
    <row r="5409" spans="1:20" x14ac:dyDescent="0.2">
      <c r="A5409" t="s">
        <v>5666</v>
      </c>
      <c r="B5409" t="s">
        <v>44</v>
      </c>
      <c r="C5409" t="s">
        <v>135</v>
      </c>
      <c r="D5409" t="s">
        <v>154</v>
      </c>
      <c r="E5409">
        <v>26</v>
      </c>
      <c r="F5409">
        <v>4</v>
      </c>
      <c r="G5409">
        <v>104</v>
      </c>
      <c r="H5409" t="s">
        <v>29</v>
      </c>
      <c r="I5409" t="s">
        <v>46</v>
      </c>
      <c r="J5409" s="1">
        <v>44696</v>
      </c>
      <c r="K5409" t="b">
        <v>1</v>
      </c>
      <c r="L5409" t="s">
        <v>24</v>
      </c>
      <c r="M5409">
        <v>5</v>
      </c>
      <c r="N5409">
        <f>G5409/SUMIF(B:B,B5409,G:G)*100</f>
        <v>0.17134995757440954</v>
      </c>
      <c r="Q5409">
        <f>VLOOKUP(C5409, Categories_Pivot_Table!A:B, 2, FALSE)</f>
        <v>23.146341463414632</v>
      </c>
      <c r="T5409">
        <f t="shared" si="85"/>
        <v>2022</v>
      </c>
    </row>
    <row r="5410" spans="1:20" x14ac:dyDescent="0.2">
      <c r="A5410" t="s">
        <v>5667</v>
      </c>
      <c r="B5410" t="s">
        <v>87</v>
      </c>
      <c r="C5410" t="s">
        <v>74</v>
      </c>
      <c r="D5410" t="s">
        <v>728</v>
      </c>
      <c r="E5410">
        <v>39.5</v>
      </c>
      <c r="F5410">
        <v>1</v>
      </c>
      <c r="G5410">
        <v>39.5</v>
      </c>
      <c r="H5410" t="s">
        <v>56</v>
      </c>
      <c r="I5410" t="s">
        <v>18</v>
      </c>
      <c r="J5410" s="1">
        <v>45001</v>
      </c>
      <c r="K5410" t="b">
        <v>0</v>
      </c>
      <c r="L5410" t="s">
        <v>42</v>
      </c>
      <c r="M5410">
        <v>3</v>
      </c>
      <c r="N5410">
        <f>G5410/SUMIF(B:B,B5410,G:G)*100</f>
        <v>6.0734658732721367E-2</v>
      </c>
      <c r="Q5410">
        <f>VLOOKUP(C5410, Categories_Pivot_Table!A:B, 2, FALSE)</f>
        <v>24.317096165933375</v>
      </c>
      <c r="T5410">
        <f t="shared" si="85"/>
        <v>2023</v>
      </c>
    </row>
    <row r="5411" spans="1:20" x14ac:dyDescent="0.2">
      <c r="A5411" t="s">
        <v>5668</v>
      </c>
      <c r="B5411" t="s">
        <v>87</v>
      </c>
      <c r="C5411" t="s">
        <v>135</v>
      </c>
      <c r="D5411" t="s">
        <v>163</v>
      </c>
      <c r="E5411">
        <v>36.5</v>
      </c>
      <c r="F5411">
        <v>2</v>
      </c>
      <c r="G5411">
        <v>73</v>
      </c>
      <c r="H5411" t="s">
        <v>56</v>
      </c>
      <c r="I5411" t="s">
        <v>46</v>
      </c>
      <c r="J5411" s="1">
        <v>44741</v>
      </c>
      <c r="K5411" t="b">
        <v>0</v>
      </c>
      <c r="L5411" t="s">
        <v>30</v>
      </c>
      <c r="M5411">
        <v>6</v>
      </c>
      <c r="N5411">
        <f>G5411/SUMIF(B:B,B5411,G:G)*100</f>
        <v>0.11224379968325722</v>
      </c>
      <c r="Q5411">
        <f>VLOOKUP(C5411, Categories_Pivot_Table!A:B, 2, FALSE)</f>
        <v>23.146341463414632</v>
      </c>
      <c r="T5411">
        <f t="shared" si="85"/>
        <v>2022</v>
      </c>
    </row>
    <row r="5412" spans="1:20" x14ac:dyDescent="0.2">
      <c r="A5412" t="s">
        <v>5669</v>
      </c>
      <c r="B5412" t="s">
        <v>71</v>
      </c>
      <c r="C5412" t="s">
        <v>38</v>
      </c>
      <c r="D5412" t="s">
        <v>404</v>
      </c>
      <c r="E5412">
        <v>11</v>
      </c>
      <c r="F5412">
        <v>9</v>
      </c>
      <c r="G5412">
        <v>99</v>
      </c>
      <c r="H5412" t="s">
        <v>29</v>
      </c>
      <c r="I5412" t="s">
        <v>18</v>
      </c>
      <c r="J5412" s="1">
        <v>44606</v>
      </c>
      <c r="K5412" t="b">
        <v>0</v>
      </c>
      <c r="L5412" t="s">
        <v>19</v>
      </c>
      <c r="M5412">
        <v>2</v>
      </c>
      <c r="N5412">
        <f>G5412/SUMIF(B:B,B5412,G:G)*100</f>
        <v>0.15685031884976433</v>
      </c>
      <c r="Q5412">
        <f>VLOOKUP(C5412, Categories_Pivot_Table!A:B, 2, FALSE)</f>
        <v>23.088790931989923</v>
      </c>
      <c r="T5412">
        <f t="shared" si="85"/>
        <v>2022</v>
      </c>
    </row>
    <row r="5413" spans="1:20" x14ac:dyDescent="0.2">
      <c r="A5413" t="s">
        <v>5670</v>
      </c>
      <c r="B5413" t="s">
        <v>54</v>
      </c>
      <c r="C5413" t="s">
        <v>38</v>
      </c>
      <c r="D5413" t="s">
        <v>96</v>
      </c>
      <c r="E5413">
        <v>24.5</v>
      </c>
      <c r="F5413">
        <v>6</v>
      </c>
      <c r="G5413">
        <v>147</v>
      </c>
      <c r="H5413" t="s">
        <v>56</v>
      </c>
      <c r="I5413" t="s">
        <v>18</v>
      </c>
      <c r="J5413" s="1">
        <v>45215</v>
      </c>
      <c r="K5413" t="b">
        <v>0</v>
      </c>
      <c r="L5413" t="s">
        <v>19</v>
      </c>
      <c r="M5413">
        <v>10</v>
      </c>
      <c r="N5413">
        <f>G5413/SUMIF(B:B,B5413,G:G)*100</f>
        <v>0.2571930960275039</v>
      </c>
      <c r="Q5413">
        <f>VLOOKUP(C5413, Categories_Pivot_Table!A:B, 2, FALSE)</f>
        <v>23.088790931989923</v>
      </c>
      <c r="T5413">
        <f t="shared" si="85"/>
        <v>2023</v>
      </c>
    </row>
    <row r="5414" spans="1:20" x14ac:dyDescent="0.2">
      <c r="A5414" t="s">
        <v>5671</v>
      </c>
      <c r="B5414" t="s">
        <v>81</v>
      </c>
      <c r="C5414" t="s">
        <v>38</v>
      </c>
      <c r="D5414" t="s">
        <v>165</v>
      </c>
      <c r="E5414">
        <v>36.5</v>
      </c>
      <c r="F5414">
        <v>8</v>
      </c>
      <c r="G5414">
        <v>292</v>
      </c>
      <c r="H5414" t="s">
        <v>56</v>
      </c>
      <c r="I5414" t="s">
        <v>18</v>
      </c>
      <c r="J5414" s="1">
        <v>44578</v>
      </c>
      <c r="K5414" t="b">
        <v>0</v>
      </c>
      <c r="L5414" t="s">
        <v>19</v>
      </c>
      <c r="M5414">
        <v>1</v>
      </c>
      <c r="N5414">
        <f>G5414/SUMIF(B:B,B5414,G:G)*100</f>
        <v>0.46235086413693188</v>
      </c>
      <c r="Q5414">
        <f>VLOOKUP(C5414, Categories_Pivot_Table!A:B, 2, FALSE)</f>
        <v>23.088790931989923</v>
      </c>
      <c r="T5414">
        <f t="shared" si="85"/>
        <v>2022</v>
      </c>
    </row>
    <row r="5415" spans="1:20" x14ac:dyDescent="0.2">
      <c r="A5415" t="s">
        <v>5672</v>
      </c>
      <c r="B5415" t="s">
        <v>113</v>
      </c>
      <c r="C5415" t="s">
        <v>33</v>
      </c>
      <c r="D5415" t="s">
        <v>657</v>
      </c>
      <c r="E5415">
        <v>39.5</v>
      </c>
      <c r="F5415">
        <v>6</v>
      </c>
      <c r="G5415">
        <v>237</v>
      </c>
      <c r="H5415" t="s">
        <v>17</v>
      </c>
      <c r="I5415" t="s">
        <v>46</v>
      </c>
      <c r="J5415" s="1">
        <v>45539</v>
      </c>
      <c r="K5415" t="b">
        <v>1</v>
      </c>
      <c r="L5415" t="s">
        <v>30</v>
      </c>
      <c r="M5415">
        <v>9</v>
      </c>
      <c r="N5415">
        <f>G5415/SUMIF(B:B,B5415,G:G)*100</f>
        <v>0.39023265769845061</v>
      </c>
      <c r="Q5415">
        <f>VLOOKUP(C5415, Categories_Pivot_Table!A:B, 2, FALSE)</f>
        <v>23.300574345883856</v>
      </c>
      <c r="T5415">
        <f t="shared" si="85"/>
        <v>2024</v>
      </c>
    </row>
    <row r="5416" spans="1:20" x14ac:dyDescent="0.2">
      <c r="A5416" t="s">
        <v>5673</v>
      </c>
      <c r="B5416" t="s">
        <v>106</v>
      </c>
      <c r="C5416" t="s">
        <v>74</v>
      </c>
      <c r="D5416" t="s">
        <v>374</v>
      </c>
      <c r="E5416">
        <v>29</v>
      </c>
      <c r="F5416">
        <v>5</v>
      </c>
      <c r="G5416">
        <v>145</v>
      </c>
      <c r="H5416" t="s">
        <v>56</v>
      </c>
      <c r="I5416" t="s">
        <v>46</v>
      </c>
      <c r="J5416" s="1">
        <v>44622</v>
      </c>
      <c r="K5416" t="b">
        <v>0</v>
      </c>
      <c r="L5416" t="s">
        <v>30</v>
      </c>
      <c r="M5416">
        <v>3</v>
      </c>
      <c r="N5416">
        <f>G5416/SUMIF(B:B,B5416,G:G)*100</f>
        <v>0.23631029986962193</v>
      </c>
      <c r="Q5416">
        <f>VLOOKUP(C5416, Categories_Pivot_Table!A:B, 2, FALSE)</f>
        <v>24.317096165933375</v>
      </c>
      <c r="T5416">
        <f t="shared" si="85"/>
        <v>2022</v>
      </c>
    </row>
    <row r="5417" spans="1:20" x14ac:dyDescent="0.2">
      <c r="A5417" t="s">
        <v>5674</v>
      </c>
      <c r="B5417" t="s">
        <v>21</v>
      </c>
      <c r="C5417" t="s">
        <v>48</v>
      </c>
      <c r="D5417" t="s">
        <v>201</v>
      </c>
      <c r="E5417">
        <v>35</v>
      </c>
      <c r="F5417">
        <v>8</v>
      </c>
      <c r="G5417">
        <v>280</v>
      </c>
      <c r="H5417" t="s">
        <v>17</v>
      </c>
      <c r="I5417" t="s">
        <v>46</v>
      </c>
      <c r="J5417" s="1">
        <v>44604</v>
      </c>
      <c r="K5417" t="b">
        <v>1</v>
      </c>
      <c r="L5417" t="s">
        <v>35</v>
      </c>
      <c r="M5417">
        <v>2</v>
      </c>
      <c r="N5417">
        <f>G5417/SUMIF(B:B,B5417,G:G)*100</f>
        <v>0.45356983760579922</v>
      </c>
      <c r="Q5417">
        <f>VLOOKUP(C5417, Categories_Pivot_Table!A:B, 2, FALSE)</f>
        <v>23.348837209302324</v>
      </c>
      <c r="T5417">
        <f t="shared" si="85"/>
        <v>2022</v>
      </c>
    </row>
    <row r="5418" spans="1:20" x14ac:dyDescent="0.2">
      <c r="A5418" t="s">
        <v>5675</v>
      </c>
      <c r="B5418" t="s">
        <v>95</v>
      </c>
      <c r="C5418" t="s">
        <v>22</v>
      </c>
      <c r="D5418" t="s">
        <v>41</v>
      </c>
      <c r="E5418">
        <v>23</v>
      </c>
      <c r="F5418">
        <v>5</v>
      </c>
      <c r="G5418">
        <v>152.5</v>
      </c>
      <c r="H5418" t="s">
        <v>29</v>
      </c>
      <c r="I5418" t="s">
        <v>18</v>
      </c>
      <c r="J5418" s="1">
        <v>45650</v>
      </c>
      <c r="K5418" t="b">
        <v>0</v>
      </c>
      <c r="L5418" t="s">
        <v>49</v>
      </c>
      <c r="M5418">
        <v>12</v>
      </c>
      <c r="N5418">
        <f>G5418/SUMIF(B:B,B5418,G:G)*100</f>
        <v>0.22642405885540781</v>
      </c>
      <c r="Q5418">
        <f>VLOOKUP(C5418, Categories_Pivot_Table!A:B, 2, FALSE)</f>
        <v>21.505681818181817</v>
      </c>
      <c r="T5418">
        <f t="shared" si="85"/>
        <v>2024</v>
      </c>
    </row>
    <row r="5419" spans="1:20" x14ac:dyDescent="0.2">
      <c r="A5419" t="s">
        <v>5676</v>
      </c>
      <c r="B5419" t="s">
        <v>76</v>
      </c>
      <c r="C5419" t="s">
        <v>15</v>
      </c>
      <c r="D5419" t="s">
        <v>776</v>
      </c>
      <c r="E5419">
        <v>38</v>
      </c>
      <c r="F5419">
        <v>1</v>
      </c>
      <c r="G5419">
        <v>38</v>
      </c>
      <c r="H5419" t="s">
        <v>56</v>
      </c>
      <c r="I5419" t="s">
        <v>18</v>
      </c>
      <c r="J5419" s="1">
        <v>44739</v>
      </c>
      <c r="K5419" t="b">
        <v>0</v>
      </c>
      <c r="L5419" t="s">
        <v>19</v>
      </c>
      <c r="M5419">
        <v>6</v>
      </c>
      <c r="N5419">
        <f>G5419/SUMIF(B:B,B5419,G:G)*100</f>
        <v>6.4701225066616727E-2</v>
      </c>
      <c r="Q5419">
        <f>VLOOKUP(C5419, Categories_Pivot_Table!A:B, 2, FALSE)</f>
        <v>23.063808900523561</v>
      </c>
      <c r="T5419">
        <f t="shared" si="85"/>
        <v>2022</v>
      </c>
    </row>
    <row r="5420" spans="1:20" x14ac:dyDescent="0.2">
      <c r="A5420" t="s">
        <v>5677</v>
      </c>
      <c r="B5420" t="s">
        <v>128</v>
      </c>
      <c r="C5420" t="s">
        <v>33</v>
      </c>
      <c r="D5420" t="s">
        <v>34</v>
      </c>
      <c r="E5420">
        <v>27.5</v>
      </c>
      <c r="F5420">
        <v>4</v>
      </c>
      <c r="G5420">
        <v>110</v>
      </c>
      <c r="H5420" t="s">
        <v>56</v>
      </c>
      <c r="I5420" t="s">
        <v>18</v>
      </c>
      <c r="J5420" s="1">
        <v>44960</v>
      </c>
      <c r="K5420" t="b">
        <v>0</v>
      </c>
      <c r="L5420" t="s">
        <v>65</v>
      </c>
      <c r="M5420">
        <v>2</v>
      </c>
      <c r="N5420">
        <f>G5420/SUMIF(B:B,B5420,G:G)*100</f>
        <v>0.16069654648512827</v>
      </c>
      <c r="Q5420">
        <f>VLOOKUP(C5420, Categories_Pivot_Table!A:B, 2, FALSE)</f>
        <v>23.300574345883856</v>
      </c>
      <c r="T5420">
        <f t="shared" si="85"/>
        <v>2023</v>
      </c>
    </row>
    <row r="5421" spans="1:20" x14ac:dyDescent="0.2">
      <c r="A5421" t="s">
        <v>5678</v>
      </c>
      <c r="B5421" t="s">
        <v>104</v>
      </c>
      <c r="C5421" t="s">
        <v>48</v>
      </c>
      <c r="D5421" t="s">
        <v>195</v>
      </c>
      <c r="E5421">
        <v>20</v>
      </c>
      <c r="F5421">
        <v>9</v>
      </c>
      <c r="G5421">
        <v>180</v>
      </c>
      <c r="H5421" t="s">
        <v>17</v>
      </c>
      <c r="I5421" t="s">
        <v>46</v>
      </c>
      <c r="J5421" s="1">
        <v>45035</v>
      </c>
      <c r="K5421" t="b">
        <v>1</v>
      </c>
      <c r="L5421" t="s">
        <v>30</v>
      </c>
      <c r="M5421">
        <v>4</v>
      </c>
      <c r="N5421">
        <f>G5421/SUMIF(B:B,B5421,G:G)*100</f>
        <v>0.292525961679099</v>
      </c>
      <c r="Q5421">
        <f>VLOOKUP(C5421, Categories_Pivot_Table!A:B, 2, FALSE)</f>
        <v>23.348837209302324</v>
      </c>
      <c r="T5421">
        <f t="shared" si="85"/>
        <v>2023</v>
      </c>
    </row>
    <row r="5422" spans="1:20" x14ac:dyDescent="0.2">
      <c r="A5422" t="s">
        <v>5679</v>
      </c>
      <c r="B5422" t="s">
        <v>73</v>
      </c>
      <c r="C5422" t="s">
        <v>22</v>
      </c>
      <c r="D5422" t="s">
        <v>147</v>
      </c>
      <c r="E5422">
        <v>32</v>
      </c>
      <c r="F5422">
        <v>4</v>
      </c>
      <c r="G5422">
        <v>128</v>
      </c>
      <c r="H5422" t="s">
        <v>17</v>
      </c>
      <c r="I5422" t="s">
        <v>18</v>
      </c>
      <c r="J5422" s="1">
        <v>44586</v>
      </c>
      <c r="K5422" t="b">
        <v>0</v>
      </c>
      <c r="L5422" t="s">
        <v>49</v>
      </c>
      <c r="M5422">
        <v>1</v>
      </c>
      <c r="N5422">
        <f>G5422/SUMIF(B:B,B5422,G:G)*100</f>
        <v>0.22113000889702772</v>
      </c>
      <c r="Q5422">
        <f>VLOOKUP(C5422, Categories_Pivot_Table!A:B, 2, FALSE)</f>
        <v>21.505681818181817</v>
      </c>
      <c r="T5422">
        <f t="shared" si="85"/>
        <v>2022</v>
      </c>
    </row>
    <row r="5423" spans="1:20" x14ac:dyDescent="0.2">
      <c r="A5423" t="s">
        <v>5680</v>
      </c>
      <c r="B5423" t="s">
        <v>104</v>
      </c>
      <c r="C5423" t="s">
        <v>33</v>
      </c>
      <c r="D5423" t="s">
        <v>257</v>
      </c>
      <c r="E5423">
        <v>32</v>
      </c>
      <c r="F5423">
        <v>1</v>
      </c>
      <c r="G5423">
        <v>32</v>
      </c>
      <c r="H5423" t="s">
        <v>29</v>
      </c>
      <c r="I5423" t="s">
        <v>18</v>
      </c>
      <c r="J5423" s="1">
        <v>45281</v>
      </c>
      <c r="K5423" t="b">
        <v>0</v>
      </c>
      <c r="L5423" t="s">
        <v>42</v>
      </c>
      <c r="M5423">
        <v>12</v>
      </c>
      <c r="N5423">
        <f>G5423/SUMIF(B:B,B5423,G:G)*100</f>
        <v>5.2004615409617608E-2</v>
      </c>
      <c r="Q5423">
        <f>VLOOKUP(C5423, Categories_Pivot_Table!A:B, 2, FALSE)</f>
        <v>23.300574345883856</v>
      </c>
      <c r="T5423">
        <f t="shared" si="85"/>
        <v>2023</v>
      </c>
    </row>
    <row r="5424" spans="1:20" x14ac:dyDescent="0.2">
      <c r="A5424" t="s">
        <v>5681</v>
      </c>
      <c r="B5424" t="s">
        <v>173</v>
      </c>
      <c r="C5424" t="s">
        <v>15</v>
      </c>
      <c r="D5424" t="s">
        <v>226</v>
      </c>
      <c r="E5424">
        <v>27.5</v>
      </c>
      <c r="F5424">
        <v>5</v>
      </c>
      <c r="G5424">
        <v>137.5</v>
      </c>
      <c r="H5424" t="s">
        <v>29</v>
      </c>
      <c r="I5424" t="s">
        <v>46</v>
      </c>
      <c r="J5424" s="1">
        <v>45422</v>
      </c>
      <c r="K5424" t="b">
        <v>1</v>
      </c>
      <c r="L5424" t="s">
        <v>65</v>
      </c>
      <c r="M5424">
        <v>5</v>
      </c>
      <c r="N5424">
        <f>G5424/SUMIF(B:B,B5424,G:G)*100</f>
        <v>0.22611040765650953</v>
      </c>
      <c r="Q5424">
        <f>VLOOKUP(C5424, Categories_Pivot_Table!A:B, 2, FALSE)</f>
        <v>23.063808900523561</v>
      </c>
      <c r="T5424">
        <f t="shared" si="85"/>
        <v>2024</v>
      </c>
    </row>
    <row r="5425" spans="1:20" x14ac:dyDescent="0.2">
      <c r="A5425" t="s">
        <v>5682</v>
      </c>
      <c r="B5425" t="s">
        <v>76</v>
      </c>
      <c r="C5425" t="s">
        <v>33</v>
      </c>
      <c r="D5425" t="s">
        <v>41</v>
      </c>
      <c r="E5425">
        <v>23</v>
      </c>
      <c r="F5425">
        <v>2</v>
      </c>
      <c r="G5425">
        <v>61</v>
      </c>
      <c r="H5425" t="s">
        <v>29</v>
      </c>
      <c r="I5425" t="s">
        <v>18</v>
      </c>
      <c r="J5425" s="1">
        <v>44745</v>
      </c>
      <c r="K5425" t="b">
        <v>1</v>
      </c>
      <c r="L5425" t="s">
        <v>24</v>
      </c>
      <c r="M5425">
        <v>7</v>
      </c>
      <c r="N5425">
        <f>G5425/SUMIF(B:B,B5425,G:G)*100</f>
        <v>0.10386249287009526</v>
      </c>
      <c r="Q5425">
        <f>VLOOKUP(C5425, Categories_Pivot_Table!A:B, 2, FALSE)</f>
        <v>23.300574345883856</v>
      </c>
      <c r="T5425">
        <f t="shared" si="85"/>
        <v>2022</v>
      </c>
    </row>
    <row r="5426" spans="1:20" x14ac:dyDescent="0.2">
      <c r="A5426" t="s">
        <v>5683</v>
      </c>
      <c r="B5426" t="s">
        <v>128</v>
      </c>
      <c r="C5426" t="s">
        <v>33</v>
      </c>
      <c r="D5426" t="s">
        <v>398</v>
      </c>
      <c r="E5426">
        <v>21.5</v>
      </c>
      <c r="F5426">
        <v>10</v>
      </c>
      <c r="G5426">
        <v>215</v>
      </c>
      <c r="H5426" t="s">
        <v>29</v>
      </c>
      <c r="I5426" t="s">
        <v>18</v>
      </c>
      <c r="J5426" s="1">
        <v>45366</v>
      </c>
      <c r="K5426" t="b">
        <v>1</v>
      </c>
      <c r="L5426" t="s">
        <v>65</v>
      </c>
      <c r="M5426">
        <v>3</v>
      </c>
      <c r="N5426">
        <f>G5426/SUMIF(B:B,B5426,G:G)*100</f>
        <v>0.31408870449365978</v>
      </c>
      <c r="Q5426">
        <f>VLOOKUP(C5426, Categories_Pivot_Table!A:B, 2, FALSE)</f>
        <v>23.300574345883856</v>
      </c>
      <c r="T5426">
        <f t="shared" si="85"/>
        <v>2024</v>
      </c>
    </row>
    <row r="5427" spans="1:20" x14ac:dyDescent="0.2">
      <c r="A5427" t="s">
        <v>5684</v>
      </c>
      <c r="B5427" t="s">
        <v>173</v>
      </c>
      <c r="C5427" t="s">
        <v>27</v>
      </c>
      <c r="D5427" t="s">
        <v>28</v>
      </c>
      <c r="E5427">
        <v>21.5</v>
      </c>
      <c r="F5427">
        <v>6</v>
      </c>
      <c r="G5427">
        <v>129</v>
      </c>
      <c r="H5427" t="s">
        <v>56</v>
      </c>
      <c r="I5427" t="s">
        <v>46</v>
      </c>
      <c r="J5427" s="1">
        <v>45602</v>
      </c>
      <c r="K5427" t="b">
        <v>0</v>
      </c>
      <c r="L5427" t="s">
        <v>30</v>
      </c>
      <c r="M5427">
        <v>11</v>
      </c>
      <c r="N5427">
        <f>G5427/SUMIF(B:B,B5427,G:G)*100</f>
        <v>0.21213267336501621</v>
      </c>
      <c r="Q5427">
        <f>VLOOKUP(C5427, Categories_Pivot_Table!A:B, 2, FALSE)</f>
        <v>25.013711734693878</v>
      </c>
      <c r="T5427">
        <f t="shared" si="85"/>
        <v>2024</v>
      </c>
    </row>
    <row r="5428" spans="1:20" x14ac:dyDescent="0.2">
      <c r="A5428" t="s">
        <v>5685</v>
      </c>
      <c r="B5428" t="s">
        <v>47</v>
      </c>
      <c r="C5428" t="s">
        <v>22</v>
      </c>
      <c r="D5428" t="s">
        <v>23</v>
      </c>
      <c r="E5428">
        <v>29</v>
      </c>
      <c r="F5428">
        <v>8</v>
      </c>
      <c r="G5428">
        <v>232</v>
      </c>
      <c r="H5428" t="s">
        <v>17</v>
      </c>
      <c r="I5428" t="s">
        <v>46</v>
      </c>
      <c r="J5428" s="1">
        <v>45416</v>
      </c>
      <c r="K5428" t="b">
        <v>0</v>
      </c>
      <c r="L5428" t="s">
        <v>35</v>
      </c>
      <c r="M5428">
        <v>5</v>
      </c>
      <c r="N5428">
        <f>G5428/SUMIF(B:B,B5428,G:G)*100</f>
        <v>0.36864602037087063</v>
      </c>
      <c r="Q5428">
        <f>VLOOKUP(C5428, Categories_Pivot_Table!A:B, 2, FALSE)</f>
        <v>21.505681818181817</v>
      </c>
      <c r="T5428">
        <f t="shared" si="85"/>
        <v>2024</v>
      </c>
    </row>
    <row r="5429" spans="1:20" x14ac:dyDescent="0.2">
      <c r="A5429" t="s">
        <v>5686</v>
      </c>
      <c r="B5429" t="s">
        <v>76</v>
      </c>
      <c r="C5429" t="s">
        <v>135</v>
      </c>
      <c r="D5429" t="s">
        <v>216</v>
      </c>
      <c r="E5429">
        <v>14</v>
      </c>
      <c r="F5429">
        <v>5</v>
      </c>
      <c r="G5429">
        <v>70</v>
      </c>
      <c r="H5429" t="s">
        <v>56</v>
      </c>
      <c r="I5429" t="s">
        <v>46</v>
      </c>
      <c r="J5429" s="1">
        <v>45534</v>
      </c>
      <c r="K5429" t="b">
        <v>1</v>
      </c>
      <c r="L5429" t="s">
        <v>65</v>
      </c>
      <c r="M5429">
        <v>8</v>
      </c>
      <c r="N5429">
        <f>G5429/SUMIF(B:B,B5429,G:G)*100</f>
        <v>0.11918646722797817</v>
      </c>
      <c r="Q5429">
        <f>VLOOKUP(C5429, Categories_Pivot_Table!A:B, 2, FALSE)</f>
        <v>23.146341463414632</v>
      </c>
      <c r="T5429">
        <f t="shared" si="85"/>
        <v>2024</v>
      </c>
    </row>
    <row r="5430" spans="1:20" x14ac:dyDescent="0.2">
      <c r="A5430" t="s">
        <v>5687</v>
      </c>
      <c r="B5430" t="s">
        <v>113</v>
      </c>
      <c r="C5430" t="s">
        <v>135</v>
      </c>
      <c r="D5430" t="s">
        <v>333</v>
      </c>
      <c r="E5430">
        <v>20</v>
      </c>
      <c r="F5430">
        <v>4</v>
      </c>
      <c r="G5430">
        <v>80</v>
      </c>
      <c r="H5430" t="s">
        <v>29</v>
      </c>
      <c r="I5430" t="s">
        <v>46</v>
      </c>
      <c r="J5430" s="1">
        <v>44607</v>
      </c>
      <c r="K5430" t="b">
        <v>0</v>
      </c>
      <c r="L5430" t="s">
        <v>49</v>
      </c>
      <c r="M5430">
        <v>2</v>
      </c>
      <c r="N5430">
        <f>G5430/SUMIF(B:B,B5430,G:G)*100</f>
        <v>0.1317241038644559</v>
      </c>
      <c r="Q5430">
        <f>VLOOKUP(C5430, Categories_Pivot_Table!A:B, 2, FALSE)</f>
        <v>23.146341463414632</v>
      </c>
      <c r="T5430">
        <f t="shared" si="85"/>
        <v>2022</v>
      </c>
    </row>
    <row r="5431" spans="1:20" x14ac:dyDescent="0.2">
      <c r="A5431" t="s">
        <v>5688</v>
      </c>
      <c r="B5431" t="s">
        <v>71</v>
      </c>
      <c r="C5431" t="s">
        <v>74</v>
      </c>
      <c r="D5431" t="s">
        <v>321</v>
      </c>
      <c r="E5431">
        <v>32</v>
      </c>
      <c r="F5431">
        <v>4</v>
      </c>
      <c r="G5431">
        <v>128</v>
      </c>
      <c r="H5431" t="s">
        <v>17</v>
      </c>
      <c r="I5431" t="s">
        <v>18</v>
      </c>
      <c r="J5431" s="1">
        <v>45551</v>
      </c>
      <c r="K5431" t="b">
        <v>1</v>
      </c>
      <c r="L5431" t="s">
        <v>19</v>
      </c>
      <c r="M5431">
        <v>9</v>
      </c>
      <c r="N5431">
        <f>G5431/SUMIF(B:B,B5431,G:G)*100</f>
        <v>0.20279637184615995</v>
      </c>
      <c r="Q5431">
        <f>VLOOKUP(C5431, Categories_Pivot_Table!A:B, 2, FALSE)</f>
        <v>24.317096165933375</v>
      </c>
      <c r="T5431">
        <f t="shared" si="85"/>
        <v>2024</v>
      </c>
    </row>
    <row r="5432" spans="1:20" x14ac:dyDescent="0.2">
      <c r="A5432" t="s">
        <v>5689</v>
      </c>
      <c r="B5432" t="s">
        <v>51</v>
      </c>
      <c r="C5432" t="s">
        <v>27</v>
      </c>
      <c r="D5432" t="s">
        <v>58</v>
      </c>
      <c r="E5432">
        <v>8</v>
      </c>
      <c r="F5432">
        <v>3</v>
      </c>
      <c r="G5432">
        <v>24</v>
      </c>
      <c r="H5432" t="s">
        <v>56</v>
      </c>
      <c r="I5432" t="s">
        <v>18</v>
      </c>
      <c r="J5432" s="1">
        <v>44943</v>
      </c>
      <c r="K5432" t="b">
        <v>0</v>
      </c>
      <c r="L5432" t="s">
        <v>49</v>
      </c>
      <c r="M5432">
        <v>1</v>
      </c>
      <c r="N5432">
        <f>G5432/SUMIF(B:B,B5432,G:G)*100</f>
        <v>3.7205264544933107E-2</v>
      </c>
      <c r="Q5432">
        <f>VLOOKUP(C5432, Categories_Pivot_Table!A:B, 2, FALSE)</f>
        <v>25.013711734693878</v>
      </c>
      <c r="T5432">
        <f t="shared" si="85"/>
        <v>2023</v>
      </c>
    </row>
    <row r="5433" spans="1:20" x14ac:dyDescent="0.2">
      <c r="A5433" t="s">
        <v>5690</v>
      </c>
      <c r="B5433" t="s">
        <v>54</v>
      </c>
      <c r="C5433" t="s">
        <v>22</v>
      </c>
      <c r="D5433" t="s">
        <v>205</v>
      </c>
      <c r="E5433">
        <v>15.5</v>
      </c>
      <c r="F5433">
        <v>3</v>
      </c>
      <c r="G5433">
        <v>46.5</v>
      </c>
      <c r="H5433" t="s">
        <v>29</v>
      </c>
      <c r="I5433" t="s">
        <v>46</v>
      </c>
      <c r="J5433" s="1">
        <v>45536</v>
      </c>
      <c r="K5433" t="b">
        <v>0</v>
      </c>
      <c r="L5433" t="s">
        <v>24</v>
      </c>
      <c r="M5433">
        <v>9</v>
      </c>
      <c r="N5433">
        <f>G5433/SUMIF(B:B,B5433,G:G)*100</f>
        <v>8.1356999763802257E-2</v>
      </c>
      <c r="Q5433">
        <f>VLOOKUP(C5433, Categories_Pivot_Table!A:B, 2, FALSE)</f>
        <v>21.505681818181817</v>
      </c>
      <c r="T5433">
        <f t="shared" si="85"/>
        <v>2024</v>
      </c>
    </row>
    <row r="5434" spans="1:20" x14ac:dyDescent="0.2">
      <c r="A5434" t="s">
        <v>5691</v>
      </c>
      <c r="B5434" t="s">
        <v>73</v>
      </c>
      <c r="C5434" t="s">
        <v>27</v>
      </c>
      <c r="D5434" t="s">
        <v>28</v>
      </c>
      <c r="E5434">
        <v>21.5</v>
      </c>
      <c r="F5434">
        <v>4</v>
      </c>
      <c r="G5434">
        <v>86</v>
      </c>
      <c r="H5434" t="s">
        <v>29</v>
      </c>
      <c r="I5434" t="s">
        <v>18</v>
      </c>
      <c r="J5434" s="1">
        <v>45087</v>
      </c>
      <c r="K5434" t="b">
        <v>1</v>
      </c>
      <c r="L5434" t="s">
        <v>35</v>
      </c>
      <c r="M5434">
        <v>6</v>
      </c>
      <c r="N5434">
        <f>G5434/SUMIF(B:B,B5434,G:G)*100</f>
        <v>0.14857172472769048</v>
      </c>
      <c r="Q5434">
        <f>VLOOKUP(C5434, Categories_Pivot_Table!A:B, 2, FALSE)</f>
        <v>25.013711734693878</v>
      </c>
      <c r="T5434">
        <f t="shared" si="85"/>
        <v>2023</v>
      </c>
    </row>
    <row r="5435" spans="1:20" x14ac:dyDescent="0.2">
      <c r="A5435" t="s">
        <v>5692</v>
      </c>
      <c r="B5435" t="s">
        <v>104</v>
      </c>
      <c r="C5435" t="s">
        <v>33</v>
      </c>
      <c r="D5435" t="s">
        <v>209</v>
      </c>
      <c r="E5435">
        <v>24.5</v>
      </c>
      <c r="F5435">
        <v>7</v>
      </c>
      <c r="G5435">
        <v>171.5</v>
      </c>
      <c r="H5435" t="s">
        <v>17</v>
      </c>
      <c r="I5435" t="s">
        <v>18</v>
      </c>
      <c r="J5435" s="1">
        <v>45253</v>
      </c>
      <c r="K5435" t="b">
        <v>0</v>
      </c>
      <c r="L5435" t="s">
        <v>42</v>
      </c>
      <c r="M5435">
        <v>11</v>
      </c>
      <c r="N5435">
        <f>G5435/SUMIF(B:B,B5435,G:G)*100</f>
        <v>0.27871223571091935</v>
      </c>
      <c r="Q5435">
        <f>VLOOKUP(C5435, Categories_Pivot_Table!A:B, 2, FALSE)</f>
        <v>23.300574345883856</v>
      </c>
      <c r="T5435">
        <f t="shared" si="85"/>
        <v>2023</v>
      </c>
    </row>
    <row r="5436" spans="1:20" x14ac:dyDescent="0.2">
      <c r="A5436" t="s">
        <v>5693</v>
      </c>
      <c r="B5436" t="s">
        <v>113</v>
      </c>
      <c r="C5436" t="s">
        <v>22</v>
      </c>
      <c r="D5436" t="s">
        <v>147</v>
      </c>
      <c r="E5436">
        <v>32</v>
      </c>
      <c r="F5436">
        <v>1</v>
      </c>
      <c r="G5436">
        <v>32</v>
      </c>
      <c r="H5436" t="s">
        <v>17</v>
      </c>
      <c r="I5436" t="s">
        <v>46</v>
      </c>
      <c r="J5436" s="1">
        <v>44601</v>
      </c>
      <c r="K5436" t="b">
        <v>0</v>
      </c>
      <c r="L5436" t="s">
        <v>30</v>
      </c>
      <c r="M5436">
        <v>2</v>
      </c>
      <c r="N5436">
        <f>G5436/SUMIF(B:B,B5436,G:G)*100</f>
        <v>5.2689641545782366E-2</v>
      </c>
      <c r="Q5436">
        <f>VLOOKUP(C5436, Categories_Pivot_Table!A:B, 2, FALSE)</f>
        <v>21.505681818181817</v>
      </c>
      <c r="T5436">
        <f t="shared" si="85"/>
        <v>2022</v>
      </c>
    </row>
    <row r="5437" spans="1:20" x14ac:dyDescent="0.2">
      <c r="A5437" t="s">
        <v>5694</v>
      </c>
      <c r="B5437" t="s">
        <v>95</v>
      </c>
      <c r="C5437" t="s">
        <v>22</v>
      </c>
      <c r="D5437" t="s">
        <v>388</v>
      </c>
      <c r="E5437">
        <v>6.5</v>
      </c>
      <c r="F5437">
        <v>8</v>
      </c>
      <c r="G5437">
        <v>52</v>
      </c>
      <c r="H5437" t="s">
        <v>56</v>
      </c>
      <c r="I5437" t="s">
        <v>18</v>
      </c>
      <c r="J5437" s="1">
        <v>44989</v>
      </c>
      <c r="K5437" t="b">
        <v>1</v>
      </c>
      <c r="L5437" t="s">
        <v>35</v>
      </c>
      <c r="M5437">
        <v>3</v>
      </c>
      <c r="N5437">
        <f>G5437/SUMIF(B:B,B5437,G:G)*100</f>
        <v>7.7206892199876767E-2</v>
      </c>
      <c r="Q5437">
        <f>VLOOKUP(C5437, Categories_Pivot_Table!A:B, 2, FALSE)</f>
        <v>21.505681818181817</v>
      </c>
      <c r="T5437">
        <f t="shared" si="85"/>
        <v>2023</v>
      </c>
    </row>
    <row r="5438" spans="1:20" x14ac:dyDescent="0.2">
      <c r="A5438" t="s">
        <v>5695</v>
      </c>
      <c r="B5438" t="s">
        <v>26</v>
      </c>
      <c r="C5438" t="s">
        <v>48</v>
      </c>
      <c r="D5438" t="s">
        <v>1031</v>
      </c>
      <c r="E5438">
        <v>32</v>
      </c>
      <c r="F5438">
        <v>3</v>
      </c>
      <c r="G5438">
        <v>96</v>
      </c>
      <c r="H5438" t="s">
        <v>29</v>
      </c>
      <c r="I5438" t="s">
        <v>46</v>
      </c>
      <c r="J5438" s="1">
        <v>45521</v>
      </c>
      <c r="K5438" t="b">
        <v>0</v>
      </c>
      <c r="L5438" t="s">
        <v>35</v>
      </c>
      <c r="M5438">
        <v>8</v>
      </c>
      <c r="N5438">
        <f>G5438/SUMIF(B:B,B5438,G:G)*100</f>
        <v>0.15472266767666185</v>
      </c>
      <c r="Q5438">
        <f>VLOOKUP(C5438, Categories_Pivot_Table!A:B, 2, FALSE)</f>
        <v>23.348837209302324</v>
      </c>
      <c r="T5438">
        <f t="shared" si="85"/>
        <v>2024</v>
      </c>
    </row>
    <row r="5439" spans="1:20" x14ac:dyDescent="0.2">
      <c r="A5439" t="s">
        <v>5696</v>
      </c>
      <c r="B5439" t="s">
        <v>14</v>
      </c>
      <c r="C5439" t="s">
        <v>33</v>
      </c>
      <c r="D5439" t="s">
        <v>556</v>
      </c>
      <c r="E5439">
        <v>29</v>
      </c>
      <c r="F5439">
        <v>3</v>
      </c>
      <c r="G5439">
        <v>87</v>
      </c>
      <c r="H5439" t="s">
        <v>29</v>
      </c>
      <c r="I5439" t="s">
        <v>46</v>
      </c>
      <c r="J5439" s="1">
        <v>45007</v>
      </c>
      <c r="K5439" t="b">
        <v>0</v>
      </c>
      <c r="L5439" t="s">
        <v>30</v>
      </c>
      <c r="M5439">
        <v>3</v>
      </c>
      <c r="N5439">
        <f>G5439/SUMIF(B:B,B5439,G:G)*100</f>
        <v>0.14163960047864418</v>
      </c>
      <c r="Q5439">
        <f>VLOOKUP(C5439, Categories_Pivot_Table!A:B, 2, FALSE)</f>
        <v>23.300574345883856</v>
      </c>
      <c r="T5439">
        <f t="shared" si="85"/>
        <v>2023</v>
      </c>
    </row>
    <row r="5440" spans="1:20" x14ac:dyDescent="0.2">
      <c r="A5440" t="s">
        <v>5697</v>
      </c>
      <c r="B5440" t="s">
        <v>71</v>
      </c>
      <c r="C5440" t="s">
        <v>38</v>
      </c>
      <c r="D5440" t="s">
        <v>473</v>
      </c>
      <c r="E5440">
        <v>23</v>
      </c>
      <c r="F5440">
        <v>7</v>
      </c>
      <c r="G5440">
        <v>161</v>
      </c>
      <c r="H5440" t="s">
        <v>29</v>
      </c>
      <c r="I5440" t="s">
        <v>18</v>
      </c>
      <c r="J5440" s="1">
        <v>44569</v>
      </c>
      <c r="K5440" t="b">
        <v>1</v>
      </c>
      <c r="L5440" t="s">
        <v>35</v>
      </c>
      <c r="M5440">
        <v>1</v>
      </c>
      <c r="N5440">
        <f>G5440/SUMIF(B:B,B5440,G:G)*100</f>
        <v>0.25507981146274805</v>
      </c>
      <c r="Q5440">
        <f>VLOOKUP(C5440, Categories_Pivot_Table!A:B, 2, FALSE)</f>
        <v>23.088790931989923</v>
      </c>
      <c r="T5440">
        <f t="shared" si="85"/>
        <v>2022</v>
      </c>
    </row>
    <row r="5441" spans="1:20" x14ac:dyDescent="0.2">
      <c r="A5441" t="s">
        <v>5698</v>
      </c>
      <c r="B5441" t="s">
        <v>128</v>
      </c>
      <c r="C5441" t="s">
        <v>27</v>
      </c>
      <c r="D5441" t="s">
        <v>380</v>
      </c>
      <c r="E5441">
        <v>41</v>
      </c>
      <c r="F5441">
        <v>7</v>
      </c>
      <c r="G5441">
        <v>287</v>
      </c>
      <c r="H5441" t="s">
        <v>17</v>
      </c>
      <c r="I5441" t="s">
        <v>46</v>
      </c>
      <c r="J5441" s="1">
        <v>44793</v>
      </c>
      <c r="K5441" t="b">
        <v>0</v>
      </c>
      <c r="L5441" t="s">
        <v>35</v>
      </c>
      <c r="M5441">
        <v>8</v>
      </c>
      <c r="N5441">
        <f>G5441/SUMIF(B:B,B5441,G:G)*100</f>
        <v>0.41927189855665281</v>
      </c>
      <c r="Q5441">
        <f>VLOOKUP(C5441, Categories_Pivot_Table!A:B, 2, FALSE)</f>
        <v>25.013711734693878</v>
      </c>
      <c r="T5441">
        <f t="shared" si="85"/>
        <v>2022</v>
      </c>
    </row>
    <row r="5442" spans="1:20" x14ac:dyDescent="0.2">
      <c r="A5442" t="s">
        <v>5699</v>
      </c>
      <c r="B5442" t="s">
        <v>90</v>
      </c>
      <c r="C5442" t="s">
        <v>33</v>
      </c>
      <c r="D5442" t="s">
        <v>109</v>
      </c>
      <c r="E5442">
        <v>41</v>
      </c>
      <c r="F5442">
        <v>3</v>
      </c>
      <c r="G5442">
        <v>123</v>
      </c>
      <c r="H5442" t="s">
        <v>17</v>
      </c>
      <c r="I5442" t="s">
        <v>18</v>
      </c>
      <c r="J5442" s="1">
        <v>45495</v>
      </c>
      <c r="K5442" t="b">
        <v>1</v>
      </c>
      <c r="L5442" t="s">
        <v>19</v>
      </c>
      <c r="M5442">
        <v>7</v>
      </c>
      <c r="N5442">
        <f>G5442/SUMIF(B:B,B5442,G:G)*100</f>
        <v>0.20797402860911027</v>
      </c>
      <c r="Q5442">
        <f>VLOOKUP(C5442, Categories_Pivot_Table!A:B, 2, FALSE)</f>
        <v>23.300574345883856</v>
      </c>
      <c r="T5442">
        <f t="shared" ref="T5442:T5505" si="86">YEAR(J5442)</f>
        <v>2024</v>
      </c>
    </row>
    <row r="5443" spans="1:20" x14ac:dyDescent="0.2">
      <c r="A5443" t="s">
        <v>5700</v>
      </c>
      <c r="B5443" t="s">
        <v>26</v>
      </c>
      <c r="C5443" t="s">
        <v>48</v>
      </c>
      <c r="D5443" t="s">
        <v>203</v>
      </c>
      <c r="E5443">
        <v>39.5</v>
      </c>
      <c r="F5443">
        <v>3</v>
      </c>
      <c r="G5443">
        <v>118.5</v>
      </c>
      <c r="H5443" t="s">
        <v>17</v>
      </c>
      <c r="I5443" t="s">
        <v>18</v>
      </c>
      <c r="J5443" s="1">
        <v>44730</v>
      </c>
      <c r="K5443" t="b">
        <v>1</v>
      </c>
      <c r="L5443" t="s">
        <v>35</v>
      </c>
      <c r="M5443">
        <v>6</v>
      </c>
      <c r="N5443">
        <f>G5443/SUMIF(B:B,B5443,G:G)*100</f>
        <v>0.1909857929133795</v>
      </c>
      <c r="Q5443">
        <f>VLOOKUP(C5443, Categories_Pivot_Table!A:B, 2, FALSE)</f>
        <v>23.348837209302324</v>
      </c>
      <c r="T5443">
        <f t="shared" si="86"/>
        <v>2022</v>
      </c>
    </row>
    <row r="5444" spans="1:20" x14ac:dyDescent="0.2">
      <c r="A5444" t="s">
        <v>5701</v>
      </c>
      <c r="B5444" t="s">
        <v>104</v>
      </c>
      <c r="C5444" t="s">
        <v>48</v>
      </c>
      <c r="D5444" t="s">
        <v>195</v>
      </c>
      <c r="E5444">
        <v>20</v>
      </c>
      <c r="F5444">
        <v>1</v>
      </c>
      <c r="G5444">
        <v>20</v>
      </c>
      <c r="H5444" t="s">
        <v>17</v>
      </c>
      <c r="I5444" t="s">
        <v>46</v>
      </c>
      <c r="J5444" s="1">
        <v>45287</v>
      </c>
      <c r="K5444" t="b">
        <v>1</v>
      </c>
      <c r="L5444" t="s">
        <v>30</v>
      </c>
      <c r="M5444">
        <v>12</v>
      </c>
      <c r="N5444">
        <f>G5444/SUMIF(B:B,B5444,G:G)*100</f>
        <v>3.2502884631011003E-2</v>
      </c>
      <c r="Q5444">
        <f>VLOOKUP(C5444, Categories_Pivot_Table!A:B, 2, FALSE)</f>
        <v>23.348837209302324</v>
      </c>
      <c r="T5444">
        <f t="shared" si="86"/>
        <v>2023</v>
      </c>
    </row>
    <row r="5445" spans="1:20" x14ac:dyDescent="0.2">
      <c r="A5445" t="s">
        <v>5702</v>
      </c>
      <c r="B5445" t="s">
        <v>95</v>
      </c>
      <c r="C5445" t="s">
        <v>33</v>
      </c>
      <c r="D5445" t="s">
        <v>556</v>
      </c>
      <c r="E5445">
        <v>29</v>
      </c>
      <c r="F5445">
        <v>1</v>
      </c>
      <c r="G5445">
        <v>29</v>
      </c>
      <c r="H5445" t="s">
        <v>56</v>
      </c>
      <c r="I5445" t="s">
        <v>18</v>
      </c>
      <c r="J5445" s="1">
        <v>45516</v>
      </c>
      <c r="K5445" t="b">
        <v>1</v>
      </c>
      <c r="L5445" t="s">
        <v>19</v>
      </c>
      <c r="M5445">
        <v>8</v>
      </c>
      <c r="N5445">
        <f>G5445/SUMIF(B:B,B5445,G:G)*100</f>
        <v>4.3057689880700509E-2</v>
      </c>
      <c r="Q5445">
        <f>VLOOKUP(C5445, Categories_Pivot_Table!A:B, 2, FALSE)</f>
        <v>23.300574345883856</v>
      </c>
      <c r="T5445">
        <f t="shared" si="86"/>
        <v>2024</v>
      </c>
    </row>
    <row r="5446" spans="1:20" x14ac:dyDescent="0.2">
      <c r="A5446" t="s">
        <v>5703</v>
      </c>
      <c r="B5446" t="s">
        <v>26</v>
      </c>
      <c r="C5446" t="s">
        <v>15</v>
      </c>
      <c r="D5446" t="s">
        <v>570</v>
      </c>
      <c r="E5446">
        <v>6.5</v>
      </c>
      <c r="F5446">
        <v>10</v>
      </c>
      <c r="G5446">
        <v>65</v>
      </c>
      <c r="H5446" t="s">
        <v>17</v>
      </c>
      <c r="I5446" t="s">
        <v>18</v>
      </c>
      <c r="J5446" s="1">
        <v>44726</v>
      </c>
      <c r="K5446" t="b">
        <v>1</v>
      </c>
      <c r="L5446" t="s">
        <v>49</v>
      </c>
      <c r="M5446">
        <v>6</v>
      </c>
      <c r="N5446">
        <f>G5446/SUMIF(B:B,B5446,G:G)*100</f>
        <v>0.10476013957273979</v>
      </c>
      <c r="Q5446">
        <f>VLOOKUP(C5446, Categories_Pivot_Table!A:B, 2, FALSE)</f>
        <v>23.063808900523561</v>
      </c>
      <c r="T5446">
        <f t="shared" si="86"/>
        <v>2022</v>
      </c>
    </row>
    <row r="5447" spans="1:20" x14ac:dyDescent="0.2">
      <c r="A5447" t="s">
        <v>5704</v>
      </c>
      <c r="B5447" t="s">
        <v>121</v>
      </c>
      <c r="C5447" t="s">
        <v>38</v>
      </c>
      <c r="D5447" t="s">
        <v>791</v>
      </c>
      <c r="E5447">
        <v>26</v>
      </c>
      <c r="F5447">
        <v>10</v>
      </c>
      <c r="G5447">
        <v>260</v>
      </c>
      <c r="H5447" t="s">
        <v>17</v>
      </c>
      <c r="I5447" t="s">
        <v>18</v>
      </c>
      <c r="J5447" s="1">
        <v>45624</v>
      </c>
      <c r="K5447" t="b">
        <v>1</v>
      </c>
      <c r="L5447" t="s">
        <v>42</v>
      </c>
      <c r="M5447">
        <v>11</v>
      </c>
      <c r="N5447">
        <f>G5447/SUMIF(B:B,B5447,G:G)*100</f>
        <v>0.39651977642384911</v>
      </c>
      <c r="Q5447">
        <f>VLOOKUP(C5447, Categories_Pivot_Table!A:B, 2, FALSE)</f>
        <v>23.088790931989923</v>
      </c>
      <c r="T5447">
        <f t="shared" si="86"/>
        <v>2024</v>
      </c>
    </row>
    <row r="5448" spans="1:20" x14ac:dyDescent="0.2">
      <c r="A5448" t="s">
        <v>5705</v>
      </c>
      <c r="B5448" t="s">
        <v>54</v>
      </c>
      <c r="C5448" t="s">
        <v>48</v>
      </c>
      <c r="D5448" t="s">
        <v>149</v>
      </c>
      <c r="E5448">
        <v>38</v>
      </c>
      <c r="F5448">
        <v>2</v>
      </c>
      <c r="G5448">
        <v>76</v>
      </c>
      <c r="H5448" t="s">
        <v>29</v>
      </c>
      <c r="I5448" t="s">
        <v>46</v>
      </c>
      <c r="J5448" s="1">
        <v>44816</v>
      </c>
      <c r="K5448" t="b">
        <v>0</v>
      </c>
      <c r="L5448" t="s">
        <v>19</v>
      </c>
      <c r="M5448">
        <v>9</v>
      </c>
      <c r="N5448">
        <f>G5448/SUMIF(B:B,B5448,G:G)*100</f>
        <v>0.13297058025911768</v>
      </c>
      <c r="Q5448">
        <f>VLOOKUP(C5448, Categories_Pivot_Table!A:B, 2, FALSE)</f>
        <v>23.348837209302324</v>
      </c>
      <c r="T5448">
        <f t="shared" si="86"/>
        <v>2022</v>
      </c>
    </row>
    <row r="5449" spans="1:20" x14ac:dyDescent="0.2">
      <c r="A5449" t="s">
        <v>5706</v>
      </c>
      <c r="B5449" t="s">
        <v>84</v>
      </c>
      <c r="C5449" t="s">
        <v>48</v>
      </c>
      <c r="D5449" t="s">
        <v>655</v>
      </c>
      <c r="E5449">
        <v>12.5</v>
      </c>
      <c r="F5449">
        <v>9</v>
      </c>
      <c r="G5449">
        <v>112.5</v>
      </c>
      <c r="H5449" t="s">
        <v>17</v>
      </c>
      <c r="I5449" t="s">
        <v>46</v>
      </c>
      <c r="J5449" s="1">
        <v>45204</v>
      </c>
      <c r="K5449" t="b">
        <v>0</v>
      </c>
      <c r="L5449" t="s">
        <v>42</v>
      </c>
      <c r="M5449">
        <v>10</v>
      </c>
      <c r="N5449">
        <f>G5449/SUMIF(B:B,B5449,G:G)*100</f>
        <v>0.1821346177196746</v>
      </c>
      <c r="Q5449">
        <f>VLOOKUP(C5449, Categories_Pivot_Table!A:B, 2, FALSE)</f>
        <v>23.348837209302324</v>
      </c>
      <c r="T5449">
        <f t="shared" si="86"/>
        <v>2023</v>
      </c>
    </row>
    <row r="5450" spans="1:20" x14ac:dyDescent="0.2">
      <c r="A5450" t="s">
        <v>5707</v>
      </c>
      <c r="B5450" t="s">
        <v>51</v>
      </c>
      <c r="C5450" t="s">
        <v>22</v>
      </c>
      <c r="D5450" t="s">
        <v>147</v>
      </c>
      <c r="E5450">
        <v>32</v>
      </c>
      <c r="F5450">
        <v>2</v>
      </c>
      <c r="G5450">
        <v>64</v>
      </c>
      <c r="H5450" t="s">
        <v>17</v>
      </c>
      <c r="I5450" t="s">
        <v>18</v>
      </c>
      <c r="J5450" s="1">
        <v>45169</v>
      </c>
      <c r="K5450" t="b">
        <v>0</v>
      </c>
      <c r="L5450" t="s">
        <v>42</v>
      </c>
      <c r="M5450">
        <v>8</v>
      </c>
      <c r="N5450">
        <f>G5450/SUMIF(B:B,B5450,G:G)*100</f>
        <v>9.9214038786488282E-2</v>
      </c>
      <c r="Q5450">
        <f>VLOOKUP(C5450, Categories_Pivot_Table!A:B, 2, FALSE)</f>
        <v>21.505681818181817</v>
      </c>
      <c r="T5450">
        <f t="shared" si="86"/>
        <v>2023</v>
      </c>
    </row>
    <row r="5451" spans="1:20" x14ac:dyDescent="0.2">
      <c r="A5451" t="s">
        <v>5708</v>
      </c>
      <c r="B5451" t="s">
        <v>84</v>
      </c>
      <c r="C5451" t="s">
        <v>33</v>
      </c>
      <c r="D5451" t="s">
        <v>657</v>
      </c>
      <c r="E5451">
        <v>39.5</v>
      </c>
      <c r="F5451">
        <v>7</v>
      </c>
      <c r="G5451">
        <v>276.5</v>
      </c>
      <c r="H5451" t="s">
        <v>56</v>
      </c>
      <c r="I5451" t="s">
        <v>46</v>
      </c>
      <c r="J5451" s="1">
        <v>44709</v>
      </c>
      <c r="K5451" t="b">
        <v>1</v>
      </c>
      <c r="L5451" t="s">
        <v>35</v>
      </c>
      <c r="M5451">
        <v>5</v>
      </c>
      <c r="N5451">
        <f>G5451/SUMIF(B:B,B5451,G:G)*100</f>
        <v>0.4476464159954669</v>
      </c>
      <c r="Q5451">
        <f>VLOOKUP(C5451, Categories_Pivot_Table!A:B, 2, FALSE)</f>
        <v>23.300574345883856</v>
      </c>
      <c r="T5451">
        <f t="shared" si="86"/>
        <v>2022</v>
      </c>
    </row>
    <row r="5452" spans="1:20" x14ac:dyDescent="0.2">
      <c r="A5452" t="s">
        <v>5709</v>
      </c>
      <c r="B5452" t="s">
        <v>76</v>
      </c>
      <c r="C5452" t="s">
        <v>135</v>
      </c>
      <c r="D5452" t="s">
        <v>358</v>
      </c>
      <c r="E5452">
        <v>32</v>
      </c>
      <c r="F5452">
        <v>6</v>
      </c>
      <c r="G5452">
        <v>192</v>
      </c>
      <c r="H5452" t="s">
        <v>17</v>
      </c>
      <c r="I5452" t="s">
        <v>46</v>
      </c>
      <c r="J5452" s="1">
        <v>45398</v>
      </c>
      <c r="K5452" t="b">
        <v>0</v>
      </c>
      <c r="L5452" t="s">
        <v>49</v>
      </c>
      <c r="M5452">
        <v>4</v>
      </c>
      <c r="N5452">
        <f>G5452/SUMIF(B:B,B5452,G:G)*100</f>
        <v>0.3269114529681687</v>
      </c>
      <c r="Q5452">
        <f>VLOOKUP(C5452, Categories_Pivot_Table!A:B, 2, FALSE)</f>
        <v>23.146341463414632</v>
      </c>
      <c r="T5452">
        <f t="shared" si="86"/>
        <v>2024</v>
      </c>
    </row>
    <row r="5453" spans="1:20" x14ac:dyDescent="0.2">
      <c r="A5453" t="s">
        <v>5710</v>
      </c>
      <c r="B5453" t="s">
        <v>32</v>
      </c>
      <c r="C5453" t="s">
        <v>74</v>
      </c>
      <c r="D5453" t="s">
        <v>41</v>
      </c>
      <c r="E5453">
        <v>23</v>
      </c>
      <c r="F5453">
        <v>6</v>
      </c>
      <c r="G5453">
        <v>246</v>
      </c>
      <c r="H5453" t="s">
        <v>17</v>
      </c>
      <c r="I5453" t="s">
        <v>46</v>
      </c>
      <c r="J5453" s="1">
        <v>45063</v>
      </c>
      <c r="K5453" t="b">
        <v>1</v>
      </c>
      <c r="L5453" t="s">
        <v>30</v>
      </c>
      <c r="M5453">
        <v>5</v>
      </c>
      <c r="N5453">
        <f>G5453/SUMIF(B:B,B5453,G:G)*100</f>
        <v>0.41956252931394705</v>
      </c>
      <c r="Q5453">
        <f>VLOOKUP(C5453, Categories_Pivot_Table!A:B, 2, FALSE)</f>
        <v>24.317096165933375</v>
      </c>
      <c r="T5453">
        <f t="shared" si="86"/>
        <v>2023</v>
      </c>
    </row>
    <row r="5454" spans="1:20" x14ac:dyDescent="0.2">
      <c r="A5454" t="s">
        <v>5711</v>
      </c>
      <c r="B5454" t="s">
        <v>121</v>
      </c>
      <c r="C5454" t="s">
        <v>33</v>
      </c>
      <c r="D5454" t="s">
        <v>398</v>
      </c>
      <c r="E5454">
        <v>21.5</v>
      </c>
      <c r="F5454">
        <v>4</v>
      </c>
      <c r="G5454">
        <v>86</v>
      </c>
      <c r="H5454" t="s">
        <v>29</v>
      </c>
      <c r="I5454" t="s">
        <v>18</v>
      </c>
      <c r="J5454" s="1">
        <v>45621</v>
      </c>
      <c r="K5454" t="b">
        <v>0</v>
      </c>
      <c r="L5454" t="s">
        <v>19</v>
      </c>
      <c r="M5454">
        <v>11</v>
      </c>
      <c r="N5454">
        <f>G5454/SUMIF(B:B,B5454,G:G)*100</f>
        <v>0.13115654143250396</v>
      </c>
      <c r="Q5454">
        <f>VLOOKUP(C5454, Categories_Pivot_Table!A:B, 2, FALSE)</f>
        <v>23.300574345883856</v>
      </c>
      <c r="T5454">
        <f t="shared" si="86"/>
        <v>2024</v>
      </c>
    </row>
    <row r="5455" spans="1:20" x14ac:dyDescent="0.2">
      <c r="A5455" t="s">
        <v>5712</v>
      </c>
      <c r="B5455" t="s">
        <v>73</v>
      </c>
      <c r="C5455" t="s">
        <v>22</v>
      </c>
      <c r="D5455" t="s">
        <v>272</v>
      </c>
      <c r="E5455">
        <v>5</v>
      </c>
      <c r="F5455">
        <v>7</v>
      </c>
      <c r="G5455">
        <v>35</v>
      </c>
      <c r="H5455" t="s">
        <v>56</v>
      </c>
      <c r="I5455" t="s">
        <v>46</v>
      </c>
      <c r="J5455" s="1">
        <v>45561</v>
      </c>
      <c r="K5455" t="b">
        <v>1</v>
      </c>
      <c r="L5455" t="s">
        <v>42</v>
      </c>
      <c r="M5455">
        <v>9</v>
      </c>
      <c r="N5455">
        <f>G5455/SUMIF(B:B,B5455,G:G)*100</f>
        <v>6.0465236807781007E-2</v>
      </c>
      <c r="Q5455">
        <f>VLOOKUP(C5455, Categories_Pivot_Table!A:B, 2, FALSE)</f>
        <v>21.505681818181817</v>
      </c>
      <c r="T5455">
        <f t="shared" si="86"/>
        <v>2024</v>
      </c>
    </row>
    <row r="5456" spans="1:20" x14ac:dyDescent="0.2">
      <c r="A5456" t="s">
        <v>5713</v>
      </c>
      <c r="B5456" t="s">
        <v>47</v>
      </c>
      <c r="C5456" t="s">
        <v>38</v>
      </c>
      <c r="D5456" t="s">
        <v>45</v>
      </c>
      <c r="E5456">
        <v>5</v>
      </c>
      <c r="F5456">
        <v>3</v>
      </c>
      <c r="G5456">
        <v>15</v>
      </c>
      <c r="H5456" t="s">
        <v>17</v>
      </c>
      <c r="I5456" t="s">
        <v>46</v>
      </c>
      <c r="J5456" s="1">
        <v>44615</v>
      </c>
      <c r="K5456" t="b">
        <v>0</v>
      </c>
      <c r="L5456" t="s">
        <v>30</v>
      </c>
      <c r="M5456">
        <v>2</v>
      </c>
      <c r="N5456">
        <f>G5456/SUMIF(B:B,B5456,G:G)*100</f>
        <v>2.3834872006737323E-2</v>
      </c>
      <c r="Q5456">
        <f>VLOOKUP(C5456, Categories_Pivot_Table!A:B, 2, FALSE)</f>
        <v>23.088790931989923</v>
      </c>
      <c r="T5456">
        <f t="shared" si="86"/>
        <v>2022</v>
      </c>
    </row>
    <row r="5457" spans="1:20" x14ac:dyDescent="0.2">
      <c r="A5457" t="s">
        <v>5714</v>
      </c>
      <c r="B5457" t="s">
        <v>71</v>
      </c>
      <c r="C5457" t="s">
        <v>27</v>
      </c>
      <c r="D5457" t="s">
        <v>305</v>
      </c>
      <c r="E5457">
        <v>23</v>
      </c>
      <c r="F5457">
        <v>7</v>
      </c>
      <c r="G5457">
        <v>161</v>
      </c>
      <c r="H5457" t="s">
        <v>29</v>
      </c>
      <c r="I5457" t="s">
        <v>18</v>
      </c>
      <c r="J5457" s="1">
        <v>45503</v>
      </c>
      <c r="K5457" t="b">
        <v>1</v>
      </c>
      <c r="L5457" t="s">
        <v>49</v>
      </c>
      <c r="M5457">
        <v>7</v>
      </c>
      <c r="N5457">
        <f>G5457/SUMIF(B:B,B5457,G:G)*100</f>
        <v>0.25507981146274805</v>
      </c>
      <c r="Q5457">
        <f>VLOOKUP(C5457, Categories_Pivot_Table!A:B, 2, FALSE)</f>
        <v>25.013711734693878</v>
      </c>
      <c r="T5457">
        <f t="shared" si="86"/>
        <v>2024</v>
      </c>
    </row>
    <row r="5458" spans="1:20" x14ac:dyDescent="0.2">
      <c r="A5458" t="s">
        <v>5715</v>
      </c>
      <c r="B5458" t="s">
        <v>63</v>
      </c>
      <c r="C5458" t="s">
        <v>15</v>
      </c>
      <c r="D5458" t="s">
        <v>171</v>
      </c>
      <c r="E5458">
        <v>21.5</v>
      </c>
      <c r="F5458">
        <v>1</v>
      </c>
      <c r="G5458">
        <v>21.5</v>
      </c>
      <c r="H5458" t="s">
        <v>56</v>
      </c>
      <c r="I5458" t="s">
        <v>46</v>
      </c>
      <c r="J5458" s="1">
        <v>45212</v>
      </c>
      <c r="K5458" t="b">
        <v>0</v>
      </c>
      <c r="L5458" t="s">
        <v>65</v>
      </c>
      <c r="M5458">
        <v>10</v>
      </c>
      <c r="N5458">
        <f>G5458/SUMIF(B:B,B5458,G:G)*100</f>
        <v>3.5520750726936293E-2</v>
      </c>
      <c r="Q5458">
        <f>VLOOKUP(C5458, Categories_Pivot_Table!A:B, 2, FALSE)</f>
        <v>23.063808900523561</v>
      </c>
      <c r="T5458">
        <f t="shared" si="86"/>
        <v>2023</v>
      </c>
    </row>
    <row r="5459" spans="1:20" x14ac:dyDescent="0.2">
      <c r="A5459" t="s">
        <v>5716</v>
      </c>
      <c r="B5459" t="s">
        <v>104</v>
      </c>
      <c r="C5459" t="s">
        <v>48</v>
      </c>
      <c r="D5459" t="s">
        <v>655</v>
      </c>
      <c r="E5459">
        <v>12.5</v>
      </c>
      <c r="F5459">
        <v>6</v>
      </c>
      <c r="G5459">
        <v>75</v>
      </c>
      <c r="H5459" t="s">
        <v>29</v>
      </c>
      <c r="I5459" t="s">
        <v>18</v>
      </c>
      <c r="J5459" s="1">
        <v>45649</v>
      </c>
      <c r="K5459" t="b">
        <v>1</v>
      </c>
      <c r="L5459" t="s">
        <v>19</v>
      </c>
      <c r="M5459">
        <v>12</v>
      </c>
      <c r="N5459">
        <f>G5459/SUMIF(B:B,B5459,G:G)*100</f>
        <v>0.12188581736629125</v>
      </c>
      <c r="Q5459">
        <f>VLOOKUP(C5459, Categories_Pivot_Table!A:B, 2, FALSE)</f>
        <v>23.348837209302324</v>
      </c>
      <c r="T5459">
        <f t="shared" si="86"/>
        <v>2024</v>
      </c>
    </row>
    <row r="5460" spans="1:20" x14ac:dyDescent="0.2">
      <c r="A5460" t="s">
        <v>5717</v>
      </c>
      <c r="B5460" t="s">
        <v>63</v>
      </c>
      <c r="C5460" t="s">
        <v>74</v>
      </c>
      <c r="D5460" t="s">
        <v>897</v>
      </c>
      <c r="E5460">
        <v>17</v>
      </c>
      <c r="F5460">
        <v>7</v>
      </c>
      <c r="G5460">
        <v>119</v>
      </c>
      <c r="H5460" t="s">
        <v>29</v>
      </c>
      <c r="I5460" t="s">
        <v>46</v>
      </c>
      <c r="J5460" s="1">
        <v>45204</v>
      </c>
      <c r="K5460" t="b">
        <v>0</v>
      </c>
      <c r="L5460" t="s">
        <v>42</v>
      </c>
      <c r="M5460">
        <v>10</v>
      </c>
      <c r="N5460">
        <f>G5460/SUMIF(B:B,B5460,G:G)*100</f>
        <v>0.19660322495374041</v>
      </c>
      <c r="Q5460">
        <f>VLOOKUP(C5460, Categories_Pivot_Table!A:B, 2, FALSE)</f>
        <v>24.317096165933375</v>
      </c>
      <c r="T5460">
        <f t="shared" si="86"/>
        <v>2023</v>
      </c>
    </row>
    <row r="5461" spans="1:20" x14ac:dyDescent="0.2">
      <c r="A5461" t="s">
        <v>5718</v>
      </c>
      <c r="B5461" t="s">
        <v>90</v>
      </c>
      <c r="C5461" t="s">
        <v>48</v>
      </c>
      <c r="D5461" t="s">
        <v>237</v>
      </c>
      <c r="E5461">
        <v>11</v>
      </c>
      <c r="F5461">
        <v>5</v>
      </c>
      <c r="G5461">
        <v>55</v>
      </c>
      <c r="H5461" t="s">
        <v>29</v>
      </c>
      <c r="I5461" t="s">
        <v>46</v>
      </c>
      <c r="J5461" s="1">
        <v>45367</v>
      </c>
      <c r="K5461" t="b">
        <v>0</v>
      </c>
      <c r="L5461" t="s">
        <v>35</v>
      </c>
      <c r="M5461">
        <v>3</v>
      </c>
      <c r="N5461">
        <f>G5461/SUMIF(B:B,B5461,G:G)*100</f>
        <v>9.2996516857732234E-2</v>
      </c>
      <c r="Q5461">
        <f>VLOOKUP(C5461, Categories_Pivot_Table!A:B, 2, FALSE)</f>
        <v>23.348837209302324</v>
      </c>
      <c r="T5461">
        <f t="shared" si="86"/>
        <v>2024</v>
      </c>
    </row>
    <row r="5462" spans="1:20" x14ac:dyDescent="0.2">
      <c r="A5462" t="s">
        <v>5719</v>
      </c>
      <c r="B5462" t="s">
        <v>21</v>
      </c>
      <c r="C5462" t="s">
        <v>38</v>
      </c>
      <c r="D5462" t="s">
        <v>404</v>
      </c>
      <c r="E5462">
        <v>11</v>
      </c>
      <c r="F5462">
        <v>8</v>
      </c>
      <c r="G5462">
        <v>88</v>
      </c>
      <c r="H5462" t="s">
        <v>56</v>
      </c>
      <c r="I5462" t="s">
        <v>18</v>
      </c>
      <c r="J5462" s="1">
        <v>45031</v>
      </c>
      <c r="K5462" t="b">
        <v>0</v>
      </c>
      <c r="L5462" t="s">
        <v>35</v>
      </c>
      <c r="M5462">
        <v>4</v>
      </c>
      <c r="N5462">
        <f>G5462/SUMIF(B:B,B5462,G:G)*100</f>
        <v>0.14255052039039404</v>
      </c>
      <c r="Q5462">
        <f>VLOOKUP(C5462, Categories_Pivot_Table!A:B, 2, FALSE)</f>
        <v>23.088790931989923</v>
      </c>
      <c r="T5462">
        <f t="shared" si="86"/>
        <v>2023</v>
      </c>
    </row>
    <row r="5463" spans="1:20" x14ac:dyDescent="0.2">
      <c r="A5463" t="s">
        <v>5720</v>
      </c>
      <c r="B5463" t="s">
        <v>95</v>
      </c>
      <c r="C5463" t="s">
        <v>135</v>
      </c>
      <c r="D5463" t="s">
        <v>144</v>
      </c>
      <c r="E5463">
        <v>11</v>
      </c>
      <c r="F5463">
        <v>5</v>
      </c>
      <c r="G5463">
        <v>55</v>
      </c>
      <c r="H5463" t="s">
        <v>29</v>
      </c>
      <c r="I5463" t="s">
        <v>18</v>
      </c>
      <c r="J5463" s="1">
        <v>45648</v>
      </c>
      <c r="K5463" t="b">
        <v>0</v>
      </c>
      <c r="L5463" t="s">
        <v>24</v>
      </c>
      <c r="M5463">
        <v>12</v>
      </c>
      <c r="N5463">
        <f>G5463/SUMIF(B:B,B5463,G:G)*100</f>
        <v>8.1661135980638885E-2</v>
      </c>
      <c r="Q5463">
        <f>VLOOKUP(C5463, Categories_Pivot_Table!A:B, 2, FALSE)</f>
        <v>23.146341463414632</v>
      </c>
      <c r="T5463">
        <f t="shared" si="86"/>
        <v>2024</v>
      </c>
    </row>
    <row r="5464" spans="1:20" x14ac:dyDescent="0.2">
      <c r="A5464" t="s">
        <v>5721</v>
      </c>
      <c r="B5464" t="s">
        <v>21</v>
      </c>
      <c r="C5464" t="s">
        <v>22</v>
      </c>
      <c r="D5464" t="s">
        <v>41</v>
      </c>
      <c r="E5464">
        <v>23</v>
      </c>
      <c r="F5464">
        <v>8</v>
      </c>
      <c r="G5464">
        <v>100</v>
      </c>
      <c r="H5464" t="s">
        <v>29</v>
      </c>
      <c r="I5464" t="s">
        <v>18</v>
      </c>
      <c r="J5464" s="1">
        <v>45636</v>
      </c>
      <c r="K5464" t="b">
        <v>0</v>
      </c>
      <c r="L5464" t="s">
        <v>49</v>
      </c>
      <c r="M5464">
        <v>12</v>
      </c>
      <c r="N5464">
        <f>G5464/SUMIF(B:B,B5464,G:G)*100</f>
        <v>0.16198922771635685</v>
      </c>
      <c r="Q5464">
        <f>VLOOKUP(C5464, Categories_Pivot_Table!A:B, 2, FALSE)</f>
        <v>21.505681818181817</v>
      </c>
      <c r="T5464">
        <f t="shared" si="86"/>
        <v>2024</v>
      </c>
    </row>
    <row r="5465" spans="1:20" x14ac:dyDescent="0.2">
      <c r="A5465" t="s">
        <v>5722</v>
      </c>
      <c r="B5465" t="s">
        <v>26</v>
      </c>
      <c r="C5465" t="s">
        <v>22</v>
      </c>
      <c r="D5465" t="s">
        <v>849</v>
      </c>
      <c r="E5465">
        <v>33.5</v>
      </c>
      <c r="F5465">
        <v>3</v>
      </c>
      <c r="G5465">
        <v>100.5</v>
      </c>
      <c r="H5465" t="s">
        <v>17</v>
      </c>
      <c r="I5465" t="s">
        <v>18</v>
      </c>
      <c r="J5465" s="1">
        <v>45203</v>
      </c>
      <c r="K5465" t="b">
        <v>0</v>
      </c>
      <c r="L5465" t="s">
        <v>30</v>
      </c>
      <c r="M5465">
        <v>10</v>
      </c>
      <c r="N5465">
        <f>G5465/SUMIF(B:B,B5465,G:G)*100</f>
        <v>0.16197529272400538</v>
      </c>
      <c r="Q5465">
        <f>VLOOKUP(C5465, Categories_Pivot_Table!A:B, 2, FALSE)</f>
        <v>21.505681818181817</v>
      </c>
      <c r="T5465">
        <f t="shared" si="86"/>
        <v>2023</v>
      </c>
    </row>
    <row r="5466" spans="1:20" x14ac:dyDescent="0.2">
      <c r="A5466" t="s">
        <v>5723</v>
      </c>
      <c r="B5466" t="s">
        <v>84</v>
      </c>
      <c r="C5466" t="s">
        <v>48</v>
      </c>
      <c r="D5466" t="s">
        <v>237</v>
      </c>
      <c r="E5466">
        <v>11</v>
      </c>
      <c r="F5466">
        <v>10</v>
      </c>
      <c r="G5466">
        <v>110</v>
      </c>
      <c r="H5466" t="s">
        <v>17</v>
      </c>
      <c r="I5466" t="s">
        <v>18</v>
      </c>
      <c r="J5466" s="1">
        <v>45334</v>
      </c>
      <c r="K5466" t="b">
        <v>0</v>
      </c>
      <c r="L5466" t="s">
        <v>19</v>
      </c>
      <c r="M5466">
        <v>2</v>
      </c>
      <c r="N5466">
        <f>G5466/SUMIF(B:B,B5466,G:G)*100</f>
        <v>0.17808718177034849</v>
      </c>
      <c r="Q5466">
        <f>VLOOKUP(C5466, Categories_Pivot_Table!A:B, 2, FALSE)</f>
        <v>23.348837209302324</v>
      </c>
      <c r="T5466">
        <f t="shared" si="86"/>
        <v>2024</v>
      </c>
    </row>
    <row r="5467" spans="1:20" x14ac:dyDescent="0.2">
      <c r="A5467" t="s">
        <v>5724</v>
      </c>
      <c r="B5467" t="s">
        <v>84</v>
      </c>
      <c r="C5467" t="s">
        <v>135</v>
      </c>
      <c r="D5467" t="s">
        <v>41</v>
      </c>
      <c r="E5467">
        <v>23</v>
      </c>
      <c r="F5467">
        <v>10</v>
      </c>
      <c r="G5467">
        <v>410</v>
      </c>
      <c r="H5467" t="s">
        <v>29</v>
      </c>
      <c r="I5467" t="s">
        <v>46</v>
      </c>
      <c r="J5467" s="1">
        <v>45562</v>
      </c>
      <c r="K5467" t="b">
        <v>1</v>
      </c>
      <c r="L5467" t="s">
        <v>65</v>
      </c>
      <c r="M5467">
        <v>9</v>
      </c>
      <c r="N5467">
        <f>G5467/SUMIF(B:B,B5467,G:G)*100</f>
        <v>0.66377949568948069</v>
      </c>
      <c r="Q5467">
        <f>VLOOKUP(C5467, Categories_Pivot_Table!A:B, 2, FALSE)</f>
        <v>23.146341463414632</v>
      </c>
      <c r="T5467">
        <f t="shared" si="86"/>
        <v>2024</v>
      </c>
    </row>
    <row r="5468" spans="1:20" x14ac:dyDescent="0.2">
      <c r="A5468" t="s">
        <v>5725</v>
      </c>
      <c r="B5468" t="s">
        <v>51</v>
      </c>
      <c r="C5468" t="s">
        <v>38</v>
      </c>
      <c r="D5468" t="s">
        <v>473</v>
      </c>
      <c r="E5468">
        <v>23</v>
      </c>
      <c r="F5468">
        <v>8</v>
      </c>
      <c r="G5468">
        <v>184</v>
      </c>
      <c r="H5468" t="s">
        <v>17</v>
      </c>
      <c r="I5468" t="s">
        <v>18</v>
      </c>
      <c r="J5468" s="1">
        <v>45133</v>
      </c>
      <c r="K5468" t="b">
        <v>1</v>
      </c>
      <c r="L5468" t="s">
        <v>30</v>
      </c>
      <c r="M5468">
        <v>7</v>
      </c>
      <c r="N5468">
        <f>G5468/SUMIF(B:B,B5468,G:G)*100</f>
        <v>0.28524036151115384</v>
      </c>
      <c r="Q5468">
        <f>VLOOKUP(C5468, Categories_Pivot_Table!A:B, 2, FALSE)</f>
        <v>23.088790931989923</v>
      </c>
      <c r="T5468">
        <f t="shared" si="86"/>
        <v>2023</v>
      </c>
    </row>
    <row r="5469" spans="1:20" x14ac:dyDescent="0.2">
      <c r="A5469" t="s">
        <v>5726</v>
      </c>
      <c r="B5469" t="s">
        <v>81</v>
      </c>
      <c r="C5469" t="s">
        <v>22</v>
      </c>
      <c r="D5469" t="s">
        <v>1043</v>
      </c>
      <c r="E5469">
        <v>14</v>
      </c>
      <c r="F5469">
        <v>6</v>
      </c>
      <c r="G5469">
        <v>84</v>
      </c>
      <c r="H5469" t="s">
        <v>56</v>
      </c>
      <c r="I5469" t="s">
        <v>18</v>
      </c>
      <c r="J5469" s="1">
        <v>45080</v>
      </c>
      <c r="K5469" t="b">
        <v>0</v>
      </c>
      <c r="L5469" t="s">
        <v>35</v>
      </c>
      <c r="M5469">
        <v>6</v>
      </c>
      <c r="N5469">
        <f>G5469/SUMIF(B:B,B5469,G:G)*100</f>
        <v>0.1330050431078845</v>
      </c>
      <c r="Q5469">
        <f>VLOOKUP(C5469, Categories_Pivot_Table!A:B, 2, FALSE)</f>
        <v>21.505681818181817</v>
      </c>
      <c r="T5469">
        <f t="shared" si="86"/>
        <v>2023</v>
      </c>
    </row>
    <row r="5470" spans="1:20" x14ac:dyDescent="0.2">
      <c r="A5470" t="s">
        <v>5727</v>
      </c>
      <c r="B5470" t="s">
        <v>37</v>
      </c>
      <c r="C5470" t="s">
        <v>135</v>
      </c>
      <c r="D5470" t="s">
        <v>605</v>
      </c>
      <c r="E5470">
        <v>21.5</v>
      </c>
      <c r="F5470">
        <v>1</v>
      </c>
      <c r="G5470">
        <v>21.5</v>
      </c>
      <c r="H5470" t="s">
        <v>56</v>
      </c>
      <c r="I5470" t="s">
        <v>18</v>
      </c>
      <c r="J5470" s="1">
        <v>44995</v>
      </c>
      <c r="K5470" t="b">
        <v>0</v>
      </c>
      <c r="L5470" t="s">
        <v>65</v>
      </c>
      <c r="M5470">
        <v>3</v>
      </c>
      <c r="N5470">
        <f>G5470/SUMIF(B:B,B5470,G:G)*100</f>
        <v>3.2101770076670977E-2</v>
      </c>
      <c r="Q5470">
        <f>VLOOKUP(C5470, Categories_Pivot_Table!A:B, 2, FALSE)</f>
        <v>23.146341463414632</v>
      </c>
      <c r="T5470">
        <f t="shared" si="86"/>
        <v>2023</v>
      </c>
    </row>
    <row r="5471" spans="1:20" x14ac:dyDescent="0.2">
      <c r="A5471" t="s">
        <v>5728</v>
      </c>
      <c r="B5471" t="s">
        <v>37</v>
      </c>
      <c r="C5471" t="s">
        <v>27</v>
      </c>
      <c r="D5471" t="s">
        <v>538</v>
      </c>
      <c r="E5471">
        <v>11</v>
      </c>
      <c r="F5471">
        <v>9</v>
      </c>
      <c r="G5471">
        <v>99</v>
      </c>
      <c r="H5471" t="s">
        <v>17</v>
      </c>
      <c r="I5471" t="s">
        <v>46</v>
      </c>
      <c r="J5471" s="1">
        <v>45437</v>
      </c>
      <c r="K5471" t="b">
        <v>1</v>
      </c>
      <c r="L5471" t="s">
        <v>35</v>
      </c>
      <c r="M5471">
        <v>5</v>
      </c>
      <c r="N5471">
        <f>G5471/SUMIF(B:B,B5471,G:G)*100</f>
        <v>0.14781745291118259</v>
      </c>
      <c r="Q5471">
        <f>VLOOKUP(C5471, Categories_Pivot_Table!A:B, 2, FALSE)</f>
        <v>25.013711734693878</v>
      </c>
      <c r="T5471">
        <f t="shared" si="86"/>
        <v>2024</v>
      </c>
    </row>
    <row r="5472" spans="1:20" x14ac:dyDescent="0.2">
      <c r="A5472" t="s">
        <v>5729</v>
      </c>
      <c r="B5472" t="s">
        <v>173</v>
      </c>
      <c r="C5472" t="s">
        <v>27</v>
      </c>
      <c r="D5472" t="s">
        <v>91</v>
      </c>
      <c r="E5472">
        <v>33.5</v>
      </c>
      <c r="F5472">
        <v>9</v>
      </c>
      <c r="G5472">
        <v>301.5</v>
      </c>
      <c r="H5472" t="s">
        <v>17</v>
      </c>
      <c r="I5472" t="s">
        <v>18</v>
      </c>
      <c r="J5472" s="1">
        <v>44973</v>
      </c>
      <c r="K5472" t="b">
        <v>0</v>
      </c>
      <c r="L5472" t="s">
        <v>42</v>
      </c>
      <c r="M5472">
        <v>2</v>
      </c>
      <c r="N5472">
        <f>G5472/SUMIF(B:B,B5472,G:G)*100</f>
        <v>0.49579845751590995</v>
      </c>
      <c r="Q5472">
        <f>VLOOKUP(C5472, Categories_Pivot_Table!A:B, 2, FALSE)</f>
        <v>25.013711734693878</v>
      </c>
      <c r="T5472">
        <f t="shared" si="86"/>
        <v>2023</v>
      </c>
    </row>
    <row r="5473" spans="1:20" x14ac:dyDescent="0.2">
      <c r="A5473" t="s">
        <v>5730</v>
      </c>
      <c r="B5473" t="s">
        <v>84</v>
      </c>
      <c r="C5473" t="s">
        <v>15</v>
      </c>
      <c r="D5473" t="s">
        <v>41</v>
      </c>
      <c r="E5473">
        <v>23</v>
      </c>
      <c r="F5473">
        <v>2</v>
      </c>
      <c r="G5473">
        <v>52</v>
      </c>
      <c r="H5473" t="s">
        <v>29</v>
      </c>
      <c r="I5473" t="s">
        <v>18</v>
      </c>
      <c r="J5473" s="1">
        <v>45562</v>
      </c>
      <c r="K5473" t="b">
        <v>0</v>
      </c>
      <c r="L5473" t="s">
        <v>65</v>
      </c>
      <c r="M5473">
        <v>9</v>
      </c>
      <c r="N5473">
        <f>G5473/SUMIF(B:B,B5473,G:G)*100</f>
        <v>8.4186667745982921E-2</v>
      </c>
      <c r="Q5473">
        <f>VLOOKUP(C5473, Categories_Pivot_Table!A:B, 2, FALSE)</f>
        <v>23.063808900523561</v>
      </c>
      <c r="T5473">
        <f t="shared" si="86"/>
        <v>2024</v>
      </c>
    </row>
    <row r="5474" spans="1:20" x14ac:dyDescent="0.2">
      <c r="A5474" t="s">
        <v>5731</v>
      </c>
      <c r="B5474" t="s">
        <v>32</v>
      </c>
      <c r="C5474" t="s">
        <v>135</v>
      </c>
      <c r="D5474" t="s">
        <v>276</v>
      </c>
      <c r="E5474">
        <v>6.5</v>
      </c>
      <c r="F5474">
        <v>10</v>
      </c>
      <c r="G5474">
        <v>65</v>
      </c>
      <c r="H5474" t="s">
        <v>17</v>
      </c>
      <c r="I5474" t="s">
        <v>18</v>
      </c>
      <c r="J5474" s="1">
        <v>45524</v>
      </c>
      <c r="K5474" t="b">
        <v>1</v>
      </c>
      <c r="L5474" t="s">
        <v>49</v>
      </c>
      <c r="M5474">
        <v>8</v>
      </c>
      <c r="N5474">
        <f>G5474/SUMIF(B:B,B5474,G:G)*100</f>
        <v>0.11086001790815675</v>
      </c>
      <c r="Q5474">
        <f>VLOOKUP(C5474, Categories_Pivot_Table!A:B, 2, FALSE)</f>
        <v>23.146341463414632</v>
      </c>
      <c r="T5474">
        <f t="shared" si="86"/>
        <v>2024</v>
      </c>
    </row>
    <row r="5475" spans="1:20" x14ac:dyDescent="0.2">
      <c r="A5475" t="s">
        <v>5732</v>
      </c>
      <c r="B5475" t="s">
        <v>21</v>
      </c>
      <c r="C5475" t="s">
        <v>135</v>
      </c>
      <c r="D5475" t="s">
        <v>319</v>
      </c>
      <c r="E5475">
        <v>24.5</v>
      </c>
      <c r="F5475">
        <v>8</v>
      </c>
      <c r="G5475">
        <v>196</v>
      </c>
      <c r="H5475" t="s">
        <v>56</v>
      </c>
      <c r="I5475" t="s">
        <v>18</v>
      </c>
      <c r="J5475" s="1">
        <v>45406</v>
      </c>
      <c r="K5475" t="b">
        <v>1</v>
      </c>
      <c r="L5475" t="s">
        <v>30</v>
      </c>
      <c r="M5475">
        <v>4</v>
      </c>
      <c r="N5475">
        <f>G5475/SUMIF(B:B,B5475,G:G)*100</f>
        <v>0.31749888632405948</v>
      </c>
      <c r="Q5475">
        <f>VLOOKUP(C5475, Categories_Pivot_Table!A:B, 2, FALSE)</f>
        <v>23.146341463414632</v>
      </c>
      <c r="T5475">
        <f t="shared" si="86"/>
        <v>2024</v>
      </c>
    </row>
    <row r="5476" spans="1:20" x14ac:dyDescent="0.2">
      <c r="A5476" t="s">
        <v>5733</v>
      </c>
      <c r="B5476" t="s">
        <v>95</v>
      </c>
      <c r="C5476" t="s">
        <v>38</v>
      </c>
      <c r="D5476" t="s">
        <v>41</v>
      </c>
      <c r="E5476">
        <v>23</v>
      </c>
      <c r="F5476">
        <v>5</v>
      </c>
      <c r="G5476">
        <v>152.5</v>
      </c>
      <c r="H5476" t="s">
        <v>29</v>
      </c>
      <c r="I5476" t="s">
        <v>18</v>
      </c>
      <c r="J5476" s="1">
        <v>45105</v>
      </c>
      <c r="K5476" t="b">
        <v>0</v>
      </c>
      <c r="L5476" t="s">
        <v>30</v>
      </c>
      <c r="M5476">
        <v>6</v>
      </c>
      <c r="N5476">
        <f>G5476/SUMIF(B:B,B5476,G:G)*100</f>
        <v>0.22642405885540781</v>
      </c>
      <c r="Q5476">
        <f>VLOOKUP(C5476, Categories_Pivot_Table!A:B, 2, FALSE)</f>
        <v>23.088790931989923</v>
      </c>
      <c r="T5476">
        <f t="shared" si="86"/>
        <v>2023</v>
      </c>
    </row>
    <row r="5477" spans="1:20" x14ac:dyDescent="0.2">
      <c r="A5477" t="s">
        <v>5734</v>
      </c>
      <c r="B5477" t="s">
        <v>173</v>
      </c>
      <c r="C5477" t="s">
        <v>33</v>
      </c>
      <c r="D5477" t="s">
        <v>556</v>
      </c>
      <c r="E5477">
        <v>29</v>
      </c>
      <c r="F5477">
        <v>6</v>
      </c>
      <c r="G5477">
        <v>174</v>
      </c>
      <c r="H5477" t="s">
        <v>56</v>
      </c>
      <c r="I5477" t="s">
        <v>46</v>
      </c>
      <c r="J5477" s="1">
        <v>45082</v>
      </c>
      <c r="K5477" t="b">
        <v>0</v>
      </c>
      <c r="L5477" t="s">
        <v>19</v>
      </c>
      <c r="M5477">
        <v>6</v>
      </c>
      <c r="N5477">
        <f>G5477/SUMIF(B:B,B5477,G:G)*100</f>
        <v>0.28613244314351022</v>
      </c>
      <c r="Q5477">
        <f>VLOOKUP(C5477, Categories_Pivot_Table!A:B, 2, FALSE)</f>
        <v>23.300574345883856</v>
      </c>
      <c r="T5477">
        <f t="shared" si="86"/>
        <v>2023</v>
      </c>
    </row>
    <row r="5478" spans="1:20" x14ac:dyDescent="0.2">
      <c r="A5478" t="s">
        <v>5735</v>
      </c>
      <c r="B5478" t="s">
        <v>106</v>
      </c>
      <c r="C5478" t="s">
        <v>135</v>
      </c>
      <c r="D5478" t="s">
        <v>229</v>
      </c>
      <c r="E5478">
        <v>41</v>
      </c>
      <c r="F5478">
        <v>10</v>
      </c>
      <c r="G5478">
        <v>410</v>
      </c>
      <c r="H5478" t="s">
        <v>29</v>
      </c>
      <c r="I5478" t="s">
        <v>46</v>
      </c>
      <c r="J5478" s="1">
        <v>44722</v>
      </c>
      <c r="K5478" t="b">
        <v>0</v>
      </c>
      <c r="L5478" t="s">
        <v>65</v>
      </c>
      <c r="M5478">
        <v>6</v>
      </c>
      <c r="N5478">
        <f>G5478/SUMIF(B:B,B5478,G:G)*100</f>
        <v>0.66818774445893092</v>
      </c>
      <c r="Q5478">
        <f>VLOOKUP(C5478, Categories_Pivot_Table!A:B, 2, FALSE)</f>
        <v>23.146341463414632</v>
      </c>
      <c r="T5478">
        <f t="shared" si="86"/>
        <v>2022</v>
      </c>
    </row>
    <row r="5479" spans="1:20" x14ac:dyDescent="0.2">
      <c r="A5479" t="s">
        <v>5736</v>
      </c>
      <c r="B5479" t="s">
        <v>32</v>
      </c>
      <c r="C5479" t="s">
        <v>22</v>
      </c>
      <c r="D5479" t="s">
        <v>67</v>
      </c>
      <c r="E5479">
        <v>27.5</v>
      </c>
      <c r="F5479">
        <v>9</v>
      </c>
      <c r="G5479">
        <v>247.5</v>
      </c>
      <c r="H5479" t="s">
        <v>56</v>
      </c>
      <c r="I5479" t="s">
        <v>18</v>
      </c>
      <c r="J5479" s="1">
        <v>44670</v>
      </c>
      <c r="K5479" t="b">
        <v>0</v>
      </c>
      <c r="L5479" t="s">
        <v>49</v>
      </c>
      <c r="M5479">
        <v>4</v>
      </c>
      <c r="N5479">
        <f>G5479/SUMIF(B:B,B5479,G:G)*100</f>
        <v>0.42212083741951989</v>
      </c>
      <c r="Q5479">
        <f>VLOOKUP(C5479, Categories_Pivot_Table!A:B, 2, FALSE)</f>
        <v>21.505681818181817</v>
      </c>
      <c r="T5479">
        <f t="shared" si="86"/>
        <v>2022</v>
      </c>
    </row>
    <row r="5480" spans="1:20" x14ac:dyDescent="0.2">
      <c r="A5480" t="s">
        <v>5737</v>
      </c>
      <c r="B5480" t="s">
        <v>14</v>
      </c>
      <c r="C5480" t="s">
        <v>22</v>
      </c>
      <c r="D5480" t="s">
        <v>527</v>
      </c>
      <c r="E5480">
        <v>23</v>
      </c>
      <c r="F5480">
        <v>7</v>
      </c>
      <c r="G5480">
        <v>161</v>
      </c>
      <c r="H5480" t="s">
        <v>56</v>
      </c>
      <c r="I5480" t="s">
        <v>18</v>
      </c>
      <c r="J5480" s="1">
        <v>44703</v>
      </c>
      <c r="K5480" t="b">
        <v>0</v>
      </c>
      <c r="L5480" t="s">
        <v>24</v>
      </c>
      <c r="M5480">
        <v>5</v>
      </c>
      <c r="N5480">
        <f>G5480/SUMIF(B:B,B5480,G:G)*100</f>
        <v>0.26211466295473229</v>
      </c>
      <c r="Q5480">
        <f>VLOOKUP(C5480, Categories_Pivot_Table!A:B, 2, FALSE)</f>
        <v>21.505681818181817</v>
      </c>
      <c r="T5480">
        <f t="shared" si="86"/>
        <v>2022</v>
      </c>
    </row>
    <row r="5481" spans="1:20" x14ac:dyDescent="0.2">
      <c r="A5481" t="s">
        <v>5738</v>
      </c>
      <c r="B5481" t="s">
        <v>121</v>
      </c>
      <c r="C5481" t="s">
        <v>38</v>
      </c>
      <c r="D5481" t="s">
        <v>473</v>
      </c>
      <c r="E5481">
        <v>23</v>
      </c>
      <c r="F5481">
        <v>10</v>
      </c>
      <c r="G5481">
        <v>230</v>
      </c>
      <c r="H5481" t="s">
        <v>56</v>
      </c>
      <c r="I5481" t="s">
        <v>46</v>
      </c>
      <c r="J5481" s="1">
        <v>44752</v>
      </c>
      <c r="K5481" t="b">
        <v>0</v>
      </c>
      <c r="L5481" t="s">
        <v>24</v>
      </c>
      <c r="M5481">
        <v>7</v>
      </c>
      <c r="N5481">
        <f>G5481/SUMIF(B:B,B5481,G:G)*100</f>
        <v>0.35076749452878964</v>
      </c>
      <c r="Q5481">
        <f>VLOOKUP(C5481, Categories_Pivot_Table!A:B, 2, FALSE)</f>
        <v>23.088790931989923</v>
      </c>
      <c r="T5481">
        <f t="shared" si="86"/>
        <v>2022</v>
      </c>
    </row>
    <row r="5482" spans="1:20" x14ac:dyDescent="0.2">
      <c r="A5482" t="s">
        <v>5739</v>
      </c>
      <c r="B5482" t="s">
        <v>113</v>
      </c>
      <c r="C5482" t="s">
        <v>135</v>
      </c>
      <c r="D5482" t="s">
        <v>290</v>
      </c>
      <c r="E5482">
        <v>23</v>
      </c>
      <c r="F5482">
        <v>8</v>
      </c>
      <c r="G5482">
        <v>184</v>
      </c>
      <c r="H5482" t="s">
        <v>56</v>
      </c>
      <c r="I5482" t="s">
        <v>18</v>
      </c>
      <c r="J5482" s="1">
        <v>44714</v>
      </c>
      <c r="K5482" t="b">
        <v>0</v>
      </c>
      <c r="L5482" t="s">
        <v>42</v>
      </c>
      <c r="M5482">
        <v>6</v>
      </c>
      <c r="N5482">
        <f>G5482/SUMIF(B:B,B5482,G:G)*100</f>
        <v>0.30296543888824856</v>
      </c>
      <c r="Q5482">
        <f>VLOOKUP(C5482, Categories_Pivot_Table!A:B, 2, FALSE)</f>
        <v>23.146341463414632</v>
      </c>
      <c r="T5482">
        <f t="shared" si="86"/>
        <v>2022</v>
      </c>
    </row>
    <row r="5483" spans="1:20" x14ac:dyDescent="0.2">
      <c r="A5483" t="s">
        <v>5740</v>
      </c>
      <c r="B5483" t="s">
        <v>128</v>
      </c>
      <c r="C5483" t="s">
        <v>15</v>
      </c>
      <c r="D5483" t="s">
        <v>511</v>
      </c>
      <c r="E5483">
        <v>15.5</v>
      </c>
      <c r="F5483">
        <v>5</v>
      </c>
      <c r="G5483">
        <v>77.5</v>
      </c>
      <c r="H5483" t="s">
        <v>56</v>
      </c>
      <c r="I5483" t="s">
        <v>46</v>
      </c>
      <c r="J5483" s="1">
        <v>45246</v>
      </c>
      <c r="K5483" t="b">
        <v>0</v>
      </c>
      <c r="L5483" t="s">
        <v>42</v>
      </c>
      <c r="M5483">
        <v>11</v>
      </c>
      <c r="N5483">
        <f>G5483/SUMIF(B:B,B5483,G:G)*100</f>
        <v>0.11321802138724946</v>
      </c>
      <c r="Q5483">
        <f>VLOOKUP(C5483, Categories_Pivot_Table!A:B, 2, FALSE)</f>
        <v>23.063808900523561</v>
      </c>
      <c r="T5483">
        <f t="shared" si="86"/>
        <v>2023</v>
      </c>
    </row>
    <row r="5484" spans="1:20" x14ac:dyDescent="0.2">
      <c r="A5484" t="s">
        <v>5741</v>
      </c>
      <c r="B5484" t="s">
        <v>128</v>
      </c>
      <c r="C5484" t="s">
        <v>27</v>
      </c>
      <c r="D5484" t="s">
        <v>305</v>
      </c>
      <c r="E5484">
        <v>23</v>
      </c>
      <c r="F5484">
        <v>2</v>
      </c>
      <c r="G5484">
        <v>46</v>
      </c>
      <c r="H5484" t="s">
        <v>17</v>
      </c>
      <c r="I5484" t="s">
        <v>46</v>
      </c>
      <c r="J5484" s="1">
        <v>44617</v>
      </c>
      <c r="K5484" t="b">
        <v>0</v>
      </c>
      <c r="L5484" t="s">
        <v>65</v>
      </c>
      <c r="M5484">
        <v>2</v>
      </c>
      <c r="N5484">
        <f>G5484/SUMIF(B:B,B5484,G:G)*100</f>
        <v>6.7200373984690004E-2</v>
      </c>
      <c r="Q5484">
        <f>VLOOKUP(C5484, Categories_Pivot_Table!A:B, 2, FALSE)</f>
        <v>25.013711734693878</v>
      </c>
      <c r="T5484">
        <f t="shared" si="86"/>
        <v>2022</v>
      </c>
    </row>
    <row r="5485" spans="1:20" x14ac:dyDescent="0.2">
      <c r="A5485" t="s">
        <v>5742</v>
      </c>
      <c r="B5485" t="s">
        <v>26</v>
      </c>
      <c r="C5485" t="s">
        <v>48</v>
      </c>
      <c r="D5485" t="s">
        <v>93</v>
      </c>
      <c r="E5485">
        <v>41</v>
      </c>
      <c r="F5485">
        <v>4</v>
      </c>
      <c r="G5485">
        <v>164</v>
      </c>
      <c r="H5485" t="s">
        <v>29</v>
      </c>
      <c r="I5485" t="s">
        <v>18</v>
      </c>
      <c r="J5485" s="1">
        <v>44983</v>
      </c>
      <c r="K5485" t="b">
        <v>0</v>
      </c>
      <c r="L5485" t="s">
        <v>24</v>
      </c>
      <c r="M5485">
        <v>2</v>
      </c>
      <c r="N5485">
        <f>G5485/SUMIF(B:B,B5485,G:G)*100</f>
        <v>0.26431789061429734</v>
      </c>
      <c r="Q5485">
        <f>VLOOKUP(C5485, Categories_Pivot_Table!A:B, 2, FALSE)</f>
        <v>23.348837209302324</v>
      </c>
      <c r="T5485">
        <f t="shared" si="86"/>
        <v>2023</v>
      </c>
    </row>
    <row r="5486" spans="1:20" x14ac:dyDescent="0.2">
      <c r="A5486" t="s">
        <v>5743</v>
      </c>
      <c r="B5486" t="s">
        <v>26</v>
      </c>
      <c r="C5486" t="s">
        <v>33</v>
      </c>
      <c r="D5486" t="s">
        <v>843</v>
      </c>
      <c r="E5486">
        <v>26</v>
      </c>
      <c r="F5486">
        <v>10</v>
      </c>
      <c r="G5486">
        <v>260</v>
      </c>
      <c r="H5486" t="s">
        <v>29</v>
      </c>
      <c r="I5486" t="s">
        <v>18</v>
      </c>
      <c r="J5486" s="1">
        <v>44694</v>
      </c>
      <c r="K5486" t="b">
        <v>0</v>
      </c>
      <c r="L5486" t="s">
        <v>65</v>
      </c>
      <c r="M5486">
        <v>5</v>
      </c>
      <c r="N5486">
        <f>G5486/SUMIF(B:B,B5486,G:G)*100</f>
        <v>0.41904055829095915</v>
      </c>
      <c r="Q5486">
        <f>VLOOKUP(C5486, Categories_Pivot_Table!A:B, 2, FALSE)</f>
        <v>23.300574345883856</v>
      </c>
      <c r="T5486">
        <f t="shared" si="86"/>
        <v>2022</v>
      </c>
    </row>
    <row r="5487" spans="1:20" x14ac:dyDescent="0.2">
      <c r="A5487" t="s">
        <v>5744</v>
      </c>
      <c r="B5487" t="s">
        <v>81</v>
      </c>
      <c r="C5487" t="s">
        <v>38</v>
      </c>
      <c r="D5487" t="s">
        <v>473</v>
      </c>
      <c r="E5487">
        <v>23</v>
      </c>
      <c r="F5487">
        <v>9</v>
      </c>
      <c r="G5487">
        <v>207</v>
      </c>
      <c r="H5487" t="s">
        <v>17</v>
      </c>
      <c r="I5487" t="s">
        <v>18</v>
      </c>
      <c r="J5487" s="1">
        <v>45201</v>
      </c>
      <c r="K5487" t="b">
        <v>1</v>
      </c>
      <c r="L5487" t="s">
        <v>19</v>
      </c>
      <c r="M5487">
        <v>10</v>
      </c>
      <c r="N5487">
        <f>G5487/SUMIF(B:B,B5487,G:G)*100</f>
        <v>0.32776242765871538</v>
      </c>
      <c r="Q5487">
        <f>VLOOKUP(C5487, Categories_Pivot_Table!A:B, 2, FALSE)</f>
        <v>23.088790931989923</v>
      </c>
      <c r="T5487">
        <f t="shared" si="86"/>
        <v>2023</v>
      </c>
    </row>
    <row r="5488" spans="1:20" x14ac:dyDescent="0.2">
      <c r="A5488" t="s">
        <v>5745</v>
      </c>
      <c r="B5488" t="s">
        <v>21</v>
      </c>
      <c r="C5488" t="s">
        <v>74</v>
      </c>
      <c r="D5488" t="s">
        <v>343</v>
      </c>
      <c r="E5488">
        <v>33.5</v>
      </c>
      <c r="F5488">
        <v>5</v>
      </c>
      <c r="G5488">
        <v>167.5</v>
      </c>
      <c r="H5488" t="s">
        <v>29</v>
      </c>
      <c r="I5488" t="s">
        <v>18</v>
      </c>
      <c r="J5488" s="1">
        <v>45522</v>
      </c>
      <c r="K5488" t="b">
        <v>0</v>
      </c>
      <c r="L5488" t="s">
        <v>24</v>
      </c>
      <c r="M5488">
        <v>8</v>
      </c>
      <c r="N5488">
        <f>G5488/SUMIF(B:B,B5488,G:G)*100</f>
        <v>0.27133195642489777</v>
      </c>
      <c r="Q5488">
        <f>VLOOKUP(C5488, Categories_Pivot_Table!A:B, 2, FALSE)</f>
        <v>24.317096165933375</v>
      </c>
      <c r="T5488">
        <f t="shared" si="86"/>
        <v>2024</v>
      </c>
    </row>
    <row r="5489" spans="1:20" x14ac:dyDescent="0.2">
      <c r="A5489" t="s">
        <v>5746</v>
      </c>
      <c r="B5489" t="s">
        <v>26</v>
      </c>
      <c r="C5489" t="s">
        <v>15</v>
      </c>
      <c r="D5489" t="s">
        <v>494</v>
      </c>
      <c r="E5489">
        <v>33.5</v>
      </c>
      <c r="F5489">
        <v>3</v>
      </c>
      <c r="G5489">
        <v>100.5</v>
      </c>
      <c r="H5489" t="s">
        <v>17</v>
      </c>
      <c r="I5489" t="s">
        <v>18</v>
      </c>
      <c r="J5489" s="1">
        <v>45670</v>
      </c>
      <c r="K5489" t="b">
        <v>1</v>
      </c>
      <c r="L5489" t="s">
        <v>19</v>
      </c>
      <c r="M5489">
        <v>1</v>
      </c>
      <c r="N5489">
        <f>G5489/SUMIF(B:B,B5489,G:G)*100</f>
        <v>0.16197529272400538</v>
      </c>
      <c r="Q5489">
        <f>VLOOKUP(C5489, Categories_Pivot_Table!A:B, 2, FALSE)</f>
        <v>23.063808900523561</v>
      </c>
      <c r="T5489">
        <f t="shared" si="86"/>
        <v>2025</v>
      </c>
    </row>
    <row r="5490" spans="1:20" x14ac:dyDescent="0.2">
      <c r="A5490" t="s">
        <v>5747</v>
      </c>
      <c r="B5490" t="s">
        <v>173</v>
      </c>
      <c r="C5490" t="s">
        <v>22</v>
      </c>
      <c r="D5490" t="s">
        <v>147</v>
      </c>
      <c r="E5490">
        <v>32</v>
      </c>
      <c r="F5490">
        <v>6</v>
      </c>
      <c r="G5490">
        <v>192</v>
      </c>
      <c r="H5490" t="s">
        <v>17</v>
      </c>
      <c r="I5490" t="s">
        <v>46</v>
      </c>
      <c r="J5490" s="1">
        <v>45629</v>
      </c>
      <c r="K5490" t="b">
        <v>0</v>
      </c>
      <c r="L5490" t="s">
        <v>49</v>
      </c>
      <c r="M5490">
        <v>12</v>
      </c>
      <c r="N5490">
        <f>G5490/SUMIF(B:B,B5490,G:G)*100</f>
        <v>0.31573235105490782</v>
      </c>
      <c r="Q5490">
        <f>VLOOKUP(C5490, Categories_Pivot_Table!A:B, 2, FALSE)</f>
        <v>21.505681818181817</v>
      </c>
      <c r="T5490">
        <f t="shared" si="86"/>
        <v>2024</v>
      </c>
    </row>
    <row r="5491" spans="1:20" x14ac:dyDescent="0.2">
      <c r="A5491" t="s">
        <v>5748</v>
      </c>
      <c r="B5491" t="s">
        <v>63</v>
      </c>
      <c r="C5491" t="s">
        <v>38</v>
      </c>
      <c r="D5491" t="s">
        <v>199</v>
      </c>
      <c r="E5491">
        <v>14</v>
      </c>
      <c r="F5491">
        <v>1</v>
      </c>
      <c r="G5491">
        <v>14</v>
      </c>
      <c r="H5491" t="s">
        <v>56</v>
      </c>
      <c r="I5491" t="s">
        <v>18</v>
      </c>
      <c r="J5491" s="1">
        <v>45620</v>
      </c>
      <c r="K5491" t="b">
        <v>0</v>
      </c>
      <c r="L5491" t="s">
        <v>24</v>
      </c>
      <c r="M5491">
        <v>11</v>
      </c>
      <c r="N5491">
        <f>G5491/SUMIF(B:B,B5491,G:G)*100</f>
        <v>2.3129791171028282E-2</v>
      </c>
      <c r="Q5491">
        <f>VLOOKUP(C5491, Categories_Pivot_Table!A:B, 2, FALSE)</f>
        <v>23.088790931989923</v>
      </c>
      <c r="T5491">
        <f t="shared" si="86"/>
        <v>2024</v>
      </c>
    </row>
    <row r="5492" spans="1:20" x14ac:dyDescent="0.2">
      <c r="A5492" t="s">
        <v>5749</v>
      </c>
      <c r="B5492" t="s">
        <v>121</v>
      </c>
      <c r="C5492" t="s">
        <v>38</v>
      </c>
      <c r="D5492" t="s">
        <v>473</v>
      </c>
      <c r="E5492">
        <v>23</v>
      </c>
      <c r="F5492">
        <v>5</v>
      </c>
      <c r="G5492">
        <v>115</v>
      </c>
      <c r="H5492" t="s">
        <v>17</v>
      </c>
      <c r="I5492" t="s">
        <v>46</v>
      </c>
      <c r="J5492" s="1">
        <v>44950</v>
      </c>
      <c r="K5492" t="b">
        <v>0</v>
      </c>
      <c r="L5492" t="s">
        <v>49</v>
      </c>
      <c r="M5492">
        <v>1</v>
      </c>
      <c r="N5492">
        <f>G5492/SUMIF(B:B,B5492,G:G)*100</f>
        <v>0.17538374726439482</v>
      </c>
      <c r="Q5492">
        <f>VLOOKUP(C5492, Categories_Pivot_Table!A:B, 2, FALSE)</f>
        <v>23.088790931989923</v>
      </c>
      <c r="T5492">
        <f t="shared" si="86"/>
        <v>2023</v>
      </c>
    </row>
    <row r="5493" spans="1:20" x14ac:dyDescent="0.2">
      <c r="A5493" t="s">
        <v>5750</v>
      </c>
      <c r="B5493" t="s">
        <v>14</v>
      </c>
      <c r="C5493" t="s">
        <v>135</v>
      </c>
      <c r="D5493" t="s">
        <v>358</v>
      </c>
      <c r="E5493">
        <v>32</v>
      </c>
      <c r="F5493">
        <v>4</v>
      </c>
      <c r="G5493">
        <v>128</v>
      </c>
      <c r="H5493" t="s">
        <v>29</v>
      </c>
      <c r="I5493" t="s">
        <v>18</v>
      </c>
      <c r="J5493" s="1">
        <v>45635</v>
      </c>
      <c r="K5493" t="b">
        <v>0</v>
      </c>
      <c r="L5493" t="s">
        <v>19</v>
      </c>
      <c r="M5493">
        <v>12</v>
      </c>
      <c r="N5493">
        <f>G5493/SUMIF(B:B,B5493,G:G)*100</f>
        <v>0.20838929725593625</v>
      </c>
      <c r="Q5493">
        <f>VLOOKUP(C5493, Categories_Pivot_Table!A:B, 2, FALSE)</f>
        <v>23.146341463414632</v>
      </c>
      <c r="T5493">
        <f t="shared" si="86"/>
        <v>2024</v>
      </c>
    </row>
    <row r="5494" spans="1:20" x14ac:dyDescent="0.2">
      <c r="A5494" t="s">
        <v>5751</v>
      </c>
      <c r="B5494" t="s">
        <v>73</v>
      </c>
      <c r="C5494" t="s">
        <v>22</v>
      </c>
      <c r="D5494" t="s">
        <v>849</v>
      </c>
      <c r="E5494">
        <v>33.5</v>
      </c>
      <c r="F5494">
        <v>5</v>
      </c>
      <c r="G5494">
        <v>167.5</v>
      </c>
      <c r="H5494" t="s">
        <v>56</v>
      </c>
      <c r="I5494" t="s">
        <v>18</v>
      </c>
      <c r="J5494" s="1">
        <v>44833</v>
      </c>
      <c r="K5494" t="b">
        <v>1</v>
      </c>
      <c r="L5494" t="s">
        <v>42</v>
      </c>
      <c r="M5494">
        <v>9</v>
      </c>
      <c r="N5494">
        <f>G5494/SUMIF(B:B,B5494,G:G)*100</f>
        <v>0.2893693475800948</v>
      </c>
      <c r="Q5494">
        <f>VLOOKUP(C5494, Categories_Pivot_Table!A:B, 2, FALSE)</f>
        <v>21.505681818181817</v>
      </c>
      <c r="T5494">
        <f t="shared" si="86"/>
        <v>2022</v>
      </c>
    </row>
    <row r="5495" spans="1:20" x14ac:dyDescent="0.2">
      <c r="A5495" t="s">
        <v>5752</v>
      </c>
      <c r="B5495" t="s">
        <v>81</v>
      </c>
      <c r="C5495" t="s">
        <v>22</v>
      </c>
      <c r="D5495" t="s">
        <v>41</v>
      </c>
      <c r="E5495">
        <v>23</v>
      </c>
      <c r="F5495">
        <v>2</v>
      </c>
      <c r="G5495">
        <v>64</v>
      </c>
      <c r="H5495" t="s">
        <v>29</v>
      </c>
      <c r="I5495" t="s">
        <v>46</v>
      </c>
      <c r="J5495" s="1">
        <v>44580</v>
      </c>
      <c r="K5495" t="b">
        <v>1</v>
      </c>
      <c r="L5495" t="s">
        <v>30</v>
      </c>
      <c r="M5495">
        <v>1</v>
      </c>
      <c r="N5495">
        <f>G5495/SUMIF(B:B,B5495,G:G)*100</f>
        <v>0.10133717570124534</v>
      </c>
      <c r="Q5495">
        <f>VLOOKUP(C5495, Categories_Pivot_Table!A:B, 2, FALSE)</f>
        <v>21.505681818181817</v>
      </c>
      <c r="T5495">
        <f t="shared" si="86"/>
        <v>2022</v>
      </c>
    </row>
    <row r="5496" spans="1:20" x14ac:dyDescent="0.2">
      <c r="A5496" t="s">
        <v>5753</v>
      </c>
      <c r="B5496" t="s">
        <v>121</v>
      </c>
      <c r="C5496" t="s">
        <v>33</v>
      </c>
      <c r="D5496" t="s">
        <v>707</v>
      </c>
      <c r="E5496">
        <v>30.5</v>
      </c>
      <c r="F5496">
        <v>7</v>
      </c>
      <c r="G5496">
        <v>213.5</v>
      </c>
      <c r="H5496" t="s">
        <v>17</v>
      </c>
      <c r="I5496" t="s">
        <v>18</v>
      </c>
      <c r="J5496" s="1">
        <v>45138</v>
      </c>
      <c r="K5496" t="b">
        <v>0</v>
      </c>
      <c r="L5496" t="s">
        <v>19</v>
      </c>
      <c r="M5496">
        <v>7</v>
      </c>
      <c r="N5496">
        <f>G5496/SUMIF(B:B,B5496,G:G)*100</f>
        <v>0.32560373948650689</v>
      </c>
      <c r="Q5496">
        <f>VLOOKUP(C5496, Categories_Pivot_Table!A:B, 2, FALSE)</f>
        <v>23.300574345883856</v>
      </c>
      <c r="T5496">
        <f t="shared" si="86"/>
        <v>2023</v>
      </c>
    </row>
    <row r="5497" spans="1:20" x14ac:dyDescent="0.2">
      <c r="A5497" t="s">
        <v>5754</v>
      </c>
      <c r="B5497" t="s">
        <v>104</v>
      </c>
      <c r="C5497" t="s">
        <v>38</v>
      </c>
      <c r="D5497" t="s">
        <v>133</v>
      </c>
      <c r="E5497">
        <v>21.5</v>
      </c>
      <c r="F5497">
        <v>4</v>
      </c>
      <c r="G5497">
        <v>86</v>
      </c>
      <c r="H5497" t="s">
        <v>29</v>
      </c>
      <c r="I5497" t="s">
        <v>46</v>
      </c>
      <c r="J5497" s="1">
        <v>45086</v>
      </c>
      <c r="K5497" t="b">
        <v>0</v>
      </c>
      <c r="L5497" t="s">
        <v>65</v>
      </c>
      <c r="M5497">
        <v>6</v>
      </c>
      <c r="N5497">
        <f>G5497/SUMIF(B:B,B5497,G:G)*100</f>
        <v>0.13976240391334729</v>
      </c>
      <c r="Q5497">
        <f>VLOOKUP(C5497, Categories_Pivot_Table!A:B, 2, FALSE)</f>
        <v>23.088790931989923</v>
      </c>
      <c r="T5497">
        <f t="shared" si="86"/>
        <v>2023</v>
      </c>
    </row>
    <row r="5498" spans="1:20" x14ac:dyDescent="0.2">
      <c r="A5498" t="s">
        <v>5755</v>
      </c>
      <c r="B5498" t="s">
        <v>37</v>
      </c>
      <c r="C5498" t="s">
        <v>33</v>
      </c>
      <c r="D5498" t="s">
        <v>300</v>
      </c>
      <c r="E5498">
        <v>35</v>
      </c>
      <c r="F5498">
        <v>4</v>
      </c>
      <c r="G5498">
        <v>140</v>
      </c>
      <c r="H5498" t="s">
        <v>56</v>
      </c>
      <c r="I5498" t="s">
        <v>46</v>
      </c>
      <c r="J5498" s="1">
        <v>45509</v>
      </c>
      <c r="K5498" t="b">
        <v>0</v>
      </c>
      <c r="L5498" t="s">
        <v>19</v>
      </c>
      <c r="M5498">
        <v>8</v>
      </c>
      <c r="N5498">
        <f>G5498/SUMIF(B:B,B5498,G:G)*100</f>
        <v>0.20903478189460167</v>
      </c>
      <c r="Q5498">
        <f>VLOOKUP(C5498, Categories_Pivot_Table!A:B, 2, FALSE)</f>
        <v>23.300574345883856</v>
      </c>
      <c r="T5498">
        <f t="shared" si="86"/>
        <v>2024</v>
      </c>
    </row>
    <row r="5499" spans="1:20" x14ac:dyDescent="0.2">
      <c r="A5499" t="s">
        <v>5756</v>
      </c>
      <c r="B5499" t="s">
        <v>54</v>
      </c>
      <c r="C5499" t="s">
        <v>38</v>
      </c>
      <c r="D5499" t="s">
        <v>96</v>
      </c>
      <c r="E5499">
        <v>24.5</v>
      </c>
      <c r="F5499">
        <v>3</v>
      </c>
      <c r="G5499">
        <v>73.5</v>
      </c>
      <c r="H5499" t="s">
        <v>56</v>
      </c>
      <c r="I5499" t="s">
        <v>18</v>
      </c>
      <c r="J5499" s="1">
        <v>45367</v>
      </c>
      <c r="K5499" t="b">
        <v>0</v>
      </c>
      <c r="L5499" t="s">
        <v>35</v>
      </c>
      <c r="M5499">
        <v>3</v>
      </c>
      <c r="N5499">
        <f>G5499/SUMIF(B:B,B5499,G:G)*100</f>
        <v>0.12859654801375195</v>
      </c>
      <c r="Q5499">
        <f>VLOOKUP(C5499, Categories_Pivot_Table!A:B, 2, FALSE)</f>
        <v>23.088790931989923</v>
      </c>
      <c r="T5499">
        <f t="shared" si="86"/>
        <v>2024</v>
      </c>
    </row>
    <row r="5500" spans="1:20" x14ac:dyDescent="0.2">
      <c r="A5500" t="s">
        <v>5757</v>
      </c>
      <c r="B5500" t="s">
        <v>84</v>
      </c>
      <c r="C5500" t="s">
        <v>22</v>
      </c>
      <c r="D5500" t="s">
        <v>286</v>
      </c>
      <c r="E5500">
        <v>20</v>
      </c>
      <c r="F5500">
        <v>1</v>
      </c>
      <c r="G5500">
        <v>20</v>
      </c>
      <c r="H5500" t="s">
        <v>17</v>
      </c>
      <c r="I5500" t="s">
        <v>18</v>
      </c>
      <c r="J5500" s="1">
        <v>44789</v>
      </c>
      <c r="K5500" t="b">
        <v>1</v>
      </c>
      <c r="L5500" t="s">
        <v>49</v>
      </c>
      <c r="M5500">
        <v>8</v>
      </c>
      <c r="N5500">
        <f>G5500/SUMIF(B:B,B5500,G:G)*100</f>
        <v>3.2379487594608812E-2</v>
      </c>
      <c r="Q5500">
        <f>VLOOKUP(C5500, Categories_Pivot_Table!A:B, 2, FALSE)</f>
        <v>21.505681818181817</v>
      </c>
      <c r="T5500">
        <f t="shared" si="86"/>
        <v>2022</v>
      </c>
    </row>
    <row r="5501" spans="1:20" x14ac:dyDescent="0.2">
      <c r="A5501" t="s">
        <v>5758</v>
      </c>
      <c r="B5501" t="s">
        <v>37</v>
      </c>
      <c r="C5501" t="s">
        <v>15</v>
      </c>
      <c r="D5501" t="s">
        <v>776</v>
      </c>
      <c r="E5501">
        <v>38</v>
      </c>
      <c r="F5501">
        <v>3</v>
      </c>
      <c r="G5501">
        <v>114</v>
      </c>
      <c r="H5501" t="s">
        <v>29</v>
      </c>
      <c r="I5501" t="s">
        <v>18</v>
      </c>
      <c r="J5501" s="1">
        <v>45431</v>
      </c>
      <c r="K5501" t="b">
        <v>0</v>
      </c>
      <c r="L5501" t="s">
        <v>24</v>
      </c>
      <c r="M5501">
        <v>5</v>
      </c>
      <c r="N5501">
        <f>G5501/SUMIF(B:B,B5501,G:G)*100</f>
        <v>0.17021403668560423</v>
      </c>
      <c r="Q5501">
        <f>VLOOKUP(C5501, Categories_Pivot_Table!A:B, 2, FALSE)</f>
        <v>23.063808900523561</v>
      </c>
      <c r="T5501">
        <f t="shared" si="86"/>
        <v>2024</v>
      </c>
    </row>
    <row r="5502" spans="1:20" x14ac:dyDescent="0.2">
      <c r="A5502" t="s">
        <v>5759</v>
      </c>
      <c r="B5502" t="s">
        <v>26</v>
      </c>
      <c r="C5502" t="s">
        <v>74</v>
      </c>
      <c r="D5502" t="s">
        <v>41</v>
      </c>
      <c r="E5502">
        <v>23</v>
      </c>
      <c r="F5502">
        <v>6</v>
      </c>
      <c r="G5502">
        <v>246</v>
      </c>
      <c r="H5502" t="s">
        <v>29</v>
      </c>
      <c r="I5502" t="s">
        <v>18</v>
      </c>
      <c r="J5502" s="1">
        <v>45299</v>
      </c>
      <c r="K5502" t="b">
        <v>0</v>
      </c>
      <c r="L5502" t="s">
        <v>19</v>
      </c>
      <c r="M5502">
        <v>1</v>
      </c>
      <c r="N5502">
        <f>G5502/SUMIF(B:B,B5502,G:G)*100</f>
        <v>0.396476835921446</v>
      </c>
      <c r="Q5502">
        <f>VLOOKUP(C5502, Categories_Pivot_Table!A:B, 2, FALSE)</f>
        <v>24.317096165933375</v>
      </c>
      <c r="T5502">
        <f t="shared" si="86"/>
        <v>2024</v>
      </c>
    </row>
    <row r="5503" spans="1:20" x14ac:dyDescent="0.2">
      <c r="A5503" t="s">
        <v>5760</v>
      </c>
      <c r="B5503" t="s">
        <v>84</v>
      </c>
      <c r="C5503" t="s">
        <v>74</v>
      </c>
      <c r="D5503" t="s">
        <v>41</v>
      </c>
      <c r="E5503">
        <v>23</v>
      </c>
      <c r="F5503">
        <v>5</v>
      </c>
      <c r="G5503">
        <v>205</v>
      </c>
      <c r="H5503" t="s">
        <v>17</v>
      </c>
      <c r="I5503" t="s">
        <v>46</v>
      </c>
      <c r="J5503" s="1">
        <v>45064</v>
      </c>
      <c r="K5503" t="b">
        <v>1</v>
      </c>
      <c r="L5503" t="s">
        <v>42</v>
      </c>
      <c r="M5503">
        <v>5</v>
      </c>
      <c r="N5503">
        <f>G5503/SUMIF(B:B,B5503,G:G)*100</f>
        <v>0.33188974784474035</v>
      </c>
      <c r="Q5503">
        <f>VLOOKUP(C5503, Categories_Pivot_Table!A:B, 2, FALSE)</f>
        <v>24.317096165933375</v>
      </c>
      <c r="T5503">
        <f t="shared" si="86"/>
        <v>2023</v>
      </c>
    </row>
    <row r="5504" spans="1:20" x14ac:dyDescent="0.2">
      <c r="A5504" t="s">
        <v>5761</v>
      </c>
      <c r="B5504" t="s">
        <v>121</v>
      </c>
      <c r="C5504" t="s">
        <v>27</v>
      </c>
      <c r="D5504" t="s">
        <v>380</v>
      </c>
      <c r="E5504">
        <v>41</v>
      </c>
      <c r="F5504">
        <v>4</v>
      </c>
      <c r="G5504">
        <v>164</v>
      </c>
      <c r="H5504" t="s">
        <v>56</v>
      </c>
      <c r="I5504" t="s">
        <v>46</v>
      </c>
      <c r="J5504" s="1">
        <v>45594</v>
      </c>
      <c r="K5504" t="b">
        <v>0</v>
      </c>
      <c r="L5504" t="s">
        <v>49</v>
      </c>
      <c r="M5504">
        <v>10</v>
      </c>
      <c r="N5504">
        <f>G5504/SUMIF(B:B,B5504,G:G)*100</f>
        <v>0.25011247435965872</v>
      </c>
      <c r="Q5504">
        <f>VLOOKUP(C5504, Categories_Pivot_Table!A:B, 2, FALSE)</f>
        <v>25.013711734693878</v>
      </c>
      <c r="T5504">
        <f t="shared" si="86"/>
        <v>2024</v>
      </c>
    </row>
    <row r="5505" spans="1:20" x14ac:dyDescent="0.2">
      <c r="A5505" t="s">
        <v>5762</v>
      </c>
      <c r="B5505" t="s">
        <v>121</v>
      </c>
      <c r="C5505" t="s">
        <v>33</v>
      </c>
      <c r="D5505" t="s">
        <v>1055</v>
      </c>
      <c r="E5505">
        <v>17</v>
      </c>
      <c r="F5505">
        <v>2</v>
      </c>
      <c r="G5505">
        <v>34</v>
      </c>
      <c r="H5505" t="s">
        <v>56</v>
      </c>
      <c r="I5505" t="s">
        <v>18</v>
      </c>
      <c r="J5505" s="1">
        <v>45584</v>
      </c>
      <c r="K5505" t="b">
        <v>1</v>
      </c>
      <c r="L5505" t="s">
        <v>35</v>
      </c>
      <c r="M5505">
        <v>10</v>
      </c>
      <c r="N5505">
        <f>G5505/SUMIF(B:B,B5505,G:G)*100</f>
        <v>5.1852586147734123E-2</v>
      </c>
      <c r="Q5505">
        <f>VLOOKUP(C5505, Categories_Pivot_Table!A:B, 2, FALSE)</f>
        <v>23.300574345883856</v>
      </c>
      <c r="T5505">
        <f t="shared" si="86"/>
        <v>2024</v>
      </c>
    </row>
    <row r="5506" spans="1:20" x14ac:dyDescent="0.2">
      <c r="A5506" t="s">
        <v>5763</v>
      </c>
      <c r="B5506" t="s">
        <v>71</v>
      </c>
      <c r="C5506" t="s">
        <v>15</v>
      </c>
      <c r="D5506" t="s">
        <v>494</v>
      </c>
      <c r="E5506">
        <v>33.5</v>
      </c>
      <c r="F5506">
        <v>6</v>
      </c>
      <c r="G5506">
        <v>201</v>
      </c>
      <c r="H5506" t="s">
        <v>17</v>
      </c>
      <c r="I5506" t="s">
        <v>18</v>
      </c>
      <c r="J5506" s="1">
        <v>45067</v>
      </c>
      <c r="K5506" t="b">
        <v>0</v>
      </c>
      <c r="L5506" t="s">
        <v>24</v>
      </c>
      <c r="M5506">
        <v>5</v>
      </c>
      <c r="N5506">
        <f>G5506/SUMIF(B:B,B5506,G:G)*100</f>
        <v>0.31845367766467303</v>
      </c>
      <c r="Q5506">
        <f>VLOOKUP(C5506, Categories_Pivot_Table!A:B, 2, FALSE)</f>
        <v>23.063808900523561</v>
      </c>
      <c r="T5506">
        <f t="shared" ref="T5506:T5569" si="87">YEAR(J5506)</f>
        <v>2023</v>
      </c>
    </row>
    <row r="5507" spans="1:20" x14ac:dyDescent="0.2">
      <c r="A5507" t="s">
        <v>5764</v>
      </c>
      <c r="B5507" t="s">
        <v>44</v>
      </c>
      <c r="C5507" t="s">
        <v>74</v>
      </c>
      <c r="D5507" t="s">
        <v>124</v>
      </c>
      <c r="E5507">
        <v>18.5</v>
      </c>
      <c r="F5507">
        <v>2</v>
      </c>
      <c r="G5507">
        <v>37</v>
      </c>
      <c r="H5507" t="s">
        <v>56</v>
      </c>
      <c r="I5507" t="s">
        <v>18</v>
      </c>
      <c r="J5507" s="1">
        <v>45599</v>
      </c>
      <c r="K5507" t="b">
        <v>0</v>
      </c>
      <c r="L5507" t="s">
        <v>24</v>
      </c>
      <c r="M5507">
        <v>11</v>
      </c>
      <c r="N5507">
        <f>G5507/SUMIF(B:B,B5507,G:G)*100</f>
        <v>6.0961042598588012E-2</v>
      </c>
      <c r="Q5507">
        <f>VLOOKUP(C5507, Categories_Pivot_Table!A:B, 2, FALSE)</f>
        <v>24.317096165933375</v>
      </c>
      <c r="T5507">
        <f t="shared" si="87"/>
        <v>2024</v>
      </c>
    </row>
    <row r="5508" spans="1:20" x14ac:dyDescent="0.2">
      <c r="A5508" t="s">
        <v>5765</v>
      </c>
      <c r="B5508" t="s">
        <v>71</v>
      </c>
      <c r="C5508" t="s">
        <v>27</v>
      </c>
      <c r="D5508" t="s">
        <v>140</v>
      </c>
      <c r="E5508">
        <v>27.5</v>
      </c>
      <c r="F5508">
        <v>7</v>
      </c>
      <c r="G5508">
        <v>192.5</v>
      </c>
      <c r="H5508" t="s">
        <v>56</v>
      </c>
      <c r="I5508" t="s">
        <v>46</v>
      </c>
      <c r="J5508" s="1">
        <v>45261</v>
      </c>
      <c r="K5508" t="b">
        <v>1</v>
      </c>
      <c r="L5508" t="s">
        <v>65</v>
      </c>
      <c r="M5508">
        <v>12</v>
      </c>
      <c r="N5508">
        <f>G5508/SUMIF(B:B,B5508,G:G)*100</f>
        <v>0.30498673109676394</v>
      </c>
      <c r="Q5508">
        <f>VLOOKUP(C5508, Categories_Pivot_Table!A:B, 2, FALSE)</f>
        <v>25.013711734693878</v>
      </c>
      <c r="T5508">
        <f t="shared" si="87"/>
        <v>2023</v>
      </c>
    </row>
    <row r="5509" spans="1:20" x14ac:dyDescent="0.2">
      <c r="A5509" t="s">
        <v>5766</v>
      </c>
      <c r="B5509" t="s">
        <v>73</v>
      </c>
      <c r="C5509" t="s">
        <v>27</v>
      </c>
      <c r="D5509" t="s">
        <v>28</v>
      </c>
      <c r="E5509">
        <v>21.5</v>
      </c>
      <c r="F5509">
        <v>5</v>
      </c>
      <c r="G5509">
        <v>107.5</v>
      </c>
      <c r="H5509" t="s">
        <v>29</v>
      </c>
      <c r="I5509" t="s">
        <v>18</v>
      </c>
      <c r="J5509" s="1">
        <v>45367</v>
      </c>
      <c r="K5509" t="b">
        <v>1</v>
      </c>
      <c r="L5509" t="s">
        <v>35</v>
      </c>
      <c r="M5509">
        <v>3</v>
      </c>
      <c r="N5509">
        <f>G5509/SUMIF(B:B,B5509,G:G)*100</f>
        <v>0.18571465590961311</v>
      </c>
      <c r="Q5509">
        <f>VLOOKUP(C5509, Categories_Pivot_Table!A:B, 2, FALSE)</f>
        <v>25.013711734693878</v>
      </c>
      <c r="T5509">
        <f t="shared" si="87"/>
        <v>2024</v>
      </c>
    </row>
    <row r="5510" spans="1:20" x14ac:dyDescent="0.2">
      <c r="A5510" t="s">
        <v>5767</v>
      </c>
      <c r="B5510" t="s">
        <v>21</v>
      </c>
      <c r="C5510" t="s">
        <v>48</v>
      </c>
      <c r="D5510" t="s">
        <v>195</v>
      </c>
      <c r="E5510">
        <v>20</v>
      </c>
      <c r="F5510">
        <v>2</v>
      </c>
      <c r="G5510">
        <v>40</v>
      </c>
      <c r="H5510" t="s">
        <v>56</v>
      </c>
      <c r="I5510" t="s">
        <v>46</v>
      </c>
      <c r="J5510" s="1">
        <v>45418</v>
      </c>
      <c r="K5510" t="b">
        <v>0</v>
      </c>
      <c r="L5510" t="s">
        <v>19</v>
      </c>
      <c r="M5510">
        <v>5</v>
      </c>
      <c r="N5510">
        <f>G5510/SUMIF(B:B,B5510,G:G)*100</f>
        <v>6.4795691086542748E-2</v>
      </c>
      <c r="Q5510">
        <f>VLOOKUP(C5510, Categories_Pivot_Table!A:B, 2, FALSE)</f>
        <v>23.348837209302324</v>
      </c>
      <c r="T5510">
        <f t="shared" si="87"/>
        <v>2024</v>
      </c>
    </row>
    <row r="5511" spans="1:20" x14ac:dyDescent="0.2">
      <c r="A5511" t="s">
        <v>5768</v>
      </c>
      <c r="B5511" t="s">
        <v>128</v>
      </c>
      <c r="C5511" t="s">
        <v>33</v>
      </c>
      <c r="D5511" t="s">
        <v>129</v>
      </c>
      <c r="E5511">
        <v>15.5</v>
      </c>
      <c r="F5511">
        <v>5</v>
      </c>
      <c r="G5511">
        <v>77.5</v>
      </c>
      <c r="H5511" t="s">
        <v>29</v>
      </c>
      <c r="I5511" t="s">
        <v>18</v>
      </c>
      <c r="J5511" s="1">
        <v>44562</v>
      </c>
      <c r="K5511" t="b">
        <v>1</v>
      </c>
      <c r="L5511" t="s">
        <v>35</v>
      </c>
      <c r="M5511">
        <v>1</v>
      </c>
      <c r="N5511">
        <f>G5511/SUMIF(B:B,B5511,G:G)*100</f>
        <v>0.11321802138724946</v>
      </c>
      <c r="Q5511">
        <f>VLOOKUP(C5511, Categories_Pivot_Table!A:B, 2, FALSE)</f>
        <v>23.300574345883856</v>
      </c>
      <c r="T5511">
        <f t="shared" si="87"/>
        <v>2022</v>
      </c>
    </row>
    <row r="5512" spans="1:20" x14ac:dyDescent="0.2">
      <c r="A5512" t="s">
        <v>5769</v>
      </c>
      <c r="B5512" t="s">
        <v>73</v>
      </c>
      <c r="C5512" t="s">
        <v>38</v>
      </c>
      <c r="D5512" t="s">
        <v>2123</v>
      </c>
      <c r="E5512">
        <v>27.5</v>
      </c>
      <c r="F5512">
        <v>4</v>
      </c>
      <c r="G5512">
        <v>110</v>
      </c>
      <c r="H5512" t="s">
        <v>56</v>
      </c>
      <c r="I5512" t="s">
        <v>18</v>
      </c>
      <c r="J5512" s="1">
        <v>45297</v>
      </c>
      <c r="K5512" t="b">
        <v>0</v>
      </c>
      <c r="L5512" t="s">
        <v>35</v>
      </c>
      <c r="M5512">
        <v>1</v>
      </c>
      <c r="N5512">
        <f>G5512/SUMIF(B:B,B5512,G:G)*100</f>
        <v>0.19003360139588318</v>
      </c>
      <c r="Q5512">
        <f>VLOOKUP(C5512, Categories_Pivot_Table!A:B, 2, FALSE)</f>
        <v>23.088790931989923</v>
      </c>
      <c r="T5512">
        <f t="shared" si="87"/>
        <v>2024</v>
      </c>
    </row>
    <row r="5513" spans="1:20" x14ac:dyDescent="0.2">
      <c r="A5513" t="s">
        <v>5770</v>
      </c>
      <c r="B5513" t="s">
        <v>113</v>
      </c>
      <c r="C5513" t="s">
        <v>22</v>
      </c>
      <c r="D5513" t="s">
        <v>23</v>
      </c>
      <c r="E5513">
        <v>29</v>
      </c>
      <c r="F5513">
        <v>6</v>
      </c>
      <c r="G5513">
        <v>174</v>
      </c>
      <c r="H5513" t="s">
        <v>29</v>
      </c>
      <c r="I5513" t="s">
        <v>46</v>
      </c>
      <c r="J5513" s="1">
        <v>45646</v>
      </c>
      <c r="K5513" t="b">
        <v>0</v>
      </c>
      <c r="L5513" t="s">
        <v>65</v>
      </c>
      <c r="M5513">
        <v>12</v>
      </c>
      <c r="N5513">
        <f>G5513/SUMIF(B:B,B5513,G:G)*100</f>
        <v>0.28649992590519158</v>
      </c>
      <c r="Q5513">
        <f>VLOOKUP(C5513, Categories_Pivot_Table!A:B, 2, FALSE)</f>
        <v>21.505681818181817</v>
      </c>
      <c r="T5513">
        <f t="shared" si="87"/>
        <v>2024</v>
      </c>
    </row>
    <row r="5514" spans="1:20" x14ac:dyDescent="0.2">
      <c r="A5514" t="s">
        <v>5771</v>
      </c>
      <c r="B5514" t="s">
        <v>73</v>
      </c>
      <c r="C5514" t="s">
        <v>15</v>
      </c>
      <c r="D5514" t="s">
        <v>1369</v>
      </c>
      <c r="E5514">
        <v>8</v>
      </c>
      <c r="F5514">
        <v>9</v>
      </c>
      <c r="G5514">
        <v>72</v>
      </c>
      <c r="H5514" t="s">
        <v>56</v>
      </c>
      <c r="I5514" t="s">
        <v>18</v>
      </c>
      <c r="J5514" s="1">
        <v>45590</v>
      </c>
      <c r="K5514" t="b">
        <v>1</v>
      </c>
      <c r="L5514" t="s">
        <v>65</v>
      </c>
      <c r="M5514">
        <v>10</v>
      </c>
      <c r="N5514">
        <f>G5514/SUMIF(B:B,B5514,G:G)*100</f>
        <v>0.12438563000457807</v>
      </c>
      <c r="Q5514">
        <f>VLOOKUP(C5514, Categories_Pivot_Table!A:B, 2, FALSE)</f>
        <v>23.063808900523561</v>
      </c>
      <c r="T5514">
        <f t="shared" si="87"/>
        <v>2024</v>
      </c>
    </row>
    <row r="5515" spans="1:20" x14ac:dyDescent="0.2">
      <c r="A5515" t="s">
        <v>5772</v>
      </c>
      <c r="B5515" t="s">
        <v>173</v>
      </c>
      <c r="C5515" t="s">
        <v>33</v>
      </c>
      <c r="D5515" t="s">
        <v>78</v>
      </c>
      <c r="E5515">
        <v>14</v>
      </c>
      <c r="F5515">
        <v>1</v>
      </c>
      <c r="G5515">
        <v>14</v>
      </c>
      <c r="H5515" t="s">
        <v>56</v>
      </c>
      <c r="I5515" t="s">
        <v>18</v>
      </c>
      <c r="J5515" s="1">
        <v>45078</v>
      </c>
      <c r="K5515" t="b">
        <v>0</v>
      </c>
      <c r="L5515" t="s">
        <v>42</v>
      </c>
      <c r="M5515">
        <v>6</v>
      </c>
      <c r="N5515">
        <f>G5515/SUMIF(B:B,B5515,G:G)*100</f>
        <v>2.3022150597753695E-2</v>
      </c>
      <c r="Q5515">
        <f>VLOOKUP(C5515, Categories_Pivot_Table!A:B, 2, FALSE)</f>
        <v>23.300574345883856</v>
      </c>
      <c r="T5515">
        <f t="shared" si="87"/>
        <v>2023</v>
      </c>
    </row>
    <row r="5516" spans="1:20" x14ac:dyDescent="0.2">
      <c r="A5516" t="s">
        <v>5773</v>
      </c>
      <c r="B5516" t="s">
        <v>113</v>
      </c>
      <c r="C5516" t="s">
        <v>22</v>
      </c>
      <c r="D5516" t="s">
        <v>1043</v>
      </c>
      <c r="E5516">
        <v>14</v>
      </c>
      <c r="F5516">
        <v>6</v>
      </c>
      <c r="G5516">
        <v>84</v>
      </c>
      <c r="H5516" t="s">
        <v>29</v>
      </c>
      <c r="I5516" t="s">
        <v>18</v>
      </c>
      <c r="J5516" s="1">
        <v>44991</v>
      </c>
      <c r="K5516" t="b">
        <v>0</v>
      </c>
      <c r="L5516" t="s">
        <v>19</v>
      </c>
      <c r="M5516">
        <v>3</v>
      </c>
      <c r="N5516">
        <f>G5516/SUMIF(B:B,B5516,G:G)*100</f>
        <v>0.13831030905767869</v>
      </c>
      <c r="Q5516">
        <f>VLOOKUP(C5516, Categories_Pivot_Table!A:B, 2, FALSE)</f>
        <v>21.505681818181817</v>
      </c>
      <c r="T5516">
        <f t="shared" si="87"/>
        <v>2023</v>
      </c>
    </row>
    <row r="5517" spans="1:20" x14ac:dyDescent="0.2">
      <c r="A5517" t="s">
        <v>5774</v>
      </c>
      <c r="B5517" t="s">
        <v>21</v>
      </c>
      <c r="C5517" t="s">
        <v>22</v>
      </c>
      <c r="D5517" t="s">
        <v>205</v>
      </c>
      <c r="E5517">
        <v>15.5</v>
      </c>
      <c r="F5517">
        <v>2</v>
      </c>
      <c r="G5517">
        <v>31</v>
      </c>
      <c r="H5517" t="s">
        <v>17</v>
      </c>
      <c r="I5517" t="s">
        <v>46</v>
      </c>
      <c r="J5517" s="1">
        <v>45319</v>
      </c>
      <c r="K5517" t="b">
        <v>1</v>
      </c>
      <c r="L5517" t="s">
        <v>24</v>
      </c>
      <c r="M5517">
        <v>1</v>
      </c>
      <c r="N5517">
        <f>G5517/SUMIF(B:B,B5517,G:G)*100</f>
        <v>5.0216660592070625E-2</v>
      </c>
      <c r="Q5517">
        <f>VLOOKUP(C5517, Categories_Pivot_Table!A:B, 2, FALSE)</f>
        <v>21.505681818181817</v>
      </c>
      <c r="T5517">
        <f t="shared" si="87"/>
        <v>2024</v>
      </c>
    </row>
    <row r="5518" spans="1:20" x14ac:dyDescent="0.2">
      <c r="A5518" t="s">
        <v>5775</v>
      </c>
      <c r="B5518" t="s">
        <v>113</v>
      </c>
      <c r="C5518" t="s">
        <v>74</v>
      </c>
      <c r="D5518" t="s">
        <v>366</v>
      </c>
      <c r="E5518">
        <v>36.5</v>
      </c>
      <c r="F5518">
        <v>10</v>
      </c>
      <c r="G5518">
        <v>365</v>
      </c>
      <c r="H5518" t="s">
        <v>29</v>
      </c>
      <c r="I5518" t="s">
        <v>18</v>
      </c>
      <c r="J5518" s="1">
        <v>45522</v>
      </c>
      <c r="K5518" t="b">
        <v>1</v>
      </c>
      <c r="L5518" t="s">
        <v>24</v>
      </c>
      <c r="M5518">
        <v>8</v>
      </c>
      <c r="N5518">
        <f>G5518/SUMIF(B:B,B5518,G:G)*100</f>
        <v>0.60099122388158011</v>
      </c>
      <c r="Q5518">
        <f>VLOOKUP(C5518, Categories_Pivot_Table!A:B, 2, FALSE)</f>
        <v>24.317096165933375</v>
      </c>
      <c r="T5518">
        <f t="shared" si="87"/>
        <v>2024</v>
      </c>
    </row>
    <row r="5519" spans="1:20" x14ac:dyDescent="0.2">
      <c r="A5519" t="s">
        <v>5776</v>
      </c>
      <c r="B5519" t="s">
        <v>90</v>
      </c>
      <c r="C5519" t="s">
        <v>22</v>
      </c>
      <c r="D5519" t="s">
        <v>283</v>
      </c>
      <c r="E5519">
        <v>8</v>
      </c>
      <c r="F5519">
        <v>7</v>
      </c>
      <c r="G5519">
        <v>56</v>
      </c>
      <c r="H5519" t="s">
        <v>29</v>
      </c>
      <c r="I5519" t="s">
        <v>46</v>
      </c>
      <c r="J5519" s="1">
        <v>44948</v>
      </c>
      <c r="K5519" t="b">
        <v>0</v>
      </c>
      <c r="L5519" t="s">
        <v>24</v>
      </c>
      <c r="M5519">
        <v>1</v>
      </c>
      <c r="N5519">
        <f>G5519/SUMIF(B:B,B5519,G:G)*100</f>
        <v>9.4687362618781912E-2</v>
      </c>
      <c r="Q5519">
        <f>VLOOKUP(C5519, Categories_Pivot_Table!A:B, 2, FALSE)</f>
        <v>21.505681818181817</v>
      </c>
      <c r="T5519">
        <f t="shared" si="87"/>
        <v>2023</v>
      </c>
    </row>
    <row r="5520" spans="1:20" x14ac:dyDescent="0.2">
      <c r="A5520" t="s">
        <v>5777</v>
      </c>
      <c r="B5520" t="s">
        <v>128</v>
      </c>
      <c r="C5520" t="s">
        <v>48</v>
      </c>
      <c r="D5520" t="s">
        <v>52</v>
      </c>
      <c r="E5520">
        <v>27.5</v>
      </c>
      <c r="F5520">
        <v>3</v>
      </c>
      <c r="G5520">
        <v>82.5</v>
      </c>
      <c r="H5520" t="s">
        <v>29</v>
      </c>
      <c r="I5520" t="s">
        <v>18</v>
      </c>
      <c r="J5520" s="1">
        <v>45413</v>
      </c>
      <c r="K5520" t="b">
        <v>0</v>
      </c>
      <c r="L5520" t="s">
        <v>30</v>
      </c>
      <c r="M5520">
        <v>5</v>
      </c>
      <c r="N5520">
        <f>G5520/SUMIF(B:B,B5520,G:G)*100</f>
        <v>0.1205224098638462</v>
      </c>
      <c r="Q5520">
        <f>VLOOKUP(C5520, Categories_Pivot_Table!A:B, 2, FALSE)</f>
        <v>23.348837209302324</v>
      </c>
      <c r="T5520">
        <f t="shared" si="87"/>
        <v>2024</v>
      </c>
    </row>
    <row r="5521" spans="1:20" x14ac:dyDescent="0.2">
      <c r="A5521" t="s">
        <v>5778</v>
      </c>
      <c r="B5521" t="s">
        <v>81</v>
      </c>
      <c r="C5521" t="s">
        <v>135</v>
      </c>
      <c r="D5521" t="s">
        <v>605</v>
      </c>
      <c r="E5521">
        <v>21.5</v>
      </c>
      <c r="F5521">
        <v>1</v>
      </c>
      <c r="G5521">
        <v>21.5</v>
      </c>
      <c r="H5521" t="s">
        <v>56</v>
      </c>
      <c r="I5521" t="s">
        <v>46</v>
      </c>
      <c r="J5521" s="1">
        <v>44761</v>
      </c>
      <c r="K5521" t="b">
        <v>1</v>
      </c>
      <c r="L5521" t="s">
        <v>49</v>
      </c>
      <c r="M5521">
        <v>7</v>
      </c>
      <c r="N5521">
        <f>G5521/SUMIF(B:B,B5521,G:G)*100</f>
        <v>3.4042957462137105E-2</v>
      </c>
      <c r="Q5521">
        <f>VLOOKUP(C5521, Categories_Pivot_Table!A:B, 2, FALSE)</f>
        <v>23.146341463414632</v>
      </c>
      <c r="T5521">
        <f t="shared" si="87"/>
        <v>2022</v>
      </c>
    </row>
    <row r="5522" spans="1:20" x14ac:dyDescent="0.2">
      <c r="A5522" t="s">
        <v>5779</v>
      </c>
      <c r="B5522" t="s">
        <v>121</v>
      </c>
      <c r="C5522" t="s">
        <v>38</v>
      </c>
      <c r="D5522" t="s">
        <v>45</v>
      </c>
      <c r="E5522">
        <v>5</v>
      </c>
      <c r="F5522">
        <v>4</v>
      </c>
      <c r="G5522">
        <v>20</v>
      </c>
      <c r="H5522" t="s">
        <v>17</v>
      </c>
      <c r="I5522" t="s">
        <v>18</v>
      </c>
      <c r="J5522" s="1">
        <v>44700</v>
      </c>
      <c r="K5522" t="b">
        <v>1</v>
      </c>
      <c r="L5522" t="s">
        <v>42</v>
      </c>
      <c r="M5522">
        <v>5</v>
      </c>
      <c r="N5522">
        <f>G5522/SUMIF(B:B,B5522,G:G)*100</f>
        <v>3.0501521263373015E-2</v>
      </c>
      <c r="Q5522">
        <f>VLOOKUP(C5522, Categories_Pivot_Table!A:B, 2, FALSE)</f>
        <v>23.088790931989923</v>
      </c>
      <c r="T5522">
        <f t="shared" si="87"/>
        <v>2022</v>
      </c>
    </row>
    <row r="5523" spans="1:20" x14ac:dyDescent="0.2">
      <c r="A5523" t="s">
        <v>5780</v>
      </c>
      <c r="B5523" t="s">
        <v>118</v>
      </c>
      <c r="C5523" t="s">
        <v>27</v>
      </c>
      <c r="D5523" t="s">
        <v>394</v>
      </c>
      <c r="E5523">
        <v>5</v>
      </c>
      <c r="F5523">
        <v>10</v>
      </c>
      <c r="G5523">
        <v>50</v>
      </c>
      <c r="H5523" t="s">
        <v>56</v>
      </c>
      <c r="I5523" t="s">
        <v>46</v>
      </c>
      <c r="J5523" s="1">
        <v>45312</v>
      </c>
      <c r="K5523" t="b">
        <v>0</v>
      </c>
      <c r="L5523" t="s">
        <v>24</v>
      </c>
      <c r="M5523">
        <v>1</v>
      </c>
      <c r="N5523">
        <f>G5523/SUMIF(B:B,B5523,G:G)*100</f>
        <v>8.2240900044410092E-2</v>
      </c>
      <c r="Q5523">
        <f>VLOOKUP(C5523, Categories_Pivot_Table!A:B, 2, FALSE)</f>
        <v>25.013711734693878</v>
      </c>
      <c r="T5523">
        <f t="shared" si="87"/>
        <v>2024</v>
      </c>
    </row>
    <row r="5524" spans="1:20" x14ac:dyDescent="0.2">
      <c r="A5524" t="s">
        <v>5781</v>
      </c>
      <c r="B5524" t="s">
        <v>63</v>
      </c>
      <c r="C5524" t="s">
        <v>15</v>
      </c>
      <c r="D5524" t="s">
        <v>494</v>
      </c>
      <c r="E5524">
        <v>33.5</v>
      </c>
      <c r="F5524">
        <v>1</v>
      </c>
      <c r="G5524">
        <v>33.5</v>
      </c>
      <c r="H5524" t="s">
        <v>29</v>
      </c>
      <c r="I5524" t="s">
        <v>18</v>
      </c>
      <c r="J5524" s="1">
        <v>44983</v>
      </c>
      <c r="K5524" t="b">
        <v>0</v>
      </c>
      <c r="L5524" t="s">
        <v>24</v>
      </c>
      <c r="M5524">
        <v>2</v>
      </c>
      <c r="N5524">
        <f>G5524/SUMIF(B:B,B5524,G:G)*100</f>
        <v>5.5346286016389107E-2</v>
      </c>
      <c r="Q5524">
        <f>VLOOKUP(C5524, Categories_Pivot_Table!A:B, 2, FALSE)</f>
        <v>23.063808900523561</v>
      </c>
      <c r="T5524">
        <f t="shared" si="87"/>
        <v>2023</v>
      </c>
    </row>
    <row r="5525" spans="1:20" x14ac:dyDescent="0.2">
      <c r="A5525" t="s">
        <v>5782</v>
      </c>
      <c r="B5525" t="s">
        <v>104</v>
      </c>
      <c r="C5525" t="s">
        <v>48</v>
      </c>
      <c r="D5525" t="s">
        <v>655</v>
      </c>
      <c r="E5525">
        <v>12.5</v>
      </c>
      <c r="F5525">
        <v>6</v>
      </c>
      <c r="G5525">
        <v>75</v>
      </c>
      <c r="H5525" t="s">
        <v>17</v>
      </c>
      <c r="I5525" t="s">
        <v>46</v>
      </c>
      <c r="J5525" s="1">
        <v>44805</v>
      </c>
      <c r="K5525" t="b">
        <v>0</v>
      </c>
      <c r="L5525" t="s">
        <v>42</v>
      </c>
      <c r="M5525">
        <v>9</v>
      </c>
      <c r="N5525">
        <f>G5525/SUMIF(B:B,B5525,G:G)*100</f>
        <v>0.12188581736629125</v>
      </c>
      <c r="Q5525">
        <f>VLOOKUP(C5525, Categories_Pivot_Table!A:B, 2, FALSE)</f>
        <v>23.348837209302324</v>
      </c>
      <c r="T5525">
        <f t="shared" si="87"/>
        <v>2022</v>
      </c>
    </row>
    <row r="5526" spans="1:20" x14ac:dyDescent="0.2">
      <c r="A5526" t="s">
        <v>5783</v>
      </c>
      <c r="B5526" t="s">
        <v>90</v>
      </c>
      <c r="C5526" t="s">
        <v>38</v>
      </c>
      <c r="D5526" t="s">
        <v>207</v>
      </c>
      <c r="E5526">
        <v>9.5</v>
      </c>
      <c r="F5526">
        <v>7</v>
      </c>
      <c r="G5526">
        <v>66.5</v>
      </c>
      <c r="H5526" t="s">
        <v>29</v>
      </c>
      <c r="I5526" t="s">
        <v>18</v>
      </c>
      <c r="J5526" s="1">
        <v>45177</v>
      </c>
      <c r="K5526" t="b">
        <v>0</v>
      </c>
      <c r="L5526" t="s">
        <v>65</v>
      </c>
      <c r="M5526">
        <v>9</v>
      </c>
      <c r="N5526">
        <f>G5526/SUMIF(B:B,B5526,G:G)*100</f>
        <v>0.11244124310980352</v>
      </c>
      <c r="Q5526">
        <f>VLOOKUP(C5526, Categories_Pivot_Table!A:B, 2, FALSE)</f>
        <v>23.088790931989923</v>
      </c>
      <c r="T5526">
        <f t="shared" si="87"/>
        <v>2023</v>
      </c>
    </row>
    <row r="5527" spans="1:20" x14ac:dyDescent="0.2">
      <c r="A5527" t="s">
        <v>5784</v>
      </c>
      <c r="B5527" t="s">
        <v>73</v>
      </c>
      <c r="C5527" t="s">
        <v>33</v>
      </c>
      <c r="D5527" t="s">
        <v>78</v>
      </c>
      <c r="E5527">
        <v>14</v>
      </c>
      <c r="F5527">
        <v>1</v>
      </c>
      <c r="G5527">
        <v>14</v>
      </c>
      <c r="H5527" t="s">
        <v>56</v>
      </c>
      <c r="I5527" t="s">
        <v>46</v>
      </c>
      <c r="J5527" s="1">
        <v>44624</v>
      </c>
      <c r="K5527" t="b">
        <v>0</v>
      </c>
      <c r="L5527" t="s">
        <v>65</v>
      </c>
      <c r="M5527">
        <v>3</v>
      </c>
      <c r="N5527">
        <f>G5527/SUMIF(B:B,B5527,G:G)*100</f>
        <v>2.4186094723112405E-2</v>
      </c>
      <c r="Q5527">
        <f>VLOOKUP(C5527, Categories_Pivot_Table!A:B, 2, FALSE)</f>
        <v>23.300574345883856</v>
      </c>
      <c r="T5527">
        <f t="shared" si="87"/>
        <v>2022</v>
      </c>
    </row>
    <row r="5528" spans="1:20" x14ac:dyDescent="0.2">
      <c r="A5528" t="s">
        <v>5785</v>
      </c>
      <c r="B5528" t="s">
        <v>118</v>
      </c>
      <c r="C5528" t="s">
        <v>38</v>
      </c>
      <c r="D5528" t="s">
        <v>39</v>
      </c>
      <c r="E5528">
        <v>12.5</v>
      </c>
      <c r="F5528">
        <v>8</v>
      </c>
      <c r="G5528">
        <v>100</v>
      </c>
      <c r="H5528" t="s">
        <v>56</v>
      </c>
      <c r="I5528" t="s">
        <v>46</v>
      </c>
      <c r="J5528" s="1">
        <v>45563</v>
      </c>
      <c r="K5528" t="b">
        <v>1</v>
      </c>
      <c r="L5528" t="s">
        <v>35</v>
      </c>
      <c r="M5528">
        <v>9</v>
      </c>
      <c r="N5528">
        <f>G5528/SUMIF(B:B,B5528,G:G)*100</f>
        <v>0.16448180008882018</v>
      </c>
      <c r="Q5528">
        <f>VLOOKUP(C5528, Categories_Pivot_Table!A:B, 2, FALSE)</f>
        <v>23.088790931989923</v>
      </c>
      <c r="T5528">
        <f t="shared" si="87"/>
        <v>2024</v>
      </c>
    </row>
    <row r="5529" spans="1:20" x14ac:dyDescent="0.2">
      <c r="A5529" t="s">
        <v>5786</v>
      </c>
      <c r="B5529" t="s">
        <v>106</v>
      </c>
      <c r="C5529" t="s">
        <v>135</v>
      </c>
      <c r="D5529" t="s">
        <v>724</v>
      </c>
      <c r="E5529">
        <v>38</v>
      </c>
      <c r="F5529">
        <v>9</v>
      </c>
      <c r="G5529">
        <v>342</v>
      </c>
      <c r="H5529" t="s">
        <v>17</v>
      </c>
      <c r="I5529" t="s">
        <v>46</v>
      </c>
      <c r="J5529" s="1">
        <v>45661</v>
      </c>
      <c r="K5529" t="b">
        <v>0</v>
      </c>
      <c r="L5529" t="s">
        <v>35</v>
      </c>
      <c r="M5529">
        <v>1</v>
      </c>
      <c r="N5529">
        <f>G5529/SUMIF(B:B,B5529,G:G)*100</f>
        <v>0.55736636245110827</v>
      </c>
      <c r="Q5529">
        <f>VLOOKUP(C5529, Categories_Pivot_Table!A:B, 2, FALSE)</f>
        <v>23.146341463414632</v>
      </c>
      <c r="T5529">
        <f t="shared" si="87"/>
        <v>2025</v>
      </c>
    </row>
    <row r="5530" spans="1:20" x14ac:dyDescent="0.2">
      <c r="A5530" t="s">
        <v>5787</v>
      </c>
      <c r="B5530" t="s">
        <v>76</v>
      </c>
      <c r="C5530" t="s">
        <v>135</v>
      </c>
      <c r="D5530" t="s">
        <v>188</v>
      </c>
      <c r="E5530">
        <v>33.5</v>
      </c>
      <c r="F5530">
        <v>1</v>
      </c>
      <c r="G5530">
        <v>33.5</v>
      </c>
      <c r="H5530" t="s">
        <v>29</v>
      </c>
      <c r="I5530" t="s">
        <v>18</v>
      </c>
      <c r="J5530" s="1">
        <v>45666</v>
      </c>
      <c r="K5530" t="b">
        <v>1</v>
      </c>
      <c r="L5530" t="s">
        <v>42</v>
      </c>
      <c r="M5530">
        <v>1</v>
      </c>
      <c r="N5530">
        <f>G5530/SUMIF(B:B,B5530,G:G)*100</f>
        <v>5.7039237887675266E-2</v>
      </c>
      <c r="Q5530">
        <f>VLOOKUP(C5530, Categories_Pivot_Table!A:B, 2, FALSE)</f>
        <v>23.146341463414632</v>
      </c>
      <c r="T5530">
        <f t="shared" si="87"/>
        <v>2025</v>
      </c>
    </row>
    <row r="5531" spans="1:20" x14ac:dyDescent="0.2">
      <c r="A5531" t="s">
        <v>5788</v>
      </c>
      <c r="B5531" t="s">
        <v>95</v>
      </c>
      <c r="C5531" t="s">
        <v>15</v>
      </c>
      <c r="D5531" t="s">
        <v>494</v>
      </c>
      <c r="E5531">
        <v>33.5</v>
      </c>
      <c r="F5531">
        <v>6</v>
      </c>
      <c r="G5531">
        <v>201</v>
      </c>
      <c r="H5531" t="s">
        <v>56</v>
      </c>
      <c r="I5531" t="s">
        <v>18</v>
      </c>
      <c r="J5531" s="1">
        <v>45401</v>
      </c>
      <c r="K5531" t="b">
        <v>0</v>
      </c>
      <c r="L5531" t="s">
        <v>65</v>
      </c>
      <c r="M5531">
        <v>4</v>
      </c>
      <c r="N5531">
        <f>G5531/SUMIF(B:B,B5531,G:G)*100</f>
        <v>0.29843433331106212</v>
      </c>
      <c r="Q5531">
        <f>VLOOKUP(C5531, Categories_Pivot_Table!A:B, 2, FALSE)</f>
        <v>23.063808900523561</v>
      </c>
      <c r="T5531">
        <f t="shared" si="87"/>
        <v>2024</v>
      </c>
    </row>
    <row r="5532" spans="1:20" x14ac:dyDescent="0.2">
      <c r="A5532" t="s">
        <v>5789</v>
      </c>
      <c r="B5532" t="s">
        <v>87</v>
      </c>
      <c r="C5532" t="s">
        <v>15</v>
      </c>
      <c r="D5532" t="s">
        <v>511</v>
      </c>
      <c r="E5532">
        <v>15.5</v>
      </c>
      <c r="F5532">
        <v>10</v>
      </c>
      <c r="G5532">
        <v>155</v>
      </c>
      <c r="H5532" t="s">
        <v>56</v>
      </c>
      <c r="I5532" t="s">
        <v>18</v>
      </c>
      <c r="J5532" s="1">
        <v>45382</v>
      </c>
      <c r="K5532" t="b">
        <v>0</v>
      </c>
      <c r="L5532" t="s">
        <v>24</v>
      </c>
      <c r="M5532">
        <v>3</v>
      </c>
      <c r="N5532">
        <f>G5532/SUMIF(B:B,B5532,G:G)*100</f>
        <v>0.23832587603979274</v>
      </c>
      <c r="Q5532">
        <f>VLOOKUP(C5532, Categories_Pivot_Table!A:B, 2, FALSE)</f>
        <v>23.063808900523561</v>
      </c>
      <c r="T5532">
        <f t="shared" si="87"/>
        <v>2024</v>
      </c>
    </row>
    <row r="5533" spans="1:20" x14ac:dyDescent="0.2">
      <c r="A5533" t="s">
        <v>5790</v>
      </c>
      <c r="B5533" t="s">
        <v>128</v>
      </c>
      <c r="C5533" t="s">
        <v>135</v>
      </c>
      <c r="D5533" t="s">
        <v>605</v>
      </c>
      <c r="E5533">
        <v>21.5</v>
      </c>
      <c r="F5533">
        <v>2</v>
      </c>
      <c r="G5533">
        <v>43</v>
      </c>
      <c r="H5533" t="s">
        <v>56</v>
      </c>
      <c r="I5533" t="s">
        <v>18</v>
      </c>
      <c r="J5533" s="1">
        <v>45448</v>
      </c>
      <c r="K5533" t="b">
        <v>0</v>
      </c>
      <c r="L5533" t="s">
        <v>30</v>
      </c>
      <c r="M5533">
        <v>6</v>
      </c>
      <c r="N5533">
        <f>G5533/SUMIF(B:B,B5533,G:G)*100</f>
        <v>6.2817740898731961E-2</v>
      </c>
      <c r="Q5533">
        <f>VLOOKUP(C5533, Categories_Pivot_Table!A:B, 2, FALSE)</f>
        <v>23.146341463414632</v>
      </c>
      <c r="T5533">
        <f t="shared" si="87"/>
        <v>2024</v>
      </c>
    </row>
    <row r="5534" spans="1:20" x14ac:dyDescent="0.2">
      <c r="A5534" t="s">
        <v>5791</v>
      </c>
      <c r="B5534" t="s">
        <v>81</v>
      </c>
      <c r="C5534" t="s">
        <v>38</v>
      </c>
      <c r="D5534" t="s">
        <v>199</v>
      </c>
      <c r="E5534">
        <v>14</v>
      </c>
      <c r="F5534">
        <v>10</v>
      </c>
      <c r="G5534">
        <v>140</v>
      </c>
      <c r="H5534" t="s">
        <v>56</v>
      </c>
      <c r="I5534" t="s">
        <v>18</v>
      </c>
      <c r="J5534" s="1">
        <v>45603</v>
      </c>
      <c r="K5534" t="b">
        <v>0</v>
      </c>
      <c r="L5534" t="s">
        <v>42</v>
      </c>
      <c r="M5534">
        <v>11</v>
      </c>
      <c r="N5534">
        <f>G5534/SUMIF(B:B,B5534,G:G)*100</f>
        <v>0.22167507184647417</v>
      </c>
      <c r="Q5534">
        <f>VLOOKUP(C5534, Categories_Pivot_Table!A:B, 2, FALSE)</f>
        <v>23.088790931989923</v>
      </c>
      <c r="T5534">
        <f t="shared" si="87"/>
        <v>2024</v>
      </c>
    </row>
    <row r="5535" spans="1:20" x14ac:dyDescent="0.2">
      <c r="A5535" t="s">
        <v>5792</v>
      </c>
      <c r="B5535" t="s">
        <v>71</v>
      </c>
      <c r="C5535" t="s">
        <v>135</v>
      </c>
      <c r="D5535" t="s">
        <v>605</v>
      </c>
      <c r="E5535">
        <v>21.5</v>
      </c>
      <c r="F5535">
        <v>10</v>
      </c>
      <c r="G5535">
        <v>215</v>
      </c>
      <c r="H5535" t="s">
        <v>29</v>
      </c>
      <c r="I5535" t="s">
        <v>46</v>
      </c>
      <c r="J5535" s="1">
        <v>44776</v>
      </c>
      <c r="K5535" t="b">
        <v>1</v>
      </c>
      <c r="L5535" t="s">
        <v>30</v>
      </c>
      <c r="M5535">
        <v>8</v>
      </c>
      <c r="N5535">
        <f>G5535/SUMIF(B:B,B5535,G:G)*100</f>
        <v>0.34063453083534678</v>
      </c>
      <c r="Q5535">
        <f>VLOOKUP(C5535, Categories_Pivot_Table!A:B, 2, FALSE)</f>
        <v>23.146341463414632</v>
      </c>
      <c r="T5535">
        <f t="shared" si="87"/>
        <v>2022</v>
      </c>
    </row>
    <row r="5536" spans="1:20" x14ac:dyDescent="0.2">
      <c r="A5536" t="s">
        <v>5793</v>
      </c>
      <c r="B5536" t="s">
        <v>63</v>
      </c>
      <c r="C5536" t="s">
        <v>22</v>
      </c>
      <c r="D5536" t="s">
        <v>644</v>
      </c>
      <c r="E5536">
        <v>30.5</v>
      </c>
      <c r="F5536">
        <v>10</v>
      </c>
      <c r="G5536">
        <v>305</v>
      </c>
      <c r="H5536" t="s">
        <v>29</v>
      </c>
      <c r="I5536" t="s">
        <v>46</v>
      </c>
      <c r="J5536" s="1">
        <v>44740</v>
      </c>
      <c r="K5536" t="b">
        <v>0</v>
      </c>
      <c r="L5536" t="s">
        <v>49</v>
      </c>
      <c r="M5536">
        <v>6</v>
      </c>
      <c r="N5536">
        <f>G5536/SUMIF(B:B,B5536,G:G)*100</f>
        <v>0.50389902194025904</v>
      </c>
      <c r="Q5536">
        <f>VLOOKUP(C5536, Categories_Pivot_Table!A:B, 2, FALSE)</f>
        <v>21.505681818181817</v>
      </c>
      <c r="T5536">
        <f t="shared" si="87"/>
        <v>2022</v>
      </c>
    </row>
    <row r="5537" spans="1:20" x14ac:dyDescent="0.2">
      <c r="A5537" t="s">
        <v>5794</v>
      </c>
      <c r="B5537" t="s">
        <v>71</v>
      </c>
      <c r="C5537" t="s">
        <v>74</v>
      </c>
      <c r="D5537" t="s">
        <v>349</v>
      </c>
      <c r="E5537">
        <v>38</v>
      </c>
      <c r="F5537">
        <v>6</v>
      </c>
      <c r="G5537">
        <v>228</v>
      </c>
      <c r="H5537" t="s">
        <v>56</v>
      </c>
      <c r="I5537" t="s">
        <v>46</v>
      </c>
      <c r="J5537" s="1">
        <v>44982</v>
      </c>
      <c r="K5537" t="b">
        <v>0</v>
      </c>
      <c r="L5537" t="s">
        <v>35</v>
      </c>
      <c r="M5537">
        <v>2</v>
      </c>
      <c r="N5537">
        <f>G5537/SUMIF(B:B,B5537,G:G)*100</f>
        <v>0.36123103735097239</v>
      </c>
      <c r="Q5537">
        <f>VLOOKUP(C5537, Categories_Pivot_Table!A:B, 2, FALSE)</f>
        <v>24.317096165933375</v>
      </c>
      <c r="T5537">
        <f t="shared" si="87"/>
        <v>2023</v>
      </c>
    </row>
    <row r="5538" spans="1:20" x14ac:dyDescent="0.2">
      <c r="A5538" t="s">
        <v>5795</v>
      </c>
      <c r="B5538" t="s">
        <v>32</v>
      </c>
      <c r="C5538" t="s">
        <v>135</v>
      </c>
      <c r="D5538" t="s">
        <v>154</v>
      </c>
      <c r="E5538">
        <v>26</v>
      </c>
      <c r="F5538">
        <v>10</v>
      </c>
      <c r="G5538">
        <v>260</v>
      </c>
      <c r="H5538" t="s">
        <v>17</v>
      </c>
      <c r="I5538" t="s">
        <v>18</v>
      </c>
      <c r="J5538" s="1">
        <v>45124</v>
      </c>
      <c r="K5538" t="b">
        <v>1</v>
      </c>
      <c r="L5538" t="s">
        <v>19</v>
      </c>
      <c r="M5538">
        <v>7</v>
      </c>
      <c r="N5538">
        <f>G5538/SUMIF(B:B,B5538,G:G)*100</f>
        <v>0.443440071632627</v>
      </c>
      <c r="Q5538">
        <f>VLOOKUP(C5538, Categories_Pivot_Table!A:B, 2, FALSE)</f>
        <v>23.146341463414632</v>
      </c>
      <c r="T5538">
        <f t="shared" si="87"/>
        <v>2023</v>
      </c>
    </row>
    <row r="5539" spans="1:20" x14ac:dyDescent="0.2">
      <c r="A5539" t="s">
        <v>5796</v>
      </c>
      <c r="B5539" t="s">
        <v>121</v>
      </c>
      <c r="C5539" t="s">
        <v>27</v>
      </c>
      <c r="D5539" t="s">
        <v>140</v>
      </c>
      <c r="E5539">
        <v>27.5</v>
      </c>
      <c r="F5539">
        <v>6</v>
      </c>
      <c r="G5539">
        <v>165</v>
      </c>
      <c r="H5539" t="s">
        <v>29</v>
      </c>
      <c r="I5539" t="s">
        <v>18</v>
      </c>
      <c r="J5539" s="1">
        <v>44644</v>
      </c>
      <c r="K5539" t="b">
        <v>0</v>
      </c>
      <c r="L5539" t="s">
        <v>42</v>
      </c>
      <c r="M5539">
        <v>3</v>
      </c>
      <c r="N5539">
        <f>G5539/SUMIF(B:B,B5539,G:G)*100</f>
        <v>0.25163755042282732</v>
      </c>
      <c r="Q5539">
        <f>VLOOKUP(C5539, Categories_Pivot_Table!A:B, 2, FALSE)</f>
        <v>25.013711734693878</v>
      </c>
      <c r="T5539">
        <f t="shared" si="87"/>
        <v>2022</v>
      </c>
    </row>
    <row r="5540" spans="1:20" x14ac:dyDescent="0.2">
      <c r="A5540" t="s">
        <v>5797</v>
      </c>
      <c r="B5540" t="s">
        <v>121</v>
      </c>
      <c r="C5540" t="s">
        <v>74</v>
      </c>
      <c r="D5540" t="s">
        <v>415</v>
      </c>
      <c r="E5540">
        <v>41</v>
      </c>
      <c r="F5540">
        <v>10</v>
      </c>
      <c r="G5540">
        <v>410</v>
      </c>
      <c r="H5540" t="s">
        <v>56</v>
      </c>
      <c r="I5540" t="s">
        <v>18</v>
      </c>
      <c r="J5540" s="1">
        <v>44815</v>
      </c>
      <c r="K5540" t="b">
        <v>1</v>
      </c>
      <c r="L5540" t="s">
        <v>24</v>
      </c>
      <c r="M5540">
        <v>9</v>
      </c>
      <c r="N5540">
        <f>G5540/SUMIF(B:B,B5540,G:G)*100</f>
        <v>0.62528118589914672</v>
      </c>
      <c r="Q5540">
        <f>VLOOKUP(C5540, Categories_Pivot_Table!A:B, 2, FALSE)</f>
        <v>24.317096165933375</v>
      </c>
      <c r="T5540">
        <f t="shared" si="87"/>
        <v>2022</v>
      </c>
    </row>
    <row r="5541" spans="1:20" x14ac:dyDescent="0.2">
      <c r="A5541" t="s">
        <v>5798</v>
      </c>
      <c r="B5541" t="s">
        <v>26</v>
      </c>
      <c r="C5541" t="s">
        <v>48</v>
      </c>
      <c r="D5541" t="s">
        <v>237</v>
      </c>
      <c r="E5541">
        <v>11</v>
      </c>
      <c r="F5541">
        <v>2</v>
      </c>
      <c r="G5541">
        <v>22</v>
      </c>
      <c r="H5541" t="s">
        <v>29</v>
      </c>
      <c r="I5541" t="s">
        <v>46</v>
      </c>
      <c r="J5541" s="1">
        <v>44739</v>
      </c>
      <c r="K5541" t="b">
        <v>1</v>
      </c>
      <c r="L5541" t="s">
        <v>19</v>
      </c>
      <c r="M5541">
        <v>6</v>
      </c>
      <c r="N5541">
        <f>G5541/SUMIF(B:B,B5541,G:G)*100</f>
        <v>3.545727800923501E-2</v>
      </c>
      <c r="Q5541">
        <f>VLOOKUP(C5541, Categories_Pivot_Table!A:B, 2, FALSE)</f>
        <v>23.348837209302324</v>
      </c>
      <c r="T5541">
        <f t="shared" si="87"/>
        <v>2022</v>
      </c>
    </row>
    <row r="5542" spans="1:20" x14ac:dyDescent="0.2">
      <c r="A5542" t="s">
        <v>5799</v>
      </c>
      <c r="B5542" t="s">
        <v>95</v>
      </c>
      <c r="C5542" t="s">
        <v>33</v>
      </c>
      <c r="D5542" t="s">
        <v>78</v>
      </c>
      <c r="E5542">
        <v>14</v>
      </c>
      <c r="F5542">
        <v>4</v>
      </c>
      <c r="G5542">
        <v>56</v>
      </c>
      <c r="H5542" t="s">
        <v>29</v>
      </c>
      <c r="I5542" t="s">
        <v>46</v>
      </c>
      <c r="J5542" s="1">
        <v>44771</v>
      </c>
      <c r="K5542" t="b">
        <v>1</v>
      </c>
      <c r="L5542" t="s">
        <v>65</v>
      </c>
      <c r="M5542">
        <v>7</v>
      </c>
      <c r="N5542">
        <f>G5542/SUMIF(B:B,B5542,G:G)*100</f>
        <v>8.3145883907559601E-2</v>
      </c>
      <c r="Q5542">
        <f>VLOOKUP(C5542, Categories_Pivot_Table!A:B, 2, FALSE)</f>
        <v>23.300574345883856</v>
      </c>
      <c r="T5542">
        <f t="shared" si="87"/>
        <v>2022</v>
      </c>
    </row>
    <row r="5543" spans="1:20" x14ac:dyDescent="0.2">
      <c r="A5543" t="s">
        <v>5800</v>
      </c>
      <c r="B5543" t="s">
        <v>37</v>
      </c>
      <c r="C5543" t="s">
        <v>135</v>
      </c>
      <c r="D5543" t="s">
        <v>319</v>
      </c>
      <c r="E5543">
        <v>24.5</v>
      </c>
      <c r="F5543">
        <v>7</v>
      </c>
      <c r="G5543">
        <v>171.5</v>
      </c>
      <c r="H5543" t="s">
        <v>56</v>
      </c>
      <c r="I5543" t="s">
        <v>18</v>
      </c>
      <c r="J5543" s="1">
        <v>45219</v>
      </c>
      <c r="K5543" t="b">
        <v>0</v>
      </c>
      <c r="L5543" t="s">
        <v>65</v>
      </c>
      <c r="M5543">
        <v>10</v>
      </c>
      <c r="N5543">
        <f>G5543/SUMIF(B:B,B5543,G:G)*100</f>
        <v>0.25606760782088706</v>
      </c>
      <c r="Q5543">
        <f>VLOOKUP(C5543, Categories_Pivot_Table!A:B, 2, FALSE)</f>
        <v>23.146341463414632</v>
      </c>
      <c r="T5543">
        <f t="shared" si="87"/>
        <v>2023</v>
      </c>
    </row>
    <row r="5544" spans="1:20" x14ac:dyDescent="0.2">
      <c r="A5544" t="s">
        <v>5801</v>
      </c>
      <c r="B5544" t="s">
        <v>37</v>
      </c>
      <c r="C5544" t="s">
        <v>27</v>
      </c>
      <c r="D5544" t="s">
        <v>278</v>
      </c>
      <c r="E5544">
        <v>30.5</v>
      </c>
      <c r="F5544">
        <v>5</v>
      </c>
      <c r="G5544">
        <v>152.5</v>
      </c>
      <c r="H5544" t="s">
        <v>29</v>
      </c>
      <c r="I5544" t="s">
        <v>46</v>
      </c>
      <c r="J5544" s="1">
        <v>45311</v>
      </c>
      <c r="K5544" t="b">
        <v>0</v>
      </c>
      <c r="L5544" t="s">
        <v>35</v>
      </c>
      <c r="M5544">
        <v>1</v>
      </c>
      <c r="N5544">
        <f>G5544/SUMIF(B:B,B5544,G:G)*100</f>
        <v>0.22769860170661968</v>
      </c>
      <c r="Q5544">
        <f>VLOOKUP(C5544, Categories_Pivot_Table!A:B, 2, FALSE)</f>
        <v>25.013711734693878</v>
      </c>
      <c r="T5544">
        <f t="shared" si="87"/>
        <v>2024</v>
      </c>
    </row>
    <row r="5545" spans="1:20" x14ac:dyDescent="0.2">
      <c r="A5545" t="s">
        <v>5802</v>
      </c>
      <c r="B5545" t="s">
        <v>51</v>
      </c>
      <c r="C5545" t="s">
        <v>48</v>
      </c>
      <c r="D5545" t="s">
        <v>655</v>
      </c>
      <c r="E5545">
        <v>12.5</v>
      </c>
      <c r="F5545">
        <v>2</v>
      </c>
      <c r="G5545">
        <v>25</v>
      </c>
      <c r="H5545" t="s">
        <v>29</v>
      </c>
      <c r="I5545" t="s">
        <v>46</v>
      </c>
      <c r="J5545" s="1">
        <v>45611</v>
      </c>
      <c r="K5545" t="b">
        <v>0</v>
      </c>
      <c r="L5545" t="s">
        <v>65</v>
      </c>
      <c r="M5545">
        <v>11</v>
      </c>
      <c r="N5545">
        <f>G5545/SUMIF(B:B,B5545,G:G)*100</f>
        <v>3.8755483900971985E-2</v>
      </c>
      <c r="Q5545">
        <f>VLOOKUP(C5545, Categories_Pivot_Table!A:B, 2, FALSE)</f>
        <v>23.348837209302324</v>
      </c>
      <c r="T5545">
        <f t="shared" si="87"/>
        <v>2024</v>
      </c>
    </row>
    <row r="5546" spans="1:20" x14ac:dyDescent="0.2">
      <c r="A5546" t="s">
        <v>5803</v>
      </c>
      <c r="B5546" t="s">
        <v>104</v>
      </c>
      <c r="C5546" t="s">
        <v>48</v>
      </c>
      <c r="D5546" t="s">
        <v>52</v>
      </c>
      <c r="E5546">
        <v>27.5</v>
      </c>
      <c r="F5546">
        <v>2</v>
      </c>
      <c r="G5546">
        <v>55</v>
      </c>
      <c r="H5546" t="s">
        <v>56</v>
      </c>
      <c r="I5546" t="s">
        <v>46</v>
      </c>
      <c r="J5546" s="1">
        <v>45269</v>
      </c>
      <c r="K5546" t="b">
        <v>0</v>
      </c>
      <c r="L5546" t="s">
        <v>35</v>
      </c>
      <c r="M5546">
        <v>12</v>
      </c>
      <c r="N5546">
        <f>G5546/SUMIF(B:B,B5546,G:G)*100</f>
        <v>8.9382932735280266E-2</v>
      </c>
      <c r="Q5546">
        <f>VLOOKUP(C5546, Categories_Pivot_Table!A:B, 2, FALSE)</f>
        <v>23.348837209302324</v>
      </c>
      <c r="T5546">
        <f t="shared" si="87"/>
        <v>2023</v>
      </c>
    </row>
    <row r="5547" spans="1:20" x14ac:dyDescent="0.2">
      <c r="A5547" t="s">
        <v>5804</v>
      </c>
      <c r="B5547" t="s">
        <v>76</v>
      </c>
      <c r="C5547" t="s">
        <v>48</v>
      </c>
      <c r="D5547" t="s">
        <v>280</v>
      </c>
      <c r="E5547">
        <v>5</v>
      </c>
      <c r="F5547">
        <v>5</v>
      </c>
      <c r="G5547">
        <v>25</v>
      </c>
      <c r="H5547" t="s">
        <v>29</v>
      </c>
      <c r="I5547" t="s">
        <v>46</v>
      </c>
      <c r="J5547" s="1">
        <v>45527</v>
      </c>
      <c r="K5547" t="b">
        <v>0</v>
      </c>
      <c r="L5547" t="s">
        <v>65</v>
      </c>
      <c r="M5547">
        <v>8</v>
      </c>
      <c r="N5547">
        <f>G5547/SUMIF(B:B,B5547,G:G)*100</f>
        <v>4.2566595438563629E-2</v>
      </c>
      <c r="Q5547">
        <f>VLOOKUP(C5547, Categories_Pivot_Table!A:B, 2, FALSE)</f>
        <v>23.348837209302324</v>
      </c>
      <c r="T5547">
        <f t="shared" si="87"/>
        <v>2024</v>
      </c>
    </row>
    <row r="5548" spans="1:20" x14ac:dyDescent="0.2">
      <c r="A5548" t="s">
        <v>5805</v>
      </c>
      <c r="B5548" t="s">
        <v>73</v>
      </c>
      <c r="C5548" t="s">
        <v>27</v>
      </c>
      <c r="D5548" t="s">
        <v>55</v>
      </c>
      <c r="E5548">
        <v>36.5</v>
      </c>
      <c r="F5548">
        <v>1</v>
      </c>
      <c r="G5548">
        <v>36.5</v>
      </c>
      <c r="H5548" t="s">
        <v>29</v>
      </c>
      <c r="I5548" t="s">
        <v>18</v>
      </c>
      <c r="J5548" s="1">
        <v>45449</v>
      </c>
      <c r="K5548" t="b">
        <v>0</v>
      </c>
      <c r="L5548" t="s">
        <v>42</v>
      </c>
      <c r="M5548">
        <v>6</v>
      </c>
      <c r="N5548">
        <f>G5548/SUMIF(B:B,B5548,G:G)*100</f>
        <v>6.3056604099543057E-2</v>
      </c>
      <c r="Q5548">
        <f>VLOOKUP(C5548, Categories_Pivot_Table!A:B, 2, FALSE)</f>
        <v>25.013711734693878</v>
      </c>
      <c r="T5548">
        <f t="shared" si="87"/>
        <v>2024</v>
      </c>
    </row>
    <row r="5549" spans="1:20" x14ac:dyDescent="0.2">
      <c r="A5549" t="s">
        <v>5806</v>
      </c>
      <c r="B5549" t="s">
        <v>84</v>
      </c>
      <c r="C5549" t="s">
        <v>74</v>
      </c>
      <c r="D5549" t="s">
        <v>456</v>
      </c>
      <c r="E5549">
        <v>11</v>
      </c>
      <c r="F5549">
        <v>9</v>
      </c>
      <c r="G5549">
        <v>99</v>
      </c>
      <c r="H5549" t="s">
        <v>56</v>
      </c>
      <c r="I5549" t="s">
        <v>46</v>
      </c>
      <c r="J5549" s="1">
        <v>45074</v>
      </c>
      <c r="K5549" t="b">
        <v>0</v>
      </c>
      <c r="L5549" t="s">
        <v>24</v>
      </c>
      <c r="M5549">
        <v>5</v>
      </c>
      <c r="N5549">
        <f>G5549/SUMIF(B:B,B5549,G:G)*100</f>
        <v>0.16027846359331363</v>
      </c>
      <c r="Q5549">
        <f>VLOOKUP(C5549, Categories_Pivot_Table!A:B, 2, FALSE)</f>
        <v>24.317096165933375</v>
      </c>
      <c r="T5549">
        <f t="shared" si="87"/>
        <v>2023</v>
      </c>
    </row>
    <row r="5550" spans="1:20" x14ac:dyDescent="0.2">
      <c r="A5550" t="s">
        <v>5807</v>
      </c>
      <c r="B5550" t="s">
        <v>51</v>
      </c>
      <c r="C5550" t="s">
        <v>135</v>
      </c>
      <c r="D5550" t="s">
        <v>188</v>
      </c>
      <c r="E5550">
        <v>33.5</v>
      </c>
      <c r="F5550">
        <v>9</v>
      </c>
      <c r="G5550">
        <v>301.5</v>
      </c>
      <c r="H5550" t="s">
        <v>17</v>
      </c>
      <c r="I5550" t="s">
        <v>46</v>
      </c>
      <c r="J5550" s="1">
        <v>44905</v>
      </c>
      <c r="K5550" t="b">
        <v>0</v>
      </c>
      <c r="L5550" t="s">
        <v>35</v>
      </c>
      <c r="M5550">
        <v>12</v>
      </c>
      <c r="N5550">
        <f>G5550/SUMIF(B:B,B5550,G:G)*100</f>
        <v>0.46739113584572217</v>
      </c>
      <c r="Q5550">
        <f>VLOOKUP(C5550, Categories_Pivot_Table!A:B, 2, FALSE)</f>
        <v>23.146341463414632</v>
      </c>
      <c r="T5550">
        <f t="shared" si="87"/>
        <v>2022</v>
      </c>
    </row>
    <row r="5551" spans="1:20" x14ac:dyDescent="0.2">
      <c r="A5551" t="s">
        <v>5808</v>
      </c>
      <c r="B5551" t="s">
        <v>90</v>
      </c>
      <c r="C5551" t="s">
        <v>27</v>
      </c>
      <c r="D5551" t="s">
        <v>1201</v>
      </c>
      <c r="E5551">
        <v>26</v>
      </c>
      <c r="F5551">
        <v>7</v>
      </c>
      <c r="G5551">
        <v>182</v>
      </c>
      <c r="H5551" t="s">
        <v>17</v>
      </c>
      <c r="I5551" t="s">
        <v>18</v>
      </c>
      <c r="J5551" s="1">
        <v>44782</v>
      </c>
      <c r="K5551" t="b">
        <v>0</v>
      </c>
      <c r="L5551" t="s">
        <v>49</v>
      </c>
      <c r="M5551">
        <v>8</v>
      </c>
      <c r="N5551">
        <f>G5551/SUMIF(B:B,B5551,G:G)*100</f>
        <v>0.30773392851104125</v>
      </c>
      <c r="Q5551">
        <f>VLOOKUP(C5551, Categories_Pivot_Table!A:B, 2, FALSE)</f>
        <v>25.013711734693878</v>
      </c>
      <c r="T5551">
        <f t="shared" si="87"/>
        <v>2022</v>
      </c>
    </row>
    <row r="5552" spans="1:20" x14ac:dyDescent="0.2">
      <c r="A5552" t="s">
        <v>5809</v>
      </c>
      <c r="B5552" t="s">
        <v>121</v>
      </c>
      <c r="C5552" t="s">
        <v>22</v>
      </c>
      <c r="D5552" t="s">
        <v>272</v>
      </c>
      <c r="E5552">
        <v>5</v>
      </c>
      <c r="F5552">
        <v>9</v>
      </c>
      <c r="G5552">
        <v>45</v>
      </c>
      <c r="H5552" t="s">
        <v>56</v>
      </c>
      <c r="I5552" t="s">
        <v>18</v>
      </c>
      <c r="J5552" s="1">
        <v>45514</v>
      </c>
      <c r="K5552" t="b">
        <v>0</v>
      </c>
      <c r="L5552" t="s">
        <v>35</v>
      </c>
      <c r="M5552">
        <v>8</v>
      </c>
      <c r="N5552">
        <f>G5552/SUMIF(B:B,B5552,G:G)*100</f>
        <v>6.8628422842589284E-2</v>
      </c>
      <c r="Q5552">
        <f>VLOOKUP(C5552, Categories_Pivot_Table!A:B, 2, FALSE)</f>
        <v>21.505681818181817</v>
      </c>
      <c r="T5552">
        <f t="shared" si="87"/>
        <v>2024</v>
      </c>
    </row>
    <row r="5553" spans="1:20" x14ac:dyDescent="0.2">
      <c r="A5553" t="s">
        <v>5810</v>
      </c>
      <c r="B5553" t="s">
        <v>128</v>
      </c>
      <c r="C5553" t="s">
        <v>38</v>
      </c>
      <c r="D5553" t="s">
        <v>41</v>
      </c>
      <c r="E5553">
        <v>23</v>
      </c>
      <c r="F5553">
        <v>5</v>
      </c>
      <c r="G5553">
        <v>145</v>
      </c>
      <c r="H5553" t="s">
        <v>56</v>
      </c>
      <c r="I5553" t="s">
        <v>46</v>
      </c>
      <c r="J5553" s="1">
        <v>44981</v>
      </c>
      <c r="K5553" t="b">
        <v>0</v>
      </c>
      <c r="L5553" t="s">
        <v>65</v>
      </c>
      <c r="M5553">
        <v>2</v>
      </c>
      <c r="N5553">
        <f>G5553/SUMIF(B:B,B5553,G:G)*100</f>
        <v>0.21182726582130545</v>
      </c>
      <c r="Q5553">
        <f>VLOOKUP(C5553, Categories_Pivot_Table!A:B, 2, FALSE)</f>
        <v>23.088790931989923</v>
      </c>
      <c r="T5553">
        <f t="shared" si="87"/>
        <v>2023</v>
      </c>
    </row>
    <row r="5554" spans="1:20" x14ac:dyDescent="0.2">
      <c r="A5554" t="s">
        <v>5811</v>
      </c>
      <c r="B5554" t="s">
        <v>81</v>
      </c>
      <c r="C5554" t="s">
        <v>135</v>
      </c>
      <c r="D5554" t="s">
        <v>41</v>
      </c>
      <c r="E5554">
        <v>23</v>
      </c>
      <c r="F5554">
        <v>8</v>
      </c>
      <c r="G5554">
        <v>52</v>
      </c>
      <c r="H5554" t="s">
        <v>56</v>
      </c>
      <c r="I5554" t="s">
        <v>18</v>
      </c>
      <c r="J5554" s="1">
        <v>45307</v>
      </c>
      <c r="K5554" t="b">
        <v>1</v>
      </c>
      <c r="L5554" t="s">
        <v>49</v>
      </c>
      <c r="M5554">
        <v>1</v>
      </c>
      <c r="N5554">
        <f>G5554/SUMIF(B:B,B5554,G:G)*100</f>
        <v>8.233645525726184E-2</v>
      </c>
      <c r="Q5554">
        <f>VLOOKUP(C5554, Categories_Pivot_Table!A:B, 2, FALSE)</f>
        <v>23.146341463414632</v>
      </c>
      <c r="T5554">
        <f t="shared" si="87"/>
        <v>2024</v>
      </c>
    </row>
    <row r="5555" spans="1:20" x14ac:dyDescent="0.2">
      <c r="A5555" t="s">
        <v>5812</v>
      </c>
      <c r="B5555" t="s">
        <v>14</v>
      </c>
      <c r="C5555" t="s">
        <v>74</v>
      </c>
      <c r="D5555" t="s">
        <v>477</v>
      </c>
      <c r="E5555">
        <v>20</v>
      </c>
      <c r="F5555">
        <v>4</v>
      </c>
      <c r="G5555">
        <v>80</v>
      </c>
      <c r="H5555" t="s">
        <v>29</v>
      </c>
      <c r="I5555" t="s">
        <v>18</v>
      </c>
      <c r="J5555" s="1">
        <v>45327</v>
      </c>
      <c r="K5555" t="b">
        <v>1</v>
      </c>
      <c r="L5555" t="s">
        <v>19</v>
      </c>
      <c r="M5555">
        <v>2</v>
      </c>
      <c r="N5555">
        <f>G5555/SUMIF(B:B,B5555,G:G)*100</f>
        <v>0.13024331078496015</v>
      </c>
      <c r="Q5555">
        <f>VLOOKUP(C5555, Categories_Pivot_Table!A:B, 2, FALSE)</f>
        <v>24.317096165933375</v>
      </c>
      <c r="T5555">
        <f t="shared" si="87"/>
        <v>2024</v>
      </c>
    </row>
    <row r="5556" spans="1:20" x14ac:dyDescent="0.2">
      <c r="A5556" t="s">
        <v>5813</v>
      </c>
      <c r="B5556" t="s">
        <v>106</v>
      </c>
      <c r="C5556" t="s">
        <v>22</v>
      </c>
      <c r="D5556" t="s">
        <v>147</v>
      </c>
      <c r="E5556">
        <v>32</v>
      </c>
      <c r="F5556">
        <v>1</v>
      </c>
      <c r="G5556">
        <v>32</v>
      </c>
      <c r="H5556" t="s">
        <v>17</v>
      </c>
      <c r="I5556" t="s">
        <v>46</v>
      </c>
      <c r="J5556" s="1">
        <v>45021</v>
      </c>
      <c r="K5556" t="b">
        <v>0</v>
      </c>
      <c r="L5556" t="s">
        <v>30</v>
      </c>
      <c r="M5556">
        <v>4</v>
      </c>
      <c r="N5556">
        <f>G5556/SUMIF(B:B,B5556,G:G)*100</f>
        <v>5.215123859191656E-2</v>
      </c>
      <c r="Q5556">
        <f>VLOOKUP(C5556, Categories_Pivot_Table!A:B, 2, FALSE)</f>
        <v>21.505681818181817</v>
      </c>
      <c r="T5556">
        <f t="shared" si="87"/>
        <v>2023</v>
      </c>
    </row>
    <row r="5557" spans="1:20" x14ac:dyDescent="0.2">
      <c r="A5557" t="s">
        <v>5814</v>
      </c>
      <c r="B5557" t="s">
        <v>81</v>
      </c>
      <c r="C5557" t="s">
        <v>48</v>
      </c>
      <c r="D5557" t="s">
        <v>114</v>
      </c>
      <c r="E5557">
        <v>18.5</v>
      </c>
      <c r="F5557">
        <v>3</v>
      </c>
      <c r="G5557">
        <v>55.5</v>
      </c>
      <c r="H5557" t="s">
        <v>56</v>
      </c>
      <c r="I5557" t="s">
        <v>18</v>
      </c>
      <c r="J5557" s="1">
        <v>45397</v>
      </c>
      <c r="K5557" t="b">
        <v>1</v>
      </c>
      <c r="L5557" t="s">
        <v>19</v>
      </c>
      <c r="M5557">
        <v>4</v>
      </c>
      <c r="N5557">
        <f>G5557/SUMIF(B:B,B5557,G:G)*100</f>
        <v>8.7878332053423686E-2</v>
      </c>
      <c r="Q5557">
        <f>VLOOKUP(C5557, Categories_Pivot_Table!A:B, 2, FALSE)</f>
        <v>23.348837209302324</v>
      </c>
      <c r="T5557">
        <f t="shared" si="87"/>
        <v>2024</v>
      </c>
    </row>
    <row r="5558" spans="1:20" x14ac:dyDescent="0.2">
      <c r="A5558" t="s">
        <v>5815</v>
      </c>
      <c r="B5558" t="s">
        <v>54</v>
      </c>
      <c r="C5558" t="s">
        <v>38</v>
      </c>
      <c r="D5558" t="s">
        <v>96</v>
      </c>
      <c r="E5558">
        <v>24.5</v>
      </c>
      <c r="F5558">
        <v>4</v>
      </c>
      <c r="G5558">
        <v>98</v>
      </c>
      <c r="H5558" t="s">
        <v>17</v>
      </c>
      <c r="I5558" t="s">
        <v>18</v>
      </c>
      <c r="J5558" s="1">
        <v>45196</v>
      </c>
      <c r="K5558" t="b">
        <v>1</v>
      </c>
      <c r="L5558" t="s">
        <v>30</v>
      </c>
      <c r="M5558">
        <v>9</v>
      </c>
      <c r="N5558">
        <f>G5558/SUMIF(B:B,B5558,G:G)*100</f>
        <v>0.17146206401833594</v>
      </c>
      <c r="Q5558">
        <f>VLOOKUP(C5558, Categories_Pivot_Table!A:B, 2, FALSE)</f>
        <v>23.088790931989923</v>
      </c>
      <c r="T5558">
        <f t="shared" si="87"/>
        <v>2023</v>
      </c>
    </row>
    <row r="5559" spans="1:20" x14ac:dyDescent="0.2">
      <c r="A5559" t="s">
        <v>5816</v>
      </c>
      <c r="B5559" t="s">
        <v>37</v>
      </c>
      <c r="C5559" t="s">
        <v>15</v>
      </c>
      <c r="D5559" t="s">
        <v>564</v>
      </c>
      <c r="E5559">
        <v>32</v>
      </c>
      <c r="F5559">
        <v>10</v>
      </c>
      <c r="G5559">
        <v>320</v>
      </c>
      <c r="H5559" t="s">
        <v>17</v>
      </c>
      <c r="I5559" t="s">
        <v>46</v>
      </c>
      <c r="J5559" s="1">
        <v>45429</v>
      </c>
      <c r="K5559" t="b">
        <v>0</v>
      </c>
      <c r="L5559" t="s">
        <v>65</v>
      </c>
      <c r="M5559">
        <v>5</v>
      </c>
      <c r="N5559">
        <f>G5559/SUMIF(B:B,B5559,G:G)*100</f>
        <v>0.47779378718766097</v>
      </c>
      <c r="Q5559">
        <f>VLOOKUP(C5559, Categories_Pivot_Table!A:B, 2, FALSE)</f>
        <v>23.063808900523561</v>
      </c>
      <c r="T5559">
        <f t="shared" si="87"/>
        <v>2024</v>
      </c>
    </row>
    <row r="5560" spans="1:20" x14ac:dyDescent="0.2">
      <c r="A5560" t="s">
        <v>5817</v>
      </c>
      <c r="B5560" t="s">
        <v>95</v>
      </c>
      <c r="C5560" t="s">
        <v>27</v>
      </c>
      <c r="D5560" t="s">
        <v>119</v>
      </c>
      <c r="E5560">
        <v>38</v>
      </c>
      <c r="F5560">
        <v>10</v>
      </c>
      <c r="G5560">
        <v>380</v>
      </c>
      <c r="H5560" t="s">
        <v>56</v>
      </c>
      <c r="I5560" t="s">
        <v>18</v>
      </c>
      <c r="J5560" s="1">
        <v>45171</v>
      </c>
      <c r="K5560" t="b">
        <v>1</v>
      </c>
      <c r="L5560" t="s">
        <v>35</v>
      </c>
      <c r="M5560">
        <v>9</v>
      </c>
      <c r="N5560">
        <f>G5560/SUMIF(B:B,B5560,G:G)*100</f>
        <v>0.56420421222986872</v>
      </c>
      <c r="Q5560">
        <f>VLOOKUP(C5560, Categories_Pivot_Table!A:B, 2, FALSE)</f>
        <v>25.013711734693878</v>
      </c>
      <c r="T5560">
        <f t="shared" si="87"/>
        <v>2023</v>
      </c>
    </row>
    <row r="5561" spans="1:20" x14ac:dyDescent="0.2">
      <c r="A5561" t="s">
        <v>5818</v>
      </c>
      <c r="B5561" t="s">
        <v>14</v>
      </c>
      <c r="C5561" t="s">
        <v>38</v>
      </c>
      <c r="D5561" t="s">
        <v>39</v>
      </c>
      <c r="E5561">
        <v>12.5</v>
      </c>
      <c r="F5561">
        <v>3</v>
      </c>
      <c r="G5561">
        <v>37.5</v>
      </c>
      <c r="H5561" t="s">
        <v>17</v>
      </c>
      <c r="I5561" t="s">
        <v>46</v>
      </c>
      <c r="J5561" s="1">
        <v>45674</v>
      </c>
      <c r="K5561" t="b">
        <v>1</v>
      </c>
      <c r="L5561" t="s">
        <v>65</v>
      </c>
      <c r="M5561">
        <v>1</v>
      </c>
      <c r="N5561">
        <f>G5561/SUMIF(B:B,B5561,G:G)*100</f>
        <v>6.1051551930450074E-2</v>
      </c>
      <c r="Q5561">
        <f>VLOOKUP(C5561, Categories_Pivot_Table!A:B, 2, FALSE)</f>
        <v>23.088790931989923</v>
      </c>
      <c r="T5561">
        <f t="shared" si="87"/>
        <v>2025</v>
      </c>
    </row>
    <row r="5562" spans="1:20" x14ac:dyDescent="0.2">
      <c r="A5562" t="s">
        <v>5819</v>
      </c>
      <c r="B5562" t="s">
        <v>21</v>
      </c>
      <c r="C5562" t="s">
        <v>15</v>
      </c>
      <c r="D5562" t="s">
        <v>448</v>
      </c>
      <c r="E5562">
        <v>26</v>
      </c>
      <c r="F5562">
        <v>1</v>
      </c>
      <c r="G5562">
        <v>26</v>
      </c>
      <c r="H5562" t="s">
        <v>17</v>
      </c>
      <c r="I5562" t="s">
        <v>18</v>
      </c>
      <c r="J5562" s="1">
        <v>45466</v>
      </c>
      <c r="K5562" t="b">
        <v>0</v>
      </c>
      <c r="L5562" t="s">
        <v>24</v>
      </c>
      <c r="M5562">
        <v>6</v>
      </c>
      <c r="N5562">
        <f>G5562/SUMIF(B:B,B5562,G:G)*100</f>
        <v>4.2117199206252787E-2</v>
      </c>
      <c r="Q5562">
        <f>VLOOKUP(C5562, Categories_Pivot_Table!A:B, 2, FALSE)</f>
        <v>23.063808900523561</v>
      </c>
      <c r="T5562">
        <f t="shared" si="87"/>
        <v>2024</v>
      </c>
    </row>
    <row r="5563" spans="1:20" x14ac:dyDescent="0.2">
      <c r="A5563" t="s">
        <v>5820</v>
      </c>
      <c r="B5563" t="s">
        <v>71</v>
      </c>
      <c r="C5563" t="s">
        <v>27</v>
      </c>
      <c r="D5563" t="s">
        <v>572</v>
      </c>
      <c r="E5563">
        <v>24.5</v>
      </c>
      <c r="F5563">
        <v>3</v>
      </c>
      <c r="G5563">
        <v>73.5</v>
      </c>
      <c r="H5563" t="s">
        <v>17</v>
      </c>
      <c r="I5563" t="s">
        <v>46</v>
      </c>
      <c r="J5563" s="1">
        <v>44766</v>
      </c>
      <c r="K5563" t="b">
        <v>1</v>
      </c>
      <c r="L5563" t="s">
        <v>24</v>
      </c>
      <c r="M5563">
        <v>7</v>
      </c>
      <c r="N5563">
        <f>G5563/SUMIF(B:B,B5563,G:G)*100</f>
        <v>0.11644947914603715</v>
      </c>
      <c r="Q5563">
        <f>VLOOKUP(C5563, Categories_Pivot_Table!A:B, 2, FALSE)</f>
        <v>25.013711734693878</v>
      </c>
      <c r="T5563">
        <f t="shared" si="87"/>
        <v>2022</v>
      </c>
    </row>
    <row r="5564" spans="1:20" x14ac:dyDescent="0.2">
      <c r="A5564" t="s">
        <v>5821</v>
      </c>
      <c r="B5564" t="s">
        <v>106</v>
      </c>
      <c r="C5564" t="s">
        <v>74</v>
      </c>
      <c r="D5564" t="s">
        <v>349</v>
      </c>
      <c r="E5564">
        <v>38</v>
      </c>
      <c r="F5564">
        <v>3</v>
      </c>
      <c r="G5564">
        <v>114</v>
      </c>
      <c r="H5564" t="s">
        <v>56</v>
      </c>
      <c r="I5564" t="s">
        <v>18</v>
      </c>
      <c r="J5564" s="1">
        <v>44826</v>
      </c>
      <c r="K5564" t="b">
        <v>1</v>
      </c>
      <c r="L5564" t="s">
        <v>42</v>
      </c>
      <c r="M5564">
        <v>9</v>
      </c>
      <c r="N5564">
        <f>G5564/SUMIF(B:B,B5564,G:G)*100</f>
        <v>0.18578878748370273</v>
      </c>
      <c r="Q5564">
        <f>VLOOKUP(C5564, Categories_Pivot_Table!A:B, 2, FALSE)</f>
        <v>24.317096165933375</v>
      </c>
      <c r="T5564">
        <f t="shared" si="87"/>
        <v>2022</v>
      </c>
    </row>
    <row r="5565" spans="1:20" x14ac:dyDescent="0.2">
      <c r="A5565" t="s">
        <v>5822</v>
      </c>
      <c r="B5565" t="s">
        <v>54</v>
      </c>
      <c r="C5565" t="s">
        <v>27</v>
      </c>
      <c r="D5565" t="s">
        <v>915</v>
      </c>
      <c r="E5565">
        <v>20</v>
      </c>
      <c r="F5565">
        <v>1</v>
      </c>
      <c r="G5565">
        <v>20</v>
      </c>
      <c r="H5565" t="s">
        <v>17</v>
      </c>
      <c r="I5565" t="s">
        <v>46</v>
      </c>
      <c r="J5565" s="1">
        <v>45181</v>
      </c>
      <c r="K5565" t="b">
        <v>1</v>
      </c>
      <c r="L5565" t="s">
        <v>49</v>
      </c>
      <c r="M5565">
        <v>9</v>
      </c>
      <c r="N5565">
        <f>G5565/SUMIF(B:B,B5565,G:G)*100</f>
        <v>3.4992257962925703E-2</v>
      </c>
      <c r="Q5565">
        <f>VLOOKUP(C5565, Categories_Pivot_Table!A:B, 2, FALSE)</f>
        <v>25.013711734693878</v>
      </c>
      <c r="T5565">
        <f t="shared" si="87"/>
        <v>2023</v>
      </c>
    </row>
    <row r="5566" spans="1:20" x14ac:dyDescent="0.2">
      <c r="A5566" t="s">
        <v>5823</v>
      </c>
      <c r="B5566" t="s">
        <v>76</v>
      </c>
      <c r="C5566" t="s">
        <v>74</v>
      </c>
      <c r="D5566" t="s">
        <v>41</v>
      </c>
      <c r="E5566">
        <v>23</v>
      </c>
      <c r="F5566">
        <v>4</v>
      </c>
      <c r="G5566">
        <v>92</v>
      </c>
      <c r="H5566" t="s">
        <v>17</v>
      </c>
      <c r="I5566" t="s">
        <v>18</v>
      </c>
      <c r="J5566" s="1">
        <v>45292</v>
      </c>
      <c r="K5566" t="b">
        <v>1</v>
      </c>
      <c r="L5566" t="s">
        <v>19</v>
      </c>
      <c r="M5566">
        <v>1</v>
      </c>
      <c r="N5566">
        <f>G5566/SUMIF(B:B,B5566,G:G)*100</f>
        <v>0.15664507121391419</v>
      </c>
      <c r="Q5566">
        <f>VLOOKUP(C5566, Categories_Pivot_Table!A:B, 2, FALSE)</f>
        <v>24.317096165933375</v>
      </c>
      <c r="T5566">
        <f t="shared" si="87"/>
        <v>2024</v>
      </c>
    </row>
    <row r="5567" spans="1:20" x14ac:dyDescent="0.2">
      <c r="A5567" t="s">
        <v>5824</v>
      </c>
      <c r="B5567" t="s">
        <v>26</v>
      </c>
      <c r="C5567" t="s">
        <v>27</v>
      </c>
      <c r="D5567" t="s">
        <v>28</v>
      </c>
      <c r="E5567">
        <v>21.5</v>
      </c>
      <c r="F5567">
        <v>1</v>
      </c>
      <c r="G5567">
        <v>21.5</v>
      </c>
      <c r="H5567" t="s">
        <v>17</v>
      </c>
      <c r="I5567" t="s">
        <v>46</v>
      </c>
      <c r="J5567" s="1">
        <v>44998</v>
      </c>
      <c r="K5567" t="b">
        <v>0</v>
      </c>
      <c r="L5567" t="s">
        <v>19</v>
      </c>
      <c r="M5567">
        <v>3</v>
      </c>
      <c r="N5567">
        <f>G5567/SUMIF(B:B,B5567,G:G)*100</f>
        <v>3.4651430781752396E-2</v>
      </c>
      <c r="Q5567">
        <f>VLOOKUP(C5567, Categories_Pivot_Table!A:B, 2, FALSE)</f>
        <v>25.013711734693878</v>
      </c>
      <c r="T5567">
        <f t="shared" si="87"/>
        <v>2023</v>
      </c>
    </row>
    <row r="5568" spans="1:20" x14ac:dyDescent="0.2">
      <c r="A5568" t="s">
        <v>5825</v>
      </c>
      <c r="B5568" t="s">
        <v>106</v>
      </c>
      <c r="C5568" t="s">
        <v>48</v>
      </c>
      <c r="D5568" t="s">
        <v>446</v>
      </c>
      <c r="E5568">
        <v>26</v>
      </c>
      <c r="F5568">
        <v>1</v>
      </c>
      <c r="G5568">
        <v>26</v>
      </c>
      <c r="H5568" t="s">
        <v>29</v>
      </c>
      <c r="I5568" t="s">
        <v>18</v>
      </c>
      <c r="J5568" s="1">
        <v>45609</v>
      </c>
      <c r="K5568" t="b">
        <v>0</v>
      </c>
      <c r="L5568" t="s">
        <v>30</v>
      </c>
      <c r="M5568">
        <v>11</v>
      </c>
      <c r="N5568">
        <f>G5568/SUMIF(B:B,B5568,G:G)*100</f>
        <v>4.2372881355932202E-2</v>
      </c>
      <c r="Q5568">
        <f>VLOOKUP(C5568, Categories_Pivot_Table!A:B, 2, FALSE)</f>
        <v>23.348837209302324</v>
      </c>
      <c r="T5568">
        <f t="shared" si="87"/>
        <v>2024</v>
      </c>
    </row>
    <row r="5569" spans="1:20" x14ac:dyDescent="0.2">
      <c r="A5569" t="s">
        <v>5826</v>
      </c>
      <c r="B5569" t="s">
        <v>54</v>
      </c>
      <c r="C5569" t="s">
        <v>33</v>
      </c>
      <c r="D5569" t="s">
        <v>116</v>
      </c>
      <c r="E5569">
        <v>20</v>
      </c>
      <c r="F5569">
        <v>5</v>
      </c>
      <c r="G5569">
        <v>100</v>
      </c>
      <c r="H5569" t="s">
        <v>29</v>
      </c>
      <c r="I5569" t="s">
        <v>18</v>
      </c>
      <c r="J5569" s="1">
        <v>44604</v>
      </c>
      <c r="K5569" t="b">
        <v>1</v>
      </c>
      <c r="L5569" t="s">
        <v>35</v>
      </c>
      <c r="M5569">
        <v>2</v>
      </c>
      <c r="N5569">
        <f>G5569/SUMIF(B:B,B5569,G:G)*100</f>
        <v>0.17496128981462852</v>
      </c>
      <c r="Q5569">
        <f>VLOOKUP(C5569, Categories_Pivot_Table!A:B, 2, FALSE)</f>
        <v>23.300574345883856</v>
      </c>
      <c r="T5569">
        <f t="shared" si="87"/>
        <v>2022</v>
      </c>
    </row>
    <row r="5570" spans="1:20" x14ac:dyDescent="0.2">
      <c r="A5570" t="s">
        <v>5827</v>
      </c>
      <c r="B5570" t="s">
        <v>51</v>
      </c>
      <c r="C5570" t="s">
        <v>48</v>
      </c>
      <c r="D5570" t="s">
        <v>88</v>
      </c>
      <c r="E5570">
        <v>24.5</v>
      </c>
      <c r="F5570">
        <v>3</v>
      </c>
      <c r="G5570">
        <v>73.5</v>
      </c>
      <c r="H5570" t="s">
        <v>29</v>
      </c>
      <c r="I5570" t="s">
        <v>18</v>
      </c>
      <c r="J5570" s="1">
        <v>44873</v>
      </c>
      <c r="K5570" t="b">
        <v>0</v>
      </c>
      <c r="L5570" t="s">
        <v>49</v>
      </c>
      <c r="M5570">
        <v>11</v>
      </c>
      <c r="N5570">
        <f>G5570/SUMIF(B:B,B5570,G:G)*100</f>
        <v>0.11394112266885764</v>
      </c>
      <c r="Q5570">
        <f>VLOOKUP(C5570, Categories_Pivot_Table!A:B, 2, FALSE)</f>
        <v>23.348837209302324</v>
      </c>
      <c r="T5570">
        <f t="shared" ref="T5570:T5633" si="88">YEAR(J5570)</f>
        <v>2022</v>
      </c>
    </row>
    <row r="5571" spans="1:20" x14ac:dyDescent="0.2">
      <c r="A5571" t="s">
        <v>5828</v>
      </c>
      <c r="B5571" t="s">
        <v>173</v>
      </c>
      <c r="C5571" t="s">
        <v>135</v>
      </c>
      <c r="D5571" t="s">
        <v>358</v>
      </c>
      <c r="E5571">
        <v>32</v>
      </c>
      <c r="F5571">
        <v>3</v>
      </c>
      <c r="G5571">
        <v>96</v>
      </c>
      <c r="H5571" t="s">
        <v>17</v>
      </c>
      <c r="I5571" t="s">
        <v>18</v>
      </c>
      <c r="J5571" s="1">
        <v>45443</v>
      </c>
      <c r="K5571" t="b">
        <v>0</v>
      </c>
      <c r="L5571" t="s">
        <v>65</v>
      </c>
      <c r="M5571">
        <v>5</v>
      </c>
      <c r="N5571">
        <f>G5571/SUMIF(B:B,B5571,G:G)*100</f>
        <v>0.15786617552745391</v>
      </c>
      <c r="Q5571">
        <f>VLOOKUP(C5571, Categories_Pivot_Table!A:B, 2, FALSE)</f>
        <v>23.146341463414632</v>
      </c>
      <c r="T5571">
        <f t="shared" si="88"/>
        <v>2024</v>
      </c>
    </row>
    <row r="5572" spans="1:20" x14ac:dyDescent="0.2">
      <c r="A5572" t="s">
        <v>5829</v>
      </c>
      <c r="B5572" t="s">
        <v>44</v>
      </c>
      <c r="C5572" t="s">
        <v>33</v>
      </c>
      <c r="D5572" t="s">
        <v>209</v>
      </c>
      <c r="E5572">
        <v>24.5</v>
      </c>
      <c r="F5572">
        <v>8</v>
      </c>
      <c r="G5572">
        <v>196</v>
      </c>
      <c r="H5572" t="s">
        <v>29</v>
      </c>
      <c r="I5572" t="s">
        <v>46</v>
      </c>
      <c r="J5572" s="1">
        <v>44757</v>
      </c>
      <c r="K5572" t="b">
        <v>1</v>
      </c>
      <c r="L5572" t="s">
        <v>65</v>
      </c>
      <c r="M5572">
        <v>7</v>
      </c>
      <c r="N5572">
        <f>G5572/SUMIF(B:B,B5572,G:G)*100</f>
        <v>0.32292876619792571</v>
      </c>
      <c r="Q5572">
        <f>VLOOKUP(C5572, Categories_Pivot_Table!A:B, 2, FALSE)</f>
        <v>23.300574345883856</v>
      </c>
      <c r="T5572">
        <f t="shared" si="88"/>
        <v>2022</v>
      </c>
    </row>
    <row r="5573" spans="1:20" x14ac:dyDescent="0.2">
      <c r="A5573" t="s">
        <v>5830</v>
      </c>
      <c r="B5573" t="s">
        <v>87</v>
      </c>
      <c r="C5573" t="s">
        <v>15</v>
      </c>
      <c r="D5573" t="s">
        <v>102</v>
      </c>
      <c r="E5573">
        <v>12.5</v>
      </c>
      <c r="F5573">
        <v>6</v>
      </c>
      <c r="G5573">
        <v>75</v>
      </c>
      <c r="H5573" t="s">
        <v>56</v>
      </c>
      <c r="I5573" t="s">
        <v>18</v>
      </c>
      <c r="J5573" s="1">
        <v>44724</v>
      </c>
      <c r="K5573" t="b">
        <v>0</v>
      </c>
      <c r="L5573" t="s">
        <v>24</v>
      </c>
      <c r="M5573">
        <v>6</v>
      </c>
      <c r="N5573">
        <f>G5573/SUMIF(B:B,B5573,G:G)*100</f>
        <v>0.11531897227731906</v>
      </c>
      <c r="Q5573">
        <f>VLOOKUP(C5573, Categories_Pivot_Table!A:B, 2, FALSE)</f>
        <v>23.063808900523561</v>
      </c>
      <c r="T5573">
        <f t="shared" si="88"/>
        <v>2022</v>
      </c>
    </row>
    <row r="5574" spans="1:20" x14ac:dyDescent="0.2">
      <c r="A5574" t="s">
        <v>5831</v>
      </c>
      <c r="B5574" t="s">
        <v>37</v>
      </c>
      <c r="C5574" t="s">
        <v>33</v>
      </c>
      <c r="D5574" t="s">
        <v>34</v>
      </c>
      <c r="E5574">
        <v>27.5</v>
      </c>
      <c r="F5574">
        <v>5</v>
      </c>
      <c r="G5574">
        <v>137.5</v>
      </c>
      <c r="H5574" t="s">
        <v>56</v>
      </c>
      <c r="I5574" t="s">
        <v>18</v>
      </c>
      <c r="J5574" s="1">
        <v>44565</v>
      </c>
      <c r="K5574" t="b">
        <v>0</v>
      </c>
      <c r="L5574" t="s">
        <v>49</v>
      </c>
      <c r="M5574">
        <v>1</v>
      </c>
      <c r="N5574">
        <f>G5574/SUMIF(B:B,B5574,G:G)*100</f>
        <v>0.2053020179321981</v>
      </c>
      <c r="Q5574">
        <f>VLOOKUP(C5574, Categories_Pivot_Table!A:B, 2, FALSE)</f>
        <v>23.300574345883856</v>
      </c>
      <c r="T5574">
        <f t="shared" si="88"/>
        <v>2022</v>
      </c>
    </row>
    <row r="5575" spans="1:20" x14ac:dyDescent="0.2">
      <c r="A5575" t="s">
        <v>5832</v>
      </c>
      <c r="B5575" t="s">
        <v>71</v>
      </c>
      <c r="C5575" t="s">
        <v>22</v>
      </c>
      <c r="D5575" t="s">
        <v>274</v>
      </c>
      <c r="E5575">
        <v>39.5</v>
      </c>
      <c r="F5575">
        <v>5</v>
      </c>
      <c r="G5575">
        <v>197.5</v>
      </c>
      <c r="H5575" t="s">
        <v>29</v>
      </c>
      <c r="I5575" t="s">
        <v>18</v>
      </c>
      <c r="J5575" s="1">
        <v>45607</v>
      </c>
      <c r="K5575" t="b">
        <v>1</v>
      </c>
      <c r="L5575" t="s">
        <v>19</v>
      </c>
      <c r="M5575">
        <v>11</v>
      </c>
      <c r="N5575">
        <f>G5575/SUMIF(B:B,B5575,G:G)*100</f>
        <v>0.31290846437200459</v>
      </c>
      <c r="Q5575">
        <f>VLOOKUP(C5575, Categories_Pivot_Table!A:B, 2, FALSE)</f>
        <v>21.505681818181817</v>
      </c>
      <c r="T5575">
        <f t="shared" si="88"/>
        <v>2024</v>
      </c>
    </row>
    <row r="5576" spans="1:20" x14ac:dyDescent="0.2">
      <c r="A5576" t="s">
        <v>5833</v>
      </c>
      <c r="B5576" t="s">
        <v>14</v>
      </c>
      <c r="C5576" t="s">
        <v>48</v>
      </c>
      <c r="D5576" t="s">
        <v>195</v>
      </c>
      <c r="E5576">
        <v>20</v>
      </c>
      <c r="F5576">
        <v>6</v>
      </c>
      <c r="G5576">
        <v>120</v>
      </c>
      <c r="H5576" t="s">
        <v>56</v>
      </c>
      <c r="I5576" t="s">
        <v>18</v>
      </c>
      <c r="J5576" s="1">
        <v>45231</v>
      </c>
      <c r="K5576" t="b">
        <v>1</v>
      </c>
      <c r="L5576" t="s">
        <v>30</v>
      </c>
      <c r="M5576">
        <v>11</v>
      </c>
      <c r="N5576">
        <f>G5576/SUMIF(B:B,B5576,G:G)*100</f>
        <v>0.19536496617744023</v>
      </c>
      <c r="Q5576">
        <f>VLOOKUP(C5576, Categories_Pivot_Table!A:B, 2, FALSE)</f>
        <v>23.348837209302324</v>
      </c>
      <c r="T5576">
        <f t="shared" si="88"/>
        <v>2023</v>
      </c>
    </row>
    <row r="5577" spans="1:20" x14ac:dyDescent="0.2">
      <c r="A5577" t="s">
        <v>5834</v>
      </c>
      <c r="B5577" t="s">
        <v>118</v>
      </c>
      <c r="C5577" t="s">
        <v>48</v>
      </c>
      <c r="D5577" t="s">
        <v>114</v>
      </c>
      <c r="E5577">
        <v>18.5</v>
      </c>
      <c r="F5577">
        <v>4</v>
      </c>
      <c r="G5577">
        <v>74</v>
      </c>
      <c r="H5577" t="s">
        <v>17</v>
      </c>
      <c r="I5577" t="s">
        <v>18</v>
      </c>
      <c r="J5577" s="1">
        <v>45228</v>
      </c>
      <c r="K5577" t="b">
        <v>1</v>
      </c>
      <c r="L5577" t="s">
        <v>24</v>
      </c>
      <c r="M5577">
        <v>10</v>
      </c>
      <c r="N5577">
        <f>G5577/SUMIF(B:B,B5577,G:G)*100</f>
        <v>0.12171653206572693</v>
      </c>
      <c r="Q5577">
        <f>VLOOKUP(C5577, Categories_Pivot_Table!A:B, 2, FALSE)</f>
        <v>23.348837209302324</v>
      </c>
      <c r="T5577">
        <f t="shared" si="88"/>
        <v>2023</v>
      </c>
    </row>
    <row r="5578" spans="1:20" x14ac:dyDescent="0.2">
      <c r="A5578" t="s">
        <v>5835</v>
      </c>
      <c r="B5578" t="s">
        <v>173</v>
      </c>
      <c r="C5578" t="s">
        <v>74</v>
      </c>
      <c r="D5578" t="s">
        <v>41</v>
      </c>
      <c r="E5578">
        <v>23</v>
      </c>
      <c r="F5578">
        <v>2</v>
      </c>
      <c r="G5578">
        <v>61</v>
      </c>
      <c r="H5578" t="s">
        <v>17</v>
      </c>
      <c r="I5578" t="s">
        <v>18</v>
      </c>
      <c r="J5578" s="1">
        <v>45112</v>
      </c>
      <c r="K5578" t="b">
        <v>1</v>
      </c>
      <c r="L5578" t="s">
        <v>30</v>
      </c>
      <c r="M5578">
        <v>7</v>
      </c>
      <c r="N5578">
        <f>G5578/SUMIF(B:B,B5578,G:G)*100</f>
        <v>0.10031079903306968</v>
      </c>
      <c r="Q5578">
        <f>VLOOKUP(C5578, Categories_Pivot_Table!A:B, 2, FALSE)</f>
        <v>24.317096165933375</v>
      </c>
      <c r="T5578">
        <f t="shared" si="88"/>
        <v>2023</v>
      </c>
    </row>
    <row r="5579" spans="1:20" x14ac:dyDescent="0.2">
      <c r="A5579" t="s">
        <v>5836</v>
      </c>
      <c r="B5579" t="s">
        <v>73</v>
      </c>
      <c r="C5579" t="s">
        <v>22</v>
      </c>
      <c r="D5579" t="s">
        <v>540</v>
      </c>
      <c r="E5579">
        <v>36.5</v>
      </c>
      <c r="F5579">
        <v>7</v>
      </c>
      <c r="G5579">
        <v>255.5</v>
      </c>
      <c r="H5579" t="s">
        <v>56</v>
      </c>
      <c r="I5579" t="s">
        <v>46</v>
      </c>
      <c r="J5579" s="1">
        <v>44929</v>
      </c>
      <c r="K5579" t="b">
        <v>1</v>
      </c>
      <c r="L5579" t="s">
        <v>49</v>
      </c>
      <c r="M5579">
        <v>1</v>
      </c>
      <c r="N5579">
        <f>G5579/SUMIF(B:B,B5579,G:G)*100</f>
        <v>0.4413962286968014</v>
      </c>
      <c r="Q5579">
        <f>VLOOKUP(C5579, Categories_Pivot_Table!A:B, 2, FALSE)</f>
        <v>21.505681818181817</v>
      </c>
      <c r="T5579">
        <f t="shared" si="88"/>
        <v>2023</v>
      </c>
    </row>
    <row r="5580" spans="1:20" x14ac:dyDescent="0.2">
      <c r="A5580" t="s">
        <v>5837</v>
      </c>
      <c r="B5580" t="s">
        <v>173</v>
      </c>
      <c r="C5580" t="s">
        <v>22</v>
      </c>
      <c r="D5580" t="s">
        <v>286</v>
      </c>
      <c r="E5580">
        <v>20</v>
      </c>
      <c r="F5580">
        <v>10</v>
      </c>
      <c r="G5580">
        <v>200</v>
      </c>
      <c r="H5580" t="s">
        <v>17</v>
      </c>
      <c r="I5580" t="s">
        <v>18</v>
      </c>
      <c r="J5580" s="1">
        <v>45171</v>
      </c>
      <c r="K5580" t="b">
        <v>0</v>
      </c>
      <c r="L5580" t="s">
        <v>35</v>
      </c>
      <c r="M5580">
        <v>9</v>
      </c>
      <c r="N5580">
        <f>G5580/SUMIF(B:B,B5580,G:G)*100</f>
        <v>0.32888786568219563</v>
      </c>
      <c r="Q5580">
        <f>VLOOKUP(C5580, Categories_Pivot_Table!A:B, 2, FALSE)</f>
        <v>21.505681818181817</v>
      </c>
      <c r="T5580">
        <f t="shared" si="88"/>
        <v>2023</v>
      </c>
    </row>
    <row r="5581" spans="1:20" x14ac:dyDescent="0.2">
      <c r="A5581" t="s">
        <v>5838</v>
      </c>
      <c r="B5581" t="s">
        <v>173</v>
      </c>
      <c r="C5581" t="s">
        <v>33</v>
      </c>
      <c r="D5581" t="s">
        <v>209</v>
      </c>
      <c r="E5581">
        <v>24.5</v>
      </c>
      <c r="F5581">
        <v>4</v>
      </c>
      <c r="G5581">
        <v>98</v>
      </c>
      <c r="H5581" t="s">
        <v>29</v>
      </c>
      <c r="I5581" t="s">
        <v>46</v>
      </c>
      <c r="J5581" s="1">
        <v>45177</v>
      </c>
      <c r="K5581" t="b">
        <v>0</v>
      </c>
      <c r="L5581" t="s">
        <v>65</v>
      </c>
      <c r="M5581">
        <v>9</v>
      </c>
      <c r="N5581">
        <f>G5581/SUMIF(B:B,B5581,G:G)*100</f>
        <v>0.16115505418427589</v>
      </c>
      <c r="Q5581">
        <f>VLOOKUP(C5581, Categories_Pivot_Table!A:B, 2, FALSE)</f>
        <v>23.300574345883856</v>
      </c>
      <c r="T5581">
        <f t="shared" si="88"/>
        <v>2023</v>
      </c>
    </row>
    <row r="5582" spans="1:20" x14ac:dyDescent="0.2">
      <c r="A5582" t="s">
        <v>5839</v>
      </c>
      <c r="B5582" t="s">
        <v>95</v>
      </c>
      <c r="C5582" t="s">
        <v>135</v>
      </c>
      <c r="D5582" t="s">
        <v>233</v>
      </c>
      <c r="E5582">
        <v>18.5</v>
      </c>
      <c r="F5582">
        <v>6</v>
      </c>
      <c r="G5582">
        <v>111</v>
      </c>
      <c r="H5582" t="s">
        <v>17</v>
      </c>
      <c r="I5582" t="s">
        <v>46</v>
      </c>
      <c r="J5582" s="1">
        <v>44725</v>
      </c>
      <c r="K5582" t="b">
        <v>0</v>
      </c>
      <c r="L5582" t="s">
        <v>19</v>
      </c>
      <c r="M5582">
        <v>6</v>
      </c>
      <c r="N5582">
        <f>G5582/SUMIF(B:B,B5582,G:G)*100</f>
        <v>0.16480701988819849</v>
      </c>
      <c r="Q5582">
        <f>VLOOKUP(C5582, Categories_Pivot_Table!A:B, 2, FALSE)</f>
        <v>23.146341463414632</v>
      </c>
      <c r="T5582">
        <f t="shared" si="88"/>
        <v>2022</v>
      </c>
    </row>
    <row r="5583" spans="1:20" x14ac:dyDescent="0.2">
      <c r="A5583" t="s">
        <v>5840</v>
      </c>
      <c r="B5583" t="s">
        <v>21</v>
      </c>
      <c r="C5583" t="s">
        <v>74</v>
      </c>
      <c r="D5583" t="s">
        <v>366</v>
      </c>
      <c r="E5583">
        <v>36.5</v>
      </c>
      <c r="F5583">
        <v>4</v>
      </c>
      <c r="G5583">
        <v>146</v>
      </c>
      <c r="H5583" t="s">
        <v>56</v>
      </c>
      <c r="I5583" t="s">
        <v>18</v>
      </c>
      <c r="J5583" s="1">
        <v>45271</v>
      </c>
      <c r="K5583" t="b">
        <v>1</v>
      </c>
      <c r="L5583" t="s">
        <v>19</v>
      </c>
      <c r="M5583">
        <v>12</v>
      </c>
      <c r="N5583">
        <f>G5583/SUMIF(B:B,B5583,G:G)*100</f>
        <v>0.23650427246588104</v>
      </c>
      <c r="Q5583">
        <f>VLOOKUP(C5583, Categories_Pivot_Table!A:B, 2, FALSE)</f>
        <v>24.317096165933375</v>
      </c>
      <c r="T5583">
        <f t="shared" si="88"/>
        <v>2023</v>
      </c>
    </row>
    <row r="5584" spans="1:20" x14ac:dyDescent="0.2">
      <c r="A5584" t="s">
        <v>5841</v>
      </c>
      <c r="B5584" t="s">
        <v>81</v>
      </c>
      <c r="C5584" t="s">
        <v>74</v>
      </c>
      <c r="D5584" t="s">
        <v>343</v>
      </c>
      <c r="E5584">
        <v>33.5</v>
      </c>
      <c r="F5584">
        <v>9</v>
      </c>
      <c r="G5584">
        <v>301.5</v>
      </c>
      <c r="H5584" t="s">
        <v>17</v>
      </c>
      <c r="I5584" t="s">
        <v>18</v>
      </c>
      <c r="J5584" s="1">
        <v>45396</v>
      </c>
      <c r="K5584" t="b">
        <v>0</v>
      </c>
      <c r="L5584" t="s">
        <v>24</v>
      </c>
      <c r="M5584">
        <v>4</v>
      </c>
      <c r="N5584">
        <f>G5584/SUMIF(B:B,B5584,G:G)*100</f>
        <v>0.47739310115508543</v>
      </c>
      <c r="Q5584">
        <f>VLOOKUP(C5584, Categories_Pivot_Table!A:B, 2, FALSE)</f>
        <v>24.317096165933375</v>
      </c>
      <c r="T5584">
        <f t="shared" si="88"/>
        <v>2024</v>
      </c>
    </row>
    <row r="5585" spans="1:20" x14ac:dyDescent="0.2">
      <c r="A5585" t="s">
        <v>5842</v>
      </c>
      <c r="B5585" t="s">
        <v>104</v>
      </c>
      <c r="C5585" t="s">
        <v>48</v>
      </c>
      <c r="D5585" t="s">
        <v>237</v>
      </c>
      <c r="E5585">
        <v>11</v>
      </c>
      <c r="F5585">
        <v>7</v>
      </c>
      <c r="G5585">
        <v>77</v>
      </c>
      <c r="H5585" t="s">
        <v>56</v>
      </c>
      <c r="I5585" t="s">
        <v>18</v>
      </c>
      <c r="J5585" s="1">
        <v>45422</v>
      </c>
      <c r="K5585" t="b">
        <v>0</v>
      </c>
      <c r="L5585" t="s">
        <v>65</v>
      </c>
      <c r="M5585">
        <v>5</v>
      </c>
      <c r="N5585">
        <f>G5585/SUMIF(B:B,B5585,G:G)*100</f>
        <v>0.12513610582939236</v>
      </c>
      <c r="Q5585">
        <f>VLOOKUP(C5585, Categories_Pivot_Table!A:B, 2, FALSE)</f>
        <v>23.348837209302324</v>
      </c>
      <c r="T5585">
        <f t="shared" si="88"/>
        <v>2024</v>
      </c>
    </row>
    <row r="5586" spans="1:20" x14ac:dyDescent="0.2">
      <c r="A5586" t="s">
        <v>5843</v>
      </c>
      <c r="B5586" t="s">
        <v>118</v>
      </c>
      <c r="C5586" t="s">
        <v>27</v>
      </c>
      <c r="D5586" t="s">
        <v>140</v>
      </c>
      <c r="E5586">
        <v>27.5</v>
      </c>
      <c r="F5586">
        <v>6</v>
      </c>
      <c r="G5586">
        <v>165</v>
      </c>
      <c r="H5586" t="s">
        <v>56</v>
      </c>
      <c r="I5586" t="s">
        <v>18</v>
      </c>
      <c r="J5586" s="1">
        <v>45663</v>
      </c>
      <c r="K5586" t="b">
        <v>0</v>
      </c>
      <c r="L5586" t="s">
        <v>19</v>
      </c>
      <c r="M5586">
        <v>1</v>
      </c>
      <c r="N5586">
        <f>G5586/SUMIF(B:B,B5586,G:G)*100</f>
        <v>0.27139497014655328</v>
      </c>
      <c r="Q5586">
        <f>VLOOKUP(C5586, Categories_Pivot_Table!A:B, 2, FALSE)</f>
        <v>25.013711734693878</v>
      </c>
      <c r="T5586">
        <f t="shared" si="88"/>
        <v>2025</v>
      </c>
    </row>
    <row r="5587" spans="1:20" x14ac:dyDescent="0.2">
      <c r="A5587" t="s">
        <v>5844</v>
      </c>
      <c r="B5587" t="s">
        <v>90</v>
      </c>
      <c r="C5587" t="s">
        <v>15</v>
      </c>
      <c r="D5587" t="s">
        <v>448</v>
      </c>
      <c r="E5587">
        <v>26</v>
      </c>
      <c r="F5587">
        <v>9</v>
      </c>
      <c r="G5587">
        <v>234</v>
      </c>
      <c r="H5587" t="s">
        <v>17</v>
      </c>
      <c r="I5587" t="s">
        <v>46</v>
      </c>
      <c r="J5587" s="1">
        <v>45058</v>
      </c>
      <c r="K5587" t="b">
        <v>0</v>
      </c>
      <c r="L5587" t="s">
        <v>65</v>
      </c>
      <c r="M5587">
        <v>5</v>
      </c>
      <c r="N5587">
        <f>G5587/SUMIF(B:B,B5587,G:G)*100</f>
        <v>0.39565790808562445</v>
      </c>
      <c r="Q5587">
        <f>VLOOKUP(C5587, Categories_Pivot_Table!A:B, 2, FALSE)</f>
        <v>23.063808900523561</v>
      </c>
      <c r="T5587">
        <f t="shared" si="88"/>
        <v>2023</v>
      </c>
    </row>
    <row r="5588" spans="1:20" x14ac:dyDescent="0.2">
      <c r="A5588" t="s">
        <v>5845</v>
      </c>
      <c r="B5588" t="s">
        <v>47</v>
      </c>
      <c r="C5588" t="s">
        <v>74</v>
      </c>
      <c r="D5588" t="s">
        <v>219</v>
      </c>
      <c r="E5588">
        <v>12.5</v>
      </c>
      <c r="F5588">
        <v>7</v>
      </c>
      <c r="G5588">
        <v>87.5</v>
      </c>
      <c r="H5588" t="s">
        <v>17</v>
      </c>
      <c r="I5588" t="s">
        <v>46</v>
      </c>
      <c r="J5588" s="1">
        <v>45161</v>
      </c>
      <c r="K5588" t="b">
        <v>0</v>
      </c>
      <c r="L5588" t="s">
        <v>30</v>
      </c>
      <c r="M5588">
        <v>8</v>
      </c>
      <c r="N5588">
        <f>G5588/SUMIF(B:B,B5588,G:G)*100</f>
        <v>0.13903675337263438</v>
      </c>
      <c r="Q5588">
        <f>VLOOKUP(C5588, Categories_Pivot_Table!A:B, 2, FALSE)</f>
        <v>24.317096165933375</v>
      </c>
      <c r="T5588">
        <f t="shared" si="88"/>
        <v>2023</v>
      </c>
    </row>
    <row r="5589" spans="1:20" x14ac:dyDescent="0.2">
      <c r="A5589" t="s">
        <v>5846</v>
      </c>
      <c r="B5589" t="s">
        <v>118</v>
      </c>
      <c r="C5589" t="s">
        <v>135</v>
      </c>
      <c r="D5589" t="s">
        <v>605</v>
      </c>
      <c r="E5589">
        <v>21.5</v>
      </c>
      <c r="F5589">
        <v>3</v>
      </c>
      <c r="G5589">
        <v>64.5</v>
      </c>
      <c r="H5589" t="s">
        <v>56</v>
      </c>
      <c r="I5589" t="s">
        <v>46</v>
      </c>
      <c r="J5589" s="1">
        <v>45561</v>
      </c>
      <c r="K5589" t="b">
        <v>1</v>
      </c>
      <c r="L5589" t="s">
        <v>42</v>
      </c>
      <c r="M5589">
        <v>9</v>
      </c>
      <c r="N5589">
        <f>G5589/SUMIF(B:B,B5589,G:G)*100</f>
        <v>0.106090761057289</v>
      </c>
      <c r="Q5589">
        <f>VLOOKUP(C5589, Categories_Pivot_Table!A:B, 2, FALSE)</f>
        <v>23.146341463414632</v>
      </c>
      <c r="T5589">
        <f t="shared" si="88"/>
        <v>2024</v>
      </c>
    </row>
    <row r="5590" spans="1:20" x14ac:dyDescent="0.2">
      <c r="A5590" t="s">
        <v>5847</v>
      </c>
      <c r="B5590" t="s">
        <v>37</v>
      </c>
      <c r="C5590" t="s">
        <v>15</v>
      </c>
      <c r="D5590" t="s">
        <v>177</v>
      </c>
      <c r="E5590">
        <v>5</v>
      </c>
      <c r="F5590">
        <v>5</v>
      </c>
      <c r="G5590">
        <v>25</v>
      </c>
      <c r="H5590" t="s">
        <v>17</v>
      </c>
      <c r="I5590" t="s">
        <v>46</v>
      </c>
      <c r="J5590" s="1">
        <v>44716</v>
      </c>
      <c r="K5590" t="b">
        <v>1</v>
      </c>
      <c r="L5590" t="s">
        <v>35</v>
      </c>
      <c r="M5590">
        <v>6</v>
      </c>
      <c r="N5590">
        <f>G5590/SUMIF(B:B,B5590,G:G)*100</f>
        <v>3.7327639624036013E-2</v>
      </c>
      <c r="Q5590">
        <f>VLOOKUP(C5590, Categories_Pivot_Table!A:B, 2, FALSE)</f>
        <v>23.063808900523561</v>
      </c>
      <c r="T5590">
        <f t="shared" si="88"/>
        <v>2022</v>
      </c>
    </row>
    <row r="5591" spans="1:20" x14ac:dyDescent="0.2">
      <c r="A5591" t="s">
        <v>5848</v>
      </c>
      <c r="B5591" t="s">
        <v>113</v>
      </c>
      <c r="C5591" t="s">
        <v>48</v>
      </c>
      <c r="D5591" t="s">
        <v>52</v>
      </c>
      <c r="E5591">
        <v>27.5</v>
      </c>
      <c r="F5591">
        <v>2</v>
      </c>
      <c r="G5591">
        <v>55</v>
      </c>
      <c r="H5591" t="s">
        <v>17</v>
      </c>
      <c r="I5591" t="s">
        <v>46</v>
      </c>
      <c r="J5591" s="1">
        <v>44646</v>
      </c>
      <c r="K5591" t="b">
        <v>0</v>
      </c>
      <c r="L5591" t="s">
        <v>35</v>
      </c>
      <c r="M5591">
        <v>3</v>
      </c>
      <c r="N5591">
        <f>G5591/SUMIF(B:B,B5591,G:G)*100</f>
        <v>9.0560321406813429E-2</v>
      </c>
      <c r="Q5591">
        <f>VLOOKUP(C5591, Categories_Pivot_Table!A:B, 2, FALSE)</f>
        <v>23.348837209302324</v>
      </c>
      <c r="T5591">
        <f t="shared" si="88"/>
        <v>2022</v>
      </c>
    </row>
    <row r="5592" spans="1:20" x14ac:dyDescent="0.2">
      <c r="A5592" t="s">
        <v>5849</v>
      </c>
      <c r="B5592" t="s">
        <v>87</v>
      </c>
      <c r="C5592" t="s">
        <v>27</v>
      </c>
      <c r="D5592" t="s">
        <v>394</v>
      </c>
      <c r="E5592">
        <v>5</v>
      </c>
      <c r="F5592">
        <v>3</v>
      </c>
      <c r="G5592">
        <v>15</v>
      </c>
      <c r="H5592" t="s">
        <v>29</v>
      </c>
      <c r="I5592" t="s">
        <v>18</v>
      </c>
      <c r="J5592" s="1">
        <v>44566</v>
      </c>
      <c r="K5592" t="b">
        <v>0</v>
      </c>
      <c r="L5592" t="s">
        <v>30</v>
      </c>
      <c r="M5592">
        <v>1</v>
      </c>
      <c r="N5592">
        <f>G5592/SUMIF(B:B,B5592,G:G)*100</f>
        <v>2.3063794455463811E-2</v>
      </c>
      <c r="Q5592">
        <f>VLOOKUP(C5592, Categories_Pivot_Table!A:B, 2, FALSE)</f>
        <v>25.013711734693878</v>
      </c>
      <c r="T5592">
        <f t="shared" si="88"/>
        <v>2022</v>
      </c>
    </row>
    <row r="5593" spans="1:20" x14ac:dyDescent="0.2">
      <c r="A5593" t="s">
        <v>5850</v>
      </c>
      <c r="B5593" t="s">
        <v>73</v>
      </c>
      <c r="C5593" t="s">
        <v>22</v>
      </c>
      <c r="D5593" t="s">
        <v>1043</v>
      </c>
      <c r="E5593">
        <v>14</v>
      </c>
      <c r="F5593">
        <v>7</v>
      </c>
      <c r="G5593">
        <v>98</v>
      </c>
      <c r="H5593" t="s">
        <v>17</v>
      </c>
      <c r="I5593" t="s">
        <v>18</v>
      </c>
      <c r="J5593" s="1">
        <v>44732</v>
      </c>
      <c r="K5593" t="b">
        <v>0</v>
      </c>
      <c r="L5593" t="s">
        <v>19</v>
      </c>
      <c r="M5593">
        <v>6</v>
      </c>
      <c r="N5593">
        <f>G5593/SUMIF(B:B,B5593,G:G)*100</f>
        <v>0.16930266306178682</v>
      </c>
      <c r="Q5593">
        <f>VLOOKUP(C5593, Categories_Pivot_Table!A:B, 2, FALSE)</f>
        <v>21.505681818181817</v>
      </c>
      <c r="T5593">
        <f t="shared" si="88"/>
        <v>2022</v>
      </c>
    </row>
    <row r="5594" spans="1:20" x14ac:dyDescent="0.2">
      <c r="A5594" t="s">
        <v>5851</v>
      </c>
      <c r="B5594" t="s">
        <v>106</v>
      </c>
      <c r="C5594" t="s">
        <v>22</v>
      </c>
      <c r="D5594" t="s">
        <v>283</v>
      </c>
      <c r="E5594">
        <v>8</v>
      </c>
      <c r="F5594">
        <v>4</v>
      </c>
      <c r="G5594">
        <v>32</v>
      </c>
      <c r="H5594" t="s">
        <v>29</v>
      </c>
      <c r="I5594" t="s">
        <v>18</v>
      </c>
      <c r="J5594" s="1">
        <v>45461</v>
      </c>
      <c r="K5594" t="b">
        <v>1</v>
      </c>
      <c r="L5594" t="s">
        <v>49</v>
      </c>
      <c r="M5594">
        <v>6</v>
      </c>
      <c r="N5594">
        <f>G5594/SUMIF(B:B,B5594,G:G)*100</f>
        <v>5.215123859191656E-2</v>
      </c>
      <c r="Q5594">
        <f>VLOOKUP(C5594, Categories_Pivot_Table!A:B, 2, FALSE)</f>
        <v>21.505681818181817</v>
      </c>
      <c r="T5594">
        <f t="shared" si="88"/>
        <v>2024</v>
      </c>
    </row>
    <row r="5595" spans="1:20" x14ac:dyDescent="0.2">
      <c r="A5595" t="s">
        <v>5852</v>
      </c>
      <c r="B5595" t="s">
        <v>87</v>
      </c>
      <c r="C5595" t="s">
        <v>15</v>
      </c>
      <c r="D5595" t="s">
        <v>776</v>
      </c>
      <c r="E5595">
        <v>38</v>
      </c>
      <c r="F5595">
        <v>1</v>
      </c>
      <c r="G5595">
        <v>38</v>
      </c>
      <c r="H5595" t="s">
        <v>17</v>
      </c>
      <c r="I5595" t="s">
        <v>46</v>
      </c>
      <c r="J5595" s="1">
        <v>45357</v>
      </c>
      <c r="K5595" t="b">
        <v>0</v>
      </c>
      <c r="L5595" t="s">
        <v>30</v>
      </c>
      <c r="M5595">
        <v>3</v>
      </c>
      <c r="N5595">
        <f>G5595/SUMIF(B:B,B5595,G:G)*100</f>
        <v>5.8428279287174992E-2</v>
      </c>
      <c r="Q5595">
        <f>VLOOKUP(C5595, Categories_Pivot_Table!A:B, 2, FALSE)</f>
        <v>23.063808900523561</v>
      </c>
      <c r="T5595">
        <f t="shared" si="88"/>
        <v>2024</v>
      </c>
    </row>
    <row r="5596" spans="1:20" x14ac:dyDescent="0.2">
      <c r="A5596" t="s">
        <v>5853</v>
      </c>
      <c r="B5596" t="s">
        <v>54</v>
      </c>
      <c r="C5596" t="s">
        <v>27</v>
      </c>
      <c r="D5596" t="s">
        <v>167</v>
      </c>
      <c r="E5596">
        <v>6.5</v>
      </c>
      <c r="F5596">
        <v>3</v>
      </c>
      <c r="G5596">
        <v>19.5</v>
      </c>
      <c r="H5596" t="s">
        <v>17</v>
      </c>
      <c r="I5596" t="s">
        <v>46</v>
      </c>
      <c r="J5596" s="1">
        <v>45588</v>
      </c>
      <c r="K5596" t="b">
        <v>0</v>
      </c>
      <c r="L5596" t="s">
        <v>30</v>
      </c>
      <c r="M5596">
        <v>10</v>
      </c>
      <c r="N5596">
        <f>G5596/SUMIF(B:B,B5596,G:G)*100</f>
        <v>3.4117451513852558E-2</v>
      </c>
      <c r="Q5596">
        <f>VLOOKUP(C5596, Categories_Pivot_Table!A:B, 2, FALSE)</f>
        <v>25.013711734693878</v>
      </c>
      <c r="T5596">
        <f t="shared" si="88"/>
        <v>2024</v>
      </c>
    </row>
    <row r="5597" spans="1:20" x14ac:dyDescent="0.2">
      <c r="A5597" t="s">
        <v>5854</v>
      </c>
      <c r="B5597" t="s">
        <v>104</v>
      </c>
      <c r="C5597" t="s">
        <v>38</v>
      </c>
      <c r="D5597" t="s">
        <v>404</v>
      </c>
      <c r="E5597">
        <v>11</v>
      </c>
      <c r="F5597">
        <v>4</v>
      </c>
      <c r="G5597">
        <v>44</v>
      </c>
      <c r="H5597" t="s">
        <v>56</v>
      </c>
      <c r="I5597" t="s">
        <v>46</v>
      </c>
      <c r="J5597" s="1">
        <v>45324</v>
      </c>
      <c r="K5597" t="b">
        <v>0</v>
      </c>
      <c r="L5597" t="s">
        <v>65</v>
      </c>
      <c r="M5597">
        <v>2</v>
      </c>
      <c r="N5597">
        <f>G5597/SUMIF(B:B,B5597,G:G)*100</f>
        <v>7.1506346188224199E-2</v>
      </c>
      <c r="Q5597">
        <f>VLOOKUP(C5597, Categories_Pivot_Table!A:B, 2, FALSE)</f>
        <v>23.088790931989923</v>
      </c>
      <c r="T5597">
        <f t="shared" si="88"/>
        <v>2024</v>
      </c>
    </row>
    <row r="5598" spans="1:20" x14ac:dyDescent="0.2">
      <c r="A5598" t="s">
        <v>5855</v>
      </c>
      <c r="B5598" t="s">
        <v>54</v>
      </c>
      <c r="C5598" t="s">
        <v>135</v>
      </c>
      <c r="D5598" t="s">
        <v>41</v>
      </c>
      <c r="E5598">
        <v>23</v>
      </c>
      <c r="F5598">
        <v>6</v>
      </c>
      <c r="G5598">
        <v>129</v>
      </c>
      <c r="H5598" t="s">
        <v>17</v>
      </c>
      <c r="I5598" t="s">
        <v>18</v>
      </c>
      <c r="J5598" s="1">
        <v>45361</v>
      </c>
      <c r="K5598" t="b">
        <v>1</v>
      </c>
      <c r="L5598" t="s">
        <v>24</v>
      </c>
      <c r="M5598">
        <v>3</v>
      </c>
      <c r="N5598">
        <f>G5598/SUMIF(B:B,B5598,G:G)*100</f>
        <v>0.2257000638608708</v>
      </c>
      <c r="Q5598">
        <f>VLOOKUP(C5598, Categories_Pivot_Table!A:B, 2, FALSE)</f>
        <v>23.146341463414632</v>
      </c>
      <c r="T5598">
        <f t="shared" si="88"/>
        <v>2024</v>
      </c>
    </row>
    <row r="5599" spans="1:20" x14ac:dyDescent="0.2">
      <c r="A5599" t="s">
        <v>5856</v>
      </c>
      <c r="B5599" t="s">
        <v>51</v>
      </c>
      <c r="C5599" t="s">
        <v>38</v>
      </c>
      <c r="D5599" t="s">
        <v>207</v>
      </c>
      <c r="E5599">
        <v>9.5</v>
      </c>
      <c r="F5599">
        <v>5</v>
      </c>
      <c r="G5599">
        <v>47.5</v>
      </c>
      <c r="H5599" t="s">
        <v>56</v>
      </c>
      <c r="I5599" t="s">
        <v>46</v>
      </c>
      <c r="J5599" s="1">
        <v>45341</v>
      </c>
      <c r="K5599" t="b">
        <v>0</v>
      </c>
      <c r="L5599" t="s">
        <v>19</v>
      </c>
      <c r="M5599">
        <v>2</v>
      </c>
      <c r="N5599">
        <f>G5599/SUMIF(B:B,B5599,G:G)*100</f>
        <v>7.3635419411846773E-2</v>
      </c>
      <c r="Q5599">
        <f>VLOOKUP(C5599, Categories_Pivot_Table!A:B, 2, FALSE)</f>
        <v>23.088790931989923</v>
      </c>
      <c r="T5599">
        <f t="shared" si="88"/>
        <v>2024</v>
      </c>
    </row>
    <row r="5600" spans="1:20" x14ac:dyDescent="0.2">
      <c r="A5600" t="s">
        <v>5857</v>
      </c>
      <c r="B5600" t="s">
        <v>71</v>
      </c>
      <c r="C5600" t="s">
        <v>48</v>
      </c>
      <c r="D5600" t="s">
        <v>93</v>
      </c>
      <c r="E5600">
        <v>41</v>
      </c>
      <c r="F5600">
        <v>4</v>
      </c>
      <c r="G5600">
        <v>164</v>
      </c>
      <c r="H5600" t="s">
        <v>29</v>
      </c>
      <c r="I5600" t="s">
        <v>46</v>
      </c>
      <c r="J5600" s="1">
        <v>45256</v>
      </c>
      <c r="K5600" t="b">
        <v>1</v>
      </c>
      <c r="L5600" t="s">
        <v>24</v>
      </c>
      <c r="M5600">
        <v>11</v>
      </c>
      <c r="N5600">
        <f>G5600/SUMIF(B:B,B5600,G:G)*100</f>
        <v>0.25983285142789242</v>
      </c>
      <c r="Q5600">
        <f>VLOOKUP(C5600, Categories_Pivot_Table!A:B, 2, FALSE)</f>
        <v>23.348837209302324</v>
      </c>
      <c r="T5600">
        <f t="shared" si="88"/>
        <v>2023</v>
      </c>
    </row>
    <row r="5601" spans="1:20" x14ac:dyDescent="0.2">
      <c r="A5601" t="s">
        <v>5858</v>
      </c>
      <c r="B5601" t="s">
        <v>118</v>
      </c>
      <c r="C5601" t="s">
        <v>38</v>
      </c>
      <c r="D5601" t="s">
        <v>131</v>
      </c>
      <c r="E5601">
        <v>8</v>
      </c>
      <c r="F5601">
        <v>10</v>
      </c>
      <c r="G5601">
        <v>80</v>
      </c>
      <c r="H5601" t="s">
        <v>29</v>
      </c>
      <c r="I5601" t="s">
        <v>46</v>
      </c>
      <c r="J5601" s="1">
        <v>44791</v>
      </c>
      <c r="K5601" t="b">
        <v>0</v>
      </c>
      <c r="L5601" t="s">
        <v>42</v>
      </c>
      <c r="M5601">
        <v>8</v>
      </c>
      <c r="N5601">
        <f>G5601/SUMIF(B:B,B5601,G:G)*100</f>
        <v>0.13158544007105613</v>
      </c>
      <c r="Q5601">
        <f>VLOOKUP(C5601, Categories_Pivot_Table!A:B, 2, FALSE)</f>
        <v>23.088790931989923</v>
      </c>
      <c r="T5601">
        <f t="shared" si="88"/>
        <v>2022</v>
      </c>
    </row>
    <row r="5602" spans="1:20" x14ac:dyDescent="0.2">
      <c r="A5602" t="s">
        <v>5859</v>
      </c>
      <c r="B5602" t="s">
        <v>47</v>
      </c>
      <c r="C5602" t="s">
        <v>135</v>
      </c>
      <c r="D5602" t="s">
        <v>605</v>
      </c>
      <c r="E5602">
        <v>21.5</v>
      </c>
      <c r="F5602">
        <v>3</v>
      </c>
      <c r="G5602">
        <v>64.5</v>
      </c>
      <c r="H5602" t="s">
        <v>17</v>
      </c>
      <c r="I5602" t="s">
        <v>18</v>
      </c>
      <c r="J5602" s="1">
        <v>44963</v>
      </c>
      <c r="K5602" t="b">
        <v>1</v>
      </c>
      <c r="L5602" t="s">
        <v>19</v>
      </c>
      <c r="M5602">
        <v>2</v>
      </c>
      <c r="N5602">
        <f>G5602/SUMIF(B:B,B5602,G:G)*100</f>
        <v>0.1024899496289705</v>
      </c>
      <c r="Q5602">
        <f>VLOOKUP(C5602, Categories_Pivot_Table!A:B, 2, FALSE)</f>
        <v>23.146341463414632</v>
      </c>
      <c r="T5602">
        <f t="shared" si="88"/>
        <v>2023</v>
      </c>
    </row>
    <row r="5603" spans="1:20" x14ac:dyDescent="0.2">
      <c r="A5603" t="s">
        <v>5860</v>
      </c>
      <c r="B5603" t="s">
        <v>81</v>
      </c>
      <c r="C5603" t="s">
        <v>33</v>
      </c>
      <c r="D5603" t="s">
        <v>78</v>
      </c>
      <c r="E5603">
        <v>14</v>
      </c>
      <c r="F5603">
        <v>8</v>
      </c>
      <c r="G5603">
        <v>112</v>
      </c>
      <c r="H5603" t="s">
        <v>17</v>
      </c>
      <c r="I5603" t="s">
        <v>46</v>
      </c>
      <c r="J5603" s="1">
        <v>44967</v>
      </c>
      <c r="K5603" t="b">
        <v>0</v>
      </c>
      <c r="L5603" t="s">
        <v>65</v>
      </c>
      <c r="M5603">
        <v>2</v>
      </c>
      <c r="N5603">
        <f>G5603/SUMIF(B:B,B5603,G:G)*100</f>
        <v>0.17734005747717935</v>
      </c>
      <c r="Q5603">
        <f>VLOOKUP(C5603, Categories_Pivot_Table!A:B, 2, FALSE)</f>
        <v>23.300574345883856</v>
      </c>
      <c r="T5603">
        <f t="shared" si="88"/>
        <v>2023</v>
      </c>
    </row>
    <row r="5604" spans="1:20" x14ac:dyDescent="0.2">
      <c r="A5604" t="s">
        <v>5861</v>
      </c>
      <c r="B5604" t="s">
        <v>14</v>
      </c>
      <c r="C5604" t="s">
        <v>27</v>
      </c>
      <c r="D5604" t="s">
        <v>221</v>
      </c>
      <c r="E5604">
        <v>35</v>
      </c>
      <c r="F5604">
        <v>6</v>
      </c>
      <c r="G5604">
        <v>210</v>
      </c>
      <c r="H5604" t="s">
        <v>17</v>
      </c>
      <c r="I5604" t="s">
        <v>46</v>
      </c>
      <c r="J5604" s="1">
        <v>45283</v>
      </c>
      <c r="K5604" t="b">
        <v>1</v>
      </c>
      <c r="L5604" t="s">
        <v>35</v>
      </c>
      <c r="M5604">
        <v>12</v>
      </c>
      <c r="N5604">
        <f>G5604/SUMIF(B:B,B5604,G:G)*100</f>
        <v>0.34188869081052042</v>
      </c>
      <c r="Q5604">
        <f>VLOOKUP(C5604, Categories_Pivot_Table!A:B, 2, FALSE)</f>
        <v>25.013711734693878</v>
      </c>
      <c r="T5604">
        <f t="shared" si="88"/>
        <v>2023</v>
      </c>
    </row>
    <row r="5605" spans="1:20" x14ac:dyDescent="0.2">
      <c r="A5605" t="s">
        <v>5862</v>
      </c>
      <c r="B5605" t="s">
        <v>87</v>
      </c>
      <c r="C5605" t="s">
        <v>15</v>
      </c>
      <c r="D5605" t="s">
        <v>448</v>
      </c>
      <c r="E5605">
        <v>26</v>
      </c>
      <c r="F5605">
        <v>5</v>
      </c>
      <c r="G5605">
        <v>130</v>
      </c>
      <c r="H5605" t="s">
        <v>29</v>
      </c>
      <c r="I5605" t="s">
        <v>18</v>
      </c>
      <c r="J5605" s="1">
        <v>45547</v>
      </c>
      <c r="K5605" t="b">
        <v>0</v>
      </c>
      <c r="L5605" t="s">
        <v>42</v>
      </c>
      <c r="M5605">
        <v>9</v>
      </c>
      <c r="N5605">
        <f>G5605/SUMIF(B:B,B5605,G:G)*100</f>
        <v>0.1998862186140197</v>
      </c>
      <c r="Q5605">
        <f>VLOOKUP(C5605, Categories_Pivot_Table!A:B, 2, FALSE)</f>
        <v>23.063808900523561</v>
      </c>
      <c r="T5605">
        <f t="shared" si="88"/>
        <v>2024</v>
      </c>
    </row>
    <row r="5606" spans="1:20" x14ac:dyDescent="0.2">
      <c r="A5606" t="s">
        <v>5863</v>
      </c>
      <c r="B5606" t="s">
        <v>118</v>
      </c>
      <c r="C5606" t="s">
        <v>15</v>
      </c>
      <c r="D5606" t="s">
        <v>369</v>
      </c>
      <c r="E5606">
        <v>23</v>
      </c>
      <c r="F5606">
        <v>9</v>
      </c>
      <c r="G5606">
        <v>207</v>
      </c>
      <c r="H5606" t="s">
        <v>56</v>
      </c>
      <c r="I5606" t="s">
        <v>18</v>
      </c>
      <c r="J5606" s="1">
        <v>45061</v>
      </c>
      <c r="K5606" t="b">
        <v>1</v>
      </c>
      <c r="L5606" t="s">
        <v>19</v>
      </c>
      <c r="M5606">
        <v>5</v>
      </c>
      <c r="N5606">
        <f>G5606/SUMIF(B:B,B5606,G:G)*100</f>
        <v>0.34047732618385773</v>
      </c>
      <c r="Q5606">
        <f>VLOOKUP(C5606, Categories_Pivot_Table!A:B, 2, FALSE)</f>
        <v>23.063808900523561</v>
      </c>
      <c r="T5606">
        <f t="shared" si="88"/>
        <v>2023</v>
      </c>
    </row>
    <row r="5607" spans="1:20" x14ac:dyDescent="0.2">
      <c r="A5607" t="s">
        <v>5864</v>
      </c>
      <c r="B5607" t="s">
        <v>51</v>
      </c>
      <c r="C5607" t="s">
        <v>33</v>
      </c>
      <c r="D5607" t="s">
        <v>269</v>
      </c>
      <c r="E5607">
        <v>12.5</v>
      </c>
      <c r="F5607">
        <v>6</v>
      </c>
      <c r="G5607">
        <v>75</v>
      </c>
      <c r="H5607" t="s">
        <v>56</v>
      </c>
      <c r="I5607" t="s">
        <v>46</v>
      </c>
      <c r="J5607" s="1">
        <v>44597</v>
      </c>
      <c r="K5607" t="b">
        <v>0</v>
      </c>
      <c r="L5607" t="s">
        <v>35</v>
      </c>
      <c r="M5607">
        <v>2</v>
      </c>
      <c r="N5607">
        <f>G5607/SUMIF(B:B,B5607,G:G)*100</f>
        <v>0.11626645170291595</v>
      </c>
      <c r="Q5607">
        <f>VLOOKUP(C5607, Categories_Pivot_Table!A:B, 2, FALSE)</f>
        <v>23.300574345883856</v>
      </c>
      <c r="T5607">
        <f t="shared" si="88"/>
        <v>2022</v>
      </c>
    </row>
    <row r="5608" spans="1:20" x14ac:dyDescent="0.2">
      <c r="A5608" t="s">
        <v>5865</v>
      </c>
      <c r="B5608" t="s">
        <v>113</v>
      </c>
      <c r="C5608" t="s">
        <v>135</v>
      </c>
      <c r="D5608" t="s">
        <v>290</v>
      </c>
      <c r="E5608">
        <v>23</v>
      </c>
      <c r="F5608">
        <v>6</v>
      </c>
      <c r="G5608">
        <v>138</v>
      </c>
      <c r="H5608" t="s">
        <v>29</v>
      </c>
      <c r="I5608" t="s">
        <v>46</v>
      </c>
      <c r="J5608" s="1">
        <v>44986</v>
      </c>
      <c r="K5608" t="b">
        <v>0</v>
      </c>
      <c r="L5608" t="s">
        <v>30</v>
      </c>
      <c r="M5608">
        <v>3</v>
      </c>
      <c r="N5608">
        <f>G5608/SUMIF(B:B,B5608,G:G)*100</f>
        <v>0.22722407916618642</v>
      </c>
      <c r="Q5608">
        <f>VLOOKUP(C5608, Categories_Pivot_Table!A:B, 2, FALSE)</f>
        <v>23.146341463414632</v>
      </c>
      <c r="T5608">
        <f t="shared" si="88"/>
        <v>2023</v>
      </c>
    </row>
    <row r="5609" spans="1:20" x14ac:dyDescent="0.2">
      <c r="A5609" t="s">
        <v>5866</v>
      </c>
      <c r="B5609" t="s">
        <v>121</v>
      </c>
      <c r="C5609" t="s">
        <v>27</v>
      </c>
      <c r="D5609" t="s">
        <v>55</v>
      </c>
      <c r="E5609">
        <v>36.5</v>
      </c>
      <c r="F5609">
        <v>9</v>
      </c>
      <c r="G5609">
        <v>328.5</v>
      </c>
      <c r="H5609" t="s">
        <v>29</v>
      </c>
      <c r="I5609" t="s">
        <v>46</v>
      </c>
      <c r="J5609" s="1">
        <v>45038</v>
      </c>
      <c r="K5609" t="b">
        <v>1</v>
      </c>
      <c r="L5609" t="s">
        <v>35</v>
      </c>
      <c r="M5609">
        <v>4</v>
      </c>
      <c r="N5609">
        <f>G5609/SUMIF(B:B,B5609,G:G)*100</f>
        <v>0.50098748675090166</v>
      </c>
      <c r="Q5609">
        <f>VLOOKUP(C5609, Categories_Pivot_Table!A:B, 2, FALSE)</f>
        <v>25.013711734693878</v>
      </c>
      <c r="T5609">
        <f t="shared" si="88"/>
        <v>2023</v>
      </c>
    </row>
    <row r="5610" spans="1:20" x14ac:dyDescent="0.2">
      <c r="A5610" t="s">
        <v>5867</v>
      </c>
      <c r="B5610" t="s">
        <v>128</v>
      </c>
      <c r="C5610" t="s">
        <v>33</v>
      </c>
      <c r="D5610" t="s">
        <v>78</v>
      </c>
      <c r="E5610">
        <v>14</v>
      </c>
      <c r="F5610">
        <v>10</v>
      </c>
      <c r="G5610">
        <v>140</v>
      </c>
      <c r="H5610" t="s">
        <v>56</v>
      </c>
      <c r="I5610" t="s">
        <v>18</v>
      </c>
      <c r="J5610" s="1">
        <v>45236</v>
      </c>
      <c r="K5610" t="b">
        <v>1</v>
      </c>
      <c r="L5610" t="s">
        <v>19</v>
      </c>
      <c r="M5610">
        <v>11</v>
      </c>
      <c r="N5610">
        <f>G5610/SUMIF(B:B,B5610,G:G)*100</f>
        <v>0.20452287734470867</v>
      </c>
      <c r="Q5610">
        <f>VLOOKUP(C5610, Categories_Pivot_Table!A:B, 2, FALSE)</f>
        <v>23.300574345883856</v>
      </c>
      <c r="T5610">
        <f t="shared" si="88"/>
        <v>2023</v>
      </c>
    </row>
    <row r="5611" spans="1:20" x14ac:dyDescent="0.2">
      <c r="A5611" t="s">
        <v>5868</v>
      </c>
      <c r="B5611" t="s">
        <v>81</v>
      </c>
      <c r="C5611" t="s">
        <v>74</v>
      </c>
      <c r="D5611" t="s">
        <v>415</v>
      </c>
      <c r="E5611">
        <v>41</v>
      </c>
      <c r="F5611">
        <v>8</v>
      </c>
      <c r="G5611">
        <v>328</v>
      </c>
      <c r="H5611" t="s">
        <v>17</v>
      </c>
      <c r="I5611" t="s">
        <v>18</v>
      </c>
      <c r="J5611" s="1">
        <v>44620</v>
      </c>
      <c r="K5611" t="b">
        <v>0</v>
      </c>
      <c r="L5611" t="s">
        <v>19</v>
      </c>
      <c r="M5611">
        <v>2</v>
      </c>
      <c r="N5611">
        <f>G5611/SUMIF(B:B,B5611,G:G)*100</f>
        <v>0.5193530254688824</v>
      </c>
      <c r="Q5611">
        <f>VLOOKUP(C5611, Categories_Pivot_Table!A:B, 2, FALSE)</f>
        <v>24.317096165933375</v>
      </c>
      <c r="T5611">
        <f t="shared" si="88"/>
        <v>2022</v>
      </c>
    </row>
    <row r="5612" spans="1:20" x14ac:dyDescent="0.2">
      <c r="A5612" t="s">
        <v>5869</v>
      </c>
      <c r="B5612" t="s">
        <v>63</v>
      </c>
      <c r="C5612" t="s">
        <v>27</v>
      </c>
      <c r="D5612" t="s">
        <v>583</v>
      </c>
      <c r="E5612">
        <v>12.5</v>
      </c>
      <c r="F5612">
        <v>3</v>
      </c>
      <c r="G5612">
        <v>37.5</v>
      </c>
      <c r="H5612" t="s">
        <v>56</v>
      </c>
      <c r="I5612" t="s">
        <v>46</v>
      </c>
      <c r="J5612" s="1">
        <v>45028</v>
      </c>
      <c r="K5612" t="b">
        <v>0</v>
      </c>
      <c r="L5612" t="s">
        <v>30</v>
      </c>
      <c r="M5612">
        <v>4</v>
      </c>
      <c r="N5612">
        <f>G5612/SUMIF(B:B,B5612,G:G)*100</f>
        <v>6.1954797779540043E-2</v>
      </c>
      <c r="Q5612">
        <f>VLOOKUP(C5612, Categories_Pivot_Table!A:B, 2, FALSE)</f>
        <v>25.013711734693878</v>
      </c>
      <c r="T5612">
        <f t="shared" si="88"/>
        <v>2023</v>
      </c>
    </row>
    <row r="5613" spans="1:20" x14ac:dyDescent="0.2">
      <c r="A5613" t="s">
        <v>5870</v>
      </c>
      <c r="B5613" t="s">
        <v>81</v>
      </c>
      <c r="C5613" t="s">
        <v>15</v>
      </c>
      <c r="D5613" t="s">
        <v>564</v>
      </c>
      <c r="E5613">
        <v>32</v>
      </c>
      <c r="F5613">
        <v>3</v>
      </c>
      <c r="G5613">
        <v>96</v>
      </c>
      <c r="H5613" t="s">
        <v>56</v>
      </c>
      <c r="I5613" t="s">
        <v>18</v>
      </c>
      <c r="J5613" s="1">
        <v>45550</v>
      </c>
      <c r="K5613" t="b">
        <v>0</v>
      </c>
      <c r="L5613" t="s">
        <v>24</v>
      </c>
      <c r="M5613">
        <v>9</v>
      </c>
      <c r="N5613">
        <f>G5613/SUMIF(B:B,B5613,G:G)*100</f>
        <v>0.15200576355186801</v>
      </c>
      <c r="Q5613">
        <f>VLOOKUP(C5613, Categories_Pivot_Table!A:B, 2, FALSE)</f>
        <v>23.063808900523561</v>
      </c>
      <c r="T5613">
        <f t="shared" si="88"/>
        <v>2024</v>
      </c>
    </row>
    <row r="5614" spans="1:20" x14ac:dyDescent="0.2">
      <c r="A5614" t="s">
        <v>5871</v>
      </c>
      <c r="B5614" t="s">
        <v>118</v>
      </c>
      <c r="C5614" t="s">
        <v>22</v>
      </c>
      <c r="D5614" t="s">
        <v>272</v>
      </c>
      <c r="E5614">
        <v>5</v>
      </c>
      <c r="F5614">
        <v>1</v>
      </c>
      <c r="G5614">
        <v>5</v>
      </c>
      <c r="H5614" t="s">
        <v>56</v>
      </c>
      <c r="I5614" t="s">
        <v>18</v>
      </c>
      <c r="J5614" s="1">
        <v>44618</v>
      </c>
      <c r="K5614" t="b">
        <v>1</v>
      </c>
      <c r="L5614" t="s">
        <v>35</v>
      </c>
      <c r="M5614">
        <v>2</v>
      </c>
      <c r="N5614">
        <f>G5614/SUMIF(B:B,B5614,G:G)*100</f>
        <v>8.2240900044410082E-3</v>
      </c>
      <c r="Q5614">
        <f>VLOOKUP(C5614, Categories_Pivot_Table!A:B, 2, FALSE)</f>
        <v>21.505681818181817</v>
      </c>
      <c r="T5614">
        <f t="shared" si="88"/>
        <v>2022</v>
      </c>
    </row>
    <row r="5615" spans="1:20" x14ac:dyDescent="0.2">
      <c r="A5615" t="s">
        <v>5872</v>
      </c>
      <c r="B5615" t="s">
        <v>14</v>
      </c>
      <c r="C5615" t="s">
        <v>33</v>
      </c>
      <c r="D5615" t="s">
        <v>843</v>
      </c>
      <c r="E5615">
        <v>26</v>
      </c>
      <c r="F5615">
        <v>7</v>
      </c>
      <c r="G5615">
        <v>182</v>
      </c>
      <c r="H5615" t="s">
        <v>29</v>
      </c>
      <c r="I5615" t="s">
        <v>46</v>
      </c>
      <c r="J5615" s="1">
        <v>44942</v>
      </c>
      <c r="K5615" t="b">
        <v>1</v>
      </c>
      <c r="L5615" t="s">
        <v>19</v>
      </c>
      <c r="M5615">
        <v>1</v>
      </c>
      <c r="N5615">
        <f>G5615/SUMIF(B:B,B5615,G:G)*100</f>
        <v>0.29630353203578436</v>
      </c>
      <c r="Q5615">
        <f>VLOOKUP(C5615, Categories_Pivot_Table!A:B, 2, FALSE)</f>
        <v>23.300574345883856</v>
      </c>
      <c r="T5615">
        <f t="shared" si="88"/>
        <v>2023</v>
      </c>
    </row>
    <row r="5616" spans="1:20" x14ac:dyDescent="0.2">
      <c r="A5616" t="s">
        <v>5873</v>
      </c>
      <c r="B5616" t="s">
        <v>90</v>
      </c>
      <c r="C5616" t="s">
        <v>135</v>
      </c>
      <c r="D5616" t="s">
        <v>358</v>
      </c>
      <c r="E5616">
        <v>32</v>
      </c>
      <c r="F5616">
        <v>1</v>
      </c>
      <c r="G5616">
        <v>32</v>
      </c>
      <c r="H5616" t="s">
        <v>56</v>
      </c>
      <c r="I5616" t="s">
        <v>46</v>
      </c>
      <c r="J5616" s="1">
        <v>45565</v>
      </c>
      <c r="K5616" t="b">
        <v>0</v>
      </c>
      <c r="L5616" t="s">
        <v>19</v>
      </c>
      <c r="M5616">
        <v>9</v>
      </c>
      <c r="N5616">
        <f>G5616/SUMIF(B:B,B5616,G:G)*100</f>
        <v>5.4107064353589661E-2</v>
      </c>
      <c r="Q5616">
        <f>VLOOKUP(C5616, Categories_Pivot_Table!A:B, 2, FALSE)</f>
        <v>23.146341463414632</v>
      </c>
      <c r="T5616">
        <f t="shared" si="88"/>
        <v>2024</v>
      </c>
    </row>
    <row r="5617" spans="1:20" x14ac:dyDescent="0.2">
      <c r="A5617" t="s">
        <v>5874</v>
      </c>
      <c r="B5617" t="s">
        <v>51</v>
      </c>
      <c r="C5617" t="s">
        <v>33</v>
      </c>
      <c r="D5617" t="s">
        <v>78</v>
      </c>
      <c r="E5617">
        <v>14</v>
      </c>
      <c r="F5617">
        <v>5</v>
      </c>
      <c r="G5617">
        <v>70</v>
      </c>
      <c r="H5617" t="s">
        <v>56</v>
      </c>
      <c r="I5617" t="s">
        <v>46</v>
      </c>
      <c r="J5617" s="1">
        <v>45465</v>
      </c>
      <c r="K5617" t="b">
        <v>1</v>
      </c>
      <c r="L5617" t="s">
        <v>35</v>
      </c>
      <c r="M5617">
        <v>6</v>
      </c>
      <c r="N5617">
        <f>G5617/SUMIF(B:B,B5617,G:G)*100</f>
        <v>0.10851535492272157</v>
      </c>
      <c r="Q5617">
        <f>VLOOKUP(C5617, Categories_Pivot_Table!A:B, 2, FALSE)</f>
        <v>23.300574345883856</v>
      </c>
      <c r="T5617">
        <f t="shared" si="88"/>
        <v>2024</v>
      </c>
    </row>
    <row r="5618" spans="1:20" x14ac:dyDescent="0.2">
      <c r="A5618" t="s">
        <v>5875</v>
      </c>
      <c r="B5618" t="s">
        <v>51</v>
      </c>
      <c r="C5618" t="s">
        <v>74</v>
      </c>
      <c r="D5618" t="s">
        <v>75</v>
      </c>
      <c r="E5618">
        <v>23</v>
      </c>
      <c r="F5618">
        <v>10</v>
      </c>
      <c r="G5618">
        <v>230</v>
      </c>
      <c r="H5618" t="s">
        <v>56</v>
      </c>
      <c r="I5618" t="s">
        <v>46</v>
      </c>
      <c r="J5618" s="1">
        <v>44889</v>
      </c>
      <c r="K5618" t="b">
        <v>0</v>
      </c>
      <c r="L5618" t="s">
        <v>42</v>
      </c>
      <c r="M5618">
        <v>11</v>
      </c>
      <c r="N5618">
        <f>G5618/SUMIF(B:B,B5618,G:G)*100</f>
        <v>0.3565504518889423</v>
      </c>
      <c r="Q5618">
        <f>VLOOKUP(C5618, Categories_Pivot_Table!A:B, 2, FALSE)</f>
        <v>24.317096165933375</v>
      </c>
      <c r="T5618">
        <f t="shared" si="88"/>
        <v>2022</v>
      </c>
    </row>
    <row r="5619" spans="1:20" x14ac:dyDescent="0.2">
      <c r="A5619" t="s">
        <v>5876</v>
      </c>
      <c r="B5619" t="s">
        <v>76</v>
      </c>
      <c r="C5619" t="s">
        <v>135</v>
      </c>
      <c r="D5619" t="s">
        <v>154</v>
      </c>
      <c r="E5619">
        <v>26</v>
      </c>
      <c r="F5619">
        <v>8</v>
      </c>
      <c r="G5619">
        <v>208</v>
      </c>
      <c r="H5619" t="s">
        <v>29</v>
      </c>
      <c r="I5619" t="s">
        <v>18</v>
      </c>
      <c r="J5619" s="1">
        <v>45270</v>
      </c>
      <c r="K5619" t="b">
        <v>0</v>
      </c>
      <c r="L5619" t="s">
        <v>24</v>
      </c>
      <c r="M5619">
        <v>12</v>
      </c>
      <c r="N5619">
        <f>G5619/SUMIF(B:B,B5619,G:G)*100</f>
        <v>0.35415407404884947</v>
      </c>
      <c r="Q5619">
        <f>VLOOKUP(C5619, Categories_Pivot_Table!A:B, 2, FALSE)</f>
        <v>23.146341463414632</v>
      </c>
      <c r="T5619">
        <f t="shared" si="88"/>
        <v>2023</v>
      </c>
    </row>
    <row r="5620" spans="1:20" x14ac:dyDescent="0.2">
      <c r="A5620" t="s">
        <v>5877</v>
      </c>
      <c r="B5620" t="s">
        <v>76</v>
      </c>
      <c r="C5620" t="s">
        <v>38</v>
      </c>
      <c r="D5620" t="s">
        <v>133</v>
      </c>
      <c r="E5620">
        <v>21.5</v>
      </c>
      <c r="F5620">
        <v>1</v>
      </c>
      <c r="G5620">
        <v>21.5</v>
      </c>
      <c r="H5620" t="s">
        <v>17</v>
      </c>
      <c r="I5620" t="s">
        <v>46</v>
      </c>
      <c r="J5620" s="1">
        <v>44643</v>
      </c>
      <c r="K5620" t="b">
        <v>0</v>
      </c>
      <c r="L5620" t="s">
        <v>30</v>
      </c>
      <c r="M5620">
        <v>3</v>
      </c>
      <c r="N5620">
        <f>G5620/SUMIF(B:B,B5620,G:G)*100</f>
        <v>3.6607272077164722E-2</v>
      </c>
      <c r="Q5620">
        <f>VLOOKUP(C5620, Categories_Pivot_Table!A:B, 2, FALSE)</f>
        <v>23.088790931989923</v>
      </c>
      <c r="T5620">
        <f t="shared" si="88"/>
        <v>2022</v>
      </c>
    </row>
    <row r="5621" spans="1:20" x14ac:dyDescent="0.2">
      <c r="A5621" t="s">
        <v>5878</v>
      </c>
      <c r="B5621" t="s">
        <v>84</v>
      </c>
      <c r="C5621" t="s">
        <v>27</v>
      </c>
      <c r="D5621" t="s">
        <v>462</v>
      </c>
      <c r="E5621">
        <v>29</v>
      </c>
      <c r="F5621">
        <v>2</v>
      </c>
      <c r="G5621">
        <v>58</v>
      </c>
      <c r="H5621" t="s">
        <v>17</v>
      </c>
      <c r="I5621" t="s">
        <v>46</v>
      </c>
      <c r="J5621" s="1">
        <v>44661</v>
      </c>
      <c r="K5621" t="b">
        <v>0</v>
      </c>
      <c r="L5621" t="s">
        <v>24</v>
      </c>
      <c r="M5621">
        <v>4</v>
      </c>
      <c r="N5621">
        <f>G5621/SUMIF(B:B,B5621,G:G)*100</f>
        <v>9.3900514024365569E-2</v>
      </c>
      <c r="Q5621">
        <f>VLOOKUP(C5621, Categories_Pivot_Table!A:B, 2, FALSE)</f>
        <v>25.013711734693878</v>
      </c>
      <c r="T5621">
        <f t="shared" si="88"/>
        <v>2022</v>
      </c>
    </row>
    <row r="5622" spans="1:20" x14ac:dyDescent="0.2">
      <c r="A5622" t="s">
        <v>5879</v>
      </c>
      <c r="B5622" t="s">
        <v>90</v>
      </c>
      <c r="C5622" t="s">
        <v>22</v>
      </c>
      <c r="D5622" t="s">
        <v>527</v>
      </c>
      <c r="E5622">
        <v>23</v>
      </c>
      <c r="F5622">
        <v>7</v>
      </c>
      <c r="G5622">
        <v>161</v>
      </c>
      <c r="H5622" t="s">
        <v>17</v>
      </c>
      <c r="I5622" t="s">
        <v>46</v>
      </c>
      <c r="J5622" s="1">
        <v>45199</v>
      </c>
      <c r="K5622" t="b">
        <v>0</v>
      </c>
      <c r="L5622" t="s">
        <v>35</v>
      </c>
      <c r="M5622">
        <v>9</v>
      </c>
      <c r="N5622">
        <f>G5622/SUMIF(B:B,B5622,G:G)*100</f>
        <v>0.27222616752899798</v>
      </c>
      <c r="Q5622">
        <f>VLOOKUP(C5622, Categories_Pivot_Table!A:B, 2, FALSE)</f>
        <v>21.505681818181817</v>
      </c>
      <c r="T5622">
        <f t="shared" si="88"/>
        <v>2023</v>
      </c>
    </row>
    <row r="5623" spans="1:20" x14ac:dyDescent="0.2">
      <c r="A5623" t="s">
        <v>5880</v>
      </c>
      <c r="B5623" t="s">
        <v>21</v>
      </c>
      <c r="C5623" t="s">
        <v>74</v>
      </c>
      <c r="D5623" t="s">
        <v>343</v>
      </c>
      <c r="E5623">
        <v>33.5</v>
      </c>
      <c r="F5623">
        <v>9</v>
      </c>
      <c r="G5623">
        <v>301.5</v>
      </c>
      <c r="H5623" t="s">
        <v>56</v>
      </c>
      <c r="I5623" t="s">
        <v>18</v>
      </c>
      <c r="J5623" s="1">
        <v>45411</v>
      </c>
      <c r="K5623" t="b">
        <v>1</v>
      </c>
      <c r="L5623" t="s">
        <v>19</v>
      </c>
      <c r="M5623">
        <v>4</v>
      </c>
      <c r="N5623">
        <f>G5623/SUMIF(B:B,B5623,G:G)*100</f>
        <v>0.48839752156481597</v>
      </c>
      <c r="Q5623">
        <f>VLOOKUP(C5623, Categories_Pivot_Table!A:B, 2, FALSE)</f>
        <v>24.317096165933375</v>
      </c>
      <c r="T5623">
        <f t="shared" si="88"/>
        <v>2024</v>
      </c>
    </row>
    <row r="5624" spans="1:20" x14ac:dyDescent="0.2">
      <c r="A5624" t="s">
        <v>5881</v>
      </c>
      <c r="B5624" t="s">
        <v>26</v>
      </c>
      <c r="C5624" t="s">
        <v>38</v>
      </c>
      <c r="D5624" t="s">
        <v>133</v>
      </c>
      <c r="E5624">
        <v>21.5</v>
      </c>
      <c r="F5624">
        <v>4</v>
      </c>
      <c r="G5624">
        <v>86</v>
      </c>
      <c r="H5624" t="s">
        <v>56</v>
      </c>
      <c r="I5624" t="s">
        <v>18</v>
      </c>
      <c r="J5624" s="1">
        <v>45452</v>
      </c>
      <c r="K5624" t="b">
        <v>0</v>
      </c>
      <c r="L5624" t="s">
        <v>24</v>
      </c>
      <c r="M5624">
        <v>6</v>
      </c>
      <c r="N5624">
        <f>G5624/SUMIF(B:B,B5624,G:G)*100</f>
        <v>0.13860572312700958</v>
      </c>
      <c r="Q5624">
        <f>VLOOKUP(C5624, Categories_Pivot_Table!A:B, 2, FALSE)</f>
        <v>23.088790931989923</v>
      </c>
      <c r="T5624">
        <f t="shared" si="88"/>
        <v>2024</v>
      </c>
    </row>
    <row r="5625" spans="1:20" x14ac:dyDescent="0.2">
      <c r="A5625" t="s">
        <v>5882</v>
      </c>
      <c r="B5625" t="s">
        <v>37</v>
      </c>
      <c r="C5625" t="s">
        <v>33</v>
      </c>
      <c r="D5625" t="s">
        <v>109</v>
      </c>
      <c r="E5625">
        <v>41</v>
      </c>
      <c r="F5625">
        <v>4</v>
      </c>
      <c r="G5625">
        <v>164</v>
      </c>
      <c r="H5625" t="s">
        <v>56</v>
      </c>
      <c r="I5625" t="s">
        <v>46</v>
      </c>
      <c r="J5625" s="1">
        <v>45486</v>
      </c>
      <c r="K5625" t="b">
        <v>0</v>
      </c>
      <c r="L5625" t="s">
        <v>35</v>
      </c>
      <c r="M5625">
        <v>7</v>
      </c>
      <c r="N5625">
        <f>G5625/SUMIF(B:B,B5625,G:G)*100</f>
        <v>0.24486931593367625</v>
      </c>
      <c r="Q5625">
        <f>VLOOKUP(C5625, Categories_Pivot_Table!A:B, 2, FALSE)</f>
        <v>23.300574345883856</v>
      </c>
      <c r="T5625">
        <f t="shared" si="88"/>
        <v>2024</v>
      </c>
    </row>
    <row r="5626" spans="1:20" x14ac:dyDescent="0.2">
      <c r="A5626" t="s">
        <v>5883</v>
      </c>
      <c r="B5626" t="s">
        <v>37</v>
      </c>
      <c r="C5626" t="s">
        <v>74</v>
      </c>
      <c r="D5626" t="s">
        <v>626</v>
      </c>
      <c r="E5626">
        <v>26</v>
      </c>
      <c r="F5626">
        <v>10</v>
      </c>
      <c r="G5626">
        <v>260</v>
      </c>
      <c r="H5626" t="s">
        <v>29</v>
      </c>
      <c r="I5626" t="s">
        <v>46</v>
      </c>
      <c r="J5626" s="1">
        <v>45424</v>
      </c>
      <c r="K5626" t="b">
        <v>0</v>
      </c>
      <c r="L5626" t="s">
        <v>24</v>
      </c>
      <c r="M5626">
        <v>5</v>
      </c>
      <c r="N5626">
        <f>G5626/SUMIF(B:B,B5626,G:G)*100</f>
        <v>0.38820745208997454</v>
      </c>
      <c r="Q5626">
        <f>VLOOKUP(C5626, Categories_Pivot_Table!A:B, 2, FALSE)</f>
        <v>24.317096165933375</v>
      </c>
      <c r="T5626">
        <f t="shared" si="88"/>
        <v>2024</v>
      </c>
    </row>
    <row r="5627" spans="1:20" x14ac:dyDescent="0.2">
      <c r="A5627" t="s">
        <v>5884</v>
      </c>
      <c r="B5627" t="s">
        <v>44</v>
      </c>
      <c r="C5627" t="s">
        <v>22</v>
      </c>
      <c r="D5627" t="s">
        <v>67</v>
      </c>
      <c r="E5627">
        <v>27.5</v>
      </c>
      <c r="F5627">
        <v>8</v>
      </c>
      <c r="G5627">
        <v>220</v>
      </c>
      <c r="H5627" t="s">
        <v>17</v>
      </c>
      <c r="I5627" t="s">
        <v>18</v>
      </c>
      <c r="J5627" s="1">
        <v>44947</v>
      </c>
      <c r="K5627" t="b">
        <v>0</v>
      </c>
      <c r="L5627" t="s">
        <v>35</v>
      </c>
      <c r="M5627">
        <v>1</v>
      </c>
      <c r="N5627">
        <f>G5627/SUMIF(B:B,B5627,G:G)*100</f>
        <v>0.36247106409971247</v>
      </c>
      <c r="Q5627">
        <f>VLOOKUP(C5627, Categories_Pivot_Table!A:B, 2, FALSE)</f>
        <v>21.505681818181817</v>
      </c>
      <c r="T5627">
        <f t="shared" si="88"/>
        <v>2023</v>
      </c>
    </row>
    <row r="5628" spans="1:20" x14ac:dyDescent="0.2">
      <c r="A5628" t="s">
        <v>5885</v>
      </c>
      <c r="B5628" t="s">
        <v>81</v>
      </c>
      <c r="C5628" t="s">
        <v>38</v>
      </c>
      <c r="D5628" t="s">
        <v>85</v>
      </c>
      <c r="E5628">
        <v>18.5</v>
      </c>
      <c r="F5628">
        <v>8</v>
      </c>
      <c r="G5628">
        <v>148</v>
      </c>
      <c r="H5628" t="s">
        <v>29</v>
      </c>
      <c r="I5628" t="s">
        <v>46</v>
      </c>
      <c r="J5628" s="1">
        <v>45539</v>
      </c>
      <c r="K5628" t="b">
        <v>0</v>
      </c>
      <c r="L5628" t="s">
        <v>30</v>
      </c>
      <c r="M5628">
        <v>9</v>
      </c>
      <c r="N5628">
        <f>G5628/SUMIF(B:B,B5628,G:G)*100</f>
        <v>0.23434221880912987</v>
      </c>
      <c r="Q5628">
        <f>VLOOKUP(C5628, Categories_Pivot_Table!A:B, 2, FALSE)</f>
        <v>23.088790931989923</v>
      </c>
      <c r="T5628">
        <f t="shared" si="88"/>
        <v>2024</v>
      </c>
    </row>
    <row r="5629" spans="1:20" x14ac:dyDescent="0.2">
      <c r="A5629" t="s">
        <v>5886</v>
      </c>
      <c r="B5629" t="s">
        <v>113</v>
      </c>
      <c r="C5629" t="s">
        <v>22</v>
      </c>
      <c r="D5629" t="s">
        <v>23</v>
      </c>
      <c r="E5629">
        <v>29</v>
      </c>
      <c r="F5629">
        <v>7</v>
      </c>
      <c r="G5629">
        <v>203</v>
      </c>
      <c r="H5629" t="s">
        <v>17</v>
      </c>
      <c r="I5629" t="s">
        <v>18</v>
      </c>
      <c r="J5629" s="1">
        <v>45212</v>
      </c>
      <c r="K5629" t="b">
        <v>1</v>
      </c>
      <c r="L5629" t="s">
        <v>65</v>
      </c>
      <c r="M5629">
        <v>10</v>
      </c>
      <c r="N5629">
        <f>G5629/SUMIF(B:B,B5629,G:G)*100</f>
        <v>0.33424991355605682</v>
      </c>
      <c r="Q5629">
        <f>VLOOKUP(C5629, Categories_Pivot_Table!A:B, 2, FALSE)</f>
        <v>21.505681818181817</v>
      </c>
      <c r="T5629">
        <f t="shared" si="88"/>
        <v>2023</v>
      </c>
    </row>
    <row r="5630" spans="1:20" x14ac:dyDescent="0.2">
      <c r="A5630" t="s">
        <v>5887</v>
      </c>
      <c r="B5630" t="s">
        <v>84</v>
      </c>
      <c r="C5630" t="s">
        <v>48</v>
      </c>
      <c r="D5630" t="s">
        <v>543</v>
      </c>
      <c r="E5630">
        <v>9.5</v>
      </c>
      <c r="F5630">
        <v>1</v>
      </c>
      <c r="G5630">
        <v>9.5</v>
      </c>
      <c r="H5630" t="s">
        <v>56</v>
      </c>
      <c r="I5630" t="s">
        <v>46</v>
      </c>
      <c r="J5630" s="1">
        <v>45279</v>
      </c>
      <c r="K5630" t="b">
        <v>1</v>
      </c>
      <c r="L5630" t="s">
        <v>49</v>
      </c>
      <c r="M5630">
        <v>12</v>
      </c>
      <c r="N5630">
        <f>G5630/SUMIF(B:B,B5630,G:G)*100</f>
        <v>1.5380256607439188E-2</v>
      </c>
      <c r="Q5630">
        <f>VLOOKUP(C5630, Categories_Pivot_Table!A:B, 2, FALSE)</f>
        <v>23.348837209302324</v>
      </c>
      <c r="T5630">
        <f t="shared" si="88"/>
        <v>2023</v>
      </c>
    </row>
    <row r="5631" spans="1:20" x14ac:dyDescent="0.2">
      <c r="A5631" t="s">
        <v>5888</v>
      </c>
      <c r="B5631" t="s">
        <v>90</v>
      </c>
      <c r="C5631" t="s">
        <v>15</v>
      </c>
      <c r="D5631" t="s">
        <v>369</v>
      </c>
      <c r="E5631">
        <v>23</v>
      </c>
      <c r="F5631">
        <v>2</v>
      </c>
      <c r="G5631">
        <v>46</v>
      </c>
      <c r="H5631" t="s">
        <v>17</v>
      </c>
      <c r="I5631" t="s">
        <v>18</v>
      </c>
      <c r="J5631" s="1">
        <v>44815</v>
      </c>
      <c r="K5631" t="b">
        <v>0</v>
      </c>
      <c r="L5631" t="s">
        <v>24</v>
      </c>
      <c r="M5631">
        <v>9</v>
      </c>
      <c r="N5631">
        <f>G5631/SUMIF(B:B,B5631,G:G)*100</f>
        <v>7.7778905008285146E-2</v>
      </c>
      <c r="Q5631">
        <f>VLOOKUP(C5631, Categories_Pivot_Table!A:B, 2, FALSE)</f>
        <v>23.063808900523561</v>
      </c>
      <c r="T5631">
        <f t="shared" si="88"/>
        <v>2022</v>
      </c>
    </row>
    <row r="5632" spans="1:20" x14ac:dyDescent="0.2">
      <c r="A5632" t="s">
        <v>5889</v>
      </c>
      <c r="B5632" t="s">
        <v>113</v>
      </c>
      <c r="C5632" t="s">
        <v>27</v>
      </c>
      <c r="D5632" t="s">
        <v>3548</v>
      </c>
      <c r="E5632">
        <v>17</v>
      </c>
      <c r="F5632">
        <v>5</v>
      </c>
      <c r="G5632">
        <v>85</v>
      </c>
      <c r="H5632" t="s">
        <v>29</v>
      </c>
      <c r="I5632" t="s">
        <v>18</v>
      </c>
      <c r="J5632" s="1">
        <v>44803</v>
      </c>
      <c r="K5632" t="b">
        <v>0</v>
      </c>
      <c r="L5632" t="s">
        <v>49</v>
      </c>
      <c r="M5632">
        <v>8</v>
      </c>
      <c r="N5632">
        <f>G5632/SUMIF(B:B,B5632,G:G)*100</f>
        <v>0.1399568603559844</v>
      </c>
      <c r="Q5632">
        <f>VLOOKUP(C5632, Categories_Pivot_Table!A:B, 2, FALSE)</f>
        <v>25.013711734693878</v>
      </c>
      <c r="T5632">
        <f t="shared" si="88"/>
        <v>2022</v>
      </c>
    </row>
    <row r="5633" spans="1:20" x14ac:dyDescent="0.2">
      <c r="A5633" t="s">
        <v>5890</v>
      </c>
      <c r="B5633" t="s">
        <v>84</v>
      </c>
      <c r="C5633" t="s">
        <v>22</v>
      </c>
      <c r="D5633" t="s">
        <v>23</v>
      </c>
      <c r="E5633">
        <v>29</v>
      </c>
      <c r="F5633">
        <v>8</v>
      </c>
      <c r="G5633">
        <v>232</v>
      </c>
      <c r="H5633" t="s">
        <v>56</v>
      </c>
      <c r="I5633" t="s">
        <v>46</v>
      </c>
      <c r="J5633" s="1">
        <v>44929</v>
      </c>
      <c r="K5633" t="b">
        <v>1</v>
      </c>
      <c r="L5633" t="s">
        <v>49</v>
      </c>
      <c r="M5633">
        <v>1</v>
      </c>
      <c r="N5633">
        <f>G5633/SUMIF(B:B,B5633,G:G)*100</f>
        <v>0.37560205609746228</v>
      </c>
      <c r="Q5633">
        <f>VLOOKUP(C5633, Categories_Pivot_Table!A:B, 2, FALSE)</f>
        <v>21.505681818181817</v>
      </c>
      <c r="T5633">
        <f t="shared" si="88"/>
        <v>2023</v>
      </c>
    </row>
    <row r="5634" spans="1:20" x14ac:dyDescent="0.2">
      <c r="A5634" t="s">
        <v>5891</v>
      </c>
      <c r="B5634" t="s">
        <v>128</v>
      </c>
      <c r="C5634" t="s">
        <v>48</v>
      </c>
      <c r="D5634" t="s">
        <v>446</v>
      </c>
      <c r="E5634">
        <v>26</v>
      </c>
      <c r="F5634">
        <v>1</v>
      </c>
      <c r="G5634">
        <v>26</v>
      </c>
      <c r="H5634" t="s">
        <v>17</v>
      </c>
      <c r="I5634" t="s">
        <v>18</v>
      </c>
      <c r="J5634" s="1">
        <v>45431</v>
      </c>
      <c r="K5634" t="b">
        <v>0</v>
      </c>
      <c r="L5634" t="s">
        <v>24</v>
      </c>
      <c r="M5634">
        <v>5</v>
      </c>
      <c r="N5634">
        <f>G5634/SUMIF(B:B,B5634,G:G)*100</f>
        <v>3.7982820078303045E-2</v>
      </c>
      <c r="Q5634">
        <f>VLOOKUP(C5634, Categories_Pivot_Table!A:B, 2, FALSE)</f>
        <v>23.348837209302324</v>
      </c>
      <c r="T5634">
        <f t="shared" ref="T5634:T5697" si="89">YEAR(J5634)</f>
        <v>2024</v>
      </c>
    </row>
    <row r="5635" spans="1:20" x14ac:dyDescent="0.2">
      <c r="A5635" t="s">
        <v>5892</v>
      </c>
      <c r="B5635" t="s">
        <v>21</v>
      </c>
      <c r="C5635" t="s">
        <v>48</v>
      </c>
      <c r="D5635" t="s">
        <v>294</v>
      </c>
      <c r="E5635">
        <v>6.5</v>
      </c>
      <c r="F5635">
        <v>3</v>
      </c>
      <c r="G5635">
        <v>19.5</v>
      </c>
      <c r="H5635" t="s">
        <v>17</v>
      </c>
      <c r="I5635" t="s">
        <v>46</v>
      </c>
      <c r="J5635" s="1">
        <v>45452</v>
      </c>
      <c r="K5635" t="b">
        <v>0</v>
      </c>
      <c r="L5635" t="s">
        <v>24</v>
      </c>
      <c r="M5635">
        <v>6</v>
      </c>
      <c r="N5635">
        <f>G5635/SUMIF(B:B,B5635,G:G)*100</f>
        <v>3.1587899404689583E-2</v>
      </c>
      <c r="Q5635">
        <f>VLOOKUP(C5635, Categories_Pivot_Table!A:B, 2, FALSE)</f>
        <v>23.348837209302324</v>
      </c>
      <c r="T5635">
        <f t="shared" si="89"/>
        <v>2024</v>
      </c>
    </row>
    <row r="5636" spans="1:20" x14ac:dyDescent="0.2">
      <c r="A5636" t="s">
        <v>5893</v>
      </c>
      <c r="B5636" t="s">
        <v>87</v>
      </c>
      <c r="C5636" t="s">
        <v>135</v>
      </c>
      <c r="D5636" t="s">
        <v>144</v>
      </c>
      <c r="E5636">
        <v>11</v>
      </c>
      <c r="F5636">
        <v>3</v>
      </c>
      <c r="G5636">
        <v>33</v>
      </c>
      <c r="H5636" t="s">
        <v>17</v>
      </c>
      <c r="I5636" t="s">
        <v>18</v>
      </c>
      <c r="J5636" s="1">
        <v>45241</v>
      </c>
      <c r="K5636" t="b">
        <v>1</v>
      </c>
      <c r="L5636" t="s">
        <v>35</v>
      </c>
      <c r="M5636">
        <v>11</v>
      </c>
      <c r="N5636">
        <f>G5636/SUMIF(B:B,B5636,G:G)*100</f>
        <v>5.0740347802020386E-2</v>
      </c>
      <c r="Q5636">
        <f>VLOOKUP(C5636, Categories_Pivot_Table!A:B, 2, FALSE)</f>
        <v>23.146341463414632</v>
      </c>
      <c r="T5636">
        <f t="shared" si="89"/>
        <v>2023</v>
      </c>
    </row>
    <row r="5637" spans="1:20" x14ac:dyDescent="0.2">
      <c r="A5637" t="s">
        <v>5894</v>
      </c>
      <c r="B5637" t="s">
        <v>73</v>
      </c>
      <c r="C5637" t="s">
        <v>22</v>
      </c>
      <c r="D5637" t="s">
        <v>286</v>
      </c>
      <c r="E5637">
        <v>20</v>
      </c>
      <c r="F5637">
        <v>9</v>
      </c>
      <c r="G5637">
        <v>180</v>
      </c>
      <c r="H5637" t="s">
        <v>29</v>
      </c>
      <c r="I5637" t="s">
        <v>46</v>
      </c>
      <c r="J5637" s="1">
        <v>44858</v>
      </c>
      <c r="K5637" t="b">
        <v>0</v>
      </c>
      <c r="L5637" t="s">
        <v>19</v>
      </c>
      <c r="M5637">
        <v>10</v>
      </c>
      <c r="N5637">
        <f>G5637/SUMIF(B:B,B5637,G:G)*100</f>
        <v>0.31096407501144524</v>
      </c>
      <c r="Q5637">
        <f>VLOOKUP(C5637, Categories_Pivot_Table!A:B, 2, FALSE)</f>
        <v>21.505681818181817</v>
      </c>
      <c r="T5637">
        <f t="shared" si="89"/>
        <v>2022</v>
      </c>
    </row>
    <row r="5638" spans="1:20" x14ac:dyDescent="0.2">
      <c r="A5638" t="s">
        <v>5895</v>
      </c>
      <c r="B5638" t="s">
        <v>81</v>
      </c>
      <c r="C5638" t="s">
        <v>33</v>
      </c>
      <c r="D5638" t="s">
        <v>398</v>
      </c>
      <c r="E5638">
        <v>21.5</v>
      </c>
      <c r="F5638">
        <v>9</v>
      </c>
      <c r="G5638">
        <v>193.5</v>
      </c>
      <c r="H5638" t="s">
        <v>29</v>
      </c>
      <c r="I5638" t="s">
        <v>46</v>
      </c>
      <c r="J5638" s="1">
        <v>45654</v>
      </c>
      <c r="K5638" t="b">
        <v>1</v>
      </c>
      <c r="L5638" t="s">
        <v>35</v>
      </c>
      <c r="M5638">
        <v>12</v>
      </c>
      <c r="N5638">
        <f>G5638/SUMIF(B:B,B5638,G:G)*100</f>
        <v>0.30638661715923393</v>
      </c>
      <c r="Q5638">
        <f>VLOOKUP(C5638, Categories_Pivot_Table!A:B, 2, FALSE)</f>
        <v>23.300574345883856</v>
      </c>
      <c r="T5638">
        <f t="shared" si="89"/>
        <v>2024</v>
      </c>
    </row>
    <row r="5639" spans="1:20" x14ac:dyDescent="0.2">
      <c r="A5639" t="s">
        <v>5896</v>
      </c>
      <c r="B5639" t="s">
        <v>104</v>
      </c>
      <c r="C5639" t="s">
        <v>22</v>
      </c>
      <c r="D5639" t="s">
        <v>205</v>
      </c>
      <c r="E5639">
        <v>15.5</v>
      </c>
      <c r="F5639">
        <v>6</v>
      </c>
      <c r="G5639">
        <v>93</v>
      </c>
      <c r="H5639" t="s">
        <v>17</v>
      </c>
      <c r="I5639" t="s">
        <v>18</v>
      </c>
      <c r="J5639" s="1">
        <v>45248</v>
      </c>
      <c r="K5639" t="b">
        <v>0</v>
      </c>
      <c r="L5639" t="s">
        <v>35</v>
      </c>
      <c r="M5639">
        <v>11</v>
      </c>
      <c r="N5639">
        <f>G5639/SUMIF(B:B,B5639,G:G)*100</f>
        <v>0.15113841353420115</v>
      </c>
      <c r="Q5639">
        <f>VLOOKUP(C5639, Categories_Pivot_Table!A:B, 2, FALSE)</f>
        <v>21.505681818181817</v>
      </c>
      <c r="T5639">
        <f t="shared" si="89"/>
        <v>2023</v>
      </c>
    </row>
    <row r="5640" spans="1:20" x14ac:dyDescent="0.2">
      <c r="A5640" t="s">
        <v>5897</v>
      </c>
      <c r="B5640" t="s">
        <v>173</v>
      </c>
      <c r="C5640" t="s">
        <v>27</v>
      </c>
      <c r="D5640" t="s">
        <v>91</v>
      </c>
      <c r="E5640">
        <v>33.5</v>
      </c>
      <c r="F5640">
        <v>8</v>
      </c>
      <c r="G5640">
        <v>268</v>
      </c>
      <c r="H5640" t="s">
        <v>29</v>
      </c>
      <c r="I5640" t="s">
        <v>18</v>
      </c>
      <c r="J5640" s="1">
        <v>44621</v>
      </c>
      <c r="K5640" t="b">
        <v>0</v>
      </c>
      <c r="L5640" t="s">
        <v>49</v>
      </c>
      <c r="M5640">
        <v>3</v>
      </c>
      <c r="N5640">
        <f>G5640/SUMIF(B:B,B5640,G:G)*100</f>
        <v>0.4407097400141422</v>
      </c>
      <c r="Q5640">
        <f>VLOOKUP(C5640, Categories_Pivot_Table!A:B, 2, FALSE)</f>
        <v>25.013711734693878</v>
      </c>
      <c r="T5640">
        <f t="shared" si="89"/>
        <v>2022</v>
      </c>
    </row>
    <row r="5641" spans="1:20" x14ac:dyDescent="0.2">
      <c r="A5641" t="s">
        <v>5898</v>
      </c>
      <c r="B5641" t="s">
        <v>90</v>
      </c>
      <c r="C5641" t="s">
        <v>135</v>
      </c>
      <c r="D5641" t="s">
        <v>319</v>
      </c>
      <c r="E5641">
        <v>24.5</v>
      </c>
      <c r="F5641">
        <v>4</v>
      </c>
      <c r="G5641">
        <v>98</v>
      </c>
      <c r="H5641" t="s">
        <v>17</v>
      </c>
      <c r="I5641" t="s">
        <v>18</v>
      </c>
      <c r="J5641" s="1">
        <v>44802</v>
      </c>
      <c r="K5641" t="b">
        <v>0</v>
      </c>
      <c r="L5641" t="s">
        <v>19</v>
      </c>
      <c r="M5641">
        <v>8</v>
      </c>
      <c r="N5641">
        <f>G5641/SUMIF(B:B,B5641,G:G)*100</f>
        <v>0.16570288458286833</v>
      </c>
      <c r="Q5641">
        <f>VLOOKUP(C5641, Categories_Pivot_Table!A:B, 2, FALSE)</f>
        <v>23.146341463414632</v>
      </c>
      <c r="T5641">
        <f t="shared" si="89"/>
        <v>2022</v>
      </c>
    </row>
    <row r="5642" spans="1:20" x14ac:dyDescent="0.2">
      <c r="A5642" t="s">
        <v>5899</v>
      </c>
      <c r="B5642" t="s">
        <v>47</v>
      </c>
      <c r="C5642" t="s">
        <v>48</v>
      </c>
      <c r="D5642" t="s">
        <v>93</v>
      </c>
      <c r="E5642">
        <v>41</v>
      </c>
      <c r="F5642">
        <v>9</v>
      </c>
      <c r="G5642">
        <v>369</v>
      </c>
      <c r="H5642" t="s">
        <v>17</v>
      </c>
      <c r="I5642" t="s">
        <v>46</v>
      </c>
      <c r="J5642" s="1">
        <v>44623</v>
      </c>
      <c r="K5642" t="b">
        <v>0</v>
      </c>
      <c r="L5642" t="s">
        <v>42</v>
      </c>
      <c r="M5642">
        <v>3</v>
      </c>
      <c r="N5642">
        <f>G5642/SUMIF(B:B,B5642,G:G)*100</f>
        <v>0.58633785136573824</v>
      </c>
      <c r="Q5642">
        <f>VLOOKUP(C5642, Categories_Pivot_Table!A:B, 2, FALSE)</f>
        <v>23.348837209302324</v>
      </c>
      <c r="T5642">
        <f t="shared" si="89"/>
        <v>2022</v>
      </c>
    </row>
    <row r="5643" spans="1:20" x14ac:dyDescent="0.2">
      <c r="A5643" t="s">
        <v>5900</v>
      </c>
      <c r="B5643" t="s">
        <v>47</v>
      </c>
      <c r="C5643" t="s">
        <v>15</v>
      </c>
      <c r="D5643" t="s">
        <v>69</v>
      </c>
      <c r="E5643">
        <v>29</v>
      </c>
      <c r="F5643">
        <v>2</v>
      </c>
      <c r="G5643">
        <v>58</v>
      </c>
      <c r="H5643" t="s">
        <v>29</v>
      </c>
      <c r="I5643" t="s">
        <v>46</v>
      </c>
      <c r="J5643" s="1">
        <v>45593</v>
      </c>
      <c r="K5643" t="b">
        <v>0</v>
      </c>
      <c r="L5643" t="s">
        <v>19</v>
      </c>
      <c r="M5643">
        <v>10</v>
      </c>
      <c r="N5643">
        <f>G5643/SUMIF(B:B,B5643,G:G)*100</f>
        <v>9.2161505092717658E-2</v>
      </c>
      <c r="Q5643">
        <f>VLOOKUP(C5643, Categories_Pivot_Table!A:B, 2, FALSE)</f>
        <v>23.063808900523561</v>
      </c>
      <c r="T5643">
        <f t="shared" si="89"/>
        <v>2024</v>
      </c>
    </row>
    <row r="5644" spans="1:20" x14ac:dyDescent="0.2">
      <c r="A5644" t="s">
        <v>5901</v>
      </c>
      <c r="B5644" t="s">
        <v>76</v>
      </c>
      <c r="C5644" t="s">
        <v>33</v>
      </c>
      <c r="D5644" t="s">
        <v>843</v>
      </c>
      <c r="E5644">
        <v>26</v>
      </c>
      <c r="F5644">
        <v>7</v>
      </c>
      <c r="G5644">
        <v>182</v>
      </c>
      <c r="H5644" t="s">
        <v>17</v>
      </c>
      <c r="I5644" t="s">
        <v>18</v>
      </c>
      <c r="J5644" s="1">
        <v>45130</v>
      </c>
      <c r="K5644" t="b">
        <v>1</v>
      </c>
      <c r="L5644" t="s">
        <v>24</v>
      </c>
      <c r="M5644">
        <v>7</v>
      </c>
      <c r="N5644">
        <f>G5644/SUMIF(B:B,B5644,G:G)*100</f>
        <v>0.30988481479274327</v>
      </c>
      <c r="Q5644">
        <f>VLOOKUP(C5644, Categories_Pivot_Table!A:B, 2, FALSE)</f>
        <v>23.300574345883856</v>
      </c>
      <c r="T5644">
        <f t="shared" si="89"/>
        <v>2023</v>
      </c>
    </row>
    <row r="5645" spans="1:20" x14ac:dyDescent="0.2">
      <c r="A5645" t="s">
        <v>5902</v>
      </c>
      <c r="B5645" t="s">
        <v>121</v>
      </c>
      <c r="C5645" t="s">
        <v>27</v>
      </c>
      <c r="D5645" t="s">
        <v>1201</v>
      </c>
      <c r="E5645">
        <v>26</v>
      </c>
      <c r="F5645">
        <v>2</v>
      </c>
      <c r="G5645">
        <v>52</v>
      </c>
      <c r="H5645" t="s">
        <v>29</v>
      </c>
      <c r="I5645" t="s">
        <v>46</v>
      </c>
      <c r="J5645" s="1">
        <v>44943</v>
      </c>
      <c r="K5645" t="b">
        <v>1</v>
      </c>
      <c r="L5645" t="s">
        <v>49</v>
      </c>
      <c r="M5645">
        <v>1</v>
      </c>
      <c r="N5645">
        <f>G5645/SUMIF(B:B,B5645,G:G)*100</f>
        <v>7.9303955284769828E-2</v>
      </c>
      <c r="Q5645">
        <f>VLOOKUP(C5645, Categories_Pivot_Table!A:B, 2, FALSE)</f>
        <v>25.013711734693878</v>
      </c>
      <c r="T5645">
        <f t="shared" si="89"/>
        <v>2023</v>
      </c>
    </row>
    <row r="5646" spans="1:20" x14ac:dyDescent="0.2">
      <c r="A5646" t="s">
        <v>5903</v>
      </c>
      <c r="B5646" t="s">
        <v>63</v>
      </c>
      <c r="C5646" t="s">
        <v>27</v>
      </c>
      <c r="D5646" t="s">
        <v>583</v>
      </c>
      <c r="E5646">
        <v>12.5</v>
      </c>
      <c r="F5646">
        <v>3</v>
      </c>
      <c r="G5646">
        <v>37.5</v>
      </c>
      <c r="H5646" t="s">
        <v>17</v>
      </c>
      <c r="I5646" t="s">
        <v>46</v>
      </c>
      <c r="J5646" s="1">
        <v>45078</v>
      </c>
      <c r="K5646" t="b">
        <v>1</v>
      </c>
      <c r="L5646" t="s">
        <v>42</v>
      </c>
      <c r="M5646">
        <v>6</v>
      </c>
      <c r="N5646">
        <f>G5646/SUMIF(B:B,B5646,G:G)*100</f>
        <v>6.1954797779540043E-2</v>
      </c>
      <c r="Q5646">
        <f>VLOOKUP(C5646, Categories_Pivot_Table!A:B, 2, FALSE)</f>
        <v>25.013711734693878</v>
      </c>
      <c r="T5646">
        <f t="shared" si="89"/>
        <v>2023</v>
      </c>
    </row>
    <row r="5647" spans="1:20" x14ac:dyDescent="0.2">
      <c r="A5647" t="s">
        <v>5904</v>
      </c>
      <c r="B5647" t="s">
        <v>95</v>
      </c>
      <c r="C5647" t="s">
        <v>15</v>
      </c>
      <c r="D5647" t="s">
        <v>369</v>
      </c>
      <c r="E5647">
        <v>23</v>
      </c>
      <c r="F5647">
        <v>3</v>
      </c>
      <c r="G5647">
        <v>69</v>
      </c>
      <c r="H5647" t="s">
        <v>17</v>
      </c>
      <c r="I5647" t="s">
        <v>18</v>
      </c>
      <c r="J5647" s="1">
        <v>44638</v>
      </c>
      <c r="K5647" t="b">
        <v>1</v>
      </c>
      <c r="L5647" t="s">
        <v>65</v>
      </c>
      <c r="M5647">
        <v>3</v>
      </c>
      <c r="N5647">
        <f>G5647/SUMIF(B:B,B5647,G:G)*100</f>
        <v>0.10244760695752879</v>
      </c>
      <c r="Q5647">
        <f>VLOOKUP(C5647, Categories_Pivot_Table!A:B, 2, FALSE)</f>
        <v>23.063808900523561</v>
      </c>
      <c r="T5647">
        <f t="shared" si="89"/>
        <v>2022</v>
      </c>
    </row>
    <row r="5648" spans="1:20" x14ac:dyDescent="0.2">
      <c r="A5648" t="s">
        <v>5905</v>
      </c>
      <c r="B5648" t="s">
        <v>84</v>
      </c>
      <c r="C5648" t="s">
        <v>38</v>
      </c>
      <c r="D5648" t="s">
        <v>473</v>
      </c>
      <c r="E5648">
        <v>23</v>
      </c>
      <c r="F5648">
        <v>4</v>
      </c>
      <c r="G5648">
        <v>92</v>
      </c>
      <c r="H5648" t="s">
        <v>56</v>
      </c>
      <c r="I5648" t="s">
        <v>46</v>
      </c>
      <c r="J5648" s="1">
        <v>44993</v>
      </c>
      <c r="K5648" t="b">
        <v>1</v>
      </c>
      <c r="L5648" t="s">
        <v>30</v>
      </c>
      <c r="M5648">
        <v>3</v>
      </c>
      <c r="N5648">
        <f>G5648/SUMIF(B:B,B5648,G:G)*100</f>
        <v>0.14894564293520055</v>
      </c>
      <c r="Q5648">
        <f>VLOOKUP(C5648, Categories_Pivot_Table!A:B, 2, FALSE)</f>
        <v>23.088790931989923</v>
      </c>
      <c r="T5648">
        <f t="shared" si="89"/>
        <v>2023</v>
      </c>
    </row>
    <row r="5649" spans="1:20" x14ac:dyDescent="0.2">
      <c r="A5649" t="s">
        <v>5906</v>
      </c>
      <c r="B5649" t="s">
        <v>44</v>
      </c>
      <c r="C5649" t="s">
        <v>48</v>
      </c>
      <c r="D5649" t="s">
        <v>203</v>
      </c>
      <c r="E5649">
        <v>39.5</v>
      </c>
      <c r="F5649">
        <v>10</v>
      </c>
      <c r="G5649">
        <v>395</v>
      </c>
      <c r="H5649" t="s">
        <v>17</v>
      </c>
      <c r="I5649" t="s">
        <v>46</v>
      </c>
      <c r="J5649" s="1">
        <v>45406</v>
      </c>
      <c r="K5649" t="b">
        <v>1</v>
      </c>
      <c r="L5649" t="s">
        <v>30</v>
      </c>
      <c r="M5649">
        <v>4</v>
      </c>
      <c r="N5649">
        <f>G5649/SUMIF(B:B,B5649,G:G)*100</f>
        <v>0.65080031963357476</v>
      </c>
      <c r="Q5649">
        <f>VLOOKUP(C5649, Categories_Pivot_Table!A:B, 2, FALSE)</f>
        <v>23.348837209302324</v>
      </c>
      <c r="T5649">
        <f t="shared" si="89"/>
        <v>2024</v>
      </c>
    </row>
    <row r="5650" spans="1:20" x14ac:dyDescent="0.2">
      <c r="A5650" t="s">
        <v>5907</v>
      </c>
      <c r="B5650" t="s">
        <v>32</v>
      </c>
      <c r="C5650" t="s">
        <v>38</v>
      </c>
      <c r="D5650" t="s">
        <v>85</v>
      </c>
      <c r="E5650">
        <v>18.5</v>
      </c>
      <c r="F5650">
        <v>3</v>
      </c>
      <c r="G5650">
        <v>55.5</v>
      </c>
      <c r="H5650" t="s">
        <v>29</v>
      </c>
      <c r="I5650" t="s">
        <v>46</v>
      </c>
      <c r="J5650" s="1">
        <v>44602</v>
      </c>
      <c r="K5650" t="b">
        <v>0</v>
      </c>
      <c r="L5650" t="s">
        <v>42</v>
      </c>
      <c r="M5650">
        <v>2</v>
      </c>
      <c r="N5650">
        <f>G5650/SUMIF(B:B,B5650,G:G)*100</f>
        <v>9.4657399906195358E-2</v>
      </c>
      <c r="Q5650">
        <f>VLOOKUP(C5650, Categories_Pivot_Table!A:B, 2, FALSE)</f>
        <v>23.088790931989923</v>
      </c>
      <c r="T5650">
        <f t="shared" si="89"/>
        <v>2022</v>
      </c>
    </row>
    <row r="5651" spans="1:20" x14ac:dyDescent="0.2">
      <c r="A5651" t="s">
        <v>5908</v>
      </c>
      <c r="B5651" t="s">
        <v>21</v>
      </c>
      <c r="C5651" t="s">
        <v>33</v>
      </c>
      <c r="D5651" t="s">
        <v>129</v>
      </c>
      <c r="E5651">
        <v>15.5</v>
      </c>
      <c r="F5651">
        <v>10</v>
      </c>
      <c r="G5651">
        <v>155</v>
      </c>
      <c r="H5651" t="s">
        <v>17</v>
      </c>
      <c r="I5651" t="s">
        <v>46</v>
      </c>
      <c r="J5651" s="1">
        <v>44810</v>
      </c>
      <c r="K5651" t="b">
        <v>1</v>
      </c>
      <c r="L5651" t="s">
        <v>49</v>
      </c>
      <c r="M5651">
        <v>9</v>
      </c>
      <c r="N5651">
        <f>G5651/SUMIF(B:B,B5651,G:G)*100</f>
        <v>0.25108330296035314</v>
      </c>
      <c r="Q5651">
        <f>VLOOKUP(C5651, Categories_Pivot_Table!A:B, 2, FALSE)</f>
        <v>23.300574345883856</v>
      </c>
      <c r="T5651">
        <f t="shared" si="89"/>
        <v>2022</v>
      </c>
    </row>
    <row r="5652" spans="1:20" x14ac:dyDescent="0.2">
      <c r="A5652" t="s">
        <v>5909</v>
      </c>
      <c r="B5652" t="s">
        <v>87</v>
      </c>
      <c r="C5652" t="s">
        <v>74</v>
      </c>
      <c r="D5652" t="s">
        <v>75</v>
      </c>
      <c r="E5652">
        <v>23</v>
      </c>
      <c r="F5652">
        <v>8</v>
      </c>
      <c r="G5652">
        <v>184</v>
      </c>
      <c r="H5652" t="s">
        <v>17</v>
      </c>
      <c r="I5652" t="s">
        <v>46</v>
      </c>
      <c r="J5652" s="1">
        <v>45272</v>
      </c>
      <c r="K5652" t="b">
        <v>0</v>
      </c>
      <c r="L5652" t="s">
        <v>49</v>
      </c>
      <c r="M5652">
        <v>12</v>
      </c>
      <c r="N5652">
        <f>G5652/SUMIF(B:B,B5652,G:G)*100</f>
        <v>0.28291587865368945</v>
      </c>
      <c r="Q5652">
        <f>VLOOKUP(C5652, Categories_Pivot_Table!A:B, 2, FALSE)</f>
        <v>24.317096165933375</v>
      </c>
      <c r="T5652">
        <f t="shared" si="89"/>
        <v>2023</v>
      </c>
    </row>
    <row r="5653" spans="1:20" x14ac:dyDescent="0.2">
      <c r="A5653" t="s">
        <v>5910</v>
      </c>
      <c r="B5653" t="s">
        <v>37</v>
      </c>
      <c r="C5653" t="s">
        <v>38</v>
      </c>
      <c r="D5653" t="s">
        <v>100</v>
      </c>
      <c r="E5653">
        <v>20</v>
      </c>
      <c r="F5653">
        <v>1</v>
      </c>
      <c r="G5653">
        <v>20</v>
      </c>
      <c r="H5653" t="s">
        <v>29</v>
      </c>
      <c r="I5653" t="s">
        <v>46</v>
      </c>
      <c r="J5653" s="1">
        <v>44780</v>
      </c>
      <c r="K5653" t="b">
        <v>0</v>
      </c>
      <c r="L5653" t="s">
        <v>24</v>
      </c>
      <c r="M5653">
        <v>8</v>
      </c>
      <c r="N5653">
        <f>G5653/SUMIF(B:B,B5653,G:G)*100</f>
        <v>2.986211169922881E-2</v>
      </c>
      <c r="Q5653">
        <f>VLOOKUP(C5653, Categories_Pivot_Table!A:B, 2, FALSE)</f>
        <v>23.088790931989923</v>
      </c>
      <c r="T5653">
        <f t="shared" si="89"/>
        <v>2022</v>
      </c>
    </row>
    <row r="5654" spans="1:20" x14ac:dyDescent="0.2">
      <c r="A5654" t="s">
        <v>5911</v>
      </c>
      <c r="B5654" t="s">
        <v>14</v>
      </c>
      <c r="C5654" t="s">
        <v>38</v>
      </c>
      <c r="D5654" t="s">
        <v>100</v>
      </c>
      <c r="E5654">
        <v>20</v>
      </c>
      <c r="F5654">
        <v>8</v>
      </c>
      <c r="G5654">
        <v>160</v>
      </c>
      <c r="H5654" t="s">
        <v>56</v>
      </c>
      <c r="I5654" t="s">
        <v>18</v>
      </c>
      <c r="J5654" s="1">
        <v>44703</v>
      </c>
      <c r="K5654" t="b">
        <v>0</v>
      </c>
      <c r="L5654" t="s">
        <v>24</v>
      </c>
      <c r="M5654">
        <v>5</v>
      </c>
      <c r="N5654">
        <f>G5654/SUMIF(B:B,B5654,G:G)*100</f>
        <v>0.26048662156992031</v>
      </c>
      <c r="Q5654">
        <f>VLOOKUP(C5654, Categories_Pivot_Table!A:B, 2, FALSE)</f>
        <v>23.088790931989923</v>
      </c>
      <c r="T5654">
        <f t="shared" si="89"/>
        <v>2022</v>
      </c>
    </row>
    <row r="5655" spans="1:20" x14ac:dyDescent="0.2">
      <c r="A5655" t="s">
        <v>5912</v>
      </c>
      <c r="B5655" t="s">
        <v>63</v>
      </c>
      <c r="C5655" t="s">
        <v>27</v>
      </c>
      <c r="D5655" t="s">
        <v>305</v>
      </c>
      <c r="E5655">
        <v>23</v>
      </c>
      <c r="F5655">
        <v>3</v>
      </c>
      <c r="G5655">
        <v>69</v>
      </c>
      <c r="H5655" t="s">
        <v>17</v>
      </c>
      <c r="I5655" t="s">
        <v>18</v>
      </c>
      <c r="J5655" s="1">
        <v>45382</v>
      </c>
      <c r="K5655" t="b">
        <v>0</v>
      </c>
      <c r="L5655" t="s">
        <v>24</v>
      </c>
      <c r="M5655">
        <v>3</v>
      </c>
      <c r="N5655">
        <f>G5655/SUMIF(B:B,B5655,G:G)*100</f>
        <v>0.1139968279143537</v>
      </c>
      <c r="Q5655">
        <f>VLOOKUP(C5655, Categories_Pivot_Table!A:B, 2, FALSE)</f>
        <v>25.013711734693878</v>
      </c>
      <c r="T5655">
        <f t="shared" si="89"/>
        <v>2024</v>
      </c>
    </row>
    <row r="5656" spans="1:20" x14ac:dyDescent="0.2">
      <c r="A5656" t="s">
        <v>5913</v>
      </c>
      <c r="B5656" t="s">
        <v>26</v>
      </c>
      <c r="C5656" t="s">
        <v>33</v>
      </c>
      <c r="D5656" t="s">
        <v>556</v>
      </c>
      <c r="E5656">
        <v>29</v>
      </c>
      <c r="F5656">
        <v>7</v>
      </c>
      <c r="G5656">
        <v>203</v>
      </c>
      <c r="H5656" t="s">
        <v>56</v>
      </c>
      <c r="I5656" t="s">
        <v>18</v>
      </c>
      <c r="J5656" s="1">
        <v>45334</v>
      </c>
      <c r="K5656" t="b">
        <v>0</v>
      </c>
      <c r="L5656" t="s">
        <v>19</v>
      </c>
      <c r="M5656">
        <v>2</v>
      </c>
      <c r="N5656">
        <f>G5656/SUMIF(B:B,B5656,G:G)*100</f>
        <v>0.32717397435794121</v>
      </c>
      <c r="Q5656">
        <f>VLOOKUP(C5656, Categories_Pivot_Table!A:B, 2, FALSE)</f>
        <v>23.300574345883856</v>
      </c>
      <c r="T5656">
        <f t="shared" si="89"/>
        <v>2024</v>
      </c>
    </row>
    <row r="5657" spans="1:20" x14ac:dyDescent="0.2">
      <c r="A5657" t="s">
        <v>5914</v>
      </c>
      <c r="B5657" t="s">
        <v>128</v>
      </c>
      <c r="C5657" t="s">
        <v>74</v>
      </c>
      <c r="D5657" t="s">
        <v>346</v>
      </c>
      <c r="E5657">
        <v>27.5</v>
      </c>
      <c r="F5657">
        <v>6</v>
      </c>
      <c r="G5657">
        <v>165</v>
      </c>
      <c r="H5657" t="s">
        <v>29</v>
      </c>
      <c r="I5657" t="s">
        <v>18</v>
      </c>
      <c r="J5657" s="1">
        <v>45331</v>
      </c>
      <c r="K5657" t="b">
        <v>1</v>
      </c>
      <c r="L5657" t="s">
        <v>65</v>
      </c>
      <c r="M5657">
        <v>2</v>
      </c>
      <c r="N5657">
        <f>G5657/SUMIF(B:B,B5657,G:G)*100</f>
        <v>0.2410448197276924</v>
      </c>
      <c r="Q5657">
        <f>VLOOKUP(C5657, Categories_Pivot_Table!A:B, 2, FALSE)</f>
        <v>24.317096165933375</v>
      </c>
      <c r="T5657">
        <f t="shared" si="89"/>
        <v>2024</v>
      </c>
    </row>
    <row r="5658" spans="1:20" x14ac:dyDescent="0.2">
      <c r="A5658" t="s">
        <v>5915</v>
      </c>
      <c r="B5658" t="s">
        <v>173</v>
      </c>
      <c r="C5658" t="s">
        <v>27</v>
      </c>
      <c r="D5658" t="s">
        <v>352</v>
      </c>
      <c r="E5658">
        <v>14</v>
      </c>
      <c r="F5658">
        <v>5</v>
      </c>
      <c r="G5658">
        <v>70</v>
      </c>
      <c r="H5658" t="s">
        <v>56</v>
      </c>
      <c r="I5658" t="s">
        <v>18</v>
      </c>
      <c r="J5658" s="1">
        <v>44760</v>
      </c>
      <c r="K5658" t="b">
        <v>0</v>
      </c>
      <c r="L5658" t="s">
        <v>19</v>
      </c>
      <c r="M5658">
        <v>7</v>
      </c>
      <c r="N5658">
        <f>G5658/SUMIF(B:B,B5658,G:G)*100</f>
        <v>0.11511075298876849</v>
      </c>
      <c r="Q5658">
        <f>VLOOKUP(C5658, Categories_Pivot_Table!A:B, 2, FALSE)</f>
        <v>25.013711734693878</v>
      </c>
      <c r="T5658">
        <f t="shared" si="89"/>
        <v>2022</v>
      </c>
    </row>
    <row r="5659" spans="1:20" x14ac:dyDescent="0.2">
      <c r="A5659" t="s">
        <v>5916</v>
      </c>
      <c r="B5659" t="s">
        <v>54</v>
      </c>
      <c r="C5659" t="s">
        <v>33</v>
      </c>
      <c r="D5659" t="s">
        <v>109</v>
      </c>
      <c r="E5659">
        <v>41</v>
      </c>
      <c r="F5659">
        <v>2</v>
      </c>
      <c r="G5659">
        <v>82</v>
      </c>
      <c r="H5659" t="s">
        <v>29</v>
      </c>
      <c r="I5659" t="s">
        <v>46</v>
      </c>
      <c r="J5659" s="1">
        <v>44800</v>
      </c>
      <c r="K5659" t="b">
        <v>1</v>
      </c>
      <c r="L5659" t="s">
        <v>35</v>
      </c>
      <c r="M5659">
        <v>8</v>
      </c>
      <c r="N5659">
        <f>G5659/SUMIF(B:B,B5659,G:G)*100</f>
        <v>0.1434682576479954</v>
      </c>
      <c r="Q5659">
        <f>VLOOKUP(C5659, Categories_Pivot_Table!A:B, 2, FALSE)</f>
        <v>23.300574345883856</v>
      </c>
      <c r="T5659">
        <f t="shared" si="89"/>
        <v>2022</v>
      </c>
    </row>
    <row r="5660" spans="1:20" x14ac:dyDescent="0.2">
      <c r="A5660" t="s">
        <v>5917</v>
      </c>
      <c r="B5660" t="s">
        <v>87</v>
      </c>
      <c r="C5660" t="s">
        <v>74</v>
      </c>
      <c r="D5660" t="s">
        <v>626</v>
      </c>
      <c r="E5660">
        <v>26</v>
      </c>
      <c r="F5660">
        <v>1</v>
      </c>
      <c r="G5660">
        <v>26</v>
      </c>
      <c r="H5660" t="s">
        <v>17</v>
      </c>
      <c r="I5660" t="s">
        <v>18</v>
      </c>
      <c r="J5660" s="1">
        <v>44856</v>
      </c>
      <c r="K5660" t="b">
        <v>1</v>
      </c>
      <c r="L5660" t="s">
        <v>35</v>
      </c>
      <c r="M5660">
        <v>10</v>
      </c>
      <c r="N5660">
        <f>G5660/SUMIF(B:B,B5660,G:G)*100</f>
        <v>3.9977243722803944E-2</v>
      </c>
      <c r="Q5660">
        <f>VLOOKUP(C5660, Categories_Pivot_Table!A:B, 2, FALSE)</f>
        <v>24.317096165933375</v>
      </c>
      <c r="T5660">
        <f t="shared" si="89"/>
        <v>2022</v>
      </c>
    </row>
    <row r="5661" spans="1:20" x14ac:dyDescent="0.2">
      <c r="A5661" t="s">
        <v>5918</v>
      </c>
      <c r="B5661" t="s">
        <v>63</v>
      </c>
      <c r="C5661" t="s">
        <v>38</v>
      </c>
      <c r="D5661" t="s">
        <v>39</v>
      </c>
      <c r="E5661">
        <v>12.5</v>
      </c>
      <c r="F5661">
        <v>5</v>
      </c>
      <c r="G5661">
        <v>62.5</v>
      </c>
      <c r="H5661" t="s">
        <v>56</v>
      </c>
      <c r="I5661" t="s">
        <v>46</v>
      </c>
      <c r="J5661" s="1">
        <v>45461</v>
      </c>
      <c r="K5661" t="b">
        <v>0</v>
      </c>
      <c r="L5661" t="s">
        <v>49</v>
      </c>
      <c r="M5661">
        <v>6</v>
      </c>
      <c r="N5661">
        <f>G5661/SUMIF(B:B,B5661,G:G)*100</f>
        <v>0.10325799629923342</v>
      </c>
      <c r="Q5661">
        <f>VLOOKUP(C5661, Categories_Pivot_Table!A:B, 2, FALSE)</f>
        <v>23.088790931989923</v>
      </c>
      <c r="T5661">
        <f t="shared" si="89"/>
        <v>2024</v>
      </c>
    </row>
    <row r="5662" spans="1:20" x14ac:dyDescent="0.2">
      <c r="A5662" t="s">
        <v>5919</v>
      </c>
      <c r="B5662" t="s">
        <v>113</v>
      </c>
      <c r="C5662" t="s">
        <v>33</v>
      </c>
      <c r="D5662" t="s">
        <v>41</v>
      </c>
      <c r="E5662">
        <v>23</v>
      </c>
      <c r="F5662">
        <v>5</v>
      </c>
      <c r="G5662">
        <v>145</v>
      </c>
      <c r="H5662" t="s">
        <v>29</v>
      </c>
      <c r="I5662" t="s">
        <v>18</v>
      </c>
      <c r="J5662" s="1">
        <v>45608</v>
      </c>
      <c r="K5662" t="b">
        <v>0</v>
      </c>
      <c r="L5662" t="s">
        <v>49</v>
      </c>
      <c r="M5662">
        <v>11</v>
      </c>
      <c r="N5662">
        <f>G5662/SUMIF(B:B,B5662,G:G)*100</f>
        <v>0.2387499382543263</v>
      </c>
      <c r="Q5662">
        <f>VLOOKUP(C5662, Categories_Pivot_Table!A:B, 2, FALSE)</f>
        <v>23.300574345883856</v>
      </c>
      <c r="T5662">
        <f t="shared" si="89"/>
        <v>2024</v>
      </c>
    </row>
    <row r="5663" spans="1:20" x14ac:dyDescent="0.2">
      <c r="A5663" t="s">
        <v>5920</v>
      </c>
      <c r="B5663" t="s">
        <v>37</v>
      </c>
      <c r="C5663" t="s">
        <v>15</v>
      </c>
      <c r="D5663" t="s">
        <v>448</v>
      </c>
      <c r="E5663">
        <v>26</v>
      </c>
      <c r="F5663">
        <v>2</v>
      </c>
      <c r="G5663">
        <v>52</v>
      </c>
      <c r="H5663" t="s">
        <v>29</v>
      </c>
      <c r="I5663" t="s">
        <v>46</v>
      </c>
      <c r="J5663" s="1">
        <v>45359</v>
      </c>
      <c r="K5663" t="b">
        <v>1</v>
      </c>
      <c r="L5663" t="s">
        <v>65</v>
      </c>
      <c r="M5663">
        <v>3</v>
      </c>
      <c r="N5663">
        <f>G5663/SUMIF(B:B,B5663,G:G)*100</f>
        <v>7.764149041799491E-2</v>
      </c>
      <c r="Q5663">
        <f>VLOOKUP(C5663, Categories_Pivot_Table!A:B, 2, FALSE)</f>
        <v>23.063808900523561</v>
      </c>
      <c r="T5663">
        <f t="shared" si="89"/>
        <v>2024</v>
      </c>
    </row>
    <row r="5664" spans="1:20" x14ac:dyDescent="0.2">
      <c r="A5664" t="s">
        <v>5921</v>
      </c>
      <c r="B5664" t="s">
        <v>37</v>
      </c>
      <c r="C5664" t="s">
        <v>22</v>
      </c>
      <c r="D5664" t="s">
        <v>1043</v>
      </c>
      <c r="E5664">
        <v>14</v>
      </c>
      <c r="F5664">
        <v>5</v>
      </c>
      <c r="G5664">
        <v>70</v>
      </c>
      <c r="H5664" t="s">
        <v>56</v>
      </c>
      <c r="I5664" t="s">
        <v>18</v>
      </c>
      <c r="J5664" s="1">
        <v>45424</v>
      </c>
      <c r="K5664" t="b">
        <v>1</v>
      </c>
      <c r="L5664" t="s">
        <v>24</v>
      </c>
      <c r="M5664">
        <v>5</v>
      </c>
      <c r="N5664">
        <f>G5664/SUMIF(B:B,B5664,G:G)*100</f>
        <v>0.10451739094730084</v>
      </c>
      <c r="Q5664">
        <f>VLOOKUP(C5664, Categories_Pivot_Table!A:B, 2, FALSE)</f>
        <v>21.505681818181817</v>
      </c>
      <c r="T5664">
        <f t="shared" si="89"/>
        <v>2024</v>
      </c>
    </row>
    <row r="5665" spans="1:20" x14ac:dyDescent="0.2">
      <c r="A5665" t="s">
        <v>5922</v>
      </c>
      <c r="B5665" t="s">
        <v>21</v>
      </c>
      <c r="C5665" t="s">
        <v>135</v>
      </c>
      <c r="D5665" t="s">
        <v>144</v>
      </c>
      <c r="E5665">
        <v>11</v>
      </c>
      <c r="F5665">
        <v>5</v>
      </c>
      <c r="G5665">
        <v>55</v>
      </c>
      <c r="H5665" t="s">
        <v>17</v>
      </c>
      <c r="I5665" t="s">
        <v>46</v>
      </c>
      <c r="J5665" s="1">
        <v>44800</v>
      </c>
      <c r="K5665" t="b">
        <v>0</v>
      </c>
      <c r="L5665" t="s">
        <v>35</v>
      </c>
      <c r="M5665">
        <v>8</v>
      </c>
      <c r="N5665">
        <f>G5665/SUMIF(B:B,B5665,G:G)*100</f>
        <v>8.9094075243996276E-2</v>
      </c>
      <c r="Q5665">
        <f>VLOOKUP(C5665, Categories_Pivot_Table!A:B, 2, FALSE)</f>
        <v>23.146341463414632</v>
      </c>
      <c r="T5665">
        <f t="shared" si="89"/>
        <v>2022</v>
      </c>
    </row>
    <row r="5666" spans="1:20" x14ac:dyDescent="0.2">
      <c r="A5666" t="s">
        <v>5923</v>
      </c>
      <c r="B5666" t="s">
        <v>81</v>
      </c>
      <c r="C5666" t="s">
        <v>22</v>
      </c>
      <c r="D5666" t="s">
        <v>147</v>
      </c>
      <c r="E5666">
        <v>32</v>
      </c>
      <c r="F5666">
        <v>3</v>
      </c>
      <c r="G5666">
        <v>96</v>
      </c>
      <c r="H5666" t="s">
        <v>56</v>
      </c>
      <c r="I5666" t="s">
        <v>46</v>
      </c>
      <c r="J5666" s="1">
        <v>45577</v>
      </c>
      <c r="K5666" t="b">
        <v>0</v>
      </c>
      <c r="L5666" t="s">
        <v>35</v>
      </c>
      <c r="M5666">
        <v>10</v>
      </c>
      <c r="N5666">
        <f>G5666/SUMIF(B:B,B5666,G:G)*100</f>
        <v>0.15200576355186801</v>
      </c>
      <c r="Q5666">
        <f>VLOOKUP(C5666, Categories_Pivot_Table!A:B, 2, FALSE)</f>
        <v>21.505681818181817</v>
      </c>
      <c r="T5666">
        <f t="shared" si="89"/>
        <v>2024</v>
      </c>
    </row>
    <row r="5667" spans="1:20" x14ac:dyDescent="0.2">
      <c r="A5667" t="s">
        <v>5924</v>
      </c>
      <c r="B5667" t="s">
        <v>21</v>
      </c>
      <c r="C5667" t="s">
        <v>33</v>
      </c>
      <c r="D5667" t="s">
        <v>129</v>
      </c>
      <c r="E5667">
        <v>15.5</v>
      </c>
      <c r="F5667">
        <v>3</v>
      </c>
      <c r="G5667">
        <v>46.5</v>
      </c>
      <c r="H5667" t="s">
        <v>56</v>
      </c>
      <c r="I5667" t="s">
        <v>18</v>
      </c>
      <c r="J5667" s="1">
        <v>44876</v>
      </c>
      <c r="K5667" t="b">
        <v>0</v>
      </c>
      <c r="L5667" t="s">
        <v>65</v>
      </c>
      <c r="M5667">
        <v>11</v>
      </c>
      <c r="N5667">
        <f>G5667/SUMIF(B:B,B5667,G:G)*100</f>
        <v>7.5324990888105944E-2</v>
      </c>
      <c r="Q5667">
        <f>VLOOKUP(C5667, Categories_Pivot_Table!A:B, 2, FALSE)</f>
        <v>23.300574345883856</v>
      </c>
      <c r="T5667">
        <f t="shared" si="89"/>
        <v>2022</v>
      </c>
    </row>
    <row r="5668" spans="1:20" x14ac:dyDescent="0.2">
      <c r="A5668" t="s">
        <v>5925</v>
      </c>
      <c r="B5668" t="s">
        <v>76</v>
      </c>
      <c r="C5668" t="s">
        <v>74</v>
      </c>
      <c r="D5668" t="s">
        <v>2211</v>
      </c>
      <c r="E5668">
        <v>24.5</v>
      </c>
      <c r="F5668">
        <v>7</v>
      </c>
      <c r="G5668">
        <v>171.5</v>
      </c>
      <c r="H5668" t="s">
        <v>17</v>
      </c>
      <c r="I5668" t="s">
        <v>46</v>
      </c>
      <c r="J5668" s="1">
        <v>44777</v>
      </c>
      <c r="K5668" t="b">
        <v>1</v>
      </c>
      <c r="L5668" t="s">
        <v>42</v>
      </c>
      <c r="M5668">
        <v>8</v>
      </c>
      <c r="N5668">
        <f>G5668/SUMIF(B:B,B5668,G:G)*100</f>
        <v>0.29200684470854649</v>
      </c>
      <c r="Q5668">
        <f>VLOOKUP(C5668, Categories_Pivot_Table!A:B, 2, FALSE)</f>
        <v>24.317096165933375</v>
      </c>
      <c r="T5668">
        <f t="shared" si="89"/>
        <v>2022</v>
      </c>
    </row>
    <row r="5669" spans="1:20" x14ac:dyDescent="0.2">
      <c r="A5669" t="s">
        <v>5926</v>
      </c>
      <c r="B5669" t="s">
        <v>84</v>
      </c>
      <c r="C5669" t="s">
        <v>135</v>
      </c>
      <c r="D5669" t="s">
        <v>41</v>
      </c>
      <c r="E5669">
        <v>23</v>
      </c>
      <c r="F5669">
        <v>1</v>
      </c>
      <c r="G5669">
        <v>26</v>
      </c>
      <c r="H5669" t="s">
        <v>17</v>
      </c>
      <c r="I5669" t="s">
        <v>18</v>
      </c>
      <c r="J5669" s="1">
        <v>44892</v>
      </c>
      <c r="K5669" t="b">
        <v>0</v>
      </c>
      <c r="L5669" t="s">
        <v>24</v>
      </c>
      <c r="M5669">
        <v>11</v>
      </c>
      <c r="N5669">
        <f>G5669/SUMIF(B:B,B5669,G:G)*100</f>
        <v>4.2093333872991461E-2</v>
      </c>
      <c r="Q5669">
        <f>VLOOKUP(C5669, Categories_Pivot_Table!A:B, 2, FALSE)</f>
        <v>23.146341463414632</v>
      </c>
      <c r="T5669">
        <f t="shared" si="89"/>
        <v>2022</v>
      </c>
    </row>
    <row r="5670" spans="1:20" x14ac:dyDescent="0.2">
      <c r="A5670" t="s">
        <v>5927</v>
      </c>
      <c r="B5670" t="s">
        <v>47</v>
      </c>
      <c r="C5670" t="s">
        <v>27</v>
      </c>
      <c r="D5670" t="s">
        <v>583</v>
      </c>
      <c r="E5670">
        <v>12.5</v>
      </c>
      <c r="F5670">
        <v>3</v>
      </c>
      <c r="G5670">
        <v>37.5</v>
      </c>
      <c r="H5670" t="s">
        <v>17</v>
      </c>
      <c r="I5670" t="s">
        <v>18</v>
      </c>
      <c r="J5670" s="1">
        <v>44815</v>
      </c>
      <c r="K5670" t="b">
        <v>0</v>
      </c>
      <c r="L5670" t="s">
        <v>24</v>
      </c>
      <c r="M5670">
        <v>9</v>
      </c>
      <c r="N5670">
        <f>G5670/SUMIF(B:B,B5670,G:G)*100</f>
        <v>5.9587180016843315E-2</v>
      </c>
      <c r="Q5670">
        <f>VLOOKUP(C5670, Categories_Pivot_Table!A:B, 2, FALSE)</f>
        <v>25.013711734693878</v>
      </c>
      <c r="T5670">
        <f t="shared" si="89"/>
        <v>2022</v>
      </c>
    </row>
    <row r="5671" spans="1:20" x14ac:dyDescent="0.2">
      <c r="A5671" t="s">
        <v>5928</v>
      </c>
      <c r="B5671" t="s">
        <v>44</v>
      </c>
      <c r="C5671" t="s">
        <v>135</v>
      </c>
      <c r="D5671" t="s">
        <v>507</v>
      </c>
      <c r="E5671">
        <v>29</v>
      </c>
      <c r="F5671">
        <v>8</v>
      </c>
      <c r="G5671">
        <v>232</v>
      </c>
      <c r="H5671" t="s">
        <v>56</v>
      </c>
      <c r="I5671" t="s">
        <v>18</v>
      </c>
      <c r="J5671" s="1">
        <v>45392</v>
      </c>
      <c r="K5671" t="b">
        <v>0</v>
      </c>
      <c r="L5671" t="s">
        <v>30</v>
      </c>
      <c r="M5671">
        <v>4</v>
      </c>
      <c r="N5671">
        <f>G5671/SUMIF(B:B,B5671,G:G)*100</f>
        <v>0.38224221305060591</v>
      </c>
      <c r="Q5671">
        <f>VLOOKUP(C5671, Categories_Pivot_Table!A:B, 2, FALSE)</f>
        <v>23.146341463414632</v>
      </c>
      <c r="T5671">
        <f t="shared" si="89"/>
        <v>2024</v>
      </c>
    </row>
    <row r="5672" spans="1:20" x14ac:dyDescent="0.2">
      <c r="A5672" t="s">
        <v>5929</v>
      </c>
      <c r="B5672" t="s">
        <v>51</v>
      </c>
      <c r="C5672" t="s">
        <v>33</v>
      </c>
      <c r="D5672" t="s">
        <v>259</v>
      </c>
      <c r="E5672">
        <v>33.5</v>
      </c>
      <c r="F5672">
        <v>4</v>
      </c>
      <c r="G5672">
        <v>134</v>
      </c>
      <c r="H5672" t="s">
        <v>17</v>
      </c>
      <c r="I5672" t="s">
        <v>18</v>
      </c>
      <c r="J5672" s="1">
        <v>45570</v>
      </c>
      <c r="K5672" t="b">
        <v>1</v>
      </c>
      <c r="L5672" t="s">
        <v>35</v>
      </c>
      <c r="M5672">
        <v>10</v>
      </c>
      <c r="N5672">
        <f>G5672/SUMIF(B:B,B5672,G:G)*100</f>
        <v>0.20772939370920984</v>
      </c>
      <c r="Q5672">
        <f>VLOOKUP(C5672, Categories_Pivot_Table!A:B, 2, FALSE)</f>
        <v>23.300574345883856</v>
      </c>
      <c r="T5672">
        <f t="shared" si="89"/>
        <v>2024</v>
      </c>
    </row>
    <row r="5673" spans="1:20" x14ac:dyDescent="0.2">
      <c r="A5673" t="s">
        <v>5930</v>
      </c>
      <c r="B5673" t="s">
        <v>90</v>
      </c>
      <c r="C5673" t="s">
        <v>38</v>
      </c>
      <c r="D5673" t="s">
        <v>190</v>
      </c>
      <c r="E5673">
        <v>33.5</v>
      </c>
      <c r="F5673">
        <v>7</v>
      </c>
      <c r="G5673">
        <v>234.5</v>
      </c>
      <c r="H5673" t="s">
        <v>56</v>
      </c>
      <c r="I5673" t="s">
        <v>46</v>
      </c>
      <c r="J5673" s="1">
        <v>45181</v>
      </c>
      <c r="K5673" t="b">
        <v>0</v>
      </c>
      <c r="L5673" t="s">
        <v>49</v>
      </c>
      <c r="M5673">
        <v>9</v>
      </c>
      <c r="N5673">
        <f>G5673/SUMIF(B:B,B5673,G:G)*100</f>
        <v>0.39650333096614926</v>
      </c>
      <c r="Q5673">
        <f>VLOOKUP(C5673, Categories_Pivot_Table!A:B, 2, FALSE)</f>
        <v>23.088790931989923</v>
      </c>
      <c r="T5673">
        <f t="shared" si="89"/>
        <v>2023</v>
      </c>
    </row>
    <row r="5674" spans="1:20" x14ac:dyDescent="0.2">
      <c r="A5674" t="s">
        <v>5931</v>
      </c>
      <c r="B5674" t="s">
        <v>63</v>
      </c>
      <c r="C5674" t="s">
        <v>22</v>
      </c>
      <c r="D5674" t="s">
        <v>147</v>
      </c>
      <c r="E5674">
        <v>32</v>
      </c>
      <c r="F5674">
        <v>7</v>
      </c>
      <c r="G5674">
        <v>224</v>
      </c>
      <c r="H5674" t="s">
        <v>56</v>
      </c>
      <c r="I5674" t="s">
        <v>46</v>
      </c>
      <c r="J5674" s="1">
        <v>44714</v>
      </c>
      <c r="K5674" t="b">
        <v>0</v>
      </c>
      <c r="L5674" t="s">
        <v>42</v>
      </c>
      <c r="M5674">
        <v>6</v>
      </c>
      <c r="N5674">
        <f>G5674/SUMIF(B:B,B5674,G:G)*100</f>
        <v>0.37007665873645251</v>
      </c>
      <c r="Q5674">
        <f>VLOOKUP(C5674, Categories_Pivot_Table!A:B, 2, FALSE)</f>
        <v>21.505681818181817</v>
      </c>
      <c r="T5674">
        <f t="shared" si="89"/>
        <v>2022</v>
      </c>
    </row>
    <row r="5675" spans="1:20" x14ac:dyDescent="0.2">
      <c r="A5675" t="s">
        <v>5932</v>
      </c>
      <c r="B5675" t="s">
        <v>37</v>
      </c>
      <c r="C5675" t="s">
        <v>135</v>
      </c>
      <c r="D5675" t="s">
        <v>436</v>
      </c>
      <c r="E5675">
        <v>5</v>
      </c>
      <c r="F5675">
        <v>5</v>
      </c>
      <c r="G5675">
        <v>25</v>
      </c>
      <c r="H5675" t="s">
        <v>29</v>
      </c>
      <c r="I5675" t="s">
        <v>18</v>
      </c>
      <c r="J5675" s="1">
        <v>45524</v>
      </c>
      <c r="K5675" t="b">
        <v>0</v>
      </c>
      <c r="L5675" t="s">
        <v>49</v>
      </c>
      <c r="M5675">
        <v>8</v>
      </c>
      <c r="N5675">
        <f>G5675/SUMIF(B:B,B5675,G:G)*100</f>
        <v>3.7327639624036013E-2</v>
      </c>
      <c r="Q5675">
        <f>VLOOKUP(C5675, Categories_Pivot_Table!A:B, 2, FALSE)</f>
        <v>23.146341463414632</v>
      </c>
      <c r="T5675">
        <f t="shared" si="89"/>
        <v>2024</v>
      </c>
    </row>
    <row r="5676" spans="1:20" x14ac:dyDescent="0.2">
      <c r="A5676" t="s">
        <v>5933</v>
      </c>
      <c r="B5676" t="s">
        <v>173</v>
      </c>
      <c r="C5676" t="s">
        <v>27</v>
      </c>
      <c r="D5676" t="s">
        <v>1132</v>
      </c>
      <c r="E5676">
        <v>9.5</v>
      </c>
      <c r="F5676">
        <v>9</v>
      </c>
      <c r="G5676">
        <v>85.5</v>
      </c>
      <c r="H5676" t="s">
        <v>29</v>
      </c>
      <c r="I5676" t="s">
        <v>18</v>
      </c>
      <c r="J5676" s="1">
        <v>45562</v>
      </c>
      <c r="K5676" t="b">
        <v>0</v>
      </c>
      <c r="L5676" t="s">
        <v>65</v>
      </c>
      <c r="M5676">
        <v>9</v>
      </c>
      <c r="N5676">
        <f>G5676/SUMIF(B:B,B5676,G:G)*100</f>
        <v>0.14059956257913864</v>
      </c>
      <c r="Q5676">
        <f>VLOOKUP(C5676, Categories_Pivot_Table!A:B, 2, FALSE)</f>
        <v>25.013711734693878</v>
      </c>
      <c r="T5676">
        <f t="shared" si="89"/>
        <v>2024</v>
      </c>
    </row>
    <row r="5677" spans="1:20" x14ac:dyDescent="0.2">
      <c r="A5677" t="s">
        <v>5934</v>
      </c>
      <c r="B5677" t="s">
        <v>121</v>
      </c>
      <c r="C5677" t="s">
        <v>15</v>
      </c>
      <c r="D5677" t="s">
        <v>226</v>
      </c>
      <c r="E5677">
        <v>27.5</v>
      </c>
      <c r="F5677">
        <v>6</v>
      </c>
      <c r="G5677">
        <v>165</v>
      </c>
      <c r="H5677" t="s">
        <v>56</v>
      </c>
      <c r="I5677" t="s">
        <v>46</v>
      </c>
      <c r="J5677" s="1">
        <v>45078</v>
      </c>
      <c r="K5677" t="b">
        <v>0</v>
      </c>
      <c r="L5677" t="s">
        <v>42</v>
      </c>
      <c r="M5677">
        <v>6</v>
      </c>
      <c r="N5677">
        <f>G5677/SUMIF(B:B,B5677,G:G)*100</f>
        <v>0.25163755042282732</v>
      </c>
      <c r="Q5677">
        <f>VLOOKUP(C5677, Categories_Pivot_Table!A:B, 2, FALSE)</f>
        <v>23.063808900523561</v>
      </c>
      <c r="T5677">
        <f t="shared" si="89"/>
        <v>2023</v>
      </c>
    </row>
    <row r="5678" spans="1:20" x14ac:dyDescent="0.2">
      <c r="A5678" t="s">
        <v>5935</v>
      </c>
      <c r="B5678" t="s">
        <v>121</v>
      </c>
      <c r="C5678" t="s">
        <v>135</v>
      </c>
      <c r="D5678" t="s">
        <v>144</v>
      </c>
      <c r="E5678">
        <v>11</v>
      </c>
      <c r="F5678">
        <v>8</v>
      </c>
      <c r="G5678">
        <v>88</v>
      </c>
      <c r="H5678" t="s">
        <v>56</v>
      </c>
      <c r="I5678" t="s">
        <v>46</v>
      </c>
      <c r="J5678" s="1">
        <v>45554</v>
      </c>
      <c r="K5678" t="b">
        <v>0</v>
      </c>
      <c r="L5678" t="s">
        <v>42</v>
      </c>
      <c r="M5678">
        <v>9</v>
      </c>
      <c r="N5678">
        <f>G5678/SUMIF(B:B,B5678,G:G)*100</f>
        <v>0.13420669355884127</v>
      </c>
      <c r="Q5678">
        <f>VLOOKUP(C5678, Categories_Pivot_Table!A:B, 2, FALSE)</f>
        <v>23.146341463414632</v>
      </c>
      <c r="T5678">
        <f t="shared" si="89"/>
        <v>2024</v>
      </c>
    </row>
    <row r="5679" spans="1:20" x14ac:dyDescent="0.2">
      <c r="A5679" t="s">
        <v>5936</v>
      </c>
      <c r="B5679" t="s">
        <v>26</v>
      </c>
      <c r="C5679" t="s">
        <v>74</v>
      </c>
      <c r="D5679" t="s">
        <v>456</v>
      </c>
      <c r="E5679">
        <v>11</v>
      </c>
      <c r="F5679">
        <v>3</v>
      </c>
      <c r="G5679">
        <v>33</v>
      </c>
      <c r="H5679" t="s">
        <v>29</v>
      </c>
      <c r="I5679" t="s">
        <v>18</v>
      </c>
      <c r="J5679" s="1">
        <v>44881</v>
      </c>
      <c r="K5679" t="b">
        <v>0</v>
      </c>
      <c r="L5679" t="s">
        <v>30</v>
      </c>
      <c r="M5679">
        <v>11</v>
      </c>
      <c r="N5679">
        <f>G5679/SUMIF(B:B,B5679,G:G)*100</f>
        <v>5.3185917013852509E-2</v>
      </c>
      <c r="Q5679">
        <f>VLOOKUP(C5679, Categories_Pivot_Table!A:B, 2, FALSE)</f>
        <v>24.317096165933375</v>
      </c>
      <c r="T5679">
        <f t="shared" si="89"/>
        <v>2022</v>
      </c>
    </row>
    <row r="5680" spans="1:20" x14ac:dyDescent="0.2">
      <c r="A5680" t="s">
        <v>5937</v>
      </c>
      <c r="B5680" t="s">
        <v>44</v>
      </c>
      <c r="C5680" t="s">
        <v>135</v>
      </c>
      <c r="D5680" t="s">
        <v>245</v>
      </c>
      <c r="E5680">
        <v>15.5</v>
      </c>
      <c r="F5680">
        <v>1</v>
      </c>
      <c r="G5680">
        <v>15.5</v>
      </c>
      <c r="H5680" t="s">
        <v>17</v>
      </c>
      <c r="I5680" t="s">
        <v>46</v>
      </c>
      <c r="J5680" s="1">
        <v>45513</v>
      </c>
      <c r="K5680" t="b">
        <v>1</v>
      </c>
      <c r="L5680" t="s">
        <v>65</v>
      </c>
      <c r="M5680">
        <v>8</v>
      </c>
      <c r="N5680">
        <f>G5680/SUMIF(B:B,B5680,G:G)*100</f>
        <v>2.5537734061570654E-2</v>
      </c>
      <c r="Q5680">
        <f>VLOOKUP(C5680, Categories_Pivot_Table!A:B, 2, FALSE)</f>
        <v>23.146341463414632</v>
      </c>
      <c r="T5680">
        <f t="shared" si="89"/>
        <v>2024</v>
      </c>
    </row>
    <row r="5681" spans="1:20" x14ac:dyDescent="0.2">
      <c r="A5681" t="s">
        <v>5938</v>
      </c>
      <c r="B5681" t="s">
        <v>90</v>
      </c>
      <c r="C5681" t="s">
        <v>15</v>
      </c>
      <c r="D5681" t="s">
        <v>211</v>
      </c>
      <c r="E5681">
        <v>9.5</v>
      </c>
      <c r="F5681">
        <v>6</v>
      </c>
      <c r="G5681">
        <v>57</v>
      </c>
      <c r="H5681" t="s">
        <v>29</v>
      </c>
      <c r="I5681" t="s">
        <v>46</v>
      </c>
      <c r="J5681" s="1">
        <v>44947</v>
      </c>
      <c r="K5681" t="b">
        <v>0</v>
      </c>
      <c r="L5681" t="s">
        <v>35</v>
      </c>
      <c r="M5681">
        <v>1</v>
      </c>
      <c r="N5681">
        <f>G5681/SUMIF(B:B,B5681,G:G)*100</f>
        <v>9.637820837983159E-2</v>
      </c>
      <c r="Q5681">
        <f>VLOOKUP(C5681, Categories_Pivot_Table!A:B, 2, FALSE)</f>
        <v>23.063808900523561</v>
      </c>
      <c r="T5681">
        <f t="shared" si="89"/>
        <v>2023</v>
      </c>
    </row>
    <row r="5682" spans="1:20" x14ac:dyDescent="0.2">
      <c r="A5682" t="s">
        <v>5939</v>
      </c>
      <c r="B5682" t="s">
        <v>26</v>
      </c>
      <c r="C5682" t="s">
        <v>135</v>
      </c>
      <c r="D5682" t="s">
        <v>319</v>
      </c>
      <c r="E5682">
        <v>24.5</v>
      </c>
      <c r="F5682">
        <v>9</v>
      </c>
      <c r="G5682">
        <v>220.5</v>
      </c>
      <c r="H5682" t="s">
        <v>29</v>
      </c>
      <c r="I5682" t="s">
        <v>18</v>
      </c>
      <c r="J5682" s="1">
        <v>44587</v>
      </c>
      <c r="K5682" t="b">
        <v>0</v>
      </c>
      <c r="L5682" t="s">
        <v>30</v>
      </c>
      <c r="M5682">
        <v>1</v>
      </c>
      <c r="N5682">
        <f>G5682/SUMIF(B:B,B5682,G:G)*100</f>
        <v>0.35537862731983272</v>
      </c>
      <c r="Q5682">
        <f>VLOOKUP(C5682, Categories_Pivot_Table!A:B, 2, FALSE)</f>
        <v>23.146341463414632</v>
      </c>
      <c r="T5682">
        <f t="shared" si="89"/>
        <v>2022</v>
      </c>
    </row>
    <row r="5683" spans="1:20" x14ac:dyDescent="0.2">
      <c r="A5683" t="s">
        <v>5940</v>
      </c>
      <c r="B5683" t="s">
        <v>21</v>
      </c>
      <c r="C5683" t="s">
        <v>22</v>
      </c>
      <c r="D5683" t="s">
        <v>644</v>
      </c>
      <c r="E5683">
        <v>30.5</v>
      </c>
      <c r="F5683">
        <v>8</v>
      </c>
      <c r="G5683">
        <v>244</v>
      </c>
      <c r="H5683" t="s">
        <v>17</v>
      </c>
      <c r="I5683" t="s">
        <v>18</v>
      </c>
      <c r="J5683" s="1">
        <v>44700</v>
      </c>
      <c r="K5683" t="b">
        <v>1</v>
      </c>
      <c r="L5683" t="s">
        <v>42</v>
      </c>
      <c r="M5683">
        <v>5</v>
      </c>
      <c r="N5683">
        <f>G5683/SUMIF(B:B,B5683,G:G)*100</f>
        <v>0.39525371562791078</v>
      </c>
      <c r="Q5683">
        <f>VLOOKUP(C5683, Categories_Pivot_Table!A:B, 2, FALSE)</f>
        <v>21.505681818181817</v>
      </c>
      <c r="T5683">
        <f t="shared" si="89"/>
        <v>2022</v>
      </c>
    </row>
    <row r="5684" spans="1:20" x14ac:dyDescent="0.2">
      <c r="A5684" t="s">
        <v>5941</v>
      </c>
      <c r="B5684" t="s">
        <v>76</v>
      </c>
      <c r="C5684" t="s">
        <v>38</v>
      </c>
      <c r="D5684" t="s">
        <v>39</v>
      </c>
      <c r="E5684">
        <v>12.5</v>
      </c>
      <c r="F5684">
        <v>9</v>
      </c>
      <c r="G5684">
        <v>112.5</v>
      </c>
      <c r="H5684" t="s">
        <v>29</v>
      </c>
      <c r="I5684" t="s">
        <v>18</v>
      </c>
      <c r="J5684" s="1">
        <v>45300</v>
      </c>
      <c r="K5684" t="b">
        <v>0</v>
      </c>
      <c r="L5684" t="s">
        <v>49</v>
      </c>
      <c r="M5684">
        <v>1</v>
      </c>
      <c r="N5684">
        <f>G5684/SUMIF(B:B,B5684,G:G)*100</f>
        <v>0.19154967947353635</v>
      </c>
      <c r="Q5684">
        <f>VLOOKUP(C5684, Categories_Pivot_Table!A:B, 2, FALSE)</f>
        <v>23.088790931989923</v>
      </c>
      <c r="T5684">
        <f t="shared" si="89"/>
        <v>2024</v>
      </c>
    </row>
    <row r="5685" spans="1:20" x14ac:dyDescent="0.2">
      <c r="A5685" t="s">
        <v>5942</v>
      </c>
      <c r="B5685" t="s">
        <v>54</v>
      </c>
      <c r="C5685" t="s">
        <v>33</v>
      </c>
      <c r="D5685" t="s">
        <v>109</v>
      </c>
      <c r="E5685">
        <v>41</v>
      </c>
      <c r="F5685">
        <v>10</v>
      </c>
      <c r="G5685">
        <v>410</v>
      </c>
      <c r="H5685" t="s">
        <v>29</v>
      </c>
      <c r="I5685" t="s">
        <v>46</v>
      </c>
      <c r="J5685" s="1">
        <v>44943</v>
      </c>
      <c r="K5685" t="b">
        <v>0</v>
      </c>
      <c r="L5685" t="s">
        <v>49</v>
      </c>
      <c r="M5685">
        <v>1</v>
      </c>
      <c r="N5685">
        <f>G5685/SUMIF(B:B,B5685,G:G)*100</f>
        <v>0.71734128823997689</v>
      </c>
      <c r="Q5685">
        <f>VLOOKUP(C5685, Categories_Pivot_Table!A:B, 2, FALSE)</f>
        <v>23.300574345883856</v>
      </c>
      <c r="T5685">
        <f t="shared" si="89"/>
        <v>2023</v>
      </c>
    </row>
    <row r="5686" spans="1:20" x14ac:dyDescent="0.2">
      <c r="A5686" t="s">
        <v>5943</v>
      </c>
      <c r="B5686" t="s">
        <v>26</v>
      </c>
      <c r="C5686" t="s">
        <v>38</v>
      </c>
      <c r="D5686" t="s">
        <v>798</v>
      </c>
      <c r="E5686">
        <v>15.5</v>
      </c>
      <c r="F5686">
        <v>9</v>
      </c>
      <c r="G5686">
        <v>139.5</v>
      </c>
      <c r="H5686" t="s">
        <v>56</v>
      </c>
      <c r="I5686" t="s">
        <v>46</v>
      </c>
      <c r="J5686" s="1">
        <v>45479</v>
      </c>
      <c r="K5686" t="b">
        <v>0</v>
      </c>
      <c r="L5686" t="s">
        <v>35</v>
      </c>
      <c r="M5686">
        <v>7</v>
      </c>
      <c r="N5686">
        <f>G5686/SUMIF(B:B,B5686,G:G)*100</f>
        <v>0.22483137646764928</v>
      </c>
      <c r="Q5686">
        <f>VLOOKUP(C5686, Categories_Pivot_Table!A:B, 2, FALSE)</f>
        <v>23.088790931989923</v>
      </c>
      <c r="T5686">
        <f t="shared" si="89"/>
        <v>2024</v>
      </c>
    </row>
    <row r="5687" spans="1:20" x14ac:dyDescent="0.2">
      <c r="A5687" t="s">
        <v>5944</v>
      </c>
      <c r="B5687" t="s">
        <v>104</v>
      </c>
      <c r="C5687" t="s">
        <v>135</v>
      </c>
      <c r="D5687" t="s">
        <v>276</v>
      </c>
      <c r="E5687">
        <v>6.5</v>
      </c>
      <c r="F5687">
        <v>7</v>
      </c>
      <c r="G5687">
        <v>45.5</v>
      </c>
      <c r="H5687" t="s">
        <v>29</v>
      </c>
      <c r="I5687" t="s">
        <v>18</v>
      </c>
      <c r="J5687" s="1">
        <v>44752</v>
      </c>
      <c r="K5687" t="b">
        <v>0</v>
      </c>
      <c r="L5687" t="s">
        <v>24</v>
      </c>
      <c r="M5687">
        <v>7</v>
      </c>
      <c r="N5687">
        <f>G5687/SUMIF(B:B,B5687,G:G)*100</f>
        <v>7.3944062535550026E-2</v>
      </c>
      <c r="Q5687">
        <f>VLOOKUP(C5687, Categories_Pivot_Table!A:B, 2, FALSE)</f>
        <v>23.146341463414632</v>
      </c>
      <c r="T5687">
        <f t="shared" si="89"/>
        <v>2022</v>
      </c>
    </row>
    <row r="5688" spans="1:20" x14ac:dyDescent="0.2">
      <c r="A5688" t="s">
        <v>5945</v>
      </c>
      <c r="B5688" t="s">
        <v>104</v>
      </c>
      <c r="C5688" t="s">
        <v>27</v>
      </c>
      <c r="D5688" t="s">
        <v>583</v>
      </c>
      <c r="E5688">
        <v>12.5</v>
      </c>
      <c r="F5688">
        <v>1</v>
      </c>
      <c r="G5688">
        <v>12.5</v>
      </c>
      <c r="H5688" t="s">
        <v>29</v>
      </c>
      <c r="I5688" t="s">
        <v>18</v>
      </c>
      <c r="J5688" s="1">
        <v>45576</v>
      </c>
      <c r="K5688" t="b">
        <v>0</v>
      </c>
      <c r="L5688" t="s">
        <v>65</v>
      </c>
      <c r="M5688">
        <v>10</v>
      </c>
      <c r="N5688">
        <f>G5688/SUMIF(B:B,B5688,G:G)*100</f>
        <v>2.0314302894381877E-2</v>
      </c>
      <c r="Q5688">
        <f>VLOOKUP(C5688, Categories_Pivot_Table!A:B, 2, FALSE)</f>
        <v>25.013711734693878</v>
      </c>
      <c r="T5688">
        <f t="shared" si="89"/>
        <v>2024</v>
      </c>
    </row>
    <row r="5689" spans="1:20" x14ac:dyDescent="0.2">
      <c r="A5689" t="s">
        <v>5946</v>
      </c>
      <c r="B5689" t="s">
        <v>87</v>
      </c>
      <c r="C5689" t="s">
        <v>74</v>
      </c>
      <c r="D5689" t="s">
        <v>456</v>
      </c>
      <c r="E5689">
        <v>11</v>
      </c>
      <c r="F5689">
        <v>9</v>
      </c>
      <c r="G5689">
        <v>99</v>
      </c>
      <c r="H5689" t="s">
        <v>56</v>
      </c>
      <c r="I5689" t="s">
        <v>18</v>
      </c>
      <c r="J5689" s="1">
        <v>45384</v>
      </c>
      <c r="K5689" t="b">
        <v>0</v>
      </c>
      <c r="L5689" t="s">
        <v>49</v>
      </c>
      <c r="M5689">
        <v>4</v>
      </c>
      <c r="N5689">
        <f>G5689/SUMIF(B:B,B5689,G:G)*100</f>
        <v>0.15222104340606116</v>
      </c>
      <c r="Q5689">
        <f>VLOOKUP(C5689, Categories_Pivot_Table!A:B, 2, FALSE)</f>
        <v>24.317096165933375</v>
      </c>
      <c r="T5689">
        <f t="shared" si="89"/>
        <v>2024</v>
      </c>
    </row>
    <row r="5690" spans="1:20" x14ac:dyDescent="0.2">
      <c r="A5690" t="s">
        <v>5947</v>
      </c>
      <c r="B5690" t="s">
        <v>32</v>
      </c>
      <c r="C5690" t="s">
        <v>48</v>
      </c>
      <c r="D5690" t="s">
        <v>237</v>
      </c>
      <c r="E5690">
        <v>11</v>
      </c>
      <c r="F5690">
        <v>2</v>
      </c>
      <c r="G5690">
        <v>22</v>
      </c>
      <c r="H5690" t="s">
        <v>29</v>
      </c>
      <c r="I5690" t="s">
        <v>18</v>
      </c>
      <c r="J5690" s="1">
        <v>45333</v>
      </c>
      <c r="K5690" t="b">
        <v>0</v>
      </c>
      <c r="L5690" t="s">
        <v>24</v>
      </c>
      <c r="M5690">
        <v>2</v>
      </c>
      <c r="N5690">
        <f>G5690/SUMIF(B:B,B5690,G:G)*100</f>
        <v>3.7521852215068437E-2</v>
      </c>
      <c r="Q5690">
        <f>VLOOKUP(C5690, Categories_Pivot_Table!A:B, 2, FALSE)</f>
        <v>23.348837209302324</v>
      </c>
      <c r="T5690">
        <f t="shared" si="89"/>
        <v>2024</v>
      </c>
    </row>
    <row r="5691" spans="1:20" x14ac:dyDescent="0.2">
      <c r="A5691" t="s">
        <v>5948</v>
      </c>
      <c r="B5691" t="s">
        <v>54</v>
      </c>
      <c r="C5691" t="s">
        <v>33</v>
      </c>
      <c r="D5691" t="s">
        <v>707</v>
      </c>
      <c r="E5691">
        <v>30.5</v>
      </c>
      <c r="F5691">
        <v>10</v>
      </c>
      <c r="G5691">
        <v>305</v>
      </c>
      <c r="H5691" t="s">
        <v>29</v>
      </c>
      <c r="I5691" t="s">
        <v>18</v>
      </c>
      <c r="J5691" s="1">
        <v>45575</v>
      </c>
      <c r="K5691" t="b">
        <v>0</v>
      </c>
      <c r="L5691" t="s">
        <v>42</v>
      </c>
      <c r="M5691">
        <v>10</v>
      </c>
      <c r="N5691">
        <f>G5691/SUMIF(B:B,B5691,G:G)*100</f>
        <v>0.53363193393461705</v>
      </c>
      <c r="Q5691">
        <f>VLOOKUP(C5691, Categories_Pivot_Table!A:B, 2, FALSE)</f>
        <v>23.300574345883856</v>
      </c>
      <c r="T5691">
        <f t="shared" si="89"/>
        <v>2024</v>
      </c>
    </row>
    <row r="5692" spans="1:20" x14ac:dyDescent="0.2">
      <c r="A5692" t="s">
        <v>5949</v>
      </c>
      <c r="B5692" t="s">
        <v>113</v>
      </c>
      <c r="C5692" t="s">
        <v>135</v>
      </c>
      <c r="D5692" t="s">
        <v>276</v>
      </c>
      <c r="E5692">
        <v>6.5</v>
      </c>
      <c r="F5692">
        <v>9</v>
      </c>
      <c r="G5692">
        <v>58.5</v>
      </c>
      <c r="H5692" t="s">
        <v>17</v>
      </c>
      <c r="I5692" t="s">
        <v>18</v>
      </c>
      <c r="J5692" s="1">
        <v>44699</v>
      </c>
      <c r="K5692" t="b">
        <v>0</v>
      </c>
      <c r="L5692" t="s">
        <v>30</v>
      </c>
      <c r="M5692">
        <v>5</v>
      </c>
      <c r="N5692">
        <f>G5692/SUMIF(B:B,B5692,G:G)*100</f>
        <v>9.6323250950883371E-2</v>
      </c>
      <c r="Q5692">
        <f>VLOOKUP(C5692, Categories_Pivot_Table!A:B, 2, FALSE)</f>
        <v>23.146341463414632</v>
      </c>
      <c r="T5692">
        <f t="shared" si="89"/>
        <v>2022</v>
      </c>
    </row>
    <row r="5693" spans="1:20" x14ac:dyDescent="0.2">
      <c r="A5693" t="s">
        <v>5950</v>
      </c>
      <c r="B5693" t="s">
        <v>26</v>
      </c>
      <c r="C5693" t="s">
        <v>135</v>
      </c>
      <c r="D5693" t="s">
        <v>245</v>
      </c>
      <c r="E5693">
        <v>15.5</v>
      </c>
      <c r="F5693">
        <v>7</v>
      </c>
      <c r="G5693">
        <v>108.5</v>
      </c>
      <c r="H5693" t="s">
        <v>29</v>
      </c>
      <c r="I5693" t="s">
        <v>18</v>
      </c>
      <c r="J5693" s="1">
        <v>45388</v>
      </c>
      <c r="K5693" t="b">
        <v>1</v>
      </c>
      <c r="L5693" t="s">
        <v>35</v>
      </c>
      <c r="M5693">
        <v>4</v>
      </c>
      <c r="N5693">
        <f>G5693/SUMIF(B:B,B5693,G:G)*100</f>
        <v>0.17486884836372721</v>
      </c>
      <c r="Q5693">
        <f>VLOOKUP(C5693, Categories_Pivot_Table!A:B, 2, FALSE)</f>
        <v>23.146341463414632</v>
      </c>
      <c r="T5693">
        <f t="shared" si="89"/>
        <v>2024</v>
      </c>
    </row>
    <row r="5694" spans="1:20" x14ac:dyDescent="0.2">
      <c r="A5694" t="s">
        <v>5951</v>
      </c>
      <c r="B5694" t="s">
        <v>113</v>
      </c>
      <c r="C5694" t="s">
        <v>38</v>
      </c>
      <c r="D5694" t="s">
        <v>362</v>
      </c>
      <c r="E5694">
        <v>41</v>
      </c>
      <c r="F5694">
        <v>3</v>
      </c>
      <c r="G5694">
        <v>123</v>
      </c>
      <c r="H5694" t="s">
        <v>17</v>
      </c>
      <c r="I5694" t="s">
        <v>18</v>
      </c>
      <c r="J5694" s="1">
        <v>45391</v>
      </c>
      <c r="K5694" t="b">
        <v>1</v>
      </c>
      <c r="L5694" t="s">
        <v>49</v>
      </c>
      <c r="M5694">
        <v>4</v>
      </c>
      <c r="N5694">
        <f>G5694/SUMIF(B:B,B5694,G:G)*100</f>
        <v>0.20252580969160094</v>
      </c>
      <c r="Q5694">
        <f>VLOOKUP(C5694, Categories_Pivot_Table!A:B, 2, FALSE)</f>
        <v>23.088790931989923</v>
      </c>
      <c r="T5694">
        <f t="shared" si="89"/>
        <v>2024</v>
      </c>
    </row>
    <row r="5695" spans="1:20" x14ac:dyDescent="0.2">
      <c r="A5695" t="s">
        <v>5952</v>
      </c>
      <c r="B5695" t="s">
        <v>63</v>
      </c>
      <c r="C5695" t="s">
        <v>48</v>
      </c>
      <c r="D5695" t="s">
        <v>203</v>
      </c>
      <c r="E5695">
        <v>39.5</v>
      </c>
      <c r="F5695">
        <v>1</v>
      </c>
      <c r="G5695">
        <v>39.5</v>
      </c>
      <c r="H5695" t="s">
        <v>17</v>
      </c>
      <c r="I5695" t="s">
        <v>46</v>
      </c>
      <c r="J5695" s="1">
        <v>45280</v>
      </c>
      <c r="K5695" t="b">
        <v>0</v>
      </c>
      <c r="L5695" t="s">
        <v>30</v>
      </c>
      <c r="M5695">
        <v>12</v>
      </c>
      <c r="N5695">
        <f>G5695/SUMIF(B:B,B5695,G:G)*100</f>
        <v>6.5259053661115507E-2</v>
      </c>
      <c r="Q5695">
        <f>VLOOKUP(C5695, Categories_Pivot_Table!A:B, 2, FALSE)</f>
        <v>23.348837209302324</v>
      </c>
      <c r="T5695">
        <f t="shared" si="89"/>
        <v>2023</v>
      </c>
    </row>
    <row r="5696" spans="1:20" x14ac:dyDescent="0.2">
      <c r="A5696" t="s">
        <v>5953</v>
      </c>
      <c r="B5696" t="s">
        <v>14</v>
      </c>
      <c r="C5696" t="s">
        <v>27</v>
      </c>
      <c r="D5696" t="s">
        <v>28</v>
      </c>
      <c r="E5696">
        <v>21.5</v>
      </c>
      <c r="F5696">
        <v>1</v>
      </c>
      <c r="G5696">
        <v>21.5</v>
      </c>
      <c r="H5696" t="s">
        <v>17</v>
      </c>
      <c r="I5696" t="s">
        <v>46</v>
      </c>
      <c r="J5696" s="1">
        <v>45632</v>
      </c>
      <c r="K5696" t="b">
        <v>0</v>
      </c>
      <c r="L5696" t="s">
        <v>65</v>
      </c>
      <c r="M5696">
        <v>12</v>
      </c>
      <c r="N5696">
        <f>G5696/SUMIF(B:B,B5696,G:G)*100</f>
        <v>3.5002889773458043E-2</v>
      </c>
      <c r="Q5696">
        <f>VLOOKUP(C5696, Categories_Pivot_Table!A:B, 2, FALSE)</f>
        <v>25.013711734693878</v>
      </c>
      <c r="T5696">
        <f t="shared" si="89"/>
        <v>2024</v>
      </c>
    </row>
    <row r="5697" spans="1:20" x14ac:dyDescent="0.2">
      <c r="A5697" t="s">
        <v>5954</v>
      </c>
      <c r="B5697" t="s">
        <v>37</v>
      </c>
      <c r="C5697" t="s">
        <v>38</v>
      </c>
      <c r="D5697" t="s">
        <v>190</v>
      </c>
      <c r="E5697">
        <v>33.5</v>
      </c>
      <c r="F5697">
        <v>6</v>
      </c>
      <c r="G5697">
        <v>201</v>
      </c>
      <c r="H5697" t="s">
        <v>29</v>
      </c>
      <c r="I5697" t="s">
        <v>18</v>
      </c>
      <c r="J5697" s="1">
        <v>45339</v>
      </c>
      <c r="K5697" t="b">
        <v>0</v>
      </c>
      <c r="L5697" t="s">
        <v>35</v>
      </c>
      <c r="M5697">
        <v>2</v>
      </c>
      <c r="N5697">
        <f>G5697/SUMIF(B:B,B5697,G:G)*100</f>
        <v>0.30011422257724951</v>
      </c>
      <c r="Q5697">
        <f>VLOOKUP(C5697, Categories_Pivot_Table!A:B, 2, FALSE)</f>
        <v>23.088790931989923</v>
      </c>
      <c r="T5697">
        <f t="shared" si="89"/>
        <v>2024</v>
      </c>
    </row>
    <row r="5698" spans="1:20" x14ac:dyDescent="0.2">
      <c r="A5698" t="s">
        <v>5955</v>
      </c>
      <c r="B5698" t="s">
        <v>21</v>
      </c>
      <c r="C5698" t="s">
        <v>48</v>
      </c>
      <c r="D5698" t="s">
        <v>237</v>
      </c>
      <c r="E5698">
        <v>11</v>
      </c>
      <c r="F5698">
        <v>2</v>
      </c>
      <c r="G5698">
        <v>22</v>
      </c>
      <c r="H5698" t="s">
        <v>29</v>
      </c>
      <c r="I5698" t="s">
        <v>46</v>
      </c>
      <c r="J5698" s="1">
        <v>45456</v>
      </c>
      <c r="K5698" t="b">
        <v>1</v>
      </c>
      <c r="L5698" t="s">
        <v>42</v>
      </c>
      <c r="M5698">
        <v>6</v>
      </c>
      <c r="N5698">
        <f>G5698/SUMIF(B:B,B5698,G:G)*100</f>
        <v>3.5637630097598509E-2</v>
      </c>
      <c r="Q5698">
        <f>VLOOKUP(C5698, Categories_Pivot_Table!A:B, 2, FALSE)</f>
        <v>23.348837209302324</v>
      </c>
      <c r="T5698">
        <f t="shared" ref="T5698:T5761" si="90">YEAR(J5698)</f>
        <v>2024</v>
      </c>
    </row>
    <row r="5699" spans="1:20" x14ac:dyDescent="0.2">
      <c r="A5699" t="s">
        <v>5956</v>
      </c>
      <c r="B5699" t="s">
        <v>87</v>
      </c>
      <c r="C5699" t="s">
        <v>15</v>
      </c>
      <c r="D5699" t="s">
        <v>211</v>
      </c>
      <c r="E5699">
        <v>9.5</v>
      </c>
      <c r="F5699">
        <v>10</v>
      </c>
      <c r="G5699">
        <v>95</v>
      </c>
      <c r="H5699" t="s">
        <v>56</v>
      </c>
      <c r="I5699" t="s">
        <v>46</v>
      </c>
      <c r="J5699" s="1">
        <v>44641</v>
      </c>
      <c r="K5699" t="b">
        <v>1</v>
      </c>
      <c r="L5699" t="s">
        <v>19</v>
      </c>
      <c r="M5699">
        <v>3</v>
      </c>
      <c r="N5699">
        <f>G5699/SUMIF(B:B,B5699,G:G)*100</f>
        <v>0.1460706982179375</v>
      </c>
      <c r="Q5699">
        <f>VLOOKUP(C5699, Categories_Pivot_Table!A:B, 2, FALSE)</f>
        <v>23.063808900523561</v>
      </c>
      <c r="T5699">
        <f t="shared" si="90"/>
        <v>2022</v>
      </c>
    </row>
    <row r="5700" spans="1:20" x14ac:dyDescent="0.2">
      <c r="A5700" t="s">
        <v>5957</v>
      </c>
      <c r="B5700" t="s">
        <v>121</v>
      </c>
      <c r="C5700" t="s">
        <v>74</v>
      </c>
      <c r="D5700" t="s">
        <v>343</v>
      </c>
      <c r="E5700">
        <v>33.5</v>
      </c>
      <c r="F5700">
        <v>10</v>
      </c>
      <c r="G5700">
        <v>335</v>
      </c>
      <c r="H5700" t="s">
        <v>17</v>
      </c>
      <c r="I5700" t="s">
        <v>18</v>
      </c>
      <c r="J5700" s="1">
        <v>45269</v>
      </c>
      <c r="K5700" t="b">
        <v>0</v>
      </c>
      <c r="L5700" t="s">
        <v>35</v>
      </c>
      <c r="M5700">
        <v>12</v>
      </c>
      <c r="N5700">
        <f>G5700/SUMIF(B:B,B5700,G:G)*100</f>
        <v>0.510900481161498</v>
      </c>
      <c r="Q5700">
        <f>VLOOKUP(C5700, Categories_Pivot_Table!A:B, 2, FALSE)</f>
        <v>24.317096165933375</v>
      </c>
      <c r="T5700">
        <f t="shared" si="90"/>
        <v>2023</v>
      </c>
    </row>
    <row r="5701" spans="1:20" x14ac:dyDescent="0.2">
      <c r="A5701" t="s">
        <v>5958</v>
      </c>
      <c r="B5701" t="s">
        <v>121</v>
      </c>
      <c r="C5701" t="s">
        <v>48</v>
      </c>
      <c r="D5701" t="s">
        <v>579</v>
      </c>
      <c r="E5701">
        <v>33.5</v>
      </c>
      <c r="F5701">
        <v>8</v>
      </c>
      <c r="G5701">
        <v>268</v>
      </c>
      <c r="H5701" t="s">
        <v>56</v>
      </c>
      <c r="I5701" t="s">
        <v>46</v>
      </c>
      <c r="J5701" s="1">
        <v>44957</v>
      </c>
      <c r="K5701" t="b">
        <v>0</v>
      </c>
      <c r="L5701" t="s">
        <v>49</v>
      </c>
      <c r="M5701">
        <v>1</v>
      </c>
      <c r="N5701">
        <f>G5701/SUMIF(B:B,B5701,G:G)*100</f>
        <v>0.40872038492919832</v>
      </c>
      <c r="Q5701">
        <f>VLOOKUP(C5701, Categories_Pivot_Table!A:B, 2, FALSE)</f>
        <v>23.348837209302324</v>
      </c>
      <c r="T5701">
        <f t="shared" si="90"/>
        <v>2023</v>
      </c>
    </row>
    <row r="5702" spans="1:20" x14ac:dyDescent="0.2">
      <c r="A5702" t="s">
        <v>5959</v>
      </c>
      <c r="B5702" t="s">
        <v>90</v>
      </c>
      <c r="C5702" t="s">
        <v>15</v>
      </c>
      <c r="D5702" t="s">
        <v>171</v>
      </c>
      <c r="E5702">
        <v>21.5</v>
      </c>
      <c r="F5702">
        <v>5</v>
      </c>
      <c r="G5702">
        <v>107.5</v>
      </c>
      <c r="H5702" t="s">
        <v>56</v>
      </c>
      <c r="I5702" t="s">
        <v>46</v>
      </c>
      <c r="J5702" s="1">
        <v>45182</v>
      </c>
      <c r="K5702" t="b">
        <v>0</v>
      </c>
      <c r="L5702" t="s">
        <v>30</v>
      </c>
      <c r="M5702">
        <v>9</v>
      </c>
      <c r="N5702">
        <f>G5702/SUMIF(B:B,B5702,G:G)*100</f>
        <v>0.18176591931284028</v>
      </c>
      <c r="Q5702">
        <f>VLOOKUP(C5702, Categories_Pivot_Table!A:B, 2, FALSE)</f>
        <v>23.063808900523561</v>
      </c>
      <c r="T5702">
        <f t="shared" si="90"/>
        <v>2023</v>
      </c>
    </row>
    <row r="5703" spans="1:20" x14ac:dyDescent="0.2">
      <c r="A5703" t="s">
        <v>5960</v>
      </c>
      <c r="B5703" t="s">
        <v>71</v>
      </c>
      <c r="C5703" t="s">
        <v>33</v>
      </c>
      <c r="D5703" t="s">
        <v>307</v>
      </c>
      <c r="E5703">
        <v>6.5</v>
      </c>
      <c r="F5703">
        <v>2</v>
      </c>
      <c r="G5703">
        <v>13</v>
      </c>
      <c r="H5703" t="s">
        <v>17</v>
      </c>
      <c r="I5703" t="s">
        <v>18</v>
      </c>
      <c r="J5703" s="1">
        <v>45331</v>
      </c>
      <c r="K5703" t="b">
        <v>0</v>
      </c>
      <c r="L5703" t="s">
        <v>65</v>
      </c>
      <c r="M5703">
        <v>2</v>
      </c>
      <c r="N5703">
        <f>G5703/SUMIF(B:B,B5703,G:G)*100</f>
        <v>2.0596506515625619E-2</v>
      </c>
      <c r="Q5703">
        <f>VLOOKUP(C5703, Categories_Pivot_Table!A:B, 2, FALSE)</f>
        <v>23.300574345883856</v>
      </c>
      <c r="T5703">
        <f t="shared" si="90"/>
        <v>2024</v>
      </c>
    </row>
    <row r="5704" spans="1:20" x14ac:dyDescent="0.2">
      <c r="A5704" t="s">
        <v>5961</v>
      </c>
      <c r="B5704" t="s">
        <v>32</v>
      </c>
      <c r="C5704" t="s">
        <v>22</v>
      </c>
      <c r="D5704" t="s">
        <v>67</v>
      </c>
      <c r="E5704">
        <v>27.5</v>
      </c>
      <c r="F5704">
        <v>9</v>
      </c>
      <c r="G5704">
        <v>247.5</v>
      </c>
      <c r="H5704" t="s">
        <v>56</v>
      </c>
      <c r="I5704" t="s">
        <v>46</v>
      </c>
      <c r="J5704" s="1">
        <v>44738</v>
      </c>
      <c r="K5704" t="b">
        <v>1</v>
      </c>
      <c r="L5704" t="s">
        <v>24</v>
      </c>
      <c r="M5704">
        <v>6</v>
      </c>
      <c r="N5704">
        <f>G5704/SUMIF(B:B,B5704,G:G)*100</f>
        <v>0.42212083741951989</v>
      </c>
      <c r="Q5704">
        <f>VLOOKUP(C5704, Categories_Pivot_Table!A:B, 2, FALSE)</f>
        <v>21.505681818181817</v>
      </c>
      <c r="T5704">
        <f t="shared" si="90"/>
        <v>2022</v>
      </c>
    </row>
    <row r="5705" spans="1:20" x14ac:dyDescent="0.2">
      <c r="A5705" t="s">
        <v>5962</v>
      </c>
      <c r="B5705" t="s">
        <v>106</v>
      </c>
      <c r="C5705" t="s">
        <v>135</v>
      </c>
      <c r="D5705" t="s">
        <v>724</v>
      </c>
      <c r="E5705">
        <v>38</v>
      </c>
      <c r="F5705">
        <v>4</v>
      </c>
      <c r="G5705">
        <v>152</v>
      </c>
      <c r="H5705" t="s">
        <v>29</v>
      </c>
      <c r="I5705" t="s">
        <v>18</v>
      </c>
      <c r="J5705" s="1">
        <v>45554</v>
      </c>
      <c r="K5705" t="b">
        <v>1</v>
      </c>
      <c r="L5705" t="s">
        <v>42</v>
      </c>
      <c r="M5705">
        <v>9</v>
      </c>
      <c r="N5705">
        <f>G5705/SUMIF(B:B,B5705,G:G)*100</f>
        <v>0.24771838331160367</v>
      </c>
      <c r="Q5705">
        <f>VLOOKUP(C5705, Categories_Pivot_Table!A:B, 2, FALSE)</f>
        <v>23.146341463414632</v>
      </c>
      <c r="T5705">
        <f t="shared" si="90"/>
        <v>2024</v>
      </c>
    </row>
    <row r="5706" spans="1:20" x14ac:dyDescent="0.2">
      <c r="A5706" t="s">
        <v>5963</v>
      </c>
      <c r="B5706" t="s">
        <v>106</v>
      </c>
      <c r="C5706" t="s">
        <v>48</v>
      </c>
      <c r="D5706" t="s">
        <v>237</v>
      </c>
      <c r="E5706">
        <v>11</v>
      </c>
      <c r="F5706">
        <v>7</v>
      </c>
      <c r="G5706">
        <v>77</v>
      </c>
      <c r="H5706" t="s">
        <v>56</v>
      </c>
      <c r="I5706" t="s">
        <v>46</v>
      </c>
      <c r="J5706" s="1">
        <v>44612</v>
      </c>
      <c r="K5706" t="b">
        <v>0</v>
      </c>
      <c r="L5706" t="s">
        <v>24</v>
      </c>
      <c r="M5706">
        <v>2</v>
      </c>
      <c r="N5706">
        <f>G5706/SUMIF(B:B,B5706,G:G)*100</f>
        <v>0.12548891786179922</v>
      </c>
      <c r="Q5706">
        <f>VLOOKUP(C5706, Categories_Pivot_Table!A:B, 2, FALSE)</f>
        <v>23.348837209302324</v>
      </c>
      <c r="T5706">
        <f t="shared" si="90"/>
        <v>2022</v>
      </c>
    </row>
    <row r="5707" spans="1:20" x14ac:dyDescent="0.2">
      <c r="A5707" t="s">
        <v>5964</v>
      </c>
      <c r="B5707" t="s">
        <v>87</v>
      </c>
      <c r="C5707" t="s">
        <v>15</v>
      </c>
      <c r="D5707" t="s">
        <v>1369</v>
      </c>
      <c r="E5707">
        <v>8</v>
      </c>
      <c r="F5707">
        <v>1</v>
      </c>
      <c r="G5707">
        <v>8</v>
      </c>
      <c r="H5707" t="s">
        <v>17</v>
      </c>
      <c r="I5707" t="s">
        <v>46</v>
      </c>
      <c r="J5707" s="1">
        <v>45222</v>
      </c>
      <c r="K5707" t="b">
        <v>1</v>
      </c>
      <c r="L5707" t="s">
        <v>19</v>
      </c>
      <c r="M5707">
        <v>10</v>
      </c>
      <c r="N5707">
        <f>G5707/SUMIF(B:B,B5707,G:G)*100</f>
        <v>1.2300690376247368E-2</v>
      </c>
      <c r="Q5707">
        <f>VLOOKUP(C5707, Categories_Pivot_Table!A:B, 2, FALSE)</f>
        <v>23.063808900523561</v>
      </c>
      <c r="T5707">
        <f t="shared" si="90"/>
        <v>2023</v>
      </c>
    </row>
    <row r="5708" spans="1:20" x14ac:dyDescent="0.2">
      <c r="A5708" t="s">
        <v>5965</v>
      </c>
      <c r="B5708" t="s">
        <v>173</v>
      </c>
      <c r="C5708" t="s">
        <v>22</v>
      </c>
      <c r="D5708" t="s">
        <v>388</v>
      </c>
      <c r="E5708">
        <v>6.5</v>
      </c>
      <c r="F5708">
        <v>6</v>
      </c>
      <c r="G5708">
        <v>39</v>
      </c>
      <c r="H5708" t="s">
        <v>56</v>
      </c>
      <c r="I5708" t="s">
        <v>46</v>
      </c>
      <c r="J5708" s="1">
        <v>45421</v>
      </c>
      <c r="K5708" t="b">
        <v>1</v>
      </c>
      <c r="L5708" t="s">
        <v>42</v>
      </c>
      <c r="M5708">
        <v>5</v>
      </c>
      <c r="N5708">
        <f>G5708/SUMIF(B:B,B5708,G:G)*100</f>
        <v>6.4133133808028153E-2</v>
      </c>
      <c r="Q5708">
        <f>VLOOKUP(C5708, Categories_Pivot_Table!A:B, 2, FALSE)</f>
        <v>21.505681818181817</v>
      </c>
      <c r="T5708">
        <f t="shared" si="90"/>
        <v>2024</v>
      </c>
    </row>
    <row r="5709" spans="1:20" x14ac:dyDescent="0.2">
      <c r="A5709" t="s">
        <v>5966</v>
      </c>
      <c r="B5709" t="s">
        <v>73</v>
      </c>
      <c r="C5709" t="s">
        <v>15</v>
      </c>
      <c r="D5709" t="s">
        <v>197</v>
      </c>
      <c r="E5709">
        <v>41</v>
      </c>
      <c r="F5709">
        <v>7</v>
      </c>
      <c r="G5709">
        <v>287</v>
      </c>
      <c r="H5709" t="s">
        <v>29</v>
      </c>
      <c r="I5709" t="s">
        <v>46</v>
      </c>
      <c r="J5709" s="1">
        <v>45569</v>
      </c>
      <c r="K5709" t="b">
        <v>0</v>
      </c>
      <c r="L5709" t="s">
        <v>65</v>
      </c>
      <c r="M5709">
        <v>10</v>
      </c>
      <c r="N5709">
        <f>G5709/SUMIF(B:B,B5709,G:G)*100</f>
        <v>0.49581494182380437</v>
      </c>
      <c r="Q5709">
        <f>VLOOKUP(C5709, Categories_Pivot_Table!A:B, 2, FALSE)</f>
        <v>23.063808900523561</v>
      </c>
      <c r="T5709">
        <f t="shared" si="90"/>
        <v>2024</v>
      </c>
    </row>
    <row r="5710" spans="1:20" x14ac:dyDescent="0.2">
      <c r="A5710" t="s">
        <v>5967</v>
      </c>
      <c r="B5710" t="s">
        <v>76</v>
      </c>
      <c r="C5710" t="s">
        <v>38</v>
      </c>
      <c r="D5710" t="s">
        <v>190</v>
      </c>
      <c r="E5710">
        <v>33.5</v>
      </c>
      <c r="F5710">
        <v>9</v>
      </c>
      <c r="G5710">
        <v>301.5</v>
      </c>
      <c r="H5710" t="s">
        <v>17</v>
      </c>
      <c r="I5710" t="s">
        <v>46</v>
      </c>
      <c r="J5710" s="1">
        <v>45486</v>
      </c>
      <c r="K5710" t="b">
        <v>1</v>
      </c>
      <c r="L5710" t="s">
        <v>35</v>
      </c>
      <c r="M5710">
        <v>7</v>
      </c>
      <c r="N5710">
        <f>G5710/SUMIF(B:B,B5710,G:G)*100</f>
        <v>0.51335314098907747</v>
      </c>
      <c r="Q5710">
        <f>VLOOKUP(C5710, Categories_Pivot_Table!A:B, 2, FALSE)</f>
        <v>23.088790931989923</v>
      </c>
      <c r="T5710">
        <f t="shared" si="90"/>
        <v>2024</v>
      </c>
    </row>
    <row r="5711" spans="1:20" x14ac:dyDescent="0.2">
      <c r="A5711" t="s">
        <v>5968</v>
      </c>
      <c r="B5711" t="s">
        <v>21</v>
      </c>
      <c r="C5711" t="s">
        <v>48</v>
      </c>
      <c r="D5711" t="s">
        <v>655</v>
      </c>
      <c r="E5711">
        <v>12.5</v>
      </c>
      <c r="F5711">
        <v>1</v>
      </c>
      <c r="G5711">
        <v>12.5</v>
      </c>
      <c r="H5711" t="s">
        <v>29</v>
      </c>
      <c r="I5711" t="s">
        <v>18</v>
      </c>
      <c r="J5711" s="1">
        <v>44697</v>
      </c>
      <c r="K5711" t="b">
        <v>0</v>
      </c>
      <c r="L5711" t="s">
        <v>19</v>
      </c>
      <c r="M5711">
        <v>5</v>
      </c>
      <c r="N5711">
        <f>G5711/SUMIF(B:B,B5711,G:G)*100</f>
        <v>2.0248653464544606E-2</v>
      </c>
      <c r="Q5711">
        <f>VLOOKUP(C5711, Categories_Pivot_Table!A:B, 2, FALSE)</f>
        <v>23.348837209302324</v>
      </c>
      <c r="T5711">
        <f t="shared" si="90"/>
        <v>2022</v>
      </c>
    </row>
    <row r="5712" spans="1:20" x14ac:dyDescent="0.2">
      <c r="A5712" t="s">
        <v>5969</v>
      </c>
      <c r="B5712" t="s">
        <v>32</v>
      </c>
      <c r="C5712" t="s">
        <v>33</v>
      </c>
      <c r="D5712" t="s">
        <v>469</v>
      </c>
      <c r="E5712">
        <v>8</v>
      </c>
      <c r="F5712">
        <v>7</v>
      </c>
      <c r="G5712">
        <v>56</v>
      </c>
      <c r="H5712" t="s">
        <v>17</v>
      </c>
      <c r="I5712" t="s">
        <v>46</v>
      </c>
      <c r="J5712" s="1">
        <v>45585</v>
      </c>
      <c r="K5712" t="b">
        <v>0</v>
      </c>
      <c r="L5712" t="s">
        <v>24</v>
      </c>
      <c r="M5712">
        <v>10</v>
      </c>
      <c r="N5712">
        <f>G5712/SUMIF(B:B,B5712,G:G)*100</f>
        <v>9.5510169274719656E-2</v>
      </c>
      <c r="Q5712">
        <f>VLOOKUP(C5712, Categories_Pivot_Table!A:B, 2, FALSE)</f>
        <v>23.300574345883856</v>
      </c>
      <c r="T5712">
        <f t="shared" si="90"/>
        <v>2024</v>
      </c>
    </row>
    <row r="5713" spans="1:20" x14ac:dyDescent="0.2">
      <c r="A5713" t="s">
        <v>5970</v>
      </c>
      <c r="B5713" t="s">
        <v>173</v>
      </c>
      <c r="C5713" t="s">
        <v>33</v>
      </c>
      <c r="D5713" t="s">
        <v>253</v>
      </c>
      <c r="E5713">
        <v>38</v>
      </c>
      <c r="F5713">
        <v>7</v>
      </c>
      <c r="G5713">
        <v>266</v>
      </c>
      <c r="H5713" t="s">
        <v>56</v>
      </c>
      <c r="I5713" t="s">
        <v>18</v>
      </c>
      <c r="J5713" s="1">
        <v>45298</v>
      </c>
      <c r="K5713" t="b">
        <v>0</v>
      </c>
      <c r="L5713" t="s">
        <v>24</v>
      </c>
      <c r="M5713">
        <v>1</v>
      </c>
      <c r="N5713">
        <f>G5713/SUMIF(B:B,B5713,G:G)*100</f>
        <v>0.43742086135732017</v>
      </c>
      <c r="Q5713">
        <f>VLOOKUP(C5713, Categories_Pivot_Table!A:B, 2, FALSE)</f>
        <v>23.300574345883856</v>
      </c>
      <c r="T5713">
        <f t="shared" si="90"/>
        <v>2024</v>
      </c>
    </row>
    <row r="5714" spans="1:20" x14ac:dyDescent="0.2">
      <c r="A5714" t="s">
        <v>5971</v>
      </c>
      <c r="B5714" t="s">
        <v>106</v>
      </c>
      <c r="C5714" t="s">
        <v>135</v>
      </c>
      <c r="D5714" t="s">
        <v>290</v>
      </c>
      <c r="E5714">
        <v>23</v>
      </c>
      <c r="F5714">
        <v>10</v>
      </c>
      <c r="G5714">
        <v>230</v>
      </c>
      <c r="H5714" t="s">
        <v>17</v>
      </c>
      <c r="I5714" t="s">
        <v>46</v>
      </c>
      <c r="J5714" s="1">
        <v>45285</v>
      </c>
      <c r="K5714" t="b">
        <v>0</v>
      </c>
      <c r="L5714" t="s">
        <v>19</v>
      </c>
      <c r="M5714">
        <v>12</v>
      </c>
      <c r="N5714">
        <f>G5714/SUMIF(B:B,B5714,G:G)*100</f>
        <v>0.37483702737940028</v>
      </c>
      <c r="Q5714">
        <f>VLOOKUP(C5714, Categories_Pivot_Table!A:B, 2, FALSE)</f>
        <v>23.146341463414632</v>
      </c>
      <c r="T5714">
        <f t="shared" si="90"/>
        <v>2023</v>
      </c>
    </row>
    <row r="5715" spans="1:20" x14ac:dyDescent="0.2">
      <c r="A5715" t="s">
        <v>5972</v>
      </c>
      <c r="B5715" t="s">
        <v>21</v>
      </c>
      <c r="C5715" t="s">
        <v>48</v>
      </c>
      <c r="D5715" t="s">
        <v>201</v>
      </c>
      <c r="E5715">
        <v>35</v>
      </c>
      <c r="F5715">
        <v>4</v>
      </c>
      <c r="G5715">
        <v>140</v>
      </c>
      <c r="H5715" t="s">
        <v>17</v>
      </c>
      <c r="I5715" t="s">
        <v>46</v>
      </c>
      <c r="J5715" s="1">
        <v>45391</v>
      </c>
      <c r="K5715" t="b">
        <v>0</v>
      </c>
      <c r="L5715" t="s">
        <v>49</v>
      </c>
      <c r="M5715">
        <v>4</v>
      </c>
      <c r="N5715">
        <f>G5715/SUMIF(B:B,B5715,G:G)*100</f>
        <v>0.22678491880289961</v>
      </c>
      <c r="Q5715">
        <f>VLOOKUP(C5715, Categories_Pivot_Table!A:B, 2, FALSE)</f>
        <v>23.348837209302324</v>
      </c>
      <c r="T5715">
        <f t="shared" si="90"/>
        <v>2024</v>
      </c>
    </row>
    <row r="5716" spans="1:20" x14ac:dyDescent="0.2">
      <c r="A5716" t="s">
        <v>5973</v>
      </c>
      <c r="B5716" t="s">
        <v>84</v>
      </c>
      <c r="C5716" t="s">
        <v>135</v>
      </c>
      <c r="D5716" t="s">
        <v>358</v>
      </c>
      <c r="E5716">
        <v>32</v>
      </c>
      <c r="F5716">
        <v>8</v>
      </c>
      <c r="G5716">
        <v>256</v>
      </c>
      <c r="H5716" t="s">
        <v>17</v>
      </c>
      <c r="I5716" t="s">
        <v>46</v>
      </c>
      <c r="J5716" s="1">
        <v>44686</v>
      </c>
      <c r="K5716" t="b">
        <v>0</v>
      </c>
      <c r="L5716" t="s">
        <v>42</v>
      </c>
      <c r="M5716">
        <v>5</v>
      </c>
      <c r="N5716">
        <f>G5716/SUMIF(B:B,B5716,G:G)*100</f>
        <v>0.41445744121099287</v>
      </c>
      <c r="Q5716">
        <f>VLOOKUP(C5716, Categories_Pivot_Table!A:B, 2, FALSE)</f>
        <v>23.146341463414632</v>
      </c>
      <c r="T5716">
        <f t="shared" si="90"/>
        <v>2022</v>
      </c>
    </row>
    <row r="5717" spans="1:20" x14ac:dyDescent="0.2">
      <c r="A5717" t="s">
        <v>5974</v>
      </c>
      <c r="B5717" t="s">
        <v>81</v>
      </c>
      <c r="C5717" t="s">
        <v>15</v>
      </c>
      <c r="D5717" t="s">
        <v>776</v>
      </c>
      <c r="E5717">
        <v>38</v>
      </c>
      <c r="F5717">
        <v>2</v>
      </c>
      <c r="G5717">
        <v>76</v>
      </c>
      <c r="H5717" t="s">
        <v>56</v>
      </c>
      <c r="I5717" t="s">
        <v>46</v>
      </c>
      <c r="J5717" s="1">
        <v>45584</v>
      </c>
      <c r="K5717" t="b">
        <v>1</v>
      </c>
      <c r="L5717" t="s">
        <v>35</v>
      </c>
      <c r="M5717">
        <v>10</v>
      </c>
      <c r="N5717">
        <f>G5717/SUMIF(B:B,B5717,G:G)*100</f>
        <v>0.12033789614522884</v>
      </c>
      <c r="Q5717">
        <f>VLOOKUP(C5717, Categories_Pivot_Table!A:B, 2, FALSE)</f>
        <v>23.063808900523561</v>
      </c>
      <c r="T5717">
        <f t="shared" si="90"/>
        <v>2024</v>
      </c>
    </row>
    <row r="5718" spans="1:20" x14ac:dyDescent="0.2">
      <c r="A5718" t="s">
        <v>5975</v>
      </c>
      <c r="B5718" t="s">
        <v>63</v>
      </c>
      <c r="C5718" t="s">
        <v>38</v>
      </c>
      <c r="D5718" t="s">
        <v>798</v>
      </c>
      <c r="E5718">
        <v>15.5</v>
      </c>
      <c r="F5718">
        <v>5</v>
      </c>
      <c r="G5718">
        <v>77.5</v>
      </c>
      <c r="H5718" t="s">
        <v>29</v>
      </c>
      <c r="I5718" t="s">
        <v>18</v>
      </c>
      <c r="J5718" s="1">
        <v>44863</v>
      </c>
      <c r="K5718" t="b">
        <v>0</v>
      </c>
      <c r="L5718" t="s">
        <v>35</v>
      </c>
      <c r="M5718">
        <v>10</v>
      </c>
      <c r="N5718">
        <f>G5718/SUMIF(B:B,B5718,G:G)*100</f>
        <v>0.12803991541104942</v>
      </c>
      <c r="Q5718">
        <f>VLOOKUP(C5718, Categories_Pivot_Table!A:B, 2, FALSE)</f>
        <v>23.088790931989923</v>
      </c>
      <c r="T5718">
        <f t="shared" si="90"/>
        <v>2022</v>
      </c>
    </row>
    <row r="5719" spans="1:20" x14ac:dyDescent="0.2">
      <c r="A5719" t="s">
        <v>5976</v>
      </c>
      <c r="B5719" t="s">
        <v>21</v>
      </c>
      <c r="C5719" t="s">
        <v>15</v>
      </c>
      <c r="D5719" t="s">
        <v>41</v>
      </c>
      <c r="E5719">
        <v>23</v>
      </c>
      <c r="F5719">
        <v>8</v>
      </c>
      <c r="G5719">
        <v>316</v>
      </c>
      <c r="H5719" t="s">
        <v>29</v>
      </c>
      <c r="I5719" t="s">
        <v>46</v>
      </c>
      <c r="J5719" s="1">
        <v>44799</v>
      </c>
      <c r="K5719" t="b">
        <v>0</v>
      </c>
      <c r="L5719" t="s">
        <v>65</v>
      </c>
      <c r="M5719">
        <v>8</v>
      </c>
      <c r="N5719">
        <f>G5719/SUMIF(B:B,B5719,G:G)*100</f>
        <v>0.51188595958368777</v>
      </c>
      <c r="Q5719">
        <f>VLOOKUP(C5719, Categories_Pivot_Table!A:B, 2, FALSE)</f>
        <v>23.063808900523561</v>
      </c>
      <c r="T5719">
        <f t="shared" si="90"/>
        <v>2022</v>
      </c>
    </row>
    <row r="5720" spans="1:20" x14ac:dyDescent="0.2">
      <c r="A5720" t="s">
        <v>5977</v>
      </c>
      <c r="B5720" t="s">
        <v>95</v>
      </c>
      <c r="C5720" t="s">
        <v>15</v>
      </c>
      <c r="D5720" t="s">
        <v>369</v>
      </c>
      <c r="E5720">
        <v>23</v>
      </c>
      <c r="F5720">
        <v>4</v>
      </c>
      <c r="G5720">
        <v>92</v>
      </c>
      <c r="H5720" t="s">
        <v>17</v>
      </c>
      <c r="I5720" t="s">
        <v>46</v>
      </c>
      <c r="J5720" s="1">
        <v>44720</v>
      </c>
      <c r="K5720" t="b">
        <v>1</v>
      </c>
      <c r="L5720" t="s">
        <v>30</v>
      </c>
      <c r="M5720">
        <v>6</v>
      </c>
      <c r="N5720">
        <f>G5720/SUMIF(B:B,B5720,G:G)*100</f>
        <v>0.13659680927670506</v>
      </c>
      <c r="Q5720">
        <f>VLOOKUP(C5720, Categories_Pivot_Table!A:B, 2, FALSE)</f>
        <v>23.063808900523561</v>
      </c>
      <c r="T5720">
        <f t="shared" si="90"/>
        <v>2022</v>
      </c>
    </row>
    <row r="5721" spans="1:20" x14ac:dyDescent="0.2">
      <c r="A5721" t="s">
        <v>5978</v>
      </c>
      <c r="B5721" t="s">
        <v>81</v>
      </c>
      <c r="C5721" t="s">
        <v>48</v>
      </c>
      <c r="D5721" t="s">
        <v>149</v>
      </c>
      <c r="E5721">
        <v>38</v>
      </c>
      <c r="F5721">
        <v>5</v>
      </c>
      <c r="G5721">
        <v>190</v>
      </c>
      <c r="H5721" t="s">
        <v>56</v>
      </c>
      <c r="I5721" t="s">
        <v>18</v>
      </c>
      <c r="J5721" s="1">
        <v>45566</v>
      </c>
      <c r="K5721" t="b">
        <v>0</v>
      </c>
      <c r="L5721" t="s">
        <v>49</v>
      </c>
      <c r="M5721">
        <v>10</v>
      </c>
      <c r="N5721">
        <f>G5721/SUMIF(B:B,B5721,G:G)*100</f>
        <v>0.30084474036307207</v>
      </c>
      <c r="Q5721">
        <f>VLOOKUP(C5721, Categories_Pivot_Table!A:B, 2, FALSE)</f>
        <v>23.348837209302324</v>
      </c>
      <c r="T5721">
        <f t="shared" si="90"/>
        <v>2024</v>
      </c>
    </row>
    <row r="5722" spans="1:20" x14ac:dyDescent="0.2">
      <c r="A5722" t="s">
        <v>5979</v>
      </c>
      <c r="B5722" t="s">
        <v>32</v>
      </c>
      <c r="C5722" t="s">
        <v>27</v>
      </c>
      <c r="D5722" t="s">
        <v>55</v>
      </c>
      <c r="E5722">
        <v>36.5</v>
      </c>
      <c r="F5722">
        <v>1</v>
      </c>
      <c r="G5722">
        <v>36.5</v>
      </c>
      <c r="H5722" t="s">
        <v>17</v>
      </c>
      <c r="I5722" t="s">
        <v>18</v>
      </c>
      <c r="J5722" s="1">
        <v>45405</v>
      </c>
      <c r="K5722" t="b">
        <v>0</v>
      </c>
      <c r="L5722" t="s">
        <v>49</v>
      </c>
      <c r="M5722">
        <v>4</v>
      </c>
      <c r="N5722">
        <f>G5722/SUMIF(B:B,B5722,G:G)*100</f>
        <v>6.2252163902272638E-2</v>
      </c>
      <c r="Q5722">
        <f>VLOOKUP(C5722, Categories_Pivot_Table!A:B, 2, FALSE)</f>
        <v>25.013711734693878</v>
      </c>
      <c r="T5722">
        <f t="shared" si="90"/>
        <v>2024</v>
      </c>
    </row>
    <row r="5723" spans="1:20" x14ac:dyDescent="0.2">
      <c r="A5723" t="s">
        <v>5980</v>
      </c>
      <c r="B5723" t="s">
        <v>47</v>
      </c>
      <c r="C5723" t="s">
        <v>38</v>
      </c>
      <c r="D5723" t="s">
        <v>404</v>
      </c>
      <c r="E5723">
        <v>11</v>
      </c>
      <c r="F5723">
        <v>6</v>
      </c>
      <c r="G5723">
        <v>66</v>
      </c>
      <c r="H5723" t="s">
        <v>17</v>
      </c>
      <c r="I5723" t="s">
        <v>46</v>
      </c>
      <c r="J5723" s="1">
        <v>44886</v>
      </c>
      <c r="K5723" t="b">
        <v>0</v>
      </c>
      <c r="L5723" t="s">
        <v>19</v>
      </c>
      <c r="M5723">
        <v>11</v>
      </c>
      <c r="N5723">
        <f>G5723/SUMIF(B:B,B5723,G:G)*100</f>
        <v>0.10487343682964423</v>
      </c>
      <c r="Q5723">
        <f>VLOOKUP(C5723, Categories_Pivot_Table!A:B, 2, FALSE)</f>
        <v>23.088790931989923</v>
      </c>
      <c r="T5723">
        <f t="shared" si="90"/>
        <v>2022</v>
      </c>
    </row>
    <row r="5724" spans="1:20" x14ac:dyDescent="0.2">
      <c r="A5724" t="s">
        <v>5981</v>
      </c>
      <c r="B5724" t="s">
        <v>32</v>
      </c>
      <c r="C5724" t="s">
        <v>27</v>
      </c>
      <c r="D5724" t="s">
        <v>119</v>
      </c>
      <c r="E5724">
        <v>38</v>
      </c>
      <c r="F5724">
        <v>3</v>
      </c>
      <c r="G5724">
        <v>114</v>
      </c>
      <c r="H5724" t="s">
        <v>29</v>
      </c>
      <c r="I5724" t="s">
        <v>18</v>
      </c>
      <c r="J5724" s="1">
        <v>44878</v>
      </c>
      <c r="K5724" t="b">
        <v>0</v>
      </c>
      <c r="L5724" t="s">
        <v>24</v>
      </c>
      <c r="M5724">
        <v>11</v>
      </c>
      <c r="N5724">
        <f>G5724/SUMIF(B:B,B5724,G:G)*100</f>
        <v>0.19443141602353645</v>
      </c>
      <c r="Q5724">
        <f>VLOOKUP(C5724, Categories_Pivot_Table!A:B, 2, FALSE)</f>
        <v>25.013711734693878</v>
      </c>
      <c r="T5724">
        <f t="shared" si="90"/>
        <v>2022</v>
      </c>
    </row>
    <row r="5725" spans="1:20" x14ac:dyDescent="0.2">
      <c r="A5725" t="s">
        <v>5982</v>
      </c>
      <c r="B5725" t="s">
        <v>47</v>
      </c>
      <c r="C5725" t="s">
        <v>27</v>
      </c>
      <c r="D5725" t="s">
        <v>394</v>
      </c>
      <c r="E5725">
        <v>5</v>
      </c>
      <c r="F5725">
        <v>2</v>
      </c>
      <c r="G5725">
        <v>10</v>
      </c>
      <c r="H5725" t="s">
        <v>17</v>
      </c>
      <c r="I5725" t="s">
        <v>18</v>
      </c>
      <c r="J5725" s="1">
        <v>45185</v>
      </c>
      <c r="K5725" t="b">
        <v>0</v>
      </c>
      <c r="L5725" t="s">
        <v>35</v>
      </c>
      <c r="M5725">
        <v>9</v>
      </c>
      <c r="N5725">
        <f>G5725/SUMIF(B:B,B5725,G:G)*100</f>
        <v>1.5889914671158217E-2</v>
      </c>
      <c r="Q5725">
        <f>VLOOKUP(C5725, Categories_Pivot_Table!A:B, 2, FALSE)</f>
        <v>25.013711734693878</v>
      </c>
      <c r="T5725">
        <f t="shared" si="90"/>
        <v>2023</v>
      </c>
    </row>
    <row r="5726" spans="1:20" x14ac:dyDescent="0.2">
      <c r="A5726" t="s">
        <v>5983</v>
      </c>
      <c r="B5726" t="s">
        <v>71</v>
      </c>
      <c r="C5726" t="s">
        <v>33</v>
      </c>
      <c r="D5726" t="s">
        <v>257</v>
      </c>
      <c r="E5726">
        <v>32</v>
      </c>
      <c r="F5726">
        <v>10</v>
      </c>
      <c r="G5726">
        <v>320</v>
      </c>
      <c r="H5726" t="s">
        <v>17</v>
      </c>
      <c r="I5726" t="s">
        <v>18</v>
      </c>
      <c r="J5726" s="1">
        <v>44649</v>
      </c>
      <c r="K5726" t="b">
        <v>1</v>
      </c>
      <c r="L5726" t="s">
        <v>49</v>
      </c>
      <c r="M5726">
        <v>3</v>
      </c>
      <c r="N5726">
        <f>G5726/SUMIF(B:B,B5726,G:G)*100</f>
        <v>0.50699092961539982</v>
      </c>
      <c r="Q5726">
        <f>VLOOKUP(C5726, Categories_Pivot_Table!A:B, 2, FALSE)</f>
        <v>23.300574345883856</v>
      </c>
      <c r="T5726">
        <f t="shared" si="90"/>
        <v>2022</v>
      </c>
    </row>
    <row r="5727" spans="1:20" x14ac:dyDescent="0.2">
      <c r="A5727" t="s">
        <v>5984</v>
      </c>
      <c r="B5727" t="s">
        <v>121</v>
      </c>
      <c r="C5727" t="s">
        <v>27</v>
      </c>
      <c r="D5727" t="s">
        <v>278</v>
      </c>
      <c r="E5727">
        <v>30.5</v>
      </c>
      <c r="F5727">
        <v>10</v>
      </c>
      <c r="G5727">
        <v>305</v>
      </c>
      <c r="H5727" t="s">
        <v>17</v>
      </c>
      <c r="I5727" t="s">
        <v>18</v>
      </c>
      <c r="J5727" s="1">
        <v>45164</v>
      </c>
      <c r="K5727" t="b">
        <v>0</v>
      </c>
      <c r="L5727" t="s">
        <v>35</v>
      </c>
      <c r="M5727">
        <v>8</v>
      </c>
      <c r="N5727">
        <f>G5727/SUMIF(B:B,B5727,G:G)*100</f>
        <v>0.46514819926643847</v>
      </c>
      <c r="Q5727">
        <f>VLOOKUP(C5727, Categories_Pivot_Table!A:B, 2, FALSE)</f>
        <v>25.013711734693878</v>
      </c>
      <c r="T5727">
        <f t="shared" si="90"/>
        <v>2023</v>
      </c>
    </row>
    <row r="5728" spans="1:20" x14ac:dyDescent="0.2">
      <c r="A5728" t="s">
        <v>5985</v>
      </c>
      <c r="B5728" t="s">
        <v>51</v>
      </c>
      <c r="C5728" t="s">
        <v>135</v>
      </c>
      <c r="D5728" t="s">
        <v>319</v>
      </c>
      <c r="E5728">
        <v>24.5</v>
      </c>
      <c r="F5728">
        <v>1</v>
      </c>
      <c r="G5728">
        <v>24.5</v>
      </c>
      <c r="H5728" t="s">
        <v>29</v>
      </c>
      <c r="I5728" t="s">
        <v>18</v>
      </c>
      <c r="J5728" s="1">
        <v>45604</v>
      </c>
      <c r="K5728" t="b">
        <v>0</v>
      </c>
      <c r="L5728" t="s">
        <v>65</v>
      </c>
      <c r="M5728">
        <v>11</v>
      </c>
      <c r="N5728">
        <f>G5728/SUMIF(B:B,B5728,G:G)*100</f>
        <v>3.798037422295255E-2</v>
      </c>
      <c r="Q5728">
        <f>VLOOKUP(C5728, Categories_Pivot_Table!A:B, 2, FALSE)</f>
        <v>23.146341463414632</v>
      </c>
      <c r="T5728">
        <f t="shared" si="90"/>
        <v>2024</v>
      </c>
    </row>
    <row r="5729" spans="1:20" x14ac:dyDescent="0.2">
      <c r="A5729" t="s">
        <v>5986</v>
      </c>
      <c r="B5729" t="s">
        <v>118</v>
      </c>
      <c r="C5729" t="s">
        <v>22</v>
      </c>
      <c r="D5729" t="s">
        <v>251</v>
      </c>
      <c r="E5729">
        <v>38</v>
      </c>
      <c r="F5729">
        <v>2</v>
      </c>
      <c r="G5729">
        <v>76</v>
      </c>
      <c r="H5729" t="s">
        <v>56</v>
      </c>
      <c r="I5729" t="s">
        <v>46</v>
      </c>
      <c r="J5729" s="1">
        <v>44959</v>
      </c>
      <c r="K5729" t="b">
        <v>0</v>
      </c>
      <c r="L5729" t="s">
        <v>42</v>
      </c>
      <c r="M5729">
        <v>2</v>
      </c>
      <c r="N5729">
        <f>G5729/SUMIF(B:B,B5729,G:G)*100</f>
        <v>0.12500616806750334</v>
      </c>
      <c r="Q5729">
        <f>VLOOKUP(C5729, Categories_Pivot_Table!A:B, 2, FALSE)</f>
        <v>21.505681818181817</v>
      </c>
      <c r="T5729">
        <f t="shared" si="90"/>
        <v>2023</v>
      </c>
    </row>
    <row r="5730" spans="1:20" x14ac:dyDescent="0.2">
      <c r="A5730" t="s">
        <v>5987</v>
      </c>
      <c r="B5730" t="s">
        <v>47</v>
      </c>
      <c r="C5730" t="s">
        <v>22</v>
      </c>
      <c r="D5730" t="s">
        <v>527</v>
      </c>
      <c r="E5730">
        <v>23</v>
      </c>
      <c r="F5730">
        <v>9</v>
      </c>
      <c r="G5730">
        <v>207</v>
      </c>
      <c r="H5730" t="s">
        <v>17</v>
      </c>
      <c r="I5730" t="s">
        <v>18</v>
      </c>
      <c r="J5730" s="1">
        <v>45097</v>
      </c>
      <c r="K5730" t="b">
        <v>0</v>
      </c>
      <c r="L5730" t="s">
        <v>49</v>
      </c>
      <c r="M5730">
        <v>6</v>
      </c>
      <c r="N5730">
        <f>G5730/SUMIF(B:B,B5730,G:G)*100</f>
        <v>0.32892123369297505</v>
      </c>
      <c r="Q5730">
        <f>VLOOKUP(C5730, Categories_Pivot_Table!A:B, 2, FALSE)</f>
        <v>21.505681818181817</v>
      </c>
      <c r="T5730">
        <f t="shared" si="90"/>
        <v>2023</v>
      </c>
    </row>
    <row r="5731" spans="1:20" x14ac:dyDescent="0.2">
      <c r="A5731" t="s">
        <v>5988</v>
      </c>
      <c r="B5731" t="s">
        <v>32</v>
      </c>
      <c r="C5731" t="s">
        <v>33</v>
      </c>
      <c r="D5731" t="s">
        <v>556</v>
      </c>
      <c r="E5731">
        <v>29</v>
      </c>
      <c r="F5731">
        <v>8</v>
      </c>
      <c r="G5731">
        <v>232</v>
      </c>
      <c r="H5731" t="s">
        <v>17</v>
      </c>
      <c r="I5731" t="s">
        <v>18</v>
      </c>
      <c r="J5731" s="1">
        <v>44959</v>
      </c>
      <c r="K5731" t="b">
        <v>0</v>
      </c>
      <c r="L5731" t="s">
        <v>42</v>
      </c>
      <c r="M5731">
        <v>2</v>
      </c>
      <c r="N5731">
        <f>G5731/SUMIF(B:B,B5731,G:G)*100</f>
        <v>0.39568498699526716</v>
      </c>
      <c r="Q5731">
        <f>VLOOKUP(C5731, Categories_Pivot_Table!A:B, 2, FALSE)</f>
        <v>23.300574345883856</v>
      </c>
      <c r="T5731">
        <f t="shared" si="90"/>
        <v>2023</v>
      </c>
    </row>
    <row r="5732" spans="1:20" x14ac:dyDescent="0.2">
      <c r="A5732" t="s">
        <v>5989</v>
      </c>
      <c r="B5732" t="s">
        <v>54</v>
      </c>
      <c r="C5732" t="s">
        <v>33</v>
      </c>
      <c r="D5732" t="s">
        <v>556</v>
      </c>
      <c r="E5732">
        <v>29</v>
      </c>
      <c r="F5732">
        <v>10</v>
      </c>
      <c r="G5732">
        <v>290</v>
      </c>
      <c r="H5732" t="s">
        <v>56</v>
      </c>
      <c r="I5732" t="s">
        <v>18</v>
      </c>
      <c r="J5732" s="1">
        <v>45545</v>
      </c>
      <c r="K5732" t="b">
        <v>0</v>
      </c>
      <c r="L5732" t="s">
        <v>49</v>
      </c>
      <c r="M5732">
        <v>9</v>
      </c>
      <c r="N5732">
        <f>G5732/SUMIF(B:B,B5732,G:G)*100</f>
        <v>0.50738774046242263</v>
      </c>
      <c r="Q5732">
        <f>VLOOKUP(C5732, Categories_Pivot_Table!A:B, 2, FALSE)</f>
        <v>23.300574345883856</v>
      </c>
      <c r="T5732">
        <f t="shared" si="90"/>
        <v>2024</v>
      </c>
    </row>
    <row r="5733" spans="1:20" x14ac:dyDescent="0.2">
      <c r="A5733" t="s">
        <v>5990</v>
      </c>
      <c r="B5733" t="s">
        <v>51</v>
      </c>
      <c r="C5733" t="s">
        <v>38</v>
      </c>
      <c r="D5733" t="s">
        <v>41</v>
      </c>
      <c r="E5733">
        <v>23</v>
      </c>
      <c r="F5733">
        <v>5</v>
      </c>
      <c r="G5733">
        <v>122.5</v>
      </c>
      <c r="H5733" t="s">
        <v>29</v>
      </c>
      <c r="I5733" t="s">
        <v>18</v>
      </c>
      <c r="J5733" s="1">
        <v>44626</v>
      </c>
      <c r="K5733" t="b">
        <v>0</v>
      </c>
      <c r="L5733" t="s">
        <v>24</v>
      </c>
      <c r="M5733">
        <v>3</v>
      </c>
      <c r="N5733">
        <f>G5733/SUMIF(B:B,B5733,G:G)*100</f>
        <v>0.18990187111476275</v>
      </c>
      <c r="Q5733">
        <f>VLOOKUP(C5733, Categories_Pivot_Table!A:B, 2, FALSE)</f>
        <v>23.088790931989923</v>
      </c>
      <c r="T5733">
        <f t="shared" si="90"/>
        <v>2022</v>
      </c>
    </row>
    <row r="5734" spans="1:20" x14ac:dyDescent="0.2">
      <c r="A5734" t="s">
        <v>5991</v>
      </c>
      <c r="B5734" t="s">
        <v>113</v>
      </c>
      <c r="C5734" t="s">
        <v>74</v>
      </c>
      <c r="D5734" t="s">
        <v>626</v>
      </c>
      <c r="E5734">
        <v>26</v>
      </c>
      <c r="F5734">
        <v>2</v>
      </c>
      <c r="G5734">
        <v>52</v>
      </c>
      <c r="H5734" t="s">
        <v>17</v>
      </c>
      <c r="I5734" t="s">
        <v>18</v>
      </c>
      <c r="J5734" s="1">
        <v>45566</v>
      </c>
      <c r="K5734" t="b">
        <v>0</v>
      </c>
      <c r="L5734" t="s">
        <v>49</v>
      </c>
      <c r="M5734">
        <v>10</v>
      </c>
      <c r="N5734">
        <f>G5734/SUMIF(B:B,B5734,G:G)*100</f>
        <v>8.5620667511896328E-2</v>
      </c>
      <c r="Q5734">
        <f>VLOOKUP(C5734, Categories_Pivot_Table!A:B, 2, FALSE)</f>
        <v>24.317096165933375</v>
      </c>
      <c r="T5734">
        <f t="shared" si="90"/>
        <v>2024</v>
      </c>
    </row>
    <row r="5735" spans="1:20" x14ac:dyDescent="0.2">
      <c r="A5735" t="s">
        <v>5992</v>
      </c>
      <c r="B5735" t="s">
        <v>71</v>
      </c>
      <c r="C5735" t="s">
        <v>74</v>
      </c>
      <c r="D5735" t="s">
        <v>343</v>
      </c>
      <c r="E5735">
        <v>33.5</v>
      </c>
      <c r="F5735">
        <v>2</v>
      </c>
      <c r="G5735">
        <v>67</v>
      </c>
      <c r="H5735" t="s">
        <v>17</v>
      </c>
      <c r="I5735" t="s">
        <v>46</v>
      </c>
      <c r="J5735" s="1">
        <v>44569</v>
      </c>
      <c r="K5735" t="b">
        <v>0</v>
      </c>
      <c r="L5735" t="s">
        <v>35</v>
      </c>
      <c r="M5735">
        <v>1</v>
      </c>
      <c r="N5735">
        <f>G5735/SUMIF(B:B,B5735,G:G)*100</f>
        <v>0.10615122588822434</v>
      </c>
      <c r="Q5735">
        <f>VLOOKUP(C5735, Categories_Pivot_Table!A:B, 2, FALSE)</f>
        <v>24.317096165933375</v>
      </c>
      <c r="T5735">
        <f t="shared" si="90"/>
        <v>2022</v>
      </c>
    </row>
    <row r="5736" spans="1:20" x14ac:dyDescent="0.2">
      <c r="A5736" t="s">
        <v>5993</v>
      </c>
      <c r="B5736" t="s">
        <v>90</v>
      </c>
      <c r="C5736" t="s">
        <v>38</v>
      </c>
      <c r="D5736" t="s">
        <v>241</v>
      </c>
      <c r="E5736">
        <v>17</v>
      </c>
      <c r="F5736">
        <v>1</v>
      </c>
      <c r="G5736">
        <v>17</v>
      </c>
      <c r="H5736" t="s">
        <v>17</v>
      </c>
      <c r="I5736" t="s">
        <v>46</v>
      </c>
      <c r="J5736" s="1">
        <v>45337</v>
      </c>
      <c r="K5736" t="b">
        <v>0</v>
      </c>
      <c r="L5736" t="s">
        <v>42</v>
      </c>
      <c r="M5736">
        <v>2</v>
      </c>
      <c r="N5736">
        <f>G5736/SUMIF(B:B,B5736,G:G)*100</f>
        <v>2.8744377937844512E-2</v>
      </c>
      <c r="Q5736">
        <f>VLOOKUP(C5736, Categories_Pivot_Table!A:B, 2, FALSE)</f>
        <v>23.088790931989923</v>
      </c>
      <c r="T5736">
        <f t="shared" si="90"/>
        <v>2024</v>
      </c>
    </row>
    <row r="5737" spans="1:20" x14ac:dyDescent="0.2">
      <c r="A5737" t="s">
        <v>5994</v>
      </c>
      <c r="B5737" t="s">
        <v>37</v>
      </c>
      <c r="C5737" t="s">
        <v>135</v>
      </c>
      <c r="D5737" t="s">
        <v>319</v>
      </c>
      <c r="E5737">
        <v>24.5</v>
      </c>
      <c r="F5737">
        <v>5</v>
      </c>
      <c r="G5737">
        <v>122.5</v>
      </c>
      <c r="H5737" t="s">
        <v>29</v>
      </c>
      <c r="I5737" t="s">
        <v>18</v>
      </c>
      <c r="J5737" s="1">
        <v>45388</v>
      </c>
      <c r="K5737" t="b">
        <v>1</v>
      </c>
      <c r="L5737" t="s">
        <v>35</v>
      </c>
      <c r="M5737">
        <v>4</v>
      </c>
      <c r="N5737">
        <f>G5737/SUMIF(B:B,B5737,G:G)*100</f>
        <v>0.18290543415777646</v>
      </c>
      <c r="Q5737">
        <f>VLOOKUP(C5737, Categories_Pivot_Table!A:B, 2, FALSE)</f>
        <v>23.146341463414632</v>
      </c>
      <c r="T5737">
        <f t="shared" si="90"/>
        <v>2024</v>
      </c>
    </row>
    <row r="5738" spans="1:20" x14ac:dyDescent="0.2">
      <c r="A5738" t="s">
        <v>5995</v>
      </c>
      <c r="B5738" t="s">
        <v>128</v>
      </c>
      <c r="C5738" t="s">
        <v>48</v>
      </c>
      <c r="D5738" t="s">
        <v>52</v>
      </c>
      <c r="E5738">
        <v>27.5</v>
      </c>
      <c r="F5738">
        <v>7</v>
      </c>
      <c r="G5738">
        <v>192.5</v>
      </c>
      <c r="H5738" t="s">
        <v>17</v>
      </c>
      <c r="I5738" t="s">
        <v>46</v>
      </c>
      <c r="J5738" s="1">
        <v>45180</v>
      </c>
      <c r="K5738" t="b">
        <v>0</v>
      </c>
      <c r="L5738" t="s">
        <v>19</v>
      </c>
      <c r="M5738">
        <v>9</v>
      </c>
      <c r="N5738">
        <f>G5738/SUMIF(B:B,B5738,G:G)*100</f>
        <v>0.28121895634897448</v>
      </c>
      <c r="Q5738">
        <f>VLOOKUP(C5738, Categories_Pivot_Table!A:B, 2, FALSE)</f>
        <v>23.348837209302324</v>
      </c>
      <c r="T5738">
        <f t="shared" si="90"/>
        <v>2023</v>
      </c>
    </row>
    <row r="5739" spans="1:20" x14ac:dyDescent="0.2">
      <c r="A5739" t="s">
        <v>5996</v>
      </c>
      <c r="B5739" t="s">
        <v>26</v>
      </c>
      <c r="C5739" t="s">
        <v>15</v>
      </c>
      <c r="D5739" t="s">
        <v>183</v>
      </c>
      <c r="E5739">
        <v>14</v>
      </c>
      <c r="F5739">
        <v>1</v>
      </c>
      <c r="G5739">
        <v>14</v>
      </c>
      <c r="H5739" t="s">
        <v>29</v>
      </c>
      <c r="I5739" t="s">
        <v>46</v>
      </c>
      <c r="J5739" s="1">
        <v>44925</v>
      </c>
      <c r="K5739" t="b">
        <v>0</v>
      </c>
      <c r="L5739" t="s">
        <v>65</v>
      </c>
      <c r="M5739">
        <v>12</v>
      </c>
      <c r="N5739">
        <f>G5739/SUMIF(B:B,B5739,G:G)*100</f>
        <v>2.2563722369513189E-2</v>
      </c>
      <c r="Q5739">
        <f>VLOOKUP(C5739, Categories_Pivot_Table!A:B, 2, FALSE)</f>
        <v>23.063808900523561</v>
      </c>
      <c r="T5739">
        <f t="shared" si="90"/>
        <v>2022</v>
      </c>
    </row>
    <row r="5740" spans="1:20" x14ac:dyDescent="0.2">
      <c r="A5740" t="s">
        <v>5997</v>
      </c>
      <c r="B5740" t="s">
        <v>51</v>
      </c>
      <c r="C5740" t="s">
        <v>15</v>
      </c>
      <c r="D5740" t="s">
        <v>776</v>
      </c>
      <c r="E5740">
        <v>38</v>
      </c>
      <c r="F5740">
        <v>1</v>
      </c>
      <c r="G5740">
        <v>38</v>
      </c>
      <c r="H5740" t="s">
        <v>17</v>
      </c>
      <c r="I5740" t="s">
        <v>46</v>
      </c>
      <c r="J5740" s="1">
        <v>44951</v>
      </c>
      <c r="K5740" t="b">
        <v>1</v>
      </c>
      <c r="L5740" t="s">
        <v>30</v>
      </c>
      <c r="M5740">
        <v>1</v>
      </c>
      <c r="N5740">
        <f>G5740/SUMIF(B:B,B5740,G:G)*100</f>
        <v>5.8908335529477419E-2</v>
      </c>
      <c r="Q5740">
        <f>VLOOKUP(C5740, Categories_Pivot_Table!A:B, 2, FALSE)</f>
        <v>23.063808900523561</v>
      </c>
      <c r="T5740">
        <f t="shared" si="90"/>
        <v>2023</v>
      </c>
    </row>
    <row r="5741" spans="1:20" x14ac:dyDescent="0.2">
      <c r="A5741" t="s">
        <v>5998</v>
      </c>
      <c r="B5741" t="s">
        <v>81</v>
      </c>
      <c r="C5741" t="s">
        <v>74</v>
      </c>
      <c r="D5741" t="s">
        <v>321</v>
      </c>
      <c r="E5741">
        <v>32</v>
      </c>
      <c r="F5741">
        <v>7</v>
      </c>
      <c r="G5741">
        <v>224</v>
      </c>
      <c r="H5741" t="s">
        <v>29</v>
      </c>
      <c r="I5741" t="s">
        <v>46</v>
      </c>
      <c r="J5741" s="1">
        <v>44958</v>
      </c>
      <c r="K5741" t="b">
        <v>0</v>
      </c>
      <c r="L5741" t="s">
        <v>30</v>
      </c>
      <c r="M5741">
        <v>2</v>
      </c>
      <c r="N5741">
        <f>G5741/SUMIF(B:B,B5741,G:G)*100</f>
        <v>0.35468011495435869</v>
      </c>
      <c r="Q5741">
        <f>VLOOKUP(C5741, Categories_Pivot_Table!A:B, 2, FALSE)</f>
        <v>24.317096165933375</v>
      </c>
      <c r="T5741">
        <f t="shared" si="90"/>
        <v>2023</v>
      </c>
    </row>
    <row r="5742" spans="1:20" x14ac:dyDescent="0.2">
      <c r="A5742" t="s">
        <v>5999</v>
      </c>
      <c r="B5742" t="s">
        <v>118</v>
      </c>
      <c r="C5742" t="s">
        <v>74</v>
      </c>
      <c r="D5742" t="s">
        <v>41</v>
      </c>
      <c r="E5742">
        <v>23</v>
      </c>
      <c r="F5742">
        <v>2</v>
      </c>
      <c r="G5742">
        <v>67</v>
      </c>
      <c r="H5742" t="s">
        <v>17</v>
      </c>
      <c r="I5742" t="s">
        <v>18</v>
      </c>
      <c r="J5742" s="1">
        <v>45536</v>
      </c>
      <c r="K5742" t="b">
        <v>0</v>
      </c>
      <c r="L5742" t="s">
        <v>24</v>
      </c>
      <c r="M5742">
        <v>9</v>
      </c>
      <c r="N5742">
        <f>G5742/SUMIF(B:B,B5742,G:G)*100</f>
        <v>0.11020280605950952</v>
      </c>
      <c r="Q5742">
        <f>VLOOKUP(C5742, Categories_Pivot_Table!A:B, 2, FALSE)</f>
        <v>24.317096165933375</v>
      </c>
      <c r="T5742">
        <f t="shared" si="90"/>
        <v>2024</v>
      </c>
    </row>
    <row r="5743" spans="1:20" x14ac:dyDescent="0.2">
      <c r="A5743" t="s">
        <v>6000</v>
      </c>
      <c r="B5743" t="s">
        <v>84</v>
      </c>
      <c r="C5743" t="s">
        <v>74</v>
      </c>
      <c r="D5743" t="s">
        <v>124</v>
      </c>
      <c r="E5743">
        <v>18.5</v>
      </c>
      <c r="F5743">
        <v>5</v>
      </c>
      <c r="G5743">
        <v>92.5</v>
      </c>
      <c r="H5743" t="s">
        <v>56</v>
      </c>
      <c r="I5743" t="s">
        <v>46</v>
      </c>
      <c r="J5743" s="1">
        <v>44981</v>
      </c>
      <c r="K5743" t="b">
        <v>0</v>
      </c>
      <c r="L5743" t="s">
        <v>65</v>
      </c>
      <c r="M5743">
        <v>2</v>
      </c>
      <c r="N5743">
        <f>G5743/SUMIF(B:B,B5743,G:G)*100</f>
        <v>0.14975513012506575</v>
      </c>
      <c r="Q5743">
        <f>VLOOKUP(C5743, Categories_Pivot_Table!A:B, 2, FALSE)</f>
        <v>24.317096165933375</v>
      </c>
      <c r="T5743">
        <f t="shared" si="90"/>
        <v>2023</v>
      </c>
    </row>
    <row r="5744" spans="1:20" x14ac:dyDescent="0.2">
      <c r="A5744" t="s">
        <v>6001</v>
      </c>
      <c r="B5744" t="s">
        <v>44</v>
      </c>
      <c r="C5744" t="s">
        <v>38</v>
      </c>
      <c r="D5744" t="s">
        <v>190</v>
      </c>
      <c r="E5744">
        <v>33.5</v>
      </c>
      <c r="F5744">
        <v>8</v>
      </c>
      <c r="G5744">
        <v>268</v>
      </c>
      <c r="H5744" t="s">
        <v>29</v>
      </c>
      <c r="I5744" t="s">
        <v>18</v>
      </c>
      <c r="J5744" s="1">
        <v>45238</v>
      </c>
      <c r="K5744" t="b">
        <v>0</v>
      </c>
      <c r="L5744" t="s">
        <v>30</v>
      </c>
      <c r="M5744">
        <v>11</v>
      </c>
      <c r="N5744">
        <f>G5744/SUMIF(B:B,B5744,G:G)*100</f>
        <v>0.44155565990328616</v>
      </c>
      <c r="Q5744">
        <f>VLOOKUP(C5744, Categories_Pivot_Table!A:B, 2, FALSE)</f>
        <v>23.088790931989923</v>
      </c>
      <c r="T5744">
        <f t="shared" si="90"/>
        <v>2023</v>
      </c>
    </row>
    <row r="5745" spans="1:20" x14ac:dyDescent="0.2">
      <c r="A5745" t="s">
        <v>6002</v>
      </c>
      <c r="B5745" t="s">
        <v>37</v>
      </c>
      <c r="C5745" t="s">
        <v>38</v>
      </c>
      <c r="D5745" t="s">
        <v>473</v>
      </c>
      <c r="E5745">
        <v>23</v>
      </c>
      <c r="F5745">
        <v>7</v>
      </c>
      <c r="G5745">
        <v>161</v>
      </c>
      <c r="H5745" t="s">
        <v>17</v>
      </c>
      <c r="I5745" t="s">
        <v>18</v>
      </c>
      <c r="J5745" s="1">
        <v>45162</v>
      </c>
      <c r="K5745" t="b">
        <v>0</v>
      </c>
      <c r="L5745" t="s">
        <v>42</v>
      </c>
      <c r="M5745">
        <v>8</v>
      </c>
      <c r="N5745">
        <f>G5745/SUMIF(B:B,B5745,G:G)*100</f>
        <v>0.24038999917879192</v>
      </c>
      <c r="Q5745">
        <f>VLOOKUP(C5745, Categories_Pivot_Table!A:B, 2, FALSE)</f>
        <v>23.088790931989923</v>
      </c>
      <c r="T5745">
        <f t="shared" si="90"/>
        <v>2023</v>
      </c>
    </row>
    <row r="5746" spans="1:20" x14ac:dyDescent="0.2">
      <c r="A5746" t="s">
        <v>6003</v>
      </c>
      <c r="B5746" t="s">
        <v>106</v>
      </c>
      <c r="C5746" t="s">
        <v>22</v>
      </c>
      <c r="D5746" t="s">
        <v>251</v>
      </c>
      <c r="E5746">
        <v>38</v>
      </c>
      <c r="F5746">
        <v>2</v>
      </c>
      <c r="G5746">
        <v>76</v>
      </c>
      <c r="H5746" t="s">
        <v>56</v>
      </c>
      <c r="I5746" t="s">
        <v>18</v>
      </c>
      <c r="J5746" s="1">
        <v>45187</v>
      </c>
      <c r="K5746" t="b">
        <v>1</v>
      </c>
      <c r="L5746" t="s">
        <v>19</v>
      </c>
      <c r="M5746">
        <v>9</v>
      </c>
      <c r="N5746">
        <f>G5746/SUMIF(B:B,B5746,G:G)*100</f>
        <v>0.12385919165580184</v>
      </c>
      <c r="Q5746">
        <f>VLOOKUP(C5746, Categories_Pivot_Table!A:B, 2, FALSE)</f>
        <v>21.505681818181817</v>
      </c>
      <c r="T5746">
        <f t="shared" si="90"/>
        <v>2023</v>
      </c>
    </row>
    <row r="5747" spans="1:20" x14ac:dyDescent="0.2">
      <c r="A5747" t="s">
        <v>6004</v>
      </c>
      <c r="B5747" t="s">
        <v>128</v>
      </c>
      <c r="C5747" t="s">
        <v>74</v>
      </c>
      <c r="D5747" t="s">
        <v>355</v>
      </c>
      <c r="E5747">
        <v>5</v>
      </c>
      <c r="F5747">
        <v>1</v>
      </c>
      <c r="G5747">
        <v>5</v>
      </c>
      <c r="H5747" t="s">
        <v>17</v>
      </c>
      <c r="I5747" t="s">
        <v>18</v>
      </c>
      <c r="J5747" s="1">
        <v>44642</v>
      </c>
      <c r="K5747" t="b">
        <v>1</v>
      </c>
      <c r="L5747" t="s">
        <v>49</v>
      </c>
      <c r="M5747">
        <v>3</v>
      </c>
      <c r="N5747">
        <f>G5747/SUMIF(B:B,B5747,G:G)*100</f>
        <v>7.3043884765967397E-3</v>
      </c>
      <c r="Q5747">
        <f>VLOOKUP(C5747, Categories_Pivot_Table!A:B, 2, FALSE)</f>
        <v>24.317096165933375</v>
      </c>
      <c r="T5747">
        <f t="shared" si="90"/>
        <v>2022</v>
      </c>
    </row>
    <row r="5748" spans="1:20" x14ac:dyDescent="0.2">
      <c r="A5748" t="s">
        <v>6005</v>
      </c>
      <c r="B5748" t="s">
        <v>84</v>
      </c>
      <c r="C5748" t="s">
        <v>22</v>
      </c>
      <c r="D5748" t="s">
        <v>251</v>
      </c>
      <c r="E5748">
        <v>38</v>
      </c>
      <c r="F5748">
        <v>10</v>
      </c>
      <c r="G5748">
        <v>380</v>
      </c>
      <c r="H5748" t="s">
        <v>17</v>
      </c>
      <c r="I5748" t="s">
        <v>46</v>
      </c>
      <c r="J5748" s="1">
        <v>45281</v>
      </c>
      <c r="K5748" t="b">
        <v>0</v>
      </c>
      <c r="L5748" t="s">
        <v>42</v>
      </c>
      <c r="M5748">
        <v>12</v>
      </c>
      <c r="N5748">
        <f>G5748/SUMIF(B:B,B5748,G:G)*100</f>
        <v>0.61521026429756753</v>
      </c>
      <c r="Q5748">
        <f>VLOOKUP(C5748, Categories_Pivot_Table!A:B, 2, FALSE)</f>
        <v>21.505681818181817</v>
      </c>
      <c r="T5748">
        <f t="shared" si="90"/>
        <v>2023</v>
      </c>
    </row>
    <row r="5749" spans="1:20" x14ac:dyDescent="0.2">
      <c r="A5749" t="s">
        <v>6006</v>
      </c>
      <c r="B5749" t="s">
        <v>54</v>
      </c>
      <c r="C5749" t="s">
        <v>38</v>
      </c>
      <c r="D5749" t="s">
        <v>207</v>
      </c>
      <c r="E5749">
        <v>9.5</v>
      </c>
      <c r="F5749">
        <v>2</v>
      </c>
      <c r="G5749">
        <v>19</v>
      </c>
      <c r="H5749" t="s">
        <v>29</v>
      </c>
      <c r="I5749" t="s">
        <v>46</v>
      </c>
      <c r="J5749" s="1">
        <v>44746</v>
      </c>
      <c r="K5749" t="b">
        <v>0</v>
      </c>
      <c r="L5749" t="s">
        <v>19</v>
      </c>
      <c r="M5749">
        <v>7</v>
      </c>
      <c r="N5749">
        <f>G5749/SUMIF(B:B,B5749,G:G)*100</f>
        <v>3.3242645064779419E-2</v>
      </c>
      <c r="Q5749">
        <f>VLOOKUP(C5749, Categories_Pivot_Table!A:B, 2, FALSE)</f>
        <v>23.088790931989923</v>
      </c>
      <c r="T5749">
        <f t="shared" si="90"/>
        <v>2022</v>
      </c>
    </row>
    <row r="5750" spans="1:20" x14ac:dyDescent="0.2">
      <c r="A5750" t="s">
        <v>6007</v>
      </c>
      <c r="B5750" t="s">
        <v>44</v>
      </c>
      <c r="C5750" t="s">
        <v>33</v>
      </c>
      <c r="D5750" t="s">
        <v>257</v>
      </c>
      <c r="E5750">
        <v>32</v>
      </c>
      <c r="F5750">
        <v>6</v>
      </c>
      <c r="G5750">
        <v>192</v>
      </c>
      <c r="H5750" t="s">
        <v>56</v>
      </c>
      <c r="I5750" t="s">
        <v>46</v>
      </c>
      <c r="J5750" s="1">
        <v>45056</v>
      </c>
      <c r="K5750" t="b">
        <v>1</v>
      </c>
      <c r="L5750" t="s">
        <v>30</v>
      </c>
      <c r="M5750">
        <v>5</v>
      </c>
      <c r="N5750">
        <f>G5750/SUMIF(B:B,B5750,G:G)*100</f>
        <v>0.31633838321429453</v>
      </c>
      <c r="Q5750">
        <f>VLOOKUP(C5750, Categories_Pivot_Table!A:B, 2, FALSE)</f>
        <v>23.300574345883856</v>
      </c>
      <c r="T5750">
        <f t="shared" si="90"/>
        <v>2023</v>
      </c>
    </row>
    <row r="5751" spans="1:20" x14ac:dyDescent="0.2">
      <c r="A5751" t="s">
        <v>6008</v>
      </c>
      <c r="B5751" t="s">
        <v>121</v>
      </c>
      <c r="C5751" t="s">
        <v>38</v>
      </c>
      <c r="D5751" t="s">
        <v>165</v>
      </c>
      <c r="E5751">
        <v>36.5</v>
      </c>
      <c r="F5751">
        <v>7</v>
      </c>
      <c r="G5751">
        <v>255.5</v>
      </c>
      <c r="H5751" t="s">
        <v>17</v>
      </c>
      <c r="I5751" t="s">
        <v>46</v>
      </c>
      <c r="J5751" s="1">
        <v>45307</v>
      </c>
      <c r="K5751" t="b">
        <v>1</v>
      </c>
      <c r="L5751" t="s">
        <v>49</v>
      </c>
      <c r="M5751">
        <v>1</v>
      </c>
      <c r="N5751">
        <f>G5751/SUMIF(B:B,B5751,G:G)*100</f>
        <v>0.38965693413959024</v>
      </c>
      <c r="Q5751">
        <f>VLOOKUP(C5751, Categories_Pivot_Table!A:B, 2, FALSE)</f>
        <v>23.088790931989923</v>
      </c>
      <c r="T5751">
        <f t="shared" si="90"/>
        <v>2024</v>
      </c>
    </row>
    <row r="5752" spans="1:20" x14ac:dyDescent="0.2">
      <c r="A5752" t="s">
        <v>6009</v>
      </c>
      <c r="B5752" t="s">
        <v>173</v>
      </c>
      <c r="C5752" t="s">
        <v>27</v>
      </c>
      <c r="D5752" t="s">
        <v>140</v>
      </c>
      <c r="E5752">
        <v>27.5</v>
      </c>
      <c r="F5752">
        <v>9</v>
      </c>
      <c r="G5752">
        <v>247.5</v>
      </c>
      <c r="H5752" t="s">
        <v>17</v>
      </c>
      <c r="I5752" t="s">
        <v>18</v>
      </c>
      <c r="J5752" s="1">
        <v>45467</v>
      </c>
      <c r="K5752" t="b">
        <v>0</v>
      </c>
      <c r="L5752" t="s">
        <v>19</v>
      </c>
      <c r="M5752">
        <v>6</v>
      </c>
      <c r="N5752">
        <f>G5752/SUMIF(B:B,B5752,G:G)*100</f>
        <v>0.40699873378171714</v>
      </c>
      <c r="Q5752">
        <f>VLOOKUP(C5752, Categories_Pivot_Table!A:B, 2, FALSE)</f>
        <v>25.013711734693878</v>
      </c>
      <c r="T5752">
        <f t="shared" si="90"/>
        <v>2024</v>
      </c>
    </row>
    <row r="5753" spans="1:20" x14ac:dyDescent="0.2">
      <c r="A5753" t="s">
        <v>6010</v>
      </c>
      <c r="B5753" t="s">
        <v>51</v>
      </c>
      <c r="C5753" t="s">
        <v>48</v>
      </c>
      <c r="D5753" t="s">
        <v>302</v>
      </c>
      <c r="E5753">
        <v>15.5</v>
      </c>
      <c r="F5753">
        <v>5</v>
      </c>
      <c r="G5753">
        <v>77.5</v>
      </c>
      <c r="H5753" t="s">
        <v>56</v>
      </c>
      <c r="I5753" t="s">
        <v>18</v>
      </c>
      <c r="J5753" s="1">
        <v>45510</v>
      </c>
      <c r="K5753" t="b">
        <v>0</v>
      </c>
      <c r="L5753" t="s">
        <v>49</v>
      </c>
      <c r="M5753">
        <v>8</v>
      </c>
      <c r="N5753">
        <f>G5753/SUMIF(B:B,B5753,G:G)*100</f>
        <v>0.12014200009301315</v>
      </c>
      <c r="Q5753">
        <f>VLOOKUP(C5753, Categories_Pivot_Table!A:B, 2, FALSE)</f>
        <v>23.348837209302324</v>
      </c>
      <c r="T5753">
        <f t="shared" si="90"/>
        <v>2024</v>
      </c>
    </row>
    <row r="5754" spans="1:20" x14ac:dyDescent="0.2">
      <c r="A5754" t="s">
        <v>6011</v>
      </c>
      <c r="B5754" t="s">
        <v>90</v>
      </c>
      <c r="C5754" t="s">
        <v>135</v>
      </c>
      <c r="D5754" t="s">
        <v>163</v>
      </c>
      <c r="E5754">
        <v>36.5</v>
      </c>
      <c r="F5754">
        <v>4</v>
      </c>
      <c r="G5754">
        <v>146</v>
      </c>
      <c r="H5754" t="s">
        <v>17</v>
      </c>
      <c r="I5754" t="s">
        <v>46</v>
      </c>
      <c r="J5754" s="1">
        <v>44923</v>
      </c>
      <c r="K5754" t="b">
        <v>1</v>
      </c>
      <c r="L5754" t="s">
        <v>30</v>
      </c>
      <c r="M5754">
        <v>12</v>
      </c>
      <c r="N5754">
        <f>G5754/SUMIF(B:B,B5754,G:G)*100</f>
        <v>0.24686348111325288</v>
      </c>
      <c r="Q5754">
        <f>VLOOKUP(C5754, Categories_Pivot_Table!A:B, 2, FALSE)</f>
        <v>23.146341463414632</v>
      </c>
      <c r="T5754">
        <f t="shared" si="90"/>
        <v>2022</v>
      </c>
    </row>
    <row r="5755" spans="1:20" x14ac:dyDescent="0.2">
      <c r="A5755" t="s">
        <v>6012</v>
      </c>
      <c r="B5755" t="s">
        <v>81</v>
      </c>
      <c r="C5755" t="s">
        <v>22</v>
      </c>
      <c r="D5755" t="s">
        <v>272</v>
      </c>
      <c r="E5755">
        <v>5</v>
      </c>
      <c r="F5755">
        <v>2</v>
      </c>
      <c r="G5755">
        <v>10</v>
      </c>
      <c r="H5755" t="s">
        <v>17</v>
      </c>
      <c r="I5755" t="s">
        <v>46</v>
      </c>
      <c r="J5755" s="1">
        <v>45652</v>
      </c>
      <c r="K5755" t="b">
        <v>0</v>
      </c>
      <c r="L5755" t="s">
        <v>42</v>
      </c>
      <c r="M5755">
        <v>12</v>
      </c>
      <c r="N5755">
        <f>G5755/SUMIF(B:B,B5755,G:G)*100</f>
        <v>1.5833933703319585E-2</v>
      </c>
      <c r="Q5755">
        <f>VLOOKUP(C5755, Categories_Pivot_Table!A:B, 2, FALSE)</f>
        <v>21.505681818181817</v>
      </c>
      <c r="T5755">
        <f t="shared" si="90"/>
        <v>2024</v>
      </c>
    </row>
    <row r="5756" spans="1:20" x14ac:dyDescent="0.2">
      <c r="A5756" t="s">
        <v>6013</v>
      </c>
      <c r="B5756" t="s">
        <v>106</v>
      </c>
      <c r="C5756" t="s">
        <v>15</v>
      </c>
      <c r="D5756" t="s">
        <v>776</v>
      </c>
      <c r="E5756">
        <v>38</v>
      </c>
      <c r="F5756">
        <v>6</v>
      </c>
      <c r="G5756">
        <v>228</v>
      </c>
      <c r="H5756" t="s">
        <v>29</v>
      </c>
      <c r="I5756" t="s">
        <v>18</v>
      </c>
      <c r="J5756" s="1">
        <v>45627</v>
      </c>
      <c r="K5756" t="b">
        <v>0</v>
      </c>
      <c r="L5756" t="s">
        <v>24</v>
      </c>
      <c r="M5756">
        <v>12</v>
      </c>
      <c r="N5756">
        <f>G5756/SUMIF(B:B,B5756,G:G)*100</f>
        <v>0.37157757496740546</v>
      </c>
      <c r="Q5756">
        <f>VLOOKUP(C5756, Categories_Pivot_Table!A:B, 2, FALSE)</f>
        <v>23.063808900523561</v>
      </c>
      <c r="T5756">
        <f t="shared" si="90"/>
        <v>2024</v>
      </c>
    </row>
    <row r="5757" spans="1:20" x14ac:dyDescent="0.2">
      <c r="A5757" t="s">
        <v>6014</v>
      </c>
      <c r="B5757" t="s">
        <v>73</v>
      </c>
      <c r="C5757" t="s">
        <v>27</v>
      </c>
      <c r="D5757" t="s">
        <v>305</v>
      </c>
      <c r="E5757">
        <v>23</v>
      </c>
      <c r="F5757">
        <v>5</v>
      </c>
      <c r="G5757">
        <v>115</v>
      </c>
      <c r="H5757" t="s">
        <v>29</v>
      </c>
      <c r="I5757" t="s">
        <v>18</v>
      </c>
      <c r="J5757" s="1">
        <v>45309</v>
      </c>
      <c r="K5757" t="b">
        <v>0</v>
      </c>
      <c r="L5757" t="s">
        <v>42</v>
      </c>
      <c r="M5757">
        <v>1</v>
      </c>
      <c r="N5757">
        <f>G5757/SUMIF(B:B,B5757,G:G)*100</f>
        <v>0.19867149236842332</v>
      </c>
      <c r="Q5757">
        <f>VLOOKUP(C5757, Categories_Pivot_Table!A:B, 2, FALSE)</f>
        <v>25.013711734693878</v>
      </c>
      <c r="T5757">
        <f t="shared" si="90"/>
        <v>2024</v>
      </c>
    </row>
    <row r="5758" spans="1:20" x14ac:dyDescent="0.2">
      <c r="A5758" t="s">
        <v>6015</v>
      </c>
      <c r="B5758" t="s">
        <v>14</v>
      </c>
      <c r="C5758" t="s">
        <v>27</v>
      </c>
      <c r="D5758" t="s">
        <v>538</v>
      </c>
      <c r="E5758">
        <v>11</v>
      </c>
      <c r="F5758">
        <v>6</v>
      </c>
      <c r="G5758">
        <v>66</v>
      </c>
      <c r="H5758" t="s">
        <v>29</v>
      </c>
      <c r="I5758" t="s">
        <v>18</v>
      </c>
      <c r="J5758" s="1">
        <v>44584</v>
      </c>
      <c r="K5758" t="b">
        <v>1</v>
      </c>
      <c r="L5758" t="s">
        <v>24</v>
      </c>
      <c r="M5758">
        <v>1</v>
      </c>
      <c r="N5758">
        <f>G5758/SUMIF(B:B,B5758,G:G)*100</f>
        <v>0.10745073139759213</v>
      </c>
      <c r="Q5758">
        <f>VLOOKUP(C5758, Categories_Pivot_Table!A:B, 2, FALSE)</f>
        <v>25.013711734693878</v>
      </c>
      <c r="T5758">
        <f t="shared" si="90"/>
        <v>2022</v>
      </c>
    </row>
    <row r="5759" spans="1:20" x14ac:dyDescent="0.2">
      <c r="A5759" t="s">
        <v>6016</v>
      </c>
      <c r="B5759" t="s">
        <v>87</v>
      </c>
      <c r="C5759" t="s">
        <v>135</v>
      </c>
      <c r="D5759" t="s">
        <v>333</v>
      </c>
      <c r="E5759">
        <v>20</v>
      </c>
      <c r="F5759">
        <v>8</v>
      </c>
      <c r="G5759">
        <v>160</v>
      </c>
      <c r="H5759" t="s">
        <v>56</v>
      </c>
      <c r="I5759" t="s">
        <v>18</v>
      </c>
      <c r="J5759" s="1">
        <v>44944</v>
      </c>
      <c r="K5759" t="b">
        <v>0</v>
      </c>
      <c r="L5759" t="s">
        <v>30</v>
      </c>
      <c r="M5759">
        <v>1</v>
      </c>
      <c r="N5759">
        <f>G5759/SUMIF(B:B,B5759,G:G)*100</f>
        <v>0.24601380752494734</v>
      </c>
      <c r="Q5759">
        <f>VLOOKUP(C5759, Categories_Pivot_Table!A:B, 2, FALSE)</f>
        <v>23.146341463414632</v>
      </c>
      <c r="T5759">
        <f t="shared" si="90"/>
        <v>2023</v>
      </c>
    </row>
    <row r="5760" spans="1:20" x14ac:dyDescent="0.2">
      <c r="A5760" t="s">
        <v>6017</v>
      </c>
      <c r="B5760" t="s">
        <v>76</v>
      </c>
      <c r="C5760" t="s">
        <v>48</v>
      </c>
      <c r="D5760" t="s">
        <v>181</v>
      </c>
      <c r="E5760">
        <v>36.5</v>
      </c>
      <c r="F5760">
        <v>7</v>
      </c>
      <c r="G5760">
        <v>255.5</v>
      </c>
      <c r="H5760" t="s">
        <v>56</v>
      </c>
      <c r="I5760" t="s">
        <v>18</v>
      </c>
      <c r="J5760" s="1">
        <v>44833</v>
      </c>
      <c r="K5760" t="b">
        <v>1</v>
      </c>
      <c r="L5760" t="s">
        <v>42</v>
      </c>
      <c r="M5760">
        <v>9</v>
      </c>
      <c r="N5760">
        <f>G5760/SUMIF(B:B,B5760,G:G)*100</f>
        <v>0.43503060538212035</v>
      </c>
      <c r="Q5760">
        <f>VLOOKUP(C5760, Categories_Pivot_Table!A:B, 2, FALSE)</f>
        <v>23.348837209302324</v>
      </c>
      <c r="T5760">
        <f t="shared" si="90"/>
        <v>2022</v>
      </c>
    </row>
    <row r="5761" spans="1:20" x14ac:dyDescent="0.2">
      <c r="A5761" t="s">
        <v>6018</v>
      </c>
      <c r="B5761" t="s">
        <v>54</v>
      </c>
      <c r="C5761" t="s">
        <v>74</v>
      </c>
      <c r="D5761" t="s">
        <v>456</v>
      </c>
      <c r="E5761">
        <v>11</v>
      </c>
      <c r="F5761">
        <v>4</v>
      </c>
      <c r="G5761">
        <v>44</v>
      </c>
      <c r="H5761" t="s">
        <v>17</v>
      </c>
      <c r="I5761" t="s">
        <v>46</v>
      </c>
      <c r="J5761" s="1">
        <v>44789</v>
      </c>
      <c r="K5761" t="b">
        <v>1</v>
      </c>
      <c r="L5761" t="s">
        <v>49</v>
      </c>
      <c r="M5761">
        <v>8</v>
      </c>
      <c r="N5761">
        <f>G5761/SUMIF(B:B,B5761,G:G)*100</f>
        <v>7.6982967518436543E-2</v>
      </c>
      <c r="Q5761">
        <f>VLOOKUP(C5761, Categories_Pivot_Table!A:B, 2, FALSE)</f>
        <v>24.317096165933375</v>
      </c>
      <c r="T5761">
        <f t="shared" si="90"/>
        <v>2022</v>
      </c>
    </row>
    <row r="5762" spans="1:20" x14ac:dyDescent="0.2">
      <c r="A5762" t="s">
        <v>6019</v>
      </c>
      <c r="B5762" t="s">
        <v>44</v>
      </c>
      <c r="C5762" t="s">
        <v>22</v>
      </c>
      <c r="D5762" t="s">
        <v>286</v>
      </c>
      <c r="E5762">
        <v>20</v>
      </c>
      <c r="F5762">
        <v>7</v>
      </c>
      <c r="G5762">
        <v>140</v>
      </c>
      <c r="H5762" t="s">
        <v>56</v>
      </c>
      <c r="I5762" t="s">
        <v>18</v>
      </c>
      <c r="J5762" s="1">
        <v>45139</v>
      </c>
      <c r="K5762" t="b">
        <v>0</v>
      </c>
      <c r="L5762" t="s">
        <v>49</v>
      </c>
      <c r="M5762">
        <v>8</v>
      </c>
      <c r="N5762">
        <f>G5762/SUMIF(B:B,B5762,G:G)*100</f>
        <v>0.23066340442708977</v>
      </c>
      <c r="Q5762">
        <f>VLOOKUP(C5762, Categories_Pivot_Table!A:B, 2, FALSE)</f>
        <v>21.505681818181817</v>
      </c>
      <c r="T5762">
        <f t="shared" ref="T5762:T5825" si="91">YEAR(J5762)</f>
        <v>2023</v>
      </c>
    </row>
    <row r="5763" spans="1:20" x14ac:dyDescent="0.2">
      <c r="A5763" t="s">
        <v>6020</v>
      </c>
      <c r="B5763" t="s">
        <v>14</v>
      </c>
      <c r="C5763" t="s">
        <v>27</v>
      </c>
      <c r="D5763" t="s">
        <v>974</v>
      </c>
      <c r="E5763">
        <v>32</v>
      </c>
      <c r="F5763">
        <v>10</v>
      </c>
      <c r="G5763">
        <v>320</v>
      </c>
      <c r="H5763" t="s">
        <v>56</v>
      </c>
      <c r="I5763" t="s">
        <v>46</v>
      </c>
      <c r="J5763" s="1">
        <v>44606</v>
      </c>
      <c r="K5763" t="b">
        <v>0</v>
      </c>
      <c r="L5763" t="s">
        <v>19</v>
      </c>
      <c r="M5763">
        <v>2</v>
      </c>
      <c r="N5763">
        <f>G5763/SUMIF(B:B,B5763,G:G)*100</f>
        <v>0.52097324313984061</v>
      </c>
      <c r="Q5763">
        <f>VLOOKUP(C5763, Categories_Pivot_Table!A:B, 2, FALSE)</f>
        <v>25.013711734693878</v>
      </c>
      <c r="T5763">
        <f t="shared" si="91"/>
        <v>2022</v>
      </c>
    </row>
    <row r="5764" spans="1:20" x14ac:dyDescent="0.2">
      <c r="A5764" t="s">
        <v>6021</v>
      </c>
      <c r="B5764" t="s">
        <v>44</v>
      </c>
      <c r="C5764" t="s">
        <v>38</v>
      </c>
      <c r="D5764" t="s">
        <v>264</v>
      </c>
      <c r="E5764">
        <v>39.5</v>
      </c>
      <c r="F5764">
        <v>4</v>
      </c>
      <c r="G5764">
        <v>158</v>
      </c>
      <c r="H5764" t="s">
        <v>29</v>
      </c>
      <c r="I5764" t="s">
        <v>18</v>
      </c>
      <c r="J5764" s="1">
        <v>45598</v>
      </c>
      <c r="K5764" t="b">
        <v>0</v>
      </c>
      <c r="L5764" t="s">
        <v>35</v>
      </c>
      <c r="M5764">
        <v>11</v>
      </c>
      <c r="N5764">
        <f>G5764/SUMIF(B:B,B5764,G:G)*100</f>
        <v>0.26032012785342989</v>
      </c>
      <c r="Q5764">
        <f>VLOOKUP(C5764, Categories_Pivot_Table!A:B, 2, FALSE)</f>
        <v>23.088790931989923</v>
      </c>
      <c r="T5764">
        <f t="shared" si="91"/>
        <v>2024</v>
      </c>
    </row>
    <row r="5765" spans="1:20" x14ac:dyDescent="0.2">
      <c r="A5765" t="s">
        <v>6022</v>
      </c>
      <c r="B5765" t="s">
        <v>71</v>
      </c>
      <c r="C5765" t="s">
        <v>38</v>
      </c>
      <c r="D5765" t="s">
        <v>96</v>
      </c>
      <c r="E5765">
        <v>24.5</v>
      </c>
      <c r="F5765">
        <v>3</v>
      </c>
      <c r="G5765">
        <v>73.5</v>
      </c>
      <c r="H5765" t="s">
        <v>56</v>
      </c>
      <c r="I5765" t="s">
        <v>18</v>
      </c>
      <c r="J5765" s="1">
        <v>45294</v>
      </c>
      <c r="K5765" t="b">
        <v>0</v>
      </c>
      <c r="L5765" t="s">
        <v>30</v>
      </c>
      <c r="M5765">
        <v>1</v>
      </c>
      <c r="N5765">
        <f>G5765/SUMIF(B:B,B5765,G:G)*100</f>
        <v>0.11644947914603715</v>
      </c>
      <c r="Q5765">
        <f>VLOOKUP(C5765, Categories_Pivot_Table!A:B, 2, FALSE)</f>
        <v>23.088790931989923</v>
      </c>
      <c r="T5765">
        <f t="shared" si="91"/>
        <v>2024</v>
      </c>
    </row>
    <row r="5766" spans="1:20" x14ac:dyDescent="0.2">
      <c r="A5766" t="s">
        <v>6023</v>
      </c>
      <c r="B5766" t="s">
        <v>14</v>
      </c>
      <c r="C5766" t="s">
        <v>38</v>
      </c>
      <c r="D5766" t="s">
        <v>473</v>
      </c>
      <c r="E5766">
        <v>23</v>
      </c>
      <c r="F5766">
        <v>9</v>
      </c>
      <c r="G5766">
        <v>207</v>
      </c>
      <c r="H5766" t="s">
        <v>56</v>
      </c>
      <c r="I5766" t="s">
        <v>46</v>
      </c>
      <c r="J5766" s="1">
        <v>45443</v>
      </c>
      <c r="K5766" t="b">
        <v>0</v>
      </c>
      <c r="L5766" t="s">
        <v>65</v>
      </c>
      <c r="M5766">
        <v>5</v>
      </c>
      <c r="N5766">
        <f>G5766/SUMIF(B:B,B5766,G:G)*100</f>
        <v>0.33700456665608441</v>
      </c>
      <c r="Q5766">
        <f>VLOOKUP(C5766, Categories_Pivot_Table!A:B, 2, FALSE)</f>
        <v>23.088790931989923</v>
      </c>
      <c r="T5766">
        <f t="shared" si="91"/>
        <v>2024</v>
      </c>
    </row>
    <row r="5767" spans="1:20" x14ac:dyDescent="0.2">
      <c r="A5767" t="s">
        <v>6024</v>
      </c>
      <c r="B5767" t="s">
        <v>104</v>
      </c>
      <c r="C5767" t="s">
        <v>22</v>
      </c>
      <c r="D5767" t="s">
        <v>283</v>
      </c>
      <c r="E5767">
        <v>8</v>
      </c>
      <c r="F5767">
        <v>1</v>
      </c>
      <c r="G5767">
        <v>8</v>
      </c>
      <c r="H5767" t="s">
        <v>29</v>
      </c>
      <c r="I5767" t="s">
        <v>18</v>
      </c>
      <c r="J5767" s="1">
        <v>45530</v>
      </c>
      <c r="K5767" t="b">
        <v>1</v>
      </c>
      <c r="L5767" t="s">
        <v>19</v>
      </c>
      <c r="M5767">
        <v>8</v>
      </c>
      <c r="N5767">
        <f>G5767/SUMIF(B:B,B5767,G:G)*100</f>
        <v>1.3001153852404402E-2</v>
      </c>
      <c r="Q5767">
        <f>VLOOKUP(C5767, Categories_Pivot_Table!A:B, 2, FALSE)</f>
        <v>21.505681818181817</v>
      </c>
      <c r="T5767">
        <f t="shared" si="91"/>
        <v>2024</v>
      </c>
    </row>
    <row r="5768" spans="1:20" x14ac:dyDescent="0.2">
      <c r="A5768" t="s">
        <v>6025</v>
      </c>
      <c r="B5768" t="s">
        <v>51</v>
      </c>
      <c r="C5768" t="s">
        <v>22</v>
      </c>
      <c r="D5768" t="s">
        <v>540</v>
      </c>
      <c r="E5768">
        <v>36.5</v>
      </c>
      <c r="F5768">
        <v>3</v>
      </c>
      <c r="G5768">
        <v>109.5</v>
      </c>
      <c r="H5768" t="s">
        <v>17</v>
      </c>
      <c r="I5768" t="s">
        <v>46</v>
      </c>
      <c r="J5768" s="1">
        <v>45264</v>
      </c>
      <c r="K5768" t="b">
        <v>0</v>
      </c>
      <c r="L5768" t="s">
        <v>19</v>
      </c>
      <c r="M5768">
        <v>12</v>
      </c>
      <c r="N5768">
        <f>G5768/SUMIF(B:B,B5768,G:G)*100</f>
        <v>0.16974901948625729</v>
      </c>
      <c r="Q5768">
        <f>VLOOKUP(C5768, Categories_Pivot_Table!A:B, 2, FALSE)</f>
        <v>21.505681818181817</v>
      </c>
      <c r="T5768">
        <f t="shared" si="91"/>
        <v>2023</v>
      </c>
    </row>
    <row r="5769" spans="1:20" x14ac:dyDescent="0.2">
      <c r="A5769" t="s">
        <v>6026</v>
      </c>
      <c r="B5769" t="s">
        <v>81</v>
      </c>
      <c r="C5769" t="s">
        <v>33</v>
      </c>
      <c r="D5769" t="s">
        <v>129</v>
      </c>
      <c r="E5769">
        <v>15.5</v>
      </c>
      <c r="F5769">
        <v>3</v>
      </c>
      <c r="G5769">
        <v>46.5</v>
      </c>
      <c r="H5769" t="s">
        <v>56</v>
      </c>
      <c r="I5769" t="s">
        <v>18</v>
      </c>
      <c r="J5769" s="1">
        <v>45419</v>
      </c>
      <c r="K5769" t="b">
        <v>1</v>
      </c>
      <c r="L5769" t="s">
        <v>49</v>
      </c>
      <c r="M5769">
        <v>5</v>
      </c>
      <c r="N5769">
        <f>G5769/SUMIF(B:B,B5769,G:G)*100</f>
        <v>7.362779172043607E-2</v>
      </c>
      <c r="Q5769">
        <f>VLOOKUP(C5769, Categories_Pivot_Table!A:B, 2, FALSE)</f>
        <v>23.300574345883856</v>
      </c>
      <c r="T5769">
        <f t="shared" si="91"/>
        <v>2024</v>
      </c>
    </row>
    <row r="5770" spans="1:20" x14ac:dyDescent="0.2">
      <c r="A5770" t="s">
        <v>6027</v>
      </c>
      <c r="B5770" t="s">
        <v>63</v>
      </c>
      <c r="C5770" t="s">
        <v>74</v>
      </c>
      <c r="D5770" t="s">
        <v>741</v>
      </c>
      <c r="E5770">
        <v>6.5</v>
      </c>
      <c r="F5770">
        <v>4</v>
      </c>
      <c r="G5770">
        <v>26</v>
      </c>
      <c r="H5770" t="s">
        <v>56</v>
      </c>
      <c r="I5770" t="s">
        <v>46</v>
      </c>
      <c r="J5770" s="1">
        <v>45073</v>
      </c>
      <c r="K5770" t="b">
        <v>0</v>
      </c>
      <c r="L5770" t="s">
        <v>35</v>
      </c>
      <c r="M5770">
        <v>5</v>
      </c>
      <c r="N5770">
        <f>G5770/SUMIF(B:B,B5770,G:G)*100</f>
        <v>4.29553264604811E-2</v>
      </c>
      <c r="Q5770">
        <f>VLOOKUP(C5770, Categories_Pivot_Table!A:B, 2, FALSE)</f>
        <v>24.317096165933375</v>
      </c>
      <c r="T5770">
        <f t="shared" si="91"/>
        <v>2023</v>
      </c>
    </row>
    <row r="5771" spans="1:20" x14ac:dyDescent="0.2">
      <c r="A5771" t="s">
        <v>6028</v>
      </c>
      <c r="B5771" t="s">
        <v>73</v>
      </c>
      <c r="C5771" t="s">
        <v>27</v>
      </c>
      <c r="D5771" t="s">
        <v>91</v>
      </c>
      <c r="E5771">
        <v>33.5</v>
      </c>
      <c r="F5771">
        <v>7</v>
      </c>
      <c r="G5771">
        <v>234.5</v>
      </c>
      <c r="H5771" t="s">
        <v>17</v>
      </c>
      <c r="I5771" t="s">
        <v>46</v>
      </c>
      <c r="J5771" s="1">
        <v>44562</v>
      </c>
      <c r="K5771" t="b">
        <v>1</v>
      </c>
      <c r="L5771" t="s">
        <v>35</v>
      </c>
      <c r="M5771">
        <v>1</v>
      </c>
      <c r="N5771">
        <f>G5771/SUMIF(B:B,B5771,G:G)*100</f>
        <v>0.4051170866121328</v>
      </c>
      <c r="Q5771">
        <f>VLOOKUP(C5771, Categories_Pivot_Table!A:B, 2, FALSE)</f>
        <v>25.013711734693878</v>
      </c>
      <c r="T5771">
        <f t="shared" si="91"/>
        <v>2022</v>
      </c>
    </row>
    <row r="5772" spans="1:20" x14ac:dyDescent="0.2">
      <c r="A5772" t="s">
        <v>6029</v>
      </c>
      <c r="B5772" t="s">
        <v>26</v>
      </c>
      <c r="C5772" t="s">
        <v>135</v>
      </c>
      <c r="D5772" t="s">
        <v>188</v>
      </c>
      <c r="E5772">
        <v>33.5</v>
      </c>
      <c r="F5772">
        <v>5</v>
      </c>
      <c r="G5772">
        <v>167.5</v>
      </c>
      <c r="H5772" t="s">
        <v>56</v>
      </c>
      <c r="I5772" t="s">
        <v>18</v>
      </c>
      <c r="J5772" s="1">
        <v>45612</v>
      </c>
      <c r="K5772" t="b">
        <v>1</v>
      </c>
      <c r="L5772" t="s">
        <v>35</v>
      </c>
      <c r="M5772">
        <v>11</v>
      </c>
      <c r="N5772">
        <f>G5772/SUMIF(B:B,B5772,G:G)*100</f>
        <v>0.26995882120667564</v>
      </c>
      <c r="Q5772">
        <f>VLOOKUP(C5772, Categories_Pivot_Table!A:B, 2, FALSE)</f>
        <v>23.146341463414632</v>
      </c>
      <c r="T5772">
        <f t="shared" si="91"/>
        <v>2024</v>
      </c>
    </row>
    <row r="5773" spans="1:20" x14ac:dyDescent="0.2">
      <c r="A5773" t="s">
        <v>6030</v>
      </c>
      <c r="B5773" t="s">
        <v>71</v>
      </c>
      <c r="C5773" t="s">
        <v>22</v>
      </c>
      <c r="D5773" t="s">
        <v>479</v>
      </c>
      <c r="E5773">
        <v>17</v>
      </c>
      <c r="F5773">
        <v>4</v>
      </c>
      <c r="G5773">
        <v>68</v>
      </c>
      <c r="H5773" t="s">
        <v>29</v>
      </c>
      <c r="I5773" t="s">
        <v>18</v>
      </c>
      <c r="J5773" s="1">
        <v>45379</v>
      </c>
      <c r="K5773" t="b">
        <v>1</v>
      </c>
      <c r="L5773" t="s">
        <v>42</v>
      </c>
      <c r="M5773">
        <v>3</v>
      </c>
      <c r="N5773">
        <f>G5773/SUMIF(B:B,B5773,G:G)*100</f>
        <v>0.10773557254327246</v>
      </c>
      <c r="Q5773">
        <f>VLOOKUP(C5773, Categories_Pivot_Table!A:B, 2, FALSE)</f>
        <v>21.505681818181817</v>
      </c>
      <c r="T5773">
        <f t="shared" si="91"/>
        <v>2024</v>
      </c>
    </row>
    <row r="5774" spans="1:20" x14ac:dyDescent="0.2">
      <c r="A5774" t="s">
        <v>6031</v>
      </c>
      <c r="B5774" t="s">
        <v>14</v>
      </c>
      <c r="C5774" t="s">
        <v>48</v>
      </c>
      <c r="D5774" t="s">
        <v>655</v>
      </c>
      <c r="E5774">
        <v>12.5</v>
      </c>
      <c r="F5774">
        <v>2</v>
      </c>
      <c r="G5774">
        <v>25</v>
      </c>
      <c r="H5774" t="s">
        <v>56</v>
      </c>
      <c r="I5774" t="s">
        <v>18</v>
      </c>
      <c r="J5774" s="1">
        <v>45209</v>
      </c>
      <c r="K5774" t="b">
        <v>0</v>
      </c>
      <c r="L5774" t="s">
        <v>49</v>
      </c>
      <c r="M5774">
        <v>10</v>
      </c>
      <c r="N5774">
        <f>G5774/SUMIF(B:B,B5774,G:G)*100</f>
        <v>4.0701034620300044E-2</v>
      </c>
      <c r="Q5774">
        <f>VLOOKUP(C5774, Categories_Pivot_Table!A:B, 2, FALSE)</f>
        <v>23.348837209302324</v>
      </c>
      <c r="T5774">
        <f t="shared" si="91"/>
        <v>2023</v>
      </c>
    </row>
    <row r="5775" spans="1:20" x14ac:dyDescent="0.2">
      <c r="A5775" t="s">
        <v>6032</v>
      </c>
      <c r="B5775" t="s">
        <v>173</v>
      </c>
      <c r="C5775" t="s">
        <v>33</v>
      </c>
      <c r="D5775" t="s">
        <v>657</v>
      </c>
      <c r="E5775">
        <v>39.5</v>
      </c>
      <c r="F5775">
        <v>10</v>
      </c>
      <c r="G5775">
        <v>395</v>
      </c>
      <c r="H5775" t="s">
        <v>56</v>
      </c>
      <c r="I5775" t="s">
        <v>46</v>
      </c>
      <c r="J5775" s="1">
        <v>45566</v>
      </c>
      <c r="K5775" t="b">
        <v>1</v>
      </c>
      <c r="L5775" t="s">
        <v>49</v>
      </c>
      <c r="M5775">
        <v>10</v>
      </c>
      <c r="N5775">
        <f>G5775/SUMIF(B:B,B5775,G:G)*100</f>
        <v>0.64955353472233635</v>
      </c>
      <c r="Q5775">
        <f>VLOOKUP(C5775, Categories_Pivot_Table!A:B, 2, FALSE)</f>
        <v>23.300574345883856</v>
      </c>
      <c r="T5775">
        <f t="shared" si="91"/>
        <v>2024</v>
      </c>
    </row>
    <row r="5776" spans="1:20" x14ac:dyDescent="0.2">
      <c r="A5776" t="s">
        <v>6033</v>
      </c>
      <c r="B5776" t="s">
        <v>47</v>
      </c>
      <c r="C5776" t="s">
        <v>15</v>
      </c>
      <c r="D5776" t="s">
        <v>41</v>
      </c>
      <c r="E5776">
        <v>23</v>
      </c>
      <c r="F5776">
        <v>1</v>
      </c>
      <c r="G5776">
        <v>38</v>
      </c>
      <c r="H5776" t="s">
        <v>17</v>
      </c>
      <c r="I5776" t="s">
        <v>18</v>
      </c>
      <c r="J5776" s="1">
        <v>45309</v>
      </c>
      <c r="K5776" t="b">
        <v>0</v>
      </c>
      <c r="L5776" t="s">
        <v>42</v>
      </c>
      <c r="M5776">
        <v>1</v>
      </c>
      <c r="N5776">
        <f>G5776/SUMIF(B:B,B5776,G:G)*100</f>
        <v>6.0381675750401216E-2</v>
      </c>
      <c r="Q5776">
        <f>VLOOKUP(C5776, Categories_Pivot_Table!A:B, 2, FALSE)</f>
        <v>23.063808900523561</v>
      </c>
      <c r="T5776">
        <f t="shared" si="91"/>
        <v>2024</v>
      </c>
    </row>
    <row r="5777" spans="1:20" x14ac:dyDescent="0.2">
      <c r="A5777" t="s">
        <v>6034</v>
      </c>
      <c r="B5777" t="s">
        <v>32</v>
      </c>
      <c r="C5777" t="s">
        <v>48</v>
      </c>
      <c r="D5777" t="s">
        <v>446</v>
      </c>
      <c r="E5777">
        <v>26</v>
      </c>
      <c r="F5777">
        <v>1</v>
      </c>
      <c r="G5777">
        <v>26</v>
      </c>
      <c r="H5777" t="s">
        <v>17</v>
      </c>
      <c r="I5777" t="s">
        <v>18</v>
      </c>
      <c r="J5777" s="1">
        <v>44831</v>
      </c>
      <c r="K5777" t="b">
        <v>1</v>
      </c>
      <c r="L5777" t="s">
        <v>49</v>
      </c>
      <c r="M5777">
        <v>9</v>
      </c>
      <c r="N5777">
        <f>G5777/SUMIF(B:B,B5777,G:G)*100</f>
        <v>4.4344007163262693E-2</v>
      </c>
      <c r="Q5777">
        <f>VLOOKUP(C5777, Categories_Pivot_Table!A:B, 2, FALSE)</f>
        <v>23.348837209302324</v>
      </c>
      <c r="T5777">
        <f t="shared" si="91"/>
        <v>2022</v>
      </c>
    </row>
    <row r="5778" spans="1:20" x14ac:dyDescent="0.2">
      <c r="A5778" t="s">
        <v>6035</v>
      </c>
      <c r="B5778" t="s">
        <v>118</v>
      </c>
      <c r="C5778" t="s">
        <v>33</v>
      </c>
      <c r="D5778" t="s">
        <v>556</v>
      </c>
      <c r="E5778">
        <v>29</v>
      </c>
      <c r="F5778">
        <v>5</v>
      </c>
      <c r="G5778">
        <v>145</v>
      </c>
      <c r="H5778" t="s">
        <v>56</v>
      </c>
      <c r="I5778" t="s">
        <v>46</v>
      </c>
      <c r="J5778" s="1">
        <v>44940</v>
      </c>
      <c r="K5778" t="b">
        <v>0</v>
      </c>
      <c r="L5778" t="s">
        <v>35</v>
      </c>
      <c r="M5778">
        <v>1</v>
      </c>
      <c r="N5778">
        <f>G5778/SUMIF(B:B,B5778,G:G)*100</f>
        <v>0.23849861012878926</v>
      </c>
      <c r="Q5778">
        <f>VLOOKUP(C5778, Categories_Pivot_Table!A:B, 2, FALSE)</f>
        <v>23.300574345883856</v>
      </c>
      <c r="T5778">
        <f t="shared" si="91"/>
        <v>2023</v>
      </c>
    </row>
    <row r="5779" spans="1:20" x14ac:dyDescent="0.2">
      <c r="A5779" t="s">
        <v>6036</v>
      </c>
      <c r="B5779" t="s">
        <v>63</v>
      </c>
      <c r="C5779" t="s">
        <v>15</v>
      </c>
      <c r="D5779" t="s">
        <v>177</v>
      </c>
      <c r="E5779">
        <v>5</v>
      </c>
      <c r="F5779">
        <v>10</v>
      </c>
      <c r="G5779">
        <v>50</v>
      </c>
      <c r="H5779" t="s">
        <v>17</v>
      </c>
      <c r="I5779" t="s">
        <v>18</v>
      </c>
      <c r="J5779" s="1">
        <v>45345</v>
      </c>
      <c r="K5779" t="b">
        <v>1</v>
      </c>
      <c r="L5779" t="s">
        <v>65</v>
      </c>
      <c r="M5779">
        <v>2</v>
      </c>
      <c r="N5779">
        <f>G5779/SUMIF(B:B,B5779,G:G)*100</f>
        <v>8.2606397039386728E-2</v>
      </c>
      <c r="Q5779">
        <f>VLOOKUP(C5779, Categories_Pivot_Table!A:B, 2, FALSE)</f>
        <v>23.063808900523561</v>
      </c>
      <c r="T5779">
        <f t="shared" si="91"/>
        <v>2024</v>
      </c>
    </row>
    <row r="5780" spans="1:20" x14ac:dyDescent="0.2">
      <c r="A5780" t="s">
        <v>6037</v>
      </c>
      <c r="B5780" t="s">
        <v>73</v>
      </c>
      <c r="C5780" t="s">
        <v>27</v>
      </c>
      <c r="D5780" t="s">
        <v>380</v>
      </c>
      <c r="E5780">
        <v>41</v>
      </c>
      <c r="F5780">
        <v>3</v>
      </c>
      <c r="G5780">
        <v>123</v>
      </c>
      <c r="H5780" t="s">
        <v>17</v>
      </c>
      <c r="I5780" t="s">
        <v>18</v>
      </c>
      <c r="J5780" s="1">
        <v>45416</v>
      </c>
      <c r="K5780" t="b">
        <v>0</v>
      </c>
      <c r="L5780" t="s">
        <v>35</v>
      </c>
      <c r="M5780">
        <v>5</v>
      </c>
      <c r="N5780">
        <f>G5780/SUMIF(B:B,B5780,G:G)*100</f>
        <v>0.21249211792448755</v>
      </c>
      <c r="Q5780">
        <f>VLOOKUP(C5780, Categories_Pivot_Table!A:B, 2, FALSE)</f>
        <v>25.013711734693878</v>
      </c>
      <c r="T5780">
        <f t="shared" si="91"/>
        <v>2024</v>
      </c>
    </row>
    <row r="5781" spans="1:20" x14ac:dyDescent="0.2">
      <c r="A5781" t="s">
        <v>6038</v>
      </c>
      <c r="B5781" t="s">
        <v>128</v>
      </c>
      <c r="C5781" t="s">
        <v>15</v>
      </c>
      <c r="D5781" t="s">
        <v>171</v>
      </c>
      <c r="E5781">
        <v>21.5</v>
      </c>
      <c r="F5781">
        <v>5</v>
      </c>
      <c r="G5781">
        <v>107.5</v>
      </c>
      <c r="H5781" t="s">
        <v>29</v>
      </c>
      <c r="I5781" t="s">
        <v>46</v>
      </c>
      <c r="J5781" s="1">
        <v>44937</v>
      </c>
      <c r="K5781" t="b">
        <v>0</v>
      </c>
      <c r="L5781" t="s">
        <v>30</v>
      </c>
      <c r="M5781">
        <v>1</v>
      </c>
      <c r="N5781">
        <f>G5781/SUMIF(B:B,B5781,G:G)*100</f>
        <v>0.15704435224682989</v>
      </c>
      <c r="Q5781">
        <f>VLOOKUP(C5781, Categories_Pivot_Table!A:B, 2, FALSE)</f>
        <v>23.063808900523561</v>
      </c>
      <c r="T5781">
        <f t="shared" si="91"/>
        <v>2023</v>
      </c>
    </row>
    <row r="5782" spans="1:20" x14ac:dyDescent="0.2">
      <c r="A5782" t="s">
        <v>6039</v>
      </c>
      <c r="B5782" t="s">
        <v>84</v>
      </c>
      <c r="C5782" t="s">
        <v>74</v>
      </c>
      <c r="D5782" t="s">
        <v>374</v>
      </c>
      <c r="E5782">
        <v>29</v>
      </c>
      <c r="F5782">
        <v>9</v>
      </c>
      <c r="G5782">
        <v>261</v>
      </c>
      <c r="H5782" t="s">
        <v>56</v>
      </c>
      <c r="I5782" t="s">
        <v>18</v>
      </c>
      <c r="J5782" s="1">
        <v>44791</v>
      </c>
      <c r="K5782" t="b">
        <v>0</v>
      </c>
      <c r="L5782" t="s">
        <v>42</v>
      </c>
      <c r="M5782">
        <v>8</v>
      </c>
      <c r="N5782">
        <f>G5782/SUMIF(B:B,B5782,G:G)*100</f>
        <v>0.42255231310964508</v>
      </c>
      <c r="Q5782">
        <f>VLOOKUP(C5782, Categories_Pivot_Table!A:B, 2, FALSE)</f>
        <v>24.317096165933375</v>
      </c>
      <c r="T5782">
        <f t="shared" si="91"/>
        <v>2022</v>
      </c>
    </row>
    <row r="5783" spans="1:20" x14ac:dyDescent="0.2">
      <c r="A5783" t="s">
        <v>6040</v>
      </c>
      <c r="B5783" t="s">
        <v>128</v>
      </c>
      <c r="C5783" t="s">
        <v>135</v>
      </c>
      <c r="D5783" t="s">
        <v>724</v>
      </c>
      <c r="E5783">
        <v>38</v>
      </c>
      <c r="F5783">
        <v>4</v>
      </c>
      <c r="G5783">
        <v>152</v>
      </c>
      <c r="H5783" t="s">
        <v>56</v>
      </c>
      <c r="I5783" t="s">
        <v>18</v>
      </c>
      <c r="J5783" s="1">
        <v>44631</v>
      </c>
      <c r="K5783" t="b">
        <v>0</v>
      </c>
      <c r="L5783" t="s">
        <v>65</v>
      </c>
      <c r="M5783">
        <v>3</v>
      </c>
      <c r="N5783">
        <f>G5783/SUMIF(B:B,B5783,G:G)*100</f>
        <v>0.22205340968854087</v>
      </c>
      <c r="Q5783">
        <f>VLOOKUP(C5783, Categories_Pivot_Table!A:B, 2, FALSE)</f>
        <v>23.146341463414632</v>
      </c>
      <c r="T5783">
        <f t="shared" si="91"/>
        <v>2022</v>
      </c>
    </row>
    <row r="5784" spans="1:20" x14ac:dyDescent="0.2">
      <c r="A5784" t="s">
        <v>6041</v>
      </c>
      <c r="B5784" t="s">
        <v>14</v>
      </c>
      <c r="C5784" t="s">
        <v>135</v>
      </c>
      <c r="D5784" t="s">
        <v>436</v>
      </c>
      <c r="E5784">
        <v>5</v>
      </c>
      <c r="F5784">
        <v>3</v>
      </c>
      <c r="G5784">
        <v>15</v>
      </c>
      <c r="H5784" t="s">
        <v>17</v>
      </c>
      <c r="I5784" t="s">
        <v>46</v>
      </c>
      <c r="J5784" s="1">
        <v>45516</v>
      </c>
      <c r="K5784" t="b">
        <v>1</v>
      </c>
      <c r="L5784" t="s">
        <v>19</v>
      </c>
      <c r="M5784">
        <v>8</v>
      </c>
      <c r="N5784">
        <f>G5784/SUMIF(B:B,B5784,G:G)*100</f>
        <v>2.4420620772180029E-2</v>
      </c>
      <c r="Q5784">
        <f>VLOOKUP(C5784, Categories_Pivot_Table!A:B, 2, FALSE)</f>
        <v>23.146341463414632</v>
      </c>
      <c r="T5784">
        <f t="shared" si="91"/>
        <v>2024</v>
      </c>
    </row>
    <row r="5785" spans="1:20" x14ac:dyDescent="0.2">
      <c r="A5785" t="s">
        <v>6042</v>
      </c>
      <c r="B5785" t="s">
        <v>44</v>
      </c>
      <c r="C5785" t="s">
        <v>15</v>
      </c>
      <c r="D5785" t="s">
        <v>639</v>
      </c>
      <c r="E5785">
        <v>11</v>
      </c>
      <c r="F5785">
        <v>7</v>
      </c>
      <c r="G5785">
        <v>77</v>
      </c>
      <c r="H5785" t="s">
        <v>29</v>
      </c>
      <c r="I5785" t="s">
        <v>18</v>
      </c>
      <c r="J5785" s="1">
        <v>45657</v>
      </c>
      <c r="K5785" t="b">
        <v>0</v>
      </c>
      <c r="L5785" t="s">
        <v>49</v>
      </c>
      <c r="M5785">
        <v>12</v>
      </c>
      <c r="N5785">
        <f>G5785/SUMIF(B:B,B5785,G:G)*100</f>
        <v>0.12686487243489938</v>
      </c>
      <c r="Q5785">
        <f>VLOOKUP(C5785, Categories_Pivot_Table!A:B, 2, FALSE)</f>
        <v>23.063808900523561</v>
      </c>
      <c r="T5785">
        <f t="shared" si="91"/>
        <v>2024</v>
      </c>
    </row>
    <row r="5786" spans="1:20" x14ac:dyDescent="0.2">
      <c r="A5786" t="s">
        <v>6043</v>
      </c>
      <c r="B5786" t="s">
        <v>90</v>
      </c>
      <c r="C5786" t="s">
        <v>22</v>
      </c>
      <c r="D5786" t="s">
        <v>205</v>
      </c>
      <c r="E5786">
        <v>15.5</v>
      </c>
      <c r="F5786">
        <v>6</v>
      </c>
      <c r="G5786">
        <v>93</v>
      </c>
      <c r="H5786" t="s">
        <v>56</v>
      </c>
      <c r="I5786" t="s">
        <v>18</v>
      </c>
      <c r="J5786" s="1">
        <v>44708</v>
      </c>
      <c r="K5786" t="b">
        <v>0</v>
      </c>
      <c r="L5786" t="s">
        <v>65</v>
      </c>
      <c r="M5786">
        <v>5</v>
      </c>
      <c r="N5786">
        <f>G5786/SUMIF(B:B,B5786,G:G)*100</f>
        <v>0.15724865577761996</v>
      </c>
      <c r="Q5786">
        <f>VLOOKUP(C5786, Categories_Pivot_Table!A:B, 2, FALSE)</f>
        <v>21.505681818181817</v>
      </c>
      <c r="T5786">
        <f t="shared" si="91"/>
        <v>2022</v>
      </c>
    </row>
    <row r="5787" spans="1:20" x14ac:dyDescent="0.2">
      <c r="A5787" t="s">
        <v>6044</v>
      </c>
      <c r="B5787" t="s">
        <v>32</v>
      </c>
      <c r="C5787" t="s">
        <v>22</v>
      </c>
      <c r="D5787" t="s">
        <v>388</v>
      </c>
      <c r="E5787">
        <v>6.5</v>
      </c>
      <c r="F5787">
        <v>6</v>
      </c>
      <c r="G5787">
        <v>39</v>
      </c>
      <c r="H5787" t="s">
        <v>29</v>
      </c>
      <c r="I5787" t="s">
        <v>46</v>
      </c>
      <c r="J5787" s="1">
        <v>44693</v>
      </c>
      <c r="K5787" t="b">
        <v>0</v>
      </c>
      <c r="L5787" t="s">
        <v>42</v>
      </c>
      <c r="M5787">
        <v>5</v>
      </c>
      <c r="N5787">
        <f>G5787/SUMIF(B:B,B5787,G:G)*100</f>
        <v>6.6516010744894036E-2</v>
      </c>
      <c r="Q5787">
        <f>VLOOKUP(C5787, Categories_Pivot_Table!A:B, 2, FALSE)</f>
        <v>21.505681818181817</v>
      </c>
      <c r="T5787">
        <f t="shared" si="91"/>
        <v>2022</v>
      </c>
    </row>
    <row r="5788" spans="1:20" x14ac:dyDescent="0.2">
      <c r="A5788" t="s">
        <v>6045</v>
      </c>
      <c r="B5788" t="s">
        <v>118</v>
      </c>
      <c r="C5788" t="s">
        <v>33</v>
      </c>
      <c r="D5788" t="s">
        <v>253</v>
      </c>
      <c r="E5788">
        <v>38</v>
      </c>
      <c r="F5788">
        <v>8</v>
      </c>
      <c r="G5788">
        <v>304</v>
      </c>
      <c r="H5788" t="s">
        <v>56</v>
      </c>
      <c r="I5788" t="s">
        <v>46</v>
      </c>
      <c r="J5788" s="1">
        <v>44851</v>
      </c>
      <c r="K5788" t="b">
        <v>0</v>
      </c>
      <c r="L5788" t="s">
        <v>19</v>
      </c>
      <c r="M5788">
        <v>10</v>
      </c>
      <c r="N5788">
        <f>G5788/SUMIF(B:B,B5788,G:G)*100</f>
        <v>0.50002467227001335</v>
      </c>
      <c r="Q5788">
        <f>VLOOKUP(C5788, Categories_Pivot_Table!A:B, 2, FALSE)</f>
        <v>23.300574345883856</v>
      </c>
      <c r="T5788">
        <f t="shared" si="91"/>
        <v>2022</v>
      </c>
    </row>
    <row r="5789" spans="1:20" x14ac:dyDescent="0.2">
      <c r="A5789" t="s">
        <v>6046</v>
      </c>
      <c r="B5789" t="s">
        <v>81</v>
      </c>
      <c r="C5789" t="s">
        <v>27</v>
      </c>
      <c r="D5789" t="s">
        <v>126</v>
      </c>
      <c r="E5789">
        <v>39.5</v>
      </c>
      <c r="F5789">
        <v>1</v>
      </c>
      <c r="G5789">
        <v>39.5</v>
      </c>
      <c r="H5789" t="s">
        <v>56</v>
      </c>
      <c r="I5789" t="s">
        <v>46</v>
      </c>
      <c r="J5789" s="1">
        <v>45115</v>
      </c>
      <c r="K5789" t="b">
        <v>0</v>
      </c>
      <c r="L5789" t="s">
        <v>35</v>
      </c>
      <c r="M5789">
        <v>7</v>
      </c>
      <c r="N5789">
        <f>G5789/SUMIF(B:B,B5789,G:G)*100</f>
        <v>6.254403812811235E-2</v>
      </c>
      <c r="Q5789">
        <f>VLOOKUP(C5789, Categories_Pivot_Table!A:B, 2, FALSE)</f>
        <v>25.013711734693878</v>
      </c>
      <c r="T5789">
        <f t="shared" si="91"/>
        <v>2023</v>
      </c>
    </row>
    <row r="5790" spans="1:20" x14ac:dyDescent="0.2">
      <c r="A5790" t="s">
        <v>6047</v>
      </c>
      <c r="B5790" t="s">
        <v>113</v>
      </c>
      <c r="C5790" t="s">
        <v>135</v>
      </c>
      <c r="D5790" t="s">
        <v>292</v>
      </c>
      <c r="E5790">
        <v>12.5</v>
      </c>
      <c r="F5790">
        <v>10</v>
      </c>
      <c r="G5790">
        <v>125</v>
      </c>
      <c r="H5790" t="s">
        <v>17</v>
      </c>
      <c r="I5790" t="s">
        <v>18</v>
      </c>
      <c r="J5790" s="1">
        <v>45388</v>
      </c>
      <c r="K5790" t="b">
        <v>0</v>
      </c>
      <c r="L5790" t="s">
        <v>35</v>
      </c>
      <c r="M5790">
        <v>4</v>
      </c>
      <c r="N5790">
        <f>G5790/SUMIF(B:B,B5790,G:G)*100</f>
        <v>0.20581891228821236</v>
      </c>
      <c r="Q5790">
        <f>VLOOKUP(C5790, Categories_Pivot_Table!A:B, 2, FALSE)</f>
        <v>23.146341463414632</v>
      </c>
      <c r="T5790">
        <f t="shared" si="91"/>
        <v>2024</v>
      </c>
    </row>
    <row r="5791" spans="1:20" x14ac:dyDescent="0.2">
      <c r="A5791" t="s">
        <v>6048</v>
      </c>
      <c r="B5791" t="s">
        <v>37</v>
      </c>
      <c r="C5791" t="s">
        <v>27</v>
      </c>
      <c r="D5791" t="s">
        <v>380</v>
      </c>
      <c r="E5791">
        <v>41</v>
      </c>
      <c r="F5791">
        <v>8</v>
      </c>
      <c r="G5791">
        <v>328</v>
      </c>
      <c r="H5791" t="s">
        <v>29</v>
      </c>
      <c r="I5791" t="s">
        <v>18</v>
      </c>
      <c r="J5791" s="1">
        <v>45081</v>
      </c>
      <c r="K5791" t="b">
        <v>0</v>
      </c>
      <c r="L5791" t="s">
        <v>24</v>
      </c>
      <c r="M5791">
        <v>6</v>
      </c>
      <c r="N5791">
        <f>G5791/SUMIF(B:B,B5791,G:G)*100</f>
        <v>0.4897386318673525</v>
      </c>
      <c r="Q5791">
        <f>VLOOKUP(C5791, Categories_Pivot_Table!A:B, 2, FALSE)</f>
        <v>25.013711734693878</v>
      </c>
      <c r="T5791">
        <f t="shared" si="91"/>
        <v>2023</v>
      </c>
    </row>
    <row r="5792" spans="1:20" x14ac:dyDescent="0.2">
      <c r="A5792" t="s">
        <v>6049</v>
      </c>
      <c r="B5792" t="s">
        <v>81</v>
      </c>
      <c r="C5792" t="s">
        <v>33</v>
      </c>
      <c r="D5792" t="s">
        <v>307</v>
      </c>
      <c r="E5792">
        <v>6.5</v>
      </c>
      <c r="F5792">
        <v>3</v>
      </c>
      <c r="G5792">
        <v>19.5</v>
      </c>
      <c r="H5792" t="s">
        <v>29</v>
      </c>
      <c r="I5792" t="s">
        <v>46</v>
      </c>
      <c r="J5792" s="1">
        <v>45051</v>
      </c>
      <c r="K5792" t="b">
        <v>1</v>
      </c>
      <c r="L5792" t="s">
        <v>65</v>
      </c>
      <c r="M5792">
        <v>5</v>
      </c>
      <c r="N5792">
        <f>G5792/SUMIF(B:B,B5792,G:G)*100</f>
        <v>3.0876170721473188E-2</v>
      </c>
      <c r="Q5792">
        <f>VLOOKUP(C5792, Categories_Pivot_Table!A:B, 2, FALSE)</f>
        <v>23.300574345883856</v>
      </c>
      <c r="T5792">
        <f t="shared" si="91"/>
        <v>2023</v>
      </c>
    </row>
    <row r="5793" spans="1:20" x14ac:dyDescent="0.2">
      <c r="A5793" t="s">
        <v>6050</v>
      </c>
      <c r="B5793" t="s">
        <v>90</v>
      </c>
      <c r="C5793" t="s">
        <v>38</v>
      </c>
      <c r="D5793" t="s">
        <v>165</v>
      </c>
      <c r="E5793">
        <v>36.5</v>
      </c>
      <c r="F5793">
        <v>9</v>
      </c>
      <c r="G5793">
        <v>328.5</v>
      </c>
      <c r="H5793" t="s">
        <v>56</v>
      </c>
      <c r="I5793" t="s">
        <v>46</v>
      </c>
      <c r="J5793" s="1">
        <v>44832</v>
      </c>
      <c r="K5793" t="b">
        <v>0</v>
      </c>
      <c r="L5793" t="s">
        <v>30</v>
      </c>
      <c r="M5793">
        <v>9</v>
      </c>
      <c r="N5793">
        <f>G5793/SUMIF(B:B,B5793,G:G)*100</f>
        <v>0.55544283250481885</v>
      </c>
      <c r="Q5793">
        <f>VLOOKUP(C5793, Categories_Pivot_Table!A:B, 2, FALSE)</f>
        <v>23.088790931989923</v>
      </c>
      <c r="T5793">
        <f t="shared" si="91"/>
        <v>2022</v>
      </c>
    </row>
    <row r="5794" spans="1:20" x14ac:dyDescent="0.2">
      <c r="A5794" t="s">
        <v>6051</v>
      </c>
      <c r="B5794" t="s">
        <v>51</v>
      </c>
      <c r="C5794" t="s">
        <v>33</v>
      </c>
      <c r="D5794" t="s">
        <v>129</v>
      </c>
      <c r="E5794">
        <v>15.5</v>
      </c>
      <c r="F5794">
        <v>1</v>
      </c>
      <c r="G5794">
        <v>15.5</v>
      </c>
      <c r="H5794" t="s">
        <v>17</v>
      </c>
      <c r="I5794" t="s">
        <v>18</v>
      </c>
      <c r="J5794" s="1">
        <v>45513</v>
      </c>
      <c r="K5794" t="b">
        <v>0</v>
      </c>
      <c r="L5794" t="s">
        <v>65</v>
      </c>
      <c r="M5794">
        <v>8</v>
      </c>
      <c r="N5794">
        <f>G5794/SUMIF(B:B,B5794,G:G)*100</f>
        <v>2.4028400018602632E-2</v>
      </c>
      <c r="Q5794">
        <f>VLOOKUP(C5794, Categories_Pivot_Table!A:B, 2, FALSE)</f>
        <v>23.300574345883856</v>
      </c>
      <c r="T5794">
        <f t="shared" si="91"/>
        <v>2024</v>
      </c>
    </row>
    <row r="5795" spans="1:20" x14ac:dyDescent="0.2">
      <c r="A5795" t="s">
        <v>6052</v>
      </c>
      <c r="B5795" t="s">
        <v>76</v>
      </c>
      <c r="C5795" t="s">
        <v>48</v>
      </c>
      <c r="D5795" t="s">
        <v>195</v>
      </c>
      <c r="E5795">
        <v>20</v>
      </c>
      <c r="F5795">
        <v>4</v>
      </c>
      <c r="G5795">
        <v>80</v>
      </c>
      <c r="H5795" t="s">
        <v>56</v>
      </c>
      <c r="I5795" t="s">
        <v>18</v>
      </c>
      <c r="J5795" s="1">
        <v>45531</v>
      </c>
      <c r="K5795" t="b">
        <v>0</v>
      </c>
      <c r="L5795" t="s">
        <v>49</v>
      </c>
      <c r="M5795">
        <v>8</v>
      </c>
      <c r="N5795">
        <f>G5795/SUMIF(B:B,B5795,G:G)*100</f>
        <v>0.13621310540340362</v>
      </c>
      <c r="Q5795">
        <f>VLOOKUP(C5795, Categories_Pivot_Table!A:B, 2, FALSE)</f>
        <v>23.348837209302324</v>
      </c>
      <c r="T5795">
        <f t="shared" si="91"/>
        <v>2024</v>
      </c>
    </row>
    <row r="5796" spans="1:20" x14ac:dyDescent="0.2">
      <c r="A5796" t="s">
        <v>6053</v>
      </c>
      <c r="B5796" t="s">
        <v>104</v>
      </c>
      <c r="C5796" t="s">
        <v>22</v>
      </c>
      <c r="D5796" t="s">
        <v>272</v>
      </c>
      <c r="E5796">
        <v>5</v>
      </c>
      <c r="F5796">
        <v>5</v>
      </c>
      <c r="G5796">
        <v>25</v>
      </c>
      <c r="H5796" t="s">
        <v>29</v>
      </c>
      <c r="I5796" t="s">
        <v>18</v>
      </c>
      <c r="J5796" s="1">
        <v>44762</v>
      </c>
      <c r="K5796" t="b">
        <v>0</v>
      </c>
      <c r="L5796" t="s">
        <v>30</v>
      </c>
      <c r="M5796">
        <v>7</v>
      </c>
      <c r="N5796">
        <f>G5796/SUMIF(B:B,B5796,G:G)*100</f>
        <v>4.0628605788763754E-2</v>
      </c>
      <c r="Q5796">
        <f>VLOOKUP(C5796, Categories_Pivot_Table!A:B, 2, FALSE)</f>
        <v>21.505681818181817</v>
      </c>
      <c r="T5796">
        <f t="shared" si="91"/>
        <v>2022</v>
      </c>
    </row>
    <row r="5797" spans="1:20" x14ac:dyDescent="0.2">
      <c r="A5797" t="s">
        <v>6054</v>
      </c>
      <c r="B5797" t="s">
        <v>76</v>
      </c>
      <c r="C5797" t="s">
        <v>38</v>
      </c>
      <c r="D5797" t="s">
        <v>133</v>
      </c>
      <c r="E5797">
        <v>21.5</v>
      </c>
      <c r="F5797">
        <v>7</v>
      </c>
      <c r="G5797">
        <v>150.5</v>
      </c>
      <c r="H5797" t="s">
        <v>17</v>
      </c>
      <c r="I5797" t="s">
        <v>18</v>
      </c>
      <c r="J5797" s="1">
        <v>45099</v>
      </c>
      <c r="K5797" t="b">
        <v>0</v>
      </c>
      <c r="L5797" t="s">
        <v>42</v>
      </c>
      <c r="M5797">
        <v>6</v>
      </c>
      <c r="N5797">
        <f>G5797/SUMIF(B:B,B5797,G:G)*100</f>
        <v>0.25625090454015309</v>
      </c>
      <c r="Q5797">
        <f>VLOOKUP(C5797, Categories_Pivot_Table!A:B, 2, FALSE)</f>
        <v>23.088790931989923</v>
      </c>
      <c r="T5797">
        <f t="shared" si="91"/>
        <v>2023</v>
      </c>
    </row>
    <row r="5798" spans="1:20" x14ac:dyDescent="0.2">
      <c r="A5798" t="s">
        <v>6055</v>
      </c>
      <c r="B5798" t="s">
        <v>128</v>
      </c>
      <c r="C5798" t="s">
        <v>22</v>
      </c>
      <c r="D5798" t="s">
        <v>214</v>
      </c>
      <c r="E5798">
        <v>9.5</v>
      </c>
      <c r="F5798">
        <v>9</v>
      </c>
      <c r="G5798">
        <v>85.5</v>
      </c>
      <c r="H5798" t="s">
        <v>17</v>
      </c>
      <c r="I5798" t="s">
        <v>18</v>
      </c>
      <c r="J5798" s="1">
        <v>44749</v>
      </c>
      <c r="K5798" t="b">
        <v>0</v>
      </c>
      <c r="L5798" t="s">
        <v>42</v>
      </c>
      <c r="M5798">
        <v>7</v>
      </c>
      <c r="N5798">
        <f>G5798/SUMIF(B:B,B5798,G:G)*100</f>
        <v>0.12490504294980424</v>
      </c>
      <c r="Q5798">
        <f>VLOOKUP(C5798, Categories_Pivot_Table!A:B, 2, FALSE)</f>
        <v>21.505681818181817</v>
      </c>
      <c r="T5798">
        <f t="shared" si="91"/>
        <v>2022</v>
      </c>
    </row>
    <row r="5799" spans="1:20" x14ac:dyDescent="0.2">
      <c r="A5799" t="s">
        <v>6056</v>
      </c>
      <c r="B5799" t="s">
        <v>128</v>
      </c>
      <c r="C5799" t="s">
        <v>38</v>
      </c>
      <c r="D5799" t="s">
        <v>489</v>
      </c>
      <c r="E5799">
        <v>29</v>
      </c>
      <c r="F5799">
        <v>1</v>
      </c>
      <c r="G5799">
        <v>29</v>
      </c>
      <c r="H5799" t="s">
        <v>56</v>
      </c>
      <c r="I5799" t="s">
        <v>18</v>
      </c>
      <c r="J5799" s="1">
        <v>45218</v>
      </c>
      <c r="K5799" t="b">
        <v>0</v>
      </c>
      <c r="L5799" t="s">
        <v>42</v>
      </c>
      <c r="M5799">
        <v>10</v>
      </c>
      <c r="N5799">
        <f>G5799/SUMIF(B:B,B5799,G:G)*100</f>
        <v>4.2365453164261088E-2</v>
      </c>
      <c r="Q5799">
        <f>VLOOKUP(C5799, Categories_Pivot_Table!A:B, 2, FALSE)</f>
        <v>23.088790931989923</v>
      </c>
      <c r="T5799">
        <f t="shared" si="91"/>
        <v>2023</v>
      </c>
    </row>
    <row r="5800" spans="1:20" x14ac:dyDescent="0.2">
      <c r="A5800" t="s">
        <v>6057</v>
      </c>
      <c r="B5800" t="s">
        <v>37</v>
      </c>
      <c r="C5800" t="s">
        <v>27</v>
      </c>
      <c r="D5800" t="s">
        <v>583</v>
      </c>
      <c r="E5800">
        <v>12.5</v>
      </c>
      <c r="F5800">
        <v>4</v>
      </c>
      <c r="G5800">
        <v>50</v>
      </c>
      <c r="H5800" t="s">
        <v>29</v>
      </c>
      <c r="I5800" t="s">
        <v>46</v>
      </c>
      <c r="J5800" s="1">
        <v>45098</v>
      </c>
      <c r="K5800" t="b">
        <v>1</v>
      </c>
      <c r="L5800" t="s">
        <v>30</v>
      </c>
      <c r="M5800">
        <v>6</v>
      </c>
      <c r="N5800">
        <f>G5800/SUMIF(B:B,B5800,G:G)*100</f>
        <v>7.4655279248072026E-2</v>
      </c>
      <c r="Q5800">
        <f>VLOOKUP(C5800, Categories_Pivot_Table!A:B, 2, FALSE)</f>
        <v>25.013711734693878</v>
      </c>
      <c r="T5800">
        <f t="shared" si="91"/>
        <v>2023</v>
      </c>
    </row>
    <row r="5801" spans="1:20" x14ac:dyDescent="0.2">
      <c r="A5801" t="s">
        <v>6058</v>
      </c>
      <c r="B5801" t="s">
        <v>21</v>
      </c>
      <c r="C5801" t="s">
        <v>22</v>
      </c>
      <c r="D5801" t="s">
        <v>23</v>
      </c>
      <c r="E5801">
        <v>29</v>
      </c>
      <c r="F5801">
        <v>10</v>
      </c>
      <c r="G5801">
        <v>290</v>
      </c>
      <c r="H5801" t="s">
        <v>17</v>
      </c>
      <c r="I5801" t="s">
        <v>46</v>
      </c>
      <c r="J5801" s="1">
        <v>44659</v>
      </c>
      <c r="K5801" t="b">
        <v>0</v>
      </c>
      <c r="L5801" t="s">
        <v>65</v>
      </c>
      <c r="M5801">
        <v>4</v>
      </c>
      <c r="N5801">
        <f>G5801/SUMIF(B:B,B5801,G:G)*100</f>
        <v>0.46976876037743487</v>
      </c>
      <c r="Q5801">
        <f>VLOOKUP(C5801, Categories_Pivot_Table!A:B, 2, FALSE)</f>
        <v>21.505681818181817</v>
      </c>
      <c r="T5801">
        <f t="shared" si="91"/>
        <v>2022</v>
      </c>
    </row>
    <row r="5802" spans="1:20" x14ac:dyDescent="0.2">
      <c r="A5802" t="s">
        <v>6059</v>
      </c>
      <c r="B5802" t="s">
        <v>76</v>
      </c>
      <c r="C5802" t="s">
        <v>38</v>
      </c>
      <c r="D5802" t="s">
        <v>473</v>
      </c>
      <c r="E5802">
        <v>23</v>
      </c>
      <c r="F5802">
        <v>7</v>
      </c>
      <c r="G5802">
        <v>161</v>
      </c>
      <c r="H5802" t="s">
        <v>29</v>
      </c>
      <c r="I5802" t="s">
        <v>18</v>
      </c>
      <c r="J5802" s="1">
        <v>45598</v>
      </c>
      <c r="K5802" t="b">
        <v>0</v>
      </c>
      <c r="L5802" t="s">
        <v>35</v>
      </c>
      <c r="M5802">
        <v>11</v>
      </c>
      <c r="N5802">
        <f>G5802/SUMIF(B:B,B5802,G:G)*100</f>
        <v>0.27412887462434982</v>
      </c>
      <c r="Q5802">
        <f>VLOOKUP(C5802, Categories_Pivot_Table!A:B, 2, FALSE)</f>
        <v>23.088790931989923</v>
      </c>
      <c r="T5802">
        <f t="shared" si="91"/>
        <v>2024</v>
      </c>
    </row>
    <row r="5803" spans="1:20" x14ac:dyDescent="0.2">
      <c r="A5803" t="s">
        <v>6060</v>
      </c>
      <c r="B5803" t="s">
        <v>90</v>
      </c>
      <c r="C5803" t="s">
        <v>48</v>
      </c>
      <c r="D5803" t="s">
        <v>195</v>
      </c>
      <c r="E5803">
        <v>20</v>
      </c>
      <c r="F5803">
        <v>9</v>
      </c>
      <c r="G5803">
        <v>180</v>
      </c>
      <c r="H5803" t="s">
        <v>17</v>
      </c>
      <c r="I5803" t="s">
        <v>46</v>
      </c>
      <c r="J5803" s="1">
        <v>45120</v>
      </c>
      <c r="K5803" t="b">
        <v>0</v>
      </c>
      <c r="L5803" t="s">
        <v>42</v>
      </c>
      <c r="M5803">
        <v>7</v>
      </c>
      <c r="N5803">
        <f>G5803/SUMIF(B:B,B5803,G:G)*100</f>
        <v>0.30435223698894187</v>
      </c>
      <c r="Q5803">
        <f>VLOOKUP(C5803, Categories_Pivot_Table!A:B, 2, FALSE)</f>
        <v>23.348837209302324</v>
      </c>
      <c r="T5803">
        <f t="shared" si="91"/>
        <v>2023</v>
      </c>
    </row>
    <row r="5804" spans="1:20" x14ac:dyDescent="0.2">
      <c r="A5804" t="s">
        <v>6061</v>
      </c>
      <c r="B5804" t="s">
        <v>113</v>
      </c>
      <c r="C5804" t="s">
        <v>33</v>
      </c>
      <c r="D5804" t="s">
        <v>307</v>
      </c>
      <c r="E5804">
        <v>6.5</v>
      </c>
      <c r="F5804">
        <v>1</v>
      </c>
      <c r="G5804">
        <v>6.5</v>
      </c>
      <c r="H5804" t="s">
        <v>17</v>
      </c>
      <c r="I5804" t="s">
        <v>46</v>
      </c>
      <c r="J5804" s="1">
        <v>45393</v>
      </c>
      <c r="K5804" t="b">
        <v>1</v>
      </c>
      <c r="L5804" t="s">
        <v>42</v>
      </c>
      <c r="M5804">
        <v>4</v>
      </c>
      <c r="N5804">
        <f>G5804/SUMIF(B:B,B5804,G:G)*100</f>
        <v>1.0702583438987041E-2</v>
      </c>
      <c r="Q5804">
        <f>VLOOKUP(C5804, Categories_Pivot_Table!A:B, 2, FALSE)</f>
        <v>23.300574345883856</v>
      </c>
      <c r="T5804">
        <f t="shared" si="91"/>
        <v>2024</v>
      </c>
    </row>
    <row r="5805" spans="1:20" x14ac:dyDescent="0.2">
      <c r="A5805" t="s">
        <v>6062</v>
      </c>
      <c r="B5805" t="s">
        <v>63</v>
      </c>
      <c r="C5805" t="s">
        <v>38</v>
      </c>
      <c r="D5805" t="s">
        <v>190</v>
      </c>
      <c r="E5805">
        <v>33.5</v>
      </c>
      <c r="F5805">
        <v>6</v>
      </c>
      <c r="G5805">
        <v>201</v>
      </c>
      <c r="H5805" t="s">
        <v>56</v>
      </c>
      <c r="I5805" t="s">
        <v>18</v>
      </c>
      <c r="J5805" s="1">
        <v>44971</v>
      </c>
      <c r="K5805" t="b">
        <v>1</v>
      </c>
      <c r="L5805" t="s">
        <v>49</v>
      </c>
      <c r="M5805">
        <v>2</v>
      </c>
      <c r="N5805">
        <f>G5805/SUMIF(B:B,B5805,G:G)*100</f>
        <v>0.33207771609833464</v>
      </c>
      <c r="Q5805">
        <f>VLOOKUP(C5805, Categories_Pivot_Table!A:B, 2, FALSE)</f>
        <v>23.088790931989923</v>
      </c>
      <c r="T5805">
        <f t="shared" si="91"/>
        <v>2023</v>
      </c>
    </row>
    <row r="5806" spans="1:20" x14ac:dyDescent="0.2">
      <c r="A5806" t="s">
        <v>6063</v>
      </c>
      <c r="B5806" t="s">
        <v>54</v>
      </c>
      <c r="C5806" t="s">
        <v>74</v>
      </c>
      <c r="D5806" t="s">
        <v>346</v>
      </c>
      <c r="E5806">
        <v>27.5</v>
      </c>
      <c r="F5806">
        <v>7</v>
      </c>
      <c r="G5806">
        <v>192.5</v>
      </c>
      <c r="H5806" t="s">
        <v>29</v>
      </c>
      <c r="I5806" t="s">
        <v>46</v>
      </c>
      <c r="J5806" s="1">
        <v>44978</v>
      </c>
      <c r="K5806" t="b">
        <v>0</v>
      </c>
      <c r="L5806" t="s">
        <v>49</v>
      </c>
      <c r="M5806">
        <v>2</v>
      </c>
      <c r="N5806">
        <f>G5806/SUMIF(B:B,B5806,G:G)*100</f>
        <v>0.33680048289315989</v>
      </c>
      <c r="Q5806">
        <f>VLOOKUP(C5806, Categories_Pivot_Table!A:B, 2, FALSE)</f>
        <v>24.317096165933375</v>
      </c>
      <c r="T5806">
        <f t="shared" si="91"/>
        <v>2023</v>
      </c>
    </row>
    <row r="5807" spans="1:20" x14ac:dyDescent="0.2">
      <c r="A5807" t="s">
        <v>6064</v>
      </c>
      <c r="B5807" t="s">
        <v>87</v>
      </c>
      <c r="C5807" t="s">
        <v>15</v>
      </c>
      <c r="D5807" t="s">
        <v>197</v>
      </c>
      <c r="E5807">
        <v>41</v>
      </c>
      <c r="F5807">
        <v>2</v>
      </c>
      <c r="G5807">
        <v>82</v>
      </c>
      <c r="H5807" t="s">
        <v>56</v>
      </c>
      <c r="I5807" t="s">
        <v>46</v>
      </c>
      <c r="J5807" s="1">
        <v>44669</v>
      </c>
      <c r="K5807" t="b">
        <v>0</v>
      </c>
      <c r="L5807" t="s">
        <v>19</v>
      </c>
      <c r="M5807">
        <v>4</v>
      </c>
      <c r="N5807">
        <f>G5807/SUMIF(B:B,B5807,G:G)*100</f>
        <v>0.12608207635653551</v>
      </c>
      <c r="Q5807">
        <f>VLOOKUP(C5807, Categories_Pivot_Table!A:B, 2, FALSE)</f>
        <v>23.063808900523561</v>
      </c>
      <c r="T5807">
        <f t="shared" si="91"/>
        <v>2022</v>
      </c>
    </row>
    <row r="5808" spans="1:20" x14ac:dyDescent="0.2">
      <c r="A5808" t="s">
        <v>6065</v>
      </c>
      <c r="B5808" t="s">
        <v>113</v>
      </c>
      <c r="C5808" t="s">
        <v>74</v>
      </c>
      <c r="D5808" t="s">
        <v>248</v>
      </c>
      <c r="E5808">
        <v>15.5</v>
      </c>
      <c r="F5808">
        <v>9</v>
      </c>
      <c r="G5808">
        <v>139.5</v>
      </c>
      <c r="H5808" t="s">
        <v>56</v>
      </c>
      <c r="I5808" t="s">
        <v>18</v>
      </c>
      <c r="J5808" s="1">
        <v>45084</v>
      </c>
      <c r="K5808" t="b">
        <v>0</v>
      </c>
      <c r="L5808" t="s">
        <v>30</v>
      </c>
      <c r="M5808">
        <v>6</v>
      </c>
      <c r="N5808">
        <f>G5808/SUMIF(B:B,B5808,G:G)*100</f>
        <v>0.22969390611364496</v>
      </c>
      <c r="Q5808">
        <f>VLOOKUP(C5808, Categories_Pivot_Table!A:B, 2, FALSE)</f>
        <v>24.317096165933375</v>
      </c>
      <c r="T5808">
        <f t="shared" si="91"/>
        <v>2023</v>
      </c>
    </row>
    <row r="5809" spans="1:20" x14ac:dyDescent="0.2">
      <c r="A5809" t="s">
        <v>6066</v>
      </c>
      <c r="B5809" t="s">
        <v>44</v>
      </c>
      <c r="C5809" t="s">
        <v>33</v>
      </c>
      <c r="D5809" t="s">
        <v>556</v>
      </c>
      <c r="E5809">
        <v>29</v>
      </c>
      <c r="F5809">
        <v>6</v>
      </c>
      <c r="G5809">
        <v>174</v>
      </c>
      <c r="H5809" t="s">
        <v>17</v>
      </c>
      <c r="I5809" t="s">
        <v>46</v>
      </c>
      <c r="J5809" s="1">
        <v>45355</v>
      </c>
      <c r="K5809" t="b">
        <v>0</v>
      </c>
      <c r="L5809" t="s">
        <v>19</v>
      </c>
      <c r="M5809">
        <v>3</v>
      </c>
      <c r="N5809">
        <f>G5809/SUMIF(B:B,B5809,G:G)*100</f>
        <v>0.28668165978795446</v>
      </c>
      <c r="Q5809">
        <f>VLOOKUP(C5809, Categories_Pivot_Table!A:B, 2, FALSE)</f>
        <v>23.300574345883856</v>
      </c>
      <c r="T5809">
        <f t="shared" si="91"/>
        <v>2024</v>
      </c>
    </row>
    <row r="5810" spans="1:20" x14ac:dyDescent="0.2">
      <c r="A5810" t="s">
        <v>6067</v>
      </c>
      <c r="B5810" t="s">
        <v>90</v>
      </c>
      <c r="C5810" t="s">
        <v>33</v>
      </c>
      <c r="D5810" t="s">
        <v>259</v>
      </c>
      <c r="E5810">
        <v>33.5</v>
      </c>
      <c r="F5810">
        <v>7</v>
      </c>
      <c r="G5810">
        <v>234.5</v>
      </c>
      <c r="H5810" t="s">
        <v>17</v>
      </c>
      <c r="I5810" t="s">
        <v>46</v>
      </c>
      <c r="J5810" s="1">
        <v>45385</v>
      </c>
      <c r="K5810" t="b">
        <v>0</v>
      </c>
      <c r="L5810" t="s">
        <v>30</v>
      </c>
      <c r="M5810">
        <v>4</v>
      </c>
      <c r="N5810">
        <f>G5810/SUMIF(B:B,B5810,G:G)*100</f>
        <v>0.39650333096614926</v>
      </c>
      <c r="Q5810">
        <f>VLOOKUP(C5810, Categories_Pivot_Table!A:B, 2, FALSE)</f>
        <v>23.300574345883856</v>
      </c>
      <c r="T5810">
        <f t="shared" si="91"/>
        <v>2024</v>
      </c>
    </row>
    <row r="5811" spans="1:20" x14ac:dyDescent="0.2">
      <c r="A5811" t="s">
        <v>6068</v>
      </c>
      <c r="B5811" t="s">
        <v>44</v>
      </c>
      <c r="C5811" t="s">
        <v>48</v>
      </c>
      <c r="D5811" t="s">
        <v>149</v>
      </c>
      <c r="E5811">
        <v>38</v>
      </c>
      <c r="F5811">
        <v>8</v>
      </c>
      <c r="G5811">
        <v>304</v>
      </c>
      <c r="H5811" t="s">
        <v>17</v>
      </c>
      <c r="I5811" t="s">
        <v>18</v>
      </c>
      <c r="J5811" s="1">
        <v>45272</v>
      </c>
      <c r="K5811" t="b">
        <v>1</v>
      </c>
      <c r="L5811" t="s">
        <v>49</v>
      </c>
      <c r="M5811">
        <v>12</v>
      </c>
      <c r="N5811">
        <f>G5811/SUMIF(B:B,B5811,G:G)*100</f>
        <v>0.50086910675596641</v>
      </c>
      <c r="Q5811">
        <f>VLOOKUP(C5811, Categories_Pivot_Table!A:B, 2, FALSE)</f>
        <v>23.348837209302324</v>
      </c>
      <c r="T5811">
        <f t="shared" si="91"/>
        <v>2023</v>
      </c>
    </row>
    <row r="5812" spans="1:20" x14ac:dyDescent="0.2">
      <c r="A5812" t="s">
        <v>6069</v>
      </c>
      <c r="B5812" t="s">
        <v>51</v>
      </c>
      <c r="C5812" t="s">
        <v>27</v>
      </c>
      <c r="D5812" t="s">
        <v>126</v>
      </c>
      <c r="E5812">
        <v>39.5</v>
      </c>
      <c r="F5812">
        <v>6</v>
      </c>
      <c r="G5812">
        <v>237</v>
      </c>
      <c r="H5812" t="s">
        <v>56</v>
      </c>
      <c r="I5812" t="s">
        <v>18</v>
      </c>
      <c r="J5812" s="1">
        <v>45010</v>
      </c>
      <c r="K5812" t="b">
        <v>0</v>
      </c>
      <c r="L5812" t="s">
        <v>35</v>
      </c>
      <c r="M5812">
        <v>3</v>
      </c>
      <c r="N5812">
        <f>G5812/SUMIF(B:B,B5812,G:G)*100</f>
        <v>0.36740198738121443</v>
      </c>
      <c r="Q5812">
        <f>VLOOKUP(C5812, Categories_Pivot_Table!A:B, 2, FALSE)</f>
        <v>25.013711734693878</v>
      </c>
      <c r="T5812">
        <f t="shared" si="91"/>
        <v>2023</v>
      </c>
    </row>
    <row r="5813" spans="1:20" x14ac:dyDescent="0.2">
      <c r="A5813" t="s">
        <v>6070</v>
      </c>
      <c r="B5813" t="s">
        <v>51</v>
      </c>
      <c r="C5813" t="s">
        <v>38</v>
      </c>
      <c r="D5813" t="s">
        <v>190</v>
      </c>
      <c r="E5813">
        <v>33.5</v>
      </c>
      <c r="F5813">
        <v>8</v>
      </c>
      <c r="G5813">
        <v>268</v>
      </c>
      <c r="H5813" t="s">
        <v>56</v>
      </c>
      <c r="I5813" t="s">
        <v>46</v>
      </c>
      <c r="J5813" s="1">
        <v>44614</v>
      </c>
      <c r="K5813" t="b">
        <v>0</v>
      </c>
      <c r="L5813" t="s">
        <v>49</v>
      </c>
      <c r="M5813">
        <v>2</v>
      </c>
      <c r="N5813">
        <f>G5813/SUMIF(B:B,B5813,G:G)*100</f>
        <v>0.41545878741841968</v>
      </c>
      <c r="Q5813">
        <f>VLOOKUP(C5813, Categories_Pivot_Table!A:B, 2, FALSE)</f>
        <v>23.088790931989923</v>
      </c>
      <c r="T5813">
        <f t="shared" si="91"/>
        <v>2022</v>
      </c>
    </row>
    <row r="5814" spans="1:20" x14ac:dyDescent="0.2">
      <c r="A5814" t="s">
        <v>6071</v>
      </c>
      <c r="B5814" t="s">
        <v>81</v>
      </c>
      <c r="C5814" t="s">
        <v>22</v>
      </c>
      <c r="D5814" t="s">
        <v>527</v>
      </c>
      <c r="E5814">
        <v>23</v>
      </c>
      <c r="F5814">
        <v>8</v>
      </c>
      <c r="G5814">
        <v>184</v>
      </c>
      <c r="H5814" t="s">
        <v>56</v>
      </c>
      <c r="I5814" t="s">
        <v>18</v>
      </c>
      <c r="J5814" s="1">
        <v>45428</v>
      </c>
      <c r="K5814" t="b">
        <v>1</v>
      </c>
      <c r="L5814" t="s">
        <v>42</v>
      </c>
      <c r="M5814">
        <v>5</v>
      </c>
      <c r="N5814">
        <f>G5814/SUMIF(B:B,B5814,G:G)*100</f>
        <v>0.29134438014108033</v>
      </c>
      <c r="Q5814">
        <f>VLOOKUP(C5814, Categories_Pivot_Table!A:B, 2, FALSE)</f>
        <v>21.505681818181817</v>
      </c>
      <c r="T5814">
        <f t="shared" si="91"/>
        <v>2024</v>
      </c>
    </row>
    <row r="5815" spans="1:20" x14ac:dyDescent="0.2">
      <c r="A5815" t="s">
        <v>6072</v>
      </c>
      <c r="B5815" t="s">
        <v>47</v>
      </c>
      <c r="C5815" t="s">
        <v>22</v>
      </c>
      <c r="D5815" t="s">
        <v>157</v>
      </c>
      <c r="E5815">
        <v>12.5</v>
      </c>
      <c r="F5815">
        <v>2</v>
      </c>
      <c r="G5815">
        <v>25</v>
      </c>
      <c r="H5815" t="s">
        <v>29</v>
      </c>
      <c r="I5815" t="s">
        <v>46</v>
      </c>
      <c r="J5815" s="1">
        <v>44689</v>
      </c>
      <c r="K5815" t="b">
        <v>0</v>
      </c>
      <c r="L5815" t="s">
        <v>24</v>
      </c>
      <c r="M5815">
        <v>5</v>
      </c>
      <c r="N5815">
        <f>G5815/SUMIF(B:B,B5815,G:G)*100</f>
        <v>3.9724786677895543E-2</v>
      </c>
      <c r="Q5815">
        <f>VLOOKUP(C5815, Categories_Pivot_Table!A:B, 2, FALSE)</f>
        <v>21.505681818181817</v>
      </c>
      <c r="T5815">
        <f t="shared" si="91"/>
        <v>2022</v>
      </c>
    </row>
    <row r="5816" spans="1:20" x14ac:dyDescent="0.2">
      <c r="A5816" t="s">
        <v>6073</v>
      </c>
      <c r="B5816" t="s">
        <v>173</v>
      </c>
      <c r="C5816" t="s">
        <v>33</v>
      </c>
      <c r="D5816" t="s">
        <v>1055</v>
      </c>
      <c r="E5816">
        <v>17</v>
      </c>
      <c r="F5816">
        <v>5</v>
      </c>
      <c r="G5816">
        <v>85</v>
      </c>
      <c r="H5816" t="s">
        <v>56</v>
      </c>
      <c r="I5816" t="s">
        <v>46</v>
      </c>
      <c r="J5816" s="1">
        <v>44941</v>
      </c>
      <c r="K5816" t="b">
        <v>0</v>
      </c>
      <c r="L5816" t="s">
        <v>24</v>
      </c>
      <c r="M5816">
        <v>1</v>
      </c>
      <c r="N5816">
        <f>G5816/SUMIF(B:B,B5816,G:G)*100</f>
        <v>0.13977734291493316</v>
      </c>
      <c r="Q5816">
        <f>VLOOKUP(C5816, Categories_Pivot_Table!A:B, 2, FALSE)</f>
        <v>23.300574345883856</v>
      </c>
      <c r="T5816">
        <f t="shared" si="91"/>
        <v>2023</v>
      </c>
    </row>
    <row r="5817" spans="1:20" x14ac:dyDescent="0.2">
      <c r="A5817" t="s">
        <v>6074</v>
      </c>
      <c r="B5817" t="s">
        <v>173</v>
      </c>
      <c r="C5817" t="s">
        <v>22</v>
      </c>
      <c r="D5817" t="s">
        <v>849</v>
      </c>
      <c r="E5817">
        <v>33.5</v>
      </c>
      <c r="F5817">
        <v>10</v>
      </c>
      <c r="G5817">
        <v>335</v>
      </c>
      <c r="H5817" t="s">
        <v>56</v>
      </c>
      <c r="I5817" t="s">
        <v>18</v>
      </c>
      <c r="J5817" s="1">
        <v>45030</v>
      </c>
      <c r="K5817" t="b">
        <v>0</v>
      </c>
      <c r="L5817" t="s">
        <v>65</v>
      </c>
      <c r="M5817">
        <v>4</v>
      </c>
      <c r="N5817">
        <f>G5817/SUMIF(B:B,B5817,G:G)*100</f>
        <v>0.5508871750176777</v>
      </c>
      <c r="Q5817">
        <f>VLOOKUP(C5817, Categories_Pivot_Table!A:B, 2, FALSE)</f>
        <v>21.505681818181817</v>
      </c>
      <c r="T5817">
        <f t="shared" si="91"/>
        <v>2023</v>
      </c>
    </row>
    <row r="5818" spans="1:20" x14ac:dyDescent="0.2">
      <c r="A5818" t="s">
        <v>6075</v>
      </c>
      <c r="B5818" t="s">
        <v>104</v>
      </c>
      <c r="C5818" t="s">
        <v>38</v>
      </c>
      <c r="D5818" t="s">
        <v>489</v>
      </c>
      <c r="E5818">
        <v>29</v>
      </c>
      <c r="F5818">
        <v>10</v>
      </c>
      <c r="G5818">
        <v>290</v>
      </c>
      <c r="H5818" t="s">
        <v>17</v>
      </c>
      <c r="I5818" t="s">
        <v>18</v>
      </c>
      <c r="J5818" s="1">
        <v>44934</v>
      </c>
      <c r="K5818" t="b">
        <v>0</v>
      </c>
      <c r="L5818" t="s">
        <v>24</v>
      </c>
      <c r="M5818">
        <v>1</v>
      </c>
      <c r="N5818">
        <f>G5818/SUMIF(B:B,B5818,G:G)*100</f>
        <v>0.4712918271496595</v>
      </c>
      <c r="Q5818">
        <f>VLOOKUP(C5818, Categories_Pivot_Table!A:B, 2, FALSE)</f>
        <v>23.088790931989923</v>
      </c>
      <c r="T5818">
        <f t="shared" si="91"/>
        <v>2023</v>
      </c>
    </row>
    <row r="5819" spans="1:20" x14ac:dyDescent="0.2">
      <c r="A5819" t="s">
        <v>6076</v>
      </c>
      <c r="B5819" t="s">
        <v>128</v>
      </c>
      <c r="C5819" t="s">
        <v>33</v>
      </c>
      <c r="D5819" t="s">
        <v>109</v>
      </c>
      <c r="E5819">
        <v>41</v>
      </c>
      <c r="F5819">
        <v>5</v>
      </c>
      <c r="G5819">
        <v>205</v>
      </c>
      <c r="H5819" t="s">
        <v>56</v>
      </c>
      <c r="I5819" t="s">
        <v>46</v>
      </c>
      <c r="J5819" s="1">
        <v>45254</v>
      </c>
      <c r="K5819" t="b">
        <v>0</v>
      </c>
      <c r="L5819" t="s">
        <v>65</v>
      </c>
      <c r="M5819">
        <v>11</v>
      </c>
      <c r="N5819">
        <f>G5819/SUMIF(B:B,B5819,G:G)*100</f>
        <v>0.29947992754046632</v>
      </c>
      <c r="Q5819">
        <f>VLOOKUP(C5819, Categories_Pivot_Table!A:B, 2, FALSE)</f>
        <v>23.300574345883856</v>
      </c>
      <c r="T5819">
        <f t="shared" si="91"/>
        <v>2023</v>
      </c>
    </row>
    <row r="5820" spans="1:20" x14ac:dyDescent="0.2">
      <c r="A5820" t="s">
        <v>6077</v>
      </c>
      <c r="B5820" t="s">
        <v>90</v>
      </c>
      <c r="C5820" t="s">
        <v>74</v>
      </c>
      <c r="D5820" t="s">
        <v>456</v>
      </c>
      <c r="E5820">
        <v>11</v>
      </c>
      <c r="F5820">
        <v>7</v>
      </c>
      <c r="G5820">
        <v>77</v>
      </c>
      <c r="H5820" t="s">
        <v>56</v>
      </c>
      <c r="I5820" t="s">
        <v>18</v>
      </c>
      <c r="J5820" s="1">
        <v>45124</v>
      </c>
      <c r="K5820" t="b">
        <v>0</v>
      </c>
      <c r="L5820" t="s">
        <v>19</v>
      </c>
      <c r="M5820">
        <v>7</v>
      </c>
      <c r="N5820">
        <f>G5820/SUMIF(B:B,B5820,G:G)*100</f>
        <v>0.13019512360082514</v>
      </c>
      <c r="Q5820">
        <f>VLOOKUP(C5820, Categories_Pivot_Table!A:B, 2, FALSE)</f>
        <v>24.317096165933375</v>
      </c>
      <c r="T5820">
        <f t="shared" si="91"/>
        <v>2023</v>
      </c>
    </row>
    <row r="5821" spans="1:20" x14ac:dyDescent="0.2">
      <c r="A5821" t="s">
        <v>6078</v>
      </c>
      <c r="B5821" t="s">
        <v>54</v>
      </c>
      <c r="C5821" t="s">
        <v>22</v>
      </c>
      <c r="D5821" t="s">
        <v>527</v>
      </c>
      <c r="E5821">
        <v>23</v>
      </c>
      <c r="F5821">
        <v>8</v>
      </c>
      <c r="G5821">
        <v>184</v>
      </c>
      <c r="H5821" t="s">
        <v>17</v>
      </c>
      <c r="I5821" t="s">
        <v>46</v>
      </c>
      <c r="J5821" s="1">
        <v>45097</v>
      </c>
      <c r="K5821" t="b">
        <v>1</v>
      </c>
      <c r="L5821" t="s">
        <v>49</v>
      </c>
      <c r="M5821">
        <v>6</v>
      </c>
      <c r="N5821">
        <f>G5821/SUMIF(B:B,B5821,G:G)*100</f>
        <v>0.32192877325891645</v>
      </c>
      <c r="Q5821">
        <f>VLOOKUP(C5821, Categories_Pivot_Table!A:B, 2, FALSE)</f>
        <v>21.505681818181817</v>
      </c>
      <c r="T5821">
        <f t="shared" si="91"/>
        <v>2023</v>
      </c>
    </row>
    <row r="5822" spans="1:20" x14ac:dyDescent="0.2">
      <c r="A5822" t="s">
        <v>6079</v>
      </c>
      <c r="B5822" t="s">
        <v>73</v>
      </c>
      <c r="C5822" t="s">
        <v>135</v>
      </c>
      <c r="D5822" t="s">
        <v>229</v>
      </c>
      <c r="E5822">
        <v>41</v>
      </c>
      <c r="F5822">
        <v>3</v>
      </c>
      <c r="G5822">
        <v>123</v>
      </c>
      <c r="H5822" t="s">
        <v>56</v>
      </c>
      <c r="I5822" t="s">
        <v>46</v>
      </c>
      <c r="J5822" s="1">
        <v>44808</v>
      </c>
      <c r="K5822" t="b">
        <v>0</v>
      </c>
      <c r="L5822" t="s">
        <v>24</v>
      </c>
      <c r="M5822">
        <v>9</v>
      </c>
      <c r="N5822">
        <f>G5822/SUMIF(B:B,B5822,G:G)*100</f>
        <v>0.21249211792448755</v>
      </c>
      <c r="Q5822">
        <f>VLOOKUP(C5822, Categories_Pivot_Table!A:B, 2, FALSE)</f>
        <v>23.146341463414632</v>
      </c>
      <c r="T5822">
        <f t="shared" si="91"/>
        <v>2022</v>
      </c>
    </row>
    <row r="5823" spans="1:20" x14ac:dyDescent="0.2">
      <c r="A5823" t="s">
        <v>6080</v>
      </c>
      <c r="B5823" t="s">
        <v>73</v>
      </c>
      <c r="C5823" t="s">
        <v>27</v>
      </c>
      <c r="D5823" t="s">
        <v>28</v>
      </c>
      <c r="E5823">
        <v>21.5</v>
      </c>
      <c r="F5823">
        <v>6</v>
      </c>
      <c r="G5823">
        <v>129</v>
      </c>
      <c r="H5823" t="s">
        <v>29</v>
      </c>
      <c r="I5823" t="s">
        <v>18</v>
      </c>
      <c r="J5823" s="1">
        <v>44644</v>
      </c>
      <c r="K5823" t="b">
        <v>1</v>
      </c>
      <c r="L5823" t="s">
        <v>42</v>
      </c>
      <c r="M5823">
        <v>3</v>
      </c>
      <c r="N5823">
        <f>G5823/SUMIF(B:B,B5823,G:G)*100</f>
        <v>0.22285758709153572</v>
      </c>
      <c r="Q5823">
        <f>VLOOKUP(C5823, Categories_Pivot_Table!A:B, 2, FALSE)</f>
        <v>25.013711734693878</v>
      </c>
      <c r="T5823">
        <f t="shared" si="91"/>
        <v>2022</v>
      </c>
    </row>
    <row r="5824" spans="1:20" x14ac:dyDescent="0.2">
      <c r="A5824" t="s">
        <v>6081</v>
      </c>
      <c r="B5824" t="s">
        <v>37</v>
      </c>
      <c r="C5824" t="s">
        <v>135</v>
      </c>
      <c r="D5824" t="s">
        <v>319</v>
      </c>
      <c r="E5824">
        <v>24.5</v>
      </c>
      <c r="F5824">
        <v>5</v>
      </c>
      <c r="G5824">
        <v>122.5</v>
      </c>
      <c r="H5824" t="s">
        <v>56</v>
      </c>
      <c r="I5824" t="s">
        <v>46</v>
      </c>
      <c r="J5824" s="1">
        <v>44973</v>
      </c>
      <c r="K5824" t="b">
        <v>0</v>
      </c>
      <c r="L5824" t="s">
        <v>42</v>
      </c>
      <c r="M5824">
        <v>2</v>
      </c>
      <c r="N5824">
        <f>G5824/SUMIF(B:B,B5824,G:G)*100</f>
        <v>0.18290543415777646</v>
      </c>
      <c r="Q5824">
        <f>VLOOKUP(C5824, Categories_Pivot_Table!A:B, 2, FALSE)</f>
        <v>23.146341463414632</v>
      </c>
      <c r="T5824">
        <f t="shared" si="91"/>
        <v>2023</v>
      </c>
    </row>
    <row r="5825" spans="1:20" x14ac:dyDescent="0.2">
      <c r="A5825" t="s">
        <v>6082</v>
      </c>
      <c r="B5825" t="s">
        <v>54</v>
      </c>
      <c r="C5825" t="s">
        <v>15</v>
      </c>
      <c r="D5825" t="s">
        <v>776</v>
      </c>
      <c r="E5825">
        <v>38</v>
      </c>
      <c r="F5825">
        <v>4</v>
      </c>
      <c r="G5825">
        <v>152</v>
      </c>
      <c r="H5825" t="s">
        <v>29</v>
      </c>
      <c r="I5825" t="s">
        <v>46</v>
      </c>
      <c r="J5825" s="1">
        <v>44598</v>
      </c>
      <c r="K5825" t="b">
        <v>1</v>
      </c>
      <c r="L5825" t="s">
        <v>24</v>
      </c>
      <c r="M5825">
        <v>2</v>
      </c>
      <c r="N5825">
        <f>G5825/SUMIF(B:B,B5825,G:G)*100</f>
        <v>0.26594116051823535</v>
      </c>
      <c r="Q5825">
        <f>VLOOKUP(C5825, Categories_Pivot_Table!A:B, 2, FALSE)</f>
        <v>23.063808900523561</v>
      </c>
      <c r="T5825">
        <f t="shared" si="91"/>
        <v>2022</v>
      </c>
    </row>
    <row r="5826" spans="1:20" x14ac:dyDescent="0.2">
      <c r="A5826" t="s">
        <v>6083</v>
      </c>
      <c r="B5826" t="s">
        <v>104</v>
      </c>
      <c r="C5826" t="s">
        <v>135</v>
      </c>
      <c r="D5826" t="s">
        <v>507</v>
      </c>
      <c r="E5826">
        <v>29</v>
      </c>
      <c r="F5826">
        <v>6</v>
      </c>
      <c r="G5826">
        <v>174</v>
      </c>
      <c r="H5826" t="s">
        <v>56</v>
      </c>
      <c r="I5826" t="s">
        <v>46</v>
      </c>
      <c r="J5826" s="1">
        <v>44937</v>
      </c>
      <c r="K5826" t="b">
        <v>1</v>
      </c>
      <c r="L5826" t="s">
        <v>30</v>
      </c>
      <c r="M5826">
        <v>1</v>
      </c>
      <c r="N5826">
        <f>G5826/SUMIF(B:B,B5826,G:G)*100</f>
        <v>0.28277509628979569</v>
      </c>
      <c r="Q5826">
        <f>VLOOKUP(C5826, Categories_Pivot_Table!A:B, 2, FALSE)</f>
        <v>23.146341463414632</v>
      </c>
      <c r="T5826">
        <f t="shared" ref="T5826:T5889" si="92">YEAR(J5826)</f>
        <v>2023</v>
      </c>
    </row>
    <row r="5827" spans="1:20" x14ac:dyDescent="0.2">
      <c r="A5827" t="s">
        <v>6084</v>
      </c>
      <c r="B5827" t="s">
        <v>71</v>
      </c>
      <c r="C5827" t="s">
        <v>27</v>
      </c>
      <c r="D5827" t="s">
        <v>352</v>
      </c>
      <c r="E5827">
        <v>14</v>
      </c>
      <c r="F5827">
        <v>5</v>
      </c>
      <c r="G5827">
        <v>70</v>
      </c>
      <c r="H5827" t="s">
        <v>17</v>
      </c>
      <c r="I5827" t="s">
        <v>18</v>
      </c>
      <c r="J5827" s="1">
        <v>45255</v>
      </c>
      <c r="K5827" t="b">
        <v>0</v>
      </c>
      <c r="L5827" t="s">
        <v>35</v>
      </c>
      <c r="M5827">
        <v>11</v>
      </c>
      <c r="N5827">
        <f>G5827/SUMIF(B:B,B5827,G:G)*100</f>
        <v>0.11090426585336872</v>
      </c>
      <c r="Q5827">
        <f>VLOOKUP(C5827, Categories_Pivot_Table!A:B, 2, FALSE)</f>
        <v>25.013711734693878</v>
      </c>
      <c r="T5827">
        <f t="shared" si="92"/>
        <v>2023</v>
      </c>
    </row>
    <row r="5828" spans="1:20" x14ac:dyDescent="0.2">
      <c r="A5828" t="s">
        <v>6085</v>
      </c>
      <c r="B5828" t="s">
        <v>71</v>
      </c>
      <c r="C5828" t="s">
        <v>15</v>
      </c>
      <c r="D5828" t="s">
        <v>138</v>
      </c>
      <c r="E5828">
        <v>20</v>
      </c>
      <c r="F5828">
        <v>7</v>
      </c>
      <c r="G5828">
        <v>140</v>
      </c>
      <c r="H5828" t="s">
        <v>17</v>
      </c>
      <c r="I5828" t="s">
        <v>46</v>
      </c>
      <c r="J5828" s="1">
        <v>45294</v>
      </c>
      <c r="K5828" t="b">
        <v>1</v>
      </c>
      <c r="L5828" t="s">
        <v>30</v>
      </c>
      <c r="M5828">
        <v>1</v>
      </c>
      <c r="N5828">
        <f>G5828/SUMIF(B:B,B5828,G:G)*100</f>
        <v>0.22180853170673745</v>
      </c>
      <c r="Q5828">
        <f>VLOOKUP(C5828, Categories_Pivot_Table!A:B, 2, FALSE)</f>
        <v>23.063808900523561</v>
      </c>
      <c r="T5828">
        <f t="shared" si="92"/>
        <v>2024</v>
      </c>
    </row>
    <row r="5829" spans="1:20" x14ac:dyDescent="0.2">
      <c r="A5829" t="s">
        <v>6086</v>
      </c>
      <c r="B5829" t="s">
        <v>71</v>
      </c>
      <c r="C5829" t="s">
        <v>22</v>
      </c>
      <c r="D5829" t="s">
        <v>23</v>
      </c>
      <c r="E5829">
        <v>29</v>
      </c>
      <c r="F5829">
        <v>9</v>
      </c>
      <c r="G5829">
        <v>261</v>
      </c>
      <c r="H5829" t="s">
        <v>29</v>
      </c>
      <c r="I5829" t="s">
        <v>18</v>
      </c>
      <c r="J5829" s="1">
        <v>45216</v>
      </c>
      <c r="K5829" t="b">
        <v>0</v>
      </c>
      <c r="L5829" t="s">
        <v>49</v>
      </c>
      <c r="M5829">
        <v>10</v>
      </c>
      <c r="N5829">
        <f>G5829/SUMIF(B:B,B5829,G:G)*100</f>
        <v>0.4135144769675605</v>
      </c>
      <c r="Q5829">
        <f>VLOOKUP(C5829, Categories_Pivot_Table!A:B, 2, FALSE)</f>
        <v>21.505681818181817</v>
      </c>
      <c r="T5829">
        <f t="shared" si="92"/>
        <v>2023</v>
      </c>
    </row>
    <row r="5830" spans="1:20" x14ac:dyDescent="0.2">
      <c r="A5830" t="s">
        <v>6087</v>
      </c>
      <c r="B5830" t="s">
        <v>32</v>
      </c>
      <c r="C5830" t="s">
        <v>15</v>
      </c>
      <c r="D5830" t="s">
        <v>69</v>
      </c>
      <c r="E5830">
        <v>29</v>
      </c>
      <c r="F5830">
        <v>9</v>
      </c>
      <c r="G5830">
        <v>261</v>
      </c>
      <c r="H5830" t="s">
        <v>29</v>
      </c>
      <c r="I5830" t="s">
        <v>46</v>
      </c>
      <c r="J5830" s="1">
        <v>45430</v>
      </c>
      <c r="K5830" t="b">
        <v>0</v>
      </c>
      <c r="L5830" t="s">
        <v>35</v>
      </c>
      <c r="M5830">
        <v>5</v>
      </c>
      <c r="N5830">
        <f>G5830/SUMIF(B:B,B5830,G:G)*100</f>
        <v>0.44514561036967554</v>
      </c>
      <c r="Q5830">
        <f>VLOOKUP(C5830, Categories_Pivot_Table!A:B, 2, FALSE)</f>
        <v>23.063808900523561</v>
      </c>
      <c r="T5830">
        <f t="shared" si="92"/>
        <v>2024</v>
      </c>
    </row>
    <row r="5831" spans="1:20" x14ac:dyDescent="0.2">
      <c r="A5831" t="s">
        <v>6088</v>
      </c>
      <c r="B5831" t="s">
        <v>63</v>
      </c>
      <c r="C5831" t="s">
        <v>22</v>
      </c>
      <c r="D5831" t="s">
        <v>272</v>
      </c>
      <c r="E5831">
        <v>5</v>
      </c>
      <c r="F5831">
        <v>8</v>
      </c>
      <c r="G5831">
        <v>40</v>
      </c>
      <c r="H5831" t="s">
        <v>29</v>
      </c>
      <c r="I5831" t="s">
        <v>18</v>
      </c>
      <c r="J5831" s="1">
        <v>45428</v>
      </c>
      <c r="K5831" t="b">
        <v>0</v>
      </c>
      <c r="L5831" t="s">
        <v>42</v>
      </c>
      <c r="M5831">
        <v>5</v>
      </c>
      <c r="N5831">
        <f>G5831/SUMIF(B:B,B5831,G:G)*100</f>
        <v>6.6085117631509385E-2</v>
      </c>
      <c r="Q5831">
        <f>VLOOKUP(C5831, Categories_Pivot_Table!A:B, 2, FALSE)</f>
        <v>21.505681818181817</v>
      </c>
      <c r="T5831">
        <f t="shared" si="92"/>
        <v>2024</v>
      </c>
    </row>
    <row r="5832" spans="1:20" x14ac:dyDescent="0.2">
      <c r="A5832" t="s">
        <v>6089</v>
      </c>
      <c r="B5832" t="s">
        <v>104</v>
      </c>
      <c r="C5832" t="s">
        <v>48</v>
      </c>
      <c r="D5832" t="s">
        <v>88</v>
      </c>
      <c r="E5832">
        <v>24.5</v>
      </c>
      <c r="F5832">
        <v>9</v>
      </c>
      <c r="G5832">
        <v>220.5</v>
      </c>
      <c r="H5832" t="s">
        <v>29</v>
      </c>
      <c r="I5832" t="s">
        <v>46</v>
      </c>
      <c r="J5832" s="1">
        <v>45248</v>
      </c>
      <c r="K5832" t="b">
        <v>0</v>
      </c>
      <c r="L5832" t="s">
        <v>35</v>
      </c>
      <c r="M5832">
        <v>11</v>
      </c>
      <c r="N5832">
        <f>G5832/SUMIF(B:B,B5832,G:G)*100</f>
        <v>0.3583443030568963</v>
      </c>
      <c r="Q5832">
        <f>VLOOKUP(C5832, Categories_Pivot_Table!A:B, 2, FALSE)</f>
        <v>23.348837209302324</v>
      </c>
      <c r="T5832">
        <f t="shared" si="92"/>
        <v>2023</v>
      </c>
    </row>
    <row r="5833" spans="1:20" x14ac:dyDescent="0.2">
      <c r="A5833" t="s">
        <v>6090</v>
      </c>
      <c r="B5833" t="s">
        <v>173</v>
      </c>
      <c r="C5833" t="s">
        <v>27</v>
      </c>
      <c r="D5833" t="s">
        <v>140</v>
      </c>
      <c r="E5833">
        <v>27.5</v>
      </c>
      <c r="F5833">
        <v>10</v>
      </c>
      <c r="G5833">
        <v>275</v>
      </c>
      <c r="H5833" t="s">
        <v>56</v>
      </c>
      <c r="I5833" t="s">
        <v>46</v>
      </c>
      <c r="J5833" s="1">
        <v>44828</v>
      </c>
      <c r="K5833" t="b">
        <v>0</v>
      </c>
      <c r="L5833" t="s">
        <v>35</v>
      </c>
      <c r="M5833">
        <v>9</v>
      </c>
      <c r="N5833">
        <f>G5833/SUMIF(B:B,B5833,G:G)*100</f>
        <v>0.45222081531301905</v>
      </c>
      <c r="Q5833">
        <f>VLOOKUP(C5833, Categories_Pivot_Table!A:B, 2, FALSE)</f>
        <v>25.013711734693878</v>
      </c>
      <c r="T5833">
        <f t="shared" si="92"/>
        <v>2022</v>
      </c>
    </row>
    <row r="5834" spans="1:20" x14ac:dyDescent="0.2">
      <c r="A5834" t="s">
        <v>6091</v>
      </c>
      <c r="B5834" t="s">
        <v>106</v>
      </c>
      <c r="C5834" t="s">
        <v>74</v>
      </c>
      <c r="D5834" t="s">
        <v>248</v>
      </c>
      <c r="E5834">
        <v>15.5</v>
      </c>
      <c r="F5834">
        <v>6</v>
      </c>
      <c r="G5834">
        <v>93</v>
      </c>
      <c r="H5834" t="s">
        <v>29</v>
      </c>
      <c r="I5834" t="s">
        <v>18</v>
      </c>
      <c r="J5834" s="1">
        <v>45604</v>
      </c>
      <c r="K5834" t="b">
        <v>0</v>
      </c>
      <c r="L5834" t="s">
        <v>65</v>
      </c>
      <c r="M5834">
        <v>11</v>
      </c>
      <c r="N5834">
        <f>G5834/SUMIF(B:B,B5834,G:G)*100</f>
        <v>0.1515645371577575</v>
      </c>
      <c r="Q5834">
        <f>VLOOKUP(C5834, Categories_Pivot_Table!A:B, 2, FALSE)</f>
        <v>24.317096165933375</v>
      </c>
      <c r="T5834">
        <f t="shared" si="92"/>
        <v>2024</v>
      </c>
    </row>
    <row r="5835" spans="1:20" x14ac:dyDescent="0.2">
      <c r="A5835" t="s">
        <v>6092</v>
      </c>
      <c r="B5835" t="s">
        <v>44</v>
      </c>
      <c r="C5835" t="s">
        <v>74</v>
      </c>
      <c r="D5835" t="s">
        <v>75</v>
      </c>
      <c r="E5835">
        <v>23</v>
      </c>
      <c r="F5835">
        <v>6</v>
      </c>
      <c r="G5835">
        <v>138</v>
      </c>
      <c r="H5835" t="s">
        <v>17</v>
      </c>
      <c r="I5835" t="s">
        <v>18</v>
      </c>
      <c r="J5835" s="1">
        <v>45420</v>
      </c>
      <c r="K5835" t="b">
        <v>0</v>
      </c>
      <c r="L5835" t="s">
        <v>30</v>
      </c>
      <c r="M5835">
        <v>5</v>
      </c>
      <c r="N5835">
        <f>G5835/SUMIF(B:B,B5835,G:G)*100</f>
        <v>0.22736821293527421</v>
      </c>
      <c r="Q5835">
        <f>VLOOKUP(C5835, Categories_Pivot_Table!A:B, 2, FALSE)</f>
        <v>24.317096165933375</v>
      </c>
      <c r="T5835">
        <f t="shared" si="92"/>
        <v>2024</v>
      </c>
    </row>
    <row r="5836" spans="1:20" x14ac:dyDescent="0.2">
      <c r="A5836" t="s">
        <v>6093</v>
      </c>
      <c r="B5836" t="s">
        <v>81</v>
      </c>
      <c r="C5836" t="s">
        <v>27</v>
      </c>
      <c r="D5836" t="s">
        <v>119</v>
      </c>
      <c r="E5836">
        <v>38</v>
      </c>
      <c r="F5836">
        <v>3</v>
      </c>
      <c r="G5836">
        <v>114</v>
      </c>
      <c r="H5836" t="s">
        <v>29</v>
      </c>
      <c r="I5836" t="s">
        <v>46</v>
      </c>
      <c r="J5836" s="1">
        <v>44938</v>
      </c>
      <c r="K5836" t="b">
        <v>0</v>
      </c>
      <c r="L5836" t="s">
        <v>42</v>
      </c>
      <c r="M5836">
        <v>1</v>
      </c>
      <c r="N5836">
        <f>G5836/SUMIF(B:B,B5836,G:G)*100</f>
        <v>0.18050684421784324</v>
      </c>
      <c r="Q5836">
        <f>VLOOKUP(C5836, Categories_Pivot_Table!A:B, 2, FALSE)</f>
        <v>25.013711734693878</v>
      </c>
      <c r="T5836">
        <f t="shared" si="92"/>
        <v>2023</v>
      </c>
    </row>
    <row r="5837" spans="1:20" x14ac:dyDescent="0.2">
      <c r="A5837" t="s">
        <v>6094</v>
      </c>
      <c r="B5837" t="s">
        <v>81</v>
      </c>
      <c r="C5837" t="s">
        <v>48</v>
      </c>
      <c r="D5837" t="s">
        <v>203</v>
      </c>
      <c r="E5837">
        <v>39.5</v>
      </c>
      <c r="F5837">
        <v>8</v>
      </c>
      <c r="G5837">
        <v>316</v>
      </c>
      <c r="H5837" t="s">
        <v>56</v>
      </c>
      <c r="I5837" t="s">
        <v>18</v>
      </c>
      <c r="J5837" s="1">
        <v>45292</v>
      </c>
      <c r="K5837" t="b">
        <v>0</v>
      </c>
      <c r="L5837" t="s">
        <v>19</v>
      </c>
      <c r="M5837">
        <v>1</v>
      </c>
      <c r="N5837">
        <f>G5837/SUMIF(B:B,B5837,G:G)*100</f>
        <v>0.5003523050248988</v>
      </c>
      <c r="Q5837">
        <f>VLOOKUP(C5837, Categories_Pivot_Table!A:B, 2, FALSE)</f>
        <v>23.348837209302324</v>
      </c>
      <c r="T5837">
        <f t="shared" si="92"/>
        <v>2024</v>
      </c>
    </row>
    <row r="5838" spans="1:20" x14ac:dyDescent="0.2">
      <c r="A5838" t="s">
        <v>6095</v>
      </c>
      <c r="B5838" t="s">
        <v>71</v>
      </c>
      <c r="C5838" t="s">
        <v>15</v>
      </c>
      <c r="D5838" t="s">
        <v>211</v>
      </c>
      <c r="E5838">
        <v>9.5</v>
      </c>
      <c r="F5838">
        <v>8</v>
      </c>
      <c r="G5838">
        <v>76</v>
      </c>
      <c r="H5838" t="s">
        <v>29</v>
      </c>
      <c r="I5838" t="s">
        <v>46</v>
      </c>
      <c r="J5838" s="1">
        <v>45086</v>
      </c>
      <c r="K5838" t="b">
        <v>0</v>
      </c>
      <c r="L5838" t="s">
        <v>65</v>
      </c>
      <c r="M5838">
        <v>6</v>
      </c>
      <c r="N5838">
        <f>G5838/SUMIF(B:B,B5838,G:G)*100</f>
        <v>0.12041034578365746</v>
      </c>
      <c r="Q5838">
        <f>VLOOKUP(C5838, Categories_Pivot_Table!A:B, 2, FALSE)</f>
        <v>23.063808900523561</v>
      </c>
      <c r="T5838">
        <f t="shared" si="92"/>
        <v>2023</v>
      </c>
    </row>
    <row r="5839" spans="1:20" x14ac:dyDescent="0.2">
      <c r="A5839" t="s">
        <v>6096</v>
      </c>
      <c r="B5839" t="s">
        <v>51</v>
      </c>
      <c r="C5839" t="s">
        <v>27</v>
      </c>
      <c r="D5839" t="s">
        <v>538</v>
      </c>
      <c r="E5839">
        <v>11</v>
      </c>
      <c r="F5839">
        <v>6</v>
      </c>
      <c r="G5839">
        <v>66</v>
      </c>
      <c r="H5839" t="s">
        <v>29</v>
      </c>
      <c r="I5839" t="s">
        <v>46</v>
      </c>
      <c r="J5839" s="1">
        <v>45415</v>
      </c>
      <c r="K5839" t="b">
        <v>1</v>
      </c>
      <c r="L5839" t="s">
        <v>65</v>
      </c>
      <c r="M5839">
        <v>5</v>
      </c>
      <c r="N5839">
        <f>G5839/SUMIF(B:B,B5839,G:G)*100</f>
        <v>0.10231447749856604</v>
      </c>
      <c r="Q5839">
        <f>VLOOKUP(C5839, Categories_Pivot_Table!A:B, 2, FALSE)</f>
        <v>25.013711734693878</v>
      </c>
      <c r="T5839">
        <f t="shared" si="92"/>
        <v>2024</v>
      </c>
    </row>
    <row r="5840" spans="1:20" x14ac:dyDescent="0.2">
      <c r="A5840" t="s">
        <v>6097</v>
      </c>
      <c r="B5840" t="s">
        <v>87</v>
      </c>
      <c r="C5840" t="s">
        <v>135</v>
      </c>
      <c r="D5840" t="s">
        <v>319</v>
      </c>
      <c r="E5840">
        <v>24.5</v>
      </c>
      <c r="F5840">
        <v>3</v>
      </c>
      <c r="G5840">
        <v>73.5</v>
      </c>
      <c r="H5840" t="s">
        <v>56</v>
      </c>
      <c r="I5840" t="s">
        <v>46</v>
      </c>
      <c r="J5840" s="1">
        <v>44827</v>
      </c>
      <c r="K5840" t="b">
        <v>0</v>
      </c>
      <c r="L5840" t="s">
        <v>65</v>
      </c>
      <c r="M5840">
        <v>9</v>
      </c>
      <c r="N5840">
        <f>G5840/SUMIF(B:B,B5840,G:G)*100</f>
        <v>0.11301259283177267</v>
      </c>
      <c r="Q5840">
        <f>VLOOKUP(C5840, Categories_Pivot_Table!A:B, 2, FALSE)</f>
        <v>23.146341463414632</v>
      </c>
      <c r="T5840">
        <f t="shared" si="92"/>
        <v>2022</v>
      </c>
    </row>
    <row r="5841" spans="1:20" x14ac:dyDescent="0.2">
      <c r="A5841" t="s">
        <v>6098</v>
      </c>
      <c r="B5841" t="s">
        <v>128</v>
      </c>
      <c r="C5841" t="s">
        <v>22</v>
      </c>
      <c r="D5841" t="s">
        <v>283</v>
      </c>
      <c r="E5841">
        <v>8</v>
      </c>
      <c r="F5841">
        <v>3</v>
      </c>
      <c r="G5841">
        <v>24</v>
      </c>
      <c r="H5841" t="s">
        <v>56</v>
      </c>
      <c r="I5841" t="s">
        <v>18</v>
      </c>
      <c r="J5841" s="1">
        <v>45637</v>
      </c>
      <c r="K5841" t="b">
        <v>0</v>
      </c>
      <c r="L5841" t="s">
        <v>30</v>
      </c>
      <c r="M5841">
        <v>12</v>
      </c>
      <c r="N5841">
        <f>G5841/SUMIF(B:B,B5841,G:G)*100</f>
        <v>3.5061064687664352E-2</v>
      </c>
      <c r="Q5841">
        <f>VLOOKUP(C5841, Categories_Pivot_Table!A:B, 2, FALSE)</f>
        <v>21.505681818181817</v>
      </c>
      <c r="T5841">
        <f t="shared" si="92"/>
        <v>2024</v>
      </c>
    </row>
    <row r="5842" spans="1:20" x14ac:dyDescent="0.2">
      <c r="A5842" t="s">
        <v>6099</v>
      </c>
      <c r="B5842" t="s">
        <v>128</v>
      </c>
      <c r="C5842" t="s">
        <v>15</v>
      </c>
      <c r="D5842" t="s">
        <v>69</v>
      </c>
      <c r="E5842">
        <v>29</v>
      </c>
      <c r="F5842">
        <v>9</v>
      </c>
      <c r="G5842">
        <v>261</v>
      </c>
      <c r="H5842" t="s">
        <v>17</v>
      </c>
      <c r="I5842" t="s">
        <v>46</v>
      </c>
      <c r="J5842" s="1">
        <v>45586</v>
      </c>
      <c r="K5842" t="b">
        <v>0</v>
      </c>
      <c r="L5842" t="s">
        <v>19</v>
      </c>
      <c r="M5842">
        <v>10</v>
      </c>
      <c r="N5842">
        <f>G5842/SUMIF(B:B,B5842,G:G)*100</f>
        <v>0.38128907847834981</v>
      </c>
      <c r="Q5842">
        <f>VLOOKUP(C5842, Categories_Pivot_Table!A:B, 2, FALSE)</f>
        <v>23.063808900523561</v>
      </c>
      <c r="T5842">
        <f t="shared" si="92"/>
        <v>2024</v>
      </c>
    </row>
    <row r="5843" spans="1:20" x14ac:dyDescent="0.2">
      <c r="A5843" t="s">
        <v>6100</v>
      </c>
      <c r="B5843" t="s">
        <v>90</v>
      </c>
      <c r="C5843" t="s">
        <v>38</v>
      </c>
      <c r="D5843" t="s">
        <v>1276</v>
      </c>
      <c r="E5843">
        <v>35</v>
      </c>
      <c r="F5843">
        <v>8</v>
      </c>
      <c r="G5843">
        <v>280</v>
      </c>
      <c r="H5843" t="s">
        <v>29</v>
      </c>
      <c r="I5843" t="s">
        <v>18</v>
      </c>
      <c r="J5843" s="1">
        <v>44866</v>
      </c>
      <c r="K5843" t="b">
        <v>0</v>
      </c>
      <c r="L5843" t="s">
        <v>49</v>
      </c>
      <c r="M5843">
        <v>11</v>
      </c>
      <c r="N5843">
        <f>G5843/SUMIF(B:B,B5843,G:G)*100</f>
        <v>0.47343681309390956</v>
      </c>
      <c r="Q5843">
        <f>VLOOKUP(C5843, Categories_Pivot_Table!A:B, 2, FALSE)</f>
        <v>23.088790931989923</v>
      </c>
      <c r="T5843">
        <f t="shared" si="92"/>
        <v>2022</v>
      </c>
    </row>
    <row r="5844" spans="1:20" x14ac:dyDescent="0.2">
      <c r="A5844" t="s">
        <v>6101</v>
      </c>
      <c r="B5844" t="s">
        <v>21</v>
      </c>
      <c r="C5844" t="s">
        <v>15</v>
      </c>
      <c r="D5844" t="s">
        <v>494</v>
      </c>
      <c r="E5844">
        <v>33.5</v>
      </c>
      <c r="F5844">
        <v>10</v>
      </c>
      <c r="G5844">
        <v>335</v>
      </c>
      <c r="H5844" t="s">
        <v>56</v>
      </c>
      <c r="I5844" t="s">
        <v>18</v>
      </c>
      <c r="J5844" s="1">
        <v>44979</v>
      </c>
      <c r="K5844" t="b">
        <v>0</v>
      </c>
      <c r="L5844" t="s">
        <v>30</v>
      </c>
      <c r="M5844">
        <v>2</v>
      </c>
      <c r="N5844">
        <f>G5844/SUMIF(B:B,B5844,G:G)*100</f>
        <v>0.54266391284979554</v>
      </c>
      <c r="Q5844">
        <f>VLOOKUP(C5844, Categories_Pivot_Table!A:B, 2, FALSE)</f>
        <v>23.063808900523561</v>
      </c>
      <c r="T5844">
        <f t="shared" si="92"/>
        <v>2023</v>
      </c>
    </row>
    <row r="5845" spans="1:20" x14ac:dyDescent="0.2">
      <c r="A5845" t="s">
        <v>6102</v>
      </c>
      <c r="B5845" t="s">
        <v>106</v>
      </c>
      <c r="C5845" t="s">
        <v>22</v>
      </c>
      <c r="D5845" t="s">
        <v>41</v>
      </c>
      <c r="E5845">
        <v>23</v>
      </c>
      <c r="F5845">
        <v>4</v>
      </c>
      <c r="G5845">
        <v>110</v>
      </c>
      <c r="H5845" t="s">
        <v>29</v>
      </c>
      <c r="I5845" t="s">
        <v>46</v>
      </c>
      <c r="J5845" s="1">
        <v>44579</v>
      </c>
      <c r="K5845" t="b">
        <v>0</v>
      </c>
      <c r="L5845" t="s">
        <v>49</v>
      </c>
      <c r="M5845">
        <v>1</v>
      </c>
      <c r="N5845">
        <f>G5845/SUMIF(B:B,B5845,G:G)*100</f>
        <v>0.17926988265971316</v>
      </c>
      <c r="Q5845">
        <f>VLOOKUP(C5845, Categories_Pivot_Table!A:B, 2, FALSE)</f>
        <v>21.505681818181817</v>
      </c>
      <c r="T5845">
        <f t="shared" si="92"/>
        <v>2022</v>
      </c>
    </row>
    <row r="5846" spans="1:20" x14ac:dyDescent="0.2">
      <c r="A5846" t="s">
        <v>6103</v>
      </c>
      <c r="B5846" t="s">
        <v>14</v>
      </c>
      <c r="C5846" t="s">
        <v>33</v>
      </c>
      <c r="D5846" t="s">
        <v>307</v>
      </c>
      <c r="E5846">
        <v>6.5</v>
      </c>
      <c r="F5846">
        <v>2</v>
      </c>
      <c r="G5846">
        <v>13</v>
      </c>
      <c r="H5846" t="s">
        <v>17</v>
      </c>
      <c r="I5846" t="s">
        <v>46</v>
      </c>
      <c r="J5846" s="1">
        <v>45089</v>
      </c>
      <c r="K5846" t="b">
        <v>0</v>
      </c>
      <c r="L5846" t="s">
        <v>19</v>
      </c>
      <c r="M5846">
        <v>6</v>
      </c>
      <c r="N5846">
        <f>G5846/SUMIF(B:B,B5846,G:G)*100</f>
        <v>2.1164538002556025E-2</v>
      </c>
      <c r="Q5846">
        <f>VLOOKUP(C5846, Categories_Pivot_Table!A:B, 2, FALSE)</f>
        <v>23.300574345883856</v>
      </c>
      <c r="T5846">
        <f t="shared" si="92"/>
        <v>2023</v>
      </c>
    </row>
    <row r="5847" spans="1:20" x14ac:dyDescent="0.2">
      <c r="A5847" t="s">
        <v>6104</v>
      </c>
      <c r="B5847" t="s">
        <v>113</v>
      </c>
      <c r="C5847" t="s">
        <v>22</v>
      </c>
      <c r="D5847" t="s">
        <v>1043</v>
      </c>
      <c r="E5847">
        <v>14</v>
      </c>
      <c r="F5847">
        <v>5</v>
      </c>
      <c r="G5847">
        <v>70</v>
      </c>
      <c r="H5847" t="s">
        <v>17</v>
      </c>
      <c r="I5847" t="s">
        <v>46</v>
      </c>
      <c r="J5847" s="1">
        <v>45672</v>
      </c>
      <c r="K5847" t="b">
        <v>1</v>
      </c>
      <c r="L5847" t="s">
        <v>30</v>
      </c>
      <c r="M5847">
        <v>1</v>
      </c>
      <c r="N5847">
        <f>G5847/SUMIF(B:B,B5847,G:G)*100</f>
        <v>0.11525859088139892</v>
      </c>
      <c r="Q5847">
        <f>VLOOKUP(C5847, Categories_Pivot_Table!A:B, 2, FALSE)</f>
        <v>21.505681818181817</v>
      </c>
      <c r="T5847">
        <f t="shared" si="92"/>
        <v>2025</v>
      </c>
    </row>
    <row r="5848" spans="1:20" x14ac:dyDescent="0.2">
      <c r="A5848" t="s">
        <v>6105</v>
      </c>
      <c r="B5848" t="s">
        <v>87</v>
      </c>
      <c r="C5848" t="s">
        <v>33</v>
      </c>
      <c r="D5848" t="s">
        <v>307</v>
      </c>
      <c r="E5848">
        <v>6.5</v>
      </c>
      <c r="F5848">
        <v>6</v>
      </c>
      <c r="G5848">
        <v>39</v>
      </c>
      <c r="H5848" t="s">
        <v>29</v>
      </c>
      <c r="I5848" t="s">
        <v>46</v>
      </c>
      <c r="J5848" s="1">
        <v>45551</v>
      </c>
      <c r="K5848" t="b">
        <v>0</v>
      </c>
      <c r="L5848" t="s">
        <v>19</v>
      </c>
      <c r="M5848">
        <v>9</v>
      </c>
      <c r="N5848">
        <f>G5848/SUMIF(B:B,B5848,G:G)*100</f>
        <v>5.9965865584205913E-2</v>
      </c>
      <c r="Q5848">
        <f>VLOOKUP(C5848, Categories_Pivot_Table!A:B, 2, FALSE)</f>
        <v>23.300574345883856</v>
      </c>
      <c r="T5848">
        <f t="shared" si="92"/>
        <v>2024</v>
      </c>
    </row>
    <row r="5849" spans="1:20" x14ac:dyDescent="0.2">
      <c r="A5849" t="s">
        <v>6106</v>
      </c>
      <c r="B5849" t="s">
        <v>73</v>
      </c>
      <c r="C5849" t="s">
        <v>135</v>
      </c>
      <c r="D5849" t="s">
        <v>276</v>
      </c>
      <c r="E5849">
        <v>6.5</v>
      </c>
      <c r="F5849">
        <v>6</v>
      </c>
      <c r="G5849">
        <v>39</v>
      </c>
      <c r="H5849" t="s">
        <v>17</v>
      </c>
      <c r="I5849" t="s">
        <v>18</v>
      </c>
      <c r="J5849" s="1">
        <v>45068</v>
      </c>
      <c r="K5849" t="b">
        <v>0</v>
      </c>
      <c r="L5849" t="s">
        <v>19</v>
      </c>
      <c r="M5849">
        <v>5</v>
      </c>
      <c r="N5849">
        <f>G5849/SUMIF(B:B,B5849,G:G)*100</f>
        <v>6.7375549585813127E-2</v>
      </c>
      <c r="Q5849">
        <f>VLOOKUP(C5849, Categories_Pivot_Table!A:B, 2, FALSE)</f>
        <v>23.146341463414632</v>
      </c>
      <c r="T5849">
        <f t="shared" si="92"/>
        <v>2023</v>
      </c>
    </row>
    <row r="5850" spans="1:20" x14ac:dyDescent="0.2">
      <c r="A5850" t="s">
        <v>6107</v>
      </c>
      <c r="B5850" t="s">
        <v>87</v>
      </c>
      <c r="C5850" t="s">
        <v>33</v>
      </c>
      <c r="D5850" t="s">
        <v>34</v>
      </c>
      <c r="E5850">
        <v>27.5</v>
      </c>
      <c r="F5850">
        <v>7</v>
      </c>
      <c r="G5850">
        <v>192.5</v>
      </c>
      <c r="H5850" t="s">
        <v>56</v>
      </c>
      <c r="I5850" t="s">
        <v>18</v>
      </c>
      <c r="J5850" s="1">
        <v>44587</v>
      </c>
      <c r="K5850" t="b">
        <v>0</v>
      </c>
      <c r="L5850" t="s">
        <v>30</v>
      </c>
      <c r="M5850">
        <v>1</v>
      </c>
      <c r="N5850">
        <f>G5850/SUMIF(B:B,B5850,G:G)*100</f>
        <v>0.29598536217845223</v>
      </c>
      <c r="Q5850">
        <f>VLOOKUP(C5850, Categories_Pivot_Table!A:B, 2, FALSE)</f>
        <v>23.300574345883856</v>
      </c>
      <c r="T5850">
        <f t="shared" si="92"/>
        <v>2022</v>
      </c>
    </row>
    <row r="5851" spans="1:20" x14ac:dyDescent="0.2">
      <c r="A5851" t="s">
        <v>6108</v>
      </c>
      <c r="B5851" t="s">
        <v>73</v>
      </c>
      <c r="C5851" t="s">
        <v>27</v>
      </c>
      <c r="D5851" t="s">
        <v>91</v>
      </c>
      <c r="E5851">
        <v>33.5</v>
      </c>
      <c r="F5851">
        <v>1</v>
      </c>
      <c r="G5851">
        <v>33.5</v>
      </c>
      <c r="H5851" t="s">
        <v>17</v>
      </c>
      <c r="I5851" t="s">
        <v>46</v>
      </c>
      <c r="J5851" s="1">
        <v>45488</v>
      </c>
      <c r="K5851" t="b">
        <v>0</v>
      </c>
      <c r="L5851" t="s">
        <v>19</v>
      </c>
      <c r="M5851">
        <v>7</v>
      </c>
      <c r="N5851">
        <f>G5851/SUMIF(B:B,B5851,G:G)*100</f>
        <v>5.7873869516018972E-2</v>
      </c>
      <c r="Q5851">
        <f>VLOOKUP(C5851, Categories_Pivot_Table!A:B, 2, FALSE)</f>
        <v>25.013711734693878</v>
      </c>
      <c r="T5851">
        <f t="shared" si="92"/>
        <v>2024</v>
      </c>
    </row>
    <row r="5852" spans="1:20" x14ac:dyDescent="0.2">
      <c r="A5852" t="s">
        <v>6109</v>
      </c>
      <c r="B5852" t="s">
        <v>90</v>
      </c>
      <c r="C5852" t="s">
        <v>48</v>
      </c>
      <c r="D5852" t="s">
        <v>237</v>
      </c>
      <c r="E5852">
        <v>11</v>
      </c>
      <c r="F5852">
        <v>9</v>
      </c>
      <c r="G5852">
        <v>99</v>
      </c>
      <c r="H5852" t="s">
        <v>29</v>
      </c>
      <c r="I5852" t="s">
        <v>46</v>
      </c>
      <c r="J5852" s="1">
        <v>45321</v>
      </c>
      <c r="K5852" t="b">
        <v>0</v>
      </c>
      <c r="L5852" t="s">
        <v>49</v>
      </c>
      <c r="M5852">
        <v>1</v>
      </c>
      <c r="N5852">
        <f>G5852/SUMIF(B:B,B5852,G:G)*100</f>
        <v>0.16739373034391802</v>
      </c>
      <c r="Q5852">
        <f>VLOOKUP(C5852, Categories_Pivot_Table!A:B, 2, FALSE)</f>
        <v>23.348837209302324</v>
      </c>
      <c r="T5852">
        <f t="shared" si="92"/>
        <v>2024</v>
      </c>
    </row>
    <row r="5853" spans="1:20" x14ac:dyDescent="0.2">
      <c r="A5853" t="s">
        <v>6110</v>
      </c>
      <c r="B5853" t="s">
        <v>63</v>
      </c>
      <c r="C5853" t="s">
        <v>74</v>
      </c>
      <c r="D5853" t="s">
        <v>364</v>
      </c>
      <c r="E5853">
        <v>21.5</v>
      </c>
      <c r="F5853">
        <v>6</v>
      </c>
      <c r="G5853">
        <v>129</v>
      </c>
      <c r="H5853" t="s">
        <v>56</v>
      </c>
      <c r="I5853" t="s">
        <v>46</v>
      </c>
      <c r="J5853" s="1">
        <v>45422</v>
      </c>
      <c r="K5853" t="b">
        <v>1</v>
      </c>
      <c r="L5853" t="s">
        <v>65</v>
      </c>
      <c r="M5853">
        <v>5</v>
      </c>
      <c r="N5853">
        <f>G5853/SUMIF(B:B,B5853,G:G)*100</f>
        <v>0.21312450436161776</v>
      </c>
      <c r="Q5853">
        <f>VLOOKUP(C5853, Categories_Pivot_Table!A:B, 2, FALSE)</f>
        <v>24.317096165933375</v>
      </c>
      <c r="T5853">
        <f t="shared" si="92"/>
        <v>2024</v>
      </c>
    </row>
    <row r="5854" spans="1:20" x14ac:dyDescent="0.2">
      <c r="A5854" t="s">
        <v>6111</v>
      </c>
      <c r="B5854" t="s">
        <v>95</v>
      </c>
      <c r="C5854" t="s">
        <v>135</v>
      </c>
      <c r="D5854" t="s">
        <v>136</v>
      </c>
      <c r="E5854">
        <v>27.5</v>
      </c>
      <c r="F5854">
        <v>7</v>
      </c>
      <c r="G5854">
        <v>192.5</v>
      </c>
      <c r="H5854" t="s">
        <v>17</v>
      </c>
      <c r="I5854" t="s">
        <v>18</v>
      </c>
      <c r="J5854" s="1">
        <v>45212</v>
      </c>
      <c r="K5854" t="b">
        <v>0</v>
      </c>
      <c r="L5854" t="s">
        <v>65</v>
      </c>
      <c r="M5854">
        <v>10</v>
      </c>
      <c r="N5854">
        <f>G5854/SUMIF(B:B,B5854,G:G)*100</f>
        <v>0.28581397593223612</v>
      </c>
      <c r="Q5854">
        <f>VLOOKUP(C5854, Categories_Pivot_Table!A:B, 2, FALSE)</f>
        <v>23.146341463414632</v>
      </c>
      <c r="T5854">
        <f t="shared" si="92"/>
        <v>2023</v>
      </c>
    </row>
    <row r="5855" spans="1:20" x14ac:dyDescent="0.2">
      <c r="A5855" t="s">
        <v>6112</v>
      </c>
      <c r="B5855" t="s">
        <v>87</v>
      </c>
      <c r="C5855" t="s">
        <v>15</v>
      </c>
      <c r="D5855" t="s">
        <v>64</v>
      </c>
      <c r="E5855">
        <v>39.5</v>
      </c>
      <c r="F5855">
        <v>6</v>
      </c>
      <c r="G5855">
        <v>237</v>
      </c>
      <c r="H5855" t="s">
        <v>17</v>
      </c>
      <c r="I5855" t="s">
        <v>46</v>
      </c>
      <c r="J5855" s="1">
        <v>45466</v>
      </c>
      <c r="K5855" t="b">
        <v>0</v>
      </c>
      <c r="L5855" t="s">
        <v>24</v>
      </c>
      <c r="M5855">
        <v>6</v>
      </c>
      <c r="N5855">
        <f>G5855/SUMIF(B:B,B5855,G:G)*100</f>
        <v>0.36440795239632828</v>
      </c>
      <c r="Q5855">
        <f>VLOOKUP(C5855, Categories_Pivot_Table!A:B, 2, FALSE)</f>
        <v>23.063808900523561</v>
      </c>
      <c r="T5855">
        <f t="shared" si="92"/>
        <v>2024</v>
      </c>
    </row>
    <row r="5856" spans="1:20" x14ac:dyDescent="0.2">
      <c r="A5856" t="s">
        <v>6113</v>
      </c>
      <c r="B5856" t="s">
        <v>44</v>
      </c>
      <c r="C5856" t="s">
        <v>22</v>
      </c>
      <c r="D5856" t="s">
        <v>67</v>
      </c>
      <c r="E5856">
        <v>27.5</v>
      </c>
      <c r="F5856">
        <v>4</v>
      </c>
      <c r="G5856">
        <v>110</v>
      </c>
      <c r="H5856" t="s">
        <v>56</v>
      </c>
      <c r="I5856" t="s">
        <v>18</v>
      </c>
      <c r="J5856" s="1">
        <v>45255</v>
      </c>
      <c r="K5856" t="b">
        <v>0</v>
      </c>
      <c r="L5856" t="s">
        <v>35</v>
      </c>
      <c r="M5856">
        <v>11</v>
      </c>
      <c r="N5856">
        <f>G5856/SUMIF(B:B,B5856,G:G)*100</f>
        <v>0.18123553204985623</v>
      </c>
      <c r="Q5856">
        <f>VLOOKUP(C5856, Categories_Pivot_Table!A:B, 2, FALSE)</f>
        <v>21.505681818181817</v>
      </c>
      <c r="T5856">
        <f t="shared" si="92"/>
        <v>2023</v>
      </c>
    </row>
    <row r="5857" spans="1:20" x14ac:dyDescent="0.2">
      <c r="A5857" t="s">
        <v>6114</v>
      </c>
      <c r="B5857" t="s">
        <v>44</v>
      </c>
      <c r="C5857" t="s">
        <v>27</v>
      </c>
      <c r="D5857" t="s">
        <v>55</v>
      </c>
      <c r="E5857">
        <v>36.5</v>
      </c>
      <c r="F5857">
        <v>2</v>
      </c>
      <c r="G5857">
        <v>73</v>
      </c>
      <c r="H5857" t="s">
        <v>29</v>
      </c>
      <c r="I5857" t="s">
        <v>18</v>
      </c>
      <c r="J5857" s="1">
        <v>45308</v>
      </c>
      <c r="K5857" t="b">
        <v>0</v>
      </c>
      <c r="L5857" t="s">
        <v>30</v>
      </c>
      <c r="M5857">
        <v>1</v>
      </c>
      <c r="N5857">
        <f>G5857/SUMIF(B:B,B5857,G:G)*100</f>
        <v>0.12027448945126824</v>
      </c>
      <c r="Q5857">
        <f>VLOOKUP(C5857, Categories_Pivot_Table!A:B, 2, FALSE)</f>
        <v>25.013711734693878</v>
      </c>
      <c r="T5857">
        <f t="shared" si="92"/>
        <v>2024</v>
      </c>
    </row>
    <row r="5858" spans="1:20" x14ac:dyDescent="0.2">
      <c r="A5858" t="s">
        <v>6115</v>
      </c>
      <c r="B5858" t="s">
        <v>21</v>
      </c>
      <c r="C5858" t="s">
        <v>33</v>
      </c>
      <c r="D5858" t="s">
        <v>209</v>
      </c>
      <c r="E5858">
        <v>24.5</v>
      </c>
      <c r="F5858">
        <v>8</v>
      </c>
      <c r="G5858">
        <v>196</v>
      </c>
      <c r="H5858" t="s">
        <v>56</v>
      </c>
      <c r="I5858" t="s">
        <v>18</v>
      </c>
      <c r="J5858" s="1">
        <v>45466</v>
      </c>
      <c r="K5858" t="b">
        <v>1</v>
      </c>
      <c r="L5858" t="s">
        <v>24</v>
      </c>
      <c r="M5858">
        <v>6</v>
      </c>
      <c r="N5858">
        <f>G5858/SUMIF(B:B,B5858,G:G)*100</f>
        <v>0.31749888632405948</v>
      </c>
      <c r="Q5858">
        <f>VLOOKUP(C5858, Categories_Pivot_Table!A:B, 2, FALSE)</f>
        <v>23.300574345883856</v>
      </c>
      <c r="T5858">
        <f t="shared" si="92"/>
        <v>2024</v>
      </c>
    </row>
    <row r="5859" spans="1:20" x14ac:dyDescent="0.2">
      <c r="A5859" t="s">
        <v>6116</v>
      </c>
      <c r="B5859" t="s">
        <v>37</v>
      </c>
      <c r="C5859" t="s">
        <v>22</v>
      </c>
      <c r="D5859" t="s">
        <v>2118</v>
      </c>
      <c r="E5859">
        <v>18.5</v>
      </c>
      <c r="F5859">
        <v>5</v>
      </c>
      <c r="G5859">
        <v>92.5</v>
      </c>
      <c r="H5859" t="s">
        <v>56</v>
      </c>
      <c r="I5859" t="s">
        <v>46</v>
      </c>
      <c r="J5859" s="1">
        <v>45314</v>
      </c>
      <c r="K5859" t="b">
        <v>0</v>
      </c>
      <c r="L5859" t="s">
        <v>49</v>
      </c>
      <c r="M5859">
        <v>1</v>
      </c>
      <c r="N5859">
        <f>G5859/SUMIF(B:B,B5859,G:G)*100</f>
        <v>0.13811226660893325</v>
      </c>
      <c r="Q5859">
        <f>VLOOKUP(C5859, Categories_Pivot_Table!A:B, 2, FALSE)</f>
        <v>21.505681818181817</v>
      </c>
      <c r="T5859">
        <f t="shared" si="92"/>
        <v>2024</v>
      </c>
    </row>
    <row r="5860" spans="1:20" x14ac:dyDescent="0.2">
      <c r="A5860" t="s">
        <v>6117</v>
      </c>
      <c r="B5860" t="s">
        <v>63</v>
      </c>
      <c r="C5860" t="s">
        <v>27</v>
      </c>
      <c r="D5860" t="s">
        <v>221</v>
      </c>
      <c r="E5860">
        <v>35</v>
      </c>
      <c r="F5860">
        <v>8</v>
      </c>
      <c r="G5860">
        <v>280</v>
      </c>
      <c r="H5860" t="s">
        <v>17</v>
      </c>
      <c r="I5860" t="s">
        <v>18</v>
      </c>
      <c r="J5860" s="1">
        <v>45520</v>
      </c>
      <c r="K5860" t="b">
        <v>0</v>
      </c>
      <c r="L5860" t="s">
        <v>65</v>
      </c>
      <c r="M5860">
        <v>8</v>
      </c>
      <c r="N5860">
        <f>G5860/SUMIF(B:B,B5860,G:G)*100</f>
        <v>0.46259582342056571</v>
      </c>
      <c r="Q5860">
        <f>VLOOKUP(C5860, Categories_Pivot_Table!A:B, 2, FALSE)</f>
        <v>25.013711734693878</v>
      </c>
      <c r="T5860">
        <f t="shared" si="92"/>
        <v>2024</v>
      </c>
    </row>
    <row r="5861" spans="1:20" x14ac:dyDescent="0.2">
      <c r="A5861" t="s">
        <v>6118</v>
      </c>
      <c r="B5861" t="s">
        <v>90</v>
      </c>
      <c r="C5861" t="s">
        <v>48</v>
      </c>
      <c r="D5861" t="s">
        <v>294</v>
      </c>
      <c r="E5861">
        <v>6.5</v>
      </c>
      <c r="F5861">
        <v>9</v>
      </c>
      <c r="G5861">
        <v>58.5</v>
      </c>
      <c r="H5861" t="s">
        <v>56</v>
      </c>
      <c r="I5861" t="s">
        <v>18</v>
      </c>
      <c r="J5861" s="1">
        <v>44854</v>
      </c>
      <c r="K5861" t="b">
        <v>0</v>
      </c>
      <c r="L5861" t="s">
        <v>42</v>
      </c>
      <c r="M5861">
        <v>10</v>
      </c>
      <c r="N5861">
        <f>G5861/SUMIF(B:B,B5861,G:G)*100</f>
        <v>9.8914477021406114E-2</v>
      </c>
      <c r="Q5861">
        <f>VLOOKUP(C5861, Categories_Pivot_Table!A:B, 2, FALSE)</f>
        <v>23.348837209302324</v>
      </c>
      <c r="T5861">
        <f t="shared" si="92"/>
        <v>2022</v>
      </c>
    </row>
    <row r="5862" spans="1:20" x14ac:dyDescent="0.2">
      <c r="A5862" t="s">
        <v>6119</v>
      </c>
      <c r="B5862" t="s">
        <v>21</v>
      </c>
      <c r="C5862" t="s">
        <v>33</v>
      </c>
      <c r="D5862" t="s">
        <v>469</v>
      </c>
      <c r="E5862">
        <v>8</v>
      </c>
      <c r="F5862">
        <v>10</v>
      </c>
      <c r="G5862">
        <v>80</v>
      </c>
      <c r="H5862" t="s">
        <v>56</v>
      </c>
      <c r="I5862" t="s">
        <v>18</v>
      </c>
      <c r="J5862" s="1">
        <v>44727</v>
      </c>
      <c r="K5862" t="b">
        <v>0</v>
      </c>
      <c r="L5862" t="s">
        <v>30</v>
      </c>
      <c r="M5862">
        <v>6</v>
      </c>
      <c r="N5862">
        <f>G5862/SUMIF(B:B,B5862,G:G)*100</f>
        <v>0.1295913821730855</v>
      </c>
      <c r="Q5862">
        <f>VLOOKUP(C5862, Categories_Pivot_Table!A:B, 2, FALSE)</f>
        <v>23.300574345883856</v>
      </c>
      <c r="T5862">
        <f t="shared" si="92"/>
        <v>2022</v>
      </c>
    </row>
    <row r="5863" spans="1:20" x14ac:dyDescent="0.2">
      <c r="A5863" t="s">
        <v>6120</v>
      </c>
      <c r="B5863" t="s">
        <v>128</v>
      </c>
      <c r="C5863" t="s">
        <v>74</v>
      </c>
      <c r="D5863" t="s">
        <v>248</v>
      </c>
      <c r="E5863">
        <v>15.5</v>
      </c>
      <c r="F5863">
        <v>8</v>
      </c>
      <c r="G5863">
        <v>124</v>
      </c>
      <c r="H5863" t="s">
        <v>56</v>
      </c>
      <c r="I5863" t="s">
        <v>46</v>
      </c>
      <c r="J5863" s="1">
        <v>44806</v>
      </c>
      <c r="K5863" t="b">
        <v>1</v>
      </c>
      <c r="L5863" t="s">
        <v>65</v>
      </c>
      <c r="M5863">
        <v>9</v>
      </c>
      <c r="N5863">
        <f>G5863/SUMIF(B:B,B5863,G:G)*100</f>
        <v>0.18114883421959913</v>
      </c>
      <c r="Q5863">
        <f>VLOOKUP(C5863, Categories_Pivot_Table!A:B, 2, FALSE)</f>
        <v>24.317096165933375</v>
      </c>
      <c r="T5863">
        <f t="shared" si="92"/>
        <v>2022</v>
      </c>
    </row>
    <row r="5864" spans="1:20" x14ac:dyDescent="0.2">
      <c r="A5864" t="s">
        <v>6121</v>
      </c>
      <c r="B5864" t="s">
        <v>87</v>
      </c>
      <c r="C5864" t="s">
        <v>48</v>
      </c>
      <c r="D5864" t="s">
        <v>543</v>
      </c>
      <c r="E5864">
        <v>9.5</v>
      </c>
      <c r="F5864">
        <v>6</v>
      </c>
      <c r="G5864">
        <v>57</v>
      </c>
      <c r="H5864" t="s">
        <v>17</v>
      </c>
      <c r="I5864" t="s">
        <v>46</v>
      </c>
      <c r="J5864" s="1">
        <v>44985</v>
      </c>
      <c r="K5864" t="b">
        <v>0</v>
      </c>
      <c r="L5864" t="s">
        <v>49</v>
      </c>
      <c r="M5864">
        <v>2</v>
      </c>
      <c r="N5864">
        <f>G5864/SUMIF(B:B,B5864,G:G)*100</f>
        <v>8.7642418930762495E-2</v>
      </c>
      <c r="Q5864">
        <f>VLOOKUP(C5864, Categories_Pivot_Table!A:B, 2, FALSE)</f>
        <v>23.348837209302324</v>
      </c>
      <c r="T5864">
        <f t="shared" si="92"/>
        <v>2023</v>
      </c>
    </row>
    <row r="5865" spans="1:20" x14ac:dyDescent="0.2">
      <c r="A5865" t="s">
        <v>6122</v>
      </c>
      <c r="B5865" t="s">
        <v>106</v>
      </c>
      <c r="C5865" t="s">
        <v>22</v>
      </c>
      <c r="D5865" t="s">
        <v>283</v>
      </c>
      <c r="E5865">
        <v>8</v>
      </c>
      <c r="F5865">
        <v>10</v>
      </c>
      <c r="G5865">
        <v>80</v>
      </c>
      <c r="H5865" t="s">
        <v>17</v>
      </c>
      <c r="I5865" t="s">
        <v>46</v>
      </c>
      <c r="J5865" s="1">
        <v>44581</v>
      </c>
      <c r="K5865" t="b">
        <v>0</v>
      </c>
      <c r="L5865" t="s">
        <v>42</v>
      </c>
      <c r="M5865">
        <v>1</v>
      </c>
      <c r="N5865">
        <f>G5865/SUMIF(B:B,B5865,G:G)*100</f>
        <v>0.1303780964797914</v>
      </c>
      <c r="Q5865">
        <f>VLOOKUP(C5865, Categories_Pivot_Table!A:B, 2, FALSE)</f>
        <v>21.505681818181817</v>
      </c>
      <c r="T5865">
        <f t="shared" si="92"/>
        <v>2022</v>
      </c>
    </row>
    <row r="5866" spans="1:20" x14ac:dyDescent="0.2">
      <c r="A5866" t="s">
        <v>6123</v>
      </c>
      <c r="B5866" t="s">
        <v>113</v>
      </c>
      <c r="C5866" t="s">
        <v>22</v>
      </c>
      <c r="D5866" t="s">
        <v>272</v>
      </c>
      <c r="E5866">
        <v>5</v>
      </c>
      <c r="F5866">
        <v>5</v>
      </c>
      <c r="G5866">
        <v>25</v>
      </c>
      <c r="H5866" t="s">
        <v>29</v>
      </c>
      <c r="I5866" t="s">
        <v>46</v>
      </c>
      <c r="J5866" s="1">
        <v>44929</v>
      </c>
      <c r="K5866" t="b">
        <v>0</v>
      </c>
      <c r="L5866" t="s">
        <v>49</v>
      </c>
      <c r="M5866">
        <v>1</v>
      </c>
      <c r="N5866">
        <f>G5866/SUMIF(B:B,B5866,G:G)*100</f>
        <v>4.1163782457642469E-2</v>
      </c>
      <c r="Q5866">
        <f>VLOOKUP(C5866, Categories_Pivot_Table!A:B, 2, FALSE)</f>
        <v>21.505681818181817</v>
      </c>
      <c r="T5866">
        <f t="shared" si="92"/>
        <v>2023</v>
      </c>
    </row>
    <row r="5867" spans="1:20" x14ac:dyDescent="0.2">
      <c r="A5867" t="s">
        <v>6124</v>
      </c>
      <c r="B5867" t="s">
        <v>118</v>
      </c>
      <c r="C5867" t="s">
        <v>27</v>
      </c>
      <c r="D5867" t="s">
        <v>55</v>
      </c>
      <c r="E5867">
        <v>36.5</v>
      </c>
      <c r="F5867">
        <v>1</v>
      </c>
      <c r="G5867">
        <v>36.5</v>
      </c>
      <c r="H5867" t="s">
        <v>17</v>
      </c>
      <c r="I5867" t="s">
        <v>46</v>
      </c>
      <c r="J5867" s="1">
        <v>44763</v>
      </c>
      <c r="K5867" t="b">
        <v>0</v>
      </c>
      <c r="L5867" t="s">
        <v>42</v>
      </c>
      <c r="M5867">
        <v>7</v>
      </c>
      <c r="N5867">
        <f>G5867/SUMIF(B:B,B5867,G:G)*100</f>
        <v>6.0035857032419364E-2</v>
      </c>
      <c r="Q5867">
        <f>VLOOKUP(C5867, Categories_Pivot_Table!A:B, 2, FALSE)</f>
        <v>25.013711734693878</v>
      </c>
      <c r="T5867">
        <f t="shared" si="92"/>
        <v>2022</v>
      </c>
    </row>
    <row r="5868" spans="1:20" x14ac:dyDescent="0.2">
      <c r="A5868" t="s">
        <v>6125</v>
      </c>
      <c r="B5868" t="s">
        <v>32</v>
      </c>
      <c r="C5868" t="s">
        <v>27</v>
      </c>
      <c r="D5868" t="s">
        <v>55</v>
      </c>
      <c r="E5868">
        <v>36.5</v>
      </c>
      <c r="F5868">
        <v>7</v>
      </c>
      <c r="G5868">
        <v>255.5</v>
      </c>
      <c r="H5868" t="s">
        <v>17</v>
      </c>
      <c r="I5868" t="s">
        <v>46</v>
      </c>
      <c r="J5868" s="1">
        <v>44783</v>
      </c>
      <c r="K5868" t="b">
        <v>0</v>
      </c>
      <c r="L5868" t="s">
        <v>30</v>
      </c>
      <c r="M5868">
        <v>8</v>
      </c>
      <c r="N5868">
        <f>G5868/SUMIF(B:B,B5868,G:G)*100</f>
        <v>0.43576514731590843</v>
      </c>
      <c r="Q5868">
        <f>VLOOKUP(C5868, Categories_Pivot_Table!A:B, 2, FALSE)</f>
        <v>25.013711734693878</v>
      </c>
      <c r="T5868">
        <f t="shared" si="92"/>
        <v>2022</v>
      </c>
    </row>
    <row r="5869" spans="1:20" x14ac:dyDescent="0.2">
      <c r="A5869" t="s">
        <v>6126</v>
      </c>
      <c r="B5869" t="s">
        <v>47</v>
      </c>
      <c r="C5869" t="s">
        <v>22</v>
      </c>
      <c r="D5869" t="s">
        <v>251</v>
      </c>
      <c r="E5869">
        <v>38</v>
      </c>
      <c r="F5869">
        <v>5</v>
      </c>
      <c r="G5869">
        <v>190</v>
      </c>
      <c r="H5869" t="s">
        <v>17</v>
      </c>
      <c r="I5869" t="s">
        <v>18</v>
      </c>
      <c r="J5869" s="1">
        <v>45115</v>
      </c>
      <c r="K5869" t="b">
        <v>0</v>
      </c>
      <c r="L5869" t="s">
        <v>35</v>
      </c>
      <c r="M5869">
        <v>7</v>
      </c>
      <c r="N5869">
        <f>G5869/SUMIF(B:B,B5869,G:G)*100</f>
        <v>0.3019083787520061</v>
      </c>
      <c r="Q5869">
        <f>VLOOKUP(C5869, Categories_Pivot_Table!A:B, 2, FALSE)</f>
        <v>21.505681818181817</v>
      </c>
      <c r="T5869">
        <f t="shared" si="92"/>
        <v>2023</v>
      </c>
    </row>
    <row r="5870" spans="1:20" x14ac:dyDescent="0.2">
      <c r="A5870" t="s">
        <v>6127</v>
      </c>
      <c r="B5870" t="s">
        <v>47</v>
      </c>
      <c r="C5870" t="s">
        <v>48</v>
      </c>
      <c r="D5870" t="s">
        <v>655</v>
      </c>
      <c r="E5870">
        <v>12.5</v>
      </c>
      <c r="F5870">
        <v>9</v>
      </c>
      <c r="G5870">
        <v>112.5</v>
      </c>
      <c r="H5870" t="s">
        <v>17</v>
      </c>
      <c r="I5870" t="s">
        <v>18</v>
      </c>
      <c r="J5870" s="1">
        <v>45570</v>
      </c>
      <c r="K5870" t="b">
        <v>1</v>
      </c>
      <c r="L5870" t="s">
        <v>35</v>
      </c>
      <c r="M5870">
        <v>10</v>
      </c>
      <c r="N5870">
        <f>G5870/SUMIF(B:B,B5870,G:G)*100</f>
        <v>0.17876154005052994</v>
      </c>
      <c r="Q5870">
        <f>VLOOKUP(C5870, Categories_Pivot_Table!A:B, 2, FALSE)</f>
        <v>23.348837209302324</v>
      </c>
      <c r="T5870">
        <f t="shared" si="92"/>
        <v>2024</v>
      </c>
    </row>
    <row r="5871" spans="1:20" x14ac:dyDescent="0.2">
      <c r="A5871" t="s">
        <v>6128</v>
      </c>
      <c r="B5871" t="s">
        <v>44</v>
      </c>
      <c r="C5871" t="s">
        <v>74</v>
      </c>
      <c r="D5871" t="s">
        <v>343</v>
      </c>
      <c r="E5871">
        <v>33.5</v>
      </c>
      <c r="F5871">
        <v>6</v>
      </c>
      <c r="G5871">
        <v>201</v>
      </c>
      <c r="H5871" t="s">
        <v>29</v>
      </c>
      <c r="I5871" t="s">
        <v>46</v>
      </c>
      <c r="J5871" s="1">
        <v>44714</v>
      </c>
      <c r="K5871" t="b">
        <v>1</v>
      </c>
      <c r="L5871" t="s">
        <v>42</v>
      </c>
      <c r="M5871">
        <v>6</v>
      </c>
      <c r="N5871">
        <f>G5871/SUMIF(B:B,B5871,G:G)*100</f>
        <v>0.33116674492746462</v>
      </c>
      <c r="Q5871">
        <f>VLOOKUP(C5871, Categories_Pivot_Table!A:B, 2, FALSE)</f>
        <v>24.317096165933375</v>
      </c>
      <c r="T5871">
        <f t="shared" si="92"/>
        <v>2022</v>
      </c>
    </row>
    <row r="5872" spans="1:20" x14ac:dyDescent="0.2">
      <c r="A5872" t="s">
        <v>6129</v>
      </c>
      <c r="B5872" t="s">
        <v>128</v>
      </c>
      <c r="C5872" t="s">
        <v>135</v>
      </c>
      <c r="D5872" t="s">
        <v>245</v>
      </c>
      <c r="E5872">
        <v>15.5</v>
      </c>
      <c r="F5872">
        <v>10</v>
      </c>
      <c r="G5872">
        <v>155</v>
      </c>
      <c r="H5872" t="s">
        <v>56</v>
      </c>
      <c r="I5872" t="s">
        <v>46</v>
      </c>
      <c r="J5872" s="1">
        <v>44734</v>
      </c>
      <c r="K5872" t="b">
        <v>0</v>
      </c>
      <c r="L5872" t="s">
        <v>30</v>
      </c>
      <c r="M5872">
        <v>6</v>
      </c>
      <c r="N5872">
        <f>G5872/SUMIF(B:B,B5872,G:G)*100</f>
        <v>0.22643604277449891</v>
      </c>
      <c r="Q5872">
        <f>VLOOKUP(C5872, Categories_Pivot_Table!A:B, 2, FALSE)</f>
        <v>23.146341463414632</v>
      </c>
      <c r="T5872">
        <f t="shared" si="92"/>
        <v>2022</v>
      </c>
    </row>
    <row r="5873" spans="1:20" x14ac:dyDescent="0.2">
      <c r="A5873" t="s">
        <v>6130</v>
      </c>
      <c r="B5873" t="s">
        <v>95</v>
      </c>
      <c r="C5873" t="s">
        <v>48</v>
      </c>
      <c r="D5873" t="s">
        <v>201</v>
      </c>
      <c r="E5873">
        <v>35</v>
      </c>
      <c r="F5873">
        <v>5</v>
      </c>
      <c r="G5873">
        <v>175</v>
      </c>
      <c r="H5873" t="s">
        <v>17</v>
      </c>
      <c r="I5873" t="s">
        <v>18</v>
      </c>
      <c r="J5873" s="1">
        <v>45200</v>
      </c>
      <c r="K5873" t="b">
        <v>0</v>
      </c>
      <c r="L5873" t="s">
        <v>24</v>
      </c>
      <c r="M5873">
        <v>10</v>
      </c>
      <c r="N5873">
        <f>G5873/SUMIF(B:B,B5873,G:G)*100</f>
        <v>0.25983088721112374</v>
      </c>
      <c r="Q5873">
        <f>VLOOKUP(C5873, Categories_Pivot_Table!A:B, 2, FALSE)</f>
        <v>23.348837209302324</v>
      </c>
      <c r="T5873">
        <f t="shared" si="92"/>
        <v>2023</v>
      </c>
    </row>
    <row r="5874" spans="1:20" x14ac:dyDescent="0.2">
      <c r="A5874" t="s">
        <v>6131</v>
      </c>
      <c r="B5874" t="s">
        <v>87</v>
      </c>
      <c r="C5874" t="s">
        <v>74</v>
      </c>
      <c r="D5874" t="s">
        <v>931</v>
      </c>
      <c r="E5874">
        <v>30.5</v>
      </c>
      <c r="F5874">
        <v>10</v>
      </c>
      <c r="G5874">
        <v>305</v>
      </c>
      <c r="H5874" t="s">
        <v>56</v>
      </c>
      <c r="I5874" t="s">
        <v>46</v>
      </c>
      <c r="J5874" s="1">
        <v>45227</v>
      </c>
      <c r="K5874" t="b">
        <v>0</v>
      </c>
      <c r="L5874" t="s">
        <v>35</v>
      </c>
      <c r="M5874">
        <v>10</v>
      </c>
      <c r="N5874">
        <f>G5874/SUMIF(B:B,B5874,G:G)*100</f>
        <v>0.46896382059443087</v>
      </c>
      <c r="Q5874">
        <f>VLOOKUP(C5874, Categories_Pivot_Table!A:B, 2, FALSE)</f>
        <v>24.317096165933375</v>
      </c>
      <c r="T5874">
        <f t="shared" si="92"/>
        <v>2023</v>
      </c>
    </row>
    <row r="5875" spans="1:20" x14ac:dyDescent="0.2">
      <c r="A5875" t="s">
        <v>6132</v>
      </c>
      <c r="B5875" t="s">
        <v>76</v>
      </c>
      <c r="C5875" t="s">
        <v>33</v>
      </c>
      <c r="D5875" t="s">
        <v>122</v>
      </c>
      <c r="E5875">
        <v>36.5</v>
      </c>
      <c r="F5875">
        <v>4</v>
      </c>
      <c r="G5875">
        <v>146</v>
      </c>
      <c r="H5875" t="s">
        <v>29</v>
      </c>
      <c r="I5875" t="s">
        <v>46</v>
      </c>
      <c r="J5875" s="1">
        <v>45217</v>
      </c>
      <c r="K5875" t="b">
        <v>0</v>
      </c>
      <c r="L5875" t="s">
        <v>30</v>
      </c>
      <c r="M5875">
        <v>10</v>
      </c>
      <c r="N5875">
        <f>G5875/SUMIF(B:B,B5875,G:G)*100</f>
        <v>0.24858891736121164</v>
      </c>
      <c r="Q5875">
        <f>VLOOKUP(C5875, Categories_Pivot_Table!A:B, 2, FALSE)</f>
        <v>23.300574345883856</v>
      </c>
      <c r="T5875">
        <f t="shared" si="92"/>
        <v>2023</v>
      </c>
    </row>
    <row r="5876" spans="1:20" x14ac:dyDescent="0.2">
      <c r="A5876" t="s">
        <v>6133</v>
      </c>
      <c r="B5876" t="s">
        <v>106</v>
      </c>
      <c r="C5876" t="s">
        <v>15</v>
      </c>
      <c r="D5876" t="s">
        <v>369</v>
      </c>
      <c r="E5876">
        <v>23</v>
      </c>
      <c r="F5876">
        <v>6</v>
      </c>
      <c r="G5876">
        <v>138</v>
      </c>
      <c r="H5876" t="s">
        <v>17</v>
      </c>
      <c r="I5876" t="s">
        <v>18</v>
      </c>
      <c r="J5876" s="1">
        <v>44672</v>
      </c>
      <c r="K5876" t="b">
        <v>0</v>
      </c>
      <c r="L5876" t="s">
        <v>42</v>
      </c>
      <c r="M5876">
        <v>4</v>
      </c>
      <c r="N5876">
        <f>G5876/SUMIF(B:B,B5876,G:G)*100</f>
        <v>0.22490221642764019</v>
      </c>
      <c r="Q5876">
        <f>VLOOKUP(C5876, Categories_Pivot_Table!A:B, 2, FALSE)</f>
        <v>23.063808900523561</v>
      </c>
      <c r="T5876">
        <f t="shared" si="92"/>
        <v>2022</v>
      </c>
    </row>
    <row r="5877" spans="1:20" x14ac:dyDescent="0.2">
      <c r="A5877" t="s">
        <v>6134</v>
      </c>
      <c r="B5877" t="s">
        <v>14</v>
      </c>
      <c r="C5877" t="s">
        <v>38</v>
      </c>
      <c r="D5877" t="s">
        <v>165</v>
      </c>
      <c r="E5877">
        <v>36.5</v>
      </c>
      <c r="F5877">
        <v>2</v>
      </c>
      <c r="G5877">
        <v>73</v>
      </c>
      <c r="H5877" t="s">
        <v>17</v>
      </c>
      <c r="I5877" t="s">
        <v>18</v>
      </c>
      <c r="J5877" s="1">
        <v>45016</v>
      </c>
      <c r="K5877" t="b">
        <v>0</v>
      </c>
      <c r="L5877" t="s">
        <v>65</v>
      </c>
      <c r="M5877">
        <v>3</v>
      </c>
      <c r="N5877">
        <f>G5877/SUMIF(B:B,B5877,G:G)*100</f>
        <v>0.11884702109127615</v>
      </c>
      <c r="Q5877">
        <f>VLOOKUP(C5877, Categories_Pivot_Table!A:B, 2, FALSE)</f>
        <v>23.088790931989923</v>
      </c>
      <c r="T5877">
        <f t="shared" si="92"/>
        <v>2023</v>
      </c>
    </row>
    <row r="5878" spans="1:20" x14ac:dyDescent="0.2">
      <c r="A5878" t="s">
        <v>6135</v>
      </c>
      <c r="B5878" t="s">
        <v>21</v>
      </c>
      <c r="C5878" t="s">
        <v>22</v>
      </c>
      <c r="D5878" t="s">
        <v>388</v>
      </c>
      <c r="E5878">
        <v>6.5</v>
      </c>
      <c r="F5878">
        <v>6</v>
      </c>
      <c r="G5878">
        <v>39</v>
      </c>
      <c r="H5878" t="s">
        <v>29</v>
      </c>
      <c r="I5878" t="s">
        <v>46</v>
      </c>
      <c r="J5878" s="1">
        <v>45291</v>
      </c>
      <c r="K5878" t="b">
        <v>0</v>
      </c>
      <c r="L5878" t="s">
        <v>24</v>
      </c>
      <c r="M5878">
        <v>12</v>
      </c>
      <c r="N5878">
        <f>G5878/SUMIF(B:B,B5878,G:G)*100</f>
        <v>6.3175798809379166E-2</v>
      </c>
      <c r="Q5878">
        <f>VLOOKUP(C5878, Categories_Pivot_Table!A:B, 2, FALSE)</f>
        <v>21.505681818181817</v>
      </c>
      <c r="T5878">
        <f t="shared" si="92"/>
        <v>2023</v>
      </c>
    </row>
    <row r="5879" spans="1:20" x14ac:dyDescent="0.2">
      <c r="A5879" t="s">
        <v>6136</v>
      </c>
      <c r="B5879" t="s">
        <v>128</v>
      </c>
      <c r="C5879" t="s">
        <v>33</v>
      </c>
      <c r="D5879" t="s">
        <v>556</v>
      </c>
      <c r="E5879">
        <v>29</v>
      </c>
      <c r="F5879">
        <v>6</v>
      </c>
      <c r="G5879">
        <v>174</v>
      </c>
      <c r="H5879" t="s">
        <v>29</v>
      </c>
      <c r="I5879" t="s">
        <v>46</v>
      </c>
      <c r="J5879" s="1">
        <v>44890</v>
      </c>
      <c r="K5879" t="b">
        <v>1</v>
      </c>
      <c r="L5879" t="s">
        <v>65</v>
      </c>
      <c r="M5879">
        <v>11</v>
      </c>
      <c r="N5879">
        <f>G5879/SUMIF(B:B,B5879,G:G)*100</f>
        <v>0.2541927189855665</v>
      </c>
      <c r="Q5879">
        <f>VLOOKUP(C5879, Categories_Pivot_Table!A:B, 2, FALSE)</f>
        <v>23.300574345883856</v>
      </c>
      <c r="T5879">
        <f t="shared" si="92"/>
        <v>2022</v>
      </c>
    </row>
    <row r="5880" spans="1:20" x14ac:dyDescent="0.2">
      <c r="A5880" t="s">
        <v>6137</v>
      </c>
      <c r="B5880" t="s">
        <v>118</v>
      </c>
      <c r="C5880" t="s">
        <v>48</v>
      </c>
      <c r="D5880" t="s">
        <v>302</v>
      </c>
      <c r="E5880">
        <v>15.5</v>
      </c>
      <c r="F5880">
        <v>10</v>
      </c>
      <c r="G5880">
        <v>155</v>
      </c>
      <c r="H5880" t="s">
        <v>17</v>
      </c>
      <c r="I5880" t="s">
        <v>46</v>
      </c>
      <c r="J5880" s="1">
        <v>45650</v>
      </c>
      <c r="K5880" t="b">
        <v>1</v>
      </c>
      <c r="L5880" t="s">
        <v>49</v>
      </c>
      <c r="M5880">
        <v>12</v>
      </c>
      <c r="N5880">
        <f>G5880/SUMIF(B:B,B5880,G:G)*100</f>
        <v>0.25494679013767124</v>
      </c>
      <c r="Q5880">
        <f>VLOOKUP(C5880, Categories_Pivot_Table!A:B, 2, FALSE)</f>
        <v>23.348837209302324</v>
      </c>
      <c r="T5880">
        <f t="shared" si="92"/>
        <v>2024</v>
      </c>
    </row>
    <row r="5881" spans="1:20" x14ac:dyDescent="0.2">
      <c r="A5881" t="s">
        <v>6138</v>
      </c>
      <c r="B5881" t="s">
        <v>32</v>
      </c>
      <c r="C5881" t="s">
        <v>27</v>
      </c>
      <c r="D5881" t="s">
        <v>915</v>
      </c>
      <c r="E5881">
        <v>20</v>
      </c>
      <c r="F5881">
        <v>4</v>
      </c>
      <c r="G5881">
        <v>80</v>
      </c>
      <c r="H5881" t="s">
        <v>17</v>
      </c>
      <c r="I5881" t="s">
        <v>46</v>
      </c>
      <c r="J5881" s="1">
        <v>45525</v>
      </c>
      <c r="K5881" t="b">
        <v>1</v>
      </c>
      <c r="L5881" t="s">
        <v>30</v>
      </c>
      <c r="M5881">
        <v>8</v>
      </c>
      <c r="N5881">
        <f>G5881/SUMIF(B:B,B5881,G:G)*100</f>
        <v>0.13644309896388523</v>
      </c>
      <c r="Q5881">
        <f>VLOOKUP(C5881, Categories_Pivot_Table!A:B, 2, FALSE)</f>
        <v>25.013711734693878</v>
      </c>
      <c r="T5881">
        <f t="shared" si="92"/>
        <v>2024</v>
      </c>
    </row>
    <row r="5882" spans="1:20" x14ac:dyDescent="0.2">
      <c r="A5882" t="s">
        <v>6139</v>
      </c>
      <c r="B5882" t="s">
        <v>113</v>
      </c>
      <c r="C5882" t="s">
        <v>15</v>
      </c>
      <c r="D5882" t="s">
        <v>183</v>
      </c>
      <c r="E5882">
        <v>14</v>
      </c>
      <c r="F5882">
        <v>8</v>
      </c>
      <c r="G5882">
        <v>112</v>
      </c>
      <c r="H5882" t="s">
        <v>29</v>
      </c>
      <c r="I5882" t="s">
        <v>18</v>
      </c>
      <c r="J5882" s="1">
        <v>44661</v>
      </c>
      <c r="K5882" t="b">
        <v>1</v>
      </c>
      <c r="L5882" t="s">
        <v>24</v>
      </c>
      <c r="M5882">
        <v>4</v>
      </c>
      <c r="N5882">
        <f>G5882/SUMIF(B:B,B5882,G:G)*100</f>
        <v>0.18441374541023825</v>
      </c>
      <c r="Q5882">
        <f>VLOOKUP(C5882, Categories_Pivot_Table!A:B, 2, FALSE)</f>
        <v>23.063808900523561</v>
      </c>
      <c r="T5882">
        <f t="shared" si="92"/>
        <v>2022</v>
      </c>
    </row>
    <row r="5883" spans="1:20" x14ac:dyDescent="0.2">
      <c r="A5883" t="s">
        <v>6140</v>
      </c>
      <c r="B5883" t="s">
        <v>81</v>
      </c>
      <c r="C5883" t="s">
        <v>15</v>
      </c>
      <c r="D5883" t="s">
        <v>494</v>
      </c>
      <c r="E5883">
        <v>33.5</v>
      </c>
      <c r="F5883">
        <v>2</v>
      </c>
      <c r="G5883">
        <v>67</v>
      </c>
      <c r="H5883" t="s">
        <v>17</v>
      </c>
      <c r="I5883" t="s">
        <v>46</v>
      </c>
      <c r="J5883" s="1">
        <v>45555</v>
      </c>
      <c r="K5883" t="b">
        <v>1</v>
      </c>
      <c r="L5883" t="s">
        <v>65</v>
      </c>
      <c r="M5883">
        <v>9</v>
      </c>
      <c r="N5883">
        <f>G5883/SUMIF(B:B,B5883,G:G)*100</f>
        <v>0.10608735581224121</v>
      </c>
      <c r="Q5883">
        <f>VLOOKUP(C5883, Categories_Pivot_Table!A:B, 2, FALSE)</f>
        <v>23.063808900523561</v>
      </c>
      <c r="T5883">
        <f t="shared" si="92"/>
        <v>2024</v>
      </c>
    </row>
    <row r="5884" spans="1:20" x14ac:dyDescent="0.2">
      <c r="A5884" t="s">
        <v>6141</v>
      </c>
      <c r="B5884" t="s">
        <v>87</v>
      </c>
      <c r="C5884" t="s">
        <v>38</v>
      </c>
      <c r="D5884" t="s">
        <v>133</v>
      </c>
      <c r="E5884">
        <v>21.5</v>
      </c>
      <c r="F5884">
        <v>8</v>
      </c>
      <c r="G5884">
        <v>172</v>
      </c>
      <c r="H5884" t="s">
        <v>56</v>
      </c>
      <c r="I5884" t="s">
        <v>18</v>
      </c>
      <c r="J5884" s="1">
        <v>45262</v>
      </c>
      <c r="K5884" t="b">
        <v>0</v>
      </c>
      <c r="L5884" t="s">
        <v>35</v>
      </c>
      <c r="M5884">
        <v>12</v>
      </c>
      <c r="N5884">
        <f>G5884/SUMIF(B:B,B5884,G:G)*100</f>
        <v>0.26446484308931839</v>
      </c>
      <c r="Q5884">
        <f>VLOOKUP(C5884, Categories_Pivot_Table!A:B, 2, FALSE)</f>
        <v>23.088790931989923</v>
      </c>
      <c r="T5884">
        <f t="shared" si="92"/>
        <v>2023</v>
      </c>
    </row>
    <row r="5885" spans="1:20" x14ac:dyDescent="0.2">
      <c r="A5885" t="s">
        <v>6142</v>
      </c>
      <c r="B5885" t="s">
        <v>84</v>
      </c>
      <c r="C5885" t="s">
        <v>74</v>
      </c>
      <c r="D5885" t="s">
        <v>415</v>
      </c>
      <c r="E5885">
        <v>41</v>
      </c>
      <c r="F5885">
        <v>10</v>
      </c>
      <c r="G5885">
        <v>410</v>
      </c>
      <c r="H5885" t="s">
        <v>17</v>
      </c>
      <c r="I5885" t="s">
        <v>46</v>
      </c>
      <c r="J5885" s="1">
        <v>44770</v>
      </c>
      <c r="K5885" t="b">
        <v>1</v>
      </c>
      <c r="L5885" t="s">
        <v>42</v>
      </c>
      <c r="M5885">
        <v>7</v>
      </c>
      <c r="N5885">
        <f>G5885/SUMIF(B:B,B5885,G:G)*100</f>
        <v>0.66377949568948069</v>
      </c>
      <c r="Q5885">
        <f>VLOOKUP(C5885, Categories_Pivot_Table!A:B, 2, FALSE)</f>
        <v>24.317096165933375</v>
      </c>
      <c r="T5885">
        <f t="shared" si="92"/>
        <v>2022</v>
      </c>
    </row>
    <row r="5886" spans="1:20" x14ac:dyDescent="0.2">
      <c r="A5886" t="s">
        <v>6143</v>
      </c>
      <c r="B5886" t="s">
        <v>128</v>
      </c>
      <c r="C5886" t="s">
        <v>22</v>
      </c>
      <c r="D5886" t="s">
        <v>664</v>
      </c>
      <c r="E5886">
        <v>24.5</v>
      </c>
      <c r="F5886">
        <v>5</v>
      </c>
      <c r="G5886">
        <v>122.5</v>
      </c>
      <c r="H5886" t="s">
        <v>56</v>
      </c>
      <c r="I5886" t="s">
        <v>46</v>
      </c>
      <c r="J5886" s="1">
        <v>45220</v>
      </c>
      <c r="K5886" t="b">
        <v>0</v>
      </c>
      <c r="L5886" t="s">
        <v>35</v>
      </c>
      <c r="M5886">
        <v>10</v>
      </c>
      <c r="N5886">
        <f>G5886/SUMIF(B:B,B5886,G:G)*100</f>
        <v>0.1789575176766201</v>
      </c>
      <c r="Q5886">
        <f>VLOOKUP(C5886, Categories_Pivot_Table!A:B, 2, FALSE)</f>
        <v>21.505681818181817</v>
      </c>
      <c r="T5886">
        <f t="shared" si="92"/>
        <v>2023</v>
      </c>
    </row>
    <row r="5887" spans="1:20" x14ac:dyDescent="0.2">
      <c r="A5887" t="s">
        <v>6144</v>
      </c>
      <c r="B5887" t="s">
        <v>121</v>
      </c>
      <c r="C5887" t="s">
        <v>15</v>
      </c>
      <c r="D5887" t="s">
        <v>171</v>
      </c>
      <c r="E5887">
        <v>21.5</v>
      </c>
      <c r="F5887">
        <v>7</v>
      </c>
      <c r="G5887">
        <v>150.5</v>
      </c>
      <c r="H5887" t="s">
        <v>29</v>
      </c>
      <c r="I5887" t="s">
        <v>18</v>
      </c>
      <c r="J5887" s="1">
        <v>44788</v>
      </c>
      <c r="K5887" t="b">
        <v>0</v>
      </c>
      <c r="L5887" t="s">
        <v>19</v>
      </c>
      <c r="M5887">
        <v>8</v>
      </c>
      <c r="N5887">
        <f>G5887/SUMIF(B:B,B5887,G:G)*100</f>
        <v>0.2295239475068819</v>
      </c>
      <c r="Q5887">
        <f>VLOOKUP(C5887, Categories_Pivot_Table!A:B, 2, FALSE)</f>
        <v>23.063808900523561</v>
      </c>
      <c r="T5887">
        <f t="shared" si="92"/>
        <v>2022</v>
      </c>
    </row>
    <row r="5888" spans="1:20" x14ac:dyDescent="0.2">
      <c r="A5888" t="s">
        <v>6145</v>
      </c>
      <c r="B5888" t="s">
        <v>73</v>
      </c>
      <c r="C5888" t="s">
        <v>27</v>
      </c>
      <c r="D5888" t="s">
        <v>119</v>
      </c>
      <c r="E5888">
        <v>38</v>
      </c>
      <c r="F5888">
        <v>8</v>
      </c>
      <c r="G5888">
        <v>304</v>
      </c>
      <c r="H5888" t="s">
        <v>56</v>
      </c>
      <c r="I5888" t="s">
        <v>18</v>
      </c>
      <c r="J5888" s="1">
        <v>45195</v>
      </c>
      <c r="K5888" t="b">
        <v>0</v>
      </c>
      <c r="L5888" t="s">
        <v>49</v>
      </c>
      <c r="M5888">
        <v>9</v>
      </c>
      <c r="N5888">
        <f>G5888/SUMIF(B:B,B5888,G:G)*100</f>
        <v>0.52518377113044079</v>
      </c>
      <c r="Q5888">
        <f>VLOOKUP(C5888, Categories_Pivot_Table!A:B, 2, FALSE)</f>
        <v>25.013711734693878</v>
      </c>
      <c r="T5888">
        <f t="shared" si="92"/>
        <v>2023</v>
      </c>
    </row>
    <row r="5889" spans="1:20" x14ac:dyDescent="0.2">
      <c r="A5889" t="s">
        <v>6146</v>
      </c>
      <c r="B5889" t="s">
        <v>63</v>
      </c>
      <c r="C5889" t="s">
        <v>38</v>
      </c>
      <c r="D5889" t="s">
        <v>207</v>
      </c>
      <c r="E5889">
        <v>9.5</v>
      </c>
      <c r="F5889">
        <v>2</v>
      </c>
      <c r="G5889">
        <v>19</v>
      </c>
      <c r="H5889" t="s">
        <v>17</v>
      </c>
      <c r="I5889" t="s">
        <v>18</v>
      </c>
      <c r="J5889" s="1">
        <v>45484</v>
      </c>
      <c r="K5889" t="b">
        <v>0</v>
      </c>
      <c r="L5889" t="s">
        <v>42</v>
      </c>
      <c r="M5889">
        <v>7</v>
      </c>
      <c r="N5889">
        <f>G5889/SUMIF(B:B,B5889,G:G)*100</f>
        <v>3.1390430874966957E-2</v>
      </c>
      <c r="Q5889">
        <f>VLOOKUP(C5889, Categories_Pivot_Table!A:B, 2, FALSE)</f>
        <v>23.088790931989923</v>
      </c>
      <c r="T5889">
        <f t="shared" si="92"/>
        <v>2024</v>
      </c>
    </row>
    <row r="5890" spans="1:20" x14ac:dyDescent="0.2">
      <c r="A5890" t="s">
        <v>6147</v>
      </c>
      <c r="B5890" t="s">
        <v>104</v>
      </c>
      <c r="C5890" t="s">
        <v>27</v>
      </c>
      <c r="D5890" t="s">
        <v>140</v>
      </c>
      <c r="E5890">
        <v>27.5</v>
      </c>
      <c r="F5890">
        <v>10</v>
      </c>
      <c r="G5890">
        <v>275</v>
      </c>
      <c r="H5890" t="s">
        <v>56</v>
      </c>
      <c r="I5890" t="s">
        <v>18</v>
      </c>
      <c r="J5890" s="1">
        <v>45374</v>
      </c>
      <c r="K5890" t="b">
        <v>1</v>
      </c>
      <c r="L5890" t="s">
        <v>35</v>
      </c>
      <c r="M5890">
        <v>3</v>
      </c>
      <c r="N5890">
        <f>G5890/SUMIF(B:B,B5890,G:G)*100</f>
        <v>0.44691466367640126</v>
      </c>
      <c r="Q5890">
        <f>VLOOKUP(C5890, Categories_Pivot_Table!A:B, 2, FALSE)</f>
        <v>25.013711734693878</v>
      </c>
      <c r="T5890">
        <f t="shared" ref="T5890:T5953" si="93">YEAR(J5890)</f>
        <v>2024</v>
      </c>
    </row>
    <row r="5891" spans="1:20" x14ac:dyDescent="0.2">
      <c r="A5891" t="s">
        <v>6148</v>
      </c>
      <c r="B5891" t="s">
        <v>54</v>
      </c>
      <c r="C5891" t="s">
        <v>27</v>
      </c>
      <c r="D5891" t="s">
        <v>28</v>
      </c>
      <c r="E5891">
        <v>21.5</v>
      </c>
      <c r="F5891">
        <v>1</v>
      </c>
      <c r="G5891">
        <v>21.5</v>
      </c>
      <c r="H5891" t="s">
        <v>17</v>
      </c>
      <c r="I5891" t="s">
        <v>46</v>
      </c>
      <c r="J5891" s="1">
        <v>44734</v>
      </c>
      <c r="K5891" t="b">
        <v>0</v>
      </c>
      <c r="L5891" t="s">
        <v>30</v>
      </c>
      <c r="M5891">
        <v>6</v>
      </c>
      <c r="N5891">
        <f>G5891/SUMIF(B:B,B5891,G:G)*100</f>
        <v>3.7616677310145126E-2</v>
      </c>
      <c r="Q5891">
        <f>VLOOKUP(C5891, Categories_Pivot_Table!A:B, 2, FALSE)</f>
        <v>25.013711734693878</v>
      </c>
      <c r="T5891">
        <f t="shared" si="93"/>
        <v>2022</v>
      </c>
    </row>
    <row r="5892" spans="1:20" x14ac:dyDescent="0.2">
      <c r="A5892" t="s">
        <v>6149</v>
      </c>
      <c r="B5892" t="s">
        <v>118</v>
      </c>
      <c r="C5892" t="s">
        <v>38</v>
      </c>
      <c r="D5892" t="s">
        <v>1276</v>
      </c>
      <c r="E5892">
        <v>35</v>
      </c>
      <c r="F5892">
        <v>5</v>
      </c>
      <c r="G5892">
        <v>175</v>
      </c>
      <c r="H5892" t="s">
        <v>29</v>
      </c>
      <c r="I5892" t="s">
        <v>18</v>
      </c>
      <c r="J5892" s="1">
        <v>45117</v>
      </c>
      <c r="K5892" t="b">
        <v>0</v>
      </c>
      <c r="L5892" t="s">
        <v>19</v>
      </c>
      <c r="M5892">
        <v>7</v>
      </c>
      <c r="N5892">
        <f>G5892/SUMIF(B:B,B5892,G:G)*100</f>
        <v>0.28784315015543532</v>
      </c>
      <c r="Q5892">
        <f>VLOOKUP(C5892, Categories_Pivot_Table!A:B, 2, FALSE)</f>
        <v>23.088790931989923</v>
      </c>
      <c r="T5892">
        <f t="shared" si="93"/>
        <v>2023</v>
      </c>
    </row>
    <row r="5893" spans="1:20" x14ac:dyDescent="0.2">
      <c r="A5893" t="s">
        <v>6150</v>
      </c>
      <c r="B5893" t="s">
        <v>128</v>
      </c>
      <c r="C5893" t="s">
        <v>33</v>
      </c>
      <c r="D5893" t="s">
        <v>307</v>
      </c>
      <c r="E5893">
        <v>6.5</v>
      </c>
      <c r="F5893">
        <v>3</v>
      </c>
      <c r="G5893">
        <v>19.5</v>
      </c>
      <c r="H5893" t="s">
        <v>17</v>
      </c>
      <c r="I5893" t="s">
        <v>18</v>
      </c>
      <c r="J5893" s="1">
        <v>44736</v>
      </c>
      <c r="K5893" t="b">
        <v>0</v>
      </c>
      <c r="L5893" t="s">
        <v>65</v>
      </c>
      <c r="M5893">
        <v>6</v>
      </c>
      <c r="N5893">
        <f>G5893/SUMIF(B:B,B5893,G:G)*100</f>
        <v>2.848711505872728E-2</v>
      </c>
      <c r="Q5893">
        <f>VLOOKUP(C5893, Categories_Pivot_Table!A:B, 2, FALSE)</f>
        <v>23.300574345883856</v>
      </c>
      <c r="T5893">
        <f t="shared" si="93"/>
        <v>2022</v>
      </c>
    </row>
    <row r="5894" spans="1:20" x14ac:dyDescent="0.2">
      <c r="A5894" t="s">
        <v>6151</v>
      </c>
      <c r="B5894" t="s">
        <v>32</v>
      </c>
      <c r="C5894" t="s">
        <v>38</v>
      </c>
      <c r="D5894" t="s">
        <v>489</v>
      </c>
      <c r="E5894">
        <v>29</v>
      </c>
      <c r="F5894">
        <v>3</v>
      </c>
      <c r="G5894">
        <v>87</v>
      </c>
      <c r="H5894" t="s">
        <v>56</v>
      </c>
      <c r="I5894" t="s">
        <v>18</v>
      </c>
      <c r="J5894" s="1">
        <v>44905</v>
      </c>
      <c r="K5894" t="b">
        <v>0</v>
      </c>
      <c r="L5894" t="s">
        <v>35</v>
      </c>
      <c r="M5894">
        <v>12</v>
      </c>
      <c r="N5894">
        <f>G5894/SUMIF(B:B,B5894,G:G)*100</f>
        <v>0.14838187012322518</v>
      </c>
      <c r="Q5894">
        <f>VLOOKUP(C5894, Categories_Pivot_Table!A:B, 2, FALSE)</f>
        <v>23.088790931989923</v>
      </c>
      <c r="T5894">
        <f t="shared" si="93"/>
        <v>2022</v>
      </c>
    </row>
    <row r="5895" spans="1:20" x14ac:dyDescent="0.2">
      <c r="A5895" t="s">
        <v>6152</v>
      </c>
      <c r="B5895" t="s">
        <v>81</v>
      </c>
      <c r="C5895" t="s">
        <v>15</v>
      </c>
      <c r="D5895" t="s">
        <v>102</v>
      </c>
      <c r="E5895">
        <v>12.5</v>
      </c>
      <c r="F5895">
        <v>8</v>
      </c>
      <c r="G5895">
        <v>100</v>
      </c>
      <c r="H5895" t="s">
        <v>29</v>
      </c>
      <c r="I5895" t="s">
        <v>46</v>
      </c>
      <c r="J5895" s="1">
        <v>45264</v>
      </c>
      <c r="K5895" t="b">
        <v>0</v>
      </c>
      <c r="L5895" t="s">
        <v>19</v>
      </c>
      <c r="M5895">
        <v>12</v>
      </c>
      <c r="N5895">
        <f>G5895/SUMIF(B:B,B5895,G:G)*100</f>
        <v>0.15833933703319586</v>
      </c>
      <c r="Q5895">
        <f>VLOOKUP(C5895, Categories_Pivot_Table!A:B, 2, FALSE)</f>
        <v>23.063808900523561</v>
      </c>
      <c r="T5895">
        <f t="shared" si="93"/>
        <v>2023</v>
      </c>
    </row>
    <row r="5896" spans="1:20" x14ac:dyDescent="0.2">
      <c r="A5896" t="s">
        <v>6153</v>
      </c>
      <c r="B5896" t="s">
        <v>113</v>
      </c>
      <c r="C5896" t="s">
        <v>48</v>
      </c>
      <c r="D5896" t="s">
        <v>114</v>
      </c>
      <c r="E5896">
        <v>18.5</v>
      </c>
      <c r="F5896">
        <v>9</v>
      </c>
      <c r="G5896">
        <v>166.5</v>
      </c>
      <c r="H5896" t="s">
        <v>29</v>
      </c>
      <c r="I5896" t="s">
        <v>18</v>
      </c>
      <c r="J5896" s="1">
        <v>45032</v>
      </c>
      <c r="K5896" t="b">
        <v>0</v>
      </c>
      <c r="L5896" t="s">
        <v>24</v>
      </c>
      <c r="M5896">
        <v>4</v>
      </c>
      <c r="N5896">
        <f>G5896/SUMIF(B:B,B5896,G:G)*100</f>
        <v>0.27415079116789881</v>
      </c>
      <c r="Q5896">
        <f>VLOOKUP(C5896, Categories_Pivot_Table!A:B, 2, FALSE)</f>
        <v>23.348837209302324</v>
      </c>
      <c r="T5896">
        <f t="shared" si="93"/>
        <v>2023</v>
      </c>
    </row>
    <row r="5897" spans="1:20" x14ac:dyDescent="0.2">
      <c r="A5897" t="s">
        <v>6154</v>
      </c>
      <c r="B5897" t="s">
        <v>14</v>
      </c>
      <c r="C5897" t="s">
        <v>135</v>
      </c>
      <c r="D5897" t="s">
        <v>290</v>
      </c>
      <c r="E5897">
        <v>23</v>
      </c>
      <c r="F5897">
        <v>7</v>
      </c>
      <c r="G5897">
        <v>161</v>
      </c>
      <c r="H5897" t="s">
        <v>56</v>
      </c>
      <c r="I5897" t="s">
        <v>46</v>
      </c>
      <c r="J5897" s="1">
        <v>44798</v>
      </c>
      <c r="K5897" t="b">
        <v>1</v>
      </c>
      <c r="L5897" t="s">
        <v>42</v>
      </c>
      <c r="M5897">
        <v>8</v>
      </c>
      <c r="N5897">
        <f>G5897/SUMIF(B:B,B5897,G:G)*100</f>
        <v>0.26211466295473229</v>
      </c>
      <c r="Q5897">
        <f>VLOOKUP(C5897, Categories_Pivot_Table!A:B, 2, FALSE)</f>
        <v>23.146341463414632</v>
      </c>
      <c r="T5897">
        <f t="shared" si="93"/>
        <v>2022</v>
      </c>
    </row>
    <row r="5898" spans="1:20" x14ac:dyDescent="0.2">
      <c r="A5898" t="s">
        <v>6155</v>
      </c>
      <c r="B5898" t="s">
        <v>95</v>
      </c>
      <c r="C5898" t="s">
        <v>48</v>
      </c>
      <c r="D5898" t="s">
        <v>294</v>
      </c>
      <c r="E5898">
        <v>6.5</v>
      </c>
      <c r="F5898">
        <v>5</v>
      </c>
      <c r="G5898">
        <v>32.5</v>
      </c>
      <c r="H5898" t="s">
        <v>56</v>
      </c>
      <c r="I5898" t="s">
        <v>18</v>
      </c>
      <c r="J5898" s="1">
        <v>45206</v>
      </c>
      <c r="K5898" t="b">
        <v>1</v>
      </c>
      <c r="L5898" t="s">
        <v>35</v>
      </c>
      <c r="M5898">
        <v>10</v>
      </c>
      <c r="N5898">
        <f>G5898/SUMIF(B:B,B5898,G:G)*100</f>
        <v>4.8254307624922978E-2</v>
      </c>
      <c r="Q5898">
        <f>VLOOKUP(C5898, Categories_Pivot_Table!A:B, 2, FALSE)</f>
        <v>23.348837209302324</v>
      </c>
      <c r="T5898">
        <f t="shared" si="93"/>
        <v>2023</v>
      </c>
    </row>
    <row r="5899" spans="1:20" x14ac:dyDescent="0.2">
      <c r="A5899" t="s">
        <v>6156</v>
      </c>
      <c r="B5899" t="s">
        <v>84</v>
      </c>
      <c r="C5899" t="s">
        <v>38</v>
      </c>
      <c r="D5899" t="s">
        <v>241</v>
      </c>
      <c r="E5899">
        <v>17</v>
      </c>
      <c r="F5899">
        <v>3</v>
      </c>
      <c r="G5899">
        <v>51</v>
      </c>
      <c r="H5899" t="s">
        <v>29</v>
      </c>
      <c r="I5899" t="s">
        <v>46</v>
      </c>
      <c r="J5899" s="1">
        <v>45264</v>
      </c>
      <c r="K5899" t="b">
        <v>1</v>
      </c>
      <c r="L5899" t="s">
        <v>19</v>
      </c>
      <c r="M5899">
        <v>12</v>
      </c>
      <c r="N5899">
        <f>G5899/SUMIF(B:B,B5899,G:G)*100</f>
        <v>8.2567693366252484E-2</v>
      </c>
      <c r="Q5899">
        <f>VLOOKUP(C5899, Categories_Pivot_Table!A:B, 2, FALSE)</f>
        <v>23.088790931989923</v>
      </c>
      <c r="T5899">
        <f t="shared" si="93"/>
        <v>2023</v>
      </c>
    </row>
    <row r="5900" spans="1:20" x14ac:dyDescent="0.2">
      <c r="A5900" t="s">
        <v>6157</v>
      </c>
      <c r="B5900" t="s">
        <v>63</v>
      </c>
      <c r="C5900" t="s">
        <v>27</v>
      </c>
      <c r="D5900" t="s">
        <v>119</v>
      </c>
      <c r="E5900">
        <v>38</v>
      </c>
      <c r="F5900">
        <v>5</v>
      </c>
      <c r="G5900">
        <v>190</v>
      </c>
      <c r="H5900" t="s">
        <v>17</v>
      </c>
      <c r="I5900" t="s">
        <v>46</v>
      </c>
      <c r="J5900" s="1">
        <v>45243</v>
      </c>
      <c r="K5900" t="b">
        <v>1</v>
      </c>
      <c r="L5900" t="s">
        <v>19</v>
      </c>
      <c r="M5900">
        <v>11</v>
      </c>
      <c r="N5900">
        <f>G5900/SUMIF(B:B,B5900,G:G)*100</f>
        <v>0.31390430874966957</v>
      </c>
      <c r="Q5900">
        <f>VLOOKUP(C5900, Categories_Pivot_Table!A:B, 2, FALSE)</f>
        <v>25.013711734693878</v>
      </c>
      <c r="T5900">
        <f t="shared" si="93"/>
        <v>2023</v>
      </c>
    </row>
    <row r="5901" spans="1:20" x14ac:dyDescent="0.2">
      <c r="A5901" t="s">
        <v>6158</v>
      </c>
      <c r="B5901" t="s">
        <v>173</v>
      </c>
      <c r="C5901" t="s">
        <v>48</v>
      </c>
      <c r="D5901" t="s">
        <v>203</v>
      </c>
      <c r="E5901">
        <v>39.5</v>
      </c>
      <c r="F5901">
        <v>2</v>
      </c>
      <c r="G5901">
        <v>79</v>
      </c>
      <c r="H5901" t="s">
        <v>17</v>
      </c>
      <c r="I5901" t="s">
        <v>46</v>
      </c>
      <c r="J5901" s="1">
        <v>44648</v>
      </c>
      <c r="K5901" t="b">
        <v>0</v>
      </c>
      <c r="L5901" t="s">
        <v>19</v>
      </c>
      <c r="M5901">
        <v>3</v>
      </c>
      <c r="N5901">
        <f>G5901/SUMIF(B:B,B5901,G:G)*100</f>
        <v>0.12991070694446727</v>
      </c>
      <c r="Q5901">
        <f>VLOOKUP(C5901, Categories_Pivot_Table!A:B, 2, FALSE)</f>
        <v>23.348837209302324</v>
      </c>
      <c r="T5901">
        <f t="shared" si="93"/>
        <v>2022</v>
      </c>
    </row>
    <row r="5902" spans="1:20" x14ac:dyDescent="0.2">
      <c r="A5902" t="s">
        <v>6159</v>
      </c>
      <c r="B5902" t="s">
        <v>106</v>
      </c>
      <c r="C5902" t="s">
        <v>74</v>
      </c>
      <c r="D5902" t="s">
        <v>364</v>
      </c>
      <c r="E5902">
        <v>21.5</v>
      </c>
      <c r="F5902">
        <v>9</v>
      </c>
      <c r="G5902">
        <v>193.5</v>
      </c>
      <c r="H5902" t="s">
        <v>56</v>
      </c>
      <c r="I5902" t="s">
        <v>46</v>
      </c>
      <c r="J5902" s="1">
        <v>44592</v>
      </c>
      <c r="K5902" t="b">
        <v>0</v>
      </c>
      <c r="L5902" t="s">
        <v>19</v>
      </c>
      <c r="M5902">
        <v>1</v>
      </c>
      <c r="N5902">
        <f>G5902/SUMIF(B:B,B5902,G:G)*100</f>
        <v>0.31535202086049546</v>
      </c>
      <c r="Q5902">
        <f>VLOOKUP(C5902, Categories_Pivot_Table!A:B, 2, FALSE)</f>
        <v>24.317096165933375</v>
      </c>
      <c r="T5902">
        <f t="shared" si="93"/>
        <v>2022</v>
      </c>
    </row>
    <row r="5903" spans="1:20" x14ac:dyDescent="0.2">
      <c r="A5903" t="s">
        <v>6160</v>
      </c>
      <c r="B5903" t="s">
        <v>173</v>
      </c>
      <c r="C5903" t="s">
        <v>27</v>
      </c>
      <c r="D5903" t="s">
        <v>140</v>
      </c>
      <c r="E5903">
        <v>27.5</v>
      </c>
      <c r="F5903">
        <v>2</v>
      </c>
      <c r="G5903">
        <v>55</v>
      </c>
      <c r="H5903" t="s">
        <v>29</v>
      </c>
      <c r="I5903" t="s">
        <v>46</v>
      </c>
      <c r="J5903" s="1">
        <v>45280</v>
      </c>
      <c r="K5903" t="b">
        <v>0</v>
      </c>
      <c r="L5903" t="s">
        <v>30</v>
      </c>
      <c r="M5903">
        <v>12</v>
      </c>
      <c r="N5903">
        <f>G5903/SUMIF(B:B,B5903,G:G)*100</f>
        <v>9.0444163062603805E-2</v>
      </c>
      <c r="Q5903">
        <f>VLOOKUP(C5903, Categories_Pivot_Table!A:B, 2, FALSE)</f>
        <v>25.013711734693878</v>
      </c>
      <c r="T5903">
        <f t="shared" si="93"/>
        <v>2023</v>
      </c>
    </row>
    <row r="5904" spans="1:20" x14ac:dyDescent="0.2">
      <c r="A5904" t="s">
        <v>6161</v>
      </c>
      <c r="B5904" t="s">
        <v>73</v>
      </c>
      <c r="C5904" t="s">
        <v>27</v>
      </c>
      <c r="D5904" t="s">
        <v>58</v>
      </c>
      <c r="E5904">
        <v>8</v>
      </c>
      <c r="F5904">
        <v>7</v>
      </c>
      <c r="G5904">
        <v>56</v>
      </c>
      <c r="H5904" t="s">
        <v>17</v>
      </c>
      <c r="I5904" t="s">
        <v>46</v>
      </c>
      <c r="J5904" s="1">
        <v>45361</v>
      </c>
      <c r="K5904" t="b">
        <v>0</v>
      </c>
      <c r="L5904" t="s">
        <v>24</v>
      </c>
      <c r="M5904">
        <v>3</v>
      </c>
      <c r="N5904">
        <f>G5904/SUMIF(B:B,B5904,G:G)*100</f>
        <v>9.674437889244962E-2</v>
      </c>
      <c r="Q5904">
        <f>VLOOKUP(C5904, Categories_Pivot_Table!A:B, 2, FALSE)</f>
        <v>25.013711734693878</v>
      </c>
      <c r="T5904">
        <f t="shared" si="93"/>
        <v>2024</v>
      </c>
    </row>
    <row r="5905" spans="1:20" x14ac:dyDescent="0.2">
      <c r="A5905" t="s">
        <v>6162</v>
      </c>
      <c r="B5905" t="s">
        <v>95</v>
      </c>
      <c r="C5905" t="s">
        <v>27</v>
      </c>
      <c r="D5905" t="s">
        <v>915</v>
      </c>
      <c r="E5905">
        <v>20</v>
      </c>
      <c r="F5905">
        <v>6</v>
      </c>
      <c r="G5905">
        <v>120</v>
      </c>
      <c r="H5905" t="s">
        <v>17</v>
      </c>
      <c r="I5905" t="s">
        <v>46</v>
      </c>
      <c r="J5905" s="1">
        <v>44972</v>
      </c>
      <c r="K5905" t="b">
        <v>1</v>
      </c>
      <c r="L5905" t="s">
        <v>30</v>
      </c>
      <c r="M5905">
        <v>2</v>
      </c>
      <c r="N5905">
        <f>G5905/SUMIF(B:B,B5905,G:G)*100</f>
        <v>0.17816975123048484</v>
      </c>
      <c r="Q5905">
        <f>VLOOKUP(C5905, Categories_Pivot_Table!A:B, 2, FALSE)</f>
        <v>25.013711734693878</v>
      </c>
      <c r="T5905">
        <f t="shared" si="93"/>
        <v>2023</v>
      </c>
    </row>
    <row r="5906" spans="1:20" x14ac:dyDescent="0.2">
      <c r="A5906" t="s">
        <v>6163</v>
      </c>
      <c r="B5906" t="s">
        <v>87</v>
      </c>
      <c r="C5906" t="s">
        <v>38</v>
      </c>
      <c r="D5906" t="s">
        <v>404</v>
      </c>
      <c r="E5906">
        <v>11</v>
      </c>
      <c r="F5906">
        <v>6</v>
      </c>
      <c r="G5906">
        <v>66</v>
      </c>
      <c r="H5906" t="s">
        <v>17</v>
      </c>
      <c r="I5906" t="s">
        <v>46</v>
      </c>
      <c r="J5906" s="1">
        <v>45427</v>
      </c>
      <c r="K5906" t="b">
        <v>1</v>
      </c>
      <c r="L5906" t="s">
        <v>30</v>
      </c>
      <c r="M5906">
        <v>5</v>
      </c>
      <c r="N5906">
        <f>G5906/SUMIF(B:B,B5906,G:G)*100</f>
        <v>0.10148069560404077</v>
      </c>
      <c r="Q5906">
        <f>VLOOKUP(C5906, Categories_Pivot_Table!A:B, 2, FALSE)</f>
        <v>23.088790931989923</v>
      </c>
      <c r="T5906">
        <f t="shared" si="93"/>
        <v>2024</v>
      </c>
    </row>
    <row r="5907" spans="1:20" x14ac:dyDescent="0.2">
      <c r="A5907" t="s">
        <v>6164</v>
      </c>
      <c r="B5907" t="s">
        <v>106</v>
      </c>
      <c r="C5907" t="s">
        <v>48</v>
      </c>
      <c r="D5907" t="s">
        <v>93</v>
      </c>
      <c r="E5907">
        <v>41</v>
      </c>
      <c r="F5907">
        <v>3</v>
      </c>
      <c r="G5907">
        <v>123</v>
      </c>
      <c r="H5907" t="s">
        <v>17</v>
      </c>
      <c r="I5907" t="s">
        <v>46</v>
      </c>
      <c r="J5907" s="1">
        <v>44844</v>
      </c>
      <c r="K5907" t="b">
        <v>0</v>
      </c>
      <c r="L5907" t="s">
        <v>19</v>
      </c>
      <c r="M5907">
        <v>10</v>
      </c>
      <c r="N5907">
        <f>G5907/SUMIF(B:B,B5907,G:G)*100</f>
        <v>0.20045632333767927</v>
      </c>
      <c r="Q5907">
        <f>VLOOKUP(C5907, Categories_Pivot_Table!A:B, 2, FALSE)</f>
        <v>23.348837209302324</v>
      </c>
      <c r="T5907">
        <f t="shared" si="93"/>
        <v>2022</v>
      </c>
    </row>
    <row r="5908" spans="1:20" x14ac:dyDescent="0.2">
      <c r="A5908" t="s">
        <v>6165</v>
      </c>
      <c r="B5908" t="s">
        <v>44</v>
      </c>
      <c r="C5908" t="s">
        <v>22</v>
      </c>
      <c r="D5908" t="s">
        <v>286</v>
      </c>
      <c r="E5908">
        <v>20</v>
      </c>
      <c r="F5908">
        <v>8</v>
      </c>
      <c r="G5908">
        <v>160</v>
      </c>
      <c r="H5908" t="s">
        <v>56</v>
      </c>
      <c r="I5908" t="s">
        <v>18</v>
      </c>
      <c r="J5908" s="1">
        <v>45491</v>
      </c>
      <c r="K5908" t="b">
        <v>1</v>
      </c>
      <c r="L5908" t="s">
        <v>42</v>
      </c>
      <c r="M5908">
        <v>7</v>
      </c>
      <c r="N5908">
        <f>G5908/SUMIF(B:B,B5908,G:G)*100</f>
        <v>0.26361531934524546</v>
      </c>
      <c r="Q5908">
        <f>VLOOKUP(C5908, Categories_Pivot_Table!A:B, 2, FALSE)</f>
        <v>21.505681818181817</v>
      </c>
      <c r="T5908">
        <f t="shared" si="93"/>
        <v>2024</v>
      </c>
    </row>
    <row r="5909" spans="1:20" x14ac:dyDescent="0.2">
      <c r="A5909" t="s">
        <v>6166</v>
      </c>
      <c r="B5909" t="s">
        <v>106</v>
      </c>
      <c r="C5909" t="s">
        <v>48</v>
      </c>
      <c r="D5909" t="s">
        <v>1031</v>
      </c>
      <c r="E5909">
        <v>32</v>
      </c>
      <c r="F5909">
        <v>10</v>
      </c>
      <c r="G5909">
        <v>320</v>
      </c>
      <c r="H5909" t="s">
        <v>56</v>
      </c>
      <c r="I5909" t="s">
        <v>46</v>
      </c>
      <c r="J5909" s="1">
        <v>45249</v>
      </c>
      <c r="K5909" t="b">
        <v>0</v>
      </c>
      <c r="L5909" t="s">
        <v>24</v>
      </c>
      <c r="M5909">
        <v>11</v>
      </c>
      <c r="N5909">
        <f>G5909/SUMIF(B:B,B5909,G:G)*100</f>
        <v>0.5215123859191656</v>
      </c>
      <c r="Q5909">
        <f>VLOOKUP(C5909, Categories_Pivot_Table!A:B, 2, FALSE)</f>
        <v>23.348837209302324</v>
      </c>
      <c r="T5909">
        <f t="shared" si="93"/>
        <v>2023</v>
      </c>
    </row>
    <row r="5910" spans="1:20" x14ac:dyDescent="0.2">
      <c r="A5910" t="s">
        <v>6167</v>
      </c>
      <c r="B5910" t="s">
        <v>63</v>
      </c>
      <c r="C5910" t="s">
        <v>22</v>
      </c>
      <c r="D5910" t="s">
        <v>1043</v>
      </c>
      <c r="E5910">
        <v>14</v>
      </c>
      <c r="F5910">
        <v>1</v>
      </c>
      <c r="G5910">
        <v>14</v>
      </c>
      <c r="H5910" t="s">
        <v>17</v>
      </c>
      <c r="I5910" t="s">
        <v>46</v>
      </c>
      <c r="J5910" s="1">
        <v>44988</v>
      </c>
      <c r="K5910" t="b">
        <v>1</v>
      </c>
      <c r="L5910" t="s">
        <v>65</v>
      </c>
      <c r="M5910">
        <v>3</v>
      </c>
      <c r="N5910">
        <f>G5910/SUMIF(B:B,B5910,G:G)*100</f>
        <v>2.3129791171028282E-2</v>
      </c>
      <c r="Q5910">
        <f>VLOOKUP(C5910, Categories_Pivot_Table!A:B, 2, FALSE)</f>
        <v>21.505681818181817</v>
      </c>
      <c r="T5910">
        <f t="shared" si="93"/>
        <v>2023</v>
      </c>
    </row>
    <row r="5911" spans="1:20" x14ac:dyDescent="0.2">
      <c r="A5911" t="s">
        <v>6168</v>
      </c>
      <c r="B5911" t="s">
        <v>106</v>
      </c>
      <c r="C5911" t="s">
        <v>33</v>
      </c>
      <c r="D5911" t="s">
        <v>398</v>
      </c>
      <c r="E5911">
        <v>21.5</v>
      </c>
      <c r="F5911">
        <v>9</v>
      </c>
      <c r="G5911">
        <v>193.5</v>
      </c>
      <c r="H5911" t="s">
        <v>17</v>
      </c>
      <c r="I5911" t="s">
        <v>46</v>
      </c>
      <c r="J5911" s="1">
        <v>44942</v>
      </c>
      <c r="K5911" t="b">
        <v>1</v>
      </c>
      <c r="L5911" t="s">
        <v>19</v>
      </c>
      <c r="M5911">
        <v>1</v>
      </c>
      <c r="N5911">
        <f>G5911/SUMIF(B:B,B5911,G:G)*100</f>
        <v>0.31535202086049546</v>
      </c>
      <c r="Q5911">
        <f>VLOOKUP(C5911, Categories_Pivot_Table!A:B, 2, FALSE)</f>
        <v>23.300574345883856</v>
      </c>
      <c r="T5911">
        <f t="shared" si="93"/>
        <v>2023</v>
      </c>
    </row>
    <row r="5912" spans="1:20" x14ac:dyDescent="0.2">
      <c r="A5912" t="s">
        <v>6169</v>
      </c>
      <c r="B5912" t="s">
        <v>47</v>
      </c>
      <c r="C5912" t="s">
        <v>48</v>
      </c>
      <c r="D5912" t="s">
        <v>302</v>
      </c>
      <c r="E5912">
        <v>15.5</v>
      </c>
      <c r="F5912">
        <v>9</v>
      </c>
      <c r="G5912">
        <v>139.5</v>
      </c>
      <c r="H5912" t="s">
        <v>29</v>
      </c>
      <c r="I5912" t="s">
        <v>18</v>
      </c>
      <c r="J5912" s="1">
        <v>45198</v>
      </c>
      <c r="K5912" t="b">
        <v>1</v>
      </c>
      <c r="L5912" t="s">
        <v>65</v>
      </c>
      <c r="M5912">
        <v>9</v>
      </c>
      <c r="N5912">
        <f>G5912/SUMIF(B:B,B5912,G:G)*100</f>
        <v>0.22166430966265713</v>
      </c>
      <c r="Q5912">
        <f>VLOOKUP(C5912, Categories_Pivot_Table!A:B, 2, FALSE)</f>
        <v>23.348837209302324</v>
      </c>
      <c r="T5912">
        <f t="shared" si="93"/>
        <v>2023</v>
      </c>
    </row>
    <row r="5913" spans="1:20" x14ac:dyDescent="0.2">
      <c r="A5913" t="s">
        <v>6170</v>
      </c>
      <c r="B5913" t="s">
        <v>44</v>
      </c>
      <c r="C5913" t="s">
        <v>74</v>
      </c>
      <c r="D5913" t="s">
        <v>41</v>
      </c>
      <c r="E5913">
        <v>23</v>
      </c>
      <c r="F5913">
        <v>7</v>
      </c>
      <c r="G5913">
        <v>87.5</v>
      </c>
      <c r="H5913" t="s">
        <v>17</v>
      </c>
      <c r="I5913" t="s">
        <v>46</v>
      </c>
      <c r="J5913" s="1">
        <v>45397</v>
      </c>
      <c r="K5913" t="b">
        <v>1</v>
      </c>
      <c r="L5913" t="s">
        <v>19</v>
      </c>
      <c r="M5913">
        <v>4</v>
      </c>
      <c r="N5913">
        <f>G5913/SUMIF(B:B,B5913,G:G)*100</f>
        <v>0.14416462776693112</v>
      </c>
      <c r="Q5913">
        <f>VLOOKUP(C5913, Categories_Pivot_Table!A:B, 2, FALSE)</f>
        <v>24.317096165933375</v>
      </c>
      <c r="T5913">
        <f t="shared" si="93"/>
        <v>2024</v>
      </c>
    </row>
    <row r="5914" spans="1:20" x14ac:dyDescent="0.2">
      <c r="A5914" t="s">
        <v>6171</v>
      </c>
      <c r="B5914" t="s">
        <v>32</v>
      </c>
      <c r="C5914" t="s">
        <v>38</v>
      </c>
      <c r="D5914" t="s">
        <v>241</v>
      </c>
      <c r="E5914">
        <v>17</v>
      </c>
      <c r="F5914">
        <v>7</v>
      </c>
      <c r="G5914">
        <v>119</v>
      </c>
      <c r="H5914" t="s">
        <v>29</v>
      </c>
      <c r="I5914" t="s">
        <v>18</v>
      </c>
      <c r="J5914" s="1">
        <v>44874</v>
      </c>
      <c r="K5914" t="b">
        <v>0</v>
      </c>
      <c r="L5914" t="s">
        <v>30</v>
      </c>
      <c r="M5914">
        <v>11</v>
      </c>
      <c r="N5914">
        <f>G5914/SUMIF(B:B,B5914,G:G)*100</f>
        <v>0.20295910970877926</v>
      </c>
      <c r="Q5914">
        <f>VLOOKUP(C5914, Categories_Pivot_Table!A:B, 2, FALSE)</f>
        <v>23.088790931989923</v>
      </c>
      <c r="T5914">
        <f t="shared" si="93"/>
        <v>2022</v>
      </c>
    </row>
    <row r="5915" spans="1:20" x14ac:dyDescent="0.2">
      <c r="A5915" t="s">
        <v>6172</v>
      </c>
      <c r="B5915" t="s">
        <v>95</v>
      </c>
      <c r="C5915" t="s">
        <v>74</v>
      </c>
      <c r="D5915" t="s">
        <v>82</v>
      </c>
      <c r="E5915">
        <v>9.5</v>
      </c>
      <c r="F5915">
        <v>9</v>
      </c>
      <c r="G5915">
        <v>85.5</v>
      </c>
      <c r="H5915" t="s">
        <v>56</v>
      </c>
      <c r="I5915" t="s">
        <v>18</v>
      </c>
      <c r="J5915" s="1">
        <v>45276</v>
      </c>
      <c r="K5915" t="b">
        <v>0</v>
      </c>
      <c r="L5915" t="s">
        <v>35</v>
      </c>
      <c r="M5915">
        <v>12</v>
      </c>
      <c r="N5915">
        <f>G5915/SUMIF(B:B,B5915,G:G)*100</f>
        <v>0.12694594775172044</v>
      </c>
      <c r="Q5915">
        <f>VLOOKUP(C5915, Categories_Pivot_Table!A:B, 2, FALSE)</f>
        <v>24.317096165933375</v>
      </c>
      <c r="T5915">
        <f t="shared" si="93"/>
        <v>2023</v>
      </c>
    </row>
    <row r="5916" spans="1:20" x14ac:dyDescent="0.2">
      <c r="A5916" t="s">
        <v>6173</v>
      </c>
      <c r="B5916" t="s">
        <v>90</v>
      </c>
      <c r="C5916" t="s">
        <v>33</v>
      </c>
      <c r="D5916" t="s">
        <v>209</v>
      </c>
      <c r="E5916">
        <v>24.5</v>
      </c>
      <c r="F5916">
        <v>6</v>
      </c>
      <c r="G5916">
        <v>147</v>
      </c>
      <c r="H5916" t="s">
        <v>17</v>
      </c>
      <c r="I5916" t="s">
        <v>18</v>
      </c>
      <c r="J5916" s="1">
        <v>45532</v>
      </c>
      <c r="K5916" t="b">
        <v>0</v>
      </c>
      <c r="L5916" t="s">
        <v>30</v>
      </c>
      <c r="M5916">
        <v>8</v>
      </c>
      <c r="N5916">
        <f>G5916/SUMIF(B:B,B5916,G:G)*100</f>
        <v>0.24855432687430254</v>
      </c>
      <c r="Q5916">
        <f>VLOOKUP(C5916, Categories_Pivot_Table!A:B, 2, FALSE)</f>
        <v>23.300574345883856</v>
      </c>
      <c r="T5916">
        <f t="shared" si="93"/>
        <v>2024</v>
      </c>
    </row>
    <row r="5917" spans="1:20" x14ac:dyDescent="0.2">
      <c r="A5917" t="s">
        <v>6174</v>
      </c>
      <c r="B5917" t="s">
        <v>14</v>
      </c>
      <c r="C5917" t="s">
        <v>27</v>
      </c>
      <c r="D5917" t="s">
        <v>91</v>
      </c>
      <c r="E5917">
        <v>33.5</v>
      </c>
      <c r="F5917">
        <v>5</v>
      </c>
      <c r="G5917">
        <v>167.5</v>
      </c>
      <c r="H5917" t="s">
        <v>29</v>
      </c>
      <c r="I5917" t="s">
        <v>18</v>
      </c>
      <c r="J5917" s="1">
        <v>45374</v>
      </c>
      <c r="K5917" t="b">
        <v>0</v>
      </c>
      <c r="L5917" t="s">
        <v>35</v>
      </c>
      <c r="M5917">
        <v>3</v>
      </c>
      <c r="N5917">
        <f>G5917/SUMIF(B:B,B5917,G:G)*100</f>
        <v>0.2726969319560103</v>
      </c>
      <c r="Q5917">
        <f>VLOOKUP(C5917, Categories_Pivot_Table!A:B, 2, FALSE)</f>
        <v>25.013711734693878</v>
      </c>
      <c r="T5917">
        <f t="shared" si="93"/>
        <v>2024</v>
      </c>
    </row>
    <row r="5918" spans="1:20" x14ac:dyDescent="0.2">
      <c r="A5918" t="s">
        <v>6175</v>
      </c>
      <c r="B5918" t="s">
        <v>95</v>
      </c>
      <c r="C5918" t="s">
        <v>48</v>
      </c>
      <c r="D5918" t="s">
        <v>446</v>
      </c>
      <c r="E5918">
        <v>26</v>
      </c>
      <c r="F5918">
        <v>9</v>
      </c>
      <c r="G5918">
        <v>234</v>
      </c>
      <c r="H5918" t="s">
        <v>56</v>
      </c>
      <c r="I5918" t="s">
        <v>18</v>
      </c>
      <c r="J5918" s="1">
        <v>45116</v>
      </c>
      <c r="K5918" t="b">
        <v>0</v>
      </c>
      <c r="L5918" t="s">
        <v>24</v>
      </c>
      <c r="M5918">
        <v>7</v>
      </c>
      <c r="N5918">
        <f>G5918/SUMIF(B:B,B5918,G:G)*100</f>
        <v>0.34743101489944545</v>
      </c>
      <c r="Q5918">
        <f>VLOOKUP(C5918, Categories_Pivot_Table!A:B, 2, FALSE)</f>
        <v>23.348837209302324</v>
      </c>
      <c r="T5918">
        <f t="shared" si="93"/>
        <v>2023</v>
      </c>
    </row>
    <row r="5919" spans="1:20" x14ac:dyDescent="0.2">
      <c r="A5919" t="s">
        <v>6176</v>
      </c>
      <c r="B5919" t="s">
        <v>21</v>
      </c>
      <c r="C5919" t="s">
        <v>48</v>
      </c>
      <c r="D5919" t="s">
        <v>339</v>
      </c>
      <c r="E5919">
        <v>29</v>
      </c>
      <c r="F5919">
        <v>3</v>
      </c>
      <c r="G5919">
        <v>87</v>
      </c>
      <c r="H5919" t="s">
        <v>56</v>
      </c>
      <c r="I5919" t="s">
        <v>18</v>
      </c>
      <c r="J5919" s="1">
        <v>44765</v>
      </c>
      <c r="K5919" t="b">
        <v>0</v>
      </c>
      <c r="L5919" t="s">
        <v>35</v>
      </c>
      <c r="M5919">
        <v>7</v>
      </c>
      <c r="N5919">
        <f>G5919/SUMIF(B:B,B5919,G:G)*100</f>
        <v>0.14093062811323046</v>
      </c>
      <c r="Q5919">
        <f>VLOOKUP(C5919, Categories_Pivot_Table!A:B, 2, FALSE)</f>
        <v>23.348837209302324</v>
      </c>
      <c r="T5919">
        <f t="shared" si="93"/>
        <v>2022</v>
      </c>
    </row>
    <row r="5920" spans="1:20" x14ac:dyDescent="0.2">
      <c r="A5920" t="s">
        <v>6177</v>
      </c>
      <c r="B5920" t="s">
        <v>73</v>
      </c>
      <c r="C5920" t="s">
        <v>135</v>
      </c>
      <c r="D5920" t="s">
        <v>290</v>
      </c>
      <c r="E5920">
        <v>23</v>
      </c>
      <c r="F5920">
        <v>6</v>
      </c>
      <c r="G5920">
        <v>138</v>
      </c>
      <c r="H5920" t="s">
        <v>17</v>
      </c>
      <c r="I5920" t="s">
        <v>46</v>
      </c>
      <c r="J5920" s="1">
        <v>44934</v>
      </c>
      <c r="K5920" t="b">
        <v>0</v>
      </c>
      <c r="L5920" t="s">
        <v>24</v>
      </c>
      <c r="M5920">
        <v>1</v>
      </c>
      <c r="N5920">
        <f>G5920/SUMIF(B:B,B5920,G:G)*100</f>
        <v>0.238405790842108</v>
      </c>
      <c r="Q5920">
        <f>VLOOKUP(C5920, Categories_Pivot_Table!A:B, 2, FALSE)</f>
        <v>23.146341463414632</v>
      </c>
      <c r="T5920">
        <f t="shared" si="93"/>
        <v>2023</v>
      </c>
    </row>
    <row r="5921" spans="1:20" x14ac:dyDescent="0.2">
      <c r="A5921" t="s">
        <v>6178</v>
      </c>
      <c r="B5921" t="s">
        <v>71</v>
      </c>
      <c r="C5921" t="s">
        <v>27</v>
      </c>
      <c r="D5921" t="s">
        <v>140</v>
      </c>
      <c r="E5921">
        <v>27.5</v>
      </c>
      <c r="F5921">
        <v>6</v>
      </c>
      <c r="G5921">
        <v>165</v>
      </c>
      <c r="H5921" t="s">
        <v>29</v>
      </c>
      <c r="I5921" t="s">
        <v>18</v>
      </c>
      <c r="J5921" s="1">
        <v>45325</v>
      </c>
      <c r="K5921" t="b">
        <v>0</v>
      </c>
      <c r="L5921" t="s">
        <v>35</v>
      </c>
      <c r="M5921">
        <v>2</v>
      </c>
      <c r="N5921">
        <f>G5921/SUMIF(B:B,B5921,G:G)*100</f>
        <v>0.26141719808294051</v>
      </c>
      <c r="Q5921">
        <f>VLOOKUP(C5921, Categories_Pivot_Table!A:B, 2, FALSE)</f>
        <v>25.013711734693878</v>
      </c>
      <c r="T5921">
        <f t="shared" si="93"/>
        <v>2024</v>
      </c>
    </row>
    <row r="5922" spans="1:20" x14ac:dyDescent="0.2">
      <c r="A5922" t="s">
        <v>6179</v>
      </c>
      <c r="B5922" t="s">
        <v>95</v>
      </c>
      <c r="C5922" t="s">
        <v>38</v>
      </c>
      <c r="D5922" t="s">
        <v>362</v>
      </c>
      <c r="E5922">
        <v>41</v>
      </c>
      <c r="F5922">
        <v>5</v>
      </c>
      <c r="G5922">
        <v>205</v>
      </c>
      <c r="H5922" t="s">
        <v>17</v>
      </c>
      <c r="I5922" t="s">
        <v>46</v>
      </c>
      <c r="J5922" s="1">
        <v>45115</v>
      </c>
      <c r="K5922" t="b">
        <v>0</v>
      </c>
      <c r="L5922" t="s">
        <v>35</v>
      </c>
      <c r="M5922">
        <v>7</v>
      </c>
      <c r="N5922">
        <f>G5922/SUMIF(B:B,B5922,G:G)*100</f>
        <v>0.30437332501874498</v>
      </c>
      <c r="Q5922">
        <f>VLOOKUP(C5922, Categories_Pivot_Table!A:B, 2, FALSE)</f>
        <v>23.088790931989923</v>
      </c>
      <c r="T5922">
        <f t="shared" si="93"/>
        <v>2023</v>
      </c>
    </row>
    <row r="5923" spans="1:20" x14ac:dyDescent="0.2">
      <c r="A5923" t="s">
        <v>6180</v>
      </c>
      <c r="B5923" t="s">
        <v>76</v>
      </c>
      <c r="C5923" t="s">
        <v>48</v>
      </c>
      <c r="D5923" t="s">
        <v>446</v>
      </c>
      <c r="E5923">
        <v>26</v>
      </c>
      <c r="F5923">
        <v>5</v>
      </c>
      <c r="G5923">
        <v>130</v>
      </c>
      <c r="H5923" t="s">
        <v>56</v>
      </c>
      <c r="I5923" t="s">
        <v>18</v>
      </c>
      <c r="J5923" s="1">
        <v>45167</v>
      </c>
      <c r="K5923" t="b">
        <v>1</v>
      </c>
      <c r="L5923" t="s">
        <v>49</v>
      </c>
      <c r="M5923">
        <v>8</v>
      </c>
      <c r="N5923">
        <f>G5923/SUMIF(B:B,B5923,G:G)*100</f>
        <v>0.22134629628053087</v>
      </c>
      <c r="Q5923">
        <f>VLOOKUP(C5923, Categories_Pivot_Table!A:B, 2, FALSE)</f>
        <v>23.348837209302324</v>
      </c>
      <c r="T5923">
        <f t="shared" si="93"/>
        <v>2023</v>
      </c>
    </row>
    <row r="5924" spans="1:20" x14ac:dyDescent="0.2">
      <c r="A5924" t="s">
        <v>6181</v>
      </c>
      <c r="B5924" t="s">
        <v>71</v>
      </c>
      <c r="C5924" t="s">
        <v>27</v>
      </c>
      <c r="D5924" t="s">
        <v>462</v>
      </c>
      <c r="E5924">
        <v>29</v>
      </c>
      <c r="F5924">
        <v>9</v>
      </c>
      <c r="G5924">
        <v>261</v>
      </c>
      <c r="H5924" t="s">
        <v>29</v>
      </c>
      <c r="I5924" t="s">
        <v>46</v>
      </c>
      <c r="J5924" s="1">
        <v>44798</v>
      </c>
      <c r="K5924" t="b">
        <v>0</v>
      </c>
      <c r="L5924" t="s">
        <v>42</v>
      </c>
      <c r="M5924">
        <v>8</v>
      </c>
      <c r="N5924">
        <f>G5924/SUMIF(B:B,B5924,G:G)*100</f>
        <v>0.4135144769675605</v>
      </c>
      <c r="Q5924">
        <f>VLOOKUP(C5924, Categories_Pivot_Table!A:B, 2, FALSE)</f>
        <v>25.013711734693878</v>
      </c>
      <c r="T5924">
        <f t="shared" si="93"/>
        <v>2022</v>
      </c>
    </row>
    <row r="5925" spans="1:20" x14ac:dyDescent="0.2">
      <c r="A5925" t="s">
        <v>6182</v>
      </c>
      <c r="B5925" t="s">
        <v>104</v>
      </c>
      <c r="C5925" t="s">
        <v>135</v>
      </c>
      <c r="D5925" t="s">
        <v>724</v>
      </c>
      <c r="E5925">
        <v>38</v>
      </c>
      <c r="F5925">
        <v>1</v>
      </c>
      <c r="G5925">
        <v>38</v>
      </c>
      <c r="H5925" t="s">
        <v>17</v>
      </c>
      <c r="I5925" t="s">
        <v>46</v>
      </c>
      <c r="J5925" s="1">
        <v>44635</v>
      </c>
      <c r="K5925" t="b">
        <v>0</v>
      </c>
      <c r="L5925" t="s">
        <v>49</v>
      </c>
      <c r="M5925">
        <v>3</v>
      </c>
      <c r="N5925">
        <f>G5925/SUMIF(B:B,B5925,G:G)*100</f>
        <v>6.1755480798920903E-2</v>
      </c>
      <c r="Q5925">
        <f>VLOOKUP(C5925, Categories_Pivot_Table!A:B, 2, FALSE)</f>
        <v>23.146341463414632</v>
      </c>
      <c r="T5925">
        <f t="shared" si="93"/>
        <v>2022</v>
      </c>
    </row>
    <row r="5926" spans="1:20" x14ac:dyDescent="0.2">
      <c r="A5926" t="s">
        <v>6183</v>
      </c>
      <c r="B5926" t="s">
        <v>44</v>
      </c>
      <c r="C5926" t="s">
        <v>38</v>
      </c>
      <c r="D5926" t="s">
        <v>404</v>
      </c>
      <c r="E5926">
        <v>11</v>
      </c>
      <c r="F5926">
        <v>9</v>
      </c>
      <c r="G5926">
        <v>99</v>
      </c>
      <c r="H5926" t="s">
        <v>17</v>
      </c>
      <c r="I5926" t="s">
        <v>46</v>
      </c>
      <c r="J5926" s="1">
        <v>45407</v>
      </c>
      <c r="K5926" t="b">
        <v>0</v>
      </c>
      <c r="L5926" t="s">
        <v>42</v>
      </c>
      <c r="M5926">
        <v>4</v>
      </c>
      <c r="N5926">
        <f>G5926/SUMIF(B:B,B5926,G:G)*100</f>
        <v>0.16311197884487061</v>
      </c>
      <c r="Q5926">
        <f>VLOOKUP(C5926, Categories_Pivot_Table!A:B, 2, FALSE)</f>
        <v>23.088790931989923</v>
      </c>
      <c r="T5926">
        <f t="shared" si="93"/>
        <v>2024</v>
      </c>
    </row>
    <row r="5927" spans="1:20" x14ac:dyDescent="0.2">
      <c r="A5927" t="s">
        <v>6184</v>
      </c>
      <c r="B5927" t="s">
        <v>14</v>
      </c>
      <c r="C5927" t="s">
        <v>135</v>
      </c>
      <c r="D5927" t="s">
        <v>358</v>
      </c>
      <c r="E5927">
        <v>32</v>
      </c>
      <c r="F5927">
        <v>5</v>
      </c>
      <c r="G5927">
        <v>160</v>
      </c>
      <c r="H5927" t="s">
        <v>29</v>
      </c>
      <c r="I5927" t="s">
        <v>18</v>
      </c>
      <c r="J5927" s="1">
        <v>45158</v>
      </c>
      <c r="K5927" t="b">
        <v>0</v>
      </c>
      <c r="L5927" t="s">
        <v>24</v>
      </c>
      <c r="M5927">
        <v>8</v>
      </c>
      <c r="N5927">
        <f>G5927/SUMIF(B:B,B5927,G:G)*100</f>
        <v>0.26048662156992031</v>
      </c>
      <c r="Q5927">
        <f>VLOOKUP(C5927, Categories_Pivot_Table!A:B, 2, FALSE)</f>
        <v>23.146341463414632</v>
      </c>
      <c r="T5927">
        <f t="shared" si="93"/>
        <v>2023</v>
      </c>
    </row>
    <row r="5928" spans="1:20" x14ac:dyDescent="0.2">
      <c r="A5928" t="s">
        <v>6185</v>
      </c>
      <c r="B5928" t="s">
        <v>37</v>
      </c>
      <c r="C5928" t="s">
        <v>33</v>
      </c>
      <c r="D5928" t="s">
        <v>34</v>
      </c>
      <c r="E5928">
        <v>27.5</v>
      </c>
      <c r="F5928">
        <v>9</v>
      </c>
      <c r="G5928">
        <v>247.5</v>
      </c>
      <c r="H5928" t="s">
        <v>29</v>
      </c>
      <c r="I5928" t="s">
        <v>18</v>
      </c>
      <c r="J5928" s="1">
        <v>44905</v>
      </c>
      <c r="K5928" t="b">
        <v>1</v>
      </c>
      <c r="L5928" t="s">
        <v>35</v>
      </c>
      <c r="M5928">
        <v>12</v>
      </c>
      <c r="N5928">
        <f>G5928/SUMIF(B:B,B5928,G:G)*100</f>
        <v>0.36954363227795656</v>
      </c>
      <c r="Q5928">
        <f>VLOOKUP(C5928, Categories_Pivot_Table!A:B, 2, FALSE)</f>
        <v>23.300574345883856</v>
      </c>
      <c r="T5928">
        <f t="shared" si="93"/>
        <v>2022</v>
      </c>
    </row>
    <row r="5929" spans="1:20" x14ac:dyDescent="0.2">
      <c r="A5929" t="s">
        <v>6186</v>
      </c>
      <c r="B5929" t="s">
        <v>14</v>
      </c>
      <c r="C5929" t="s">
        <v>15</v>
      </c>
      <c r="D5929" t="s">
        <v>494</v>
      </c>
      <c r="E5929">
        <v>33.5</v>
      </c>
      <c r="F5929">
        <v>6</v>
      </c>
      <c r="G5929">
        <v>201</v>
      </c>
      <c r="H5929" t="s">
        <v>56</v>
      </c>
      <c r="I5929" t="s">
        <v>18</v>
      </c>
      <c r="J5929" s="1">
        <v>44659</v>
      </c>
      <c r="K5929" t="b">
        <v>1</v>
      </c>
      <c r="L5929" t="s">
        <v>65</v>
      </c>
      <c r="M5929">
        <v>4</v>
      </c>
      <c r="N5929">
        <f>G5929/SUMIF(B:B,B5929,G:G)*100</f>
        <v>0.3272363183472124</v>
      </c>
      <c r="Q5929">
        <f>VLOOKUP(C5929, Categories_Pivot_Table!A:B, 2, FALSE)</f>
        <v>23.063808900523561</v>
      </c>
      <c r="T5929">
        <f t="shared" si="93"/>
        <v>2022</v>
      </c>
    </row>
    <row r="5930" spans="1:20" x14ac:dyDescent="0.2">
      <c r="A5930" t="s">
        <v>6187</v>
      </c>
      <c r="B5930" t="s">
        <v>21</v>
      </c>
      <c r="C5930" t="s">
        <v>135</v>
      </c>
      <c r="D5930" t="s">
        <v>358</v>
      </c>
      <c r="E5930">
        <v>32</v>
      </c>
      <c r="F5930">
        <v>3</v>
      </c>
      <c r="G5930">
        <v>96</v>
      </c>
      <c r="H5930" t="s">
        <v>29</v>
      </c>
      <c r="I5930" t="s">
        <v>18</v>
      </c>
      <c r="J5930" s="1">
        <v>44647</v>
      </c>
      <c r="K5930" t="b">
        <v>1</v>
      </c>
      <c r="L5930" t="s">
        <v>24</v>
      </c>
      <c r="M5930">
        <v>3</v>
      </c>
      <c r="N5930">
        <f>G5930/SUMIF(B:B,B5930,G:G)*100</f>
        <v>0.15550965860770258</v>
      </c>
      <c r="Q5930">
        <f>VLOOKUP(C5930, Categories_Pivot_Table!A:B, 2, FALSE)</f>
        <v>23.146341463414632</v>
      </c>
      <c r="T5930">
        <f t="shared" si="93"/>
        <v>2022</v>
      </c>
    </row>
    <row r="5931" spans="1:20" x14ac:dyDescent="0.2">
      <c r="A5931" t="s">
        <v>6188</v>
      </c>
      <c r="B5931" t="s">
        <v>106</v>
      </c>
      <c r="C5931" t="s">
        <v>135</v>
      </c>
      <c r="D5931" t="s">
        <v>188</v>
      </c>
      <c r="E5931">
        <v>33.5</v>
      </c>
      <c r="F5931">
        <v>4</v>
      </c>
      <c r="G5931">
        <v>134</v>
      </c>
      <c r="H5931" t="s">
        <v>29</v>
      </c>
      <c r="I5931" t="s">
        <v>18</v>
      </c>
      <c r="J5931" s="1">
        <v>45317</v>
      </c>
      <c r="K5931" t="b">
        <v>0</v>
      </c>
      <c r="L5931" t="s">
        <v>65</v>
      </c>
      <c r="M5931">
        <v>1</v>
      </c>
      <c r="N5931">
        <f>G5931/SUMIF(B:B,B5931,G:G)*100</f>
        <v>0.2183833116036506</v>
      </c>
      <c r="Q5931">
        <f>VLOOKUP(C5931, Categories_Pivot_Table!A:B, 2, FALSE)</f>
        <v>23.146341463414632</v>
      </c>
      <c r="T5931">
        <f t="shared" si="93"/>
        <v>2024</v>
      </c>
    </row>
    <row r="5932" spans="1:20" x14ac:dyDescent="0.2">
      <c r="A5932" t="s">
        <v>6189</v>
      </c>
      <c r="B5932" t="s">
        <v>90</v>
      </c>
      <c r="C5932" t="s">
        <v>33</v>
      </c>
      <c r="D5932" t="s">
        <v>41</v>
      </c>
      <c r="E5932">
        <v>23</v>
      </c>
      <c r="F5932">
        <v>6</v>
      </c>
      <c r="G5932">
        <v>93</v>
      </c>
      <c r="H5932" t="s">
        <v>17</v>
      </c>
      <c r="I5932" t="s">
        <v>18</v>
      </c>
      <c r="J5932" s="1">
        <v>45267</v>
      </c>
      <c r="K5932" t="b">
        <v>1</v>
      </c>
      <c r="L5932" t="s">
        <v>42</v>
      </c>
      <c r="M5932">
        <v>12</v>
      </c>
      <c r="N5932">
        <f>G5932/SUMIF(B:B,B5932,G:G)*100</f>
        <v>0.15724865577761996</v>
      </c>
      <c r="Q5932">
        <f>VLOOKUP(C5932, Categories_Pivot_Table!A:B, 2, FALSE)</f>
        <v>23.300574345883856</v>
      </c>
      <c r="T5932">
        <f t="shared" si="93"/>
        <v>2023</v>
      </c>
    </row>
    <row r="5933" spans="1:20" x14ac:dyDescent="0.2">
      <c r="A5933" t="s">
        <v>6190</v>
      </c>
      <c r="B5933" t="s">
        <v>90</v>
      </c>
      <c r="C5933" t="s">
        <v>48</v>
      </c>
      <c r="D5933" t="s">
        <v>41</v>
      </c>
      <c r="E5933">
        <v>23</v>
      </c>
      <c r="F5933">
        <v>10</v>
      </c>
      <c r="G5933">
        <v>185</v>
      </c>
      <c r="H5933" t="s">
        <v>17</v>
      </c>
      <c r="I5933" t="s">
        <v>46</v>
      </c>
      <c r="J5933" s="1">
        <v>45475</v>
      </c>
      <c r="K5933" t="b">
        <v>0</v>
      </c>
      <c r="L5933" t="s">
        <v>49</v>
      </c>
      <c r="M5933">
        <v>7</v>
      </c>
      <c r="N5933">
        <f>G5933/SUMIF(B:B,B5933,G:G)*100</f>
        <v>0.31280646579419025</v>
      </c>
      <c r="Q5933">
        <f>VLOOKUP(C5933, Categories_Pivot_Table!A:B, 2, FALSE)</f>
        <v>23.348837209302324</v>
      </c>
      <c r="T5933">
        <f t="shared" si="93"/>
        <v>2024</v>
      </c>
    </row>
    <row r="5934" spans="1:20" x14ac:dyDescent="0.2">
      <c r="A5934" t="s">
        <v>6191</v>
      </c>
      <c r="B5934" t="s">
        <v>121</v>
      </c>
      <c r="C5934" t="s">
        <v>74</v>
      </c>
      <c r="D5934" t="s">
        <v>41</v>
      </c>
      <c r="E5934">
        <v>23</v>
      </c>
      <c r="F5934">
        <v>2</v>
      </c>
      <c r="G5934">
        <v>22</v>
      </c>
      <c r="H5934" t="s">
        <v>17</v>
      </c>
      <c r="I5934" t="s">
        <v>46</v>
      </c>
      <c r="J5934" s="1">
        <v>45130</v>
      </c>
      <c r="K5934" t="b">
        <v>1</v>
      </c>
      <c r="L5934" t="s">
        <v>24</v>
      </c>
      <c r="M5934">
        <v>7</v>
      </c>
      <c r="N5934">
        <f>G5934/SUMIF(B:B,B5934,G:G)*100</f>
        <v>3.3551673389710317E-2</v>
      </c>
      <c r="Q5934">
        <f>VLOOKUP(C5934, Categories_Pivot_Table!A:B, 2, FALSE)</f>
        <v>24.317096165933375</v>
      </c>
      <c r="T5934">
        <f t="shared" si="93"/>
        <v>2023</v>
      </c>
    </row>
    <row r="5935" spans="1:20" x14ac:dyDescent="0.2">
      <c r="A5935" t="s">
        <v>6192</v>
      </c>
      <c r="B5935" t="s">
        <v>71</v>
      </c>
      <c r="C5935" t="s">
        <v>135</v>
      </c>
      <c r="D5935" t="s">
        <v>422</v>
      </c>
      <c r="E5935">
        <v>17</v>
      </c>
      <c r="F5935">
        <v>4</v>
      </c>
      <c r="G5935">
        <v>68</v>
      </c>
      <c r="H5935" t="s">
        <v>17</v>
      </c>
      <c r="I5935" t="s">
        <v>18</v>
      </c>
      <c r="J5935" s="1">
        <v>45170</v>
      </c>
      <c r="K5935" t="b">
        <v>1</v>
      </c>
      <c r="L5935" t="s">
        <v>65</v>
      </c>
      <c r="M5935">
        <v>9</v>
      </c>
      <c r="N5935">
        <f>G5935/SUMIF(B:B,B5935,G:G)*100</f>
        <v>0.10773557254327246</v>
      </c>
      <c r="Q5935">
        <f>VLOOKUP(C5935, Categories_Pivot_Table!A:B, 2, FALSE)</f>
        <v>23.146341463414632</v>
      </c>
      <c r="T5935">
        <f t="shared" si="93"/>
        <v>2023</v>
      </c>
    </row>
    <row r="5936" spans="1:20" x14ac:dyDescent="0.2">
      <c r="A5936" t="s">
        <v>6193</v>
      </c>
      <c r="B5936" t="s">
        <v>128</v>
      </c>
      <c r="C5936" t="s">
        <v>33</v>
      </c>
      <c r="D5936" t="s">
        <v>209</v>
      </c>
      <c r="E5936">
        <v>24.5</v>
      </c>
      <c r="F5936">
        <v>5</v>
      </c>
      <c r="G5936">
        <v>122.5</v>
      </c>
      <c r="H5936" t="s">
        <v>17</v>
      </c>
      <c r="I5936" t="s">
        <v>18</v>
      </c>
      <c r="J5936" s="1">
        <v>44926</v>
      </c>
      <c r="K5936" t="b">
        <v>0</v>
      </c>
      <c r="L5936" t="s">
        <v>35</v>
      </c>
      <c r="M5936">
        <v>12</v>
      </c>
      <c r="N5936">
        <f>G5936/SUMIF(B:B,B5936,G:G)*100</f>
        <v>0.1789575176766201</v>
      </c>
      <c r="Q5936">
        <f>VLOOKUP(C5936, Categories_Pivot_Table!A:B, 2, FALSE)</f>
        <v>23.300574345883856</v>
      </c>
      <c r="T5936">
        <f t="shared" si="93"/>
        <v>2022</v>
      </c>
    </row>
    <row r="5937" spans="1:20" x14ac:dyDescent="0.2">
      <c r="A5937" t="s">
        <v>6194</v>
      </c>
      <c r="B5937" t="s">
        <v>54</v>
      </c>
      <c r="C5937" t="s">
        <v>33</v>
      </c>
      <c r="D5937" t="s">
        <v>257</v>
      </c>
      <c r="E5937">
        <v>32</v>
      </c>
      <c r="F5937">
        <v>5</v>
      </c>
      <c r="G5937">
        <v>160</v>
      </c>
      <c r="H5937" t="s">
        <v>17</v>
      </c>
      <c r="I5937" t="s">
        <v>18</v>
      </c>
      <c r="J5937" s="1">
        <v>45557</v>
      </c>
      <c r="K5937" t="b">
        <v>1</v>
      </c>
      <c r="L5937" t="s">
        <v>24</v>
      </c>
      <c r="M5937">
        <v>9</v>
      </c>
      <c r="N5937">
        <f>G5937/SUMIF(B:B,B5937,G:G)*100</f>
        <v>0.27993806370340563</v>
      </c>
      <c r="Q5937">
        <f>VLOOKUP(C5937, Categories_Pivot_Table!A:B, 2, FALSE)</f>
        <v>23.300574345883856</v>
      </c>
      <c r="T5937">
        <f t="shared" si="93"/>
        <v>2024</v>
      </c>
    </row>
    <row r="5938" spans="1:20" x14ac:dyDescent="0.2">
      <c r="A5938" t="s">
        <v>6195</v>
      </c>
      <c r="B5938" t="s">
        <v>37</v>
      </c>
      <c r="C5938" t="s">
        <v>48</v>
      </c>
      <c r="D5938" t="s">
        <v>195</v>
      </c>
      <c r="E5938">
        <v>20</v>
      </c>
      <c r="F5938">
        <v>1</v>
      </c>
      <c r="G5938">
        <v>20</v>
      </c>
      <c r="H5938" t="s">
        <v>29</v>
      </c>
      <c r="I5938" t="s">
        <v>18</v>
      </c>
      <c r="J5938" s="1">
        <v>45247</v>
      </c>
      <c r="K5938" t="b">
        <v>1</v>
      </c>
      <c r="L5938" t="s">
        <v>65</v>
      </c>
      <c r="M5938">
        <v>11</v>
      </c>
      <c r="N5938">
        <f>G5938/SUMIF(B:B,B5938,G:G)*100</f>
        <v>2.986211169922881E-2</v>
      </c>
      <c r="Q5938">
        <f>VLOOKUP(C5938, Categories_Pivot_Table!A:B, 2, FALSE)</f>
        <v>23.348837209302324</v>
      </c>
      <c r="T5938">
        <f t="shared" si="93"/>
        <v>2023</v>
      </c>
    </row>
    <row r="5939" spans="1:20" x14ac:dyDescent="0.2">
      <c r="A5939" t="s">
        <v>6196</v>
      </c>
      <c r="B5939" t="s">
        <v>113</v>
      </c>
      <c r="C5939" t="s">
        <v>22</v>
      </c>
      <c r="D5939" t="s">
        <v>41</v>
      </c>
      <c r="E5939">
        <v>23</v>
      </c>
      <c r="F5939">
        <v>2</v>
      </c>
      <c r="G5939">
        <v>58</v>
      </c>
      <c r="H5939" t="s">
        <v>17</v>
      </c>
      <c r="I5939" t="s">
        <v>46</v>
      </c>
      <c r="J5939" s="1">
        <v>45423</v>
      </c>
      <c r="K5939" t="b">
        <v>0</v>
      </c>
      <c r="L5939" t="s">
        <v>35</v>
      </c>
      <c r="M5939">
        <v>5</v>
      </c>
      <c r="N5939">
        <f>G5939/SUMIF(B:B,B5939,G:G)*100</f>
        <v>9.549997530173053E-2</v>
      </c>
      <c r="Q5939">
        <f>VLOOKUP(C5939, Categories_Pivot_Table!A:B, 2, FALSE)</f>
        <v>21.505681818181817</v>
      </c>
      <c r="T5939">
        <f t="shared" si="93"/>
        <v>2024</v>
      </c>
    </row>
    <row r="5940" spans="1:20" x14ac:dyDescent="0.2">
      <c r="A5940" t="s">
        <v>6197</v>
      </c>
      <c r="B5940" t="s">
        <v>37</v>
      </c>
      <c r="C5940" t="s">
        <v>15</v>
      </c>
      <c r="D5940" t="s">
        <v>102</v>
      </c>
      <c r="E5940">
        <v>12.5</v>
      </c>
      <c r="F5940">
        <v>2</v>
      </c>
      <c r="G5940">
        <v>25</v>
      </c>
      <c r="H5940" t="s">
        <v>17</v>
      </c>
      <c r="I5940" t="s">
        <v>18</v>
      </c>
      <c r="J5940" s="1">
        <v>44594</v>
      </c>
      <c r="K5940" t="b">
        <v>0</v>
      </c>
      <c r="L5940" t="s">
        <v>30</v>
      </c>
      <c r="M5940">
        <v>2</v>
      </c>
      <c r="N5940">
        <f>G5940/SUMIF(B:B,B5940,G:G)*100</f>
        <v>3.7327639624036013E-2</v>
      </c>
      <c r="Q5940">
        <f>VLOOKUP(C5940, Categories_Pivot_Table!A:B, 2, FALSE)</f>
        <v>23.063808900523561</v>
      </c>
      <c r="T5940">
        <f t="shared" si="93"/>
        <v>2022</v>
      </c>
    </row>
    <row r="5941" spans="1:20" x14ac:dyDescent="0.2">
      <c r="A5941" t="s">
        <v>6198</v>
      </c>
      <c r="B5941" t="s">
        <v>73</v>
      </c>
      <c r="C5941" t="s">
        <v>22</v>
      </c>
      <c r="D5941" t="s">
        <v>272</v>
      </c>
      <c r="E5941">
        <v>5</v>
      </c>
      <c r="F5941">
        <v>5</v>
      </c>
      <c r="G5941">
        <v>25</v>
      </c>
      <c r="H5941" t="s">
        <v>17</v>
      </c>
      <c r="I5941" t="s">
        <v>46</v>
      </c>
      <c r="J5941" s="1">
        <v>45277</v>
      </c>
      <c r="K5941" t="b">
        <v>1</v>
      </c>
      <c r="L5941" t="s">
        <v>24</v>
      </c>
      <c r="M5941">
        <v>12</v>
      </c>
      <c r="N5941">
        <f>G5941/SUMIF(B:B,B5941,G:G)*100</f>
        <v>4.3189454862700719E-2</v>
      </c>
      <c r="Q5941">
        <f>VLOOKUP(C5941, Categories_Pivot_Table!A:B, 2, FALSE)</f>
        <v>21.505681818181817</v>
      </c>
      <c r="T5941">
        <f t="shared" si="93"/>
        <v>2023</v>
      </c>
    </row>
    <row r="5942" spans="1:20" x14ac:dyDescent="0.2">
      <c r="A5942" t="s">
        <v>6199</v>
      </c>
      <c r="B5942" t="s">
        <v>26</v>
      </c>
      <c r="C5942" t="s">
        <v>22</v>
      </c>
      <c r="D5942" t="s">
        <v>644</v>
      </c>
      <c r="E5942">
        <v>30.5</v>
      </c>
      <c r="F5942">
        <v>8</v>
      </c>
      <c r="G5942">
        <v>244</v>
      </c>
      <c r="H5942" t="s">
        <v>17</v>
      </c>
      <c r="I5942" t="s">
        <v>46</v>
      </c>
      <c r="J5942" s="1">
        <v>45630</v>
      </c>
      <c r="K5942" t="b">
        <v>0</v>
      </c>
      <c r="L5942" t="s">
        <v>30</v>
      </c>
      <c r="M5942">
        <v>12</v>
      </c>
      <c r="N5942">
        <f>G5942/SUMIF(B:B,B5942,G:G)*100</f>
        <v>0.39325344701151554</v>
      </c>
      <c r="Q5942">
        <f>VLOOKUP(C5942, Categories_Pivot_Table!A:B, 2, FALSE)</f>
        <v>21.505681818181817</v>
      </c>
      <c r="T5942">
        <f t="shared" si="93"/>
        <v>2024</v>
      </c>
    </row>
    <row r="5943" spans="1:20" x14ac:dyDescent="0.2">
      <c r="A5943" t="s">
        <v>6200</v>
      </c>
      <c r="B5943" t="s">
        <v>84</v>
      </c>
      <c r="C5943" t="s">
        <v>27</v>
      </c>
      <c r="D5943" t="s">
        <v>91</v>
      </c>
      <c r="E5943">
        <v>33.5</v>
      </c>
      <c r="F5943">
        <v>3</v>
      </c>
      <c r="G5943">
        <v>100.5</v>
      </c>
      <c r="H5943" t="s">
        <v>56</v>
      </c>
      <c r="I5943" t="s">
        <v>18</v>
      </c>
      <c r="J5943" s="1">
        <v>45369</v>
      </c>
      <c r="K5943" t="b">
        <v>0</v>
      </c>
      <c r="L5943" t="s">
        <v>19</v>
      </c>
      <c r="M5943">
        <v>3</v>
      </c>
      <c r="N5943">
        <f>G5943/SUMIF(B:B,B5943,G:G)*100</f>
        <v>0.1627069251629093</v>
      </c>
      <c r="Q5943">
        <f>VLOOKUP(C5943, Categories_Pivot_Table!A:B, 2, FALSE)</f>
        <v>25.013711734693878</v>
      </c>
      <c r="T5943">
        <f t="shared" si="93"/>
        <v>2024</v>
      </c>
    </row>
    <row r="5944" spans="1:20" x14ac:dyDescent="0.2">
      <c r="A5944" t="s">
        <v>6201</v>
      </c>
      <c r="B5944" t="s">
        <v>26</v>
      </c>
      <c r="C5944" t="s">
        <v>74</v>
      </c>
      <c r="D5944" t="s">
        <v>741</v>
      </c>
      <c r="E5944">
        <v>6.5</v>
      </c>
      <c r="F5944">
        <v>6</v>
      </c>
      <c r="G5944">
        <v>39</v>
      </c>
      <c r="H5944" t="s">
        <v>17</v>
      </c>
      <c r="I5944" t="s">
        <v>18</v>
      </c>
      <c r="J5944" s="1">
        <v>45214</v>
      </c>
      <c r="K5944" t="b">
        <v>1</v>
      </c>
      <c r="L5944" t="s">
        <v>24</v>
      </c>
      <c r="M5944">
        <v>10</v>
      </c>
      <c r="N5944">
        <f>G5944/SUMIF(B:B,B5944,G:G)*100</f>
        <v>6.2856083743643876E-2</v>
      </c>
      <c r="Q5944">
        <f>VLOOKUP(C5944, Categories_Pivot_Table!A:B, 2, FALSE)</f>
        <v>24.317096165933375</v>
      </c>
      <c r="T5944">
        <f t="shared" si="93"/>
        <v>2023</v>
      </c>
    </row>
    <row r="5945" spans="1:20" x14ac:dyDescent="0.2">
      <c r="A5945" t="s">
        <v>6202</v>
      </c>
      <c r="B5945" t="s">
        <v>21</v>
      </c>
      <c r="C5945" t="s">
        <v>48</v>
      </c>
      <c r="D5945" t="s">
        <v>93</v>
      </c>
      <c r="E5945">
        <v>41</v>
      </c>
      <c r="F5945">
        <v>5</v>
      </c>
      <c r="G5945">
        <v>205</v>
      </c>
      <c r="H5945" t="s">
        <v>17</v>
      </c>
      <c r="I5945" t="s">
        <v>46</v>
      </c>
      <c r="J5945" s="1">
        <v>45190</v>
      </c>
      <c r="K5945" t="b">
        <v>1</v>
      </c>
      <c r="L5945" t="s">
        <v>42</v>
      </c>
      <c r="M5945">
        <v>9</v>
      </c>
      <c r="N5945">
        <f>G5945/SUMIF(B:B,B5945,G:G)*100</f>
        <v>0.3320779168185316</v>
      </c>
      <c r="Q5945">
        <f>VLOOKUP(C5945, Categories_Pivot_Table!A:B, 2, FALSE)</f>
        <v>23.348837209302324</v>
      </c>
      <c r="T5945">
        <f t="shared" si="93"/>
        <v>2023</v>
      </c>
    </row>
    <row r="5946" spans="1:20" x14ac:dyDescent="0.2">
      <c r="A5946" t="s">
        <v>6203</v>
      </c>
      <c r="B5946" t="s">
        <v>104</v>
      </c>
      <c r="C5946" t="s">
        <v>74</v>
      </c>
      <c r="D5946" t="s">
        <v>415</v>
      </c>
      <c r="E5946">
        <v>41</v>
      </c>
      <c r="F5946">
        <v>4</v>
      </c>
      <c r="G5946">
        <v>164</v>
      </c>
      <c r="H5946" t="s">
        <v>17</v>
      </c>
      <c r="I5946" t="s">
        <v>46</v>
      </c>
      <c r="J5946" s="1">
        <v>44834</v>
      </c>
      <c r="K5946" t="b">
        <v>0</v>
      </c>
      <c r="L5946" t="s">
        <v>65</v>
      </c>
      <c r="M5946">
        <v>9</v>
      </c>
      <c r="N5946">
        <f>G5946/SUMIF(B:B,B5946,G:G)*100</f>
        <v>0.26652365397429023</v>
      </c>
      <c r="Q5946">
        <f>VLOOKUP(C5946, Categories_Pivot_Table!A:B, 2, FALSE)</f>
        <v>24.317096165933375</v>
      </c>
      <c r="T5946">
        <f t="shared" si="93"/>
        <v>2022</v>
      </c>
    </row>
    <row r="5947" spans="1:20" x14ac:dyDescent="0.2">
      <c r="A5947" t="s">
        <v>6204</v>
      </c>
      <c r="B5947" t="s">
        <v>47</v>
      </c>
      <c r="C5947" t="s">
        <v>48</v>
      </c>
      <c r="D5947" t="s">
        <v>655</v>
      </c>
      <c r="E5947">
        <v>12.5</v>
      </c>
      <c r="F5947">
        <v>2</v>
      </c>
      <c r="G5947">
        <v>25</v>
      </c>
      <c r="H5947" t="s">
        <v>29</v>
      </c>
      <c r="I5947" t="s">
        <v>18</v>
      </c>
      <c r="J5947" s="1">
        <v>45156</v>
      </c>
      <c r="K5947" t="b">
        <v>0</v>
      </c>
      <c r="L5947" t="s">
        <v>65</v>
      </c>
      <c r="M5947">
        <v>8</v>
      </c>
      <c r="N5947">
        <f>G5947/SUMIF(B:B,B5947,G:G)*100</f>
        <v>3.9724786677895543E-2</v>
      </c>
      <c r="Q5947">
        <f>VLOOKUP(C5947, Categories_Pivot_Table!A:B, 2, FALSE)</f>
        <v>23.348837209302324</v>
      </c>
      <c r="T5947">
        <f t="shared" si="93"/>
        <v>2023</v>
      </c>
    </row>
    <row r="5948" spans="1:20" x14ac:dyDescent="0.2">
      <c r="A5948" t="s">
        <v>6205</v>
      </c>
      <c r="B5948" t="s">
        <v>84</v>
      </c>
      <c r="C5948" t="s">
        <v>74</v>
      </c>
      <c r="D5948" t="s">
        <v>75</v>
      </c>
      <c r="E5948">
        <v>23</v>
      </c>
      <c r="F5948">
        <v>4</v>
      </c>
      <c r="G5948">
        <v>92</v>
      </c>
      <c r="H5948" t="s">
        <v>29</v>
      </c>
      <c r="I5948" t="s">
        <v>18</v>
      </c>
      <c r="J5948" s="1">
        <v>44974</v>
      </c>
      <c r="K5948" t="b">
        <v>1</v>
      </c>
      <c r="L5948" t="s">
        <v>65</v>
      </c>
      <c r="M5948">
        <v>2</v>
      </c>
      <c r="N5948">
        <f>G5948/SUMIF(B:B,B5948,G:G)*100</f>
        <v>0.14894564293520055</v>
      </c>
      <c r="Q5948">
        <f>VLOOKUP(C5948, Categories_Pivot_Table!A:B, 2, FALSE)</f>
        <v>24.317096165933375</v>
      </c>
      <c r="T5948">
        <f t="shared" si="93"/>
        <v>2023</v>
      </c>
    </row>
    <row r="5949" spans="1:20" x14ac:dyDescent="0.2">
      <c r="A5949" t="s">
        <v>6206</v>
      </c>
      <c r="B5949" t="s">
        <v>47</v>
      </c>
      <c r="C5949" t="s">
        <v>48</v>
      </c>
      <c r="D5949" t="s">
        <v>294</v>
      </c>
      <c r="E5949">
        <v>6.5</v>
      </c>
      <c r="F5949">
        <v>3</v>
      </c>
      <c r="G5949">
        <v>19.5</v>
      </c>
      <c r="H5949" t="s">
        <v>29</v>
      </c>
      <c r="I5949" t="s">
        <v>46</v>
      </c>
      <c r="J5949" s="1">
        <v>45249</v>
      </c>
      <c r="K5949" t="b">
        <v>0</v>
      </c>
      <c r="L5949" t="s">
        <v>24</v>
      </c>
      <c r="M5949">
        <v>11</v>
      </c>
      <c r="N5949">
        <f>G5949/SUMIF(B:B,B5949,G:G)*100</f>
        <v>3.098533360875852E-2</v>
      </c>
      <c r="Q5949">
        <f>VLOOKUP(C5949, Categories_Pivot_Table!A:B, 2, FALSE)</f>
        <v>23.348837209302324</v>
      </c>
      <c r="T5949">
        <f t="shared" si="93"/>
        <v>2023</v>
      </c>
    </row>
    <row r="5950" spans="1:20" x14ac:dyDescent="0.2">
      <c r="A5950" t="s">
        <v>6207</v>
      </c>
      <c r="B5950" t="s">
        <v>95</v>
      </c>
      <c r="C5950" t="s">
        <v>38</v>
      </c>
      <c r="D5950" t="s">
        <v>39</v>
      </c>
      <c r="E5950">
        <v>12.5</v>
      </c>
      <c r="F5950">
        <v>9</v>
      </c>
      <c r="G5950">
        <v>112.5</v>
      </c>
      <c r="H5950" t="s">
        <v>17</v>
      </c>
      <c r="I5950" t="s">
        <v>46</v>
      </c>
      <c r="J5950" s="1">
        <v>44871</v>
      </c>
      <c r="K5950" t="b">
        <v>0</v>
      </c>
      <c r="L5950" t="s">
        <v>24</v>
      </c>
      <c r="M5950">
        <v>11</v>
      </c>
      <c r="N5950">
        <f>G5950/SUMIF(B:B,B5950,G:G)*100</f>
        <v>0.16703414177857953</v>
      </c>
      <c r="Q5950">
        <f>VLOOKUP(C5950, Categories_Pivot_Table!A:B, 2, FALSE)</f>
        <v>23.088790931989923</v>
      </c>
      <c r="T5950">
        <f t="shared" si="93"/>
        <v>2022</v>
      </c>
    </row>
    <row r="5951" spans="1:20" x14ac:dyDescent="0.2">
      <c r="A5951" t="s">
        <v>6208</v>
      </c>
      <c r="B5951" t="s">
        <v>47</v>
      </c>
      <c r="C5951" t="s">
        <v>38</v>
      </c>
      <c r="D5951" t="s">
        <v>133</v>
      </c>
      <c r="E5951">
        <v>21.5</v>
      </c>
      <c r="F5951">
        <v>7</v>
      </c>
      <c r="G5951">
        <v>150.5</v>
      </c>
      <c r="H5951" t="s">
        <v>17</v>
      </c>
      <c r="I5951" t="s">
        <v>18</v>
      </c>
      <c r="J5951" s="1">
        <v>45160</v>
      </c>
      <c r="K5951" t="b">
        <v>0</v>
      </c>
      <c r="L5951" t="s">
        <v>49</v>
      </c>
      <c r="M5951">
        <v>8</v>
      </c>
      <c r="N5951">
        <f>G5951/SUMIF(B:B,B5951,G:G)*100</f>
        <v>0.23914321580093115</v>
      </c>
      <c r="Q5951">
        <f>VLOOKUP(C5951, Categories_Pivot_Table!A:B, 2, FALSE)</f>
        <v>23.088790931989923</v>
      </c>
      <c r="T5951">
        <f t="shared" si="93"/>
        <v>2023</v>
      </c>
    </row>
    <row r="5952" spans="1:20" x14ac:dyDescent="0.2">
      <c r="A5952" t="s">
        <v>6209</v>
      </c>
      <c r="B5952" t="s">
        <v>81</v>
      </c>
      <c r="C5952" t="s">
        <v>22</v>
      </c>
      <c r="D5952" t="s">
        <v>157</v>
      </c>
      <c r="E5952">
        <v>12.5</v>
      </c>
      <c r="F5952">
        <v>4</v>
      </c>
      <c r="G5952">
        <v>50</v>
      </c>
      <c r="H5952" t="s">
        <v>56</v>
      </c>
      <c r="I5952" t="s">
        <v>46</v>
      </c>
      <c r="J5952" s="1">
        <v>44884</v>
      </c>
      <c r="K5952" t="b">
        <v>1</v>
      </c>
      <c r="L5952" t="s">
        <v>35</v>
      </c>
      <c r="M5952">
        <v>11</v>
      </c>
      <c r="N5952">
        <f>G5952/SUMIF(B:B,B5952,G:G)*100</f>
        <v>7.916966851659793E-2</v>
      </c>
      <c r="Q5952">
        <f>VLOOKUP(C5952, Categories_Pivot_Table!A:B, 2, FALSE)</f>
        <v>21.505681818181817</v>
      </c>
      <c r="T5952">
        <f t="shared" si="93"/>
        <v>2022</v>
      </c>
    </row>
    <row r="5953" spans="1:20" x14ac:dyDescent="0.2">
      <c r="A5953" t="s">
        <v>6210</v>
      </c>
      <c r="B5953" t="s">
        <v>51</v>
      </c>
      <c r="C5953" t="s">
        <v>135</v>
      </c>
      <c r="D5953" t="s">
        <v>358</v>
      </c>
      <c r="E5953">
        <v>32</v>
      </c>
      <c r="F5953">
        <v>4</v>
      </c>
      <c r="G5953">
        <v>128</v>
      </c>
      <c r="H5953" t="s">
        <v>56</v>
      </c>
      <c r="I5953" t="s">
        <v>46</v>
      </c>
      <c r="J5953" s="1">
        <v>45248</v>
      </c>
      <c r="K5953" t="b">
        <v>0</v>
      </c>
      <c r="L5953" t="s">
        <v>35</v>
      </c>
      <c r="M5953">
        <v>11</v>
      </c>
      <c r="N5953">
        <f>G5953/SUMIF(B:B,B5953,G:G)*100</f>
        <v>0.19842807757297656</v>
      </c>
      <c r="Q5953">
        <f>VLOOKUP(C5953, Categories_Pivot_Table!A:B, 2, FALSE)</f>
        <v>23.146341463414632</v>
      </c>
      <c r="T5953">
        <f t="shared" si="93"/>
        <v>2023</v>
      </c>
    </row>
    <row r="5954" spans="1:20" x14ac:dyDescent="0.2">
      <c r="A5954" t="s">
        <v>6211</v>
      </c>
      <c r="B5954" t="s">
        <v>32</v>
      </c>
      <c r="C5954" t="s">
        <v>33</v>
      </c>
      <c r="D5954" t="s">
        <v>707</v>
      </c>
      <c r="E5954">
        <v>30.5</v>
      </c>
      <c r="F5954">
        <v>4</v>
      </c>
      <c r="G5954">
        <v>122</v>
      </c>
      <c r="H5954" t="s">
        <v>56</v>
      </c>
      <c r="I5954" t="s">
        <v>46</v>
      </c>
      <c r="J5954" s="1">
        <v>45597</v>
      </c>
      <c r="K5954" t="b">
        <v>0</v>
      </c>
      <c r="L5954" t="s">
        <v>65</v>
      </c>
      <c r="M5954">
        <v>11</v>
      </c>
      <c r="N5954">
        <f>G5954/SUMIF(B:B,B5954,G:G)*100</f>
        <v>0.20807572591992496</v>
      </c>
      <c r="Q5954">
        <f>VLOOKUP(C5954, Categories_Pivot_Table!A:B, 2, FALSE)</f>
        <v>23.300574345883856</v>
      </c>
      <c r="T5954">
        <f t="shared" ref="T5954:T6017" si="94">YEAR(J5954)</f>
        <v>2024</v>
      </c>
    </row>
    <row r="5955" spans="1:20" x14ac:dyDescent="0.2">
      <c r="A5955" t="s">
        <v>6212</v>
      </c>
      <c r="B5955" t="s">
        <v>14</v>
      </c>
      <c r="C5955" t="s">
        <v>74</v>
      </c>
      <c r="D5955" t="s">
        <v>349</v>
      </c>
      <c r="E5955">
        <v>38</v>
      </c>
      <c r="F5955">
        <v>8</v>
      </c>
      <c r="G5955">
        <v>304</v>
      </c>
      <c r="H5955" t="s">
        <v>29</v>
      </c>
      <c r="I5955" t="s">
        <v>46</v>
      </c>
      <c r="J5955" s="1">
        <v>44595</v>
      </c>
      <c r="K5955" t="b">
        <v>0</v>
      </c>
      <c r="L5955" t="s">
        <v>42</v>
      </c>
      <c r="M5955">
        <v>2</v>
      </c>
      <c r="N5955">
        <f>G5955/SUMIF(B:B,B5955,G:G)*100</f>
        <v>0.49492458098284858</v>
      </c>
      <c r="Q5955">
        <f>VLOOKUP(C5955, Categories_Pivot_Table!A:B, 2, FALSE)</f>
        <v>24.317096165933375</v>
      </c>
      <c r="T5955">
        <f t="shared" si="94"/>
        <v>2022</v>
      </c>
    </row>
    <row r="5956" spans="1:20" x14ac:dyDescent="0.2">
      <c r="A5956" t="s">
        <v>6213</v>
      </c>
      <c r="B5956" t="s">
        <v>118</v>
      </c>
      <c r="C5956" t="s">
        <v>33</v>
      </c>
      <c r="D5956" t="s">
        <v>78</v>
      </c>
      <c r="E5956">
        <v>14</v>
      </c>
      <c r="F5956">
        <v>10</v>
      </c>
      <c r="G5956">
        <v>140</v>
      </c>
      <c r="H5956" t="s">
        <v>56</v>
      </c>
      <c r="I5956" t="s">
        <v>46</v>
      </c>
      <c r="J5956" s="1">
        <v>44751</v>
      </c>
      <c r="K5956" t="b">
        <v>1</v>
      </c>
      <c r="L5956" t="s">
        <v>35</v>
      </c>
      <c r="M5956">
        <v>7</v>
      </c>
      <c r="N5956">
        <f>G5956/SUMIF(B:B,B5956,G:G)*100</f>
        <v>0.23027452012434826</v>
      </c>
      <c r="Q5956">
        <f>VLOOKUP(C5956, Categories_Pivot_Table!A:B, 2, FALSE)</f>
        <v>23.300574345883856</v>
      </c>
      <c r="T5956">
        <f t="shared" si="94"/>
        <v>2022</v>
      </c>
    </row>
    <row r="5957" spans="1:20" x14ac:dyDescent="0.2">
      <c r="A5957" t="s">
        <v>6214</v>
      </c>
      <c r="B5957" t="s">
        <v>173</v>
      </c>
      <c r="C5957" t="s">
        <v>74</v>
      </c>
      <c r="D5957" t="s">
        <v>477</v>
      </c>
      <c r="E5957">
        <v>20</v>
      </c>
      <c r="F5957">
        <v>9</v>
      </c>
      <c r="G5957">
        <v>180</v>
      </c>
      <c r="H5957" t="s">
        <v>17</v>
      </c>
      <c r="I5957" t="s">
        <v>18</v>
      </c>
      <c r="J5957" s="1">
        <v>44822</v>
      </c>
      <c r="K5957" t="b">
        <v>0</v>
      </c>
      <c r="L5957" t="s">
        <v>24</v>
      </c>
      <c r="M5957">
        <v>9</v>
      </c>
      <c r="N5957">
        <f>G5957/SUMIF(B:B,B5957,G:G)*100</f>
        <v>0.2959990791139761</v>
      </c>
      <c r="Q5957">
        <f>VLOOKUP(C5957, Categories_Pivot_Table!A:B, 2, FALSE)</f>
        <v>24.317096165933375</v>
      </c>
      <c r="T5957">
        <f t="shared" si="94"/>
        <v>2022</v>
      </c>
    </row>
    <row r="5958" spans="1:20" x14ac:dyDescent="0.2">
      <c r="A5958" t="s">
        <v>6215</v>
      </c>
      <c r="B5958" t="s">
        <v>81</v>
      </c>
      <c r="C5958" t="s">
        <v>22</v>
      </c>
      <c r="D5958" t="s">
        <v>251</v>
      </c>
      <c r="E5958">
        <v>38</v>
      </c>
      <c r="F5958">
        <v>2</v>
      </c>
      <c r="G5958">
        <v>76</v>
      </c>
      <c r="H5958" t="s">
        <v>17</v>
      </c>
      <c r="I5958" t="s">
        <v>46</v>
      </c>
      <c r="J5958" s="1">
        <v>45443</v>
      </c>
      <c r="K5958" t="b">
        <v>0</v>
      </c>
      <c r="L5958" t="s">
        <v>65</v>
      </c>
      <c r="M5958">
        <v>5</v>
      </c>
      <c r="N5958">
        <f>G5958/SUMIF(B:B,B5958,G:G)*100</f>
        <v>0.12033789614522884</v>
      </c>
      <c r="Q5958">
        <f>VLOOKUP(C5958, Categories_Pivot_Table!A:B, 2, FALSE)</f>
        <v>21.505681818181817</v>
      </c>
      <c r="T5958">
        <f t="shared" si="94"/>
        <v>2024</v>
      </c>
    </row>
    <row r="5959" spans="1:20" x14ac:dyDescent="0.2">
      <c r="A5959" t="s">
        <v>6216</v>
      </c>
      <c r="B5959" t="s">
        <v>73</v>
      </c>
      <c r="C5959" t="s">
        <v>33</v>
      </c>
      <c r="D5959" t="s">
        <v>259</v>
      </c>
      <c r="E5959">
        <v>33.5</v>
      </c>
      <c r="F5959">
        <v>7</v>
      </c>
      <c r="G5959">
        <v>234.5</v>
      </c>
      <c r="H5959" t="s">
        <v>29</v>
      </c>
      <c r="I5959" t="s">
        <v>18</v>
      </c>
      <c r="J5959" s="1">
        <v>44887</v>
      </c>
      <c r="K5959" t="b">
        <v>0</v>
      </c>
      <c r="L5959" t="s">
        <v>49</v>
      </c>
      <c r="M5959">
        <v>11</v>
      </c>
      <c r="N5959">
        <f>G5959/SUMIF(B:B,B5959,G:G)*100</f>
        <v>0.4051170866121328</v>
      </c>
      <c r="Q5959">
        <f>VLOOKUP(C5959, Categories_Pivot_Table!A:B, 2, FALSE)</f>
        <v>23.300574345883856</v>
      </c>
      <c r="T5959">
        <f t="shared" si="94"/>
        <v>2022</v>
      </c>
    </row>
    <row r="5960" spans="1:20" x14ac:dyDescent="0.2">
      <c r="A5960" t="s">
        <v>6217</v>
      </c>
      <c r="B5960" t="s">
        <v>37</v>
      </c>
      <c r="C5960" t="s">
        <v>74</v>
      </c>
      <c r="D5960" t="s">
        <v>41</v>
      </c>
      <c r="E5960">
        <v>23</v>
      </c>
      <c r="F5960">
        <v>8</v>
      </c>
      <c r="G5960">
        <v>268</v>
      </c>
      <c r="H5960" t="s">
        <v>56</v>
      </c>
      <c r="I5960" t="s">
        <v>18</v>
      </c>
      <c r="J5960" s="1">
        <v>45448</v>
      </c>
      <c r="K5960" t="b">
        <v>1</v>
      </c>
      <c r="L5960" t="s">
        <v>30</v>
      </c>
      <c r="M5960">
        <v>6</v>
      </c>
      <c r="N5960">
        <f>G5960/SUMIF(B:B,B5960,G:G)*100</f>
        <v>0.40015229676966613</v>
      </c>
      <c r="Q5960">
        <f>VLOOKUP(C5960, Categories_Pivot_Table!A:B, 2, FALSE)</f>
        <v>24.317096165933375</v>
      </c>
      <c r="T5960">
        <f t="shared" si="94"/>
        <v>2024</v>
      </c>
    </row>
    <row r="5961" spans="1:20" x14ac:dyDescent="0.2">
      <c r="A5961" t="s">
        <v>6218</v>
      </c>
      <c r="B5961" t="s">
        <v>106</v>
      </c>
      <c r="C5961" t="s">
        <v>27</v>
      </c>
      <c r="D5961" t="s">
        <v>91</v>
      </c>
      <c r="E5961">
        <v>33.5</v>
      </c>
      <c r="F5961">
        <v>3</v>
      </c>
      <c r="G5961">
        <v>100.5</v>
      </c>
      <c r="H5961" t="s">
        <v>17</v>
      </c>
      <c r="I5961" t="s">
        <v>46</v>
      </c>
      <c r="J5961" s="1">
        <v>45659</v>
      </c>
      <c r="K5961" t="b">
        <v>1</v>
      </c>
      <c r="L5961" t="s">
        <v>42</v>
      </c>
      <c r="M5961">
        <v>1</v>
      </c>
      <c r="N5961">
        <f>G5961/SUMIF(B:B,B5961,G:G)*100</f>
        <v>0.16378748370273793</v>
      </c>
      <c r="Q5961">
        <f>VLOOKUP(C5961, Categories_Pivot_Table!A:B, 2, FALSE)</f>
        <v>25.013711734693878</v>
      </c>
      <c r="T5961">
        <f t="shared" si="94"/>
        <v>2025</v>
      </c>
    </row>
    <row r="5962" spans="1:20" x14ac:dyDescent="0.2">
      <c r="A5962" t="s">
        <v>6219</v>
      </c>
      <c r="B5962" t="s">
        <v>51</v>
      </c>
      <c r="C5962" t="s">
        <v>74</v>
      </c>
      <c r="D5962" t="s">
        <v>75</v>
      </c>
      <c r="E5962">
        <v>23</v>
      </c>
      <c r="F5962">
        <v>6</v>
      </c>
      <c r="G5962">
        <v>138</v>
      </c>
      <c r="H5962" t="s">
        <v>17</v>
      </c>
      <c r="I5962" t="s">
        <v>18</v>
      </c>
      <c r="J5962" s="1">
        <v>44777</v>
      </c>
      <c r="K5962" t="b">
        <v>0</v>
      </c>
      <c r="L5962" t="s">
        <v>42</v>
      </c>
      <c r="M5962">
        <v>8</v>
      </c>
      <c r="N5962">
        <f>G5962/SUMIF(B:B,B5962,G:G)*100</f>
        <v>0.21393027113336538</v>
      </c>
      <c r="Q5962">
        <f>VLOOKUP(C5962, Categories_Pivot_Table!A:B, 2, FALSE)</f>
        <v>24.317096165933375</v>
      </c>
      <c r="T5962">
        <f t="shared" si="94"/>
        <v>2022</v>
      </c>
    </row>
    <row r="5963" spans="1:20" x14ac:dyDescent="0.2">
      <c r="A5963" t="s">
        <v>6220</v>
      </c>
      <c r="B5963" t="s">
        <v>104</v>
      </c>
      <c r="C5963" t="s">
        <v>27</v>
      </c>
      <c r="D5963" t="s">
        <v>41</v>
      </c>
      <c r="E5963">
        <v>23</v>
      </c>
      <c r="F5963">
        <v>4</v>
      </c>
      <c r="G5963">
        <v>92</v>
      </c>
      <c r="H5963" t="s">
        <v>17</v>
      </c>
      <c r="I5963" t="s">
        <v>46</v>
      </c>
      <c r="J5963" s="1">
        <v>45060</v>
      </c>
      <c r="K5963" t="b">
        <v>0</v>
      </c>
      <c r="L5963" t="s">
        <v>24</v>
      </c>
      <c r="M5963">
        <v>5</v>
      </c>
      <c r="N5963">
        <f>G5963/SUMIF(B:B,B5963,G:G)*100</f>
        <v>0.1495132693026506</v>
      </c>
      <c r="Q5963">
        <f>VLOOKUP(C5963, Categories_Pivot_Table!A:B, 2, FALSE)</f>
        <v>25.013711734693878</v>
      </c>
      <c r="T5963">
        <f t="shared" si="94"/>
        <v>2023</v>
      </c>
    </row>
    <row r="5964" spans="1:20" x14ac:dyDescent="0.2">
      <c r="A5964" t="s">
        <v>6221</v>
      </c>
      <c r="B5964" t="s">
        <v>121</v>
      </c>
      <c r="C5964" t="s">
        <v>27</v>
      </c>
      <c r="D5964" t="s">
        <v>538</v>
      </c>
      <c r="E5964">
        <v>11</v>
      </c>
      <c r="F5964">
        <v>8</v>
      </c>
      <c r="G5964">
        <v>88</v>
      </c>
      <c r="H5964" t="s">
        <v>29</v>
      </c>
      <c r="I5964" t="s">
        <v>46</v>
      </c>
      <c r="J5964" s="1">
        <v>45222</v>
      </c>
      <c r="K5964" t="b">
        <v>0</v>
      </c>
      <c r="L5964" t="s">
        <v>19</v>
      </c>
      <c r="M5964">
        <v>10</v>
      </c>
      <c r="N5964">
        <f>G5964/SUMIF(B:B,B5964,G:G)*100</f>
        <v>0.13420669355884127</v>
      </c>
      <c r="Q5964">
        <f>VLOOKUP(C5964, Categories_Pivot_Table!A:B, 2, FALSE)</f>
        <v>25.013711734693878</v>
      </c>
      <c r="T5964">
        <f t="shared" si="94"/>
        <v>2023</v>
      </c>
    </row>
    <row r="5965" spans="1:20" x14ac:dyDescent="0.2">
      <c r="A5965" t="s">
        <v>6222</v>
      </c>
      <c r="B5965" t="s">
        <v>106</v>
      </c>
      <c r="C5965" t="s">
        <v>38</v>
      </c>
      <c r="D5965" t="s">
        <v>39</v>
      </c>
      <c r="E5965">
        <v>12.5</v>
      </c>
      <c r="F5965">
        <v>6</v>
      </c>
      <c r="G5965">
        <v>75</v>
      </c>
      <c r="H5965" t="s">
        <v>17</v>
      </c>
      <c r="I5965" t="s">
        <v>18</v>
      </c>
      <c r="J5965" s="1">
        <v>44773</v>
      </c>
      <c r="K5965" t="b">
        <v>0</v>
      </c>
      <c r="L5965" t="s">
        <v>24</v>
      </c>
      <c r="M5965">
        <v>7</v>
      </c>
      <c r="N5965">
        <f>G5965/SUMIF(B:B,B5965,G:G)*100</f>
        <v>0.12222946544980444</v>
      </c>
      <c r="Q5965">
        <f>VLOOKUP(C5965, Categories_Pivot_Table!A:B, 2, FALSE)</f>
        <v>23.088790931989923</v>
      </c>
      <c r="T5965">
        <f t="shared" si="94"/>
        <v>2022</v>
      </c>
    </row>
    <row r="5966" spans="1:20" x14ac:dyDescent="0.2">
      <c r="A5966" t="s">
        <v>6223</v>
      </c>
      <c r="B5966" t="s">
        <v>87</v>
      </c>
      <c r="C5966" t="s">
        <v>15</v>
      </c>
      <c r="D5966" t="s">
        <v>197</v>
      </c>
      <c r="E5966">
        <v>41</v>
      </c>
      <c r="F5966">
        <v>1</v>
      </c>
      <c r="G5966">
        <v>41</v>
      </c>
      <c r="H5966" t="s">
        <v>29</v>
      </c>
      <c r="I5966" t="s">
        <v>46</v>
      </c>
      <c r="J5966" s="1">
        <v>45528</v>
      </c>
      <c r="K5966" t="b">
        <v>0</v>
      </c>
      <c r="L5966" t="s">
        <v>35</v>
      </c>
      <c r="M5966">
        <v>8</v>
      </c>
      <c r="N5966">
        <f>G5966/SUMIF(B:B,B5966,G:G)*100</f>
        <v>6.3041038178267755E-2</v>
      </c>
      <c r="Q5966">
        <f>VLOOKUP(C5966, Categories_Pivot_Table!A:B, 2, FALSE)</f>
        <v>23.063808900523561</v>
      </c>
      <c r="T5966">
        <f t="shared" si="94"/>
        <v>2024</v>
      </c>
    </row>
    <row r="5967" spans="1:20" x14ac:dyDescent="0.2">
      <c r="A5967" t="s">
        <v>6224</v>
      </c>
      <c r="B5967" t="s">
        <v>32</v>
      </c>
      <c r="C5967" t="s">
        <v>135</v>
      </c>
      <c r="D5967" t="s">
        <v>605</v>
      </c>
      <c r="E5967">
        <v>21.5</v>
      </c>
      <c r="F5967">
        <v>2</v>
      </c>
      <c r="G5967">
        <v>43</v>
      </c>
      <c r="H5967" t="s">
        <v>29</v>
      </c>
      <c r="I5967" t="s">
        <v>46</v>
      </c>
      <c r="J5967" s="1">
        <v>44875</v>
      </c>
      <c r="K5967" t="b">
        <v>0</v>
      </c>
      <c r="L5967" t="s">
        <v>42</v>
      </c>
      <c r="M5967">
        <v>11</v>
      </c>
      <c r="N5967">
        <f>G5967/SUMIF(B:B,B5967,G:G)*100</f>
        <v>7.3338165693088306E-2</v>
      </c>
      <c r="Q5967">
        <f>VLOOKUP(C5967, Categories_Pivot_Table!A:B, 2, FALSE)</f>
        <v>23.146341463414632</v>
      </c>
      <c r="T5967">
        <f t="shared" si="94"/>
        <v>2022</v>
      </c>
    </row>
    <row r="5968" spans="1:20" x14ac:dyDescent="0.2">
      <c r="A5968" t="s">
        <v>6225</v>
      </c>
      <c r="B5968" t="s">
        <v>73</v>
      </c>
      <c r="C5968" t="s">
        <v>48</v>
      </c>
      <c r="D5968" t="s">
        <v>93</v>
      </c>
      <c r="E5968">
        <v>41</v>
      </c>
      <c r="F5968">
        <v>5</v>
      </c>
      <c r="G5968">
        <v>205</v>
      </c>
      <c r="H5968" t="s">
        <v>29</v>
      </c>
      <c r="I5968" t="s">
        <v>46</v>
      </c>
      <c r="J5968" s="1">
        <v>44594</v>
      </c>
      <c r="K5968" t="b">
        <v>0</v>
      </c>
      <c r="L5968" t="s">
        <v>30</v>
      </c>
      <c r="M5968">
        <v>2</v>
      </c>
      <c r="N5968">
        <f>G5968/SUMIF(B:B,B5968,G:G)*100</f>
        <v>0.35415352987414594</v>
      </c>
      <c r="Q5968">
        <f>VLOOKUP(C5968, Categories_Pivot_Table!A:B, 2, FALSE)</f>
        <v>23.348837209302324</v>
      </c>
      <c r="T5968">
        <f t="shared" si="94"/>
        <v>2022</v>
      </c>
    </row>
    <row r="5969" spans="1:20" x14ac:dyDescent="0.2">
      <c r="A5969" t="s">
        <v>6226</v>
      </c>
      <c r="B5969" t="s">
        <v>32</v>
      </c>
      <c r="C5969" t="s">
        <v>135</v>
      </c>
      <c r="D5969" t="s">
        <v>245</v>
      </c>
      <c r="E5969">
        <v>15.5</v>
      </c>
      <c r="F5969">
        <v>10</v>
      </c>
      <c r="G5969">
        <v>155</v>
      </c>
      <c r="H5969" t="s">
        <v>56</v>
      </c>
      <c r="I5969" t="s">
        <v>18</v>
      </c>
      <c r="J5969" s="1">
        <v>45401</v>
      </c>
      <c r="K5969" t="b">
        <v>1</v>
      </c>
      <c r="L5969" t="s">
        <v>65</v>
      </c>
      <c r="M5969">
        <v>4</v>
      </c>
      <c r="N5969">
        <f>G5969/SUMIF(B:B,B5969,G:G)*100</f>
        <v>0.2643585042425276</v>
      </c>
      <c r="Q5969">
        <f>VLOOKUP(C5969, Categories_Pivot_Table!A:B, 2, FALSE)</f>
        <v>23.146341463414632</v>
      </c>
      <c r="T5969">
        <f t="shared" si="94"/>
        <v>2024</v>
      </c>
    </row>
    <row r="5970" spans="1:20" x14ac:dyDescent="0.2">
      <c r="A5970" t="s">
        <v>6227</v>
      </c>
      <c r="B5970" t="s">
        <v>37</v>
      </c>
      <c r="C5970" t="s">
        <v>33</v>
      </c>
      <c r="D5970" t="s">
        <v>129</v>
      </c>
      <c r="E5970">
        <v>15.5</v>
      </c>
      <c r="F5970">
        <v>6</v>
      </c>
      <c r="G5970">
        <v>93</v>
      </c>
      <c r="H5970" t="s">
        <v>17</v>
      </c>
      <c r="I5970" t="s">
        <v>18</v>
      </c>
      <c r="J5970" s="1">
        <v>45160</v>
      </c>
      <c r="K5970" t="b">
        <v>1</v>
      </c>
      <c r="L5970" t="s">
        <v>49</v>
      </c>
      <c r="M5970">
        <v>8</v>
      </c>
      <c r="N5970">
        <f>G5970/SUMIF(B:B,B5970,G:G)*100</f>
        <v>0.13885881940141398</v>
      </c>
      <c r="Q5970">
        <f>VLOOKUP(C5970, Categories_Pivot_Table!A:B, 2, FALSE)</f>
        <v>23.300574345883856</v>
      </c>
      <c r="T5970">
        <f t="shared" si="94"/>
        <v>2023</v>
      </c>
    </row>
    <row r="5971" spans="1:20" x14ac:dyDescent="0.2">
      <c r="A5971" t="s">
        <v>6228</v>
      </c>
      <c r="B5971" t="s">
        <v>26</v>
      </c>
      <c r="C5971" t="s">
        <v>48</v>
      </c>
      <c r="D5971" t="s">
        <v>595</v>
      </c>
      <c r="E5971">
        <v>17</v>
      </c>
      <c r="F5971">
        <v>7</v>
      </c>
      <c r="G5971">
        <v>119</v>
      </c>
      <c r="H5971" t="s">
        <v>29</v>
      </c>
      <c r="I5971" t="s">
        <v>18</v>
      </c>
      <c r="J5971" s="1">
        <v>44702</v>
      </c>
      <c r="K5971" t="b">
        <v>1</v>
      </c>
      <c r="L5971" t="s">
        <v>35</v>
      </c>
      <c r="M5971">
        <v>5</v>
      </c>
      <c r="N5971">
        <f>G5971/SUMIF(B:B,B5971,G:G)*100</f>
        <v>0.19179164014086209</v>
      </c>
      <c r="Q5971">
        <f>VLOOKUP(C5971, Categories_Pivot_Table!A:B, 2, FALSE)</f>
        <v>23.348837209302324</v>
      </c>
      <c r="T5971">
        <f t="shared" si="94"/>
        <v>2022</v>
      </c>
    </row>
    <row r="5972" spans="1:20" x14ac:dyDescent="0.2">
      <c r="A5972" t="s">
        <v>6229</v>
      </c>
      <c r="B5972" t="s">
        <v>106</v>
      </c>
      <c r="C5972" t="s">
        <v>74</v>
      </c>
      <c r="D5972" t="s">
        <v>343</v>
      </c>
      <c r="E5972">
        <v>33.5</v>
      </c>
      <c r="F5972">
        <v>10</v>
      </c>
      <c r="G5972">
        <v>335</v>
      </c>
      <c r="H5972" t="s">
        <v>17</v>
      </c>
      <c r="I5972" t="s">
        <v>18</v>
      </c>
      <c r="J5972" s="1">
        <v>44660</v>
      </c>
      <c r="K5972" t="b">
        <v>0</v>
      </c>
      <c r="L5972" t="s">
        <v>35</v>
      </c>
      <c r="M5972">
        <v>4</v>
      </c>
      <c r="N5972">
        <f>G5972/SUMIF(B:B,B5972,G:G)*100</f>
        <v>0.54595827900912641</v>
      </c>
      <c r="Q5972">
        <f>VLOOKUP(C5972, Categories_Pivot_Table!A:B, 2, FALSE)</f>
        <v>24.317096165933375</v>
      </c>
      <c r="T5972">
        <f t="shared" si="94"/>
        <v>2022</v>
      </c>
    </row>
    <row r="5973" spans="1:20" x14ac:dyDescent="0.2">
      <c r="A5973" t="s">
        <v>6230</v>
      </c>
      <c r="B5973" t="s">
        <v>87</v>
      </c>
      <c r="C5973" t="s">
        <v>22</v>
      </c>
      <c r="D5973" t="s">
        <v>251</v>
      </c>
      <c r="E5973">
        <v>38</v>
      </c>
      <c r="F5973">
        <v>1</v>
      </c>
      <c r="G5973">
        <v>38</v>
      </c>
      <c r="H5973" t="s">
        <v>56</v>
      </c>
      <c r="I5973" t="s">
        <v>18</v>
      </c>
      <c r="J5973" s="1">
        <v>45196</v>
      </c>
      <c r="K5973" t="b">
        <v>1</v>
      </c>
      <c r="L5973" t="s">
        <v>30</v>
      </c>
      <c r="M5973">
        <v>9</v>
      </c>
      <c r="N5973">
        <f>G5973/SUMIF(B:B,B5973,G:G)*100</f>
        <v>5.8428279287174992E-2</v>
      </c>
      <c r="Q5973">
        <f>VLOOKUP(C5973, Categories_Pivot_Table!A:B, 2, FALSE)</f>
        <v>21.505681818181817</v>
      </c>
      <c r="T5973">
        <f t="shared" si="94"/>
        <v>2023</v>
      </c>
    </row>
    <row r="5974" spans="1:20" x14ac:dyDescent="0.2">
      <c r="A5974" t="s">
        <v>6231</v>
      </c>
      <c r="B5974" t="s">
        <v>113</v>
      </c>
      <c r="C5974" t="s">
        <v>15</v>
      </c>
      <c r="D5974" t="s">
        <v>494</v>
      </c>
      <c r="E5974">
        <v>33.5</v>
      </c>
      <c r="F5974">
        <v>9</v>
      </c>
      <c r="G5974">
        <v>301.5</v>
      </c>
      <c r="H5974" t="s">
        <v>17</v>
      </c>
      <c r="I5974" t="s">
        <v>18</v>
      </c>
      <c r="J5974" s="1">
        <v>45602</v>
      </c>
      <c r="K5974" t="b">
        <v>1</v>
      </c>
      <c r="L5974" t="s">
        <v>30</v>
      </c>
      <c r="M5974">
        <v>11</v>
      </c>
      <c r="N5974">
        <f>G5974/SUMIF(B:B,B5974,G:G)*100</f>
        <v>0.49643521643916816</v>
      </c>
      <c r="Q5974">
        <f>VLOOKUP(C5974, Categories_Pivot_Table!A:B, 2, FALSE)</f>
        <v>23.063808900523561</v>
      </c>
      <c r="T5974">
        <f t="shared" si="94"/>
        <v>2024</v>
      </c>
    </row>
    <row r="5975" spans="1:20" x14ac:dyDescent="0.2">
      <c r="A5975" t="s">
        <v>6232</v>
      </c>
      <c r="B5975" t="s">
        <v>113</v>
      </c>
      <c r="C5975" t="s">
        <v>22</v>
      </c>
      <c r="D5975" t="s">
        <v>147</v>
      </c>
      <c r="E5975">
        <v>32</v>
      </c>
      <c r="F5975">
        <v>10</v>
      </c>
      <c r="G5975">
        <v>320</v>
      </c>
      <c r="H5975" t="s">
        <v>29</v>
      </c>
      <c r="I5975" t="s">
        <v>18</v>
      </c>
      <c r="J5975" s="1">
        <v>45539</v>
      </c>
      <c r="K5975" t="b">
        <v>1</v>
      </c>
      <c r="L5975" t="s">
        <v>30</v>
      </c>
      <c r="M5975">
        <v>9</v>
      </c>
      <c r="N5975">
        <f>G5975/SUMIF(B:B,B5975,G:G)*100</f>
        <v>0.52689641545782362</v>
      </c>
      <c r="Q5975">
        <f>VLOOKUP(C5975, Categories_Pivot_Table!A:B, 2, FALSE)</f>
        <v>21.505681818181817</v>
      </c>
      <c r="T5975">
        <f t="shared" si="94"/>
        <v>2024</v>
      </c>
    </row>
    <row r="5976" spans="1:20" x14ac:dyDescent="0.2">
      <c r="A5976" t="s">
        <v>6233</v>
      </c>
      <c r="B5976" t="s">
        <v>26</v>
      </c>
      <c r="C5976" t="s">
        <v>48</v>
      </c>
      <c r="D5976" t="s">
        <v>446</v>
      </c>
      <c r="E5976">
        <v>26</v>
      </c>
      <c r="F5976">
        <v>4</v>
      </c>
      <c r="G5976">
        <v>104</v>
      </c>
      <c r="H5976" t="s">
        <v>29</v>
      </c>
      <c r="I5976" t="s">
        <v>18</v>
      </c>
      <c r="J5976" s="1">
        <v>44591</v>
      </c>
      <c r="K5976" t="b">
        <v>0</v>
      </c>
      <c r="L5976" t="s">
        <v>24</v>
      </c>
      <c r="M5976">
        <v>1</v>
      </c>
      <c r="N5976">
        <f>G5976/SUMIF(B:B,B5976,G:G)*100</f>
        <v>0.16761622331638368</v>
      </c>
      <c r="Q5976">
        <f>VLOOKUP(C5976, Categories_Pivot_Table!A:B, 2, FALSE)</f>
        <v>23.348837209302324</v>
      </c>
      <c r="T5976">
        <f t="shared" si="94"/>
        <v>2022</v>
      </c>
    </row>
    <row r="5977" spans="1:20" x14ac:dyDescent="0.2">
      <c r="A5977" t="s">
        <v>6234</v>
      </c>
      <c r="B5977" t="s">
        <v>54</v>
      </c>
      <c r="C5977" t="s">
        <v>27</v>
      </c>
      <c r="D5977" t="s">
        <v>167</v>
      </c>
      <c r="E5977">
        <v>6.5</v>
      </c>
      <c r="F5977">
        <v>7</v>
      </c>
      <c r="G5977">
        <v>45.5</v>
      </c>
      <c r="H5977" t="s">
        <v>56</v>
      </c>
      <c r="I5977" t="s">
        <v>18</v>
      </c>
      <c r="J5977" s="1">
        <v>44671</v>
      </c>
      <c r="K5977" t="b">
        <v>1</v>
      </c>
      <c r="L5977" t="s">
        <v>30</v>
      </c>
      <c r="M5977">
        <v>4</v>
      </c>
      <c r="N5977">
        <f>G5977/SUMIF(B:B,B5977,G:G)*100</f>
        <v>7.960738686565598E-2</v>
      </c>
      <c r="Q5977">
        <f>VLOOKUP(C5977, Categories_Pivot_Table!A:B, 2, FALSE)</f>
        <v>25.013711734693878</v>
      </c>
      <c r="T5977">
        <f t="shared" si="94"/>
        <v>2022</v>
      </c>
    </row>
    <row r="5978" spans="1:20" x14ac:dyDescent="0.2">
      <c r="A5978" t="s">
        <v>6235</v>
      </c>
      <c r="B5978" t="s">
        <v>113</v>
      </c>
      <c r="C5978" t="s">
        <v>33</v>
      </c>
      <c r="D5978" t="s">
        <v>259</v>
      </c>
      <c r="E5978">
        <v>33.5</v>
      </c>
      <c r="F5978">
        <v>4</v>
      </c>
      <c r="G5978">
        <v>134</v>
      </c>
      <c r="H5978" t="s">
        <v>17</v>
      </c>
      <c r="I5978" t="s">
        <v>18</v>
      </c>
      <c r="J5978" s="1">
        <v>45067</v>
      </c>
      <c r="K5978" t="b">
        <v>0</v>
      </c>
      <c r="L5978" t="s">
        <v>24</v>
      </c>
      <c r="M5978">
        <v>5</v>
      </c>
      <c r="N5978">
        <f>G5978/SUMIF(B:B,B5978,G:G)*100</f>
        <v>0.22063787397296361</v>
      </c>
      <c r="Q5978">
        <f>VLOOKUP(C5978, Categories_Pivot_Table!A:B, 2, FALSE)</f>
        <v>23.300574345883856</v>
      </c>
      <c r="T5978">
        <f t="shared" si="94"/>
        <v>2023</v>
      </c>
    </row>
    <row r="5979" spans="1:20" x14ac:dyDescent="0.2">
      <c r="A5979" t="s">
        <v>6236</v>
      </c>
      <c r="B5979" t="s">
        <v>32</v>
      </c>
      <c r="C5979" t="s">
        <v>135</v>
      </c>
      <c r="D5979" t="s">
        <v>233</v>
      </c>
      <c r="E5979">
        <v>18.5</v>
      </c>
      <c r="F5979">
        <v>9</v>
      </c>
      <c r="G5979">
        <v>166.5</v>
      </c>
      <c r="H5979" t="s">
        <v>56</v>
      </c>
      <c r="I5979" t="s">
        <v>46</v>
      </c>
      <c r="J5979" s="1">
        <v>45540</v>
      </c>
      <c r="K5979" t="b">
        <v>0</v>
      </c>
      <c r="L5979" t="s">
        <v>42</v>
      </c>
      <c r="M5979">
        <v>9</v>
      </c>
      <c r="N5979">
        <f>G5979/SUMIF(B:B,B5979,G:G)*100</f>
        <v>0.28397219971858612</v>
      </c>
      <c r="Q5979">
        <f>VLOOKUP(C5979, Categories_Pivot_Table!A:B, 2, FALSE)</f>
        <v>23.146341463414632</v>
      </c>
      <c r="T5979">
        <f t="shared" si="94"/>
        <v>2024</v>
      </c>
    </row>
    <row r="5980" spans="1:20" x14ac:dyDescent="0.2">
      <c r="A5980" t="s">
        <v>6237</v>
      </c>
      <c r="B5980" t="s">
        <v>118</v>
      </c>
      <c r="C5980" t="s">
        <v>22</v>
      </c>
      <c r="D5980" t="s">
        <v>540</v>
      </c>
      <c r="E5980">
        <v>36.5</v>
      </c>
      <c r="F5980">
        <v>1</v>
      </c>
      <c r="G5980">
        <v>36.5</v>
      </c>
      <c r="H5980" t="s">
        <v>17</v>
      </c>
      <c r="I5980" t="s">
        <v>18</v>
      </c>
      <c r="J5980" s="1">
        <v>45564</v>
      </c>
      <c r="K5980" t="b">
        <v>0</v>
      </c>
      <c r="L5980" t="s">
        <v>24</v>
      </c>
      <c r="M5980">
        <v>9</v>
      </c>
      <c r="N5980">
        <f>G5980/SUMIF(B:B,B5980,G:G)*100</f>
        <v>6.0035857032419364E-2</v>
      </c>
      <c r="Q5980">
        <f>VLOOKUP(C5980, Categories_Pivot_Table!A:B, 2, FALSE)</f>
        <v>21.505681818181817</v>
      </c>
      <c r="T5980">
        <f t="shared" si="94"/>
        <v>2024</v>
      </c>
    </row>
    <row r="5981" spans="1:20" x14ac:dyDescent="0.2">
      <c r="A5981" t="s">
        <v>6238</v>
      </c>
      <c r="B5981" t="s">
        <v>95</v>
      </c>
      <c r="C5981" t="s">
        <v>38</v>
      </c>
      <c r="D5981" t="s">
        <v>207</v>
      </c>
      <c r="E5981">
        <v>9.5</v>
      </c>
      <c r="F5981">
        <v>3</v>
      </c>
      <c r="G5981">
        <v>28.5</v>
      </c>
      <c r="H5981" t="s">
        <v>29</v>
      </c>
      <c r="I5981" t="s">
        <v>46</v>
      </c>
      <c r="J5981" s="1">
        <v>45403</v>
      </c>
      <c r="K5981" t="b">
        <v>1</v>
      </c>
      <c r="L5981" t="s">
        <v>24</v>
      </c>
      <c r="M5981">
        <v>4</v>
      </c>
      <c r="N5981">
        <f>G5981/SUMIF(B:B,B5981,G:G)*100</f>
        <v>4.2315315917240151E-2</v>
      </c>
      <c r="Q5981">
        <f>VLOOKUP(C5981, Categories_Pivot_Table!A:B, 2, FALSE)</f>
        <v>23.088790931989923</v>
      </c>
      <c r="T5981">
        <f t="shared" si="94"/>
        <v>2024</v>
      </c>
    </row>
    <row r="5982" spans="1:20" x14ac:dyDescent="0.2">
      <c r="A5982" t="s">
        <v>6239</v>
      </c>
      <c r="B5982" t="s">
        <v>44</v>
      </c>
      <c r="C5982" t="s">
        <v>33</v>
      </c>
      <c r="D5982" t="s">
        <v>307</v>
      </c>
      <c r="E5982">
        <v>6.5</v>
      </c>
      <c r="F5982">
        <v>4</v>
      </c>
      <c r="G5982">
        <v>26</v>
      </c>
      <c r="H5982" t="s">
        <v>56</v>
      </c>
      <c r="I5982" t="s">
        <v>46</v>
      </c>
      <c r="J5982" s="1">
        <v>45303</v>
      </c>
      <c r="K5982" t="b">
        <v>0</v>
      </c>
      <c r="L5982" t="s">
        <v>65</v>
      </c>
      <c r="M5982">
        <v>1</v>
      </c>
      <c r="N5982">
        <f>G5982/SUMIF(B:B,B5982,G:G)*100</f>
        <v>4.2837489393602386E-2</v>
      </c>
      <c r="Q5982">
        <f>VLOOKUP(C5982, Categories_Pivot_Table!A:B, 2, FALSE)</f>
        <v>23.300574345883856</v>
      </c>
      <c r="T5982">
        <f t="shared" si="94"/>
        <v>2024</v>
      </c>
    </row>
    <row r="5983" spans="1:20" x14ac:dyDescent="0.2">
      <c r="A5983" t="s">
        <v>6240</v>
      </c>
      <c r="B5983" t="s">
        <v>44</v>
      </c>
      <c r="C5983" t="s">
        <v>48</v>
      </c>
      <c r="D5983" t="s">
        <v>149</v>
      </c>
      <c r="E5983">
        <v>38</v>
      </c>
      <c r="F5983">
        <v>3</v>
      </c>
      <c r="G5983">
        <v>114</v>
      </c>
      <c r="H5983" t="s">
        <v>56</v>
      </c>
      <c r="I5983" t="s">
        <v>46</v>
      </c>
      <c r="J5983" s="1">
        <v>44771</v>
      </c>
      <c r="K5983" t="b">
        <v>0</v>
      </c>
      <c r="L5983" t="s">
        <v>65</v>
      </c>
      <c r="M5983">
        <v>7</v>
      </c>
      <c r="N5983">
        <f>G5983/SUMIF(B:B,B5983,G:G)*100</f>
        <v>0.18782591503348739</v>
      </c>
      <c r="Q5983">
        <f>VLOOKUP(C5983, Categories_Pivot_Table!A:B, 2, FALSE)</f>
        <v>23.348837209302324</v>
      </c>
      <c r="T5983">
        <f t="shared" si="94"/>
        <v>2022</v>
      </c>
    </row>
    <row r="5984" spans="1:20" x14ac:dyDescent="0.2">
      <c r="A5984" t="s">
        <v>6241</v>
      </c>
      <c r="B5984" t="s">
        <v>54</v>
      </c>
      <c r="C5984" t="s">
        <v>27</v>
      </c>
      <c r="D5984" t="s">
        <v>140</v>
      </c>
      <c r="E5984">
        <v>27.5</v>
      </c>
      <c r="F5984">
        <v>6</v>
      </c>
      <c r="G5984">
        <v>165</v>
      </c>
      <c r="H5984" t="s">
        <v>56</v>
      </c>
      <c r="I5984" t="s">
        <v>18</v>
      </c>
      <c r="J5984" s="1">
        <v>44814</v>
      </c>
      <c r="K5984" t="b">
        <v>0</v>
      </c>
      <c r="L5984" t="s">
        <v>35</v>
      </c>
      <c r="M5984">
        <v>9</v>
      </c>
      <c r="N5984">
        <f>G5984/SUMIF(B:B,B5984,G:G)*100</f>
        <v>0.28868612819413708</v>
      </c>
      <c r="Q5984">
        <f>VLOOKUP(C5984, Categories_Pivot_Table!A:B, 2, FALSE)</f>
        <v>25.013711734693878</v>
      </c>
      <c r="T5984">
        <f t="shared" si="94"/>
        <v>2022</v>
      </c>
    </row>
    <row r="5985" spans="1:20" x14ac:dyDescent="0.2">
      <c r="A5985" t="s">
        <v>6242</v>
      </c>
      <c r="B5985" t="s">
        <v>113</v>
      </c>
      <c r="C5985" t="s">
        <v>27</v>
      </c>
      <c r="D5985" t="s">
        <v>119</v>
      </c>
      <c r="E5985">
        <v>38</v>
      </c>
      <c r="F5985">
        <v>2</v>
      </c>
      <c r="G5985">
        <v>76</v>
      </c>
      <c r="H5985" t="s">
        <v>17</v>
      </c>
      <c r="I5985" t="s">
        <v>18</v>
      </c>
      <c r="J5985" s="1">
        <v>45449</v>
      </c>
      <c r="K5985" t="b">
        <v>0</v>
      </c>
      <c r="L5985" t="s">
        <v>42</v>
      </c>
      <c r="M5985">
        <v>6</v>
      </c>
      <c r="N5985">
        <f>G5985/SUMIF(B:B,B5985,G:G)*100</f>
        <v>0.12513789867123309</v>
      </c>
      <c r="Q5985">
        <f>VLOOKUP(C5985, Categories_Pivot_Table!A:B, 2, FALSE)</f>
        <v>25.013711734693878</v>
      </c>
      <c r="T5985">
        <f t="shared" si="94"/>
        <v>2024</v>
      </c>
    </row>
    <row r="5986" spans="1:20" x14ac:dyDescent="0.2">
      <c r="A5986" t="s">
        <v>6243</v>
      </c>
      <c r="B5986" t="s">
        <v>81</v>
      </c>
      <c r="C5986" t="s">
        <v>33</v>
      </c>
      <c r="D5986" t="s">
        <v>259</v>
      </c>
      <c r="E5986">
        <v>33.5</v>
      </c>
      <c r="F5986">
        <v>2</v>
      </c>
      <c r="G5986">
        <v>67</v>
      </c>
      <c r="H5986" t="s">
        <v>56</v>
      </c>
      <c r="I5986" t="s">
        <v>18</v>
      </c>
      <c r="J5986" s="1">
        <v>45059</v>
      </c>
      <c r="K5986" t="b">
        <v>0</v>
      </c>
      <c r="L5986" t="s">
        <v>35</v>
      </c>
      <c r="M5986">
        <v>5</v>
      </c>
      <c r="N5986">
        <f>G5986/SUMIF(B:B,B5986,G:G)*100</f>
        <v>0.10608735581224121</v>
      </c>
      <c r="Q5986">
        <f>VLOOKUP(C5986, Categories_Pivot_Table!A:B, 2, FALSE)</f>
        <v>23.300574345883856</v>
      </c>
      <c r="T5986">
        <f t="shared" si="94"/>
        <v>2023</v>
      </c>
    </row>
    <row r="5987" spans="1:20" x14ac:dyDescent="0.2">
      <c r="A5987" t="s">
        <v>6244</v>
      </c>
      <c r="B5987" t="s">
        <v>118</v>
      </c>
      <c r="C5987" t="s">
        <v>38</v>
      </c>
      <c r="D5987" t="s">
        <v>1276</v>
      </c>
      <c r="E5987">
        <v>35</v>
      </c>
      <c r="F5987">
        <v>8</v>
      </c>
      <c r="G5987">
        <v>280</v>
      </c>
      <c r="H5987" t="s">
        <v>17</v>
      </c>
      <c r="I5987" t="s">
        <v>46</v>
      </c>
      <c r="J5987" s="1">
        <v>44751</v>
      </c>
      <c r="K5987" t="b">
        <v>0</v>
      </c>
      <c r="L5987" t="s">
        <v>35</v>
      </c>
      <c r="M5987">
        <v>7</v>
      </c>
      <c r="N5987">
        <f>G5987/SUMIF(B:B,B5987,G:G)*100</f>
        <v>0.46054904024869653</v>
      </c>
      <c r="Q5987">
        <f>VLOOKUP(C5987, Categories_Pivot_Table!A:B, 2, FALSE)</f>
        <v>23.088790931989923</v>
      </c>
      <c r="T5987">
        <f t="shared" si="94"/>
        <v>2022</v>
      </c>
    </row>
    <row r="5988" spans="1:20" x14ac:dyDescent="0.2">
      <c r="A5988" t="s">
        <v>6245</v>
      </c>
      <c r="B5988" t="s">
        <v>128</v>
      </c>
      <c r="C5988" t="s">
        <v>135</v>
      </c>
      <c r="D5988" t="s">
        <v>290</v>
      </c>
      <c r="E5988">
        <v>23</v>
      </c>
      <c r="F5988">
        <v>3</v>
      </c>
      <c r="G5988">
        <v>69</v>
      </c>
      <c r="H5988" t="s">
        <v>56</v>
      </c>
      <c r="I5988" t="s">
        <v>18</v>
      </c>
      <c r="J5988" s="1">
        <v>44579</v>
      </c>
      <c r="K5988" t="b">
        <v>1</v>
      </c>
      <c r="L5988" t="s">
        <v>49</v>
      </c>
      <c r="M5988">
        <v>1</v>
      </c>
      <c r="N5988">
        <f>G5988/SUMIF(B:B,B5988,G:G)*100</f>
        <v>0.10080056097703501</v>
      </c>
      <c r="Q5988">
        <f>VLOOKUP(C5988, Categories_Pivot_Table!A:B, 2, FALSE)</f>
        <v>23.146341463414632</v>
      </c>
      <c r="T5988">
        <f t="shared" si="94"/>
        <v>2022</v>
      </c>
    </row>
    <row r="5989" spans="1:20" x14ac:dyDescent="0.2">
      <c r="A5989" t="s">
        <v>6246</v>
      </c>
      <c r="B5989" t="s">
        <v>71</v>
      </c>
      <c r="C5989" t="s">
        <v>74</v>
      </c>
      <c r="D5989" t="s">
        <v>355</v>
      </c>
      <c r="E5989">
        <v>5</v>
      </c>
      <c r="F5989">
        <v>4</v>
      </c>
      <c r="G5989">
        <v>20</v>
      </c>
      <c r="H5989" t="s">
        <v>17</v>
      </c>
      <c r="I5989" t="s">
        <v>46</v>
      </c>
      <c r="J5989" s="1">
        <v>44851</v>
      </c>
      <c r="K5989" t="b">
        <v>0</v>
      </c>
      <c r="L5989" t="s">
        <v>19</v>
      </c>
      <c r="M5989">
        <v>10</v>
      </c>
      <c r="N5989">
        <f>G5989/SUMIF(B:B,B5989,G:G)*100</f>
        <v>3.1686933100962489E-2</v>
      </c>
      <c r="Q5989">
        <f>VLOOKUP(C5989, Categories_Pivot_Table!A:B, 2, FALSE)</f>
        <v>24.317096165933375</v>
      </c>
      <c r="T5989">
        <f t="shared" si="94"/>
        <v>2022</v>
      </c>
    </row>
    <row r="5990" spans="1:20" x14ac:dyDescent="0.2">
      <c r="A5990" t="s">
        <v>6247</v>
      </c>
      <c r="B5990" t="s">
        <v>104</v>
      </c>
      <c r="C5990" t="s">
        <v>33</v>
      </c>
      <c r="D5990" t="s">
        <v>257</v>
      </c>
      <c r="E5990">
        <v>32</v>
      </c>
      <c r="F5990">
        <v>6</v>
      </c>
      <c r="G5990">
        <v>192</v>
      </c>
      <c r="H5990" t="s">
        <v>29</v>
      </c>
      <c r="I5990" t="s">
        <v>46</v>
      </c>
      <c r="J5990" s="1">
        <v>44579</v>
      </c>
      <c r="K5990" t="b">
        <v>1</v>
      </c>
      <c r="L5990" t="s">
        <v>49</v>
      </c>
      <c r="M5990">
        <v>1</v>
      </c>
      <c r="N5990">
        <f>G5990/SUMIF(B:B,B5990,G:G)*100</f>
        <v>0.31202769245770562</v>
      </c>
      <c r="Q5990">
        <f>VLOOKUP(C5990, Categories_Pivot_Table!A:B, 2, FALSE)</f>
        <v>23.300574345883856</v>
      </c>
      <c r="T5990">
        <f t="shared" si="94"/>
        <v>2022</v>
      </c>
    </row>
    <row r="5991" spans="1:20" x14ac:dyDescent="0.2">
      <c r="A5991" t="s">
        <v>6248</v>
      </c>
      <c r="B5991" t="s">
        <v>106</v>
      </c>
      <c r="C5991" t="s">
        <v>22</v>
      </c>
      <c r="D5991" t="s">
        <v>205</v>
      </c>
      <c r="E5991">
        <v>15.5</v>
      </c>
      <c r="F5991">
        <v>8</v>
      </c>
      <c r="G5991">
        <v>124</v>
      </c>
      <c r="H5991" t="s">
        <v>17</v>
      </c>
      <c r="I5991" t="s">
        <v>46</v>
      </c>
      <c r="J5991" s="1">
        <v>45416</v>
      </c>
      <c r="K5991" t="b">
        <v>0</v>
      </c>
      <c r="L5991" t="s">
        <v>35</v>
      </c>
      <c r="M5991">
        <v>5</v>
      </c>
      <c r="N5991">
        <f>G5991/SUMIF(B:B,B5991,G:G)*100</f>
        <v>0.20208604954367665</v>
      </c>
      <c r="Q5991">
        <f>VLOOKUP(C5991, Categories_Pivot_Table!A:B, 2, FALSE)</f>
        <v>21.505681818181817</v>
      </c>
      <c r="T5991">
        <f t="shared" si="94"/>
        <v>2024</v>
      </c>
    </row>
    <row r="5992" spans="1:20" x14ac:dyDescent="0.2">
      <c r="A5992" t="s">
        <v>6249</v>
      </c>
      <c r="B5992" t="s">
        <v>84</v>
      </c>
      <c r="C5992" t="s">
        <v>74</v>
      </c>
      <c r="D5992" t="s">
        <v>349</v>
      </c>
      <c r="E5992">
        <v>38</v>
      </c>
      <c r="F5992">
        <v>5</v>
      </c>
      <c r="G5992">
        <v>190</v>
      </c>
      <c r="H5992" t="s">
        <v>17</v>
      </c>
      <c r="I5992" t="s">
        <v>46</v>
      </c>
      <c r="J5992" s="1">
        <v>45171</v>
      </c>
      <c r="K5992" t="b">
        <v>0</v>
      </c>
      <c r="L5992" t="s">
        <v>35</v>
      </c>
      <c r="M5992">
        <v>9</v>
      </c>
      <c r="N5992">
        <f>G5992/SUMIF(B:B,B5992,G:G)*100</f>
        <v>0.30760513214878377</v>
      </c>
      <c r="Q5992">
        <f>VLOOKUP(C5992, Categories_Pivot_Table!A:B, 2, FALSE)</f>
        <v>24.317096165933375</v>
      </c>
      <c r="T5992">
        <f t="shared" si="94"/>
        <v>2023</v>
      </c>
    </row>
    <row r="5993" spans="1:20" x14ac:dyDescent="0.2">
      <c r="A5993" t="s">
        <v>6250</v>
      </c>
      <c r="B5993" t="s">
        <v>76</v>
      </c>
      <c r="C5993" t="s">
        <v>22</v>
      </c>
      <c r="D5993" t="s">
        <v>286</v>
      </c>
      <c r="E5993">
        <v>20</v>
      </c>
      <c r="F5993">
        <v>3</v>
      </c>
      <c r="G5993">
        <v>60</v>
      </c>
      <c r="H5993" t="s">
        <v>56</v>
      </c>
      <c r="I5993" t="s">
        <v>18</v>
      </c>
      <c r="J5993" s="1">
        <v>44603</v>
      </c>
      <c r="K5993" t="b">
        <v>1</v>
      </c>
      <c r="L5993" t="s">
        <v>65</v>
      </c>
      <c r="M5993">
        <v>2</v>
      </c>
      <c r="N5993">
        <f>G5993/SUMIF(B:B,B5993,G:G)*100</f>
        <v>0.10215982905255271</v>
      </c>
      <c r="Q5993">
        <f>VLOOKUP(C5993, Categories_Pivot_Table!A:B, 2, FALSE)</f>
        <v>21.505681818181817</v>
      </c>
      <c r="T5993">
        <f t="shared" si="94"/>
        <v>2022</v>
      </c>
    </row>
    <row r="5994" spans="1:20" x14ac:dyDescent="0.2">
      <c r="A5994" t="s">
        <v>6251</v>
      </c>
      <c r="B5994" t="s">
        <v>54</v>
      </c>
      <c r="C5994" t="s">
        <v>15</v>
      </c>
      <c r="D5994" t="s">
        <v>16</v>
      </c>
      <c r="E5994">
        <v>18.5</v>
      </c>
      <c r="F5994">
        <v>5</v>
      </c>
      <c r="G5994">
        <v>92.5</v>
      </c>
      <c r="H5994" t="s">
        <v>17</v>
      </c>
      <c r="I5994" t="s">
        <v>46</v>
      </c>
      <c r="J5994" s="1">
        <v>45263</v>
      </c>
      <c r="K5994" t="b">
        <v>0</v>
      </c>
      <c r="L5994" t="s">
        <v>24</v>
      </c>
      <c r="M5994">
        <v>12</v>
      </c>
      <c r="N5994">
        <f>G5994/SUMIF(B:B,B5994,G:G)*100</f>
        <v>0.16183919307853137</v>
      </c>
      <c r="Q5994">
        <f>VLOOKUP(C5994, Categories_Pivot_Table!A:B, 2, FALSE)</f>
        <v>23.063808900523561</v>
      </c>
      <c r="T5994">
        <f t="shared" si="94"/>
        <v>2023</v>
      </c>
    </row>
    <row r="5995" spans="1:20" x14ac:dyDescent="0.2">
      <c r="A5995" t="s">
        <v>6252</v>
      </c>
      <c r="B5995" t="s">
        <v>73</v>
      </c>
      <c r="C5995" t="s">
        <v>74</v>
      </c>
      <c r="D5995" t="s">
        <v>415</v>
      </c>
      <c r="E5995">
        <v>41</v>
      </c>
      <c r="F5995">
        <v>6</v>
      </c>
      <c r="G5995">
        <v>246</v>
      </c>
      <c r="H5995" t="s">
        <v>56</v>
      </c>
      <c r="I5995" t="s">
        <v>46</v>
      </c>
      <c r="J5995" s="1">
        <v>45127</v>
      </c>
      <c r="K5995" t="b">
        <v>0</v>
      </c>
      <c r="L5995" t="s">
        <v>42</v>
      </c>
      <c r="M5995">
        <v>7</v>
      </c>
      <c r="N5995">
        <f>G5995/SUMIF(B:B,B5995,G:G)*100</f>
        <v>0.4249842358489751</v>
      </c>
      <c r="Q5995">
        <f>VLOOKUP(C5995, Categories_Pivot_Table!A:B, 2, FALSE)</f>
        <v>24.317096165933375</v>
      </c>
      <c r="T5995">
        <f t="shared" si="94"/>
        <v>2023</v>
      </c>
    </row>
    <row r="5996" spans="1:20" x14ac:dyDescent="0.2">
      <c r="A5996" t="s">
        <v>6253</v>
      </c>
      <c r="B5996" t="s">
        <v>87</v>
      </c>
      <c r="C5996" t="s">
        <v>33</v>
      </c>
      <c r="D5996" t="s">
        <v>300</v>
      </c>
      <c r="E5996">
        <v>35</v>
      </c>
      <c r="F5996">
        <v>10</v>
      </c>
      <c r="G5996">
        <v>350</v>
      </c>
      <c r="H5996" t="s">
        <v>17</v>
      </c>
      <c r="I5996" t="s">
        <v>18</v>
      </c>
      <c r="J5996" s="1">
        <v>45572</v>
      </c>
      <c r="K5996" t="b">
        <v>0</v>
      </c>
      <c r="L5996" t="s">
        <v>19</v>
      </c>
      <c r="M5996">
        <v>10</v>
      </c>
      <c r="N5996">
        <f>G5996/SUMIF(B:B,B5996,G:G)*100</f>
        <v>0.53815520396082228</v>
      </c>
      <c r="Q5996">
        <f>VLOOKUP(C5996, Categories_Pivot_Table!A:B, 2, FALSE)</f>
        <v>23.300574345883856</v>
      </c>
      <c r="T5996">
        <f t="shared" si="94"/>
        <v>2024</v>
      </c>
    </row>
    <row r="5997" spans="1:20" x14ac:dyDescent="0.2">
      <c r="A5997" t="s">
        <v>6254</v>
      </c>
      <c r="B5997" t="s">
        <v>106</v>
      </c>
      <c r="C5997" t="s">
        <v>48</v>
      </c>
      <c r="D5997" t="s">
        <v>203</v>
      </c>
      <c r="E5997">
        <v>39.5</v>
      </c>
      <c r="F5997">
        <v>9</v>
      </c>
      <c r="G5997">
        <v>355.5</v>
      </c>
      <c r="H5997" t="s">
        <v>29</v>
      </c>
      <c r="I5997" t="s">
        <v>46</v>
      </c>
      <c r="J5997" s="1">
        <v>45359</v>
      </c>
      <c r="K5997" t="b">
        <v>0</v>
      </c>
      <c r="L5997" t="s">
        <v>65</v>
      </c>
      <c r="M5997">
        <v>3</v>
      </c>
      <c r="N5997">
        <f>G5997/SUMIF(B:B,B5997,G:G)*100</f>
        <v>0.57936766623207292</v>
      </c>
      <c r="Q5997">
        <f>VLOOKUP(C5997, Categories_Pivot_Table!A:B, 2, FALSE)</f>
        <v>23.348837209302324</v>
      </c>
      <c r="T5997">
        <f t="shared" si="94"/>
        <v>2024</v>
      </c>
    </row>
    <row r="5998" spans="1:20" x14ac:dyDescent="0.2">
      <c r="A5998" t="s">
        <v>6255</v>
      </c>
      <c r="B5998" t="s">
        <v>173</v>
      </c>
      <c r="C5998" t="s">
        <v>33</v>
      </c>
      <c r="D5998" t="s">
        <v>257</v>
      </c>
      <c r="E5998">
        <v>32</v>
      </c>
      <c r="F5998">
        <v>8</v>
      </c>
      <c r="G5998">
        <v>256</v>
      </c>
      <c r="H5998" t="s">
        <v>56</v>
      </c>
      <c r="I5998" t="s">
        <v>46</v>
      </c>
      <c r="J5998" s="1">
        <v>45426</v>
      </c>
      <c r="K5998" t="b">
        <v>0</v>
      </c>
      <c r="L5998" t="s">
        <v>49</v>
      </c>
      <c r="M5998">
        <v>5</v>
      </c>
      <c r="N5998">
        <f>G5998/SUMIF(B:B,B5998,G:G)*100</f>
        <v>0.42097646807321049</v>
      </c>
      <c r="Q5998">
        <f>VLOOKUP(C5998, Categories_Pivot_Table!A:B, 2, FALSE)</f>
        <v>23.300574345883856</v>
      </c>
      <c r="T5998">
        <f t="shared" si="94"/>
        <v>2024</v>
      </c>
    </row>
    <row r="5999" spans="1:20" x14ac:dyDescent="0.2">
      <c r="A5999" t="s">
        <v>6256</v>
      </c>
      <c r="B5999" t="s">
        <v>95</v>
      </c>
      <c r="C5999" t="s">
        <v>27</v>
      </c>
      <c r="D5999" t="s">
        <v>91</v>
      </c>
      <c r="E5999">
        <v>33.5</v>
      </c>
      <c r="F5999">
        <v>4</v>
      </c>
      <c r="G5999">
        <v>134</v>
      </c>
      <c r="H5999" t="s">
        <v>56</v>
      </c>
      <c r="I5999" t="s">
        <v>46</v>
      </c>
      <c r="J5999" s="1">
        <v>45506</v>
      </c>
      <c r="K5999" t="b">
        <v>0</v>
      </c>
      <c r="L5999" t="s">
        <v>65</v>
      </c>
      <c r="M5999">
        <v>8</v>
      </c>
      <c r="N5999">
        <f>G5999/SUMIF(B:B,B5999,G:G)*100</f>
        <v>0.19895622220737472</v>
      </c>
      <c r="Q5999">
        <f>VLOOKUP(C5999, Categories_Pivot_Table!A:B, 2, FALSE)</f>
        <v>25.013711734693878</v>
      </c>
      <c r="T5999">
        <f t="shared" si="94"/>
        <v>2024</v>
      </c>
    </row>
    <row r="6000" spans="1:20" x14ac:dyDescent="0.2">
      <c r="A6000" t="s">
        <v>6257</v>
      </c>
      <c r="B6000" t="s">
        <v>113</v>
      </c>
      <c r="C6000" t="s">
        <v>74</v>
      </c>
      <c r="D6000" t="s">
        <v>374</v>
      </c>
      <c r="E6000">
        <v>29</v>
      </c>
      <c r="F6000">
        <v>2</v>
      </c>
      <c r="G6000">
        <v>58</v>
      </c>
      <c r="H6000" t="s">
        <v>29</v>
      </c>
      <c r="I6000" t="s">
        <v>46</v>
      </c>
      <c r="J6000" s="1">
        <v>45566</v>
      </c>
      <c r="K6000" t="b">
        <v>0</v>
      </c>
      <c r="L6000" t="s">
        <v>49</v>
      </c>
      <c r="M6000">
        <v>10</v>
      </c>
      <c r="N6000">
        <f>G6000/SUMIF(B:B,B6000,G:G)*100</f>
        <v>9.549997530173053E-2</v>
      </c>
      <c r="Q6000">
        <f>VLOOKUP(C6000, Categories_Pivot_Table!A:B, 2, FALSE)</f>
        <v>24.317096165933375</v>
      </c>
      <c r="T6000">
        <f t="shared" si="94"/>
        <v>2024</v>
      </c>
    </row>
    <row r="6001" spans="1:20" x14ac:dyDescent="0.2">
      <c r="A6001" t="s">
        <v>6258</v>
      </c>
      <c r="B6001" t="s">
        <v>32</v>
      </c>
      <c r="C6001" t="s">
        <v>74</v>
      </c>
      <c r="D6001" t="s">
        <v>741</v>
      </c>
      <c r="E6001">
        <v>6.5</v>
      </c>
      <c r="F6001">
        <v>2</v>
      </c>
      <c r="G6001">
        <v>13</v>
      </c>
      <c r="H6001" t="s">
        <v>29</v>
      </c>
      <c r="I6001" t="s">
        <v>18</v>
      </c>
      <c r="J6001" s="1">
        <v>44743</v>
      </c>
      <c r="K6001" t="b">
        <v>1</v>
      </c>
      <c r="L6001" t="s">
        <v>65</v>
      </c>
      <c r="M6001">
        <v>7</v>
      </c>
      <c r="N6001">
        <f>G6001/SUMIF(B:B,B6001,G:G)*100</f>
        <v>2.2172003581631346E-2</v>
      </c>
      <c r="Q6001">
        <f>VLOOKUP(C6001, Categories_Pivot_Table!A:B, 2, FALSE)</f>
        <v>24.317096165933375</v>
      </c>
      <c r="T6001">
        <f t="shared" si="94"/>
        <v>2022</v>
      </c>
    </row>
    <row r="6002" spans="1:20" x14ac:dyDescent="0.2">
      <c r="A6002" t="s">
        <v>6259</v>
      </c>
      <c r="B6002" t="s">
        <v>26</v>
      </c>
      <c r="C6002" t="s">
        <v>48</v>
      </c>
      <c r="D6002" t="s">
        <v>149</v>
      </c>
      <c r="E6002">
        <v>38</v>
      </c>
      <c r="F6002">
        <v>9</v>
      </c>
      <c r="G6002">
        <v>342</v>
      </c>
      <c r="H6002" t="s">
        <v>17</v>
      </c>
      <c r="I6002" t="s">
        <v>46</v>
      </c>
      <c r="J6002" s="1">
        <v>45303</v>
      </c>
      <c r="K6002" t="b">
        <v>0</v>
      </c>
      <c r="L6002" t="s">
        <v>65</v>
      </c>
      <c r="M6002">
        <v>1</v>
      </c>
      <c r="N6002">
        <f>G6002/SUMIF(B:B,B6002,G:G)*100</f>
        <v>0.55119950359810788</v>
      </c>
      <c r="Q6002">
        <f>VLOOKUP(C6002, Categories_Pivot_Table!A:B, 2, FALSE)</f>
        <v>23.348837209302324</v>
      </c>
      <c r="T6002">
        <f t="shared" si="94"/>
        <v>2024</v>
      </c>
    </row>
    <row r="6003" spans="1:20" x14ac:dyDescent="0.2">
      <c r="A6003" t="s">
        <v>6260</v>
      </c>
      <c r="B6003" t="s">
        <v>71</v>
      </c>
      <c r="C6003" t="s">
        <v>48</v>
      </c>
      <c r="D6003" t="s">
        <v>1089</v>
      </c>
      <c r="E6003">
        <v>30.5</v>
      </c>
      <c r="F6003">
        <v>6</v>
      </c>
      <c r="G6003">
        <v>183</v>
      </c>
      <c r="H6003" t="s">
        <v>56</v>
      </c>
      <c r="I6003" t="s">
        <v>46</v>
      </c>
      <c r="J6003" s="1">
        <v>45552</v>
      </c>
      <c r="K6003" t="b">
        <v>0</v>
      </c>
      <c r="L6003" t="s">
        <v>49</v>
      </c>
      <c r="M6003">
        <v>9</v>
      </c>
      <c r="N6003">
        <f>G6003/SUMIF(B:B,B6003,G:G)*100</f>
        <v>0.28993543787380682</v>
      </c>
      <c r="Q6003">
        <f>VLOOKUP(C6003, Categories_Pivot_Table!A:B, 2, FALSE)</f>
        <v>23.348837209302324</v>
      </c>
      <c r="T6003">
        <f t="shared" si="94"/>
        <v>2024</v>
      </c>
    </row>
    <row r="6004" spans="1:20" x14ac:dyDescent="0.2">
      <c r="A6004" t="s">
        <v>6261</v>
      </c>
      <c r="B6004" t="s">
        <v>71</v>
      </c>
      <c r="C6004" t="s">
        <v>48</v>
      </c>
      <c r="D6004" t="s">
        <v>655</v>
      </c>
      <c r="E6004">
        <v>12.5</v>
      </c>
      <c r="F6004">
        <v>6</v>
      </c>
      <c r="G6004">
        <v>75</v>
      </c>
      <c r="H6004" t="s">
        <v>17</v>
      </c>
      <c r="I6004" t="s">
        <v>18</v>
      </c>
      <c r="J6004" s="1">
        <v>44613</v>
      </c>
      <c r="K6004" t="b">
        <v>0</v>
      </c>
      <c r="L6004" t="s">
        <v>19</v>
      </c>
      <c r="M6004">
        <v>2</v>
      </c>
      <c r="N6004">
        <f>G6004/SUMIF(B:B,B6004,G:G)*100</f>
        <v>0.11882599912860935</v>
      </c>
      <c r="Q6004">
        <f>VLOOKUP(C6004, Categories_Pivot_Table!A:B, 2, FALSE)</f>
        <v>23.348837209302324</v>
      </c>
      <c r="T6004">
        <f t="shared" si="94"/>
        <v>2022</v>
      </c>
    </row>
    <row r="6005" spans="1:20" x14ac:dyDescent="0.2">
      <c r="A6005" t="s">
        <v>6262</v>
      </c>
      <c r="B6005" t="s">
        <v>81</v>
      </c>
      <c r="C6005" t="s">
        <v>15</v>
      </c>
      <c r="D6005" t="s">
        <v>183</v>
      </c>
      <c r="E6005">
        <v>14</v>
      </c>
      <c r="F6005">
        <v>5</v>
      </c>
      <c r="G6005">
        <v>70</v>
      </c>
      <c r="H6005" t="s">
        <v>56</v>
      </c>
      <c r="I6005" t="s">
        <v>18</v>
      </c>
      <c r="J6005" s="1">
        <v>45324</v>
      </c>
      <c r="K6005" t="b">
        <v>0</v>
      </c>
      <c r="L6005" t="s">
        <v>65</v>
      </c>
      <c r="M6005">
        <v>2</v>
      </c>
      <c r="N6005">
        <f>G6005/SUMIF(B:B,B6005,G:G)*100</f>
        <v>0.11083753592323708</v>
      </c>
      <c r="Q6005">
        <f>VLOOKUP(C6005, Categories_Pivot_Table!A:B, 2, FALSE)</f>
        <v>23.063808900523561</v>
      </c>
      <c r="T6005">
        <f t="shared" si="94"/>
        <v>2024</v>
      </c>
    </row>
    <row r="6006" spans="1:20" x14ac:dyDescent="0.2">
      <c r="A6006" t="s">
        <v>6263</v>
      </c>
      <c r="B6006" t="s">
        <v>14</v>
      </c>
      <c r="C6006" t="s">
        <v>48</v>
      </c>
      <c r="D6006" t="s">
        <v>339</v>
      </c>
      <c r="E6006">
        <v>29</v>
      </c>
      <c r="F6006">
        <v>8</v>
      </c>
      <c r="G6006">
        <v>232</v>
      </c>
      <c r="H6006" t="s">
        <v>29</v>
      </c>
      <c r="I6006" t="s">
        <v>18</v>
      </c>
      <c r="J6006" s="1">
        <v>44956</v>
      </c>
      <c r="K6006" t="b">
        <v>1</v>
      </c>
      <c r="L6006" t="s">
        <v>19</v>
      </c>
      <c r="M6006">
        <v>1</v>
      </c>
      <c r="N6006">
        <f>G6006/SUMIF(B:B,B6006,G:G)*100</f>
        <v>0.37770560127638447</v>
      </c>
      <c r="Q6006">
        <f>VLOOKUP(C6006, Categories_Pivot_Table!A:B, 2, FALSE)</f>
        <v>23.348837209302324</v>
      </c>
      <c r="T6006">
        <f t="shared" si="94"/>
        <v>2023</v>
      </c>
    </row>
    <row r="6007" spans="1:20" x14ac:dyDescent="0.2">
      <c r="A6007" t="s">
        <v>6264</v>
      </c>
      <c r="B6007" t="s">
        <v>104</v>
      </c>
      <c r="C6007" t="s">
        <v>135</v>
      </c>
      <c r="D6007" t="s">
        <v>154</v>
      </c>
      <c r="E6007">
        <v>26</v>
      </c>
      <c r="F6007">
        <v>7</v>
      </c>
      <c r="G6007">
        <v>182</v>
      </c>
      <c r="H6007" t="s">
        <v>56</v>
      </c>
      <c r="I6007" t="s">
        <v>46</v>
      </c>
      <c r="J6007" s="1">
        <v>45665</v>
      </c>
      <c r="K6007" t="b">
        <v>1</v>
      </c>
      <c r="L6007" t="s">
        <v>30</v>
      </c>
      <c r="M6007">
        <v>1</v>
      </c>
      <c r="N6007">
        <f>G6007/SUMIF(B:B,B6007,G:G)*100</f>
        <v>0.2957762501422001</v>
      </c>
      <c r="Q6007">
        <f>VLOOKUP(C6007, Categories_Pivot_Table!A:B, 2, FALSE)</f>
        <v>23.146341463414632</v>
      </c>
      <c r="T6007">
        <f t="shared" si="94"/>
        <v>2025</v>
      </c>
    </row>
    <row r="6008" spans="1:20" x14ac:dyDescent="0.2">
      <c r="A6008" t="s">
        <v>6265</v>
      </c>
      <c r="B6008" t="s">
        <v>104</v>
      </c>
      <c r="C6008" t="s">
        <v>22</v>
      </c>
      <c r="D6008" t="s">
        <v>274</v>
      </c>
      <c r="E6008">
        <v>39.5</v>
      </c>
      <c r="F6008">
        <v>3</v>
      </c>
      <c r="G6008">
        <v>118.5</v>
      </c>
      <c r="H6008" t="s">
        <v>17</v>
      </c>
      <c r="I6008" t="s">
        <v>18</v>
      </c>
      <c r="J6008" s="1">
        <v>44695</v>
      </c>
      <c r="K6008" t="b">
        <v>1</v>
      </c>
      <c r="L6008" t="s">
        <v>35</v>
      </c>
      <c r="M6008">
        <v>5</v>
      </c>
      <c r="N6008">
        <f>G6008/SUMIF(B:B,B6008,G:G)*100</f>
        <v>0.19257959143874018</v>
      </c>
      <c r="Q6008">
        <f>VLOOKUP(C6008, Categories_Pivot_Table!A:B, 2, FALSE)</f>
        <v>21.505681818181817</v>
      </c>
      <c r="T6008">
        <f t="shared" si="94"/>
        <v>2022</v>
      </c>
    </row>
    <row r="6009" spans="1:20" x14ac:dyDescent="0.2">
      <c r="A6009" t="s">
        <v>6266</v>
      </c>
      <c r="B6009" t="s">
        <v>71</v>
      </c>
      <c r="C6009" t="s">
        <v>27</v>
      </c>
      <c r="D6009" t="s">
        <v>91</v>
      </c>
      <c r="E6009">
        <v>33.5</v>
      </c>
      <c r="F6009">
        <v>9</v>
      </c>
      <c r="G6009">
        <v>301.5</v>
      </c>
      <c r="H6009" t="s">
        <v>17</v>
      </c>
      <c r="I6009" t="s">
        <v>46</v>
      </c>
      <c r="J6009" s="1">
        <v>45116</v>
      </c>
      <c r="K6009" t="b">
        <v>1</v>
      </c>
      <c r="L6009" t="s">
        <v>24</v>
      </c>
      <c r="M6009">
        <v>7</v>
      </c>
      <c r="N6009">
        <f>G6009/SUMIF(B:B,B6009,G:G)*100</f>
        <v>0.47768051649700949</v>
      </c>
      <c r="Q6009">
        <f>VLOOKUP(C6009, Categories_Pivot_Table!A:B, 2, FALSE)</f>
        <v>25.013711734693878</v>
      </c>
      <c r="T6009">
        <f t="shared" si="94"/>
        <v>2023</v>
      </c>
    </row>
    <row r="6010" spans="1:20" x14ac:dyDescent="0.2">
      <c r="A6010" t="s">
        <v>6267</v>
      </c>
      <c r="B6010" t="s">
        <v>32</v>
      </c>
      <c r="C6010" t="s">
        <v>38</v>
      </c>
      <c r="D6010" t="s">
        <v>489</v>
      </c>
      <c r="E6010">
        <v>29</v>
      </c>
      <c r="F6010">
        <v>5</v>
      </c>
      <c r="G6010">
        <v>145</v>
      </c>
      <c r="H6010" t="s">
        <v>56</v>
      </c>
      <c r="I6010" t="s">
        <v>18</v>
      </c>
      <c r="J6010" s="1">
        <v>45242</v>
      </c>
      <c r="K6010" t="b">
        <v>0</v>
      </c>
      <c r="L6010" t="s">
        <v>24</v>
      </c>
      <c r="M6010">
        <v>11</v>
      </c>
      <c r="N6010">
        <f>G6010/SUMIF(B:B,B6010,G:G)*100</f>
        <v>0.24730311687204196</v>
      </c>
      <c r="Q6010">
        <f>VLOOKUP(C6010, Categories_Pivot_Table!A:B, 2, FALSE)</f>
        <v>23.088790931989923</v>
      </c>
      <c r="T6010">
        <f t="shared" si="94"/>
        <v>2023</v>
      </c>
    </row>
    <row r="6011" spans="1:20" x14ac:dyDescent="0.2">
      <c r="A6011" t="s">
        <v>6268</v>
      </c>
      <c r="B6011" t="s">
        <v>95</v>
      </c>
      <c r="C6011" t="s">
        <v>38</v>
      </c>
      <c r="D6011" t="s">
        <v>473</v>
      </c>
      <c r="E6011">
        <v>23</v>
      </c>
      <c r="F6011">
        <v>10</v>
      </c>
      <c r="G6011">
        <v>230</v>
      </c>
      <c r="H6011" t="s">
        <v>29</v>
      </c>
      <c r="I6011" t="s">
        <v>46</v>
      </c>
      <c r="J6011" s="1">
        <v>45382</v>
      </c>
      <c r="K6011" t="b">
        <v>1</v>
      </c>
      <c r="L6011" t="s">
        <v>24</v>
      </c>
      <c r="M6011">
        <v>3</v>
      </c>
      <c r="N6011">
        <f>G6011/SUMIF(B:B,B6011,G:G)*100</f>
        <v>0.34149202319176264</v>
      </c>
      <c r="Q6011">
        <f>VLOOKUP(C6011, Categories_Pivot_Table!A:B, 2, FALSE)</f>
        <v>23.088790931989923</v>
      </c>
      <c r="T6011">
        <f t="shared" si="94"/>
        <v>2024</v>
      </c>
    </row>
    <row r="6012" spans="1:20" x14ac:dyDescent="0.2">
      <c r="A6012" t="s">
        <v>6269</v>
      </c>
      <c r="B6012" t="s">
        <v>73</v>
      </c>
      <c r="C6012" t="s">
        <v>74</v>
      </c>
      <c r="D6012" t="s">
        <v>349</v>
      </c>
      <c r="E6012">
        <v>38</v>
      </c>
      <c r="F6012">
        <v>8</v>
      </c>
      <c r="G6012">
        <v>304</v>
      </c>
      <c r="H6012" t="s">
        <v>17</v>
      </c>
      <c r="I6012" t="s">
        <v>46</v>
      </c>
      <c r="J6012" s="1">
        <v>44981</v>
      </c>
      <c r="K6012" t="b">
        <v>0</v>
      </c>
      <c r="L6012" t="s">
        <v>65</v>
      </c>
      <c r="M6012">
        <v>2</v>
      </c>
      <c r="N6012">
        <f>G6012/SUMIF(B:B,B6012,G:G)*100</f>
        <v>0.52518377113044079</v>
      </c>
      <c r="Q6012">
        <f>VLOOKUP(C6012, Categories_Pivot_Table!A:B, 2, FALSE)</f>
        <v>24.317096165933375</v>
      </c>
      <c r="T6012">
        <f t="shared" si="94"/>
        <v>2023</v>
      </c>
    </row>
    <row r="6013" spans="1:20" x14ac:dyDescent="0.2">
      <c r="A6013" t="s">
        <v>6270</v>
      </c>
      <c r="B6013" t="s">
        <v>21</v>
      </c>
      <c r="C6013" t="s">
        <v>74</v>
      </c>
      <c r="D6013" t="s">
        <v>374</v>
      </c>
      <c r="E6013">
        <v>29</v>
      </c>
      <c r="F6013">
        <v>2</v>
      </c>
      <c r="G6013">
        <v>58</v>
      </c>
      <c r="H6013" t="s">
        <v>56</v>
      </c>
      <c r="I6013" t="s">
        <v>18</v>
      </c>
      <c r="J6013" s="1">
        <v>45432</v>
      </c>
      <c r="K6013" t="b">
        <v>0</v>
      </c>
      <c r="L6013" t="s">
        <v>19</v>
      </c>
      <c r="M6013">
        <v>5</v>
      </c>
      <c r="N6013">
        <f>G6013/SUMIF(B:B,B6013,G:G)*100</f>
        <v>9.3953752075486979E-2</v>
      </c>
      <c r="Q6013">
        <f>VLOOKUP(C6013, Categories_Pivot_Table!A:B, 2, FALSE)</f>
        <v>24.317096165933375</v>
      </c>
      <c r="T6013">
        <f t="shared" si="94"/>
        <v>2024</v>
      </c>
    </row>
    <row r="6014" spans="1:20" x14ac:dyDescent="0.2">
      <c r="A6014" t="s">
        <v>6271</v>
      </c>
      <c r="B6014" t="s">
        <v>173</v>
      </c>
      <c r="C6014" t="s">
        <v>22</v>
      </c>
      <c r="D6014" t="s">
        <v>67</v>
      </c>
      <c r="E6014">
        <v>27.5</v>
      </c>
      <c r="F6014">
        <v>5</v>
      </c>
      <c r="G6014">
        <v>137.5</v>
      </c>
      <c r="H6014" t="s">
        <v>56</v>
      </c>
      <c r="I6014" t="s">
        <v>46</v>
      </c>
      <c r="J6014" s="1">
        <v>45405</v>
      </c>
      <c r="K6014" t="b">
        <v>0</v>
      </c>
      <c r="L6014" t="s">
        <v>49</v>
      </c>
      <c r="M6014">
        <v>4</v>
      </c>
      <c r="N6014">
        <f>G6014/SUMIF(B:B,B6014,G:G)*100</f>
        <v>0.22611040765650953</v>
      </c>
      <c r="Q6014">
        <f>VLOOKUP(C6014, Categories_Pivot_Table!A:B, 2, FALSE)</f>
        <v>21.505681818181817</v>
      </c>
      <c r="T6014">
        <f t="shared" si="94"/>
        <v>2024</v>
      </c>
    </row>
    <row r="6015" spans="1:20" x14ac:dyDescent="0.2">
      <c r="A6015" t="s">
        <v>6272</v>
      </c>
      <c r="B6015" t="s">
        <v>26</v>
      </c>
      <c r="C6015" t="s">
        <v>74</v>
      </c>
      <c r="D6015" t="s">
        <v>931</v>
      </c>
      <c r="E6015">
        <v>30.5</v>
      </c>
      <c r="F6015">
        <v>4</v>
      </c>
      <c r="G6015">
        <v>122</v>
      </c>
      <c r="H6015" t="s">
        <v>29</v>
      </c>
      <c r="I6015" t="s">
        <v>46</v>
      </c>
      <c r="J6015" s="1">
        <v>45156</v>
      </c>
      <c r="K6015" t="b">
        <v>0</v>
      </c>
      <c r="L6015" t="s">
        <v>65</v>
      </c>
      <c r="M6015">
        <v>8</v>
      </c>
      <c r="N6015">
        <f>G6015/SUMIF(B:B,B6015,G:G)*100</f>
        <v>0.19662672350575777</v>
      </c>
      <c r="Q6015">
        <f>VLOOKUP(C6015, Categories_Pivot_Table!A:B, 2, FALSE)</f>
        <v>24.317096165933375</v>
      </c>
      <c r="T6015">
        <f t="shared" si="94"/>
        <v>2023</v>
      </c>
    </row>
    <row r="6016" spans="1:20" x14ac:dyDescent="0.2">
      <c r="A6016" t="s">
        <v>6273</v>
      </c>
      <c r="B6016" t="s">
        <v>47</v>
      </c>
      <c r="C6016" t="s">
        <v>27</v>
      </c>
      <c r="D6016" t="s">
        <v>58</v>
      </c>
      <c r="E6016">
        <v>8</v>
      </c>
      <c r="F6016">
        <v>5</v>
      </c>
      <c r="G6016">
        <v>40</v>
      </c>
      <c r="H6016" t="s">
        <v>56</v>
      </c>
      <c r="I6016" t="s">
        <v>18</v>
      </c>
      <c r="J6016" s="1">
        <v>45582</v>
      </c>
      <c r="K6016" t="b">
        <v>1</v>
      </c>
      <c r="L6016" t="s">
        <v>42</v>
      </c>
      <c r="M6016">
        <v>10</v>
      </c>
      <c r="N6016">
        <f>G6016/SUMIF(B:B,B6016,G:G)*100</f>
        <v>6.3559658684632869E-2</v>
      </c>
      <c r="Q6016">
        <f>VLOOKUP(C6016, Categories_Pivot_Table!A:B, 2, FALSE)</f>
        <v>25.013711734693878</v>
      </c>
      <c r="T6016">
        <f t="shared" si="94"/>
        <v>2024</v>
      </c>
    </row>
    <row r="6017" spans="1:20" x14ac:dyDescent="0.2">
      <c r="A6017" t="s">
        <v>6274</v>
      </c>
      <c r="B6017" t="s">
        <v>71</v>
      </c>
      <c r="C6017" t="s">
        <v>74</v>
      </c>
      <c r="D6017" t="s">
        <v>355</v>
      </c>
      <c r="E6017">
        <v>5</v>
      </c>
      <c r="F6017">
        <v>8</v>
      </c>
      <c r="G6017">
        <v>40</v>
      </c>
      <c r="H6017" t="s">
        <v>56</v>
      </c>
      <c r="I6017" t="s">
        <v>46</v>
      </c>
      <c r="J6017" s="1">
        <v>45600</v>
      </c>
      <c r="K6017" t="b">
        <v>0</v>
      </c>
      <c r="L6017" t="s">
        <v>19</v>
      </c>
      <c r="M6017">
        <v>11</v>
      </c>
      <c r="N6017">
        <f>G6017/SUMIF(B:B,B6017,G:G)*100</f>
        <v>6.3373866201924978E-2</v>
      </c>
      <c r="Q6017">
        <f>VLOOKUP(C6017, Categories_Pivot_Table!A:B, 2, FALSE)</f>
        <v>24.317096165933375</v>
      </c>
      <c r="T6017">
        <f t="shared" si="94"/>
        <v>2024</v>
      </c>
    </row>
    <row r="6018" spans="1:20" x14ac:dyDescent="0.2">
      <c r="A6018" t="s">
        <v>6275</v>
      </c>
      <c r="B6018" t="s">
        <v>76</v>
      </c>
      <c r="C6018" t="s">
        <v>33</v>
      </c>
      <c r="D6018" t="s">
        <v>307</v>
      </c>
      <c r="E6018">
        <v>6.5</v>
      </c>
      <c r="F6018">
        <v>2</v>
      </c>
      <c r="G6018">
        <v>13</v>
      </c>
      <c r="H6018" t="s">
        <v>17</v>
      </c>
      <c r="I6018" t="s">
        <v>46</v>
      </c>
      <c r="J6018" s="1">
        <v>45403</v>
      </c>
      <c r="K6018" t="b">
        <v>0</v>
      </c>
      <c r="L6018" t="s">
        <v>24</v>
      </c>
      <c r="M6018">
        <v>4</v>
      </c>
      <c r="N6018">
        <f>G6018/SUMIF(B:B,B6018,G:G)*100</f>
        <v>2.2134629628053092E-2</v>
      </c>
      <c r="Q6018">
        <f>VLOOKUP(C6018, Categories_Pivot_Table!A:B, 2, FALSE)</f>
        <v>23.300574345883856</v>
      </c>
      <c r="T6018">
        <f t="shared" ref="T6018:T6081" si="95">YEAR(J6018)</f>
        <v>2024</v>
      </c>
    </row>
    <row r="6019" spans="1:20" x14ac:dyDescent="0.2">
      <c r="A6019" t="s">
        <v>6276</v>
      </c>
      <c r="B6019" t="s">
        <v>21</v>
      </c>
      <c r="C6019" t="s">
        <v>22</v>
      </c>
      <c r="D6019" t="s">
        <v>214</v>
      </c>
      <c r="E6019">
        <v>9.5</v>
      </c>
      <c r="F6019">
        <v>3</v>
      </c>
      <c r="G6019">
        <v>28.5</v>
      </c>
      <c r="H6019" t="s">
        <v>56</v>
      </c>
      <c r="I6019" t="s">
        <v>18</v>
      </c>
      <c r="J6019" s="1">
        <v>45310</v>
      </c>
      <c r="K6019" t="b">
        <v>0</v>
      </c>
      <c r="L6019" t="s">
        <v>65</v>
      </c>
      <c r="M6019">
        <v>1</v>
      </c>
      <c r="N6019">
        <f>G6019/SUMIF(B:B,B6019,G:G)*100</f>
        <v>4.6166929899161706E-2</v>
      </c>
      <c r="Q6019">
        <f>VLOOKUP(C6019, Categories_Pivot_Table!A:B, 2, FALSE)</f>
        <v>21.505681818181817</v>
      </c>
      <c r="T6019">
        <f t="shared" si="95"/>
        <v>2024</v>
      </c>
    </row>
    <row r="6020" spans="1:20" x14ac:dyDescent="0.2">
      <c r="A6020" t="s">
        <v>6277</v>
      </c>
      <c r="B6020" t="s">
        <v>113</v>
      </c>
      <c r="C6020" t="s">
        <v>135</v>
      </c>
      <c r="D6020" t="s">
        <v>188</v>
      </c>
      <c r="E6020">
        <v>33.5</v>
      </c>
      <c r="F6020">
        <v>1</v>
      </c>
      <c r="G6020">
        <v>33.5</v>
      </c>
      <c r="H6020" t="s">
        <v>17</v>
      </c>
      <c r="I6020" t="s">
        <v>46</v>
      </c>
      <c r="J6020" s="1">
        <v>45423</v>
      </c>
      <c r="K6020" t="b">
        <v>0</v>
      </c>
      <c r="L6020" t="s">
        <v>35</v>
      </c>
      <c r="M6020">
        <v>5</v>
      </c>
      <c r="N6020">
        <f>G6020/SUMIF(B:B,B6020,G:G)*100</f>
        <v>5.5159468493240903E-2</v>
      </c>
      <c r="Q6020">
        <f>VLOOKUP(C6020, Categories_Pivot_Table!A:B, 2, FALSE)</f>
        <v>23.146341463414632</v>
      </c>
      <c r="T6020">
        <f t="shared" si="95"/>
        <v>2024</v>
      </c>
    </row>
    <row r="6021" spans="1:20" x14ac:dyDescent="0.2">
      <c r="A6021" t="s">
        <v>6278</v>
      </c>
      <c r="B6021" t="s">
        <v>128</v>
      </c>
      <c r="C6021" t="s">
        <v>33</v>
      </c>
      <c r="D6021" t="s">
        <v>259</v>
      </c>
      <c r="E6021">
        <v>33.5</v>
      </c>
      <c r="F6021">
        <v>6</v>
      </c>
      <c r="G6021">
        <v>201</v>
      </c>
      <c r="H6021" t="s">
        <v>17</v>
      </c>
      <c r="I6021" t="s">
        <v>18</v>
      </c>
      <c r="J6021" s="1">
        <v>45150</v>
      </c>
      <c r="K6021" t="b">
        <v>0</v>
      </c>
      <c r="L6021" t="s">
        <v>35</v>
      </c>
      <c r="M6021">
        <v>8</v>
      </c>
      <c r="N6021">
        <f>G6021/SUMIF(B:B,B6021,G:G)*100</f>
        <v>0.29363641675918889</v>
      </c>
      <c r="Q6021">
        <f>VLOOKUP(C6021, Categories_Pivot_Table!A:B, 2, FALSE)</f>
        <v>23.300574345883856</v>
      </c>
      <c r="T6021">
        <f t="shared" si="95"/>
        <v>2023</v>
      </c>
    </row>
    <row r="6022" spans="1:20" x14ac:dyDescent="0.2">
      <c r="A6022" t="s">
        <v>6279</v>
      </c>
      <c r="B6022" t="s">
        <v>104</v>
      </c>
      <c r="C6022" t="s">
        <v>22</v>
      </c>
      <c r="D6022" t="s">
        <v>67</v>
      </c>
      <c r="E6022">
        <v>27.5</v>
      </c>
      <c r="F6022">
        <v>7</v>
      </c>
      <c r="G6022">
        <v>192.5</v>
      </c>
      <c r="H6022" t="s">
        <v>56</v>
      </c>
      <c r="I6022" t="s">
        <v>46</v>
      </c>
      <c r="J6022" s="1">
        <v>44763</v>
      </c>
      <c r="K6022" t="b">
        <v>0</v>
      </c>
      <c r="L6022" t="s">
        <v>42</v>
      </c>
      <c r="M6022">
        <v>7</v>
      </c>
      <c r="N6022">
        <f>G6022/SUMIF(B:B,B6022,G:G)*100</f>
        <v>0.31284026457348091</v>
      </c>
      <c r="Q6022">
        <f>VLOOKUP(C6022, Categories_Pivot_Table!A:B, 2, FALSE)</f>
        <v>21.505681818181817</v>
      </c>
      <c r="T6022">
        <f t="shared" si="95"/>
        <v>2022</v>
      </c>
    </row>
    <row r="6023" spans="1:20" x14ac:dyDescent="0.2">
      <c r="A6023" t="s">
        <v>6280</v>
      </c>
      <c r="B6023" t="s">
        <v>73</v>
      </c>
      <c r="C6023" t="s">
        <v>15</v>
      </c>
      <c r="D6023" t="s">
        <v>69</v>
      </c>
      <c r="E6023">
        <v>29</v>
      </c>
      <c r="F6023">
        <v>5</v>
      </c>
      <c r="G6023">
        <v>145</v>
      </c>
      <c r="H6023" t="s">
        <v>17</v>
      </c>
      <c r="I6023" t="s">
        <v>18</v>
      </c>
      <c r="J6023" s="1">
        <v>45281</v>
      </c>
      <c r="K6023" t="b">
        <v>0</v>
      </c>
      <c r="L6023" t="s">
        <v>42</v>
      </c>
      <c r="M6023">
        <v>12</v>
      </c>
      <c r="N6023">
        <f>G6023/SUMIF(B:B,B6023,G:G)*100</f>
        <v>0.2504988382036642</v>
      </c>
      <c r="Q6023">
        <f>VLOOKUP(C6023, Categories_Pivot_Table!A:B, 2, FALSE)</f>
        <v>23.063808900523561</v>
      </c>
      <c r="T6023">
        <f t="shared" si="95"/>
        <v>2023</v>
      </c>
    </row>
    <row r="6024" spans="1:20" x14ac:dyDescent="0.2">
      <c r="A6024" t="s">
        <v>6281</v>
      </c>
      <c r="B6024" t="s">
        <v>173</v>
      </c>
      <c r="C6024" t="s">
        <v>22</v>
      </c>
      <c r="D6024" t="s">
        <v>23</v>
      </c>
      <c r="E6024">
        <v>29</v>
      </c>
      <c r="F6024">
        <v>5</v>
      </c>
      <c r="G6024">
        <v>145</v>
      </c>
      <c r="H6024" t="s">
        <v>17</v>
      </c>
      <c r="I6024" t="s">
        <v>46</v>
      </c>
      <c r="J6024" s="1">
        <v>44719</v>
      </c>
      <c r="K6024" t="b">
        <v>0</v>
      </c>
      <c r="L6024" t="s">
        <v>49</v>
      </c>
      <c r="M6024">
        <v>6</v>
      </c>
      <c r="N6024">
        <f>G6024/SUMIF(B:B,B6024,G:G)*100</f>
        <v>0.23844370261959183</v>
      </c>
      <c r="Q6024">
        <f>VLOOKUP(C6024, Categories_Pivot_Table!A:B, 2, FALSE)</f>
        <v>21.505681818181817</v>
      </c>
      <c r="T6024">
        <f t="shared" si="95"/>
        <v>2022</v>
      </c>
    </row>
    <row r="6025" spans="1:20" x14ac:dyDescent="0.2">
      <c r="A6025" t="s">
        <v>6282</v>
      </c>
      <c r="B6025" t="s">
        <v>95</v>
      </c>
      <c r="C6025" t="s">
        <v>27</v>
      </c>
      <c r="D6025" t="s">
        <v>41</v>
      </c>
      <c r="E6025">
        <v>23</v>
      </c>
      <c r="F6025">
        <v>3</v>
      </c>
      <c r="G6025">
        <v>109.5</v>
      </c>
      <c r="H6025" t="s">
        <v>56</v>
      </c>
      <c r="I6025" t="s">
        <v>18</v>
      </c>
      <c r="J6025" s="1">
        <v>44985</v>
      </c>
      <c r="K6025" t="b">
        <v>1</v>
      </c>
      <c r="L6025" t="s">
        <v>49</v>
      </c>
      <c r="M6025">
        <v>2</v>
      </c>
      <c r="N6025">
        <f>G6025/SUMIF(B:B,B6025,G:G)*100</f>
        <v>0.16257989799781741</v>
      </c>
      <c r="Q6025">
        <f>VLOOKUP(C6025, Categories_Pivot_Table!A:B, 2, FALSE)</f>
        <v>25.013711734693878</v>
      </c>
      <c r="T6025">
        <f t="shared" si="95"/>
        <v>2023</v>
      </c>
    </row>
    <row r="6026" spans="1:20" x14ac:dyDescent="0.2">
      <c r="A6026" t="s">
        <v>6283</v>
      </c>
      <c r="B6026" t="s">
        <v>95</v>
      </c>
      <c r="C6026" t="s">
        <v>74</v>
      </c>
      <c r="D6026" t="s">
        <v>41</v>
      </c>
      <c r="E6026">
        <v>23</v>
      </c>
      <c r="F6026">
        <v>6</v>
      </c>
      <c r="G6026">
        <v>75</v>
      </c>
      <c r="H6026" t="s">
        <v>56</v>
      </c>
      <c r="I6026" t="s">
        <v>18</v>
      </c>
      <c r="J6026" s="1">
        <v>45447</v>
      </c>
      <c r="K6026" t="b">
        <v>0</v>
      </c>
      <c r="L6026" t="s">
        <v>49</v>
      </c>
      <c r="M6026">
        <v>6</v>
      </c>
      <c r="N6026">
        <f>G6026/SUMIF(B:B,B6026,G:G)*100</f>
        <v>0.11135609451905303</v>
      </c>
      <c r="Q6026">
        <f>VLOOKUP(C6026, Categories_Pivot_Table!A:B, 2, FALSE)</f>
        <v>24.317096165933375</v>
      </c>
      <c r="T6026">
        <f t="shared" si="95"/>
        <v>2024</v>
      </c>
    </row>
    <row r="6027" spans="1:20" x14ac:dyDescent="0.2">
      <c r="A6027" t="s">
        <v>6284</v>
      </c>
      <c r="B6027" t="s">
        <v>104</v>
      </c>
      <c r="C6027" t="s">
        <v>135</v>
      </c>
      <c r="D6027" t="s">
        <v>154</v>
      </c>
      <c r="E6027">
        <v>26</v>
      </c>
      <c r="F6027">
        <v>7</v>
      </c>
      <c r="G6027">
        <v>182</v>
      </c>
      <c r="H6027" t="s">
        <v>29</v>
      </c>
      <c r="I6027" t="s">
        <v>46</v>
      </c>
      <c r="J6027" s="1">
        <v>45035</v>
      </c>
      <c r="K6027" t="b">
        <v>1</v>
      </c>
      <c r="L6027" t="s">
        <v>30</v>
      </c>
      <c r="M6027">
        <v>4</v>
      </c>
      <c r="N6027">
        <f>G6027/SUMIF(B:B,B6027,G:G)*100</f>
        <v>0.2957762501422001</v>
      </c>
      <c r="Q6027">
        <f>VLOOKUP(C6027, Categories_Pivot_Table!A:B, 2, FALSE)</f>
        <v>23.146341463414632</v>
      </c>
      <c r="T6027">
        <f t="shared" si="95"/>
        <v>2023</v>
      </c>
    </row>
    <row r="6028" spans="1:20" x14ac:dyDescent="0.2">
      <c r="A6028" t="s">
        <v>6285</v>
      </c>
      <c r="B6028" t="s">
        <v>106</v>
      </c>
      <c r="C6028" t="s">
        <v>135</v>
      </c>
      <c r="D6028" t="s">
        <v>292</v>
      </c>
      <c r="E6028">
        <v>12.5</v>
      </c>
      <c r="F6028">
        <v>8</v>
      </c>
      <c r="G6028">
        <v>100</v>
      </c>
      <c r="H6028" t="s">
        <v>29</v>
      </c>
      <c r="I6028" t="s">
        <v>46</v>
      </c>
      <c r="J6028" s="1">
        <v>44606</v>
      </c>
      <c r="K6028" t="b">
        <v>0</v>
      </c>
      <c r="L6028" t="s">
        <v>19</v>
      </c>
      <c r="M6028">
        <v>2</v>
      </c>
      <c r="N6028">
        <f>G6028/SUMIF(B:B,B6028,G:G)*100</f>
        <v>0.16297262059973924</v>
      </c>
      <c r="Q6028">
        <f>VLOOKUP(C6028, Categories_Pivot_Table!A:B, 2, FALSE)</f>
        <v>23.146341463414632</v>
      </c>
      <c r="T6028">
        <f t="shared" si="95"/>
        <v>2022</v>
      </c>
    </row>
    <row r="6029" spans="1:20" x14ac:dyDescent="0.2">
      <c r="A6029" t="s">
        <v>6286</v>
      </c>
      <c r="B6029" t="s">
        <v>87</v>
      </c>
      <c r="C6029" t="s">
        <v>135</v>
      </c>
      <c r="D6029" t="s">
        <v>41</v>
      </c>
      <c r="E6029">
        <v>23</v>
      </c>
      <c r="F6029">
        <v>3</v>
      </c>
      <c r="G6029">
        <v>109.5</v>
      </c>
      <c r="H6029" t="s">
        <v>17</v>
      </c>
      <c r="I6029" t="s">
        <v>18</v>
      </c>
      <c r="J6029" s="1">
        <v>45675</v>
      </c>
      <c r="K6029" t="b">
        <v>0</v>
      </c>
      <c r="L6029" t="s">
        <v>35</v>
      </c>
      <c r="M6029">
        <v>1</v>
      </c>
      <c r="N6029">
        <f>G6029/SUMIF(B:B,B6029,G:G)*100</f>
        <v>0.16836569952488584</v>
      </c>
      <c r="Q6029">
        <f>VLOOKUP(C6029, Categories_Pivot_Table!A:B, 2, FALSE)</f>
        <v>23.146341463414632</v>
      </c>
      <c r="T6029">
        <f t="shared" si="95"/>
        <v>2025</v>
      </c>
    </row>
    <row r="6030" spans="1:20" x14ac:dyDescent="0.2">
      <c r="A6030" t="s">
        <v>6287</v>
      </c>
      <c r="B6030" t="s">
        <v>76</v>
      </c>
      <c r="C6030" t="s">
        <v>135</v>
      </c>
      <c r="D6030" t="s">
        <v>507</v>
      </c>
      <c r="E6030">
        <v>29</v>
      </c>
      <c r="F6030">
        <v>1</v>
      </c>
      <c r="G6030">
        <v>29</v>
      </c>
      <c r="H6030" t="s">
        <v>29</v>
      </c>
      <c r="I6030" t="s">
        <v>18</v>
      </c>
      <c r="J6030" s="1">
        <v>44589</v>
      </c>
      <c r="K6030" t="b">
        <v>1</v>
      </c>
      <c r="L6030" t="s">
        <v>65</v>
      </c>
      <c r="M6030">
        <v>1</v>
      </c>
      <c r="N6030">
        <f>G6030/SUMIF(B:B,B6030,G:G)*100</f>
        <v>4.9377250708733812E-2</v>
      </c>
      <c r="Q6030">
        <f>VLOOKUP(C6030, Categories_Pivot_Table!A:B, 2, FALSE)</f>
        <v>23.146341463414632</v>
      </c>
      <c r="T6030">
        <f t="shared" si="95"/>
        <v>2022</v>
      </c>
    </row>
    <row r="6031" spans="1:20" x14ac:dyDescent="0.2">
      <c r="A6031" t="s">
        <v>6288</v>
      </c>
      <c r="B6031" t="s">
        <v>26</v>
      </c>
      <c r="C6031" t="s">
        <v>48</v>
      </c>
      <c r="D6031" t="s">
        <v>41</v>
      </c>
      <c r="E6031">
        <v>23</v>
      </c>
      <c r="F6031">
        <v>9</v>
      </c>
      <c r="G6031">
        <v>58.5</v>
      </c>
      <c r="H6031" t="s">
        <v>56</v>
      </c>
      <c r="I6031" t="s">
        <v>46</v>
      </c>
      <c r="J6031" s="1">
        <v>45004</v>
      </c>
      <c r="K6031" t="b">
        <v>1</v>
      </c>
      <c r="L6031" t="s">
        <v>24</v>
      </c>
      <c r="M6031">
        <v>3</v>
      </c>
      <c r="N6031">
        <f>G6031/SUMIF(B:B,B6031,G:G)*100</f>
        <v>9.4284125615465814E-2</v>
      </c>
      <c r="Q6031">
        <f>VLOOKUP(C6031, Categories_Pivot_Table!A:B, 2, FALSE)</f>
        <v>23.348837209302324</v>
      </c>
      <c r="T6031">
        <f t="shared" si="95"/>
        <v>2023</v>
      </c>
    </row>
    <row r="6032" spans="1:20" x14ac:dyDescent="0.2">
      <c r="A6032" t="s">
        <v>6289</v>
      </c>
      <c r="B6032" t="s">
        <v>81</v>
      </c>
      <c r="C6032" t="s">
        <v>74</v>
      </c>
      <c r="D6032" t="s">
        <v>626</v>
      </c>
      <c r="E6032">
        <v>26</v>
      </c>
      <c r="F6032">
        <v>3</v>
      </c>
      <c r="G6032">
        <v>78</v>
      </c>
      <c r="H6032" t="s">
        <v>56</v>
      </c>
      <c r="I6032" t="s">
        <v>46</v>
      </c>
      <c r="J6032" s="1">
        <v>44886</v>
      </c>
      <c r="K6032" t="b">
        <v>1</v>
      </c>
      <c r="L6032" t="s">
        <v>19</v>
      </c>
      <c r="M6032">
        <v>11</v>
      </c>
      <c r="N6032">
        <f>G6032/SUMIF(B:B,B6032,G:G)*100</f>
        <v>0.12350468288589275</v>
      </c>
      <c r="Q6032">
        <f>VLOOKUP(C6032, Categories_Pivot_Table!A:B, 2, FALSE)</f>
        <v>24.317096165933375</v>
      </c>
      <c r="T6032">
        <f t="shared" si="95"/>
        <v>2022</v>
      </c>
    </row>
    <row r="6033" spans="1:20" x14ac:dyDescent="0.2">
      <c r="A6033" t="s">
        <v>6290</v>
      </c>
      <c r="B6033" t="s">
        <v>21</v>
      </c>
      <c r="C6033" t="s">
        <v>33</v>
      </c>
      <c r="D6033" t="s">
        <v>504</v>
      </c>
      <c r="E6033">
        <v>18.5</v>
      </c>
      <c r="F6033">
        <v>4</v>
      </c>
      <c r="G6033">
        <v>74</v>
      </c>
      <c r="H6033" t="s">
        <v>56</v>
      </c>
      <c r="I6033" t="s">
        <v>46</v>
      </c>
      <c r="J6033" s="1">
        <v>44725</v>
      </c>
      <c r="K6033" t="b">
        <v>0</v>
      </c>
      <c r="L6033" t="s">
        <v>19</v>
      </c>
      <c r="M6033">
        <v>6</v>
      </c>
      <c r="N6033">
        <f>G6033/SUMIF(B:B,B6033,G:G)*100</f>
        <v>0.11987202851010408</v>
      </c>
      <c r="Q6033">
        <f>VLOOKUP(C6033, Categories_Pivot_Table!A:B, 2, FALSE)</f>
        <v>23.300574345883856</v>
      </c>
      <c r="T6033">
        <f t="shared" si="95"/>
        <v>2022</v>
      </c>
    </row>
    <row r="6034" spans="1:20" x14ac:dyDescent="0.2">
      <c r="A6034" t="s">
        <v>6291</v>
      </c>
      <c r="B6034" t="s">
        <v>47</v>
      </c>
      <c r="C6034" t="s">
        <v>74</v>
      </c>
      <c r="D6034" t="s">
        <v>82</v>
      </c>
      <c r="E6034">
        <v>9.5</v>
      </c>
      <c r="F6034">
        <v>1</v>
      </c>
      <c r="G6034">
        <v>9.5</v>
      </c>
      <c r="H6034" t="s">
        <v>56</v>
      </c>
      <c r="I6034" t="s">
        <v>46</v>
      </c>
      <c r="J6034" s="1">
        <v>44737</v>
      </c>
      <c r="K6034" t="b">
        <v>0</v>
      </c>
      <c r="L6034" t="s">
        <v>35</v>
      </c>
      <c r="M6034">
        <v>6</v>
      </c>
      <c r="N6034">
        <f>G6034/SUMIF(B:B,B6034,G:G)*100</f>
        <v>1.5095418937600304E-2</v>
      </c>
      <c r="Q6034">
        <f>VLOOKUP(C6034, Categories_Pivot_Table!A:B, 2, FALSE)</f>
        <v>24.317096165933375</v>
      </c>
      <c r="T6034">
        <f t="shared" si="95"/>
        <v>2022</v>
      </c>
    </row>
    <row r="6035" spans="1:20" x14ac:dyDescent="0.2">
      <c r="A6035" t="s">
        <v>6292</v>
      </c>
      <c r="B6035" t="s">
        <v>95</v>
      </c>
      <c r="C6035" t="s">
        <v>27</v>
      </c>
      <c r="D6035" t="s">
        <v>915</v>
      </c>
      <c r="E6035">
        <v>20</v>
      </c>
      <c r="F6035">
        <v>9</v>
      </c>
      <c r="G6035">
        <v>180</v>
      </c>
      <c r="H6035" t="s">
        <v>29</v>
      </c>
      <c r="I6035" t="s">
        <v>46</v>
      </c>
      <c r="J6035" s="1">
        <v>45304</v>
      </c>
      <c r="K6035" t="b">
        <v>0</v>
      </c>
      <c r="L6035" t="s">
        <v>35</v>
      </c>
      <c r="M6035">
        <v>1</v>
      </c>
      <c r="N6035">
        <f>G6035/SUMIF(B:B,B6035,G:G)*100</f>
        <v>0.26725462684572726</v>
      </c>
      <c r="Q6035">
        <f>VLOOKUP(C6035, Categories_Pivot_Table!A:B, 2, FALSE)</f>
        <v>25.013711734693878</v>
      </c>
      <c r="T6035">
        <f t="shared" si="95"/>
        <v>2024</v>
      </c>
    </row>
    <row r="6036" spans="1:20" x14ac:dyDescent="0.2">
      <c r="A6036" t="s">
        <v>6293</v>
      </c>
      <c r="B6036" t="s">
        <v>104</v>
      </c>
      <c r="C6036" t="s">
        <v>15</v>
      </c>
      <c r="D6036" t="s">
        <v>98</v>
      </c>
      <c r="E6036">
        <v>36.5</v>
      </c>
      <c r="F6036">
        <v>1</v>
      </c>
      <c r="G6036">
        <v>36.5</v>
      </c>
      <c r="H6036" t="s">
        <v>56</v>
      </c>
      <c r="I6036" t="s">
        <v>46</v>
      </c>
      <c r="J6036" s="1">
        <v>45547</v>
      </c>
      <c r="K6036" t="b">
        <v>0</v>
      </c>
      <c r="L6036" t="s">
        <v>42</v>
      </c>
      <c r="M6036">
        <v>9</v>
      </c>
      <c r="N6036">
        <f>G6036/SUMIF(B:B,B6036,G:G)*100</f>
        <v>5.9317764451595076E-2</v>
      </c>
      <c r="Q6036">
        <f>VLOOKUP(C6036, Categories_Pivot_Table!A:B, 2, FALSE)</f>
        <v>23.063808900523561</v>
      </c>
      <c r="T6036">
        <f t="shared" si="95"/>
        <v>2024</v>
      </c>
    </row>
    <row r="6037" spans="1:20" x14ac:dyDescent="0.2">
      <c r="A6037" t="s">
        <v>6294</v>
      </c>
      <c r="B6037" t="s">
        <v>21</v>
      </c>
      <c r="C6037" t="s">
        <v>22</v>
      </c>
      <c r="D6037" t="s">
        <v>527</v>
      </c>
      <c r="E6037">
        <v>23</v>
      </c>
      <c r="F6037">
        <v>10</v>
      </c>
      <c r="G6037">
        <v>230</v>
      </c>
      <c r="H6037" t="s">
        <v>56</v>
      </c>
      <c r="I6037" t="s">
        <v>46</v>
      </c>
      <c r="J6037" s="1">
        <v>45536</v>
      </c>
      <c r="K6037" t="b">
        <v>0</v>
      </c>
      <c r="L6037" t="s">
        <v>24</v>
      </c>
      <c r="M6037">
        <v>9</v>
      </c>
      <c r="N6037">
        <f>G6037/SUMIF(B:B,B6037,G:G)*100</f>
        <v>0.37257522374762075</v>
      </c>
      <c r="Q6037">
        <f>VLOOKUP(C6037, Categories_Pivot_Table!A:B, 2, FALSE)</f>
        <v>21.505681818181817</v>
      </c>
      <c r="T6037">
        <f t="shared" si="95"/>
        <v>2024</v>
      </c>
    </row>
    <row r="6038" spans="1:20" x14ac:dyDescent="0.2">
      <c r="A6038" t="s">
        <v>6295</v>
      </c>
      <c r="B6038" t="s">
        <v>87</v>
      </c>
      <c r="C6038" t="s">
        <v>48</v>
      </c>
      <c r="D6038" t="s">
        <v>195</v>
      </c>
      <c r="E6038">
        <v>20</v>
      </c>
      <c r="F6038">
        <v>6</v>
      </c>
      <c r="G6038">
        <v>120</v>
      </c>
      <c r="H6038" t="s">
        <v>29</v>
      </c>
      <c r="I6038" t="s">
        <v>46</v>
      </c>
      <c r="J6038" s="1">
        <v>45104</v>
      </c>
      <c r="K6038" t="b">
        <v>1</v>
      </c>
      <c r="L6038" t="s">
        <v>49</v>
      </c>
      <c r="M6038">
        <v>6</v>
      </c>
      <c r="N6038">
        <f>G6038/SUMIF(B:B,B6038,G:G)*100</f>
        <v>0.18451035564371049</v>
      </c>
      <c r="Q6038">
        <f>VLOOKUP(C6038, Categories_Pivot_Table!A:B, 2, FALSE)</f>
        <v>23.348837209302324</v>
      </c>
      <c r="T6038">
        <f t="shared" si="95"/>
        <v>2023</v>
      </c>
    </row>
    <row r="6039" spans="1:20" x14ac:dyDescent="0.2">
      <c r="A6039" t="s">
        <v>6296</v>
      </c>
      <c r="B6039" t="s">
        <v>63</v>
      </c>
      <c r="C6039" t="s">
        <v>74</v>
      </c>
      <c r="D6039" t="s">
        <v>41</v>
      </c>
      <c r="E6039">
        <v>23</v>
      </c>
      <c r="F6039">
        <v>3</v>
      </c>
      <c r="G6039">
        <v>109.5</v>
      </c>
      <c r="H6039" t="s">
        <v>56</v>
      </c>
      <c r="I6039" t="s">
        <v>46</v>
      </c>
      <c r="J6039" s="1">
        <v>45112</v>
      </c>
      <c r="K6039" t="b">
        <v>1</v>
      </c>
      <c r="L6039" t="s">
        <v>30</v>
      </c>
      <c r="M6039">
        <v>7</v>
      </c>
      <c r="N6039">
        <f>G6039/SUMIF(B:B,B6039,G:G)*100</f>
        <v>0.18090800951625693</v>
      </c>
      <c r="Q6039">
        <f>VLOOKUP(C6039, Categories_Pivot_Table!A:B, 2, FALSE)</f>
        <v>24.317096165933375</v>
      </c>
      <c r="T6039">
        <f t="shared" si="95"/>
        <v>2023</v>
      </c>
    </row>
    <row r="6040" spans="1:20" x14ac:dyDescent="0.2">
      <c r="A6040" t="s">
        <v>6297</v>
      </c>
      <c r="B6040" t="s">
        <v>14</v>
      </c>
      <c r="C6040" t="s">
        <v>15</v>
      </c>
      <c r="D6040" t="s">
        <v>138</v>
      </c>
      <c r="E6040">
        <v>20</v>
      </c>
      <c r="F6040">
        <v>2</v>
      </c>
      <c r="G6040">
        <v>40</v>
      </c>
      <c r="H6040" t="s">
        <v>29</v>
      </c>
      <c r="I6040" t="s">
        <v>18</v>
      </c>
      <c r="J6040" s="1">
        <v>45448</v>
      </c>
      <c r="K6040" t="b">
        <v>0</v>
      </c>
      <c r="L6040" t="s">
        <v>30</v>
      </c>
      <c r="M6040">
        <v>6</v>
      </c>
      <c r="N6040">
        <f>G6040/SUMIF(B:B,B6040,G:G)*100</f>
        <v>6.5121655392480077E-2</v>
      </c>
      <c r="Q6040">
        <f>VLOOKUP(C6040, Categories_Pivot_Table!A:B, 2, FALSE)</f>
        <v>23.063808900523561</v>
      </c>
      <c r="T6040">
        <f t="shared" si="95"/>
        <v>2024</v>
      </c>
    </row>
    <row r="6041" spans="1:20" x14ac:dyDescent="0.2">
      <c r="A6041" t="s">
        <v>6298</v>
      </c>
      <c r="B6041" t="s">
        <v>14</v>
      </c>
      <c r="C6041" t="s">
        <v>33</v>
      </c>
      <c r="D6041" t="s">
        <v>398</v>
      </c>
      <c r="E6041">
        <v>21.5</v>
      </c>
      <c r="F6041">
        <v>5</v>
      </c>
      <c r="G6041">
        <v>107.5</v>
      </c>
      <c r="H6041" t="s">
        <v>56</v>
      </c>
      <c r="I6041" t="s">
        <v>18</v>
      </c>
      <c r="J6041" s="1">
        <v>45252</v>
      </c>
      <c r="K6041" t="b">
        <v>1</v>
      </c>
      <c r="L6041" t="s">
        <v>30</v>
      </c>
      <c r="M6041">
        <v>11</v>
      </c>
      <c r="N6041">
        <f>G6041/SUMIF(B:B,B6041,G:G)*100</f>
        <v>0.1750144488672902</v>
      </c>
      <c r="Q6041">
        <f>VLOOKUP(C6041, Categories_Pivot_Table!A:B, 2, FALSE)</f>
        <v>23.300574345883856</v>
      </c>
      <c r="T6041">
        <f t="shared" si="95"/>
        <v>2023</v>
      </c>
    </row>
    <row r="6042" spans="1:20" x14ac:dyDescent="0.2">
      <c r="A6042" t="s">
        <v>6299</v>
      </c>
      <c r="B6042" t="s">
        <v>128</v>
      </c>
      <c r="C6042" t="s">
        <v>135</v>
      </c>
      <c r="D6042" t="s">
        <v>605</v>
      </c>
      <c r="E6042">
        <v>21.5</v>
      </c>
      <c r="F6042">
        <v>6</v>
      </c>
      <c r="G6042">
        <v>129</v>
      </c>
      <c r="H6042" t="s">
        <v>17</v>
      </c>
      <c r="I6042" t="s">
        <v>18</v>
      </c>
      <c r="J6042" s="1">
        <v>45541</v>
      </c>
      <c r="K6042" t="b">
        <v>0</v>
      </c>
      <c r="L6042" t="s">
        <v>65</v>
      </c>
      <c r="M6042">
        <v>9</v>
      </c>
      <c r="N6042">
        <f>G6042/SUMIF(B:B,B6042,G:G)*100</f>
        <v>0.18845322269619588</v>
      </c>
      <c r="Q6042">
        <f>VLOOKUP(C6042, Categories_Pivot_Table!A:B, 2, FALSE)</f>
        <v>23.146341463414632</v>
      </c>
      <c r="T6042">
        <f t="shared" si="95"/>
        <v>2024</v>
      </c>
    </row>
    <row r="6043" spans="1:20" x14ac:dyDescent="0.2">
      <c r="A6043" t="s">
        <v>6300</v>
      </c>
      <c r="B6043" t="s">
        <v>44</v>
      </c>
      <c r="C6043" t="s">
        <v>38</v>
      </c>
      <c r="D6043" t="s">
        <v>473</v>
      </c>
      <c r="E6043">
        <v>23</v>
      </c>
      <c r="F6043">
        <v>1</v>
      </c>
      <c r="G6043">
        <v>23</v>
      </c>
      <c r="H6043" t="s">
        <v>29</v>
      </c>
      <c r="I6043" t="s">
        <v>46</v>
      </c>
      <c r="J6043" s="1">
        <v>45573</v>
      </c>
      <c r="K6043" t="b">
        <v>0</v>
      </c>
      <c r="L6043" t="s">
        <v>49</v>
      </c>
      <c r="M6043">
        <v>10</v>
      </c>
      <c r="N6043">
        <f>G6043/SUMIF(B:B,B6043,G:G)*100</f>
        <v>3.7894702155879034E-2</v>
      </c>
      <c r="Q6043">
        <f>VLOOKUP(C6043, Categories_Pivot_Table!A:B, 2, FALSE)</f>
        <v>23.088790931989923</v>
      </c>
      <c r="T6043">
        <f t="shared" si="95"/>
        <v>2024</v>
      </c>
    </row>
    <row r="6044" spans="1:20" x14ac:dyDescent="0.2">
      <c r="A6044" t="s">
        <v>6301</v>
      </c>
      <c r="B6044" t="s">
        <v>106</v>
      </c>
      <c r="C6044" t="s">
        <v>74</v>
      </c>
      <c r="D6044" t="s">
        <v>374</v>
      </c>
      <c r="E6044">
        <v>29</v>
      </c>
      <c r="F6044">
        <v>10</v>
      </c>
      <c r="G6044">
        <v>290</v>
      </c>
      <c r="H6044" t="s">
        <v>17</v>
      </c>
      <c r="I6044" t="s">
        <v>46</v>
      </c>
      <c r="J6044" s="1">
        <v>44934</v>
      </c>
      <c r="K6044" t="b">
        <v>1</v>
      </c>
      <c r="L6044" t="s">
        <v>24</v>
      </c>
      <c r="M6044">
        <v>1</v>
      </c>
      <c r="N6044">
        <f>G6044/SUMIF(B:B,B6044,G:G)*100</f>
        <v>0.47262059973924386</v>
      </c>
      <c r="Q6044">
        <f>VLOOKUP(C6044, Categories_Pivot_Table!A:B, 2, FALSE)</f>
        <v>24.317096165933375</v>
      </c>
      <c r="T6044">
        <f t="shared" si="95"/>
        <v>2023</v>
      </c>
    </row>
    <row r="6045" spans="1:20" x14ac:dyDescent="0.2">
      <c r="A6045" t="s">
        <v>6302</v>
      </c>
      <c r="B6045" t="s">
        <v>113</v>
      </c>
      <c r="C6045" t="s">
        <v>22</v>
      </c>
      <c r="D6045" t="s">
        <v>527</v>
      </c>
      <c r="E6045">
        <v>23</v>
      </c>
      <c r="F6045">
        <v>7</v>
      </c>
      <c r="G6045">
        <v>161</v>
      </c>
      <c r="H6045" t="s">
        <v>56</v>
      </c>
      <c r="I6045" t="s">
        <v>46</v>
      </c>
      <c r="J6045" s="1">
        <v>45289</v>
      </c>
      <c r="K6045" t="b">
        <v>0</v>
      </c>
      <c r="L6045" t="s">
        <v>65</v>
      </c>
      <c r="M6045">
        <v>12</v>
      </c>
      <c r="N6045">
        <f>G6045/SUMIF(B:B,B6045,G:G)*100</f>
        <v>0.26509475902721746</v>
      </c>
      <c r="Q6045">
        <f>VLOOKUP(C6045, Categories_Pivot_Table!A:B, 2, FALSE)</f>
        <v>21.505681818181817</v>
      </c>
      <c r="T6045">
        <f t="shared" si="95"/>
        <v>2023</v>
      </c>
    </row>
    <row r="6046" spans="1:20" x14ac:dyDescent="0.2">
      <c r="A6046" t="s">
        <v>6303</v>
      </c>
      <c r="B6046" t="s">
        <v>63</v>
      </c>
      <c r="C6046" t="s">
        <v>15</v>
      </c>
      <c r="D6046" t="s">
        <v>138</v>
      </c>
      <c r="E6046">
        <v>20</v>
      </c>
      <c r="F6046">
        <v>1</v>
      </c>
      <c r="G6046">
        <v>20</v>
      </c>
      <c r="H6046" t="s">
        <v>17</v>
      </c>
      <c r="I6046" t="s">
        <v>46</v>
      </c>
      <c r="J6046" s="1">
        <v>45475</v>
      </c>
      <c r="K6046" t="b">
        <v>0</v>
      </c>
      <c r="L6046" t="s">
        <v>49</v>
      </c>
      <c r="M6046">
        <v>7</v>
      </c>
      <c r="N6046">
        <f>G6046/SUMIF(B:B,B6046,G:G)*100</f>
        <v>3.3042558815754693E-2</v>
      </c>
      <c r="Q6046">
        <f>VLOOKUP(C6046, Categories_Pivot_Table!A:B, 2, FALSE)</f>
        <v>23.063808900523561</v>
      </c>
      <c r="T6046">
        <f t="shared" si="95"/>
        <v>2024</v>
      </c>
    </row>
    <row r="6047" spans="1:20" x14ac:dyDescent="0.2">
      <c r="A6047" t="s">
        <v>6304</v>
      </c>
      <c r="B6047" t="s">
        <v>173</v>
      </c>
      <c r="C6047" t="s">
        <v>74</v>
      </c>
      <c r="D6047" t="s">
        <v>248</v>
      </c>
      <c r="E6047">
        <v>15.5</v>
      </c>
      <c r="F6047">
        <v>9</v>
      </c>
      <c r="G6047">
        <v>139.5</v>
      </c>
      <c r="H6047" t="s">
        <v>17</v>
      </c>
      <c r="I6047" t="s">
        <v>46</v>
      </c>
      <c r="J6047" s="1">
        <v>45307</v>
      </c>
      <c r="K6047" t="b">
        <v>0</v>
      </c>
      <c r="L6047" t="s">
        <v>49</v>
      </c>
      <c r="M6047">
        <v>1</v>
      </c>
      <c r="N6047">
        <f>G6047/SUMIF(B:B,B6047,G:G)*100</f>
        <v>0.22939928631333148</v>
      </c>
      <c r="Q6047">
        <f>VLOOKUP(C6047, Categories_Pivot_Table!A:B, 2, FALSE)</f>
        <v>24.317096165933375</v>
      </c>
      <c r="T6047">
        <f t="shared" si="95"/>
        <v>2024</v>
      </c>
    </row>
    <row r="6048" spans="1:20" x14ac:dyDescent="0.2">
      <c r="A6048" t="s">
        <v>6305</v>
      </c>
      <c r="B6048" t="s">
        <v>113</v>
      </c>
      <c r="C6048" t="s">
        <v>74</v>
      </c>
      <c r="D6048" t="s">
        <v>897</v>
      </c>
      <c r="E6048">
        <v>17</v>
      </c>
      <c r="F6048">
        <v>2</v>
      </c>
      <c r="G6048">
        <v>34</v>
      </c>
      <c r="H6048" t="s">
        <v>29</v>
      </c>
      <c r="I6048" t="s">
        <v>18</v>
      </c>
      <c r="J6048" s="1">
        <v>44931</v>
      </c>
      <c r="K6048" t="b">
        <v>0</v>
      </c>
      <c r="L6048" t="s">
        <v>42</v>
      </c>
      <c r="M6048">
        <v>1</v>
      </c>
      <c r="N6048">
        <f>G6048/SUMIF(B:B,B6048,G:G)*100</f>
        <v>5.5982744142393757E-2</v>
      </c>
      <c r="Q6048">
        <f>VLOOKUP(C6048, Categories_Pivot_Table!A:B, 2, FALSE)</f>
        <v>24.317096165933375</v>
      </c>
      <c r="T6048">
        <f t="shared" si="95"/>
        <v>2023</v>
      </c>
    </row>
    <row r="6049" spans="1:20" x14ac:dyDescent="0.2">
      <c r="A6049" t="s">
        <v>6306</v>
      </c>
      <c r="B6049" t="s">
        <v>95</v>
      </c>
      <c r="C6049" t="s">
        <v>38</v>
      </c>
      <c r="D6049" t="s">
        <v>190</v>
      </c>
      <c r="E6049">
        <v>33.5</v>
      </c>
      <c r="F6049">
        <v>8</v>
      </c>
      <c r="G6049">
        <v>268</v>
      </c>
      <c r="H6049" t="s">
        <v>29</v>
      </c>
      <c r="I6049" t="s">
        <v>46</v>
      </c>
      <c r="J6049" s="1">
        <v>45248</v>
      </c>
      <c r="K6049" t="b">
        <v>1</v>
      </c>
      <c r="L6049" t="s">
        <v>35</v>
      </c>
      <c r="M6049">
        <v>11</v>
      </c>
      <c r="N6049">
        <f>G6049/SUMIF(B:B,B6049,G:G)*100</f>
        <v>0.39791244441474943</v>
      </c>
      <c r="Q6049">
        <f>VLOOKUP(C6049, Categories_Pivot_Table!A:B, 2, FALSE)</f>
        <v>23.088790931989923</v>
      </c>
      <c r="T6049">
        <f t="shared" si="95"/>
        <v>2023</v>
      </c>
    </row>
    <row r="6050" spans="1:20" x14ac:dyDescent="0.2">
      <c r="A6050" t="s">
        <v>6307</v>
      </c>
      <c r="B6050" t="s">
        <v>32</v>
      </c>
      <c r="C6050" t="s">
        <v>38</v>
      </c>
      <c r="D6050" t="s">
        <v>207</v>
      </c>
      <c r="E6050">
        <v>9.5</v>
      </c>
      <c r="F6050">
        <v>3</v>
      </c>
      <c r="G6050">
        <v>28.5</v>
      </c>
      <c r="H6050" t="s">
        <v>17</v>
      </c>
      <c r="I6050" t="s">
        <v>46</v>
      </c>
      <c r="J6050" s="1">
        <v>45101</v>
      </c>
      <c r="K6050" t="b">
        <v>1</v>
      </c>
      <c r="L6050" t="s">
        <v>35</v>
      </c>
      <c r="M6050">
        <v>6</v>
      </c>
      <c r="N6050">
        <f>G6050/SUMIF(B:B,B6050,G:G)*100</f>
        <v>4.8607854005884112E-2</v>
      </c>
      <c r="Q6050">
        <f>VLOOKUP(C6050, Categories_Pivot_Table!A:B, 2, FALSE)</f>
        <v>23.088790931989923</v>
      </c>
      <c r="T6050">
        <f t="shared" si="95"/>
        <v>2023</v>
      </c>
    </row>
    <row r="6051" spans="1:20" x14ac:dyDescent="0.2">
      <c r="A6051" t="s">
        <v>6308</v>
      </c>
      <c r="B6051" t="s">
        <v>87</v>
      </c>
      <c r="C6051" t="s">
        <v>48</v>
      </c>
      <c r="D6051" t="s">
        <v>689</v>
      </c>
      <c r="E6051">
        <v>21.5</v>
      </c>
      <c r="F6051">
        <v>8</v>
      </c>
      <c r="G6051">
        <v>172</v>
      </c>
      <c r="H6051" t="s">
        <v>29</v>
      </c>
      <c r="I6051" t="s">
        <v>46</v>
      </c>
      <c r="J6051" s="1">
        <v>45194</v>
      </c>
      <c r="K6051" t="b">
        <v>0</v>
      </c>
      <c r="L6051" t="s">
        <v>19</v>
      </c>
      <c r="M6051">
        <v>9</v>
      </c>
      <c r="N6051">
        <f>G6051/SUMIF(B:B,B6051,G:G)*100</f>
        <v>0.26446484308931839</v>
      </c>
      <c r="Q6051">
        <f>VLOOKUP(C6051, Categories_Pivot_Table!A:B, 2, FALSE)</f>
        <v>23.348837209302324</v>
      </c>
      <c r="T6051">
        <f t="shared" si="95"/>
        <v>2023</v>
      </c>
    </row>
    <row r="6052" spans="1:20" x14ac:dyDescent="0.2">
      <c r="A6052" t="s">
        <v>6309</v>
      </c>
      <c r="B6052" t="s">
        <v>73</v>
      </c>
      <c r="C6052" t="s">
        <v>135</v>
      </c>
      <c r="D6052" t="s">
        <v>154</v>
      </c>
      <c r="E6052">
        <v>26</v>
      </c>
      <c r="F6052">
        <v>5</v>
      </c>
      <c r="G6052">
        <v>130</v>
      </c>
      <c r="H6052" t="s">
        <v>56</v>
      </c>
      <c r="I6052" t="s">
        <v>18</v>
      </c>
      <c r="J6052" s="1">
        <v>45044</v>
      </c>
      <c r="K6052" t="b">
        <v>1</v>
      </c>
      <c r="L6052" t="s">
        <v>65</v>
      </c>
      <c r="M6052">
        <v>4</v>
      </c>
      <c r="N6052">
        <f>G6052/SUMIF(B:B,B6052,G:G)*100</f>
        <v>0.22458516528604378</v>
      </c>
      <c r="Q6052">
        <f>VLOOKUP(C6052, Categories_Pivot_Table!A:B, 2, FALSE)</f>
        <v>23.146341463414632</v>
      </c>
      <c r="T6052">
        <f t="shared" si="95"/>
        <v>2023</v>
      </c>
    </row>
    <row r="6053" spans="1:20" x14ac:dyDescent="0.2">
      <c r="A6053" t="s">
        <v>6310</v>
      </c>
      <c r="B6053" t="s">
        <v>14</v>
      </c>
      <c r="C6053" t="s">
        <v>135</v>
      </c>
      <c r="D6053" t="s">
        <v>358</v>
      </c>
      <c r="E6053">
        <v>32</v>
      </c>
      <c r="F6053">
        <v>1</v>
      </c>
      <c r="G6053">
        <v>32</v>
      </c>
      <c r="H6053" t="s">
        <v>17</v>
      </c>
      <c r="I6053" t="s">
        <v>46</v>
      </c>
      <c r="J6053" s="1">
        <v>45122</v>
      </c>
      <c r="K6053" t="b">
        <v>1</v>
      </c>
      <c r="L6053" t="s">
        <v>35</v>
      </c>
      <c r="M6053">
        <v>7</v>
      </c>
      <c r="N6053">
        <f>G6053/SUMIF(B:B,B6053,G:G)*100</f>
        <v>5.2097324313984061E-2</v>
      </c>
      <c r="Q6053">
        <f>VLOOKUP(C6053, Categories_Pivot_Table!A:B, 2, FALSE)</f>
        <v>23.146341463414632</v>
      </c>
      <c r="T6053">
        <f t="shared" si="95"/>
        <v>2023</v>
      </c>
    </row>
    <row r="6054" spans="1:20" x14ac:dyDescent="0.2">
      <c r="A6054" t="s">
        <v>6311</v>
      </c>
      <c r="B6054" t="s">
        <v>21</v>
      </c>
      <c r="C6054" t="s">
        <v>48</v>
      </c>
      <c r="D6054" t="s">
        <v>302</v>
      </c>
      <c r="E6054">
        <v>15.5</v>
      </c>
      <c r="F6054">
        <v>1</v>
      </c>
      <c r="G6054">
        <v>15.5</v>
      </c>
      <c r="H6054" t="s">
        <v>17</v>
      </c>
      <c r="I6054" t="s">
        <v>46</v>
      </c>
      <c r="J6054" s="1">
        <v>45230</v>
      </c>
      <c r="K6054" t="b">
        <v>0</v>
      </c>
      <c r="L6054" t="s">
        <v>49</v>
      </c>
      <c r="M6054">
        <v>10</v>
      </c>
      <c r="N6054">
        <f>G6054/SUMIF(B:B,B6054,G:G)*100</f>
        <v>2.5108330296035312E-2</v>
      </c>
      <c r="Q6054">
        <f>VLOOKUP(C6054, Categories_Pivot_Table!A:B, 2, FALSE)</f>
        <v>23.348837209302324</v>
      </c>
      <c r="T6054">
        <f t="shared" si="95"/>
        <v>2023</v>
      </c>
    </row>
    <row r="6055" spans="1:20" x14ac:dyDescent="0.2">
      <c r="A6055" t="s">
        <v>6312</v>
      </c>
      <c r="B6055" t="s">
        <v>128</v>
      </c>
      <c r="C6055" t="s">
        <v>15</v>
      </c>
      <c r="D6055" t="s">
        <v>138</v>
      </c>
      <c r="E6055">
        <v>20</v>
      </c>
      <c r="F6055">
        <v>10</v>
      </c>
      <c r="G6055">
        <v>200</v>
      </c>
      <c r="H6055" t="s">
        <v>29</v>
      </c>
      <c r="I6055" t="s">
        <v>46</v>
      </c>
      <c r="J6055" s="1">
        <v>44925</v>
      </c>
      <c r="K6055" t="b">
        <v>0</v>
      </c>
      <c r="L6055" t="s">
        <v>65</v>
      </c>
      <c r="M6055">
        <v>12</v>
      </c>
      <c r="N6055">
        <f>G6055/SUMIF(B:B,B6055,G:G)*100</f>
        <v>0.29217553906386956</v>
      </c>
      <c r="Q6055">
        <f>VLOOKUP(C6055, Categories_Pivot_Table!A:B, 2, FALSE)</f>
        <v>23.063808900523561</v>
      </c>
      <c r="T6055">
        <f t="shared" si="95"/>
        <v>2022</v>
      </c>
    </row>
    <row r="6056" spans="1:20" x14ac:dyDescent="0.2">
      <c r="A6056" t="s">
        <v>6313</v>
      </c>
      <c r="B6056" t="s">
        <v>71</v>
      </c>
      <c r="C6056" t="s">
        <v>33</v>
      </c>
      <c r="D6056" t="s">
        <v>116</v>
      </c>
      <c r="E6056">
        <v>20</v>
      </c>
      <c r="F6056">
        <v>10</v>
      </c>
      <c r="G6056">
        <v>200</v>
      </c>
      <c r="H6056" t="s">
        <v>17</v>
      </c>
      <c r="I6056" t="s">
        <v>46</v>
      </c>
      <c r="J6056" s="1">
        <v>45214</v>
      </c>
      <c r="K6056" t="b">
        <v>0</v>
      </c>
      <c r="L6056" t="s">
        <v>24</v>
      </c>
      <c r="M6056">
        <v>10</v>
      </c>
      <c r="N6056">
        <f>G6056/SUMIF(B:B,B6056,G:G)*100</f>
        <v>0.31686933100962494</v>
      </c>
      <c r="Q6056">
        <f>VLOOKUP(C6056, Categories_Pivot_Table!A:B, 2, FALSE)</f>
        <v>23.300574345883856</v>
      </c>
      <c r="T6056">
        <f t="shared" si="95"/>
        <v>2023</v>
      </c>
    </row>
    <row r="6057" spans="1:20" x14ac:dyDescent="0.2">
      <c r="A6057" t="s">
        <v>6314</v>
      </c>
      <c r="B6057" t="s">
        <v>26</v>
      </c>
      <c r="C6057" t="s">
        <v>38</v>
      </c>
      <c r="D6057" t="s">
        <v>1276</v>
      </c>
      <c r="E6057">
        <v>35</v>
      </c>
      <c r="F6057">
        <v>7</v>
      </c>
      <c r="G6057">
        <v>245</v>
      </c>
      <c r="H6057" t="s">
        <v>29</v>
      </c>
      <c r="I6057" t="s">
        <v>46</v>
      </c>
      <c r="J6057" s="1">
        <v>45190</v>
      </c>
      <c r="K6057" t="b">
        <v>1</v>
      </c>
      <c r="L6057" t="s">
        <v>42</v>
      </c>
      <c r="M6057">
        <v>9</v>
      </c>
      <c r="N6057">
        <f>G6057/SUMIF(B:B,B6057,G:G)*100</f>
        <v>0.39486514146648077</v>
      </c>
      <c r="Q6057">
        <f>VLOOKUP(C6057, Categories_Pivot_Table!A:B, 2, FALSE)</f>
        <v>23.088790931989923</v>
      </c>
      <c r="T6057">
        <f t="shared" si="95"/>
        <v>2023</v>
      </c>
    </row>
    <row r="6058" spans="1:20" x14ac:dyDescent="0.2">
      <c r="A6058" t="s">
        <v>6315</v>
      </c>
      <c r="B6058" t="s">
        <v>14</v>
      </c>
      <c r="C6058" t="s">
        <v>27</v>
      </c>
      <c r="D6058" t="s">
        <v>352</v>
      </c>
      <c r="E6058">
        <v>14</v>
      </c>
      <c r="F6058">
        <v>5</v>
      </c>
      <c r="G6058">
        <v>70</v>
      </c>
      <c r="H6058" t="s">
        <v>56</v>
      </c>
      <c r="I6058" t="s">
        <v>46</v>
      </c>
      <c r="J6058" s="1">
        <v>44924</v>
      </c>
      <c r="K6058" t="b">
        <v>0</v>
      </c>
      <c r="L6058" t="s">
        <v>42</v>
      </c>
      <c r="M6058">
        <v>12</v>
      </c>
      <c r="N6058">
        <f>G6058/SUMIF(B:B,B6058,G:G)*100</f>
        <v>0.11396289693684013</v>
      </c>
      <c r="Q6058">
        <f>VLOOKUP(C6058, Categories_Pivot_Table!A:B, 2, FALSE)</f>
        <v>25.013711734693878</v>
      </c>
      <c r="T6058">
        <f t="shared" si="95"/>
        <v>2022</v>
      </c>
    </row>
    <row r="6059" spans="1:20" x14ac:dyDescent="0.2">
      <c r="A6059" t="s">
        <v>6316</v>
      </c>
      <c r="B6059" t="s">
        <v>26</v>
      </c>
      <c r="C6059" t="s">
        <v>27</v>
      </c>
      <c r="D6059" t="s">
        <v>974</v>
      </c>
      <c r="E6059">
        <v>32</v>
      </c>
      <c r="F6059">
        <v>1</v>
      </c>
      <c r="G6059">
        <v>32</v>
      </c>
      <c r="H6059" t="s">
        <v>56</v>
      </c>
      <c r="I6059" t="s">
        <v>46</v>
      </c>
      <c r="J6059" s="1">
        <v>44931</v>
      </c>
      <c r="K6059" t="b">
        <v>0</v>
      </c>
      <c r="L6059" t="s">
        <v>42</v>
      </c>
      <c r="M6059">
        <v>1</v>
      </c>
      <c r="N6059">
        <f>G6059/SUMIF(B:B,B6059,G:G)*100</f>
        <v>5.1574222558887294E-2</v>
      </c>
      <c r="Q6059">
        <f>VLOOKUP(C6059, Categories_Pivot_Table!A:B, 2, FALSE)</f>
        <v>25.013711734693878</v>
      </c>
      <c r="T6059">
        <f t="shared" si="95"/>
        <v>2023</v>
      </c>
    </row>
    <row r="6060" spans="1:20" x14ac:dyDescent="0.2">
      <c r="A6060" t="s">
        <v>6317</v>
      </c>
      <c r="B6060" t="s">
        <v>26</v>
      </c>
      <c r="C6060" t="s">
        <v>15</v>
      </c>
      <c r="D6060" t="s">
        <v>169</v>
      </c>
      <c r="E6060">
        <v>24.5</v>
      </c>
      <c r="F6060">
        <v>2</v>
      </c>
      <c r="G6060">
        <v>49</v>
      </c>
      <c r="H6060" t="s">
        <v>29</v>
      </c>
      <c r="I6060" t="s">
        <v>18</v>
      </c>
      <c r="J6060" s="1">
        <v>45654</v>
      </c>
      <c r="K6060" t="b">
        <v>0</v>
      </c>
      <c r="L6060" t="s">
        <v>35</v>
      </c>
      <c r="M6060">
        <v>12</v>
      </c>
      <c r="N6060">
        <f>G6060/SUMIF(B:B,B6060,G:G)*100</f>
        <v>7.8973028293296152E-2</v>
      </c>
      <c r="Q6060">
        <f>VLOOKUP(C6060, Categories_Pivot_Table!A:B, 2, FALSE)</f>
        <v>23.063808900523561</v>
      </c>
      <c r="T6060">
        <f t="shared" si="95"/>
        <v>2024</v>
      </c>
    </row>
    <row r="6061" spans="1:20" x14ac:dyDescent="0.2">
      <c r="A6061" t="s">
        <v>6318</v>
      </c>
      <c r="B6061" t="s">
        <v>118</v>
      </c>
      <c r="C6061" t="s">
        <v>27</v>
      </c>
      <c r="D6061" t="s">
        <v>380</v>
      </c>
      <c r="E6061">
        <v>41</v>
      </c>
      <c r="F6061">
        <v>4</v>
      </c>
      <c r="G6061">
        <v>164</v>
      </c>
      <c r="H6061" t="s">
        <v>56</v>
      </c>
      <c r="I6061" t="s">
        <v>18</v>
      </c>
      <c r="J6061" s="1">
        <v>45409</v>
      </c>
      <c r="K6061" t="b">
        <v>0</v>
      </c>
      <c r="L6061" t="s">
        <v>35</v>
      </c>
      <c r="M6061">
        <v>4</v>
      </c>
      <c r="N6061">
        <f>G6061/SUMIF(B:B,B6061,G:G)*100</f>
        <v>0.26975015214566511</v>
      </c>
      <c r="Q6061">
        <f>VLOOKUP(C6061, Categories_Pivot_Table!A:B, 2, FALSE)</f>
        <v>25.013711734693878</v>
      </c>
      <c r="T6061">
        <f t="shared" si="95"/>
        <v>2024</v>
      </c>
    </row>
    <row r="6062" spans="1:20" x14ac:dyDescent="0.2">
      <c r="A6062" t="s">
        <v>6319</v>
      </c>
      <c r="B6062" t="s">
        <v>84</v>
      </c>
      <c r="C6062" t="s">
        <v>135</v>
      </c>
      <c r="D6062" t="s">
        <v>422</v>
      </c>
      <c r="E6062">
        <v>17</v>
      </c>
      <c r="F6062">
        <v>10</v>
      </c>
      <c r="G6062">
        <v>170</v>
      </c>
      <c r="H6062" t="s">
        <v>56</v>
      </c>
      <c r="I6062" t="s">
        <v>18</v>
      </c>
      <c r="J6062" s="1">
        <v>45428</v>
      </c>
      <c r="K6062" t="b">
        <v>0</v>
      </c>
      <c r="L6062" t="s">
        <v>42</v>
      </c>
      <c r="M6062">
        <v>5</v>
      </c>
      <c r="N6062">
        <f>G6062/SUMIF(B:B,B6062,G:G)*100</f>
        <v>0.27522564455417492</v>
      </c>
      <c r="Q6062">
        <f>VLOOKUP(C6062, Categories_Pivot_Table!A:B, 2, FALSE)</f>
        <v>23.146341463414632</v>
      </c>
      <c r="T6062">
        <f t="shared" si="95"/>
        <v>2024</v>
      </c>
    </row>
    <row r="6063" spans="1:20" x14ac:dyDescent="0.2">
      <c r="A6063" t="s">
        <v>6320</v>
      </c>
      <c r="B6063" t="s">
        <v>173</v>
      </c>
      <c r="C6063" t="s">
        <v>74</v>
      </c>
      <c r="D6063" t="s">
        <v>415</v>
      </c>
      <c r="E6063">
        <v>41</v>
      </c>
      <c r="F6063">
        <v>3</v>
      </c>
      <c r="G6063">
        <v>123</v>
      </c>
      <c r="H6063" t="s">
        <v>56</v>
      </c>
      <c r="I6063" t="s">
        <v>46</v>
      </c>
      <c r="J6063" s="1">
        <v>45225</v>
      </c>
      <c r="K6063" t="b">
        <v>1</v>
      </c>
      <c r="L6063" t="s">
        <v>42</v>
      </c>
      <c r="M6063">
        <v>10</v>
      </c>
      <c r="N6063">
        <f>G6063/SUMIF(B:B,B6063,G:G)*100</f>
        <v>0.20226603739455035</v>
      </c>
      <c r="Q6063">
        <f>VLOOKUP(C6063, Categories_Pivot_Table!A:B, 2, FALSE)</f>
        <v>24.317096165933375</v>
      </c>
      <c r="T6063">
        <f t="shared" si="95"/>
        <v>2023</v>
      </c>
    </row>
    <row r="6064" spans="1:20" x14ac:dyDescent="0.2">
      <c r="A6064" t="s">
        <v>6321</v>
      </c>
      <c r="B6064" t="s">
        <v>54</v>
      </c>
      <c r="C6064" t="s">
        <v>135</v>
      </c>
      <c r="D6064" t="s">
        <v>292</v>
      </c>
      <c r="E6064">
        <v>12.5</v>
      </c>
      <c r="F6064">
        <v>9</v>
      </c>
      <c r="G6064">
        <v>112.5</v>
      </c>
      <c r="H6064" t="s">
        <v>56</v>
      </c>
      <c r="I6064" t="s">
        <v>46</v>
      </c>
      <c r="J6064" s="1">
        <v>45267</v>
      </c>
      <c r="K6064" t="b">
        <v>0</v>
      </c>
      <c r="L6064" t="s">
        <v>42</v>
      </c>
      <c r="M6064">
        <v>12</v>
      </c>
      <c r="N6064">
        <f>G6064/SUMIF(B:B,B6064,G:G)*100</f>
        <v>0.19683145104145711</v>
      </c>
      <c r="Q6064">
        <f>VLOOKUP(C6064, Categories_Pivot_Table!A:B, 2, FALSE)</f>
        <v>23.146341463414632</v>
      </c>
      <c r="T6064">
        <f t="shared" si="95"/>
        <v>2023</v>
      </c>
    </row>
    <row r="6065" spans="1:20" x14ac:dyDescent="0.2">
      <c r="A6065" t="s">
        <v>6322</v>
      </c>
      <c r="B6065" t="s">
        <v>76</v>
      </c>
      <c r="C6065" t="s">
        <v>38</v>
      </c>
      <c r="D6065" t="s">
        <v>39</v>
      </c>
      <c r="E6065">
        <v>12.5</v>
      </c>
      <c r="F6065">
        <v>4</v>
      </c>
      <c r="G6065">
        <v>50</v>
      </c>
      <c r="H6065" t="s">
        <v>29</v>
      </c>
      <c r="I6065" t="s">
        <v>18</v>
      </c>
      <c r="J6065" s="1">
        <v>45660</v>
      </c>
      <c r="K6065" t="b">
        <v>0</v>
      </c>
      <c r="L6065" t="s">
        <v>65</v>
      </c>
      <c r="M6065">
        <v>1</v>
      </c>
      <c r="N6065">
        <f>G6065/SUMIF(B:B,B6065,G:G)*100</f>
        <v>8.5133190877127257E-2</v>
      </c>
      <c r="Q6065">
        <f>VLOOKUP(C6065, Categories_Pivot_Table!A:B, 2, FALSE)</f>
        <v>23.088790931989923</v>
      </c>
      <c r="T6065">
        <f t="shared" si="95"/>
        <v>2025</v>
      </c>
    </row>
    <row r="6066" spans="1:20" x14ac:dyDescent="0.2">
      <c r="A6066" t="s">
        <v>6323</v>
      </c>
      <c r="B6066" t="s">
        <v>84</v>
      </c>
      <c r="C6066" t="s">
        <v>33</v>
      </c>
      <c r="D6066" t="s">
        <v>179</v>
      </c>
      <c r="E6066">
        <v>9.5</v>
      </c>
      <c r="F6066">
        <v>7</v>
      </c>
      <c r="G6066">
        <v>66.5</v>
      </c>
      <c r="H6066" t="s">
        <v>17</v>
      </c>
      <c r="I6066" t="s">
        <v>18</v>
      </c>
      <c r="J6066" s="1">
        <v>44935</v>
      </c>
      <c r="K6066" t="b">
        <v>1</v>
      </c>
      <c r="L6066" t="s">
        <v>19</v>
      </c>
      <c r="M6066">
        <v>1</v>
      </c>
      <c r="N6066">
        <f>G6066/SUMIF(B:B,B6066,G:G)*100</f>
        <v>0.10766179625207432</v>
      </c>
      <c r="Q6066">
        <f>VLOOKUP(C6066, Categories_Pivot_Table!A:B, 2, FALSE)</f>
        <v>23.300574345883856</v>
      </c>
      <c r="T6066">
        <f t="shared" si="95"/>
        <v>2023</v>
      </c>
    </row>
    <row r="6067" spans="1:20" x14ac:dyDescent="0.2">
      <c r="A6067" t="s">
        <v>6324</v>
      </c>
      <c r="B6067" t="s">
        <v>26</v>
      </c>
      <c r="C6067" t="s">
        <v>33</v>
      </c>
      <c r="D6067" t="s">
        <v>34</v>
      </c>
      <c r="E6067">
        <v>27.5</v>
      </c>
      <c r="F6067">
        <v>1</v>
      </c>
      <c r="G6067">
        <v>27.5</v>
      </c>
      <c r="H6067" t="s">
        <v>56</v>
      </c>
      <c r="I6067" t="s">
        <v>18</v>
      </c>
      <c r="J6067" s="1">
        <v>45087</v>
      </c>
      <c r="K6067" t="b">
        <v>0</v>
      </c>
      <c r="L6067" t="s">
        <v>35</v>
      </c>
      <c r="M6067">
        <v>6</v>
      </c>
      <c r="N6067">
        <f>G6067/SUMIF(B:B,B6067,G:G)*100</f>
        <v>4.4321597511543763E-2</v>
      </c>
      <c r="Q6067">
        <f>VLOOKUP(C6067, Categories_Pivot_Table!A:B, 2, FALSE)</f>
        <v>23.300574345883856</v>
      </c>
      <c r="T6067">
        <f t="shared" si="95"/>
        <v>2023</v>
      </c>
    </row>
    <row r="6068" spans="1:20" x14ac:dyDescent="0.2">
      <c r="A6068" t="s">
        <v>6325</v>
      </c>
      <c r="B6068" t="s">
        <v>14</v>
      </c>
      <c r="C6068" t="s">
        <v>15</v>
      </c>
      <c r="D6068" t="s">
        <v>564</v>
      </c>
      <c r="E6068">
        <v>32</v>
      </c>
      <c r="F6068">
        <v>4</v>
      </c>
      <c r="G6068">
        <v>128</v>
      </c>
      <c r="H6068" t="s">
        <v>56</v>
      </c>
      <c r="I6068" t="s">
        <v>18</v>
      </c>
      <c r="J6068" s="1">
        <v>45283</v>
      </c>
      <c r="K6068" t="b">
        <v>0</v>
      </c>
      <c r="L6068" t="s">
        <v>35</v>
      </c>
      <c r="M6068">
        <v>12</v>
      </c>
      <c r="N6068">
        <f>G6068/SUMIF(B:B,B6068,G:G)*100</f>
        <v>0.20838929725593625</v>
      </c>
      <c r="Q6068">
        <f>VLOOKUP(C6068, Categories_Pivot_Table!A:B, 2, FALSE)</f>
        <v>23.063808900523561</v>
      </c>
      <c r="T6068">
        <f t="shared" si="95"/>
        <v>2023</v>
      </c>
    </row>
    <row r="6069" spans="1:20" x14ac:dyDescent="0.2">
      <c r="A6069" t="s">
        <v>6326</v>
      </c>
      <c r="B6069" t="s">
        <v>113</v>
      </c>
      <c r="C6069" t="s">
        <v>48</v>
      </c>
      <c r="D6069" t="s">
        <v>41</v>
      </c>
      <c r="E6069">
        <v>23</v>
      </c>
      <c r="F6069">
        <v>10</v>
      </c>
      <c r="G6069">
        <v>200</v>
      </c>
      <c r="H6069" t="s">
        <v>56</v>
      </c>
      <c r="I6069" t="s">
        <v>46</v>
      </c>
      <c r="J6069" s="1">
        <v>45350</v>
      </c>
      <c r="K6069" t="b">
        <v>1</v>
      </c>
      <c r="L6069" t="s">
        <v>30</v>
      </c>
      <c r="M6069">
        <v>2</v>
      </c>
      <c r="N6069">
        <f>G6069/SUMIF(B:B,B6069,G:G)*100</f>
        <v>0.32931025966113975</v>
      </c>
      <c r="Q6069">
        <f>VLOOKUP(C6069, Categories_Pivot_Table!A:B, 2, FALSE)</f>
        <v>23.348837209302324</v>
      </c>
      <c r="T6069">
        <f t="shared" si="95"/>
        <v>2024</v>
      </c>
    </row>
    <row r="6070" spans="1:20" x14ac:dyDescent="0.2">
      <c r="A6070" t="s">
        <v>6327</v>
      </c>
      <c r="B6070" t="s">
        <v>44</v>
      </c>
      <c r="C6070" t="s">
        <v>27</v>
      </c>
      <c r="D6070" t="s">
        <v>58</v>
      </c>
      <c r="E6070">
        <v>8</v>
      </c>
      <c r="F6070">
        <v>1</v>
      </c>
      <c r="G6070">
        <v>8</v>
      </c>
      <c r="H6070" t="s">
        <v>56</v>
      </c>
      <c r="I6070" t="s">
        <v>46</v>
      </c>
      <c r="J6070" s="1">
        <v>44698</v>
      </c>
      <c r="K6070" t="b">
        <v>1</v>
      </c>
      <c r="L6070" t="s">
        <v>49</v>
      </c>
      <c r="M6070">
        <v>5</v>
      </c>
      <c r="N6070">
        <f>G6070/SUMIF(B:B,B6070,G:G)*100</f>
        <v>1.3180765967262271E-2</v>
      </c>
      <c r="Q6070">
        <f>VLOOKUP(C6070, Categories_Pivot_Table!A:B, 2, FALSE)</f>
        <v>25.013711734693878</v>
      </c>
      <c r="T6070">
        <f t="shared" si="95"/>
        <v>2022</v>
      </c>
    </row>
    <row r="6071" spans="1:20" x14ac:dyDescent="0.2">
      <c r="A6071" t="s">
        <v>6328</v>
      </c>
      <c r="B6071" t="s">
        <v>104</v>
      </c>
      <c r="C6071" t="s">
        <v>33</v>
      </c>
      <c r="D6071" t="s">
        <v>116</v>
      </c>
      <c r="E6071">
        <v>20</v>
      </c>
      <c r="F6071">
        <v>6</v>
      </c>
      <c r="G6071">
        <v>120</v>
      </c>
      <c r="H6071" t="s">
        <v>29</v>
      </c>
      <c r="I6071" t="s">
        <v>46</v>
      </c>
      <c r="J6071" s="1">
        <v>45092</v>
      </c>
      <c r="K6071" t="b">
        <v>1</v>
      </c>
      <c r="L6071" t="s">
        <v>42</v>
      </c>
      <c r="M6071">
        <v>6</v>
      </c>
      <c r="N6071">
        <f>G6071/SUMIF(B:B,B6071,G:G)*100</f>
        <v>0.19501730778606602</v>
      </c>
      <c r="Q6071">
        <f>VLOOKUP(C6071, Categories_Pivot_Table!A:B, 2, FALSE)</f>
        <v>23.300574345883856</v>
      </c>
      <c r="T6071">
        <f t="shared" si="95"/>
        <v>2023</v>
      </c>
    </row>
    <row r="6072" spans="1:20" x14ac:dyDescent="0.2">
      <c r="A6072" t="s">
        <v>6329</v>
      </c>
      <c r="B6072" t="s">
        <v>51</v>
      </c>
      <c r="C6072" t="s">
        <v>22</v>
      </c>
      <c r="D6072" t="s">
        <v>948</v>
      </c>
      <c r="E6072">
        <v>11</v>
      </c>
      <c r="F6072">
        <v>7</v>
      </c>
      <c r="G6072">
        <v>77</v>
      </c>
      <c r="H6072" t="s">
        <v>17</v>
      </c>
      <c r="I6072" t="s">
        <v>18</v>
      </c>
      <c r="J6072" s="1">
        <v>44739</v>
      </c>
      <c r="K6072" t="b">
        <v>0</v>
      </c>
      <c r="L6072" t="s">
        <v>19</v>
      </c>
      <c r="M6072">
        <v>6</v>
      </c>
      <c r="N6072">
        <f>G6072/SUMIF(B:B,B6072,G:G)*100</f>
        <v>0.11936689041499371</v>
      </c>
      <c r="Q6072">
        <f>VLOOKUP(C6072, Categories_Pivot_Table!A:B, 2, FALSE)</f>
        <v>21.505681818181817</v>
      </c>
      <c r="T6072">
        <f t="shared" si="95"/>
        <v>2022</v>
      </c>
    </row>
    <row r="6073" spans="1:20" x14ac:dyDescent="0.2">
      <c r="A6073" t="s">
        <v>6330</v>
      </c>
      <c r="B6073" t="s">
        <v>37</v>
      </c>
      <c r="C6073" t="s">
        <v>15</v>
      </c>
      <c r="D6073" t="s">
        <v>169</v>
      </c>
      <c r="E6073">
        <v>24.5</v>
      </c>
      <c r="F6073">
        <v>5</v>
      </c>
      <c r="G6073">
        <v>122.5</v>
      </c>
      <c r="H6073" t="s">
        <v>17</v>
      </c>
      <c r="I6073" t="s">
        <v>46</v>
      </c>
      <c r="J6073" s="1">
        <v>45631</v>
      </c>
      <c r="K6073" t="b">
        <v>0</v>
      </c>
      <c r="L6073" t="s">
        <v>42</v>
      </c>
      <c r="M6073">
        <v>12</v>
      </c>
      <c r="N6073">
        <f>G6073/SUMIF(B:B,B6073,G:G)*100</f>
        <v>0.18290543415777646</v>
      </c>
      <c r="Q6073">
        <f>VLOOKUP(C6073, Categories_Pivot_Table!A:B, 2, FALSE)</f>
        <v>23.063808900523561</v>
      </c>
      <c r="T6073">
        <f t="shared" si="95"/>
        <v>2024</v>
      </c>
    </row>
    <row r="6074" spans="1:20" x14ac:dyDescent="0.2">
      <c r="A6074" t="s">
        <v>6331</v>
      </c>
      <c r="B6074" t="s">
        <v>87</v>
      </c>
      <c r="C6074" t="s">
        <v>38</v>
      </c>
      <c r="D6074" t="s">
        <v>473</v>
      </c>
      <c r="E6074">
        <v>23</v>
      </c>
      <c r="F6074">
        <v>9</v>
      </c>
      <c r="G6074">
        <v>207</v>
      </c>
      <c r="H6074" t="s">
        <v>29</v>
      </c>
      <c r="I6074" t="s">
        <v>18</v>
      </c>
      <c r="J6074" s="1">
        <v>45341</v>
      </c>
      <c r="K6074" t="b">
        <v>0</v>
      </c>
      <c r="L6074" t="s">
        <v>19</v>
      </c>
      <c r="M6074">
        <v>2</v>
      </c>
      <c r="N6074">
        <f>G6074/SUMIF(B:B,B6074,G:G)*100</f>
        <v>0.31828036348540062</v>
      </c>
      <c r="Q6074">
        <f>VLOOKUP(C6074, Categories_Pivot_Table!A:B, 2, FALSE)</f>
        <v>23.088790931989923</v>
      </c>
      <c r="T6074">
        <f t="shared" si="95"/>
        <v>2024</v>
      </c>
    </row>
    <row r="6075" spans="1:20" x14ac:dyDescent="0.2">
      <c r="A6075" t="s">
        <v>6332</v>
      </c>
      <c r="B6075" t="s">
        <v>95</v>
      </c>
      <c r="C6075" t="s">
        <v>74</v>
      </c>
      <c r="D6075" t="s">
        <v>366</v>
      </c>
      <c r="E6075">
        <v>36.5</v>
      </c>
      <c r="F6075">
        <v>2</v>
      </c>
      <c r="G6075">
        <v>73</v>
      </c>
      <c r="H6075" t="s">
        <v>29</v>
      </c>
      <c r="I6075" t="s">
        <v>18</v>
      </c>
      <c r="J6075" s="1">
        <v>45031</v>
      </c>
      <c r="K6075" t="b">
        <v>0</v>
      </c>
      <c r="L6075" t="s">
        <v>35</v>
      </c>
      <c r="M6075">
        <v>4</v>
      </c>
      <c r="N6075">
        <f>G6075/SUMIF(B:B,B6075,G:G)*100</f>
        <v>0.10838659866521162</v>
      </c>
      <c r="Q6075">
        <f>VLOOKUP(C6075, Categories_Pivot_Table!A:B, 2, FALSE)</f>
        <v>24.317096165933375</v>
      </c>
      <c r="T6075">
        <f t="shared" si="95"/>
        <v>2023</v>
      </c>
    </row>
    <row r="6076" spans="1:20" x14ac:dyDescent="0.2">
      <c r="A6076" t="s">
        <v>6333</v>
      </c>
      <c r="B6076" t="s">
        <v>95</v>
      </c>
      <c r="C6076" t="s">
        <v>74</v>
      </c>
      <c r="D6076" t="s">
        <v>415</v>
      </c>
      <c r="E6076">
        <v>41</v>
      </c>
      <c r="F6076">
        <v>10</v>
      </c>
      <c r="G6076">
        <v>410</v>
      </c>
      <c r="H6076" t="s">
        <v>17</v>
      </c>
      <c r="I6076" t="s">
        <v>18</v>
      </c>
      <c r="J6076" s="1">
        <v>44809</v>
      </c>
      <c r="K6076" t="b">
        <v>0</v>
      </c>
      <c r="L6076" t="s">
        <v>19</v>
      </c>
      <c r="M6076">
        <v>9</v>
      </c>
      <c r="N6076">
        <f>G6076/SUMIF(B:B,B6076,G:G)*100</f>
        <v>0.60874665003748996</v>
      </c>
      <c r="Q6076">
        <f>VLOOKUP(C6076, Categories_Pivot_Table!A:B, 2, FALSE)</f>
        <v>24.317096165933375</v>
      </c>
      <c r="T6076">
        <f t="shared" si="95"/>
        <v>2022</v>
      </c>
    </row>
    <row r="6077" spans="1:20" x14ac:dyDescent="0.2">
      <c r="A6077" t="s">
        <v>6334</v>
      </c>
      <c r="B6077" t="s">
        <v>113</v>
      </c>
      <c r="C6077" t="s">
        <v>15</v>
      </c>
      <c r="D6077" t="s">
        <v>41</v>
      </c>
      <c r="E6077">
        <v>23</v>
      </c>
      <c r="F6077">
        <v>2</v>
      </c>
      <c r="G6077">
        <v>43</v>
      </c>
      <c r="H6077" t="s">
        <v>17</v>
      </c>
      <c r="I6077" t="s">
        <v>18</v>
      </c>
      <c r="J6077" s="1">
        <v>45022</v>
      </c>
      <c r="K6077" t="b">
        <v>0</v>
      </c>
      <c r="L6077" t="s">
        <v>42</v>
      </c>
      <c r="M6077">
        <v>4</v>
      </c>
      <c r="N6077">
        <f>G6077/SUMIF(B:B,B6077,G:G)*100</f>
        <v>7.0801705827145039E-2</v>
      </c>
      <c r="Q6077">
        <f>VLOOKUP(C6077, Categories_Pivot_Table!A:B, 2, FALSE)</f>
        <v>23.063808900523561</v>
      </c>
      <c r="T6077">
        <f t="shared" si="95"/>
        <v>2023</v>
      </c>
    </row>
    <row r="6078" spans="1:20" x14ac:dyDescent="0.2">
      <c r="A6078" t="s">
        <v>6335</v>
      </c>
      <c r="B6078" t="s">
        <v>81</v>
      </c>
      <c r="C6078" t="s">
        <v>135</v>
      </c>
      <c r="D6078" t="s">
        <v>136</v>
      </c>
      <c r="E6078">
        <v>27.5</v>
      </c>
      <c r="F6078">
        <v>10</v>
      </c>
      <c r="G6078">
        <v>275</v>
      </c>
      <c r="H6078" t="s">
        <v>56</v>
      </c>
      <c r="I6078" t="s">
        <v>18</v>
      </c>
      <c r="J6078" s="1">
        <v>44886</v>
      </c>
      <c r="K6078" t="b">
        <v>1</v>
      </c>
      <c r="L6078" t="s">
        <v>19</v>
      </c>
      <c r="M6078">
        <v>11</v>
      </c>
      <c r="N6078">
        <f>G6078/SUMIF(B:B,B6078,G:G)*100</f>
        <v>0.43543317684128857</v>
      </c>
      <c r="Q6078">
        <f>VLOOKUP(C6078, Categories_Pivot_Table!A:B, 2, FALSE)</f>
        <v>23.146341463414632</v>
      </c>
      <c r="T6078">
        <f t="shared" si="95"/>
        <v>2022</v>
      </c>
    </row>
    <row r="6079" spans="1:20" x14ac:dyDescent="0.2">
      <c r="A6079" t="s">
        <v>6336</v>
      </c>
      <c r="B6079" t="s">
        <v>84</v>
      </c>
      <c r="C6079" t="s">
        <v>74</v>
      </c>
      <c r="D6079" t="s">
        <v>321</v>
      </c>
      <c r="E6079">
        <v>32</v>
      </c>
      <c r="F6079">
        <v>6</v>
      </c>
      <c r="G6079">
        <v>192</v>
      </c>
      <c r="H6079" t="s">
        <v>29</v>
      </c>
      <c r="I6079" t="s">
        <v>46</v>
      </c>
      <c r="J6079" s="1">
        <v>45313</v>
      </c>
      <c r="K6079" t="b">
        <v>0</v>
      </c>
      <c r="L6079" t="s">
        <v>19</v>
      </c>
      <c r="M6079">
        <v>1</v>
      </c>
      <c r="N6079">
        <f>G6079/SUMIF(B:B,B6079,G:G)*100</f>
        <v>0.31084308090824464</v>
      </c>
      <c r="Q6079">
        <f>VLOOKUP(C6079, Categories_Pivot_Table!A:B, 2, FALSE)</f>
        <v>24.317096165933375</v>
      </c>
      <c r="T6079">
        <f t="shared" si="95"/>
        <v>2024</v>
      </c>
    </row>
    <row r="6080" spans="1:20" x14ac:dyDescent="0.2">
      <c r="A6080" t="s">
        <v>6337</v>
      </c>
      <c r="B6080" t="s">
        <v>71</v>
      </c>
      <c r="C6080" t="s">
        <v>33</v>
      </c>
      <c r="D6080" t="s">
        <v>122</v>
      </c>
      <c r="E6080">
        <v>36.5</v>
      </c>
      <c r="F6080">
        <v>4</v>
      </c>
      <c r="G6080">
        <v>146</v>
      </c>
      <c r="H6080" t="s">
        <v>56</v>
      </c>
      <c r="I6080" t="s">
        <v>46</v>
      </c>
      <c r="J6080" s="1">
        <v>44881</v>
      </c>
      <c r="K6080" t="b">
        <v>0</v>
      </c>
      <c r="L6080" t="s">
        <v>30</v>
      </c>
      <c r="M6080">
        <v>11</v>
      </c>
      <c r="N6080">
        <f>G6080/SUMIF(B:B,B6080,G:G)*100</f>
        <v>0.23131461163702619</v>
      </c>
      <c r="Q6080">
        <f>VLOOKUP(C6080, Categories_Pivot_Table!A:B, 2, FALSE)</f>
        <v>23.300574345883856</v>
      </c>
      <c r="T6080">
        <f t="shared" si="95"/>
        <v>2022</v>
      </c>
    </row>
    <row r="6081" spans="1:20" x14ac:dyDescent="0.2">
      <c r="A6081" t="s">
        <v>6338</v>
      </c>
      <c r="B6081" t="s">
        <v>51</v>
      </c>
      <c r="C6081" t="s">
        <v>22</v>
      </c>
      <c r="D6081" t="s">
        <v>251</v>
      </c>
      <c r="E6081">
        <v>38</v>
      </c>
      <c r="F6081">
        <v>10</v>
      </c>
      <c r="G6081">
        <v>380</v>
      </c>
      <c r="H6081" t="s">
        <v>17</v>
      </c>
      <c r="I6081" t="s">
        <v>18</v>
      </c>
      <c r="J6081" s="1">
        <v>45391</v>
      </c>
      <c r="K6081" t="b">
        <v>0</v>
      </c>
      <c r="L6081" t="s">
        <v>49</v>
      </c>
      <c r="M6081">
        <v>4</v>
      </c>
      <c r="N6081">
        <f>G6081/SUMIF(B:B,B6081,G:G)*100</f>
        <v>0.58908335529477418</v>
      </c>
      <c r="Q6081">
        <f>VLOOKUP(C6081, Categories_Pivot_Table!A:B, 2, FALSE)</f>
        <v>21.505681818181817</v>
      </c>
      <c r="T6081">
        <f t="shared" si="95"/>
        <v>2024</v>
      </c>
    </row>
    <row r="6082" spans="1:20" x14ac:dyDescent="0.2">
      <c r="A6082" t="s">
        <v>6339</v>
      </c>
      <c r="B6082" t="s">
        <v>63</v>
      </c>
      <c r="C6082" t="s">
        <v>22</v>
      </c>
      <c r="D6082" t="s">
        <v>205</v>
      </c>
      <c r="E6082">
        <v>15.5</v>
      </c>
      <c r="F6082">
        <v>5</v>
      </c>
      <c r="G6082">
        <v>77.5</v>
      </c>
      <c r="H6082" t="s">
        <v>17</v>
      </c>
      <c r="I6082" t="s">
        <v>46</v>
      </c>
      <c r="J6082" s="1">
        <v>44639</v>
      </c>
      <c r="K6082" t="b">
        <v>1</v>
      </c>
      <c r="L6082" t="s">
        <v>35</v>
      </c>
      <c r="M6082">
        <v>3</v>
      </c>
      <c r="N6082">
        <f>G6082/SUMIF(B:B,B6082,G:G)*100</f>
        <v>0.12803991541104942</v>
      </c>
      <c r="Q6082">
        <f>VLOOKUP(C6082, Categories_Pivot_Table!A:B, 2, FALSE)</f>
        <v>21.505681818181817</v>
      </c>
      <c r="T6082">
        <f t="shared" ref="T6082:T6145" si="96">YEAR(J6082)</f>
        <v>2022</v>
      </c>
    </row>
    <row r="6083" spans="1:20" x14ac:dyDescent="0.2">
      <c r="A6083" t="s">
        <v>6340</v>
      </c>
      <c r="B6083" t="s">
        <v>87</v>
      </c>
      <c r="C6083" t="s">
        <v>15</v>
      </c>
      <c r="D6083" t="s">
        <v>511</v>
      </c>
      <c r="E6083">
        <v>15.5</v>
      </c>
      <c r="F6083">
        <v>8</v>
      </c>
      <c r="G6083">
        <v>124</v>
      </c>
      <c r="H6083" t="s">
        <v>56</v>
      </c>
      <c r="I6083" t="s">
        <v>18</v>
      </c>
      <c r="J6083" s="1">
        <v>44755</v>
      </c>
      <c r="K6083" t="b">
        <v>1</v>
      </c>
      <c r="L6083" t="s">
        <v>30</v>
      </c>
      <c r="M6083">
        <v>7</v>
      </c>
      <c r="N6083">
        <f>G6083/SUMIF(B:B,B6083,G:G)*100</f>
        <v>0.1906607008318342</v>
      </c>
      <c r="Q6083">
        <f>VLOOKUP(C6083, Categories_Pivot_Table!A:B, 2, FALSE)</f>
        <v>23.063808900523561</v>
      </c>
      <c r="T6083">
        <f t="shared" si="96"/>
        <v>2022</v>
      </c>
    </row>
    <row r="6084" spans="1:20" x14ac:dyDescent="0.2">
      <c r="A6084" t="s">
        <v>6341</v>
      </c>
      <c r="B6084" t="s">
        <v>76</v>
      </c>
      <c r="C6084" t="s">
        <v>135</v>
      </c>
      <c r="D6084" t="s">
        <v>163</v>
      </c>
      <c r="E6084">
        <v>36.5</v>
      </c>
      <c r="F6084">
        <v>7</v>
      </c>
      <c r="G6084">
        <v>255.5</v>
      </c>
      <c r="H6084" t="s">
        <v>17</v>
      </c>
      <c r="I6084" t="s">
        <v>18</v>
      </c>
      <c r="J6084" s="1">
        <v>45123</v>
      </c>
      <c r="K6084" t="b">
        <v>0</v>
      </c>
      <c r="L6084" t="s">
        <v>24</v>
      </c>
      <c r="M6084">
        <v>7</v>
      </c>
      <c r="N6084">
        <f>G6084/SUMIF(B:B,B6084,G:G)*100</f>
        <v>0.43503060538212035</v>
      </c>
      <c r="Q6084">
        <f>VLOOKUP(C6084, Categories_Pivot_Table!A:B, 2, FALSE)</f>
        <v>23.146341463414632</v>
      </c>
      <c r="T6084">
        <f t="shared" si="96"/>
        <v>2023</v>
      </c>
    </row>
    <row r="6085" spans="1:20" x14ac:dyDescent="0.2">
      <c r="A6085" t="s">
        <v>6342</v>
      </c>
      <c r="B6085" t="s">
        <v>87</v>
      </c>
      <c r="C6085" t="s">
        <v>15</v>
      </c>
      <c r="D6085" t="s">
        <v>511</v>
      </c>
      <c r="E6085">
        <v>15.5</v>
      </c>
      <c r="F6085">
        <v>3</v>
      </c>
      <c r="G6085">
        <v>46.5</v>
      </c>
      <c r="H6085" t="s">
        <v>29</v>
      </c>
      <c r="I6085" t="s">
        <v>46</v>
      </c>
      <c r="J6085" s="1">
        <v>45492</v>
      </c>
      <c r="K6085" t="b">
        <v>0</v>
      </c>
      <c r="L6085" t="s">
        <v>65</v>
      </c>
      <c r="M6085">
        <v>7</v>
      </c>
      <c r="N6085">
        <f>G6085/SUMIF(B:B,B6085,G:G)*100</f>
        <v>7.1497762811937829E-2</v>
      </c>
      <c r="Q6085">
        <f>VLOOKUP(C6085, Categories_Pivot_Table!A:B, 2, FALSE)</f>
        <v>23.063808900523561</v>
      </c>
      <c r="T6085">
        <f t="shared" si="96"/>
        <v>2024</v>
      </c>
    </row>
    <row r="6086" spans="1:20" x14ac:dyDescent="0.2">
      <c r="A6086" t="s">
        <v>6343</v>
      </c>
      <c r="B6086" t="s">
        <v>51</v>
      </c>
      <c r="C6086" t="s">
        <v>15</v>
      </c>
      <c r="D6086" t="s">
        <v>511</v>
      </c>
      <c r="E6086">
        <v>15.5</v>
      </c>
      <c r="F6086">
        <v>1</v>
      </c>
      <c r="G6086">
        <v>15.5</v>
      </c>
      <c r="H6086" t="s">
        <v>56</v>
      </c>
      <c r="I6086" t="s">
        <v>46</v>
      </c>
      <c r="J6086" s="1">
        <v>44807</v>
      </c>
      <c r="K6086" t="b">
        <v>0</v>
      </c>
      <c r="L6086" t="s">
        <v>35</v>
      </c>
      <c r="M6086">
        <v>9</v>
      </c>
      <c r="N6086">
        <f>G6086/SUMIF(B:B,B6086,G:G)*100</f>
        <v>2.4028400018602632E-2</v>
      </c>
      <c r="Q6086">
        <f>VLOOKUP(C6086, Categories_Pivot_Table!A:B, 2, FALSE)</f>
        <v>23.063808900523561</v>
      </c>
      <c r="T6086">
        <f t="shared" si="96"/>
        <v>2022</v>
      </c>
    </row>
    <row r="6087" spans="1:20" x14ac:dyDescent="0.2">
      <c r="A6087" t="s">
        <v>6344</v>
      </c>
      <c r="B6087" t="s">
        <v>95</v>
      </c>
      <c r="C6087" t="s">
        <v>135</v>
      </c>
      <c r="D6087" t="s">
        <v>41</v>
      </c>
      <c r="E6087">
        <v>23</v>
      </c>
      <c r="F6087">
        <v>4</v>
      </c>
      <c r="G6087">
        <v>50</v>
      </c>
      <c r="H6087" t="s">
        <v>17</v>
      </c>
      <c r="I6087" t="s">
        <v>46</v>
      </c>
      <c r="J6087" s="1">
        <v>44649</v>
      </c>
      <c r="K6087" t="b">
        <v>0</v>
      </c>
      <c r="L6087" t="s">
        <v>49</v>
      </c>
      <c r="M6087">
        <v>3</v>
      </c>
      <c r="N6087">
        <f>G6087/SUMIF(B:B,B6087,G:G)*100</f>
        <v>7.423739634603535E-2</v>
      </c>
      <c r="Q6087">
        <f>VLOOKUP(C6087, Categories_Pivot_Table!A:B, 2, FALSE)</f>
        <v>23.146341463414632</v>
      </c>
      <c r="T6087">
        <f t="shared" si="96"/>
        <v>2022</v>
      </c>
    </row>
    <row r="6088" spans="1:20" x14ac:dyDescent="0.2">
      <c r="A6088" t="s">
        <v>6345</v>
      </c>
      <c r="B6088" t="s">
        <v>81</v>
      </c>
      <c r="C6088" t="s">
        <v>33</v>
      </c>
      <c r="D6088" t="s">
        <v>129</v>
      </c>
      <c r="E6088">
        <v>15.5</v>
      </c>
      <c r="F6088">
        <v>5</v>
      </c>
      <c r="G6088">
        <v>77.5</v>
      </c>
      <c r="H6088" t="s">
        <v>29</v>
      </c>
      <c r="I6088" t="s">
        <v>46</v>
      </c>
      <c r="J6088" s="1">
        <v>45404</v>
      </c>
      <c r="K6088" t="b">
        <v>0</v>
      </c>
      <c r="L6088" t="s">
        <v>19</v>
      </c>
      <c r="M6088">
        <v>4</v>
      </c>
      <c r="N6088">
        <f>G6088/SUMIF(B:B,B6088,G:G)*100</f>
        <v>0.12271298620072678</v>
      </c>
      <c r="Q6088">
        <f>VLOOKUP(C6088, Categories_Pivot_Table!A:B, 2, FALSE)</f>
        <v>23.300574345883856</v>
      </c>
      <c r="T6088">
        <f t="shared" si="96"/>
        <v>2024</v>
      </c>
    </row>
    <row r="6089" spans="1:20" x14ac:dyDescent="0.2">
      <c r="A6089" t="s">
        <v>6346</v>
      </c>
      <c r="B6089" t="s">
        <v>90</v>
      </c>
      <c r="C6089" t="s">
        <v>74</v>
      </c>
      <c r="D6089" t="s">
        <v>456</v>
      </c>
      <c r="E6089">
        <v>11</v>
      </c>
      <c r="F6089">
        <v>5</v>
      </c>
      <c r="G6089">
        <v>55</v>
      </c>
      <c r="H6089" t="s">
        <v>29</v>
      </c>
      <c r="I6089" t="s">
        <v>18</v>
      </c>
      <c r="J6089" s="1">
        <v>44765</v>
      </c>
      <c r="K6089" t="b">
        <v>1</v>
      </c>
      <c r="L6089" t="s">
        <v>35</v>
      </c>
      <c r="M6089">
        <v>7</v>
      </c>
      <c r="N6089">
        <f>G6089/SUMIF(B:B,B6089,G:G)*100</f>
        <v>9.2996516857732234E-2</v>
      </c>
      <c r="Q6089">
        <f>VLOOKUP(C6089, Categories_Pivot_Table!A:B, 2, FALSE)</f>
        <v>24.317096165933375</v>
      </c>
      <c r="T6089">
        <f t="shared" si="96"/>
        <v>2022</v>
      </c>
    </row>
    <row r="6090" spans="1:20" x14ac:dyDescent="0.2">
      <c r="A6090" t="s">
        <v>6347</v>
      </c>
      <c r="B6090" t="s">
        <v>76</v>
      </c>
      <c r="C6090" t="s">
        <v>38</v>
      </c>
      <c r="D6090" t="s">
        <v>241</v>
      </c>
      <c r="E6090">
        <v>17</v>
      </c>
      <c r="F6090">
        <v>8</v>
      </c>
      <c r="G6090">
        <v>136</v>
      </c>
      <c r="H6090" t="s">
        <v>17</v>
      </c>
      <c r="I6090" t="s">
        <v>46</v>
      </c>
      <c r="J6090" s="1">
        <v>45638</v>
      </c>
      <c r="K6090" t="b">
        <v>1</v>
      </c>
      <c r="L6090" t="s">
        <v>42</v>
      </c>
      <c r="M6090">
        <v>12</v>
      </c>
      <c r="N6090">
        <f>G6090/SUMIF(B:B,B6090,G:G)*100</f>
        <v>0.23156227918578617</v>
      </c>
      <c r="Q6090">
        <f>VLOOKUP(C6090, Categories_Pivot_Table!A:B, 2, FALSE)</f>
        <v>23.088790931989923</v>
      </c>
      <c r="T6090">
        <f t="shared" si="96"/>
        <v>2024</v>
      </c>
    </row>
    <row r="6091" spans="1:20" x14ac:dyDescent="0.2">
      <c r="A6091" t="s">
        <v>6348</v>
      </c>
      <c r="B6091" t="s">
        <v>32</v>
      </c>
      <c r="C6091" t="s">
        <v>48</v>
      </c>
      <c r="D6091" t="s">
        <v>203</v>
      </c>
      <c r="E6091">
        <v>39.5</v>
      </c>
      <c r="F6091">
        <v>10</v>
      </c>
      <c r="G6091">
        <v>395</v>
      </c>
      <c r="H6091" t="s">
        <v>29</v>
      </c>
      <c r="I6091" t="s">
        <v>46</v>
      </c>
      <c r="J6091" s="1">
        <v>45013</v>
      </c>
      <c r="K6091" t="b">
        <v>0</v>
      </c>
      <c r="L6091" t="s">
        <v>49</v>
      </c>
      <c r="M6091">
        <v>3</v>
      </c>
      <c r="N6091">
        <f>G6091/SUMIF(B:B,B6091,G:G)*100</f>
        <v>0.67368780113418325</v>
      </c>
      <c r="Q6091">
        <f>VLOOKUP(C6091, Categories_Pivot_Table!A:B, 2, FALSE)</f>
        <v>23.348837209302324</v>
      </c>
      <c r="T6091">
        <f t="shared" si="96"/>
        <v>2023</v>
      </c>
    </row>
    <row r="6092" spans="1:20" x14ac:dyDescent="0.2">
      <c r="A6092" t="s">
        <v>6349</v>
      </c>
      <c r="B6092" t="s">
        <v>51</v>
      </c>
      <c r="C6092" t="s">
        <v>15</v>
      </c>
      <c r="D6092" t="s">
        <v>138</v>
      </c>
      <c r="E6092">
        <v>20</v>
      </c>
      <c r="F6092">
        <v>2</v>
      </c>
      <c r="G6092">
        <v>40</v>
      </c>
      <c r="H6092" t="s">
        <v>56</v>
      </c>
      <c r="I6092" t="s">
        <v>46</v>
      </c>
      <c r="J6092" s="1">
        <v>45665</v>
      </c>
      <c r="K6092" t="b">
        <v>0</v>
      </c>
      <c r="L6092" t="s">
        <v>30</v>
      </c>
      <c r="M6092">
        <v>1</v>
      </c>
      <c r="N6092">
        <f>G6092/SUMIF(B:B,B6092,G:G)*100</f>
        <v>6.2008774241555181E-2</v>
      </c>
      <c r="Q6092">
        <f>VLOOKUP(C6092, Categories_Pivot_Table!A:B, 2, FALSE)</f>
        <v>23.063808900523561</v>
      </c>
      <c r="T6092">
        <f t="shared" si="96"/>
        <v>2025</v>
      </c>
    </row>
    <row r="6093" spans="1:20" x14ac:dyDescent="0.2">
      <c r="A6093" t="s">
        <v>6350</v>
      </c>
      <c r="B6093" t="s">
        <v>73</v>
      </c>
      <c r="C6093" t="s">
        <v>33</v>
      </c>
      <c r="D6093" t="s">
        <v>300</v>
      </c>
      <c r="E6093">
        <v>35</v>
      </c>
      <c r="F6093">
        <v>4</v>
      </c>
      <c r="G6093">
        <v>140</v>
      </c>
      <c r="H6093" t="s">
        <v>56</v>
      </c>
      <c r="I6093" t="s">
        <v>46</v>
      </c>
      <c r="J6093" s="1">
        <v>45272</v>
      </c>
      <c r="K6093" t="b">
        <v>0</v>
      </c>
      <c r="L6093" t="s">
        <v>49</v>
      </c>
      <c r="M6093">
        <v>12</v>
      </c>
      <c r="N6093">
        <f>G6093/SUMIF(B:B,B6093,G:G)*100</f>
        <v>0.24186094723112403</v>
      </c>
      <c r="Q6093">
        <f>VLOOKUP(C6093, Categories_Pivot_Table!A:B, 2, FALSE)</f>
        <v>23.300574345883856</v>
      </c>
      <c r="T6093">
        <f t="shared" si="96"/>
        <v>2023</v>
      </c>
    </row>
    <row r="6094" spans="1:20" x14ac:dyDescent="0.2">
      <c r="A6094" t="s">
        <v>6351</v>
      </c>
      <c r="B6094" t="s">
        <v>44</v>
      </c>
      <c r="C6094" t="s">
        <v>48</v>
      </c>
      <c r="D6094" t="s">
        <v>41</v>
      </c>
      <c r="E6094">
        <v>23</v>
      </c>
      <c r="F6094">
        <v>10</v>
      </c>
      <c r="G6094">
        <v>320</v>
      </c>
      <c r="H6094" t="s">
        <v>56</v>
      </c>
      <c r="I6094" t="s">
        <v>18</v>
      </c>
      <c r="J6094" s="1">
        <v>44948</v>
      </c>
      <c r="K6094" t="b">
        <v>0</v>
      </c>
      <c r="L6094" t="s">
        <v>24</v>
      </c>
      <c r="M6094">
        <v>1</v>
      </c>
      <c r="N6094">
        <f>G6094/SUMIF(B:B,B6094,G:G)*100</f>
        <v>0.52723063869049092</v>
      </c>
      <c r="Q6094">
        <f>VLOOKUP(C6094, Categories_Pivot_Table!A:B, 2, FALSE)</f>
        <v>23.348837209302324</v>
      </c>
      <c r="T6094">
        <f t="shared" si="96"/>
        <v>2023</v>
      </c>
    </row>
    <row r="6095" spans="1:20" x14ac:dyDescent="0.2">
      <c r="A6095" t="s">
        <v>6352</v>
      </c>
      <c r="B6095" t="s">
        <v>73</v>
      </c>
      <c r="C6095" t="s">
        <v>15</v>
      </c>
      <c r="D6095" t="s">
        <v>102</v>
      </c>
      <c r="E6095">
        <v>12.5</v>
      </c>
      <c r="F6095">
        <v>9</v>
      </c>
      <c r="G6095">
        <v>112.5</v>
      </c>
      <c r="H6095" t="s">
        <v>56</v>
      </c>
      <c r="I6095" t="s">
        <v>46</v>
      </c>
      <c r="J6095" s="1">
        <v>44894</v>
      </c>
      <c r="K6095" t="b">
        <v>1</v>
      </c>
      <c r="L6095" t="s">
        <v>49</v>
      </c>
      <c r="M6095">
        <v>11</v>
      </c>
      <c r="N6095">
        <f>G6095/SUMIF(B:B,B6095,G:G)*100</f>
        <v>0.19435254688215325</v>
      </c>
      <c r="Q6095">
        <f>VLOOKUP(C6095, Categories_Pivot_Table!A:B, 2, FALSE)</f>
        <v>23.063808900523561</v>
      </c>
      <c r="T6095">
        <f t="shared" si="96"/>
        <v>2022</v>
      </c>
    </row>
    <row r="6096" spans="1:20" x14ac:dyDescent="0.2">
      <c r="A6096" t="s">
        <v>6353</v>
      </c>
      <c r="B6096" t="s">
        <v>81</v>
      </c>
      <c r="C6096" t="s">
        <v>38</v>
      </c>
      <c r="D6096" t="s">
        <v>404</v>
      </c>
      <c r="E6096">
        <v>11</v>
      </c>
      <c r="F6096">
        <v>2</v>
      </c>
      <c r="G6096">
        <v>22</v>
      </c>
      <c r="H6096" t="s">
        <v>29</v>
      </c>
      <c r="I6096" t="s">
        <v>46</v>
      </c>
      <c r="J6096" s="1">
        <v>44671</v>
      </c>
      <c r="K6096" t="b">
        <v>0</v>
      </c>
      <c r="L6096" t="s">
        <v>30</v>
      </c>
      <c r="M6096">
        <v>4</v>
      </c>
      <c r="N6096">
        <f>G6096/SUMIF(B:B,B6096,G:G)*100</f>
        <v>3.4834654147303086E-2</v>
      </c>
      <c r="Q6096">
        <f>VLOOKUP(C6096, Categories_Pivot_Table!A:B, 2, FALSE)</f>
        <v>23.088790931989923</v>
      </c>
      <c r="T6096">
        <f t="shared" si="96"/>
        <v>2022</v>
      </c>
    </row>
    <row r="6097" spans="1:20" x14ac:dyDescent="0.2">
      <c r="A6097" t="s">
        <v>6354</v>
      </c>
      <c r="B6097" t="s">
        <v>54</v>
      </c>
      <c r="C6097" t="s">
        <v>27</v>
      </c>
      <c r="D6097" t="s">
        <v>167</v>
      </c>
      <c r="E6097">
        <v>6.5</v>
      </c>
      <c r="F6097">
        <v>8</v>
      </c>
      <c r="G6097">
        <v>52</v>
      </c>
      <c r="H6097" t="s">
        <v>29</v>
      </c>
      <c r="I6097" t="s">
        <v>18</v>
      </c>
      <c r="J6097" s="1">
        <v>44950</v>
      </c>
      <c r="K6097" t="b">
        <v>0</v>
      </c>
      <c r="L6097" t="s">
        <v>49</v>
      </c>
      <c r="M6097">
        <v>1</v>
      </c>
      <c r="N6097">
        <f>G6097/SUMIF(B:B,B6097,G:G)*100</f>
        <v>9.0979870703606816E-2</v>
      </c>
      <c r="Q6097">
        <f>VLOOKUP(C6097, Categories_Pivot_Table!A:B, 2, FALSE)</f>
        <v>25.013711734693878</v>
      </c>
      <c r="T6097">
        <f t="shared" si="96"/>
        <v>2023</v>
      </c>
    </row>
    <row r="6098" spans="1:20" x14ac:dyDescent="0.2">
      <c r="A6098" t="s">
        <v>6355</v>
      </c>
      <c r="B6098" t="s">
        <v>37</v>
      </c>
      <c r="C6098" t="s">
        <v>135</v>
      </c>
      <c r="D6098" t="s">
        <v>333</v>
      </c>
      <c r="E6098">
        <v>20</v>
      </c>
      <c r="F6098">
        <v>6</v>
      </c>
      <c r="G6098">
        <v>120</v>
      </c>
      <c r="H6098" t="s">
        <v>56</v>
      </c>
      <c r="I6098" t="s">
        <v>46</v>
      </c>
      <c r="J6098" s="1">
        <v>45448</v>
      </c>
      <c r="K6098" t="b">
        <v>0</v>
      </c>
      <c r="L6098" t="s">
        <v>30</v>
      </c>
      <c r="M6098">
        <v>6</v>
      </c>
      <c r="N6098">
        <f>G6098/SUMIF(B:B,B6098,G:G)*100</f>
        <v>0.17917267019537286</v>
      </c>
      <c r="Q6098">
        <f>VLOOKUP(C6098, Categories_Pivot_Table!A:B, 2, FALSE)</f>
        <v>23.146341463414632</v>
      </c>
      <c r="T6098">
        <f t="shared" si="96"/>
        <v>2024</v>
      </c>
    </row>
    <row r="6099" spans="1:20" x14ac:dyDescent="0.2">
      <c r="A6099" t="s">
        <v>6356</v>
      </c>
      <c r="B6099" t="s">
        <v>21</v>
      </c>
      <c r="C6099" t="s">
        <v>74</v>
      </c>
      <c r="D6099" t="s">
        <v>75</v>
      </c>
      <c r="E6099">
        <v>23</v>
      </c>
      <c r="F6099">
        <v>8</v>
      </c>
      <c r="G6099">
        <v>184</v>
      </c>
      <c r="H6099" t="s">
        <v>17</v>
      </c>
      <c r="I6099" t="s">
        <v>18</v>
      </c>
      <c r="J6099" s="1">
        <v>45554</v>
      </c>
      <c r="K6099" t="b">
        <v>0</v>
      </c>
      <c r="L6099" t="s">
        <v>42</v>
      </c>
      <c r="M6099">
        <v>9</v>
      </c>
      <c r="N6099">
        <f>G6099/SUMIF(B:B,B6099,G:G)*100</f>
        <v>0.29806017899809661</v>
      </c>
      <c r="Q6099">
        <f>VLOOKUP(C6099, Categories_Pivot_Table!A:B, 2, FALSE)</f>
        <v>24.317096165933375</v>
      </c>
      <c r="T6099">
        <f t="shared" si="96"/>
        <v>2024</v>
      </c>
    </row>
    <row r="6100" spans="1:20" x14ac:dyDescent="0.2">
      <c r="A6100" t="s">
        <v>6357</v>
      </c>
      <c r="B6100" t="s">
        <v>44</v>
      </c>
      <c r="C6100" t="s">
        <v>135</v>
      </c>
      <c r="D6100" t="s">
        <v>507</v>
      </c>
      <c r="E6100">
        <v>29</v>
      </c>
      <c r="F6100">
        <v>10</v>
      </c>
      <c r="G6100">
        <v>290</v>
      </c>
      <c r="H6100" t="s">
        <v>17</v>
      </c>
      <c r="I6100" t="s">
        <v>18</v>
      </c>
      <c r="J6100" s="1">
        <v>44724</v>
      </c>
      <c r="K6100" t="b">
        <v>0</v>
      </c>
      <c r="L6100" t="s">
        <v>24</v>
      </c>
      <c r="M6100">
        <v>6</v>
      </c>
      <c r="N6100">
        <f>G6100/SUMIF(B:B,B6100,G:G)*100</f>
        <v>0.47780276631325735</v>
      </c>
      <c r="Q6100">
        <f>VLOOKUP(C6100, Categories_Pivot_Table!A:B, 2, FALSE)</f>
        <v>23.146341463414632</v>
      </c>
      <c r="T6100">
        <f t="shared" si="96"/>
        <v>2022</v>
      </c>
    </row>
    <row r="6101" spans="1:20" x14ac:dyDescent="0.2">
      <c r="A6101" t="s">
        <v>6358</v>
      </c>
      <c r="B6101" t="s">
        <v>128</v>
      </c>
      <c r="C6101" t="s">
        <v>15</v>
      </c>
      <c r="D6101" t="s">
        <v>511</v>
      </c>
      <c r="E6101">
        <v>15.5</v>
      </c>
      <c r="F6101">
        <v>9</v>
      </c>
      <c r="G6101">
        <v>139.5</v>
      </c>
      <c r="H6101" t="s">
        <v>29</v>
      </c>
      <c r="I6101" t="s">
        <v>18</v>
      </c>
      <c r="J6101" s="1">
        <v>45085</v>
      </c>
      <c r="K6101" t="b">
        <v>0</v>
      </c>
      <c r="L6101" t="s">
        <v>42</v>
      </c>
      <c r="M6101">
        <v>6</v>
      </c>
      <c r="N6101">
        <f>G6101/SUMIF(B:B,B6101,G:G)*100</f>
        <v>0.20379243849704903</v>
      </c>
      <c r="Q6101">
        <f>VLOOKUP(C6101, Categories_Pivot_Table!A:B, 2, FALSE)</f>
        <v>23.063808900523561</v>
      </c>
      <c r="T6101">
        <f t="shared" si="96"/>
        <v>2023</v>
      </c>
    </row>
    <row r="6102" spans="1:20" x14ac:dyDescent="0.2">
      <c r="A6102" t="s">
        <v>6359</v>
      </c>
      <c r="B6102" t="s">
        <v>87</v>
      </c>
      <c r="C6102" t="s">
        <v>33</v>
      </c>
      <c r="D6102" t="s">
        <v>34</v>
      </c>
      <c r="E6102">
        <v>27.5</v>
      </c>
      <c r="F6102">
        <v>5</v>
      </c>
      <c r="G6102">
        <v>137.5</v>
      </c>
      <c r="H6102" t="s">
        <v>29</v>
      </c>
      <c r="I6102" t="s">
        <v>18</v>
      </c>
      <c r="J6102" s="1">
        <v>45311</v>
      </c>
      <c r="K6102" t="b">
        <v>0</v>
      </c>
      <c r="L6102" t="s">
        <v>35</v>
      </c>
      <c r="M6102">
        <v>1</v>
      </c>
      <c r="N6102">
        <f>G6102/SUMIF(B:B,B6102,G:G)*100</f>
        <v>0.21141811584175163</v>
      </c>
      <c r="Q6102">
        <f>VLOOKUP(C6102, Categories_Pivot_Table!A:B, 2, FALSE)</f>
        <v>23.300574345883856</v>
      </c>
      <c r="T6102">
        <f t="shared" si="96"/>
        <v>2024</v>
      </c>
    </row>
    <row r="6103" spans="1:20" x14ac:dyDescent="0.2">
      <c r="A6103" t="s">
        <v>6360</v>
      </c>
      <c r="B6103" t="s">
        <v>73</v>
      </c>
      <c r="C6103" t="s">
        <v>15</v>
      </c>
      <c r="D6103" t="s">
        <v>41</v>
      </c>
      <c r="E6103">
        <v>23</v>
      </c>
      <c r="F6103">
        <v>1</v>
      </c>
      <c r="G6103">
        <v>24.5</v>
      </c>
      <c r="H6103" t="s">
        <v>17</v>
      </c>
      <c r="I6103" t="s">
        <v>46</v>
      </c>
      <c r="J6103" s="1">
        <v>45222</v>
      </c>
      <c r="K6103" t="b">
        <v>1</v>
      </c>
      <c r="L6103" t="s">
        <v>19</v>
      </c>
      <c r="M6103">
        <v>10</v>
      </c>
      <c r="N6103">
        <f>G6103/SUMIF(B:B,B6103,G:G)*100</f>
        <v>4.2325665765446704E-2</v>
      </c>
      <c r="Q6103">
        <f>VLOOKUP(C6103, Categories_Pivot_Table!A:B, 2, FALSE)</f>
        <v>23.063808900523561</v>
      </c>
      <c r="T6103">
        <f t="shared" si="96"/>
        <v>2023</v>
      </c>
    </row>
    <row r="6104" spans="1:20" x14ac:dyDescent="0.2">
      <c r="A6104" t="s">
        <v>6361</v>
      </c>
      <c r="B6104" t="s">
        <v>106</v>
      </c>
      <c r="C6104" t="s">
        <v>22</v>
      </c>
      <c r="D6104" t="s">
        <v>67</v>
      </c>
      <c r="E6104">
        <v>27.5</v>
      </c>
      <c r="F6104">
        <v>5</v>
      </c>
      <c r="G6104">
        <v>137.5</v>
      </c>
      <c r="H6104" t="s">
        <v>29</v>
      </c>
      <c r="I6104" t="s">
        <v>46</v>
      </c>
      <c r="J6104" s="1">
        <v>44973</v>
      </c>
      <c r="K6104" t="b">
        <v>1</v>
      </c>
      <c r="L6104" t="s">
        <v>42</v>
      </c>
      <c r="M6104">
        <v>2</v>
      </c>
      <c r="N6104">
        <f>G6104/SUMIF(B:B,B6104,G:G)*100</f>
        <v>0.22408735332464144</v>
      </c>
      <c r="Q6104">
        <f>VLOOKUP(C6104, Categories_Pivot_Table!A:B, 2, FALSE)</f>
        <v>21.505681818181817</v>
      </c>
      <c r="T6104">
        <f t="shared" si="96"/>
        <v>2023</v>
      </c>
    </row>
    <row r="6105" spans="1:20" x14ac:dyDescent="0.2">
      <c r="A6105" t="s">
        <v>6362</v>
      </c>
      <c r="B6105" t="s">
        <v>90</v>
      </c>
      <c r="C6105" t="s">
        <v>38</v>
      </c>
      <c r="D6105" t="s">
        <v>41</v>
      </c>
      <c r="E6105">
        <v>23</v>
      </c>
      <c r="F6105">
        <v>2</v>
      </c>
      <c r="G6105">
        <v>82</v>
      </c>
      <c r="H6105" t="s">
        <v>17</v>
      </c>
      <c r="I6105" t="s">
        <v>46</v>
      </c>
      <c r="J6105" s="1">
        <v>45453</v>
      </c>
      <c r="K6105" t="b">
        <v>0</v>
      </c>
      <c r="L6105" t="s">
        <v>19</v>
      </c>
      <c r="M6105">
        <v>6</v>
      </c>
      <c r="N6105">
        <f>G6105/SUMIF(B:B,B6105,G:G)*100</f>
        <v>0.13864935240607354</v>
      </c>
      <c r="Q6105">
        <f>VLOOKUP(C6105, Categories_Pivot_Table!A:B, 2, FALSE)</f>
        <v>23.088790931989923</v>
      </c>
      <c r="T6105">
        <f t="shared" si="96"/>
        <v>2024</v>
      </c>
    </row>
    <row r="6106" spans="1:20" x14ac:dyDescent="0.2">
      <c r="A6106" t="s">
        <v>6363</v>
      </c>
      <c r="B6106" t="s">
        <v>63</v>
      </c>
      <c r="C6106" t="s">
        <v>27</v>
      </c>
      <c r="D6106" t="s">
        <v>28</v>
      </c>
      <c r="E6106">
        <v>21.5</v>
      </c>
      <c r="F6106">
        <v>1</v>
      </c>
      <c r="G6106">
        <v>21.5</v>
      </c>
      <c r="H6106" t="s">
        <v>17</v>
      </c>
      <c r="I6106" t="s">
        <v>46</v>
      </c>
      <c r="J6106" s="1">
        <v>44626</v>
      </c>
      <c r="K6106" t="b">
        <v>0</v>
      </c>
      <c r="L6106" t="s">
        <v>24</v>
      </c>
      <c r="M6106">
        <v>3</v>
      </c>
      <c r="N6106">
        <f>G6106/SUMIF(B:B,B6106,G:G)*100</f>
        <v>3.5520750726936293E-2</v>
      </c>
      <c r="Q6106">
        <f>VLOOKUP(C6106, Categories_Pivot_Table!A:B, 2, FALSE)</f>
        <v>25.013711734693878</v>
      </c>
      <c r="T6106">
        <f t="shared" si="96"/>
        <v>2022</v>
      </c>
    </row>
    <row r="6107" spans="1:20" x14ac:dyDescent="0.2">
      <c r="A6107" t="s">
        <v>6364</v>
      </c>
      <c r="B6107" t="s">
        <v>76</v>
      </c>
      <c r="C6107" t="s">
        <v>27</v>
      </c>
      <c r="D6107" t="s">
        <v>305</v>
      </c>
      <c r="E6107">
        <v>23</v>
      </c>
      <c r="F6107">
        <v>1</v>
      </c>
      <c r="G6107">
        <v>23</v>
      </c>
      <c r="H6107" t="s">
        <v>29</v>
      </c>
      <c r="I6107" t="s">
        <v>46</v>
      </c>
      <c r="J6107" s="1">
        <v>44790</v>
      </c>
      <c r="K6107" t="b">
        <v>0</v>
      </c>
      <c r="L6107" t="s">
        <v>30</v>
      </c>
      <c r="M6107">
        <v>8</v>
      </c>
      <c r="N6107">
        <f>G6107/SUMIF(B:B,B6107,G:G)*100</f>
        <v>3.9161267803478547E-2</v>
      </c>
      <c r="Q6107">
        <f>VLOOKUP(C6107, Categories_Pivot_Table!A:B, 2, FALSE)</f>
        <v>25.013711734693878</v>
      </c>
      <c r="T6107">
        <f t="shared" si="96"/>
        <v>2022</v>
      </c>
    </row>
    <row r="6108" spans="1:20" x14ac:dyDescent="0.2">
      <c r="A6108" t="s">
        <v>6365</v>
      </c>
      <c r="B6108" t="s">
        <v>37</v>
      </c>
      <c r="C6108" t="s">
        <v>135</v>
      </c>
      <c r="D6108" t="s">
        <v>188</v>
      </c>
      <c r="E6108">
        <v>33.5</v>
      </c>
      <c r="F6108">
        <v>3</v>
      </c>
      <c r="G6108">
        <v>100.5</v>
      </c>
      <c r="H6108" t="s">
        <v>56</v>
      </c>
      <c r="I6108" t="s">
        <v>46</v>
      </c>
      <c r="J6108" s="1">
        <v>44587</v>
      </c>
      <c r="K6108" t="b">
        <v>0</v>
      </c>
      <c r="L6108" t="s">
        <v>30</v>
      </c>
      <c r="M6108">
        <v>1</v>
      </c>
      <c r="N6108">
        <f>G6108/SUMIF(B:B,B6108,G:G)*100</f>
        <v>0.15005711128862476</v>
      </c>
      <c r="Q6108">
        <f>VLOOKUP(C6108, Categories_Pivot_Table!A:B, 2, FALSE)</f>
        <v>23.146341463414632</v>
      </c>
      <c r="T6108">
        <f t="shared" si="96"/>
        <v>2022</v>
      </c>
    </row>
    <row r="6109" spans="1:20" x14ac:dyDescent="0.2">
      <c r="A6109" t="s">
        <v>6366</v>
      </c>
      <c r="B6109" t="s">
        <v>21</v>
      </c>
      <c r="C6109" t="s">
        <v>27</v>
      </c>
      <c r="D6109" t="s">
        <v>278</v>
      </c>
      <c r="E6109">
        <v>30.5</v>
      </c>
      <c r="F6109">
        <v>10</v>
      </c>
      <c r="G6109">
        <v>305</v>
      </c>
      <c r="H6109" t="s">
        <v>17</v>
      </c>
      <c r="I6109" t="s">
        <v>18</v>
      </c>
      <c r="J6109" s="1">
        <v>45574</v>
      </c>
      <c r="K6109" t="b">
        <v>0</v>
      </c>
      <c r="L6109" t="s">
        <v>30</v>
      </c>
      <c r="M6109">
        <v>10</v>
      </c>
      <c r="N6109">
        <f>G6109/SUMIF(B:B,B6109,G:G)*100</f>
        <v>0.49406714453488842</v>
      </c>
      <c r="Q6109">
        <f>VLOOKUP(C6109, Categories_Pivot_Table!A:B, 2, FALSE)</f>
        <v>25.013711734693878</v>
      </c>
      <c r="T6109">
        <f t="shared" si="96"/>
        <v>2024</v>
      </c>
    </row>
    <row r="6110" spans="1:20" x14ac:dyDescent="0.2">
      <c r="A6110" t="s">
        <v>6367</v>
      </c>
      <c r="B6110" t="s">
        <v>104</v>
      </c>
      <c r="C6110" t="s">
        <v>33</v>
      </c>
      <c r="D6110" t="s">
        <v>109</v>
      </c>
      <c r="E6110">
        <v>41</v>
      </c>
      <c r="F6110">
        <v>2</v>
      </c>
      <c r="G6110">
        <v>82</v>
      </c>
      <c r="H6110" t="s">
        <v>56</v>
      </c>
      <c r="I6110" t="s">
        <v>46</v>
      </c>
      <c r="J6110" s="1">
        <v>45084</v>
      </c>
      <c r="K6110" t="b">
        <v>1</v>
      </c>
      <c r="L6110" t="s">
        <v>30</v>
      </c>
      <c r="M6110">
        <v>6</v>
      </c>
      <c r="N6110">
        <f>G6110/SUMIF(B:B,B6110,G:G)*100</f>
        <v>0.13326182698714512</v>
      </c>
      <c r="Q6110">
        <f>VLOOKUP(C6110, Categories_Pivot_Table!A:B, 2, FALSE)</f>
        <v>23.300574345883856</v>
      </c>
      <c r="T6110">
        <f t="shared" si="96"/>
        <v>2023</v>
      </c>
    </row>
    <row r="6111" spans="1:20" x14ac:dyDescent="0.2">
      <c r="A6111" t="s">
        <v>6368</v>
      </c>
      <c r="B6111" t="s">
        <v>173</v>
      </c>
      <c r="C6111" t="s">
        <v>27</v>
      </c>
      <c r="D6111" t="s">
        <v>915</v>
      </c>
      <c r="E6111">
        <v>20</v>
      </c>
      <c r="F6111">
        <v>1</v>
      </c>
      <c r="G6111">
        <v>20</v>
      </c>
      <c r="H6111" t="s">
        <v>17</v>
      </c>
      <c r="I6111" t="s">
        <v>18</v>
      </c>
      <c r="J6111" s="1">
        <v>44787</v>
      </c>
      <c r="K6111" t="b">
        <v>0</v>
      </c>
      <c r="L6111" t="s">
        <v>24</v>
      </c>
      <c r="M6111">
        <v>8</v>
      </c>
      <c r="N6111">
        <f>G6111/SUMIF(B:B,B6111,G:G)*100</f>
        <v>3.2888786568219565E-2</v>
      </c>
      <c r="Q6111">
        <f>VLOOKUP(C6111, Categories_Pivot_Table!A:B, 2, FALSE)</f>
        <v>25.013711734693878</v>
      </c>
      <c r="T6111">
        <f t="shared" si="96"/>
        <v>2022</v>
      </c>
    </row>
    <row r="6112" spans="1:20" x14ac:dyDescent="0.2">
      <c r="A6112" t="s">
        <v>6369</v>
      </c>
      <c r="B6112" t="s">
        <v>87</v>
      </c>
      <c r="C6112" t="s">
        <v>15</v>
      </c>
      <c r="D6112" t="s">
        <v>138</v>
      </c>
      <c r="E6112">
        <v>20</v>
      </c>
      <c r="F6112">
        <v>3</v>
      </c>
      <c r="G6112">
        <v>60</v>
      </c>
      <c r="H6112" t="s">
        <v>56</v>
      </c>
      <c r="I6112" t="s">
        <v>46</v>
      </c>
      <c r="J6112" s="1">
        <v>45567</v>
      </c>
      <c r="K6112" t="b">
        <v>0</v>
      </c>
      <c r="L6112" t="s">
        <v>30</v>
      </c>
      <c r="M6112">
        <v>10</v>
      </c>
      <c r="N6112">
        <f>G6112/SUMIF(B:B,B6112,G:G)*100</f>
        <v>9.2255177821855244E-2</v>
      </c>
      <c r="Q6112">
        <f>VLOOKUP(C6112, Categories_Pivot_Table!A:B, 2, FALSE)</f>
        <v>23.063808900523561</v>
      </c>
      <c r="T6112">
        <f t="shared" si="96"/>
        <v>2024</v>
      </c>
    </row>
    <row r="6113" spans="1:20" x14ac:dyDescent="0.2">
      <c r="A6113" t="s">
        <v>6370</v>
      </c>
      <c r="B6113" t="s">
        <v>26</v>
      </c>
      <c r="C6113" t="s">
        <v>22</v>
      </c>
      <c r="D6113" t="s">
        <v>388</v>
      </c>
      <c r="E6113">
        <v>6.5</v>
      </c>
      <c r="F6113">
        <v>9</v>
      </c>
      <c r="G6113">
        <v>58.5</v>
      </c>
      <c r="H6113" t="s">
        <v>29</v>
      </c>
      <c r="I6113" t="s">
        <v>18</v>
      </c>
      <c r="J6113" s="1">
        <v>45144</v>
      </c>
      <c r="K6113" t="b">
        <v>1</v>
      </c>
      <c r="L6113" t="s">
        <v>24</v>
      </c>
      <c r="M6113">
        <v>8</v>
      </c>
      <c r="N6113">
        <f>G6113/SUMIF(B:B,B6113,G:G)*100</f>
        <v>9.4284125615465814E-2</v>
      </c>
      <c r="Q6113">
        <f>VLOOKUP(C6113, Categories_Pivot_Table!A:B, 2, FALSE)</f>
        <v>21.505681818181817</v>
      </c>
      <c r="T6113">
        <f t="shared" si="96"/>
        <v>2023</v>
      </c>
    </row>
    <row r="6114" spans="1:20" x14ac:dyDescent="0.2">
      <c r="A6114" t="s">
        <v>6371</v>
      </c>
      <c r="B6114" t="s">
        <v>95</v>
      </c>
      <c r="C6114" t="s">
        <v>38</v>
      </c>
      <c r="D6114" t="s">
        <v>133</v>
      </c>
      <c r="E6114">
        <v>21.5</v>
      </c>
      <c r="F6114">
        <v>10</v>
      </c>
      <c r="G6114">
        <v>215</v>
      </c>
      <c r="H6114" t="s">
        <v>29</v>
      </c>
      <c r="I6114" t="s">
        <v>18</v>
      </c>
      <c r="J6114" s="1">
        <v>45407</v>
      </c>
      <c r="K6114" t="b">
        <v>0</v>
      </c>
      <c r="L6114" t="s">
        <v>42</v>
      </c>
      <c r="M6114">
        <v>4</v>
      </c>
      <c r="N6114">
        <f>G6114/SUMIF(B:B,B6114,G:G)*100</f>
        <v>0.31922080428795202</v>
      </c>
      <c r="Q6114">
        <f>VLOOKUP(C6114, Categories_Pivot_Table!A:B, 2, FALSE)</f>
        <v>23.088790931989923</v>
      </c>
      <c r="T6114">
        <f t="shared" si="96"/>
        <v>2024</v>
      </c>
    </row>
    <row r="6115" spans="1:20" x14ac:dyDescent="0.2">
      <c r="A6115" t="s">
        <v>6372</v>
      </c>
      <c r="B6115" t="s">
        <v>81</v>
      </c>
      <c r="C6115" t="s">
        <v>22</v>
      </c>
      <c r="D6115" t="s">
        <v>286</v>
      </c>
      <c r="E6115">
        <v>20</v>
      </c>
      <c r="F6115">
        <v>1</v>
      </c>
      <c r="G6115">
        <v>20</v>
      </c>
      <c r="H6115" t="s">
        <v>17</v>
      </c>
      <c r="I6115" t="s">
        <v>46</v>
      </c>
      <c r="J6115" s="1">
        <v>44571</v>
      </c>
      <c r="K6115" t="b">
        <v>1</v>
      </c>
      <c r="L6115" t="s">
        <v>19</v>
      </c>
      <c r="M6115">
        <v>1</v>
      </c>
      <c r="N6115">
        <f>G6115/SUMIF(B:B,B6115,G:G)*100</f>
        <v>3.1667867406639169E-2</v>
      </c>
      <c r="Q6115">
        <f>VLOOKUP(C6115, Categories_Pivot_Table!A:B, 2, FALSE)</f>
        <v>21.505681818181817</v>
      </c>
      <c r="T6115">
        <f t="shared" si="96"/>
        <v>2022</v>
      </c>
    </row>
    <row r="6116" spans="1:20" x14ac:dyDescent="0.2">
      <c r="A6116" t="s">
        <v>6373</v>
      </c>
      <c r="B6116" t="s">
        <v>14</v>
      </c>
      <c r="C6116" t="s">
        <v>135</v>
      </c>
      <c r="D6116" t="s">
        <v>41</v>
      </c>
      <c r="E6116">
        <v>23</v>
      </c>
      <c r="F6116">
        <v>8</v>
      </c>
      <c r="G6116">
        <v>196</v>
      </c>
      <c r="H6116" t="s">
        <v>17</v>
      </c>
      <c r="I6116" t="s">
        <v>46</v>
      </c>
      <c r="J6116" s="1">
        <v>44761</v>
      </c>
      <c r="K6116" t="b">
        <v>0</v>
      </c>
      <c r="L6116" t="s">
        <v>49</v>
      </c>
      <c r="M6116">
        <v>7</v>
      </c>
      <c r="N6116">
        <f>G6116/SUMIF(B:B,B6116,G:G)*100</f>
        <v>0.31909611142315242</v>
      </c>
      <c r="Q6116">
        <f>VLOOKUP(C6116, Categories_Pivot_Table!A:B, 2, FALSE)</f>
        <v>23.146341463414632</v>
      </c>
      <c r="T6116">
        <f t="shared" si="96"/>
        <v>2022</v>
      </c>
    </row>
    <row r="6117" spans="1:20" x14ac:dyDescent="0.2">
      <c r="A6117" t="s">
        <v>6374</v>
      </c>
      <c r="B6117" t="s">
        <v>128</v>
      </c>
      <c r="C6117" t="s">
        <v>74</v>
      </c>
      <c r="D6117" t="s">
        <v>355</v>
      </c>
      <c r="E6117">
        <v>5</v>
      </c>
      <c r="F6117">
        <v>4</v>
      </c>
      <c r="G6117">
        <v>20</v>
      </c>
      <c r="H6117" t="s">
        <v>17</v>
      </c>
      <c r="I6117" t="s">
        <v>18</v>
      </c>
      <c r="J6117" s="1">
        <v>45035</v>
      </c>
      <c r="K6117" t="b">
        <v>0</v>
      </c>
      <c r="L6117" t="s">
        <v>30</v>
      </c>
      <c r="M6117">
        <v>4</v>
      </c>
      <c r="N6117">
        <f>G6117/SUMIF(B:B,B6117,G:G)*100</f>
        <v>2.9217553906386959E-2</v>
      </c>
      <c r="Q6117">
        <f>VLOOKUP(C6117, Categories_Pivot_Table!A:B, 2, FALSE)</f>
        <v>24.317096165933375</v>
      </c>
      <c r="T6117">
        <f t="shared" si="96"/>
        <v>2023</v>
      </c>
    </row>
    <row r="6118" spans="1:20" x14ac:dyDescent="0.2">
      <c r="A6118" t="s">
        <v>6375</v>
      </c>
      <c r="B6118" t="s">
        <v>95</v>
      </c>
      <c r="C6118" t="s">
        <v>48</v>
      </c>
      <c r="D6118" t="s">
        <v>93</v>
      </c>
      <c r="E6118">
        <v>41</v>
      </c>
      <c r="F6118">
        <v>1</v>
      </c>
      <c r="G6118">
        <v>41</v>
      </c>
      <c r="H6118" t="s">
        <v>56</v>
      </c>
      <c r="I6118" t="s">
        <v>46</v>
      </c>
      <c r="J6118" s="1">
        <v>44830</v>
      </c>
      <c r="K6118" t="b">
        <v>0</v>
      </c>
      <c r="L6118" t="s">
        <v>19</v>
      </c>
      <c r="M6118">
        <v>9</v>
      </c>
      <c r="N6118">
        <f>G6118/SUMIF(B:B,B6118,G:G)*100</f>
        <v>6.0874665003748982E-2</v>
      </c>
      <c r="Q6118">
        <f>VLOOKUP(C6118, Categories_Pivot_Table!A:B, 2, FALSE)</f>
        <v>23.348837209302324</v>
      </c>
      <c r="T6118">
        <f t="shared" si="96"/>
        <v>2022</v>
      </c>
    </row>
    <row r="6119" spans="1:20" x14ac:dyDescent="0.2">
      <c r="A6119" t="s">
        <v>6376</v>
      </c>
      <c r="B6119" t="s">
        <v>21</v>
      </c>
      <c r="C6119" t="s">
        <v>15</v>
      </c>
      <c r="D6119" t="s">
        <v>776</v>
      </c>
      <c r="E6119">
        <v>38</v>
      </c>
      <c r="F6119">
        <v>6</v>
      </c>
      <c r="G6119">
        <v>228</v>
      </c>
      <c r="H6119" t="s">
        <v>56</v>
      </c>
      <c r="I6119" t="s">
        <v>18</v>
      </c>
      <c r="J6119" s="1">
        <v>44641</v>
      </c>
      <c r="K6119" t="b">
        <v>0</v>
      </c>
      <c r="L6119" t="s">
        <v>19</v>
      </c>
      <c r="M6119">
        <v>3</v>
      </c>
      <c r="N6119">
        <f>G6119/SUMIF(B:B,B6119,G:G)*100</f>
        <v>0.36933543919329365</v>
      </c>
      <c r="Q6119">
        <f>VLOOKUP(C6119, Categories_Pivot_Table!A:B, 2, FALSE)</f>
        <v>23.063808900523561</v>
      </c>
      <c r="T6119">
        <f t="shared" si="96"/>
        <v>2022</v>
      </c>
    </row>
    <row r="6120" spans="1:20" x14ac:dyDescent="0.2">
      <c r="A6120" t="s">
        <v>6377</v>
      </c>
      <c r="B6120" t="s">
        <v>173</v>
      </c>
      <c r="C6120" t="s">
        <v>15</v>
      </c>
      <c r="D6120" t="s">
        <v>776</v>
      </c>
      <c r="E6120">
        <v>38</v>
      </c>
      <c r="F6120">
        <v>5</v>
      </c>
      <c r="G6120">
        <v>190</v>
      </c>
      <c r="H6120" t="s">
        <v>56</v>
      </c>
      <c r="I6120" t="s">
        <v>46</v>
      </c>
      <c r="J6120" s="1">
        <v>44986</v>
      </c>
      <c r="K6120" t="b">
        <v>0</v>
      </c>
      <c r="L6120" t="s">
        <v>30</v>
      </c>
      <c r="M6120">
        <v>3</v>
      </c>
      <c r="N6120">
        <f>G6120/SUMIF(B:B,B6120,G:G)*100</f>
        <v>0.3124434723980859</v>
      </c>
      <c r="Q6120">
        <f>VLOOKUP(C6120, Categories_Pivot_Table!A:B, 2, FALSE)</f>
        <v>23.063808900523561</v>
      </c>
      <c r="T6120">
        <f t="shared" si="96"/>
        <v>2023</v>
      </c>
    </row>
    <row r="6121" spans="1:20" x14ac:dyDescent="0.2">
      <c r="A6121" t="s">
        <v>6378</v>
      </c>
      <c r="B6121" t="s">
        <v>14</v>
      </c>
      <c r="C6121" t="s">
        <v>48</v>
      </c>
      <c r="D6121" t="s">
        <v>149</v>
      </c>
      <c r="E6121">
        <v>38</v>
      </c>
      <c r="F6121">
        <v>2</v>
      </c>
      <c r="G6121">
        <v>76</v>
      </c>
      <c r="H6121" t="s">
        <v>29</v>
      </c>
      <c r="I6121" t="s">
        <v>18</v>
      </c>
      <c r="J6121" s="1">
        <v>44868</v>
      </c>
      <c r="K6121" t="b">
        <v>0</v>
      </c>
      <c r="L6121" t="s">
        <v>42</v>
      </c>
      <c r="M6121">
        <v>11</v>
      </c>
      <c r="N6121">
        <f>G6121/SUMIF(B:B,B6121,G:G)*100</f>
        <v>0.12373114524571215</v>
      </c>
      <c r="Q6121">
        <f>VLOOKUP(C6121, Categories_Pivot_Table!A:B, 2, FALSE)</f>
        <v>23.348837209302324</v>
      </c>
      <c r="T6121">
        <f t="shared" si="96"/>
        <v>2022</v>
      </c>
    </row>
    <row r="6122" spans="1:20" x14ac:dyDescent="0.2">
      <c r="A6122" t="s">
        <v>6379</v>
      </c>
      <c r="B6122" t="s">
        <v>104</v>
      </c>
      <c r="C6122" t="s">
        <v>33</v>
      </c>
      <c r="D6122" t="s">
        <v>657</v>
      </c>
      <c r="E6122">
        <v>39.5</v>
      </c>
      <c r="F6122">
        <v>5</v>
      </c>
      <c r="G6122">
        <v>197.5</v>
      </c>
      <c r="H6122" t="s">
        <v>17</v>
      </c>
      <c r="I6122" t="s">
        <v>46</v>
      </c>
      <c r="J6122" s="1">
        <v>45472</v>
      </c>
      <c r="K6122" t="b">
        <v>1</v>
      </c>
      <c r="L6122" t="s">
        <v>35</v>
      </c>
      <c r="M6122">
        <v>6</v>
      </c>
      <c r="N6122">
        <f>G6122/SUMIF(B:B,B6122,G:G)*100</f>
        <v>0.32096598573123364</v>
      </c>
      <c r="Q6122">
        <f>VLOOKUP(C6122, Categories_Pivot_Table!A:B, 2, FALSE)</f>
        <v>23.300574345883856</v>
      </c>
      <c r="T6122">
        <f t="shared" si="96"/>
        <v>2024</v>
      </c>
    </row>
    <row r="6123" spans="1:20" x14ac:dyDescent="0.2">
      <c r="A6123" t="s">
        <v>6380</v>
      </c>
      <c r="B6123" t="s">
        <v>90</v>
      </c>
      <c r="C6123" t="s">
        <v>48</v>
      </c>
      <c r="D6123" t="s">
        <v>579</v>
      </c>
      <c r="E6123">
        <v>33.5</v>
      </c>
      <c r="F6123">
        <v>4</v>
      </c>
      <c r="G6123">
        <v>134</v>
      </c>
      <c r="H6123" t="s">
        <v>56</v>
      </c>
      <c r="I6123" t="s">
        <v>46</v>
      </c>
      <c r="J6123" s="1">
        <v>44572</v>
      </c>
      <c r="K6123" t="b">
        <v>0</v>
      </c>
      <c r="L6123" t="s">
        <v>49</v>
      </c>
      <c r="M6123">
        <v>1</v>
      </c>
      <c r="N6123">
        <f>G6123/SUMIF(B:B,B6123,G:G)*100</f>
        <v>0.22657333198065674</v>
      </c>
      <c r="Q6123">
        <f>VLOOKUP(C6123, Categories_Pivot_Table!A:B, 2, FALSE)</f>
        <v>23.348837209302324</v>
      </c>
      <c r="T6123">
        <f t="shared" si="96"/>
        <v>2022</v>
      </c>
    </row>
    <row r="6124" spans="1:20" x14ac:dyDescent="0.2">
      <c r="A6124" t="s">
        <v>6381</v>
      </c>
      <c r="B6124" t="s">
        <v>73</v>
      </c>
      <c r="C6124" t="s">
        <v>27</v>
      </c>
      <c r="D6124" t="s">
        <v>41</v>
      </c>
      <c r="E6124">
        <v>23</v>
      </c>
      <c r="F6124">
        <v>6</v>
      </c>
      <c r="G6124">
        <v>228</v>
      </c>
      <c r="H6124" t="s">
        <v>29</v>
      </c>
      <c r="I6124" t="s">
        <v>18</v>
      </c>
      <c r="J6124" s="1">
        <v>45510</v>
      </c>
      <c r="K6124" t="b">
        <v>1</v>
      </c>
      <c r="L6124" t="s">
        <v>49</v>
      </c>
      <c r="M6124">
        <v>8</v>
      </c>
      <c r="N6124">
        <f>G6124/SUMIF(B:B,B6124,G:G)*100</f>
        <v>0.39388782834783059</v>
      </c>
      <c r="Q6124">
        <f>VLOOKUP(C6124, Categories_Pivot_Table!A:B, 2, FALSE)</f>
        <v>25.013711734693878</v>
      </c>
      <c r="T6124">
        <f t="shared" si="96"/>
        <v>2024</v>
      </c>
    </row>
    <row r="6125" spans="1:20" x14ac:dyDescent="0.2">
      <c r="A6125" t="s">
        <v>6382</v>
      </c>
      <c r="B6125" t="s">
        <v>128</v>
      </c>
      <c r="C6125" t="s">
        <v>135</v>
      </c>
      <c r="D6125" t="s">
        <v>276</v>
      </c>
      <c r="E6125">
        <v>6.5</v>
      </c>
      <c r="F6125">
        <v>1</v>
      </c>
      <c r="G6125">
        <v>6.5</v>
      </c>
      <c r="H6125" t="s">
        <v>56</v>
      </c>
      <c r="I6125" t="s">
        <v>46</v>
      </c>
      <c r="J6125" s="1">
        <v>45498</v>
      </c>
      <c r="K6125" t="b">
        <v>1</v>
      </c>
      <c r="L6125" t="s">
        <v>42</v>
      </c>
      <c r="M6125">
        <v>7</v>
      </c>
      <c r="N6125">
        <f>G6125/SUMIF(B:B,B6125,G:G)*100</f>
        <v>9.4957050195757613E-3</v>
      </c>
      <c r="Q6125">
        <f>VLOOKUP(C6125, Categories_Pivot_Table!A:B, 2, FALSE)</f>
        <v>23.146341463414632</v>
      </c>
      <c r="T6125">
        <f t="shared" si="96"/>
        <v>2024</v>
      </c>
    </row>
    <row r="6126" spans="1:20" x14ac:dyDescent="0.2">
      <c r="A6126" t="s">
        <v>6383</v>
      </c>
      <c r="B6126" t="s">
        <v>21</v>
      </c>
      <c r="C6126" t="s">
        <v>27</v>
      </c>
      <c r="D6126" t="s">
        <v>278</v>
      </c>
      <c r="E6126">
        <v>30.5</v>
      </c>
      <c r="F6126">
        <v>9</v>
      </c>
      <c r="G6126">
        <v>274.5</v>
      </c>
      <c r="H6126" t="s">
        <v>17</v>
      </c>
      <c r="I6126" t="s">
        <v>46</v>
      </c>
      <c r="J6126" s="1">
        <v>45338</v>
      </c>
      <c r="K6126" t="b">
        <v>1</v>
      </c>
      <c r="L6126" t="s">
        <v>65</v>
      </c>
      <c r="M6126">
        <v>2</v>
      </c>
      <c r="N6126">
        <f>G6126/SUMIF(B:B,B6126,G:G)*100</f>
        <v>0.4446604300813996</v>
      </c>
      <c r="Q6126">
        <f>VLOOKUP(C6126, Categories_Pivot_Table!A:B, 2, FALSE)</f>
        <v>25.013711734693878</v>
      </c>
      <c r="T6126">
        <f t="shared" si="96"/>
        <v>2024</v>
      </c>
    </row>
    <row r="6127" spans="1:20" x14ac:dyDescent="0.2">
      <c r="A6127" t="s">
        <v>6384</v>
      </c>
      <c r="B6127" t="s">
        <v>81</v>
      </c>
      <c r="C6127" t="s">
        <v>74</v>
      </c>
      <c r="D6127" t="s">
        <v>219</v>
      </c>
      <c r="E6127">
        <v>12.5</v>
      </c>
      <c r="F6127">
        <v>4</v>
      </c>
      <c r="G6127">
        <v>50</v>
      </c>
      <c r="H6127" t="s">
        <v>29</v>
      </c>
      <c r="I6127" t="s">
        <v>18</v>
      </c>
      <c r="J6127" s="1">
        <v>44686</v>
      </c>
      <c r="K6127" t="b">
        <v>0</v>
      </c>
      <c r="L6127" t="s">
        <v>42</v>
      </c>
      <c r="M6127">
        <v>5</v>
      </c>
      <c r="N6127">
        <f>G6127/SUMIF(B:B,B6127,G:G)*100</f>
        <v>7.916966851659793E-2</v>
      </c>
      <c r="Q6127">
        <f>VLOOKUP(C6127, Categories_Pivot_Table!A:B, 2, FALSE)</f>
        <v>24.317096165933375</v>
      </c>
      <c r="T6127">
        <f t="shared" si="96"/>
        <v>2022</v>
      </c>
    </row>
    <row r="6128" spans="1:20" x14ac:dyDescent="0.2">
      <c r="A6128" t="s">
        <v>6385</v>
      </c>
      <c r="B6128" t="s">
        <v>44</v>
      </c>
      <c r="C6128" t="s">
        <v>15</v>
      </c>
      <c r="D6128" t="s">
        <v>171</v>
      </c>
      <c r="E6128">
        <v>21.5</v>
      </c>
      <c r="F6128">
        <v>5</v>
      </c>
      <c r="G6128">
        <v>107.5</v>
      </c>
      <c r="H6128" t="s">
        <v>29</v>
      </c>
      <c r="I6128" t="s">
        <v>18</v>
      </c>
      <c r="J6128" s="1">
        <v>45160</v>
      </c>
      <c r="K6128" t="b">
        <v>1</v>
      </c>
      <c r="L6128" t="s">
        <v>49</v>
      </c>
      <c r="M6128">
        <v>8</v>
      </c>
      <c r="N6128">
        <f>G6128/SUMIF(B:B,B6128,G:G)*100</f>
        <v>0.17711654268508678</v>
      </c>
      <c r="Q6128">
        <f>VLOOKUP(C6128, Categories_Pivot_Table!A:B, 2, FALSE)</f>
        <v>23.063808900523561</v>
      </c>
      <c r="T6128">
        <f t="shared" si="96"/>
        <v>2023</v>
      </c>
    </row>
    <row r="6129" spans="1:20" x14ac:dyDescent="0.2">
      <c r="A6129" t="s">
        <v>6386</v>
      </c>
      <c r="B6129" t="s">
        <v>121</v>
      </c>
      <c r="C6129" t="s">
        <v>74</v>
      </c>
      <c r="D6129" t="s">
        <v>107</v>
      </c>
      <c r="E6129">
        <v>35</v>
      </c>
      <c r="F6129">
        <v>3</v>
      </c>
      <c r="G6129">
        <v>105</v>
      </c>
      <c r="H6129" t="s">
        <v>56</v>
      </c>
      <c r="I6129" t="s">
        <v>18</v>
      </c>
      <c r="J6129" s="1">
        <v>44976</v>
      </c>
      <c r="K6129" t="b">
        <v>0</v>
      </c>
      <c r="L6129" t="s">
        <v>24</v>
      </c>
      <c r="M6129">
        <v>2</v>
      </c>
      <c r="N6129">
        <f>G6129/SUMIF(B:B,B6129,G:G)*100</f>
        <v>0.16013298663270831</v>
      </c>
      <c r="Q6129">
        <f>VLOOKUP(C6129, Categories_Pivot_Table!A:B, 2, FALSE)</f>
        <v>24.317096165933375</v>
      </c>
      <c r="T6129">
        <f t="shared" si="96"/>
        <v>2023</v>
      </c>
    </row>
    <row r="6130" spans="1:20" x14ac:dyDescent="0.2">
      <c r="A6130" t="s">
        <v>6387</v>
      </c>
      <c r="B6130" t="s">
        <v>81</v>
      </c>
      <c r="C6130" t="s">
        <v>48</v>
      </c>
      <c r="D6130" t="s">
        <v>655</v>
      </c>
      <c r="E6130">
        <v>12.5</v>
      </c>
      <c r="F6130">
        <v>4</v>
      </c>
      <c r="G6130">
        <v>50</v>
      </c>
      <c r="H6130" t="s">
        <v>29</v>
      </c>
      <c r="I6130" t="s">
        <v>46</v>
      </c>
      <c r="J6130" s="1">
        <v>45662</v>
      </c>
      <c r="K6130" t="b">
        <v>0</v>
      </c>
      <c r="L6130" t="s">
        <v>24</v>
      </c>
      <c r="M6130">
        <v>1</v>
      </c>
      <c r="N6130">
        <f>G6130/SUMIF(B:B,B6130,G:G)*100</f>
        <v>7.916966851659793E-2</v>
      </c>
      <c r="Q6130">
        <f>VLOOKUP(C6130, Categories_Pivot_Table!A:B, 2, FALSE)</f>
        <v>23.348837209302324</v>
      </c>
      <c r="T6130">
        <f t="shared" si="96"/>
        <v>2025</v>
      </c>
    </row>
    <row r="6131" spans="1:20" x14ac:dyDescent="0.2">
      <c r="A6131" t="s">
        <v>6388</v>
      </c>
      <c r="B6131" t="s">
        <v>26</v>
      </c>
      <c r="C6131" t="s">
        <v>33</v>
      </c>
      <c r="D6131" t="s">
        <v>253</v>
      </c>
      <c r="E6131">
        <v>38</v>
      </c>
      <c r="F6131">
        <v>2</v>
      </c>
      <c r="G6131">
        <v>76</v>
      </c>
      <c r="H6131" t="s">
        <v>56</v>
      </c>
      <c r="I6131" t="s">
        <v>18</v>
      </c>
      <c r="J6131" s="1">
        <v>45592</v>
      </c>
      <c r="K6131" t="b">
        <v>0</v>
      </c>
      <c r="L6131" t="s">
        <v>24</v>
      </c>
      <c r="M6131">
        <v>10</v>
      </c>
      <c r="N6131">
        <f>G6131/SUMIF(B:B,B6131,G:G)*100</f>
        <v>0.12248877857735729</v>
      </c>
      <c r="Q6131">
        <f>VLOOKUP(C6131, Categories_Pivot_Table!A:B, 2, FALSE)</f>
        <v>23.300574345883856</v>
      </c>
      <c r="T6131">
        <f t="shared" si="96"/>
        <v>2024</v>
      </c>
    </row>
    <row r="6132" spans="1:20" x14ac:dyDescent="0.2">
      <c r="A6132" t="s">
        <v>6389</v>
      </c>
      <c r="B6132" t="s">
        <v>113</v>
      </c>
      <c r="C6132" t="s">
        <v>48</v>
      </c>
      <c r="D6132" t="s">
        <v>595</v>
      </c>
      <c r="E6132">
        <v>17</v>
      </c>
      <c r="F6132">
        <v>2</v>
      </c>
      <c r="G6132">
        <v>34</v>
      </c>
      <c r="H6132" t="s">
        <v>56</v>
      </c>
      <c r="I6132" t="s">
        <v>46</v>
      </c>
      <c r="J6132" s="1">
        <v>44760</v>
      </c>
      <c r="K6132" t="b">
        <v>0</v>
      </c>
      <c r="L6132" t="s">
        <v>19</v>
      </c>
      <c r="M6132">
        <v>7</v>
      </c>
      <c r="N6132">
        <f>G6132/SUMIF(B:B,B6132,G:G)*100</f>
        <v>5.5982744142393757E-2</v>
      </c>
      <c r="Q6132">
        <f>VLOOKUP(C6132, Categories_Pivot_Table!A:B, 2, FALSE)</f>
        <v>23.348837209302324</v>
      </c>
      <c r="T6132">
        <f t="shared" si="96"/>
        <v>2022</v>
      </c>
    </row>
    <row r="6133" spans="1:20" x14ac:dyDescent="0.2">
      <c r="A6133" t="s">
        <v>6390</v>
      </c>
      <c r="B6133" t="s">
        <v>71</v>
      </c>
      <c r="C6133" t="s">
        <v>27</v>
      </c>
      <c r="D6133" t="s">
        <v>119</v>
      </c>
      <c r="E6133">
        <v>38</v>
      </c>
      <c r="F6133">
        <v>5</v>
      </c>
      <c r="G6133">
        <v>190</v>
      </c>
      <c r="H6133" t="s">
        <v>56</v>
      </c>
      <c r="I6133" t="s">
        <v>18</v>
      </c>
      <c r="J6133" s="1">
        <v>44691</v>
      </c>
      <c r="K6133" t="b">
        <v>0</v>
      </c>
      <c r="L6133" t="s">
        <v>49</v>
      </c>
      <c r="M6133">
        <v>5</v>
      </c>
      <c r="N6133">
        <f>G6133/SUMIF(B:B,B6133,G:G)*100</f>
        <v>0.30102586445914364</v>
      </c>
      <c r="Q6133">
        <f>VLOOKUP(C6133, Categories_Pivot_Table!A:B, 2, FALSE)</f>
        <v>25.013711734693878</v>
      </c>
      <c r="T6133">
        <f t="shared" si="96"/>
        <v>2022</v>
      </c>
    </row>
    <row r="6134" spans="1:20" x14ac:dyDescent="0.2">
      <c r="A6134" t="s">
        <v>6391</v>
      </c>
      <c r="B6134" t="s">
        <v>76</v>
      </c>
      <c r="C6134" t="s">
        <v>33</v>
      </c>
      <c r="D6134" t="s">
        <v>307</v>
      </c>
      <c r="E6134">
        <v>6.5</v>
      </c>
      <c r="F6134">
        <v>6</v>
      </c>
      <c r="G6134">
        <v>39</v>
      </c>
      <c r="H6134" t="s">
        <v>17</v>
      </c>
      <c r="I6134" t="s">
        <v>18</v>
      </c>
      <c r="J6134" s="1">
        <v>45643</v>
      </c>
      <c r="K6134" t="b">
        <v>1</v>
      </c>
      <c r="L6134" t="s">
        <v>49</v>
      </c>
      <c r="M6134">
        <v>12</v>
      </c>
      <c r="N6134">
        <f>G6134/SUMIF(B:B,B6134,G:G)*100</f>
        <v>6.6403888884159268E-2</v>
      </c>
      <c r="Q6134">
        <f>VLOOKUP(C6134, Categories_Pivot_Table!A:B, 2, FALSE)</f>
        <v>23.300574345883856</v>
      </c>
      <c r="T6134">
        <f t="shared" si="96"/>
        <v>2024</v>
      </c>
    </row>
    <row r="6135" spans="1:20" x14ac:dyDescent="0.2">
      <c r="A6135" t="s">
        <v>6392</v>
      </c>
      <c r="B6135" t="s">
        <v>76</v>
      </c>
      <c r="C6135" t="s">
        <v>135</v>
      </c>
      <c r="D6135" t="s">
        <v>144</v>
      </c>
      <c r="E6135">
        <v>11</v>
      </c>
      <c r="F6135">
        <v>10</v>
      </c>
      <c r="G6135">
        <v>110</v>
      </c>
      <c r="H6135" t="s">
        <v>56</v>
      </c>
      <c r="I6135" t="s">
        <v>18</v>
      </c>
      <c r="J6135" s="1">
        <v>45482</v>
      </c>
      <c r="K6135" t="b">
        <v>0</v>
      </c>
      <c r="L6135" t="s">
        <v>49</v>
      </c>
      <c r="M6135">
        <v>7</v>
      </c>
      <c r="N6135">
        <f>G6135/SUMIF(B:B,B6135,G:G)*100</f>
        <v>0.18729301992967998</v>
      </c>
      <c r="Q6135">
        <f>VLOOKUP(C6135, Categories_Pivot_Table!A:B, 2, FALSE)</f>
        <v>23.146341463414632</v>
      </c>
      <c r="T6135">
        <f t="shared" si="96"/>
        <v>2024</v>
      </c>
    </row>
    <row r="6136" spans="1:20" x14ac:dyDescent="0.2">
      <c r="A6136" t="s">
        <v>6393</v>
      </c>
      <c r="B6136" t="s">
        <v>21</v>
      </c>
      <c r="C6136" t="s">
        <v>33</v>
      </c>
      <c r="D6136" t="s">
        <v>129</v>
      </c>
      <c r="E6136">
        <v>15.5</v>
      </c>
      <c r="F6136">
        <v>7</v>
      </c>
      <c r="G6136">
        <v>108.5</v>
      </c>
      <c r="H6136" t="s">
        <v>56</v>
      </c>
      <c r="I6136" t="s">
        <v>46</v>
      </c>
      <c r="J6136" s="1">
        <v>45443</v>
      </c>
      <c r="K6136" t="b">
        <v>1</v>
      </c>
      <c r="L6136" t="s">
        <v>65</v>
      </c>
      <c r="M6136">
        <v>5</v>
      </c>
      <c r="N6136">
        <f>G6136/SUMIF(B:B,B6136,G:G)*100</f>
        <v>0.17575831207224721</v>
      </c>
      <c r="Q6136">
        <f>VLOOKUP(C6136, Categories_Pivot_Table!A:B, 2, FALSE)</f>
        <v>23.300574345883856</v>
      </c>
      <c r="T6136">
        <f t="shared" si="96"/>
        <v>2024</v>
      </c>
    </row>
    <row r="6137" spans="1:20" x14ac:dyDescent="0.2">
      <c r="A6137" t="s">
        <v>6394</v>
      </c>
      <c r="B6137" t="s">
        <v>118</v>
      </c>
      <c r="C6137" t="s">
        <v>38</v>
      </c>
      <c r="D6137" t="s">
        <v>133</v>
      </c>
      <c r="E6137">
        <v>21.5</v>
      </c>
      <c r="F6137">
        <v>6</v>
      </c>
      <c r="G6137">
        <v>129</v>
      </c>
      <c r="H6137" t="s">
        <v>56</v>
      </c>
      <c r="I6137" t="s">
        <v>18</v>
      </c>
      <c r="J6137" s="1">
        <v>45656</v>
      </c>
      <c r="K6137" t="b">
        <v>0</v>
      </c>
      <c r="L6137" t="s">
        <v>19</v>
      </c>
      <c r="M6137">
        <v>12</v>
      </c>
      <c r="N6137">
        <f>G6137/SUMIF(B:B,B6137,G:G)*100</f>
        <v>0.212181522114578</v>
      </c>
      <c r="Q6137">
        <f>VLOOKUP(C6137, Categories_Pivot_Table!A:B, 2, FALSE)</f>
        <v>23.088790931989923</v>
      </c>
      <c r="T6137">
        <f t="shared" si="96"/>
        <v>2024</v>
      </c>
    </row>
    <row r="6138" spans="1:20" x14ac:dyDescent="0.2">
      <c r="A6138" t="s">
        <v>6395</v>
      </c>
      <c r="B6138" t="s">
        <v>54</v>
      </c>
      <c r="C6138" t="s">
        <v>15</v>
      </c>
      <c r="D6138" t="s">
        <v>511</v>
      </c>
      <c r="E6138">
        <v>15.5</v>
      </c>
      <c r="F6138">
        <v>4</v>
      </c>
      <c r="G6138">
        <v>62</v>
      </c>
      <c r="H6138" t="s">
        <v>29</v>
      </c>
      <c r="I6138" t="s">
        <v>46</v>
      </c>
      <c r="J6138" s="1">
        <v>45016</v>
      </c>
      <c r="K6138" t="b">
        <v>0</v>
      </c>
      <c r="L6138" t="s">
        <v>65</v>
      </c>
      <c r="M6138">
        <v>3</v>
      </c>
      <c r="N6138">
        <f>G6138/SUMIF(B:B,B6138,G:G)*100</f>
        <v>0.10847599968506969</v>
      </c>
      <c r="Q6138">
        <f>VLOOKUP(C6138, Categories_Pivot_Table!A:B, 2, FALSE)</f>
        <v>23.063808900523561</v>
      </c>
      <c r="T6138">
        <f t="shared" si="96"/>
        <v>2023</v>
      </c>
    </row>
    <row r="6139" spans="1:20" x14ac:dyDescent="0.2">
      <c r="A6139" t="s">
        <v>6396</v>
      </c>
      <c r="B6139" t="s">
        <v>14</v>
      </c>
      <c r="C6139" t="s">
        <v>74</v>
      </c>
      <c r="D6139" t="s">
        <v>343</v>
      </c>
      <c r="E6139">
        <v>33.5</v>
      </c>
      <c r="F6139">
        <v>6</v>
      </c>
      <c r="G6139">
        <v>201</v>
      </c>
      <c r="H6139" t="s">
        <v>56</v>
      </c>
      <c r="I6139" t="s">
        <v>46</v>
      </c>
      <c r="J6139" s="1">
        <v>45053</v>
      </c>
      <c r="K6139" t="b">
        <v>1</v>
      </c>
      <c r="L6139" t="s">
        <v>24</v>
      </c>
      <c r="M6139">
        <v>5</v>
      </c>
      <c r="N6139">
        <f>G6139/SUMIF(B:B,B6139,G:G)*100</f>
        <v>0.3272363183472124</v>
      </c>
      <c r="Q6139">
        <f>VLOOKUP(C6139, Categories_Pivot_Table!A:B, 2, FALSE)</f>
        <v>24.317096165933375</v>
      </c>
      <c r="T6139">
        <f t="shared" si="96"/>
        <v>2023</v>
      </c>
    </row>
    <row r="6140" spans="1:20" x14ac:dyDescent="0.2">
      <c r="A6140" t="s">
        <v>6397</v>
      </c>
      <c r="B6140" t="s">
        <v>84</v>
      </c>
      <c r="C6140" t="s">
        <v>38</v>
      </c>
      <c r="D6140" t="s">
        <v>190</v>
      </c>
      <c r="E6140">
        <v>33.5</v>
      </c>
      <c r="F6140">
        <v>5</v>
      </c>
      <c r="G6140">
        <v>167.5</v>
      </c>
      <c r="H6140" t="s">
        <v>29</v>
      </c>
      <c r="I6140" t="s">
        <v>18</v>
      </c>
      <c r="J6140" s="1">
        <v>45132</v>
      </c>
      <c r="K6140" t="b">
        <v>0</v>
      </c>
      <c r="L6140" t="s">
        <v>49</v>
      </c>
      <c r="M6140">
        <v>7</v>
      </c>
      <c r="N6140">
        <f>G6140/SUMIF(B:B,B6140,G:G)*100</f>
        <v>0.27117820860484887</v>
      </c>
      <c r="Q6140">
        <f>VLOOKUP(C6140, Categories_Pivot_Table!A:B, 2, FALSE)</f>
        <v>23.088790931989923</v>
      </c>
      <c r="T6140">
        <f t="shared" si="96"/>
        <v>2023</v>
      </c>
    </row>
    <row r="6141" spans="1:20" x14ac:dyDescent="0.2">
      <c r="A6141" t="s">
        <v>6398</v>
      </c>
      <c r="B6141" t="s">
        <v>47</v>
      </c>
      <c r="C6141" t="s">
        <v>48</v>
      </c>
      <c r="D6141" t="s">
        <v>52</v>
      </c>
      <c r="E6141">
        <v>27.5</v>
      </c>
      <c r="F6141">
        <v>4</v>
      </c>
      <c r="G6141">
        <v>110</v>
      </c>
      <c r="H6141" t="s">
        <v>29</v>
      </c>
      <c r="I6141" t="s">
        <v>46</v>
      </c>
      <c r="J6141" s="1">
        <v>45516</v>
      </c>
      <c r="K6141" t="b">
        <v>0</v>
      </c>
      <c r="L6141" t="s">
        <v>19</v>
      </c>
      <c r="M6141">
        <v>8</v>
      </c>
      <c r="N6141">
        <f>G6141/SUMIF(B:B,B6141,G:G)*100</f>
        <v>0.17478906138274039</v>
      </c>
      <c r="Q6141">
        <f>VLOOKUP(C6141, Categories_Pivot_Table!A:B, 2, FALSE)</f>
        <v>23.348837209302324</v>
      </c>
      <c r="T6141">
        <f t="shared" si="96"/>
        <v>2024</v>
      </c>
    </row>
    <row r="6142" spans="1:20" x14ac:dyDescent="0.2">
      <c r="A6142" t="s">
        <v>6399</v>
      </c>
      <c r="B6142" t="s">
        <v>47</v>
      </c>
      <c r="C6142" t="s">
        <v>135</v>
      </c>
      <c r="D6142" t="s">
        <v>436</v>
      </c>
      <c r="E6142">
        <v>5</v>
      </c>
      <c r="F6142">
        <v>2</v>
      </c>
      <c r="G6142">
        <v>10</v>
      </c>
      <c r="H6142" t="s">
        <v>56</v>
      </c>
      <c r="I6142" t="s">
        <v>46</v>
      </c>
      <c r="J6142" s="1">
        <v>44955</v>
      </c>
      <c r="K6142" t="b">
        <v>0</v>
      </c>
      <c r="L6142" t="s">
        <v>24</v>
      </c>
      <c r="M6142">
        <v>1</v>
      </c>
      <c r="N6142">
        <f>G6142/SUMIF(B:B,B6142,G:G)*100</f>
        <v>1.5889914671158217E-2</v>
      </c>
      <c r="Q6142">
        <f>VLOOKUP(C6142, Categories_Pivot_Table!A:B, 2, FALSE)</f>
        <v>23.146341463414632</v>
      </c>
      <c r="T6142">
        <f t="shared" si="96"/>
        <v>2023</v>
      </c>
    </row>
    <row r="6143" spans="1:20" x14ac:dyDescent="0.2">
      <c r="A6143" t="s">
        <v>6400</v>
      </c>
      <c r="B6143" t="s">
        <v>44</v>
      </c>
      <c r="C6143" t="s">
        <v>48</v>
      </c>
      <c r="D6143" t="s">
        <v>203</v>
      </c>
      <c r="E6143">
        <v>39.5</v>
      </c>
      <c r="F6143">
        <v>3</v>
      </c>
      <c r="G6143">
        <v>118.5</v>
      </c>
      <c r="H6143" t="s">
        <v>17</v>
      </c>
      <c r="I6143" t="s">
        <v>18</v>
      </c>
      <c r="J6143" s="1">
        <v>45591</v>
      </c>
      <c r="K6143" t="b">
        <v>1</v>
      </c>
      <c r="L6143" t="s">
        <v>35</v>
      </c>
      <c r="M6143">
        <v>10</v>
      </c>
      <c r="N6143">
        <f>G6143/SUMIF(B:B,B6143,G:G)*100</f>
        <v>0.19524009589007241</v>
      </c>
      <c r="Q6143">
        <f>VLOOKUP(C6143, Categories_Pivot_Table!A:B, 2, FALSE)</f>
        <v>23.348837209302324</v>
      </c>
      <c r="T6143">
        <f t="shared" si="96"/>
        <v>2024</v>
      </c>
    </row>
    <row r="6144" spans="1:20" x14ac:dyDescent="0.2">
      <c r="A6144" t="s">
        <v>6401</v>
      </c>
      <c r="B6144" t="s">
        <v>37</v>
      </c>
      <c r="C6144" t="s">
        <v>33</v>
      </c>
      <c r="D6144" t="s">
        <v>129</v>
      </c>
      <c r="E6144">
        <v>15.5</v>
      </c>
      <c r="F6144">
        <v>7</v>
      </c>
      <c r="G6144">
        <v>108.5</v>
      </c>
      <c r="H6144" t="s">
        <v>17</v>
      </c>
      <c r="I6144" t="s">
        <v>18</v>
      </c>
      <c r="J6144" s="1">
        <v>44841</v>
      </c>
      <c r="K6144" t="b">
        <v>0</v>
      </c>
      <c r="L6144" t="s">
        <v>65</v>
      </c>
      <c r="M6144">
        <v>10</v>
      </c>
      <c r="N6144">
        <f>G6144/SUMIF(B:B,B6144,G:G)*100</f>
        <v>0.16200195596831629</v>
      </c>
      <c r="Q6144">
        <f>VLOOKUP(C6144, Categories_Pivot_Table!A:B, 2, FALSE)</f>
        <v>23.300574345883856</v>
      </c>
      <c r="T6144">
        <f t="shared" si="96"/>
        <v>2022</v>
      </c>
    </row>
    <row r="6145" spans="1:20" x14ac:dyDescent="0.2">
      <c r="A6145" t="s">
        <v>6402</v>
      </c>
      <c r="B6145" t="s">
        <v>90</v>
      </c>
      <c r="C6145" t="s">
        <v>38</v>
      </c>
      <c r="D6145" t="s">
        <v>96</v>
      </c>
      <c r="E6145">
        <v>24.5</v>
      </c>
      <c r="F6145">
        <v>5</v>
      </c>
      <c r="G6145">
        <v>122.5</v>
      </c>
      <c r="H6145" t="s">
        <v>17</v>
      </c>
      <c r="I6145" t="s">
        <v>46</v>
      </c>
      <c r="J6145" s="1">
        <v>45255</v>
      </c>
      <c r="K6145" t="b">
        <v>1</v>
      </c>
      <c r="L6145" t="s">
        <v>35</v>
      </c>
      <c r="M6145">
        <v>11</v>
      </c>
      <c r="N6145">
        <f>G6145/SUMIF(B:B,B6145,G:G)*100</f>
        <v>0.20712860572858544</v>
      </c>
      <c r="Q6145">
        <f>VLOOKUP(C6145, Categories_Pivot_Table!A:B, 2, FALSE)</f>
        <v>23.088790931989923</v>
      </c>
      <c r="T6145">
        <f t="shared" si="96"/>
        <v>2023</v>
      </c>
    </row>
    <row r="6146" spans="1:20" x14ac:dyDescent="0.2">
      <c r="A6146" t="s">
        <v>6403</v>
      </c>
      <c r="B6146" t="s">
        <v>44</v>
      </c>
      <c r="C6146" t="s">
        <v>38</v>
      </c>
      <c r="D6146" t="s">
        <v>131</v>
      </c>
      <c r="E6146">
        <v>8</v>
      </c>
      <c r="F6146">
        <v>8</v>
      </c>
      <c r="G6146">
        <v>64</v>
      </c>
      <c r="H6146" t="s">
        <v>17</v>
      </c>
      <c r="I6146" t="s">
        <v>18</v>
      </c>
      <c r="J6146" s="1">
        <v>44608</v>
      </c>
      <c r="K6146" t="b">
        <v>1</v>
      </c>
      <c r="L6146" t="s">
        <v>30</v>
      </c>
      <c r="M6146">
        <v>2</v>
      </c>
      <c r="N6146">
        <f>G6146/SUMIF(B:B,B6146,G:G)*100</f>
        <v>0.10544612773809817</v>
      </c>
      <c r="Q6146">
        <f>VLOOKUP(C6146, Categories_Pivot_Table!A:B, 2, FALSE)</f>
        <v>23.088790931989923</v>
      </c>
      <c r="T6146">
        <f t="shared" ref="T6146:T6209" si="97">YEAR(J6146)</f>
        <v>2022</v>
      </c>
    </row>
    <row r="6147" spans="1:20" x14ac:dyDescent="0.2">
      <c r="A6147" t="s">
        <v>6404</v>
      </c>
      <c r="B6147" t="s">
        <v>21</v>
      </c>
      <c r="C6147" t="s">
        <v>38</v>
      </c>
      <c r="D6147" t="s">
        <v>190</v>
      </c>
      <c r="E6147">
        <v>33.5</v>
      </c>
      <c r="F6147">
        <v>1</v>
      </c>
      <c r="G6147">
        <v>33.5</v>
      </c>
      <c r="H6147" t="s">
        <v>56</v>
      </c>
      <c r="I6147" t="s">
        <v>18</v>
      </c>
      <c r="J6147" s="1">
        <v>44808</v>
      </c>
      <c r="K6147" t="b">
        <v>1</v>
      </c>
      <c r="L6147" t="s">
        <v>24</v>
      </c>
      <c r="M6147">
        <v>9</v>
      </c>
      <c r="N6147">
        <f>G6147/SUMIF(B:B,B6147,G:G)*100</f>
        <v>5.4266391284979551E-2</v>
      </c>
      <c r="Q6147">
        <f>VLOOKUP(C6147, Categories_Pivot_Table!A:B, 2, FALSE)</f>
        <v>23.088790931989923</v>
      </c>
      <c r="T6147">
        <f t="shared" si="97"/>
        <v>2022</v>
      </c>
    </row>
    <row r="6148" spans="1:20" x14ac:dyDescent="0.2">
      <c r="A6148" t="s">
        <v>6405</v>
      </c>
      <c r="B6148" t="s">
        <v>51</v>
      </c>
      <c r="C6148" t="s">
        <v>135</v>
      </c>
      <c r="D6148" t="s">
        <v>292</v>
      </c>
      <c r="E6148">
        <v>12.5</v>
      </c>
      <c r="F6148">
        <v>8</v>
      </c>
      <c r="G6148">
        <v>100</v>
      </c>
      <c r="H6148" t="s">
        <v>56</v>
      </c>
      <c r="I6148" t="s">
        <v>18</v>
      </c>
      <c r="J6148" s="1">
        <v>45254</v>
      </c>
      <c r="K6148" t="b">
        <v>1</v>
      </c>
      <c r="L6148" t="s">
        <v>65</v>
      </c>
      <c r="M6148">
        <v>11</v>
      </c>
      <c r="N6148">
        <f>G6148/SUMIF(B:B,B6148,G:G)*100</f>
        <v>0.15502193560388794</v>
      </c>
      <c r="Q6148">
        <f>VLOOKUP(C6148, Categories_Pivot_Table!A:B, 2, FALSE)</f>
        <v>23.146341463414632</v>
      </c>
      <c r="T6148">
        <f t="shared" si="97"/>
        <v>2023</v>
      </c>
    </row>
    <row r="6149" spans="1:20" x14ac:dyDescent="0.2">
      <c r="A6149" t="s">
        <v>6406</v>
      </c>
      <c r="B6149" t="s">
        <v>113</v>
      </c>
      <c r="C6149" t="s">
        <v>15</v>
      </c>
      <c r="D6149" t="s">
        <v>69</v>
      </c>
      <c r="E6149">
        <v>29</v>
      </c>
      <c r="F6149">
        <v>7</v>
      </c>
      <c r="G6149">
        <v>203</v>
      </c>
      <c r="H6149" t="s">
        <v>56</v>
      </c>
      <c r="I6149" t="s">
        <v>46</v>
      </c>
      <c r="J6149" s="1">
        <v>44612</v>
      </c>
      <c r="K6149" t="b">
        <v>0</v>
      </c>
      <c r="L6149" t="s">
        <v>24</v>
      </c>
      <c r="M6149">
        <v>2</v>
      </c>
      <c r="N6149">
        <f>G6149/SUMIF(B:B,B6149,G:G)*100</f>
        <v>0.33424991355605682</v>
      </c>
      <c r="Q6149">
        <f>VLOOKUP(C6149, Categories_Pivot_Table!A:B, 2, FALSE)</f>
        <v>23.063808900523561</v>
      </c>
      <c r="T6149">
        <f t="shared" si="97"/>
        <v>2022</v>
      </c>
    </row>
    <row r="6150" spans="1:20" x14ac:dyDescent="0.2">
      <c r="A6150" t="s">
        <v>6407</v>
      </c>
      <c r="B6150" t="s">
        <v>106</v>
      </c>
      <c r="C6150" t="s">
        <v>33</v>
      </c>
      <c r="D6150" t="s">
        <v>307</v>
      </c>
      <c r="E6150">
        <v>6.5</v>
      </c>
      <c r="F6150">
        <v>7</v>
      </c>
      <c r="G6150">
        <v>45.5</v>
      </c>
      <c r="H6150" t="s">
        <v>56</v>
      </c>
      <c r="I6150" t="s">
        <v>46</v>
      </c>
      <c r="J6150" s="1">
        <v>44801</v>
      </c>
      <c r="K6150" t="b">
        <v>0</v>
      </c>
      <c r="L6150" t="s">
        <v>24</v>
      </c>
      <c r="M6150">
        <v>8</v>
      </c>
      <c r="N6150">
        <f>G6150/SUMIF(B:B,B6150,G:G)*100</f>
        <v>7.4152542372881353E-2</v>
      </c>
      <c r="Q6150">
        <f>VLOOKUP(C6150, Categories_Pivot_Table!A:B, 2, FALSE)</f>
        <v>23.300574345883856</v>
      </c>
      <c r="T6150">
        <f t="shared" si="97"/>
        <v>2022</v>
      </c>
    </row>
    <row r="6151" spans="1:20" x14ac:dyDescent="0.2">
      <c r="A6151" t="s">
        <v>6408</v>
      </c>
      <c r="B6151" t="s">
        <v>81</v>
      </c>
      <c r="C6151" t="s">
        <v>15</v>
      </c>
      <c r="D6151" t="s">
        <v>570</v>
      </c>
      <c r="E6151">
        <v>6.5</v>
      </c>
      <c r="F6151">
        <v>7</v>
      </c>
      <c r="G6151">
        <v>45.5</v>
      </c>
      <c r="H6151" t="s">
        <v>17</v>
      </c>
      <c r="I6151" t="s">
        <v>18</v>
      </c>
      <c r="J6151" s="1">
        <v>45023</v>
      </c>
      <c r="K6151" t="b">
        <v>0</v>
      </c>
      <c r="L6151" t="s">
        <v>65</v>
      </c>
      <c r="M6151">
        <v>4</v>
      </c>
      <c r="N6151">
        <f>G6151/SUMIF(B:B,B6151,G:G)*100</f>
        <v>7.2044398350104108E-2</v>
      </c>
      <c r="Q6151">
        <f>VLOOKUP(C6151, Categories_Pivot_Table!A:B, 2, FALSE)</f>
        <v>23.063808900523561</v>
      </c>
      <c r="T6151">
        <f t="shared" si="97"/>
        <v>2023</v>
      </c>
    </row>
    <row r="6152" spans="1:20" x14ac:dyDescent="0.2">
      <c r="A6152" t="s">
        <v>6409</v>
      </c>
      <c r="B6152" t="s">
        <v>54</v>
      </c>
      <c r="C6152" t="s">
        <v>135</v>
      </c>
      <c r="D6152" t="s">
        <v>422</v>
      </c>
      <c r="E6152">
        <v>17</v>
      </c>
      <c r="F6152">
        <v>6</v>
      </c>
      <c r="G6152">
        <v>102</v>
      </c>
      <c r="H6152" t="s">
        <v>29</v>
      </c>
      <c r="I6152" t="s">
        <v>18</v>
      </c>
      <c r="J6152" s="1">
        <v>44606</v>
      </c>
      <c r="K6152" t="b">
        <v>0</v>
      </c>
      <c r="L6152" t="s">
        <v>19</v>
      </c>
      <c r="M6152">
        <v>2</v>
      </c>
      <c r="N6152">
        <f>G6152/SUMIF(B:B,B6152,G:G)*100</f>
        <v>0.17846051561092111</v>
      </c>
      <c r="Q6152">
        <f>VLOOKUP(C6152, Categories_Pivot_Table!A:B, 2, FALSE)</f>
        <v>23.146341463414632</v>
      </c>
      <c r="T6152">
        <f t="shared" si="97"/>
        <v>2022</v>
      </c>
    </row>
    <row r="6153" spans="1:20" x14ac:dyDescent="0.2">
      <c r="A6153" t="s">
        <v>6410</v>
      </c>
      <c r="B6153" t="s">
        <v>73</v>
      </c>
      <c r="C6153" t="s">
        <v>33</v>
      </c>
      <c r="D6153" t="s">
        <v>34</v>
      </c>
      <c r="E6153">
        <v>27.5</v>
      </c>
      <c r="F6153">
        <v>9</v>
      </c>
      <c r="G6153">
        <v>247.5</v>
      </c>
      <c r="H6153" t="s">
        <v>17</v>
      </c>
      <c r="I6153" t="s">
        <v>18</v>
      </c>
      <c r="J6153" s="1">
        <v>44583</v>
      </c>
      <c r="K6153" t="b">
        <v>1</v>
      </c>
      <c r="L6153" t="s">
        <v>35</v>
      </c>
      <c r="M6153">
        <v>1</v>
      </c>
      <c r="N6153">
        <f>G6153/SUMIF(B:B,B6153,G:G)*100</f>
        <v>0.42757560314073717</v>
      </c>
      <c r="Q6153">
        <f>VLOOKUP(C6153, Categories_Pivot_Table!A:B, 2, FALSE)</f>
        <v>23.300574345883856</v>
      </c>
      <c r="T6153">
        <f t="shared" si="97"/>
        <v>2022</v>
      </c>
    </row>
    <row r="6154" spans="1:20" x14ac:dyDescent="0.2">
      <c r="A6154" t="s">
        <v>6411</v>
      </c>
      <c r="B6154" t="s">
        <v>71</v>
      </c>
      <c r="C6154" t="s">
        <v>15</v>
      </c>
      <c r="D6154" t="s">
        <v>369</v>
      </c>
      <c r="E6154">
        <v>23</v>
      </c>
      <c r="F6154">
        <v>6</v>
      </c>
      <c r="G6154">
        <v>138</v>
      </c>
      <c r="H6154" t="s">
        <v>17</v>
      </c>
      <c r="I6154" t="s">
        <v>18</v>
      </c>
      <c r="J6154" s="1">
        <v>45521</v>
      </c>
      <c r="K6154" t="b">
        <v>1</v>
      </c>
      <c r="L6154" t="s">
        <v>35</v>
      </c>
      <c r="M6154">
        <v>8</v>
      </c>
      <c r="N6154">
        <f>G6154/SUMIF(B:B,B6154,G:G)*100</f>
        <v>0.2186398383966412</v>
      </c>
      <c r="Q6154">
        <f>VLOOKUP(C6154, Categories_Pivot_Table!A:B, 2, FALSE)</f>
        <v>23.063808900523561</v>
      </c>
      <c r="T6154">
        <f t="shared" si="97"/>
        <v>2024</v>
      </c>
    </row>
    <row r="6155" spans="1:20" x14ac:dyDescent="0.2">
      <c r="A6155" t="s">
        <v>6412</v>
      </c>
      <c r="B6155" t="s">
        <v>37</v>
      </c>
      <c r="C6155" t="s">
        <v>135</v>
      </c>
      <c r="D6155" t="s">
        <v>41</v>
      </c>
      <c r="E6155">
        <v>23</v>
      </c>
      <c r="F6155">
        <v>3</v>
      </c>
      <c r="G6155">
        <v>51</v>
      </c>
      <c r="H6155" t="s">
        <v>56</v>
      </c>
      <c r="I6155" t="s">
        <v>46</v>
      </c>
      <c r="J6155" s="1">
        <v>45585</v>
      </c>
      <c r="K6155" t="b">
        <v>0</v>
      </c>
      <c r="L6155" t="s">
        <v>24</v>
      </c>
      <c r="M6155">
        <v>10</v>
      </c>
      <c r="N6155">
        <f>G6155/SUMIF(B:B,B6155,G:G)*100</f>
        <v>7.6148384833033461E-2</v>
      </c>
      <c r="Q6155">
        <f>VLOOKUP(C6155, Categories_Pivot_Table!A:B, 2, FALSE)</f>
        <v>23.146341463414632</v>
      </c>
      <c r="T6155">
        <f t="shared" si="97"/>
        <v>2024</v>
      </c>
    </row>
    <row r="6156" spans="1:20" x14ac:dyDescent="0.2">
      <c r="A6156" t="s">
        <v>6413</v>
      </c>
      <c r="B6156" t="s">
        <v>26</v>
      </c>
      <c r="C6156" t="s">
        <v>22</v>
      </c>
      <c r="D6156" t="s">
        <v>527</v>
      </c>
      <c r="E6156">
        <v>23</v>
      </c>
      <c r="F6156">
        <v>2</v>
      </c>
      <c r="G6156">
        <v>46</v>
      </c>
      <c r="H6156" t="s">
        <v>29</v>
      </c>
      <c r="I6156" t="s">
        <v>18</v>
      </c>
      <c r="J6156" s="1">
        <v>45061</v>
      </c>
      <c r="K6156" t="b">
        <v>1</v>
      </c>
      <c r="L6156" t="s">
        <v>19</v>
      </c>
      <c r="M6156">
        <v>5</v>
      </c>
      <c r="N6156">
        <f>G6156/SUMIF(B:B,B6156,G:G)*100</f>
        <v>7.4137944928400479E-2</v>
      </c>
      <c r="Q6156">
        <f>VLOOKUP(C6156, Categories_Pivot_Table!A:B, 2, FALSE)</f>
        <v>21.505681818181817</v>
      </c>
      <c r="T6156">
        <f t="shared" si="97"/>
        <v>2023</v>
      </c>
    </row>
    <row r="6157" spans="1:20" x14ac:dyDescent="0.2">
      <c r="A6157" t="s">
        <v>6414</v>
      </c>
      <c r="B6157" t="s">
        <v>84</v>
      </c>
      <c r="C6157" t="s">
        <v>33</v>
      </c>
      <c r="D6157" t="s">
        <v>556</v>
      </c>
      <c r="E6157">
        <v>29</v>
      </c>
      <c r="F6157">
        <v>10</v>
      </c>
      <c r="G6157">
        <v>290</v>
      </c>
      <c r="H6157" t="s">
        <v>17</v>
      </c>
      <c r="I6157" t="s">
        <v>18</v>
      </c>
      <c r="J6157" s="1">
        <v>45566</v>
      </c>
      <c r="K6157" t="b">
        <v>0</v>
      </c>
      <c r="L6157" t="s">
        <v>49</v>
      </c>
      <c r="M6157">
        <v>10</v>
      </c>
      <c r="N6157">
        <f>G6157/SUMIF(B:B,B6157,G:G)*100</f>
        <v>0.46950257012182783</v>
      </c>
      <c r="Q6157">
        <f>VLOOKUP(C6157, Categories_Pivot_Table!A:B, 2, FALSE)</f>
        <v>23.300574345883856</v>
      </c>
      <c r="T6157">
        <f t="shared" si="97"/>
        <v>2024</v>
      </c>
    </row>
    <row r="6158" spans="1:20" x14ac:dyDescent="0.2">
      <c r="A6158" t="s">
        <v>6415</v>
      </c>
      <c r="B6158" t="s">
        <v>71</v>
      </c>
      <c r="C6158" t="s">
        <v>74</v>
      </c>
      <c r="D6158" t="s">
        <v>374</v>
      </c>
      <c r="E6158">
        <v>29</v>
      </c>
      <c r="F6158">
        <v>9</v>
      </c>
      <c r="G6158">
        <v>261</v>
      </c>
      <c r="H6158" t="s">
        <v>56</v>
      </c>
      <c r="I6158" t="s">
        <v>18</v>
      </c>
      <c r="J6158" s="1">
        <v>45069</v>
      </c>
      <c r="K6158" t="b">
        <v>1</v>
      </c>
      <c r="L6158" t="s">
        <v>49</v>
      </c>
      <c r="M6158">
        <v>5</v>
      </c>
      <c r="N6158">
        <f>G6158/SUMIF(B:B,B6158,G:G)*100</f>
        <v>0.4135144769675605</v>
      </c>
      <c r="Q6158">
        <f>VLOOKUP(C6158, Categories_Pivot_Table!A:B, 2, FALSE)</f>
        <v>24.317096165933375</v>
      </c>
      <c r="T6158">
        <f t="shared" si="97"/>
        <v>2023</v>
      </c>
    </row>
    <row r="6159" spans="1:20" x14ac:dyDescent="0.2">
      <c r="A6159" t="s">
        <v>6416</v>
      </c>
      <c r="B6159" t="s">
        <v>173</v>
      </c>
      <c r="C6159" t="s">
        <v>15</v>
      </c>
      <c r="D6159" t="s">
        <v>41</v>
      </c>
      <c r="E6159">
        <v>23</v>
      </c>
      <c r="F6159">
        <v>8</v>
      </c>
      <c r="G6159">
        <v>244</v>
      </c>
      <c r="H6159" t="s">
        <v>17</v>
      </c>
      <c r="I6159" t="s">
        <v>46</v>
      </c>
      <c r="J6159" s="1">
        <v>45084</v>
      </c>
      <c r="K6159" t="b">
        <v>0</v>
      </c>
      <c r="L6159" t="s">
        <v>30</v>
      </c>
      <c r="M6159">
        <v>6</v>
      </c>
      <c r="N6159">
        <f>G6159/SUMIF(B:B,B6159,G:G)*100</f>
        <v>0.40124319613227871</v>
      </c>
      <c r="Q6159">
        <f>VLOOKUP(C6159, Categories_Pivot_Table!A:B, 2, FALSE)</f>
        <v>23.063808900523561</v>
      </c>
      <c r="T6159">
        <f t="shared" si="97"/>
        <v>2023</v>
      </c>
    </row>
    <row r="6160" spans="1:20" x14ac:dyDescent="0.2">
      <c r="A6160" t="s">
        <v>6417</v>
      </c>
      <c r="B6160" t="s">
        <v>63</v>
      </c>
      <c r="C6160" t="s">
        <v>22</v>
      </c>
      <c r="D6160" t="s">
        <v>1043</v>
      </c>
      <c r="E6160">
        <v>14</v>
      </c>
      <c r="F6160">
        <v>6</v>
      </c>
      <c r="G6160">
        <v>84</v>
      </c>
      <c r="H6160" t="s">
        <v>29</v>
      </c>
      <c r="I6160" t="s">
        <v>46</v>
      </c>
      <c r="J6160" s="1">
        <v>44979</v>
      </c>
      <c r="K6160" t="b">
        <v>0</v>
      </c>
      <c r="L6160" t="s">
        <v>30</v>
      </c>
      <c r="M6160">
        <v>2</v>
      </c>
      <c r="N6160">
        <f>G6160/SUMIF(B:B,B6160,G:G)*100</f>
        <v>0.13877874702616971</v>
      </c>
      <c r="Q6160">
        <f>VLOOKUP(C6160, Categories_Pivot_Table!A:B, 2, FALSE)</f>
        <v>21.505681818181817</v>
      </c>
      <c r="T6160">
        <f t="shared" si="97"/>
        <v>2023</v>
      </c>
    </row>
    <row r="6161" spans="1:20" x14ac:dyDescent="0.2">
      <c r="A6161" t="s">
        <v>6418</v>
      </c>
      <c r="B6161" t="s">
        <v>76</v>
      </c>
      <c r="C6161" t="s">
        <v>15</v>
      </c>
      <c r="D6161" t="s">
        <v>211</v>
      </c>
      <c r="E6161">
        <v>9.5</v>
      </c>
      <c r="F6161">
        <v>5</v>
      </c>
      <c r="G6161">
        <v>47.5</v>
      </c>
      <c r="H6161" t="s">
        <v>56</v>
      </c>
      <c r="I6161" t="s">
        <v>46</v>
      </c>
      <c r="J6161" s="1">
        <v>45439</v>
      </c>
      <c r="K6161" t="b">
        <v>0</v>
      </c>
      <c r="L6161" t="s">
        <v>19</v>
      </c>
      <c r="M6161">
        <v>5</v>
      </c>
      <c r="N6161">
        <f>G6161/SUMIF(B:B,B6161,G:G)*100</f>
        <v>8.0876531333270898E-2</v>
      </c>
      <c r="Q6161">
        <f>VLOOKUP(C6161, Categories_Pivot_Table!A:B, 2, FALSE)</f>
        <v>23.063808900523561</v>
      </c>
      <c r="T6161">
        <f t="shared" si="97"/>
        <v>2024</v>
      </c>
    </row>
    <row r="6162" spans="1:20" x14ac:dyDescent="0.2">
      <c r="A6162" t="s">
        <v>6419</v>
      </c>
      <c r="B6162" t="s">
        <v>51</v>
      </c>
      <c r="C6162" t="s">
        <v>22</v>
      </c>
      <c r="D6162" t="s">
        <v>1043</v>
      </c>
      <c r="E6162">
        <v>14</v>
      </c>
      <c r="F6162">
        <v>2</v>
      </c>
      <c r="G6162">
        <v>28</v>
      </c>
      <c r="H6162" t="s">
        <v>17</v>
      </c>
      <c r="I6162" t="s">
        <v>18</v>
      </c>
      <c r="J6162" s="1">
        <v>45017</v>
      </c>
      <c r="K6162" t="b">
        <v>1</v>
      </c>
      <c r="L6162" t="s">
        <v>35</v>
      </c>
      <c r="M6162">
        <v>4</v>
      </c>
      <c r="N6162">
        <f>G6162/SUMIF(B:B,B6162,G:G)*100</f>
        <v>4.3406141969088631E-2</v>
      </c>
      <c r="Q6162">
        <f>VLOOKUP(C6162, Categories_Pivot_Table!A:B, 2, FALSE)</f>
        <v>21.505681818181817</v>
      </c>
      <c r="T6162">
        <f t="shared" si="97"/>
        <v>2023</v>
      </c>
    </row>
    <row r="6163" spans="1:20" x14ac:dyDescent="0.2">
      <c r="A6163" t="s">
        <v>6420</v>
      </c>
      <c r="B6163" t="s">
        <v>63</v>
      </c>
      <c r="C6163" t="s">
        <v>48</v>
      </c>
      <c r="D6163" t="s">
        <v>52</v>
      </c>
      <c r="E6163">
        <v>27.5</v>
      </c>
      <c r="F6163">
        <v>4</v>
      </c>
      <c r="G6163">
        <v>110</v>
      </c>
      <c r="H6163" t="s">
        <v>56</v>
      </c>
      <c r="I6163" t="s">
        <v>18</v>
      </c>
      <c r="J6163" s="1">
        <v>45634</v>
      </c>
      <c r="K6163" t="b">
        <v>0</v>
      </c>
      <c r="L6163" t="s">
        <v>24</v>
      </c>
      <c r="M6163">
        <v>12</v>
      </c>
      <c r="N6163">
        <f>G6163/SUMIF(B:B,B6163,G:G)*100</f>
        <v>0.1817340734866508</v>
      </c>
      <c r="Q6163">
        <f>VLOOKUP(C6163, Categories_Pivot_Table!A:B, 2, FALSE)</f>
        <v>23.348837209302324</v>
      </c>
      <c r="T6163">
        <f t="shared" si="97"/>
        <v>2024</v>
      </c>
    </row>
    <row r="6164" spans="1:20" x14ac:dyDescent="0.2">
      <c r="A6164" t="s">
        <v>6421</v>
      </c>
      <c r="B6164" t="s">
        <v>47</v>
      </c>
      <c r="C6164" t="s">
        <v>22</v>
      </c>
      <c r="D6164" t="s">
        <v>2045</v>
      </c>
      <c r="E6164">
        <v>21.5</v>
      </c>
      <c r="F6164">
        <v>2</v>
      </c>
      <c r="G6164">
        <v>43</v>
      </c>
      <c r="H6164" t="s">
        <v>56</v>
      </c>
      <c r="I6164" t="s">
        <v>46</v>
      </c>
      <c r="J6164" s="1">
        <v>45302</v>
      </c>
      <c r="K6164" t="b">
        <v>0</v>
      </c>
      <c r="L6164" t="s">
        <v>42</v>
      </c>
      <c r="M6164">
        <v>1</v>
      </c>
      <c r="N6164">
        <f>G6164/SUMIF(B:B,B6164,G:G)*100</f>
        <v>6.8326633085980332E-2</v>
      </c>
      <c r="Q6164">
        <f>VLOOKUP(C6164, Categories_Pivot_Table!A:B, 2, FALSE)</f>
        <v>21.505681818181817</v>
      </c>
      <c r="T6164">
        <f t="shared" si="97"/>
        <v>2024</v>
      </c>
    </row>
    <row r="6165" spans="1:20" x14ac:dyDescent="0.2">
      <c r="A6165" t="s">
        <v>6422</v>
      </c>
      <c r="B6165" t="s">
        <v>118</v>
      </c>
      <c r="C6165" t="s">
        <v>74</v>
      </c>
      <c r="D6165" t="s">
        <v>41</v>
      </c>
      <c r="E6165">
        <v>23</v>
      </c>
      <c r="F6165">
        <v>3</v>
      </c>
      <c r="G6165">
        <v>78</v>
      </c>
      <c r="H6165" t="s">
        <v>29</v>
      </c>
      <c r="I6165" t="s">
        <v>18</v>
      </c>
      <c r="J6165" s="1">
        <v>44673</v>
      </c>
      <c r="K6165" t="b">
        <v>1</v>
      </c>
      <c r="L6165" t="s">
        <v>65</v>
      </c>
      <c r="M6165">
        <v>4</v>
      </c>
      <c r="N6165">
        <f>G6165/SUMIF(B:B,B6165,G:G)*100</f>
        <v>0.12829580406927973</v>
      </c>
      <c r="Q6165">
        <f>VLOOKUP(C6165, Categories_Pivot_Table!A:B, 2, FALSE)</f>
        <v>24.317096165933375</v>
      </c>
      <c r="T6165">
        <f t="shared" si="97"/>
        <v>2022</v>
      </c>
    </row>
    <row r="6166" spans="1:20" x14ac:dyDescent="0.2">
      <c r="A6166" t="s">
        <v>6423</v>
      </c>
      <c r="B6166" t="s">
        <v>84</v>
      </c>
      <c r="C6166" t="s">
        <v>27</v>
      </c>
      <c r="D6166" t="s">
        <v>58</v>
      </c>
      <c r="E6166">
        <v>8</v>
      </c>
      <c r="F6166">
        <v>1</v>
      </c>
      <c r="G6166">
        <v>8</v>
      </c>
      <c r="H6166" t="s">
        <v>29</v>
      </c>
      <c r="I6166" t="s">
        <v>46</v>
      </c>
      <c r="J6166" s="1">
        <v>44722</v>
      </c>
      <c r="K6166" t="b">
        <v>0</v>
      </c>
      <c r="L6166" t="s">
        <v>65</v>
      </c>
      <c r="M6166">
        <v>6</v>
      </c>
      <c r="N6166">
        <f>G6166/SUMIF(B:B,B6166,G:G)*100</f>
        <v>1.2951795037843527E-2</v>
      </c>
      <c r="Q6166">
        <f>VLOOKUP(C6166, Categories_Pivot_Table!A:B, 2, FALSE)</f>
        <v>25.013711734693878</v>
      </c>
      <c r="T6166">
        <f t="shared" si="97"/>
        <v>2022</v>
      </c>
    </row>
    <row r="6167" spans="1:20" x14ac:dyDescent="0.2">
      <c r="A6167" t="s">
        <v>6424</v>
      </c>
      <c r="B6167" t="s">
        <v>90</v>
      </c>
      <c r="C6167" t="s">
        <v>48</v>
      </c>
      <c r="D6167" t="s">
        <v>237</v>
      </c>
      <c r="E6167">
        <v>11</v>
      </c>
      <c r="F6167">
        <v>6</v>
      </c>
      <c r="G6167">
        <v>66</v>
      </c>
      <c r="H6167" t="s">
        <v>56</v>
      </c>
      <c r="I6167" t="s">
        <v>46</v>
      </c>
      <c r="J6167" s="1">
        <v>44822</v>
      </c>
      <c r="K6167" t="b">
        <v>0</v>
      </c>
      <c r="L6167" t="s">
        <v>24</v>
      </c>
      <c r="M6167">
        <v>9</v>
      </c>
      <c r="N6167">
        <f>G6167/SUMIF(B:B,B6167,G:G)*100</f>
        <v>0.11159582022927869</v>
      </c>
      <c r="Q6167">
        <f>VLOOKUP(C6167, Categories_Pivot_Table!A:B, 2, FALSE)</f>
        <v>23.348837209302324</v>
      </c>
      <c r="T6167">
        <f t="shared" si="97"/>
        <v>2022</v>
      </c>
    </row>
    <row r="6168" spans="1:20" x14ac:dyDescent="0.2">
      <c r="A6168" t="s">
        <v>6425</v>
      </c>
      <c r="B6168" t="s">
        <v>90</v>
      </c>
      <c r="C6168" t="s">
        <v>33</v>
      </c>
      <c r="D6168" t="s">
        <v>209</v>
      </c>
      <c r="E6168">
        <v>24.5</v>
      </c>
      <c r="F6168">
        <v>4</v>
      </c>
      <c r="G6168">
        <v>98</v>
      </c>
      <c r="H6168" t="s">
        <v>29</v>
      </c>
      <c r="I6168" t="s">
        <v>46</v>
      </c>
      <c r="J6168" s="1">
        <v>44997</v>
      </c>
      <c r="K6168" t="b">
        <v>0</v>
      </c>
      <c r="L6168" t="s">
        <v>24</v>
      </c>
      <c r="M6168">
        <v>3</v>
      </c>
      <c r="N6168">
        <f>G6168/SUMIF(B:B,B6168,G:G)*100</f>
        <v>0.16570288458286833</v>
      </c>
      <c r="Q6168">
        <f>VLOOKUP(C6168, Categories_Pivot_Table!A:B, 2, FALSE)</f>
        <v>23.300574345883856</v>
      </c>
      <c r="T6168">
        <f t="shared" si="97"/>
        <v>2023</v>
      </c>
    </row>
    <row r="6169" spans="1:20" x14ac:dyDescent="0.2">
      <c r="A6169" t="s">
        <v>6426</v>
      </c>
      <c r="B6169" t="s">
        <v>71</v>
      </c>
      <c r="C6169" t="s">
        <v>38</v>
      </c>
      <c r="D6169" t="s">
        <v>241</v>
      </c>
      <c r="E6169">
        <v>17</v>
      </c>
      <c r="F6169">
        <v>10</v>
      </c>
      <c r="G6169">
        <v>170</v>
      </c>
      <c r="H6169" t="s">
        <v>56</v>
      </c>
      <c r="I6169" t="s">
        <v>18</v>
      </c>
      <c r="J6169" s="1">
        <v>44575</v>
      </c>
      <c r="K6169" t="b">
        <v>1</v>
      </c>
      <c r="L6169" t="s">
        <v>65</v>
      </c>
      <c r="M6169">
        <v>1</v>
      </c>
      <c r="N6169">
        <f>G6169/SUMIF(B:B,B6169,G:G)*100</f>
        <v>0.26933893135818116</v>
      </c>
      <c r="Q6169">
        <f>VLOOKUP(C6169, Categories_Pivot_Table!A:B, 2, FALSE)</f>
        <v>23.088790931989923</v>
      </c>
      <c r="T6169">
        <f t="shared" si="97"/>
        <v>2022</v>
      </c>
    </row>
    <row r="6170" spans="1:20" x14ac:dyDescent="0.2">
      <c r="A6170" t="s">
        <v>6427</v>
      </c>
      <c r="B6170" t="s">
        <v>84</v>
      </c>
      <c r="C6170" t="s">
        <v>74</v>
      </c>
      <c r="D6170" t="s">
        <v>349</v>
      </c>
      <c r="E6170">
        <v>38</v>
      </c>
      <c r="F6170">
        <v>8</v>
      </c>
      <c r="G6170">
        <v>304</v>
      </c>
      <c r="H6170" t="s">
        <v>29</v>
      </c>
      <c r="I6170" t="s">
        <v>46</v>
      </c>
      <c r="J6170" s="1">
        <v>45176</v>
      </c>
      <c r="K6170" t="b">
        <v>1</v>
      </c>
      <c r="L6170" t="s">
        <v>42</v>
      </c>
      <c r="M6170">
        <v>9</v>
      </c>
      <c r="N6170">
        <f>G6170/SUMIF(B:B,B6170,G:G)*100</f>
        <v>0.492168211438054</v>
      </c>
      <c r="Q6170">
        <f>VLOOKUP(C6170, Categories_Pivot_Table!A:B, 2, FALSE)</f>
        <v>24.317096165933375</v>
      </c>
      <c r="T6170">
        <f t="shared" si="97"/>
        <v>2023</v>
      </c>
    </row>
    <row r="6171" spans="1:20" x14ac:dyDescent="0.2">
      <c r="A6171" t="s">
        <v>6428</v>
      </c>
      <c r="B6171" t="s">
        <v>128</v>
      </c>
      <c r="C6171" t="s">
        <v>22</v>
      </c>
      <c r="D6171" t="s">
        <v>540</v>
      </c>
      <c r="E6171">
        <v>36.5</v>
      </c>
      <c r="F6171">
        <v>3</v>
      </c>
      <c r="G6171">
        <v>109.5</v>
      </c>
      <c r="H6171" t="s">
        <v>17</v>
      </c>
      <c r="I6171" t="s">
        <v>46</v>
      </c>
      <c r="J6171" s="1">
        <v>45221</v>
      </c>
      <c r="K6171" t="b">
        <v>0</v>
      </c>
      <c r="L6171" t="s">
        <v>24</v>
      </c>
      <c r="M6171">
        <v>10</v>
      </c>
      <c r="N6171">
        <f>G6171/SUMIF(B:B,B6171,G:G)*100</f>
        <v>0.1599661076374686</v>
      </c>
      <c r="Q6171">
        <f>VLOOKUP(C6171, Categories_Pivot_Table!A:B, 2, FALSE)</f>
        <v>21.505681818181817</v>
      </c>
      <c r="T6171">
        <f t="shared" si="97"/>
        <v>2023</v>
      </c>
    </row>
    <row r="6172" spans="1:20" x14ac:dyDescent="0.2">
      <c r="A6172" t="s">
        <v>6429</v>
      </c>
      <c r="B6172" t="s">
        <v>81</v>
      </c>
      <c r="C6172" t="s">
        <v>27</v>
      </c>
      <c r="D6172" t="s">
        <v>28</v>
      </c>
      <c r="E6172">
        <v>21.5</v>
      </c>
      <c r="F6172">
        <v>3</v>
      </c>
      <c r="G6172">
        <v>64.5</v>
      </c>
      <c r="H6172" t="s">
        <v>29</v>
      </c>
      <c r="I6172" t="s">
        <v>46</v>
      </c>
      <c r="J6172" s="1">
        <v>44710</v>
      </c>
      <c r="K6172" t="b">
        <v>0</v>
      </c>
      <c r="L6172" t="s">
        <v>24</v>
      </c>
      <c r="M6172">
        <v>5</v>
      </c>
      <c r="N6172">
        <f>G6172/SUMIF(B:B,B6172,G:G)*100</f>
        <v>0.10212887238641132</v>
      </c>
      <c r="Q6172">
        <f>VLOOKUP(C6172, Categories_Pivot_Table!A:B, 2, FALSE)</f>
        <v>25.013711734693878</v>
      </c>
      <c r="T6172">
        <f t="shared" si="97"/>
        <v>2022</v>
      </c>
    </row>
    <row r="6173" spans="1:20" x14ac:dyDescent="0.2">
      <c r="A6173" t="s">
        <v>6430</v>
      </c>
      <c r="B6173" t="s">
        <v>118</v>
      </c>
      <c r="C6173" t="s">
        <v>15</v>
      </c>
      <c r="D6173" t="s">
        <v>226</v>
      </c>
      <c r="E6173">
        <v>27.5</v>
      </c>
      <c r="F6173">
        <v>10</v>
      </c>
      <c r="G6173">
        <v>275</v>
      </c>
      <c r="H6173" t="s">
        <v>56</v>
      </c>
      <c r="I6173" t="s">
        <v>46</v>
      </c>
      <c r="J6173" s="1">
        <v>44934</v>
      </c>
      <c r="K6173" t="b">
        <v>0</v>
      </c>
      <c r="L6173" t="s">
        <v>24</v>
      </c>
      <c r="M6173">
        <v>1</v>
      </c>
      <c r="N6173">
        <f>G6173/SUMIF(B:B,B6173,G:G)*100</f>
        <v>0.45232495024425545</v>
      </c>
      <c r="Q6173">
        <f>VLOOKUP(C6173, Categories_Pivot_Table!A:B, 2, FALSE)</f>
        <v>23.063808900523561</v>
      </c>
      <c r="T6173">
        <f t="shared" si="97"/>
        <v>2023</v>
      </c>
    </row>
    <row r="6174" spans="1:20" x14ac:dyDescent="0.2">
      <c r="A6174" t="s">
        <v>6431</v>
      </c>
      <c r="B6174" t="s">
        <v>21</v>
      </c>
      <c r="C6174" t="s">
        <v>48</v>
      </c>
      <c r="D6174" t="s">
        <v>237</v>
      </c>
      <c r="E6174">
        <v>11</v>
      </c>
      <c r="F6174">
        <v>8</v>
      </c>
      <c r="G6174">
        <v>88</v>
      </c>
      <c r="H6174" t="s">
        <v>29</v>
      </c>
      <c r="I6174" t="s">
        <v>46</v>
      </c>
      <c r="J6174" s="1">
        <v>44740</v>
      </c>
      <c r="K6174" t="b">
        <v>1</v>
      </c>
      <c r="L6174" t="s">
        <v>49</v>
      </c>
      <c r="M6174">
        <v>6</v>
      </c>
      <c r="N6174">
        <f>G6174/SUMIF(B:B,B6174,G:G)*100</f>
        <v>0.14255052039039404</v>
      </c>
      <c r="Q6174">
        <f>VLOOKUP(C6174, Categories_Pivot_Table!A:B, 2, FALSE)</f>
        <v>23.348837209302324</v>
      </c>
      <c r="T6174">
        <f t="shared" si="97"/>
        <v>2022</v>
      </c>
    </row>
    <row r="6175" spans="1:20" x14ac:dyDescent="0.2">
      <c r="A6175" t="s">
        <v>6432</v>
      </c>
      <c r="B6175" t="s">
        <v>121</v>
      </c>
      <c r="C6175" t="s">
        <v>27</v>
      </c>
      <c r="D6175" t="s">
        <v>28</v>
      </c>
      <c r="E6175">
        <v>21.5</v>
      </c>
      <c r="F6175">
        <v>9</v>
      </c>
      <c r="G6175">
        <v>193.5</v>
      </c>
      <c r="H6175" t="s">
        <v>17</v>
      </c>
      <c r="I6175" t="s">
        <v>18</v>
      </c>
      <c r="J6175" s="1">
        <v>45310</v>
      </c>
      <c r="K6175" t="b">
        <v>1</v>
      </c>
      <c r="L6175" t="s">
        <v>65</v>
      </c>
      <c r="M6175">
        <v>1</v>
      </c>
      <c r="N6175">
        <f>G6175/SUMIF(B:B,B6175,G:G)*100</f>
        <v>0.29510221822313387</v>
      </c>
      <c r="Q6175">
        <f>VLOOKUP(C6175, Categories_Pivot_Table!A:B, 2, FALSE)</f>
        <v>25.013711734693878</v>
      </c>
      <c r="T6175">
        <f t="shared" si="97"/>
        <v>2024</v>
      </c>
    </row>
    <row r="6176" spans="1:20" x14ac:dyDescent="0.2">
      <c r="A6176" t="s">
        <v>6433</v>
      </c>
      <c r="B6176" t="s">
        <v>73</v>
      </c>
      <c r="C6176" t="s">
        <v>22</v>
      </c>
      <c r="D6176" t="s">
        <v>540</v>
      </c>
      <c r="E6176">
        <v>36.5</v>
      </c>
      <c r="F6176">
        <v>1</v>
      </c>
      <c r="G6176">
        <v>36.5</v>
      </c>
      <c r="H6176" t="s">
        <v>56</v>
      </c>
      <c r="I6176" t="s">
        <v>18</v>
      </c>
      <c r="J6176" s="1">
        <v>44778</v>
      </c>
      <c r="K6176" t="b">
        <v>0</v>
      </c>
      <c r="L6176" t="s">
        <v>65</v>
      </c>
      <c r="M6176">
        <v>8</v>
      </c>
      <c r="N6176">
        <f>G6176/SUMIF(B:B,B6176,G:G)*100</f>
        <v>6.3056604099543057E-2</v>
      </c>
      <c r="Q6176">
        <f>VLOOKUP(C6176, Categories_Pivot_Table!A:B, 2, FALSE)</f>
        <v>21.505681818181817</v>
      </c>
      <c r="T6176">
        <f t="shared" si="97"/>
        <v>2022</v>
      </c>
    </row>
    <row r="6177" spans="1:20" x14ac:dyDescent="0.2">
      <c r="A6177" t="s">
        <v>6434</v>
      </c>
      <c r="B6177" t="s">
        <v>47</v>
      </c>
      <c r="C6177" t="s">
        <v>33</v>
      </c>
      <c r="D6177" t="s">
        <v>122</v>
      </c>
      <c r="E6177">
        <v>36.5</v>
      </c>
      <c r="F6177">
        <v>5</v>
      </c>
      <c r="G6177">
        <v>182.5</v>
      </c>
      <c r="H6177" t="s">
        <v>56</v>
      </c>
      <c r="I6177" t="s">
        <v>46</v>
      </c>
      <c r="J6177" s="1">
        <v>44764</v>
      </c>
      <c r="K6177" t="b">
        <v>1</v>
      </c>
      <c r="L6177" t="s">
        <v>65</v>
      </c>
      <c r="M6177">
        <v>7</v>
      </c>
      <c r="N6177">
        <f>G6177/SUMIF(B:B,B6177,G:G)*100</f>
        <v>0.28999094274863746</v>
      </c>
      <c r="Q6177">
        <f>VLOOKUP(C6177, Categories_Pivot_Table!A:B, 2, FALSE)</f>
        <v>23.300574345883856</v>
      </c>
      <c r="T6177">
        <f t="shared" si="97"/>
        <v>2022</v>
      </c>
    </row>
    <row r="6178" spans="1:20" x14ac:dyDescent="0.2">
      <c r="A6178" t="s">
        <v>6435</v>
      </c>
      <c r="B6178" t="s">
        <v>54</v>
      </c>
      <c r="C6178" t="s">
        <v>15</v>
      </c>
      <c r="D6178" t="s">
        <v>448</v>
      </c>
      <c r="E6178">
        <v>26</v>
      </c>
      <c r="F6178">
        <v>9</v>
      </c>
      <c r="G6178">
        <v>234</v>
      </c>
      <c r="H6178" t="s">
        <v>56</v>
      </c>
      <c r="I6178" t="s">
        <v>46</v>
      </c>
      <c r="J6178" s="1">
        <v>44835</v>
      </c>
      <c r="K6178" t="b">
        <v>0</v>
      </c>
      <c r="L6178" t="s">
        <v>35</v>
      </c>
      <c r="M6178">
        <v>10</v>
      </c>
      <c r="N6178">
        <f>G6178/SUMIF(B:B,B6178,G:G)*100</f>
        <v>0.40940941816623072</v>
      </c>
      <c r="Q6178">
        <f>VLOOKUP(C6178, Categories_Pivot_Table!A:B, 2, FALSE)</f>
        <v>23.063808900523561</v>
      </c>
      <c r="T6178">
        <f t="shared" si="97"/>
        <v>2022</v>
      </c>
    </row>
    <row r="6179" spans="1:20" x14ac:dyDescent="0.2">
      <c r="A6179" t="s">
        <v>6436</v>
      </c>
      <c r="B6179" t="s">
        <v>84</v>
      </c>
      <c r="C6179" t="s">
        <v>135</v>
      </c>
      <c r="D6179" t="s">
        <v>144</v>
      </c>
      <c r="E6179">
        <v>11</v>
      </c>
      <c r="F6179">
        <v>4</v>
      </c>
      <c r="G6179">
        <v>44</v>
      </c>
      <c r="H6179" t="s">
        <v>17</v>
      </c>
      <c r="I6179" t="s">
        <v>46</v>
      </c>
      <c r="J6179" s="1">
        <v>45438</v>
      </c>
      <c r="K6179" t="b">
        <v>1</v>
      </c>
      <c r="L6179" t="s">
        <v>24</v>
      </c>
      <c r="M6179">
        <v>5</v>
      </c>
      <c r="N6179">
        <f>G6179/SUMIF(B:B,B6179,G:G)*100</f>
        <v>7.1234872708139385E-2</v>
      </c>
      <c r="Q6179">
        <f>VLOOKUP(C6179, Categories_Pivot_Table!A:B, 2, FALSE)</f>
        <v>23.146341463414632</v>
      </c>
      <c r="T6179">
        <f t="shared" si="97"/>
        <v>2024</v>
      </c>
    </row>
    <row r="6180" spans="1:20" x14ac:dyDescent="0.2">
      <c r="A6180" t="s">
        <v>6437</v>
      </c>
      <c r="B6180" t="s">
        <v>128</v>
      </c>
      <c r="C6180" t="s">
        <v>74</v>
      </c>
      <c r="D6180" t="s">
        <v>75</v>
      </c>
      <c r="E6180">
        <v>23</v>
      </c>
      <c r="F6180">
        <v>5</v>
      </c>
      <c r="G6180">
        <v>115</v>
      </c>
      <c r="H6180" t="s">
        <v>56</v>
      </c>
      <c r="I6180" t="s">
        <v>18</v>
      </c>
      <c r="J6180" s="1">
        <v>44690</v>
      </c>
      <c r="K6180" t="b">
        <v>0</v>
      </c>
      <c r="L6180" t="s">
        <v>19</v>
      </c>
      <c r="M6180">
        <v>5</v>
      </c>
      <c r="N6180">
        <f>G6180/SUMIF(B:B,B6180,G:G)*100</f>
        <v>0.168000934961725</v>
      </c>
      <c r="Q6180">
        <f>VLOOKUP(C6180, Categories_Pivot_Table!A:B, 2, FALSE)</f>
        <v>24.317096165933375</v>
      </c>
      <c r="T6180">
        <f t="shared" si="97"/>
        <v>2022</v>
      </c>
    </row>
    <row r="6181" spans="1:20" x14ac:dyDescent="0.2">
      <c r="A6181" t="s">
        <v>6438</v>
      </c>
      <c r="B6181" t="s">
        <v>63</v>
      </c>
      <c r="C6181" t="s">
        <v>38</v>
      </c>
      <c r="D6181" t="s">
        <v>190</v>
      </c>
      <c r="E6181">
        <v>33.5</v>
      </c>
      <c r="F6181">
        <v>1</v>
      </c>
      <c r="G6181">
        <v>33.5</v>
      </c>
      <c r="H6181" t="s">
        <v>17</v>
      </c>
      <c r="I6181" t="s">
        <v>46</v>
      </c>
      <c r="J6181" s="1">
        <v>45665</v>
      </c>
      <c r="K6181" t="b">
        <v>0</v>
      </c>
      <c r="L6181" t="s">
        <v>30</v>
      </c>
      <c r="M6181">
        <v>1</v>
      </c>
      <c r="N6181">
        <f>G6181/SUMIF(B:B,B6181,G:G)*100</f>
        <v>5.5346286016389107E-2</v>
      </c>
      <c r="Q6181">
        <f>VLOOKUP(C6181, Categories_Pivot_Table!A:B, 2, FALSE)</f>
        <v>23.088790931989923</v>
      </c>
      <c r="T6181">
        <f t="shared" si="97"/>
        <v>2025</v>
      </c>
    </row>
    <row r="6182" spans="1:20" x14ac:dyDescent="0.2">
      <c r="A6182" t="s">
        <v>6439</v>
      </c>
      <c r="B6182" t="s">
        <v>47</v>
      </c>
      <c r="C6182" t="s">
        <v>33</v>
      </c>
      <c r="D6182" t="s">
        <v>78</v>
      </c>
      <c r="E6182">
        <v>14</v>
      </c>
      <c r="F6182">
        <v>1</v>
      </c>
      <c r="G6182">
        <v>14</v>
      </c>
      <c r="H6182" t="s">
        <v>17</v>
      </c>
      <c r="I6182" t="s">
        <v>18</v>
      </c>
      <c r="J6182" s="1">
        <v>44604</v>
      </c>
      <c r="K6182" t="b">
        <v>1</v>
      </c>
      <c r="L6182" t="s">
        <v>35</v>
      </c>
      <c r="M6182">
        <v>2</v>
      </c>
      <c r="N6182">
        <f>G6182/SUMIF(B:B,B6182,G:G)*100</f>
        <v>2.2245880539621503E-2</v>
      </c>
      <c r="Q6182">
        <f>VLOOKUP(C6182, Categories_Pivot_Table!A:B, 2, FALSE)</f>
        <v>23.300574345883856</v>
      </c>
      <c r="T6182">
        <f t="shared" si="97"/>
        <v>2022</v>
      </c>
    </row>
    <row r="6183" spans="1:20" x14ac:dyDescent="0.2">
      <c r="A6183" t="s">
        <v>6440</v>
      </c>
      <c r="B6183" t="s">
        <v>76</v>
      </c>
      <c r="C6183" t="s">
        <v>38</v>
      </c>
      <c r="D6183" t="s">
        <v>96</v>
      </c>
      <c r="E6183">
        <v>24.5</v>
      </c>
      <c r="F6183">
        <v>6</v>
      </c>
      <c r="G6183">
        <v>147</v>
      </c>
      <c r="H6183" t="s">
        <v>17</v>
      </c>
      <c r="I6183" t="s">
        <v>18</v>
      </c>
      <c r="J6183" s="1">
        <v>45641</v>
      </c>
      <c r="K6183" t="b">
        <v>0</v>
      </c>
      <c r="L6183" t="s">
        <v>24</v>
      </c>
      <c r="M6183">
        <v>12</v>
      </c>
      <c r="N6183">
        <f>G6183/SUMIF(B:B,B6183,G:G)*100</f>
        <v>0.25029158117875416</v>
      </c>
      <c r="Q6183">
        <f>VLOOKUP(C6183, Categories_Pivot_Table!A:B, 2, FALSE)</f>
        <v>23.088790931989923</v>
      </c>
      <c r="T6183">
        <f t="shared" si="97"/>
        <v>2024</v>
      </c>
    </row>
    <row r="6184" spans="1:20" x14ac:dyDescent="0.2">
      <c r="A6184" t="s">
        <v>6441</v>
      </c>
      <c r="B6184" t="s">
        <v>32</v>
      </c>
      <c r="C6184" t="s">
        <v>48</v>
      </c>
      <c r="D6184" t="s">
        <v>203</v>
      </c>
      <c r="E6184">
        <v>39.5</v>
      </c>
      <c r="F6184">
        <v>4</v>
      </c>
      <c r="G6184">
        <v>158</v>
      </c>
      <c r="H6184" t="s">
        <v>29</v>
      </c>
      <c r="I6184" t="s">
        <v>46</v>
      </c>
      <c r="J6184" s="1">
        <v>44967</v>
      </c>
      <c r="K6184" t="b">
        <v>0</v>
      </c>
      <c r="L6184" t="s">
        <v>65</v>
      </c>
      <c r="M6184">
        <v>2</v>
      </c>
      <c r="N6184">
        <f>G6184/SUMIF(B:B,B6184,G:G)*100</f>
        <v>0.26947512045367328</v>
      </c>
      <c r="Q6184">
        <f>VLOOKUP(C6184, Categories_Pivot_Table!A:B, 2, FALSE)</f>
        <v>23.348837209302324</v>
      </c>
      <c r="T6184">
        <f t="shared" si="97"/>
        <v>2023</v>
      </c>
    </row>
    <row r="6185" spans="1:20" x14ac:dyDescent="0.2">
      <c r="A6185" t="s">
        <v>6442</v>
      </c>
      <c r="B6185" t="s">
        <v>63</v>
      </c>
      <c r="C6185" t="s">
        <v>33</v>
      </c>
      <c r="D6185" t="s">
        <v>458</v>
      </c>
      <c r="E6185">
        <v>5</v>
      </c>
      <c r="F6185">
        <v>9</v>
      </c>
      <c r="G6185">
        <v>45</v>
      </c>
      <c r="H6185" t="s">
        <v>17</v>
      </c>
      <c r="I6185" t="s">
        <v>46</v>
      </c>
      <c r="J6185" s="1">
        <v>45120</v>
      </c>
      <c r="K6185" t="b">
        <v>0</v>
      </c>
      <c r="L6185" t="s">
        <v>42</v>
      </c>
      <c r="M6185">
        <v>7</v>
      </c>
      <c r="N6185">
        <f>G6185/SUMIF(B:B,B6185,G:G)*100</f>
        <v>7.4345757335448057E-2</v>
      </c>
      <c r="Q6185">
        <f>VLOOKUP(C6185, Categories_Pivot_Table!A:B, 2, FALSE)</f>
        <v>23.300574345883856</v>
      </c>
      <c r="T6185">
        <f t="shared" si="97"/>
        <v>2023</v>
      </c>
    </row>
    <row r="6186" spans="1:20" x14ac:dyDescent="0.2">
      <c r="A6186" t="s">
        <v>6443</v>
      </c>
      <c r="B6186" t="s">
        <v>63</v>
      </c>
      <c r="C6186" t="s">
        <v>38</v>
      </c>
      <c r="D6186" t="s">
        <v>190</v>
      </c>
      <c r="E6186">
        <v>33.5</v>
      </c>
      <c r="F6186">
        <v>1</v>
      </c>
      <c r="G6186">
        <v>33.5</v>
      </c>
      <c r="H6186" t="s">
        <v>29</v>
      </c>
      <c r="I6186" t="s">
        <v>46</v>
      </c>
      <c r="J6186" s="1">
        <v>45162</v>
      </c>
      <c r="K6186" t="b">
        <v>1</v>
      </c>
      <c r="L6186" t="s">
        <v>42</v>
      </c>
      <c r="M6186">
        <v>8</v>
      </c>
      <c r="N6186">
        <f>G6186/SUMIF(B:B,B6186,G:G)*100</f>
        <v>5.5346286016389107E-2</v>
      </c>
      <c r="Q6186">
        <f>VLOOKUP(C6186, Categories_Pivot_Table!A:B, 2, FALSE)</f>
        <v>23.088790931989923</v>
      </c>
      <c r="T6186">
        <f t="shared" si="97"/>
        <v>2023</v>
      </c>
    </row>
    <row r="6187" spans="1:20" x14ac:dyDescent="0.2">
      <c r="A6187" t="s">
        <v>6444</v>
      </c>
      <c r="B6187" t="s">
        <v>173</v>
      </c>
      <c r="C6187" t="s">
        <v>135</v>
      </c>
      <c r="D6187" t="s">
        <v>422</v>
      </c>
      <c r="E6187">
        <v>17</v>
      </c>
      <c r="F6187">
        <v>10</v>
      </c>
      <c r="G6187">
        <v>170</v>
      </c>
      <c r="H6187" t="s">
        <v>29</v>
      </c>
      <c r="I6187" t="s">
        <v>18</v>
      </c>
      <c r="J6187" s="1">
        <v>44975</v>
      </c>
      <c r="K6187" t="b">
        <v>1</v>
      </c>
      <c r="L6187" t="s">
        <v>35</v>
      </c>
      <c r="M6187">
        <v>2</v>
      </c>
      <c r="N6187">
        <f>G6187/SUMIF(B:B,B6187,G:G)*100</f>
        <v>0.27955468582986631</v>
      </c>
      <c r="Q6187">
        <f>VLOOKUP(C6187, Categories_Pivot_Table!A:B, 2, FALSE)</f>
        <v>23.146341463414632</v>
      </c>
      <c r="T6187">
        <f t="shared" si="97"/>
        <v>2023</v>
      </c>
    </row>
    <row r="6188" spans="1:20" x14ac:dyDescent="0.2">
      <c r="A6188" t="s">
        <v>6445</v>
      </c>
      <c r="B6188" t="s">
        <v>44</v>
      </c>
      <c r="C6188" t="s">
        <v>135</v>
      </c>
      <c r="D6188" t="s">
        <v>233</v>
      </c>
      <c r="E6188">
        <v>18.5</v>
      </c>
      <c r="F6188">
        <v>8</v>
      </c>
      <c r="G6188">
        <v>148</v>
      </c>
      <c r="H6188" t="s">
        <v>56</v>
      </c>
      <c r="I6188" t="s">
        <v>46</v>
      </c>
      <c r="J6188" s="1">
        <v>45227</v>
      </c>
      <c r="K6188" t="b">
        <v>0</v>
      </c>
      <c r="L6188" t="s">
        <v>35</v>
      </c>
      <c r="M6188">
        <v>10</v>
      </c>
      <c r="N6188">
        <f>G6188/SUMIF(B:B,B6188,G:G)*100</f>
        <v>0.24384417039435205</v>
      </c>
      <c r="Q6188">
        <f>VLOOKUP(C6188, Categories_Pivot_Table!A:B, 2, FALSE)</f>
        <v>23.146341463414632</v>
      </c>
      <c r="T6188">
        <f t="shared" si="97"/>
        <v>2023</v>
      </c>
    </row>
    <row r="6189" spans="1:20" x14ac:dyDescent="0.2">
      <c r="A6189" t="s">
        <v>6446</v>
      </c>
      <c r="B6189" t="s">
        <v>104</v>
      </c>
      <c r="C6189" t="s">
        <v>15</v>
      </c>
      <c r="D6189" t="s">
        <v>776</v>
      </c>
      <c r="E6189">
        <v>38</v>
      </c>
      <c r="F6189">
        <v>3</v>
      </c>
      <c r="G6189">
        <v>114</v>
      </c>
      <c r="H6189" t="s">
        <v>56</v>
      </c>
      <c r="I6189" t="s">
        <v>46</v>
      </c>
      <c r="J6189" s="1">
        <v>45469</v>
      </c>
      <c r="K6189" t="b">
        <v>0</v>
      </c>
      <c r="L6189" t="s">
        <v>30</v>
      </c>
      <c r="M6189">
        <v>6</v>
      </c>
      <c r="N6189">
        <f>G6189/SUMIF(B:B,B6189,G:G)*100</f>
        <v>0.18526644239676271</v>
      </c>
      <c r="Q6189">
        <f>VLOOKUP(C6189, Categories_Pivot_Table!A:B, 2, FALSE)</f>
        <v>23.063808900523561</v>
      </c>
      <c r="T6189">
        <f t="shared" si="97"/>
        <v>2024</v>
      </c>
    </row>
    <row r="6190" spans="1:20" x14ac:dyDescent="0.2">
      <c r="A6190" t="s">
        <v>6447</v>
      </c>
      <c r="B6190" t="s">
        <v>113</v>
      </c>
      <c r="C6190" t="s">
        <v>27</v>
      </c>
      <c r="D6190" t="s">
        <v>1069</v>
      </c>
      <c r="E6190">
        <v>18.5</v>
      </c>
      <c r="F6190">
        <v>10</v>
      </c>
      <c r="G6190">
        <v>185</v>
      </c>
      <c r="H6190" t="s">
        <v>17</v>
      </c>
      <c r="I6190" t="s">
        <v>46</v>
      </c>
      <c r="J6190" s="1">
        <v>45518</v>
      </c>
      <c r="K6190" t="b">
        <v>0</v>
      </c>
      <c r="L6190" t="s">
        <v>30</v>
      </c>
      <c r="M6190">
        <v>8</v>
      </c>
      <c r="N6190">
        <f>G6190/SUMIF(B:B,B6190,G:G)*100</f>
        <v>0.30461199018655427</v>
      </c>
      <c r="Q6190">
        <f>VLOOKUP(C6190, Categories_Pivot_Table!A:B, 2, FALSE)</f>
        <v>25.013711734693878</v>
      </c>
      <c r="T6190">
        <f t="shared" si="97"/>
        <v>2024</v>
      </c>
    </row>
    <row r="6191" spans="1:20" x14ac:dyDescent="0.2">
      <c r="A6191" t="s">
        <v>6448</v>
      </c>
      <c r="B6191" t="s">
        <v>118</v>
      </c>
      <c r="C6191" t="s">
        <v>74</v>
      </c>
      <c r="D6191" t="s">
        <v>321</v>
      </c>
      <c r="E6191">
        <v>32</v>
      </c>
      <c r="F6191">
        <v>8</v>
      </c>
      <c r="G6191">
        <v>256</v>
      </c>
      <c r="H6191" t="s">
        <v>29</v>
      </c>
      <c r="I6191" t="s">
        <v>18</v>
      </c>
      <c r="J6191" s="1">
        <v>45390</v>
      </c>
      <c r="K6191" t="b">
        <v>0</v>
      </c>
      <c r="L6191" t="s">
        <v>19</v>
      </c>
      <c r="M6191">
        <v>4</v>
      </c>
      <c r="N6191">
        <f>G6191/SUMIF(B:B,B6191,G:G)*100</f>
        <v>0.4210734082273796</v>
      </c>
      <c r="Q6191">
        <f>VLOOKUP(C6191, Categories_Pivot_Table!A:B, 2, FALSE)</f>
        <v>24.317096165933375</v>
      </c>
      <c r="T6191">
        <f t="shared" si="97"/>
        <v>2024</v>
      </c>
    </row>
    <row r="6192" spans="1:20" x14ac:dyDescent="0.2">
      <c r="A6192" t="s">
        <v>6449</v>
      </c>
      <c r="B6192" t="s">
        <v>54</v>
      </c>
      <c r="C6192" t="s">
        <v>38</v>
      </c>
      <c r="D6192" t="s">
        <v>1276</v>
      </c>
      <c r="E6192">
        <v>35</v>
      </c>
      <c r="F6192">
        <v>2</v>
      </c>
      <c r="G6192">
        <v>70</v>
      </c>
      <c r="H6192" t="s">
        <v>29</v>
      </c>
      <c r="I6192" t="s">
        <v>18</v>
      </c>
      <c r="J6192" s="1">
        <v>45098</v>
      </c>
      <c r="K6192" t="b">
        <v>0</v>
      </c>
      <c r="L6192" t="s">
        <v>30</v>
      </c>
      <c r="M6192">
        <v>6</v>
      </c>
      <c r="N6192">
        <f>G6192/SUMIF(B:B,B6192,G:G)*100</f>
        <v>0.12247290287023996</v>
      </c>
      <c r="Q6192">
        <f>VLOOKUP(C6192, Categories_Pivot_Table!A:B, 2, FALSE)</f>
        <v>23.088790931989923</v>
      </c>
      <c r="T6192">
        <f t="shared" si="97"/>
        <v>2023</v>
      </c>
    </row>
    <row r="6193" spans="1:20" x14ac:dyDescent="0.2">
      <c r="A6193" t="s">
        <v>6450</v>
      </c>
      <c r="B6193" t="s">
        <v>47</v>
      </c>
      <c r="C6193" t="s">
        <v>135</v>
      </c>
      <c r="D6193" t="s">
        <v>319</v>
      </c>
      <c r="E6193">
        <v>24.5</v>
      </c>
      <c r="F6193">
        <v>1</v>
      </c>
      <c r="G6193">
        <v>24.5</v>
      </c>
      <c r="H6193" t="s">
        <v>56</v>
      </c>
      <c r="I6193" t="s">
        <v>18</v>
      </c>
      <c r="J6193" s="1">
        <v>45295</v>
      </c>
      <c r="K6193" t="b">
        <v>1</v>
      </c>
      <c r="L6193" t="s">
        <v>42</v>
      </c>
      <c r="M6193">
        <v>1</v>
      </c>
      <c r="N6193">
        <f>G6193/SUMIF(B:B,B6193,G:G)*100</f>
        <v>3.8930290944337628E-2</v>
      </c>
      <c r="Q6193">
        <f>VLOOKUP(C6193, Categories_Pivot_Table!A:B, 2, FALSE)</f>
        <v>23.146341463414632</v>
      </c>
      <c r="T6193">
        <f t="shared" si="97"/>
        <v>2024</v>
      </c>
    </row>
    <row r="6194" spans="1:20" x14ac:dyDescent="0.2">
      <c r="A6194" t="s">
        <v>6451</v>
      </c>
      <c r="B6194" t="s">
        <v>26</v>
      </c>
      <c r="C6194" t="s">
        <v>33</v>
      </c>
      <c r="D6194" t="s">
        <v>398</v>
      </c>
      <c r="E6194">
        <v>21.5</v>
      </c>
      <c r="F6194">
        <v>9</v>
      </c>
      <c r="G6194">
        <v>193.5</v>
      </c>
      <c r="H6194" t="s">
        <v>29</v>
      </c>
      <c r="I6194" t="s">
        <v>18</v>
      </c>
      <c r="J6194" s="1">
        <v>45673</v>
      </c>
      <c r="K6194" t="b">
        <v>1</v>
      </c>
      <c r="L6194" t="s">
        <v>42</v>
      </c>
      <c r="M6194">
        <v>1</v>
      </c>
      <c r="N6194">
        <f>G6194/SUMIF(B:B,B6194,G:G)*100</f>
        <v>0.31186287703577154</v>
      </c>
      <c r="Q6194">
        <f>VLOOKUP(C6194, Categories_Pivot_Table!A:B, 2, FALSE)</f>
        <v>23.300574345883856</v>
      </c>
      <c r="T6194">
        <f t="shared" si="97"/>
        <v>2025</v>
      </c>
    </row>
    <row r="6195" spans="1:20" x14ac:dyDescent="0.2">
      <c r="A6195" t="s">
        <v>6452</v>
      </c>
      <c r="B6195" t="s">
        <v>87</v>
      </c>
      <c r="C6195" t="s">
        <v>27</v>
      </c>
      <c r="D6195" t="s">
        <v>58</v>
      </c>
      <c r="E6195">
        <v>8</v>
      </c>
      <c r="F6195">
        <v>9</v>
      </c>
      <c r="G6195">
        <v>72</v>
      </c>
      <c r="H6195" t="s">
        <v>17</v>
      </c>
      <c r="I6195" t="s">
        <v>46</v>
      </c>
      <c r="J6195" s="1">
        <v>45222</v>
      </c>
      <c r="K6195" t="b">
        <v>0</v>
      </c>
      <c r="L6195" t="s">
        <v>19</v>
      </c>
      <c r="M6195">
        <v>10</v>
      </c>
      <c r="N6195">
        <f>G6195/SUMIF(B:B,B6195,G:G)*100</f>
        <v>0.11070621338622631</v>
      </c>
      <c r="Q6195">
        <f>VLOOKUP(C6195, Categories_Pivot_Table!A:B, 2, FALSE)</f>
        <v>25.013711734693878</v>
      </c>
      <c r="T6195">
        <f t="shared" si="97"/>
        <v>2023</v>
      </c>
    </row>
    <row r="6196" spans="1:20" x14ac:dyDescent="0.2">
      <c r="A6196" t="s">
        <v>6453</v>
      </c>
      <c r="B6196" t="s">
        <v>47</v>
      </c>
      <c r="C6196" t="s">
        <v>33</v>
      </c>
      <c r="D6196" t="s">
        <v>116</v>
      </c>
      <c r="E6196">
        <v>20</v>
      </c>
      <c r="F6196">
        <v>10</v>
      </c>
      <c r="G6196">
        <v>200</v>
      </c>
      <c r="H6196" t="s">
        <v>17</v>
      </c>
      <c r="I6196" t="s">
        <v>18</v>
      </c>
      <c r="J6196" s="1">
        <v>45659</v>
      </c>
      <c r="K6196" t="b">
        <v>0</v>
      </c>
      <c r="L6196" t="s">
        <v>42</v>
      </c>
      <c r="M6196">
        <v>1</v>
      </c>
      <c r="N6196">
        <f>G6196/SUMIF(B:B,B6196,G:G)*100</f>
        <v>0.31779829342316435</v>
      </c>
      <c r="Q6196">
        <f>VLOOKUP(C6196, Categories_Pivot_Table!A:B, 2, FALSE)</f>
        <v>23.300574345883856</v>
      </c>
      <c r="T6196">
        <f t="shared" si="97"/>
        <v>2025</v>
      </c>
    </row>
    <row r="6197" spans="1:20" x14ac:dyDescent="0.2">
      <c r="A6197" t="s">
        <v>6454</v>
      </c>
      <c r="B6197" t="s">
        <v>71</v>
      </c>
      <c r="C6197" t="s">
        <v>48</v>
      </c>
      <c r="D6197" t="s">
        <v>446</v>
      </c>
      <c r="E6197">
        <v>26</v>
      </c>
      <c r="F6197">
        <v>3</v>
      </c>
      <c r="G6197">
        <v>78</v>
      </c>
      <c r="H6197" t="s">
        <v>17</v>
      </c>
      <c r="I6197" t="s">
        <v>46</v>
      </c>
      <c r="J6197" s="1">
        <v>45185</v>
      </c>
      <c r="K6197" t="b">
        <v>0</v>
      </c>
      <c r="L6197" t="s">
        <v>35</v>
      </c>
      <c r="M6197">
        <v>9</v>
      </c>
      <c r="N6197">
        <f>G6197/SUMIF(B:B,B6197,G:G)*100</f>
        <v>0.12357903909375371</v>
      </c>
      <c r="Q6197">
        <f>VLOOKUP(C6197, Categories_Pivot_Table!A:B, 2, FALSE)</f>
        <v>23.348837209302324</v>
      </c>
      <c r="T6197">
        <f t="shared" si="97"/>
        <v>2023</v>
      </c>
    </row>
    <row r="6198" spans="1:20" x14ac:dyDescent="0.2">
      <c r="A6198" t="s">
        <v>6455</v>
      </c>
      <c r="B6198" t="s">
        <v>104</v>
      </c>
      <c r="C6198" t="s">
        <v>74</v>
      </c>
      <c r="D6198" t="s">
        <v>219</v>
      </c>
      <c r="E6198">
        <v>12.5</v>
      </c>
      <c r="F6198">
        <v>9</v>
      </c>
      <c r="G6198">
        <v>112.5</v>
      </c>
      <c r="H6198" t="s">
        <v>17</v>
      </c>
      <c r="I6198" t="s">
        <v>18</v>
      </c>
      <c r="J6198" s="1">
        <v>44951</v>
      </c>
      <c r="K6198" t="b">
        <v>0</v>
      </c>
      <c r="L6198" t="s">
        <v>30</v>
      </c>
      <c r="M6198">
        <v>1</v>
      </c>
      <c r="N6198">
        <f>G6198/SUMIF(B:B,B6198,G:G)*100</f>
        <v>0.1828287260494369</v>
      </c>
      <c r="Q6198">
        <f>VLOOKUP(C6198, Categories_Pivot_Table!A:B, 2, FALSE)</f>
        <v>24.317096165933375</v>
      </c>
      <c r="T6198">
        <f t="shared" si="97"/>
        <v>2023</v>
      </c>
    </row>
    <row r="6199" spans="1:20" x14ac:dyDescent="0.2">
      <c r="A6199" t="s">
        <v>6456</v>
      </c>
      <c r="B6199" t="s">
        <v>21</v>
      </c>
      <c r="C6199" t="s">
        <v>48</v>
      </c>
      <c r="D6199" t="s">
        <v>93</v>
      </c>
      <c r="E6199">
        <v>41</v>
      </c>
      <c r="F6199">
        <v>4</v>
      </c>
      <c r="G6199">
        <v>164</v>
      </c>
      <c r="H6199" t="s">
        <v>17</v>
      </c>
      <c r="I6199" t="s">
        <v>46</v>
      </c>
      <c r="J6199" s="1">
        <v>45109</v>
      </c>
      <c r="K6199" t="b">
        <v>0</v>
      </c>
      <c r="L6199" t="s">
        <v>24</v>
      </c>
      <c r="M6199">
        <v>7</v>
      </c>
      <c r="N6199">
        <f>G6199/SUMIF(B:B,B6199,G:G)*100</f>
        <v>0.26566233345482526</v>
      </c>
      <c r="Q6199">
        <f>VLOOKUP(C6199, Categories_Pivot_Table!A:B, 2, FALSE)</f>
        <v>23.348837209302324</v>
      </c>
      <c r="T6199">
        <f t="shared" si="97"/>
        <v>2023</v>
      </c>
    </row>
    <row r="6200" spans="1:20" x14ac:dyDescent="0.2">
      <c r="A6200" t="s">
        <v>6457</v>
      </c>
      <c r="B6200" t="s">
        <v>81</v>
      </c>
      <c r="C6200" t="s">
        <v>27</v>
      </c>
      <c r="D6200" t="s">
        <v>305</v>
      </c>
      <c r="E6200">
        <v>23</v>
      </c>
      <c r="F6200">
        <v>10</v>
      </c>
      <c r="G6200">
        <v>230</v>
      </c>
      <c r="H6200" t="s">
        <v>29</v>
      </c>
      <c r="I6200" t="s">
        <v>18</v>
      </c>
      <c r="J6200" s="1">
        <v>44859</v>
      </c>
      <c r="K6200" t="b">
        <v>1</v>
      </c>
      <c r="L6200" t="s">
        <v>49</v>
      </c>
      <c r="M6200">
        <v>10</v>
      </c>
      <c r="N6200">
        <f>G6200/SUMIF(B:B,B6200,G:G)*100</f>
        <v>0.36418047517635044</v>
      </c>
      <c r="Q6200">
        <f>VLOOKUP(C6200, Categories_Pivot_Table!A:B, 2, FALSE)</f>
        <v>25.013711734693878</v>
      </c>
      <c r="T6200">
        <f t="shared" si="97"/>
        <v>2022</v>
      </c>
    </row>
    <row r="6201" spans="1:20" x14ac:dyDescent="0.2">
      <c r="A6201" t="s">
        <v>6458</v>
      </c>
      <c r="B6201" t="s">
        <v>104</v>
      </c>
      <c r="C6201" t="s">
        <v>15</v>
      </c>
      <c r="D6201" t="s">
        <v>211</v>
      </c>
      <c r="E6201">
        <v>9.5</v>
      </c>
      <c r="F6201">
        <v>7</v>
      </c>
      <c r="G6201">
        <v>66.5</v>
      </c>
      <c r="H6201" t="s">
        <v>17</v>
      </c>
      <c r="I6201" t="s">
        <v>18</v>
      </c>
      <c r="J6201" s="1">
        <v>44752</v>
      </c>
      <c r="K6201" t="b">
        <v>0</v>
      </c>
      <c r="L6201" t="s">
        <v>24</v>
      </c>
      <c r="M6201">
        <v>7</v>
      </c>
      <c r="N6201">
        <f>G6201/SUMIF(B:B,B6201,G:G)*100</f>
        <v>0.10807209139811159</v>
      </c>
      <c r="Q6201">
        <f>VLOOKUP(C6201, Categories_Pivot_Table!A:B, 2, FALSE)</f>
        <v>23.063808900523561</v>
      </c>
      <c r="T6201">
        <f t="shared" si="97"/>
        <v>2022</v>
      </c>
    </row>
    <row r="6202" spans="1:20" x14ac:dyDescent="0.2">
      <c r="A6202" t="s">
        <v>6459</v>
      </c>
      <c r="B6202" t="s">
        <v>71</v>
      </c>
      <c r="C6202" t="s">
        <v>74</v>
      </c>
      <c r="D6202" t="s">
        <v>456</v>
      </c>
      <c r="E6202">
        <v>11</v>
      </c>
      <c r="F6202">
        <v>6</v>
      </c>
      <c r="G6202">
        <v>66</v>
      </c>
      <c r="H6202" t="s">
        <v>29</v>
      </c>
      <c r="I6202" t="s">
        <v>46</v>
      </c>
      <c r="J6202" s="1">
        <v>44731</v>
      </c>
      <c r="K6202" t="b">
        <v>0</v>
      </c>
      <c r="L6202" t="s">
        <v>24</v>
      </c>
      <c r="M6202">
        <v>6</v>
      </c>
      <c r="N6202">
        <f>G6202/SUMIF(B:B,B6202,G:G)*100</f>
        <v>0.10456687923317623</v>
      </c>
      <c r="Q6202">
        <f>VLOOKUP(C6202, Categories_Pivot_Table!A:B, 2, FALSE)</f>
        <v>24.317096165933375</v>
      </c>
      <c r="T6202">
        <f t="shared" si="97"/>
        <v>2022</v>
      </c>
    </row>
    <row r="6203" spans="1:20" x14ac:dyDescent="0.2">
      <c r="A6203" t="s">
        <v>6460</v>
      </c>
      <c r="B6203" t="s">
        <v>51</v>
      </c>
      <c r="C6203" t="s">
        <v>27</v>
      </c>
      <c r="D6203" t="s">
        <v>974</v>
      </c>
      <c r="E6203">
        <v>32</v>
      </c>
      <c r="F6203">
        <v>10</v>
      </c>
      <c r="G6203">
        <v>320</v>
      </c>
      <c r="H6203" t="s">
        <v>56</v>
      </c>
      <c r="I6203" t="s">
        <v>46</v>
      </c>
      <c r="J6203" s="1">
        <v>45475</v>
      </c>
      <c r="K6203" t="b">
        <v>0</v>
      </c>
      <c r="L6203" t="s">
        <v>49</v>
      </c>
      <c r="M6203">
        <v>7</v>
      </c>
      <c r="N6203">
        <f>G6203/SUMIF(B:B,B6203,G:G)*100</f>
        <v>0.49607019393244145</v>
      </c>
      <c r="Q6203">
        <f>VLOOKUP(C6203, Categories_Pivot_Table!A:B, 2, FALSE)</f>
        <v>25.013711734693878</v>
      </c>
      <c r="T6203">
        <f t="shared" si="97"/>
        <v>2024</v>
      </c>
    </row>
    <row r="6204" spans="1:20" x14ac:dyDescent="0.2">
      <c r="A6204" t="s">
        <v>6461</v>
      </c>
      <c r="B6204" t="s">
        <v>21</v>
      </c>
      <c r="C6204" t="s">
        <v>74</v>
      </c>
      <c r="D6204" t="s">
        <v>415</v>
      </c>
      <c r="E6204">
        <v>41</v>
      </c>
      <c r="F6204">
        <v>6</v>
      </c>
      <c r="G6204">
        <v>246</v>
      </c>
      <c r="H6204" t="s">
        <v>17</v>
      </c>
      <c r="I6204" t="s">
        <v>18</v>
      </c>
      <c r="J6204" s="1">
        <v>44825</v>
      </c>
      <c r="K6204" t="b">
        <v>0</v>
      </c>
      <c r="L6204" t="s">
        <v>30</v>
      </c>
      <c r="M6204">
        <v>9</v>
      </c>
      <c r="N6204">
        <f>G6204/SUMIF(B:B,B6204,G:G)*100</f>
        <v>0.39849350018223784</v>
      </c>
      <c r="Q6204">
        <f>VLOOKUP(C6204, Categories_Pivot_Table!A:B, 2, FALSE)</f>
        <v>24.317096165933375</v>
      </c>
      <c r="T6204">
        <f t="shared" si="97"/>
        <v>2022</v>
      </c>
    </row>
    <row r="6205" spans="1:20" x14ac:dyDescent="0.2">
      <c r="A6205" t="s">
        <v>6462</v>
      </c>
      <c r="B6205" t="s">
        <v>54</v>
      </c>
      <c r="C6205" t="s">
        <v>15</v>
      </c>
      <c r="D6205" t="s">
        <v>564</v>
      </c>
      <c r="E6205">
        <v>32</v>
      </c>
      <c r="F6205">
        <v>3</v>
      </c>
      <c r="G6205">
        <v>96</v>
      </c>
      <c r="H6205" t="s">
        <v>56</v>
      </c>
      <c r="I6205" t="s">
        <v>18</v>
      </c>
      <c r="J6205" s="1">
        <v>44967</v>
      </c>
      <c r="K6205" t="b">
        <v>0</v>
      </c>
      <c r="L6205" t="s">
        <v>65</v>
      </c>
      <c r="M6205">
        <v>2</v>
      </c>
      <c r="N6205">
        <f>G6205/SUMIF(B:B,B6205,G:G)*100</f>
        <v>0.16796283822204339</v>
      </c>
      <c r="Q6205">
        <f>VLOOKUP(C6205, Categories_Pivot_Table!A:B, 2, FALSE)</f>
        <v>23.063808900523561</v>
      </c>
      <c r="T6205">
        <f t="shared" si="97"/>
        <v>2023</v>
      </c>
    </row>
    <row r="6206" spans="1:20" x14ac:dyDescent="0.2">
      <c r="A6206" t="s">
        <v>6463</v>
      </c>
      <c r="B6206" t="s">
        <v>95</v>
      </c>
      <c r="C6206" t="s">
        <v>38</v>
      </c>
      <c r="D6206" t="s">
        <v>175</v>
      </c>
      <c r="E6206">
        <v>30.5</v>
      </c>
      <c r="F6206">
        <v>7</v>
      </c>
      <c r="G6206">
        <v>213.5</v>
      </c>
      <c r="H6206" t="s">
        <v>17</v>
      </c>
      <c r="I6206" t="s">
        <v>46</v>
      </c>
      <c r="J6206" s="1">
        <v>44985</v>
      </c>
      <c r="K6206" t="b">
        <v>0</v>
      </c>
      <c r="L6206" t="s">
        <v>49</v>
      </c>
      <c r="M6206">
        <v>2</v>
      </c>
      <c r="N6206">
        <f>G6206/SUMIF(B:B,B6206,G:G)*100</f>
        <v>0.31699368239757097</v>
      </c>
      <c r="Q6206">
        <f>VLOOKUP(C6206, Categories_Pivot_Table!A:B, 2, FALSE)</f>
        <v>23.088790931989923</v>
      </c>
      <c r="T6206">
        <f t="shared" si="97"/>
        <v>2023</v>
      </c>
    </row>
    <row r="6207" spans="1:20" x14ac:dyDescent="0.2">
      <c r="A6207" t="s">
        <v>6464</v>
      </c>
      <c r="B6207" t="s">
        <v>113</v>
      </c>
      <c r="C6207" t="s">
        <v>74</v>
      </c>
      <c r="D6207" t="s">
        <v>415</v>
      </c>
      <c r="E6207">
        <v>41</v>
      </c>
      <c r="F6207">
        <v>4</v>
      </c>
      <c r="G6207">
        <v>164</v>
      </c>
      <c r="H6207" t="s">
        <v>17</v>
      </c>
      <c r="I6207" t="s">
        <v>18</v>
      </c>
      <c r="J6207" s="1">
        <v>45190</v>
      </c>
      <c r="K6207" t="b">
        <v>0</v>
      </c>
      <c r="L6207" t="s">
        <v>42</v>
      </c>
      <c r="M6207">
        <v>9</v>
      </c>
      <c r="N6207">
        <f>G6207/SUMIF(B:B,B6207,G:G)*100</f>
        <v>0.27003441292213459</v>
      </c>
      <c r="Q6207">
        <f>VLOOKUP(C6207, Categories_Pivot_Table!A:B, 2, FALSE)</f>
        <v>24.317096165933375</v>
      </c>
      <c r="T6207">
        <f t="shared" si="97"/>
        <v>2023</v>
      </c>
    </row>
    <row r="6208" spans="1:20" x14ac:dyDescent="0.2">
      <c r="A6208" t="s">
        <v>6465</v>
      </c>
      <c r="B6208" t="s">
        <v>113</v>
      </c>
      <c r="C6208" t="s">
        <v>74</v>
      </c>
      <c r="D6208" t="s">
        <v>248</v>
      </c>
      <c r="E6208">
        <v>15.5</v>
      </c>
      <c r="F6208">
        <v>6</v>
      </c>
      <c r="G6208">
        <v>93</v>
      </c>
      <c r="H6208" t="s">
        <v>17</v>
      </c>
      <c r="I6208" t="s">
        <v>18</v>
      </c>
      <c r="J6208" s="1">
        <v>45380</v>
      </c>
      <c r="K6208" t="b">
        <v>1</v>
      </c>
      <c r="L6208" t="s">
        <v>65</v>
      </c>
      <c r="M6208">
        <v>3</v>
      </c>
      <c r="N6208">
        <f>G6208/SUMIF(B:B,B6208,G:G)*100</f>
        <v>0.15312927074242999</v>
      </c>
      <c r="Q6208">
        <f>VLOOKUP(C6208, Categories_Pivot_Table!A:B, 2, FALSE)</f>
        <v>24.317096165933375</v>
      </c>
      <c r="T6208">
        <f t="shared" si="97"/>
        <v>2024</v>
      </c>
    </row>
    <row r="6209" spans="1:20" x14ac:dyDescent="0.2">
      <c r="A6209" t="s">
        <v>6466</v>
      </c>
      <c r="B6209" t="s">
        <v>121</v>
      </c>
      <c r="C6209" t="s">
        <v>15</v>
      </c>
      <c r="D6209" t="s">
        <v>41</v>
      </c>
      <c r="E6209">
        <v>23</v>
      </c>
      <c r="F6209">
        <v>1</v>
      </c>
      <c r="G6209">
        <v>17</v>
      </c>
      <c r="H6209" t="s">
        <v>29</v>
      </c>
      <c r="I6209" t="s">
        <v>18</v>
      </c>
      <c r="J6209" s="1">
        <v>45625</v>
      </c>
      <c r="K6209" t="b">
        <v>1</v>
      </c>
      <c r="L6209" t="s">
        <v>65</v>
      </c>
      <c r="M6209">
        <v>11</v>
      </c>
      <c r="N6209">
        <f>G6209/SUMIF(B:B,B6209,G:G)*100</f>
        <v>2.5926293073867061E-2</v>
      </c>
      <c r="Q6209">
        <f>VLOOKUP(C6209, Categories_Pivot_Table!A:B, 2, FALSE)</f>
        <v>23.063808900523561</v>
      </c>
      <c r="T6209">
        <f t="shared" si="97"/>
        <v>2024</v>
      </c>
    </row>
    <row r="6210" spans="1:20" x14ac:dyDescent="0.2">
      <c r="A6210" t="s">
        <v>6467</v>
      </c>
      <c r="B6210" t="s">
        <v>113</v>
      </c>
      <c r="C6210" t="s">
        <v>74</v>
      </c>
      <c r="D6210" t="s">
        <v>626</v>
      </c>
      <c r="E6210">
        <v>26</v>
      </c>
      <c r="F6210">
        <v>6</v>
      </c>
      <c r="G6210">
        <v>156</v>
      </c>
      <c r="H6210" t="s">
        <v>17</v>
      </c>
      <c r="I6210" t="s">
        <v>46</v>
      </c>
      <c r="J6210" s="1">
        <v>45517</v>
      </c>
      <c r="K6210" t="b">
        <v>1</v>
      </c>
      <c r="L6210" t="s">
        <v>49</v>
      </c>
      <c r="M6210">
        <v>8</v>
      </c>
      <c r="N6210">
        <f>G6210/SUMIF(B:B,B6210,G:G)*100</f>
        <v>0.25686200253568897</v>
      </c>
      <c r="Q6210">
        <f>VLOOKUP(C6210, Categories_Pivot_Table!A:B, 2, FALSE)</f>
        <v>24.317096165933375</v>
      </c>
      <c r="T6210">
        <f t="shared" ref="T6210:T6273" si="98">YEAR(J6210)</f>
        <v>2024</v>
      </c>
    </row>
    <row r="6211" spans="1:20" x14ac:dyDescent="0.2">
      <c r="A6211" t="s">
        <v>6468</v>
      </c>
      <c r="B6211" t="s">
        <v>37</v>
      </c>
      <c r="C6211" t="s">
        <v>38</v>
      </c>
      <c r="D6211" t="s">
        <v>41</v>
      </c>
      <c r="E6211">
        <v>23</v>
      </c>
      <c r="F6211">
        <v>9</v>
      </c>
      <c r="G6211">
        <v>261</v>
      </c>
      <c r="H6211" t="s">
        <v>56</v>
      </c>
      <c r="I6211" t="s">
        <v>18</v>
      </c>
      <c r="J6211" s="1">
        <v>45385</v>
      </c>
      <c r="K6211" t="b">
        <v>0</v>
      </c>
      <c r="L6211" t="s">
        <v>30</v>
      </c>
      <c r="M6211">
        <v>4</v>
      </c>
      <c r="N6211">
        <f>G6211/SUMIF(B:B,B6211,G:G)*100</f>
        <v>0.389700557674936</v>
      </c>
      <c r="Q6211">
        <f>VLOOKUP(C6211, Categories_Pivot_Table!A:B, 2, FALSE)</f>
        <v>23.088790931989923</v>
      </c>
      <c r="T6211">
        <f t="shared" si="98"/>
        <v>2024</v>
      </c>
    </row>
    <row r="6212" spans="1:20" x14ac:dyDescent="0.2">
      <c r="A6212" t="s">
        <v>6469</v>
      </c>
      <c r="B6212" t="s">
        <v>121</v>
      </c>
      <c r="C6212" t="s">
        <v>74</v>
      </c>
      <c r="D6212" t="s">
        <v>626</v>
      </c>
      <c r="E6212">
        <v>26</v>
      </c>
      <c r="F6212">
        <v>3</v>
      </c>
      <c r="G6212">
        <v>78</v>
      </c>
      <c r="H6212" t="s">
        <v>56</v>
      </c>
      <c r="I6212" t="s">
        <v>18</v>
      </c>
      <c r="J6212" s="1">
        <v>45136</v>
      </c>
      <c r="K6212" t="b">
        <v>1</v>
      </c>
      <c r="L6212" t="s">
        <v>35</v>
      </c>
      <c r="M6212">
        <v>7</v>
      </c>
      <c r="N6212">
        <f>G6212/SUMIF(B:B,B6212,G:G)*100</f>
        <v>0.11895593292715476</v>
      </c>
      <c r="Q6212">
        <f>VLOOKUP(C6212, Categories_Pivot_Table!A:B, 2, FALSE)</f>
        <v>24.317096165933375</v>
      </c>
      <c r="T6212">
        <f t="shared" si="98"/>
        <v>2023</v>
      </c>
    </row>
    <row r="6213" spans="1:20" x14ac:dyDescent="0.2">
      <c r="A6213" t="s">
        <v>6470</v>
      </c>
      <c r="B6213" t="s">
        <v>118</v>
      </c>
      <c r="C6213" t="s">
        <v>15</v>
      </c>
      <c r="D6213" t="s">
        <v>177</v>
      </c>
      <c r="E6213">
        <v>5</v>
      </c>
      <c r="F6213">
        <v>6</v>
      </c>
      <c r="G6213">
        <v>30</v>
      </c>
      <c r="H6213" t="s">
        <v>29</v>
      </c>
      <c r="I6213" t="s">
        <v>18</v>
      </c>
      <c r="J6213" s="1">
        <v>45649</v>
      </c>
      <c r="K6213" t="b">
        <v>0</v>
      </c>
      <c r="L6213" t="s">
        <v>19</v>
      </c>
      <c r="M6213">
        <v>12</v>
      </c>
      <c r="N6213">
        <f>G6213/SUMIF(B:B,B6213,G:G)*100</f>
        <v>4.9344540026646053E-2</v>
      </c>
      <c r="Q6213">
        <f>VLOOKUP(C6213, Categories_Pivot_Table!A:B, 2, FALSE)</f>
        <v>23.063808900523561</v>
      </c>
      <c r="T6213">
        <f t="shared" si="98"/>
        <v>2024</v>
      </c>
    </row>
    <row r="6214" spans="1:20" x14ac:dyDescent="0.2">
      <c r="A6214" t="s">
        <v>6471</v>
      </c>
      <c r="B6214" t="s">
        <v>73</v>
      </c>
      <c r="C6214" t="s">
        <v>27</v>
      </c>
      <c r="D6214" t="s">
        <v>1201</v>
      </c>
      <c r="E6214">
        <v>26</v>
      </c>
      <c r="F6214">
        <v>2</v>
      </c>
      <c r="G6214">
        <v>52</v>
      </c>
      <c r="H6214" t="s">
        <v>56</v>
      </c>
      <c r="I6214" t="s">
        <v>46</v>
      </c>
      <c r="J6214" s="1">
        <v>45059</v>
      </c>
      <c r="K6214" t="b">
        <v>0</v>
      </c>
      <c r="L6214" t="s">
        <v>35</v>
      </c>
      <c r="M6214">
        <v>5</v>
      </c>
      <c r="N6214">
        <f>G6214/SUMIF(B:B,B6214,G:G)*100</f>
        <v>8.9834066114417507E-2</v>
      </c>
      <c r="Q6214">
        <f>VLOOKUP(C6214, Categories_Pivot_Table!A:B, 2, FALSE)</f>
        <v>25.013711734693878</v>
      </c>
      <c r="T6214">
        <f t="shared" si="98"/>
        <v>2023</v>
      </c>
    </row>
    <row r="6215" spans="1:20" x14ac:dyDescent="0.2">
      <c r="A6215" t="s">
        <v>6472</v>
      </c>
      <c r="B6215" t="s">
        <v>118</v>
      </c>
      <c r="C6215" t="s">
        <v>15</v>
      </c>
      <c r="D6215" t="s">
        <v>500</v>
      </c>
      <c r="E6215">
        <v>17</v>
      </c>
      <c r="F6215">
        <v>8</v>
      </c>
      <c r="G6215">
        <v>136</v>
      </c>
      <c r="H6215" t="s">
        <v>17</v>
      </c>
      <c r="I6215" t="s">
        <v>18</v>
      </c>
      <c r="J6215" s="1">
        <v>45564</v>
      </c>
      <c r="K6215" t="b">
        <v>0</v>
      </c>
      <c r="L6215" t="s">
        <v>24</v>
      </c>
      <c r="M6215">
        <v>9</v>
      </c>
      <c r="N6215">
        <f>G6215/SUMIF(B:B,B6215,G:G)*100</f>
        <v>0.22369524812079544</v>
      </c>
      <c r="Q6215">
        <f>VLOOKUP(C6215, Categories_Pivot_Table!A:B, 2, FALSE)</f>
        <v>23.063808900523561</v>
      </c>
      <c r="T6215">
        <f t="shared" si="98"/>
        <v>2024</v>
      </c>
    </row>
    <row r="6216" spans="1:20" x14ac:dyDescent="0.2">
      <c r="A6216" t="s">
        <v>6473</v>
      </c>
      <c r="B6216" t="s">
        <v>104</v>
      </c>
      <c r="C6216" t="s">
        <v>74</v>
      </c>
      <c r="D6216" t="s">
        <v>346</v>
      </c>
      <c r="E6216">
        <v>27.5</v>
      </c>
      <c r="F6216">
        <v>1</v>
      </c>
      <c r="G6216">
        <v>27.5</v>
      </c>
      <c r="H6216" t="s">
        <v>29</v>
      </c>
      <c r="I6216" t="s">
        <v>18</v>
      </c>
      <c r="J6216" s="1">
        <v>45352</v>
      </c>
      <c r="K6216" t="b">
        <v>0</v>
      </c>
      <c r="L6216" t="s">
        <v>65</v>
      </c>
      <c r="M6216">
        <v>3</v>
      </c>
      <c r="N6216">
        <f>G6216/SUMIF(B:B,B6216,G:G)*100</f>
        <v>4.4691466367640133E-2</v>
      </c>
      <c r="Q6216">
        <f>VLOOKUP(C6216, Categories_Pivot_Table!A:B, 2, FALSE)</f>
        <v>24.317096165933375</v>
      </c>
      <c r="T6216">
        <f t="shared" si="98"/>
        <v>2024</v>
      </c>
    </row>
    <row r="6217" spans="1:20" x14ac:dyDescent="0.2">
      <c r="A6217" t="s">
        <v>6474</v>
      </c>
      <c r="B6217" t="s">
        <v>73</v>
      </c>
      <c r="C6217" t="s">
        <v>22</v>
      </c>
      <c r="D6217" t="s">
        <v>157</v>
      </c>
      <c r="E6217">
        <v>12.5</v>
      </c>
      <c r="F6217">
        <v>6</v>
      </c>
      <c r="G6217">
        <v>75</v>
      </c>
      <c r="H6217" t="s">
        <v>29</v>
      </c>
      <c r="I6217" t="s">
        <v>18</v>
      </c>
      <c r="J6217" s="1">
        <v>45285</v>
      </c>
      <c r="K6217" t="b">
        <v>1</v>
      </c>
      <c r="L6217" t="s">
        <v>19</v>
      </c>
      <c r="M6217">
        <v>12</v>
      </c>
      <c r="N6217">
        <f>G6217/SUMIF(B:B,B6217,G:G)*100</f>
        <v>0.12956836458810217</v>
      </c>
      <c r="Q6217">
        <f>VLOOKUP(C6217, Categories_Pivot_Table!A:B, 2, FALSE)</f>
        <v>21.505681818181817</v>
      </c>
      <c r="T6217">
        <f t="shared" si="98"/>
        <v>2023</v>
      </c>
    </row>
    <row r="6218" spans="1:20" x14ac:dyDescent="0.2">
      <c r="A6218" t="s">
        <v>6475</v>
      </c>
      <c r="B6218" t="s">
        <v>26</v>
      </c>
      <c r="C6218" t="s">
        <v>22</v>
      </c>
      <c r="D6218" t="s">
        <v>274</v>
      </c>
      <c r="E6218">
        <v>39.5</v>
      </c>
      <c r="F6218">
        <v>10</v>
      </c>
      <c r="G6218">
        <v>395</v>
      </c>
      <c r="H6218" t="s">
        <v>29</v>
      </c>
      <c r="I6218" t="s">
        <v>18</v>
      </c>
      <c r="J6218" s="1">
        <v>44980</v>
      </c>
      <c r="K6218" t="b">
        <v>0</v>
      </c>
      <c r="L6218" t="s">
        <v>42</v>
      </c>
      <c r="M6218">
        <v>2</v>
      </c>
      <c r="N6218">
        <f>G6218/SUMIF(B:B,B6218,G:G)*100</f>
        <v>0.6366193097112649</v>
      </c>
      <c r="Q6218">
        <f>VLOOKUP(C6218, Categories_Pivot_Table!A:B, 2, FALSE)</f>
        <v>21.505681818181817</v>
      </c>
      <c r="T6218">
        <f t="shared" si="98"/>
        <v>2023</v>
      </c>
    </row>
    <row r="6219" spans="1:20" x14ac:dyDescent="0.2">
      <c r="A6219" t="s">
        <v>6476</v>
      </c>
      <c r="B6219" t="s">
        <v>87</v>
      </c>
      <c r="C6219" t="s">
        <v>38</v>
      </c>
      <c r="D6219" t="s">
        <v>190</v>
      </c>
      <c r="E6219">
        <v>33.5</v>
      </c>
      <c r="F6219">
        <v>6</v>
      </c>
      <c r="G6219">
        <v>201</v>
      </c>
      <c r="H6219" t="s">
        <v>29</v>
      </c>
      <c r="I6219" t="s">
        <v>18</v>
      </c>
      <c r="J6219" s="1">
        <v>45167</v>
      </c>
      <c r="K6219" t="b">
        <v>0</v>
      </c>
      <c r="L6219" t="s">
        <v>49</v>
      </c>
      <c r="M6219">
        <v>8</v>
      </c>
      <c r="N6219">
        <f>G6219/SUMIF(B:B,B6219,G:G)*100</f>
        <v>0.30905484570321512</v>
      </c>
      <c r="Q6219">
        <f>VLOOKUP(C6219, Categories_Pivot_Table!A:B, 2, FALSE)</f>
        <v>23.088790931989923</v>
      </c>
      <c r="T6219">
        <f t="shared" si="98"/>
        <v>2023</v>
      </c>
    </row>
    <row r="6220" spans="1:20" x14ac:dyDescent="0.2">
      <c r="A6220" t="s">
        <v>6477</v>
      </c>
      <c r="B6220" t="s">
        <v>81</v>
      </c>
      <c r="C6220" t="s">
        <v>48</v>
      </c>
      <c r="D6220" t="s">
        <v>93</v>
      </c>
      <c r="E6220">
        <v>41</v>
      </c>
      <c r="F6220">
        <v>3</v>
      </c>
      <c r="G6220">
        <v>123</v>
      </c>
      <c r="H6220" t="s">
        <v>56</v>
      </c>
      <c r="I6220" t="s">
        <v>18</v>
      </c>
      <c r="J6220" s="1">
        <v>45333</v>
      </c>
      <c r="K6220" t="b">
        <v>1</v>
      </c>
      <c r="L6220" t="s">
        <v>24</v>
      </c>
      <c r="M6220">
        <v>2</v>
      </c>
      <c r="N6220">
        <f>G6220/SUMIF(B:B,B6220,G:G)*100</f>
        <v>0.19475738455083089</v>
      </c>
      <c r="Q6220">
        <f>VLOOKUP(C6220, Categories_Pivot_Table!A:B, 2, FALSE)</f>
        <v>23.348837209302324</v>
      </c>
      <c r="T6220">
        <f t="shared" si="98"/>
        <v>2024</v>
      </c>
    </row>
    <row r="6221" spans="1:20" x14ac:dyDescent="0.2">
      <c r="A6221" t="s">
        <v>6478</v>
      </c>
      <c r="B6221" t="s">
        <v>113</v>
      </c>
      <c r="C6221" t="s">
        <v>33</v>
      </c>
      <c r="D6221" t="s">
        <v>469</v>
      </c>
      <c r="E6221">
        <v>8</v>
      </c>
      <c r="F6221">
        <v>4</v>
      </c>
      <c r="G6221">
        <v>32</v>
      </c>
      <c r="H6221" t="s">
        <v>29</v>
      </c>
      <c r="I6221" t="s">
        <v>46</v>
      </c>
      <c r="J6221" s="1">
        <v>44924</v>
      </c>
      <c r="K6221" t="b">
        <v>0</v>
      </c>
      <c r="L6221" t="s">
        <v>42</v>
      </c>
      <c r="M6221">
        <v>12</v>
      </c>
      <c r="N6221">
        <f>G6221/SUMIF(B:B,B6221,G:G)*100</f>
        <v>5.2689641545782366E-2</v>
      </c>
      <c r="Q6221">
        <f>VLOOKUP(C6221, Categories_Pivot_Table!A:B, 2, FALSE)</f>
        <v>23.300574345883856</v>
      </c>
      <c r="T6221">
        <f t="shared" si="98"/>
        <v>2022</v>
      </c>
    </row>
    <row r="6222" spans="1:20" x14ac:dyDescent="0.2">
      <c r="A6222" t="s">
        <v>6479</v>
      </c>
      <c r="B6222" t="s">
        <v>106</v>
      </c>
      <c r="C6222" t="s">
        <v>33</v>
      </c>
      <c r="D6222" t="s">
        <v>398</v>
      </c>
      <c r="E6222">
        <v>21.5</v>
      </c>
      <c r="F6222">
        <v>5</v>
      </c>
      <c r="G6222">
        <v>107.5</v>
      </c>
      <c r="H6222" t="s">
        <v>56</v>
      </c>
      <c r="I6222" t="s">
        <v>46</v>
      </c>
      <c r="J6222" s="1">
        <v>45326</v>
      </c>
      <c r="K6222" t="b">
        <v>0</v>
      </c>
      <c r="L6222" t="s">
        <v>24</v>
      </c>
      <c r="M6222">
        <v>2</v>
      </c>
      <c r="N6222">
        <f>G6222/SUMIF(B:B,B6222,G:G)*100</f>
        <v>0.17519556714471968</v>
      </c>
      <c r="Q6222">
        <f>VLOOKUP(C6222, Categories_Pivot_Table!A:B, 2, FALSE)</f>
        <v>23.300574345883856</v>
      </c>
      <c r="T6222">
        <f t="shared" si="98"/>
        <v>2024</v>
      </c>
    </row>
    <row r="6223" spans="1:20" x14ac:dyDescent="0.2">
      <c r="A6223" t="s">
        <v>6480</v>
      </c>
      <c r="B6223" t="s">
        <v>76</v>
      </c>
      <c r="C6223" t="s">
        <v>48</v>
      </c>
      <c r="D6223" t="s">
        <v>195</v>
      </c>
      <c r="E6223">
        <v>20</v>
      </c>
      <c r="F6223">
        <v>5</v>
      </c>
      <c r="G6223">
        <v>100</v>
      </c>
      <c r="H6223" t="s">
        <v>56</v>
      </c>
      <c r="I6223" t="s">
        <v>18</v>
      </c>
      <c r="J6223" s="1">
        <v>44994</v>
      </c>
      <c r="K6223" t="b">
        <v>0</v>
      </c>
      <c r="L6223" t="s">
        <v>42</v>
      </c>
      <c r="M6223">
        <v>3</v>
      </c>
      <c r="N6223">
        <f>G6223/SUMIF(B:B,B6223,G:G)*100</f>
        <v>0.17026638175425451</v>
      </c>
      <c r="Q6223">
        <f>VLOOKUP(C6223, Categories_Pivot_Table!A:B, 2, FALSE)</f>
        <v>23.348837209302324</v>
      </c>
      <c r="T6223">
        <f t="shared" si="98"/>
        <v>2023</v>
      </c>
    </row>
    <row r="6224" spans="1:20" x14ac:dyDescent="0.2">
      <c r="A6224" t="s">
        <v>6481</v>
      </c>
      <c r="B6224" t="s">
        <v>73</v>
      </c>
      <c r="C6224" t="s">
        <v>22</v>
      </c>
      <c r="D6224" t="s">
        <v>157</v>
      </c>
      <c r="E6224">
        <v>12.5</v>
      </c>
      <c r="F6224">
        <v>8</v>
      </c>
      <c r="G6224">
        <v>100</v>
      </c>
      <c r="H6224" t="s">
        <v>29</v>
      </c>
      <c r="I6224" t="s">
        <v>18</v>
      </c>
      <c r="J6224" s="1">
        <v>45286</v>
      </c>
      <c r="K6224" t="b">
        <v>0</v>
      </c>
      <c r="L6224" t="s">
        <v>49</v>
      </c>
      <c r="M6224">
        <v>12</v>
      </c>
      <c r="N6224">
        <f>G6224/SUMIF(B:B,B6224,G:G)*100</f>
        <v>0.17275781945080287</v>
      </c>
      <c r="Q6224">
        <f>VLOOKUP(C6224, Categories_Pivot_Table!A:B, 2, FALSE)</f>
        <v>21.505681818181817</v>
      </c>
      <c r="T6224">
        <f t="shared" si="98"/>
        <v>2023</v>
      </c>
    </row>
    <row r="6225" spans="1:20" x14ac:dyDescent="0.2">
      <c r="A6225" t="s">
        <v>6482</v>
      </c>
      <c r="B6225" t="s">
        <v>113</v>
      </c>
      <c r="C6225" t="s">
        <v>48</v>
      </c>
      <c r="D6225" t="s">
        <v>237</v>
      </c>
      <c r="E6225">
        <v>11</v>
      </c>
      <c r="F6225">
        <v>7</v>
      </c>
      <c r="G6225">
        <v>77</v>
      </c>
      <c r="H6225" t="s">
        <v>29</v>
      </c>
      <c r="I6225" t="s">
        <v>18</v>
      </c>
      <c r="J6225" s="1">
        <v>44942</v>
      </c>
      <c r="K6225" t="b">
        <v>0</v>
      </c>
      <c r="L6225" t="s">
        <v>19</v>
      </c>
      <c r="M6225">
        <v>1</v>
      </c>
      <c r="N6225">
        <f>G6225/SUMIF(B:B,B6225,G:G)*100</f>
        <v>0.1267844499695388</v>
      </c>
      <c r="Q6225">
        <f>VLOOKUP(C6225, Categories_Pivot_Table!A:B, 2, FALSE)</f>
        <v>23.348837209302324</v>
      </c>
      <c r="T6225">
        <f t="shared" si="98"/>
        <v>2023</v>
      </c>
    </row>
    <row r="6226" spans="1:20" x14ac:dyDescent="0.2">
      <c r="A6226" t="s">
        <v>6483</v>
      </c>
      <c r="B6226" t="s">
        <v>87</v>
      </c>
      <c r="C6226" t="s">
        <v>74</v>
      </c>
      <c r="D6226" t="s">
        <v>349</v>
      </c>
      <c r="E6226">
        <v>38</v>
      </c>
      <c r="F6226">
        <v>3</v>
      </c>
      <c r="G6226">
        <v>114</v>
      </c>
      <c r="H6226" t="s">
        <v>29</v>
      </c>
      <c r="I6226" t="s">
        <v>18</v>
      </c>
      <c r="J6226" s="1">
        <v>45215</v>
      </c>
      <c r="K6226" t="b">
        <v>0</v>
      </c>
      <c r="L6226" t="s">
        <v>19</v>
      </c>
      <c r="M6226">
        <v>10</v>
      </c>
      <c r="N6226">
        <f>G6226/SUMIF(B:B,B6226,G:G)*100</f>
        <v>0.17528483786152499</v>
      </c>
      <c r="Q6226">
        <f>VLOOKUP(C6226, Categories_Pivot_Table!A:B, 2, FALSE)</f>
        <v>24.317096165933375</v>
      </c>
      <c r="T6226">
        <f t="shared" si="98"/>
        <v>2023</v>
      </c>
    </row>
    <row r="6227" spans="1:20" x14ac:dyDescent="0.2">
      <c r="A6227" t="s">
        <v>6484</v>
      </c>
      <c r="B6227" t="s">
        <v>121</v>
      </c>
      <c r="C6227" t="s">
        <v>33</v>
      </c>
      <c r="D6227" t="s">
        <v>34</v>
      </c>
      <c r="E6227">
        <v>27.5</v>
      </c>
      <c r="F6227">
        <v>8</v>
      </c>
      <c r="G6227">
        <v>220</v>
      </c>
      <c r="H6227" t="s">
        <v>56</v>
      </c>
      <c r="I6227" t="s">
        <v>46</v>
      </c>
      <c r="J6227" s="1">
        <v>45633</v>
      </c>
      <c r="K6227" t="b">
        <v>0</v>
      </c>
      <c r="L6227" t="s">
        <v>35</v>
      </c>
      <c r="M6227">
        <v>12</v>
      </c>
      <c r="N6227">
        <f>G6227/SUMIF(B:B,B6227,G:G)*100</f>
        <v>0.33551673389710313</v>
      </c>
      <c r="Q6227">
        <f>VLOOKUP(C6227, Categories_Pivot_Table!A:B, 2, FALSE)</f>
        <v>23.300574345883856</v>
      </c>
      <c r="T6227">
        <f t="shared" si="98"/>
        <v>2024</v>
      </c>
    </row>
    <row r="6228" spans="1:20" x14ac:dyDescent="0.2">
      <c r="A6228" t="s">
        <v>6485</v>
      </c>
      <c r="B6228" t="s">
        <v>47</v>
      </c>
      <c r="C6228" t="s">
        <v>15</v>
      </c>
      <c r="D6228" t="s">
        <v>500</v>
      </c>
      <c r="E6228">
        <v>17</v>
      </c>
      <c r="F6228">
        <v>6</v>
      </c>
      <c r="G6228">
        <v>102</v>
      </c>
      <c r="H6228" t="s">
        <v>56</v>
      </c>
      <c r="I6228" t="s">
        <v>18</v>
      </c>
      <c r="J6228" s="1">
        <v>45640</v>
      </c>
      <c r="K6228" t="b">
        <v>0</v>
      </c>
      <c r="L6228" t="s">
        <v>35</v>
      </c>
      <c r="M6228">
        <v>12</v>
      </c>
      <c r="N6228">
        <f>G6228/SUMIF(B:B,B6228,G:G)*100</f>
        <v>0.16207712964581381</v>
      </c>
      <c r="Q6228">
        <f>VLOOKUP(C6228, Categories_Pivot_Table!A:B, 2, FALSE)</f>
        <v>23.063808900523561</v>
      </c>
      <c r="T6228">
        <f t="shared" si="98"/>
        <v>2024</v>
      </c>
    </row>
    <row r="6229" spans="1:20" x14ac:dyDescent="0.2">
      <c r="A6229" t="s">
        <v>6486</v>
      </c>
      <c r="B6229" t="s">
        <v>54</v>
      </c>
      <c r="C6229" t="s">
        <v>48</v>
      </c>
      <c r="D6229" t="s">
        <v>201</v>
      </c>
      <c r="E6229">
        <v>35</v>
      </c>
      <c r="F6229">
        <v>7</v>
      </c>
      <c r="G6229">
        <v>245</v>
      </c>
      <c r="H6229" t="s">
        <v>17</v>
      </c>
      <c r="I6229" t="s">
        <v>46</v>
      </c>
      <c r="J6229" s="1">
        <v>45425</v>
      </c>
      <c r="K6229" t="b">
        <v>0</v>
      </c>
      <c r="L6229" t="s">
        <v>19</v>
      </c>
      <c r="M6229">
        <v>5</v>
      </c>
      <c r="N6229">
        <f>G6229/SUMIF(B:B,B6229,G:G)*100</f>
        <v>0.42865516004583987</v>
      </c>
      <c r="Q6229">
        <f>VLOOKUP(C6229, Categories_Pivot_Table!A:B, 2, FALSE)</f>
        <v>23.348837209302324</v>
      </c>
      <c r="T6229">
        <f t="shared" si="98"/>
        <v>2024</v>
      </c>
    </row>
    <row r="6230" spans="1:20" x14ac:dyDescent="0.2">
      <c r="A6230" t="s">
        <v>6487</v>
      </c>
      <c r="B6230" t="s">
        <v>44</v>
      </c>
      <c r="C6230" t="s">
        <v>74</v>
      </c>
      <c r="D6230" t="s">
        <v>343</v>
      </c>
      <c r="E6230">
        <v>33.5</v>
      </c>
      <c r="F6230">
        <v>3</v>
      </c>
      <c r="G6230">
        <v>100.5</v>
      </c>
      <c r="H6230" t="s">
        <v>29</v>
      </c>
      <c r="I6230" t="s">
        <v>46</v>
      </c>
      <c r="J6230" s="1">
        <v>45047</v>
      </c>
      <c r="K6230" t="b">
        <v>1</v>
      </c>
      <c r="L6230" t="s">
        <v>19</v>
      </c>
      <c r="M6230">
        <v>5</v>
      </c>
      <c r="N6230">
        <f>G6230/SUMIF(B:B,B6230,G:G)*100</f>
        <v>0.16558337246373231</v>
      </c>
      <c r="Q6230">
        <f>VLOOKUP(C6230, Categories_Pivot_Table!A:B, 2, FALSE)</f>
        <v>24.317096165933375</v>
      </c>
      <c r="T6230">
        <f t="shared" si="98"/>
        <v>2023</v>
      </c>
    </row>
    <row r="6231" spans="1:20" x14ac:dyDescent="0.2">
      <c r="A6231" t="s">
        <v>6488</v>
      </c>
      <c r="B6231" t="s">
        <v>32</v>
      </c>
      <c r="C6231" t="s">
        <v>48</v>
      </c>
      <c r="D6231" t="s">
        <v>579</v>
      </c>
      <c r="E6231">
        <v>33.5</v>
      </c>
      <c r="F6231">
        <v>3</v>
      </c>
      <c r="G6231">
        <v>100.5</v>
      </c>
      <c r="H6231" t="s">
        <v>17</v>
      </c>
      <c r="I6231" t="s">
        <v>18</v>
      </c>
      <c r="J6231" s="1">
        <v>45312</v>
      </c>
      <c r="K6231" t="b">
        <v>0</v>
      </c>
      <c r="L6231" t="s">
        <v>24</v>
      </c>
      <c r="M6231">
        <v>1</v>
      </c>
      <c r="N6231">
        <f>G6231/SUMIF(B:B,B6231,G:G)*100</f>
        <v>0.1714066430733808</v>
      </c>
      <c r="Q6231">
        <f>VLOOKUP(C6231, Categories_Pivot_Table!A:B, 2, FALSE)</f>
        <v>23.348837209302324</v>
      </c>
      <c r="T6231">
        <f t="shared" si="98"/>
        <v>2024</v>
      </c>
    </row>
    <row r="6232" spans="1:20" x14ac:dyDescent="0.2">
      <c r="A6232" t="s">
        <v>6489</v>
      </c>
      <c r="B6232" t="s">
        <v>63</v>
      </c>
      <c r="C6232" t="s">
        <v>38</v>
      </c>
      <c r="D6232" t="s">
        <v>100</v>
      </c>
      <c r="E6232">
        <v>20</v>
      </c>
      <c r="F6232">
        <v>10</v>
      </c>
      <c r="G6232">
        <v>200</v>
      </c>
      <c r="H6232" t="s">
        <v>56</v>
      </c>
      <c r="I6232" t="s">
        <v>18</v>
      </c>
      <c r="J6232" s="1">
        <v>45049</v>
      </c>
      <c r="K6232" t="b">
        <v>0</v>
      </c>
      <c r="L6232" t="s">
        <v>30</v>
      </c>
      <c r="M6232">
        <v>5</v>
      </c>
      <c r="N6232">
        <f>G6232/SUMIF(B:B,B6232,G:G)*100</f>
        <v>0.33042558815754691</v>
      </c>
      <c r="Q6232">
        <f>VLOOKUP(C6232, Categories_Pivot_Table!A:B, 2, FALSE)</f>
        <v>23.088790931989923</v>
      </c>
      <c r="T6232">
        <f t="shared" si="98"/>
        <v>2023</v>
      </c>
    </row>
    <row r="6233" spans="1:20" x14ac:dyDescent="0.2">
      <c r="A6233" t="s">
        <v>6490</v>
      </c>
      <c r="B6233" t="s">
        <v>14</v>
      </c>
      <c r="C6233" t="s">
        <v>74</v>
      </c>
      <c r="D6233" t="s">
        <v>364</v>
      </c>
      <c r="E6233">
        <v>21.5</v>
      </c>
      <c r="F6233">
        <v>8</v>
      </c>
      <c r="G6233">
        <v>172</v>
      </c>
      <c r="H6233" t="s">
        <v>17</v>
      </c>
      <c r="I6233" t="s">
        <v>46</v>
      </c>
      <c r="J6233" s="1">
        <v>45177</v>
      </c>
      <c r="K6233" t="b">
        <v>0</v>
      </c>
      <c r="L6233" t="s">
        <v>65</v>
      </c>
      <c r="M6233">
        <v>9</v>
      </c>
      <c r="N6233">
        <f>G6233/SUMIF(B:B,B6233,G:G)*100</f>
        <v>0.28002311818766434</v>
      </c>
      <c r="Q6233">
        <f>VLOOKUP(C6233, Categories_Pivot_Table!A:B, 2, FALSE)</f>
        <v>24.317096165933375</v>
      </c>
      <c r="T6233">
        <f t="shared" si="98"/>
        <v>2023</v>
      </c>
    </row>
    <row r="6234" spans="1:20" x14ac:dyDescent="0.2">
      <c r="A6234" t="s">
        <v>6491</v>
      </c>
      <c r="B6234" t="s">
        <v>118</v>
      </c>
      <c r="C6234" t="s">
        <v>38</v>
      </c>
      <c r="D6234" t="s">
        <v>39</v>
      </c>
      <c r="E6234">
        <v>12.5</v>
      </c>
      <c r="F6234">
        <v>9</v>
      </c>
      <c r="G6234">
        <v>112.5</v>
      </c>
      <c r="H6234" t="s">
        <v>56</v>
      </c>
      <c r="I6234" t="s">
        <v>18</v>
      </c>
      <c r="J6234" s="1">
        <v>44767</v>
      </c>
      <c r="K6234" t="b">
        <v>0</v>
      </c>
      <c r="L6234" t="s">
        <v>19</v>
      </c>
      <c r="M6234">
        <v>7</v>
      </c>
      <c r="N6234">
        <f>G6234/SUMIF(B:B,B6234,G:G)*100</f>
        <v>0.18504202509992271</v>
      </c>
      <c r="Q6234">
        <f>VLOOKUP(C6234, Categories_Pivot_Table!A:B, 2, FALSE)</f>
        <v>23.088790931989923</v>
      </c>
      <c r="T6234">
        <f t="shared" si="98"/>
        <v>2022</v>
      </c>
    </row>
    <row r="6235" spans="1:20" x14ac:dyDescent="0.2">
      <c r="A6235" t="s">
        <v>6492</v>
      </c>
      <c r="B6235" t="s">
        <v>95</v>
      </c>
      <c r="C6235" t="s">
        <v>33</v>
      </c>
      <c r="D6235" t="s">
        <v>209</v>
      </c>
      <c r="E6235">
        <v>24.5</v>
      </c>
      <c r="F6235">
        <v>6</v>
      </c>
      <c r="G6235">
        <v>147</v>
      </c>
      <c r="H6235" t="s">
        <v>29</v>
      </c>
      <c r="I6235" t="s">
        <v>18</v>
      </c>
      <c r="J6235" s="1">
        <v>45232</v>
      </c>
      <c r="K6235" t="b">
        <v>1</v>
      </c>
      <c r="L6235" t="s">
        <v>42</v>
      </c>
      <c r="M6235">
        <v>11</v>
      </c>
      <c r="N6235">
        <f>G6235/SUMIF(B:B,B6235,G:G)*100</f>
        <v>0.21825794525734393</v>
      </c>
      <c r="Q6235">
        <f>VLOOKUP(C6235, Categories_Pivot_Table!A:B, 2, FALSE)</f>
        <v>23.300574345883856</v>
      </c>
      <c r="T6235">
        <f t="shared" si="98"/>
        <v>2023</v>
      </c>
    </row>
    <row r="6236" spans="1:20" x14ac:dyDescent="0.2">
      <c r="A6236" t="s">
        <v>6493</v>
      </c>
      <c r="B6236" t="s">
        <v>54</v>
      </c>
      <c r="C6236" t="s">
        <v>33</v>
      </c>
      <c r="D6236" t="s">
        <v>257</v>
      </c>
      <c r="E6236">
        <v>32</v>
      </c>
      <c r="F6236">
        <v>10</v>
      </c>
      <c r="G6236">
        <v>320</v>
      </c>
      <c r="H6236" t="s">
        <v>56</v>
      </c>
      <c r="I6236" t="s">
        <v>18</v>
      </c>
      <c r="J6236" s="1">
        <v>45565</v>
      </c>
      <c r="K6236" t="b">
        <v>1</v>
      </c>
      <c r="L6236" t="s">
        <v>19</v>
      </c>
      <c r="M6236">
        <v>9</v>
      </c>
      <c r="N6236">
        <f>G6236/SUMIF(B:B,B6236,G:G)*100</f>
        <v>0.55987612740681125</v>
      </c>
      <c r="Q6236">
        <f>VLOOKUP(C6236, Categories_Pivot_Table!A:B, 2, FALSE)</f>
        <v>23.300574345883856</v>
      </c>
      <c r="T6236">
        <f t="shared" si="98"/>
        <v>2024</v>
      </c>
    </row>
    <row r="6237" spans="1:20" x14ac:dyDescent="0.2">
      <c r="A6237" t="s">
        <v>6494</v>
      </c>
      <c r="B6237" t="s">
        <v>21</v>
      </c>
      <c r="C6237" t="s">
        <v>27</v>
      </c>
      <c r="D6237" t="s">
        <v>583</v>
      </c>
      <c r="E6237">
        <v>12.5</v>
      </c>
      <c r="F6237">
        <v>2</v>
      </c>
      <c r="G6237">
        <v>25</v>
      </c>
      <c r="H6237" t="s">
        <v>56</v>
      </c>
      <c r="I6237" t="s">
        <v>18</v>
      </c>
      <c r="J6237" s="1">
        <v>45117</v>
      </c>
      <c r="K6237" t="b">
        <v>1</v>
      </c>
      <c r="L6237" t="s">
        <v>19</v>
      </c>
      <c r="M6237">
        <v>7</v>
      </c>
      <c r="N6237">
        <f>G6237/SUMIF(B:B,B6237,G:G)*100</f>
        <v>4.0497306929089212E-2</v>
      </c>
      <c r="Q6237">
        <f>VLOOKUP(C6237, Categories_Pivot_Table!A:B, 2, FALSE)</f>
        <v>25.013711734693878</v>
      </c>
      <c r="T6237">
        <f t="shared" si="98"/>
        <v>2023</v>
      </c>
    </row>
    <row r="6238" spans="1:20" x14ac:dyDescent="0.2">
      <c r="A6238" t="s">
        <v>6495</v>
      </c>
      <c r="B6238" t="s">
        <v>44</v>
      </c>
      <c r="C6238" t="s">
        <v>15</v>
      </c>
      <c r="D6238" t="s">
        <v>16</v>
      </c>
      <c r="E6238">
        <v>18.5</v>
      </c>
      <c r="F6238">
        <v>1</v>
      </c>
      <c r="G6238">
        <v>18.5</v>
      </c>
      <c r="H6238" t="s">
        <v>29</v>
      </c>
      <c r="I6238" t="s">
        <v>46</v>
      </c>
      <c r="J6238" s="1">
        <v>45601</v>
      </c>
      <c r="K6238" t="b">
        <v>0</v>
      </c>
      <c r="L6238" t="s">
        <v>49</v>
      </c>
      <c r="M6238">
        <v>11</v>
      </c>
      <c r="N6238">
        <f>G6238/SUMIF(B:B,B6238,G:G)*100</f>
        <v>3.0480521299294006E-2</v>
      </c>
      <c r="Q6238">
        <f>VLOOKUP(C6238, Categories_Pivot_Table!A:B, 2, FALSE)</f>
        <v>23.063808900523561</v>
      </c>
      <c r="T6238">
        <f t="shared" si="98"/>
        <v>2024</v>
      </c>
    </row>
    <row r="6239" spans="1:20" x14ac:dyDescent="0.2">
      <c r="A6239" t="s">
        <v>6496</v>
      </c>
      <c r="B6239" t="s">
        <v>21</v>
      </c>
      <c r="C6239" t="s">
        <v>135</v>
      </c>
      <c r="D6239" t="s">
        <v>154</v>
      </c>
      <c r="E6239">
        <v>26</v>
      </c>
      <c r="F6239">
        <v>2</v>
      </c>
      <c r="G6239">
        <v>52</v>
      </c>
      <c r="H6239" t="s">
        <v>29</v>
      </c>
      <c r="I6239" t="s">
        <v>46</v>
      </c>
      <c r="J6239" s="1">
        <v>44962</v>
      </c>
      <c r="K6239" t="b">
        <v>1</v>
      </c>
      <c r="L6239" t="s">
        <v>24</v>
      </c>
      <c r="M6239">
        <v>2</v>
      </c>
      <c r="N6239">
        <f>G6239/SUMIF(B:B,B6239,G:G)*100</f>
        <v>8.4234398412505573E-2</v>
      </c>
      <c r="Q6239">
        <f>VLOOKUP(C6239, Categories_Pivot_Table!A:B, 2, FALSE)</f>
        <v>23.146341463414632</v>
      </c>
      <c r="T6239">
        <f t="shared" si="98"/>
        <v>2023</v>
      </c>
    </row>
    <row r="6240" spans="1:20" x14ac:dyDescent="0.2">
      <c r="A6240" t="s">
        <v>6497</v>
      </c>
      <c r="B6240" t="s">
        <v>128</v>
      </c>
      <c r="C6240" t="s">
        <v>33</v>
      </c>
      <c r="D6240" t="s">
        <v>257</v>
      </c>
      <c r="E6240">
        <v>32</v>
      </c>
      <c r="F6240">
        <v>5</v>
      </c>
      <c r="G6240">
        <v>160</v>
      </c>
      <c r="H6240" t="s">
        <v>29</v>
      </c>
      <c r="I6240" t="s">
        <v>46</v>
      </c>
      <c r="J6240" s="1">
        <v>44728</v>
      </c>
      <c r="K6240" t="b">
        <v>0</v>
      </c>
      <c r="L6240" t="s">
        <v>42</v>
      </c>
      <c r="M6240">
        <v>6</v>
      </c>
      <c r="N6240">
        <f>G6240/SUMIF(B:B,B6240,G:G)*100</f>
        <v>0.23374043125109567</v>
      </c>
      <c r="Q6240">
        <f>VLOOKUP(C6240, Categories_Pivot_Table!A:B, 2, FALSE)</f>
        <v>23.300574345883856</v>
      </c>
      <c r="T6240">
        <f t="shared" si="98"/>
        <v>2022</v>
      </c>
    </row>
    <row r="6241" spans="1:20" x14ac:dyDescent="0.2">
      <c r="A6241" t="s">
        <v>6498</v>
      </c>
      <c r="B6241" t="s">
        <v>173</v>
      </c>
      <c r="C6241" t="s">
        <v>48</v>
      </c>
      <c r="D6241" t="s">
        <v>579</v>
      </c>
      <c r="E6241">
        <v>33.5</v>
      </c>
      <c r="F6241">
        <v>10</v>
      </c>
      <c r="G6241">
        <v>335</v>
      </c>
      <c r="H6241" t="s">
        <v>56</v>
      </c>
      <c r="I6241" t="s">
        <v>18</v>
      </c>
      <c r="J6241" s="1">
        <v>44823</v>
      </c>
      <c r="K6241" t="b">
        <v>1</v>
      </c>
      <c r="L6241" t="s">
        <v>19</v>
      </c>
      <c r="M6241">
        <v>9</v>
      </c>
      <c r="N6241">
        <f>G6241/SUMIF(B:B,B6241,G:G)*100</f>
        <v>0.5508871750176777</v>
      </c>
      <c r="Q6241">
        <f>VLOOKUP(C6241, Categories_Pivot_Table!A:B, 2, FALSE)</f>
        <v>23.348837209302324</v>
      </c>
      <c r="T6241">
        <f t="shared" si="98"/>
        <v>2022</v>
      </c>
    </row>
    <row r="6242" spans="1:20" x14ac:dyDescent="0.2">
      <c r="A6242" t="s">
        <v>6499</v>
      </c>
      <c r="B6242" t="s">
        <v>121</v>
      </c>
      <c r="C6242" t="s">
        <v>22</v>
      </c>
      <c r="D6242" t="s">
        <v>67</v>
      </c>
      <c r="E6242">
        <v>27.5</v>
      </c>
      <c r="F6242">
        <v>3</v>
      </c>
      <c r="G6242">
        <v>82.5</v>
      </c>
      <c r="H6242" t="s">
        <v>17</v>
      </c>
      <c r="I6242" t="s">
        <v>18</v>
      </c>
      <c r="J6242" s="1">
        <v>45229</v>
      </c>
      <c r="K6242" t="b">
        <v>1</v>
      </c>
      <c r="L6242" t="s">
        <v>19</v>
      </c>
      <c r="M6242">
        <v>10</v>
      </c>
      <c r="N6242">
        <f>G6242/SUMIF(B:B,B6242,G:G)*100</f>
        <v>0.12581877521141366</v>
      </c>
      <c r="Q6242">
        <f>VLOOKUP(C6242, Categories_Pivot_Table!A:B, 2, FALSE)</f>
        <v>21.505681818181817</v>
      </c>
      <c r="T6242">
        <f t="shared" si="98"/>
        <v>2023</v>
      </c>
    </row>
    <row r="6243" spans="1:20" x14ac:dyDescent="0.2">
      <c r="A6243" t="s">
        <v>6500</v>
      </c>
      <c r="B6243" t="s">
        <v>84</v>
      </c>
      <c r="C6243" t="s">
        <v>33</v>
      </c>
      <c r="D6243" t="s">
        <v>109</v>
      </c>
      <c r="E6243">
        <v>41</v>
      </c>
      <c r="F6243">
        <v>7</v>
      </c>
      <c r="G6243">
        <v>287</v>
      </c>
      <c r="H6243" t="s">
        <v>17</v>
      </c>
      <c r="I6243" t="s">
        <v>46</v>
      </c>
      <c r="J6243" s="1">
        <v>45409</v>
      </c>
      <c r="K6243" t="b">
        <v>0</v>
      </c>
      <c r="L6243" t="s">
        <v>35</v>
      </c>
      <c r="M6243">
        <v>4</v>
      </c>
      <c r="N6243">
        <f>G6243/SUMIF(B:B,B6243,G:G)*100</f>
        <v>0.46464564698263644</v>
      </c>
      <c r="Q6243">
        <f>VLOOKUP(C6243, Categories_Pivot_Table!A:B, 2, FALSE)</f>
        <v>23.300574345883856</v>
      </c>
      <c r="T6243">
        <f t="shared" si="98"/>
        <v>2024</v>
      </c>
    </row>
    <row r="6244" spans="1:20" x14ac:dyDescent="0.2">
      <c r="A6244" t="s">
        <v>6501</v>
      </c>
      <c r="B6244" t="s">
        <v>76</v>
      </c>
      <c r="C6244" t="s">
        <v>135</v>
      </c>
      <c r="D6244" t="s">
        <v>358</v>
      </c>
      <c r="E6244">
        <v>32</v>
      </c>
      <c r="F6244">
        <v>7</v>
      </c>
      <c r="G6244">
        <v>224</v>
      </c>
      <c r="H6244" t="s">
        <v>17</v>
      </c>
      <c r="I6244" t="s">
        <v>18</v>
      </c>
      <c r="J6244" s="1">
        <v>44988</v>
      </c>
      <c r="K6244" t="b">
        <v>1</v>
      </c>
      <c r="L6244" t="s">
        <v>65</v>
      </c>
      <c r="M6244">
        <v>3</v>
      </c>
      <c r="N6244">
        <f>G6244/SUMIF(B:B,B6244,G:G)*100</f>
        <v>0.38139669512953012</v>
      </c>
      <c r="Q6244">
        <f>VLOOKUP(C6244, Categories_Pivot_Table!A:B, 2, FALSE)</f>
        <v>23.146341463414632</v>
      </c>
      <c r="T6244">
        <f t="shared" si="98"/>
        <v>2023</v>
      </c>
    </row>
    <row r="6245" spans="1:20" x14ac:dyDescent="0.2">
      <c r="A6245" t="s">
        <v>6502</v>
      </c>
      <c r="B6245" t="s">
        <v>106</v>
      </c>
      <c r="C6245" t="s">
        <v>135</v>
      </c>
      <c r="D6245" t="s">
        <v>290</v>
      </c>
      <c r="E6245">
        <v>23</v>
      </c>
      <c r="F6245">
        <v>1</v>
      </c>
      <c r="G6245">
        <v>23</v>
      </c>
      <c r="H6245" t="s">
        <v>56</v>
      </c>
      <c r="I6245" t="s">
        <v>46</v>
      </c>
      <c r="J6245" s="1">
        <v>45585</v>
      </c>
      <c r="K6245" t="b">
        <v>0</v>
      </c>
      <c r="L6245" t="s">
        <v>24</v>
      </c>
      <c r="M6245">
        <v>10</v>
      </c>
      <c r="N6245">
        <f>G6245/SUMIF(B:B,B6245,G:G)*100</f>
        <v>3.7483702737940029E-2</v>
      </c>
      <c r="Q6245">
        <f>VLOOKUP(C6245, Categories_Pivot_Table!A:B, 2, FALSE)</f>
        <v>23.146341463414632</v>
      </c>
      <c r="T6245">
        <f t="shared" si="98"/>
        <v>2024</v>
      </c>
    </row>
    <row r="6246" spans="1:20" x14ac:dyDescent="0.2">
      <c r="A6246" t="s">
        <v>6503</v>
      </c>
      <c r="B6246" t="s">
        <v>37</v>
      </c>
      <c r="C6246" t="s">
        <v>22</v>
      </c>
      <c r="D6246" t="s">
        <v>283</v>
      </c>
      <c r="E6246">
        <v>8</v>
      </c>
      <c r="F6246">
        <v>8</v>
      </c>
      <c r="G6246">
        <v>64</v>
      </c>
      <c r="H6246" t="s">
        <v>17</v>
      </c>
      <c r="I6246" t="s">
        <v>18</v>
      </c>
      <c r="J6246" s="1">
        <v>45265</v>
      </c>
      <c r="K6246" t="b">
        <v>0</v>
      </c>
      <c r="L6246" t="s">
        <v>49</v>
      </c>
      <c r="M6246">
        <v>12</v>
      </c>
      <c r="N6246">
        <f>G6246/SUMIF(B:B,B6246,G:G)*100</f>
        <v>9.5558757437532199E-2</v>
      </c>
      <c r="Q6246">
        <f>VLOOKUP(C6246, Categories_Pivot_Table!A:B, 2, FALSE)</f>
        <v>21.505681818181817</v>
      </c>
      <c r="T6246">
        <f t="shared" si="98"/>
        <v>2023</v>
      </c>
    </row>
    <row r="6247" spans="1:20" x14ac:dyDescent="0.2">
      <c r="A6247" t="s">
        <v>6504</v>
      </c>
      <c r="B6247" t="s">
        <v>121</v>
      </c>
      <c r="C6247" t="s">
        <v>48</v>
      </c>
      <c r="D6247" t="s">
        <v>579</v>
      </c>
      <c r="E6247">
        <v>33.5</v>
      </c>
      <c r="F6247">
        <v>10</v>
      </c>
      <c r="G6247">
        <v>335</v>
      </c>
      <c r="H6247" t="s">
        <v>56</v>
      </c>
      <c r="I6247" t="s">
        <v>18</v>
      </c>
      <c r="J6247" s="1">
        <v>45391</v>
      </c>
      <c r="K6247" t="b">
        <v>0</v>
      </c>
      <c r="L6247" t="s">
        <v>49</v>
      </c>
      <c r="M6247">
        <v>4</v>
      </c>
      <c r="N6247">
        <f>G6247/SUMIF(B:B,B6247,G:G)*100</f>
        <v>0.510900481161498</v>
      </c>
      <c r="Q6247">
        <f>VLOOKUP(C6247, Categories_Pivot_Table!A:B, 2, FALSE)</f>
        <v>23.348837209302324</v>
      </c>
      <c r="T6247">
        <f t="shared" si="98"/>
        <v>2024</v>
      </c>
    </row>
    <row r="6248" spans="1:20" x14ac:dyDescent="0.2">
      <c r="A6248" t="s">
        <v>6505</v>
      </c>
      <c r="B6248" t="s">
        <v>104</v>
      </c>
      <c r="C6248" t="s">
        <v>27</v>
      </c>
      <c r="D6248" t="s">
        <v>91</v>
      </c>
      <c r="E6248">
        <v>33.5</v>
      </c>
      <c r="F6248">
        <v>5</v>
      </c>
      <c r="G6248">
        <v>167.5</v>
      </c>
      <c r="H6248" t="s">
        <v>29</v>
      </c>
      <c r="I6248" t="s">
        <v>46</v>
      </c>
      <c r="J6248" s="1">
        <v>45003</v>
      </c>
      <c r="K6248" t="b">
        <v>0</v>
      </c>
      <c r="L6248" t="s">
        <v>35</v>
      </c>
      <c r="M6248">
        <v>3</v>
      </c>
      <c r="N6248">
        <f>G6248/SUMIF(B:B,B6248,G:G)*100</f>
        <v>0.27221165878471715</v>
      </c>
      <c r="Q6248">
        <f>VLOOKUP(C6248, Categories_Pivot_Table!A:B, 2, FALSE)</f>
        <v>25.013711734693878</v>
      </c>
      <c r="T6248">
        <f t="shared" si="98"/>
        <v>2023</v>
      </c>
    </row>
    <row r="6249" spans="1:20" x14ac:dyDescent="0.2">
      <c r="A6249" t="s">
        <v>6506</v>
      </c>
      <c r="B6249" t="s">
        <v>84</v>
      </c>
      <c r="C6249" t="s">
        <v>74</v>
      </c>
      <c r="D6249" t="s">
        <v>248</v>
      </c>
      <c r="E6249">
        <v>15.5</v>
      </c>
      <c r="F6249">
        <v>2</v>
      </c>
      <c r="G6249">
        <v>31</v>
      </c>
      <c r="H6249" t="s">
        <v>17</v>
      </c>
      <c r="I6249" t="s">
        <v>18</v>
      </c>
      <c r="J6249" s="1">
        <v>44665</v>
      </c>
      <c r="K6249" t="b">
        <v>1</v>
      </c>
      <c r="L6249" t="s">
        <v>42</v>
      </c>
      <c r="M6249">
        <v>4</v>
      </c>
      <c r="N6249">
        <f>G6249/SUMIF(B:B,B6249,G:G)*100</f>
        <v>5.0188205771643658E-2</v>
      </c>
      <c r="Q6249">
        <f>VLOOKUP(C6249, Categories_Pivot_Table!A:B, 2, FALSE)</f>
        <v>24.317096165933375</v>
      </c>
      <c r="T6249">
        <f t="shared" si="98"/>
        <v>2022</v>
      </c>
    </row>
    <row r="6250" spans="1:20" x14ac:dyDescent="0.2">
      <c r="A6250" t="s">
        <v>6507</v>
      </c>
      <c r="B6250" t="s">
        <v>90</v>
      </c>
      <c r="C6250" t="s">
        <v>135</v>
      </c>
      <c r="D6250" t="s">
        <v>333</v>
      </c>
      <c r="E6250">
        <v>20</v>
      </c>
      <c r="F6250">
        <v>6</v>
      </c>
      <c r="G6250">
        <v>120</v>
      </c>
      <c r="H6250" t="s">
        <v>17</v>
      </c>
      <c r="I6250" t="s">
        <v>46</v>
      </c>
      <c r="J6250" s="1">
        <v>45525</v>
      </c>
      <c r="K6250" t="b">
        <v>1</v>
      </c>
      <c r="L6250" t="s">
        <v>30</v>
      </c>
      <c r="M6250">
        <v>8</v>
      </c>
      <c r="N6250">
        <f>G6250/SUMIF(B:B,B6250,G:G)*100</f>
        <v>0.20290149132596125</v>
      </c>
      <c r="Q6250">
        <f>VLOOKUP(C6250, Categories_Pivot_Table!A:B, 2, FALSE)</f>
        <v>23.146341463414632</v>
      </c>
      <c r="T6250">
        <f t="shared" si="98"/>
        <v>2024</v>
      </c>
    </row>
    <row r="6251" spans="1:20" x14ac:dyDescent="0.2">
      <c r="A6251" t="s">
        <v>6508</v>
      </c>
      <c r="B6251" t="s">
        <v>47</v>
      </c>
      <c r="C6251" t="s">
        <v>15</v>
      </c>
      <c r="D6251" t="s">
        <v>211</v>
      </c>
      <c r="E6251">
        <v>9.5</v>
      </c>
      <c r="F6251">
        <v>6</v>
      </c>
      <c r="G6251">
        <v>57</v>
      </c>
      <c r="H6251" t="s">
        <v>56</v>
      </c>
      <c r="I6251" t="s">
        <v>18</v>
      </c>
      <c r="J6251" s="1">
        <v>45657</v>
      </c>
      <c r="K6251" t="b">
        <v>0</v>
      </c>
      <c r="L6251" t="s">
        <v>49</v>
      </c>
      <c r="M6251">
        <v>12</v>
      </c>
      <c r="N6251">
        <f>G6251/SUMIF(B:B,B6251,G:G)*100</f>
        <v>9.0572513625601828E-2</v>
      </c>
      <c r="Q6251">
        <f>VLOOKUP(C6251, Categories_Pivot_Table!A:B, 2, FALSE)</f>
        <v>23.063808900523561</v>
      </c>
      <c r="T6251">
        <f t="shared" si="98"/>
        <v>2024</v>
      </c>
    </row>
    <row r="6252" spans="1:20" x14ac:dyDescent="0.2">
      <c r="A6252" t="s">
        <v>6509</v>
      </c>
      <c r="B6252" t="s">
        <v>21</v>
      </c>
      <c r="C6252" t="s">
        <v>135</v>
      </c>
      <c r="D6252" t="s">
        <v>724</v>
      </c>
      <c r="E6252">
        <v>38</v>
      </c>
      <c r="F6252">
        <v>7</v>
      </c>
      <c r="G6252">
        <v>266</v>
      </c>
      <c r="H6252" t="s">
        <v>56</v>
      </c>
      <c r="I6252" t="s">
        <v>46</v>
      </c>
      <c r="J6252" s="1">
        <v>44620</v>
      </c>
      <c r="K6252" t="b">
        <v>1</v>
      </c>
      <c r="L6252" t="s">
        <v>19</v>
      </c>
      <c r="M6252">
        <v>2</v>
      </c>
      <c r="N6252">
        <f>G6252/SUMIF(B:B,B6252,G:G)*100</f>
        <v>0.43089134572550924</v>
      </c>
      <c r="Q6252">
        <f>VLOOKUP(C6252, Categories_Pivot_Table!A:B, 2, FALSE)</f>
        <v>23.146341463414632</v>
      </c>
      <c r="T6252">
        <f t="shared" si="98"/>
        <v>2022</v>
      </c>
    </row>
    <row r="6253" spans="1:20" x14ac:dyDescent="0.2">
      <c r="A6253" t="s">
        <v>6510</v>
      </c>
      <c r="B6253" t="s">
        <v>21</v>
      </c>
      <c r="C6253" t="s">
        <v>38</v>
      </c>
      <c r="D6253" t="s">
        <v>85</v>
      </c>
      <c r="E6253">
        <v>18.5</v>
      </c>
      <c r="F6253">
        <v>5</v>
      </c>
      <c r="G6253">
        <v>92.5</v>
      </c>
      <c r="H6253" t="s">
        <v>29</v>
      </c>
      <c r="I6253" t="s">
        <v>46</v>
      </c>
      <c r="J6253" s="1">
        <v>45220</v>
      </c>
      <c r="K6253" t="b">
        <v>1</v>
      </c>
      <c r="L6253" t="s">
        <v>35</v>
      </c>
      <c r="M6253">
        <v>10</v>
      </c>
      <c r="N6253">
        <f>G6253/SUMIF(B:B,B6253,G:G)*100</f>
        <v>0.1498400356376301</v>
      </c>
      <c r="Q6253">
        <f>VLOOKUP(C6253, Categories_Pivot_Table!A:B, 2, FALSE)</f>
        <v>23.088790931989923</v>
      </c>
      <c r="T6253">
        <f t="shared" si="98"/>
        <v>2023</v>
      </c>
    </row>
    <row r="6254" spans="1:20" x14ac:dyDescent="0.2">
      <c r="A6254" t="s">
        <v>6511</v>
      </c>
      <c r="B6254" t="s">
        <v>173</v>
      </c>
      <c r="C6254" t="s">
        <v>38</v>
      </c>
      <c r="D6254" t="s">
        <v>41</v>
      </c>
      <c r="E6254">
        <v>23</v>
      </c>
      <c r="F6254">
        <v>2</v>
      </c>
      <c r="G6254">
        <v>70</v>
      </c>
      <c r="H6254" t="s">
        <v>56</v>
      </c>
      <c r="I6254" t="s">
        <v>18</v>
      </c>
      <c r="J6254" s="1">
        <v>45673</v>
      </c>
      <c r="K6254" t="b">
        <v>1</v>
      </c>
      <c r="L6254" t="s">
        <v>42</v>
      </c>
      <c r="M6254">
        <v>1</v>
      </c>
      <c r="N6254">
        <f>G6254/SUMIF(B:B,B6254,G:G)*100</f>
        <v>0.11511075298876849</v>
      </c>
      <c r="Q6254">
        <f>VLOOKUP(C6254, Categories_Pivot_Table!A:B, 2, FALSE)</f>
        <v>23.088790931989923</v>
      </c>
      <c r="T6254">
        <f t="shared" si="98"/>
        <v>2025</v>
      </c>
    </row>
    <row r="6255" spans="1:20" x14ac:dyDescent="0.2">
      <c r="A6255" t="s">
        <v>6512</v>
      </c>
      <c r="B6255" t="s">
        <v>113</v>
      </c>
      <c r="C6255" t="s">
        <v>74</v>
      </c>
      <c r="D6255" t="s">
        <v>366</v>
      </c>
      <c r="E6255">
        <v>36.5</v>
      </c>
      <c r="F6255">
        <v>8</v>
      </c>
      <c r="G6255">
        <v>292</v>
      </c>
      <c r="H6255" t="s">
        <v>29</v>
      </c>
      <c r="I6255" t="s">
        <v>18</v>
      </c>
      <c r="J6255" s="1">
        <v>45083</v>
      </c>
      <c r="K6255" t="b">
        <v>0</v>
      </c>
      <c r="L6255" t="s">
        <v>49</v>
      </c>
      <c r="M6255">
        <v>6</v>
      </c>
      <c r="N6255">
        <f>G6255/SUMIF(B:B,B6255,G:G)*100</f>
        <v>0.48079297910526397</v>
      </c>
      <c r="Q6255">
        <f>VLOOKUP(C6255, Categories_Pivot_Table!A:B, 2, FALSE)</f>
        <v>24.317096165933375</v>
      </c>
      <c r="T6255">
        <f t="shared" si="98"/>
        <v>2023</v>
      </c>
    </row>
    <row r="6256" spans="1:20" x14ac:dyDescent="0.2">
      <c r="A6256" t="s">
        <v>6513</v>
      </c>
      <c r="B6256" t="s">
        <v>81</v>
      </c>
      <c r="C6256" t="s">
        <v>27</v>
      </c>
      <c r="D6256" t="s">
        <v>278</v>
      </c>
      <c r="E6256">
        <v>30.5</v>
      </c>
      <c r="F6256">
        <v>6</v>
      </c>
      <c r="G6256">
        <v>183</v>
      </c>
      <c r="H6256" t="s">
        <v>17</v>
      </c>
      <c r="I6256" t="s">
        <v>46</v>
      </c>
      <c r="J6256" s="1">
        <v>45025</v>
      </c>
      <c r="K6256" t="b">
        <v>0</v>
      </c>
      <c r="L6256" t="s">
        <v>24</v>
      </c>
      <c r="M6256">
        <v>4</v>
      </c>
      <c r="N6256">
        <f>G6256/SUMIF(B:B,B6256,G:G)*100</f>
        <v>0.28976098677074835</v>
      </c>
      <c r="Q6256">
        <f>VLOOKUP(C6256, Categories_Pivot_Table!A:B, 2, FALSE)</f>
        <v>25.013711734693878</v>
      </c>
      <c r="T6256">
        <f t="shared" si="98"/>
        <v>2023</v>
      </c>
    </row>
    <row r="6257" spans="1:20" x14ac:dyDescent="0.2">
      <c r="A6257" t="s">
        <v>6514</v>
      </c>
      <c r="B6257" t="s">
        <v>113</v>
      </c>
      <c r="C6257" t="s">
        <v>33</v>
      </c>
      <c r="D6257" t="s">
        <v>253</v>
      </c>
      <c r="E6257">
        <v>38</v>
      </c>
      <c r="F6257">
        <v>6</v>
      </c>
      <c r="G6257">
        <v>228</v>
      </c>
      <c r="H6257" t="s">
        <v>29</v>
      </c>
      <c r="I6257" t="s">
        <v>18</v>
      </c>
      <c r="J6257" s="1">
        <v>45521</v>
      </c>
      <c r="K6257" t="b">
        <v>0</v>
      </c>
      <c r="L6257" t="s">
        <v>35</v>
      </c>
      <c r="M6257">
        <v>8</v>
      </c>
      <c r="N6257">
        <f>G6257/SUMIF(B:B,B6257,G:G)*100</f>
        <v>0.37541369601369934</v>
      </c>
      <c r="Q6257">
        <f>VLOOKUP(C6257, Categories_Pivot_Table!A:B, 2, FALSE)</f>
        <v>23.300574345883856</v>
      </c>
      <c r="T6257">
        <f t="shared" si="98"/>
        <v>2024</v>
      </c>
    </row>
    <row r="6258" spans="1:20" x14ac:dyDescent="0.2">
      <c r="A6258" t="s">
        <v>6515</v>
      </c>
      <c r="B6258" t="s">
        <v>84</v>
      </c>
      <c r="C6258" t="s">
        <v>38</v>
      </c>
      <c r="D6258" t="s">
        <v>241</v>
      </c>
      <c r="E6258">
        <v>17</v>
      </c>
      <c r="F6258">
        <v>1</v>
      </c>
      <c r="G6258">
        <v>17</v>
      </c>
      <c r="H6258" t="s">
        <v>56</v>
      </c>
      <c r="I6258" t="s">
        <v>46</v>
      </c>
      <c r="J6258" s="1">
        <v>45313</v>
      </c>
      <c r="K6258" t="b">
        <v>0</v>
      </c>
      <c r="L6258" t="s">
        <v>19</v>
      </c>
      <c r="M6258">
        <v>1</v>
      </c>
      <c r="N6258">
        <f>G6258/SUMIF(B:B,B6258,G:G)*100</f>
        <v>2.7522564455417495E-2</v>
      </c>
      <c r="Q6258">
        <f>VLOOKUP(C6258, Categories_Pivot_Table!A:B, 2, FALSE)</f>
        <v>23.088790931989923</v>
      </c>
      <c r="T6258">
        <f t="shared" si="98"/>
        <v>2024</v>
      </c>
    </row>
    <row r="6259" spans="1:20" x14ac:dyDescent="0.2">
      <c r="A6259" t="s">
        <v>6516</v>
      </c>
      <c r="B6259" t="s">
        <v>81</v>
      </c>
      <c r="C6259" t="s">
        <v>33</v>
      </c>
      <c r="D6259" t="s">
        <v>398</v>
      </c>
      <c r="E6259">
        <v>21.5</v>
      </c>
      <c r="F6259">
        <v>7</v>
      </c>
      <c r="G6259">
        <v>150.5</v>
      </c>
      <c r="H6259" t="s">
        <v>56</v>
      </c>
      <c r="I6259" t="s">
        <v>18</v>
      </c>
      <c r="J6259" s="1">
        <v>45337</v>
      </c>
      <c r="K6259" t="b">
        <v>0</v>
      </c>
      <c r="L6259" t="s">
        <v>42</v>
      </c>
      <c r="M6259">
        <v>2</v>
      </c>
      <c r="N6259">
        <f>G6259/SUMIF(B:B,B6259,G:G)*100</f>
        <v>0.23830070223495975</v>
      </c>
      <c r="Q6259">
        <f>VLOOKUP(C6259, Categories_Pivot_Table!A:B, 2, FALSE)</f>
        <v>23.300574345883856</v>
      </c>
      <c r="T6259">
        <f t="shared" si="98"/>
        <v>2024</v>
      </c>
    </row>
    <row r="6260" spans="1:20" x14ac:dyDescent="0.2">
      <c r="A6260" t="s">
        <v>6517</v>
      </c>
      <c r="B6260" t="s">
        <v>84</v>
      </c>
      <c r="C6260" t="s">
        <v>27</v>
      </c>
      <c r="D6260" t="s">
        <v>1201</v>
      </c>
      <c r="E6260">
        <v>26</v>
      </c>
      <c r="F6260">
        <v>2</v>
      </c>
      <c r="G6260">
        <v>52</v>
      </c>
      <c r="H6260" t="s">
        <v>56</v>
      </c>
      <c r="I6260" t="s">
        <v>18</v>
      </c>
      <c r="J6260" s="1">
        <v>44754</v>
      </c>
      <c r="K6260" t="b">
        <v>0</v>
      </c>
      <c r="L6260" t="s">
        <v>49</v>
      </c>
      <c r="M6260">
        <v>7</v>
      </c>
      <c r="N6260">
        <f>G6260/SUMIF(B:B,B6260,G:G)*100</f>
        <v>8.4186667745982921E-2</v>
      </c>
      <c r="Q6260">
        <f>VLOOKUP(C6260, Categories_Pivot_Table!A:B, 2, FALSE)</f>
        <v>25.013711734693878</v>
      </c>
      <c r="T6260">
        <f t="shared" si="98"/>
        <v>2022</v>
      </c>
    </row>
    <row r="6261" spans="1:20" x14ac:dyDescent="0.2">
      <c r="A6261" t="s">
        <v>6518</v>
      </c>
      <c r="B6261" t="s">
        <v>128</v>
      </c>
      <c r="C6261" t="s">
        <v>135</v>
      </c>
      <c r="D6261" t="s">
        <v>216</v>
      </c>
      <c r="E6261">
        <v>14</v>
      </c>
      <c r="F6261">
        <v>3</v>
      </c>
      <c r="G6261">
        <v>42</v>
      </c>
      <c r="H6261" t="s">
        <v>17</v>
      </c>
      <c r="I6261" t="s">
        <v>46</v>
      </c>
      <c r="J6261" s="1">
        <v>44758</v>
      </c>
      <c r="K6261" t="b">
        <v>1</v>
      </c>
      <c r="L6261" t="s">
        <v>35</v>
      </c>
      <c r="M6261">
        <v>7</v>
      </c>
      <c r="N6261">
        <f>G6261/SUMIF(B:B,B6261,G:G)*100</f>
        <v>6.1356863203412611E-2</v>
      </c>
      <c r="Q6261">
        <f>VLOOKUP(C6261, Categories_Pivot_Table!A:B, 2, FALSE)</f>
        <v>23.146341463414632</v>
      </c>
      <c r="T6261">
        <f t="shared" si="98"/>
        <v>2022</v>
      </c>
    </row>
    <row r="6262" spans="1:20" x14ac:dyDescent="0.2">
      <c r="A6262" t="s">
        <v>6519</v>
      </c>
      <c r="B6262" t="s">
        <v>32</v>
      </c>
      <c r="C6262" t="s">
        <v>48</v>
      </c>
      <c r="D6262" t="s">
        <v>1031</v>
      </c>
      <c r="E6262">
        <v>32</v>
      </c>
      <c r="F6262">
        <v>1</v>
      </c>
      <c r="G6262">
        <v>32</v>
      </c>
      <c r="H6262" t="s">
        <v>56</v>
      </c>
      <c r="I6262" t="s">
        <v>46</v>
      </c>
      <c r="J6262" s="1">
        <v>45050</v>
      </c>
      <c r="K6262" t="b">
        <v>1</v>
      </c>
      <c r="L6262" t="s">
        <v>42</v>
      </c>
      <c r="M6262">
        <v>5</v>
      </c>
      <c r="N6262">
        <f>G6262/SUMIF(B:B,B6262,G:G)*100</f>
        <v>5.4577239585554084E-2</v>
      </c>
      <c r="Q6262">
        <f>VLOOKUP(C6262, Categories_Pivot_Table!A:B, 2, FALSE)</f>
        <v>23.348837209302324</v>
      </c>
      <c r="T6262">
        <f t="shared" si="98"/>
        <v>2023</v>
      </c>
    </row>
    <row r="6263" spans="1:20" x14ac:dyDescent="0.2">
      <c r="A6263" t="s">
        <v>6520</v>
      </c>
      <c r="B6263" t="s">
        <v>87</v>
      </c>
      <c r="C6263" t="s">
        <v>27</v>
      </c>
      <c r="D6263" t="s">
        <v>167</v>
      </c>
      <c r="E6263">
        <v>6.5</v>
      </c>
      <c r="F6263">
        <v>6</v>
      </c>
      <c r="G6263">
        <v>39</v>
      </c>
      <c r="H6263" t="s">
        <v>17</v>
      </c>
      <c r="I6263" t="s">
        <v>18</v>
      </c>
      <c r="J6263" s="1">
        <v>45491</v>
      </c>
      <c r="K6263" t="b">
        <v>1</v>
      </c>
      <c r="L6263" t="s">
        <v>42</v>
      </c>
      <c r="M6263">
        <v>7</v>
      </c>
      <c r="N6263">
        <f>G6263/SUMIF(B:B,B6263,G:G)*100</f>
        <v>5.9965865584205913E-2</v>
      </c>
      <c r="Q6263">
        <f>VLOOKUP(C6263, Categories_Pivot_Table!A:B, 2, FALSE)</f>
        <v>25.013711734693878</v>
      </c>
      <c r="T6263">
        <f t="shared" si="98"/>
        <v>2024</v>
      </c>
    </row>
    <row r="6264" spans="1:20" x14ac:dyDescent="0.2">
      <c r="A6264" t="s">
        <v>6521</v>
      </c>
      <c r="B6264" t="s">
        <v>44</v>
      </c>
      <c r="C6264" t="s">
        <v>33</v>
      </c>
      <c r="D6264" t="s">
        <v>253</v>
      </c>
      <c r="E6264">
        <v>38</v>
      </c>
      <c r="F6264">
        <v>9</v>
      </c>
      <c r="G6264">
        <v>342</v>
      </c>
      <c r="H6264" t="s">
        <v>17</v>
      </c>
      <c r="I6264" t="s">
        <v>46</v>
      </c>
      <c r="J6264" s="1">
        <v>45121</v>
      </c>
      <c r="K6264" t="b">
        <v>1</v>
      </c>
      <c r="L6264" t="s">
        <v>65</v>
      </c>
      <c r="M6264">
        <v>7</v>
      </c>
      <c r="N6264">
        <f>G6264/SUMIF(B:B,B6264,G:G)*100</f>
        <v>0.56347774510046211</v>
      </c>
      <c r="Q6264">
        <f>VLOOKUP(C6264, Categories_Pivot_Table!A:B, 2, FALSE)</f>
        <v>23.300574345883856</v>
      </c>
      <c r="T6264">
        <f t="shared" si="98"/>
        <v>2023</v>
      </c>
    </row>
    <row r="6265" spans="1:20" x14ac:dyDescent="0.2">
      <c r="A6265" t="s">
        <v>6522</v>
      </c>
      <c r="B6265" t="s">
        <v>104</v>
      </c>
      <c r="C6265" t="s">
        <v>38</v>
      </c>
      <c r="D6265" t="s">
        <v>241</v>
      </c>
      <c r="E6265">
        <v>17</v>
      </c>
      <c r="F6265">
        <v>8</v>
      </c>
      <c r="G6265">
        <v>136</v>
      </c>
      <c r="H6265" t="s">
        <v>17</v>
      </c>
      <c r="I6265" t="s">
        <v>46</v>
      </c>
      <c r="J6265" s="1">
        <v>45244</v>
      </c>
      <c r="K6265" t="b">
        <v>1</v>
      </c>
      <c r="L6265" t="s">
        <v>49</v>
      </c>
      <c r="M6265">
        <v>11</v>
      </c>
      <c r="N6265">
        <f>G6265/SUMIF(B:B,B6265,G:G)*100</f>
        <v>0.22101961549087484</v>
      </c>
      <c r="Q6265">
        <f>VLOOKUP(C6265, Categories_Pivot_Table!A:B, 2, FALSE)</f>
        <v>23.088790931989923</v>
      </c>
      <c r="T6265">
        <f t="shared" si="98"/>
        <v>2023</v>
      </c>
    </row>
    <row r="6266" spans="1:20" x14ac:dyDescent="0.2">
      <c r="A6266" t="s">
        <v>6523</v>
      </c>
      <c r="B6266" t="s">
        <v>14</v>
      </c>
      <c r="C6266" t="s">
        <v>22</v>
      </c>
      <c r="D6266" t="s">
        <v>41</v>
      </c>
      <c r="E6266">
        <v>23</v>
      </c>
      <c r="F6266">
        <v>7</v>
      </c>
      <c r="G6266">
        <v>35</v>
      </c>
      <c r="H6266" t="s">
        <v>17</v>
      </c>
      <c r="I6266" t="s">
        <v>18</v>
      </c>
      <c r="J6266" s="1">
        <v>44876</v>
      </c>
      <c r="K6266" t="b">
        <v>0</v>
      </c>
      <c r="L6266" t="s">
        <v>65</v>
      </c>
      <c r="M6266">
        <v>11</v>
      </c>
      <c r="N6266">
        <f>G6266/SUMIF(B:B,B6266,G:G)*100</f>
        <v>5.6981448468420064E-2</v>
      </c>
      <c r="Q6266">
        <f>VLOOKUP(C6266, Categories_Pivot_Table!A:B, 2, FALSE)</f>
        <v>21.505681818181817</v>
      </c>
      <c r="T6266">
        <f t="shared" si="98"/>
        <v>2022</v>
      </c>
    </row>
    <row r="6267" spans="1:20" x14ac:dyDescent="0.2">
      <c r="A6267" t="s">
        <v>6524</v>
      </c>
      <c r="B6267" t="s">
        <v>104</v>
      </c>
      <c r="C6267" t="s">
        <v>33</v>
      </c>
      <c r="D6267" t="s">
        <v>259</v>
      </c>
      <c r="E6267">
        <v>33.5</v>
      </c>
      <c r="F6267">
        <v>4</v>
      </c>
      <c r="G6267">
        <v>134</v>
      </c>
      <c r="H6267" t="s">
        <v>56</v>
      </c>
      <c r="I6267" t="s">
        <v>18</v>
      </c>
      <c r="J6267" s="1">
        <v>45326</v>
      </c>
      <c r="K6267" t="b">
        <v>0</v>
      </c>
      <c r="L6267" t="s">
        <v>24</v>
      </c>
      <c r="M6267">
        <v>2</v>
      </c>
      <c r="N6267">
        <f>G6267/SUMIF(B:B,B6267,G:G)*100</f>
        <v>0.21776932702777374</v>
      </c>
      <c r="Q6267">
        <f>VLOOKUP(C6267, Categories_Pivot_Table!A:B, 2, FALSE)</f>
        <v>23.300574345883856</v>
      </c>
      <c r="T6267">
        <f t="shared" si="98"/>
        <v>2024</v>
      </c>
    </row>
    <row r="6268" spans="1:20" x14ac:dyDescent="0.2">
      <c r="A6268" t="s">
        <v>6525</v>
      </c>
      <c r="B6268" t="s">
        <v>21</v>
      </c>
      <c r="C6268" t="s">
        <v>48</v>
      </c>
      <c r="D6268" t="s">
        <v>195</v>
      </c>
      <c r="E6268">
        <v>20</v>
      </c>
      <c r="F6268">
        <v>2</v>
      </c>
      <c r="G6268">
        <v>40</v>
      </c>
      <c r="H6268" t="s">
        <v>29</v>
      </c>
      <c r="I6268" t="s">
        <v>18</v>
      </c>
      <c r="J6268" s="1">
        <v>45148</v>
      </c>
      <c r="K6268" t="b">
        <v>1</v>
      </c>
      <c r="L6268" t="s">
        <v>42</v>
      </c>
      <c r="M6268">
        <v>8</v>
      </c>
      <c r="N6268">
        <f>G6268/SUMIF(B:B,B6268,G:G)*100</f>
        <v>6.4795691086542748E-2</v>
      </c>
      <c r="Q6268">
        <f>VLOOKUP(C6268, Categories_Pivot_Table!A:B, 2, FALSE)</f>
        <v>23.348837209302324</v>
      </c>
      <c r="T6268">
        <f t="shared" si="98"/>
        <v>2023</v>
      </c>
    </row>
    <row r="6269" spans="1:20" x14ac:dyDescent="0.2">
      <c r="A6269" t="s">
        <v>6526</v>
      </c>
      <c r="B6269" t="s">
        <v>95</v>
      </c>
      <c r="C6269" t="s">
        <v>22</v>
      </c>
      <c r="D6269" t="s">
        <v>388</v>
      </c>
      <c r="E6269">
        <v>6.5</v>
      </c>
      <c r="F6269">
        <v>3</v>
      </c>
      <c r="G6269">
        <v>19.5</v>
      </c>
      <c r="H6269" t="s">
        <v>56</v>
      </c>
      <c r="I6269" t="s">
        <v>18</v>
      </c>
      <c r="J6269" s="1">
        <v>45417</v>
      </c>
      <c r="K6269" t="b">
        <v>0</v>
      </c>
      <c r="L6269" t="s">
        <v>24</v>
      </c>
      <c r="M6269">
        <v>5</v>
      </c>
      <c r="N6269">
        <f>G6269/SUMIF(B:B,B6269,G:G)*100</f>
        <v>2.8952584574953789E-2</v>
      </c>
      <c r="Q6269">
        <f>VLOOKUP(C6269, Categories_Pivot_Table!A:B, 2, FALSE)</f>
        <v>21.505681818181817</v>
      </c>
      <c r="T6269">
        <f t="shared" si="98"/>
        <v>2024</v>
      </c>
    </row>
    <row r="6270" spans="1:20" x14ac:dyDescent="0.2">
      <c r="A6270" t="s">
        <v>6527</v>
      </c>
      <c r="B6270" t="s">
        <v>121</v>
      </c>
      <c r="C6270" t="s">
        <v>74</v>
      </c>
      <c r="D6270" t="s">
        <v>364</v>
      </c>
      <c r="E6270">
        <v>21.5</v>
      </c>
      <c r="F6270">
        <v>1</v>
      </c>
      <c r="G6270">
        <v>21.5</v>
      </c>
      <c r="H6270" t="s">
        <v>17</v>
      </c>
      <c r="I6270" t="s">
        <v>18</v>
      </c>
      <c r="J6270" s="1">
        <v>44700</v>
      </c>
      <c r="K6270" t="b">
        <v>0</v>
      </c>
      <c r="L6270" t="s">
        <v>42</v>
      </c>
      <c r="M6270">
        <v>5</v>
      </c>
      <c r="N6270">
        <f>G6270/SUMIF(B:B,B6270,G:G)*100</f>
        <v>3.2789135358125991E-2</v>
      </c>
      <c r="Q6270">
        <f>VLOOKUP(C6270, Categories_Pivot_Table!A:B, 2, FALSE)</f>
        <v>24.317096165933375</v>
      </c>
      <c r="T6270">
        <f t="shared" si="98"/>
        <v>2022</v>
      </c>
    </row>
    <row r="6271" spans="1:20" x14ac:dyDescent="0.2">
      <c r="A6271" t="s">
        <v>6528</v>
      </c>
      <c r="B6271" t="s">
        <v>106</v>
      </c>
      <c r="C6271" t="s">
        <v>48</v>
      </c>
      <c r="D6271" t="s">
        <v>114</v>
      </c>
      <c r="E6271">
        <v>18.5</v>
      </c>
      <c r="F6271">
        <v>6</v>
      </c>
      <c r="G6271">
        <v>111</v>
      </c>
      <c r="H6271" t="s">
        <v>56</v>
      </c>
      <c r="I6271" t="s">
        <v>46</v>
      </c>
      <c r="J6271" s="1">
        <v>45021</v>
      </c>
      <c r="K6271" t="b">
        <v>1</v>
      </c>
      <c r="L6271" t="s">
        <v>30</v>
      </c>
      <c r="M6271">
        <v>4</v>
      </c>
      <c r="N6271">
        <f>G6271/SUMIF(B:B,B6271,G:G)*100</f>
        <v>0.18089960886571055</v>
      </c>
      <c r="Q6271">
        <f>VLOOKUP(C6271, Categories_Pivot_Table!A:B, 2, FALSE)</f>
        <v>23.348837209302324</v>
      </c>
      <c r="T6271">
        <f t="shared" si="98"/>
        <v>2023</v>
      </c>
    </row>
    <row r="6272" spans="1:20" x14ac:dyDescent="0.2">
      <c r="A6272" t="s">
        <v>6529</v>
      </c>
      <c r="B6272" t="s">
        <v>47</v>
      </c>
      <c r="C6272" t="s">
        <v>38</v>
      </c>
      <c r="D6272" t="s">
        <v>100</v>
      </c>
      <c r="E6272">
        <v>20</v>
      </c>
      <c r="F6272">
        <v>2</v>
      </c>
      <c r="G6272">
        <v>40</v>
      </c>
      <c r="H6272" t="s">
        <v>56</v>
      </c>
      <c r="I6272" t="s">
        <v>18</v>
      </c>
      <c r="J6272" s="1">
        <v>45423</v>
      </c>
      <c r="K6272" t="b">
        <v>0</v>
      </c>
      <c r="L6272" t="s">
        <v>35</v>
      </c>
      <c r="M6272">
        <v>5</v>
      </c>
      <c r="N6272">
        <f>G6272/SUMIF(B:B,B6272,G:G)*100</f>
        <v>6.3559658684632869E-2</v>
      </c>
      <c r="Q6272">
        <f>VLOOKUP(C6272, Categories_Pivot_Table!A:B, 2, FALSE)</f>
        <v>23.088790931989923</v>
      </c>
      <c r="T6272">
        <f t="shared" si="98"/>
        <v>2024</v>
      </c>
    </row>
    <row r="6273" spans="1:20" x14ac:dyDescent="0.2">
      <c r="A6273" t="s">
        <v>6530</v>
      </c>
      <c r="B6273" t="s">
        <v>104</v>
      </c>
      <c r="C6273" t="s">
        <v>27</v>
      </c>
      <c r="D6273" t="s">
        <v>167</v>
      </c>
      <c r="E6273">
        <v>6.5</v>
      </c>
      <c r="F6273">
        <v>4</v>
      </c>
      <c r="G6273">
        <v>26</v>
      </c>
      <c r="H6273" t="s">
        <v>56</v>
      </c>
      <c r="I6273" t="s">
        <v>18</v>
      </c>
      <c r="J6273" s="1">
        <v>44868</v>
      </c>
      <c r="K6273" t="b">
        <v>0</v>
      </c>
      <c r="L6273" t="s">
        <v>42</v>
      </c>
      <c r="M6273">
        <v>11</v>
      </c>
      <c r="N6273">
        <f>G6273/SUMIF(B:B,B6273,G:G)*100</f>
        <v>4.2253750020314305E-2</v>
      </c>
      <c r="Q6273">
        <f>VLOOKUP(C6273, Categories_Pivot_Table!A:B, 2, FALSE)</f>
        <v>25.013711734693878</v>
      </c>
      <c r="T6273">
        <f t="shared" si="98"/>
        <v>2022</v>
      </c>
    </row>
    <row r="6274" spans="1:20" x14ac:dyDescent="0.2">
      <c r="A6274" t="s">
        <v>6531</v>
      </c>
      <c r="B6274" t="s">
        <v>106</v>
      </c>
      <c r="C6274" t="s">
        <v>135</v>
      </c>
      <c r="D6274" t="s">
        <v>358</v>
      </c>
      <c r="E6274">
        <v>32</v>
      </c>
      <c r="F6274">
        <v>2</v>
      </c>
      <c r="G6274">
        <v>64</v>
      </c>
      <c r="H6274" t="s">
        <v>29</v>
      </c>
      <c r="I6274" t="s">
        <v>46</v>
      </c>
      <c r="J6274" s="1">
        <v>44893</v>
      </c>
      <c r="K6274" t="b">
        <v>0</v>
      </c>
      <c r="L6274" t="s">
        <v>19</v>
      </c>
      <c r="M6274">
        <v>11</v>
      </c>
      <c r="N6274">
        <f>G6274/SUMIF(B:B,B6274,G:G)*100</f>
        <v>0.10430247718383312</v>
      </c>
      <c r="Q6274">
        <f>VLOOKUP(C6274, Categories_Pivot_Table!A:B, 2, FALSE)</f>
        <v>23.146341463414632</v>
      </c>
      <c r="T6274">
        <f t="shared" ref="T6274:T6337" si="99">YEAR(J6274)</f>
        <v>2022</v>
      </c>
    </row>
    <row r="6275" spans="1:20" x14ac:dyDescent="0.2">
      <c r="A6275" t="s">
        <v>6532</v>
      </c>
      <c r="B6275" t="s">
        <v>81</v>
      </c>
      <c r="C6275" t="s">
        <v>48</v>
      </c>
      <c r="D6275" t="s">
        <v>579</v>
      </c>
      <c r="E6275">
        <v>33.5</v>
      </c>
      <c r="F6275">
        <v>6</v>
      </c>
      <c r="G6275">
        <v>201</v>
      </c>
      <c r="H6275" t="s">
        <v>29</v>
      </c>
      <c r="I6275" t="s">
        <v>18</v>
      </c>
      <c r="J6275" s="1">
        <v>45304</v>
      </c>
      <c r="K6275" t="b">
        <v>0</v>
      </c>
      <c r="L6275" t="s">
        <v>35</v>
      </c>
      <c r="M6275">
        <v>1</v>
      </c>
      <c r="N6275">
        <f>G6275/SUMIF(B:B,B6275,G:G)*100</f>
        <v>0.31826206743672364</v>
      </c>
      <c r="Q6275">
        <f>VLOOKUP(C6275, Categories_Pivot_Table!A:B, 2, FALSE)</f>
        <v>23.348837209302324</v>
      </c>
      <c r="T6275">
        <f t="shared" si="99"/>
        <v>2024</v>
      </c>
    </row>
    <row r="6276" spans="1:20" x14ac:dyDescent="0.2">
      <c r="A6276" t="s">
        <v>6533</v>
      </c>
      <c r="B6276" t="s">
        <v>113</v>
      </c>
      <c r="C6276" t="s">
        <v>74</v>
      </c>
      <c r="D6276" t="s">
        <v>349</v>
      </c>
      <c r="E6276">
        <v>38</v>
      </c>
      <c r="F6276">
        <v>3</v>
      </c>
      <c r="G6276">
        <v>114</v>
      </c>
      <c r="H6276" t="s">
        <v>17</v>
      </c>
      <c r="I6276" t="s">
        <v>18</v>
      </c>
      <c r="J6276" s="1">
        <v>45049</v>
      </c>
      <c r="K6276" t="b">
        <v>1</v>
      </c>
      <c r="L6276" t="s">
        <v>30</v>
      </c>
      <c r="M6276">
        <v>5</v>
      </c>
      <c r="N6276">
        <f>G6276/SUMIF(B:B,B6276,G:G)*100</f>
        <v>0.18770684800684967</v>
      </c>
      <c r="Q6276">
        <f>VLOOKUP(C6276, Categories_Pivot_Table!A:B, 2, FALSE)</f>
        <v>24.317096165933375</v>
      </c>
      <c r="T6276">
        <f t="shared" si="99"/>
        <v>2023</v>
      </c>
    </row>
    <row r="6277" spans="1:20" x14ac:dyDescent="0.2">
      <c r="A6277" t="s">
        <v>6534</v>
      </c>
      <c r="B6277" t="s">
        <v>63</v>
      </c>
      <c r="C6277" t="s">
        <v>22</v>
      </c>
      <c r="D6277" t="s">
        <v>41</v>
      </c>
      <c r="E6277">
        <v>23</v>
      </c>
      <c r="F6277">
        <v>2</v>
      </c>
      <c r="G6277">
        <v>28</v>
      </c>
      <c r="H6277" t="s">
        <v>29</v>
      </c>
      <c r="I6277" t="s">
        <v>46</v>
      </c>
      <c r="J6277" s="1">
        <v>45625</v>
      </c>
      <c r="K6277" t="b">
        <v>0</v>
      </c>
      <c r="L6277" t="s">
        <v>65</v>
      </c>
      <c r="M6277">
        <v>11</v>
      </c>
      <c r="N6277">
        <f>G6277/SUMIF(B:B,B6277,G:G)*100</f>
        <v>4.6259582342056564E-2</v>
      </c>
      <c r="Q6277">
        <f>VLOOKUP(C6277, Categories_Pivot_Table!A:B, 2, FALSE)</f>
        <v>21.505681818181817</v>
      </c>
      <c r="T6277">
        <f t="shared" si="99"/>
        <v>2024</v>
      </c>
    </row>
    <row r="6278" spans="1:20" x14ac:dyDescent="0.2">
      <c r="A6278" t="s">
        <v>6535</v>
      </c>
      <c r="B6278" t="s">
        <v>21</v>
      </c>
      <c r="C6278" t="s">
        <v>135</v>
      </c>
      <c r="D6278" t="s">
        <v>605</v>
      </c>
      <c r="E6278">
        <v>21.5</v>
      </c>
      <c r="F6278">
        <v>9</v>
      </c>
      <c r="G6278">
        <v>193.5</v>
      </c>
      <c r="H6278" t="s">
        <v>56</v>
      </c>
      <c r="I6278" t="s">
        <v>18</v>
      </c>
      <c r="J6278" s="1">
        <v>44754</v>
      </c>
      <c r="K6278" t="b">
        <v>0</v>
      </c>
      <c r="L6278" t="s">
        <v>49</v>
      </c>
      <c r="M6278">
        <v>7</v>
      </c>
      <c r="N6278">
        <f>G6278/SUMIF(B:B,B6278,G:G)*100</f>
        <v>0.3134491556311505</v>
      </c>
      <c r="Q6278">
        <f>VLOOKUP(C6278, Categories_Pivot_Table!A:B, 2, FALSE)</f>
        <v>23.146341463414632</v>
      </c>
      <c r="T6278">
        <f t="shared" si="99"/>
        <v>2022</v>
      </c>
    </row>
    <row r="6279" spans="1:20" x14ac:dyDescent="0.2">
      <c r="A6279" t="s">
        <v>6536</v>
      </c>
      <c r="B6279" t="s">
        <v>73</v>
      </c>
      <c r="C6279" t="s">
        <v>38</v>
      </c>
      <c r="D6279" t="s">
        <v>190</v>
      </c>
      <c r="E6279">
        <v>33.5</v>
      </c>
      <c r="F6279">
        <v>1</v>
      </c>
      <c r="G6279">
        <v>33.5</v>
      </c>
      <c r="H6279" t="s">
        <v>17</v>
      </c>
      <c r="I6279" t="s">
        <v>18</v>
      </c>
      <c r="J6279" s="1">
        <v>45557</v>
      </c>
      <c r="K6279" t="b">
        <v>1</v>
      </c>
      <c r="L6279" t="s">
        <v>24</v>
      </c>
      <c r="M6279">
        <v>9</v>
      </c>
      <c r="N6279">
        <f>G6279/SUMIF(B:B,B6279,G:G)*100</f>
        <v>5.7873869516018972E-2</v>
      </c>
      <c r="Q6279">
        <f>VLOOKUP(C6279, Categories_Pivot_Table!A:B, 2, FALSE)</f>
        <v>23.088790931989923</v>
      </c>
      <c r="T6279">
        <f t="shared" si="99"/>
        <v>2024</v>
      </c>
    </row>
    <row r="6280" spans="1:20" x14ac:dyDescent="0.2">
      <c r="A6280" t="s">
        <v>6537</v>
      </c>
      <c r="B6280" t="s">
        <v>32</v>
      </c>
      <c r="C6280" t="s">
        <v>38</v>
      </c>
      <c r="D6280" t="s">
        <v>798</v>
      </c>
      <c r="E6280">
        <v>15.5</v>
      </c>
      <c r="F6280">
        <v>4</v>
      </c>
      <c r="G6280">
        <v>62</v>
      </c>
      <c r="H6280" t="s">
        <v>56</v>
      </c>
      <c r="I6280" t="s">
        <v>18</v>
      </c>
      <c r="J6280" s="1">
        <v>44748</v>
      </c>
      <c r="K6280" t="b">
        <v>0</v>
      </c>
      <c r="L6280" t="s">
        <v>30</v>
      </c>
      <c r="M6280">
        <v>7</v>
      </c>
      <c r="N6280">
        <f>G6280/SUMIF(B:B,B6280,G:G)*100</f>
        <v>0.10574340169701105</v>
      </c>
      <c r="Q6280">
        <f>VLOOKUP(C6280, Categories_Pivot_Table!A:B, 2, FALSE)</f>
        <v>23.088790931989923</v>
      </c>
      <c r="T6280">
        <f t="shared" si="99"/>
        <v>2022</v>
      </c>
    </row>
    <row r="6281" spans="1:20" x14ac:dyDescent="0.2">
      <c r="A6281" t="s">
        <v>6538</v>
      </c>
      <c r="B6281" t="s">
        <v>71</v>
      </c>
      <c r="C6281" t="s">
        <v>15</v>
      </c>
      <c r="D6281" t="s">
        <v>494</v>
      </c>
      <c r="E6281">
        <v>33.5</v>
      </c>
      <c r="F6281">
        <v>1</v>
      </c>
      <c r="G6281">
        <v>33.5</v>
      </c>
      <c r="H6281" t="s">
        <v>17</v>
      </c>
      <c r="I6281" t="s">
        <v>46</v>
      </c>
      <c r="J6281" s="1">
        <v>45070</v>
      </c>
      <c r="K6281" t="b">
        <v>0</v>
      </c>
      <c r="L6281" t="s">
        <v>30</v>
      </c>
      <c r="M6281">
        <v>5</v>
      </c>
      <c r="N6281">
        <f>G6281/SUMIF(B:B,B6281,G:G)*100</f>
        <v>5.3075612944112172E-2</v>
      </c>
      <c r="Q6281">
        <f>VLOOKUP(C6281, Categories_Pivot_Table!A:B, 2, FALSE)</f>
        <v>23.063808900523561</v>
      </c>
      <c r="T6281">
        <f t="shared" si="99"/>
        <v>2023</v>
      </c>
    </row>
    <row r="6282" spans="1:20" x14ac:dyDescent="0.2">
      <c r="A6282" t="s">
        <v>6539</v>
      </c>
      <c r="B6282" t="s">
        <v>84</v>
      </c>
      <c r="C6282" t="s">
        <v>27</v>
      </c>
      <c r="D6282" t="s">
        <v>28</v>
      </c>
      <c r="E6282">
        <v>21.5</v>
      </c>
      <c r="F6282">
        <v>4</v>
      </c>
      <c r="G6282">
        <v>86</v>
      </c>
      <c r="H6282" t="s">
        <v>56</v>
      </c>
      <c r="I6282" t="s">
        <v>46</v>
      </c>
      <c r="J6282" s="1">
        <v>44791</v>
      </c>
      <c r="K6282" t="b">
        <v>1</v>
      </c>
      <c r="L6282" t="s">
        <v>42</v>
      </c>
      <c r="M6282">
        <v>8</v>
      </c>
      <c r="N6282">
        <f>G6282/SUMIF(B:B,B6282,G:G)*100</f>
        <v>0.13923179665681792</v>
      </c>
      <c r="Q6282">
        <f>VLOOKUP(C6282, Categories_Pivot_Table!A:B, 2, FALSE)</f>
        <v>25.013711734693878</v>
      </c>
      <c r="T6282">
        <f t="shared" si="99"/>
        <v>2022</v>
      </c>
    </row>
    <row r="6283" spans="1:20" x14ac:dyDescent="0.2">
      <c r="A6283" t="s">
        <v>6540</v>
      </c>
      <c r="B6283" t="s">
        <v>95</v>
      </c>
      <c r="C6283" t="s">
        <v>135</v>
      </c>
      <c r="D6283" t="s">
        <v>154</v>
      </c>
      <c r="E6283">
        <v>26</v>
      </c>
      <c r="F6283">
        <v>9</v>
      </c>
      <c r="G6283">
        <v>234</v>
      </c>
      <c r="H6283" t="s">
        <v>56</v>
      </c>
      <c r="I6283" t="s">
        <v>46</v>
      </c>
      <c r="J6283" s="1">
        <v>45600</v>
      </c>
      <c r="K6283" t="b">
        <v>0</v>
      </c>
      <c r="L6283" t="s">
        <v>19</v>
      </c>
      <c r="M6283">
        <v>11</v>
      </c>
      <c r="N6283">
        <f>G6283/SUMIF(B:B,B6283,G:G)*100</f>
        <v>0.34743101489944545</v>
      </c>
      <c r="Q6283">
        <f>VLOOKUP(C6283, Categories_Pivot_Table!A:B, 2, FALSE)</f>
        <v>23.146341463414632</v>
      </c>
      <c r="T6283">
        <f t="shared" si="99"/>
        <v>2024</v>
      </c>
    </row>
    <row r="6284" spans="1:20" x14ac:dyDescent="0.2">
      <c r="A6284" t="s">
        <v>6541</v>
      </c>
      <c r="B6284" t="s">
        <v>37</v>
      </c>
      <c r="C6284" t="s">
        <v>48</v>
      </c>
      <c r="D6284" t="s">
        <v>195</v>
      </c>
      <c r="E6284">
        <v>20</v>
      </c>
      <c r="F6284">
        <v>10</v>
      </c>
      <c r="G6284">
        <v>200</v>
      </c>
      <c r="H6284" t="s">
        <v>17</v>
      </c>
      <c r="I6284" t="s">
        <v>18</v>
      </c>
      <c r="J6284" s="1">
        <v>45266</v>
      </c>
      <c r="K6284" t="b">
        <v>0</v>
      </c>
      <c r="L6284" t="s">
        <v>30</v>
      </c>
      <c r="M6284">
        <v>12</v>
      </c>
      <c r="N6284">
        <f>G6284/SUMIF(B:B,B6284,G:G)*100</f>
        <v>0.2986211169922881</v>
      </c>
      <c r="Q6284">
        <f>VLOOKUP(C6284, Categories_Pivot_Table!A:B, 2, FALSE)</f>
        <v>23.348837209302324</v>
      </c>
      <c r="T6284">
        <f t="shared" si="99"/>
        <v>2023</v>
      </c>
    </row>
    <row r="6285" spans="1:20" x14ac:dyDescent="0.2">
      <c r="A6285" t="s">
        <v>6542</v>
      </c>
      <c r="B6285" t="s">
        <v>32</v>
      </c>
      <c r="C6285" t="s">
        <v>74</v>
      </c>
      <c r="D6285" t="s">
        <v>321</v>
      </c>
      <c r="E6285">
        <v>32</v>
      </c>
      <c r="F6285">
        <v>9</v>
      </c>
      <c r="G6285">
        <v>288</v>
      </c>
      <c r="H6285" t="s">
        <v>29</v>
      </c>
      <c r="I6285" t="s">
        <v>18</v>
      </c>
      <c r="J6285" s="1">
        <v>44870</v>
      </c>
      <c r="K6285" t="b">
        <v>0</v>
      </c>
      <c r="L6285" t="s">
        <v>35</v>
      </c>
      <c r="M6285">
        <v>11</v>
      </c>
      <c r="N6285">
        <f>G6285/SUMIF(B:B,B6285,G:G)*100</f>
        <v>0.49119515626998678</v>
      </c>
      <c r="Q6285">
        <f>VLOOKUP(C6285, Categories_Pivot_Table!A:B, 2, FALSE)</f>
        <v>24.317096165933375</v>
      </c>
      <c r="T6285">
        <f t="shared" si="99"/>
        <v>2022</v>
      </c>
    </row>
    <row r="6286" spans="1:20" x14ac:dyDescent="0.2">
      <c r="A6286" t="s">
        <v>6543</v>
      </c>
      <c r="B6286" t="s">
        <v>21</v>
      </c>
      <c r="C6286" t="s">
        <v>33</v>
      </c>
      <c r="D6286" t="s">
        <v>34</v>
      </c>
      <c r="E6286">
        <v>27.5</v>
      </c>
      <c r="F6286">
        <v>4</v>
      </c>
      <c r="G6286">
        <v>110</v>
      </c>
      <c r="H6286" t="s">
        <v>56</v>
      </c>
      <c r="I6286" t="s">
        <v>46</v>
      </c>
      <c r="J6286" s="1">
        <v>45041</v>
      </c>
      <c r="K6286" t="b">
        <v>1</v>
      </c>
      <c r="L6286" t="s">
        <v>49</v>
      </c>
      <c r="M6286">
        <v>4</v>
      </c>
      <c r="N6286">
        <f>G6286/SUMIF(B:B,B6286,G:G)*100</f>
        <v>0.17818815048799255</v>
      </c>
      <c r="Q6286">
        <f>VLOOKUP(C6286, Categories_Pivot_Table!A:B, 2, FALSE)</f>
        <v>23.300574345883856</v>
      </c>
      <c r="T6286">
        <f t="shared" si="99"/>
        <v>2023</v>
      </c>
    </row>
    <row r="6287" spans="1:20" x14ac:dyDescent="0.2">
      <c r="A6287" t="s">
        <v>6544</v>
      </c>
      <c r="B6287" t="s">
        <v>95</v>
      </c>
      <c r="C6287" t="s">
        <v>74</v>
      </c>
      <c r="D6287" t="s">
        <v>248</v>
      </c>
      <c r="E6287">
        <v>15.5</v>
      </c>
      <c r="F6287">
        <v>7</v>
      </c>
      <c r="G6287">
        <v>108.5</v>
      </c>
      <c r="H6287" t="s">
        <v>17</v>
      </c>
      <c r="I6287" t="s">
        <v>46</v>
      </c>
      <c r="J6287" s="1">
        <v>44994</v>
      </c>
      <c r="K6287" t="b">
        <v>0</v>
      </c>
      <c r="L6287" t="s">
        <v>42</v>
      </c>
      <c r="M6287">
        <v>3</v>
      </c>
      <c r="N6287">
        <f>G6287/SUMIF(B:B,B6287,G:G)*100</f>
        <v>0.16109515007089673</v>
      </c>
      <c r="Q6287">
        <f>VLOOKUP(C6287, Categories_Pivot_Table!A:B, 2, FALSE)</f>
        <v>24.317096165933375</v>
      </c>
      <c r="T6287">
        <f t="shared" si="99"/>
        <v>2023</v>
      </c>
    </row>
    <row r="6288" spans="1:20" x14ac:dyDescent="0.2">
      <c r="A6288" t="s">
        <v>6545</v>
      </c>
      <c r="B6288" t="s">
        <v>71</v>
      </c>
      <c r="C6288" t="s">
        <v>22</v>
      </c>
      <c r="D6288" t="s">
        <v>644</v>
      </c>
      <c r="E6288">
        <v>30.5</v>
      </c>
      <c r="F6288">
        <v>8</v>
      </c>
      <c r="G6288">
        <v>244</v>
      </c>
      <c r="H6288" t="s">
        <v>17</v>
      </c>
      <c r="I6288" t="s">
        <v>46</v>
      </c>
      <c r="J6288" s="1">
        <v>45251</v>
      </c>
      <c r="K6288" t="b">
        <v>1</v>
      </c>
      <c r="L6288" t="s">
        <v>49</v>
      </c>
      <c r="M6288">
        <v>11</v>
      </c>
      <c r="N6288">
        <f>G6288/SUMIF(B:B,B6288,G:G)*100</f>
        <v>0.38658058383174237</v>
      </c>
      <c r="Q6288">
        <f>VLOOKUP(C6288, Categories_Pivot_Table!A:B, 2, FALSE)</f>
        <v>21.505681818181817</v>
      </c>
      <c r="T6288">
        <f t="shared" si="99"/>
        <v>2023</v>
      </c>
    </row>
    <row r="6289" spans="1:20" x14ac:dyDescent="0.2">
      <c r="A6289" t="s">
        <v>6546</v>
      </c>
      <c r="B6289" t="s">
        <v>37</v>
      </c>
      <c r="C6289" t="s">
        <v>135</v>
      </c>
      <c r="D6289" t="s">
        <v>144</v>
      </c>
      <c r="E6289">
        <v>11</v>
      </c>
      <c r="F6289">
        <v>7</v>
      </c>
      <c r="G6289">
        <v>77</v>
      </c>
      <c r="H6289" t="s">
        <v>29</v>
      </c>
      <c r="I6289" t="s">
        <v>46</v>
      </c>
      <c r="J6289" s="1">
        <v>45341</v>
      </c>
      <c r="K6289" t="b">
        <v>0</v>
      </c>
      <c r="L6289" t="s">
        <v>19</v>
      </c>
      <c r="M6289">
        <v>2</v>
      </c>
      <c r="N6289">
        <f>G6289/SUMIF(B:B,B6289,G:G)*100</f>
        <v>0.11496913004203092</v>
      </c>
      <c r="Q6289">
        <f>VLOOKUP(C6289, Categories_Pivot_Table!A:B, 2, FALSE)</f>
        <v>23.146341463414632</v>
      </c>
      <c r="T6289">
        <f t="shared" si="99"/>
        <v>2024</v>
      </c>
    </row>
    <row r="6290" spans="1:20" x14ac:dyDescent="0.2">
      <c r="A6290" t="s">
        <v>6547</v>
      </c>
      <c r="B6290" t="s">
        <v>173</v>
      </c>
      <c r="C6290" t="s">
        <v>38</v>
      </c>
      <c r="D6290" t="s">
        <v>362</v>
      </c>
      <c r="E6290">
        <v>41</v>
      </c>
      <c r="F6290">
        <v>2</v>
      </c>
      <c r="G6290">
        <v>82</v>
      </c>
      <c r="H6290" t="s">
        <v>56</v>
      </c>
      <c r="I6290" t="s">
        <v>18</v>
      </c>
      <c r="J6290" s="1">
        <v>45534</v>
      </c>
      <c r="K6290" t="b">
        <v>0</v>
      </c>
      <c r="L6290" t="s">
        <v>65</v>
      </c>
      <c r="M6290">
        <v>8</v>
      </c>
      <c r="N6290">
        <f>G6290/SUMIF(B:B,B6290,G:G)*100</f>
        <v>0.13484402492970021</v>
      </c>
      <c r="Q6290">
        <f>VLOOKUP(C6290, Categories_Pivot_Table!A:B, 2, FALSE)</f>
        <v>23.088790931989923</v>
      </c>
      <c r="T6290">
        <f t="shared" si="99"/>
        <v>2024</v>
      </c>
    </row>
    <row r="6291" spans="1:20" x14ac:dyDescent="0.2">
      <c r="A6291" t="s">
        <v>6548</v>
      </c>
      <c r="B6291" t="s">
        <v>37</v>
      </c>
      <c r="C6291" t="s">
        <v>48</v>
      </c>
      <c r="D6291" t="s">
        <v>195</v>
      </c>
      <c r="E6291">
        <v>20</v>
      </c>
      <c r="F6291">
        <v>2</v>
      </c>
      <c r="G6291">
        <v>40</v>
      </c>
      <c r="H6291" t="s">
        <v>17</v>
      </c>
      <c r="I6291" t="s">
        <v>18</v>
      </c>
      <c r="J6291" s="1">
        <v>45328</v>
      </c>
      <c r="K6291" t="b">
        <v>0</v>
      </c>
      <c r="L6291" t="s">
        <v>49</v>
      </c>
      <c r="M6291">
        <v>2</v>
      </c>
      <c r="N6291">
        <f>G6291/SUMIF(B:B,B6291,G:G)*100</f>
        <v>5.9724223398457621E-2</v>
      </c>
      <c r="Q6291">
        <f>VLOOKUP(C6291, Categories_Pivot_Table!A:B, 2, FALSE)</f>
        <v>23.348837209302324</v>
      </c>
      <c r="T6291">
        <f t="shared" si="99"/>
        <v>2024</v>
      </c>
    </row>
    <row r="6292" spans="1:20" x14ac:dyDescent="0.2">
      <c r="A6292" t="s">
        <v>6549</v>
      </c>
      <c r="B6292" t="s">
        <v>32</v>
      </c>
      <c r="C6292" t="s">
        <v>27</v>
      </c>
      <c r="D6292" t="s">
        <v>1132</v>
      </c>
      <c r="E6292">
        <v>9.5</v>
      </c>
      <c r="F6292">
        <v>1</v>
      </c>
      <c r="G6292">
        <v>9.5</v>
      </c>
      <c r="H6292" t="s">
        <v>17</v>
      </c>
      <c r="I6292" t="s">
        <v>18</v>
      </c>
      <c r="J6292" s="1">
        <v>45066</v>
      </c>
      <c r="K6292" t="b">
        <v>1</v>
      </c>
      <c r="L6292" t="s">
        <v>35</v>
      </c>
      <c r="M6292">
        <v>5</v>
      </c>
      <c r="N6292">
        <f>G6292/SUMIF(B:B,B6292,G:G)*100</f>
        <v>1.6202618001961371E-2</v>
      </c>
      <c r="Q6292">
        <f>VLOOKUP(C6292, Categories_Pivot_Table!A:B, 2, FALSE)</f>
        <v>25.013711734693878</v>
      </c>
      <c r="T6292">
        <f t="shared" si="99"/>
        <v>2023</v>
      </c>
    </row>
    <row r="6293" spans="1:20" x14ac:dyDescent="0.2">
      <c r="A6293" t="s">
        <v>6550</v>
      </c>
      <c r="B6293" t="s">
        <v>47</v>
      </c>
      <c r="C6293" t="s">
        <v>48</v>
      </c>
      <c r="D6293" t="s">
        <v>195</v>
      </c>
      <c r="E6293">
        <v>20</v>
      </c>
      <c r="F6293">
        <v>10</v>
      </c>
      <c r="G6293">
        <v>200</v>
      </c>
      <c r="H6293" t="s">
        <v>17</v>
      </c>
      <c r="I6293" t="s">
        <v>46</v>
      </c>
      <c r="J6293" s="1">
        <v>45311</v>
      </c>
      <c r="K6293" t="b">
        <v>1</v>
      </c>
      <c r="L6293" t="s">
        <v>35</v>
      </c>
      <c r="M6293">
        <v>1</v>
      </c>
      <c r="N6293">
        <f>G6293/SUMIF(B:B,B6293,G:G)*100</f>
        <v>0.31779829342316435</v>
      </c>
      <c r="Q6293">
        <f>VLOOKUP(C6293, Categories_Pivot_Table!A:B, 2, FALSE)</f>
        <v>23.348837209302324</v>
      </c>
      <c r="T6293">
        <f t="shared" si="99"/>
        <v>2024</v>
      </c>
    </row>
    <row r="6294" spans="1:20" x14ac:dyDescent="0.2">
      <c r="A6294" t="s">
        <v>6551</v>
      </c>
      <c r="B6294" t="s">
        <v>26</v>
      </c>
      <c r="C6294" t="s">
        <v>38</v>
      </c>
      <c r="D6294" t="s">
        <v>473</v>
      </c>
      <c r="E6294">
        <v>23</v>
      </c>
      <c r="F6294">
        <v>5</v>
      </c>
      <c r="G6294">
        <v>115</v>
      </c>
      <c r="H6294" t="s">
        <v>17</v>
      </c>
      <c r="I6294" t="s">
        <v>46</v>
      </c>
      <c r="J6294" s="1">
        <v>45067</v>
      </c>
      <c r="K6294" t="b">
        <v>1</v>
      </c>
      <c r="L6294" t="s">
        <v>24</v>
      </c>
      <c r="M6294">
        <v>5</v>
      </c>
      <c r="N6294">
        <f>G6294/SUMIF(B:B,B6294,G:G)*100</f>
        <v>0.18534486232100117</v>
      </c>
      <c r="Q6294">
        <f>VLOOKUP(C6294, Categories_Pivot_Table!A:B, 2, FALSE)</f>
        <v>23.088790931989923</v>
      </c>
      <c r="T6294">
        <f t="shared" si="99"/>
        <v>2023</v>
      </c>
    </row>
    <row r="6295" spans="1:20" x14ac:dyDescent="0.2">
      <c r="A6295" t="s">
        <v>6552</v>
      </c>
      <c r="B6295" t="s">
        <v>95</v>
      </c>
      <c r="C6295" t="s">
        <v>15</v>
      </c>
      <c r="D6295" t="s">
        <v>570</v>
      </c>
      <c r="E6295">
        <v>6.5</v>
      </c>
      <c r="F6295">
        <v>6</v>
      </c>
      <c r="G6295">
        <v>39</v>
      </c>
      <c r="H6295" t="s">
        <v>29</v>
      </c>
      <c r="I6295" t="s">
        <v>18</v>
      </c>
      <c r="J6295" s="1">
        <v>45159</v>
      </c>
      <c r="K6295" t="b">
        <v>0</v>
      </c>
      <c r="L6295" t="s">
        <v>19</v>
      </c>
      <c r="M6295">
        <v>8</v>
      </c>
      <c r="N6295">
        <f>G6295/SUMIF(B:B,B6295,G:G)*100</f>
        <v>5.7905169149907579E-2</v>
      </c>
      <c r="Q6295">
        <f>VLOOKUP(C6295, Categories_Pivot_Table!A:B, 2, FALSE)</f>
        <v>23.063808900523561</v>
      </c>
      <c r="T6295">
        <f t="shared" si="99"/>
        <v>2023</v>
      </c>
    </row>
    <row r="6296" spans="1:20" x14ac:dyDescent="0.2">
      <c r="A6296" t="s">
        <v>6553</v>
      </c>
      <c r="B6296" t="s">
        <v>21</v>
      </c>
      <c r="C6296" t="s">
        <v>74</v>
      </c>
      <c r="D6296" t="s">
        <v>349</v>
      </c>
      <c r="E6296">
        <v>38</v>
      </c>
      <c r="F6296">
        <v>9</v>
      </c>
      <c r="G6296">
        <v>342</v>
      </c>
      <c r="H6296" t="s">
        <v>17</v>
      </c>
      <c r="I6296" t="s">
        <v>46</v>
      </c>
      <c r="J6296" s="1">
        <v>44944</v>
      </c>
      <c r="K6296" t="b">
        <v>0</v>
      </c>
      <c r="L6296" t="s">
        <v>30</v>
      </c>
      <c r="M6296">
        <v>1</v>
      </c>
      <c r="N6296">
        <f>G6296/SUMIF(B:B,B6296,G:G)*100</f>
        <v>0.55400315878994044</v>
      </c>
      <c r="Q6296">
        <f>VLOOKUP(C6296, Categories_Pivot_Table!A:B, 2, FALSE)</f>
        <v>24.317096165933375</v>
      </c>
      <c r="T6296">
        <f t="shared" si="99"/>
        <v>2023</v>
      </c>
    </row>
    <row r="6297" spans="1:20" x14ac:dyDescent="0.2">
      <c r="A6297" t="s">
        <v>6554</v>
      </c>
      <c r="B6297" t="s">
        <v>118</v>
      </c>
      <c r="C6297" t="s">
        <v>15</v>
      </c>
      <c r="D6297" t="s">
        <v>64</v>
      </c>
      <c r="E6297">
        <v>39.5</v>
      </c>
      <c r="F6297">
        <v>3</v>
      </c>
      <c r="G6297">
        <v>118.5</v>
      </c>
      <c r="H6297" t="s">
        <v>56</v>
      </c>
      <c r="I6297" t="s">
        <v>18</v>
      </c>
      <c r="J6297" s="1">
        <v>44737</v>
      </c>
      <c r="K6297" t="b">
        <v>1</v>
      </c>
      <c r="L6297" t="s">
        <v>35</v>
      </c>
      <c r="M6297">
        <v>6</v>
      </c>
      <c r="N6297">
        <f>G6297/SUMIF(B:B,B6297,G:G)*100</f>
        <v>0.1949109331052519</v>
      </c>
      <c r="Q6297">
        <f>VLOOKUP(C6297, Categories_Pivot_Table!A:B, 2, FALSE)</f>
        <v>23.063808900523561</v>
      </c>
      <c r="T6297">
        <f t="shared" si="99"/>
        <v>2022</v>
      </c>
    </row>
    <row r="6298" spans="1:20" x14ac:dyDescent="0.2">
      <c r="A6298" t="s">
        <v>6555</v>
      </c>
      <c r="B6298" t="s">
        <v>128</v>
      </c>
      <c r="C6298" t="s">
        <v>74</v>
      </c>
      <c r="D6298" t="s">
        <v>343</v>
      </c>
      <c r="E6298">
        <v>33.5</v>
      </c>
      <c r="F6298">
        <v>4</v>
      </c>
      <c r="G6298">
        <v>134</v>
      </c>
      <c r="H6298" t="s">
        <v>17</v>
      </c>
      <c r="I6298" t="s">
        <v>18</v>
      </c>
      <c r="J6298" s="1">
        <v>44800</v>
      </c>
      <c r="K6298" t="b">
        <v>1</v>
      </c>
      <c r="L6298" t="s">
        <v>35</v>
      </c>
      <c r="M6298">
        <v>8</v>
      </c>
      <c r="N6298">
        <f>G6298/SUMIF(B:B,B6298,G:G)*100</f>
        <v>0.19575761117279264</v>
      </c>
      <c r="Q6298">
        <f>VLOOKUP(C6298, Categories_Pivot_Table!A:B, 2, FALSE)</f>
        <v>24.317096165933375</v>
      </c>
      <c r="T6298">
        <f t="shared" si="99"/>
        <v>2022</v>
      </c>
    </row>
    <row r="6299" spans="1:20" x14ac:dyDescent="0.2">
      <c r="A6299" t="s">
        <v>6556</v>
      </c>
      <c r="B6299" t="s">
        <v>26</v>
      </c>
      <c r="C6299" t="s">
        <v>74</v>
      </c>
      <c r="D6299" t="s">
        <v>477</v>
      </c>
      <c r="E6299">
        <v>20</v>
      </c>
      <c r="F6299">
        <v>6</v>
      </c>
      <c r="G6299">
        <v>120</v>
      </c>
      <c r="H6299" t="s">
        <v>56</v>
      </c>
      <c r="I6299" t="s">
        <v>46</v>
      </c>
      <c r="J6299" s="1">
        <v>45109</v>
      </c>
      <c r="K6299" t="b">
        <v>1</v>
      </c>
      <c r="L6299" t="s">
        <v>24</v>
      </c>
      <c r="M6299">
        <v>7</v>
      </c>
      <c r="N6299">
        <f>G6299/SUMIF(B:B,B6299,G:G)*100</f>
        <v>0.19340333459582731</v>
      </c>
      <c r="Q6299">
        <f>VLOOKUP(C6299, Categories_Pivot_Table!A:B, 2, FALSE)</f>
        <v>24.317096165933375</v>
      </c>
      <c r="T6299">
        <f t="shared" si="99"/>
        <v>2023</v>
      </c>
    </row>
    <row r="6300" spans="1:20" x14ac:dyDescent="0.2">
      <c r="A6300" t="s">
        <v>6557</v>
      </c>
      <c r="B6300" t="s">
        <v>14</v>
      </c>
      <c r="C6300" t="s">
        <v>38</v>
      </c>
      <c r="D6300" t="s">
        <v>362</v>
      </c>
      <c r="E6300">
        <v>41</v>
      </c>
      <c r="F6300">
        <v>10</v>
      </c>
      <c r="G6300">
        <v>410</v>
      </c>
      <c r="H6300" t="s">
        <v>29</v>
      </c>
      <c r="I6300" t="s">
        <v>18</v>
      </c>
      <c r="J6300" s="1">
        <v>44788</v>
      </c>
      <c r="K6300" t="b">
        <v>0</v>
      </c>
      <c r="L6300" t="s">
        <v>19</v>
      </c>
      <c r="M6300">
        <v>8</v>
      </c>
      <c r="N6300">
        <f>G6300/SUMIF(B:B,B6300,G:G)*100</f>
        <v>0.66749696777292078</v>
      </c>
      <c r="Q6300">
        <f>VLOOKUP(C6300, Categories_Pivot_Table!A:B, 2, FALSE)</f>
        <v>23.088790931989923</v>
      </c>
      <c r="T6300">
        <f t="shared" si="99"/>
        <v>2022</v>
      </c>
    </row>
    <row r="6301" spans="1:20" x14ac:dyDescent="0.2">
      <c r="A6301" t="s">
        <v>6558</v>
      </c>
      <c r="B6301" t="s">
        <v>32</v>
      </c>
      <c r="C6301" t="s">
        <v>48</v>
      </c>
      <c r="D6301" t="s">
        <v>280</v>
      </c>
      <c r="E6301">
        <v>5</v>
      </c>
      <c r="F6301">
        <v>8</v>
      </c>
      <c r="G6301">
        <v>40</v>
      </c>
      <c r="H6301" t="s">
        <v>56</v>
      </c>
      <c r="I6301" t="s">
        <v>18</v>
      </c>
      <c r="J6301" s="1">
        <v>45231</v>
      </c>
      <c r="K6301" t="b">
        <v>1</v>
      </c>
      <c r="L6301" t="s">
        <v>30</v>
      </c>
      <c r="M6301">
        <v>11</v>
      </c>
      <c r="N6301">
        <f>G6301/SUMIF(B:B,B6301,G:G)*100</f>
        <v>6.8221549481942617E-2</v>
      </c>
      <c r="Q6301">
        <f>VLOOKUP(C6301, Categories_Pivot_Table!A:B, 2, FALSE)</f>
        <v>23.348837209302324</v>
      </c>
      <c r="T6301">
        <f t="shared" si="99"/>
        <v>2023</v>
      </c>
    </row>
    <row r="6302" spans="1:20" x14ac:dyDescent="0.2">
      <c r="A6302" t="s">
        <v>6559</v>
      </c>
      <c r="B6302" t="s">
        <v>37</v>
      </c>
      <c r="C6302" t="s">
        <v>48</v>
      </c>
      <c r="D6302" t="s">
        <v>195</v>
      </c>
      <c r="E6302">
        <v>20</v>
      </c>
      <c r="F6302">
        <v>7</v>
      </c>
      <c r="G6302">
        <v>140</v>
      </c>
      <c r="H6302" t="s">
        <v>56</v>
      </c>
      <c r="I6302" t="s">
        <v>18</v>
      </c>
      <c r="J6302" s="1">
        <v>45525</v>
      </c>
      <c r="K6302" t="b">
        <v>1</v>
      </c>
      <c r="L6302" t="s">
        <v>30</v>
      </c>
      <c r="M6302">
        <v>8</v>
      </c>
      <c r="N6302">
        <f>G6302/SUMIF(B:B,B6302,G:G)*100</f>
        <v>0.20903478189460167</v>
      </c>
      <c r="Q6302">
        <f>VLOOKUP(C6302, Categories_Pivot_Table!A:B, 2, FALSE)</f>
        <v>23.348837209302324</v>
      </c>
      <c r="T6302">
        <f t="shared" si="99"/>
        <v>2024</v>
      </c>
    </row>
    <row r="6303" spans="1:20" x14ac:dyDescent="0.2">
      <c r="A6303" t="s">
        <v>6560</v>
      </c>
      <c r="B6303" t="s">
        <v>118</v>
      </c>
      <c r="C6303" t="s">
        <v>74</v>
      </c>
      <c r="D6303" t="s">
        <v>897</v>
      </c>
      <c r="E6303">
        <v>17</v>
      </c>
      <c r="F6303">
        <v>10</v>
      </c>
      <c r="G6303">
        <v>170</v>
      </c>
      <c r="H6303" t="s">
        <v>29</v>
      </c>
      <c r="I6303" t="s">
        <v>46</v>
      </c>
      <c r="J6303" s="1">
        <v>44806</v>
      </c>
      <c r="K6303" t="b">
        <v>1</v>
      </c>
      <c r="L6303" t="s">
        <v>65</v>
      </c>
      <c r="M6303">
        <v>9</v>
      </c>
      <c r="N6303">
        <f>G6303/SUMIF(B:B,B6303,G:G)*100</f>
        <v>0.2796190601509943</v>
      </c>
      <c r="Q6303">
        <f>VLOOKUP(C6303, Categories_Pivot_Table!A:B, 2, FALSE)</f>
        <v>24.317096165933375</v>
      </c>
      <c r="T6303">
        <f t="shared" si="99"/>
        <v>2022</v>
      </c>
    </row>
    <row r="6304" spans="1:20" x14ac:dyDescent="0.2">
      <c r="A6304" t="s">
        <v>6561</v>
      </c>
      <c r="B6304" t="s">
        <v>90</v>
      </c>
      <c r="C6304" t="s">
        <v>33</v>
      </c>
      <c r="D6304" t="s">
        <v>259</v>
      </c>
      <c r="E6304">
        <v>33.5</v>
      </c>
      <c r="F6304">
        <v>3</v>
      </c>
      <c r="G6304">
        <v>100.5</v>
      </c>
      <c r="H6304" t="s">
        <v>29</v>
      </c>
      <c r="I6304" t="s">
        <v>18</v>
      </c>
      <c r="J6304" s="1">
        <v>44649</v>
      </c>
      <c r="K6304" t="b">
        <v>0</v>
      </c>
      <c r="L6304" t="s">
        <v>49</v>
      </c>
      <c r="M6304">
        <v>3</v>
      </c>
      <c r="N6304">
        <f>G6304/SUMIF(B:B,B6304,G:G)*100</f>
        <v>0.16992999898549255</v>
      </c>
      <c r="Q6304">
        <f>VLOOKUP(C6304, Categories_Pivot_Table!A:B, 2, FALSE)</f>
        <v>23.300574345883856</v>
      </c>
      <c r="T6304">
        <f t="shared" si="99"/>
        <v>2022</v>
      </c>
    </row>
    <row r="6305" spans="1:20" x14ac:dyDescent="0.2">
      <c r="A6305" t="s">
        <v>6562</v>
      </c>
      <c r="B6305" t="s">
        <v>51</v>
      </c>
      <c r="C6305" t="s">
        <v>22</v>
      </c>
      <c r="D6305" t="s">
        <v>540</v>
      </c>
      <c r="E6305">
        <v>36.5</v>
      </c>
      <c r="F6305">
        <v>5</v>
      </c>
      <c r="G6305">
        <v>182.5</v>
      </c>
      <c r="H6305" t="s">
        <v>17</v>
      </c>
      <c r="I6305" t="s">
        <v>46</v>
      </c>
      <c r="J6305" s="1">
        <v>45340</v>
      </c>
      <c r="K6305" t="b">
        <v>0</v>
      </c>
      <c r="L6305" t="s">
        <v>24</v>
      </c>
      <c r="M6305">
        <v>2</v>
      </c>
      <c r="N6305">
        <f>G6305/SUMIF(B:B,B6305,G:G)*100</f>
        <v>0.28291503247709554</v>
      </c>
      <c r="Q6305">
        <f>VLOOKUP(C6305, Categories_Pivot_Table!A:B, 2, FALSE)</f>
        <v>21.505681818181817</v>
      </c>
      <c r="T6305">
        <f t="shared" si="99"/>
        <v>2024</v>
      </c>
    </row>
    <row r="6306" spans="1:20" x14ac:dyDescent="0.2">
      <c r="A6306" t="s">
        <v>6563</v>
      </c>
      <c r="B6306" t="s">
        <v>121</v>
      </c>
      <c r="C6306" t="s">
        <v>38</v>
      </c>
      <c r="D6306" t="s">
        <v>1276</v>
      </c>
      <c r="E6306">
        <v>35</v>
      </c>
      <c r="F6306">
        <v>9</v>
      </c>
      <c r="G6306">
        <v>315</v>
      </c>
      <c r="H6306" t="s">
        <v>56</v>
      </c>
      <c r="I6306" t="s">
        <v>46</v>
      </c>
      <c r="J6306" s="1">
        <v>45610</v>
      </c>
      <c r="K6306" t="b">
        <v>1</v>
      </c>
      <c r="L6306" t="s">
        <v>42</v>
      </c>
      <c r="M6306">
        <v>11</v>
      </c>
      <c r="N6306">
        <f>G6306/SUMIF(B:B,B6306,G:G)*100</f>
        <v>0.48039895989812492</v>
      </c>
      <c r="Q6306">
        <f>VLOOKUP(C6306, Categories_Pivot_Table!A:B, 2, FALSE)</f>
        <v>23.088790931989923</v>
      </c>
      <c r="T6306">
        <f t="shared" si="99"/>
        <v>2024</v>
      </c>
    </row>
    <row r="6307" spans="1:20" x14ac:dyDescent="0.2">
      <c r="A6307" t="s">
        <v>6564</v>
      </c>
      <c r="B6307" t="s">
        <v>128</v>
      </c>
      <c r="C6307" t="s">
        <v>135</v>
      </c>
      <c r="D6307" t="s">
        <v>233</v>
      </c>
      <c r="E6307">
        <v>18.5</v>
      </c>
      <c r="F6307">
        <v>5</v>
      </c>
      <c r="G6307">
        <v>92.5</v>
      </c>
      <c r="H6307" t="s">
        <v>17</v>
      </c>
      <c r="I6307" t="s">
        <v>18</v>
      </c>
      <c r="J6307" s="1">
        <v>45098</v>
      </c>
      <c r="K6307" t="b">
        <v>0</v>
      </c>
      <c r="L6307" t="s">
        <v>30</v>
      </c>
      <c r="M6307">
        <v>6</v>
      </c>
      <c r="N6307">
        <f>G6307/SUMIF(B:B,B6307,G:G)*100</f>
        <v>0.13513118681703967</v>
      </c>
      <c r="Q6307">
        <f>VLOOKUP(C6307, Categories_Pivot_Table!A:B, 2, FALSE)</f>
        <v>23.146341463414632</v>
      </c>
      <c r="T6307">
        <f t="shared" si="99"/>
        <v>2023</v>
      </c>
    </row>
    <row r="6308" spans="1:20" x14ac:dyDescent="0.2">
      <c r="A6308" t="s">
        <v>6565</v>
      </c>
      <c r="B6308" t="s">
        <v>51</v>
      </c>
      <c r="C6308" t="s">
        <v>48</v>
      </c>
      <c r="D6308" t="s">
        <v>237</v>
      </c>
      <c r="E6308">
        <v>11</v>
      </c>
      <c r="F6308">
        <v>2</v>
      </c>
      <c r="G6308">
        <v>22</v>
      </c>
      <c r="H6308" t="s">
        <v>29</v>
      </c>
      <c r="I6308" t="s">
        <v>46</v>
      </c>
      <c r="J6308" s="1">
        <v>45623</v>
      </c>
      <c r="K6308" t="b">
        <v>1</v>
      </c>
      <c r="L6308" t="s">
        <v>30</v>
      </c>
      <c r="M6308">
        <v>11</v>
      </c>
      <c r="N6308">
        <f>G6308/SUMIF(B:B,B6308,G:G)*100</f>
        <v>3.4104825832855346E-2</v>
      </c>
      <c r="Q6308">
        <f>VLOOKUP(C6308, Categories_Pivot_Table!A:B, 2, FALSE)</f>
        <v>23.348837209302324</v>
      </c>
      <c r="T6308">
        <f t="shared" si="99"/>
        <v>2024</v>
      </c>
    </row>
    <row r="6309" spans="1:20" x14ac:dyDescent="0.2">
      <c r="A6309" t="s">
        <v>6566</v>
      </c>
      <c r="B6309" t="s">
        <v>21</v>
      </c>
      <c r="C6309" t="s">
        <v>27</v>
      </c>
      <c r="D6309" t="s">
        <v>572</v>
      </c>
      <c r="E6309">
        <v>24.5</v>
      </c>
      <c r="F6309">
        <v>7</v>
      </c>
      <c r="G6309">
        <v>171.5</v>
      </c>
      <c r="H6309" t="s">
        <v>29</v>
      </c>
      <c r="I6309" t="s">
        <v>18</v>
      </c>
      <c r="J6309" s="1">
        <v>45424</v>
      </c>
      <c r="K6309" t="b">
        <v>1</v>
      </c>
      <c r="L6309" t="s">
        <v>24</v>
      </c>
      <c r="M6309">
        <v>5</v>
      </c>
      <c r="N6309">
        <f>G6309/SUMIF(B:B,B6309,G:G)*100</f>
        <v>0.27781152553355204</v>
      </c>
      <c r="Q6309">
        <f>VLOOKUP(C6309, Categories_Pivot_Table!A:B, 2, FALSE)</f>
        <v>25.013711734693878</v>
      </c>
      <c r="T6309">
        <f t="shared" si="99"/>
        <v>2024</v>
      </c>
    </row>
    <row r="6310" spans="1:20" x14ac:dyDescent="0.2">
      <c r="A6310" t="s">
        <v>6567</v>
      </c>
      <c r="B6310" t="s">
        <v>71</v>
      </c>
      <c r="C6310" t="s">
        <v>33</v>
      </c>
      <c r="D6310" t="s">
        <v>269</v>
      </c>
      <c r="E6310">
        <v>12.5</v>
      </c>
      <c r="F6310">
        <v>6</v>
      </c>
      <c r="G6310">
        <v>75</v>
      </c>
      <c r="H6310" t="s">
        <v>56</v>
      </c>
      <c r="I6310" t="s">
        <v>46</v>
      </c>
      <c r="J6310" s="1">
        <v>45403</v>
      </c>
      <c r="K6310" t="b">
        <v>0</v>
      </c>
      <c r="L6310" t="s">
        <v>24</v>
      </c>
      <c r="M6310">
        <v>4</v>
      </c>
      <c r="N6310">
        <f>G6310/SUMIF(B:B,B6310,G:G)*100</f>
        <v>0.11882599912860935</v>
      </c>
      <c r="Q6310">
        <f>VLOOKUP(C6310, Categories_Pivot_Table!A:B, 2, FALSE)</f>
        <v>23.300574345883856</v>
      </c>
      <c r="T6310">
        <f t="shared" si="99"/>
        <v>2024</v>
      </c>
    </row>
    <row r="6311" spans="1:20" x14ac:dyDescent="0.2">
      <c r="A6311" t="s">
        <v>6568</v>
      </c>
      <c r="B6311" t="s">
        <v>51</v>
      </c>
      <c r="C6311" t="s">
        <v>15</v>
      </c>
      <c r="D6311" t="s">
        <v>41</v>
      </c>
      <c r="E6311">
        <v>23</v>
      </c>
      <c r="F6311">
        <v>10</v>
      </c>
      <c r="G6311">
        <v>320</v>
      </c>
      <c r="H6311" t="s">
        <v>17</v>
      </c>
      <c r="I6311" t="s">
        <v>46</v>
      </c>
      <c r="J6311" s="1">
        <v>44959</v>
      </c>
      <c r="K6311" t="b">
        <v>0</v>
      </c>
      <c r="L6311" t="s">
        <v>42</v>
      </c>
      <c r="M6311">
        <v>2</v>
      </c>
      <c r="N6311">
        <f>G6311/SUMIF(B:B,B6311,G:G)*100</f>
        <v>0.49607019393244145</v>
      </c>
      <c r="Q6311">
        <f>VLOOKUP(C6311, Categories_Pivot_Table!A:B, 2, FALSE)</f>
        <v>23.063808900523561</v>
      </c>
      <c r="T6311">
        <f t="shared" si="99"/>
        <v>2023</v>
      </c>
    </row>
    <row r="6312" spans="1:20" x14ac:dyDescent="0.2">
      <c r="A6312" t="s">
        <v>6569</v>
      </c>
      <c r="B6312" t="s">
        <v>118</v>
      </c>
      <c r="C6312" t="s">
        <v>38</v>
      </c>
      <c r="D6312" t="s">
        <v>473</v>
      </c>
      <c r="E6312">
        <v>23</v>
      </c>
      <c r="F6312">
        <v>4</v>
      </c>
      <c r="G6312">
        <v>92</v>
      </c>
      <c r="H6312" t="s">
        <v>56</v>
      </c>
      <c r="I6312" t="s">
        <v>46</v>
      </c>
      <c r="J6312" s="1">
        <v>45648</v>
      </c>
      <c r="K6312" t="b">
        <v>1</v>
      </c>
      <c r="L6312" t="s">
        <v>24</v>
      </c>
      <c r="M6312">
        <v>12</v>
      </c>
      <c r="N6312">
        <f>G6312/SUMIF(B:B,B6312,G:G)*100</f>
        <v>0.15132325608171454</v>
      </c>
      <c r="Q6312">
        <f>VLOOKUP(C6312, Categories_Pivot_Table!A:B, 2, FALSE)</f>
        <v>23.088790931989923</v>
      </c>
      <c r="T6312">
        <f t="shared" si="99"/>
        <v>2024</v>
      </c>
    </row>
    <row r="6313" spans="1:20" x14ac:dyDescent="0.2">
      <c r="A6313" t="s">
        <v>6570</v>
      </c>
      <c r="B6313" t="s">
        <v>121</v>
      </c>
      <c r="C6313" t="s">
        <v>22</v>
      </c>
      <c r="D6313" t="s">
        <v>274</v>
      </c>
      <c r="E6313">
        <v>39.5</v>
      </c>
      <c r="F6313">
        <v>6</v>
      </c>
      <c r="G6313">
        <v>237</v>
      </c>
      <c r="H6313" t="s">
        <v>17</v>
      </c>
      <c r="I6313" t="s">
        <v>46</v>
      </c>
      <c r="J6313" s="1">
        <v>45267</v>
      </c>
      <c r="K6313" t="b">
        <v>0</v>
      </c>
      <c r="L6313" t="s">
        <v>42</v>
      </c>
      <c r="M6313">
        <v>12</v>
      </c>
      <c r="N6313">
        <f>G6313/SUMIF(B:B,B6313,G:G)*100</f>
        <v>0.36144302697097019</v>
      </c>
      <c r="Q6313">
        <f>VLOOKUP(C6313, Categories_Pivot_Table!A:B, 2, FALSE)</f>
        <v>21.505681818181817</v>
      </c>
      <c r="T6313">
        <f t="shared" si="99"/>
        <v>2023</v>
      </c>
    </row>
    <row r="6314" spans="1:20" x14ac:dyDescent="0.2">
      <c r="A6314" t="s">
        <v>6571</v>
      </c>
      <c r="B6314" t="s">
        <v>47</v>
      </c>
      <c r="C6314" t="s">
        <v>15</v>
      </c>
      <c r="D6314" t="s">
        <v>369</v>
      </c>
      <c r="E6314">
        <v>23</v>
      </c>
      <c r="F6314">
        <v>4</v>
      </c>
      <c r="G6314">
        <v>92</v>
      </c>
      <c r="H6314" t="s">
        <v>56</v>
      </c>
      <c r="I6314" t="s">
        <v>18</v>
      </c>
      <c r="J6314" s="1">
        <v>45667</v>
      </c>
      <c r="K6314" t="b">
        <v>0</v>
      </c>
      <c r="L6314" t="s">
        <v>65</v>
      </c>
      <c r="M6314">
        <v>1</v>
      </c>
      <c r="N6314">
        <f>G6314/SUMIF(B:B,B6314,G:G)*100</f>
        <v>0.14618721497465559</v>
      </c>
      <c r="Q6314">
        <f>VLOOKUP(C6314, Categories_Pivot_Table!A:B, 2, FALSE)</f>
        <v>23.063808900523561</v>
      </c>
      <c r="T6314">
        <f t="shared" si="99"/>
        <v>2025</v>
      </c>
    </row>
    <row r="6315" spans="1:20" x14ac:dyDescent="0.2">
      <c r="A6315" t="s">
        <v>6572</v>
      </c>
      <c r="B6315" t="s">
        <v>32</v>
      </c>
      <c r="C6315" t="s">
        <v>27</v>
      </c>
      <c r="D6315" t="s">
        <v>278</v>
      </c>
      <c r="E6315">
        <v>30.5</v>
      </c>
      <c r="F6315">
        <v>10</v>
      </c>
      <c r="G6315">
        <v>305</v>
      </c>
      <c r="H6315" t="s">
        <v>56</v>
      </c>
      <c r="I6315" t="s">
        <v>46</v>
      </c>
      <c r="J6315" s="1">
        <v>45611</v>
      </c>
      <c r="K6315" t="b">
        <v>0</v>
      </c>
      <c r="L6315" t="s">
        <v>65</v>
      </c>
      <c r="M6315">
        <v>11</v>
      </c>
      <c r="N6315">
        <f>G6315/SUMIF(B:B,B6315,G:G)*100</f>
        <v>0.52018931479981245</v>
      </c>
      <c r="Q6315">
        <f>VLOOKUP(C6315, Categories_Pivot_Table!A:B, 2, FALSE)</f>
        <v>25.013711734693878</v>
      </c>
      <c r="T6315">
        <f t="shared" si="99"/>
        <v>2024</v>
      </c>
    </row>
    <row r="6316" spans="1:20" x14ac:dyDescent="0.2">
      <c r="A6316" t="s">
        <v>6573</v>
      </c>
      <c r="B6316" t="s">
        <v>26</v>
      </c>
      <c r="C6316" t="s">
        <v>15</v>
      </c>
      <c r="D6316" t="s">
        <v>494</v>
      </c>
      <c r="E6316">
        <v>33.5</v>
      </c>
      <c r="F6316">
        <v>10</v>
      </c>
      <c r="G6316">
        <v>335</v>
      </c>
      <c r="H6316" t="s">
        <v>29</v>
      </c>
      <c r="I6316" t="s">
        <v>18</v>
      </c>
      <c r="J6316" s="1">
        <v>44678</v>
      </c>
      <c r="K6316" t="b">
        <v>0</v>
      </c>
      <c r="L6316" t="s">
        <v>30</v>
      </c>
      <c r="M6316">
        <v>4</v>
      </c>
      <c r="N6316">
        <f>G6316/SUMIF(B:B,B6316,G:G)*100</f>
        <v>0.53991764241335127</v>
      </c>
      <c r="Q6316">
        <f>VLOOKUP(C6316, Categories_Pivot_Table!A:B, 2, FALSE)</f>
        <v>23.063808900523561</v>
      </c>
      <c r="T6316">
        <f t="shared" si="99"/>
        <v>2022</v>
      </c>
    </row>
    <row r="6317" spans="1:20" x14ac:dyDescent="0.2">
      <c r="A6317" t="s">
        <v>6574</v>
      </c>
      <c r="B6317" t="s">
        <v>173</v>
      </c>
      <c r="C6317" t="s">
        <v>22</v>
      </c>
      <c r="D6317" t="s">
        <v>1043</v>
      </c>
      <c r="E6317">
        <v>14</v>
      </c>
      <c r="F6317">
        <v>1</v>
      </c>
      <c r="G6317">
        <v>14</v>
      </c>
      <c r="H6317" t="s">
        <v>56</v>
      </c>
      <c r="I6317" t="s">
        <v>46</v>
      </c>
      <c r="J6317" s="1">
        <v>44675</v>
      </c>
      <c r="K6317" t="b">
        <v>1</v>
      </c>
      <c r="L6317" t="s">
        <v>24</v>
      </c>
      <c r="M6317">
        <v>4</v>
      </c>
      <c r="N6317">
        <f>G6317/SUMIF(B:B,B6317,G:G)*100</f>
        <v>2.3022150597753695E-2</v>
      </c>
      <c r="Q6317">
        <f>VLOOKUP(C6317, Categories_Pivot_Table!A:B, 2, FALSE)</f>
        <v>21.505681818181817</v>
      </c>
      <c r="T6317">
        <f t="shared" si="99"/>
        <v>2022</v>
      </c>
    </row>
    <row r="6318" spans="1:20" x14ac:dyDescent="0.2">
      <c r="A6318" t="s">
        <v>6575</v>
      </c>
      <c r="B6318" t="s">
        <v>104</v>
      </c>
      <c r="C6318" t="s">
        <v>48</v>
      </c>
      <c r="D6318" t="s">
        <v>1031</v>
      </c>
      <c r="E6318">
        <v>32</v>
      </c>
      <c r="F6318">
        <v>5</v>
      </c>
      <c r="G6318">
        <v>160</v>
      </c>
      <c r="H6318" t="s">
        <v>29</v>
      </c>
      <c r="I6318" t="s">
        <v>46</v>
      </c>
      <c r="J6318" s="1">
        <v>44951</v>
      </c>
      <c r="K6318" t="b">
        <v>0</v>
      </c>
      <c r="L6318" t="s">
        <v>30</v>
      </c>
      <c r="M6318">
        <v>1</v>
      </c>
      <c r="N6318">
        <f>G6318/SUMIF(B:B,B6318,G:G)*100</f>
        <v>0.26002307704808802</v>
      </c>
      <c r="Q6318">
        <f>VLOOKUP(C6318, Categories_Pivot_Table!A:B, 2, FALSE)</f>
        <v>23.348837209302324</v>
      </c>
      <c r="T6318">
        <f t="shared" si="99"/>
        <v>2023</v>
      </c>
    </row>
    <row r="6319" spans="1:20" x14ac:dyDescent="0.2">
      <c r="A6319" t="s">
        <v>6576</v>
      </c>
      <c r="B6319" t="s">
        <v>26</v>
      </c>
      <c r="C6319" t="s">
        <v>15</v>
      </c>
      <c r="D6319" t="s">
        <v>1438</v>
      </c>
      <c r="E6319">
        <v>30.5</v>
      </c>
      <c r="F6319">
        <v>1</v>
      </c>
      <c r="G6319">
        <v>30.5</v>
      </c>
      <c r="H6319" t="s">
        <v>17</v>
      </c>
      <c r="I6319" t="s">
        <v>18</v>
      </c>
      <c r="J6319" s="1">
        <v>45665</v>
      </c>
      <c r="K6319" t="b">
        <v>1</v>
      </c>
      <c r="L6319" t="s">
        <v>30</v>
      </c>
      <c r="M6319">
        <v>1</v>
      </c>
      <c r="N6319">
        <f>G6319/SUMIF(B:B,B6319,G:G)*100</f>
        <v>4.9156680876439443E-2</v>
      </c>
      <c r="Q6319">
        <f>VLOOKUP(C6319, Categories_Pivot_Table!A:B, 2, FALSE)</f>
        <v>23.063808900523561</v>
      </c>
      <c r="T6319">
        <f t="shared" si="99"/>
        <v>2025</v>
      </c>
    </row>
    <row r="6320" spans="1:20" x14ac:dyDescent="0.2">
      <c r="A6320" t="s">
        <v>6577</v>
      </c>
      <c r="B6320" t="s">
        <v>47</v>
      </c>
      <c r="C6320" t="s">
        <v>135</v>
      </c>
      <c r="D6320" t="s">
        <v>41</v>
      </c>
      <c r="E6320">
        <v>23</v>
      </c>
      <c r="F6320">
        <v>10</v>
      </c>
      <c r="G6320">
        <v>185</v>
      </c>
      <c r="H6320" t="s">
        <v>56</v>
      </c>
      <c r="I6320" t="s">
        <v>46</v>
      </c>
      <c r="J6320" s="1">
        <v>44733</v>
      </c>
      <c r="K6320" t="b">
        <v>0</v>
      </c>
      <c r="L6320" t="s">
        <v>49</v>
      </c>
      <c r="M6320">
        <v>6</v>
      </c>
      <c r="N6320">
        <f>G6320/SUMIF(B:B,B6320,G:G)*100</f>
        <v>0.29396342141642701</v>
      </c>
      <c r="Q6320">
        <f>VLOOKUP(C6320, Categories_Pivot_Table!A:B, 2, FALSE)</f>
        <v>23.146341463414632</v>
      </c>
      <c r="T6320">
        <f t="shared" si="99"/>
        <v>2022</v>
      </c>
    </row>
    <row r="6321" spans="1:20" x14ac:dyDescent="0.2">
      <c r="A6321" t="s">
        <v>6578</v>
      </c>
      <c r="B6321" t="s">
        <v>113</v>
      </c>
      <c r="C6321" t="s">
        <v>135</v>
      </c>
      <c r="D6321" t="s">
        <v>144</v>
      </c>
      <c r="E6321">
        <v>11</v>
      </c>
      <c r="F6321">
        <v>9</v>
      </c>
      <c r="G6321">
        <v>99</v>
      </c>
      <c r="H6321" t="s">
        <v>56</v>
      </c>
      <c r="I6321" t="s">
        <v>18</v>
      </c>
      <c r="J6321" s="1">
        <v>44633</v>
      </c>
      <c r="K6321" t="b">
        <v>1</v>
      </c>
      <c r="L6321" t="s">
        <v>24</v>
      </c>
      <c r="M6321">
        <v>3</v>
      </c>
      <c r="N6321">
        <f>G6321/SUMIF(B:B,B6321,G:G)*100</f>
        <v>0.16300857853226416</v>
      </c>
      <c r="Q6321">
        <f>VLOOKUP(C6321, Categories_Pivot_Table!A:B, 2, FALSE)</f>
        <v>23.146341463414632</v>
      </c>
      <c r="T6321">
        <f t="shared" si="99"/>
        <v>2022</v>
      </c>
    </row>
    <row r="6322" spans="1:20" x14ac:dyDescent="0.2">
      <c r="A6322" t="s">
        <v>6579</v>
      </c>
      <c r="B6322" t="s">
        <v>32</v>
      </c>
      <c r="C6322" t="s">
        <v>22</v>
      </c>
      <c r="D6322" t="s">
        <v>283</v>
      </c>
      <c r="E6322">
        <v>8</v>
      </c>
      <c r="F6322">
        <v>7</v>
      </c>
      <c r="G6322">
        <v>56</v>
      </c>
      <c r="H6322" t="s">
        <v>56</v>
      </c>
      <c r="I6322" t="s">
        <v>46</v>
      </c>
      <c r="J6322" s="1">
        <v>45548</v>
      </c>
      <c r="K6322" t="b">
        <v>0</v>
      </c>
      <c r="L6322" t="s">
        <v>65</v>
      </c>
      <c r="M6322">
        <v>9</v>
      </c>
      <c r="N6322">
        <f>G6322/SUMIF(B:B,B6322,G:G)*100</f>
        <v>9.5510169274719656E-2</v>
      </c>
      <c r="Q6322">
        <f>VLOOKUP(C6322, Categories_Pivot_Table!A:B, 2, FALSE)</f>
        <v>21.505681818181817</v>
      </c>
      <c r="T6322">
        <f t="shared" si="99"/>
        <v>2024</v>
      </c>
    </row>
    <row r="6323" spans="1:20" x14ac:dyDescent="0.2">
      <c r="A6323" t="s">
        <v>6580</v>
      </c>
      <c r="B6323" t="s">
        <v>106</v>
      </c>
      <c r="C6323" t="s">
        <v>33</v>
      </c>
      <c r="D6323" t="s">
        <v>707</v>
      </c>
      <c r="E6323">
        <v>30.5</v>
      </c>
      <c r="F6323">
        <v>3</v>
      </c>
      <c r="G6323">
        <v>91.5</v>
      </c>
      <c r="H6323" t="s">
        <v>56</v>
      </c>
      <c r="I6323" t="s">
        <v>46</v>
      </c>
      <c r="J6323" s="1">
        <v>44804</v>
      </c>
      <c r="K6323" t="b">
        <v>1</v>
      </c>
      <c r="L6323" t="s">
        <v>30</v>
      </c>
      <c r="M6323">
        <v>8</v>
      </c>
      <c r="N6323">
        <f>G6323/SUMIF(B:B,B6323,G:G)*100</f>
        <v>0.1491199478487614</v>
      </c>
      <c r="Q6323">
        <f>VLOOKUP(C6323, Categories_Pivot_Table!A:B, 2, FALSE)</f>
        <v>23.300574345883856</v>
      </c>
      <c r="T6323">
        <f t="shared" si="99"/>
        <v>2022</v>
      </c>
    </row>
    <row r="6324" spans="1:20" x14ac:dyDescent="0.2">
      <c r="A6324" t="s">
        <v>6581</v>
      </c>
      <c r="B6324" t="s">
        <v>14</v>
      </c>
      <c r="C6324" t="s">
        <v>27</v>
      </c>
      <c r="D6324" t="s">
        <v>278</v>
      </c>
      <c r="E6324">
        <v>30.5</v>
      </c>
      <c r="F6324">
        <v>10</v>
      </c>
      <c r="G6324">
        <v>305</v>
      </c>
      <c r="H6324" t="s">
        <v>56</v>
      </c>
      <c r="I6324" t="s">
        <v>18</v>
      </c>
      <c r="J6324" s="1">
        <v>45316</v>
      </c>
      <c r="K6324" t="b">
        <v>0</v>
      </c>
      <c r="L6324" t="s">
        <v>42</v>
      </c>
      <c r="M6324">
        <v>1</v>
      </c>
      <c r="N6324">
        <f>G6324/SUMIF(B:B,B6324,G:G)*100</f>
        <v>0.49655262236766057</v>
      </c>
      <c r="Q6324">
        <f>VLOOKUP(C6324, Categories_Pivot_Table!A:B, 2, FALSE)</f>
        <v>25.013711734693878</v>
      </c>
      <c r="T6324">
        <f t="shared" si="99"/>
        <v>2024</v>
      </c>
    </row>
    <row r="6325" spans="1:20" x14ac:dyDescent="0.2">
      <c r="A6325" t="s">
        <v>6582</v>
      </c>
      <c r="B6325" t="s">
        <v>73</v>
      </c>
      <c r="C6325" t="s">
        <v>27</v>
      </c>
      <c r="D6325" t="s">
        <v>58</v>
      </c>
      <c r="E6325">
        <v>8</v>
      </c>
      <c r="F6325">
        <v>6</v>
      </c>
      <c r="G6325">
        <v>48</v>
      </c>
      <c r="H6325" t="s">
        <v>29</v>
      </c>
      <c r="I6325" t="s">
        <v>18</v>
      </c>
      <c r="J6325" s="1">
        <v>45188</v>
      </c>
      <c r="K6325" t="b">
        <v>0</v>
      </c>
      <c r="L6325" t="s">
        <v>49</v>
      </c>
      <c r="M6325">
        <v>9</v>
      </c>
      <c r="N6325">
        <f>G6325/SUMIF(B:B,B6325,G:G)*100</f>
        <v>8.2923753336385381E-2</v>
      </c>
      <c r="Q6325">
        <f>VLOOKUP(C6325, Categories_Pivot_Table!A:B, 2, FALSE)</f>
        <v>25.013711734693878</v>
      </c>
      <c r="T6325">
        <f t="shared" si="99"/>
        <v>2023</v>
      </c>
    </row>
    <row r="6326" spans="1:20" x14ac:dyDescent="0.2">
      <c r="A6326" t="s">
        <v>6583</v>
      </c>
      <c r="B6326" t="s">
        <v>81</v>
      </c>
      <c r="C6326" t="s">
        <v>27</v>
      </c>
      <c r="D6326" t="s">
        <v>380</v>
      </c>
      <c r="E6326">
        <v>41</v>
      </c>
      <c r="F6326">
        <v>6</v>
      </c>
      <c r="G6326">
        <v>246</v>
      </c>
      <c r="H6326" t="s">
        <v>17</v>
      </c>
      <c r="I6326" t="s">
        <v>46</v>
      </c>
      <c r="J6326" s="1">
        <v>45266</v>
      </c>
      <c r="K6326" t="b">
        <v>0</v>
      </c>
      <c r="L6326" t="s">
        <v>30</v>
      </c>
      <c r="M6326">
        <v>12</v>
      </c>
      <c r="N6326">
        <f>G6326/SUMIF(B:B,B6326,G:G)*100</f>
        <v>0.38951476910166177</v>
      </c>
      <c r="Q6326">
        <f>VLOOKUP(C6326, Categories_Pivot_Table!A:B, 2, FALSE)</f>
        <v>25.013711734693878</v>
      </c>
      <c r="T6326">
        <f t="shared" si="99"/>
        <v>2023</v>
      </c>
    </row>
    <row r="6327" spans="1:20" x14ac:dyDescent="0.2">
      <c r="A6327" t="s">
        <v>6584</v>
      </c>
      <c r="B6327" t="s">
        <v>73</v>
      </c>
      <c r="C6327" t="s">
        <v>38</v>
      </c>
      <c r="D6327" t="s">
        <v>100</v>
      </c>
      <c r="E6327">
        <v>20</v>
      </c>
      <c r="F6327">
        <v>6</v>
      </c>
      <c r="G6327">
        <v>120</v>
      </c>
      <c r="H6327" t="s">
        <v>56</v>
      </c>
      <c r="I6327" t="s">
        <v>46</v>
      </c>
      <c r="J6327" s="1">
        <v>44917</v>
      </c>
      <c r="K6327" t="b">
        <v>1</v>
      </c>
      <c r="L6327" t="s">
        <v>42</v>
      </c>
      <c r="M6327">
        <v>12</v>
      </c>
      <c r="N6327">
        <f>G6327/SUMIF(B:B,B6327,G:G)*100</f>
        <v>0.20730938334096344</v>
      </c>
      <c r="Q6327">
        <f>VLOOKUP(C6327, Categories_Pivot_Table!A:B, 2, FALSE)</f>
        <v>23.088790931989923</v>
      </c>
      <c r="T6327">
        <f t="shared" si="99"/>
        <v>2022</v>
      </c>
    </row>
    <row r="6328" spans="1:20" x14ac:dyDescent="0.2">
      <c r="A6328" t="s">
        <v>6585</v>
      </c>
      <c r="B6328" t="s">
        <v>118</v>
      </c>
      <c r="C6328" t="s">
        <v>48</v>
      </c>
      <c r="D6328" t="s">
        <v>195</v>
      </c>
      <c r="E6328">
        <v>20</v>
      </c>
      <c r="F6328">
        <v>4</v>
      </c>
      <c r="G6328">
        <v>80</v>
      </c>
      <c r="H6328" t="s">
        <v>17</v>
      </c>
      <c r="I6328" t="s">
        <v>18</v>
      </c>
      <c r="J6328" s="1">
        <v>45544</v>
      </c>
      <c r="K6328" t="b">
        <v>0</v>
      </c>
      <c r="L6328" t="s">
        <v>19</v>
      </c>
      <c r="M6328">
        <v>9</v>
      </c>
      <c r="N6328">
        <f>G6328/SUMIF(B:B,B6328,G:G)*100</f>
        <v>0.13158544007105613</v>
      </c>
      <c r="Q6328">
        <f>VLOOKUP(C6328, Categories_Pivot_Table!A:B, 2, FALSE)</f>
        <v>23.348837209302324</v>
      </c>
      <c r="T6328">
        <f t="shared" si="99"/>
        <v>2024</v>
      </c>
    </row>
    <row r="6329" spans="1:20" x14ac:dyDescent="0.2">
      <c r="A6329" t="s">
        <v>6586</v>
      </c>
      <c r="B6329" t="s">
        <v>37</v>
      </c>
      <c r="C6329" t="s">
        <v>74</v>
      </c>
      <c r="D6329" t="s">
        <v>415</v>
      </c>
      <c r="E6329">
        <v>41</v>
      </c>
      <c r="F6329">
        <v>8</v>
      </c>
      <c r="G6329">
        <v>328</v>
      </c>
      <c r="H6329" t="s">
        <v>29</v>
      </c>
      <c r="I6329" t="s">
        <v>18</v>
      </c>
      <c r="J6329" s="1">
        <v>45120</v>
      </c>
      <c r="K6329" t="b">
        <v>0</v>
      </c>
      <c r="L6329" t="s">
        <v>42</v>
      </c>
      <c r="M6329">
        <v>7</v>
      </c>
      <c r="N6329">
        <f>G6329/SUMIF(B:B,B6329,G:G)*100</f>
        <v>0.4897386318673525</v>
      </c>
      <c r="Q6329">
        <f>VLOOKUP(C6329, Categories_Pivot_Table!A:B, 2, FALSE)</f>
        <v>24.317096165933375</v>
      </c>
      <c r="T6329">
        <f t="shared" si="99"/>
        <v>2023</v>
      </c>
    </row>
    <row r="6330" spans="1:20" x14ac:dyDescent="0.2">
      <c r="A6330" t="s">
        <v>6587</v>
      </c>
      <c r="B6330" t="s">
        <v>47</v>
      </c>
      <c r="C6330" t="s">
        <v>38</v>
      </c>
      <c r="D6330" t="s">
        <v>473</v>
      </c>
      <c r="E6330">
        <v>23</v>
      </c>
      <c r="F6330">
        <v>3</v>
      </c>
      <c r="G6330">
        <v>69</v>
      </c>
      <c r="H6330" t="s">
        <v>56</v>
      </c>
      <c r="I6330" t="s">
        <v>46</v>
      </c>
      <c r="J6330" s="1">
        <v>44845</v>
      </c>
      <c r="K6330" t="b">
        <v>0</v>
      </c>
      <c r="L6330" t="s">
        <v>49</v>
      </c>
      <c r="M6330">
        <v>10</v>
      </c>
      <c r="N6330">
        <f>G6330/SUMIF(B:B,B6330,G:G)*100</f>
        <v>0.10964041123099168</v>
      </c>
      <c r="Q6330">
        <f>VLOOKUP(C6330, Categories_Pivot_Table!A:B, 2, FALSE)</f>
        <v>23.088790931989923</v>
      </c>
      <c r="T6330">
        <f t="shared" si="99"/>
        <v>2022</v>
      </c>
    </row>
    <row r="6331" spans="1:20" x14ac:dyDescent="0.2">
      <c r="A6331" t="s">
        <v>6588</v>
      </c>
      <c r="B6331" t="s">
        <v>26</v>
      </c>
      <c r="C6331" t="s">
        <v>48</v>
      </c>
      <c r="D6331" t="s">
        <v>201</v>
      </c>
      <c r="E6331">
        <v>35</v>
      </c>
      <c r="F6331">
        <v>8</v>
      </c>
      <c r="G6331">
        <v>280</v>
      </c>
      <c r="H6331" t="s">
        <v>29</v>
      </c>
      <c r="I6331" t="s">
        <v>18</v>
      </c>
      <c r="J6331" s="1">
        <v>45562</v>
      </c>
      <c r="K6331" t="b">
        <v>0</v>
      </c>
      <c r="L6331" t="s">
        <v>65</v>
      </c>
      <c r="M6331">
        <v>9</v>
      </c>
      <c r="N6331">
        <f>G6331/SUMIF(B:B,B6331,G:G)*100</f>
        <v>0.45127444739026373</v>
      </c>
      <c r="Q6331">
        <f>VLOOKUP(C6331, Categories_Pivot_Table!A:B, 2, FALSE)</f>
        <v>23.348837209302324</v>
      </c>
      <c r="T6331">
        <f t="shared" si="99"/>
        <v>2024</v>
      </c>
    </row>
    <row r="6332" spans="1:20" x14ac:dyDescent="0.2">
      <c r="A6332" t="s">
        <v>6589</v>
      </c>
      <c r="B6332" t="s">
        <v>73</v>
      </c>
      <c r="C6332" t="s">
        <v>48</v>
      </c>
      <c r="D6332" t="s">
        <v>294</v>
      </c>
      <c r="E6332">
        <v>6.5</v>
      </c>
      <c r="F6332">
        <v>6</v>
      </c>
      <c r="G6332">
        <v>39</v>
      </c>
      <c r="H6332" t="s">
        <v>29</v>
      </c>
      <c r="I6332" t="s">
        <v>46</v>
      </c>
      <c r="J6332" s="1">
        <v>45413</v>
      </c>
      <c r="K6332" t="b">
        <v>0</v>
      </c>
      <c r="L6332" t="s">
        <v>30</v>
      </c>
      <c r="M6332">
        <v>5</v>
      </c>
      <c r="N6332">
        <f>G6332/SUMIF(B:B,B6332,G:G)*100</f>
        <v>6.7375549585813127E-2</v>
      </c>
      <c r="Q6332">
        <f>VLOOKUP(C6332, Categories_Pivot_Table!A:B, 2, FALSE)</f>
        <v>23.348837209302324</v>
      </c>
      <c r="T6332">
        <f t="shared" si="99"/>
        <v>2024</v>
      </c>
    </row>
    <row r="6333" spans="1:20" x14ac:dyDescent="0.2">
      <c r="A6333" t="s">
        <v>6590</v>
      </c>
      <c r="B6333" t="s">
        <v>87</v>
      </c>
      <c r="C6333" t="s">
        <v>22</v>
      </c>
      <c r="D6333" t="s">
        <v>214</v>
      </c>
      <c r="E6333">
        <v>9.5</v>
      </c>
      <c r="F6333">
        <v>3</v>
      </c>
      <c r="G6333">
        <v>28.5</v>
      </c>
      <c r="H6333" t="s">
        <v>29</v>
      </c>
      <c r="I6333" t="s">
        <v>18</v>
      </c>
      <c r="J6333" s="1">
        <v>45020</v>
      </c>
      <c r="K6333" t="b">
        <v>1</v>
      </c>
      <c r="L6333" t="s">
        <v>49</v>
      </c>
      <c r="M6333">
        <v>4</v>
      </c>
      <c r="N6333">
        <f>G6333/SUMIF(B:B,B6333,G:G)*100</f>
        <v>4.3821209465381247E-2</v>
      </c>
      <c r="Q6333">
        <f>VLOOKUP(C6333, Categories_Pivot_Table!A:B, 2, FALSE)</f>
        <v>21.505681818181817</v>
      </c>
      <c r="T6333">
        <f t="shared" si="99"/>
        <v>2023</v>
      </c>
    </row>
    <row r="6334" spans="1:20" x14ac:dyDescent="0.2">
      <c r="A6334" t="s">
        <v>6591</v>
      </c>
      <c r="B6334" t="s">
        <v>14</v>
      </c>
      <c r="C6334" t="s">
        <v>38</v>
      </c>
      <c r="D6334" t="s">
        <v>404</v>
      </c>
      <c r="E6334">
        <v>11</v>
      </c>
      <c r="F6334">
        <v>6</v>
      </c>
      <c r="G6334">
        <v>66</v>
      </c>
      <c r="H6334" t="s">
        <v>29</v>
      </c>
      <c r="I6334" t="s">
        <v>46</v>
      </c>
      <c r="J6334" s="1">
        <v>45472</v>
      </c>
      <c r="K6334" t="b">
        <v>0</v>
      </c>
      <c r="L6334" t="s">
        <v>35</v>
      </c>
      <c r="M6334">
        <v>6</v>
      </c>
      <c r="N6334">
        <f>G6334/SUMIF(B:B,B6334,G:G)*100</f>
        <v>0.10745073139759213</v>
      </c>
      <c r="Q6334">
        <f>VLOOKUP(C6334, Categories_Pivot_Table!A:B, 2, FALSE)</f>
        <v>23.088790931989923</v>
      </c>
      <c r="T6334">
        <f t="shared" si="99"/>
        <v>2024</v>
      </c>
    </row>
    <row r="6335" spans="1:20" x14ac:dyDescent="0.2">
      <c r="A6335" t="s">
        <v>6592</v>
      </c>
      <c r="B6335" t="s">
        <v>37</v>
      </c>
      <c r="C6335" t="s">
        <v>33</v>
      </c>
      <c r="D6335" t="s">
        <v>469</v>
      </c>
      <c r="E6335">
        <v>8</v>
      </c>
      <c r="F6335">
        <v>7</v>
      </c>
      <c r="G6335">
        <v>56</v>
      </c>
      <c r="H6335" t="s">
        <v>17</v>
      </c>
      <c r="I6335" t="s">
        <v>18</v>
      </c>
      <c r="J6335" s="1">
        <v>45248</v>
      </c>
      <c r="K6335" t="b">
        <v>0</v>
      </c>
      <c r="L6335" t="s">
        <v>35</v>
      </c>
      <c r="M6335">
        <v>11</v>
      </c>
      <c r="N6335">
        <f>G6335/SUMIF(B:B,B6335,G:G)*100</f>
        <v>8.3613912757840664E-2</v>
      </c>
      <c r="Q6335">
        <f>VLOOKUP(C6335, Categories_Pivot_Table!A:B, 2, FALSE)</f>
        <v>23.300574345883856</v>
      </c>
      <c r="T6335">
        <f t="shared" si="99"/>
        <v>2023</v>
      </c>
    </row>
    <row r="6336" spans="1:20" x14ac:dyDescent="0.2">
      <c r="A6336" t="s">
        <v>6593</v>
      </c>
      <c r="B6336" t="s">
        <v>44</v>
      </c>
      <c r="C6336" t="s">
        <v>15</v>
      </c>
      <c r="D6336" t="s">
        <v>511</v>
      </c>
      <c r="E6336">
        <v>15.5</v>
      </c>
      <c r="F6336">
        <v>5</v>
      </c>
      <c r="G6336">
        <v>77.5</v>
      </c>
      <c r="H6336" t="s">
        <v>56</v>
      </c>
      <c r="I6336" t="s">
        <v>18</v>
      </c>
      <c r="J6336" s="1">
        <v>45282</v>
      </c>
      <c r="K6336" t="b">
        <v>1</v>
      </c>
      <c r="L6336" t="s">
        <v>65</v>
      </c>
      <c r="M6336">
        <v>12</v>
      </c>
      <c r="N6336">
        <f>G6336/SUMIF(B:B,B6336,G:G)*100</f>
        <v>0.12768867030785327</v>
      </c>
      <c r="Q6336">
        <f>VLOOKUP(C6336, Categories_Pivot_Table!A:B, 2, FALSE)</f>
        <v>23.063808900523561</v>
      </c>
      <c r="T6336">
        <f t="shared" si="99"/>
        <v>2023</v>
      </c>
    </row>
    <row r="6337" spans="1:20" x14ac:dyDescent="0.2">
      <c r="A6337" t="s">
        <v>6594</v>
      </c>
      <c r="B6337" t="s">
        <v>44</v>
      </c>
      <c r="C6337" t="s">
        <v>33</v>
      </c>
      <c r="D6337" t="s">
        <v>300</v>
      </c>
      <c r="E6337">
        <v>35</v>
      </c>
      <c r="F6337">
        <v>4</v>
      </c>
      <c r="G6337">
        <v>140</v>
      </c>
      <c r="H6337" t="s">
        <v>17</v>
      </c>
      <c r="I6337" t="s">
        <v>46</v>
      </c>
      <c r="J6337" s="1">
        <v>45565</v>
      </c>
      <c r="K6337" t="b">
        <v>1</v>
      </c>
      <c r="L6337" t="s">
        <v>19</v>
      </c>
      <c r="M6337">
        <v>9</v>
      </c>
      <c r="N6337">
        <f>G6337/SUMIF(B:B,B6337,G:G)*100</f>
        <v>0.23066340442708977</v>
      </c>
      <c r="Q6337">
        <f>VLOOKUP(C6337, Categories_Pivot_Table!A:B, 2, FALSE)</f>
        <v>23.300574345883856</v>
      </c>
      <c r="T6337">
        <f t="shared" si="99"/>
        <v>2024</v>
      </c>
    </row>
    <row r="6338" spans="1:20" x14ac:dyDescent="0.2">
      <c r="A6338" t="s">
        <v>6595</v>
      </c>
      <c r="B6338" t="s">
        <v>84</v>
      </c>
      <c r="C6338" t="s">
        <v>38</v>
      </c>
      <c r="D6338" t="s">
        <v>404</v>
      </c>
      <c r="E6338">
        <v>11</v>
      </c>
      <c r="F6338">
        <v>4</v>
      </c>
      <c r="G6338">
        <v>44</v>
      </c>
      <c r="H6338" t="s">
        <v>29</v>
      </c>
      <c r="I6338" t="s">
        <v>46</v>
      </c>
      <c r="J6338" s="1">
        <v>44732</v>
      </c>
      <c r="K6338" t="b">
        <v>1</v>
      </c>
      <c r="L6338" t="s">
        <v>19</v>
      </c>
      <c r="M6338">
        <v>6</v>
      </c>
      <c r="N6338">
        <f>G6338/SUMIF(B:B,B6338,G:G)*100</f>
        <v>7.1234872708139385E-2</v>
      </c>
      <c r="Q6338">
        <f>VLOOKUP(C6338, Categories_Pivot_Table!A:B, 2, FALSE)</f>
        <v>23.088790931989923</v>
      </c>
      <c r="T6338">
        <f t="shared" ref="T6338:T6401" si="100">YEAR(J6338)</f>
        <v>2022</v>
      </c>
    </row>
    <row r="6339" spans="1:20" x14ac:dyDescent="0.2">
      <c r="A6339" t="s">
        <v>6596</v>
      </c>
      <c r="B6339" t="s">
        <v>76</v>
      </c>
      <c r="C6339" t="s">
        <v>27</v>
      </c>
      <c r="D6339" t="s">
        <v>231</v>
      </c>
      <c r="E6339">
        <v>15.5</v>
      </c>
      <c r="F6339">
        <v>3</v>
      </c>
      <c r="G6339">
        <v>46.5</v>
      </c>
      <c r="H6339" t="s">
        <v>17</v>
      </c>
      <c r="I6339" t="s">
        <v>46</v>
      </c>
      <c r="J6339" s="1">
        <v>45521</v>
      </c>
      <c r="K6339" t="b">
        <v>1</v>
      </c>
      <c r="L6339" t="s">
        <v>35</v>
      </c>
      <c r="M6339">
        <v>8</v>
      </c>
      <c r="N6339">
        <f>G6339/SUMIF(B:B,B6339,G:G)*100</f>
        <v>7.9173867515728358E-2</v>
      </c>
      <c r="Q6339">
        <f>VLOOKUP(C6339, Categories_Pivot_Table!A:B, 2, FALSE)</f>
        <v>25.013711734693878</v>
      </c>
      <c r="T6339">
        <f t="shared" si="100"/>
        <v>2024</v>
      </c>
    </row>
    <row r="6340" spans="1:20" x14ac:dyDescent="0.2">
      <c r="A6340" t="s">
        <v>6597</v>
      </c>
      <c r="B6340" t="s">
        <v>128</v>
      </c>
      <c r="C6340" t="s">
        <v>135</v>
      </c>
      <c r="D6340" t="s">
        <v>243</v>
      </c>
      <c r="E6340">
        <v>35</v>
      </c>
      <c r="F6340">
        <v>10</v>
      </c>
      <c r="G6340">
        <v>350</v>
      </c>
      <c r="H6340" t="s">
        <v>29</v>
      </c>
      <c r="I6340" t="s">
        <v>18</v>
      </c>
      <c r="J6340" s="1">
        <v>45009</v>
      </c>
      <c r="K6340" t="b">
        <v>0</v>
      </c>
      <c r="L6340" t="s">
        <v>65</v>
      </c>
      <c r="M6340">
        <v>3</v>
      </c>
      <c r="N6340">
        <f>G6340/SUMIF(B:B,B6340,G:G)*100</f>
        <v>0.51130719336177177</v>
      </c>
      <c r="Q6340">
        <f>VLOOKUP(C6340, Categories_Pivot_Table!A:B, 2, FALSE)</f>
        <v>23.146341463414632</v>
      </c>
      <c r="T6340">
        <f t="shared" si="100"/>
        <v>2023</v>
      </c>
    </row>
    <row r="6341" spans="1:20" x14ac:dyDescent="0.2">
      <c r="A6341" t="s">
        <v>6598</v>
      </c>
      <c r="B6341" t="s">
        <v>71</v>
      </c>
      <c r="C6341" t="s">
        <v>38</v>
      </c>
      <c r="D6341" t="s">
        <v>241</v>
      </c>
      <c r="E6341">
        <v>17</v>
      </c>
      <c r="F6341">
        <v>8</v>
      </c>
      <c r="G6341">
        <v>136</v>
      </c>
      <c r="H6341" t="s">
        <v>17</v>
      </c>
      <c r="I6341" t="s">
        <v>46</v>
      </c>
      <c r="J6341" s="1">
        <v>45497</v>
      </c>
      <c r="K6341" t="b">
        <v>0</v>
      </c>
      <c r="L6341" t="s">
        <v>30</v>
      </c>
      <c r="M6341">
        <v>7</v>
      </c>
      <c r="N6341">
        <f>G6341/SUMIF(B:B,B6341,G:G)*100</f>
        <v>0.21547114508654491</v>
      </c>
      <c r="Q6341">
        <f>VLOOKUP(C6341, Categories_Pivot_Table!A:B, 2, FALSE)</f>
        <v>23.088790931989923</v>
      </c>
      <c r="T6341">
        <f t="shared" si="100"/>
        <v>2024</v>
      </c>
    </row>
    <row r="6342" spans="1:20" x14ac:dyDescent="0.2">
      <c r="A6342" t="s">
        <v>6599</v>
      </c>
      <c r="B6342" t="s">
        <v>47</v>
      </c>
      <c r="C6342" t="s">
        <v>27</v>
      </c>
      <c r="D6342" t="s">
        <v>305</v>
      </c>
      <c r="E6342">
        <v>23</v>
      </c>
      <c r="F6342">
        <v>6</v>
      </c>
      <c r="G6342">
        <v>138</v>
      </c>
      <c r="H6342" t="s">
        <v>56</v>
      </c>
      <c r="I6342" t="s">
        <v>18</v>
      </c>
      <c r="J6342" s="1">
        <v>44979</v>
      </c>
      <c r="K6342" t="b">
        <v>0</v>
      </c>
      <c r="L6342" t="s">
        <v>30</v>
      </c>
      <c r="M6342">
        <v>2</v>
      </c>
      <c r="N6342">
        <f>G6342/SUMIF(B:B,B6342,G:G)*100</f>
        <v>0.21928082246198335</v>
      </c>
      <c r="Q6342">
        <f>VLOOKUP(C6342, Categories_Pivot_Table!A:B, 2, FALSE)</f>
        <v>25.013711734693878</v>
      </c>
      <c r="T6342">
        <f t="shared" si="100"/>
        <v>2023</v>
      </c>
    </row>
    <row r="6343" spans="1:20" x14ac:dyDescent="0.2">
      <c r="A6343" t="s">
        <v>6600</v>
      </c>
      <c r="B6343" t="s">
        <v>51</v>
      </c>
      <c r="C6343" t="s">
        <v>15</v>
      </c>
      <c r="D6343" t="s">
        <v>177</v>
      </c>
      <c r="E6343">
        <v>5</v>
      </c>
      <c r="F6343">
        <v>1</v>
      </c>
      <c r="G6343">
        <v>5</v>
      </c>
      <c r="H6343" t="s">
        <v>29</v>
      </c>
      <c r="I6343" t="s">
        <v>18</v>
      </c>
      <c r="J6343" s="1">
        <v>45196</v>
      </c>
      <c r="K6343" t="b">
        <v>0</v>
      </c>
      <c r="L6343" t="s">
        <v>30</v>
      </c>
      <c r="M6343">
        <v>9</v>
      </c>
      <c r="N6343">
        <f>G6343/SUMIF(B:B,B6343,G:G)*100</f>
        <v>7.7510967801943977E-3</v>
      </c>
      <c r="Q6343">
        <f>VLOOKUP(C6343, Categories_Pivot_Table!A:B, 2, FALSE)</f>
        <v>23.063808900523561</v>
      </c>
      <c r="T6343">
        <f t="shared" si="100"/>
        <v>2023</v>
      </c>
    </row>
    <row r="6344" spans="1:20" x14ac:dyDescent="0.2">
      <c r="A6344" t="s">
        <v>6601</v>
      </c>
      <c r="B6344" t="s">
        <v>81</v>
      </c>
      <c r="C6344" t="s">
        <v>74</v>
      </c>
      <c r="D6344" t="s">
        <v>107</v>
      </c>
      <c r="E6344">
        <v>35</v>
      </c>
      <c r="F6344">
        <v>6</v>
      </c>
      <c r="G6344">
        <v>210</v>
      </c>
      <c r="H6344" t="s">
        <v>17</v>
      </c>
      <c r="I6344" t="s">
        <v>46</v>
      </c>
      <c r="J6344" s="1">
        <v>44719</v>
      </c>
      <c r="K6344" t="b">
        <v>1</v>
      </c>
      <c r="L6344" t="s">
        <v>49</v>
      </c>
      <c r="M6344">
        <v>6</v>
      </c>
      <c r="N6344">
        <f>G6344/SUMIF(B:B,B6344,G:G)*100</f>
        <v>0.33251260776971125</v>
      </c>
      <c r="Q6344">
        <f>VLOOKUP(C6344, Categories_Pivot_Table!A:B, 2, FALSE)</f>
        <v>24.317096165933375</v>
      </c>
      <c r="T6344">
        <f t="shared" si="100"/>
        <v>2022</v>
      </c>
    </row>
    <row r="6345" spans="1:20" x14ac:dyDescent="0.2">
      <c r="A6345" t="s">
        <v>6602</v>
      </c>
      <c r="B6345" t="s">
        <v>81</v>
      </c>
      <c r="C6345" t="s">
        <v>33</v>
      </c>
      <c r="D6345" t="s">
        <v>41</v>
      </c>
      <c r="E6345">
        <v>23</v>
      </c>
      <c r="F6345">
        <v>2</v>
      </c>
      <c r="G6345">
        <v>49</v>
      </c>
      <c r="H6345" t="s">
        <v>29</v>
      </c>
      <c r="I6345" t="s">
        <v>46</v>
      </c>
      <c r="J6345" s="1">
        <v>45523</v>
      </c>
      <c r="K6345" t="b">
        <v>0</v>
      </c>
      <c r="L6345" t="s">
        <v>19</v>
      </c>
      <c r="M6345">
        <v>8</v>
      </c>
      <c r="N6345">
        <f>G6345/SUMIF(B:B,B6345,G:G)*100</f>
        <v>7.7586275146265968E-2</v>
      </c>
      <c r="Q6345">
        <f>VLOOKUP(C6345, Categories_Pivot_Table!A:B, 2, FALSE)</f>
        <v>23.300574345883856</v>
      </c>
      <c r="T6345">
        <f t="shared" si="100"/>
        <v>2024</v>
      </c>
    </row>
    <row r="6346" spans="1:20" x14ac:dyDescent="0.2">
      <c r="A6346" t="s">
        <v>6603</v>
      </c>
      <c r="B6346" t="s">
        <v>71</v>
      </c>
      <c r="C6346" t="s">
        <v>48</v>
      </c>
      <c r="D6346" t="s">
        <v>203</v>
      </c>
      <c r="E6346">
        <v>39.5</v>
      </c>
      <c r="F6346">
        <v>7</v>
      </c>
      <c r="G6346">
        <v>276.5</v>
      </c>
      <c r="H6346" t="s">
        <v>29</v>
      </c>
      <c r="I6346" t="s">
        <v>46</v>
      </c>
      <c r="J6346" s="1">
        <v>45218</v>
      </c>
      <c r="K6346" t="b">
        <v>0</v>
      </c>
      <c r="L6346" t="s">
        <v>42</v>
      </c>
      <c r="M6346">
        <v>10</v>
      </c>
      <c r="N6346">
        <f>G6346/SUMIF(B:B,B6346,G:G)*100</f>
        <v>0.43807185012080641</v>
      </c>
      <c r="Q6346">
        <f>VLOOKUP(C6346, Categories_Pivot_Table!A:B, 2, FALSE)</f>
        <v>23.348837209302324</v>
      </c>
      <c r="T6346">
        <f t="shared" si="100"/>
        <v>2023</v>
      </c>
    </row>
    <row r="6347" spans="1:20" x14ac:dyDescent="0.2">
      <c r="A6347" t="s">
        <v>6604</v>
      </c>
      <c r="B6347" t="s">
        <v>73</v>
      </c>
      <c r="C6347" t="s">
        <v>48</v>
      </c>
      <c r="D6347" t="s">
        <v>302</v>
      </c>
      <c r="E6347">
        <v>15.5</v>
      </c>
      <c r="F6347">
        <v>9</v>
      </c>
      <c r="G6347">
        <v>139.5</v>
      </c>
      <c r="H6347" t="s">
        <v>56</v>
      </c>
      <c r="I6347" t="s">
        <v>46</v>
      </c>
      <c r="J6347" s="1">
        <v>45404</v>
      </c>
      <c r="K6347" t="b">
        <v>1</v>
      </c>
      <c r="L6347" t="s">
        <v>19</v>
      </c>
      <c r="M6347">
        <v>4</v>
      </c>
      <c r="N6347">
        <f>G6347/SUMIF(B:B,B6347,G:G)*100</f>
        <v>0.24099715813387002</v>
      </c>
      <c r="Q6347">
        <f>VLOOKUP(C6347, Categories_Pivot_Table!A:B, 2, FALSE)</f>
        <v>23.348837209302324</v>
      </c>
      <c r="T6347">
        <f t="shared" si="100"/>
        <v>2024</v>
      </c>
    </row>
    <row r="6348" spans="1:20" x14ac:dyDescent="0.2">
      <c r="A6348" t="s">
        <v>6605</v>
      </c>
      <c r="B6348" t="s">
        <v>84</v>
      </c>
      <c r="C6348" t="s">
        <v>27</v>
      </c>
      <c r="D6348" t="s">
        <v>119</v>
      </c>
      <c r="E6348">
        <v>38</v>
      </c>
      <c r="F6348">
        <v>9</v>
      </c>
      <c r="G6348">
        <v>342</v>
      </c>
      <c r="H6348" t="s">
        <v>29</v>
      </c>
      <c r="I6348" t="s">
        <v>46</v>
      </c>
      <c r="J6348" s="1">
        <v>45443</v>
      </c>
      <c r="K6348" t="b">
        <v>0</v>
      </c>
      <c r="L6348" t="s">
        <v>65</v>
      </c>
      <c r="M6348">
        <v>5</v>
      </c>
      <c r="N6348">
        <f>G6348/SUMIF(B:B,B6348,G:G)*100</f>
        <v>0.55368923786781077</v>
      </c>
      <c r="Q6348">
        <f>VLOOKUP(C6348, Categories_Pivot_Table!A:B, 2, FALSE)</f>
        <v>25.013711734693878</v>
      </c>
      <c r="T6348">
        <f t="shared" si="100"/>
        <v>2024</v>
      </c>
    </row>
    <row r="6349" spans="1:20" x14ac:dyDescent="0.2">
      <c r="A6349" t="s">
        <v>6606</v>
      </c>
      <c r="B6349" t="s">
        <v>14</v>
      </c>
      <c r="C6349" t="s">
        <v>22</v>
      </c>
      <c r="D6349" t="s">
        <v>147</v>
      </c>
      <c r="E6349">
        <v>32</v>
      </c>
      <c r="F6349">
        <v>1</v>
      </c>
      <c r="G6349">
        <v>32</v>
      </c>
      <c r="H6349" t="s">
        <v>17</v>
      </c>
      <c r="I6349" t="s">
        <v>18</v>
      </c>
      <c r="J6349" s="1">
        <v>45298</v>
      </c>
      <c r="K6349" t="b">
        <v>0</v>
      </c>
      <c r="L6349" t="s">
        <v>24</v>
      </c>
      <c r="M6349">
        <v>1</v>
      </c>
      <c r="N6349">
        <f>G6349/SUMIF(B:B,B6349,G:G)*100</f>
        <v>5.2097324313984061E-2</v>
      </c>
      <c r="Q6349">
        <f>VLOOKUP(C6349, Categories_Pivot_Table!A:B, 2, FALSE)</f>
        <v>21.505681818181817</v>
      </c>
      <c r="T6349">
        <f t="shared" si="100"/>
        <v>2024</v>
      </c>
    </row>
    <row r="6350" spans="1:20" x14ac:dyDescent="0.2">
      <c r="A6350" t="s">
        <v>6607</v>
      </c>
      <c r="B6350" t="s">
        <v>104</v>
      </c>
      <c r="C6350" t="s">
        <v>27</v>
      </c>
      <c r="D6350" t="s">
        <v>1132</v>
      </c>
      <c r="E6350">
        <v>9.5</v>
      </c>
      <c r="F6350">
        <v>2</v>
      </c>
      <c r="G6350">
        <v>19</v>
      </c>
      <c r="H6350" t="s">
        <v>56</v>
      </c>
      <c r="I6350" t="s">
        <v>18</v>
      </c>
      <c r="J6350" s="1">
        <v>44938</v>
      </c>
      <c r="K6350" t="b">
        <v>0</v>
      </c>
      <c r="L6350" t="s">
        <v>42</v>
      </c>
      <c r="M6350">
        <v>1</v>
      </c>
      <c r="N6350">
        <f>G6350/SUMIF(B:B,B6350,G:G)*100</f>
        <v>3.0877740399460452E-2</v>
      </c>
      <c r="Q6350">
        <f>VLOOKUP(C6350, Categories_Pivot_Table!A:B, 2, FALSE)</f>
        <v>25.013711734693878</v>
      </c>
      <c r="T6350">
        <f t="shared" si="100"/>
        <v>2023</v>
      </c>
    </row>
    <row r="6351" spans="1:20" x14ac:dyDescent="0.2">
      <c r="A6351" t="s">
        <v>6608</v>
      </c>
      <c r="B6351" t="s">
        <v>121</v>
      </c>
      <c r="C6351" t="s">
        <v>27</v>
      </c>
      <c r="D6351" t="s">
        <v>91</v>
      </c>
      <c r="E6351">
        <v>33.5</v>
      </c>
      <c r="F6351">
        <v>10</v>
      </c>
      <c r="G6351">
        <v>335</v>
      </c>
      <c r="H6351" t="s">
        <v>17</v>
      </c>
      <c r="I6351" t="s">
        <v>18</v>
      </c>
      <c r="J6351" s="1">
        <v>45319</v>
      </c>
      <c r="K6351" t="b">
        <v>0</v>
      </c>
      <c r="L6351" t="s">
        <v>24</v>
      </c>
      <c r="M6351">
        <v>1</v>
      </c>
      <c r="N6351">
        <f>G6351/SUMIF(B:B,B6351,G:G)*100</f>
        <v>0.510900481161498</v>
      </c>
      <c r="Q6351">
        <f>VLOOKUP(C6351, Categories_Pivot_Table!A:B, 2, FALSE)</f>
        <v>25.013711734693878</v>
      </c>
      <c r="T6351">
        <f t="shared" si="100"/>
        <v>2024</v>
      </c>
    </row>
    <row r="6352" spans="1:20" x14ac:dyDescent="0.2">
      <c r="A6352" t="s">
        <v>6609</v>
      </c>
      <c r="B6352" t="s">
        <v>73</v>
      </c>
      <c r="C6352" t="s">
        <v>135</v>
      </c>
      <c r="D6352" t="s">
        <v>144</v>
      </c>
      <c r="E6352">
        <v>11</v>
      </c>
      <c r="F6352">
        <v>6</v>
      </c>
      <c r="G6352">
        <v>66</v>
      </c>
      <c r="H6352" t="s">
        <v>29</v>
      </c>
      <c r="I6352" t="s">
        <v>46</v>
      </c>
      <c r="J6352" s="1">
        <v>44956</v>
      </c>
      <c r="K6352" t="b">
        <v>0</v>
      </c>
      <c r="L6352" t="s">
        <v>19</v>
      </c>
      <c r="M6352">
        <v>1</v>
      </c>
      <c r="N6352">
        <f>G6352/SUMIF(B:B,B6352,G:G)*100</f>
        <v>0.11402016083752992</v>
      </c>
      <c r="Q6352">
        <f>VLOOKUP(C6352, Categories_Pivot_Table!A:B, 2, FALSE)</f>
        <v>23.146341463414632</v>
      </c>
      <c r="T6352">
        <f t="shared" si="100"/>
        <v>2023</v>
      </c>
    </row>
    <row r="6353" spans="1:20" x14ac:dyDescent="0.2">
      <c r="A6353" t="s">
        <v>6610</v>
      </c>
      <c r="B6353" t="s">
        <v>84</v>
      </c>
      <c r="C6353" t="s">
        <v>33</v>
      </c>
      <c r="D6353" t="s">
        <v>469</v>
      </c>
      <c r="E6353">
        <v>8</v>
      </c>
      <c r="F6353">
        <v>1</v>
      </c>
      <c r="G6353">
        <v>8</v>
      </c>
      <c r="H6353" t="s">
        <v>17</v>
      </c>
      <c r="I6353" t="s">
        <v>18</v>
      </c>
      <c r="J6353" s="1">
        <v>44744</v>
      </c>
      <c r="K6353" t="b">
        <v>0</v>
      </c>
      <c r="L6353" t="s">
        <v>35</v>
      </c>
      <c r="M6353">
        <v>7</v>
      </c>
      <c r="N6353">
        <f>G6353/SUMIF(B:B,B6353,G:G)*100</f>
        <v>1.2951795037843527E-2</v>
      </c>
      <c r="Q6353">
        <f>VLOOKUP(C6353, Categories_Pivot_Table!A:B, 2, FALSE)</f>
        <v>23.300574345883856</v>
      </c>
      <c r="T6353">
        <f t="shared" si="100"/>
        <v>2022</v>
      </c>
    </row>
    <row r="6354" spans="1:20" x14ac:dyDescent="0.2">
      <c r="A6354" t="s">
        <v>6611</v>
      </c>
      <c r="B6354" t="s">
        <v>37</v>
      </c>
      <c r="C6354" t="s">
        <v>15</v>
      </c>
      <c r="D6354" t="s">
        <v>776</v>
      </c>
      <c r="E6354">
        <v>38</v>
      </c>
      <c r="F6354">
        <v>8</v>
      </c>
      <c r="G6354">
        <v>304</v>
      </c>
      <c r="H6354" t="s">
        <v>29</v>
      </c>
      <c r="I6354" t="s">
        <v>18</v>
      </c>
      <c r="J6354" s="1">
        <v>45349</v>
      </c>
      <c r="K6354" t="b">
        <v>1</v>
      </c>
      <c r="L6354" t="s">
        <v>49</v>
      </c>
      <c r="M6354">
        <v>2</v>
      </c>
      <c r="N6354">
        <f>G6354/SUMIF(B:B,B6354,G:G)*100</f>
        <v>0.45390409782827795</v>
      </c>
      <c r="Q6354">
        <f>VLOOKUP(C6354, Categories_Pivot_Table!A:B, 2, FALSE)</f>
        <v>23.063808900523561</v>
      </c>
      <c r="T6354">
        <f t="shared" si="100"/>
        <v>2024</v>
      </c>
    </row>
    <row r="6355" spans="1:20" x14ac:dyDescent="0.2">
      <c r="A6355" t="s">
        <v>6612</v>
      </c>
      <c r="B6355" t="s">
        <v>90</v>
      </c>
      <c r="C6355" t="s">
        <v>33</v>
      </c>
      <c r="D6355" t="s">
        <v>179</v>
      </c>
      <c r="E6355">
        <v>9.5</v>
      </c>
      <c r="F6355">
        <v>6</v>
      </c>
      <c r="G6355">
        <v>57</v>
      </c>
      <c r="H6355" t="s">
        <v>29</v>
      </c>
      <c r="I6355" t="s">
        <v>18</v>
      </c>
      <c r="J6355" s="1">
        <v>45633</v>
      </c>
      <c r="K6355" t="b">
        <v>0</v>
      </c>
      <c r="L6355" t="s">
        <v>35</v>
      </c>
      <c r="M6355">
        <v>12</v>
      </c>
      <c r="N6355">
        <f>G6355/SUMIF(B:B,B6355,G:G)*100</f>
        <v>9.637820837983159E-2</v>
      </c>
      <c r="Q6355">
        <f>VLOOKUP(C6355, Categories_Pivot_Table!A:B, 2, FALSE)</f>
        <v>23.300574345883856</v>
      </c>
      <c r="T6355">
        <f t="shared" si="100"/>
        <v>2024</v>
      </c>
    </row>
    <row r="6356" spans="1:20" x14ac:dyDescent="0.2">
      <c r="A6356" t="s">
        <v>6613</v>
      </c>
      <c r="B6356" t="s">
        <v>113</v>
      </c>
      <c r="C6356" t="s">
        <v>38</v>
      </c>
      <c r="D6356" t="s">
        <v>100</v>
      </c>
      <c r="E6356">
        <v>20</v>
      </c>
      <c r="F6356">
        <v>8</v>
      </c>
      <c r="G6356">
        <v>160</v>
      </c>
      <c r="H6356" t="s">
        <v>56</v>
      </c>
      <c r="I6356" t="s">
        <v>18</v>
      </c>
      <c r="J6356" s="1">
        <v>45321</v>
      </c>
      <c r="K6356" t="b">
        <v>0</v>
      </c>
      <c r="L6356" t="s">
        <v>49</v>
      </c>
      <c r="M6356">
        <v>1</v>
      </c>
      <c r="N6356">
        <f>G6356/SUMIF(B:B,B6356,G:G)*100</f>
        <v>0.26344820772891181</v>
      </c>
      <c r="Q6356">
        <f>VLOOKUP(C6356, Categories_Pivot_Table!A:B, 2, FALSE)</f>
        <v>23.088790931989923</v>
      </c>
      <c r="T6356">
        <f t="shared" si="100"/>
        <v>2024</v>
      </c>
    </row>
    <row r="6357" spans="1:20" x14ac:dyDescent="0.2">
      <c r="A6357" t="s">
        <v>6614</v>
      </c>
      <c r="B6357" t="s">
        <v>32</v>
      </c>
      <c r="C6357" t="s">
        <v>15</v>
      </c>
      <c r="D6357" t="s">
        <v>776</v>
      </c>
      <c r="E6357">
        <v>38</v>
      </c>
      <c r="F6357">
        <v>10</v>
      </c>
      <c r="G6357">
        <v>380</v>
      </c>
      <c r="H6357" t="s">
        <v>56</v>
      </c>
      <c r="I6357" t="s">
        <v>46</v>
      </c>
      <c r="J6357" s="1">
        <v>44563</v>
      </c>
      <c r="K6357" t="b">
        <v>1</v>
      </c>
      <c r="L6357" t="s">
        <v>24</v>
      </c>
      <c r="M6357">
        <v>1</v>
      </c>
      <c r="N6357">
        <f>G6357/SUMIF(B:B,B6357,G:G)*100</f>
        <v>0.64810472007845477</v>
      </c>
      <c r="Q6357">
        <f>VLOOKUP(C6357, Categories_Pivot_Table!A:B, 2, FALSE)</f>
        <v>23.063808900523561</v>
      </c>
      <c r="T6357">
        <f t="shared" si="100"/>
        <v>2022</v>
      </c>
    </row>
    <row r="6358" spans="1:20" x14ac:dyDescent="0.2">
      <c r="A6358" t="s">
        <v>6615</v>
      </c>
      <c r="B6358" t="s">
        <v>37</v>
      </c>
      <c r="C6358" t="s">
        <v>74</v>
      </c>
      <c r="D6358" t="s">
        <v>219</v>
      </c>
      <c r="E6358">
        <v>12.5</v>
      </c>
      <c r="F6358">
        <v>3</v>
      </c>
      <c r="G6358">
        <v>37.5</v>
      </c>
      <c r="H6358" t="s">
        <v>29</v>
      </c>
      <c r="I6358" t="s">
        <v>18</v>
      </c>
      <c r="J6358" s="1">
        <v>45515</v>
      </c>
      <c r="K6358" t="b">
        <v>0</v>
      </c>
      <c r="L6358" t="s">
        <v>24</v>
      </c>
      <c r="M6358">
        <v>8</v>
      </c>
      <c r="N6358">
        <f>G6358/SUMIF(B:B,B6358,G:G)*100</f>
        <v>5.599145943605402E-2</v>
      </c>
      <c r="Q6358">
        <f>VLOOKUP(C6358, Categories_Pivot_Table!A:B, 2, FALSE)</f>
        <v>24.317096165933375</v>
      </c>
      <c r="T6358">
        <f t="shared" si="100"/>
        <v>2024</v>
      </c>
    </row>
    <row r="6359" spans="1:20" x14ac:dyDescent="0.2">
      <c r="A6359" t="s">
        <v>6616</v>
      </c>
      <c r="B6359" t="s">
        <v>63</v>
      </c>
      <c r="C6359" t="s">
        <v>135</v>
      </c>
      <c r="D6359" t="s">
        <v>358</v>
      </c>
      <c r="E6359">
        <v>32</v>
      </c>
      <c r="F6359">
        <v>3</v>
      </c>
      <c r="G6359">
        <v>96</v>
      </c>
      <c r="H6359" t="s">
        <v>17</v>
      </c>
      <c r="I6359" t="s">
        <v>18</v>
      </c>
      <c r="J6359" s="1">
        <v>45290</v>
      </c>
      <c r="K6359" t="b">
        <v>1</v>
      </c>
      <c r="L6359" t="s">
        <v>35</v>
      </c>
      <c r="M6359">
        <v>12</v>
      </c>
      <c r="N6359">
        <f>G6359/SUMIF(B:B,B6359,G:G)*100</f>
        <v>0.15860428231562251</v>
      </c>
      <c r="Q6359">
        <f>VLOOKUP(C6359, Categories_Pivot_Table!A:B, 2, FALSE)</f>
        <v>23.146341463414632</v>
      </c>
      <c r="T6359">
        <f t="shared" si="100"/>
        <v>2023</v>
      </c>
    </row>
    <row r="6360" spans="1:20" x14ac:dyDescent="0.2">
      <c r="A6360" t="s">
        <v>6617</v>
      </c>
      <c r="B6360" t="s">
        <v>118</v>
      </c>
      <c r="C6360" t="s">
        <v>74</v>
      </c>
      <c r="D6360" t="s">
        <v>248</v>
      </c>
      <c r="E6360">
        <v>15.5</v>
      </c>
      <c r="F6360">
        <v>6</v>
      </c>
      <c r="G6360">
        <v>93</v>
      </c>
      <c r="H6360" t="s">
        <v>56</v>
      </c>
      <c r="I6360" t="s">
        <v>46</v>
      </c>
      <c r="J6360" s="1">
        <v>44792</v>
      </c>
      <c r="K6360" t="b">
        <v>1</v>
      </c>
      <c r="L6360" t="s">
        <v>65</v>
      </c>
      <c r="M6360">
        <v>8</v>
      </c>
      <c r="N6360">
        <f>G6360/SUMIF(B:B,B6360,G:G)*100</f>
        <v>0.15296807408260277</v>
      </c>
      <c r="Q6360">
        <f>VLOOKUP(C6360, Categories_Pivot_Table!A:B, 2, FALSE)</f>
        <v>24.317096165933375</v>
      </c>
      <c r="T6360">
        <f t="shared" si="100"/>
        <v>2022</v>
      </c>
    </row>
    <row r="6361" spans="1:20" x14ac:dyDescent="0.2">
      <c r="A6361" t="s">
        <v>6618</v>
      </c>
      <c r="B6361" t="s">
        <v>95</v>
      </c>
      <c r="C6361" t="s">
        <v>33</v>
      </c>
      <c r="D6361" t="s">
        <v>458</v>
      </c>
      <c r="E6361">
        <v>5</v>
      </c>
      <c r="F6361">
        <v>3</v>
      </c>
      <c r="G6361">
        <v>15</v>
      </c>
      <c r="H6361" t="s">
        <v>17</v>
      </c>
      <c r="I6361" t="s">
        <v>46</v>
      </c>
      <c r="J6361" s="1">
        <v>45116</v>
      </c>
      <c r="K6361" t="b">
        <v>1</v>
      </c>
      <c r="L6361" t="s">
        <v>24</v>
      </c>
      <c r="M6361">
        <v>7</v>
      </c>
      <c r="N6361">
        <f>G6361/SUMIF(B:B,B6361,G:G)*100</f>
        <v>2.2271218903810605E-2</v>
      </c>
      <c r="Q6361">
        <f>VLOOKUP(C6361, Categories_Pivot_Table!A:B, 2, FALSE)</f>
        <v>23.300574345883856</v>
      </c>
      <c r="T6361">
        <f t="shared" si="100"/>
        <v>2023</v>
      </c>
    </row>
    <row r="6362" spans="1:20" x14ac:dyDescent="0.2">
      <c r="A6362" t="s">
        <v>6619</v>
      </c>
      <c r="B6362" t="s">
        <v>37</v>
      </c>
      <c r="C6362" t="s">
        <v>22</v>
      </c>
      <c r="D6362" t="s">
        <v>251</v>
      </c>
      <c r="E6362">
        <v>38</v>
      </c>
      <c r="F6362">
        <v>4</v>
      </c>
      <c r="G6362">
        <v>152</v>
      </c>
      <c r="H6362" t="s">
        <v>29</v>
      </c>
      <c r="I6362" t="s">
        <v>46</v>
      </c>
      <c r="J6362" s="1">
        <v>45169</v>
      </c>
      <c r="K6362" t="b">
        <v>0</v>
      </c>
      <c r="L6362" t="s">
        <v>42</v>
      </c>
      <c r="M6362">
        <v>8</v>
      </c>
      <c r="N6362">
        <f>G6362/SUMIF(B:B,B6362,G:G)*100</f>
        <v>0.22695204891413898</v>
      </c>
      <c r="Q6362">
        <f>VLOOKUP(C6362, Categories_Pivot_Table!A:B, 2, FALSE)</f>
        <v>21.505681818181817</v>
      </c>
      <c r="T6362">
        <f t="shared" si="100"/>
        <v>2023</v>
      </c>
    </row>
    <row r="6363" spans="1:20" x14ac:dyDescent="0.2">
      <c r="A6363" t="s">
        <v>6620</v>
      </c>
      <c r="B6363" t="s">
        <v>121</v>
      </c>
      <c r="C6363" t="s">
        <v>15</v>
      </c>
      <c r="D6363" t="s">
        <v>171</v>
      </c>
      <c r="E6363">
        <v>21.5</v>
      </c>
      <c r="F6363">
        <v>5</v>
      </c>
      <c r="G6363">
        <v>107.5</v>
      </c>
      <c r="H6363" t="s">
        <v>56</v>
      </c>
      <c r="I6363" t="s">
        <v>46</v>
      </c>
      <c r="J6363" s="1">
        <v>45493</v>
      </c>
      <c r="K6363" t="b">
        <v>1</v>
      </c>
      <c r="L6363" t="s">
        <v>35</v>
      </c>
      <c r="M6363">
        <v>7</v>
      </c>
      <c r="N6363">
        <f>G6363/SUMIF(B:B,B6363,G:G)*100</f>
        <v>0.16394567679062994</v>
      </c>
      <c r="Q6363">
        <f>VLOOKUP(C6363, Categories_Pivot_Table!A:B, 2, FALSE)</f>
        <v>23.063808900523561</v>
      </c>
      <c r="T6363">
        <f t="shared" si="100"/>
        <v>2024</v>
      </c>
    </row>
    <row r="6364" spans="1:20" x14ac:dyDescent="0.2">
      <c r="A6364" t="s">
        <v>6621</v>
      </c>
      <c r="B6364" t="s">
        <v>26</v>
      </c>
      <c r="C6364" t="s">
        <v>15</v>
      </c>
      <c r="D6364" t="s">
        <v>226</v>
      </c>
      <c r="E6364">
        <v>27.5</v>
      </c>
      <c r="F6364">
        <v>3</v>
      </c>
      <c r="G6364">
        <v>82.5</v>
      </c>
      <c r="H6364" t="s">
        <v>56</v>
      </c>
      <c r="I6364" t="s">
        <v>46</v>
      </c>
      <c r="J6364" s="1">
        <v>45011</v>
      </c>
      <c r="K6364" t="b">
        <v>0</v>
      </c>
      <c r="L6364" t="s">
        <v>24</v>
      </c>
      <c r="M6364">
        <v>3</v>
      </c>
      <c r="N6364">
        <f>G6364/SUMIF(B:B,B6364,G:G)*100</f>
        <v>0.13296479253463128</v>
      </c>
      <c r="Q6364">
        <f>VLOOKUP(C6364, Categories_Pivot_Table!A:B, 2, FALSE)</f>
        <v>23.063808900523561</v>
      </c>
      <c r="T6364">
        <f t="shared" si="100"/>
        <v>2023</v>
      </c>
    </row>
    <row r="6365" spans="1:20" x14ac:dyDescent="0.2">
      <c r="A6365" t="s">
        <v>6622</v>
      </c>
      <c r="B6365" t="s">
        <v>118</v>
      </c>
      <c r="C6365" t="s">
        <v>27</v>
      </c>
      <c r="D6365" t="s">
        <v>119</v>
      </c>
      <c r="E6365">
        <v>38</v>
      </c>
      <c r="F6365">
        <v>9</v>
      </c>
      <c r="G6365">
        <v>342</v>
      </c>
      <c r="H6365" t="s">
        <v>17</v>
      </c>
      <c r="I6365" t="s">
        <v>46</v>
      </c>
      <c r="J6365" s="1">
        <v>45586</v>
      </c>
      <c r="K6365" t="b">
        <v>0</v>
      </c>
      <c r="L6365" t="s">
        <v>19</v>
      </c>
      <c r="M6365">
        <v>10</v>
      </c>
      <c r="N6365">
        <f>G6365/SUMIF(B:B,B6365,G:G)*100</f>
        <v>0.56252775630376506</v>
      </c>
      <c r="Q6365">
        <f>VLOOKUP(C6365, Categories_Pivot_Table!A:B, 2, FALSE)</f>
        <v>25.013711734693878</v>
      </c>
      <c r="T6365">
        <f t="shared" si="100"/>
        <v>2024</v>
      </c>
    </row>
    <row r="6366" spans="1:20" x14ac:dyDescent="0.2">
      <c r="A6366" t="s">
        <v>6623</v>
      </c>
      <c r="B6366" t="s">
        <v>32</v>
      </c>
      <c r="C6366" t="s">
        <v>22</v>
      </c>
      <c r="D6366" t="s">
        <v>286</v>
      </c>
      <c r="E6366">
        <v>20</v>
      </c>
      <c r="F6366">
        <v>4</v>
      </c>
      <c r="G6366">
        <v>80</v>
      </c>
      <c r="H6366" t="s">
        <v>56</v>
      </c>
      <c r="I6366" t="s">
        <v>46</v>
      </c>
      <c r="J6366" s="1">
        <v>44904</v>
      </c>
      <c r="K6366" t="b">
        <v>0</v>
      </c>
      <c r="L6366" t="s">
        <v>65</v>
      </c>
      <c r="M6366">
        <v>12</v>
      </c>
      <c r="N6366">
        <f>G6366/SUMIF(B:B,B6366,G:G)*100</f>
        <v>0.13644309896388523</v>
      </c>
      <c r="Q6366">
        <f>VLOOKUP(C6366, Categories_Pivot_Table!A:B, 2, FALSE)</f>
        <v>21.505681818181817</v>
      </c>
      <c r="T6366">
        <f t="shared" si="100"/>
        <v>2022</v>
      </c>
    </row>
    <row r="6367" spans="1:20" x14ac:dyDescent="0.2">
      <c r="A6367" t="s">
        <v>6624</v>
      </c>
      <c r="B6367" t="s">
        <v>63</v>
      </c>
      <c r="C6367" t="s">
        <v>74</v>
      </c>
      <c r="D6367" t="s">
        <v>456</v>
      </c>
      <c r="E6367">
        <v>11</v>
      </c>
      <c r="F6367">
        <v>3</v>
      </c>
      <c r="G6367">
        <v>33</v>
      </c>
      <c r="H6367" t="s">
        <v>29</v>
      </c>
      <c r="I6367" t="s">
        <v>18</v>
      </c>
      <c r="J6367" s="1">
        <v>45539</v>
      </c>
      <c r="K6367" t="b">
        <v>1</v>
      </c>
      <c r="L6367" t="s">
        <v>30</v>
      </c>
      <c r="M6367">
        <v>9</v>
      </c>
      <c r="N6367">
        <f>G6367/SUMIF(B:B,B6367,G:G)*100</f>
        <v>5.4520222045995242E-2</v>
      </c>
      <c r="Q6367">
        <f>VLOOKUP(C6367, Categories_Pivot_Table!A:B, 2, FALSE)</f>
        <v>24.317096165933375</v>
      </c>
      <c r="T6367">
        <f t="shared" si="100"/>
        <v>2024</v>
      </c>
    </row>
    <row r="6368" spans="1:20" x14ac:dyDescent="0.2">
      <c r="A6368" t="s">
        <v>6625</v>
      </c>
      <c r="B6368" t="s">
        <v>173</v>
      </c>
      <c r="C6368" t="s">
        <v>27</v>
      </c>
      <c r="D6368" t="s">
        <v>41</v>
      </c>
      <c r="E6368">
        <v>23</v>
      </c>
      <c r="F6368">
        <v>1</v>
      </c>
      <c r="G6368">
        <v>30.5</v>
      </c>
      <c r="H6368" t="s">
        <v>29</v>
      </c>
      <c r="I6368" t="s">
        <v>46</v>
      </c>
      <c r="J6368" s="1">
        <v>45085</v>
      </c>
      <c r="K6368" t="b">
        <v>0</v>
      </c>
      <c r="L6368" t="s">
        <v>42</v>
      </c>
      <c r="M6368">
        <v>6</v>
      </c>
      <c r="N6368">
        <f>G6368/SUMIF(B:B,B6368,G:G)*100</f>
        <v>5.0155399516534839E-2</v>
      </c>
      <c r="Q6368">
        <f>VLOOKUP(C6368, Categories_Pivot_Table!A:B, 2, FALSE)</f>
        <v>25.013711734693878</v>
      </c>
      <c r="T6368">
        <f t="shared" si="100"/>
        <v>2023</v>
      </c>
    </row>
    <row r="6369" spans="1:20" x14ac:dyDescent="0.2">
      <c r="A6369" t="s">
        <v>6626</v>
      </c>
      <c r="B6369" t="s">
        <v>113</v>
      </c>
      <c r="C6369" t="s">
        <v>15</v>
      </c>
      <c r="D6369" t="s">
        <v>64</v>
      </c>
      <c r="E6369">
        <v>39.5</v>
      </c>
      <c r="F6369">
        <v>4</v>
      </c>
      <c r="G6369">
        <v>158</v>
      </c>
      <c r="H6369" t="s">
        <v>29</v>
      </c>
      <c r="I6369" t="s">
        <v>18</v>
      </c>
      <c r="J6369" s="1">
        <v>45066</v>
      </c>
      <c r="K6369" t="b">
        <v>0</v>
      </c>
      <c r="L6369" t="s">
        <v>35</v>
      </c>
      <c r="M6369">
        <v>5</v>
      </c>
      <c r="N6369">
        <f>G6369/SUMIF(B:B,B6369,G:G)*100</f>
        <v>0.26015510513230039</v>
      </c>
      <c r="Q6369">
        <f>VLOOKUP(C6369, Categories_Pivot_Table!A:B, 2, FALSE)</f>
        <v>23.063808900523561</v>
      </c>
      <c r="T6369">
        <f t="shared" si="100"/>
        <v>2023</v>
      </c>
    </row>
    <row r="6370" spans="1:20" x14ac:dyDescent="0.2">
      <c r="A6370" t="s">
        <v>6627</v>
      </c>
      <c r="B6370" t="s">
        <v>54</v>
      </c>
      <c r="C6370" t="s">
        <v>74</v>
      </c>
      <c r="D6370" t="s">
        <v>415</v>
      </c>
      <c r="E6370">
        <v>41</v>
      </c>
      <c r="F6370">
        <v>7</v>
      </c>
      <c r="G6370">
        <v>287</v>
      </c>
      <c r="H6370" t="s">
        <v>56</v>
      </c>
      <c r="I6370" t="s">
        <v>46</v>
      </c>
      <c r="J6370" s="1">
        <v>45608</v>
      </c>
      <c r="K6370" t="b">
        <v>1</v>
      </c>
      <c r="L6370" t="s">
        <v>49</v>
      </c>
      <c r="M6370">
        <v>11</v>
      </c>
      <c r="N6370">
        <f>G6370/SUMIF(B:B,B6370,G:G)*100</f>
        <v>0.50213890176798393</v>
      </c>
      <c r="Q6370">
        <f>VLOOKUP(C6370, Categories_Pivot_Table!A:B, 2, FALSE)</f>
        <v>24.317096165933375</v>
      </c>
      <c r="T6370">
        <f t="shared" si="100"/>
        <v>2024</v>
      </c>
    </row>
    <row r="6371" spans="1:20" x14ac:dyDescent="0.2">
      <c r="A6371" t="s">
        <v>6628</v>
      </c>
      <c r="B6371" t="s">
        <v>81</v>
      </c>
      <c r="C6371" t="s">
        <v>38</v>
      </c>
      <c r="D6371" t="s">
        <v>362</v>
      </c>
      <c r="E6371">
        <v>41</v>
      </c>
      <c r="F6371">
        <v>8</v>
      </c>
      <c r="G6371">
        <v>328</v>
      </c>
      <c r="H6371" t="s">
        <v>29</v>
      </c>
      <c r="I6371" t="s">
        <v>46</v>
      </c>
      <c r="J6371" s="1">
        <v>45670</v>
      </c>
      <c r="K6371" t="b">
        <v>0</v>
      </c>
      <c r="L6371" t="s">
        <v>19</v>
      </c>
      <c r="M6371">
        <v>1</v>
      </c>
      <c r="N6371">
        <f>G6371/SUMIF(B:B,B6371,G:G)*100</f>
        <v>0.5193530254688824</v>
      </c>
      <c r="Q6371">
        <f>VLOOKUP(C6371, Categories_Pivot_Table!A:B, 2, FALSE)</f>
        <v>23.088790931989923</v>
      </c>
      <c r="T6371">
        <f t="shared" si="100"/>
        <v>2025</v>
      </c>
    </row>
    <row r="6372" spans="1:20" x14ac:dyDescent="0.2">
      <c r="A6372" t="s">
        <v>6629</v>
      </c>
      <c r="B6372" t="s">
        <v>21</v>
      </c>
      <c r="C6372" t="s">
        <v>48</v>
      </c>
      <c r="D6372" t="s">
        <v>1031</v>
      </c>
      <c r="E6372">
        <v>32</v>
      </c>
      <c r="F6372">
        <v>3</v>
      </c>
      <c r="G6372">
        <v>96</v>
      </c>
      <c r="H6372" t="s">
        <v>17</v>
      </c>
      <c r="I6372" t="s">
        <v>18</v>
      </c>
      <c r="J6372" s="1">
        <v>44747</v>
      </c>
      <c r="K6372" t="b">
        <v>0</v>
      </c>
      <c r="L6372" t="s">
        <v>49</v>
      </c>
      <c r="M6372">
        <v>7</v>
      </c>
      <c r="N6372">
        <f>G6372/SUMIF(B:B,B6372,G:G)*100</f>
        <v>0.15550965860770258</v>
      </c>
      <c r="Q6372">
        <f>VLOOKUP(C6372, Categories_Pivot_Table!A:B, 2, FALSE)</f>
        <v>23.348837209302324</v>
      </c>
      <c r="T6372">
        <f t="shared" si="100"/>
        <v>2022</v>
      </c>
    </row>
    <row r="6373" spans="1:20" x14ac:dyDescent="0.2">
      <c r="A6373" t="s">
        <v>6630</v>
      </c>
      <c r="B6373" t="s">
        <v>128</v>
      </c>
      <c r="C6373" t="s">
        <v>135</v>
      </c>
      <c r="D6373" t="s">
        <v>325</v>
      </c>
      <c r="E6373">
        <v>30.5</v>
      </c>
      <c r="F6373">
        <v>6</v>
      </c>
      <c r="G6373">
        <v>183</v>
      </c>
      <c r="H6373" t="s">
        <v>17</v>
      </c>
      <c r="I6373" t="s">
        <v>46</v>
      </c>
      <c r="J6373" s="1">
        <v>44781</v>
      </c>
      <c r="K6373" t="b">
        <v>0</v>
      </c>
      <c r="L6373" t="s">
        <v>19</v>
      </c>
      <c r="M6373">
        <v>8</v>
      </c>
      <c r="N6373">
        <f>G6373/SUMIF(B:B,B6373,G:G)*100</f>
        <v>0.26734061824344069</v>
      </c>
      <c r="Q6373">
        <f>VLOOKUP(C6373, Categories_Pivot_Table!A:B, 2, FALSE)</f>
        <v>23.146341463414632</v>
      </c>
      <c r="T6373">
        <f t="shared" si="100"/>
        <v>2022</v>
      </c>
    </row>
    <row r="6374" spans="1:20" x14ac:dyDescent="0.2">
      <c r="A6374" t="s">
        <v>6631</v>
      </c>
      <c r="B6374" t="s">
        <v>21</v>
      </c>
      <c r="C6374" t="s">
        <v>33</v>
      </c>
      <c r="D6374" t="s">
        <v>398</v>
      </c>
      <c r="E6374">
        <v>21.5</v>
      </c>
      <c r="F6374">
        <v>7</v>
      </c>
      <c r="G6374">
        <v>150.5</v>
      </c>
      <c r="H6374" t="s">
        <v>56</v>
      </c>
      <c r="I6374" t="s">
        <v>46</v>
      </c>
      <c r="J6374" s="1">
        <v>45577</v>
      </c>
      <c r="K6374" t="b">
        <v>0</v>
      </c>
      <c r="L6374" t="s">
        <v>35</v>
      </c>
      <c r="M6374">
        <v>10</v>
      </c>
      <c r="N6374">
        <f>G6374/SUMIF(B:B,B6374,G:G)*100</f>
        <v>0.2437937877131171</v>
      </c>
      <c r="Q6374">
        <f>VLOOKUP(C6374, Categories_Pivot_Table!A:B, 2, FALSE)</f>
        <v>23.300574345883856</v>
      </c>
      <c r="T6374">
        <f t="shared" si="100"/>
        <v>2024</v>
      </c>
    </row>
    <row r="6375" spans="1:20" x14ac:dyDescent="0.2">
      <c r="A6375" t="s">
        <v>6632</v>
      </c>
      <c r="B6375" t="s">
        <v>51</v>
      </c>
      <c r="C6375" t="s">
        <v>33</v>
      </c>
      <c r="D6375" t="s">
        <v>458</v>
      </c>
      <c r="E6375">
        <v>5</v>
      </c>
      <c r="F6375">
        <v>9</v>
      </c>
      <c r="G6375">
        <v>45</v>
      </c>
      <c r="H6375" t="s">
        <v>56</v>
      </c>
      <c r="I6375" t="s">
        <v>18</v>
      </c>
      <c r="J6375" s="1">
        <v>44931</v>
      </c>
      <c r="K6375" t="b">
        <v>1</v>
      </c>
      <c r="L6375" t="s">
        <v>42</v>
      </c>
      <c r="M6375">
        <v>1</v>
      </c>
      <c r="N6375">
        <f>G6375/SUMIF(B:B,B6375,G:G)*100</f>
        <v>6.9759871021749589E-2</v>
      </c>
      <c r="Q6375">
        <f>VLOOKUP(C6375, Categories_Pivot_Table!A:B, 2, FALSE)</f>
        <v>23.300574345883856</v>
      </c>
      <c r="T6375">
        <f t="shared" si="100"/>
        <v>2023</v>
      </c>
    </row>
    <row r="6376" spans="1:20" x14ac:dyDescent="0.2">
      <c r="A6376" t="s">
        <v>6633</v>
      </c>
      <c r="B6376" t="s">
        <v>37</v>
      </c>
      <c r="C6376" t="s">
        <v>135</v>
      </c>
      <c r="D6376" t="s">
        <v>41</v>
      </c>
      <c r="E6376">
        <v>23</v>
      </c>
      <c r="F6376">
        <v>2</v>
      </c>
      <c r="G6376">
        <v>79</v>
      </c>
      <c r="H6376" t="s">
        <v>17</v>
      </c>
      <c r="I6376" t="s">
        <v>46</v>
      </c>
      <c r="J6376" s="1">
        <v>45276</v>
      </c>
      <c r="K6376" t="b">
        <v>0</v>
      </c>
      <c r="L6376" t="s">
        <v>35</v>
      </c>
      <c r="M6376">
        <v>12</v>
      </c>
      <c r="N6376">
        <f>G6376/SUMIF(B:B,B6376,G:G)*100</f>
        <v>0.11795534121195381</v>
      </c>
      <c r="Q6376">
        <f>VLOOKUP(C6376, Categories_Pivot_Table!A:B, 2, FALSE)</f>
        <v>23.146341463414632</v>
      </c>
      <c r="T6376">
        <f t="shared" si="100"/>
        <v>2023</v>
      </c>
    </row>
    <row r="6377" spans="1:20" x14ac:dyDescent="0.2">
      <c r="A6377" t="s">
        <v>6634</v>
      </c>
      <c r="B6377" t="s">
        <v>63</v>
      </c>
      <c r="C6377" t="s">
        <v>48</v>
      </c>
      <c r="D6377" t="s">
        <v>446</v>
      </c>
      <c r="E6377">
        <v>26</v>
      </c>
      <c r="F6377">
        <v>7</v>
      </c>
      <c r="G6377">
        <v>182</v>
      </c>
      <c r="H6377" t="s">
        <v>17</v>
      </c>
      <c r="I6377" t="s">
        <v>46</v>
      </c>
      <c r="J6377" s="1">
        <v>45014</v>
      </c>
      <c r="K6377" t="b">
        <v>0</v>
      </c>
      <c r="L6377" t="s">
        <v>30</v>
      </c>
      <c r="M6377">
        <v>3</v>
      </c>
      <c r="N6377">
        <f>G6377/SUMIF(B:B,B6377,G:G)*100</f>
        <v>0.30068728522336774</v>
      </c>
      <c r="Q6377">
        <f>VLOOKUP(C6377, Categories_Pivot_Table!A:B, 2, FALSE)</f>
        <v>23.348837209302324</v>
      </c>
      <c r="T6377">
        <f t="shared" si="100"/>
        <v>2023</v>
      </c>
    </row>
    <row r="6378" spans="1:20" x14ac:dyDescent="0.2">
      <c r="A6378" t="s">
        <v>6635</v>
      </c>
      <c r="B6378" t="s">
        <v>32</v>
      </c>
      <c r="C6378" t="s">
        <v>135</v>
      </c>
      <c r="D6378" t="s">
        <v>233</v>
      </c>
      <c r="E6378">
        <v>18.5</v>
      </c>
      <c r="F6378">
        <v>6</v>
      </c>
      <c r="G6378">
        <v>111</v>
      </c>
      <c r="H6378" t="s">
        <v>29</v>
      </c>
      <c r="I6378" t="s">
        <v>18</v>
      </c>
      <c r="J6378" s="1">
        <v>45321</v>
      </c>
      <c r="K6378" t="b">
        <v>0</v>
      </c>
      <c r="L6378" t="s">
        <v>49</v>
      </c>
      <c r="M6378">
        <v>1</v>
      </c>
      <c r="N6378">
        <f>G6378/SUMIF(B:B,B6378,G:G)*100</f>
        <v>0.18931479981239072</v>
      </c>
      <c r="Q6378">
        <f>VLOOKUP(C6378, Categories_Pivot_Table!A:B, 2, FALSE)</f>
        <v>23.146341463414632</v>
      </c>
      <c r="T6378">
        <f t="shared" si="100"/>
        <v>2024</v>
      </c>
    </row>
    <row r="6379" spans="1:20" x14ac:dyDescent="0.2">
      <c r="A6379" t="s">
        <v>6636</v>
      </c>
      <c r="B6379" t="s">
        <v>73</v>
      </c>
      <c r="C6379" t="s">
        <v>27</v>
      </c>
      <c r="D6379" t="s">
        <v>462</v>
      </c>
      <c r="E6379">
        <v>29</v>
      </c>
      <c r="F6379">
        <v>9</v>
      </c>
      <c r="G6379">
        <v>261</v>
      </c>
      <c r="H6379" t="s">
        <v>29</v>
      </c>
      <c r="I6379" t="s">
        <v>46</v>
      </c>
      <c r="J6379" s="1">
        <v>44880</v>
      </c>
      <c r="K6379" t="b">
        <v>0</v>
      </c>
      <c r="L6379" t="s">
        <v>49</v>
      </c>
      <c r="M6379">
        <v>11</v>
      </c>
      <c r="N6379">
        <f>G6379/SUMIF(B:B,B6379,G:G)*100</f>
        <v>0.45089790876659558</v>
      </c>
      <c r="Q6379">
        <f>VLOOKUP(C6379, Categories_Pivot_Table!A:B, 2, FALSE)</f>
        <v>25.013711734693878</v>
      </c>
      <c r="T6379">
        <f t="shared" si="100"/>
        <v>2022</v>
      </c>
    </row>
    <row r="6380" spans="1:20" x14ac:dyDescent="0.2">
      <c r="A6380" t="s">
        <v>6637</v>
      </c>
      <c r="B6380" t="s">
        <v>51</v>
      </c>
      <c r="C6380" t="s">
        <v>27</v>
      </c>
      <c r="D6380" t="s">
        <v>140</v>
      </c>
      <c r="E6380">
        <v>27.5</v>
      </c>
      <c r="F6380">
        <v>7</v>
      </c>
      <c r="G6380">
        <v>192.5</v>
      </c>
      <c r="H6380" t="s">
        <v>29</v>
      </c>
      <c r="I6380" t="s">
        <v>46</v>
      </c>
      <c r="J6380" s="1">
        <v>44725</v>
      </c>
      <c r="K6380" t="b">
        <v>1</v>
      </c>
      <c r="L6380" t="s">
        <v>19</v>
      </c>
      <c r="M6380">
        <v>6</v>
      </c>
      <c r="N6380">
        <f>G6380/SUMIF(B:B,B6380,G:G)*100</f>
        <v>0.29841722603748427</v>
      </c>
      <c r="Q6380">
        <f>VLOOKUP(C6380, Categories_Pivot_Table!A:B, 2, FALSE)</f>
        <v>25.013711734693878</v>
      </c>
      <c r="T6380">
        <f t="shared" si="100"/>
        <v>2022</v>
      </c>
    </row>
    <row r="6381" spans="1:20" x14ac:dyDescent="0.2">
      <c r="A6381" t="s">
        <v>6638</v>
      </c>
      <c r="B6381" t="s">
        <v>104</v>
      </c>
      <c r="C6381" t="s">
        <v>48</v>
      </c>
      <c r="D6381" t="s">
        <v>201</v>
      </c>
      <c r="E6381">
        <v>35</v>
      </c>
      <c r="F6381">
        <v>8</v>
      </c>
      <c r="G6381">
        <v>280</v>
      </c>
      <c r="H6381" t="s">
        <v>56</v>
      </c>
      <c r="I6381" t="s">
        <v>18</v>
      </c>
      <c r="J6381" s="1">
        <v>45084</v>
      </c>
      <c r="K6381" t="b">
        <v>0</v>
      </c>
      <c r="L6381" t="s">
        <v>30</v>
      </c>
      <c r="M6381">
        <v>6</v>
      </c>
      <c r="N6381">
        <f>G6381/SUMIF(B:B,B6381,G:G)*100</f>
        <v>0.45504038483415399</v>
      </c>
      <c r="Q6381">
        <f>VLOOKUP(C6381, Categories_Pivot_Table!A:B, 2, FALSE)</f>
        <v>23.348837209302324</v>
      </c>
      <c r="T6381">
        <f t="shared" si="100"/>
        <v>2023</v>
      </c>
    </row>
    <row r="6382" spans="1:20" x14ac:dyDescent="0.2">
      <c r="A6382" t="s">
        <v>6639</v>
      </c>
      <c r="B6382" t="s">
        <v>90</v>
      </c>
      <c r="C6382" t="s">
        <v>33</v>
      </c>
      <c r="D6382" t="s">
        <v>109</v>
      </c>
      <c r="E6382">
        <v>41</v>
      </c>
      <c r="F6382">
        <v>3</v>
      </c>
      <c r="G6382">
        <v>123</v>
      </c>
      <c r="H6382" t="s">
        <v>29</v>
      </c>
      <c r="I6382" t="s">
        <v>18</v>
      </c>
      <c r="J6382" s="1">
        <v>44835</v>
      </c>
      <c r="K6382" t="b">
        <v>0</v>
      </c>
      <c r="L6382" t="s">
        <v>35</v>
      </c>
      <c r="M6382">
        <v>10</v>
      </c>
      <c r="N6382">
        <f>G6382/SUMIF(B:B,B6382,G:G)*100</f>
        <v>0.20797402860911027</v>
      </c>
      <c r="Q6382">
        <f>VLOOKUP(C6382, Categories_Pivot_Table!A:B, 2, FALSE)</f>
        <v>23.300574345883856</v>
      </c>
      <c r="T6382">
        <f t="shared" si="100"/>
        <v>2022</v>
      </c>
    </row>
    <row r="6383" spans="1:20" x14ac:dyDescent="0.2">
      <c r="A6383" t="s">
        <v>6640</v>
      </c>
      <c r="B6383" t="s">
        <v>118</v>
      </c>
      <c r="C6383" t="s">
        <v>48</v>
      </c>
      <c r="D6383" t="s">
        <v>41</v>
      </c>
      <c r="E6383">
        <v>23</v>
      </c>
      <c r="F6383">
        <v>7</v>
      </c>
      <c r="G6383">
        <v>66.5</v>
      </c>
      <c r="H6383" t="s">
        <v>17</v>
      </c>
      <c r="I6383" t="s">
        <v>18</v>
      </c>
      <c r="J6383" s="1">
        <v>45628</v>
      </c>
      <c r="K6383" t="b">
        <v>0</v>
      </c>
      <c r="L6383" t="s">
        <v>19</v>
      </c>
      <c r="M6383">
        <v>12</v>
      </c>
      <c r="N6383">
        <f>G6383/SUMIF(B:B,B6383,G:G)*100</f>
        <v>0.10938039705906542</v>
      </c>
      <c r="Q6383">
        <f>VLOOKUP(C6383, Categories_Pivot_Table!A:B, 2, FALSE)</f>
        <v>23.348837209302324</v>
      </c>
      <c r="T6383">
        <f t="shared" si="100"/>
        <v>2024</v>
      </c>
    </row>
    <row r="6384" spans="1:20" x14ac:dyDescent="0.2">
      <c r="A6384" t="s">
        <v>6641</v>
      </c>
      <c r="B6384" t="s">
        <v>71</v>
      </c>
      <c r="C6384" t="s">
        <v>74</v>
      </c>
      <c r="D6384" t="s">
        <v>75</v>
      </c>
      <c r="E6384">
        <v>23</v>
      </c>
      <c r="F6384">
        <v>10</v>
      </c>
      <c r="G6384">
        <v>230</v>
      </c>
      <c r="H6384" t="s">
        <v>29</v>
      </c>
      <c r="I6384" t="s">
        <v>18</v>
      </c>
      <c r="J6384" s="1">
        <v>45034</v>
      </c>
      <c r="K6384" t="b">
        <v>0</v>
      </c>
      <c r="L6384" t="s">
        <v>49</v>
      </c>
      <c r="M6384">
        <v>4</v>
      </c>
      <c r="N6384">
        <f>G6384/SUMIF(B:B,B6384,G:G)*100</f>
        <v>0.36439973066106862</v>
      </c>
      <c r="Q6384">
        <f>VLOOKUP(C6384, Categories_Pivot_Table!A:B, 2, FALSE)</f>
        <v>24.317096165933375</v>
      </c>
      <c r="T6384">
        <f t="shared" si="100"/>
        <v>2023</v>
      </c>
    </row>
    <row r="6385" spans="1:20" x14ac:dyDescent="0.2">
      <c r="A6385" t="s">
        <v>6642</v>
      </c>
      <c r="B6385" t="s">
        <v>87</v>
      </c>
      <c r="C6385" t="s">
        <v>15</v>
      </c>
      <c r="D6385" t="s">
        <v>69</v>
      </c>
      <c r="E6385">
        <v>29</v>
      </c>
      <c r="F6385">
        <v>7</v>
      </c>
      <c r="G6385">
        <v>203</v>
      </c>
      <c r="H6385" t="s">
        <v>17</v>
      </c>
      <c r="I6385" t="s">
        <v>46</v>
      </c>
      <c r="J6385" s="1">
        <v>45450</v>
      </c>
      <c r="K6385" t="b">
        <v>0</v>
      </c>
      <c r="L6385" t="s">
        <v>65</v>
      </c>
      <c r="M6385">
        <v>6</v>
      </c>
      <c r="N6385">
        <f>G6385/SUMIF(B:B,B6385,G:G)*100</f>
        <v>0.31213001829727693</v>
      </c>
      <c r="Q6385">
        <f>VLOOKUP(C6385, Categories_Pivot_Table!A:B, 2, FALSE)</f>
        <v>23.063808900523561</v>
      </c>
      <c r="T6385">
        <f t="shared" si="100"/>
        <v>2024</v>
      </c>
    </row>
    <row r="6386" spans="1:20" x14ac:dyDescent="0.2">
      <c r="A6386" t="s">
        <v>6643</v>
      </c>
      <c r="B6386" t="s">
        <v>37</v>
      </c>
      <c r="C6386" t="s">
        <v>27</v>
      </c>
      <c r="D6386" t="s">
        <v>55</v>
      </c>
      <c r="E6386">
        <v>36.5</v>
      </c>
      <c r="F6386">
        <v>2</v>
      </c>
      <c r="G6386">
        <v>73</v>
      </c>
      <c r="H6386" t="s">
        <v>17</v>
      </c>
      <c r="I6386" t="s">
        <v>18</v>
      </c>
      <c r="J6386" s="1">
        <v>44713</v>
      </c>
      <c r="K6386" t="b">
        <v>1</v>
      </c>
      <c r="L6386" t="s">
        <v>30</v>
      </c>
      <c r="M6386">
        <v>6</v>
      </c>
      <c r="N6386">
        <f>G6386/SUMIF(B:B,B6386,G:G)*100</f>
        <v>0.10899670770218517</v>
      </c>
      <c r="Q6386">
        <f>VLOOKUP(C6386, Categories_Pivot_Table!A:B, 2, FALSE)</f>
        <v>25.013711734693878</v>
      </c>
      <c r="T6386">
        <f t="shared" si="100"/>
        <v>2022</v>
      </c>
    </row>
    <row r="6387" spans="1:20" x14ac:dyDescent="0.2">
      <c r="A6387" t="s">
        <v>6644</v>
      </c>
      <c r="B6387" t="s">
        <v>51</v>
      </c>
      <c r="C6387" t="s">
        <v>38</v>
      </c>
      <c r="D6387" t="s">
        <v>241</v>
      </c>
      <c r="E6387">
        <v>17</v>
      </c>
      <c r="F6387">
        <v>4</v>
      </c>
      <c r="G6387">
        <v>68</v>
      </c>
      <c r="H6387" t="s">
        <v>29</v>
      </c>
      <c r="I6387" t="s">
        <v>46</v>
      </c>
      <c r="J6387" s="1">
        <v>44916</v>
      </c>
      <c r="K6387" t="b">
        <v>0</v>
      </c>
      <c r="L6387" t="s">
        <v>30</v>
      </c>
      <c r="M6387">
        <v>12</v>
      </c>
      <c r="N6387">
        <f>G6387/SUMIF(B:B,B6387,G:G)*100</f>
        <v>0.10541491621064379</v>
      </c>
      <c r="Q6387">
        <f>VLOOKUP(C6387, Categories_Pivot_Table!A:B, 2, FALSE)</f>
        <v>23.088790931989923</v>
      </c>
      <c r="T6387">
        <f t="shared" si="100"/>
        <v>2022</v>
      </c>
    </row>
    <row r="6388" spans="1:20" x14ac:dyDescent="0.2">
      <c r="A6388" t="s">
        <v>6645</v>
      </c>
      <c r="B6388" t="s">
        <v>32</v>
      </c>
      <c r="C6388" t="s">
        <v>135</v>
      </c>
      <c r="D6388" t="s">
        <v>507</v>
      </c>
      <c r="E6388">
        <v>29</v>
      </c>
      <c r="F6388">
        <v>1</v>
      </c>
      <c r="G6388">
        <v>29</v>
      </c>
      <c r="H6388" t="s">
        <v>29</v>
      </c>
      <c r="I6388" t="s">
        <v>18</v>
      </c>
      <c r="J6388" s="1">
        <v>45031</v>
      </c>
      <c r="K6388" t="b">
        <v>0</v>
      </c>
      <c r="L6388" t="s">
        <v>35</v>
      </c>
      <c r="M6388">
        <v>4</v>
      </c>
      <c r="N6388">
        <f>G6388/SUMIF(B:B,B6388,G:G)*100</f>
        <v>4.9460623374408395E-2</v>
      </c>
      <c r="Q6388">
        <f>VLOOKUP(C6388, Categories_Pivot_Table!A:B, 2, FALSE)</f>
        <v>23.146341463414632</v>
      </c>
      <c r="T6388">
        <f t="shared" si="100"/>
        <v>2023</v>
      </c>
    </row>
    <row r="6389" spans="1:20" x14ac:dyDescent="0.2">
      <c r="A6389" t="s">
        <v>6646</v>
      </c>
      <c r="B6389" t="s">
        <v>37</v>
      </c>
      <c r="C6389" t="s">
        <v>22</v>
      </c>
      <c r="D6389" t="s">
        <v>286</v>
      </c>
      <c r="E6389">
        <v>20</v>
      </c>
      <c r="F6389">
        <v>5</v>
      </c>
      <c r="G6389">
        <v>100</v>
      </c>
      <c r="H6389" t="s">
        <v>56</v>
      </c>
      <c r="I6389" t="s">
        <v>18</v>
      </c>
      <c r="J6389" s="1">
        <v>45347</v>
      </c>
      <c r="K6389" t="b">
        <v>1</v>
      </c>
      <c r="L6389" t="s">
        <v>24</v>
      </c>
      <c r="M6389">
        <v>2</v>
      </c>
      <c r="N6389">
        <f>G6389/SUMIF(B:B,B6389,G:G)*100</f>
        <v>0.14931055849614405</v>
      </c>
      <c r="Q6389">
        <f>VLOOKUP(C6389, Categories_Pivot_Table!A:B, 2, FALSE)</f>
        <v>21.505681818181817</v>
      </c>
      <c r="T6389">
        <f t="shared" si="100"/>
        <v>2024</v>
      </c>
    </row>
    <row r="6390" spans="1:20" x14ac:dyDescent="0.2">
      <c r="A6390" t="s">
        <v>6647</v>
      </c>
      <c r="B6390" t="s">
        <v>37</v>
      </c>
      <c r="C6390" t="s">
        <v>15</v>
      </c>
      <c r="D6390" t="s">
        <v>639</v>
      </c>
      <c r="E6390">
        <v>11</v>
      </c>
      <c r="F6390">
        <v>3</v>
      </c>
      <c r="G6390">
        <v>33</v>
      </c>
      <c r="H6390" t="s">
        <v>29</v>
      </c>
      <c r="I6390" t="s">
        <v>18</v>
      </c>
      <c r="J6390" s="1">
        <v>45565</v>
      </c>
      <c r="K6390" t="b">
        <v>0</v>
      </c>
      <c r="L6390" t="s">
        <v>19</v>
      </c>
      <c r="M6390">
        <v>9</v>
      </c>
      <c r="N6390">
        <f>G6390/SUMIF(B:B,B6390,G:G)*100</f>
        <v>4.9272484303727535E-2</v>
      </c>
      <c r="Q6390">
        <f>VLOOKUP(C6390, Categories_Pivot_Table!A:B, 2, FALSE)</f>
        <v>23.063808900523561</v>
      </c>
      <c r="T6390">
        <f t="shared" si="100"/>
        <v>2024</v>
      </c>
    </row>
    <row r="6391" spans="1:20" x14ac:dyDescent="0.2">
      <c r="A6391" t="s">
        <v>6648</v>
      </c>
      <c r="B6391" t="s">
        <v>21</v>
      </c>
      <c r="C6391" t="s">
        <v>22</v>
      </c>
      <c r="D6391" t="s">
        <v>1098</v>
      </c>
      <c r="E6391">
        <v>41</v>
      </c>
      <c r="F6391">
        <v>1</v>
      </c>
      <c r="G6391">
        <v>41</v>
      </c>
      <c r="H6391" t="s">
        <v>56</v>
      </c>
      <c r="I6391" t="s">
        <v>46</v>
      </c>
      <c r="J6391" s="1">
        <v>45269</v>
      </c>
      <c r="K6391" t="b">
        <v>1</v>
      </c>
      <c r="L6391" t="s">
        <v>35</v>
      </c>
      <c r="M6391">
        <v>12</v>
      </c>
      <c r="N6391">
        <f>G6391/SUMIF(B:B,B6391,G:G)*100</f>
        <v>6.6415583363706315E-2</v>
      </c>
      <c r="Q6391">
        <f>VLOOKUP(C6391, Categories_Pivot_Table!A:B, 2, FALSE)</f>
        <v>21.505681818181817</v>
      </c>
      <c r="T6391">
        <f t="shared" si="100"/>
        <v>2023</v>
      </c>
    </row>
    <row r="6392" spans="1:20" x14ac:dyDescent="0.2">
      <c r="A6392" t="s">
        <v>6649</v>
      </c>
      <c r="B6392" t="s">
        <v>71</v>
      </c>
      <c r="C6392" t="s">
        <v>22</v>
      </c>
      <c r="D6392" t="s">
        <v>214</v>
      </c>
      <c r="E6392">
        <v>9.5</v>
      </c>
      <c r="F6392">
        <v>1</v>
      </c>
      <c r="G6392">
        <v>9.5</v>
      </c>
      <c r="H6392" t="s">
        <v>17</v>
      </c>
      <c r="I6392" t="s">
        <v>18</v>
      </c>
      <c r="J6392" s="1">
        <v>44848</v>
      </c>
      <c r="K6392" t="b">
        <v>1</v>
      </c>
      <c r="L6392" t="s">
        <v>65</v>
      </c>
      <c r="M6392">
        <v>10</v>
      </c>
      <c r="N6392">
        <f>G6392/SUMIF(B:B,B6392,G:G)*100</f>
        <v>1.5051293222957183E-2</v>
      </c>
      <c r="Q6392">
        <f>VLOOKUP(C6392, Categories_Pivot_Table!A:B, 2, FALSE)</f>
        <v>21.505681818181817</v>
      </c>
      <c r="T6392">
        <f t="shared" si="100"/>
        <v>2022</v>
      </c>
    </row>
    <row r="6393" spans="1:20" x14ac:dyDescent="0.2">
      <c r="A6393" t="s">
        <v>6650</v>
      </c>
      <c r="B6393" t="s">
        <v>73</v>
      </c>
      <c r="C6393" t="s">
        <v>74</v>
      </c>
      <c r="D6393" t="s">
        <v>311</v>
      </c>
      <c r="E6393">
        <v>14</v>
      </c>
      <c r="F6393">
        <v>5</v>
      </c>
      <c r="G6393">
        <v>70</v>
      </c>
      <c r="H6393" t="s">
        <v>17</v>
      </c>
      <c r="I6393" t="s">
        <v>46</v>
      </c>
      <c r="J6393" s="1">
        <v>45386</v>
      </c>
      <c r="K6393" t="b">
        <v>0</v>
      </c>
      <c r="L6393" t="s">
        <v>42</v>
      </c>
      <c r="M6393">
        <v>4</v>
      </c>
      <c r="N6393">
        <f>G6393/SUMIF(B:B,B6393,G:G)*100</f>
        <v>0.12093047361556201</v>
      </c>
      <c r="Q6393">
        <f>VLOOKUP(C6393, Categories_Pivot_Table!A:B, 2, FALSE)</f>
        <v>24.317096165933375</v>
      </c>
      <c r="T6393">
        <f t="shared" si="100"/>
        <v>2024</v>
      </c>
    </row>
    <row r="6394" spans="1:20" x14ac:dyDescent="0.2">
      <c r="A6394" t="s">
        <v>6651</v>
      </c>
      <c r="B6394" t="s">
        <v>26</v>
      </c>
      <c r="C6394" t="s">
        <v>22</v>
      </c>
      <c r="D6394" t="s">
        <v>849</v>
      </c>
      <c r="E6394">
        <v>33.5</v>
      </c>
      <c r="F6394">
        <v>5</v>
      </c>
      <c r="G6394">
        <v>167.5</v>
      </c>
      <c r="H6394" t="s">
        <v>29</v>
      </c>
      <c r="I6394" t="s">
        <v>46</v>
      </c>
      <c r="J6394" s="1">
        <v>45272</v>
      </c>
      <c r="K6394" t="b">
        <v>0</v>
      </c>
      <c r="L6394" t="s">
        <v>49</v>
      </c>
      <c r="M6394">
        <v>12</v>
      </c>
      <c r="N6394">
        <f>G6394/SUMIF(B:B,B6394,G:G)*100</f>
        <v>0.26995882120667564</v>
      </c>
      <c r="Q6394">
        <f>VLOOKUP(C6394, Categories_Pivot_Table!A:B, 2, FALSE)</f>
        <v>21.505681818181817</v>
      </c>
      <c r="T6394">
        <f t="shared" si="100"/>
        <v>2023</v>
      </c>
    </row>
    <row r="6395" spans="1:20" x14ac:dyDescent="0.2">
      <c r="A6395" t="s">
        <v>6652</v>
      </c>
      <c r="B6395" t="s">
        <v>44</v>
      </c>
      <c r="C6395" t="s">
        <v>27</v>
      </c>
      <c r="D6395" t="s">
        <v>140</v>
      </c>
      <c r="E6395">
        <v>27.5</v>
      </c>
      <c r="F6395">
        <v>8</v>
      </c>
      <c r="G6395">
        <v>220</v>
      </c>
      <c r="H6395" t="s">
        <v>17</v>
      </c>
      <c r="I6395" t="s">
        <v>18</v>
      </c>
      <c r="J6395" s="1">
        <v>45123</v>
      </c>
      <c r="K6395" t="b">
        <v>1</v>
      </c>
      <c r="L6395" t="s">
        <v>24</v>
      </c>
      <c r="M6395">
        <v>7</v>
      </c>
      <c r="N6395">
        <f>G6395/SUMIF(B:B,B6395,G:G)*100</f>
        <v>0.36247106409971247</v>
      </c>
      <c r="Q6395">
        <f>VLOOKUP(C6395, Categories_Pivot_Table!A:B, 2, FALSE)</f>
        <v>25.013711734693878</v>
      </c>
      <c r="T6395">
        <f t="shared" si="100"/>
        <v>2023</v>
      </c>
    </row>
    <row r="6396" spans="1:20" x14ac:dyDescent="0.2">
      <c r="A6396" t="s">
        <v>6653</v>
      </c>
      <c r="B6396" t="s">
        <v>51</v>
      </c>
      <c r="C6396" t="s">
        <v>27</v>
      </c>
      <c r="D6396" t="s">
        <v>278</v>
      </c>
      <c r="E6396">
        <v>30.5</v>
      </c>
      <c r="F6396">
        <v>5</v>
      </c>
      <c r="G6396">
        <v>152.5</v>
      </c>
      <c r="H6396" t="s">
        <v>29</v>
      </c>
      <c r="I6396" t="s">
        <v>46</v>
      </c>
      <c r="J6396" s="1">
        <v>45149</v>
      </c>
      <c r="K6396" t="b">
        <v>0</v>
      </c>
      <c r="L6396" t="s">
        <v>65</v>
      </c>
      <c r="M6396">
        <v>8</v>
      </c>
      <c r="N6396">
        <f>G6396/SUMIF(B:B,B6396,G:G)*100</f>
        <v>0.23640845179592912</v>
      </c>
      <c r="Q6396">
        <f>VLOOKUP(C6396, Categories_Pivot_Table!A:B, 2, FALSE)</f>
        <v>25.013711734693878</v>
      </c>
      <c r="T6396">
        <f t="shared" si="100"/>
        <v>2023</v>
      </c>
    </row>
    <row r="6397" spans="1:20" x14ac:dyDescent="0.2">
      <c r="A6397" t="s">
        <v>6654</v>
      </c>
      <c r="B6397" t="s">
        <v>14</v>
      </c>
      <c r="C6397" t="s">
        <v>74</v>
      </c>
      <c r="D6397" t="s">
        <v>248</v>
      </c>
      <c r="E6397">
        <v>15.5</v>
      </c>
      <c r="F6397">
        <v>8</v>
      </c>
      <c r="G6397">
        <v>124</v>
      </c>
      <c r="H6397" t="s">
        <v>56</v>
      </c>
      <c r="I6397" t="s">
        <v>46</v>
      </c>
      <c r="J6397" s="1">
        <v>45106</v>
      </c>
      <c r="K6397" t="b">
        <v>1</v>
      </c>
      <c r="L6397" t="s">
        <v>42</v>
      </c>
      <c r="M6397">
        <v>6</v>
      </c>
      <c r="N6397">
        <f>G6397/SUMIF(B:B,B6397,G:G)*100</f>
        <v>0.20187713171668825</v>
      </c>
      <c r="Q6397">
        <f>VLOOKUP(C6397, Categories_Pivot_Table!A:B, 2, FALSE)</f>
        <v>24.317096165933375</v>
      </c>
      <c r="T6397">
        <f t="shared" si="100"/>
        <v>2023</v>
      </c>
    </row>
    <row r="6398" spans="1:20" x14ac:dyDescent="0.2">
      <c r="A6398" t="s">
        <v>6655</v>
      </c>
      <c r="B6398" t="s">
        <v>51</v>
      </c>
      <c r="C6398" t="s">
        <v>74</v>
      </c>
      <c r="D6398" t="s">
        <v>124</v>
      </c>
      <c r="E6398">
        <v>18.5</v>
      </c>
      <c r="F6398">
        <v>10</v>
      </c>
      <c r="G6398">
        <v>185</v>
      </c>
      <c r="H6398" t="s">
        <v>56</v>
      </c>
      <c r="I6398" t="s">
        <v>46</v>
      </c>
      <c r="J6398" s="1">
        <v>45554</v>
      </c>
      <c r="K6398" t="b">
        <v>0</v>
      </c>
      <c r="L6398" t="s">
        <v>42</v>
      </c>
      <c r="M6398">
        <v>9</v>
      </c>
      <c r="N6398">
        <f>G6398/SUMIF(B:B,B6398,G:G)*100</f>
        <v>0.28679058086719272</v>
      </c>
      <c r="Q6398">
        <f>VLOOKUP(C6398, Categories_Pivot_Table!A:B, 2, FALSE)</f>
        <v>24.317096165933375</v>
      </c>
      <c r="T6398">
        <f t="shared" si="100"/>
        <v>2024</v>
      </c>
    </row>
    <row r="6399" spans="1:20" x14ac:dyDescent="0.2">
      <c r="A6399" t="s">
        <v>6656</v>
      </c>
      <c r="B6399" t="s">
        <v>51</v>
      </c>
      <c r="C6399" t="s">
        <v>22</v>
      </c>
      <c r="D6399" t="s">
        <v>283</v>
      </c>
      <c r="E6399">
        <v>8</v>
      </c>
      <c r="F6399">
        <v>1</v>
      </c>
      <c r="G6399">
        <v>8</v>
      </c>
      <c r="H6399" t="s">
        <v>29</v>
      </c>
      <c r="I6399" t="s">
        <v>46</v>
      </c>
      <c r="J6399" s="1">
        <v>44575</v>
      </c>
      <c r="K6399" t="b">
        <v>1</v>
      </c>
      <c r="L6399" t="s">
        <v>65</v>
      </c>
      <c r="M6399">
        <v>1</v>
      </c>
      <c r="N6399">
        <f>G6399/SUMIF(B:B,B6399,G:G)*100</f>
        <v>1.2401754848311035E-2</v>
      </c>
      <c r="Q6399">
        <f>VLOOKUP(C6399, Categories_Pivot_Table!A:B, 2, FALSE)</f>
        <v>21.505681818181817</v>
      </c>
      <c r="T6399">
        <f t="shared" si="100"/>
        <v>2022</v>
      </c>
    </row>
    <row r="6400" spans="1:20" x14ac:dyDescent="0.2">
      <c r="A6400" t="s">
        <v>6657</v>
      </c>
      <c r="B6400" t="s">
        <v>37</v>
      </c>
      <c r="C6400" t="s">
        <v>74</v>
      </c>
      <c r="D6400" t="s">
        <v>41</v>
      </c>
      <c r="E6400">
        <v>23</v>
      </c>
      <c r="F6400">
        <v>9</v>
      </c>
      <c r="G6400">
        <v>207</v>
      </c>
      <c r="H6400" t="s">
        <v>29</v>
      </c>
      <c r="I6400" t="s">
        <v>18</v>
      </c>
      <c r="J6400" s="1">
        <v>45648</v>
      </c>
      <c r="K6400" t="b">
        <v>0</v>
      </c>
      <c r="L6400" t="s">
        <v>24</v>
      </c>
      <c r="M6400">
        <v>12</v>
      </c>
      <c r="N6400">
        <f>G6400/SUMIF(B:B,B6400,G:G)*100</f>
        <v>0.30907285608701818</v>
      </c>
      <c r="Q6400">
        <f>VLOOKUP(C6400, Categories_Pivot_Table!A:B, 2, FALSE)</f>
        <v>24.317096165933375</v>
      </c>
      <c r="T6400">
        <f t="shared" si="100"/>
        <v>2024</v>
      </c>
    </row>
    <row r="6401" spans="1:20" x14ac:dyDescent="0.2">
      <c r="A6401" t="s">
        <v>6658</v>
      </c>
      <c r="B6401" t="s">
        <v>90</v>
      </c>
      <c r="C6401" t="s">
        <v>33</v>
      </c>
      <c r="D6401" t="s">
        <v>300</v>
      </c>
      <c r="E6401">
        <v>35</v>
      </c>
      <c r="F6401">
        <v>8</v>
      </c>
      <c r="G6401">
        <v>280</v>
      </c>
      <c r="H6401" t="s">
        <v>29</v>
      </c>
      <c r="I6401" t="s">
        <v>18</v>
      </c>
      <c r="J6401" s="1">
        <v>44971</v>
      </c>
      <c r="K6401" t="b">
        <v>1</v>
      </c>
      <c r="L6401" t="s">
        <v>49</v>
      </c>
      <c r="M6401">
        <v>2</v>
      </c>
      <c r="N6401">
        <f>G6401/SUMIF(B:B,B6401,G:G)*100</f>
        <v>0.47343681309390956</v>
      </c>
      <c r="Q6401">
        <f>VLOOKUP(C6401, Categories_Pivot_Table!A:B, 2, FALSE)</f>
        <v>23.300574345883856</v>
      </c>
      <c r="T6401">
        <f t="shared" si="100"/>
        <v>2023</v>
      </c>
    </row>
    <row r="6402" spans="1:20" x14ac:dyDescent="0.2">
      <c r="A6402" t="s">
        <v>6659</v>
      </c>
      <c r="B6402" t="s">
        <v>81</v>
      </c>
      <c r="C6402" t="s">
        <v>33</v>
      </c>
      <c r="D6402" t="s">
        <v>843</v>
      </c>
      <c r="E6402">
        <v>26</v>
      </c>
      <c r="F6402">
        <v>5</v>
      </c>
      <c r="G6402">
        <v>130</v>
      </c>
      <c r="H6402" t="s">
        <v>56</v>
      </c>
      <c r="I6402" t="s">
        <v>18</v>
      </c>
      <c r="J6402" s="1">
        <v>45227</v>
      </c>
      <c r="K6402" t="b">
        <v>1</v>
      </c>
      <c r="L6402" t="s">
        <v>35</v>
      </c>
      <c r="M6402">
        <v>10</v>
      </c>
      <c r="N6402">
        <f>G6402/SUMIF(B:B,B6402,G:G)*100</f>
        <v>0.20584113814315461</v>
      </c>
      <c r="Q6402">
        <f>VLOOKUP(C6402, Categories_Pivot_Table!A:B, 2, FALSE)</f>
        <v>23.300574345883856</v>
      </c>
      <c r="T6402">
        <f t="shared" ref="T6402:T6465" si="101">YEAR(J6402)</f>
        <v>2023</v>
      </c>
    </row>
    <row r="6403" spans="1:20" x14ac:dyDescent="0.2">
      <c r="A6403" t="s">
        <v>6660</v>
      </c>
      <c r="B6403" t="s">
        <v>71</v>
      </c>
      <c r="C6403" t="s">
        <v>15</v>
      </c>
      <c r="D6403" t="s">
        <v>98</v>
      </c>
      <c r="E6403">
        <v>36.5</v>
      </c>
      <c r="F6403">
        <v>2</v>
      </c>
      <c r="G6403">
        <v>73</v>
      </c>
      <c r="H6403" t="s">
        <v>17</v>
      </c>
      <c r="I6403" t="s">
        <v>18</v>
      </c>
      <c r="J6403" s="1">
        <v>45126</v>
      </c>
      <c r="K6403" t="b">
        <v>0</v>
      </c>
      <c r="L6403" t="s">
        <v>30</v>
      </c>
      <c r="M6403">
        <v>7</v>
      </c>
      <c r="N6403">
        <f>G6403/SUMIF(B:B,B6403,G:G)*100</f>
        <v>0.11565730581851309</v>
      </c>
      <c r="Q6403">
        <f>VLOOKUP(C6403, Categories_Pivot_Table!A:B, 2, FALSE)</f>
        <v>23.063808900523561</v>
      </c>
      <c r="T6403">
        <f t="shared" si="101"/>
        <v>2023</v>
      </c>
    </row>
    <row r="6404" spans="1:20" x14ac:dyDescent="0.2">
      <c r="A6404" t="s">
        <v>6661</v>
      </c>
      <c r="B6404" t="s">
        <v>32</v>
      </c>
      <c r="C6404" t="s">
        <v>135</v>
      </c>
      <c r="D6404" t="s">
        <v>507</v>
      </c>
      <c r="E6404">
        <v>29</v>
      </c>
      <c r="F6404">
        <v>9</v>
      </c>
      <c r="G6404">
        <v>261</v>
      </c>
      <c r="H6404" t="s">
        <v>17</v>
      </c>
      <c r="I6404" t="s">
        <v>46</v>
      </c>
      <c r="J6404" s="1">
        <v>45660</v>
      </c>
      <c r="K6404" t="b">
        <v>1</v>
      </c>
      <c r="L6404" t="s">
        <v>65</v>
      </c>
      <c r="M6404">
        <v>1</v>
      </c>
      <c r="N6404">
        <f>G6404/SUMIF(B:B,B6404,G:G)*100</f>
        <v>0.44514561036967554</v>
      </c>
      <c r="Q6404">
        <f>VLOOKUP(C6404, Categories_Pivot_Table!A:B, 2, FALSE)</f>
        <v>23.146341463414632</v>
      </c>
      <c r="T6404">
        <f t="shared" si="101"/>
        <v>2025</v>
      </c>
    </row>
    <row r="6405" spans="1:20" x14ac:dyDescent="0.2">
      <c r="A6405" t="s">
        <v>6662</v>
      </c>
      <c r="B6405" t="s">
        <v>14</v>
      </c>
      <c r="C6405" t="s">
        <v>27</v>
      </c>
      <c r="D6405" t="s">
        <v>126</v>
      </c>
      <c r="E6405">
        <v>39.5</v>
      </c>
      <c r="F6405">
        <v>1</v>
      </c>
      <c r="G6405">
        <v>39.5</v>
      </c>
      <c r="H6405" t="s">
        <v>29</v>
      </c>
      <c r="I6405" t="s">
        <v>18</v>
      </c>
      <c r="J6405" s="1">
        <v>45272</v>
      </c>
      <c r="K6405" t="b">
        <v>0</v>
      </c>
      <c r="L6405" t="s">
        <v>49</v>
      </c>
      <c r="M6405">
        <v>12</v>
      </c>
      <c r="N6405">
        <f>G6405/SUMIF(B:B,B6405,G:G)*100</f>
        <v>6.4307634700074071E-2</v>
      </c>
      <c r="Q6405">
        <f>VLOOKUP(C6405, Categories_Pivot_Table!A:B, 2, FALSE)</f>
        <v>25.013711734693878</v>
      </c>
      <c r="T6405">
        <f t="shared" si="101"/>
        <v>2023</v>
      </c>
    </row>
    <row r="6406" spans="1:20" x14ac:dyDescent="0.2">
      <c r="A6406" t="s">
        <v>6663</v>
      </c>
      <c r="B6406" t="s">
        <v>26</v>
      </c>
      <c r="C6406" t="s">
        <v>48</v>
      </c>
      <c r="D6406" t="s">
        <v>655</v>
      </c>
      <c r="E6406">
        <v>12.5</v>
      </c>
      <c r="F6406">
        <v>5</v>
      </c>
      <c r="G6406">
        <v>62.5</v>
      </c>
      <c r="H6406" t="s">
        <v>17</v>
      </c>
      <c r="I6406" t="s">
        <v>18</v>
      </c>
      <c r="J6406" s="1">
        <v>45062</v>
      </c>
      <c r="K6406" t="b">
        <v>1</v>
      </c>
      <c r="L6406" t="s">
        <v>49</v>
      </c>
      <c r="M6406">
        <v>5</v>
      </c>
      <c r="N6406">
        <f>G6406/SUMIF(B:B,B6406,G:G)*100</f>
        <v>0.10073090343532673</v>
      </c>
      <c r="Q6406">
        <f>VLOOKUP(C6406, Categories_Pivot_Table!A:B, 2, FALSE)</f>
        <v>23.348837209302324</v>
      </c>
      <c r="T6406">
        <f t="shared" si="101"/>
        <v>2023</v>
      </c>
    </row>
    <row r="6407" spans="1:20" x14ac:dyDescent="0.2">
      <c r="A6407" t="s">
        <v>6664</v>
      </c>
      <c r="B6407" t="s">
        <v>118</v>
      </c>
      <c r="C6407" t="s">
        <v>33</v>
      </c>
      <c r="D6407" t="s">
        <v>707</v>
      </c>
      <c r="E6407">
        <v>30.5</v>
      </c>
      <c r="F6407">
        <v>8</v>
      </c>
      <c r="G6407">
        <v>244</v>
      </c>
      <c r="H6407" t="s">
        <v>56</v>
      </c>
      <c r="I6407" t="s">
        <v>46</v>
      </c>
      <c r="J6407" s="1">
        <v>45449</v>
      </c>
      <c r="K6407" t="b">
        <v>0</v>
      </c>
      <c r="L6407" t="s">
        <v>42</v>
      </c>
      <c r="M6407">
        <v>6</v>
      </c>
      <c r="N6407">
        <f>G6407/SUMIF(B:B,B6407,G:G)*100</f>
        <v>0.40133559221672122</v>
      </c>
      <c r="Q6407">
        <f>VLOOKUP(C6407, Categories_Pivot_Table!A:B, 2, FALSE)</f>
        <v>23.300574345883856</v>
      </c>
      <c r="T6407">
        <f t="shared" si="101"/>
        <v>2024</v>
      </c>
    </row>
    <row r="6408" spans="1:20" x14ac:dyDescent="0.2">
      <c r="A6408" t="s">
        <v>6665</v>
      </c>
      <c r="B6408" t="s">
        <v>113</v>
      </c>
      <c r="C6408" t="s">
        <v>135</v>
      </c>
      <c r="D6408" t="s">
        <v>290</v>
      </c>
      <c r="E6408">
        <v>23</v>
      </c>
      <c r="F6408">
        <v>10</v>
      </c>
      <c r="G6408">
        <v>230</v>
      </c>
      <c r="H6408" t="s">
        <v>56</v>
      </c>
      <c r="I6408" t="s">
        <v>18</v>
      </c>
      <c r="J6408" s="1">
        <v>45059</v>
      </c>
      <c r="K6408" t="b">
        <v>0</v>
      </c>
      <c r="L6408" t="s">
        <v>35</v>
      </c>
      <c r="M6408">
        <v>5</v>
      </c>
      <c r="N6408">
        <f>G6408/SUMIF(B:B,B6408,G:G)*100</f>
        <v>0.3787067986103107</v>
      </c>
      <c r="Q6408">
        <f>VLOOKUP(C6408, Categories_Pivot_Table!A:B, 2, FALSE)</f>
        <v>23.146341463414632</v>
      </c>
      <c r="T6408">
        <f t="shared" si="101"/>
        <v>2023</v>
      </c>
    </row>
    <row r="6409" spans="1:20" x14ac:dyDescent="0.2">
      <c r="A6409" t="s">
        <v>6666</v>
      </c>
      <c r="B6409" t="s">
        <v>113</v>
      </c>
      <c r="C6409" t="s">
        <v>22</v>
      </c>
      <c r="D6409" t="s">
        <v>272</v>
      </c>
      <c r="E6409">
        <v>5</v>
      </c>
      <c r="F6409">
        <v>1</v>
      </c>
      <c r="G6409">
        <v>5</v>
      </c>
      <c r="H6409" t="s">
        <v>56</v>
      </c>
      <c r="I6409" t="s">
        <v>46</v>
      </c>
      <c r="J6409" s="1">
        <v>45200</v>
      </c>
      <c r="K6409" t="b">
        <v>1</v>
      </c>
      <c r="L6409" t="s">
        <v>24</v>
      </c>
      <c r="M6409">
        <v>10</v>
      </c>
      <c r="N6409">
        <f>G6409/SUMIF(B:B,B6409,G:G)*100</f>
        <v>8.232756491528494E-3</v>
      </c>
      <c r="Q6409">
        <f>VLOOKUP(C6409, Categories_Pivot_Table!A:B, 2, FALSE)</f>
        <v>21.505681818181817</v>
      </c>
      <c r="T6409">
        <f t="shared" si="101"/>
        <v>2023</v>
      </c>
    </row>
    <row r="6410" spans="1:20" x14ac:dyDescent="0.2">
      <c r="A6410" t="s">
        <v>6667</v>
      </c>
      <c r="B6410" t="s">
        <v>51</v>
      </c>
      <c r="C6410" t="s">
        <v>74</v>
      </c>
      <c r="D6410" t="s">
        <v>124</v>
      </c>
      <c r="E6410">
        <v>18.5</v>
      </c>
      <c r="F6410">
        <v>6</v>
      </c>
      <c r="G6410">
        <v>111</v>
      </c>
      <c r="H6410" t="s">
        <v>56</v>
      </c>
      <c r="I6410" t="s">
        <v>46</v>
      </c>
      <c r="J6410" s="1">
        <v>45282</v>
      </c>
      <c r="K6410" t="b">
        <v>0</v>
      </c>
      <c r="L6410" t="s">
        <v>65</v>
      </c>
      <c r="M6410">
        <v>12</v>
      </c>
      <c r="N6410">
        <f>G6410/SUMIF(B:B,B6410,G:G)*100</f>
        <v>0.17207434852031564</v>
      </c>
      <c r="Q6410">
        <f>VLOOKUP(C6410, Categories_Pivot_Table!A:B, 2, FALSE)</f>
        <v>24.317096165933375</v>
      </c>
      <c r="T6410">
        <f t="shared" si="101"/>
        <v>2023</v>
      </c>
    </row>
    <row r="6411" spans="1:20" x14ac:dyDescent="0.2">
      <c r="A6411" t="s">
        <v>6668</v>
      </c>
      <c r="B6411" t="s">
        <v>54</v>
      </c>
      <c r="C6411" t="s">
        <v>15</v>
      </c>
      <c r="D6411" t="s">
        <v>1369</v>
      </c>
      <c r="E6411">
        <v>8</v>
      </c>
      <c r="F6411">
        <v>1</v>
      </c>
      <c r="G6411">
        <v>8</v>
      </c>
      <c r="H6411" t="s">
        <v>56</v>
      </c>
      <c r="I6411" t="s">
        <v>46</v>
      </c>
      <c r="J6411" s="1">
        <v>45505</v>
      </c>
      <c r="K6411" t="b">
        <v>0</v>
      </c>
      <c r="L6411" t="s">
        <v>42</v>
      </c>
      <c r="M6411">
        <v>8</v>
      </c>
      <c r="N6411">
        <f>G6411/SUMIF(B:B,B6411,G:G)*100</f>
        <v>1.3996903185170282E-2</v>
      </c>
      <c r="Q6411">
        <f>VLOOKUP(C6411, Categories_Pivot_Table!A:B, 2, FALSE)</f>
        <v>23.063808900523561</v>
      </c>
      <c r="T6411">
        <f t="shared" si="101"/>
        <v>2024</v>
      </c>
    </row>
    <row r="6412" spans="1:20" x14ac:dyDescent="0.2">
      <c r="A6412" t="s">
        <v>6669</v>
      </c>
      <c r="B6412" t="s">
        <v>87</v>
      </c>
      <c r="C6412" t="s">
        <v>38</v>
      </c>
      <c r="D6412" t="s">
        <v>39</v>
      </c>
      <c r="E6412">
        <v>12.5</v>
      </c>
      <c r="F6412">
        <v>3</v>
      </c>
      <c r="G6412">
        <v>37.5</v>
      </c>
      <c r="H6412" t="s">
        <v>56</v>
      </c>
      <c r="I6412" t="s">
        <v>18</v>
      </c>
      <c r="J6412" s="1">
        <v>44772</v>
      </c>
      <c r="K6412" t="b">
        <v>0</v>
      </c>
      <c r="L6412" t="s">
        <v>35</v>
      </c>
      <c r="M6412">
        <v>7</v>
      </c>
      <c r="N6412">
        <f>G6412/SUMIF(B:B,B6412,G:G)*100</f>
        <v>5.7659486138659531E-2</v>
      </c>
      <c r="Q6412">
        <f>VLOOKUP(C6412, Categories_Pivot_Table!A:B, 2, FALSE)</f>
        <v>23.088790931989923</v>
      </c>
      <c r="T6412">
        <f t="shared" si="101"/>
        <v>2022</v>
      </c>
    </row>
    <row r="6413" spans="1:20" x14ac:dyDescent="0.2">
      <c r="A6413" t="s">
        <v>6670</v>
      </c>
      <c r="B6413" t="s">
        <v>113</v>
      </c>
      <c r="C6413" t="s">
        <v>33</v>
      </c>
      <c r="D6413" t="s">
        <v>657</v>
      </c>
      <c r="E6413">
        <v>39.5</v>
      </c>
      <c r="F6413">
        <v>2</v>
      </c>
      <c r="G6413">
        <v>79</v>
      </c>
      <c r="H6413" t="s">
        <v>17</v>
      </c>
      <c r="I6413" t="s">
        <v>46</v>
      </c>
      <c r="J6413" s="1">
        <v>44876</v>
      </c>
      <c r="K6413" t="b">
        <v>1</v>
      </c>
      <c r="L6413" t="s">
        <v>65</v>
      </c>
      <c r="M6413">
        <v>11</v>
      </c>
      <c r="N6413">
        <f>G6413/SUMIF(B:B,B6413,G:G)*100</f>
        <v>0.1300775525661502</v>
      </c>
      <c r="Q6413">
        <f>VLOOKUP(C6413, Categories_Pivot_Table!A:B, 2, FALSE)</f>
        <v>23.300574345883856</v>
      </c>
      <c r="T6413">
        <f t="shared" si="101"/>
        <v>2022</v>
      </c>
    </row>
    <row r="6414" spans="1:20" x14ac:dyDescent="0.2">
      <c r="A6414" t="s">
        <v>6671</v>
      </c>
      <c r="B6414" t="s">
        <v>14</v>
      </c>
      <c r="C6414" t="s">
        <v>33</v>
      </c>
      <c r="D6414" t="s">
        <v>556</v>
      </c>
      <c r="E6414">
        <v>29</v>
      </c>
      <c r="F6414">
        <v>4</v>
      </c>
      <c r="G6414">
        <v>116</v>
      </c>
      <c r="H6414" t="s">
        <v>29</v>
      </c>
      <c r="I6414" t="s">
        <v>18</v>
      </c>
      <c r="J6414" s="1">
        <v>44815</v>
      </c>
      <c r="K6414" t="b">
        <v>0</v>
      </c>
      <c r="L6414" t="s">
        <v>24</v>
      </c>
      <c r="M6414">
        <v>9</v>
      </c>
      <c r="N6414">
        <f>G6414/SUMIF(B:B,B6414,G:G)*100</f>
        <v>0.18885280063819224</v>
      </c>
      <c r="Q6414">
        <f>VLOOKUP(C6414, Categories_Pivot_Table!A:B, 2, FALSE)</f>
        <v>23.300574345883856</v>
      </c>
      <c r="T6414">
        <f t="shared" si="101"/>
        <v>2022</v>
      </c>
    </row>
    <row r="6415" spans="1:20" x14ac:dyDescent="0.2">
      <c r="A6415" t="s">
        <v>6672</v>
      </c>
      <c r="B6415" t="s">
        <v>81</v>
      </c>
      <c r="C6415" t="s">
        <v>22</v>
      </c>
      <c r="D6415" t="s">
        <v>251</v>
      </c>
      <c r="E6415">
        <v>38</v>
      </c>
      <c r="F6415">
        <v>7</v>
      </c>
      <c r="G6415">
        <v>266</v>
      </c>
      <c r="H6415" t="s">
        <v>17</v>
      </c>
      <c r="I6415" t="s">
        <v>18</v>
      </c>
      <c r="J6415" s="1">
        <v>44757</v>
      </c>
      <c r="K6415" t="b">
        <v>0</v>
      </c>
      <c r="L6415" t="s">
        <v>65</v>
      </c>
      <c r="M6415">
        <v>7</v>
      </c>
      <c r="N6415">
        <f>G6415/SUMIF(B:B,B6415,G:G)*100</f>
        <v>0.4211826365083009</v>
      </c>
      <c r="Q6415">
        <f>VLOOKUP(C6415, Categories_Pivot_Table!A:B, 2, FALSE)</f>
        <v>21.505681818181817</v>
      </c>
      <c r="T6415">
        <f t="shared" si="101"/>
        <v>2022</v>
      </c>
    </row>
    <row r="6416" spans="1:20" x14ac:dyDescent="0.2">
      <c r="A6416" t="s">
        <v>6673</v>
      </c>
      <c r="B6416" t="s">
        <v>37</v>
      </c>
      <c r="C6416" t="s">
        <v>38</v>
      </c>
      <c r="D6416" t="s">
        <v>100</v>
      </c>
      <c r="E6416">
        <v>20</v>
      </c>
      <c r="F6416">
        <v>8</v>
      </c>
      <c r="G6416">
        <v>160</v>
      </c>
      <c r="H6416" t="s">
        <v>29</v>
      </c>
      <c r="I6416" t="s">
        <v>46</v>
      </c>
      <c r="J6416" s="1">
        <v>44757</v>
      </c>
      <c r="K6416" t="b">
        <v>0</v>
      </c>
      <c r="L6416" t="s">
        <v>65</v>
      </c>
      <c r="M6416">
        <v>7</v>
      </c>
      <c r="N6416">
        <f>G6416/SUMIF(B:B,B6416,G:G)*100</f>
        <v>0.23889689359383048</v>
      </c>
      <c r="Q6416">
        <f>VLOOKUP(C6416, Categories_Pivot_Table!A:B, 2, FALSE)</f>
        <v>23.088790931989923</v>
      </c>
      <c r="T6416">
        <f t="shared" si="101"/>
        <v>2022</v>
      </c>
    </row>
    <row r="6417" spans="1:20" x14ac:dyDescent="0.2">
      <c r="A6417" t="s">
        <v>6674</v>
      </c>
      <c r="B6417" t="s">
        <v>121</v>
      </c>
      <c r="C6417" t="s">
        <v>48</v>
      </c>
      <c r="D6417" t="s">
        <v>93</v>
      </c>
      <c r="E6417">
        <v>41</v>
      </c>
      <c r="F6417">
        <v>1</v>
      </c>
      <c r="G6417">
        <v>41</v>
      </c>
      <c r="H6417" t="s">
        <v>56</v>
      </c>
      <c r="I6417" t="s">
        <v>18</v>
      </c>
      <c r="J6417" s="1">
        <v>45086</v>
      </c>
      <c r="K6417" t="b">
        <v>0</v>
      </c>
      <c r="L6417" t="s">
        <v>65</v>
      </c>
      <c r="M6417">
        <v>6</v>
      </c>
      <c r="N6417">
        <f>G6417/SUMIF(B:B,B6417,G:G)*100</f>
        <v>6.252811858991468E-2</v>
      </c>
      <c r="Q6417">
        <f>VLOOKUP(C6417, Categories_Pivot_Table!A:B, 2, FALSE)</f>
        <v>23.348837209302324</v>
      </c>
      <c r="T6417">
        <f t="shared" si="101"/>
        <v>2023</v>
      </c>
    </row>
    <row r="6418" spans="1:20" x14ac:dyDescent="0.2">
      <c r="A6418" t="s">
        <v>6675</v>
      </c>
      <c r="B6418" t="s">
        <v>44</v>
      </c>
      <c r="C6418" t="s">
        <v>135</v>
      </c>
      <c r="D6418" t="s">
        <v>292</v>
      </c>
      <c r="E6418">
        <v>12.5</v>
      </c>
      <c r="F6418">
        <v>2</v>
      </c>
      <c r="G6418">
        <v>25</v>
      </c>
      <c r="H6418" t="s">
        <v>29</v>
      </c>
      <c r="I6418" t="s">
        <v>18</v>
      </c>
      <c r="J6418" s="1">
        <v>44781</v>
      </c>
      <c r="K6418" t="b">
        <v>1</v>
      </c>
      <c r="L6418" t="s">
        <v>19</v>
      </c>
      <c r="M6418">
        <v>8</v>
      </c>
      <c r="N6418">
        <f>G6418/SUMIF(B:B,B6418,G:G)*100</f>
        <v>4.1189893647694605E-2</v>
      </c>
      <c r="Q6418">
        <f>VLOOKUP(C6418, Categories_Pivot_Table!A:B, 2, FALSE)</f>
        <v>23.146341463414632</v>
      </c>
      <c r="T6418">
        <f t="shared" si="101"/>
        <v>2022</v>
      </c>
    </row>
    <row r="6419" spans="1:20" x14ac:dyDescent="0.2">
      <c r="A6419" t="s">
        <v>6676</v>
      </c>
      <c r="B6419" t="s">
        <v>73</v>
      </c>
      <c r="C6419" t="s">
        <v>33</v>
      </c>
      <c r="D6419" t="s">
        <v>78</v>
      </c>
      <c r="E6419">
        <v>14</v>
      </c>
      <c r="F6419">
        <v>1</v>
      </c>
      <c r="G6419">
        <v>14</v>
      </c>
      <c r="H6419" t="s">
        <v>29</v>
      </c>
      <c r="I6419" t="s">
        <v>46</v>
      </c>
      <c r="J6419" s="1">
        <v>44786</v>
      </c>
      <c r="K6419" t="b">
        <v>1</v>
      </c>
      <c r="L6419" t="s">
        <v>35</v>
      </c>
      <c r="M6419">
        <v>8</v>
      </c>
      <c r="N6419">
        <f>G6419/SUMIF(B:B,B6419,G:G)*100</f>
        <v>2.4186094723112405E-2</v>
      </c>
      <c r="Q6419">
        <f>VLOOKUP(C6419, Categories_Pivot_Table!A:B, 2, FALSE)</f>
        <v>23.300574345883856</v>
      </c>
      <c r="T6419">
        <f t="shared" si="101"/>
        <v>2022</v>
      </c>
    </row>
    <row r="6420" spans="1:20" x14ac:dyDescent="0.2">
      <c r="A6420" t="s">
        <v>6677</v>
      </c>
      <c r="B6420" t="s">
        <v>47</v>
      </c>
      <c r="C6420" t="s">
        <v>15</v>
      </c>
      <c r="D6420" t="s">
        <v>494</v>
      </c>
      <c r="E6420">
        <v>33.5</v>
      </c>
      <c r="F6420">
        <v>4</v>
      </c>
      <c r="G6420">
        <v>134</v>
      </c>
      <c r="H6420" t="s">
        <v>56</v>
      </c>
      <c r="I6420" t="s">
        <v>18</v>
      </c>
      <c r="J6420" s="1">
        <v>45518</v>
      </c>
      <c r="K6420" t="b">
        <v>1</v>
      </c>
      <c r="L6420" t="s">
        <v>30</v>
      </c>
      <c r="M6420">
        <v>8</v>
      </c>
      <c r="N6420">
        <f>G6420/SUMIF(B:B,B6420,G:G)*100</f>
        <v>0.21292485659352009</v>
      </c>
      <c r="Q6420">
        <f>VLOOKUP(C6420, Categories_Pivot_Table!A:B, 2, FALSE)</f>
        <v>23.063808900523561</v>
      </c>
      <c r="T6420">
        <f t="shared" si="101"/>
        <v>2024</v>
      </c>
    </row>
    <row r="6421" spans="1:20" x14ac:dyDescent="0.2">
      <c r="A6421" t="s">
        <v>6678</v>
      </c>
      <c r="B6421" t="s">
        <v>121</v>
      </c>
      <c r="C6421" t="s">
        <v>48</v>
      </c>
      <c r="D6421" t="s">
        <v>151</v>
      </c>
      <c r="E6421">
        <v>14</v>
      </c>
      <c r="F6421">
        <v>4</v>
      </c>
      <c r="G6421">
        <v>56</v>
      </c>
      <c r="H6421" t="s">
        <v>29</v>
      </c>
      <c r="I6421" t="s">
        <v>46</v>
      </c>
      <c r="J6421" s="1">
        <v>45532</v>
      </c>
      <c r="K6421" t="b">
        <v>0</v>
      </c>
      <c r="L6421" t="s">
        <v>30</v>
      </c>
      <c r="M6421">
        <v>8</v>
      </c>
      <c r="N6421">
        <f>G6421/SUMIF(B:B,B6421,G:G)*100</f>
        <v>8.5404259537444419E-2</v>
      </c>
      <c r="Q6421">
        <f>VLOOKUP(C6421, Categories_Pivot_Table!A:B, 2, FALSE)</f>
        <v>23.348837209302324</v>
      </c>
      <c r="T6421">
        <f t="shared" si="101"/>
        <v>2024</v>
      </c>
    </row>
    <row r="6422" spans="1:20" x14ac:dyDescent="0.2">
      <c r="A6422" t="s">
        <v>6679</v>
      </c>
      <c r="B6422" t="s">
        <v>37</v>
      </c>
      <c r="C6422" t="s">
        <v>48</v>
      </c>
      <c r="D6422" t="s">
        <v>52</v>
      </c>
      <c r="E6422">
        <v>27.5</v>
      </c>
      <c r="F6422">
        <v>10</v>
      </c>
      <c r="G6422">
        <v>275</v>
      </c>
      <c r="H6422" t="s">
        <v>56</v>
      </c>
      <c r="I6422" t="s">
        <v>46</v>
      </c>
      <c r="J6422" s="1">
        <v>44575</v>
      </c>
      <c r="K6422" t="b">
        <v>1</v>
      </c>
      <c r="L6422" t="s">
        <v>65</v>
      </c>
      <c r="M6422">
        <v>1</v>
      </c>
      <c r="N6422">
        <f>G6422/SUMIF(B:B,B6422,G:G)*100</f>
        <v>0.4106040358643962</v>
      </c>
      <c r="Q6422">
        <f>VLOOKUP(C6422, Categories_Pivot_Table!A:B, 2, FALSE)</f>
        <v>23.348837209302324</v>
      </c>
      <c r="T6422">
        <f t="shared" si="101"/>
        <v>2022</v>
      </c>
    </row>
    <row r="6423" spans="1:20" x14ac:dyDescent="0.2">
      <c r="A6423" t="s">
        <v>6680</v>
      </c>
      <c r="B6423" t="s">
        <v>84</v>
      </c>
      <c r="C6423" t="s">
        <v>135</v>
      </c>
      <c r="D6423" t="s">
        <v>163</v>
      </c>
      <c r="E6423">
        <v>36.5</v>
      </c>
      <c r="F6423">
        <v>3</v>
      </c>
      <c r="G6423">
        <v>109.5</v>
      </c>
      <c r="H6423" t="s">
        <v>17</v>
      </c>
      <c r="I6423" t="s">
        <v>18</v>
      </c>
      <c r="J6423" s="1">
        <v>44703</v>
      </c>
      <c r="K6423" t="b">
        <v>1</v>
      </c>
      <c r="L6423" t="s">
        <v>24</v>
      </c>
      <c r="M6423">
        <v>5</v>
      </c>
      <c r="N6423">
        <f>G6423/SUMIF(B:B,B6423,G:G)*100</f>
        <v>0.17727769458048326</v>
      </c>
      <c r="Q6423">
        <f>VLOOKUP(C6423, Categories_Pivot_Table!A:B, 2, FALSE)</f>
        <v>23.146341463414632</v>
      </c>
      <c r="T6423">
        <f t="shared" si="101"/>
        <v>2022</v>
      </c>
    </row>
    <row r="6424" spans="1:20" x14ac:dyDescent="0.2">
      <c r="A6424" t="s">
        <v>6681</v>
      </c>
      <c r="B6424" t="s">
        <v>76</v>
      </c>
      <c r="C6424" t="s">
        <v>48</v>
      </c>
      <c r="D6424" t="s">
        <v>88</v>
      </c>
      <c r="E6424">
        <v>24.5</v>
      </c>
      <c r="F6424">
        <v>4</v>
      </c>
      <c r="G6424">
        <v>98</v>
      </c>
      <c r="H6424" t="s">
        <v>29</v>
      </c>
      <c r="I6424" t="s">
        <v>18</v>
      </c>
      <c r="J6424" s="1">
        <v>44947</v>
      </c>
      <c r="K6424" t="b">
        <v>0</v>
      </c>
      <c r="L6424" t="s">
        <v>35</v>
      </c>
      <c r="M6424">
        <v>1</v>
      </c>
      <c r="N6424">
        <f>G6424/SUMIF(B:B,B6424,G:G)*100</f>
        <v>0.16686105411916943</v>
      </c>
      <c r="Q6424">
        <f>VLOOKUP(C6424, Categories_Pivot_Table!A:B, 2, FALSE)</f>
        <v>23.348837209302324</v>
      </c>
      <c r="T6424">
        <f t="shared" si="101"/>
        <v>2023</v>
      </c>
    </row>
    <row r="6425" spans="1:20" x14ac:dyDescent="0.2">
      <c r="A6425" t="s">
        <v>6682</v>
      </c>
      <c r="B6425" t="s">
        <v>81</v>
      </c>
      <c r="C6425" t="s">
        <v>38</v>
      </c>
      <c r="D6425" t="s">
        <v>264</v>
      </c>
      <c r="E6425">
        <v>39.5</v>
      </c>
      <c r="F6425">
        <v>5</v>
      </c>
      <c r="G6425">
        <v>197.5</v>
      </c>
      <c r="H6425" t="s">
        <v>29</v>
      </c>
      <c r="I6425" t="s">
        <v>18</v>
      </c>
      <c r="J6425" s="1">
        <v>45665</v>
      </c>
      <c r="K6425" t="b">
        <v>0</v>
      </c>
      <c r="L6425" t="s">
        <v>30</v>
      </c>
      <c r="M6425">
        <v>1</v>
      </c>
      <c r="N6425">
        <f>G6425/SUMIF(B:B,B6425,G:G)*100</f>
        <v>0.31272019064056178</v>
      </c>
      <c r="Q6425">
        <f>VLOOKUP(C6425, Categories_Pivot_Table!A:B, 2, FALSE)</f>
        <v>23.088790931989923</v>
      </c>
      <c r="T6425">
        <f t="shared" si="101"/>
        <v>2025</v>
      </c>
    </row>
    <row r="6426" spans="1:20" x14ac:dyDescent="0.2">
      <c r="A6426" t="s">
        <v>6683</v>
      </c>
      <c r="B6426" t="s">
        <v>54</v>
      </c>
      <c r="C6426" t="s">
        <v>27</v>
      </c>
      <c r="D6426" t="s">
        <v>55</v>
      </c>
      <c r="E6426">
        <v>36.5</v>
      </c>
      <c r="F6426">
        <v>3</v>
      </c>
      <c r="G6426">
        <v>109.5</v>
      </c>
      <c r="H6426" t="s">
        <v>17</v>
      </c>
      <c r="I6426" t="s">
        <v>18</v>
      </c>
      <c r="J6426" s="1">
        <v>44967</v>
      </c>
      <c r="K6426" t="b">
        <v>0</v>
      </c>
      <c r="L6426" t="s">
        <v>65</v>
      </c>
      <c r="M6426">
        <v>2</v>
      </c>
      <c r="N6426">
        <f>G6426/SUMIF(B:B,B6426,G:G)*100</f>
        <v>0.19158261234701823</v>
      </c>
      <c r="Q6426">
        <f>VLOOKUP(C6426, Categories_Pivot_Table!A:B, 2, FALSE)</f>
        <v>25.013711734693878</v>
      </c>
      <c r="T6426">
        <f t="shared" si="101"/>
        <v>2023</v>
      </c>
    </row>
    <row r="6427" spans="1:20" x14ac:dyDescent="0.2">
      <c r="A6427" t="s">
        <v>6684</v>
      </c>
      <c r="B6427" t="s">
        <v>32</v>
      </c>
      <c r="C6427" t="s">
        <v>74</v>
      </c>
      <c r="D6427" t="s">
        <v>741</v>
      </c>
      <c r="E6427">
        <v>6.5</v>
      </c>
      <c r="F6427">
        <v>2</v>
      </c>
      <c r="G6427">
        <v>13</v>
      </c>
      <c r="H6427" t="s">
        <v>29</v>
      </c>
      <c r="I6427" t="s">
        <v>46</v>
      </c>
      <c r="J6427" s="1">
        <v>44846</v>
      </c>
      <c r="K6427" t="b">
        <v>0</v>
      </c>
      <c r="L6427" t="s">
        <v>30</v>
      </c>
      <c r="M6427">
        <v>10</v>
      </c>
      <c r="N6427">
        <f>G6427/SUMIF(B:B,B6427,G:G)*100</f>
        <v>2.2172003581631346E-2</v>
      </c>
      <c r="Q6427">
        <f>VLOOKUP(C6427, Categories_Pivot_Table!A:B, 2, FALSE)</f>
        <v>24.317096165933375</v>
      </c>
      <c r="T6427">
        <f t="shared" si="101"/>
        <v>2022</v>
      </c>
    </row>
    <row r="6428" spans="1:20" x14ac:dyDescent="0.2">
      <c r="A6428" t="s">
        <v>6685</v>
      </c>
      <c r="B6428" t="s">
        <v>87</v>
      </c>
      <c r="C6428" t="s">
        <v>48</v>
      </c>
      <c r="D6428" t="s">
        <v>302</v>
      </c>
      <c r="E6428">
        <v>15.5</v>
      </c>
      <c r="F6428">
        <v>3</v>
      </c>
      <c r="G6428">
        <v>46.5</v>
      </c>
      <c r="H6428" t="s">
        <v>29</v>
      </c>
      <c r="I6428" t="s">
        <v>46</v>
      </c>
      <c r="J6428" s="1">
        <v>44811</v>
      </c>
      <c r="K6428" t="b">
        <v>1</v>
      </c>
      <c r="L6428" t="s">
        <v>30</v>
      </c>
      <c r="M6428">
        <v>9</v>
      </c>
      <c r="N6428">
        <f>G6428/SUMIF(B:B,B6428,G:G)*100</f>
        <v>7.1497762811937829E-2</v>
      </c>
      <c r="Q6428">
        <f>VLOOKUP(C6428, Categories_Pivot_Table!A:B, 2, FALSE)</f>
        <v>23.348837209302324</v>
      </c>
      <c r="T6428">
        <f t="shared" si="101"/>
        <v>2022</v>
      </c>
    </row>
    <row r="6429" spans="1:20" x14ac:dyDescent="0.2">
      <c r="A6429" t="s">
        <v>6686</v>
      </c>
      <c r="B6429" t="s">
        <v>84</v>
      </c>
      <c r="C6429" t="s">
        <v>38</v>
      </c>
      <c r="D6429" t="s">
        <v>96</v>
      </c>
      <c r="E6429">
        <v>24.5</v>
      </c>
      <c r="F6429">
        <v>7</v>
      </c>
      <c r="G6429">
        <v>171.5</v>
      </c>
      <c r="H6429" t="s">
        <v>29</v>
      </c>
      <c r="I6429" t="s">
        <v>18</v>
      </c>
      <c r="J6429" s="1">
        <v>45613</v>
      </c>
      <c r="K6429" t="b">
        <v>1</v>
      </c>
      <c r="L6429" t="s">
        <v>24</v>
      </c>
      <c r="M6429">
        <v>11</v>
      </c>
      <c r="N6429">
        <f>G6429/SUMIF(B:B,B6429,G:G)*100</f>
        <v>0.27765410612377056</v>
      </c>
      <c r="Q6429">
        <f>VLOOKUP(C6429, Categories_Pivot_Table!A:B, 2, FALSE)</f>
        <v>23.088790931989923</v>
      </c>
      <c r="T6429">
        <f t="shared" si="101"/>
        <v>2024</v>
      </c>
    </row>
    <row r="6430" spans="1:20" x14ac:dyDescent="0.2">
      <c r="A6430" t="s">
        <v>6687</v>
      </c>
      <c r="B6430" t="s">
        <v>47</v>
      </c>
      <c r="C6430" t="s">
        <v>22</v>
      </c>
      <c r="D6430" t="s">
        <v>214</v>
      </c>
      <c r="E6430">
        <v>9.5</v>
      </c>
      <c r="F6430">
        <v>10</v>
      </c>
      <c r="G6430">
        <v>95</v>
      </c>
      <c r="H6430" t="s">
        <v>17</v>
      </c>
      <c r="I6430" t="s">
        <v>18</v>
      </c>
      <c r="J6430" s="1">
        <v>45481</v>
      </c>
      <c r="K6430" t="b">
        <v>1</v>
      </c>
      <c r="L6430" t="s">
        <v>19</v>
      </c>
      <c r="M6430">
        <v>7</v>
      </c>
      <c r="N6430">
        <f>G6430/SUMIF(B:B,B6430,G:G)*100</f>
        <v>0.15095418937600305</v>
      </c>
      <c r="Q6430">
        <f>VLOOKUP(C6430, Categories_Pivot_Table!A:B, 2, FALSE)</f>
        <v>21.505681818181817</v>
      </c>
      <c r="T6430">
        <f t="shared" si="101"/>
        <v>2024</v>
      </c>
    </row>
    <row r="6431" spans="1:20" x14ac:dyDescent="0.2">
      <c r="A6431" t="s">
        <v>6688</v>
      </c>
      <c r="B6431" t="s">
        <v>121</v>
      </c>
      <c r="C6431" t="s">
        <v>135</v>
      </c>
      <c r="D6431" t="s">
        <v>188</v>
      </c>
      <c r="E6431">
        <v>33.5</v>
      </c>
      <c r="F6431">
        <v>6</v>
      </c>
      <c r="G6431">
        <v>201</v>
      </c>
      <c r="H6431" t="s">
        <v>29</v>
      </c>
      <c r="I6431" t="s">
        <v>46</v>
      </c>
      <c r="J6431" s="1">
        <v>44719</v>
      </c>
      <c r="K6431" t="b">
        <v>1</v>
      </c>
      <c r="L6431" t="s">
        <v>49</v>
      </c>
      <c r="M6431">
        <v>6</v>
      </c>
      <c r="N6431">
        <f>G6431/SUMIF(B:B,B6431,G:G)*100</f>
        <v>0.30654028869689876</v>
      </c>
      <c r="Q6431">
        <f>VLOOKUP(C6431, Categories_Pivot_Table!A:B, 2, FALSE)</f>
        <v>23.146341463414632</v>
      </c>
      <c r="T6431">
        <f t="shared" si="101"/>
        <v>2022</v>
      </c>
    </row>
    <row r="6432" spans="1:20" x14ac:dyDescent="0.2">
      <c r="A6432" t="s">
        <v>6689</v>
      </c>
      <c r="B6432" t="s">
        <v>118</v>
      </c>
      <c r="C6432" t="s">
        <v>27</v>
      </c>
      <c r="D6432" t="s">
        <v>28</v>
      </c>
      <c r="E6432">
        <v>21.5</v>
      </c>
      <c r="F6432">
        <v>4</v>
      </c>
      <c r="G6432">
        <v>86</v>
      </c>
      <c r="H6432" t="s">
        <v>56</v>
      </c>
      <c r="I6432" t="s">
        <v>18</v>
      </c>
      <c r="J6432" s="1">
        <v>44776</v>
      </c>
      <c r="K6432" t="b">
        <v>0</v>
      </c>
      <c r="L6432" t="s">
        <v>30</v>
      </c>
      <c r="M6432">
        <v>8</v>
      </c>
      <c r="N6432">
        <f>G6432/SUMIF(B:B,B6432,G:G)*100</f>
        <v>0.14145434807638535</v>
      </c>
      <c r="Q6432">
        <f>VLOOKUP(C6432, Categories_Pivot_Table!A:B, 2, FALSE)</f>
        <v>25.013711734693878</v>
      </c>
      <c r="T6432">
        <f t="shared" si="101"/>
        <v>2022</v>
      </c>
    </row>
    <row r="6433" spans="1:20" x14ac:dyDescent="0.2">
      <c r="A6433" t="s">
        <v>6690</v>
      </c>
      <c r="B6433" t="s">
        <v>44</v>
      </c>
      <c r="C6433" t="s">
        <v>48</v>
      </c>
      <c r="D6433" t="s">
        <v>151</v>
      </c>
      <c r="E6433">
        <v>14</v>
      </c>
      <c r="F6433">
        <v>9</v>
      </c>
      <c r="G6433">
        <v>126</v>
      </c>
      <c r="H6433" t="s">
        <v>29</v>
      </c>
      <c r="I6433" t="s">
        <v>46</v>
      </c>
      <c r="J6433" s="1">
        <v>45437</v>
      </c>
      <c r="K6433" t="b">
        <v>0</v>
      </c>
      <c r="L6433" t="s">
        <v>35</v>
      </c>
      <c r="M6433">
        <v>5</v>
      </c>
      <c r="N6433">
        <f>G6433/SUMIF(B:B,B6433,G:G)*100</f>
        <v>0.2075970639843808</v>
      </c>
      <c r="Q6433">
        <f>VLOOKUP(C6433, Categories_Pivot_Table!A:B, 2, FALSE)</f>
        <v>23.348837209302324</v>
      </c>
      <c r="T6433">
        <f t="shared" si="101"/>
        <v>2024</v>
      </c>
    </row>
    <row r="6434" spans="1:20" x14ac:dyDescent="0.2">
      <c r="A6434" t="s">
        <v>6691</v>
      </c>
      <c r="B6434" t="s">
        <v>44</v>
      </c>
      <c r="C6434" t="s">
        <v>135</v>
      </c>
      <c r="D6434" t="s">
        <v>229</v>
      </c>
      <c r="E6434">
        <v>41</v>
      </c>
      <c r="F6434">
        <v>6</v>
      </c>
      <c r="G6434">
        <v>246</v>
      </c>
      <c r="H6434" t="s">
        <v>56</v>
      </c>
      <c r="I6434" t="s">
        <v>18</v>
      </c>
      <c r="J6434" s="1">
        <v>45058</v>
      </c>
      <c r="K6434" t="b">
        <v>0</v>
      </c>
      <c r="L6434" t="s">
        <v>65</v>
      </c>
      <c r="M6434">
        <v>5</v>
      </c>
      <c r="N6434">
        <f>G6434/SUMIF(B:B,B6434,G:G)*100</f>
        <v>0.40530855349331485</v>
      </c>
      <c r="Q6434">
        <f>VLOOKUP(C6434, Categories_Pivot_Table!A:B, 2, FALSE)</f>
        <v>23.146341463414632</v>
      </c>
      <c r="T6434">
        <f t="shared" si="101"/>
        <v>2023</v>
      </c>
    </row>
    <row r="6435" spans="1:20" x14ac:dyDescent="0.2">
      <c r="A6435" t="s">
        <v>6692</v>
      </c>
      <c r="B6435" t="s">
        <v>51</v>
      </c>
      <c r="C6435" t="s">
        <v>22</v>
      </c>
      <c r="D6435" t="s">
        <v>251</v>
      </c>
      <c r="E6435">
        <v>38</v>
      </c>
      <c r="F6435">
        <v>4</v>
      </c>
      <c r="G6435">
        <v>152</v>
      </c>
      <c r="H6435" t="s">
        <v>17</v>
      </c>
      <c r="I6435" t="s">
        <v>46</v>
      </c>
      <c r="J6435" s="1">
        <v>45155</v>
      </c>
      <c r="K6435" t="b">
        <v>1</v>
      </c>
      <c r="L6435" t="s">
        <v>42</v>
      </c>
      <c r="M6435">
        <v>8</v>
      </c>
      <c r="N6435">
        <f>G6435/SUMIF(B:B,B6435,G:G)*100</f>
        <v>0.23563334211790968</v>
      </c>
      <c r="Q6435">
        <f>VLOOKUP(C6435, Categories_Pivot_Table!A:B, 2, FALSE)</f>
        <v>21.505681818181817</v>
      </c>
      <c r="T6435">
        <f t="shared" si="101"/>
        <v>2023</v>
      </c>
    </row>
    <row r="6436" spans="1:20" x14ac:dyDescent="0.2">
      <c r="A6436" t="s">
        <v>6693</v>
      </c>
      <c r="B6436" t="s">
        <v>104</v>
      </c>
      <c r="C6436" t="s">
        <v>38</v>
      </c>
      <c r="D6436" t="s">
        <v>489</v>
      </c>
      <c r="E6436">
        <v>29</v>
      </c>
      <c r="F6436">
        <v>3</v>
      </c>
      <c r="G6436">
        <v>87</v>
      </c>
      <c r="H6436" t="s">
        <v>17</v>
      </c>
      <c r="I6436" t="s">
        <v>18</v>
      </c>
      <c r="J6436" s="1">
        <v>44880</v>
      </c>
      <c r="K6436" t="b">
        <v>0</v>
      </c>
      <c r="L6436" t="s">
        <v>49</v>
      </c>
      <c r="M6436">
        <v>11</v>
      </c>
      <c r="N6436">
        <f>G6436/SUMIF(B:B,B6436,G:G)*100</f>
        <v>0.14138754814489785</v>
      </c>
      <c r="Q6436">
        <f>VLOOKUP(C6436, Categories_Pivot_Table!A:B, 2, FALSE)</f>
        <v>23.088790931989923</v>
      </c>
      <c r="T6436">
        <f t="shared" si="101"/>
        <v>2022</v>
      </c>
    </row>
    <row r="6437" spans="1:20" x14ac:dyDescent="0.2">
      <c r="A6437" t="s">
        <v>6694</v>
      </c>
      <c r="B6437" t="s">
        <v>14</v>
      </c>
      <c r="C6437" t="s">
        <v>38</v>
      </c>
      <c r="D6437" t="s">
        <v>175</v>
      </c>
      <c r="E6437">
        <v>30.5</v>
      </c>
      <c r="F6437">
        <v>1</v>
      </c>
      <c r="G6437">
        <v>30.5</v>
      </c>
      <c r="H6437" t="s">
        <v>29</v>
      </c>
      <c r="I6437" t="s">
        <v>46</v>
      </c>
      <c r="J6437" s="1">
        <v>45672</v>
      </c>
      <c r="K6437" t="b">
        <v>1</v>
      </c>
      <c r="L6437" t="s">
        <v>30</v>
      </c>
      <c r="M6437">
        <v>1</v>
      </c>
      <c r="N6437">
        <f>G6437/SUMIF(B:B,B6437,G:G)*100</f>
        <v>4.9655262236766057E-2</v>
      </c>
      <c r="Q6437">
        <f>VLOOKUP(C6437, Categories_Pivot_Table!A:B, 2, FALSE)</f>
        <v>23.088790931989923</v>
      </c>
      <c r="T6437">
        <f t="shared" si="101"/>
        <v>2025</v>
      </c>
    </row>
    <row r="6438" spans="1:20" x14ac:dyDescent="0.2">
      <c r="A6438" t="s">
        <v>6695</v>
      </c>
      <c r="B6438" t="s">
        <v>63</v>
      </c>
      <c r="C6438" t="s">
        <v>48</v>
      </c>
      <c r="D6438" t="s">
        <v>655</v>
      </c>
      <c r="E6438">
        <v>12.5</v>
      </c>
      <c r="F6438">
        <v>6</v>
      </c>
      <c r="G6438">
        <v>75</v>
      </c>
      <c r="H6438" t="s">
        <v>29</v>
      </c>
      <c r="I6438" t="s">
        <v>18</v>
      </c>
      <c r="J6438" s="1">
        <v>45595</v>
      </c>
      <c r="K6438" t="b">
        <v>1</v>
      </c>
      <c r="L6438" t="s">
        <v>30</v>
      </c>
      <c r="M6438">
        <v>10</v>
      </c>
      <c r="N6438">
        <f>G6438/SUMIF(B:B,B6438,G:G)*100</f>
        <v>0.12390959555908009</v>
      </c>
      <c r="Q6438">
        <f>VLOOKUP(C6438, Categories_Pivot_Table!A:B, 2, FALSE)</f>
        <v>23.348837209302324</v>
      </c>
      <c r="T6438">
        <f t="shared" si="101"/>
        <v>2024</v>
      </c>
    </row>
    <row r="6439" spans="1:20" x14ac:dyDescent="0.2">
      <c r="A6439" t="s">
        <v>6696</v>
      </c>
      <c r="B6439" t="s">
        <v>63</v>
      </c>
      <c r="C6439" t="s">
        <v>22</v>
      </c>
      <c r="D6439" t="s">
        <v>849</v>
      </c>
      <c r="E6439">
        <v>33.5</v>
      </c>
      <c r="F6439">
        <v>1</v>
      </c>
      <c r="G6439">
        <v>33.5</v>
      </c>
      <c r="H6439" t="s">
        <v>29</v>
      </c>
      <c r="I6439" t="s">
        <v>46</v>
      </c>
      <c r="J6439" s="1">
        <v>44722</v>
      </c>
      <c r="K6439" t="b">
        <v>1</v>
      </c>
      <c r="L6439" t="s">
        <v>65</v>
      </c>
      <c r="M6439">
        <v>6</v>
      </c>
      <c r="N6439">
        <f>G6439/SUMIF(B:B,B6439,G:G)*100</f>
        <v>5.5346286016389107E-2</v>
      </c>
      <c r="Q6439">
        <f>VLOOKUP(C6439, Categories_Pivot_Table!A:B, 2, FALSE)</f>
        <v>21.505681818181817</v>
      </c>
      <c r="T6439">
        <f t="shared" si="101"/>
        <v>2022</v>
      </c>
    </row>
    <row r="6440" spans="1:20" x14ac:dyDescent="0.2">
      <c r="A6440" t="s">
        <v>6697</v>
      </c>
      <c r="B6440" t="s">
        <v>14</v>
      </c>
      <c r="C6440" t="s">
        <v>48</v>
      </c>
      <c r="D6440" t="s">
        <v>294</v>
      </c>
      <c r="E6440">
        <v>6.5</v>
      </c>
      <c r="F6440">
        <v>7</v>
      </c>
      <c r="G6440">
        <v>45.5</v>
      </c>
      <c r="H6440" t="s">
        <v>29</v>
      </c>
      <c r="I6440" t="s">
        <v>46</v>
      </c>
      <c r="J6440" s="1">
        <v>44871</v>
      </c>
      <c r="K6440" t="b">
        <v>0</v>
      </c>
      <c r="L6440" t="s">
        <v>24</v>
      </c>
      <c r="M6440">
        <v>11</v>
      </c>
      <c r="N6440">
        <f>G6440/SUMIF(B:B,B6440,G:G)*100</f>
        <v>7.4075883008946089E-2</v>
      </c>
      <c r="Q6440">
        <f>VLOOKUP(C6440, Categories_Pivot_Table!A:B, 2, FALSE)</f>
        <v>23.348837209302324</v>
      </c>
      <c r="T6440">
        <f t="shared" si="101"/>
        <v>2022</v>
      </c>
    </row>
    <row r="6441" spans="1:20" x14ac:dyDescent="0.2">
      <c r="A6441" t="s">
        <v>6698</v>
      </c>
      <c r="B6441" t="s">
        <v>87</v>
      </c>
      <c r="C6441" t="s">
        <v>33</v>
      </c>
      <c r="D6441" t="s">
        <v>78</v>
      </c>
      <c r="E6441">
        <v>14</v>
      </c>
      <c r="F6441">
        <v>7</v>
      </c>
      <c r="G6441">
        <v>98</v>
      </c>
      <c r="H6441" t="s">
        <v>56</v>
      </c>
      <c r="I6441" t="s">
        <v>18</v>
      </c>
      <c r="J6441" s="1">
        <v>44823</v>
      </c>
      <c r="K6441" t="b">
        <v>0</v>
      </c>
      <c r="L6441" t="s">
        <v>19</v>
      </c>
      <c r="M6441">
        <v>9</v>
      </c>
      <c r="N6441">
        <f>G6441/SUMIF(B:B,B6441,G:G)*100</f>
        <v>0.15068345710903025</v>
      </c>
      <c r="Q6441">
        <f>VLOOKUP(C6441, Categories_Pivot_Table!A:B, 2, FALSE)</f>
        <v>23.300574345883856</v>
      </c>
      <c r="T6441">
        <f t="shared" si="101"/>
        <v>2022</v>
      </c>
    </row>
    <row r="6442" spans="1:20" x14ac:dyDescent="0.2">
      <c r="A6442" t="s">
        <v>6699</v>
      </c>
      <c r="B6442" t="s">
        <v>90</v>
      </c>
      <c r="C6442" t="s">
        <v>38</v>
      </c>
      <c r="D6442" t="s">
        <v>133</v>
      </c>
      <c r="E6442">
        <v>21.5</v>
      </c>
      <c r="F6442">
        <v>10</v>
      </c>
      <c r="G6442">
        <v>215</v>
      </c>
      <c r="H6442" t="s">
        <v>17</v>
      </c>
      <c r="I6442" t="s">
        <v>46</v>
      </c>
      <c r="J6442" s="1">
        <v>44957</v>
      </c>
      <c r="K6442" t="b">
        <v>0</v>
      </c>
      <c r="L6442" t="s">
        <v>49</v>
      </c>
      <c r="M6442">
        <v>1</v>
      </c>
      <c r="N6442">
        <f>G6442/SUMIF(B:B,B6442,G:G)*100</f>
        <v>0.36353183862568056</v>
      </c>
      <c r="Q6442">
        <f>VLOOKUP(C6442, Categories_Pivot_Table!A:B, 2, FALSE)</f>
        <v>23.088790931989923</v>
      </c>
      <c r="T6442">
        <f t="shared" si="101"/>
        <v>2023</v>
      </c>
    </row>
    <row r="6443" spans="1:20" x14ac:dyDescent="0.2">
      <c r="A6443" t="s">
        <v>6700</v>
      </c>
      <c r="B6443" t="s">
        <v>84</v>
      </c>
      <c r="C6443" t="s">
        <v>74</v>
      </c>
      <c r="D6443" t="s">
        <v>248</v>
      </c>
      <c r="E6443">
        <v>15.5</v>
      </c>
      <c r="F6443">
        <v>1</v>
      </c>
      <c r="G6443">
        <v>15.5</v>
      </c>
      <c r="H6443" t="s">
        <v>56</v>
      </c>
      <c r="I6443" t="s">
        <v>18</v>
      </c>
      <c r="J6443" s="1">
        <v>45216</v>
      </c>
      <c r="K6443" t="b">
        <v>0</v>
      </c>
      <c r="L6443" t="s">
        <v>49</v>
      </c>
      <c r="M6443">
        <v>10</v>
      </c>
      <c r="N6443">
        <f>G6443/SUMIF(B:B,B6443,G:G)*100</f>
        <v>2.5094102885821829E-2</v>
      </c>
      <c r="Q6443">
        <f>VLOOKUP(C6443, Categories_Pivot_Table!A:B, 2, FALSE)</f>
        <v>24.317096165933375</v>
      </c>
      <c r="T6443">
        <f t="shared" si="101"/>
        <v>2023</v>
      </c>
    </row>
    <row r="6444" spans="1:20" x14ac:dyDescent="0.2">
      <c r="A6444" t="s">
        <v>6701</v>
      </c>
      <c r="B6444" t="s">
        <v>95</v>
      </c>
      <c r="C6444" t="s">
        <v>15</v>
      </c>
      <c r="D6444" t="s">
        <v>183</v>
      </c>
      <c r="E6444">
        <v>14</v>
      </c>
      <c r="F6444">
        <v>3</v>
      </c>
      <c r="G6444">
        <v>42</v>
      </c>
      <c r="H6444" t="s">
        <v>56</v>
      </c>
      <c r="I6444" t="s">
        <v>46</v>
      </c>
      <c r="J6444" s="1">
        <v>45420</v>
      </c>
      <c r="K6444" t="b">
        <v>0</v>
      </c>
      <c r="L6444" t="s">
        <v>30</v>
      </c>
      <c r="M6444">
        <v>5</v>
      </c>
      <c r="N6444">
        <f>G6444/SUMIF(B:B,B6444,G:G)*100</f>
        <v>6.2359412930669697E-2</v>
      </c>
      <c r="Q6444">
        <f>VLOOKUP(C6444, Categories_Pivot_Table!A:B, 2, FALSE)</f>
        <v>23.063808900523561</v>
      </c>
      <c r="T6444">
        <f t="shared" si="101"/>
        <v>2024</v>
      </c>
    </row>
    <row r="6445" spans="1:20" x14ac:dyDescent="0.2">
      <c r="A6445" t="s">
        <v>6702</v>
      </c>
      <c r="B6445" t="s">
        <v>37</v>
      </c>
      <c r="C6445" t="s">
        <v>135</v>
      </c>
      <c r="D6445" t="s">
        <v>154</v>
      </c>
      <c r="E6445">
        <v>26</v>
      </c>
      <c r="F6445">
        <v>3</v>
      </c>
      <c r="G6445">
        <v>78</v>
      </c>
      <c r="H6445" t="s">
        <v>17</v>
      </c>
      <c r="I6445" t="s">
        <v>18</v>
      </c>
      <c r="J6445" s="1">
        <v>44724</v>
      </c>
      <c r="K6445" t="b">
        <v>0</v>
      </c>
      <c r="L6445" t="s">
        <v>24</v>
      </c>
      <c r="M6445">
        <v>6</v>
      </c>
      <c r="N6445">
        <f>G6445/SUMIF(B:B,B6445,G:G)*100</f>
        <v>0.11646223562699236</v>
      </c>
      <c r="Q6445">
        <f>VLOOKUP(C6445, Categories_Pivot_Table!A:B, 2, FALSE)</f>
        <v>23.146341463414632</v>
      </c>
      <c r="T6445">
        <f t="shared" si="101"/>
        <v>2022</v>
      </c>
    </row>
    <row r="6446" spans="1:20" x14ac:dyDescent="0.2">
      <c r="A6446" t="s">
        <v>6703</v>
      </c>
      <c r="B6446" t="s">
        <v>106</v>
      </c>
      <c r="C6446" t="s">
        <v>27</v>
      </c>
      <c r="D6446" t="s">
        <v>305</v>
      </c>
      <c r="E6446">
        <v>23</v>
      </c>
      <c r="F6446">
        <v>10</v>
      </c>
      <c r="G6446">
        <v>230</v>
      </c>
      <c r="H6446" t="s">
        <v>29</v>
      </c>
      <c r="I6446" t="s">
        <v>18</v>
      </c>
      <c r="J6446" s="1">
        <v>44607</v>
      </c>
      <c r="K6446" t="b">
        <v>0</v>
      </c>
      <c r="L6446" t="s">
        <v>49</v>
      </c>
      <c r="M6446">
        <v>2</v>
      </c>
      <c r="N6446">
        <f>G6446/SUMIF(B:B,B6446,G:G)*100</f>
        <v>0.37483702737940028</v>
      </c>
      <c r="Q6446">
        <f>VLOOKUP(C6446, Categories_Pivot_Table!A:B, 2, FALSE)</f>
        <v>25.013711734693878</v>
      </c>
      <c r="T6446">
        <f t="shared" si="101"/>
        <v>2022</v>
      </c>
    </row>
    <row r="6447" spans="1:20" x14ac:dyDescent="0.2">
      <c r="A6447" t="s">
        <v>6704</v>
      </c>
      <c r="B6447" t="s">
        <v>71</v>
      </c>
      <c r="C6447" t="s">
        <v>15</v>
      </c>
      <c r="D6447" t="s">
        <v>226</v>
      </c>
      <c r="E6447">
        <v>27.5</v>
      </c>
      <c r="F6447">
        <v>8</v>
      </c>
      <c r="G6447">
        <v>220</v>
      </c>
      <c r="H6447" t="s">
        <v>29</v>
      </c>
      <c r="I6447" t="s">
        <v>46</v>
      </c>
      <c r="J6447" s="1">
        <v>45652</v>
      </c>
      <c r="K6447" t="b">
        <v>1</v>
      </c>
      <c r="L6447" t="s">
        <v>42</v>
      </c>
      <c r="M6447">
        <v>12</v>
      </c>
      <c r="N6447">
        <f>G6447/SUMIF(B:B,B6447,G:G)*100</f>
        <v>0.34855626411058738</v>
      </c>
      <c r="Q6447">
        <f>VLOOKUP(C6447, Categories_Pivot_Table!A:B, 2, FALSE)</f>
        <v>23.063808900523561</v>
      </c>
      <c r="T6447">
        <f t="shared" si="101"/>
        <v>2024</v>
      </c>
    </row>
    <row r="6448" spans="1:20" x14ac:dyDescent="0.2">
      <c r="A6448" t="s">
        <v>6705</v>
      </c>
      <c r="B6448" t="s">
        <v>106</v>
      </c>
      <c r="C6448" t="s">
        <v>135</v>
      </c>
      <c r="D6448" t="s">
        <v>233</v>
      </c>
      <c r="E6448">
        <v>18.5</v>
      </c>
      <c r="F6448">
        <v>10</v>
      </c>
      <c r="G6448">
        <v>185</v>
      </c>
      <c r="H6448" t="s">
        <v>29</v>
      </c>
      <c r="I6448" t="s">
        <v>18</v>
      </c>
      <c r="J6448" s="1">
        <v>44631</v>
      </c>
      <c r="K6448" t="b">
        <v>1</v>
      </c>
      <c r="L6448" t="s">
        <v>65</v>
      </c>
      <c r="M6448">
        <v>3</v>
      </c>
      <c r="N6448">
        <f>G6448/SUMIF(B:B,B6448,G:G)*100</f>
        <v>0.30149934810951762</v>
      </c>
      <c r="Q6448">
        <f>VLOOKUP(C6448, Categories_Pivot_Table!A:B, 2, FALSE)</f>
        <v>23.146341463414632</v>
      </c>
      <c r="T6448">
        <f t="shared" si="101"/>
        <v>2022</v>
      </c>
    </row>
    <row r="6449" spans="1:20" x14ac:dyDescent="0.2">
      <c r="A6449" t="s">
        <v>6706</v>
      </c>
      <c r="B6449" t="s">
        <v>63</v>
      </c>
      <c r="C6449" t="s">
        <v>27</v>
      </c>
      <c r="D6449" t="s">
        <v>119</v>
      </c>
      <c r="E6449">
        <v>38</v>
      </c>
      <c r="F6449">
        <v>2</v>
      </c>
      <c r="G6449">
        <v>76</v>
      </c>
      <c r="H6449" t="s">
        <v>17</v>
      </c>
      <c r="I6449" t="s">
        <v>46</v>
      </c>
      <c r="J6449" s="1">
        <v>45299</v>
      </c>
      <c r="K6449" t="b">
        <v>0</v>
      </c>
      <c r="L6449" t="s">
        <v>19</v>
      </c>
      <c r="M6449">
        <v>1</v>
      </c>
      <c r="N6449">
        <f>G6449/SUMIF(B:B,B6449,G:G)*100</f>
        <v>0.12556172349986783</v>
      </c>
      <c r="Q6449">
        <f>VLOOKUP(C6449, Categories_Pivot_Table!A:B, 2, FALSE)</f>
        <v>25.013711734693878</v>
      </c>
      <c r="T6449">
        <f t="shared" si="101"/>
        <v>2024</v>
      </c>
    </row>
    <row r="6450" spans="1:20" x14ac:dyDescent="0.2">
      <c r="A6450" t="s">
        <v>6707</v>
      </c>
      <c r="B6450" t="s">
        <v>173</v>
      </c>
      <c r="C6450" t="s">
        <v>15</v>
      </c>
      <c r="D6450" t="s">
        <v>211</v>
      </c>
      <c r="E6450">
        <v>9.5</v>
      </c>
      <c r="F6450">
        <v>10</v>
      </c>
      <c r="G6450">
        <v>95</v>
      </c>
      <c r="H6450" t="s">
        <v>17</v>
      </c>
      <c r="I6450" t="s">
        <v>18</v>
      </c>
      <c r="J6450" s="1">
        <v>45413</v>
      </c>
      <c r="K6450" t="b">
        <v>0</v>
      </c>
      <c r="L6450" t="s">
        <v>30</v>
      </c>
      <c r="M6450">
        <v>5</v>
      </c>
      <c r="N6450">
        <f>G6450/SUMIF(B:B,B6450,G:G)*100</f>
        <v>0.15622173619904295</v>
      </c>
      <c r="Q6450">
        <f>VLOOKUP(C6450, Categories_Pivot_Table!A:B, 2, FALSE)</f>
        <v>23.063808900523561</v>
      </c>
      <c r="T6450">
        <f t="shared" si="101"/>
        <v>2024</v>
      </c>
    </row>
    <row r="6451" spans="1:20" x14ac:dyDescent="0.2">
      <c r="A6451" t="s">
        <v>6708</v>
      </c>
      <c r="B6451" t="s">
        <v>51</v>
      </c>
      <c r="C6451" t="s">
        <v>33</v>
      </c>
      <c r="D6451" t="s">
        <v>1055</v>
      </c>
      <c r="E6451">
        <v>17</v>
      </c>
      <c r="F6451">
        <v>9</v>
      </c>
      <c r="G6451">
        <v>153</v>
      </c>
      <c r="H6451" t="s">
        <v>17</v>
      </c>
      <c r="I6451" t="s">
        <v>18</v>
      </c>
      <c r="J6451" s="1">
        <v>44668</v>
      </c>
      <c r="K6451" t="b">
        <v>0</v>
      </c>
      <c r="L6451" t="s">
        <v>24</v>
      </c>
      <c r="M6451">
        <v>4</v>
      </c>
      <c r="N6451">
        <f>G6451/SUMIF(B:B,B6451,G:G)*100</f>
        <v>0.23718356147394856</v>
      </c>
      <c r="Q6451">
        <f>VLOOKUP(C6451, Categories_Pivot_Table!A:B, 2, FALSE)</f>
        <v>23.300574345883856</v>
      </c>
      <c r="T6451">
        <f t="shared" si="101"/>
        <v>2022</v>
      </c>
    </row>
    <row r="6452" spans="1:20" x14ac:dyDescent="0.2">
      <c r="A6452" t="s">
        <v>6709</v>
      </c>
      <c r="B6452" t="s">
        <v>90</v>
      </c>
      <c r="C6452" t="s">
        <v>27</v>
      </c>
      <c r="D6452" t="s">
        <v>119</v>
      </c>
      <c r="E6452">
        <v>38</v>
      </c>
      <c r="F6452">
        <v>4</v>
      </c>
      <c r="G6452">
        <v>152</v>
      </c>
      <c r="H6452" t="s">
        <v>17</v>
      </c>
      <c r="I6452" t="s">
        <v>18</v>
      </c>
      <c r="J6452" s="1">
        <v>45061</v>
      </c>
      <c r="K6452" t="b">
        <v>0</v>
      </c>
      <c r="L6452" t="s">
        <v>19</v>
      </c>
      <c r="M6452">
        <v>5</v>
      </c>
      <c r="N6452">
        <f>G6452/SUMIF(B:B,B6452,G:G)*100</f>
        <v>0.25700855567955094</v>
      </c>
      <c r="Q6452">
        <f>VLOOKUP(C6452, Categories_Pivot_Table!A:B, 2, FALSE)</f>
        <v>25.013711734693878</v>
      </c>
      <c r="T6452">
        <f t="shared" si="101"/>
        <v>2023</v>
      </c>
    </row>
    <row r="6453" spans="1:20" x14ac:dyDescent="0.2">
      <c r="A6453" t="s">
        <v>6710</v>
      </c>
      <c r="B6453" t="s">
        <v>118</v>
      </c>
      <c r="C6453" t="s">
        <v>38</v>
      </c>
      <c r="D6453" t="s">
        <v>798</v>
      </c>
      <c r="E6453">
        <v>15.5</v>
      </c>
      <c r="F6453">
        <v>9</v>
      </c>
      <c r="G6453">
        <v>139.5</v>
      </c>
      <c r="H6453" t="s">
        <v>29</v>
      </c>
      <c r="I6453" t="s">
        <v>46</v>
      </c>
      <c r="J6453" s="1">
        <v>45620</v>
      </c>
      <c r="K6453" t="b">
        <v>0</v>
      </c>
      <c r="L6453" t="s">
        <v>24</v>
      </c>
      <c r="M6453">
        <v>11</v>
      </c>
      <c r="N6453">
        <f>G6453/SUMIF(B:B,B6453,G:G)*100</f>
        <v>0.22945211112390412</v>
      </c>
      <c r="Q6453">
        <f>VLOOKUP(C6453, Categories_Pivot_Table!A:B, 2, FALSE)</f>
        <v>23.088790931989923</v>
      </c>
      <c r="T6453">
        <f t="shared" si="101"/>
        <v>2024</v>
      </c>
    </row>
    <row r="6454" spans="1:20" x14ac:dyDescent="0.2">
      <c r="A6454" t="s">
        <v>6711</v>
      </c>
      <c r="B6454" t="s">
        <v>106</v>
      </c>
      <c r="C6454" t="s">
        <v>15</v>
      </c>
      <c r="D6454" t="s">
        <v>41</v>
      </c>
      <c r="E6454">
        <v>23</v>
      </c>
      <c r="F6454">
        <v>10</v>
      </c>
      <c r="G6454">
        <v>245</v>
      </c>
      <c r="H6454" t="s">
        <v>56</v>
      </c>
      <c r="I6454" t="s">
        <v>18</v>
      </c>
      <c r="J6454" s="1">
        <v>44753</v>
      </c>
      <c r="K6454" t="b">
        <v>1</v>
      </c>
      <c r="L6454" t="s">
        <v>19</v>
      </c>
      <c r="M6454">
        <v>7</v>
      </c>
      <c r="N6454">
        <f>G6454/SUMIF(B:B,B6454,G:G)*100</f>
        <v>0.39928292046936115</v>
      </c>
      <c r="Q6454">
        <f>VLOOKUP(C6454, Categories_Pivot_Table!A:B, 2, FALSE)</f>
        <v>23.063808900523561</v>
      </c>
      <c r="T6454">
        <f t="shared" si="101"/>
        <v>2022</v>
      </c>
    </row>
    <row r="6455" spans="1:20" x14ac:dyDescent="0.2">
      <c r="A6455" t="s">
        <v>6712</v>
      </c>
      <c r="B6455" t="s">
        <v>121</v>
      </c>
      <c r="C6455" t="s">
        <v>22</v>
      </c>
      <c r="D6455" t="s">
        <v>272</v>
      </c>
      <c r="E6455">
        <v>5</v>
      </c>
      <c r="F6455">
        <v>8</v>
      </c>
      <c r="G6455">
        <v>40</v>
      </c>
      <c r="H6455" t="s">
        <v>29</v>
      </c>
      <c r="I6455" t="s">
        <v>46</v>
      </c>
      <c r="J6455" s="1">
        <v>45210</v>
      </c>
      <c r="K6455" t="b">
        <v>0</v>
      </c>
      <c r="L6455" t="s">
        <v>30</v>
      </c>
      <c r="M6455">
        <v>10</v>
      </c>
      <c r="N6455">
        <f>G6455/SUMIF(B:B,B6455,G:G)*100</f>
        <v>6.1003042526746029E-2</v>
      </c>
      <c r="Q6455">
        <f>VLOOKUP(C6455, Categories_Pivot_Table!A:B, 2, FALSE)</f>
        <v>21.505681818181817</v>
      </c>
      <c r="T6455">
        <f t="shared" si="101"/>
        <v>2023</v>
      </c>
    </row>
    <row r="6456" spans="1:20" x14ac:dyDescent="0.2">
      <c r="A6456" t="s">
        <v>6713</v>
      </c>
      <c r="B6456" t="s">
        <v>26</v>
      </c>
      <c r="C6456" t="s">
        <v>33</v>
      </c>
      <c r="D6456" t="s">
        <v>556</v>
      </c>
      <c r="E6456">
        <v>29</v>
      </c>
      <c r="F6456">
        <v>7</v>
      </c>
      <c r="G6456">
        <v>203</v>
      </c>
      <c r="H6456" t="s">
        <v>17</v>
      </c>
      <c r="I6456" t="s">
        <v>46</v>
      </c>
      <c r="J6456" s="1">
        <v>45177</v>
      </c>
      <c r="K6456" t="b">
        <v>1</v>
      </c>
      <c r="L6456" t="s">
        <v>65</v>
      </c>
      <c r="M6456">
        <v>9</v>
      </c>
      <c r="N6456">
        <f>G6456/SUMIF(B:B,B6456,G:G)*100</f>
        <v>0.32717397435794121</v>
      </c>
      <c r="Q6456">
        <f>VLOOKUP(C6456, Categories_Pivot_Table!A:B, 2, FALSE)</f>
        <v>23.300574345883856</v>
      </c>
      <c r="T6456">
        <f t="shared" si="101"/>
        <v>2023</v>
      </c>
    </row>
    <row r="6457" spans="1:20" x14ac:dyDescent="0.2">
      <c r="A6457" t="s">
        <v>6714</v>
      </c>
      <c r="B6457" t="s">
        <v>37</v>
      </c>
      <c r="C6457" t="s">
        <v>48</v>
      </c>
      <c r="D6457" t="s">
        <v>655</v>
      </c>
      <c r="E6457">
        <v>12.5</v>
      </c>
      <c r="F6457">
        <v>9</v>
      </c>
      <c r="G6457">
        <v>112.5</v>
      </c>
      <c r="H6457" t="s">
        <v>29</v>
      </c>
      <c r="I6457" t="s">
        <v>18</v>
      </c>
      <c r="J6457" s="1">
        <v>45070</v>
      </c>
      <c r="K6457" t="b">
        <v>0</v>
      </c>
      <c r="L6457" t="s">
        <v>30</v>
      </c>
      <c r="M6457">
        <v>5</v>
      </c>
      <c r="N6457">
        <f>G6457/SUMIF(B:B,B6457,G:G)*100</f>
        <v>0.16797437830816206</v>
      </c>
      <c r="Q6457">
        <f>VLOOKUP(C6457, Categories_Pivot_Table!A:B, 2, FALSE)</f>
        <v>23.348837209302324</v>
      </c>
      <c r="T6457">
        <f t="shared" si="101"/>
        <v>2023</v>
      </c>
    </row>
    <row r="6458" spans="1:20" x14ac:dyDescent="0.2">
      <c r="A6458" t="s">
        <v>6715</v>
      </c>
      <c r="B6458" t="s">
        <v>106</v>
      </c>
      <c r="C6458" t="s">
        <v>22</v>
      </c>
      <c r="D6458" t="s">
        <v>205</v>
      </c>
      <c r="E6458">
        <v>15.5</v>
      </c>
      <c r="F6458">
        <v>6</v>
      </c>
      <c r="G6458">
        <v>93</v>
      </c>
      <c r="H6458" t="s">
        <v>29</v>
      </c>
      <c r="I6458" t="s">
        <v>18</v>
      </c>
      <c r="J6458" s="1">
        <v>45628</v>
      </c>
      <c r="K6458" t="b">
        <v>0</v>
      </c>
      <c r="L6458" t="s">
        <v>19</v>
      </c>
      <c r="M6458">
        <v>12</v>
      </c>
      <c r="N6458">
        <f>G6458/SUMIF(B:B,B6458,G:G)*100</f>
        <v>0.1515645371577575</v>
      </c>
      <c r="Q6458">
        <f>VLOOKUP(C6458, Categories_Pivot_Table!A:B, 2, FALSE)</f>
        <v>21.505681818181817</v>
      </c>
      <c r="T6458">
        <f t="shared" si="101"/>
        <v>2024</v>
      </c>
    </row>
    <row r="6459" spans="1:20" x14ac:dyDescent="0.2">
      <c r="A6459" t="s">
        <v>6716</v>
      </c>
      <c r="B6459" t="s">
        <v>21</v>
      </c>
      <c r="C6459" t="s">
        <v>48</v>
      </c>
      <c r="D6459" t="s">
        <v>655</v>
      </c>
      <c r="E6459">
        <v>12.5</v>
      </c>
      <c r="F6459">
        <v>6</v>
      </c>
      <c r="G6459">
        <v>75</v>
      </c>
      <c r="H6459" t="s">
        <v>56</v>
      </c>
      <c r="I6459" t="s">
        <v>46</v>
      </c>
      <c r="J6459" s="1">
        <v>45357</v>
      </c>
      <c r="K6459" t="b">
        <v>1</v>
      </c>
      <c r="L6459" t="s">
        <v>30</v>
      </c>
      <c r="M6459">
        <v>3</v>
      </c>
      <c r="N6459">
        <f>G6459/SUMIF(B:B,B6459,G:G)*100</f>
        <v>0.12149192078726764</v>
      </c>
      <c r="Q6459">
        <f>VLOOKUP(C6459, Categories_Pivot_Table!A:B, 2, FALSE)</f>
        <v>23.348837209302324</v>
      </c>
      <c r="T6459">
        <f t="shared" si="101"/>
        <v>2024</v>
      </c>
    </row>
    <row r="6460" spans="1:20" x14ac:dyDescent="0.2">
      <c r="A6460" t="s">
        <v>6717</v>
      </c>
      <c r="B6460" t="s">
        <v>76</v>
      </c>
      <c r="C6460" t="s">
        <v>33</v>
      </c>
      <c r="D6460" t="s">
        <v>109</v>
      </c>
      <c r="E6460">
        <v>41</v>
      </c>
      <c r="F6460">
        <v>1</v>
      </c>
      <c r="G6460">
        <v>41</v>
      </c>
      <c r="H6460" t="s">
        <v>17</v>
      </c>
      <c r="I6460" t="s">
        <v>18</v>
      </c>
      <c r="J6460" s="1">
        <v>45118</v>
      </c>
      <c r="K6460" t="b">
        <v>0</v>
      </c>
      <c r="L6460" t="s">
        <v>49</v>
      </c>
      <c r="M6460">
        <v>7</v>
      </c>
      <c r="N6460">
        <f>G6460/SUMIF(B:B,B6460,G:G)*100</f>
        <v>6.9809216519244363E-2</v>
      </c>
      <c r="Q6460">
        <f>VLOOKUP(C6460, Categories_Pivot_Table!A:B, 2, FALSE)</f>
        <v>23.300574345883856</v>
      </c>
      <c r="T6460">
        <f t="shared" si="101"/>
        <v>2023</v>
      </c>
    </row>
    <row r="6461" spans="1:20" x14ac:dyDescent="0.2">
      <c r="A6461" t="s">
        <v>6718</v>
      </c>
      <c r="B6461" t="s">
        <v>128</v>
      </c>
      <c r="C6461" t="s">
        <v>74</v>
      </c>
      <c r="D6461" t="s">
        <v>415</v>
      </c>
      <c r="E6461">
        <v>41</v>
      </c>
      <c r="F6461">
        <v>6</v>
      </c>
      <c r="G6461">
        <v>246</v>
      </c>
      <c r="H6461" t="s">
        <v>56</v>
      </c>
      <c r="I6461" t="s">
        <v>46</v>
      </c>
      <c r="J6461" s="1">
        <v>45226</v>
      </c>
      <c r="K6461" t="b">
        <v>0</v>
      </c>
      <c r="L6461" t="s">
        <v>65</v>
      </c>
      <c r="M6461">
        <v>10</v>
      </c>
      <c r="N6461">
        <f>G6461/SUMIF(B:B,B6461,G:G)*100</f>
        <v>0.35937591304855954</v>
      </c>
      <c r="Q6461">
        <f>VLOOKUP(C6461, Categories_Pivot_Table!A:B, 2, FALSE)</f>
        <v>24.317096165933375</v>
      </c>
      <c r="T6461">
        <f t="shared" si="101"/>
        <v>2023</v>
      </c>
    </row>
    <row r="6462" spans="1:20" x14ac:dyDescent="0.2">
      <c r="A6462" t="s">
        <v>6719</v>
      </c>
      <c r="B6462" t="s">
        <v>37</v>
      </c>
      <c r="C6462" t="s">
        <v>135</v>
      </c>
      <c r="D6462" t="s">
        <v>325</v>
      </c>
      <c r="E6462">
        <v>30.5</v>
      </c>
      <c r="F6462">
        <v>6</v>
      </c>
      <c r="G6462">
        <v>183</v>
      </c>
      <c r="H6462" t="s">
        <v>56</v>
      </c>
      <c r="I6462" t="s">
        <v>18</v>
      </c>
      <c r="J6462" s="1">
        <v>45448</v>
      </c>
      <c r="K6462" t="b">
        <v>0</v>
      </c>
      <c r="L6462" t="s">
        <v>30</v>
      </c>
      <c r="M6462">
        <v>6</v>
      </c>
      <c r="N6462">
        <f>G6462/SUMIF(B:B,B6462,G:G)*100</f>
        <v>0.27323832204794363</v>
      </c>
      <c r="Q6462">
        <f>VLOOKUP(C6462, Categories_Pivot_Table!A:B, 2, FALSE)</f>
        <v>23.146341463414632</v>
      </c>
      <c r="T6462">
        <f t="shared" si="101"/>
        <v>2024</v>
      </c>
    </row>
    <row r="6463" spans="1:20" x14ac:dyDescent="0.2">
      <c r="A6463" t="s">
        <v>6720</v>
      </c>
      <c r="B6463" t="s">
        <v>63</v>
      </c>
      <c r="C6463" t="s">
        <v>38</v>
      </c>
      <c r="D6463" t="s">
        <v>190</v>
      </c>
      <c r="E6463">
        <v>33.5</v>
      </c>
      <c r="F6463">
        <v>9</v>
      </c>
      <c r="G6463">
        <v>301.5</v>
      </c>
      <c r="H6463" t="s">
        <v>17</v>
      </c>
      <c r="I6463" t="s">
        <v>46</v>
      </c>
      <c r="J6463" s="1">
        <v>45582</v>
      </c>
      <c r="K6463" t="b">
        <v>1</v>
      </c>
      <c r="L6463" t="s">
        <v>42</v>
      </c>
      <c r="M6463">
        <v>10</v>
      </c>
      <c r="N6463">
        <f>G6463/SUMIF(B:B,B6463,G:G)*100</f>
        <v>0.49811657414750193</v>
      </c>
      <c r="Q6463">
        <f>VLOOKUP(C6463, Categories_Pivot_Table!A:B, 2, FALSE)</f>
        <v>23.088790931989923</v>
      </c>
      <c r="T6463">
        <f t="shared" si="101"/>
        <v>2024</v>
      </c>
    </row>
    <row r="6464" spans="1:20" x14ac:dyDescent="0.2">
      <c r="A6464" t="s">
        <v>6721</v>
      </c>
      <c r="B6464" t="s">
        <v>26</v>
      </c>
      <c r="C6464" t="s">
        <v>135</v>
      </c>
      <c r="D6464" t="s">
        <v>216</v>
      </c>
      <c r="E6464">
        <v>14</v>
      </c>
      <c r="F6464">
        <v>9</v>
      </c>
      <c r="G6464">
        <v>126</v>
      </c>
      <c r="H6464" t="s">
        <v>17</v>
      </c>
      <c r="I6464" t="s">
        <v>18</v>
      </c>
      <c r="J6464" s="1">
        <v>45227</v>
      </c>
      <c r="K6464" t="b">
        <v>0</v>
      </c>
      <c r="L6464" t="s">
        <v>35</v>
      </c>
      <c r="M6464">
        <v>10</v>
      </c>
      <c r="N6464">
        <f>G6464/SUMIF(B:B,B6464,G:G)*100</f>
        <v>0.20307350132561872</v>
      </c>
      <c r="Q6464">
        <f>VLOOKUP(C6464, Categories_Pivot_Table!A:B, 2, FALSE)</f>
        <v>23.146341463414632</v>
      </c>
      <c r="T6464">
        <f t="shared" si="101"/>
        <v>2023</v>
      </c>
    </row>
    <row r="6465" spans="1:20" x14ac:dyDescent="0.2">
      <c r="A6465" t="s">
        <v>6722</v>
      </c>
      <c r="B6465" t="s">
        <v>73</v>
      </c>
      <c r="C6465" t="s">
        <v>38</v>
      </c>
      <c r="D6465" t="s">
        <v>362</v>
      </c>
      <c r="E6465">
        <v>41</v>
      </c>
      <c r="F6465">
        <v>4</v>
      </c>
      <c r="G6465">
        <v>164</v>
      </c>
      <c r="H6465" t="s">
        <v>17</v>
      </c>
      <c r="I6465" t="s">
        <v>46</v>
      </c>
      <c r="J6465" s="1">
        <v>45669</v>
      </c>
      <c r="K6465" t="b">
        <v>1</v>
      </c>
      <c r="L6465" t="s">
        <v>24</v>
      </c>
      <c r="M6465">
        <v>1</v>
      </c>
      <c r="N6465">
        <f>G6465/SUMIF(B:B,B6465,G:G)*100</f>
        <v>0.28332282389931673</v>
      </c>
      <c r="Q6465">
        <f>VLOOKUP(C6465, Categories_Pivot_Table!A:B, 2, FALSE)</f>
        <v>23.088790931989923</v>
      </c>
      <c r="T6465">
        <f t="shared" si="101"/>
        <v>2025</v>
      </c>
    </row>
    <row r="6466" spans="1:20" x14ac:dyDescent="0.2">
      <c r="A6466" t="s">
        <v>6723</v>
      </c>
      <c r="B6466" t="s">
        <v>118</v>
      </c>
      <c r="C6466" t="s">
        <v>38</v>
      </c>
      <c r="D6466" t="s">
        <v>473</v>
      </c>
      <c r="E6466">
        <v>23</v>
      </c>
      <c r="F6466">
        <v>7</v>
      </c>
      <c r="G6466">
        <v>161</v>
      </c>
      <c r="H6466" t="s">
        <v>56</v>
      </c>
      <c r="I6466" t="s">
        <v>46</v>
      </c>
      <c r="J6466" s="1">
        <v>45115</v>
      </c>
      <c r="K6466" t="b">
        <v>0</v>
      </c>
      <c r="L6466" t="s">
        <v>35</v>
      </c>
      <c r="M6466">
        <v>7</v>
      </c>
      <c r="N6466">
        <f>G6466/SUMIF(B:B,B6466,G:G)*100</f>
        <v>0.26481569814300043</v>
      </c>
      <c r="Q6466">
        <f>VLOOKUP(C6466, Categories_Pivot_Table!A:B, 2, FALSE)</f>
        <v>23.088790931989923</v>
      </c>
      <c r="T6466">
        <f t="shared" ref="T6466:T6529" si="102">YEAR(J6466)</f>
        <v>2023</v>
      </c>
    </row>
    <row r="6467" spans="1:20" x14ac:dyDescent="0.2">
      <c r="A6467" t="s">
        <v>6724</v>
      </c>
      <c r="B6467" t="s">
        <v>63</v>
      </c>
      <c r="C6467" t="s">
        <v>33</v>
      </c>
      <c r="D6467" t="s">
        <v>109</v>
      </c>
      <c r="E6467">
        <v>41</v>
      </c>
      <c r="F6467">
        <v>10</v>
      </c>
      <c r="G6467">
        <v>410</v>
      </c>
      <c r="H6467" t="s">
        <v>56</v>
      </c>
      <c r="I6467" t="s">
        <v>18</v>
      </c>
      <c r="J6467" s="1">
        <v>45066</v>
      </c>
      <c r="K6467" t="b">
        <v>0</v>
      </c>
      <c r="L6467" t="s">
        <v>35</v>
      </c>
      <c r="M6467">
        <v>5</v>
      </c>
      <c r="N6467">
        <f>G6467/SUMIF(B:B,B6467,G:G)*100</f>
        <v>0.67737245572297122</v>
      </c>
      <c r="Q6467">
        <f>VLOOKUP(C6467, Categories_Pivot_Table!A:B, 2, FALSE)</f>
        <v>23.300574345883856</v>
      </c>
      <c r="T6467">
        <f t="shared" si="102"/>
        <v>2023</v>
      </c>
    </row>
    <row r="6468" spans="1:20" x14ac:dyDescent="0.2">
      <c r="A6468" t="s">
        <v>6725</v>
      </c>
      <c r="B6468" t="s">
        <v>118</v>
      </c>
      <c r="C6468" t="s">
        <v>135</v>
      </c>
      <c r="D6468" t="s">
        <v>188</v>
      </c>
      <c r="E6468">
        <v>33.5</v>
      </c>
      <c r="F6468">
        <v>8</v>
      </c>
      <c r="G6468">
        <v>268</v>
      </c>
      <c r="H6468" t="s">
        <v>56</v>
      </c>
      <c r="I6468" t="s">
        <v>46</v>
      </c>
      <c r="J6468" s="1">
        <v>45389</v>
      </c>
      <c r="K6468" t="b">
        <v>0</v>
      </c>
      <c r="L6468" t="s">
        <v>24</v>
      </c>
      <c r="M6468">
        <v>4</v>
      </c>
      <c r="N6468">
        <f>G6468/SUMIF(B:B,B6468,G:G)*100</f>
        <v>0.44081122423803809</v>
      </c>
      <c r="Q6468">
        <f>VLOOKUP(C6468, Categories_Pivot_Table!A:B, 2, FALSE)</f>
        <v>23.146341463414632</v>
      </c>
      <c r="T6468">
        <f t="shared" si="102"/>
        <v>2024</v>
      </c>
    </row>
    <row r="6469" spans="1:20" x14ac:dyDescent="0.2">
      <c r="A6469" t="s">
        <v>6726</v>
      </c>
      <c r="B6469" t="s">
        <v>32</v>
      </c>
      <c r="C6469" t="s">
        <v>74</v>
      </c>
      <c r="D6469" t="s">
        <v>248</v>
      </c>
      <c r="E6469">
        <v>15.5</v>
      </c>
      <c r="F6469">
        <v>1</v>
      </c>
      <c r="G6469">
        <v>15.5</v>
      </c>
      <c r="H6469" t="s">
        <v>56</v>
      </c>
      <c r="I6469" t="s">
        <v>46</v>
      </c>
      <c r="J6469" s="1">
        <v>45230</v>
      </c>
      <c r="K6469" t="b">
        <v>0</v>
      </c>
      <c r="L6469" t="s">
        <v>49</v>
      </c>
      <c r="M6469">
        <v>10</v>
      </c>
      <c r="N6469">
        <f>G6469/SUMIF(B:B,B6469,G:G)*100</f>
        <v>2.6435850424252762E-2</v>
      </c>
      <c r="Q6469">
        <f>VLOOKUP(C6469, Categories_Pivot_Table!A:B, 2, FALSE)</f>
        <v>24.317096165933375</v>
      </c>
      <c r="T6469">
        <f t="shared" si="102"/>
        <v>2023</v>
      </c>
    </row>
    <row r="6470" spans="1:20" x14ac:dyDescent="0.2">
      <c r="A6470" t="s">
        <v>6727</v>
      </c>
      <c r="B6470" t="s">
        <v>90</v>
      </c>
      <c r="C6470" t="s">
        <v>22</v>
      </c>
      <c r="D6470" t="s">
        <v>388</v>
      </c>
      <c r="E6470">
        <v>6.5</v>
      </c>
      <c r="F6470">
        <v>6</v>
      </c>
      <c r="G6470">
        <v>39</v>
      </c>
      <c r="H6470" t="s">
        <v>17</v>
      </c>
      <c r="I6470" t="s">
        <v>18</v>
      </c>
      <c r="J6470" s="1">
        <v>44665</v>
      </c>
      <c r="K6470" t="b">
        <v>0</v>
      </c>
      <c r="L6470" t="s">
        <v>42</v>
      </c>
      <c r="M6470">
        <v>4</v>
      </c>
      <c r="N6470">
        <f>G6470/SUMIF(B:B,B6470,G:G)*100</f>
        <v>6.59429846809374E-2</v>
      </c>
      <c r="Q6470">
        <f>VLOOKUP(C6470, Categories_Pivot_Table!A:B, 2, FALSE)</f>
        <v>21.505681818181817</v>
      </c>
      <c r="T6470">
        <f t="shared" si="102"/>
        <v>2022</v>
      </c>
    </row>
    <row r="6471" spans="1:20" x14ac:dyDescent="0.2">
      <c r="A6471" t="s">
        <v>6728</v>
      </c>
      <c r="B6471" t="s">
        <v>121</v>
      </c>
      <c r="C6471" t="s">
        <v>74</v>
      </c>
      <c r="D6471" t="s">
        <v>355</v>
      </c>
      <c r="E6471">
        <v>5</v>
      </c>
      <c r="F6471">
        <v>7</v>
      </c>
      <c r="G6471">
        <v>35</v>
      </c>
      <c r="H6471" t="s">
        <v>56</v>
      </c>
      <c r="I6471" t="s">
        <v>46</v>
      </c>
      <c r="J6471" s="1">
        <v>44643</v>
      </c>
      <c r="K6471" t="b">
        <v>1</v>
      </c>
      <c r="L6471" t="s">
        <v>30</v>
      </c>
      <c r="M6471">
        <v>3</v>
      </c>
      <c r="N6471">
        <f>G6471/SUMIF(B:B,B6471,G:G)*100</f>
        <v>5.3377662210902774E-2</v>
      </c>
      <c r="Q6471">
        <f>VLOOKUP(C6471, Categories_Pivot_Table!A:B, 2, FALSE)</f>
        <v>24.317096165933375</v>
      </c>
      <c r="T6471">
        <f t="shared" si="102"/>
        <v>2022</v>
      </c>
    </row>
    <row r="6472" spans="1:20" x14ac:dyDescent="0.2">
      <c r="A6472" t="s">
        <v>6729</v>
      </c>
      <c r="B6472" t="s">
        <v>81</v>
      </c>
      <c r="C6472" t="s">
        <v>48</v>
      </c>
      <c r="D6472" t="s">
        <v>302</v>
      </c>
      <c r="E6472">
        <v>15.5</v>
      </c>
      <c r="F6472">
        <v>10</v>
      </c>
      <c r="G6472">
        <v>155</v>
      </c>
      <c r="H6472" t="s">
        <v>29</v>
      </c>
      <c r="I6472" t="s">
        <v>46</v>
      </c>
      <c r="J6472" s="1">
        <v>44680</v>
      </c>
      <c r="K6472" t="b">
        <v>1</v>
      </c>
      <c r="L6472" t="s">
        <v>65</v>
      </c>
      <c r="M6472">
        <v>4</v>
      </c>
      <c r="N6472">
        <f>G6472/SUMIF(B:B,B6472,G:G)*100</f>
        <v>0.24542597240145356</v>
      </c>
      <c r="Q6472">
        <f>VLOOKUP(C6472, Categories_Pivot_Table!A:B, 2, FALSE)</f>
        <v>23.348837209302324</v>
      </c>
      <c r="T6472">
        <f t="shared" si="102"/>
        <v>2022</v>
      </c>
    </row>
    <row r="6473" spans="1:20" x14ac:dyDescent="0.2">
      <c r="A6473" t="s">
        <v>6730</v>
      </c>
      <c r="B6473" t="s">
        <v>14</v>
      </c>
      <c r="C6473" t="s">
        <v>135</v>
      </c>
      <c r="D6473" t="s">
        <v>243</v>
      </c>
      <c r="E6473">
        <v>35</v>
      </c>
      <c r="F6473">
        <v>5</v>
      </c>
      <c r="G6473">
        <v>175</v>
      </c>
      <c r="H6473" t="s">
        <v>56</v>
      </c>
      <c r="I6473" t="s">
        <v>18</v>
      </c>
      <c r="J6473" s="1">
        <v>45116</v>
      </c>
      <c r="K6473" t="b">
        <v>0</v>
      </c>
      <c r="L6473" t="s">
        <v>24</v>
      </c>
      <c r="M6473">
        <v>7</v>
      </c>
      <c r="N6473">
        <f>G6473/SUMIF(B:B,B6473,G:G)*100</f>
        <v>0.28490724234210035</v>
      </c>
      <c r="Q6473">
        <f>VLOOKUP(C6473, Categories_Pivot_Table!A:B, 2, FALSE)</f>
        <v>23.146341463414632</v>
      </c>
      <c r="T6473">
        <f t="shared" si="102"/>
        <v>2023</v>
      </c>
    </row>
    <row r="6474" spans="1:20" x14ac:dyDescent="0.2">
      <c r="A6474" t="s">
        <v>6731</v>
      </c>
      <c r="B6474" t="s">
        <v>71</v>
      </c>
      <c r="C6474" t="s">
        <v>74</v>
      </c>
      <c r="D6474" t="s">
        <v>741</v>
      </c>
      <c r="E6474">
        <v>6.5</v>
      </c>
      <c r="F6474">
        <v>9</v>
      </c>
      <c r="G6474">
        <v>58.5</v>
      </c>
      <c r="H6474" t="s">
        <v>29</v>
      </c>
      <c r="I6474" t="s">
        <v>46</v>
      </c>
      <c r="J6474" s="1">
        <v>45282</v>
      </c>
      <c r="K6474" t="b">
        <v>0</v>
      </c>
      <c r="L6474" t="s">
        <v>65</v>
      </c>
      <c r="M6474">
        <v>12</v>
      </c>
      <c r="N6474">
        <f>G6474/SUMIF(B:B,B6474,G:G)*100</f>
        <v>9.2684279320315283E-2</v>
      </c>
      <c r="Q6474">
        <f>VLOOKUP(C6474, Categories_Pivot_Table!A:B, 2, FALSE)</f>
        <v>24.317096165933375</v>
      </c>
      <c r="T6474">
        <f t="shared" si="102"/>
        <v>2023</v>
      </c>
    </row>
    <row r="6475" spans="1:20" x14ac:dyDescent="0.2">
      <c r="A6475" t="s">
        <v>6732</v>
      </c>
      <c r="B6475" t="s">
        <v>54</v>
      </c>
      <c r="C6475" t="s">
        <v>74</v>
      </c>
      <c r="D6475" t="s">
        <v>248</v>
      </c>
      <c r="E6475">
        <v>15.5</v>
      </c>
      <c r="F6475">
        <v>5</v>
      </c>
      <c r="G6475">
        <v>77.5</v>
      </c>
      <c r="H6475" t="s">
        <v>29</v>
      </c>
      <c r="I6475" t="s">
        <v>18</v>
      </c>
      <c r="J6475" s="1">
        <v>45041</v>
      </c>
      <c r="K6475" t="b">
        <v>0</v>
      </c>
      <c r="L6475" t="s">
        <v>49</v>
      </c>
      <c r="M6475">
        <v>4</v>
      </c>
      <c r="N6475">
        <f>G6475/SUMIF(B:B,B6475,G:G)*100</f>
        <v>0.13559499960633711</v>
      </c>
      <c r="Q6475">
        <f>VLOOKUP(C6475, Categories_Pivot_Table!A:B, 2, FALSE)</f>
        <v>24.317096165933375</v>
      </c>
      <c r="T6475">
        <f t="shared" si="102"/>
        <v>2023</v>
      </c>
    </row>
    <row r="6476" spans="1:20" x14ac:dyDescent="0.2">
      <c r="A6476" t="s">
        <v>6733</v>
      </c>
      <c r="B6476" t="s">
        <v>26</v>
      </c>
      <c r="C6476" t="s">
        <v>135</v>
      </c>
      <c r="D6476" t="s">
        <v>243</v>
      </c>
      <c r="E6476">
        <v>35</v>
      </c>
      <c r="F6476">
        <v>10</v>
      </c>
      <c r="G6476">
        <v>350</v>
      </c>
      <c r="H6476" t="s">
        <v>56</v>
      </c>
      <c r="I6476" t="s">
        <v>18</v>
      </c>
      <c r="J6476" s="1">
        <v>45464</v>
      </c>
      <c r="K6476" t="b">
        <v>0</v>
      </c>
      <c r="L6476" t="s">
        <v>65</v>
      </c>
      <c r="M6476">
        <v>6</v>
      </c>
      <c r="N6476">
        <f>G6476/SUMIF(B:B,B6476,G:G)*100</f>
        <v>0.56409305923782971</v>
      </c>
      <c r="Q6476">
        <f>VLOOKUP(C6476, Categories_Pivot_Table!A:B, 2, FALSE)</f>
        <v>23.146341463414632</v>
      </c>
      <c r="T6476">
        <f t="shared" si="102"/>
        <v>2024</v>
      </c>
    </row>
    <row r="6477" spans="1:20" x14ac:dyDescent="0.2">
      <c r="A6477" t="s">
        <v>6734</v>
      </c>
      <c r="B6477" t="s">
        <v>106</v>
      </c>
      <c r="C6477" t="s">
        <v>22</v>
      </c>
      <c r="D6477" t="s">
        <v>283</v>
      </c>
      <c r="E6477">
        <v>8</v>
      </c>
      <c r="F6477">
        <v>3</v>
      </c>
      <c r="G6477">
        <v>24</v>
      </c>
      <c r="H6477" t="s">
        <v>17</v>
      </c>
      <c r="I6477" t="s">
        <v>18</v>
      </c>
      <c r="J6477" s="1">
        <v>45652</v>
      </c>
      <c r="K6477" t="b">
        <v>1</v>
      </c>
      <c r="L6477" t="s">
        <v>42</v>
      </c>
      <c r="M6477">
        <v>12</v>
      </c>
      <c r="N6477">
        <f>G6477/SUMIF(B:B,B6477,G:G)*100</f>
        <v>3.911342894393742E-2</v>
      </c>
      <c r="Q6477">
        <f>VLOOKUP(C6477, Categories_Pivot_Table!A:B, 2, FALSE)</f>
        <v>21.505681818181817</v>
      </c>
      <c r="T6477">
        <f t="shared" si="102"/>
        <v>2024</v>
      </c>
    </row>
    <row r="6478" spans="1:20" x14ac:dyDescent="0.2">
      <c r="A6478" t="s">
        <v>6735</v>
      </c>
      <c r="B6478" t="s">
        <v>73</v>
      </c>
      <c r="C6478" t="s">
        <v>15</v>
      </c>
      <c r="D6478" t="s">
        <v>211</v>
      </c>
      <c r="E6478">
        <v>9.5</v>
      </c>
      <c r="F6478">
        <v>4</v>
      </c>
      <c r="G6478">
        <v>38</v>
      </c>
      <c r="H6478" t="s">
        <v>17</v>
      </c>
      <c r="I6478" t="s">
        <v>18</v>
      </c>
      <c r="J6478" s="1">
        <v>44934</v>
      </c>
      <c r="K6478" t="b">
        <v>1</v>
      </c>
      <c r="L6478" t="s">
        <v>24</v>
      </c>
      <c r="M6478">
        <v>1</v>
      </c>
      <c r="N6478">
        <f>G6478/SUMIF(B:B,B6478,G:G)*100</f>
        <v>6.5647971391305099E-2</v>
      </c>
      <c r="Q6478">
        <f>VLOOKUP(C6478, Categories_Pivot_Table!A:B, 2, FALSE)</f>
        <v>23.063808900523561</v>
      </c>
      <c r="T6478">
        <f t="shared" si="102"/>
        <v>2023</v>
      </c>
    </row>
    <row r="6479" spans="1:20" x14ac:dyDescent="0.2">
      <c r="A6479" t="s">
        <v>6736</v>
      </c>
      <c r="B6479" t="s">
        <v>51</v>
      </c>
      <c r="C6479" t="s">
        <v>48</v>
      </c>
      <c r="D6479" t="s">
        <v>1400</v>
      </c>
      <c r="E6479">
        <v>23</v>
      </c>
      <c r="F6479">
        <v>6</v>
      </c>
      <c r="G6479">
        <v>138</v>
      </c>
      <c r="H6479" t="s">
        <v>56</v>
      </c>
      <c r="I6479" t="s">
        <v>18</v>
      </c>
      <c r="J6479" s="1">
        <v>44910</v>
      </c>
      <c r="K6479" t="b">
        <v>0</v>
      </c>
      <c r="L6479" t="s">
        <v>42</v>
      </c>
      <c r="M6479">
        <v>12</v>
      </c>
      <c r="N6479">
        <f>G6479/SUMIF(B:B,B6479,G:G)*100</f>
        <v>0.21393027113336538</v>
      </c>
      <c r="Q6479">
        <f>VLOOKUP(C6479, Categories_Pivot_Table!A:B, 2, FALSE)</f>
        <v>23.348837209302324</v>
      </c>
      <c r="T6479">
        <f t="shared" si="102"/>
        <v>2022</v>
      </c>
    </row>
    <row r="6480" spans="1:20" x14ac:dyDescent="0.2">
      <c r="A6480" t="s">
        <v>6737</v>
      </c>
      <c r="B6480" t="s">
        <v>95</v>
      </c>
      <c r="C6480" t="s">
        <v>27</v>
      </c>
      <c r="D6480" t="s">
        <v>380</v>
      </c>
      <c r="E6480">
        <v>41</v>
      </c>
      <c r="F6480">
        <v>9</v>
      </c>
      <c r="G6480">
        <v>369</v>
      </c>
      <c r="H6480" t="s">
        <v>56</v>
      </c>
      <c r="I6480" t="s">
        <v>18</v>
      </c>
      <c r="J6480" s="1">
        <v>45472</v>
      </c>
      <c r="K6480" t="b">
        <v>0</v>
      </c>
      <c r="L6480" t="s">
        <v>35</v>
      </c>
      <c r="M6480">
        <v>6</v>
      </c>
      <c r="N6480">
        <f>G6480/SUMIF(B:B,B6480,G:G)*100</f>
        <v>0.5478719850337409</v>
      </c>
      <c r="Q6480">
        <f>VLOOKUP(C6480, Categories_Pivot_Table!A:B, 2, FALSE)</f>
        <v>25.013711734693878</v>
      </c>
      <c r="T6480">
        <f t="shared" si="102"/>
        <v>2024</v>
      </c>
    </row>
    <row r="6481" spans="1:20" x14ac:dyDescent="0.2">
      <c r="A6481" t="s">
        <v>6738</v>
      </c>
      <c r="B6481" t="s">
        <v>76</v>
      </c>
      <c r="C6481" t="s">
        <v>38</v>
      </c>
      <c r="D6481" t="s">
        <v>96</v>
      </c>
      <c r="E6481">
        <v>24.5</v>
      </c>
      <c r="F6481">
        <v>3</v>
      </c>
      <c r="G6481">
        <v>73.5</v>
      </c>
      <c r="H6481" t="s">
        <v>29</v>
      </c>
      <c r="I6481" t="s">
        <v>46</v>
      </c>
      <c r="J6481" s="1">
        <v>45255</v>
      </c>
      <c r="K6481" t="b">
        <v>0</v>
      </c>
      <c r="L6481" t="s">
        <v>35</v>
      </c>
      <c r="M6481">
        <v>11</v>
      </c>
      <c r="N6481">
        <f>G6481/SUMIF(B:B,B6481,G:G)*100</f>
        <v>0.12514579058937708</v>
      </c>
      <c r="Q6481">
        <f>VLOOKUP(C6481, Categories_Pivot_Table!A:B, 2, FALSE)</f>
        <v>23.088790931989923</v>
      </c>
      <c r="T6481">
        <f t="shared" si="102"/>
        <v>2023</v>
      </c>
    </row>
    <row r="6482" spans="1:20" x14ac:dyDescent="0.2">
      <c r="A6482" t="s">
        <v>6739</v>
      </c>
      <c r="B6482" t="s">
        <v>90</v>
      </c>
      <c r="C6482" t="s">
        <v>15</v>
      </c>
      <c r="D6482" t="s">
        <v>169</v>
      </c>
      <c r="E6482">
        <v>24.5</v>
      </c>
      <c r="F6482">
        <v>6</v>
      </c>
      <c r="G6482">
        <v>147</v>
      </c>
      <c r="H6482" t="s">
        <v>56</v>
      </c>
      <c r="I6482" t="s">
        <v>46</v>
      </c>
      <c r="J6482" s="1">
        <v>45333</v>
      </c>
      <c r="K6482" t="b">
        <v>0</v>
      </c>
      <c r="L6482" t="s">
        <v>24</v>
      </c>
      <c r="M6482">
        <v>2</v>
      </c>
      <c r="N6482">
        <f>G6482/SUMIF(B:B,B6482,G:G)*100</f>
        <v>0.24855432687430254</v>
      </c>
      <c r="Q6482">
        <f>VLOOKUP(C6482, Categories_Pivot_Table!A:B, 2, FALSE)</f>
        <v>23.063808900523561</v>
      </c>
      <c r="T6482">
        <f t="shared" si="102"/>
        <v>2024</v>
      </c>
    </row>
    <row r="6483" spans="1:20" x14ac:dyDescent="0.2">
      <c r="A6483" t="s">
        <v>6740</v>
      </c>
      <c r="B6483" t="s">
        <v>44</v>
      </c>
      <c r="C6483" t="s">
        <v>48</v>
      </c>
      <c r="D6483" t="s">
        <v>655</v>
      </c>
      <c r="E6483">
        <v>12.5</v>
      </c>
      <c r="F6483">
        <v>5</v>
      </c>
      <c r="G6483">
        <v>62.5</v>
      </c>
      <c r="H6483" t="s">
        <v>17</v>
      </c>
      <c r="I6483" t="s">
        <v>18</v>
      </c>
      <c r="J6483" s="1">
        <v>44769</v>
      </c>
      <c r="K6483" t="b">
        <v>0</v>
      </c>
      <c r="L6483" t="s">
        <v>30</v>
      </c>
      <c r="M6483">
        <v>7</v>
      </c>
      <c r="N6483">
        <f>G6483/SUMIF(B:B,B6483,G:G)*100</f>
        <v>0.10297473411923651</v>
      </c>
      <c r="Q6483">
        <f>VLOOKUP(C6483, Categories_Pivot_Table!A:B, 2, FALSE)</f>
        <v>23.348837209302324</v>
      </c>
      <c r="T6483">
        <f t="shared" si="102"/>
        <v>2022</v>
      </c>
    </row>
    <row r="6484" spans="1:20" x14ac:dyDescent="0.2">
      <c r="A6484" t="s">
        <v>6741</v>
      </c>
      <c r="B6484" t="s">
        <v>90</v>
      </c>
      <c r="C6484" t="s">
        <v>15</v>
      </c>
      <c r="D6484" t="s">
        <v>511</v>
      </c>
      <c r="E6484">
        <v>15.5</v>
      </c>
      <c r="F6484">
        <v>1</v>
      </c>
      <c r="G6484">
        <v>15.5</v>
      </c>
      <c r="H6484" t="s">
        <v>56</v>
      </c>
      <c r="I6484" t="s">
        <v>46</v>
      </c>
      <c r="J6484" s="1">
        <v>45569</v>
      </c>
      <c r="K6484" t="b">
        <v>0</v>
      </c>
      <c r="L6484" t="s">
        <v>65</v>
      </c>
      <c r="M6484">
        <v>10</v>
      </c>
      <c r="N6484">
        <f>G6484/SUMIF(B:B,B6484,G:G)*100</f>
        <v>2.6208109296269991E-2</v>
      </c>
      <c r="Q6484">
        <f>VLOOKUP(C6484, Categories_Pivot_Table!A:B, 2, FALSE)</f>
        <v>23.063808900523561</v>
      </c>
      <c r="T6484">
        <f t="shared" si="102"/>
        <v>2024</v>
      </c>
    </row>
    <row r="6485" spans="1:20" x14ac:dyDescent="0.2">
      <c r="A6485" t="s">
        <v>6742</v>
      </c>
      <c r="B6485" t="s">
        <v>173</v>
      </c>
      <c r="C6485" t="s">
        <v>22</v>
      </c>
      <c r="D6485" t="s">
        <v>283</v>
      </c>
      <c r="E6485">
        <v>8</v>
      </c>
      <c r="F6485">
        <v>1</v>
      </c>
      <c r="G6485">
        <v>8</v>
      </c>
      <c r="H6485" t="s">
        <v>56</v>
      </c>
      <c r="I6485" t="s">
        <v>46</v>
      </c>
      <c r="J6485" s="1">
        <v>45207</v>
      </c>
      <c r="K6485" t="b">
        <v>0</v>
      </c>
      <c r="L6485" t="s">
        <v>24</v>
      </c>
      <c r="M6485">
        <v>10</v>
      </c>
      <c r="N6485">
        <f>G6485/SUMIF(B:B,B6485,G:G)*100</f>
        <v>1.3155514627287828E-2</v>
      </c>
      <c r="Q6485">
        <f>VLOOKUP(C6485, Categories_Pivot_Table!A:B, 2, FALSE)</f>
        <v>21.505681818181817</v>
      </c>
      <c r="T6485">
        <f t="shared" si="102"/>
        <v>2023</v>
      </c>
    </row>
    <row r="6486" spans="1:20" x14ac:dyDescent="0.2">
      <c r="A6486" t="s">
        <v>6743</v>
      </c>
      <c r="B6486" t="s">
        <v>121</v>
      </c>
      <c r="C6486" t="s">
        <v>15</v>
      </c>
      <c r="D6486" t="s">
        <v>369</v>
      </c>
      <c r="E6486">
        <v>23</v>
      </c>
      <c r="F6486">
        <v>3</v>
      </c>
      <c r="G6486">
        <v>69</v>
      </c>
      <c r="H6486" t="s">
        <v>56</v>
      </c>
      <c r="I6486" t="s">
        <v>46</v>
      </c>
      <c r="J6486" s="1">
        <v>45273</v>
      </c>
      <c r="K6486" t="b">
        <v>1</v>
      </c>
      <c r="L6486" t="s">
        <v>30</v>
      </c>
      <c r="M6486">
        <v>12</v>
      </c>
      <c r="N6486">
        <f>G6486/SUMIF(B:B,B6486,G:G)*100</f>
        <v>0.10523024835863688</v>
      </c>
      <c r="Q6486">
        <f>VLOOKUP(C6486, Categories_Pivot_Table!A:B, 2, FALSE)</f>
        <v>23.063808900523561</v>
      </c>
      <c r="T6486">
        <f t="shared" si="102"/>
        <v>2023</v>
      </c>
    </row>
    <row r="6487" spans="1:20" x14ac:dyDescent="0.2">
      <c r="A6487" t="s">
        <v>6744</v>
      </c>
      <c r="B6487" t="s">
        <v>173</v>
      </c>
      <c r="C6487" t="s">
        <v>15</v>
      </c>
      <c r="D6487" t="s">
        <v>776</v>
      </c>
      <c r="E6487">
        <v>38</v>
      </c>
      <c r="F6487">
        <v>7</v>
      </c>
      <c r="G6487">
        <v>266</v>
      </c>
      <c r="H6487" t="s">
        <v>56</v>
      </c>
      <c r="I6487" t="s">
        <v>18</v>
      </c>
      <c r="J6487" s="1">
        <v>45451</v>
      </c>
      <c r="K6487" t="b">
        <v>0</v>
      </c>
      <c r="L6487" t="s">
        <v>35</v>
      </c>
      <c r="M6487">
        <v>6</v>
      </c>
      <c r="N6487">
        <f>G6487/SUMIF(B:B,B6487,G:G)*100</f>
        <v>0.43742086135732017</v>
      </c>
      <c r="Q6487">
        <f>VLOOKUP(C6487, Categories_Pivot_Table!A:B, 2, FALSE)</f>
        <v>23.063808900523561</v>
      </c>
      <c r="T6487">
        <f t="shared" si="102"/>
        <v>2024</v>
      </c>
    </row>
    <row r="6488" spans="1:20" x14ac:dyDescent="0.2">
      <c r="A6488" t="s">
        <v>6745</v>
      </c>
      <c r="B6488" t="s">
        <v>106</v>
      </c>
      <c r="C6488" t="s">
        <v>74</v>
      </c>
      <c r="D6488" t="s">
        <v>364</v>
      </c>
      <c r="E6488">
        <v>21.5</v>
      </c>
      <c r="F6488">
        <v>8</v>
      </c>
      <c r="G6488">
        <v>172</v>
      </c>
      <c r="H6488" t="s">
        <v>29</v>
      </c>
      <c r="I6488" t="s">
        <v>46</v>
      </c>
      <c r="J6488" s="1">
        <v>45529</v>
      </c>
      <c r="K6488" t="b">
        <v>1</v>
      </c>
      <c r="L6488" t="s">
        <v>24</v>
      </c>
      <c r="M6488">
        <v>8</v>
      </c>
      <c r="N6488">
        <f>G6488/SUMIF(B:B,B6488,G:G)*100</f>
        <v>0.28031290743155146</v>
      </c>
      <c r="Q6488">
        <f>VLOOKUP(C6488, Categories_Pivot_Table!A:B, 2, FALSE)</f>
        <v>24.317096165933375</v>
      </c>
      <c r="T6488">
        <f t="shared" si="102"/>
        <v>2024</v>
      </c>
    </row>
    <row r="6489" spans="1:20" x14ac:dyDescent="0.2">
      <c r="A6489" t="s">
        <v>6746</v>
      </c>
      <c r="B6489" t="s">
        <v>47</v>
      </c>
      <c r="C6489" t="s">
        <v>38</v>
      </c>
      <c r="D6489" t="s">
        <v>362</v>
      </c>
      <c r="E6489">
        <v>41</v>
      </c>
      <c r="F6489">
        <v>5</v>
      </c>
      <c r="G6489">
        <v>205</v>
      </c>
      <c r="H6489" t="s">
        <v>17</v>
      </c>
      <c r="I6489" t="s">
        <v>18</v>
      </c>
      <c r="J6489" s="1">
        <v>45206</v>
      </c>
      <c r="K6489" t="b">
        <v>0</v>
      </c>
      <c r="L6489" t="s">
        <v>35</v>
      </c>
      <c r="M6489">
        <v>10</v>
      </c>
      <c r="N6489">
        <f>G6489/SUMIF(B:B,B6489,G:G)*100</f>
        <v>0.32574325075874339</v>
      </c>
      <c r="Q6489">
        <f>VLOOKUP(C6489, Categories_Pivot_Table!A:B, 2, FALSE)</f>
        <v>23.088790931989923</v>
      </c>
      <c r="T6489">
        <f t="shared" si="102"/>
        <v>2023</v>
      </c>
    </row>
    <row r="6490" spans="1:20" x14ac:dyDescent="0.2">
      <c r="A6490" t="s">
        <v>6747</v>
      </c>
      <c r="B6490" t="s">
        <v>32</v>
      </c>
      <c r="C6490" t="s">
        <v>135</v>
      </c>
      <c r="D6490" t="s">
        <v>333</v>
      </c>
      <c r="E6490">
        <v>20</v>
      </c>
      <c r="F6490">
        <v>7</v>
      </c>
      <c r="G6490">
        <v>140</v>
      </c>
      <c r="H6490" t="s">
        <v>29</v>
      </c>
      <c r="I6490" t="s">
        <v>46</v>
      </c>
      <c r="J6490" s="1">
        <v>45665</v>
      </c>
      <c r="K6490" t="b">
        <v>0</v>
      </c>
      <c r="L6490" t="s">
        <v>30</v>
      </c>
      <c r="M6490">
        <v>1</v>
      </c>
      <c r="N6490">
        <f>G6490/SUMIF(B:B,B6490,G:G)*100</f>
        <v>0.23877542318679912</v>
      </c>
      <c r="Q6490">
        <f>VLOOKUP(C6490, Categories_Pivot_Table!A:B, 2, FALSE)</f>
        <v>23.146341463414632</v>
      </c>
      <c r="T6490">
        <f t="shared" si="102"/>
        <v>2025</v>
      </c>
    </row>
    <row r="6491" spans="1:20" x14ac:dyDescent="0.2">
      <c r="A6491" t="s">
        <v>6748</v>
      </c>
      <c r="B6491" t="s">
        <v>173</v>
      </c>
      <c r="C6491" t="s">
        <v>135</v>
      </c>
      <c r="D6491" t="s">
        <v>245</v>
      </c>
      <c r="E6491">
        <v>15.5</v>
      </c>
      <c r="F6491">
        <v>3</v>
      </c>
      <c r="G6491">
        <v>46.5</v>
      </c>
      <c r="H6491" t="s">
        <v>29</v>
      </c>
      <c r="I6491" t="s">
        <v>18</v>
      </c>
      <c r="J6491" s="1">
        <v>44629</v>
      </c>
      <c r="K6491" t="b">
        <v>0</v>
      </c>
      <c r="L6491" t="s">
        <v>30</v>
      </c>
      <c r="M6491">
        <v>3</v>
      </c>
      <c r="N6491">
        <f>G6491/SUMIF(B:B,B6491,G:G)*100</f>
        <v>7.6466428771110484E-2</v>
      </c>
      <c r="Q6491">
        <f>VLOOKUP(C6491, Categories_Pivot_Table!A:B, 2, FALSE)</f>
        <v>23.146341463414632</v>
      </c>
      <c r="T6491">
        <f t="shared" si="102"/>
        <v>2022</v>
      </c>
    </row>
    <row r="6492" spans="1:20" x14ac:dyDescent="0.2">
      <c r="A6492" t="s">
        <v>6749</v>
      </c>
      <c r="B6492" t="s">
        <v>95</v>
      </c>
      <c r="C6492" t="s">
        <v>74</v>
      </c>
      <c r="D6492" t="s">
        <v>346</v>
      </c>
      <c r="E6492">
        <v>27.5</v>
      </c>
      <c r="F6492">
        <v>6</v>
      </c>
      <c r="G6492">
        <v>165</v>
      </c>
      <c r="H6492" t="s">
        <v>29</v>
      </c>
      <c r="I6492" t="s">
        <v>18</v>
      </c>
      <c r="J6492" s="1">
        <v>45471</v>
      </c>
      <c r="K6492" t="b">
        <v>1</v>
      </c>
      <c r="L6492" t="s">
        <v>65</v>
      </c>
      <c r="M6492">
        <v>6</v>
      </c>
      <c r="N6492">
        <f>G6492/SUMIF(B:B,B6492,G:G)*100</f>
        <v>0.24498340794191667</v>
      </c>
      <c r="Q6492">
        <f>VLOOKUP(C6492, Categories_Pivot_Table!A:B, 2, FALSE)</f>
        <v>24.317096165933375</v>
      </c>
      <c r="T6492">
        <f t="shared" si="102"/>
        <v>2024</v>
      </c>
    </row>
    <row r="6493" spans="1:20" x14ac:dyDescent="0.2">
      <c r="A6493" t="s">
        <v>6750</v>
      </c>
      <c r="B6493" t="s">
        <v>121</v>
      </c>
      <c r="C6493" t="s">
        <v>74</v>
      </c>
      <c r="D6493" t="s">
        <v>219</v>
      </c>
      <c r="E6493">
        <v>12.5</v>
      </c>
      <c r="F6493">
        <v>7</v>
      </c>
      <c r="G6493">
        <v>87.5</v>
      </c>
      <c r="H6493" t="s">
        <v>29</v>
      </c>
      <c r="I6493" t="s">
        <v>46</v>
      </c>
      <c r="J6493" s="1">
        <v>44837</v>
      </c>
      <c r="K6493" t="b">
        <v>0</v>
      </c>
      <c r="L6493" t="s">
        <v>19</v>
      </c>
      <c r="M6493">
        <v>10</v>
      </c>
      <c r="N6493">
        <f>G6493/SUMIF(B:B,B6493,G:G)*100</f>
        <v>0.13344415552725691</v>
      </c>
      <c r="Q6493">
        <f>VLOOKUP(C6493, Categories_Pivot_Table!A:B, 2, FALSE)</f>
        <v>24.317096165933375</v>
      </c>
      <c r="T6493">
        <f t="shared" si="102"/>
        <v>2022</v>
      </c>
    </row>
    <row r="6494" spans="1:20" x14ac:dyDescent="0.2">
      <c r="A6494" t="s">
        <v>6751</v>
      </c>
      <c r="B6494" t="s">
        <v>106</v>
      </c>
      <c r="C6494" t="s">
        <v>33</v>
      </c>
      <c r="D6494" t="s">
        <v>398</v>
      </c>
      <c r="E6494">
        <v>21.5</v>
      </c>
      <c r="F6494">
        <v>3</v>
      </c>
      <c r="G6494">
        <v>64.5</v>
      </c>
      <c r="H6494" t="s">
        <v>56</v>
      </c>
      <c r="I6494" t="s">
        <v>46</v>
      </c>
      <c r="J6494" s="1">
        <v>44730</v>
      </c>
      <c r="K6494" t="b">
        <v>0</v>
      </c>
      <c r="L6494" t="s">
        <v>35</v>
      </c>
      <c r="M6494">
        <v>6</v>
      </c>
      <c r="N6494">
        <f>G6494/SUMIF(B:B,B6494,G:G)*100</f>
        <v>0.10511734028683183</v>
      </c>
      <c r="Q6494">
        <f>VLOOKUP(C6494, Categories_Pivot_Table!A:B, 2, FALSE)</f>
        <v>23.300574345883856</v>
      </c>
      <c r="T6494">
        <f t="shared" si="102"/>
        <v>2022</v>
      </c>
    </row>
    <row r="6495" spans="1:20" x14ac:dyDescent="0.2">
      <c r="A6495" t="s">
        <v>6752</v>
      </c>
      <c r="B6495" t="s">
        <v>71</v>
      </c>
      <c r="C6495" t="s">
        <v>74</v>
      </c>
      <c r="D6495" t="s">
        <v>41</v>
      </c>
      <c r="E6495">
        <v>23</v>
      </c>
      <c r="F6495">
        <v>2</v>
      </c>
      <c r="G6495">
        <v>46</v>
      </c>
      <c r="H6495" t="s">
        <v>17</v>
      </c>
      <c r="I6495" t="s">
        <v>18</v>
      </c>
      <c r="J6495" s="1">
        <v>45318</v>
      </c>
      <c r="K6495" t="b">
        <v>0</v>
      </c>
      <c r="L6495" t="s">
        <v>35</v>
      </c>
      <c r="M6495">
        <v>1</v>
      </c>
      <c r="N6495">
        <f>G6495/SUMIF(B:B,B6495,G:G)*100</f>
        <v>7.2879946132213727E-2</v>
      </c>
      <c r="Q6495">
        <f>VLOOKUP(C6495, Categories_Pivot_Table!A:B, 2, FALSE)</f>
        <v>24.317096165933375</v>
      </c>
      <c r="T6495">
        <f t="shared" si="102"/>
        <v>2024</v>
      </c>
    </row>
    <row r="6496" spans="1:20" x14ac:dyDescent="0.2">
      <c r="A6496" t="s">
        <v>6753</v>
      </c>
      <c r="B6496" t="s">
        <v>76</v>
      </c>
      <c r="C6496" t="s">
        <v>74</v>
      </c>
      <c r="D6496" t="s">
        <v>248</v>
      </c>
      <c r="E6496">
        <v>15.5</v>
      </c>
      <c r="F6496">
        <v>3</v>
      </c>
      <c r="G6496">
        <v>46.5</v>
      </c>
      <c r="H6496" t="s">
        <v>56</v>
      </c>
      <c r="I6496" t="s">
        <v>18</v>
      </c>
      <c r="J6496" s="1">
        <v>45284</v>
      </c>
      <c r="K6496" t="b">
        <v>1</v>
      </c>
      <c r="L6496" t="s">
        <v>24</v>
      </c>
      <c r="M6496">
        <v>12</v>
      </c>
      <c r="N6496">
        <f>G6496/SUMIF(B:B,B6496,G:G)*100</f>
        <v>7.9173867515728358E-2</v>
      </c>
      <c r="Q6496">
        <f>VLOOKUP(C6496, Categories_Pivot_Table!A:B, 2, FALSE)</f>
        <v>24.317096165933375</v>
      </c>
      <c r="T6496">
        <f t="shared" si="102"/>
        <v>2023</v>
      </c>
    </row>
    <row r="6497" spans="1:20" x14ac:dyDescent="0.2">
      <c r="A6497" t="s">
        <v>6754</v>
      </c>
      <c r="B6497" t="s">
        <v>37</v>
      </c>
      <c r="C6497" t="s">
        <v>74</v>
      </c>
      <c r="D6497" t="s">
        <v>75</v>
      </c>
      <c r="E6497">
        <v>23</v>
      </c>
      <c r="F6497">
        <v>9</v>
      </c>
      <c r="G6497">
        <v>207</v>
      </c>
      <c r="H6497" t="s">
        <v>29</v>
      </c>
      <c r="I6497" t="s">
        <v>18</v>
      </c>
      <c r="J6497" s="1">
        <v>45516</v>
      </c>
      <c r="K6497" t="b">
        <v>0</v>
      </c>
      <c r="L6497" t="s">
        <v>19</v>
      </c>
      <c r="M6497">
        <v>8</v>
      </c>
      <c r="N6497">
        <f>G6497/SUMIF(B:B,B6497,G:G)*100</f>
        <v>0.30907285608701818</v>
      </c>
      <c r="Q6497">
        <f>VLOOKUP(C6497, Categories_Pivot_Table!A:B, 2, FALSE)</f>
        <v>24.317096165933375</v>
      </c>
      <c r="T6497">
        <f t="shared" si="102"/>
        <v>2024</v>
      </c>
    </row>
    <row r="6498" spans="1:20" x14ac:dyDescent="0.2">
      <c r="A6498" t="s">
        <v>6755</v>
      </c>
      <c r="B6498" t="s">
        <v>14</v>
      </c>
      <c r="C6498" t="s">
        <v>22</v>
      </c>
      <c r="D6498" t="s">
        <v>272</v>
      </c>
      <c r="E6498">
        <v>5</v>
      </c>
      <c r="F6498">
        <v>9</v>
      </c>
      <c r="G6498">
        <v>45</v>
      </c>
      <c r="H6498" t="s">
        <v>56</v>
      </c>
      <c r="I6498" t="s">
        <v>46</v>
      </c>
      <c r="J6498" s="1">
        <v>45186</v>
      </c>
      <c r="K6498" t="b">
        <v>1</v>
      </c>
      <c r="L6498" t="s">
        <v>24</v>
      </c>
      <c r="M6498">
        <v>9</v>
      </c>
      <c r="N6498">
        <f>G6498/SUMIF(B:B,B6498,G:G)*100</f>
        <v>7.3261862316540083E-2</v>
      </c>
      <c r="Q6498">
        <f>VLOOKUP(C6498, Categories_Pivot_Table!A:B, 2, FALSE)</f>
        <v>21.505681818181817</v>
      </c>
      <c r="T6498">
        <f t="shared" si="102"/>
        <v>2023</v>
      </c>
    </row>
    <row r="6499" spans="1:20" x14ac:dyDescent="0.2">
      <c r="A6499" t="s">
        <v>6756</v>
      </c>
      <c r="B6499" t="s">
        <v>106</v>
      </c>
      <c r="C6499" t="s">
        <v>135</v>
      </c>
      <c r="D6499" t="s">
        <v>276</v>
      </c>
      <c r="E6499">
        <v>6.5</v>
      </c>
      <c r="F6499">
        <v>1</v>
      </c>
      <c r="G6499">
        <v>6.5</v>
      </c>
      <c r="H6499" t="s">
        <v>56</v>
      </c>
      <c r="I6499" t="s">
        <v>46</v>
      </c>
      <c r="J6499" s="1">
        <v>45335</v>
      </c>
      <c r="K6499" t="b">
        <v>0</v>
      </c>
      <c r="L6499" t="s">
        <v>49</v>
      </c>
      <c r="M6499">
        <v>2</v>
      </c>
      <c r="N6499">
        <f>G6499/SUMIF(B:B,B6499,G:G)*100</f>
        <v>1.059322033898305E-2</v>
      </c>
      <c r="Q6499">
        <f>VLOOKUP(C6499, Categories_Pivot_Table!A:B, 2, FALSE)</f>
        <v>23.146341463414632</v>
      </c>
      <c r="T6499">
        <f t="shared" si="102"/>
        <v>2024</v>
      </c>
    </row>
    <row r="6500" spans="1:20" x14ac:dyDescent="0.2">
      <c r="A6500" t="s">
        <v>6757</v>
      </c>
      <c r="B6500" t="s">
        <v>81</v>
      </c>
      <c r="C6500" t="s">
        <v>15</v>
      </c>
      <c r="D6500" t="s">
        <v>197</v>
      </c>
      <c r="E6500">
        <v>41</v>
      </c>
      <c r="F6500">
        <v>9</v>
      </c>
      <c r="G6500">
        <v>369</v>
      </c>
      <c r="H6500" t="s">
        <v>29</v>
      </c>
      <c r="I6500" t="s">
        <v>46</v>
      </c>
      <c r="J6500" s="1">
        <v>44999</v>
      </c>
      <c r="K6500" t="b">
        <v>0</v>
      </c>
      <c r="L6500" t="s">
        <v>49</v>
      </c>
      <c r="M6500">
        <v>3</v>
      </c>
      <c r="N6500">
        <f>G6500/SUMIF(B:B,B6500,G:G)*100</f>
        <v>0.58427215365249263</v>
      </c>
      <c r="Q6500">
        <f>VLOOKUP(C6500, Categories_Pivot_Table!A:B, 2, FALSE)</f>
        <v>23.063808900523561</v>
      </c>
      <c r="T6500">
        <f t="shared" si="102"/>
        <v>2023</v>
      </c>
    </row>
    <row r="6501" spans="1:20" x14ac:dyDescent="0.2">
      <c r="A6501" t="s">
        <v>6758</v>
      </c>
      <c r="B6501" t="s">
        <v>32</v>
      </c>
      <c r="C6501" t="s">
        <v>27</v>
      </c>
      <c r="D6501" t="s">
        <v>572</v>
      </c>
      <c r="E6501">
        <v>24.5</v>
      </c>
      <c r="F6501">
        <v>4</v>
      </c>
      <c r="G6501">
        <v>98</v>
      </c>
      <c r="H6501" t="s">
        <v>56</v>
      </c>
      <c r="I6501" t="s">
        <v>18</v>
      </c>
      <c r="J6501" s="1">
        <v>45609</v>
      </c>
      <c r="K6501" t="b">
        <v>1</v>
      </c>
      <c r="L6501" t="s">
        <v>30</v>
      </c>
      <c r="M6501">
        <v>11</v>
      </c>
      <c r="N6501">
        <f>G6501/SUMIF(B:B,B6501,G:G)*100</f>
        <v>0.16714279623075939</v>
      </c>
      <c r="Q6501">
        <f>VLOOKUP(C6501, Categories_Pivot_Table!A:B, 2, FALSE)</f>
        <v>25.013711734693878</v>
      </c>
      <c r="T6501">
        <f t="shared" si="102"/>
        <v>2024</v>
      </c>
    </row>
    <row r="6502" spans="1:20" x14ac:dyDescent="0.2">
      <c r="A6502" t="s">
        <v>6759</v>
      </c>
      <c r="B6502" t="s">
        <v>84</v>
      </c>
      <c r="C6502" t="s">
        <v>38</v>
      </c>
      <c r="D6502" t="s">
        <v>1276</v>
      </c>
      <c r="E6502">
        <v>35</v>
      </c>
      <c r="F6502">
        <v>8</v>
      </c>
      <c r="G6502">
        <v>280</v>
      </c>
      <c r="H6502" t="s">
        <v>17</v>
      </c>
      <c r="I6502" t="s">
        <v>46</v>
      </c>
      <c r="J6502" s="1">
        <v>45274</v>
      </c>
      <c r="K6502" t="b">
        <v>1</v>
      </c>
      <c r="L6502" t="s">
        <v>42</v>
      </c>
      <c r="M6502">
        <v>12</v>
      </c>
      <c r="N6502">
        <f>G6502/SUMIF(B:B,B6502,G:G)*100</f>
        <v>0.45331282632452335</v>
      </c>
      <c r="Q6502">
        <f>VLOOKUP(C6502, Categories_Pivot_Table!A:B, 2, FALSE)</f>
        <v>23.088790931989923</v>
      </c>
      <c r="T6502">
        <f t="shared" si="102"/>
        <v>2023</v>
      </c>
    </row>
    <row r="6503" spans="1:20" x14ac:dyDescent="0.2">
      <c r="A6503" t="s">
        <v>6760</v>
      </c>
      <c r="B6503" t="s">
        <v>21</v>
      </c>
      <c r="C6503" t="s">
        <v>135</v>
      </c>
      <c r="D6503" t="s">
        <v>188</v>
      </c>
      <c r="E6503">
        <v>33.5</v>
      </c>
      <c r="F6503">
        <v>10</v>
      </c>
      <c r="G6503">
        <v>335</v>
      </c>
      <c r="H6503" t="s">
        <v>29</v>
      </c>
      <c r="I6503" t="s">
        <v>18</v>
      </c>
      <c r="J6503" s="1">
        <v>45504</v>
      </c>
      <c r="K6503" t="b">
        <v>1</v>
      </c>
      <c r="L6503" t="s">
        <v>30</v>
      </c>
      <c r="M6503">
        <v>7</v>
      </c>
      <c r="N6503">
        <f>G6503/SUMIF(B:B,B6503,G:G)*100</f>
        <v>0.54266391284979554</v>
      </c>
      <c r="Q6503">
        <f>VLOOKUP(C6503, Categories_Pivot_Table!A:B, 2, FALSE)</f>
        <v>23.146341463414632</v>
      </c>
      <c r="T6503">
        <f t="shared" si="102"/>
        <v>2024</v>
      </c>
    </row>
    <row r="6504" spans="1:20" x14ac:dyDescent="0.2">
      <c r="A6504" t="s">
        <v>6761</v>
      </c>
      <c r="B6504" t="s">
        <v>106</v>
      </c>
      <c r="C6504" t="s">
        <v>22</v>
      </c>
      <c r="D6504" t="s">
        <v>147</v>
      </c>
      <c r="E6504">
        <v>32</v>
      </c>
      <c r="F6504">
        <v>1</v>
      </c>
      <c r="G6504">
        <v>32</v>
      </c>
      <c r="H6504" t="s">
        <v>29</v>
      </c>
      <c r="I6504" t="s">
        <v>46</v>
      </c>
      <c r="J6504" s="1">
        <v>45508</v>
      </c>
      <c r="K6504" t="b">
        <v>0</v>
      </c>
      <c r="L6504" t="s">
        <v>24</v>
      </c>
      <c r="M6504">
        <v>8</v>
      </c>
      <c r="N6504">
        <f>G6504/SUMIF(B:B,B6504,G:G)*100</f>
        <v>5.215123859191656E-2</v>
      </c>
      <c r="Q6504">
        <f>VLOOKUP(C6504, Categories_Pivot_Table!A:B, 2, FALSE)</f>
        <v>21.505681818181817</v>
      </c>
      <c r="T6504">
        <f t="shared" si="102"/>
        <v>2024</v>
      </c>
    </row>
    <row r="6505" spans="1:20" x14ac:dyDescent="0.2">
      <c r="A6505" t="s">
        <v>6762</v>
      </c>
      <c r="B6505" t="s">
        <v>128</v>
      </c>
      <c r="C6505" t="s">
        <v>33</v>
      </c>
      <c r="D6505" t="s">
        <v>34</v>
      </c>
      <c r="E6505">
        <v>27.5</v>
      </c>
      <c r="F6505">
        <v>1</v>
      </c>
      <c r="G6505">
        <v>27.5</v>
      </c>
      <c r="H6505" t="s">
        <v>56</v>
      </c>
      <c r="I6505" t="s">
        <v>46</v>
      </c>
      <c r="J6505" s="1">
        <v>44743</v>
      </c>
      <c r="K6505" t="b">
        <v>0</v>
      </c>
      <c r="L6505" t="s">
        <v>65</v>
      </c>
      <c r="M6505">
        <v>7</v>
      </c>
      <c r="N6505">
        <f>G6505/SUMIF(B:B,B6505,G:G)*100</f>
        <v>4.0174136621282067E-2</v>
      </c>
      <c r="Q6505">
        <f>VLOOKUP(C6505, Categories_Pivot_Table!A:B, 2, FALSE)</f>
        <v>23.300574345883856</v>
      </c>
      <c r="T6505">
        <f t="shared" si="102"/>
        <v>2022</v>
      </c>
    </row>
    <row r="6506" spans="1:20" x14ac:dyDescent="0.2">
      <c r="A6506" t="s">
        <v>6763</v>
      </c>
      <c r="B6506" t="s">
        <v>104</v>
      </c>
      <c r="C6506" t="s">
        <v>33</v>
      </c>
      <c r="D6506" t="s">
        <v>257</v>
      </c>
      <c r="E6506">
        <v>32</v>
      </c>
      <c r="F6506">
        <v>3</v>
      </c>
      <c r="G6506">
        <v>96</v>
      </c>
      <c r="H6506" t="s">
        <v>29</v>
      </c>
      <c r="I6506" t="s">
        <v>46</v>
      </c>
      <c r="J6506" s="1">
        <v>45208</v>
      </c>
      <c r="K6506" t="b">
        <v>0</v>
      </c>
      <c r="L6506" t="s">
        <v>19</v>
      </c>
      <c r="M6506">
        <v>10</v>
      </c>
      <c r="N6506">
        <f>G6506/SUMIF(B:B,B6506,G:G)*100</f>
        <v>0.15601384622885281</v>
      </c>
      <c r="Q6506">
        <f>VLOOKUP(C6506, Categories_Pivot_Table!A:B, 2, FALSE)</f>
        <v>23.300574345883856</v>
      </c>
      <c r="T6506">
        <f t="shared" si="102"/>
        <v>2023</v>
      </c>
    </row>
    <row r="6507" spans="1:20" x14ac:dyDescent="0.2">
      <c r="A6507" t="s">
        <v>6764</v>
      </c>
      <c r="B6507" t="s">
        <v>128</v>
      </c>
      <c r="C6507" t="s">
        <v>38</v>
      </c>
      <c r="D6507" t="s">
        <v>489</v>
      </c>
      <c r="E6507">
        <v>29</v>
      </c>
      <c r="F6507">
        <v>4</v>
      </c>
      <c r="G6507">
        <v>116</v>
      </c>
      <c r="H6507" t="s">
        <v>56</v>
      </c>
      <c r="I6507" t="s">
        <v>46</v>
      </c>
      <c r="J6507" s="1">
        <v>45281</v>
      </c>
      <c r="K6507" t="b">
        <v>0</v>
      </c>
      <c r="L6507" t="s">
        <v>42</v>
      </c>
      <c r="M6507">
        <v>12</v>
      </c>
      <c r="N6507">
        <f>G6507/SUMIF(B:B,B6507,G:G)*100</f>
        <v>0.16946181265704435</v>
      </c>
      <c r="Q6507">
        <f>VLOOKUP(C6507, Categories_Pivot_Table!A:B, 2, FALSE)</f>
        <v>23.088790931989923</v>
      </c>
      <c r="T6507">
        <f t="shared" si="102"/>
        <v>2023</v>
      </c>
    </row>
    <row r="6508" spans="1:20" x14ac:dyDescent="0.2">
      <c r="A6508" t="s">
        <v>6765</v>
      </c>
      <c r="B6508" t="s">
        <v>95</v>
      </c>
      <c r="C6508" t="s">
        <v>38</v>
      </c>
      <c r="D6508" t="s">
        <v>41</v>
      </c>
      <c r="E6508">
        <v>23</v>
      </c>
      <c r="F6508">
        <v>6</v>
      </c>
      <c r="G6508">
        <v>201</v>
      </c>
      <c r="H6508" t="s">
        <v>56</v>
      </c>
      <c r="I6508" t="s">
        <v>18</v>
      </c>
      <c r="J6508" s="1">
        <v>45391</v>
      </c>
      <c r="K6508" t="b">
        <v>0</v>
      </c>
      <c r="L6508" t="s">
        <v>49</v>
      </c>
      <c r="M6508">
        <v>4</v>
      </c>
      <c r="N6508">
        <f>G6508/SUMIF(B:B,B6508,G:G)*100</f>
        <v>0.29843433331106212</v>
      </c>
      <c r="Q6508">
        <f>VLOOKUP(C6508, Categories_Pivot_Table!A:B, 2, FALSE)</f>
        <v>23.088790931989923</v>
      </c>
      <c r="T6508">
        <f t="shared" si="102"/>
        <v>2024</v>
      </c>
    </row>
    <row r="6509" spans="1:20" x14ac:dyDescent="0.2">
      <c r="A6509" t="s">
        <v>6766</v>
      </c>
      <c r="B6509" t="s">
        <v>106</v>
      </c>
      <c r="C6509" t="s">
        <v>74</v>
      </c>
      <c r="D6509" t="s">
        <v>343</v>
      </c>
      <c r="E6509">
        <v>33.5</v>
      </c>
      <c r="F6509">
        <v>7</v>
      </c>
      <c r="G6509">
        <v>234.5</v>
      </c>
      <c r="H6509" t="s">
        <v>56</v>
      </c>
      <c r="I6509" t="s">
        <v>18</v>
      </c>
      <c r="J6509" s="1">
        <v>45078</v>
      </c>
      <c r="K6509" t="b">
        <v>0</v>
      </c>
      <c r="L6509" t="s">
        <v>42</v>
      </c>
      <c r="M6509">
        <v>6</v>
      </c>
      <c r="N6509">
        <f>G6509/SUMIF(B:B,B6509,G:G)*100</f>
        <v>0.38217079530638853</v>
      </c>
      <c r="Q6509">
        <f>VLOOKUP(C6509, Categories_Pivot_Table!A:B, 2, FALSE)</f>
        <v>24.317096165933375</v>
      </c>
      <c r="T6509">
        <f t="shared" si="102"/>
        <v>2023</v>
      </c>
    </row>
    <row r="6510" spans="1:20" x14ac:dyDescent="0.2">
      <c r="A6510" t="s">
        <v>6767</v>
      </c>
      <c r="B6510" t="s">
        <v>51</v>
      </c>
      <c r="C6510" t="s">
        <v>74</v>
      </c>
      <c r="D6510" t="s">
        <v>219</v>
      </c>
      <c r="E6510">
        <v>12.5</v>
      </c>
      <c r="F6510">
        <v>8</v>
      </c>
      <c r="G6510">
        <v>100</v>
      </c>
      <c r="H6510" t="s">
        <v>56</v>
      </c>
      <c r="I6510" t="s">
        <v>46</v>
      </c>
      <c r="J6510" s="1">
        <v>44612</v>
      </c>
      <c r="K6510" t="b">
        <v>0</v>
      </c>
      <c r="L6510" t="s">
        <v>24</v>
      </c>
      <c r="M6510">
        <v>2</v>
      </c>
      <c r="N6510">
        <f>G6510/SUMIF(B:B,B6510,G:G)*100</f>
        <v>0.15502193560388794</v>
      </c>
      <c r="Q6510">
        <f>VLOOKUP(C6510, Categories_Pivot_Table!A:B, 2, FALSE)</f>
        <v>24.317096165933375</v>
      </c>
      <c r="T6510">
        <f t="shared" si="102"/>
        <v>2022</v>
      </c>
    </row>
    <row r="6511" spans="1:20" x14ac:dyDescent="0.2">
      <c r="A6511" t="s">
        <v>6768</v>
      </c>
      <c r="B6511" t="s">
        <v>121</v>
      </c>
      <c r="C6511" t="s">
        <v>33</v>
      </c>
      <c r="D6511" t="s">
        <v>209</v>
      </c>
      <c r="E6511">
        <v>24.5</v>
      </c>
      <c r="F6511">
        <v>9</v>
      </c>
      <c r="G6511">
        <v>220.5</v>
      </c>
      <c r="H6511" t="s">
        <v>56</v>
      </c>
      <c r="I6511" t="s">
        <v>18</v>
      </c>
      <c r="J6511" s="1">
        <v>44596</v>
      </c>
      <c r="K6511" t="b">
        <v>0</v>
      </c>
      <c r="L6511" t="s">
        <v>65</v>
      </c>
      <c r="M6511">
        <v>2</v>
      </c>
      <c r="N6511">
        <f>G6511/SUMIF(B:B,B6511,G:G)*100</f>
        <v>0.33627927192868745</v>
      </c>
      <c r="Q6511">
        <f>VLOOKUP(C6511, Categories_Pivot_Table!A:B, 2, FALSE)</f>
        <v>23.300574345883856</v>
      </c>
      <c r="T6511">
        <f t="shared" si="102"/>
        <v>2022</v>
      </c>
    </row>
    <row r="6512" spans="1:20" x14ac:dyDescent="0.2">
      <c r="A6512" t="s">
        <v>6769</v>
      </c>
      <c r="B6512" t="s">
        <v>106</v>
      </c>
      <c r="C6512" t="s">
        <v>135</v>
      </c>
      <c r="D6512" t="s">
        <v>319</v>
      </c>
      <c r="E6512">
        <v>24.5</v>
      </c>
      <c r="F6512">
        <v>8</v>
      </c>
      <c r="G6512">
        <v>196</v>
      </c>
      <c r="H6512" t="s">
        <v>56</v>
      </c>
      <c r="I6512" t="s">
        <v>18</v>
      </c>
      <c r="J6512" s="1">
        <v>44629</v>
      </c>
      <c r="K6512" t="b">
        <v>0</v>
      </c>
      <c r="L6512" t="s">
        <v>30</v>
      </c>
      <c r="M6512">
        <v>3</v>
      </c>
      <c r="N6512">
        <f>G6512/SUMIF(B:B,B6512,G:G)*100</f>
        <v>0.3194263363754889</v>
      </c>
      <c r="Q6512">
        <f>VLOOKUP(C6512, Categories_Pivot_Table!A:B, 2, FALSE)</f>
        <v>23.146341463414632</v>
      </c>
      <c r="T6512">
        <f t="shared" si="102"/>
        <v>2022</v>
      </c>
    </row>
    <row r="6513" spans="1:20" x14ac:dyDescent="0.2">
      <c r="A6513" t="s">
        <v>6770</v>
      </c>
      <c r="B6513" t="s">
        <v>121</v>
      </c>
      <c r="C6513" t="s">
        <v>27</v>
      </c>
      <c r="D6513" t="s">
        <v>140</v>
      </c>
      <c r="E6513">
        <v>27.5</v>
      </c>
      <c r="F6513">
        <v>5</v>
      </c>
      <c r="G6513">
        <v>137.5</v>
      </c>
      <c r="H6513" t="s">
        <v>29</v>
      </c>
      <c r="I6513" t="s">
        <v>46</v>
      </c>
      <c r="J6513" s="1">
        <v>45038</v>
      </c>
      <c r="K6513" t="b">
        <v>0</v>
      </c>
      <c r="L6513" t="s">
        <v>35</v>
      </c>
      <c r="M6513">
        <v>4</v>
      </c>
      <c r="N6513">
        <f>G6513/SUMIF(B:B,B6513,G:G)*100</f>
        <v>0.20969795868568944</v>
      </c>
      <c r="Q6513">
        <f>VLOOKUP(C6513, Categories_Pivot_Table!A:B, 2, FALSE)</f>
        <v>25.013711734693878</v>
      </c>
      <c r="T6513">
        <f t="shared" si="102"/>
        <v>2023</v>
      </c>
    </row>
    <row r="6514" spans="1:20" x14ac:dyDescent="0.2">
      <c r="A6514" t="s">
        <v>6771</v>
      </c>
      <c r="B6514" t="s">
        <v>47</v>
      </c>
      <c r="C6514" t="s">
        <v>135</v>
      </c>
      <c r="D6514" t="s">
        <v>333</v>
      </c>
      <c r="E6514">
        <v>20</v>
      </c>
      <c r="F6514">
        <v>9</v>
      </c>
      <c r="G6514">
        <v>180</v>
      </c>
      <c r="H6514" t="s">
        <v>17</v>
      </c>
      <c r="I6514" t="s">
        <v>46</v>
      </c>
      <c r="J6514" s="1">
        <v>44946</v>
      </c>
      <c r="K6514" t="b">
        <v>0</v>
      </c>
      <c r="L6514" t="s">
        <v>65</v>
      </c>
      <c r="M6514">
        <v>1</v>
      </c>
      <c r="N6514">
        <f>G6514/SUMIF(B:B,B6514,G:G)*100</f>
        <v>0.28601846408084786</v>
      </c>
      <c r="Q6514">
        <f>VLOOKUP(C6514, Categories_Pivot_Table!A:B, 2, FALSE)</f>
        <v>23.146341463414632</v>
      </c>
      <c r="T6514">
        <f t="shared" si="102"/>
        <v>2023</v>
      </c>
    </row>
    <row r="6515" spans="1:20" x14ac:dyDescent="0.2">
      <c r="A6515" t="s">
        <v>6772</v>
      </c>
      <c r="B6515" t="s">
        <v>76</v>
      </c>
      <c r="C6515" t="s">
        <v>38</v>
      </c>
      <c r="D6515" t="s">
        <v>264</v>
      </c>
      <c r="E6515">
        <v>39.5</v>
      </c>
      <c r="F6515">
        <v>6</v>
      </c>
      <c r="G6515">
        <v>237</v>
      </c>
      <c r="H6515" t="s">
        <v>17</v>
      </c>
      <c r="I6515" t="s">
        <v>18</v>
      </c>
      <c r="J6515" s="1">
        <v>45478</v>
      </c>
      <c r="K6515" t="b">
        <v>0</v>
      </c>
      <c r="L6515" t="s">
        <v>65</v>
      </c>
      <c r="M6515">
        <v>7</v>
      </c>
      <c r="N6515">
        <f>G6515/SUMIF(B:B,B6515,G:G)*100</f>
        <v>0.40353132475758324</v>
      </c>
      <c r="Q6515">
        <f>VLOOKUP(C6515, Categories_Pivot_Table!A:B, 2, FALSE)</f>
        <v>23.088790931989923</v>
      </c>
      <c r="T6515">
        <f t="shared" si="102"/>
        <v>2024</v>
      </c>
    </row>
    <row r="6516" spans="1:20" x14ac:dyDescent="0.2">
      <c r="A6516" t="s">
        <v>6773</v>
      </c>
      <c r="B6516" t="s">
        <v>84</v>
      </c>
      <c r="C6516" t="s">
        <v>27</v>
      </c>
      <c r="D6516" t="s">
        <v>140</v>
      </c>
      <c r="E6516">
        <v>27.5</v>
      </c>
      <c r="F6516">
        <v>10</v>
      </c>
      <c r="G6516">
        <v>275</v>
      </c>
      <c r="H6516" t="s">
        <v>56</v>
      </c>
      <c r="I6516" t="s">
        <v>18</v>
      </c>
      <c r="J6516" s="1">
        <v>44698</v>
      </c>
      <c r="K6516" t="b">
        <v>1</v>
      </c>
      <c r="L6516" t="s">
        <v>49</v>
      </c>
      <c r="M6516">
        <v>5</v>
      </c>
      <c r="N6516">
        <f>G6516/SUMIF(B:B,B6516,G:G)*100</f>
        <v>0.44521795442587125</v>
      </c>
      <c r="Q6516">
        <f>VLOOKUP(C6516, Categories_Pivot_Table!A:B, 2, FALSE)</f>
        <v>25.013711734693878</v>
      </c>
      <c r="T6516">
        <f t="shared" si="102"/>
        <v>2022</v>
      </c>
    </row>
    <row r="6517" spans="1:20" x14ac:dyDescent="0.2">
      <c r="A6517" t="s">
        <v>6774</v>
      </c>
      <c r="B6517" t="s">
        <v>44</v>
      </c>
      <c r="C6517" t="s">
        <v>38</v>
      </c>
      <c r="D6517" t="s">
        <v>175</v>
      </c>
      <c r="E6517">
        <v>30.5</v>
      </c>
      <c r="F6517">
        <v>3</v>
      </c>
      <c r="G6517">
        <v>91.5</v>
      </c>
      <c r="H6517" t="s">
        <v>56</v>
      </c>
      <c r="I6517" t="s">
        <v>18</v>
      </c>
      <c r="J6517" s="1">
        <v>45534</v>
      </c>
      <c r="K6517" t="b">
        <v>0</v>
      </c>
      <c r="L6517" t="s">
        <v>65</v>
      </c>
      <c r="M6517">
        <v>8</v>
      </c>
      <c r="N6517">
        <f>G6517/SUMIF(B:B,B6517,G:G)*100</f>
        <v>0.15075501075056225</v>
      </c>
      <c r="Q6517">
        <f>VLOOKUP(C6517, Categories_Pivot_Table!A:B, 2, FALSE)</f>
        <v>23.088790931989923</v>
      </c>
      <c r="T6517">
        <f t="shared" si="102"/>
        <v>2024</v>
      </c>
    </row>
    <row r="6518" spans="1:20" x14ac:dyDescent="0.2">
      <c r="A6518" t="s">
        <v>6775</v>
      </c>
      <c r="B6518" t="s">
        <v>63</v>
      </c>
      <c r="C6518" t="s">
        <v>74</v>
      </c>
      <c r="D6518" t="s">
        <v>248</v>
      </c>
      <c r="E6518">
        <v>15.5</v>
      </c>
      <c r="F6518">
        <v>7</v>
      </c>
      <c r="G6518">
        <v>108.5</v>
      </c>
      <c r="H6518" t="s">
        <v>29</v>
      </c>
      <c r="I6518" t="s">
        <v>46</v>
      </c>
      <c r="J6518" s="1">
        <v>44870</v>
      </c>
      <c r="K6518" t="b">
        <v>0</v>
      </c>
      <c r="L6518" t="s">
        <v>35</v>
      </c>
      <c r="M6518">
        <v>11</v>
      </c>
      <c r="N6518">
        <f>G6518/SUMIF(B:B,B6518,G:G)*100</f>
        <v>0.17925588157546921</v>
      </c>
      <c r="Q6518">
        <f>VLOOKUP(C6518, Categories_Pivot_Table!A:B, 2, FALSE)</f>
        <v>24.317096165933375</v>
      </c>
      <c r="T6518">
        <f t="shared" si="102"/>
        <v>2022</v>
      </c>
    </row>
    <row r="6519" spans="1:20" x14ac:dyDescent="0.2">
      <c r="A6519" t="s">
        <v>6776</v>
      </c>
      <c r="B6519" t="s">
        <v>71</v>
      </c>
      <c r="C6519" t="s">
        <v>135</v>
      </c>
      <c r="D6519" t="s">
        <v>422</v>
      </c>
      <c r="E6519">
        <v>17</v>
      </c>
      <c r="F6519">
        <v>4</v>
      </c>
      <c r="G6519">
        <v>68</v>
      </c>
      <c r="H6519" t="s">
        <v>17</v>
      </c>
      <c r="I6519" t="s">
        <v>46</v>
      </c>
      <c r="J6519" s="1">
        <v>45310</v>
      </c>
      <c r="K6519" t="b">
        <v>1</v>
      </c>
      <c r="L6519" t="s">
        <v>65</v>
      </c>
      <c r="M6519">
        <v>1</v>
      </c>
      <c r="N6519">
        <f>G6519/SUMIF(B:B,B6519,G:G)*100</f>
        <v>0.10773557254327246</v>
      </c>
      <c r="Q6519">
        <f>VLOOKUP(C6519, Categories_Pivot_Table!A:B, 2, FALSE)</f>
        <v>23.146341463414632</v>
      </c>
      <c r="T6519">
        <f t="shared" si="102"/>
        <v>2024</v>
      </c>
    </row>
    <row r="6520" spans="1:20" x14ac:dyDescent="0.2">
      <c r="A6520" t="s">
        <v>6777</v>
      </c>
      <c r="B6520" t="s">
        <v>26</v>
      </c>
      <c r="C6520" t="s">
        <v>22</v>
      </c>
      <c r="D6520" t="s">
        <v>948</v>
      </c>
      <c r="E6520">
        <v>11</v>
      </c>
      <c r="F6520">
        <v>10</v>
      </c>
      <c r="G6520">
        <v>110</v>
      </c>
      <c r="H6520" t="s">
        <v>29</v>
      </c>
      <c r="I6520" t="s">
        <v>46</v>
      </c>
      <c r="J6520" s="1">
        <v>44749</v>
      </c>
      <c r="K6520" t="b">
        <v>0</v>
      </c>
      <c r="L6520" t="s">
        <v>42</v>
      </c>
      <c r="M6520">
        <v>7</v>
      </c>
      <c r="N6520">
        <f>G6520/SUMIF(B:B,B6520,G:G)*100</f>
        <v>0.17728639004617505</v>
      </c>
      <c r="Q6520">
        <f>VLOOKUP(C6520, Categories_Pivot_Table!A:B, 2, FALSE)</f>
        <v>21.505681818181817</v>
      </c>
      <c r="T6520">
        <f t="shared" si="102"/>
        <v>2022</v>
      </c>
    </row>
    <row r="6521" spans="1:20" x14ac:dyDescent="0.2">
      <c r="A6521" t="s">
        <v>6778</v>
      </c>
      <c r="B6521" t="s">
        <v>63</v>
      </c>
      <c r="C6521" t="s">
        <v>74</v>
      </c>
      <c r="D6521" t="s">
        <v>124</v>
      </c>
      <c r="E6521">
        <v>18.5</v>
      </c>
      <c r="F6521">
        <v>6</v>
      </c>
      <c r="G6521">
        <v>111</v>
      </c>
      <c r="H6521" t="s">
        <v>29</v>
      </c>
      <c r="I6521" t="s">
        <v>18</v>
      </c>
      <c r="J6521" s="1">
        <v>44859</v>
      </c>
      <c r="K6521" t="b">
        <v>0</v>
      </c>
      <c r="L6521" t="s">
        <v>49</v>
      </c>
      <c r="M6521">
        <v>10</v>
      </c>
      <c r="N6521">
        <f>G6521/SUMIF(B:B,B6521,G:G)*100</f>
        <v>0.18338620142743853</v>
      </c>
      <c r="Q6521">
        <f>VLOOKUP(C6521, Categories_Pivot_Table!A:B, 2, FALSE)</f>
        <v>24.317096165933375</v>
      </c>
      <c r="T6521">
        <f t="shared" si="102"/>
        <v>2022</v>
      </c>
    </row>
    <row r="6522" spans="1:20" x14ac:dyDescent="0.2">
      <c r="A6522" t="s">
        <v>6779</v>
      </c>
      <c r="B6522" t="s">
        <v>71</v>
      </c>
      <c r="C6522" t="s">
        <v>38</v>
      </c>
      <c r="D6522" t="s">
        <v>45</v>
      </c>
      <c r="E6522">
        <v>5</v>
      </c>
      <c r="F6522">
        <v>9</v>
      </c>
      <c r="G6522">
        <v>45</v>
      </c>
      <c r="H6522" t="s">
        <v>56</v>
      </c>
      <c r="I6522" t="s">
        <v>18</v>
      </c>
      <c r="J6522" s="1">
        <v>45124</v>
      </c>
      <c r="K6522" t="b">
        <v>0</v>
      </c>
      <c r="L6522" t="s">
        <v>19</v>
      </c>
      <c r="M6522">
        <v>7</v>
      </c>
      <c r="N6522">
        <f>G6522/SUMIF(B:B,B6522,G:G)*100</f>
        <v>7.12955994771656E-2</v>
      </c>
      <c r="Q6522">
        <f>VLOOKUP(C6522, Categories_Pivot_Table!A:B, 2, FALSE)</f>
        <v>23.088790931989923</v>
      </c>
      <c r="T6522">
        <f t="shared" si="102"/>
        <v>2023</v>
      </c>
    </row>
    <row r="6523" spans="1:20" x14ac:dyDescent="0.2">
      <c r="A6523" t="s">
        <v>6780</v>
      </c>
      <c r="B6523" t="s">
        <v>54</v>
      </c>
      <c r="C6523" t="s">
        <v>27</v>
      </c>
      <c r="D6523" t="s">
        <v>41</v>
      </c>
      <c r="E6523">
        <v>23</v>
      </c>
      <c r="F6523">
        <v>9</v>
      </c>
      <c r="G6523">
        <v>328.5</v>
      </c>
      <c r="H6523" t="s">
        <v>17</v>
      </c>
      <c r="I6523" t="s">
        <v>18</v>
      </c>
      <c r="J6523" s="1">
        <v>44658</v>
      </c>
      <c r="K6523" t="b">
        <v>0</v>
      </c>
      <c r="L6523" t="s">
        <v>42</v>
      </c>
      <c r="M6523">
        <v>4</v>
      </c>
      <c r="N6523">
        <f>G6523/SUMIF(B:B,B6523,G:G)*100</f>
        <v>0.57474783704105459</v>
      </c>
      <c r="Q6523">
        <f>VLOOKUP(C6523, Categories_Pivot_Table!A:B, 2, FALSE)</f>
        <v>25.013711734693878</v>
      </c>
      <c r="T6523">
        <f t="shared" si="102"/>
        <v>2022</v>
      </c>
    </row>
    <row r="6524" spans="1:20" x14ac:dyDescent="0.2">
      <c r="A6524" t="s">
        <v>6781</v>
      </c>
      <c r="B6524" t="s">
        <v>71</v>
      </c>
      <c r="C6524" t="s">
        <v>27</v>
      </c>
      <c r="D6524" t="s">
        <v>41</v>
      </c>
      <c r="E6524">
        <v>23</v>
      </c>
      <c r="F6524">
        <v>9</v>
      </c>
      <c r="G6524">
        <v>207</v>
      </c>
      <c r="H6524" t="s">
        <v>17</v>
      </c>
      <c r="I6524" t="s">
        <v>18</v>
      </c>
      <c r="J6524" s="1">
        <v>45205</v>
      </c>
      <c r="K6524" t="b">
        <v>0</v>
      </c>
      <c r="L6524" t="s">
        <v>65</v>
      </c>
      <c r="M6524">
        <v>10</v>
      </c>
      <c r="N6524">
        <f>G6524/SUMIF(B:B,B6524,G:G)*100</f>
        <v>0.32795975759496176</v>
      </c>
      <c r="Q6524">
        <f>VLOOKUP(C6524, Categories_Pivot_Table!A:B, 2, FALSE)</f>
        <v>25.013711734693878</v>
      </c>
      <c r="T6524">
        <f t="shared" si="102"/>
        <v>2023</v>
      </c>
    </row>
    <row r="6525" spans="1:20" x14ac:dyDescent="0.2">
      <c r="A6525" t="s">
        <v>6782</v>
      </c>
      <c r="B6525" t="s">
        <v>21</v>
      </c>
      <c r="C6525" t="s">
        <v>135</v>
      </c>
      <c r="D6525" t="s">
        <v>290</v>
      </c>
      <c r="E6525">
        <v>23</v>
      </c>
      <c r="F6525">
        <v>3</v>
      </c>
      <c r="G6525">
        <v>69</v>
      </c>
      <c r="H6525" t="s">
        <v>17</v>
      </c>
      <c r="I6525" t="s">
        <v>18</v>
      </c>
      <c r="J6525" s="1">
        <v>44903</v>
      </c>
      <c r="K6525" t="b">
        <v>0</v>
      </c>
      <c r="L6525" t="s">
        <v>42</v>
      </c>
      <c r="M6525">
        <v>12</v>
      </c>
      <c r="N6525">
        <f>G6525/SUMIF(B:B,B6525,G:G)*100</f>
        <v>0.11177256712428622</v>
      </c>
      <c r="Q6525">
        <f>VLOOKUP(C6525, Categories_Pivot_Table!A:B, 2, FALSE)</f>
        <v>23.146341463414632</v>
      </c>
      <c r="T6525">
        <f t="shared" si="102"/>
        <v>2022</v>
      </c>
    </row>
    <row r="6526" spans="1:20" x14ac:dyDescent="0.2">
      <c r="A6526" t="s">
        <v>6783</v>
      </c>
      <c r="B6526" t="s">
        <v>73</v>
      </c>
      <c r="C6526" t="s">
        <v>38</v>
      </c>
      <c r="D6526" t="s">
        <v>39</v>
      </c>
      <c r="E6526">
        <v>12.5</v>
      </c>
      <c r="F6526">
        <v>2</v>
      </c>
      <c r="G6526">
        <v>25</v>
      </c>
      <c r="H6526" t="s">
        <v>29</v>
      </c>
      <c r="I6526" t="s">
        <v>18</v>
      </c>
      <c r="J6526" s="1">
        <v>45449</v>
      </c>
      <c r="K6526" t="b">
        <v>0</v>
      </c>
      <c r="L6526" t="s">
        <v>42</v>
      </c>
      <c r="M6526">
        <v>6</v>
      </c>
      <c r="N6526">
        <f>G6526/SUMIF(B:B,B6526,G:G)*100</f>
        <v>4.3189454862700719E-2</v>
      </c>
      <c r="Q6526">
        <f>VLOOKUP(C6526, Categories_Pivot_Table!A:B, 2, FALSE)</f>
        <v>23.088790931989923</v>
      </c>
      <c r="T6526">
        <f t="shared" si="102"/>
        <v>2024</v>
      </c>
    </row>
    <row r="6527" spans="1:20" x14ac:dyDescent="0.2">
      <c r="A6527" t="s">
        <v>6784</v>
      </c>
      <c r="B6527" t="s">
        <v>14</v>
      </c>
      <c r="C6527" t="s">
        <v>38</v>
      </c>
      <c r="D6527" t="s">
        <v>1276</v>
      </c>
      <c r="E6527">
        <v>35</v>
      </c>
      <c r="F6527">
        <v>8</v>
      </c>
      <c r="G6527">
        <v>280</v>
      </c>
      <c r="H6527" t="s">
        <v>29</v>
      </c>
      <c r="I6527" t="s">
        <v>18</v>
      </c>
      <c r="J6527" s="1">
        <v>45163</v>
      </c>
      <c r="K6527" t="b">
        <v>1</v>
      </c>
      <c r="L6527" t="s">
        <v>65</v>
      </c>
      <c r="M6527">
        <v>8</v>
      </c>
      <c r="N6527">
        <f>G6527/SUMIF(B:B,B6527,G:G)*100</f>
        <v>0.45585158774736051</v>
      </c>
      <c r="Q6527">
        <f>VLOOKUP(C6527, Categories_Pivot_Table!A:B, 2, FALSE)</f>
        <v>23.088790931989923</v>
      </c>
      <c r="T6527">
        <f t="shared" si="102"/>
        <v>2023</v>
      </c>
    </row>
    <row r="6528" spans="1:20" x14ac:dyDescent="0.2">
      <c r="A6528" t="s">
        <v>6785</v>
      </c>
      <c r="B6528" t="s">
        <v>37</v>
      </c>
      <c r="C6528" t="s">
        <v>48</v>
      </c>
      <c r="D6528" t="s">
        <v>446</v>
      </c>
      <c r="E6528">
        <v>26</v>
      </c>
      <c r="F6528">
        <v>10</v>
      </c>
      <c r="G6528">
        <v>260</v>
      </c>
      <c r="H6528" t="s">
        <v>29</v>
      </c>
      <c r="I6528" t="s">
        <v>18</v>
      </c>
      <c r="J6528" s="1">
        <v>45080</v>
      </c>
      <c r="K6528" t="b">
        <v>1</v>
      </c>
      <c r="L6528" t="s">
        <v>35</v>
      </c>
      <c r="M6528">
        <v>6</v>
      </c>
      <c r="N6528">
        <f>G6528/SUMIF(B:B,B6528,G:G)*100</f>
        <v>0.38820745208997454</v>
      </c>
      <c r="Q6528">
        <f>VLOOKUP(C6528, Categories_Pivot_Table!A:B, 2, FALSE)</f>
        <v>23.348837209302324</v>
      </c>
      <c r="T6528">
        <f t="shared" si="102"/>
        <v>2023</v>
      </c>
    </row>
    <row r="6529" spans="1:20" x14ac:dyDescent="0.2">
      <c r="A6529" t="s">
        <v>6786</v>
      </c>
      <c r="B6529" t="s">
        <v>95</v>
      </c>
      <c r="C6529" t="s">
        <v>33</v>
      </c>
      <c r="D6529" t="s">
        <v>259</v>
      </c>
      <c r="E6529">
        <v>33.5</v>
      </c>
      <c r="F6529">
        <v>9</v>
      </c>
      <c r="G6529">
        <v>301.5</v>
      </c>
      <c r="H6529" t="s">
        <v>17</v>
      </c>
      <c r="I6529" t="s">
        <v>18</v>
      </c>
      <c r="J6529" s="1">
        <v>44729</v>
      </c>
      <c r="K6529" t="b">
        <v>0</v>
      </c>
      <c r="L6529" t="s">
        <v>65</v>
      </c>
      <c r="M6529">
        <v>6</v>
      </c>
      <c r="N6529">
        <f>G6529/SUMIF(B:B,B6529,G:G)*100</f>
        <v>0.44765149996659315</v>
      </c>
      <c r="Q6529">
        <f>VLOOKUP(C6529, Categories_Pivot_Table!A:B, 2, FALSE)</f>
        <v>23.300574345883856</v>
      </c>
      <c r="T6529">
        <f t="shared" si="102"/>
        <v>2022</v>
      </c>
    </row>
    <row r="6530" spans="1:20" x14ac:dyDescent="0.2">
      <c r="A6530" t="s">
        <v>6787</v>
      </c>
      <c r="B6530" t="s">
        <v>81</v>
      </c>
      <c r="C6530" t="s">
        <v>33</v>
      </c>
      <c r="D6530" t="s">
        <v>78</v>
      </c>
      <c r="E6530">
        <v>14</v>
      </c>
      <c r="F6530">
        <v>8</v>
      </c>
      <c r="G6530">
        <v>112</v>
      </c>
      <c r="H6530" t="s">
        <v>17</v>
      </c>
      <c r="I6530" t="s">
        <v>46</v>
      </c>
      <c r="J6530" s="1">
        <v>45328</v>
      </c>
      <c r="K6530" t="b">
        <v>0</v>
      </c>
      <c r="L6530" t="s">
        <v>49</v>
      </c>
      <c r="M6530">
        <v>2</v>
      </c>
      <c r="N6530">
        <f>G6530/SUMIF(B:B,B6530,G:G)*100</f>
        <v>0.17734005747717935</v>
      </c>
      <c r="Q6530">
        <f>VLOOKUP(C6530, Categories_Pivot_Table!A:B, 2, FALSE)</f>
        <v>23.300574345883856</v>
      </c>
      <c r="T6530">
        <f t="shared" ref="T6530:T6593" si="103">YEAR(J6530)</f>
        <v>2024</v>
      </c>
    </row>
    <row r="6531" spans="1:20" x14ac:dyDescent="0.2">
      <c r="A6531" t="s">
        <v>6788</v>
      </c>
      <c r="B6531" t="s">
        <v>84</v>
      </c>
      <c r="C6531" t="s">
        <v>135</v>
      </c>
      <c r="D6531" t="s">
        <v>243</v>
      </c>
      <c r="E6531">
        <v>35</v>
      </c>
      <c r="F6531">
        <v>4</v>
      </c>
      <c r="G6531">
        <v>140</v>
      </c>
      <c r="H6531" t="s">
        <v>17</v>
      </c>
      <c r="I6531" t="s">
        <v>46</v>
      </c>
      <c r="J6531" s="1">
        <v>45666</v>
      </c>
      <c r="K6531" t="b">
        <v>1</v>
      </c>
      <c r="L6531" t="s">
        <v>42</v>
      </c>
      <c r="M6531">
        <v>1</v>
      </c>
      <c r="N6531">
        <f>G6531/SUMIF(B:B,B6531,G:G)*100</f>
        <v>0.22665641316226168</v>
      </c>
      <c r="Q6531">
        <f>VLOOKUP(C6531, Categories_Pivot_Table!A:B, 2, FALSE)</f>
        <v>23.146341463414632</v>
      </c>
      <c r="T6531">
        <f t="shared" si="103"/>
        <v>2025</v>
      </c>
    </row>
    <row r="6532" spans="1:20" x14ac:dyDescent="0.2">
      <c r="A6532" t="s">
        <v>6789</v>
      </c>
      <c r="B6532" t="s">
        <v>121</v>
      </c>
      <c r="C6532" t="s">
        <v>27</v>
      </c>
      <c r="D6532" t="s">
        <v>380</v>
      </c>
      <c r="E6532">
        <v>41</v>
      </c>
      <c r="F6532">
        <v>7</v>
      </c>
      <c r="G6532">
        <v>287</v>
      </c>
      <c r="H6532" t="s">
        <v>29</v>
      </c>
      <c r="I6532" t="s">
        <v>46</v>
      </c>
      <c r="J6532" s="1">
        <v>44594</v>
      </c>
      <c r="K6532" t="b">
        <v>0</v>
      </c>
      <c r="L6532" t="s">
        <v>30</v>
      </c>
      <c r="M6532">
        <v>2</v>
      </c>
      <c r="N6532">
        <f>G6532/SUMIF(B:B,B6532,G:G)*100</f>
        <v>0.43769683012940275</v>
      </c>
      <c r="Q6532">
        <f>VLOOKUP(C6532, Categories_Pivot_Table!A:B, 2, FALSE)</f>
        <v>25.013711734693878</v>
      </c>
      <c r="T6532">
        <f t="shared" si="103"/>
        <v>2022</v>
      </c>
    </row>
    <row r="6533" spans="1:20" x14ac:dyDescent="0.2">
      <c r="A6533" t="s">
        <v>6790</v>
      </c>
      <c r="B6533" t="s">
        <v>54</v>
      </c>
      <c r="C6533" t="s">
        <v>74</v>
      </c>
      <c r="D6533" t="s">
        <v>75</v>
      </c>
      <c r="E6533">
        <v>23</v>
      </c>
      <c r="F6533">
        <v>10</v>
      </c>
      <c r="G6533">
        <v>230</v>
      </c>
      <c r="H6533" t="s">
        <v>29</v>
      </c>
      <c r="I6533" t="s">
        <v>46</v>
      </c>
      <c r="J6533" s="1">
        <v>44694</v>
      </c>
      <c r="K6533" t="b">
        <v>0</v>
      </c>
      <c r="L6533" t="s">
        <v>65</v>
      </c>
      <c r="M6533">
        <v>5</v>
      </c>
      <c r="N6533">
        <f>G6533/SUMIF(B:B,B6533,G:G)*100</f>
        <v>0.40241096657364561</v>
      </c>
      <c r="Q6533">
        <f>VLOOKUP(C6533, Categories_Pivot_Table!A:B, 2, FALSE)</f>
        <v>24.317096165933375</v>
      </c>
      <c r="T6533">
        <f t="shared" si="103"/>
        <v>2022</v>
      </c>
    </row>
    <row r="6534" spans="1:20" x14ac:dyDescent="0.2">
      <c r="A6534" t="s">
        <v>6791</v>
      </c>
      <c r="B6534" t="s">
        <v>106</v>
      </c>
      <c r="C6534" t="s">
        <v>33</v>
      </c>
      <c r="D6534" t="s">
        <v>129</v>
      </c>
      <c r="E6534">
        <v>15.5</v>
      </c>
      <c r="F6534">
        <v>4</v>
      </c>
      <c r="G6534">
        <v>62</v>
      </c>
      <c r="H6534" t="s">
        <v>56</v>
      </c>
      <c r="I6534" t="s">
        <v>46</v>
      </c>
      <c r="J6534" s="1">
        <v>45303</v>
      </c>
      <c r="K6534" t="b">
        <v>1</v>
      </c>
      <c r="L6534" t="s">
        <v>65</v>
      </c>
      <c r="M6534">
        <v>1</v>
      </c>
      <c r="N6534">
        <f>G6534/SUMIF(B:B,B6534,G:G)*100</f>
        <v>0.10104302477183832</v>
      </c>
      <c r="Q6534">
        <f>VLOOKUP(C6534, Categories_Pivot_Table!A:B, 2, FALSE)</f>
        <v>23.300574345883856</v>
      </c>
      <c r="T6534">
        <f t="shared" si="103"/>
        <v>2024</v>
      </c>
    </row>
    <row r="6535" spans="1:20" x14ac:dyDescent="0.2">
      <c r="A6535" t="s">
        <v>6792</v>
      </c>
      <c r="B6535" t="s">
        <v>47</v>
      </c>
      <c r="C6535" t="s">
        <v>22</v>
      </c>
      <c r="D6535" t="s">
        <v>41</v>
      </c>
      <c r="E6535">
        <v>23</v>
      </c>
      <c r="F6535">
        <v>5</v>
      </c>
      <c r="G6535">
        <v>40</v>
      </c>
      <c r="H6535" t="s">
        <v>56</v>
      </c>
      <c r="I6535" t="s">
        <v>46</v>
      </c>
      <c r="J6535" s="1">
        <v>45256</v>
      </c>
      <c r="K6535" t="b">
        <v>0</v>
      </c>
      <c r="L6535" t="s">
        <v>24</v>
      </c>
      <c r="M6535">
        <v>11</v>
      </c>
      <c r="N6535">
        <f>G6535/SUMIF(B:B,B6535,G:G)*100</f>
        <v>6.3559658684632869E-2</v>
      </c>
      <c r="Q6535">
        <f>VLOOKUP(C6535, Categories_Pivot_Table!A:B, 2, FALSE)</f>
        <v>21.505681818181817</v>
      </c>
      <c r="T6535">
        <f t="shared" si="103"/>
        <v>2023</v>
      </c>
    </row>
    <row r="6536" spans="1:20" x14ac:dyDescent="0.2">
      <c r="A6536" t="s">
        <v>6793</v>
      </c>
      <c r="B6536" t="s">
        <v>63</v>
      </c>
      <c r="C6536" t="s">
        <v>74</v>
      </c>
      <c r="D6536" t="s">
        <v>626</v>
      </c>
      <c r="E6536">
        <v>26</v>
      </c>
      <c r="F6536">
        <v>8</v>
      </c>
      <c r="G6536">
        <v>208</v>
      </c>
      <c r="H6536" t="s">
        <v>17</v>
      </c>
      <c r="I6536" t="s">
        <v>18</v>
      </c>
      <c r="J6536" s="1">
        <v>44856</v>
      </c>
      <c r="K6536" t="b">
        <v>1</v>
      </c>
      <c r="L6536" t="s">
        <v>35</v>
      </c>
      <c r="M6536">
        <v>10</v>
      </c>
      <c r="N6536">
        <f>G6536/SUMIF(B:B,B6536,G:G)*100</f>
        <v>0.3436426116838488</v>
      </c>
      <c r="Q6536">
        <f>VLOOKUP(C6536, Categories_Pivot_Table!A:B, 2, FALSE)</f>
        <v>24.317096165933375</v>
      </c>
      <c r="T6536">
        <f t="shared" si="103"/>
        <v>2022</v>
      </c>
    </row>
    <row r="6537" spans="1:20" x14ac:dyDescent="0.2">
      <c r="A6537" t="s">
        <v>6794</v>
      </c>
      <c r="B6537" t="s">
        <v>26</v>
      </c>
      <c r="C6537" t="s">
        <v>33</v>
      </c>
      <c r="D6537" t="s">
        <v>1055</v>
      </c>
      <c r="E6537">
        <v>17</v>
      </c>
      <c r="F6537">
        <v>6</v>
      </c>
      <c r="G6537">
        <v>102</v>
      </c>
      <c r="H6537" t="s">
        <v>17</v>
      </c>
      <c r="I6537" t="s">
        <v>46</v>
      </c>
      <c r="J6537" s="1">
        <v>45107</v>
      </c>
      <c r="K6537" t="b">
        <v>0</v>
      </c>
      <c r="L6537" t="s">
        <v>65</v>
      </c>
      <c r="M6537">
        <v>6</v>
      </c>
      <c r="N6537">
        <f>G6537/SUMIF(B:B,B6537,G:G)*100</f>
        <v>0.16439283440645322</v>
      </c>
      <c r="Q6537">
        <f>VLOOKUP(C6537, Categories_Pivot_Table!A:B, 2, FALSE)</f>
        <v>23.300574345883856</v>
      </c>
      <c r="T6537">
        <f t="shared" si="103"/>
        <v>2023</v>
      </c>
    </row>
    <row r="6538" spans="1:20" x14ac:dyDescent="0.2">
      <c r="A6538" t="s">
        <v>6795</v>
      </c>
      <c r="B6538" t="s">
        <v>71</v>
      </c>
      <c r="C6538" t="s">
        <v>135</v>
      </c>
      <c r="D6538" t="s">
        <v>358</v>
      </c>
      <c r="E6538">
        <v>32</v>
      </c>
      <c r="F6538">
        <v>2</v>
      </c>
      <c r="G6538">
        <v>64</v>
      </c>
      <c r="H6538" t="s">
        <v>17</v>
      </c>
      <c r="I6538" t="s">
        <v>46</v>
      </c>
      <c r="J6538" s="1">
        <v>45294</v>
      </c>
      <c r="K6538" t="b">
        <v>0</v>
      </c>
      <c r="L6538" t="s">
        <v>30</v>
      </c>
      <c r="M6538">
        <v>1</v>
      </c>
      <c r="N6538">
        <f>G6538/SUMIF(B:B,B6538,G:G)*100</f>
        <v>0.10139818592307998</v>
      </c>
      <c r="Q6538">
        <f>VLOOKUP(C6538, Categories_Pivot_Table!A:B, 2, FALSE)</f>
        <v>23.146341463414632</v>
      </c>
      <c r="T6538">
        <f t="shared" si="103"/>
        <v>2024</v>
      </c>
    </row>
    <row r="6539" spans="1:20" x14ac:dyDescent="0.2">
      <c r="A6539" t="s">
        <v>6796</v>
      </c>
      <c r="B6539" t="s">
        <v>63</v>
      </c>
      <c r="C6539" t="s">
        <v>74</v>
      </c>
      <c r="D6539" t="s">
        <v>897</v>
      </c>
      <c r="E6539">
        <v>17</v>
      </c>
      <c r="F6539">
        <v>10</v>
      </c>
      <c r="G6539">
        <v>170</v>
      </c>
      <c r="H6539" t="s">
        <v>29</v>
      </c>
      <c r="I6539" t="s">
        <v>18</v>
      </c>
      <c r="J6539" s="1">
        <v>44742</v>
      </c>
      <c r="K6539" t="b">
        <v>0</v>
      </c>
      <c r="L6539" t="s">
        <v>42</v>
      </c>
      <c r="M6539">
        <v>6</v>
      </c>
      <c r="N6539">
        <f>G6539/SUMIF(B:B,B6539,G:G)*100</f>
        <v>0.28086174993391488</v>
      </c>
      <c r="Q6539">
        <f>VLOOKUP(C6539, Categories_Pivot_Table!A:B, 2, FALSE)</f>
        <v>24.317096165933375</v>
      </c>
      <c r="T6539">
        <f t="shared" si="103"/>
        <v>2022</v>
      </c>
    </row>
    <row r="6540" spans="1:20" x14ac:dyDescent="0.2">
      <c r="A6540" t="s">
        <v>6797</v>
      </c>
      <c r="B6540" t="s">
        <v>76</v>
      </c>
      <c r="C6540" t="s">
        <v>15</v>
      </c>
      <c r="D6540" t="s">
        <v>177</v>
      </c>
      <c r="E6540">
        <v>5</v>
      </c>
      <c r="F6540">
        <v>2</v>
      </c>
      <c r="G6540">
        <v>10</v>
      </c>
      <c r="H6540" t="s">
        <v>56</v>
      </c>
      <c r="I6540" t="s">
        <v>46</v>
      </c>
      <c r="J6540" s="1">
        <v>45571</v>
      </c>
      <c r="K6540" t="b">
        <v>1</v>
      </c>
      <c r="L6540" t="s">
        <v>24</v>
      </c>
      <c r="M6540">
        <v>10</v>
      </c>
      <c r="N6540">
        <f>G6540/SUMIF(B:B,B6540,G:G)*100</f>
        <v>1.7026638175425452E-2</v>
      </c>
      <c r="Q6540">
        <f>VLOOKUP(C6540, Categories_Pivot_Table!A:B, 2, FALSE)</f>
        <v>23.063808900523561</v>
      </c>
      <c r="T6540">
        <f t="shared" si="103"/>
        <v>2024</v>
      </c>
    </row>
    <row r="6541" spans="1:20" x14ac:dyDescent="0.2">
      <c r="A6541" t="s">
        <v>6798</v>
      </c>
      <c r="B6541" t="s">
        <v>84</v>
      </c>
      <c r="C6541" t="s">
        <v>48</v>
      </c>
      <c r="D6541" t="s">
        <v>237</v>
      </c>
      <c r="E6541">
        <v>11</v>
      </c>
      <c r="F6541">
        <v>7</v>
      </c>
      <c r="G6541">
        <v>77</v>
      </c>
      <c r="H6541" t="s">
        <v>17</v>
      </c>
      <c r="I6541" t="s">
        <v>46</v>
      </c>
      <c r="J6541" s="1">
        <v>45089</v>
      </c>
      <c r="K6541" t="b">
        <v>0</v>
      </c>
      <c r="L6541" t="s">
        <v>19</v>
      </c>
      <c r="M6541">
        <v>6</v>
      </c>
      <c r="N6541">
        <f>G6541/SUMIF(B:B,B6541,G:G)*100</f>
        <v>0.12466102723924394</v>
      </c>
      <c r="Q6541">
        <f>VLOOKUP(C6541, Categories_Pivot_Table!A:B, 2, FALSE)</f>
        <v>23.348837209302324</v>
      </c>
      <c r="T6541">
        <f t="shared" si="103"/>
        <v>2023</v>
      </c>
    </row>
    <row r="6542" spans="1:20" x14ac:dyDescent="0.2">
      <c r="A6542" t="s">
        <v>6799</v>
      </c>
      <c r="B6542" t="s">
        <v>118</v>
      </c>
      <c r="C6542" t="s">
        <v>15</v>
      </c>
      <c r="D6542" t="s">
        <v>564</v>
      </c>
      <c r="E6542">
        <v>32</v>
      </c>
      <c r="F6542">
        <v>6</v>
      </c>
      <c r="G6542">
        <v>192</v>
      </c>
      <c r="H6542" t="s">
        <v>29</v>
      </c>
      <c r="I6542" t="s">
        <v>18</v>
      </c>
      <c r="J6542" s="1">
        <v>44570</v>
      </c>
      <c r="K6542" t="b">
        <v>1</v>
      </c>
      <c r="L6542" t="s">
        <v>24</v>
      </c>
      <c r="M6542">
        <v>1</v>
      </c>
      <c r="N6542">
        <f>G6542/SUMIF(B:B,B6542,G:G)*100</f>
        <v>0.31580505617053473</v>
      </c>
      <c r="Q6542">
        <f>VLOOKUP(C6542, Categories_Pivot_Table!A:B, 2, FALSE)</f>
        <v>23.063808900523561</v>
      </c>
      <c r="T6542">
        <f t="shared" si="103"/>
        <v>2022</v>
      </c>
    </row>
    <row r="6543" spans="1:20" x14ac:dyDescent="0.2">
      <c r="A6543" t="s">
        <v>6800</v>
      </c>
      <c r="B6543" t="s">
        <v>21</v>
      </c>
      <c r="C6543" t="s">
        <v>22</v>
      </c>
      <c r="D6543" t="s">
        <v>147</v>
      </c>
      <c r="E6543">
        <v>32</v>
      </c>
      <c r="F6543">
        <v>10</v>
      </c>
      <c r="G6543">
        <v>320</v>
      </c>
      <c r="H6543" t="s">
        <v>17</v>
      </c>
      <c r="I6543" t="s">
        <v>46</v>
      </c>
      <c r="J6543" s="1">
        <v>45472</v>
      </c>
      <c r="K6543" t="b">
        <v>0</v>
      </c>
      <c r="L6543" t="s">
        <v>35</v>
      </c>
      <c r="M6543">
        <v>6</v>
      </c>
      <c r="N6543">
        <f>G6543/SUMIF(B:B,B6543,G:G)*100</f>
        <v>0.51836552869234198</v>
      </c>
      <c r="Q6543">
        <f>VLOOKUP(C6543, Categories_Pivot_Table!A:B, 2, FALSE)</f>
        <v>21.505681818181817</v>
      </c>
      <c r="T6543">
        <f t="shared" si="103"/>
        <v>2024</v>
      </c>
    </row>
    <row r="6544" spans="1:20" x14ac:dyDescent="0.2">
      <c r="A6544" t="s">
        <v>6801</v>
      </c>
      <c r="B6544" t="s">
        <v>121</v>
      </c>
      <c r="C6544" t="s">
        <v>48</v>
      </c>
      <c r="D6544" t="s">
        <v>151</v>
      </c>
      <c r="E6544">
        <v>14</v>
      </c>
      <c r="F6544">
        <v>8</v>
      </c>
      <c r="G6544">
        <v>112</v>
      </c>
      <c r="H6544" t="s">
        <v>29</v>
      </c>
      <c r="I6544" t="s">
        <v>46</v>
      </c>
      <c r="J6544" s="1">
        <v>44651</v>
      </c>
      <c r="K6544" t="b">
        <v>0</v>
      </c>
      <c r="L6544" t="s">
        <v>42</v>
      </c>
      <c r="M6544">
        <v>3</v>
      </c>
      <c r="N6544">
        <f>G6544/SUMIF(B:B,B6544,G:G)*100</f>
        <v>0.17080851907488884</v>
      </c>
      <c r="Q6544">
        <f>VLOOKUP(C6544, Categories_Pivot_Table!A:B, 2, FALSE)</f>
        <v>23.348837209302324</v>
      </c>
      <c r="T6544">
        <f t="shared" si="103"/>
        <v>2022</v>
      </c>
    </row>
    <row r="6545" spans="1:20" x14ac:dyDescent="0.2">
      <c r="A6545" t="s">
        <v>6802</v>
      </c>
      <c r="B6545" t="s">
        <v>118</v>
      </c>
      <c r="C6545" t="s">
        <v>135</v>
      </c>
      <c r="D6545" t="s">
        <v>358</v>
      </c>
      <c r="E6545">
        <v>32</v>
      </c>
      <c r="F6545">
        <v>5</v>
      </c>
      <c r="G6545">
        <v>160</v>
      </c>
      <c r="H6545" t="s">
        <v>17</v>
      </c>
      <c r="I6545" t="s">
        <v>46</v>
      </c>
      <c r="J6545" s="1">
        <v>45097</v>
      </c>
      <c r="K6545" t="b">
        <v>0</v>
      </c>
      <c r="L6545" t="s">
        <v>49</v>
      </c>
      <c r="M6545">
        <v>6</v>
      </c>
      <c r="N6545">
        <f>G6545/SUMIF(B:B,B6545,G:G)*100</f>
        <v>0.26317088014211226</v>
      </c>
      <c r="Q6545">
        <f>VLOOKUP(C6545, Categories_Pivot_Table!A:B, 2, FALSE)</f>
        <v>23.146341463414632</v>
      </c>
      <c r="T6545">
        <f t="shared" si="103"/>
        <v>2023</v>
      </c>
    </row>
    <row r="6546" spans="1:20" x14ac:dyDescent="0.2">
      <c r="A6546" t="s">
        <v>6803</v>
      </c>
      <c r="B6546" t="s">
        <v>63</v>
      </c>
      <c r="C6546" t="s">
        <v>22</v>
      </c>
      <c r="D6546" t="s">
        <v>644</v>
      </c>
      <c r="E6546">
        <v>30.5</v>
      </c>
      <c r="F6546">
        <v>4</v>
      </c>
      <c r="G6546">
        <v>122</v>
      </c>
      <c r="H6546" t="s">
        <v>17</v>
      </c>
      <c r="I6546" t="s">
        <v>18</v>
      </c>
      <c r="J6546" s="1">
        <v>44757</v>
      </c>
      <c r="K6546" t="b">
        <v>0</v>
      </c>
      <c r="L6546" t="s">
        <v>65</v>
      </c>
      <c r="M6546">
        <v>7</v>
      </c>
      <c r="N6546">
        <f>G6546/SUMIF(B:B,B6546,G:G)*100</f>
        <v>0.20155960877610365</v>
      </c>
      <c r="Q6546">
        <f>VLOOKUP(C6546, Categories_Pivot_Table!A:B, 2, FALSE)</f>
        <v>21.505681818181817</v>
      </c>
      <c r="T6546">
        <f t="shared" si="103"/>
        <v>2022</v>
      </c>
    </row>
    <row r="6547" spans="1:20" x14ac:dyDescent="0.2">
      <c r="A6547" t="s">
        <v>6804</v>
      </c>
      <c r="B6547" t="s">
        <v>63</v>
      </c>
      <c r="C6547" t="s">
        <v>33</v>
      </c>
      <c r="D6547" t="s">
        <v>843</v>
      </c>
      <c r="E6547">
        <v>26</v>
      </c>
      <c r="F6547">
        <v>6</v>
      </c>
      <c r="G6547">
        <v>156</v>
      </c>
      <c r="H6547" t="s">
        <v>56</v>
      </c>
      <c r="I6547" t="s">
        <v>46</v>
      </c>
      <c r="J6547" s="1">
        <v>44632</v>
      </c>
      <c r="K6547" t="b">
        <v>0</v>
      </c>
      <c r="L6547" t="s">
        <v>35</v>
      </c>
      <c r="M6547">
        <v>3</v>
      </c>
      <c r="N6547">
        <f>G6547/SUMIF(B:B,B6547,G:G)*100</f>
        <v>0.25773195876288657</v>
      </c>
      <c r="Q6547">
        <f>VLOOKUP(C6547, Categories_Pivot_Table!A:B, 2, FALSE)</f>
        <v>23.300574345883856</v>
      </c>
      <c r="T6547">
        <f t="shared" si="103"/>
        <v>2022</v>
      </c>
    </row>
    <row r="6548" spans="1:20" x14ac:dyDescent="0.2">
      <c r="A6548" t="s">
        <v>6805</v>
      </c>
      <c r="B6548" t="s">
        <v>81</v>
      </c>
      <c r="C6548" t="s">
        <v>48</v>
      </c>
      <c r="D6548" t="s">
        <v>41</v>
      </c>
      <c r="E6548">
        <v>23</v>
      </c>
      <c r="F6548">
        <v>3</v>
      </c>
      <c r="G6548">
        <v>33</v>
      </c>
      <c r="H6548" t="s">
        <v>17</v>
      </c>
      <c r="I6548" t="s">
        <v>18</v>
      </c>
      <c r="J6548" s="1">
        <v>45386</v>
      </c>
      <c r="K6548" t="b">
        <v>0</v>
      </c>
      <c r="L6548" t="s">
        <v>42</v>
      </c>
      <c r="M6548">
        <v>4</v>
      </c>
      <c r="N6548">
        <f>G6548/SUMIF(B:B,B6548,G:G)*100</f>
        <v>5.2251981220954632E-2</v>
      </c>
      <c r="Q6548">
        <f>VLOOKUP(C6548, Categories_Pivot_Table!A:B, 2, FALSE)</f>
        <v>23.348837209302324</v>
      </c>
      <c r="T6548">
        <f t="shared" si="103"/>
        <v>2024</v>
      </c>
    </row>
    <row r="6549" spans="1:20" x14ac:dyDescent="0.2">
      <c r="A6549" t="s">
        <v>6806</v>
      </c>
      <c r="B6549" t="s">
        <v>21</v>
      </c>
      <c r="C6549" t="s">
        <v>22</v>
      </c>
      <c r="D6549" t="s">
        <v>251</v>
      </c>
      <c r="E6549">
        <v>38</v>
      </c>
      <c r="F6549">
        <v>2</v>
      </c>
      <c r="G6549">
        <v>76</v>
      </c>
      <c r="H6549" t="s">
        <v>29</v>
      </c>
      <c r="I6549" t="s">
        <v>18</v>
      </c>
      <c r="J6549" s="1">
        <v>45344</v>
      </c>
      <c r="K6549" t="b">
        <v>0</v>
      </c>
      <c r="L6549" t="s">
        <v>42</v>
      </c>
      <c r="M6549">
        <v>2</v>
      </c>
      <c r="N6549">
        <f>G6549/SUMIF(B:B,B6549,G:G)*100</f>
        <v>0.12311181306443122</v>
      </c>
      <c r="Q6549">
        <f>VLOOKUP(C6549, Categories_Pivot_Table!A:B, 2, FALSE)</f>
        <v>21.505681818181817</v>
      </c>
      <c r="T6549">
        <f t="shared" si="103"/>
        <v>2024</v>
      </c>
    </row>
    <row r="6550" spans="1:20" x14ac:dyDescent="0.2">
      <c r="A6550" t="s">
        <v>6807</v>
      </c>
      <c r="B6550" t="s">
        <v>32</v>
      </c>
      <c r="C6550" t="s">
        <v>22</v>
      </c>
      <c r="D6550" t="s">
        <v>283</v>
      </c>
      <c r="E6550">
        <v>8</v>
      </c>
      <c r="F6550">
        <v>7</v>
      </c>
      <c r="G6550">
        <v>56</v>
      </c>
      <c r="H6550" t="s">
        <v>17</v>
      </c>
      <c r="I6550" t="s">
        <v>18</v>
      </c>
      <c r="J6550" s="1">
        <v>44697</v>
      </c>
      <c r="K6550" t="b">
        <v>0</v>
      </c>
      <c r="L6550" t="s">
        <v>19</v>
      </c>
      <c r="M6550">
        <v>5</v>
      </c>
      <c r="N6550">
        <f>G6550/SUMIF(B:B,B6550,G:G)*100</f>
        <v>9.5510169274719656E-2</v>
      </c>
      <c r="Q6550">
        <f>VLOOKUP(C6550, Categories_Pivot_Table!A:B, 2, FALSE)</f>
        <v>21.505681818181817</v>
      </c>
      <c r="T6550">
        <f t="shared" si="103"/>
        <v>2022</v>
      </c>
    </row>
    <row r="6551" spans="1:20" x14ac:dyDescent="0.2">
      <c r="A6551" t="s">
        <v>6808</v>
      </c>
      <c r="B6551" t="s">
        <v>51</v>
      </c>
      <c r="C6551" t="s">
        <v>15</v>
      </c>
      <c r="D6551" t="s">
        <v>69</v>
      </c>
      <c r="E6551">
        <v>29</v>
      </c>
      <c r="F6551">
        <v>5</v>
      </c>
      <c r="G6551">
        <v>145</v>
      </c>
      <c r="H6551" t="s">
        <v>29</v>
      </c>
      <c r="I6551" t="s">
        <v>46</v>
      </c>
      <c r="J6551" s="1">
        <v>45261</v>
      </c>
      <c r="K6551" t="b">
        <v>0</v>
      </c>
      <c r="L6551" t="s">
        <v>65</v>
      </c>
      <c r="M6551">
        <v>12</v>
      </c>
      <c r="N6551">
        <f>G6551/SUMIF(B:B,B6551,G:G)*100</f>
        <v>0.22478180662563754</v>
      </c>
      <c r="Q6551">
        <f>VLOOKUP(C6551, Categories_Pivot_Table!A:B, 2, FALSE)</f>
        <v>23.063808900523561</v>
      </c>
      <c r="T6551">
        <f t="shared" si="103"/>
        <v>2023</v>
      </c>
    </row>
    <row r="6552" spans="1:20" x14ac:dyDescent="0.2">
      <c r="A6552" t="s">
        <v>6809</v>
      </c>
      <c r="B6552" t="s">
        <v>63</v>
      </c>
      <c r="C6552" t="s">
        <v>38</v>
      </c>
      <c r="D6552" t="s">
        <v>131</v>
      </c>
      <c r="E6552">
        <v>8</v>
      </c>
      <c r="F6552">
        <v>6</v>
      </c>
      <c r="G6552">
        <v>48</v>
      </c>
      <c r="H6552" t="s">
        <v>17</v>
      </c>
      <c r="I6552" t="s">
        <v>18</v>
      </c>
      <c r="J6552" s="1">
        <v>45319</v>
      </c>
      <c r="K6552" t="b">
        <v>0</v>
      </c>
      <c r="L6552" t="s">
        <v>24</v>
      </c>
      <c r="M6552">
        <v>1</v>
      </c>
      <c r="N6552">
        <f>G6552/SUMIF(B:B,B6552,G:G)*100</f>
        <v>7.9302141157811257E-2</v>
      </c>
      <c r="Q6552">
        <f>VLOOKUP(C6552, Categories_Pivot_Table!A:B, 2, FALSE)</f>
        <v>23.088790931989923</v>
      </c>
      <c r="T6552">
        <f t="shared" si="103"/>
        <v>2024</v>
      </c>
    </row>
    <row r="6553" spans="1:20" x14ac:dyDescent="0.2">
      <c r="A6553" t="s">
        <v>6810</v>
      </c>
      <c r="B6553" t="s">
        <v>87</v>
      </c>
      <c r="C6553" t="s">
        <v>74</v>
      </c>
      <c r="D6553" t="s">
        <v>349</v>
      </c>
      <c r="E6553">
        <v>38</v>
      </c>
      <c r="F6553">
        <v>8</v>
      </c>
      <c r="G6553">
        <v>304</v>
      </c>
      <c r="H6553" t="s">
        <v>56</v>
      </c>
      <c r="I6553" t="s">
        <v>46</v>
      </c>
      <c r="J6553" s="1">
        <v>45631</v>
      </c>
      <c r="K6553" t="b">
        <v>1</v>
      </c>
      <c r="L6553" t="s">
        <v>42</v>
      </c>
      <c r="M6553">
        <v>12</v>
      </c>
      <c r="N6553">
        <f>G6553/SUMIF(B:B,B6553,G:G)*100</f>
        <v>0.46742623429739993</v>
      </c>
      <c r="Q6553">
        <f>VLOOKUP(C6553, Categories_Pivot_Table!A:B, 2, FALSE)</f>
        <v>24.317096165933375</v>
      </c>
      <c r="T6553">
        <f t="shared" si="103"/>
        <v>2024</v>
      </c>
    </row>
    <row r="6554" spans="1:20" x14ac:dyDescent="0.2">
      <c r="A6554" t="s">
        <v>6811</v>
      </c>
      <c r="B6554" t="s">
        <v>95</v>
      </c>
      <c r="C6554" t="s">
        <v>27</v>
      </c>
      <c r="D6554" t="s">
        <v>119</v>
      </c>
      <c r="E6554">
        <v>38</v>
      </c>
      <c r="F6554">
        <v>10</v>
      </c>
      <c r="G6554">
        <v>380</v>
      </c>
      <c r="H6554" t="s">
        <v>56</v>
      </c>
      <c r="I6554" t="s">
        <v>46</v>
      </c>
      <c r="J6554" s="1">
        <v>45123</v>
      </c>
      <c r="K6554" t="b">
        <v>1</v>
      </c>
      <c r="L6554" t="s">
        <v>24</v>
      </c>
      <c r="M6554">
        <v>7</v>
      </c>
      <c r="N6554">
        <f>G6554/SUMIF(B:B,B6554,G:G)*100</f>
        <v>0.56420421222986872</v>
      </c>
      <c r="Q6554">
        <f>VLOOKUP(C6554, Categories_Pivot_Table!A:B, 2, FALSE)</f>
        <v>25.013711734693878</v>
      </c>
      <c r="T6554">
        <f t="shared" si="103"/>
        <v>2023</v>
      </c>
    </row>
    <row r="6555" spans="1:20" x14ac:dyDescent="0.2">
      <c r="A6555" t="s">
        <v>6812</v>
      </c>
      <c r="B6555" t="s">
        <v>113</v>
      </c>
      <c r="C6555" t="s">
        <v>74</v>
      </c>
      <c r="D6555" t="s">
        <v>897</v>
      </c>
      <c r="E6555">
        <v>17</v>
      </c>
      <c r="F6555">
        <v>7</v>
      </c>
      <c r="G6555">
        <v>119</v>
      </c>
      <c r="H6555" t="s">
        <v>56</v>
      </c>
      <c r="I6555" t="s">
        <v>46</v>
      </c>
      <c r="J6555" s="1">
        <v>44625</v>
      </c>
      <c r="K6555" t="b">
        <v>0</v>
      </c>
      <c r="L6555" t="s">
        <v>35</v>
      </c>
      <c r="M6555">
        <v>3</v>
      </c>
      <c r="N6555">
        <f>G6555/SUMIF(B:B,B6555,G:G)*100</f>
        <v>0.19593960449837813</v>
      </c>
      <c r="Q6555">
        <f>VLOOKUP(C6555, Categories_Pivot_Table!A:B, 2, FALSE)</f>
        <v>24.317096165933375</v>
      </c>
      <c r="T6555">
        <f t="shared" si="103"/>
        <v>2022</v>
      </c>
    </row>
    <row r="6556" spans="1:20" x14ac:dyDescent="0.2">
      <c r="A6556" t="s">
        <v>6813</v>
      </c>
      <c r="B6556" t="s">
        <v>26</v>
      </c>
      <c r="C6556" t="s">
        <v>48</v>
      </c>
      <c r="D6556" t="s">
        <v>579</v>
      </c>
      <c r="E6556">
        <v>33.5</v>
      </c>
      <c r="F6556">
        <v>5</v>
      </c>
      <c r="G6556">
        <v>167.5</v>
      </c>
      <c r="H6556" t="s">
        <v>29</v>
      </c>
      <c r="I6556" t="s">
        <v>46</v>
      </c>
      <c r="J6556" s="1">
        <v>45051</v>
      </c>
      <c r="K6556" t="b">
        <v>1</v>
      </c>
      <c r="L6556" t="s">
        <v>65</v>
      </c>
      <c r="M6556">
        <v>5</v>
      </c>
      <c r="N6556">
        <f>G6556/SUMIF(B:B,B6556,G:G)*100</f>
        <v>0.26995882120667564</v>
      </c>
      <c r="Q6556">
        <f>VLOOKUP(C6556, Categories_Pivot_Table!A:B, 2, FALSE)</f>
        <v>23.348837209302324</v>
      </c>
      <c r="T6556">
        <f t="shared" si="103"/>
        <v>2023</v>
      </c>
    </row>
    <row r="6557" spans="1:20" x14ac:dyDescent="0.2">
      <c r="A6557" t="s">
        <v>6814</v>
      </c>
      <c r="B6557" t="s">
        <v>44</v>
      </c>
      <c r="C6557" t="s">
        <v>38</v>
      </c>
      <c r="D6557" t="s">
        <v>133</v>
      </c>
      <c r="E6557">
        <v>21.5</v>
      </c>
      <c r="F6557">
        <v>8</v>
      </c>
      <c r="G6557">
        <v>172</v>
      </c>
      <c r="H6557" t="s">
        <v>56</v>
      </c>
      <c r="I6557" t="s">
        <v>18</v>
      </c>
      <c r="J6557" s="1">
        <v>44899</v>
      </c>
      <c r="K6557" t="b">
        <v>0</v>
      </c>
      <c r="L6557" t="s">
        <v>24</v>
      </c>
      <c r="M6557">
        <v>12</v>
      </c>
      <c r="N6557">
        <f>G6557/SUMIF(B:B,B6557,G:G)*100</f>
        <v>0.28338646829613884</v>
      </c>
      <c r="Q6557">
        <f>VLOOKUP(C6557, Categories_Pivot_Table!A:B, 2, FALSE)</f>
        <v>23.088790931989923</v>
      </c>
      <c r="T6557">
        <f t="shared" si="103"/>
        <v>2022</v>
      </c>
    </row>
    <row r="6558" spans="1:20" x14ac:dyDescent="0.2">
      <c r="A6558" t="s">
        <v>6815</v>
      </c>
      <c r="B6558" t="s">
        <v>63</v>
      </c>
      <c r="C6558" t="s">
        <v>48</v>
      </c>
      <c r="D6558" t="s">
        <v>579</v>
      </c>
      <c r="E6558">
        <v>33.5</v>
      </c>
      <c r="F6558">
        <v>6</v>
      </c>
      <c r="G6558">
        <v>201</v>
      </c>
      <c r="H6558" t="s">
        <v>29</v>
      </c>
      <c r="I6558" t="s">
        <v>46</v>
      </c>
      <c r="J6558" s="1">
        <v>44682</v>
      </c>
      <c r="K6558" t="b">
        <v>0</v>
      </c>
      <c r="L6558" t="s">
        <v>24</v>
      </c>
      <c r="M6558">
        <v>5</v>
      </c>
      <c r="N6558">
        <f>G6558/SUMIF(B:B,B6558,G:G)*100</f>
        <v>0.33207771609833464</v>
      </c>
      <c r="Q6558">
        <f>VLOOKUP(C6558, Categories_Pivot_Table!A:B, 2, FALSE)</f>
        <v>23.348837209302324</v>
      </c>
      <c r="T6558">
        <f t="shared" si="103"/>
        <v>2022</v>
      </c>
    </row>
    <row r="6559" spans="1:20" x14ac:dyDescent="0.2">
      <c r="A6559" t="s">
        <v>6816</v>
      </c>
      <c r="B6559" t="s">
        <v>81</v>
      </c>
      <c r="C6559" t="s">
        <v>27</v>
      </c>
      <c r="D6559" t="s">
        <v>119</v>
      </c>
      <c r="E6559">
        <v>38</v>
      </c>
      <c r="F6559">
        <v>10</v>
      </c>
      <c r="G6559">
        <v>380</v>
      </c>
      <c r="H6559" t="s">
        <v>29</v>
      </c>
      <c r="I6559" t="s">
        <v>46</v>
      </c>
      <c r="J6559" s="1">
        <v>45103</v>
      </c>
      <c r="K6559" t="b">
        <v>1</v>
      </c>
      <c r="L6559" t="s">
        <v>19</v>
      </c>
      <c r="M6559">
        <v>6</v>
      </c>
      <c r="N6559">
        <f>G6559/SUMIF(B:B,B6559,G:G)*100</f>
        <v>0.60168948072614414</v>
      </c>
      <c r="Q6559">
        <f>VLOOKUP(C6559, Categories_Pivot_Table!A:B, 2, FALSE)</f>
        <v>25.013711734693878</v>
      </c>
      <c r="T6559">
        <f t="shared" si="103"/>
        <v>2023</v>
      </c>
    </row>
    <row r="6560" spans="1:20" x14ac:dyDescent="0.2">
      <c r="A6560" t="s">
        <v>6817</v>
      </c>
      <c r="B6560" t="s">
        <v>90</v>
      </c>
      <c r="C6560" t="s">
        <v>48</v>
      </c>
      <c r="D6560" t="s">
        <v>294</v>
      </c>
      <c r="E6560">
        <v>6.5</v>
      </c>
      <c r="F6560">
        <v>5</v>
      </c>
      <c r="G6560">
        <v>32.5</v>
      </c>
      <c r="H6560" t="s">
        <v>17</v>
      </c>
      <c r="I6560" t="s">
        <v>46</v>
      </c>
      <c r="J6560" s="1">
        <v>45590</v>
      </c>
      <c r="K6560" t="b">
        <v>0</v>
      </c>
      <c r="L6560" t="s">
        <v>65</v>
      </c>
      <c r="M6560">
        <v>10</v>
      </c>
      <c r="N6560">
        <f>G6560/SUMIF(B:B,B6560,G:G)*100</f>
        <v>5.4952487234114507E-2</v>
      </c>
      <c r="Q6560">
        <f>VLOOKUP(C6560, Categories_Pivot_Table!A:B, 2, FALSE)</f>
        <v>23.348837209302324</v>
      </c>
      <c r="T6560">
        <f t="shared" si="103"/>
        <v>2024</v>
      </c>
    </row>
    <row r="6561" spans="1:20" x14ac:dyDescent="0.2">
      <c r="A6561" t="s">
        <v>6818</v>
      </c>
      <c r="B6561" t="s">
        <v>51</v>
      </c>
      <c r="C6561" t="s">
        <v>38</v>
      </c>
      <c r="D6561" t="s">
        <v>133</v>
      </c>
      <c r="E6561">
        <v>21.5</v>
      </c>
      <c r="F6561">
        <v>7</v>
      </c>
      <c r="G6561">
        <v>150.5</v>
      </c>
      <c r="H6561" t="s">
        <v>17</v>
      </c>
      <c r="I6561" t="s">
        <v>46</v>
      </c>
      <c r="J6561" s="1">
        <v>45173</v>
      </c>
      <c r="K6561" t="b">
        <v>1</v>
      </c>
      <c r="L6561" t="s">
        <v>19</v>
      </c>
      <c r="M6561">
        <v>9</v>
      </c>
      <c r="N6561">
        <f>G6561/SUMIF(B:B,B6561,G:G)*100</f>
        <v>0.23330801308385135</v>
      </c>
      <c r="Q6561">
        <f>VLOOKUP(C6561, Categories_Pivot_Table!A:B, 2, FALSE)</f>
        <v>23.088790931989923</v>
      </c>
      <c r="T6561">
        <f t="shared" si="103"/>
        <v>2023</v>
      </c>
    </row>
    <row r="6562" spans="1:20" x14ac:dyDescent="0.2">
      <c r="A6562" t="s">
        <v>6819</v>
      </c>
      <c r="B6562" t="s">
        <v>128</v>
      </c>
      <c r="C6562" t="s">
        <v>15</v>
      </c>
      <c r="D6562" t="s">
        <v>776</v>
      </c>
      <c r="E6562">
        <v>38</v>
      </c>
      <c r="F6562">
        <v>4</v>
      </c>
      <c r="G6562">
        <v>152</v>
      </c>
      <c r="H6562" t="s">
        <v>17</v>
      </c>
      <c r="I6562" t="s">
        <v>46</v>
      </c>
      <c r="J6562" s="1">
        <v>45454</v>
      </c>
      <c r="K6562" t="b">
        <v>0</v>
      </c>
      <c r="L6562" t="s">
        <v>49</v>
      </c>
      <c r="M6562">
        <v>6</v>
      </c>
      <c r="N6562">
        <f>G6562/SUMIF(B:B,B6562,G:G)*100</f>
        <v>0.22205340968854087</v>
      </c>
      <c r="Q6562">
        <f>VLOOKUP(C6562, Categories_Pivot_Table!A:B, 2, FALSE)</f>
        <v>23.063808900523561</v>
      </c>
      <c r="T6562">
        <f t="shared" si="103"/>
        <v>2024</v>
      </c>
    </row>
    <row r="6563" spans="1:20" x14ac:dyDescent="0.2">
      <c r="A6563" t="s">
        <v>6820</v>
      </c>
      <c r="B6563" t="s">
        <v>90</v>
      </c>
      <c r="C6563" t="s">
        <v>27</v>
      </c>
      <c r="D6563" t="s">
        <v>55</v>
      </c>
      <c r="E6563">
        <v>36.5</v>
      </c>
      <c r="F6563">
        <v>10</v>
      </c>
      <c r="G6563">
        <v>365</v>
      </c>
      <c r="H6563" t="s">
        <v>17</v>
      </c>
      <c r="I6563" t="s">
        <v>46</v>
      </c>
      <c r="J6563" s="1">
        <v>45577</v>
      </c>
      <c r="K6563" t="b">
        <v>0</v>
      </c>
      <c r="L6563" t="s">
        <v>35</v>
      </c>
      <c r="M6563">
        <v>10</v>
      </c>
      <c r="N6563">
        <f>G6563/SUMIF(B:B,B6563,G:G)*100</f>
        <v>0.61715870278313212</v>
      </c>
      <c r="Q6563">
        <f>VLOOKUP(C6563, Categories_Pivot_Table!A:B, 2, FALSE)</f>
        <v>25.013711734693878</v>
      </c>
      <c r="T6563">
        <f t="shared" si="103"/>
        <v>2024</v>
      </c>
    </row>
    <row r="6564" spans="1:20" x14ac:dyDescent="0.2">
      <c r="A6564" t="s">
        <v>6821</v>
      </c>
      <c r="B6564" t="s">
        <v>128</v>
      </c>
      <c r="C6564" t="s">
        <v>48</v>
      </c>
      <c r="D6564" t="s">
        <v>149</v>
      </c>
      <c r="E6564">
        <v>38</v>
      </c>
      <c r="F6564">
        <v>5</v>
      </c>
      <c r="G6564">
        <v>190</v>
      </c>
      <c r="H6564" t="s">
        <v>29</v>
      </c>
      <c r="I6564" t="s">
        <v>18</v>
      </c>
      <c r="J6564" s="1">
        <v>45367</v>
      </c>
      <c r="K6564" t="b">
        <v>0</v>
      </c>
      <c r="L6564" t="s">
        <v>35</v>
      </c>
      <c r="M6564">
        <v>3</v>
      </c>
      <c r="N6564">
        <f>G6564/SUMIF(B:B,B6564,G:G)*100</f>
        <v>0.2775667621106761</v>
      </c>
      <c r="Q6564">
        <f>VLOOKUP(C6564, Categories_Pivot_Table!A:B, 2, FALSE)</f>
        <v>23.348837209302324</v>
      </c>
      <c r="T6564">
        <f t="shared" si="103"/>
        <v>2024</v>
      </c>
    </row>
    <row r="6565" spans="1:20" x14ac:dyDescent="0.2">
      <c r="A6565" t="s">
        <v>6822</v>
      </c>
      <c r="B6565" t="s">
        <v>87</v>
      </c>
      <c r="C6565" t="s">
        <v>135</v>
      </c>
      <c r="D6565" t="s">
        <v>422</v>
      </c>
      <c r="E6565">
        <v>17</v>
      </c>
      <c r="F6565">
        <v>7</v>
      </c>
      <c r="G6565">
        <v>119</v>
      </c>
      <c r="H6565" t="s">
        <v>56</v>
      </c>
      <c r="I6565" t="s">
        <v>46</v>
      </c>
      <c r="J6565" s="1">
        <v>44950</v>
      </c>
      <c r="K6565" t="b">
        <v>0</v>
      </c>
      <c r="L6565" t="s">
        <v>49</v>
      </c>
      <c r="M6565">
        <v>1</v>
      </c>
      <c r="N6565">
        <f>G6565/SUMIF(B:B,B6565,G:G)*100</f>
        <v>0.18297276934667958</v>
      </c>
      <c r="Q6565">
        <f>VLOOKUP(C6565, Categories_Pivot_Table!A:B, 2, FALSE)</f>
        <v>23.146341463414632</v>
      </c>
      <c r="T6565">
        <f t="shared" si="103"/>
        <v>2023</v>
      </c>
    </row>
    <row r="6566" spans="1:20" x14ac:dyDescent="0.2">
      <c r="A6566" t="s">
        <v>6823</v>
      </c>
      <c r="B6566" t="s">
        <v>81</v>
      </c>
      <c r="C6566" t="s">
        <v>33</v>
      </c>
      <c r="D6566" t="s">
        <v>843</v>
      </c>
      <c r="E6566">
        <v>26</v>
      </c>
      <c r="F6566">
        <v>7</v>
      </c>
      <c r="G6566">
        <v>182</v>
      </c>
      <c r="H6566" t="s">
        <v>17</v>
      </c>
      <c r="I6566" t="s">
        <v>46</v>
      </c>
      <c r="J6566" s="1">
        <v>45458</v>
      </c>
      <c r="K6566" t="b">
        <v>0</v>
      </c>
      <c r="L6566" t="s">
        <v>35</v>
      </c>
      <c r="M6566">
        <v>6</v>
      </c>
      <c r="N6566">
        <f>G6566/SUMIF(B:B,B6566,G:G)*100</f>
        <v>0.28817759340041643</v>
      </c>
      <c r="Q6566">
        <f>VLOOKUP(C6566, Categories_Pivot_Table!A:B, 2, FALSE)</f>
        <v>23.300574345883856</v>
      </c>
      <c r="T6566">
        <f t="shared" si="103"/>
        <v>2024</v>
      </c>
    </row>
    <row r="6567" spans="1:20" x14ac:dyDescent="0.2">
      <c r="A6567" t="s">
        <v>6824</v>
      </c>
      <c r="B6567" t="s">
        <v>37</v>
      </c>
      <c r="C6567" t="s">
        <v>38</v>
      </c>
      <c r="D6567" t="s">
        <v>241</v>
      </c>
      <c r="E6567">
        <v>17</v>
      </c>
      <c r="F6567">
        <v>10</v>
      </c>
      <c r="G6567">
        <v>170</v>
      </c>
      <c r="H6567" t="s">
        <v>17</v>
      </c>
      <c r="I6567" t="s">
        <v>46</v>
      </c>
      <c r="J6567" s="1">
        <v>44853</v>
      </c>
      <c r="K6567" t="b">
        <v>0</v>
      </c>
      <c r="L6567" t="s">
        <v>30</v>
      </c>
      <c r="M6567">
        <v>10</v>
      </c>
      <c r="N6567">
        <f>G6567/SUMIF(B:B,B6567,G:G)*100</f>
        <v>0.25382794944344489</v>
      </c>
      <c r="Q6567">
        <f>VLOOKUP(C6567, Categories_Pivot_Table!A:B, 2, FALSE)</f>
        <v>23.088790931989923</v>
      </c>
      <c r="T6567">
        <f t="shared" si="103"/>
        <v>2022</v>
      </c>
    </row>
    <row r="6568" spans="1:20" x14ac:dyDescent="0.2">
      <c r="A6568" t="s">
        <v>6825</v>
      </c>
      <c r="B6568" t="s">
        <v>54</v>
      </c>
      <c r="C6568" t="s">
        <v>48</v>
      </c>
      <c r="D6568" t="s">
        <v>302</v>
      </c>
      <c r="E6568">
        <v>15.5</v>
      </c>
      <c r="F6568">
        <v>2</v>
      </c>
      <c r="G6568">
        <v>31</v>
      </c>
      <c r="H6568" t="s">
        <v>56</v>
      </c>
      <c r="I6568" t="s">
        <v>46</v>
      </c>
      <c r="J6568" s="1">
        <v>44656</v>
      </c>
      <c r="K6568" t="b">
        <v>0</v>
      </c>
      <c r="L6568" t="s">
        <v>49</v>
      </c>
      <c r="M6568">
        <v>4</v>
      </c>
      <c r="N6568">
        <f>G6568/SUMIF(B:B,B6568,G:G)*100</f>
        <v>5.4237999842534843E-2</v>
      </c>
      <c r="Q6568">
        <f>VLOOKUP(C6568, Categories_Pivot_Table!A:B, 2, FALSE)</f>
        <v>23.348837209302324</v>
      </c>
      <c r="T6568">
        <f t="shared" si="103"/>
        <v>2022</v>
      </c>
    </row>
    <row r="6569" spans="1:20" x14ac:dyDescent="0.2">
      <c r="A6569" t="s">
        <v>6826</v>
      </c>
      <c r="B6569" t="s">
        <v>44</v>
      </c>
      <c r="C6569" t="s">
        <v>74</v>
      </c>
      <c r="D6569" t="s">
        <v>415</v>
      </c>
      <c r="E6569">
        <v>41</v>
      </c>
      <c r="F6569">
        <v>8</v>
      </c>
      <c r="G6569">
        <v>328</v>
      </c>
      <c r="H6569" t="s">
        <v>56</v>
      </c>
      <c r="I6569" t="s">
        <v>46</v>
      </c>
      <c r="J6569" s="1">
        <v>45218</v>
      </c>
      <c r="K6569" t="b">
        <v>0</v>
      </c>
      <c r="L6569" t="s">
        <v>42</v>
      </c>
      <c r="M6569">
        <v>10</v>
      </c>
      <c r="N6569">
        <f>G6569/SUMIF(B:B,B6569,G:G)*100</f>
        <v>0.54041140465775317</v>
      </c>
      <c r="Q6569">
        <f>VLOOKUP(C6569, Categories_Pivot_Table!A:B, 2, FALSE)</f>
        <v>24.317096165933375</v>
      </c>
      <c r="T6569">
        <f t="shared" si="103"/>
        <v>2023</v>
      </c>
    </row>
    <row r="6570" spans="1:20" x14ac:dyDescent="0.2">
      <c r="A6570" t="s">
        <v>6827</v>
      </c>
      <c r="B6570" t="s">
        <v>81</v>
      </c>
      <c r="C6570" t="s">
        <v>27</v>
      </c>
      <c r="D6570" t="s">
        <v>278</v>
      </c>
      <c r="E6570">
        <v>30.5</v>
      </c>
      <c r="F6570">
        <v>9</v>
      </c>
      <c r="G6570">
        <v>274.5</v>
      </c>
      <c r="H6570" t="s">
        <v>29</v>
      </c>
      <c r="I6570" t="s">
        <v>18</v>
      </c>
      <c r="J6570" s="1">
        <v>44848</v>
      </c>
      <c r="K6570" t="b">
        <v>0</v>
      </c>
      <c r="L6570" t="s">
        <v>65</v>
      </c>
      <c r="M6570">
        <v>10</v>
      </c>
      <c r="N6570">
        <f>G6570/SUMIF(B:B,B6570,G:G)*100</f>
        <v>0.43464148015612258</v>
      </c>
      <c r="Q6570">
        <f>VLOOKUP(C6570, Categories_Pivot_Table!A:B, 2, FALSE)</f>
        <v>25.013711734693878</v>
      </c>
      <c r="T6570">
        <f t="shared" si="103"/>
        <v>2022</v>
      </c>
    </row>
    <row r="6571" spans="1:20" x14ac:dyDescent="0.2">
      <c r="A6571" t="s">
        <v>6828</v>
      </c>
      <c r="B6571" t="s">
        <v>118</v>
      </c>
      <c r="C6571" t="s">
        <v>27</v>
      </c>
      <c r="D6571" t="s">
        <v>394</v>
      </c>
      <c r="E6571">
        <v>5</v>
      </c>
      <c r="F6571">
        <v>9</v>
      </c>
      <c r="G6571">
        <v>45</v>
      </c>
      <c r="H6571" t="s">
        <v>17</v>
      </c>
      <c r="I6571" t="s">
        <v>18</v>
      </c>
      <c r="J6571" s="1">
        <v>45643</v>
      </c>
      <c r="K6571" t="b">
        <v>1</v>
      </c>
      <c r="L6571" t="s">
        <v>49</v>
      </c>
      <c r="M6571">
        <v>12</v>
      </c>
      <c r="N6571">
        <f>G6571/SUMIF(B:B,B6571,G:G)*100</f>
        <v>7.4016810039969072E-2</v>
      </c>
      <c r="Q6571">
        <f>VLOOKUP(C6571, Categories_Pivot_Table!A:B, 2, FALSE)</f>
        <v>25.013711734693878</v>
      </c>
      <c r="T6571">
        <f t="shared" si="103"/>
        <v>2024</v>
      </c>
    </row>
    <row r="6572" spans="1:20" x14ac:dyDescent="0.2">
      <c r="A6572" t="s">
        <v>6829</v>
      </c>
      <c r="B6572" t="s">
        <v>73</v>
      </c>
      <c r="C6572" t="s">
        <v>74</v>
      </c>
      <c r="D6572" t="s">
        <v>364</v>
      </c>
      <c r="E6572">
        <v>21.5</v>
      </c>
      <c r="F6572">
        <v>1</v>
      </c>
      <c r="G6572">
        <v>21.5</v>
      </c>
      <c r="H6572" t="s">
        <v>56</v>
      </c>
      <c r="I6572" t="s">
        <v>18</v>
      </c>
      <c r="J6572" s="1">
        <v>44685</v>
      </c>
      <c r="K6572" t="b">
        <v>1</v>
      </c>
      <c r="L6572" t="s">
        <v>30</v>
      </c>
      <c r="M6572">
        <v>5</v>
      </c>
      <c r="N6572">
        <f>G6572/SUMIF(B:B,B6572,G:G)*100</f>
        <v>3.714293118192262E-2</v>
      </c>
      <c r="Q6572">
        <f>VLOOKUP(C6572, Categories_Pivot_Table!A:B, 2, FALSE)</f>
        <v>24.317096165933375</v>
      </c>
      <c r="T6572">
        <f t="shared" si="103"/>
        <v>2022</v>
      </c>
    </row>
    <row r="6573" spans="1:20" x14ac:dyDescent="0.2">
      <c r="A6573" t="s">
        <v>6830</v>
      </c>
      <c r="B6573" t="s">
        <v>95</v>
      </c>
      <c r="C6573" t="s">
        <v>27</v>
      </c>
      <c r="D6573" t="s">
        <v>55</v>
      </c>
      <c r="E6573">
        <v>36.5</v>
      </c>
      <c r="F6573">
        <v>9</v>
      </c>
      <c r="G6573">
        <v>328.5</v>
      </c>
      <c r="H6573" t="s">
        <v>17</v>
      </c>
      <c r="I6573" t="s">
        <v>46</v>
      </c>
      <c r="J6573" s="1">
        <v>44989</v>
      </c>
      <c r="K6573" t="b">
        <v>0</v>
      </c>
      <c r="L6573" t="s">
        <v>35</v>
      </c>
      <c r="M6573">
        <v>3</v>
      </c>
      <c r="N6573">
        <f>G6573/SUMIF(B:B,B6573,G:G)*100</f>
        <v>0.48773969399345224</v>
      </c>
      <c r="Q6573">
        <f>VLOOKUP(C6573, Categories_Pivot_Table!A:B, 2, FALSE)</f>
        <v>25.013711734693878</v>
      </c>
      <c r="T6573">
        <f t="shared" si="103"/>
        <v>2023</v>
      </c>
    </row>
    <row r="6574" spans="1:20" x14ac:dyDescent="0.2">
      <c r="A6574" t="s">
        <v>6831</v>
      </c>
      <c r="B6574" t="s">
        <v>51</v>
      </c>
      <c r="C6574" t="s">
        <v>38</v>
      </c>
      <c r="D6574" t="s">
        <v>175</v>
      </c>
      <c r="E6574">
        <v>30.5</v>
      </c>
      <c r="F6574">
        <v>3</v>
      </c>
      <c r="G6574">
        <v>91.5</v>
      </c>
      <c r="H6574" t="s">
        <v>29</v>
      </c>
      <c r="I6574" t="s">
        <v>46</v>
      </c>
      <c r="J6574" s="1">
        <v>45087</v>
      </c>
      <c r="K6574" t="b">
        <v>1</v>
      </c>
      <c r="L6574" t="s">
        <v>35</v>
      </c>
      <c r="M6574">
        <v>6</v>
      </c>
      <c r="N6574">
        <f>G6574/SUMIF(B:B,B6574,G:G)*100</f>
        <v>0.14184507107755748</v>
      </c>
      <c r="Q6574">
        <f>VLOOKUP(C6574, Categories_Pivot_Table!A:B, 2, FALSE)</f>
        <v>23.088790931989923</v>
      </c>
      <c r="T6574">
        <f t="shared" si="103"/>
        <v>2023</v>
      </c>
    </row>
    <row r="6575" spans="1:20" x14ac:dyDescent="0.2">
      <c r="A6575" t="s">
        <v>6832</v>
      </c>
      <c r="B6575" t="s">
        <v>54</v>
      </c>
      <c r="C6575" t="s">
        <v>48</v>
      </c>
      <c r="D6575" t="s">
        <v>446</v>
      </c>
      <c r="E6575">
        <v>26</v>
      </c>
      <c r="F6575">
        <v>4</v>
      </c>
      <c r="G6575">
        <v>104</v>
      </c>
      <c r="H6575" t="s">
        <v>56</v>
      </c>
      <c r="I6575" t="s">
        <v>18</v>
      </c>
      <c r="J6575" s="1">
        <v>45113</v>
      </c>
      <c r="K6575" t="b">
        <v>0</v>
      </c>
      <c r="L6575" t="s">
        <v>42</v>
      </c>
      <c r="M6575">
        <v>7</v>
      </c>
      <c r="N6575">
        <f>G6575/SUMIF(B:B,B6575,G:G)*100</f>
        <v>0.18195974140721363</v>
      </c>
      <c r="Q6575">
        <f>VLOOKUP(C6575, Categories_Pivot_Table!A:B, 2, FALSE)</f>
        <v>23.348837209302324</v>
      </c>
      <c r="T6575">
        <f t="shared" si="103"/>
        <v>2023</v>
      </c>
    </row>
    <row r="6576" spans="1:20" x14ac:dyDescent="0.2">
      <c r="A6576" t="s">
        <v>6833</v>
      </c>
      <c r="B6576" t="s">
        <v>87</v>
      </c>
      <c r="C6576" t="s">
        <v>22</v>
      </c>
      <c r="D6576" t="s">
        <v>147</v>
      </c>
      <c r="E6576">
        <v>32</v>
      </c>
      <c r="F6576">
        <v>6</v>
      </c>
      <c r="G6576">
        <v>192</v>
      </c>
      <c r="H6576" t="s">
        <v>56</v>
      </c>
      <c r="I6576" t="s">
        <v>46</v>
      </c>
      <c r="J6576" s="1">
        <v>44635</v>
      </c>
      <c r="K6576" t="b">
        <v>1</v>
      </c>
      <c r="L6576" t="s">
        <v>49</v>
      </c>
      <c r="M6576">
        <v>3</v>
      </c>
      <c r="N6576">
        <f>G6576/SUMIF(B:B,B6576,G:G)*100</f>
        <v>0.29521656902993682</v>
      </c>
      <c r="Q6576">
        <f>VLOOKUP(C6576, Categories_Pivot_Table!A:B, 2, FALSE)</f>
        <v>21.505681818181817</v>
      </c>
      <c r="T6576">
        <f t="shared" si="103"/>
        <v>2022</v>
      </c>
    </row>
    <row r="6577" spans="1:20" x14ac:dyDescent="0.2">
      <c r="A6577" t="s">
        <v>6834</v>
      </c>
      <c r="B6577" t="s">
        <v>51</v>
      </c>
      <c r="C6577" t="s">
        <v>135</v>
      </c>
      <c r="D6577" t="s">
        <v>136</v>
      </c>
      <c r="E6577">
        <v>27.5</v>
      </c>
      <c r="F6577">
        <v>10</v>
      </c>
      <c r="G6577">
        <v>275</v>
      </c>
      <c r="H6577" t="s">
        <v>29</v>
      </c>
      <c r="I6577" t="s">
        <v>46</v>
      </c>
      <c r="J6577" s="1">
        <v>45627</v>
      </c>
      <c r="K6577" t="b">
        <v>1</v>
      </c>
      <c r="L6577" t="s">
        <v>24</v>
      </c>
      <c r="M6577">
        <v>12</v>
      </c>
      <c r="N6577">
        <f>G6577/SUMIF(B:B,B6577,G:G)*100</f>
        <v>0.42631032291069193</v>
      </c>
      <c r="Q6577">
        <f>VLOOKUP(C6577, Categories_Pivot_Table!A:B, 2, FALSE)</f>
        <v>23.146341463414632</v>
      </c>
      <c r="T6577">
        <f t="shared" si="103"/>
        <v>2024</v>
      </c>
    </row>
    <row r="6578" spans="1:20" x14ac:dyDescent="0.2">
      <c r="A6578" t="s">
        <v>6835</v>
      </c>
      <c r="B6578" t="s">
        <v>51</v>
      </c>
      <c r="C6578" t="s">
        <v>74</v>
      </c>
      <c r="D6578" t="s">
        <v>75</v>
      </c>
      <c r="E6578">
        <v>23</v>
      </c>
      <c r="F6578">
        <v>2</v>
      </c>
      <c r="G6578">
        <v>46</v>
      </c>
      <c r="H6578" t="s">
        <v>56</v>
      </c>
      <c r="I6578" t="s">
        <v>18</v>
      </c>
      <c r="J6578" s="1">
        <v>45612</v>
      </c>
      <c r="K6578" t="b">
        <v>0</v>
      </c>
      <c r="L6578" t="s">
        <v>35</v>
      </c>
      <c r="M6578">
        <v>11</v>
      </c>
      <c r="N6578">
        <f>G6578/SUMIF(B:B,B6578,G:G)*100</f>
        <v>7.131009037778846E-2</v>
      </c>
      <c r="Q6578">
        <f>VLOOKUP(C6578, Categories_Pivot_Table!A:B, 2, FALSE)</f>
        <v>24.317096165933375</v>
      </c>
      <c r="T6578">
        <f t="shared" si="103"/>
        <v>2024</v>
      </c>
    </row>
    <row r="6579" spans="1:20" x14ac:dyDescent="0.2">
      <c r="A6579" t="s">
        <v>6836</v>
      </c>
      <c r="B6579" t="s">
        <v>104</v>
      </c>
      <c r="C6579" t="s">
        <v>74</v>
      </c>
      <c r="D6579" t="s">
        <v>343</v>
      </c>
      <c r="E6579">
        <v>33.5</v>
      </c>
      <c r="F6579">
        <v>5</v>
      </c>
      <c r="G6579">
        <v>167.5</v>
      </c>
      <c r="H6579" t="s">
        <v>56</v>
      </c>
      <c r="I6579" t="s">
        <v>18</v>
      </c>
      <c r="J6579" s="1">
        <v>45645</v>
      </c>
      <c r="K6579" t="b">
        <v>0</v>
      </c>
      <c r="L6579" t="s">
        <v>42</v>
      </c>
      <c r="M6579">
        <v>12</v>
      </c>
      <c r="N6579">
        <f>G6579/SUMIF(B:B,B6579,G:G)*100</f>
        <v>0.27221165878471715</v>
      </c>
      <c r="Q6579">
        <f>VLOOKUP(C6579, Categories_Pivot_Table!A:B, 2, FALSE)</f>
        <v>24.317096165933375</v>
      </c>
      <c r="T6579">
        <f t="shared" si="103"/>
        <v>2024</v>
      </c>
    </row>
    <row r="6580" spans="1:20" x14ac:dyDescent="0.2">
      <c r="A6580" t="s">
        <v>6837</v>
      </c>
      <c r="B6580" t="s">
        <v>121</v>
      </c>
      <c r="C6580" t="s">
        <v>135</v>
      </c>
      <c r="D6580" t="s">
        <v>422</v>
      </c>
      <c r="E6580">
        <v>17</v>
      </c>
      <c r="F6580">
        <v>7</v>
      </c>
      <c r="G6580">
        <v>119</v>
      </c>
      <c r="H6580" t="s">
        <v>29</v>
      </c>
      <c r="I6580" t="s">
        <v>46</v>
      </c>
      <c r="J6580" s="1">
        <v>45168</v>
      </c>
      <c r="K6580" t="b">
        <v>0</v>
      </c>
      <c r="L6580" t="s">
        <v>30</v>
      </c>
      <c r="M6580">
        <v>8</v>
      </c>
      <c r="N6580">
        <f>G6580/SUMIF(B:B,B6580,G:G)*100</f>
        <v>0.18148405151706942</v>
      </c>
      <c r="Q6580">
        <f>VLOOKUP(C6580, Categories_Pivot_Table!A:B, 2, FALSE)</f>
        <v>23.146341463414632</v>
      </c>
      <c r="T6580">
        <f t="shared" si="103"/>
        <v>2023</v>
      </c>
    </row>
    <row r="6581" spans="1:20" x14ac:dyDescent="0.2">
      <c r="A6581" t="s">
        <v>6838</v>
      </c>
      <c r="B6581" t="s">
        <v>118</v>
      </c>
      <c r="C6581" t="s">
        <v>48</v>
      </c>
      <c r="D6581" t="s">
        <v>203</v>
      </c>
      <c r="E6581">
        <v>39.5</v>
      </c>
      <c r="F6581">
        <v>1</v>
      </c>
      <c r="G6581">
        <v>39.5</v>
      </c>
      <c r="H6581" t="s">
        <v>17</v>
      </c>
      <c r="I6581" t="s">
        <v>46</v>
      </c>
      <c r="J6581" s="1">
        <v>44760</v>
      </c>
      <c r="K6581" t="b">
        <v>1</v>
      </c>
      <c r="L6581" t="s">
        <v>19</v>
      </c>
      <c r="M6581">
        <v>7</v>
      </c>
      <c r="N6581">
        <f>G6581/SUMIF(B:B,B6581,G:G)*100</f>
        <v>6.4970311035083966E-2</v>
      </c>
      <c r="Q6581">
        <f>VLOOKUP(C6581, Categories_Pivot_Table!A:B, 2, FALSE)</f>
        <v>23.348837209302324</v>
      </c>
      <c r="T6581">
        <f t="shared" si="103"/>
        <v>2022</v>
      </c>
    </row>
    <row r="6582" spans="1:20" x14ac:dyDescent="0.2">
      <c r="A6582" t="s">
        <v>6839</v>
      </c>
      <c r="B6582" t="s">
        <v>63</v>
      </c>
      <c r="C6582" t="s">
        <v>74</v>
      </c>
      <c r="D6582" t="s">
        <v>75</v>
      </c>
      <c r="E6582">
        <v>23</v>
      </c>
      <c r="F6582">
        <v>10</v>
      </c>
      <c r="G6582">
        <v>230</v>
      </c>
      <c r="H6582" t="s">
        <v>56</v>
      </c>
      <c r="I6582" t="s">
        <v>18</v>
      </c>
      <c r="J6582" s="1">
        <v>45404</v>
      </c>
      <c r="K6582" t="b">
        <v>0</v>
      </c>
      <c r="L6582" t="s">
        <v>19</v>
      </c>
      <c r="M6582">
        <v>4</v>
      </c>
      <c r="N6582">
        <f>G6582/SUMIF(B:B,B6582,G:G)*100</f>
        <v>0.37998942638117894</v>
      </c>
      <c r="Q6582">
        <f>VLOOKUP(C6582, Categories_Pivot_Table!A:B, 2, FALSE)</f>
        <v>24.317096165933375</v>
      </c>
      <c r="T6582">
        <f t="shared" si="103"/>
        <v>2024</v>
      </c>
    </row>
    <row r="6583" spans="1:20" x14ac:dyDescent="0.2">
      <c r="A6583" t="s">
        <v>6840</v>
      </c>
      <c r="B6583" t="s">
        <v>90</v>
      </c>
      <c r="C6583" t="s">
        <v>135</v>
      </c>
      <c r="D6583" t="s">
        <v>333</v>
      </c>
      <c r="E6583">
        <v>20</v>
      </c>
      <c r="F6583">
        <v>2</v>
      </c>
      <c r="G6583">
        <v>40</v>
      </c>
      <c r="H6583" t="s">
        <v>56</v>
      </c>
      <c r="I6583" t="s">
        <v>18</v>
      </c>
      <c r="J6583" s="1">
        <v>45047</v>
      </c>
      <c r="K6583" t="b">
        <v>1</v>
      </c>
      <c r="L6583" t="s">
        <v>19</v>
      </c>
      <c r="M6583">
        <v>5</v>
      </c>
      <c r="N6583">
        <f>G6583/SUMIF(B:B,B6583,G:G)*100</f>
        <v>6.7633830441987078E-2</v>
      </c>
      <c r="Q6583">
        <f>VLOOKUP(C6583, Categories_Pivot_Table!A:B, 2, FALSE)</f>
        <v>23.146341463414632</v>
      </c>
      <c r="T6583">
        <f t="shared" si="103"/>
        <v>2023</v>
      </c>
    </row>
    <row r="6584" spans="1:20" x14ac:dyDescent="0.2">
      <c r="A6584" t="s">
        <v>6841</v>
      </c>
      <c r="B6584" t="s">
        <v>81</v>
      </c>
      <c r="C6584" t="s">
        <v>48</v>
      </c>
      <c r="D6584" t="s">
        <v>52</v>
      </c>
      <c r="E6584">
        <v>27.5</v>
      </c>
      <c r="F6584">
        <v>5</v>
      </c>
      <c r="G6584">
        <v>137.5</v>
      </c>
      <c r="H6584" t="s">
        <v>29</v>
      </c>
      <c r="I6584" t="s">
        <v>46</v>
      </c>
      <c r="J6584" s="1">
        <v>44948</v>
      </c>
      <c r="K6584" t="b">
        <v>0</v>
      </c>
      <c r="L6584" t="s">
        <v>24</v>
      </c>
      <c r="M6584">
        <v>1</v>
      </c>
      <c r="N6584">
        <f>G6584/SUMIF(B:B,B6584,G:G)*100</f>
        <v>0.21771658842064429</v>
      </c>
      <c r="Q6584">
        <f>VLOOKUP(C6584, Categories_Pivot_Table!A:B, 2, FALSE)</f>
        <v>23.348837209302324</v>
      </c>
      <c r="T6584">
        <f t="shared" si="103"/>
        <v>2023</v>
      </c>
    </row>
    <row r="6585" spans="1:20" x14ac:dyDescent="0.2">
      <c r="A6585" t="s">
        <v>6842</v>
      </c>
      <c r="B6585" t="s">
        <v>84</v>
      </c>
      <c r="C6585" t="s">
        <v>27</v>
      </c>
      <c r="D6585" t="s">
        <v>305</v>
      </c>
      <c r="E6585">
        <v>23</v>
      </c>
      <c r="F6585">
        <v>7</v>
      </c>
      <c r="G6585">
        <v>161</v>
      </c>
      <c r="H6585" t="s">
        <v>17</v>
      </c>
      <c r="I6585" t="s">
        <v>46</v>
      </c>
      <c r="J6585" s="1">
        <v>45091</v>
      </c>
      <c r="K6585" t="b">
        <v>1</v>
      </c>
      <c r="L6585" t="s">
        <v>30</v>
      </c>
      <c r="M6585">
        <v>6</v>
      </c>
      <c r="N6585">
        <f>G6585/SUMIF(B:B,B6585,G:G)*100</f>
        <v>0.26065487513660096</v>
      </c>
      <c r="Q6585">
        <f>VLOOKUP(C6585, Categories_Pivot_Table!A:B, 2, FALSE)</f>
        <v>25.013711734693878</v>
      </c>
      <c r="T6585">
        <f t="shared" si="103"/>
        <v>2023</v>
      </c>
    </row>
    <row r="6586" spans="1:20" x14ac:dyDescent="0.2">
      <c r="A6586" t="s">
        <v>6843</v>
      </c>
      <c r="B6586" t="s">
        <v>14</v>
      </c>
      <c r="C6586" t="s">
        <v>15</v>
      </c>
      <c r="D6586" t="s">
        <v>138</v>
      </c>
      <c r="E6586">
        <v>20</v>
      </c>
      <c r="F6586">
        <v>5</v>
      </c>
      <c r="G6586">
        <v>100</v>
      </c>
      <c r="H6586" t="s">
        <v>29</v>
      </c>
      <c r="I6586" t="s">
        <v>18</v>
      </c>
      <c r="J6586" s="1">
        <v>45395</v>
      </c>
      <c r="K6586" t="b">
        <v>1</v>
      </c>
      <c r="L6586" t="s">
        <v>35</v>
      </c>
      <c r="M6586">
        <v>4</v>
      </c>
      <c r="N6586">
        <f>G6586/SUMIF(B:B,B6586,G:G)*100</f>
        <v>0.16280413848120018</v>
      </c>
      <c r="Q6586">
        <f>VLOOKUP(C6586, Categories_Pivot_Table!A:B, 2, FALSE)</f>
        <v>23.063808900523561</v>
      </c>
      <c r="T6586">
        <f t="shared" si="103"/>
        <v>2024</v>
      </c>
    </row>
    <row r="6587" spans="1:20" x14ac:dyDescent="0.2">
      <c r="A6587" t="s">
        <v>6844</v>
      </c>
      <c r="B6587" t="s">
        <v>106</v>
      </c>
      <c r="C6587" t="s">
        <v>22</v>
      </c>
      <c r="D6587" t="s">
        <v>948</v>
      </c>
      <c r="E6587">
        <v>11</v>
      </c>
      <c r="F6587">
        <v>6</v>
      </c>
      <c r="G6587">
        <v>66</v>
      </c>
      <c r="H6587" t="s">
        <v>17</v>
      </c>
      <c r="I6587" t="s">
        <v>18</v>
      </c>
      <c r="J6587" s="1">
        <v>45005</v>
      </c>
      <c r="K6587" t="b">
        <v>0</v>
      </c>
      <c r="L6587" t="s">
        <v>19</v>
      </c>
      <c r="M6587">
        <v>3</v>
      </c>
      <c r="N6587">
        <f>G6587/SUMIF(B:B,B6587,G:G)*100</f>
        <v>0.1075619295958279</v>
      </c>
      <c r="Q6587">
        <f>VLOOKUP(C6587, Categories_Pivot_Table!A:B, 2, FALSE)</f>
        <v>21.505681818181817</v>
      </c>
      <c r="T6587">
        <f t="shared" si="103"/>
        <v>2023</v>
      </c>
    </row>
    <row r="6588" spans="1:20" x14ac:dyDescent="0.2">
      <c r="A6588" t="s">
        <v>6845</v>
      </c>
      <c r="B6588" t="s">
        <v>118</v>
      </c>
      <c r="C6588" t="s">
        <v>74</v>
      </c>
      <c r="D6588" t="s">
        <v>741</v>
      </c>
      <c r="E6588">
        <v>6.5</v>
      </c>
      <c r="F6588">
        <v>3</v>
      </c>
      <c r="G6588">
        <v>19.5</v>
      </c>
      <c r="H6588" t="s">
        <v>56</v>
      </c>
      <c r="I6588" t="s">
        <v>18</v>
      </c>
      <c r="J6588" s="1">
        <v>45088</v>
      </c>
      <c r="K6588" t="b">
        <v>0</v>
      </c>
      <c r="L6588" t="s">
        <v>24</v>
      </c>
      <c r="M6588">
        <v>6</v>
      </c>
      <c r="N6588">
        <f>G6588/SUMIF(B:B,B6588,G:G)*100</f>
        <v>3.2073951017319934E-2</v>
      </c>
      <c r="Q6588">
        <f>VLOOKUP(C6588, Categories_Pivot_Table!A:B, 2, FALSE)</f>
        <v>24.317096165933375</v>
      </c>
      <c r="T6588">
        <f t="shared" si="103"/>
        <v>2023</v>
      </c>
    </row>
    <row r="6589" spans="1:20" x14ac:dyDescent="0.2">
      <c r="A6589" t="s">
        <v>6846</v>
      </c>
      <c r="B6589" t="s">
        <v>21</v>
      </c>
      <c r="C6589" t="s">
        <v>33</v>
      </c>
      <c r="D6589" t="s">
        <v>259</v>
      </c>
      <c r="E6589">
        <v>33.5</v>
      </c>
      <c r="F6589">
        <v>9</v>
      </c>
      <c r="G6589">
        <v>301.5</v>
      </c>
      <c r="H6589" t="s">
        <v>29</v>
      </c>
      <c r="I6589" t="s">
        <v>46</v>
      </c>
      <c r="J6589" s="1">
        <v>45405</v>
      </c>
      <c r="K6589" t="b">
        <v>0</v>
      </c>
      <c r="L6589" t="s">
        <v>49</v>
      </c>
      <c r="M6589">
        <v>4</v>
      </c>
      <c r="N6589">
        <f>G6589/SUMIF(B:B,B6589,G:G)*100</f>
        <v>0.48839752156481597</v>
      </c>
      <c r="Q6589">
        <f>VLOOKUP(C6589, Categories_Pivot_Table!A:B, 2, FALSE)</f>
        <v>23.300574345883856</v>
      </c>
      <c r="T6589">
        <f t="shared" si="103"/>
        <v>2024</v>
      </c>
    </row>
    <row r="6590" spans="1:20" x14ac:dyDescent="0.2">
      <c r="A6590" t="s">
        <v>6847</v>
      </c>
      <c r="B6590" t="s">
        <v>32</v>
      </c>
      <c r="C6590" t="s">
        <v>22</v>
      </c>
      <c r="D6590" t="s">
        <v>274</v>
      </c>
      <c r="E6590">
        <v>39.5</v>
      </c>
      <c r="F6590">
        <v>6</v>
      </c>
      <c r="G6590">
        <v>237</v>
      </c>
      <c r="H6590" t="s">
        <v>17</v>
      </c>
      <c r="I6590" t="s">
        <v>18</v>
      </c>
      <c r="J6590" s="1">
        <v>45068</v>
      </c>
      <c r="K6590" t="b">
        <v>0</v>
      </c>
      <c r="L6590" t="s">
        <v>19</v>
      </c>
      <c r="M6590">
        <v>5</v>
      </c>
      <c r="N6590">
        <f>G6590/SUMIF(B:B,B6590,G:G)*100</f>
        <v>0.40421268068050992</v>
      </c>
      <c r="Q6590">
        <f>VLOOKUP(C6590, Categories_Pivot_Table!A:B, 2, FALSE)</f>
        <v>21.505681818181817</v>
      </c>
      <c r="T6590">
        <f t="shared" si="103"/>
        <v>2023</v>
      </c>
    </row>
    <row r="6591" spans="1:20" x14ac:dyDescent="0.2">
      <c r="A6591" t="s">
        <v>6848</v>
      </c>
      <c r="B6591" t="s">
        <v>21</v>
      </c>
      <c r="C6591" t="s">
        <v>15</v>
      </c>
      <c r="D6591" t="s">
        <v>776</v>
      </c>
      <c r="E6591">
        <v>38</v>
      </c>
      <c r="F6591">
        <v>8</v>
      </c>
      <c r="G6591">
        <v>304</v>
      </c>
      <c r="H6591" t="s">
        <v>29</v>
      </c>
      <c r="I6591" t="s">
        <v>46</v>
      </c>
      <c r="J6591" s="1">
        <v>45380</v>
      </c>
      <c r="K6591" t="b">
        <v>0</v>
      </c>
      <c r="L6591" t="s">
        <v>65</v>
      </c>
      <c r="M6591">
        <v>3</v>
      </c>
      <c r="N6591">
        <f>G6591/SUMIF(B:B,B6591,G:G)*100</f>
        <v>0.4924472522577249</v>
      </c>
      <c r="Q6591">
        <f>VLOOKUP(C6591, Categories_Pivot_Table!A:B, 2, FALSE)</f>
        <v>23.063808900523561</v>
      </c>
      <c r="T6591">
        <f t="shared" si="103"/>
        <v>2024</v>
      </c>
    </row>
    <row r="6592" spans="1:20" x14ac:dyDescent="0.2">
      <c r="A6592" t="s">
        <v>6849</v>
      </c>
      <c r="B6592" t="s">
        <v>118</v>
      </c>
      <c r="C6592" t="s">
        <v>22</v>
      </c>
      <c r="D6592" t="s">
        <v>205</v>
      </c>
      <c r="E6592">
        <v>15.5</v>
      </c>
      <c r="F6592">
        <v>7</v>
      </c>
      <c r="G6592">
        <v>108.5</v>
      </c>
      <c r="H6592" t="s">
        <v>29</v>
      </c>
      <c r="I6592" t="s">
        <v>18</v>
      </c>
      <c r="J6592" s="1">
        <v>45470</v>
      </c>
      <c r="K6592" t="b">
        <v>1</v>
      </c>
      <c r="L6592" t="s">
        <v>42</v>
      </c>
      <c r="M6592">
        <v>6</v>
      </c>
      <c r="N6592">
        <f>G6592/SUMIF(B:B,B6592,G:G)*100</f>
        <v>0.17846275309636989</v>
      </c>
      <c r="Q6592">
        <f>VLOOKUP(C6592, Categories_Pivot_Table!A:B, 2, FALSE)</f>
        <v>21.505681818181817</v>
      </c>
      <c r="T6592">
        <f t="shared" si="103"/>
        <v>2024</v>
      </c>
    </row>
    <row r="6593" spans="1:20" x14ac:dyDescent="0.2">
      <c r="A6593" t="s">
        <v>6850</v>
      </c>
      <c r="B6593" t="s">
        <v>173</v>
      </c>
      <c r="C6593" t="s">
        <v>27</v>
      </c>
      <c r="D6593" t="s">
        <v>974</v>
      </c>
      <c r="E6593">
        <v>32</v>
      </c>
      <c r="F6593">
        <v>9</v>
      </c>
      <c r="G6593">
        <v>288</v>
      </c>
      <c r="H6593" t="s">
        <v>17</v>
      </c>
      <c r="I6593" t="s">
        <v>46</v>
      </c>
      <c r="J6593" s="1">
        <v>44574</v>
      </c>
      <c r="K6593" t="b">
        <v>0</v>
      </c>
      <c r="L6593" t="s">
        <v>42</v>
      </c>
      <c r="M6593">
        <v>1</v>
      </c>
      <c r="N6593">
        <f>G6593/SUMIF(B:B,B6593,G:G)*100</f>
        <v>0.47359852658236173</v>
      </c>
      <c r="Q6593">
        <f>VLOOKUP(C6593, Categories_Pivot_Table!A:B, 2, FALSE)</f>
        <v>25.013711734693878</v>
      </c>
      <c r="T6593">
        <f t="shared" si="103"/>
        <v>2022</v>
      </c>
    </row>
    <row r="6594" spans="1:20" x14ac:dyDescent="0.2">
      <c r="A6594" t="s">
        <v>6851</v>
      </c>
      <c r="B6594" t="s">
        <v>81</v>
      </c>
      <c r="C6594" t="s">
        <v>135</v>
      </c>
      <c r="D6594" t="s">
        <v>233</v>
      </c>
      <c r="E6594">
        <v>18.5</v>
      </c>
      <c r="F6594">
        <v>7</v>
      </c>
      <c r="G6594">
        <v>129.5</v>
      </c>
      <c r="H6594" t="s">
        <v>17</v>
      </c>
      <c r="I6594" t="s">
        <v>46</v>
      </c>
      <c r="J6594" s="1">
        <v>45302</v>
      </c>
      <c r="K6594" t="b">
        <v>0</v>
      </c>
      <c r="L6594" t="s">
        <v>42</v>
      </c>
      <c r="M6594">
        <v>1</v>
      </c>
      <c r="N6594">
        <f>G6594/SUMIF(B:B,B6594,G:G)*100</f>
        <v>0.20504944145798859</v>
      </c>
      <c r="Q6594">
        <f>VLOOKUP(C6594, Categories_Pivot_Table!A:B, 2, FALSE)</f>
        <v>23.146341463414632</v>
      </c>
      <c r="T6594">
        <f t="shared" ref="T6594:T6657" si="104">YEAR(J6594)</f>
        <v>2024</v>
      </c>
    </row>
    <row r="6595" spans="1:20" x14ac:dyDescent="0.2">
      <c r="A6595" t="s">
        <v>6852</v>
      </c>
      <c r="B6595" t="s">
        <v>95</v>
      </c>
      <c r="C6595" t="s">
        <v>135</v>
      </c>
      <c r="D6595" t="s">
        <v>41</v>
      </c>
      <c r="E6595">
        <v>23</v>
      </c>
      <c r="F6595">
        <v>7</v>
      </c>
      <c r="G6595">
        <v>287</v>
      </c>
      <c r="H6595" t="s">
        <v>56</v>
      </c>
      <c r="I6595" t="s">
        <v>18</v>
      </c>
      <c r="J6595" s="1">
        <v>45395</v>
      </c>
      <c r="K6595" t="b">
        <v>0</v>
      </c>
      <c r="L6595" t="s">
        <v>35</v>
      </c>
      <c r="M6595">
        <v>4</v>
      </c>
      <c r="N6595">
        <f>G6595/SUMIF(B:B,B6595,G:G)*100</f>
        <v>0.42612265502624291</v>
      </c>
      <c r="Q6595">
        <f>VLOOKUP(C6595, Categories_Pivot_Table!A:B, 2, FALSE)</f>
        <v>23.146341463414632</v>
      </c>
      <c r="T6595">
        <f t="shared" si="104"/>
        <v>2024</v>
      </c>
    </row>
    <row r="6596" spans="1:20" x14ac:dyDescent="0.2">
      <c r="A6596" t="s">
        <v>6853</v>
      </c>
      <c r="B6596" t="s">
        <v>81</v>
      </c>
      <c r="C6596" t="s">
        <v>27</v>
      </c>
      <c r="D6596" t="s">
        <v>231</v>
      </c>
      <c r="E6596">
        <v>15.5</v>
      </c>
      <c r="F6596">
        <v>1</v>
      </c>
      <c r="G6596">
        <v>15.5</v>
      </c>
      <c r="H6596" t="s">
        <v>56</v>
      </c>
      <c r="I6596" t="s">
        <v>46</v>
      </c>
      <c r="J6596" s="1">
        <v>45414</v>
      </c>
      <c r="K6596" t="b">
        <v>0</v>
      </c>
      <c r="L6596" t="s">
        <v>42</v>
      </c>
      <c r="M6596">
        <v>5</v>
      </c>
      <c r="N6596">
        <f>G6596/SUMIF(B:B,B6596,G:G)*100</f>
        <v>2.4542597240145354E-2</v>
      </c>
      <c r="Q6596">
        <f>VLOOKUP(C6596, Categories_Pivot_Table!A:B, 2, FALSE)</f>
        <v>25.013711734693878</v>
      </c>
      <c r="T6596">
        <f t="shared" si="104"/>
        <v>2024</v>
      </c>
    </row>
    <row r="6597" spans="1:20" x14ac:dyDescent="0.2">
      <c r="A6597" t="s">
        <v>6854</v>
      </c>
      <c r="B6597" t="s">
        <v>26</v>
      </c>
      <c r="C6597" t="s">
        <v>22</v>
      </c>
      <c r="D6597" t="s">
        <v>67</v>
      </c>
      <c r="E6597">
        <v>27.5</v>
      </c>
      <c r="F6597">
        <v>7</v>
      </c>
      <c r="G6597">
        <v>192.5</v>
      </c>
      <c r="H6597" t="s">
        <v>17</v>
      </c>
      <c r="I6597" t="s">
        <v>46</v>
      </c>
      <c r="J6597" s="1">
        <v>44858</v>
      </c>
      <c r="K6597" t="b">
        <v>0</v>
      </c>
      <c r="L6597" t="s">
        <v>19</v>
      </c>
      <c r="M6597">
        <v>10</v>
      </c>
      <c r="N6597">
        <f>G6597/SUMIF(B:B,B6597,G:G)*100</f>
        <v>0.31025118258080636</v>
      </c>
      <c r="Q6597">
        <f>VLOOKUP(C6597, Categories_Pivot_Table!A:B, 2, FALSE)</f>
        <v>21.505681818181817</v>
      </c>
      <c r="T6597">
        <f t="shared" si="104"/>
        <v>2022</v>
      </c>
    </row>
    <row r="6598" spans="1:20" x14ac:dyDescent="0.2">
      <c r="A6598" t="s">
        <v>6855</v>
      </c>
      <c r="B6598" t="s">
        <v>71</v>
      </c>
      <c r="C6598" t="s">
        <v>48</v>
      </c>
      <c r="D6598" t="s">
        <v>446</v>
      </c>
      <c r="E6598">
        <v>26</v>
      </c>
      <c r="F6598">
        <v>5</v>
      </c>
      <c r="G6598">
        <v>130</v>
      </c>
      <c r="H6598" t="s">
        <v>29</v>
      </c>
      <c r="I6598" t="s">
        <v>46</v>
      </c>
      <c r="J6598" s="1">
        <v>45145</v>
      </c>
      <c r="K6598" t="b">
        <v>1</v>
      </c>
      <c r="L6598" t="s">
        <v>19</v>
      </c>
      <c r="M6598">
        <v>8</v>
      </c>
      <c r="N6598">
        <f>G6598/SUMIF(B:B,B6598,G:G)*100</f>
        <v>0.20596506515625618</v>
      </c>
      <c r="Q6598">
        <f>VLOOKUP(C6598, Categories_Pivot_Table!A:B, 2, FALSE)</f>
        <v>23.348837209302324</v>
      </c>
      <c r="T6598">
        <f t="shared" si="104"/>
        <v>2023</v>
      </c>
    </row>
    <row r="6599" spans="1:20" x14ac:dyDescent="0.2">
      <c r="A6599" t="s">
        <v>6856</v>
      </c>
      <c r="B6599" t="s">
        <v>32</v>
      </c>
      <c r="C6599" t="s">
        <v>22</v>
      </c>
      <c r="D6599" t="s">
        <v>1043</v>
      </c>
      <c r="E6599">
        <v>14</v>
      </c>
      <c r="F6599">
        <v>2</v>
      </c>
      <c r="G6599">
        <v>28</v>
      </c>
      <c r="H6599" t="s">
        <v>56</v>
      </c>
      <c r="I6599" t="s">
        <v>18</v>
      </c>
      <c r="J6599" s="1">
        <v>44844</v>
      </c>
      <c r="K6599" t="b">
        <v>1</v>
      </c>
      <c r="L6599" t="s">
        <v>19</v>
      </c>
      <c r="M6599">
        <v>10</v>
      </c>
      <c r="N6599">
        <f>G6599/SUMIF(B:B,B6599,G:G)*100</f>
        <v>4.7755084637359828E-2</v>
      </c>
      <c r="Q6599">
        <f>VLOOKUP(C6599, Categories_Pivot_Table!A:B, 2, FALSE)</f>
        <v>21.505681818181817</v>
      </c>
      <c r="T6599">
        <f t="shared" si="104"/>
        <v>2022</v>
      </c>
    </row>
    <row r="6600" spans="1:20" x14ac:dyDescent="0.2">
      <c r="A6600" t="s">
        <v>6857</v>
      </c>
      <c r="B6600" t="s">
        <v>54</v>
      </c>
      <c r="C6600" t="s">
        <v>48</v>
      </c>
      <c r="D6600" t="s">
        <v>294</v>
      </c>
      <c r="E6600">
        <v>6.5</v>
      </c>
      <c r="F6600">
        <v>8</v>
      </c>
      <c r="G6600">
        <v>52</v>
      </c>
      <c r="H6600" t="s">
        <v>29</v>
      </c>
      <c r="I6600" t="s">
        <v>18</v>
      </c>
      <c r="J6600" s="1">
        <v>44988</v>
      </c>
      <c r="K6600" t="b">
        <v>0</v>
      </c>
      <c r="L6600" t="s">
        <v>65</v>
      </c>
      <c r="M6600">
        <v>3</v>
      </c>
      <c r="N6600">
        <f>G6600/SUMIF(B:B,B6600,G:G)*100</f>
        <v>9.0979870703606816E-2</v>
      </c>
      <c r="Q6600">
        <f>VLOOKUP(C6600, Categories_Pivot_Table!A:B, 2, FALSE)</f>
        <v>23.348837209302324</v>
      </c>
      <c r="T6600">
        <f t="shared" si="104"/>
        <v>2023</v>
      </c>
    </row>
    <row r="6601" spans="1:20" x14ac:dyDescent="0.2">
      <c r="A6601" t="s">
        <v>6858</v>
      </c>
      <c r="B6601" t="s">
        <v>95</v>
      </c>
      <c r="C6601" t="s">
        <v>38</v>
      </c>
      <c r="D6601" t="s">
        <v>175</v>
      </c>
      <c r="E6601">
        <v>30.5</v>
      </c>
      <c r="F6601">
        <v>6</v>
      </c>
      <c r="G6601">
        <v>183</v>
      </c>
      <c r="H6601" t="s">
        <v>56</v>
      </c>
      <c r="I6601" t="s">
        <v>46</v>
      </c>
      <c r="J6601" s="1">
        <v>45591</v>
      </c>
      <c r="K6601" t="b">
        <v>0</v>
      </c>
      <c r="L6601" t="s">
        <v>35</v>
      </c>
      <c r="M6601">
        <v>10</v>
      </c>
      <c r="N6601">
        <f>G6601/SUMIF(B:B,B6601,G:G)*100</f>
        <v>0.27170887062648935</v>
      </c>
      <c r="Q6601">
        <f>VLOOKUP(C6601, Categories_Pivot_Table!A:B, 2, FALSE)</f>
        <v>23.088790931989923</v>
      </c>
      <c r="T6601">
        <f t="shared" si="104"/>
        <v>2024</v>
      </c>
    </row>
    <row r="6602" spans="1:20" x14ac:dyDescent="0.2">
      <c r="A6602" t="s">
        <v>6859</v>
      </c>
      <c r="B6602" t="s">
        <v>51</v>
      </c>
      <c r="C6602" t="s">
        <v>22</v>
      </c>
      <c r="D6602" t="s">
        <v>388</v>
      </c>
      <c r="E6602">
        <v>6.5</v>
      </c>
      <c r="F6602">
        <v>10</v>
      </c>
      <c r="G6602">
        <v>65</v>
      </c>
      <c r="H6602" t="s">
        <v>29</v>
      </c>
      <c r="I6602" t="s">
        <v>46</v>
      </c>
      <c r="J6602" s="1">
        <v>44855</v>
      </c>
      <c r="K6602" t="b">
        <v>0</v>
      </c>
      <c r="L6602" t="s">
        <v>65</v>
      </c>
      <c r="M6602">
        <v>10</v>
      </c>
      <c r="N6602">
        <f>G6602/SUMIF(B:B,B6602,G:G)*100</f>
        <v>0.10076425814252717</v>
      </c>
      <c r="Q6602">
        <f>VLOOKUP(C6602, Categories_Pivot_Table!A:B, 2, FALSE)</f>
        <v>21.505681818181817</v>
      </c>
      <c r="T6602">
        <f t="shared" si="104"/>
        <v>2022</v>
      </c>
    </row>
    <row r="6603" spans="1:20" x14ac:dyDescent="0.2">
      <c r="A6603" t="s">
        <v>6860</v>
      </c>
      <c r="B6603" t="s">
        <v>37</v>
      </c>
      <c r="C6603" t="s">
        <v>27</v>
      </c>
      <c r="D6603" t="s">
        <v>91</v>
      </c>
      <c r="E6603">
        <v>33.5</v>
      </c>
      <c r="F6603">
        <v>1</v>
      </c>
      <c r="G6603">
        <v>33.5</v>
      </c>
      <c r="H6603" t="s">
        <v>29</v>
      </c>
      <c r="I6603" t="s">
        <v>18</v>
      </c>
      <c r="J6603" s="1">
        <v>45545</v>
      </c>
      <c r="K6603" t="b">
        <v>0</v>
      </c>
      <c r="L6603" t="s">
        <v>49</v>
      </c>
      <c r="M6603">
        <v>9</v>
      </c>
      <c r="N6603">
        <f>G6603/SUMIF(B:B,B6603,G:G)*100</f>
        <v>5.0019037096208266E-2</v>
      </c>
      <c r="Q6603">
        <f>VLOOKUP(C6603, Categories_Pivot_Table!A:B, 2, FALSE)</f>
        <v>25.013711734693878</v>
      </c>
      <c r="T6603">
        <f t="shared" si="104"/>
        <v>2024</v>
      </c>
    </row>
    <row r="6604" spans="1:20" x14ac:dyDescent="0.2">
      <c r="A6604" t="s">
        <v>6861</v>
      </c>
      <c r="B6604" t="s">
        <v>51</v>
      </c>
      <c r="C6604" t="s">
        <v>74</v>
      </c>
      <c r="D6604" t="s">
        <v>374</v>
      </c>
      <c r="E6604">
        <v>29</v>
      </c>
      <c r="F6604">
        <v>9</v>
      </c>
      <c r="G6604">
        <v>261</v>
      </c>
      <c r="H6604" t="s">
        <v>29</v>
      </c>
      <c r="I6604" t="s">
        <v>46</v>
      </c>
      <c r="J6604" s="1">
        <v>45036</v>
      </c>
      <c r="K6604" t="b">
        <v>1</v>
      </c>
      <c r="L6604" t="s">
        <v>42</v>
      </c>
      <c r="M6604">
        <v>4</v>
      </c>
      <c r="N6604">
        <f>G6604/SUMIF(B:B,B6604,G:G)*100</f>
        <v>0.40460725192614755</v>
      </c>
      <c r="Q6604">
        <f>VLOOKUP(C6604, Categories_Pivot_Table!A:B, 2, FALSE)</f>
        <v>24.317096165933375</v>
      </c>
      <c r="T6604">
        <f t="shared" si="104"/>
        <v>2023</v>
      </c>
    </row>
    <row r="6605" spans="1:20" x14ac:dyDescent="0.2">
      <c r="A6605" t="s">
        <v>6862</v>
      </c>
      <c r="B6605" t="s">
        <v>173</v>
      </c>
      <c r="C6605" t="s">
        <v>74</v>
      </c>
      <c r="D6605" t="s">
        <v>626</v>
      </c>
      <c r="E6605">
        <v>26</v>
      </c>
      <c r="F6605">
        <v>9</v>
      </c>
      <c r="G6605">
        <v>234</v>
      </c>
      <c r="H6605" t="s">
        <v>29</v>
      </c>
      <c r="I6605" t="s">
        <v>46</v>
      </c>
      <c r="J6605" s="1">
        <v>44711</v>
      </c>
      <c r="K6605" t="b">
        <v>0</v>
      </c>
      <c r="L6605" t="s">
        <v>19</v>
      </c>
      <c r="M6605">
        <v>5</v>
      </c>
      <c r="N6605">
        <f>G6605/SUMIF(B:B,B6605,G:G)*100</f>
        <v>0.38479880284816892</v>
      </c>
      <c r="Q6605">
        <f>VLOOKUP(C6605, Categories_Pivot_Table!A:B, 2, FALSE)</f>
        <v>24.317096165933375</v>
      </c>
      <c r="T6605">
        <f t="shared" si="104"/>
        <v>2022</v>
      </c>
    </row>
    <row r="6606" spans="1:20" x14ac:dyDescent="0.2">
      <c r="A6606" t="s">
        <v>6863</v>
      </c>
      <c r="B6606" t="s">
        <v>84</v>
      </c>
      <c r="C6606" t="s">
        <v>33</v>
      </c>
      <c r="D6606" t="s">
        <v>129</v>
      </c>
      <c r="E6606">
        <v>15.5</v>
      </c>
      <c r="F6606">
        <v>3</v>
      </c>
      <c r="G6606">
        <v>46.5</v>
      </c>
      <c r="H6606" t="s">
        <v>56</v>
      </c>
      <c r="I6606" t="s">
        <v>18</v>
      </c>
      <c r="J6606" s="1">
        <v>44789</v>
      </c>
      <c r="K6606" t="b">
        <v>0</v>
      </c>
      <c r="L6606" t="s">
        <v>49</v>
      </c>
      <c r="M6606">
        <v>8</v>
      </c>
      <c r="N6606">
        <f>G6606/SUMIF(B:B,B6606,G:G)*100</f>
        <v>7.5282308657465505E-2</v>
      </c>
      <c r="Q6606">
        <f>VLOOKUP(C6606, Categories_Pivot_Table!A:B, 2, FALSE)</f>
        <v>23.300574345883856</v>
      </c>
      <c r="T6606">
        <f t="shared" si="104"/>
        <v>2022</v>
      </c>
    </row>
    <row r="6607" spans="1:20" x14ac:dyDescent="0.2">
      <c r="A6607" t="s">
        <v>6864</v>
      </c>
      <c r="B6607" t="s">
        <v>84</v>
      </c>
      <c r="C6607" t="s">
        <v>33</v>
      </c>
      <c r="D6607" t="s">
        <v>556</v>
      </c>
      <c r="E6607">
        <v>29</v>
      </c>
      <c r="F6607">
        <v>2</v>
      </c>
      <c r="G6607">
        <v>58</v>
      </c>
      <c r="H6607" t="s">
        <v>29</v>
      </c>
      <c r="I6607" t="s">
        <v>18</v>
      </c>
      <c r="J6607" s="1">
        <v>44723</v>
      </c>
      <c r="K6607" t="b">
        <v>0</v>
      </c>
      <c r="L6607" t="s">
        <v>35</v>
      </c>
      <c r="M6607">
        <v>6</v>
      </c>
      <c r="N6607">
        <f>G6607/SUMIF(B:B,B6607,G:G)*100</f>
        <v>9.3900514024365569E-2</v>
      </c>
      <c r="Q6607">
        <f>VLOOKUP(C6607, Categories_Pivot_Table!A:B, 2, FALSE)</f>
        <v>23.300574345883856</v>
      </c>
      <c r="T6607">
        <f t="shared" si="104"/>
        <v>2022</v>
      </c>
    </row>
    <row r="6608" spans="1:20" x14ac:dyDescent="0.2">
      <c r="A6608" t="s">
        <v>6865</v>
      </c>
      <c r="B6608" t="s">
        <v>73</v>
      </c>
      <c r="C6608" t="s">
        <v>74</v>
      </c>
      <c r="D6608" t="s">
        <v>349</v>
      </c>
      <c r="E6608">
        <v>38</v>
      </c>
      <c r="F6608">
        <v>4</v>
      </c>
      <c r="G6608">
        <v>152</v>
      </c>
      <c r="H6608" t="s">
        <v>29</v>
      </c>
      <c r="I6608" t="s">
        <v>46</v>
      </c>
      <c r="J6608" s="1">
        <v>44644</v>
      </c>
      <c r="K6608" t="b">
        <v>0</v>
      </c>
      <c r="L6608" t="s">
        <v>42</v>
      </c>
      <c r="M6608">
        <v>3</v>
      </c>
      <c r="N6608">
        <f>G6608/SUMIF(B:B,B6608,G:G)*100</f>
        <v>0.2625918855652204</v>
      </c>
      <c r="Q6608">
        <f>VLOOKUP(C6608, Categories_Pivot_Table!A:B, 2, FALSE)</f>
        <v>24.317096165933375</v>
      </c>
      <c r="T6608">
        <f t="shared" si="104"/>
        <v>2022</v>
      </c>
    </row>
    <row r="6609" spans="1:20" x14ac:dyDescent="0.2">
      <c r="A6609" t="s">
        <v>6866</v>
      </c>
      <c r="B6609" t="s">
        <v>87</v>
      </c>
      <c r="C6609" t="s">
        <v>38</v>
      </c>
      <c r="D6609" t="s">
        <v>473</v>
      </c>
      <c r="E6609">
        <v>23</v>
      </c>
      <c r="F6609">
        <v>4</v>
      </c>
      <c r="G6609">
        <v>92</v>
      </c>
      <c r="H6609" t="s">
        <v>56</v>
      </c>
      <c r="I6609" t="s">
        <v>46</v>
      </c>
      <c r="J6609" s="1">
        <v>44930</v>
      </c>
      <c r="K6609" t="b">
        <v>1</v>
      </c>
      <c r="L6609" t="s">
        <v>30</v>
      </c>
      <c r="M6609">
        <v>1</v>
      </c>
      <c r="N6609">
        <f>G6609/SUMIF(B:B,B6609,G:G)*100</f>
        <v>0.14145793932684472</v>
      </c>
      <c r="Q6609">
        <f>VLOOKUP(C6609, Categories_Pivot_Table!A:B, 2, FALSE)</f>
        <v>23.088790931989923</v>
      </c>
      <c r="T6609">
        <f t="shared" si="104"/>
        <v>2023</v>
      </c>
    </row>
    <row r="6610" spans="1:20" x14ac:dyDescent="0.2">
      <c r="A6610" t="s">
        <v>6867</v>
      </c>
      <c r="B6610" t="s">
        <v>173</v>
      </c>
      <c r="C6610" t="s">
        <v>33</v>
      </c>
      <c r="D6610" t="s">
        <v>398</v>
      </c>
      <c r="E6610">
        <v>21.5</v>
      </c>
      <c r="F6610">
        <v>2</v>
      </c>
      <c r="G6610">
        <v>43</v>
      </c>
      <c r="H6610" t="s">
        <v>29</v>
      </c>
      <c r="I6610" t="s">
        <v>46</v>
      </c>
      <c r="J6610" s="1">
        <v>45320</v>
      </c>
      <c r="K6610" t="b">
        <v>0</v>
      </c>
      <c r="L6610" t="s">
        <v>19</v>
      </c>
      <c r="M6610">
        <v>1</v>
      </c>
      <c r="N6610">
        <f>G6610/SUMIF(B:B,B6610,G:G)*100</f>
        <v>7.0710891121672073E-2</v>
      </c>
      <c r="Q6610">
        <f>VLOOKUP(C6610, Categories_Pivot_Table!A:B, 2, FALSE)</f>
        <v>23.300574345883856</v>
      </c>
      <c r="T6610">
        <f t="shared" si="104"/>
        <v>2024</v>
      </c>
    </row>
    <row r="6611" spans="1:20" x14ac:dyDescent="0.2">
      <c r="A6611" t="s">
        <v>6868</v>
      </c>
      <c r="B6611" t="s">
        <v>63</v>
      </c>
      <c r="C6611" t="s">
        <v>48</v>
      </c>
      <c r="D6611" t="s">
        <v>237</v>
      </c>
      <c r="E6611">
        <v>11</v>
      </c>
      <c r="F6611">
        <v>10</v>
      </c>
      <c r="G6611">
        <v>110</v>
      </c>
      <c r="H6611" t="s">
        <v>29</v>
      </c>
      <c r="I6611" t="s">
        <v>46</v>
      </c>
      <c r="J6611" s="1">
        <v>45457</v>
      </c>
      <c r="K6611" t="b">
        <v>0</v>
      </c>
      <c r="L6611" t="s">
        <v>65</v>
      </c>
      <c r="M6611">
        <v>6</v>
      </c>
      <c r="N6611">
        <f>G6611/SUMIF(B:B,B6611,G:G)*100</f>
        <v>0.1817340734866508</v>
      </c>
      <c r="Q6611">
        <f>VLOOKUP(C6611, Categories_Pivot_Table!A:B, 2, FALSE)</f>
        <v>23.348837209302324</v>
      </c>
      <c r="T6611">
        <f t="shared" si="104"/>
        <v>2024</v>
      </c>
    </row>
    <row r="6612" spans="1:20" x14ac:dyDescent="0.2">
      <c r="A6612" t="s">
        <v>6869</v>
      </c>
      <c r="B6612" t="s">
        <v>84</v>
      </c>
      <c r="C6612" t="s">
        <v>38</v>
      </c>
      <c r="D6612" t="s">
        <v>41</v>
      </c>
      <c r="E6612">
        <v>23</v>
      </c>
      <c r="F6612">
        <v>3</v>
      </c>
      <c r="G6612">
        <v>123</v>
      </c>
      <c r="H6612" t="s">
        <v>56</v>
      </c>
      <c r="I6612" t="s">
        <v>46</v>
      </c>
      <c r="J6612" s="1">
        <v>44955</v>
      </c>
      <c r="K6612" t="b">
        <v>0</v>
      </c>
      <c r="L6612" t="s">
        <v>24</v>
      </c>
      <c r="M6612">
        <v>1</v>
      </c>
      <c r="N6612">
        <f>G6612/SUMIF(B:B,B6612,G:G)*100</f>
        <v>0.1991338487068442</v>
      </c>
      <c r="Q6612">
        <f>VLOOKUP(C6612, Categories_Pivot_Table!A:B, 2, FALSE)</f>
        <v>23.088790931989923</v>
      </c>
      <c r="T6612">
        <f t="shared" si="104"/>
        <v>2023</v>
      </c>
    </row>
    <row r="6613" spans="1:20" x14ac:dyDescent="0.2">
      <c r="A6613" t="s">
        <v>6870</v>
      </c>
      <c r="B6613" t="s">
        <v>37</v>
      </c>
      <c r="C6613" t="s">
        <v>15</v>
      </c>
      <c r="D6613" t="s">
        <v>69</v>
      </c>
      <c r="E6613">
        <v>29</v>
      </c>
      <c r="F6613">
        <v>8</v>
      </c>
      <c r="G6613">
        <v>232</v>
      </c>
      <c r="H6613" t="s">
        <v>56</v>
      </c>
      <c r="I6613" t="s">
        <v>18</v>
      </c>
      <c r="J6613" s="1">
        <v>45370</v>
      </c>
      <c r="K6613" t="b">
        <v>1</v>
      </c>
      <c r="L6613" t="s">
        <v>49</v>
      </c>
      <c r="M6613">
        <v>3</v>
      </c>
      <c r="N6613">
        <f>G6613/SUMIF(B:B,B6613,G:G)*100</f>
        <v>0.34640049571105419</v>
      </c>
      <c r="Q6613">
        <f>VLOOKUP(C6613, Categories_Pivot_Table!A:B, 2, FALSE)</f>
        <v>23.063808900523561</v>
      </c>
      <c r="T6613">
        <f t="shared" si="104"/>
        <v>2024</v>
      </c>
    </row>
    <row r="6614" spans="1:20" x14ac:dyDescent="0.2">
      <c r="A6614" t="s">
        <v>6871</v>
      </c>
      <c r="B6614" t="s">
        <v>76</v>
      </c>
      <c r="C6614" t="s">
        <v>135</v>
      </c>
      <c r="D6614" t="s">
        <v>422</v>
      </c>
      <c r="E6614">
        <v>17</v>
      </c>
      <c r="F6614">
        <v>2</v>
      </c>
      <c r="G6614">
        <v>34</v>
      </c>
      <c r="H6614" t="s">
        <v>29</v>
      </c>
      <c r="I6614" t="s">
        <v>46</v>
      </c>
      <c r="J6614" s="1">
        <v>45216</v>
      </c>
      <c r="K6614" t="b">
        <v>0</v>
      </c>
      <c r="L6614" t="s">
        <v>49</v>
      </c>
      <c r="M6614">
        <v>10</v>
      </c>
      <c r="N6614">
        <f>G6614/SUMIF(B:B,B6614,G:G)*100</f>
        <v>5.7890569796446543E-2</v>
      </c>
      <c r="Q6614">
        <f>VLOOKUP(C6614, Categories_Pivot_Table!A:B, 2, FALSE)</f>
        <v>23.146341463414632</v>
      </c>
      <c r="T6614">
        <f t="shared" si="104"/>
        <v>2023</v>
      </c>
    </row>
    <row r="6615" spans="1:20" x14ac:dyDescent="0.2">
      <c r="A6615" t="s">
        <v>6872</v>
      </c>
      <c r="B6615" t="s">
        <v>47</v>
      </c>
      <c r="C6615" t="s">
        <v>27</v>
      </c>
      <c r="D6615" t="s">
        <v>538</v>
      </c>
      <c r="E6615">
        <v>11</v>
      </c>
      <c r="F6615">
        <v>3</v>
      </c>
      <c r="G6615">
        <v>33</v>
      </c>
      <c r="H6615" t="s">
        <v>17</v>
      </c>
      <c r="I6615" t="s">
        <v>18</v>
      </c>
      <c r="J6615" s="1">
        <v>44630</v>
      </c>
      <c r="K6615" t="b">
        <v>0</v>
      </c>
      <c r="L6615" t="s">
        <v>42</v>
      </c>
      <c r="M6615">
        <v>3</v>
      </c>
      <c r="N6615">
        <f>G6615/SUMIF(B:B,B6615,G:G)*100</f>
        <v>5.2436718414822114E-2</v>
      </c>
      <c r="Q6615">
        <f>VLOOKUP(C6615, Categories_Pivot_Table!A:B, 2, FALSE)</f>
        <v>25.013711734693878</v>
      </c>
      <c r="T6615">
        <f t="shared" si="104"/>
        <v>2022</v>
      </c>
    </row>
    <row r="6616" spans="1:20" x14ac:dyDescent="0.2">
      <c r="A6616" t="s">
        <v>6873</v>
      </c>
      <c r="B6616" t="s">
        <v>84</v>
      </c>
      <c r="C6616" t="s">
        <v>38</v>
      </c>
      <c r="D6616" t="s">
        <v>45</v>
      </c>
      <c r="E6616">
        <v>5</v>
      </c>
      <c r="F6616">
        <v>7</v>
      </c>
      <c r="G6616">
        <v>35</v>
      </c>
      <c r="H6616" t="s">
        <v>17</v>
      </c>
      <c r="I6616" t="s">
        <v>46</v>
      </c>
      <c r="J6616" s="1">
        <v>45062</v>
      </c>
      <c r="K6616" t="b">
        <v>1</v>
      </c>
      <c r="L6616" t="s">
        <v>49</v>
      </c>
      <c r="M6616">
        <v>5</v>
      </c>
      <c r="N6616">
        <f>G6616/SUMIF(B:B,B6616,G:G)*100</f>
        <v>5.6664103290565419E-2</v>
      </c>
      <c r="Q6616">
        <f>VLOOKUP(C6616, Categories_Pivot_Table!A:B, 2, FALSE)</f>
        <v>23.088790931989923</v>
      </c>
      <c r="T6616">
        <f t="shared" si="104"/>
        <v>2023</v>
      </c>
    </row>
    <row r="6617" spans="1:20" x14ac:dyDescent="0.2">
      <c r="A6617" t="s">
        <v>6874</v>
      </c>
      <c r="B6617" t="s">
        <v>121</v>
      </c>
      <c r="C6617" t="s">
        <v>74</v>
      </c>
      <c r="D6617" t="s">
        <v>321</v>
      </c>
      <c r="E6617">
        <v>32</v>
      </c>
      <c r="F6617">
        <v>8</v>
      </c>
      <c r="G6617">
        <v>256</v>
      </c>
      <c r="H6617" t="s">
        <v>56</v>
      </c>
      <c r="I6617" t="s">
        <v>46</v>
      </c>
      <c r="J6617" s="1">
        <v>44949</v>
      </c>
      <c r="K6617" t="b">
        <v>0</v>
      </c>
      <c r="L6617" t="s">
        <v>19</v>
      </c>
      <c r="M6617">
        <v>1</v>
      </c>
      <c r="N6617">
        <f>G6617/SUMIF(B:B,B6617,G:G)*100</f>
        <v>0.39041947217117451</v>
      </c>
      <c r="Q6617">
        <f>VLOOKUP(C6617, Categories_Pivot_Table!A:B, 2, FALSE)</f>
        <v>24.317096165933375</v>
      </c>
      <c r="T6617">
        <f t="shared" si="104"/>
        <v>2023</v>
      </c>
    </row>
    <row r="6618" spans="1:20" x14ac:dyDescent="0.2">
      <c r="A6618" t="s">
        <v>6875</v>
      </c>
      <c r="B6618" t="s">
        <v>84</v>
      </c>
      <c r="C6618" t="s">
        <v>15</v>
      </c>
      <c r="D6618" t="s">
        <v>16</v>
      </c>
      <c r="E6618">
        <v>18.5</v>
      </c>
      <c r="F6618">
        <v>7</v>
      </c>
      <c r="G6618">
        <v>129.5</v>
      </c>
      <c r="H6618" t="s">
        <v>17</v>
      </c>
      <c r="I6618" t="s">
        <v>46</v>
      </c>
      <c r="J6618" s="1">
        <v>45418</v>
      </c>
      <c r="K6618" t="b">
        <v>1</v>
      </c>
      <c r="L6618" t="s">
        <v>19</v>
      </c>
      <c r="M6618">
        <v>5</v>
      </c>
      <c r="N6618">
        <f>G6618/SUMIF(B:B,B6618,G:G)*100</f>
        <v>0.2096571821750921</v>
      </c>
      <c r="Q6618">
        <f>VLOOKUP(C6618, Categories_Pivot_Table!A:B, 2, FALSE)</f>
        <v>23.063808900523561</v>
      </c>
      <c r="T6618">
        <f t="shared" si="104"/>
        <v>2024</v>
      </c>
    </row>
    <row r="6619" spans="1:20" x14ac:dyDescent="0.2">
      <c r="A6619" t="s">
        <v>6876</v>
      </c>
      <c r="B6619" t="s">
        <v>71</v>
      </c>
      <c r="C6619" t="s">
        <v>22</v>
      </c>
      <c r="D6619" t="s">
        <v>251</v>
      </c>
      <c r="E6619">
        <v>38</v>
      </c>
      <c r="F6619">
        <v>1</v>
      </c>
      <c r="G6619">
        <v>38</v>
      </c>
      <c r="H6619" t="s">
        <v>29</v>
      </c>
      <c r="I6619" t="s">
        <v>46</v>
      </c>
      <c r="J6619" s="1">
        <v>45086</v>
      </c>
      <c r="K6619" t="b">
        <v>0</v>
      </c>
      <c r="L6619" t="s">
        <v>65</v>
      </c>
      <c r="M6619">
        <v>6</v>
      </c>
      <c r="N6619">
        <f>G6619/SUMIF(B:B,B6619,G:G)*100</f>
        <v>6.020517289182873E-2</v>
      </c>
      <c r="Q6619">
        <f>VLOOKUP(C6619, Categories_Pivot_Table!A:B, 2, FALSE)</f>
        <v>21.505681818181817</v>
      </c>
      <c r="T6619">
        <f t="shared" si="104"/>
        <v>2023</v>
      </c>
    </row>
    <row r="6620" spans="1:20" x14ac:dyDescent="0.2">
      <c r="A6620" t="s">
        <v>6877</v>
      </c>
      <c r="B6620" t="s">
        <v>173</v>
      </c>
      <c r="C6620" t="s">
        <v>38</v>
      </c>
      <c r="D6620" t="s">
        <v>362</v>
      </c>
      <c r="E6620">
        <v>41</v>
      </c>
      <c r="F6620">
        <v>1</v>
      </c>
      <c r="G6620">
        <v>41</v>
      </c>
      <c r="H6620" t="s">
        <v>17</v>
      </c>
      <c r="I6620" t="s">
        <v>46</v>
      </c>
      <c r="J6620" s="1">
        <v>45007</v>
      </c>
      <c r="K6620" t="b">
        <v>0</v>
      </c>
      <c r="L6620" t="s">
        <v>30</v>
      </c>
      <c r="M6620">
        <v>3</v>
      </c>
      <c r="N6620">
        <f>G6620/SUMIF(B:B,B6620,G:G)*100</f>
        <v>6.7422012464850106E-2</v>
      </c>
      <c r="Q6620">
        <f>VLOOKUP(C6620, Categories_Pivot_Table!A:B, 2, FALSE)</f>
        <v>23.088790931989923</v>
      </c>
      <c r="T6620">
        <f t="shared" si="104"/>
        <v>2023</v>
      </c>
    </row>
    <row r="6621" spans="1:20" x14ac:dyDescent="0.2">
      <c r="A6621" t="s">
        <v>6878</v>
      </c>
      <c r="B6621" t="s">
        <v>32</v>
      </c>
      <c r="C6621" t="s">
        <v>74</v>
      </c>
      <c r="D6621" t="s">
        <v>477</v>
      </c>
      <c r="E6621">
        <v>20</v>
      </c>
      <c r="F6621">
        <v>4</v>
      </c>
      <c r="G6621">
        <v>80</v>
      </c>
      <c r="H6621" t="s">
        <v>29</v>
      </c>
      <c r="I6621" t="s">
        <v>18</v>
      </c>
      <c r="J6621" s="1">
        <v>45672</v>
      </c>
      <c r="K6621" t="b">
        <v>0</v>
      </c>
      <c r="L6621" t="s">
        <v>30</v>
      </c>
      <c r="M6621">
        <v>1</v>
      </c>
      <c r="N6621">
        <f>G6621/SUMIF(B:B,B6621,G:G)*100</f>
        <v>0.13644309896388523</v>
      </c>
      <c r="Q6621">
        <f>VLOOKUP(C6621, Categories_Pivot_Table!A:B, 2, FALSE)</f>
        <v>24.317096165933375</v>
      </c>
      <c r="T6621">
        <f t="shared" si="104"/>
        <v>2025</v>
      </c>
    </row>
    <row r="6622" spans="1:20" x14ac:dyDescent="0.2">
      <c r="A6622" t="s">
        <v>6879</v>
      </c>
      <c r="B6622" t="s">
        <v>95</v>
      </c>
      <c r="C6622" t="s">
        <v>33</v>
      </c>
      <c r="D6622" t="s">
        <v>209</v>
      </c>
      <c r="E6622">
        <v>24.5</v>
      </c>
      <c r="F6622">
        <v>3</v>
      </c>
      <c r="G6622">
        <v>73.5</v>
      </c>
      <c r="H6622" t="s">
        <v>29</v>
      </c>
      <c r="I6622" t="s">
        <v>46</v>
      </c>
      <c r="J6622" s="1">
        <v>44763</v>
      </c>
      <c r="K6622" t="b">
        <v>0</v>
      </c>
      <c r="L6622" t="s">
        <v>42</v>
      </c>
      <c r="M6622">
        <v>7</v>
      </c>
      <c r="N6622">
        <f>G6622/SUMIF(B:B,B6622,G:G)*100</f>
        <v>0.10912897262867197</v>
      </c>
      <c r="Q6622">
        <f>VLOOKUP(C6622, Categories_Pivot_Table!A:B, 2, FALSE)</f>
        <v>23.300574345883856</v>
      </c>
      <c r="T6622">
        <f t="shared" si="104"/>
        <v>2022</v>
      </c>
    </row>
    <row r="6623" spans="1:20" x14ac:dyDescent="0.2">
      <c r="A6623" t="s">
        <v>6880</v>
      </c>
      <c r="B6623" t="s">
        <v>106</v>
      </c>
      <c r="C6623" t="s">
        <v>33</v>
      </c>
      <c r="D6623" t="s">
        <v>843</v>
      </c>
      <c r="E6623">
        <v>26</v>
      </c>
      <c r="F6623">
        <v>3</v>
      </c>
      <c r="G6623">
        <v>78</v>
      </c>
      <c r="H6623" t="s">
        <v>17</v>
      </c>
      <c r="I6623" t="s">
        <v>18</v>
      </c>
      <c r="J6623" s="1">
        <v>45108</v>
      </c>
      <c r="K6623" t="b">
        <v>0</v>
      </c>
      <c r="L6623" t="s">
        <v>35</v>
      </c>
      <c r="M6623">
        <v>7</v>
      </c>
      <c r="N6623">
        <f>G6623/SUMIF(B:B,B6623,G:G)*100</f>
        <v>0.1271186440677966</v>
      </c>
      <c r="Q6623">
        <f>VLOOKUP(C6623, Categories_Pivot_Table!A:B, 2, FALSE)</f>
        <v>23.300574345883856</v>
      </c>
      <c r="T6623">
        <f t="shared" si="104"/>
        <v>2023</v>
      </c>
    </row>
    <row r="6624" spans="1:20" x14ac:dyDescent="0.2">
      <c r="A6624" t="s">
        <v>6881</v>
      </c>
      <c r="B6624" t="s">
        <v>51</v>
      </c>
      <c r="C6624" t="s">
        <v>135</v>
      </c>
      <c r="D6624" t="s">
        <v>136</v>
      </c>
      <c r="E6624">
        <v>27.5</v>
      </c>
      <c r="F6624">
        <v>2</v>
      </c>
      <c r="G6624">
        <v>55</v>
      </c>
      <c r="H6624" t="s">
        <v>56</v>
      </c>
      <c r="I6624" t="s">
        <v>46</v>
      </c>
      <c r="J6624" s="1">
        <v>44790</v>
      </c>
      <c r="K6624" t="b">
        <v>0</v>
      </c>
      <c r="L6624" t="s">
        <v>30</v>
      </c>
      <c r="M6624">
        <v>8</v>
      </c>
      <c r="N6624">
        <f>G6624/SUMIF(B:B,B6624,G:G)*100</f>
        <v>8.5262064582138364E-2</v>
      </c>
      <c r="Q6624">
        <f>VLOOKUP(C6624, Categories_Pivot_Table!A:B, 2, FALSE)</f>
        <v>23.146341463414632</v>
      </c>
      <c r="T6624">
        <f t="shared" si="104"/>
        <v>2022</v>
      </c>
    </row>
    <row r="6625" spans="1:20" x14ac:dyDescent="0.2">
      <c r="A6625" t="s">
        <v>6882</v>
      </c>
      <c r="B6625" t="s">
        <v>104</v>
      </c>
      <c r="C6625" t="s">
        <v>48</v>
      </c>
      <c r="D6625" t="s">
        <v>149</v>
      </c>
      <c r="E6625">
        <v>38</v>
      </c>
      <c r="F6625">
        <v>6</v>
      </c>
      <c r="G6625">
        <v>228</v>
      </c>
      <c r="H6625" t="s">
        <v>29</v>
      </c>
      <c r="I6625" t="s">
        <v>18</v>
      </c>
      <c r="J6625" s="1">
        <v>45454</v>
      </c>
      <c r="K6625" t="b">
        <v>0</v>
      </c>
      <c r="L6625" t="s">
        <v>49</v>
      </c>
      <c r="M6625">
        <v>6</v>
      </c>
      <c r="N6625">
        <f>G6625/SUMIF(B:B,B6625,G:G)*100</f>
        <v>0.37053288479352542</v>
      </c>
      <c r="Q6625">
        <f>VLOOKUP(C6625, Categories_Pivot_Table!A:B, 2, FALSE)</f>
        <v>23.348837209302324</v>
      </c>
      <c r="T6625">
        <f t="shared" si="104"/>
        <v>2024</v>
      </c>
    </row>
    <row r="6626" spans="1:20" x14ac:dyDescent="0.2">
      <c r="A6626" t="s">
        <v>6883</v>
      </c>
      <c r="B6626" t="s">
        <v>51</v>
      </c>
      <c r="C6626" t="s">
        <v>15</v>
      </c>
      <c r="D6626" t="s">
        <v>494</v>
      </c>
      <c r="E6626">
        <v>33.5</v>
      </c>
      <c r="F6626">
        <v>9</v>
      </c>
      <c r="G6626">
        <v>301.5</v>
      </c>
      <c r="H6626" t="s">
        <v>29</v>
      </c>
      <c r="I6626" t="s">
        <v>18</v>
      </c>
      <c r="J6626" s="1">
        <v>45225</v>
      </c>
      <c r="K6626" t="b">
        <v>1</v>
      </c>
      <c r="L6626" t="s">
        <v>42</v>
      </c>
      <c r="M6626">
        <v>10</v>
      </c>
      <c r="N6626">
        <f>G6626/SUMIF(B:B,B6626,G:G)*100</f>
        <v>0.46739113584572217</v>
      </c>
      <c r="Q6626">
        <f>VLOOKUP(C6626, Categories_Pivot_Table!A:B, 2, FALSE)</f>
        <v>23.063808900523561</v>
      </c>
      <c r="T6626">
        <f t="shared" si="104"/>
        <v>2023</v>
      </c>
    </row>
    <row r="6627" spans="1:20" x14ac:dyDescent="0.2">
      <c r="A6627" t="s">
        <v>6884</v>
      </c>
      <c r="B6627" t="s">
        <v>76</v>
      </c>
      <c r="C6627" t="s">
        <v>135</v>
      </c>
      <c r="D6627" t="s">
        <v>144</v>
      </c>
      <c r="E6627">
        <v>11</v>
      </c>
      <c r="F6627">
        <v>2</v>
      </c>
      <c r="G6627">
        <v>22</v>
      </c>
      <c r="H6627" t="s">
        <v>17</v>
      </c>
      <c r="I6627" t="s">
        <v>46</v>
      </c>
      <c r="J6627" s="1">
        <v>45271</v>
      </c>
      <c r="K6627" t="b">
        <v>1</v>
      </c>
      <c r="L6627" t="s">
        <v>19</v>
      </c>
      <c r="M6627">
        <v>12</v>
      </c>
      <c r="N6627">
        <f>G6627/SUMIF(B:B,B6627,G:G)*100</f>
        <v>3.7458603985935993E-2</v>
      </c>
      <c r="Q6627">
        <f>VLOOKUP(C6627, Categories_Pivot_Table!A:B, 2, FALSE)</f>
        <v>23.146341463414632</v>
      </c>
      <c r="T6627">
        <f t="shared" si="104"/>
        <v>2023</v>
      </c>
    </row>
    <row r="6628" spans="1:20" x14ac:dyDescent="0.2">
      <c r="A6628" t="s">
        <v>6885</v>
      </c>
      <c r="B6628" t="s">
        <v>54</v>
      </c>
      <c r="C6628" t="s">
        <v>38</v>
      </c>
      <c r="D6628" t="s">
        <v>61</v>
      </c>
      <c r="E6628">
        <v>6.5</v>
      </c>
      <c r="F6628">
        <v>9</v>
      </c>
      <c r="G6628">
        <v>58.5</v>
      </c>
      <c r="H6628" t="s">
        <v>29</v>
      </c>
      <c r="I6628" t="s">
        <v>46</v>
      </c>
      <c r="J6628" s="1">
        <v>45190</v>
      </c>
      <c r="K6628" t="b">
        <v>0</v>
      </c>
      <c r="L6628" t="s">
        <v>42</v>
      </c>
      <c r="M6628">
        <v>9</v>
      </c>
      <c r="N6628">
        <f>G6628/SUMIF(B:B,B6628,G:G)*100</f>
        <v>0.10235235454155768</v>
      </c>
      <c r="Q6628">
        <f>VLOOKUP(C6628, Categories_Pivot_Table!A:B, 2, FALSE)</f>
        <v>23.088790931989923</v>
      </c>
      <c r="T6628">
        <f t="shared" si="104"/>
        <v>2023</v>
      </c>
    </row>
    <row r="6629" spans="1:20" x14ac:dyDescent="0.2">
      <c r="A6629" t="s">
        <v>6886</v>
      </c>
      <c r="B6629" t="s">
        <v>81</v>
      </c>
      <c r="C6629" t="s">
        <v>135</v>
      </c>
      <c r="D6629" t="s">
        <v>229</v>
      </c>
      <c r="E6629">
        <v>41</v>
      </c>
      <c r="F6629">
        <v>5</v>
      </c>
      <c r="G6629">
        <v>205</v>
      </c>
      <c r="H6629" t="s">
        <v>56</v>
      </c>
      <c r="I6629" t="s">
        <v>18</v>
      </c>
      <c r="J6629" s="1">
        <v>44758</v>
      </c>
      <c r="K6629" t="b">
        <v>0</v>
      </c>
      <c r="L6629" t="s">
        <v>35</v>
      </c>
      <c r="M6629">
        <v>7</v>
      </c>
      <c r="N6629">
        <f>G6629/SUMIF(B:B,B6629,G:G)*100</f>
        <v>0.32459564091805149</v>
      </c>
      <c r="Q6629">
        <f>VLOOKUP(C6629, Categories_Pivot_Table!A:B, 2, FALSE)</f>
        <v>23.146341463414632</v>
      </c>
      <c r="T6629">
        <f t="shared" si="104"/>
        <v>2022</v>
      </c>
    </row>
    <row r="6630" spans="1:20" x14ac:dyDescent="0.2">
      <c r="A6630" t="s">
        <v>6887</v>
      </c>
      <c r="B6630" t="s">
        <v>37</v>
      </c>
      <c r="C6630" t="s">
        <v>27</v>
      </c>
      <c r="D6630" t="s">
        <v>167</v>
      </c>
      <c r="E6630">
        <v>6.5</v>
      </c>
      <c r="F6630">
        <v>4</v>
      </c>
      <c r="G6630">
        <v>26</v>
      </c>
      <c r="H6630" t="s">
        <v>17</v>
      </c>
      <c r="I6630" t="s">
        <v>18</v>
      </c>
      <c r="J6630" s="1">
        <v>45113</v>
      </c>
      <c r="K6630" t="b">
        <v>1</v>
      </c>
      <c r="L6630" t="s">
        <v>42</v>
      </c>
      <c r="M6630">
        <v>7</v>
      </c>
      <c r="N6630">
        <f>G6630/SUMIF(B:B,B6630,G:G)*100</f>
        <v>3.8820745208997455E-2</v>
      </c>
      <c r="Q6630">
        <f>VLOOKUP(C6630, Categories_Pivot_Table!A:B, 2, FALSE)</f>
        <v>25.013711734693878</v>
      </c>
      <c r="T6630">
        <f t="shared" si="104"/>
        <v>2023</v>
      </c>
    </row>
    <row r="6631" spans="1:20" x14ac:dyDescent="0.2">
      <c r="A6631" t="s">
        <v>6888</v>
      </c>
      <c r="B6631" t="s">
        <v>37</v>
      </c>
      <c r="C6631" t="s">
        <v>15</v>
      </c>
      <c r="D6631" t="s">
        <v>511</v>
      </c>
      <c r="E6631">
        <v>15.5</v>
      </c>
      <c r="F6631">
        <v>9</v>
      </c>
      <c r="G6631">
        <v>139.5</v>
      </c>
      <c r="H6631" t="s">
        <v>29</v>
      </c>
      <c r="I6631" t="s">
        <v>46</v>
      </c>
      <c r="J6631" s="1">
        <v>45347</v>
      </c>
      <c r="K6631" t="b">
        <v>1</v>
      </c>
      <c r="L6631" t="s">
        <v>24</v>
      </c>
      <c r="M6631">
        <v>2</v>
      </c>
      <c r="N6631">
        <f>G6631/SUMIF(B:B,B6631,G:G)*100</f>
        <v>0.20828822910212097</v>
      </c>
      <c r="Q6631">
        <f>VLOOKUP(C6631, Categories_Pivot_Table!A:B, 2, FALSE)</f>
        <v>23.063808900523561</v>
      </c>
      <c r="T6631">
        <f t="shared" si="104"/>
        <v>2024</v>
      </c>
    </row>
    <row r="6632" spans="1:20" x14ac:dyDescent="0.2">
      <c r="A6632" t="s">
        <v>6889</v>
      </c>
      <c r="B6632" t="s">
        <v>121</v>
      </c>
      <c r="C6632" t="s">
        <v>22</v>
      </c>
      <c r="D6632" t="s">
        <v>157</v>
      </c>
      <c r="E6632">
        <v>12.5</v>
      </c>
      <c r="F6632">
        <v>2</v>
      </c>
      <c r="G6632">
        <v>25</v>
      </c>
      <c r="H6632" t="s">
        <v>17</v>
      </c>
      <c r="I6632" t="s">
        <v>18</v>
      </c>
      <c r="J6632" s="1">
        <v>44923</v>
      </c>
      <c r="K6632" t="b">
        <v>1</v>
      </c>
      <c r="L6632" t="s">
        <v>30</v>
      </c>
      <c r="M6632">
        <v>12</v>
      </c>
      <c r="N6632">
        <f>G6632/SUMIF(B:B,B6632,G:G)*100</f>
        <v>3.8126901579216263E-2</v>
      </c>
      <c r="Q6632">
        <f>VLOOKUP(C6632, Categories_Pivot_Table!A:B, 2, FALSE)</f>
        <v>21.505681818181817</v>
      </c>
      <c r="T6632">
        <f t="shared" si="104"/>
        <v>2022</v>
      </c>
    </row>
    <row r="6633" spans="1:20" x14ac:dyDescent="0.2">
      <c r="A6633" t="s">
        <v>6890</v>
      </c>
      <c r="B6633" t="s">
        <v>54</v>
      </c>
      <c r="C6633" t="s">
        <v>33</v>
      </c>
      <c r="D6633" t="s">
        <v>257</v>
      </c>
      <c r="E6633">
        <v>32</v>
      </c>
      <c r="F6633">
        <v>7</v>
      </c>
      <c r="G6633">
        <v>224</v>
      </c>
      <c r="H6633" t="s">
        <v>17</v>
      </c>
      <c r="I6633" t="s">
        <v>18</v>
      </c>
      <c r="J6633" s="1">
        <v>45512</v>
      </c>
      <c r="K6633" t="b">
        <v>0</v>
      </c>
      <c r="L6633" t="s">
        <v>42</v>
      </c>
      <c r="M6633">
        <v>8</v>
      </c>
      <c r="N6633">
        <f>G6633/SUMIF(B:B,B6633,G:G)*100</f>
        <v>0.39191328918476787</v>
      </c>
      <c r="Q6633">
        <f>VLOOKUP(C6633, Categories_Pivot_Table!A:B, 2, FALSE)</f>
        <v>23.300574345883856</v>
      </c>
      <c r="T6633">
        <f t="shared" si="104"/>
        <v>2024</v>
      </c>
    </row>
    <row r="6634" spans="1:20" x14ac:dyDescent="0.2">
      <c r="A6634" t="s">
        <v>6891</v>
      </c>
      <c r="B6634" t="s">
        <v>26</v>
      </c>
      <c r="C6634" t="s">
        <v>22</v>
      </c>
      <c r="D6634" t="s">
        <v>540</v>
      </c>
      <c r="E6634">
        <v>36.5</v>
      </c>
      <c r="F6634">
        <v>8</v>
      </c>
      <c r="G6634">
        <v>292</v>
      </c>
      <c r="H6634" t="s">
        <v>29</v>
      </c>
      <c r="I6634" t="s">
        <v>18</v>
      </c>
      <c r="J6634" s="1">
        <v>45385</v>
      </c>
      <c r="K6634" t="b">
        <v>0</v>
      </c>
      <c r="L6634" t="s">
        <v>30</v>
      </c>
      <c r="M6634">
        <v>4</v>
      </c>
      <c r="N6634">
        <f>G6634/SUMIF(B:B,B6634,G:G)*100</f>
        <v>0.47061478084984654</v>
      </c>
      <c r="Q6634">
        <f>VLOOKUP(C6634, Categories_Pivot_Table!A:B, 2, FALSE)</f>
        <v>21.505681818181817</v>
      </c>
      <c r="T6634">
        <f t="shared" si="104"/>
        <v>2024</v>
      </c>
    </row>
    <row r="6635" spans="1:20" x14ac:dyDescent="0.2">
      <c r="A6635" t="s">
        <v>6892</v>
      </c>
      <c r="B6635" t="s">
        <v>44</v>
      </c>
      <c r="C6635" t="s">
        <v>27</v>
      </c>
      <c r="D6635" t="s">
        <v>278</v>
      </c>
      <c r="E6635">
        <v>30.5</v>
      </c>
      <c r="F6635">
        <v>8</v>
      </c>
      <c r="G6635">
        <v>244</v>
      </c>
      <c r="H6635" t="s">
        <v>56</v>
      </c>
      <c r="I6635" t="s">
        <v>18</v>
      </c>
      <c r="J6635" s="1">
        <v>44898</v>
      </c>
      <c r="K6635" t="b">
        <v>0</v>
      </c>
      <c r="L6635" t="s">
        <v>35</v>
      </c>
      <c r="M6635">
        <v>12</v>
      </c>
      <c r="N6635">
        <f>G6635/SUMIF(B:B,B6635,G:G)*100</f>
        <v>0.40201336200149929</v>
      </c>
      <c r="Q6635">
        <f>VLOOKUP(C6635, Categories_Pivot_Table!A:B, 2, FALSE)</f>
        <v>25.013711734693878</v>
      </c>
      <c r="T6635">
        <f t="shared" si="104"/>
        <v>2022</v>
      </c>
    </row>
    <row r="6636" spans="1:20" x14ac:dyDescent="0.2">
      <c r="A6636" t="s">
        <v>6893</v>
      </c>
      <c r="B6636" t="s">
        <v>128</v>
      </c>
      <c r="C6636" t="s">
        <v>135</v>
      </c>
      <c r="D6636" t="s">
        <v>358</v>
      </c>
      <c r="E6636">
        <v>32</v>
      </c>
      <c r="F6636">
        <v>7</v>
      </c>
      <c r="G6636">
        <v>224</v>
      </c>
      <c r="H6636" t="s">
        <v>56</v>
      </c>
      <c r="I6636" t="s">
        <v>46</v>
      </c>
      <c r="J6636" s="1">
        <v>45454</v>
      </c>
      <c r="K6636" t="b">
        <v>0</v>
      </c>
      <c r="L6636" t="s">
        <v>49</v>
      </c>
      <c r="M6636">
        <v>6</v>
      </c>
      <c r="N6636">
        <f>G6636/SUMIF(B:B,B6636,G:G)*100</f>
        <v>0.32723660375153391</v>
      </c>
      <c r="Q6636">
        <f>VLOOKUP(C6636, Categories_Pivot_Table!A:B, 2, FALSE)</f>
        <v>23.146341463414632</v>
      </c>
      <c r="T6636">
        <f t="shared" si="104"/>
        <v>2024</v>
      </c>
    </row>
    <row r="6637" spans="1:20" x14ac:dyDescent="0.2">
      <c r="A6637" t="s">
        <v>6894</v>
      </c>
      <c r="B6637" t="s">
        <v>63</v>
      </c>
      <c r="C6637" t="s">
        <v>27</v>
      </c>
      <c r="D6637" t="s">
        <v>462</v>
      </c>
      <c r="E6637">
        <v>29</v>
      </c>
      <c r="F6637">
        <v>2</v>
      </c>
      <c r="G6637">
        <v>58</v>
      </c>
      <c r="H6637" t="s">
        <v>56</v>
      </c>
      <c r="I6637" t="s">
        <v>18</v>
      </c>
      <c r="J6637" s="1">
        <v>44885</v>
      </c>
      <c r="K6637" t="b">
        <v>1</v>
      </c>
      <c r="L6637" t="s">
        <v>24</v>
      </c>
      <c r="M6637">
        <v>11</v>
      </c>
      <c r="N6637">
        <f>G6637/SUMIF(B:B,B6637,G:G)*100</f>
        <v>9.58234205656886E-2</v>
      </c>
      <c r="Q6637">
        <f>VLOOKUP(C6637, Categories_Pivot_Table!A:B, 2, FALSE)</f>
        <v>25.013711734693878</v>
      </c>
      <c r="T6637">
        <f t="shared" si="104"/>
        <v>2022</v>
      </c>
    </row>
    <row r="6638" spans="1:20" x14ac:dyDescent="0.2">
      <c r="A6638" t="s">
        <v>6895</v>
      </c>
      <c r="B6638" t="s">
        <v>76</v>
      </c>
      <c r="C6638" t="s">
        <v>22</v>
      </c>
      <c r="D6638" t="s">
        <v>214</v>
      </c>
      <c r="E6638">
        <v>9.5</v>
      </c>
      <c r="F6638">
        <v>3</v>
      </c>
      <c r="G6638">
        <v>28.5</v>
      </c>
      <c r="H6638" t="s">
        <v>17</v>
      </c>
      <c r="I6638" t="s">
        <v>46</v>
      </c>
      <c r="J6638" s="1">
        <v>44894</v>
      </c>
      <c r="K6638" t="b">
        <v>0</v>
      </c>
      <c r="L6638" t="s">
        <v>49</v>
      </c>
      <c r="M6638">
        <v>11</v>
      </c>
      <c r="N6638">
        <f>G6638/SUMIF(B:B,B6638,G:G)*100</f>
        <v>4.8525918799962542E-2</v>
      </c>
      <c r="Q6638">
        <f>VLOOKUP(C6638, Categories_Pivot_Table!A:B, 2, FALSE)</f>
        <v>21.505681818181817</v>
      </c>
      <c r="T6638">
        <f t="shared" si="104"/>
        <v>2022</v>
      </c>
    </row>
    <row r="6639" spans="1:20" x14ac:dyDescent="0.2">
      <c r="A6639" t="s">
        <v>6896</v>
      </c>
      <c r="B6639" t="s">
        <v>121</v>
      </c>
      <c r="C6639" t="s">
        <v>33</v>
      </c>
      <c r="D6639" t="s">
        <v>398</v>
      </c>
      <c r="E6639">
        <v>21.5</v>
      </c>
      <c r="F6639">
        <v>10</v>
      </c>
      <c r="G6639">
        <v>215</v>
      </c>
      <c r="H6639" t="s">
        <v>56</v>
      </c>
      <c r="I6639" t="s">
        <v>18</v>
      </c>
      <c r="J6639" s="1">
        <v>45519</v>
      </c>
      <c r="K6639" t="b">
        <v>1</v>
      </c>
      <c r="L6639" t="s">
        <v>42</v>
      </c>
      <c r="M6639">
        <v>8</v>
      </c>
      <c r="N6639">
        <f>G6639/SUMIF(B:B,B6639,G:G)*100</f>
        <v>0.32789135358125987</v>
      </c>
      <c r="Q6639">
        <f>VLOOKUP(C6639, Categories_Pivot_Table!A:B, 2, FALSE)</f>
        <v>23.300574345883856</v>
      </c>
      <c r="T6639">
        <f t="shared" si="104"/>
        <v>2024</v>
      </c>
    </row>
    <row r="6640" spans="1:20" x14ac:dyDescent="0.2">
      <c r="A6640" t="s">
        <v>6897</v>
      </c>
      <c r="B6640" t="s">
        <v>73</v>
      </c>
      <c r="C6640" t="s">
        <v>15</v>
      </c>
      <c r="D6640" t="s">
        <v>211</v>
      </c>
      <c r="E6640">
        <v>9.5</v>
      </c>
      <c r="F6640">
        <v>6</v>
      </c>
      <c r="G6640">
        <v>57</v>
      </c>
      <c r="H6640" t="s">
        <v>56</v>
      </c>
      <c r="I6640" t="s">
        <v>18</v>
      </c>
      <c r="J6640" s="1">
        <v>45428</v>
      </c>
      <c r="K6640" t="b">
        <v>0</v>
      </c>
      <c r="L6640" t="s">
        <v>42</v>
      </c>
      <c r="M6640">
        <v>5</v>
      </c>
      <c r="N6640">
        <f>G6640/SUMIF(B:B,B6640,G:G)*100</f>
        <v>9.8471957086957648E-2</v>
      </c>
      <c r="Q6640">
        <f>VLOOKUP(C6640, Categories_Pivot_Table!A:B, 2, FALSE)</f>
        <v>23.063808900523561</v>
      </c>
      <c r="T6640">
        <f t="shared" si="104"/>
        <v>2024</v>
      </c>
    </row>
    <row r="6641" spans="1:20" x14ac:dyDescent="0.2">
      <c r="A6641" t="s">
        <v>6898</v>
      </c>
      <c r="B6641" t="s">
        <v>87</v>
      </c>
      <c r="C6641" t="s">
        <v>22</v>
      </c>
      <c r="D6641" t="s">
        <v>286</v>
      </c>
      <c r="E6641">
        <v>20</v>
      </c>
      <c r="F6641">
        <v>1</v>
      </c>
      <c r="G6641">
        <v>20</v>
      </c>
      <c r="H6641" t="s">
        <v>17</v>
      </c>
      <c r="I6641" t="s">
        <v>18</v>
      </c>
      <c r="J6641" s="1">
        <v>45624</v>
      </c>
      <c r="K6641" t="b">
        <v>0</v>
      </c>
      <c r="L6641" t="s">
        <v>42</v>
      </c>
      <c r="M6641">
        <v>11</v>
      </c>
      <c r="N6641">
        <f>G6641/SUMIF(B:B,B6641,G:G)*100</f>
        <v>3.0751725940618417E-2</v>
      </c>
      <c r="Q6641">
        <f>VLOOKUP(C6641, Categories_Pivot_Table!A:B, 2, FALSE)</f>
        <v>21.505681818181817</v>
      </c>
      <c r="T6641">
        <f t="shared" si="104"/>
        <v>2024</v>
      </c>
    </row>
    <row r="6642" spans="1:20" x14ac:dyDescent="0.2">
      <c r="A6642" t="s">
        <v>6899</v>
      </c>
      <c r="B6642" t="s">
        <v>47</v>
      </c>
      <c r="C6642" t="s">
        <v>74</v>
      </c>
      <c r="D6642" t="s">
        <v>321</v>
      </c>
      <c r="E6642">
        <v>32</v>
      </c>
      <c r="F6642">
        <v>1</v>
      </c>
      <c r="G6642">
        <v>32</v>
      </c>
      <c r="H6642" t="s">
        <v>17</v>
      </c>
      <c r="I6642" t="s">
        <v>18</v>
      </c>
      <c r="J6642" s="1">
        <v>45392</v>
      </c>
      <c r="K6642" t="b">
        <v>0</v>
      </c>
      <c r="L6642" t="s">
        <v>30</v>
      </c>
      <c r="M6642">
        <v>4</v>
      </c>
      <c r="N6642">
        <f>G6642/SUMIF(B:B,B6642,G:G)*100</f>
        <v>5.0847726947706284E-2</v>
      </c>
      <c r="Q6642">
        <f>VLOOKUP(C6642, Categories_Pivot_Table!A:B, 2, FALSE)</f>
        <v>24.317096165933375</v>
      </c>
      <c r="T6642">
        <f t="shared" si="104"/>
        <v>2024</v>
      </c>
    </row>
    <row r="6643" spans="1:20" x14ac:dyDescent="0.2">
      <c r="A6643" t="s">
        <v>6900</v>
      </c>
      <c r="B6643" t="s">
        <v>173</v>
      </c>
      <c r="C6643" t="s">
        <v>15</v>
      </c>
      <c r="D6643" t="s">
        <v>171</v>
      </c>
      <c r="E6643">
        <v>21.5</v>
      </c>
      <c r="F6643">
        <v>6</v>
      </c>
      <c r="G6643">
        <v>129</v>
      </c>
      <c r="H6643" t="s">
        <v>29</v>
      </c>
      <c r="I6643" t="s">
        <v>46</v>
      </c>
      <c r="J6643" s="1">
        <v>45141</v>
      </c>
      <c r="K6643" t="b">
        <v>0</v>
      </c>
      <c r="L6643" t="s">
        <v>42</v>
      </c>
      <c r="M6643">
        <v>8</v>
      </c>
      <c r="N6643">
        <f>G6643/SUMIF(B:B,B6643,G:G)*100</f>
        <v>0.21213267336501621</v>
      </c>
      <c r="Q6643">
        <f>VLOOKUP(C6643, Categories_Pivot_Table!A:B, 2, FALSE)</f>
        <v>23.063808900523561</v>
      </c>
      <c r="T6643">
        <f t="shared" si="104"/>
        <v>2023</v>
      </c>
    </row>
    <row r="6644" spans="1:20" x14ac:dyDescent="0.2">
      <c r="A6644" t="s">
        <v>6901</v>
      </c>
      <c r="B6644" t="s">
        <v>81</v>
      </c>
      <c r="C6644" t="s">
        <v>135</v>
      </c>
      <c r="D6644" t="s">
        <v>1021</v>
      </c>
      <c r="E6644">
        <v>8</v>
      </c>
      <c r="F6644">
        <v>6</v>
      </c>
      <c r="G6644">
        <v>48</v>
      </c>
      <c r="H6644" t="s">
        <v>56</v>
      </c>
      <c r="I6644" t="s">
        <v>18</v>
      </c>
      <c r="J6644" s="1">
        <v>45136</v>
      </c>
      <c r="K6644" t="b">
        <v>0</v>
      </c>
      <c r="L6644" t="s">
        <v>35</v>
      </c>
      <c r="M6644">
        <v>7</v>
      </c>
      <c r="N6644">
        <f>G6644/SUMIF(B:B,B6644,G:G)*100</f>
        <v>7.6002881775934006E-2</v>
      </c>
      <c r="Q6644">
        <f>VLOOKUP(C6644, Categories_Pivot_Table!A:B, 2, FALSE)</f>
        <v>23.146341463414632</v>
      </c>
      <c r="T6644">
        <f t="shared" si="104"/>
        <v>2023</v>
      </c>
    </row>
    <row r="6645" spans="1:20" x14ac:dyDescent="0.2">
      <c r="A6645" t="s">
        <v>6902</v>
      </c>
      <c r="B6645" t="s">
        <v>121</v>
      </c>
      <c r="C6645" t="s">
        <v>22</v>
      </c>
      <c r="D6645" t="s">
        <v>388</v>
      </c>
      <c r="E6645">
        <v>6.5</v>
      </c>
      <c r="F6645">
        <v>7</v>
      </c>
      <c r="G6645">
        <v>45.5</v>
      </c>
      <c r="H6645" t="s">
        <v>17</v>
      </c>
      <c r="I6645" t="s">
        <v>18</v>
      </c>
      <c r="J6645" s="1">
        <v>45395</v>
      </c>
      <c r="K6645" t="b">
        <v>1</v>
      </c>
      <c r="L6645" t="s">
        <v>35</v>
      </c>
      <c r="M6645">
        <v>4</v>
      </c>
      <c r="N6645">
        <f>G6645/SUMIF(B:B,B6645,G:G)*100</f>
        <v>6.9390960874173596E-2</v>
      </c>
      <c r="Q6645">
        <f>VLOOKUP(C6645, Categories_Pivot_Table!A:B, 2, FALSE)</f>
        <v>21.505681818181817</v>
      </c>
      <c r="T6645">
        <f t="shared" si="104"/>
        <v>2024</v>
      </c>
    </row>
    <row r="6646" spans="1:20" x14ac:dyDescent="0.2">
      <c r="A6646" t="s">
        <v>6903</v>
      </c>
      <c r="B6646" t="s">
        <v>90</v>
      </c>
      <c r="C6646" t="s">
        <v>48</v>
      </c>
      <c r="D6646" t="s">
        <v>41</v>
      </c>
      <c r="E6646">
        <v>23</v>
      </c>
      <c r="F6646">
        <v>7</v>
      </c>
      <c r="G6646">
        <v>276.5</v>
      </c>
      <c r="H6646" t="s">
        <v>29</v>
      </c>
      <c r="I6646" t="s">
        <v>18</v>
      </c>
      <c r="J6646" s="1">
        <v>45291</v>
      </c>
      <c r="K6646" t="b">
        <v>0</v>
      </c>
      <c r="L6646" t="s">
        <v>24</v>
      </c>
      <c r="M6646">
        <v>12</v>
      </c>
      <c r="N6646">
        <f>G6646/SUMIF(B:B,B6646,G:G)*100</f>
        <v>0.46751885293023576</v>
      </c>
      <c r="Q6646">
        <f>VLOOKUP(C6646, Categories_Pivot_Table!A:B, 2, FALSE)</f>
        <v>23.348837209302324</v>
      </c>
      <c r="T6646">
        <f t="shared" si="104"/>
        <v>2023</v>
      </c>
    </row>
    <row r="6647" spans="1:20" x14ac:dyDescent="0.2">
      <c r="A6647" t="s">
        <v>6904</v>
      </c>
      <c r="B6647" t="s">
        <v>128</v>
      </c>
      <c r="C6647" t="s">
        <v>27</v>
      </c>
      <c r="D6647" t="s">
        <v>1201</v>
      </c>
      <c r="E6647">
        <v>26</v>
      </c>
      <c r="F6647">
        <v>4</v>
      </c>
      <c r="G6647">
        <v>104</v>
      </c>
      <c r="H6647" t="s">
        <v>56</v>
      </c>
      <c r="I6647" t="s">
        <v>46</v>
      </c>
      <c r="J6647" s="1">
        <v>45509</v>
      </c>
      <c r="K6647" t="b">
        <v>0</v>
      </c>
      <c r="L6647" t="s">
        <v>19</v>
      </c>
      <c r="M6647">
        <v>8</v>
      </c>
      <c r="N6647">
        <f>G6647/SUMIF(B:B,B6647,G:G)*100</f>
        <v>0.15193128031321218</v>
      </c>
      <c r="Q6647">
        <f>VLOOKUP(C6647, Categories_Pivot_Table!A:B, 2, FALSE)</f>
        <v>25.013711734693878</v>
      </c>
      <c r="T6647">
        <f t="shared" si="104"/>
        <v>2024</v>
      </c>
    </row>
    <row r="6648" spans="1:20" x14ac:dyDescent="0.2">
      <c r="A6648" t="s">
        <v>6905</v>
      </c>
      <c r="B6648" t="s">
        <v>63</v>
      </c>
      <c r="C6648" t="s">
        <v>22</v>
      </c>
      <c r="D6648" t="s">
        <v>147</v>
      </c>
      <c r="E6648">
        <v>32</v>
      </c>
      <c r="F6648">
        <v>8</v>
      </c>
      <c r="G6648">
        <v>256</v>
      </c>
      <c r="H6648" t="s">
        <v>29</v>
      </c>
      <c r="I6648" t="s">
        <v>18</v>
      </c>
      <c r="J6648" s="1">
        <v>44599</v>
      </c>
      <c r="K6648" t="b">
        <v>1</v>
      </c>
      <c r="L6648" t="s">
        <v>19</v>
      </c>
      <c r="M6648">
        <v>2</v>
      </c>
      <c r="N6648">
        <f>G6648/SUMIF(B:B,B6648,G:G)*100</f>
        <v>0.42294475284166005</v>
      </c>
      <c r="Q6648">
        <f>VLOOKUP(C6648, Categories_Pivot_Table!A:B, 2, FALSE)</f>
        <v>21.505681818181817</v>
      </c>
      <c r="T6648">
        <f t="shared" si="104"/>
        <v>2022</v>
      </c>
    </row>
    <row r="6649" spans="1:20" x14ac:dyDescent="0.2">
      <c r="A6649" t="s">
        <v>6906</v>
      </c>
      <c r="B6649" t="s">
        <v>37</v>
      </c>
      <c r="C6649" t="s">
        <v>33</v>
      </c>
      <c r="D6649" t="s">
        <v>657</v>
      </c>
      <c r="E6649">
        <v>39.5</v>
      </c>
      <c r="F6649">
        <v>7</v>
      </c>
      <c r="G6649">
        <v>276.5</v>
      </c>
      <c r="H6649" t="s">
        <v>17</v>
      </c>
      <c r="I6649" t="s">
        <v>46</v>
      </c>
      <c r="J6649" s="1">
        <v>44582</v>
      </c>
      <c r="K6649" t="b">
        <v>0</v>
      </c>
      <c r="L6649" t="s">
        <v>65</v>
      </c>
      <c r="M6649">
        <v>1</v>
      </c>
      <c r="N6649">
        <f>G6649/SUMIF(B:B,B6649,G:G)*100</f>
        <v>0.41284369424183831</v>
      </c>
      <c r="Q6649">
        <f>VLOOKUP(C6649, Categories_Pivot_Table!A:B, 2, FALSE)</f>
        <v>23.300574345883856</v>
      </c>
      <c r="T6649">
        <f t="shared" si="104"/>
        <v>2022</v>
      </c>
    </row>
    <row r="6650" spans="1:20" x14ac:dyDescent="0.2">
      <c r="A6650" t="s">
        <v>6907</v>
      </c>
      <c r="B6650" t="s">
        <v>84</v>
      </c>
      <c r="C6650" t="s">
        <v>48</v>
      </c>
      <c r="D6650" t="s">
        <v>543</v>
      </c>
      <c r="E6650">
        <v>9.5</v>
      </c>
      <c r="F6650">
        <v>2</v>
      </c>
      <c r="G6650">
        <v>19</v>
      </c>
      <c r="H6650" t="s">
        <v>56</v>
      </c>
      <c r="I6650" t="s">
        <v>46</v>
      </c>
      <c r="J6650" s="1">
        <v>44767</v>
      </c>
      <c r="K6650" t="b">
        <v>1</v>
      </c>
      <c r="L6650" t="s">
        <v>19</v>
      </c>
      <c r="M6650">
        <v>7</v>
      </c>
      <c r="N6650">
        <f>G6650/SUMIF(B:B,B6650,G:G)*100</f>
        <v>3.0760513214878375E-2</v>
      </c>
      <c r="Q6650">
        <f>VLOOKUP(C6650, Categories_Pivot_Table!A:B, 2, FALSE)</f>
        <v>23.348837209302324</v>
      </c>
      <c r="T6650">
        <f t="shared" si="104"/>
        <v>2022</v>
      </c>
    </row>
    <row r="6651" spans="1:20" x14ac:dyDescent="0.2">
      <c r="A6651" t="s">
        <v>6908</v>
      </c>
      <c r="B6651" t="s">
        <v>71</v>
      </c>
      <c r="C6651" t="s">
        <v>15</v>
      </c>
      <c r="D6651" t="s">
        <v>138</v>
      </c>
      <c r="E6651">
        <v>20</v>
      </c>
      <c r="F6651">
        <v>4</v>
      </c>
      <c r="G6651">
        <v>80</v>
      </c>
      <c r="H6651" t="s">
        <v>29</v>
      </c>
      <c r="I6651" t="s">
        <v>46</v>
      </c>
      <c r="J6651" s="1">
        <v>44972</v>
      </c>
      <c r="K6651" t="b">
        <v>0</v>
      </c>
      <c r="L6651" t="s">
        <v>30</v>
      </c>
      <c r="M6651">
        <v>2</v>
      </c>
      <c r="N6651">
        <f>G6651/SUMIF(B:B,B6651,G:G)*100</f>
        <v>0.12674773240384996</v>
      </c>
      <c r="Q6651">
        <f>VLOOKUP(C6651, Categories_Pivot_Table!A:B, 2, FALSE)</f>
        <v>23.063808900523561</v>
      </c>
      <c r="T6651">
        <f t="shared" si="104"/>
        <v>2023</v>
      </c>
    </row>
    <row r="6652" spans="1:20" x14ac:dyDescent="0.2">
      <c r="A6652" t="s">
        <v>6909</v>
      </c>
      <c r="B6652" t="s">
        <v>51</v>
      </c>
      <c r="C6652" t="s">
        <v>27</v>
      </c>
      <c r="D6652" t="s">
        <v>974</v>
      </c>
      <c r="E6652">
        <v>32</v>
      </c>
      <c r="F6652">
        <v>9</v>
      </c>
      <c r="G6652">
        <v>288</v>
      </c>
      <c r="H6652" t="s">
        <v>29</v>
      </c>
      <c r="I6652" t="s">
        <v>46</v>
      </c>
      <c r="J6652" s="1">
        <v>45565</v>
      </c>
      <c r="K6652" t="b">
        <v>0</v>
      </c>
      <c r="L6652" t="s">
        <v>19</v>
      </c>
      <c r="M6652">
        <v>9</v>
      </c>
      <c r="N6652">
        <f>G6652/SUMIF(B:B,B6652,G:G)*100</f>
        <v>0.44646317453919732</v>
      </c>
      <c r="Q6652">
        <f>VLOOKUP(C6652, Categories_Pivot_Table!A:B, 2, FALSE)</f>
        <v>25.013711734693878</v>
      </c>
      <c r="T6652">
        <f t="shared" si="104"/>
        <v>2024</v>
      </c>
    </row>
    <row r="6653" spans="1:20" x14ac:dyDescent="0.2">
      <c r="A6653" t="s">
        <v>6910</v>
      </c>
      <c r="B6653" t="s">
        <v>44</v>
      </c>
      <c r="C6653" t="s">
        <v>48</v>
      </c>
      <c r="D6653" t="s">
        <v>655</v>
      </c>
      <c r="E6653">
        <v>12.5</v>
      </c>
      <c r="F6653">
        <v>10</v>
      </c>
      <c r="G6653">
        <v>125</v>
      </c>
      <c r="H6653" t="s">
        <v>29</v>
      </c>
      <c r="I6653" t="s">
        <v>18</v>
      </c>
      <c r="J6653" s="1">
        <v>45179</v>
      </c>
      <c r="K6653" t="b">
        <v>0</v>
      </c>
      <c r="L6653" t="s">
        <v>24</v>
      </c>
      <c r="M6653">
        <v>9</v>
      </c>
      <c r="N6653">
        <f>G6653/SUMIF(B:B,B6653,G:G)*100</f>
        <v>0.20594946823847302</v>
      </c>
      <c r="Q6653">
        <f>VLOOKUP(C6653, Categories_Pivot_Table!A:B, 2, FALSE)</f>
        <v>23.348837209302324</v>
      </c>
      <c r="T6653">
        <f t="shared" si="104"/>
        <v>2023</v>
      </c>
    </row>
    <row r="6654" spans="1:20" x14ac:dyDescent="0.2">
      <c r="A6654" t="s">
        <v>6911</v>
      </c>
      <c r="B6654" t="s">
        <v>113</v>
      </c>
      <c r="C6654" t="s">
        <v>74</v>
      </c>
      <c r="D6654" t="s">
        <v>355</v>
      </c>
      <c r="E6654">
        <v>5</v>
      </c>
      <c r="F6654">
        <v>1</v>
      </c>
      <c r="G6654">
        <v>5</v>
      </c>
      <c r="H6654" t="s">
        <v>17</v>
      </c>
      <c r="I6654" t="s">
        <v>18</v>
      </c>
      <c r="J6654" s="1">
        <v>45630</v>
      </c>
      <c r="K6654" t="b">
        <v>0</v>
      </c>
      <c r="L6654" t="s">
        <v>30</v>
      </c>
      <c r="M6654">
        <v>12</v>
      </c>
      <c r="N6654">
        <f>G6654/SUMIF(B:B,B6654,G:G)*100</f>
        <v>8.232756491528494E-3</v>
      </c>
      <c r="Q6654">
        <f>VLOOKUP(C6654, Categories_Pivot_Table!A:B, 2, FALSE)</f>
        <v>24.317096165933375</v>
      </c>
      <c r="T6654">
        <f t="shared" si="104"/>
        <v>2024</v>
      </c>
    </row>
    <row r="6655" spans="1:20" x14ac:dyDescent="0.2">
      <c r="A6655" t="s">
        <v>6912</v>
      </c>
      <c r="B6655" t="s">
        <v>113</v>
      </c>
      <c r="C6655" t="s">
        <v>48</v>
      </c>
      <c r="D6655" t="s">
        <v>302</v>
      </c>
      <c r="E6655">
        <v>15.5</v>
      </c>
      <c r="F6655">
        <v>5</v>
      </c>
      <c r="G6655">
        <v>77.5</v>
      </c>
      <c r="H6655" t="s">
        <v>17</v>
      </c>
      <c r="I6655" t="s">
        <v>18</v>
      </c>
      <c r="J6655" s="1">
        <v>44776</v>
      </c>
      <c r="K6655" t="b">
        <v>0</v>
      </c>
      <c r="L6655" t="s">
        <v>30</v>
      </c>
      <c r="M6655">
        <v>8</v>
      </c>
      <c r="N6655">
        <f>G6655/SUMIF(B:B,B6655,G:G)*100</f>
        <v>0.12760772561869166</v>
      </c>
      <c r="Q6655">
        <f>VLOOKUP(C6655, Categories_Pivot_Table!A:B, 2, FALSE)</f>
        <v>23.348837209302324</v>
      </c>
      <c r="T6655">
        <f t="shared" si="104"/>
        <v>2022</v>
      </c>
    </row>
    <row r="6656" spans="1:20" x14ac:dyDescent="0.2">
      <c r="A6656" t="s">
        <v>6913</v>
      </c>
      <c r="B6656" t="s">
        <v>71</v>
      </c>
      <c r="C6656" t="s">
        <v>27</v>
      </c>
      <c r="D6656" t="s">
        <v>28</v>
      </c>
      <c r="E6656">
        <v>21.5</v>
      </c>
      <c r="F6656">
        <v>10</v>
      </c>
      <c r="G6656">
        <v>215</v>
      </c>
      <c r="H6656" t="s">
        <v>56</v>
      </c>
      <c r="I6656" t="s">
        <v>18</v>
      </c>
      <c r="J6656" s="1">
        <v>45494</v>
      </c>
      <c r="K6656" t="b">
        <v>0</v>
      </c>
      <c r="L6656" t="s">
        <v>24</v>
      </c>
      <c r="M6656">
        <v>7</v>
      </c>
      <c r="N6656">
        <f>G6656/SUMIF(B:B,B6656,G:G)*100</f>
        <v>0.34063453083534678</v>
      </c>
      <c r="Q6656">
        <f>VLOOKUP(C6656, Categories_Pivot_Table!A:B, 2, FALSE)</f>
        <v>25.013711734693878</v>
      </c>
      <c r="T6656">
        <f t="shared" si="104"/>
        <v>2024</v>
      </c>
    </row>
    <row r="6657" spans="1:20" x14ac:dyDescent="0.2">
      <c r="A6657" t="s">
        <v>6914</v>
      </c>
      <c r="B6657" t="s">
        <v>76</v>
      </c>
      <c r="C6657" t="s">
        <v>38</v>
      </c>
      <c r="D6657" t="s">
        <v>41</v>
      </c>
      <c r="E6657">
        <v>23</v>
      </c>
      <c r="F6657">
        <v>6</v>
      </c>
      <c r="G6657">
        <v>210</v>
      </c>
      <c r="H6657" t="s">
        <v>56</v>
      </c>
      <c r="I6657" t="s">
        <v>46</v>
      </c>
      <c r="J6657" s="1">
        <v>45380</v>
      </c>
      <c r="K6657" t="b">
        <v>0</v>
      </c>
      <c r="L6657" t="s">
        <v>65</v>
      </c>
      <c r="M6657">
        <v>3</v>
      </c>
      <c r="N6657">
        <f>G6657/SUMIF(B:B,B6657,G:G)*100</f>
        <v>0.35755940168393452</v>
      </c>
      <c r="Q6657">
        <f>VLOOKUP(C6657, Categories_Pivot_Table!A:B, 2, FALSE)</f>
        <v>23.088790931989923</v>
      </c>
      <c r="T6657">
        <f t="shared" si="104"/>
        <v>2024</v>
      </c>
    </row>
    <row r="6658" spans="1:20" x14ac:dyDescent="0.2">
      <c r="A6658" t="s">
        <v>6915</v>
      </c>
      <c r="B6658" t="s">
        <v>87</v>
      </c>
      <c r="C6658" t="s">
        <v>38</v>
      </c>
      <c r="D6658" t="s">
        <v>404</v>
      </c>
      <c r="E6658">
        <v>11</v>
      </c>
      <c r="F6658">
        <v>4</v>
      </c>
      <c r="G6658">
        <v>44</v>
      </c>
      <c r="H6658" t="s">
        <v>17</v>
      </c>
      <c r="I6658" t="s">
        <v>18</v>
      </c>
      <c r="J6658" s="1">
        <v>45251</v>
      </c>
      <c r="K6658" t="b">
        <v>0</v>
      </c>
      <c r="L6658" t="s">
        <v>49</v>
      </c>
      <c r="M6658">
        <v>11</v>
      </c>
      <c r="N6658">
        <f>G6658/SUMIF(B:B,B6658,G:G)*100</f>
        <v>6.7653797069360519E-2</v>
      </c>
      <c r="Q6658">
        <f>VLOOKUP(C6658, Categories_Pivot_Table!A:B, 2, FALSE)</f>
        <v>23.088790931989923</v>
      </c>
      <c r="T6658">
        <f t="shared" ref="T6658:T6721" si="105">YEAR(J6658)</f>
        <v>2023</v>
      </c>
    </row>
    <row r="6659" spans="1:20" x14ac:dyDescent="0.2">
      <c r="A6659" t="s">
        <v>6916</v>
      </c>
      <c r="B6659" t="s">
        <v>37</v>
      </c>
      <c r="C6659" t="s">
        <v>22</v>
      </c>
      <c r="D6659" t="s">
        <v>286</v>
      </c>
      <c r="E6659">
        <v>20</v>
      </c>
      <c r="F6659">
        <v>9</v>
      </c>
      <c r="G6659">
        <v>180</v>
      </c>
      <c r="H6659" t="s">
        <v>17</v>
      </c>
      <c r="I6659" t="s">
        <v>18</v>
      </c>
      <c r="J6659" s="1">
        <v>44825</v>
      </c>
      <c r="K6659" t="b">
        <v>1</v>
      </c>
      <c r="L6659" t="s">
        <v>30</v>
      </c>
      <c r="M6659">
        <v>9</v>
      </c>
      <c r="N6659">
        <f>G6659/SUMIF(B:B,B6659,G:G)*100</f>
        <v>0.26875900529305929</v>
      </c>
      <c r="Q6659">
        <f>VLOOKUP(C6659, Categories_Pivot_Table!A:B, 2, FALSE)</f>
        <v>21.505681818181817</v>
      </c>
      <c r="T6659">
        <f t="shared" si="105"/>
        <v>2022</v>
      </c>
    </row>
    <row r="6660" spans="1:20" x14ac:dyDescent="0.2">
      <c r="A6660" t="s">
        <v>6917</v>
      </c>
      <c r="B6660" t="s">
        <v>104</v>
      </c>
      <c r="C6660" t="s">
        <v>48</v>
      </c>
      <c r="D6660" t="s">
        <v>302</v>
      </c>
      <c r="E6660">
        <v>15.5</v>
      </c>
      <c r="F6660">
        <v>9</v>
      </c>
      <c r="G6660">
        <v>139.5</v>
      </c>
      <c r="H6660" t="s">
        <v>17</v>
      </c>
      <c r="I6660" t="s">
        <v>18</v>
      </c>
      <c r="J6660" s="1">
        <v>44876</v>
      </c>
      <c r="K6660" t="b">
        <v>0</v>
      </c>
      <c r="L6660" t="s">
        <v>65</v>
      </c>
      <c r="M6660">
        <v>11</v>
      </c>
      <c r="N6660">
        <f>G6660/SUMIF(B:B,B6660,G:G)*100</f>
        <v>0.22670762030130173</v>
      </c>
      <c r="Q6660">
        <f>VLOOKUP(C6660, Categories_Pivot_Table!A:B, 2, FALSE)</f>
        <v>23.348837209302324</v>
      </c>
      <c r="T6660">
        <f t="shared" si="105"/>
        <v>2022</v>
      </c>
    </row>
    <row r="6661" spans="1:20" x14ac:dyDescent="0.2">
      <c r="A6661" t="s">
        <v>6918</v>
      </c>
      <c r="B6661" t="s">
        <v>63</v>
      </c>
      <c r="C6661" t="s">
        <v>48</v>
      </c>
      <c r="D6661" t="s">
        <v>294</v>
      </c>
      <c r="E6661">
        <v>6.5</v>
      </c>
      <c r="F6661">
        <v>10</v>
      </c>
      <c r="G6661">
        <v>65</v>
      </c>
      <c r="H6661" t="s">
        <v>29</v>
      </c>
      <c r="I6661" t="s">
        <v>18</v>
      </c>
      <c r="J6661" s="1">
        <v>44710</v>
      </c>
      <c r="K6661" t="b">
        <v>0</v>
      </c>
      <c r="L6661" t="s">
        <v>24</v>
      </c>
      <c r="M6661">
        <v>5</v>
      </c>
      <c r="N6661">
        <f>G6661/SUMIF(B:B,B6661,G:G)*100</f>
        <v>0.10738831615120276</v>
      </c>
      <c r="Q6661">
        <f>VLOOKUP(C6661, Categories_Pivot_Table!A:B, 2, FALSE)</f>
        <v>23.348837209302324</v>
      </c>
      <c r="T6661">
        <f t="shared" si="105"/>
        <v>2022</v>
      </c>
    </row>
    <row r="6662" spans="1:20" x14ac:dyDescent="0.2">
      <c r="A6662" t="s">
        <v>6919</v>
      </c>
      <c r="B6662" t="s">
        <v>37</v>
      </c>
      <c r="C6662" t="s">
        <v>38</v>
      </c>
      <c r="D6662" t="s">
        <v>473</v>
      </c>
      <c r="E6662">
        <v>23</v>
      </c>
      <c r="F6662">
        <v>9</v>
      </c>
      <c r="G6662">
        <v>207</v>
      </c>
      <c r="H6662" t="s">
        <v>56</v>
      </c>
      <c r="I6662" t="s">
        <v>18</v>
      </c>
      <c r="J6662" s="1">
        <v>44959</v>
      </c>
      <c r="K6662" t="b">
        <v>1</v>
      </c>
      <c r="L6662" t="s">
        <v>42</v>
      </c>
      <c r="M6662">
        <v>2</v>
      </c>
      <c r="N6662">
        <f>G6662/SUMIF(B:B,B6662,G:G)*100</f>
        <v>0.30907285608701818</v>
      </c>
      <c r="Q6662">
        <f>VLOOKUP(C6662, Categories_Pivot_Table!A:B, 2, FALSE)</f>
        <v>23.088790931989923</v>
      </c>
      <c r="T6662">
        <f t="shared" si="105"/>
        <v>2023</v>
      </c>
    </row>
    <row r="6663" spans="1:20" x14ac:dyDescent="0.2">
      <c r="A6663" t="s">
        <v>6920</v>
      </c>
      <c r="B6663" t="s">
        <v>106</v>
      </c>
      <c r="C6663" t="s">
        <v>38</v>
      </c>
      <c r="D6663" t="s">
        <v>85</v>
      </c>
      <c r="E6663">
        <v>18.5</v>
      </c>
      <c r="F6663">
        <v>4</v>
      </c>
      <c r="G6663">
        <v>74</v>
      </c>
      <c r="H6663" t="s">
        <v>56</v>
      </c>
      <c r="I6663" t="s">
        <v>18</v>
      </c>
      <c r="J6663" s="1">
        <v>45639</v>
      </c>
      <c r="K6663" t="b">
        <v>1</v>
      </c>
      <c r="L6663" t="s">
        <v>65</v>
      </c>
      <c r="M6663">
        <v>12</v>
      </c>
      <c r="N6663">
        <f>G6663/SUMIF(B:B,B6663,G:G)*100</f>
        <v>0.12059973924380704</v>
      </c>
      <c r="Q6663">
        <f>VLOOKUP(C6663, Categories_Pivot_Table!A:B, 2, FALSE)</f>
        <v>23.088790931989923</v>
      </c>
      <c r="T6663">
        <f t="shared" si="105"/>
        <v>2024</v>
      </c>
    </row>
    <row r="6664" spans="1:20" x14ac:dyDescent="0.2">
      <c r="A6664" t="s">
        <v>6921</v>
      </c>
      <c r="B6664" t="s">
        <v>106</v>
      </c>
      <c r="C6664" t="s">
        <v>74</v>
      </c>
      <c r="D6664" t="s">
        <v>248</v>
      </c>
      <c r="E6664">
        <v>15.5</v>
      </c>
      <c r="F6664">
        <v>1</v>
      </c>
      <c r="G6664">
        <v>15.5</v>
      </c>
      <c r="H6664" t="s">
        <v>56</v>
      </c>
      <c r="I6664" t="s">
        <v>18</v>
      </c>
      <c r="J6664" s="1">
        <v>45555</v>
      </c>
      <c r="K6664" t="b">
        <v>0</v>
      </c>
      <c r="L6664" t="s">
        <v>65</v>
      </c>
      <c r="M6664">
        <v>9</v>
      </c>
      <c r="N6664">
        <f>G6664/SUMIF(B:B,B6664,G:G)*100</f>
        <v>2.5260756192959581E-2</v>
      </c>
      <c r="Q6664">
        <f>VLOOKUP(C6664, Categories_Pivot_Table!A:B, 2, FALSE)</f>
        <v>24.317096165933375</v>
      </c>
      <c r="T6664">
        <f t="shared" si="105"/>
        <v>2024</v>
      </c>
    </row>
    <row r="6665" spans="1:20" x14ac:dyDescent="0.2">
      <c r="A6665" t="s">
        <v>6922</v>
      </c>
      <c r="B6665" t="s">
        <v>32</v>
      </c>
      <c r="C6665" t="s">
        <v>135</v>
      </c>
      <c r="D6665" t="s">
        <v>243</v>
      </c>
      <c r="E6665">
        <v>35</v>
      </c>
      <c r="F6665">
        <v>6</v>
      </c>
      <c r="G6665">
        <v>210</v>
      </c>
      <c r="H6665" t="s">
        <v>29</v>
      </c>
      <c r="I6665" t="s">
        <v>46</v>
      </c>
      <c r="J6665" s="1">
        <v>44615</v>
      </c>
      <c r="K6665" t="b">
        <v>0</v>
      </c>
      <c r="L6665" t="s">
        <v>30</v>
      </c>
      <c r="M6665">
        <v>2</v>
      </c>
      <c r="N6665">
        <f>G6665/SUMIF(B:B,B6665,G:G)*100</f>
        <v>0.35816313478019868</v>
      </c>
      <c r="Q6665">
        <f>VLOOKUP(C6665, Categories_Pivot_Table!A:B, 2, FALSE)</f>
        <v>23.146341463414632</v>
      </c>
      <c r="T6665">
        <f t="shared" si="105"/>
        <v>2022</v>
      </c>
    </row>
    <row r="6666" spans="1:20" x14ac:dyDescent="0.2">
      <c r="A6666" t="s">
        <v>6923</v>
      </c>
      <c r="B6666" t="s">
        <v>44</v>
      </c>
      <c r="C6666" t="s">
        <v>33</v>
      </c>
      <c r="D6666" t="s">
        <v>469</v>
      </c>
      <c r="E6666">
        <v>8</v>
      </c>
      <c r="F6666">
        <v>5</v>
      </c>
      <c r="G6666">
        <v>40</v>
      </c>
      <c r="H6666" t="s">
        <v>17</v>
      </c>
      <c r="I6666" t="s">
        <v>46</v>
      </c>
      <c r="J6666" s="1">
        <v>45215</v>
      </c>
      <c r="K6666" t="b">
        <v>0</v>
      </c>
      <c r="L6666" t="s">
        <v>19</v>
      </c>
      <c r="M6666">
        <v>10</v>
      </c>
      <c r="N6666">
        <f>G6666/SUMIF(B:B,B6666,G:G)*100</f>
        <v>6.5903829836311364E-2</v>
      </c>
      <c r="Q6666">
        <f>VLOOKUP(C6666, Categories_Pivot_Table!A:B, 2, FALSE)</f>
        <v>23.300574345883856</v>
      </c>
      <c r="T6666">
        <f t="shared" si="105"/>
        <v>2023</v>
      </c>
    </row>
    <row r="6667" spans="1:20" x14ac:dyDescent="0.2">
      <c r="A6667" t="s">
        <v>6924</v>
      </c>
      <c r="B6667" t="s">
        <v>173</v>
      </c>
      <c r="C6667" t="s">
        <v>33</v>
      </c>
      <c r="D6667" t="s">
        <v>259</v>
      </c>
      <c r="E6667">
        <v>33.5</v>
      </c>
      <c r="F6667">
        <v>3</v>
      </c>
      <c r="G6667">
        <v>100.5</v>
      </c>
      <c r="H6667" t="s">
        <v>17</v>
      </c>
      <c r="I6667" t="s">
        <v>18</v>
      </c>
      <c r="J6667" s="1">
        <v>44841</v>
      </c>
      <c r="K6667" t="b">
        <v>0</v>
      </c>
      <c r="L6667" t="s">
        <v>65</v>
      </c>
      <c r="M6667">
        <v>10</v>
      </c>
      <c r="N6667">
        <f>G6667/SUMIF(B:B,B6667,G:G)*100</f>
        <v>0.1652661525053033</v>
      </c>
      <c r="Q6667">
        <f>VLOOKUP(C6667, Categories_Pivot_Table!A:B, 2, FALSE)</f>
        <v>23.300574345883856</v>
      </c>
      <c r="T6667">
        <f t="shared" si="105"/>
        <v>2022</v>
      </c>
    </row>
    <row r="6668" spans="1:20" x14ac:dyDescent="0.2">
      <c r="A6668" t="s">
        <v>6925</v>
      </c>
      <c r="B6668" t="s">
        <v>81</v>
      </c>
      <c r="C6668" t="s">
        <v>15</v>
      </c>
      <c r="D6668" t="s">
        <v>369</v>
      </c>
      <c r="E6668">
        <v>23</v>
      </c>
      <c r="F6668">
        <v>1</v>
      </c>
      <c r="G6668">
        <v>23</v>
      </c>
      <c r="H6668" t="s">
        <v>56</v>
      </c>
      <c r="I6668" t="s">
        <v>46</v>
      </c>
      <c r="J6668" s="1">
        <v>44563</v>
      </c>
      <c r="K6668" t="b">
        <v>0</v>
      </c>
      <c r="L6668" t="s">
        <v>24</v>
      </c>
      <c r="M6668">
        <v>1</v>
      </c>
      <c r="N6668">
        <f>G6668/SUMIF(B:B,B6668,G:G)*100</f>
        <v>3.6418047517635041E-2</v>
      </c>
      <c r="Q6668">
        <f>VLOOKUP(C6668, Categories_Pivot_Table!A:B, 2, FALSE)</f>
        <v>23.063808900523561</v>
      </c>
      <c r="T6668">
        <f t="shared" si="105"/>
        <v>2022</v>
      </c>
    </row>
    <row r="6669" spans="1:20" x14ac:dyDescent="0.2">
      <c r="A6669" t="s">
        <v>6926</v>
      </c>
      <c r="B6669" t="s">
        <v>37</v>
      </c>
      <c r="C6669" t="s">
        <v>48</v>
      </c>
      <c r="D6669" t="s">
        <v>280</v>
      </c>
      <c r="E6669">
        <v>5</v>
      </c>
      <c r="F6669">
        <v>3</v>
      </c>
      <c r="G6669">
        <v>15</v>
      </c>
      <c r="H6669" t="s">
        <v>56</v>
      </c>
      <c r="I6669" t="s">
        <v>18</v>
      </c>
      <c r="J6669" s="1">
        <v>44921</v>
      </c>
      <c r="K6669" t="b">
        <v>0</v>
      </c>
      <c r="L6669" t="s">
        <v>19</v>
      </c>
      <c r="M6669">
        <v>12</v>
      </c>
      <c r="N6669">
        <f>G6669/SUMIF(B:B,B6669,G:G)*100</f>
        <v>2.2396583774421608E-2</v>
      </c>
      <c r="Q6669">
        <f>VLOOKUP(C6669, Categories_Pivot_Table!A:B, 2, FALSE)</f>
        <v>23.348837209302324</v>
      </c>
      <c r="T6669">
        <f t="shared" si="105"/>
        <v>2022</v>
      </c>
    </row>
    <row r="6670" spans="1:20" x14ac:dyDescent="0.2">
      <c r="A6670" t="s">
        <v>6927</v>
      </c>
      <c r="B6670" t="s">
        <v>32</v>
      </c>
      <c r="C6670" t="s">
        <v>22</v>
      </c>
      <c r="D6670" t="s">
        <v>527</v>
      </c>
      <c r="E6670">
        <v>23</v>
      </c>
      <c r="F6670">
        <v>8</v>
      </c>
      <c r="G6670">
        <v>184</v>
      </c>
      <c r="H6670" t="s">
        <v>56</v>
      </c>
      <c r="I6670" t="s">
        <v>46</v>
      </c>
      <c r="J6670" s="1">
        <v>44995</v>
      </c>
      <c r="K6670" t="b">
        <v>0</v>
      </c>
      <c r="L6670" t="s">
        <v>65</v>
      </c>
      <c r="M6670">
        <v>3</v>
      </c>
      <c r="N6670">
        <f>G6670/SUMIF(B:B,B6670,G:G)*100</f>
        <v>0.31381912761693603</v>
      </c>
      <c r="Q6670">
        <f>VLOOKUP(C6670, Categories_Pivot_Table!A:B, 2, FALSE)</f>
        <v>21.505681818181817</v>
      </c>
      <c r="T6670">
        <f t="shared" si="105"/>
        <v>2023</v>
      </c>
    </row>
    <row r="6671" spans="1:20" x14ac:dyDescent="0.2">
      <c r="A6671" t="s">
        <v>6928</v>
      </c>
      <c r="B6671" t="s">
        <v>118</v>
      </c>
      <c r="C6671" t="s">
        <v>74</v>
      </c>
      <c r="D6671" t="s">
        <v>364</v>
      </c>
      <c r="E6671">
        <v>21.5</v>
      </c>
      <c r="F6671">
        <v>8</v>
      </c>
      <c r="G6671">
        <v>172</v>
      </c>
      <c r="H6671" t="s">
        <v>56</v>
      </c>
      <c r="I6671" t="s">
        <v>46</v>
      </c>
      <c r="J6671" s="1">
        <v>45192</v>
      </c>
      <c r="K6671" t="b">
        <v>1</v>
      </c>
      <c r="L6671" t="s">
        <v>35</v>
      </c>
      <c r="M6671">
        <v>9</v>
      </c>
      <c r="N6671">
        <f>G6671/SUMIF(B:B,B6671,G:G)*100</f>
        <v>0.2829086961527707</v>
      </c>
      <c r="Q6671">
        <f>VLOOKUP(C6671, Categories_Pivot_Table!A:B, 2, FALSE)</f>
        <v>24.317096165933375</v>
      </c>
      <c r="T6671">
        <f t="shared" si="105"/>
        <v>2023</v>
      </c>
    </row>
    <row r="6672" spans="1:20" x14ac:dyDescent="0.2">
      <c r="A6672" t="s">
        <v>6929</v>
      </c>
      <c r="B6672" t="s">
        <v>118</v>
      </c>
      <c r="C6672" t="s">
        <v>74</v>
      </c>
      <c r="D6672" t="s">
        <v>124</v>
      </c>
      <c r="E6672">
        <v>18.5</v>
      </c>
      <c r="F6672">
        <v>4</v>
      </c>
      <c r="G6672">
        <v>74</v>
      </c>
      <c r="H6672" t="s">
        <v>29</v>
      </c>
      <c r="I6672" t="s">
        <v>18</v>
      </c>
      <c r="J6672" s="1">
        <v>44875</v>
      </c>
      <c r="K6672" t="b">
        <v>0</v>
      </c>
      <c r="L6672" t="s">
        <v>42</v>
      </c>
      <c r="M6672">
        <v>11</v>
      </c>
      <c r="N6672">
        <f>G6672/SUMIF(B:B,B6672,G:G)*100</f>
        <v>0.12171653206572693</v>
      </c>
      <c r="Q6672">
        <f>VLOOKUP(C6672, Categories_Pivot_Table!A:B, 2, FALSE)</f>
        <v>24.317096165933375</v>
      </c>
      <c r="T6672">
        <f t="shared" si="105"/>
        <v>2022</v>
      </c>
    </row>
    <row r="6673" spans="1:20" x14ac:dyDescent="0.2">
      <c r="A6673" t="s">
        <v>6930</v>
      </c>
      <c r="B6673" t="s">
        <v>84</v>
      </c>
      <c r="C6673" t="s">
        <v>48</v>
      </c>
      <c r="D6673" t="s">
        <v>93</v>
      </c>
      <c r="E6673">
        <v>41</v>
      </c>
      <c r="F6673">
        <v>3</v>
      </c>
      <c r="G6673">
        <v>123</v>
      </c>
      <c r="H6673" t="s">
        <v>56</v>
      </c>
      <c r="I6673" t="s">
        <v>18</v>
      </c>
      <c r="J6673" s="1">
        <v>44784</v>
      </c>
      <c r="K6673" t="b">
        <v>1</v>
      </c>
      <c r="L6673" t="s">
        <v>42</v>
      </c>
      <c r="M6673">
        <v>8</v>
      </c>
      <c r="N6673">
        <f>G6673/SUMIF(B:B,B6673,G:G)*100</f>
        <v>0.1991338487068442</v>
      </c>
      <c r="Q6673">
        <f>VLOOKUP(C6673, Categories_Pivot_Table!A:B, 2, FALSE)</f>
        <v>23.348837209302324</v>
      </c>
      <c r="T6673">
        <f t="shared" si="105"/>
        <v>2022</v>
      </c>
    </row>
    <row r="6674" spans="1:20" x14ac:dyDescent="0.2">
      <c r="A6674" t="s">
        <v>6931</v>
      </c>
      <c r="B6674" t="s">
        <v>128</v>
      </c>
      <c r="C6674" t="s">
        <v>33</v>
      </c>
      <c r="D6674" t="s">
        <v>129</v>
      </c>
      <c r="E6674">
        <v>15.5</v>
      </c>
      <c r="F6674">
        <v>2</v>
      </c>
      <c r="G6674">
        <v>31</v>
      </c>
      <c r="H6674" t="s">
        <v>17</v>
      </c>
      <c r="I6674" t="s">
        <v>46</v>
      </c>
      <c r="J6674" s="1">
        <v>45402</v>
      </c>
      <c r="K6674" t="b">
        <v>0</v>
      </c>
      <c r="L6674" t="s">
        <v>35</v>
      </c>
      <c r="M6674">
        <v>4</v>
      </c>
      <c r="N6674">
        <f>G6674/SUMIF(B:B,B6674,G:G)*100</f>
        <v>4.5287208554899781E-2</v>
      </c>
      <c r="Q6674">
        <f>VLOOKUP(C6674, Categories_Pivot_Table!A:B, 2, FALSE)</f>
        <v>23.300574345883856</v>
      </c>
      <c r="T6674">
        <f t="shared" si="105"/>
        <v>2024</v>
      </c>
    </row>
    <row r="6675" spans="1:20" x14ac:dyDescent="0.2">
      <c r="A6675" t="s">
        <v>6932</v>
      </c>
      <c r="B6675" t="s">
        <v>90</v>
      </c>
      <c r="C6675" t="s">
        <v>135</v>
      </c>
      <c r="D6675" t="s">
        <v>319</v>
      </c>
      <c r="E6675">
        <v>24.5</v>
      </c>
      <c r="F6675">
        <v>3</v>
      </c>
      <c r="G6675">
        <v>73.5</v>
      </c>
      <c r="H6675" t="s">
        <v>56</v>
      </c>
      <c r="I6675" t="s">
        <v>46</v>
      </c>
      <c r="J6675" s="1">
        <v>45034</v>
      </c>
      <c r="K6675" t="b">
        <v>1</v>
      </c>
      <c r="L6675" t="s">
        <v>49</v>
      </c>
      <c r="M6675">
        <v>4</v>
      </c>
      <c r="N6675">
        <f>G6675/SUMIF(B:B,B6675,G:G)*100</f>
        <v>0.12427716343715127</v>
      </c>
      <c r="Q6675">
        <f>VLOOKUP(C6675, Categories_Pivot_Table!A:B, 2, FALSE)</f>
        <v>23.146341463414632</v>
      </c>
      <c r="T6675">
        <f t="shared" si="105"/>
        <v>2023</v>
      </c>
    </row>
    <row r="6676" spans="1:20" x14ac:dyDescent="0.2">
      <c r="A6676" t="s">
        <v>6933</v>
      </c>
      <c r="B6676" t="s">
        <v>26</v>
      </c>
      <c r="C6676" t="s">
        <v>33</v>
      </c>
      <c r="D6676" t="s">
        <v>657</v>
      </c>
      <c r="E6676">
        <v>39.5</v>
      </c>
      <c r="F6676">
        <v>10</v>
      </c>
      <c r="G6676">
        <v>395</v>
      </c>
      <c r="H6676" t="s">
        <v>29</v>
      </c>
      <c r="I6676" t="s">
        <v>18</v>
      </c>
      <c r="J6676" s="1">
        <v>44806</v>
      </c>
      <c r="K6676" t="b">
        <v>0</v>
      </c>
      <c r="L6676" t="s">
        <v>65</v>
      </c>
      <c r="M6676">
        <v>9</v>
      </c>
      <c r="N6676">
        <f>G6676/SUMIF(B:B,B6676,G:G)*100</f>
        <v>0.6366193097112649</v>
      </c>
      <c r="Q6676">
        <f>VLOOKUP(C6676, Categories_Pivot_Table!A:B, 2, FALSE)</f>
        <v>23.300574345883856</v>
      </c>
      <c r="T6676">
        <f t="shared" si="105"/>
        <v>2022</v>
      </c>
    </row>
    <row r="6677" spans="1:20" x14ac:dyDescent="0.2">
      <c r="A6677" t="s">
        <v>6934</v>
      </c>
      <c r="B6677" t="s">
        <v>128</v>
      </c>
      <c r="C6677" t="s">
        <v>48</v>
      </c>
      <c r="D6677" t="s">
        <v>689</v>
      </c>
      <c r="E6677">
        <v>21.5</v>
      </c>
      <c r="F6677">
        <v>6</v>
      </c>
      <c r="G6677">
        <v>129</v>
      </c>
      <c r="H6677" t="s">
        <v>29</v>
      </c>
      <c r="I6677" t="s">
        <v>46</v>
      </c>
      <c r="J6677" s="1">
        <v>44968</v>
      </c>
      <c r="K6677" t="b">
        <v>0</v>
      </c>
      <c r="L6677" t="s">
        <v>35</v>
      </c>
      <c r="M6677">
        <v>2</v>
      </c>
      <c r="N6677">
        <f>G6677/SUMIF(B:B,B6677,G:G)*100</f>
        <v>0.18845322269619588</v>
      </c>
      <c r="Q6677">
        <f>VLOOKUP(C6677, Categories_Pivot_Table!A:B, 2, FALSE)</f>
        <v>23.348837209302324</v>
      </c>
      <c r="T6677">
        <f t="shared" si="105"/>
        <v>2023</v>
      </c>
    </row>
    <row r="6678" spans="1:20" x14ac:dyDescent="0.2">
      <c r="A6678" t="s">
        <v>6935</v>
      </c>
      <c r="B6678" t="s">
        <v>63</v>
      </c>
      <c r="C6678" t="s">
        <v>48</v>
      </c>
      <c r="D6678" t="s">
        <v>237</v>
      </c>
      <c r="E6678">
        <v>11</v>
      </c>
      <c r="F6678">
        <v>6</v>
      </c>
      <c r="G6678">
        <v>66</v>
      </c>
      <c r="H6678" t="s">
        <v>56</v>
      </c>
      <c r="I6678" t="s">
        <v>46</v>
      </c>
      <c r="J6678" s="1">
        <v>45347</v>
      </c>
      <c r="K6678" t="b">
        <v>1</v>
      </c>
      <c r="L6678" t="s">
        <v>24</v>
      </c>
      <c r="M6678">
        <v>2</v>
      </c>
      <c r="N6678">
        <f>G6678/SUMIF(B:B,B6678,G:G)*100</f>
        <v>0.10904044409199048</v>
      </c>
      <c r="Q6678">
        <f>VLOOKUP(C6678, Categories_Pivot_Table!A:B, 2, FALSE)</f>
        <v>23.348837209302324</v>
      </c>
      <c r="T6678">
        <f t="shared" si="105"/>
        <v>2024</v>
      </c>
    </row>
    <row r="6679" spans="1:20" x14ac:dyDescent="0.2">
      <c r="A6679" t="s">
        <v>6936</v>
      </c>
      <c r="B6679" t="s">
        <v>87</v>
      </c>
      <c r="C6679" t="s">
        <v>38</v>
      </c>
      <c r="D6679" t="s">
        <v>175</v>
      </c>
      <c r="E6679">
        <v>30.5</v>
      </c>
      <c r="F6679">
        <v>5</v>
      </c>
      <c r="G6679">
        <v>152.5</v>
      </c>
      <c r="H6679" t="s">
        <v>56</v>
      </c>
      <c r="I6679" t="s">
        <v>46</v>
      </c>
      <c r="J6679" s="1">
        <v>45102</v>
      </c>
      <c r="K6679" t="b">
        <v>0</v>
      </c>
      <c r="L6679" t="s">
        <v>24</v>
      </c>
      <c r="M6679">
        <v>6</v>
      </c>
      <c r="N6679">
        <f>G6679/SUMIF(B:B,B6679,G:G)*100</f>
        <v>0.23448191029721543</v>
      </c>
      <c r="Q6679">
        <f>VLOOKUP(C6679, Categories_Pivot_Table!A:B, 2, FALSE)</f>
        <v>23.088790931989923</v>
      </c>
      <c r="T6679">
        <f t="shared" si="105"/>
        <v>2023</v>
      </c>
    </row>
    <row r="6680" spans="1:20" x14ac:dyDescent="0.2">
      <c r="A6680" t="s">
        <v>6937</v>
      </c>
      <c r="B6680" t="s">
        <v>32</v>
      </c>
      <c r="C6680" t="s">
        <v>27</v>
      </c>
      <c r="D6680" t="s">
        <v>1201</v>
      </c>
      <c r="E6680">
        <v>26</v>
      </c>
      <c r="F6680">
        <v>7</v>
      </c>
      <c r="G6680">
        <v>182</v>
      </c>
      <c r="H6680" t="s">
        <v>17</v>
      </c>
      <c r="I6680" t="s">
        <v>46</v>
      </c>
      <c r="J6680" s="1">
        <v>44788</v>
      </c>
      <c r="K6680" t="b">
        <v>1</v>
      </c>
      <c r="L6680" t="s">
        <v>19</v>
      </c>
      <c r="M6680">
        <v>8</v>
      </c>
      <c r="N6680">
        <f>G6680/SUMIF(B:B,B6680,G:G)*100</f>
        <v>0.3104080501428389</v>
      </c>
      <c r="Q6680">
        <f>VLOOKUP(C6680, Categories_Pivot_Table!A:B, 2, FALSE)</f>
        <v>25.013711734693878</v>
      </c>
      <c r="T6680">
        <f t="shared" si="105"/>
        <v>2022</v>
      </c>
    </row>
    <row r="6681" spans="1:20" x14ac:dyDescent="0.2">
      <c r="A6681" t="s">
        <v>6938</v>
      </c>
      <c r="B6681" t="s">
        <v>118</v>
      </c>
      <c r="C6681" t="s">
        <v>48</v>
      </c>
      <c r="D6681" t="s">
        <v>543</v>
      </c>
      <c r="E6681">
        <v>9.5</v>
      </c>
      <c r="F6681">
        <v>2</v>
      </c>
      <c r="G6681">
        <v>19</v>
      </c>
      <c r="H6681" t="s">
        <v>56</v>
      </c>
      <c r="I6681" t="s">
        <v>46</v>
      </c>
      <c r="J6681" s="1">
        <v>44707</v>
      </c>
      <c r="K6681" t="b">
        <v>0</v>
      </c>
      <c r="L6681" t="s">
        <v>42</v>
      </c>
      <c r="M6681">
        <v>5</v>
      </c>
      <c r="N6681">
        <f>G6681/SUMIF(B:B,B6681,G:G)*100</f>
        <v>3.1251542016875834E-2</v>
      </c>
      <c r="Q6681">
        <f>VLOOKUP(C6681, Categories_Pivot_Table!A:B, 2, FALSE)</f>
        <v>23.348837209302324</v>
      </c>
      <c r="T6681">
        <f t="shared" si="105"/>
        <v>2022</v>
      </c>
    </row>
    <row r="6682" spans="1:20" x14ac:dyDescent="0.2">
      <c r="A6682" t="s">
        <v>6939</v>
      </c>
      <c r="B6682" t="s">
        <v>73</v>
      </c>
      <c r="C6682" t="s">
        <v>22</v>
      </c>
      <c r="D6682" t="s">
        <v>527</v>
      </c>
      <c r="E6682">
        <v>23</v>
      </c>
      <c r="F6682">
        <v>1</v>
      </c>
      <c r="G6682">
        <v>23</v>
      </c>
      <c r="H6682" t="s">
        <v>17</v>
      </c>
      <c r="I6682" t="s">
        <v>18</v>
      </c>
      <c r="J6682" s="1">
        <v>44686</v>
      </c>
      <c r="K6682" t="b">
        <v>0</v>
      </c>
      <c r="L6682" t="s">
        <v>42</v>
      </c>
      <c r="M6682">
        <v>5</v>
      </c>
      <c r="N6682">
        <f>G6682/SUMIF(B:B,B6682,G:G)*100</f>
        <v>3.9734298473684669E-2</v>
      </c>
      <c r="Q6682">
        <f>VLOOKUP(C6682, Categories_Pivot_Table!A:B, 2, FALSE)</f>
        <v>21.505681818181817</v>
      </c>
      <c r="T6682">
        <f t="shared" si="105"/>
        <v>2022</v>
      </c>
    </row>
    <row r="6683" spans="1:20" x14ac:dyDescent="0.2">
      <c r="A6683" t="s">
        <v>6940</v>
      </c>
      <c r="B6683" t="s">
        <v>87</v>
      </c>
      <c r="C6683" t="s">
        <v>74</v>
      </c>
      <c r="D6683" t="s">
        <v>41</v>
      </c>
      <c r="E6683">
        <v>23</v>
      </c>
      <c r="F6683">
        <v>4</v>
      </c>
      <c r="G6683">
        <v>140</v>
      </c>
      <c r="H6683" t="s">
        <v>56</v>
      </c>
      <c r="I6683" t="s">
        <v>18</v>
      </c>
      <c r="J6683" s="1">
        <v>45194</v>
      </c>
      <c r="K6683" t="b">
        <v>0</v>
      </c>
      <c r="L6683" t="s">
        <v>19</v>
      </c>
      <c r="M6683">
        <v>9</v>
      </c>
      <c r="N6683">
        <f>G6683/SUMIF(B:B,B6683,G:G)*100</f>
        <v>0.21526208158432891</v>
      </c>
      <c r="Q6683">
        <f>VLOOKUP(C6683, Categories_Pivot_Table!A:B, 2, FALSE)</f>
        <v>24.317096165933375</v>
      </c>
      <c r="T6683">
        <f t="shared" si="105"/>
        <v>2023</v>
      </c>
    </row>
    <row r="6684" spans="1:20" x14ac:dyDescent="0.2">
      <c r="A6684" t="s">
        <v>6941</v>
      </c>
      <c r="B6684" t="s">
        <v>73</v>
      </c>
      <c r="C6684" t="s">
        <v>38</v>
      </c>
      <c r="D6684" t="s">
        <v>165</v>
      </c>
      <c r="E6684">
        <v>36.5</v>
      </c>
      <c r="F6684">
        <v>10</v>
      </c>
      <c r="G6684">
        <v>365</v>
      </c>
      <c r="H6684" t="s">
        <v>17</v>
      </c>
      <c r="I6684" t="s">
        <v>18</v>
      </c>
      <c r="J6684" s="1">
        <v>45122</v>
      </c>
      <c r="K6684" t="b">
        <v>1</v>
      </c>
      <c r="L6684" t="s">
        <v>35</v>
      </c>
      <c r="M6684">
        <v>7</v>
      </c>
      <c r="N6684">
        <f>G6684/SUMIF(B:B,B6684,G:G)*100</f>
        <v>0.63056604099543057</v>
      </c>
      <c r="Q6684">
        <f>VLOOKUP(C6684, Categories_Pivot_Table!A:B, 2, FALSE)</f>
        <v>23.088790931989923</v>
      </c>
      <c r="T6684">
        <f t="shared" si="105"/>
        <v>2023</v>
      </c>
    </row>
    <row r="6685" spans="1:20" x14ac:dyDescent="0.2">
      <c r="A6685" t="s">
        <v>6942</v>
      </c>
      <c r="B6685" t="s">
        <v>118</v>
      </c>
      <c r="C6685" t="s">
        <v>33</v>
      </c>
      <c r="D6685" t="s">
        <v>707</v>
      </c>
      <c r="E6685">
        <v>30.5</v>
      </c>
      <c r="F6685">
        <v>4</v>
      </c>
      <c r="G6685">
        <v>122</v>
      </c>
      <c r="H6685" t="s">
        <v>29</v>
      </c>
      <c r="I6685" t="s">
        <v>18</v>
      </c>
      <c r="J6685" s="1">
        <v>45540</v>
      </c>
      <c r="K6685" t="b">
        <v>1</v>
      </c>
      <c r="L6685" t="s">
        <v>42</v>
      </c>
      <c r="M6685">
        <v>9</v>
      </c>
      <c r="N6685">
        <f>G6685/SUMIF(B:B,B6685,G:G)*100</f>
        <v>0.20066779610836061</v>
      </c>
      <c r="Q6685">
        <f>VLOOKUP(C6685, Categories_Pivot_Table!A:B, 2, FALSE)</f>
        <v>23.300574345883856</v>
      </c>
      <c r="T6685">
        <f t="shared" si="105"/>
        <v>2024</v>
      </c>
    </row>
    <row r="6686" spans="1:20" x14ac:dyDescent="0.2">
      <c r="A6686" t="s">
        <v>6943</v>
      </c>
      <c r="B6686" t="s">
        <v>47</v>
      </c>
      <c r="C6686" t="s">
        <v>38</v>
      </c>
      <c r="D6686" t="s">
        <v>175</v>
      </c>
      <c r="E6686">
        <v>30.5</v>
      </c>
      <c r="F6686">
        <v>7</v>
      </c>
      <c r="G6686">
        <v>213.5</v>
      </c>
      <c r="H6686" t="s">
        <v>17</v>
      </c>
      <c r="I6686" t="s">
        <v>18</v>
      </c>
      <c r="J6686" s="1">
        <v>45221</v>
      </c>
      <c r="K6686" t="b">
        <v>0</v>
      </c>
      <c r="L6686" t="s">
        <v>24</v>
      </c>
      <c r="M6686">
        <v>10</v>
      </c>
      <c r="N6686">
        <f>G6686/SUMIF(B:B,B6686,G:G)*100</f>
        <v>0.33924967822922791</v>
      </c>
      <c r="Q6686">
        <f>VLOOKUP(C6686, Categories_Pivot_Table!A:B, 2, FALSE)</f>
        <v>23.088790931989923</v>
      </c>
      <c r="T6686">
        <f t="shared" si="105"/>
        <v>2023</v>
      </c>
    </row>
    <row r="6687" spans="1:20" x14ac:dyDescent="0.2">
      <c r="A6687" t="s">
        <v>6944</v>
      </c>
      <c r="B6687" t="s">
        <v>47</v>
      </c>
      <c r="C6687" t="s">
        <v>74</v>
      </c>
      <c r="D6687" t="s">
        <v>219</v>
      </c>
      <c r="E6687">
        <v>12.5</v>
      </c>
      <c r="F6687">
        <v>4</v>
      </c>
      <c r="G6687">
        <v>50</v>
      </c>
      <c r="H6687" t="s">
        <v>56</v>
      </c>
      <c r="I6687" t="s">
        <v>46</v>
      </c>
      <c r="J6687" s="1">
        <v>45020</v>
      </c>
      <c r="K6687" t="b">
        <v>0</v>
      </c>
      <c r="L6687" t="s">
        <v>49</v>
      </c>
      <c r="M6687">
        <v>4</v>
      </c>
      <c r="N6687">
        <f>G6687/SUMIF(B:B,B6687,G:G)*100</f>
        <v>7.9449573355791087E-2</v>
      </c>
      <c r="Q6687">
        <f>VLOOKUP(C6687, Categories_Pivot_Table!A:B, 2, FALSE)</f>
        <v>24.317096165933375</v>
      </c>
      <c r="T6687">
        <f t="shared" si="105"/>
        <v>2023</v>
      </c>
    </row>
    <row r="6688" spans="1:20" x14ac:dyDescent="0.2">
      <c r="A6688" t="s">
        <v>6945</v>
      </c>
      <c r="B6688" t="s">
        <v>54</v>
      </c>
      <c r="C6688" t="s">
        <v>74</v>
      </c>
      <c r="D6688" t="s">
        <v>107</v>
      </c>
      <c r="E6688">
        <v>35</v>
      </c>
      <c r="F6688">
        <v>1</v>
      </c>
      <c r="G6688">
        <v>35</v>
      </c>
      <c r="H6688" t="s">
        <v>56</v>
      </c>
      <c r="I6688" t="s">
        <v>46</v>
      </c>
      <c r="J6688" s="1">
        <v>45663</v>
      </c>
      <c r="K6688" t="b">
        <v>0</v>
      </c>
      <c r="L6688" t="s">
        <v>19</v>
      </c>
      <c r="M6688">
        <v>1</v>
      </c>
      <c r="N6688">
        <f>G6688/SUMIF(B:B,B6688,G:G)*100</f>
        <v>6.1236451435119979E-2</v>
      </c>
      <c r="Q6688">
        <f>VLOOKUP(C6688, Categories_Pivot_Table!A:B, 2, FALSE)</f>
        <v>24.317096165933375</v>
      </c>
      <c r="T6688">
        <f t="shared" si="105"/>
        <v>2025</v>
      </c>
    </row>
    <row r="6689" spans="1:20" x14ac:dyDescent="0.2">
      <c r="A6689" t="s">
        <v>6946</v>
      </c>
      <c r="B6689" t="s">
        <v>71</v>
      </c>
      <c r="C6689" t="s">
        <v>48</v>
      </c>
      <c r="D6689" t="s">
        <v>195</v>
      </c>
      <c r="E6689">
        <v>20</v>
      </c>
      <c r="F6689">
        <v>8</v>
      </c>
      <c r="G6689">
        <v>160</v>
      </c>
      <c r="H6689" t="s">
        <v>29</v>
      </c>
      <c r="I6689" t="s">
        <v>46</v>
      </c>
      <c r="J6689" s="1">
        <v>45587</v>
      </c>
      <c r="K6689" t="b">
        <v>0</v>
      </c>
      <c r="L6689" t="s">
        <v>49</v>
      </c>
      <c r="M6689">
        <v>10</v>
      </c>
      <c r="N6689">
        <f>G6689/SUMIF(B:B,B6689,G:G)*100</f>
        <v>0.25349546480769991</v>
      </c>
      <c r="Q6689">
        <f>VLOOKUP(C6689, Categories_Pivot_Table!A:B, 2, FALSE)</f>
        <v>23.348837209302324</v>
      </c>
      <c r="T6689">
        <f t="shared" si="105"/>
        <v>2024</v>
      </c>
    </row>
    <row r="6690" spans="1:20" x14ac:dyDescent="0.2">
      <c r="A6690" t="s">
        <v>6947</v>
      </c>
      <c r="B6690" t="s">
        <v>90</v>
      </c>
      <c r="C6690" t="s">
        <v>27</v>
      </c>
      <c r="D6690" t="s">
        <v>352</v>
      </c>
      <c r="E6690">
        <v>14</v>
      </c>
      <c r="F6690">
        <v>10</v>
      </c>
      <c r="G6690">
        <v>140</v>
      </c>
      <c r="H6690" t="s">
        <v>29</v>
      </c>
      <c r="I6690" t="s">
        <v>46</v>
      </c>
      <c r="J6690" s="1">
        <v>44674</v>
      </c>
      <c r="K6690" t="b">
        <v>0</v>
      </c>
      <c r="L6690" t="s">
        <v>35</v>
      </c>
      <c r="M6690">
        <v>4</v>
      </c>
      <c r="N6690">
        <f>G6690/SUMIF(B:B,B6690,G:G)*100</f>
        <v>0.23671840654695478</v>
      </c>
      <c r="Q6690">
        <f>VLOOKUP(C6690, Categories_Pivot_Table!A:B, 2, FALSE)</f>
        <v>25.013711734693878</v>
      </c>
      <c r="T6690">
        <f t="shared" si="105"/>
        <v>2022</v>
      </c>
    </row>
    <row r="6691" spans="1:20" x14ac:dyDescent="0.2">
      <c r="A6691" t="s">
        <v>6948</v>
      </c>
      <c r="B6691" t="s">
        <v>14</v>
      </c>
      <c r="C6691" t="s">
        <v>15</v>
      </c>
      <c r="D6691" t="s">
        <v>639</v>
      </c>
      <c r="E6691">
        <v>11</v>
      </c>
      <c r="F6691">
        <v>8</v>
      </c>
      <c r="G6691">
        <v>88</v>
      </c>
      <c r="H6691" t="s">
        <v>29</v>
      </c>
      <c r="I6691" t="s">
        <v>18</v>
      </c>
      <c r="J6691" s="1">
        <v>44588</v>
      </c>
      <c r="K6691" t="b">
        <v>0</v>
      </c>
      <c r="L6691" t="s">
        <v>42</v>
      </c>
      <c r="M6691">
        <v>1</v>
      </c>
      <c r="N6691">
        <f>G6691/SUMIF(B:B,B6691,G:G)*100</f>
        <v>0.14326764186345617</v>
      </c>
      <c r="Q6691">
        <f>VLOOKUP(C6691, Categories_Pivot_Table!A:B, 2, FALSE)</f>
        <v>23.063808900523561</v>
      </c>
      <c r="T6691">
        <f t="shared" si="105"/>
        <v>2022</v>
      </c>
    </row>
    <row r="6692" spans="1:20" x14ac:dyDescent="0.2">
      <c r="A6692" t="s">
        <v>6949</v>
      </c>
      <c r="B6692" t="s">
        <v>44</v>
      </c>
      <c r="C6692" t="s">
        <v>22</v>
      </c>
      <c r="D6692" t="s">
        <v>286</v>
      </c>
      <c r="E6692">
        <v>20</v>
      </c>
      <c r="F6692">
        <v>1</v>
      </c>
      <c r="G6692">
        <v>20</v>
      </c>
      <c r="H6692" t="s">
        <v>56</v>
      </c>
      <c r="I6692" t="s">
        <v>46</v>
      </c>
      <c r="J6692" s="1">
        <v>45022</v>
      </c>
      <c r="K6692" t="b">
        <v>0</v>
      </c>
      <c r="L6692" t="s">
        <v>42</v>
      </c>
      <c r="M6692">
        <v>4</v>
      </c>
      <c r="N6692">
        <f>G6692/SUMIF(B:B,B6692,G:G)*100</f>
        <v>3.2951914918155682E-2</v>
      </c>
      <c r="Q6692">
        <f>VLOOKUP(C6692, Categories_Pivot_Table!A:B, 2, FALSE)</f>
        <v>21.505681818181817</v>
      </c>
      <c r="T6692">
        <f t="shared" si="105"/>
        <v>2023</v>
      </c>
    </row>
    <row r="6693" spans="1:20" x14ac:dyDescent="0.2">
      <c r="A6693" t="s">
        <v>6950</v>
      </c>
      <c r="B6693" t="s">
        <v>44</v>
      </c>
      <c r="C6693" t="s">
        <v>135</v>
      </c>
      <c r="D6693" t="s">
        <v>163</v>
      </c>
      <c r="E6693">
        <v>36.5</v>
      </c>
      <c r="F6693">
        <v>3</v>
      </c>
      <c r="G6693">
        <v>109.5</v>
      </c>
      <c r="H6693" t="s">
        <v>17</v>
      </c>
      <c r="I6693" t="s">
        <v>46</v>
      </c>
      <c r="J6693" s="1">
        <v>45558</v>
      </c>
      <c r="K6693" t="b">
        <v>0</v>
      </c>
      <c r="L6693" t="s">
        <v>19</v>
      </c>
      <c r="M6693">
        <v>9</v>
      </c>
      <c r="N6693">
        <f>G6693/SUMIF(B:B,B6693,G:G)*100</f>
        <v>0.18041173417690234</v>
      </c>
      <c r="Q6693">
        <f>VLOOKUP(C6693, Categories_Pivot_Table!A:B, 2, FALSE)</f>
        <v>23.146341463414632</v>
      </c>
      <c r="T6693">
        <f t="shared" si="105"/>
        <v>2024</v>
      </c>
    </row>
    <row r="6694" spans="1:20" x14ac:dyDescent="0.2">
      <c r="A6694" t="s">
        <v>6951</v>
      </c>
      <c r="B6694" t="s">
        <v>47</v>
      </c>
      <c r="C6694" t="s">
        <v>15</v>
      </c>
      <c r="D6694" t="s">
        <v>41</v>
      </c>
      <c r="E6694">
        <v>23</v>
      </c>
      <c r="F6694">
        <v>9</v>
      </c>
      <c r="G6694">
        <v>45</v>
      </c>
      <c r="H6694" t="s">
        <v>17</v>
      </c>
      <c r="I6694" t="s">
        <v>18</v>
      </c>
      <c r="J6694" s="1">
        <v>45244</v>
      </c>
      <c r="K6694" t="b">
        <v>0</v>
      </c>
      <c r="L6694" t="s">
        <v>49</v>
      </c>
      <c r="M6694">
        <v>11</v>
      </c>
      <c r="N6694">
        <f>G6694/SUMIF(B:B,B6694,G:G)*100</f>
        <v>7.1504616020211964E-2</v>
      </c>
      <c r="Q6694">
        <f>VLOOKUP(C6694, Categories_Pivot_Table!A:B, 2, FALSE)</f>
        <v>23.063808900523561</v>
      </c>
      <c r="T6694">
        <f t="shared" si="105"/>
        <v>2023</v>
      </c>
    </row>
    <row r="6695" spans="1:20" x14ac:dyDescent="0.2">
      <c r="A6695" t="s">
        <v>6952</v>
      </c>
      <c r="B6695" t="s">
        <v>71</v>
      </c>
      <c r="C6695" t="s">
        <v>48</v>
      </c>
      <c r="D6695" t="s">
        <v>203</v>
      </c>
      <c r="E6695">
        <v>39.5</v>
      </c>
      <c r="F6695">
        <v>3</v>
      </c>
      <c r="G6695">
        <v>118.5</v>
      </c>
      <c r="H6695" t="s">
        <v>56</v>
      </c>
      <c r="I6695" t="s">
        <v>46</v>
      </c>
      <c r="J6695" s="1">
        <v>45344</v>
      </c>
      <c r="K6695" t="b">
        <v>0</v>
      </c>
      <c r="L6695" t="s">
        <v>42</v>
      </c>
      <c r="M6695">
        <v>2</v>
      </c>
      <c r="N6695">
        <f>G6695/SUMIF(B:B,B6695,G:G)*100</f>
        <v>0.18774507862320275</v>
      </c>
      <c r="Q6695">
        <f>VLOOKUP(C6695, Categories_Pivot_Table!A:B, 2, FALSE)</f>
        <v>23.348837209302324</v>
      </c>
      <c r="T6695">
        <f t="shared" si="105"/>
        <v>2024</v>
      </c>
    </row>
    <row r="6696" spans="1:20" x14ac:dyDescent="0.2">
      <c r="A6696" t="s">
        <v>6953</v>
      </c>
      <c r="B6696" t="s">
        <v>113</v>
      </c>
      <c r="C6696" t="s">
        <v>33</v>
      </c>
      <c r="D6696" t="s">
        <v>1055</v>
      </c>
      <c r="E6696">
        <v>17</v>
      </c>
      <c r="F6696">
        <v>10</v>
      </c>
      <c r="G6696">
        <v>170</v>
      </c>
      <c r="H6696" t="s">
        <v>56</v>
      </c>
      <c r="I6696" t="s">
        <v>46</v>
      </c>
      <c r="J6696" s="1">
        <v>44822</v>
      </c>
      <c r="K6696" t="b">
        <v>0</v>
      </c>
      <c r="L6696" t="s">
        <v>24</v>
      </c>
      <c r="M6696">
        <v>9</v>
      </c>
      <c r="N6696">
        <f>G6696/SUMIF(B:B,B6696,G:G)*100</f>
        <v>0.27991372071196879</v>
      </c>
      <c r="Q6696">
        <f>VLOOKUP(C6696, Categories_Pivot_Table!A:B, 2, FALSE)</f>
        <v>23.300574345883856</v>
      </c>
      <c r="T6696">
        <f t="shared" si="105"/>
        <v>2022</v>
      </c>
    </row>
    <row r="6697" spans="1:20" x14ac:dyDescent="0.2">
      <c r="A6697" t="s">
        <v>6954</v>
      </c>
      <c r="B6697" t="s">
        <v>47</v>
      </c>
      <c r="C6697" t="s">
        <v>27</v>
      </c>
      <c r="D6697" t="s">
        <v>140</v>
      </c>
      <c r="E6697">
        <v>27.5</v>
      </c>
      <c r="F6697">
        <v>1</v>
      </c>
      <c r="G6697">
        <v>27.5</v>
      </c>
      <c r="H6697" t="s">
        <v>29</v>
      </c>
      <c r="I6697" t="s">
        <v>18</v>
      </c>
      <c r="J6697" s="1">
        <v>44995</v>
      </c>
      <c r="K6697" t="b">
        <v>0</v>
      </c>
      <c r="L6697" t="s">
        <v>65</v>
      </c>
      <c r="M6697">
        <v>3</v>
      </c>
      <c r="N6697">
        <f>G6697/SUMIF(B:B,B6697,G:G)*100</f>
        <v>4.3697265345685098E-2</v>
      </c>
      <c r="Q6697">
        <f>VLOOKUP(C6697, Categories_Pivot_Table!A:B, 2, FALSE)</f>
        <v>25.013711734693878</v>
      </c>
      <c r="T6697">
        <f t="shared" si="105"/>
        <v>2023</v>
      </c>
    </row>
    <row r="6698" spans="1:20" x14ac:dyDescent="0.2">
      <c r="A6698" t="s">
        <v>6955</v>
      </c>
      <c r="B6698" t="s">
        <v>118</v>
      </c>
      <c r="C6698" t="s">
        <v>135</v>
      </c>
      <c r="D6698" t="s">
        <v>290</v>
      </c>
      <c r="E6698">
        <v>23</v>
      </c>
      <c r="F6698">
        <v>1</v>
      </c>
      <c r="G6698">
        <v>23</v>
      </c>
      <c r="H6698" t="s">
        <v>29</v>
      </c>
      <c r="I6698" t="s">
        <v>18</v>
      </c>
      <c r="J6698" s="1">
        <v>45498</v>
      </c>
      <c r="K6698" t="b">
        <v>1</v>
      </c>
      <c r="L6698" t="s">
        <v>42</v>
      </c>
      <c r="M6698">
        <v>7</v>
      </c>
      <c r="N6698">
        <f>G6698/SUMIF(B:B,B6698,G:G)*100</f>
        <v>3.7830814020428635E-2</v>
      </c>
      <c r="Q6698">
        <f>VLOOKUP(C6698, Categories_Pivot_Table!A:B, 2, FALSE)</f>
        <v>23.146341463414632</v>
      </c>
      <c r="T6698">
        <f t="shared" si="105"/>
        <v>2024</v>
      </c>
    </row>
    <row r="6699" spans="1:20" x14ac:dyDescent="0.2">
      <c r="A6699" t="s">
        <v>6956</v>
      </c>
      <c r="B6699" t="s">
        <v>14</v>
      </c>
      <c r="C6699" t="s">
        <v>38</v>
      </c>
      <c r="D6699" t="s">
        <v>791</v>
      </c>
      <c r="E6699">
        <v>26</v>
      </c>
      <c r="F6699">
        <v>3</v>
      </c>
      <c r="G6699">
        <v>78</v>
      </c>
      <c r="H6699" t="s">
        <v>17</v>
      </c>
      <c r="I6699" t="s">
        <v>46</v>
      </c>
      <c r="J6699" s="1">
        <v>44824</v>
      </c>
      <c r="K6699" t="b">
        <v>0</v>
      </c>
      <c r="L6699" t="s">
        <v>49</v>
      </c>
      <c r="M6699">
        <v>9</v>
      </c>
      <c r="N6699">
        <f>G6699/SUMIF(B:B,B6699,G:G)*100</f>
        <v>0.12698722801533616</v>
      </c>
      <c r="Q6699">
        <f>VLOOKUP(C6699, Categories_Pivot_Table!A:B, 2, FALSE)</f>
        <v>23.088790931989923</v>
      </c>
      <c r="T6699">
        <f t="shared" si="105"/>
        <v>2022</v>
      </c>
    </row>
    <row r="6700" spans="1:20" x14ac:dyDescent="0.2">
      <c r="A6700" t="s">
        <v>6957</v>
      </c>
      <c r="B6700" t="s">
        <v>106</v>
      </c>
      <c r="C6700" t="s">
        <v>74</v>
      </c>
      <c r="D6700" t="s">
        <v>374</v>
      </c>
      <c r="E6700">
        <v>29</v>
      </c>
      <c r="F6700">
        <v>7</v>
      </c>
      <c r="G6700">
        <v>203</v>
      </c>
      <c r="H6700" t="s">
        <v>56</v>
      </c>
      <c r="I6700" t="s">
        <v>46</v>
      </c>
      <c r="J6700" s="1">
        <v>44913</v>
      </c>
      <c r="K6700" t="b">
        <v>1</v>
      </c>
      <c r="L6700" t="s">
        <v>24</v>
      </c>
      <c r="M6700">
        <v>12</v>
      </c>
      <c r="N6700">
        <f>G6700/SUMIF(B:B,B6700,G:G)*100</f>
        <v>0.33083441981747064</v>
      </c>
      <c r="Q6700">
        <f>VLOOKUP(C6700, Categories_Pivot_Table!A:B, 2, FALSE)</f>
        <v>24.317096165933375</v>
      </c>
      <c r="T6700">
        <f t="shared" si="105"/>
        <v>2022</v>
      </c>
    </row>
    <row r="6701" spans="1:20" x14ac:dyDescent="0.2">
      <c r="A6701" t="s">
        <v>6958</v>
      </c>
      <c r="B6701" t="s">
        <v>37</v>
      </c>
      <c r="C6701" t="s">
        <v>22</v>
      </c>
      <c r="D6701" t="s">
        <v>251</v>
      </c>
      <c r="E6701">
        <v>38</v>
      </c>
      <c r="F6701">
        <v>4</v>
      </c>
      <c r="G6701">
        <v>152</v>
      </c>
      <c r="H6701" t="s">
        <v>29</v>
      </c>
      <c r="I6701" t="s">
        <v>46</v>
      </c>
      <c r="J6701" s="1">
        <v>45043</v>
      </c>
      <c r="K6701" t="b">
        <v>0</v>
      </c>
      <c r="L6701" t="s">
        <v>42</v>
      </c>
      <c r="M6701">
        <v>4</v>
      </c>
      <c r="N6701">
        <f>G6701/SUMIF(B:B,B6701,G:G)*100</f>
        <v>0.22695204891413898</v>
      </c>
      <c r="Q6701">
        <f>VLOOKUP(C6701, Categories_Pivot_Table!A:B, 2, FALSE)</f>
        <v>21.505681818181817</v>
      </c>
      <c r="T6701">
        <f t="shared" si="105"/>
        <v>2023</v>
      </c>
    </row>
    <row r="6702" spans="1:20" x14ac:dyDescent="0.2">
      <c r="A6702" t="s">
        <v>6959</v>
      </c>
      <c r="B6702" t="s">
        <v>81</v>
      </c>
      <c r="C6702" t="s">
        <v>27</v>
      </c>
      <c r="D6702" t="s">
        <v>55</v>
      </c>
      <c r="E6702">
        <v>36.5</v>
      </c>
      <c r="F6702">
        <v>7</v>
      </c>
      <c r="G6702">
        <v>255.5</v>
      </c>
      <c r="H6702" t="s">
        <v>17</v>
      </c>
      <c r="I6702" t="s">
        <v>18</v>
      </c>
      <c r="J6702" s="1">
        <v>44834</v>
      </c>
      <c r="K6702" t="b">
        <v>0</v>
      </c>
      <c r="L6702" t="s">
        <v>65</v>
      </c>
      <c r="M6702">
        <v>9</v>
      </c>
      <c r="N6702">
        <f>G6702/SUMIF(B:B,B6702,G:G)*100</f>
        <v>0.40455700611981532</v>
      </c>
      <c r="Q6702">
        <f>VLOOKUP(C6702, Categories_Pivot_Table!A:B, 2, FALSE)</f>
        <v>25.013711734693878</v>
      </c>
      <c r="T6702">
        <f t="shared" si="105"/>
        <v>2022</v>
      </c>
    </row>
    <row r="6703" spans="1:20" x14ac:dyDescent="0.2">
      <c r="A6703" t="s">
        <v>6960</v>
      </c>
      <c r="B6703" t="s">
        <v>90</v>
      </c>
      <c r="C6703" t="s">
        <v>33</v>
      </c>
      <c r="D6703" t="s">
        <v>78</v>
      </c>
      <c r="E6703">
        <v>14</v>
      </c>
      <c r="F6703">
        <v>9</v>
      </c>
      <c r="G6703">
        <v>126</v>
      </c>
      <c r="H6703" t="s">
        <v>17</v>
      </c>
      <c r="I6703" t="s">
        <v>46</v>
      </c>
      <c r="J6703" s="1">
        <v>45521</v>
      </c>
      <c r="K6703" t="b">
        <v>0</v>
      </c>
      <c r="L6703" t="s">
        <v>35</v>
      </c>
      <c r="M6703">
        <v>8</v>
      </c>
      <c r="N6703">
        <f>G6703/SUMIF(B:B,B6703,G:G)*100</f>
        <v>0.21304656589225929</v>
      </c>
      <c r="Q6703">
        <f>VLOOKUP(C6703, Categories_Pivot_Table!A:B, 2, FALSE)</f>
        <v>23.300574345883856</v>
      </c>
      <c r="T6703">
        <f t="shared" si="105"/>
        <v>2024</v>
      </c>
    </row>
    <row r="6704" spans="1:20" x14ac:dyDescent="0.2">
      <c r="A6704" t="s">
        <v>6961</v>
      </c>
      <c r="B6704" t="s">
        <v>54</v>
      </c>
      <c r="C6704" t="s">
        <v>74</v>
      </c>
      <c r="D6704" t="s">
        <v>626</v>
      </c>
      <c r="E6704">
        <v>26</v>
      </c>
      <c r="F6704">
        <v>1</v>
      </c>
      <c r="G6704">
        <v>26</v>
      </c>
      <c r="H6704" t="s">
        <v>17</v>
      </c>
      <c r="I6704" t="s">
        <v>18</v>
      </c>
      <c r="J6704" s="1">
        <v>45209</v>
      </c>
      <c r="K6704" t="b">
        <v>0</v>
      </c>
      <c r="L6704" t="s">
        <v>49</v>
      </c>
      <c r="M6704">
        <v>10</v>
      </c>
      <c r="N6704">
        <f>G6704/SUMIF(B:B,B6704,G:G)*100</f>
        <v>4.5489935351803408E-2</v>
      </c>
      <c r="Q6704">
        <f>VLOOKUP(C6704, Categories_Pivot_Table!A:B, 2, FALSE)</f>
        <v>24.317096165933375</v>
      </c>
      <c r="T6704">
        <f t="shared" si="105"/>
        <v>2023</v>
      </c>
    </row>
    <row r="6705" spans="1:20" x14ac:dyDescent="0.2">
      <c r="A6705" t="s">
        <v>6962</v>
      </c>
      <c r="B6705" t="s">
        <v>106</v>
      </c>
      <c r="C6705" t="s">
        <v>27</v>
      </c>
      <c r="D6705" t="s">
        <v>140</v>
      </c>
      <c r="E6705">
        <v>27.5</v>
      </c>
      <c r="F6705">
        <v>6</v>
      </c>
      <c r="G6705">
        <v>165</v>
      </c>
      <c r="H6705" t="s">
        <v>29</v>
      </c>
      <c r="I6705" t="s">
        <v>18</v>
      </c>
      <c r="J6705" s="1">
        <v>44939</v>
      </c>
      <c r="K6705" t="b">
        <v>0</v>
      </c>
      <c r="L6705" t="s">
        <v>65</v>
      </c>
      <c r="M6705">
        <v>1</v>
      </c>
      <c r="N6705">
        <f>G6705/SUMIF(B:B,B6705,G:G)*100</f>
        <v>0.26890482398956972</v>
      </c>
      <c r="Q6705">
        <f>VLOOKUP(C6705, Categories_Pivot_Table!A:B, 2, FALSE)</f>
        <v>25.013711734693878</v>
      </c>
      <c r="T6705">
        <f t="shared" si="105"/>
        <v>2023</v>
      </c>
    </row>
    <row r="6706" spans="1:20" x14ac:dyDescent="0.2">
      <c r="A6706" t="s">
        <v>6963</v>
      </c>
      <c r="B6706" t="s">
        <v>128</v>
      </c>
      <c r="C6706" t="s">
        <v>74</v>
      </c>
      <c r="D6706" t="s">
        <v>415</v>
      </c>
      <c r="E6706">
        <v>41</v>
      </c>
      <c r="F6706">
        <v>7</v>
      </c>
      <c r="G6706">
        <v>287</v>
      </c>
      <c r="H6706" t="s">
        <v>17</v>
      </c>
      <c r="I6706" t="s">
        <v>46</v>
      </c>
      <c r="J6706" s="1">
        <v>45324</v>
      </c>
      <c r="K6706" t="b">
        <v>0</v>
      </c>
      <c r="L6706" t="s">
        <v>65</v>
      </c>
      <c r="M6706">
        <v>2</v>
      </c>
      <c r="N6706">
        <f>G6706/SUMIF(B:B,B6706,G:G)*100</f>
        <v>0.41927189855665281</v>
      </c>
      <c r="Q6706">
        <f>VLOOKUP(C6706, Categories_Pivot_Table!A:B, 2, FALSE)</f>
        <v>24.317096165933375</v>
      </c>
      <c r="T6706">
        <f t="shared" si="105"/>
        <v>2024</v>
      </c>
    </row>
    <row r="6707" spans="1:20" x14ac:dyDescent="0.2">
      <c r="A6707" t="s">
        <v>6964</v>
      </c>
      <c r="B6707" t="s">
        <v>14</v>
      </c>
      <c r="C6707" t="s">
        <v>22</v>
      </c>
      <c r="D6707" t="s">
        <v>205</v>
      </c>
      <c r="E6707">
        <v>15.5</v>
      </c>
      <c r="F6707">
        <v>2</v>
      </c>
      <c r="G6707">
        <v>31</v>
      </c>
      <c r="H6707" t="s">
        <v>29</v>
      </c>
      <c r="I6707" t="s">
        <v>46</v>
      </c>
      <c r="J6707" s="1">
        <v>45342</v>
      </c>
      <c r="K6707" t="b">
        <v>0</v>
      </c>
      <c r="L6707" t="s">
        <v>49</v>
      </c>
      <c r="M6707">
        <v>2</v>
      </c>
      <c r="N6707">
        <f>G6707/SUMIF(B:B,B6707,G:G)*100</f>
        <v>5.0469282929172063E-2</v>
      </c>
      <c r="Q6707">
        <f>VLOOKUP(C6707, Categories_Pivot_Table!A:B, 2, FALSE)</f>
        <v>21.505681818181817</v>
      </c>
      <c r="T6707">
        <f t="shared" si="105"/>
        <v>2024</v>
      </c>
    </row>
    <row r="6708" spans="1:20" x14ac:dyDescent="0.2">
      <c r="A6708" t="s">
        <v>6965</v>
      </c>
      <c r="B6708" t="s">
        <v>121</v>
      </c>
      <c r="C6708" t="s">
        <v>135</v>
      </c>
      <c r="D6708" t="s">
        <v>188</v>
      </c>
      <c r="E6708">
        <v>33.5</v>
      </c>
      <c r="F6708">
        <v>4</v>
      </c>
      <c r="G6708">
        <v>134</v>
      </c>
      <c r="H6708" t="s">
        <v>56</v>
      </c>
      <c r="I6708" t="s">
        <v>18</v>
      </c>
      <c r="J6708" s="1">
        <v>44748</v>
      </c>
      <c r="K6708" t="b">
        <v>1</v>
      </c>
      <c r="L6708" t="s">
        <v>30</v>
      </c>
      <c r="M6708">
        <v>7</v>
      </c>
      <c r="N6708">
        <f>G6708/SUMIF(B:B,B6708,G:G)*100</f>
        <v>0.20436019246459916</v>
      </c>
      <c r="Q6708">
        <f>VLOOKUP(C6708, Categories_Pivot_Table!A:B, 2, FALSE)</f>
        <v>23.146341463414632</v>
      </c>
      <c r="T6708">
        <f t="shared" si="105"/>
        <v>2022</v>
      </c>
    </row>
    <row r="6709" spans="1:20" x14ac:dyDescent="0.2">
      <c r="A6709" t="s">
        <v>6966</v>
      </c>
      <c r="B6709" t="s">
        <v>95</v>
      </c>
      <c r="C6709" t="s">
        <v>38</v>
      </c>
      <c r="D6709" t="s">
        <v>96</v>
      </c>
      <c r="E6709">
        <v>24.5</v>
      </c>
      <c r="F6709">
        <v>6</v>
      </c>
      <c r="G6709">
        <v>147</v>
      </c>
      <c r="H6709" t="s">
        <v>56</v>
      </c>
      <c r="I6709" t="s">
        <v>18</v>
      </c>
      <c r="J6709" s="1">
        <v>44872</v>
      </c>
      <c r="K6709" t="b">
        <v>0</v>
      </c>
      <c r="L6709" t="s">
        <v>19</v>
      </c>
      <c r="M6709">
        <v>11</v>
      </c>
      <c r="N6709">
        <f>G6709/SUMIF(B:B,B6709,G:G)*100</f>
        <v>0.21825794525734393</v>
      </c>
      <c r="Q6709">
        <f>VLOOKUP(C6709, Categories_Pivot_Table!A:B, 2, FALSE)</f>
        <v>23.088790931989923</v>
      </c>
      <c r="T6709">
        <f t="shared" si="105"/>
        <v>2022</v>
      </c>
    </row>
    <row r="6710" spans="1:20" x14ac:dyDescent="0.2">
      <c r="A6710" t="s">
        <v>6967</v>
      </c>
      <c r="B6710" t="s">
        <v>87</v>
      </c>
      <c r="C6710" t="s">
        <v>135</v>
      </c>
      <c r="D6710" t="s">
        <v>292</v>
      </c>
      <c r="E6710">
        <v>12.5</v>
      </c>
      <c r="F6710">
        <v>9</v>
      </c>
      <c r="G6710">
        <v>112.5</v>
      </c>
      <c r="H6710" t="s">
        <v>29</v>
      </c>
      <c r="I6710" t="s">
        <v>18</v>
      </c>
      <c r="J6710" s="1">
        <v>44846</v>
      </c>
      <c r="K6710" t="b">
        <v>1</v>
      </c>
      <c r="L6710" t="s">
        <v>30</v>
      </c>
      <c r="M6710">
        <v>10</v>
      </c>
      <c r="N6710">
        <f>G6710/SUMIF(B:B,B6710,G:G)*100</f>
        <v>0.17297845841597859</v>
      </c>
      <c r="Q6710">
        <f>VLOOKUP(C6710, Categories_Pivot_Table!A:B, 2, FALSE)</f>
        <v>23.146341463414632</v>
      </c>
      <c r="T6710">
        <f t="shared" si="105"/>
        <v>2022</v>
      </c>
    </row>
    <row r="6711" spans="1:20" x14ac:dyDescent="0.2">
      <c r="A6711" t="s">
        <v>6968</v>
      </c>
      <c r="B6711" t="s">
        <v>87</v>
      </c>
      <c r="C6711" t="s">
        <v>38</v>
      </c>
      <c r="D6711" t="s">
        <v>165</v>
      </c>
      <c r="E6711">
        <v>36.5</v>
      </c>
      <c r="F6711">
        <v>9</v>
      </c>
      <c r="G6711">
        <v>328.5</v>
      </c>
      <c r="H6711" t="s">
        <v>56</v>
      </c>
      <c r="I6711" t="s">
        <v>46</v>
      </c>
      <c r="J6711" s="1">
        <v>44873</v>
      </c>
      <c r="K6711" t="b">
        <v>0</v>
      </c>
      <c r="L6711" t="s">
        <v>49</v>
      </c>
      <c r="M6711">
        <v>11</v>
      </c>
      <c r="N6711">
        <f>G6711/SUMIF(B:B,B6711,G:G)*100</f>
        <v>0.50509709857465745</v>
      </c>
      <c r="Q6711">
        <f>VLOOKUP(C6711, Categories_Pivot_Table!A:B, 2, FALSE)</f>
        <v>23.088790931989923</v>
      </c>
      <c r="T6711">
        <f t="shared" si="105"/>
        <v>2022</v>
      </c>
    </row>
    <row r="6712" spans="1:20" x14ac:dyDescent="0.2">
      <c r="A6712" t="s">
        <v>6969</v>
      </c>
      <c r="B6712" t="s">
        <v>21</v>
      </c>
      <c r="C6712" t="s">
        <v>15</v>
      </c>
      <c r="D6712" t="s">
        <v>41</v>
      </c>
      <c r="E6712">
        <v>23</v>
      </c>
      <c r="F6712">
        <v>2</v>
      </c>
      <c r="G6712">
        <v>49</v>
      </c>
      <c r="H6712" t="s">
        <v>56</v>
      </c>
      <c r="I6712" t="s">
        <v>46</v>
      </c>
      <c r="J6712" s="1">
        <v>44697</v>
      </c>
      <c r="K6712" t="b">
        <v>0</v>
      </c>
      <c r="L6712" t="s">
        <v>19</v>
      </c>
      <c r="M6712">
        <v>5</v>
      </c>
      <c r="N6712">
        <f>G6712/SUMIF(B:B,B6712,G:G)*100</f>
        <v>7.937472158101487E-2</v>
      </c>
      <c r="Q6712">
        <f>VLOOKUP(C6712, Categories_Pivot_Table!A:B, 2, FALSE)</f>
        <v>23.063808900523561</v>
      </c>
      <c r="T6712">
        <f t="shared" si="105"/>
        <v>2022</v>
      </c>
    </row>
    <row r="6713" spans="1:20" x14ac:dyDescent="0.2">
      <c r="A6713" t="s">
        <v>6970</v>
      </c>
      <c r="B6713" t="s">
        <v>87</v>
      </c>
      <c r="C6713" t="s">
        <v>33</v>
      </c>
      <c r="D6713" t="s">
        <v>307</v>
      </c>
      <c r="E6713">
        <v>6.5</v>
      </c>
      <c r="F6713">
        <v>9</v>
      </c>
      <c r="G6713">
        <v>58.5</v>
      </c>
      <c r="H6713" t="s">
        <v>56</v>
      </c>
      <c r="I6713" t="s">
        <v>46</v>
      </c>
      <c r="J6713" s="1">
        <v>45070</v>
      </c>
      <c r="K6713" t="b">
        <v>0</v>
      </c>
      <c r="L6713" t="s">
        <v>30</v>
      </c>
      <c r="M6713">
        <v>5</v>
      </c>
      <c r="N6713">
        <f>G6713/SUMIF(B:B,B6713,G:G)*100</f>
        <v>8.9948798376308869E-2</v>
      </c>
      <c r="Q6713">
        <f>VLOOKUP(C6713, Categories_Pivot_Table!A:B, 2, FALSE)</f>
        <v>23.300574345883856</v>
      </c>
      <c r="T6713">
        <f t="shared" si="105"/>
        <v>2023</v>
      </c>
    </row>
    <row r="6714" spans="1:20" x14ac:dyDescent="0.2">
      <c r="A6714" t="s">
        <v>6971</v>
      </c>
      <c r="B6714" t="s">
        <v>32</v>
      </c>
      <c r="C6714" t="s">
        <v>135</v>
      </c>
      <c r="D6714" t="s">
        <v>319</v>
      </c>
      <c r="E6714">
        <v>24.5</v>
      </c>
      <c r="F6714">
        <v>2</v>
      </c>
      <c r="G6714">
        <v>49</v>
      </c>
      <c r="H6714" t="s">
        <v>17</v>
      </c>
      <c r="I6714" t="s">
        <v>46</v>
      </c>
      <c r="J6714" s="1">
        <v>44729</v>
      </c>
      <c r="K6714" t="b">
        <v>0</v>
      </c>
      <c r="L6714" t="s">
        <v>65</v>
      </c>
      <c r="M6714">
        <v>6</v>
      </c>
      <c r="N6714">
        <f>G6714/SUMIF(B:B,B6714,G:G)*100</f>
        <v>8.3571398115379697E-2</v>
      </c>
      <c r="Q6714">
        <f>VLOOKUP(C6714, Categories_Pivot_Table!A:B, 2, FALSE)</f>
        <v>23.146341463414632</v>
      </c>
      <c r="T6714">
        <f t="shared" si="105"/>
        <v>2022</v>
      </c>
    </row>
    <row r="6715" spans="1:20" x14ac:dyDescent="0.2">
      <c r="A6715" t="s">
        <v>6972</v>
      </c>
      <c r="B6715" t="s">
        <v>104</v>
      </c>
      <c r="C6715" t="s">
        <v>48</v>
      </c>
      <c r="D6715" t="s">
        <v>41</v>
      </c>
      <c r="E6715">
        <v>23</v>
      </c>
      <c r="F6715">
        <v>10</v>
      </c>
      <c r="G6715">
        <v>110</v>
      </c>
      <c r="H6715" t="s">
        <v>17</v>
      </c>
      <c r="I6715" t="s">
        <v>46</v>
      </c>
      <c r="J6715" s="1">
        <v>45232</v>
      </c>
      <c r="K6715" t="b">
        <v>0</v>
      </c>
      <c r="L6715" t="s">
        <v>42</v>
      </c>
      <c r="M6715">
        <v>11</v>
      </c>
      <c r="N6715">
        <f>G6715/SUMIF(B:B,B6715,G:G)*100</f>
        <v>0.17876586547056053</v>
      </c>
      <c r="Q6715">
        <f>VLOOKUP(C6715, Categories_Pivot_Table!A:B, 2, FALSE)</f>
        <v>23.348837209302324</v>
      </c>
      <c r="T6715">
        <f t="shared" si="105"/>
        <v>2023</v>
      </c>
    </row>
    <row r="6716" spans="1:20" x14ac:dyDescent="0.2">
      <c r="A6716" t="s">
        <v>6973</v>
      </c>
      <c r="B6716" t="s">
        <v>84</v>
      </c>
      <c r="C6716" t="s">
        <v>74</v>
      </c>
      <c r="D6716" t="s">
        <v>456</v>
      </c>
      <c r="E6716">
        <v>11</v>
      </c>
      <c r="F6716">
        <v>5</v>
      </c>
      <c r="G6716">
        <v>55</v>
      </c>
      <c r="H6716" t="s">
        <v>29</v>
      </c>
      <c r="I6716" t="s">
        <v>46</v>
      </c>
      <c r="J6716" s="1">
        <v>44875</v>
      </c>
      <c r="K6716" t="b">
        <v>0</v>
      </c>
      <c r="L6716" t="s">
        <v>42</v>
      </c>
      <c r="M6716">
        <v>11</v>
      </c>
      <c r="N6716">
        <f>G6716/SUMIF(B:B,B6716,G:G)*100</f>
        <v>8.9043590885174245E-2</v>
      </c>
      <c r="Q6716">
        <f>VLOOKUP(C6716, Categories_Pivot_Table!A:B, 2, FALSE)</f>
        <v>24.317096165933375</v>
      </c>
      <c r="T6716">
        <f t="shared" si="105"/>
        <v>2022</v>
      </c>
    </row>
    <row r="6717" spans="1:20" x14ac:dyDescent="0.2">
      <c r="A6717" t="s">
        <v>6974</v>
      </c>
      <c r="B6717" t="s">
        <v>71</v>
      </c>
      <c r="C6717" t="s">
        <v>22</v>
      </c>
      <c r="D6717" t="s">
        <v>205</v>
      </c>
      <c r="E6717">
        <v>15.5</v>
      </c>
      <c r="F6717">
        <v>3</v>
      </c>
      <c r="G6717">
        <v>46.5</v>
      </c>
      <c r="H6717" t="s">
        <v>29</v>
      </c>
      <c r="I6717" t="s">
        <v>46</v>
      </c>
      <c r="J6717" s="1">
        <v>45391</v>
      </c>
      <c r="K6717" t="b">
        <v>0</v>
      </c>
      <c r="L6717" t="s">
        <v>49</v>
      </c>
      <c r="M6717">
        <v>4</v>
      </c>
      <c r="N6717">
        <f>G6717/SUMIF(B:B,B6717,G:G)*100</f>
        <v>7.3672119459737784E-2</v>
      </c>
      <c r="Q6717">
        <f>VLOOKUP(C6717, Categories_Pivot_Table!A:B, 2, FALSE)</f>
        <v>21.505681818181817</v>
      </c>
      <c r="T6717">
        <f t="shared" si="105"/>
        <v>2024</v>
      </c>
    </row>
    <row r="6718" spans="1:20" x14ac:dyDescent="0.2">
      <c r="A6718" t="s">
        <v>6975</v>
      </c>
      <c r="B6718" t="s">
        <v>113</v>
      </c>
      <c r="C6718" t="s">
        <v>27</v>
      </c>
      <c r="D6718" t="s">
        <v>278</v>
      </c>
      <c r="E6718">
        <v>30.5</v>
      </c>
      <c r="F6718">
        <v>4</v>
      </c>
      <c r="G6718">
        <v>122</v>
      </c>
      <c r="H6718" t="s">
        <v>56</v>
      </c>
      <c r="I6718" t="s">
        <v>46</v>
      </c>
      <c r="J6718" s="1">
        <v>44930</v>
      </c>
      <c r="K6718" t="b">
        <v>0</v>
      </c>
      <c r="L6718" t="s">
        <v>30</v>
      </c>
      <c r="M6718">
        <v>1</v>
      </c>
      <c r="N6718">
        <f>G6718/SUMIF(B:B,B6718,G:G)*100</f>
        <v>0.20087925839329523</v>
      </c>
      <c r="Q6718">
        <f>VLOOKUP(C6718, Categories_Pivot_Table!A:B, 2, FALSE)</f>
        <v>25.013711734693878</v>
      </c>
      <c r="T6718">
        <f t="shared" si="105"/>
        <v>2023</v>
      </c>
    </row>
    <row r="6719" spans="1:20" x14ac:dyDescent="0.2">
      <c r="A6719" t="s">
        <v>6976</v>
      </c>
      <c r="B6719" t="s">
        <v>47</v>
      </c>
      <c r="C6719" t="s">
        <v>22</v>
      </c>
      <c r="D6719" t="s">
        <v>67</v>
      </c>
      <c r="E6719">
        <v>27.5</v>
      </c>
      <c r="F6719">
        <v>9</v>
      </c>
      <c r="G6719">
        <v>247.5</v>
      </c>
      <c r="H6719" t="s">
        <v>56</v>
      </c>
      <c r="I6719" t="s">
        <v>46</v>
      </c>
      <c r="J6719" s="1">
        <v>44962</v>
      </c>
      <c r="K6719" t="b">
        <v>0</v>
      </c>
      <c r="L6719" t="s">
        <v>24</v>
      </c>
      <c r="M6719">
        <v>2</v>
      </c>
      <c r="N6719">
        <f>G6719/SUMIF(B:B,B6719,G:G)*100</f>
        <v>0.3932753881111658</v>
      </c>
      <c r="Q6719">
        <f>VLOOKUP(C6719, Categories_Pivot_Table!A:B, 2, FALSE)</f>
        <v>21.505681818181817</v>
      </c>
      <c r="T6719">
        <f t="shared" si="105"/>
        <v>2023</v>
      </c>
    </row>
    <row r="6720" spans="1:20" x14ac:dyDescent="0.2">
      <c r="A6720" t="s">
        <v>6977</v>
      </c>
      <c r="B6720" t="s">
        <v>104</v>
      </c>
      <c r="C6720" t="s">
        <v>48</v>
      </c>
      <c r="D6720" t="s">
        <v>88</v>
      </c>
      <c r="E6720">
        <v>24.5</v>
      </c>
      <c r="F6720">
        <v>1</v>
      </c>
      <c r="G6720">
        <v>24.5</v>
      </c>
      <c r="H6720" t="s">
        <v>29</v>
      </c>
      <c r="I6720" t="s">
        <v>18</v>
      </c>
      <c r="J6720" s="1">
        <v>45598</v>
      </c>
      <c r="K6720" t="b">
        <v>0</v>
      </c>
      <c r="L6720" t="s">
        <v>35</v>
      </c>
      <c r="M6720">
        <v>11</v>
      </c>
      <c r="N6720">
        <f>G6720/SUMIF(B:B,B6720,G:G)*100</f>
        <v>3.9816033672988478E-2</v>
      </c>
      <c r="Q6720">
        <f>VLOOKUP(C6720, Categories_Pivot_Table!A:B, 2, FALSE)</f>
        <v>23.348837209302324</v>
      </c>
      <c r="T6720">
        <f t="shared" si="105"/>
        <v>2024</v>
      </c>
    </row>
    <row r="6721" spans="1:20" x14ac:dyDescent="0.2">
      <c r="A6721" t="s">
        <v>6978</v>
      </c>
      <c r="B6721" t="s">
        <v>32</v>
      </c>
      <c r="C6721" t="s">
        <v>22</v>
      </c>
      <c r="D6721" t="s">
        <v>272</v>
      </c>
      <c r="E6721">
        <v>5</v>
      </c>
      <c r="F6721">
        <v>5</v>
      </c>
      <c r="G6721">
        <v>25</v>
      </c>
      <c r="H6721" t="s">
        <v>29</v>
      </c>
      <c r="I6721" t="s">
        <v>46</v>
      </c>
      <c r="J6721" s="1">
        <v>45036</v>
      </c>
      <c r="K6721" t="b">
        <v>0</v>
      </c>
      <c r="L6721" t="s">
        <v>42</v>
      </c>
      <c r="M6721">
        <v>4</v>
      </c>
      <c r="N6721">
        <f>G6721/SUMIF(B:B,B6721,G:G)*100</f>
        <v>4.2638468426214125E-2</v>
      </c>
      <c r="Q6721">
        <f>VLOOKUP(C6721, Categories_Pivot_Table!A:B, 2, FALSE)</f>
        <v>21.505681818181817</v>
      </c>
      <c r="T6721">
        <f t="shared" si="105"/>
        <v>2023</v>
      </c>
    </row>
    <row r="6722" spans="1:20" x14ac:dyDescent="0.2">
      <c r="A6722" t="s">
        <v>6979</v>
      </c>
      <c r="B6722" t="s">
        <v>84</v>
      </c>
      <c r="C6722" t="s">
        <v>27</v>
      </c>
      <c r="D6722" t="s">
        <v>119</v>
      </c>
      <c r="E6722">
        <v>38</v>
      </c>
      <c r="F6722">
        <v>10</v>
      </c>
      <c r="G6722">
        <v>380</v>
      </c>
      <c r="H6722" t="s">
        <v>29</v>
      </c>
      <c r="I6722" t="s">
        <v>18</v>
      </c>
      <c r="J6722" s="1">
        <v>45583</v>
      </c>
      <c r="K6722" t="b">
        <v>0</v>
      </c>
      <c r="L6722" t="s">
        <v>65</v>
      </c>
      <c r="M6722">
        <v>10</v>
      </c>
      <c r="N6722">
        <f>G6722/SUMIF(B:B,B6722,G:G)*100</f>
        <v>0.61521026429756753</v>
      </c>
      <c r="Q6722">
        <f>VLOOKUP(C6722, Categories_Pivot_Table!A:B, 2, FALSE)</f>
        <v>25.013711734693878</v>
      </c>
      <c r="T6722">
        <f t="shared" ref="T6722:T6785" si="106">YEAR(J6722)</f>
        <v>2024</v>
      </c>
    </row>
    <row r="6723" spans="1:20" x14ac:dyDescent="0.2">
      <c r="A6723" t="s">
        <v>6980</v>
      </c>
      <c r="B6723" t="s">
        <v>81</v>
      </c>
      <c r="C6723" t="s">
        <v>135</v>
      </c>
      <c r="D6723" t="s">
        <v>422</v>
      </c>
      <c r="E6723">
        <v>17</v>
      </c>
      <c r="F6723">
        <v>8</v>
      </c>
      <c r="G6723">
        <v>136</v>
      </c>
      <c r="H6723" t="s">
        <v>17</v>
      </c>
      <c r="I6723" t="s">
        <v>18</v>
      </c>
      <c r="J6723" s="1">
        <v>45411</v>
      </c>
      <c r="K6723" t="b">
        <v>0</v>
      </c>
      <c r="L6723" t="s">
        <v>19</v>
      </c>
      <c r="M6723">
        <v>4</v>
      </c>
      <c r="N6723">
        <f>G6723/SUMIF(B:B,B6723,G:G)*100</f>
        <v>0.21534149836514635</v>
      </c>
      <c r="Q6723">
        <f>VLOOKUP(C6723, Categories_Pivot_Table!A:B, 2, FALSE)</f>
        <v>23.146341463414632</v>
      </c>
      <c r="T6723">
        <f t="shared" si="106"/>
        <v>2024</v>
      </c>
    </row>
    <row r="6724" spans="1:20" x14ac:dyDescent="0.2">
      <c r="A6724" t="s">
        <v>6981</v>
      </c>
      <c r="B6724" t="s">
        <v>71</v>
      </c>
      <c r="C6724" t="s">
        <v>15</v>
      </c>
      <c r="D6724" t="s">
        <v>1369</v>
      </c>
      <c r="E6724">
        <v>8</v>
      </c>
      <c r="F6724">
        <v>9</v>
      </c>
      <c r="G6724">
        <v>72</v>
      </c>
      <c r="H6724" t="s">
        <v>56</v>
      </c>
      <c r="I6724" t="s">
        <v>18</v>
      </c>
      <c r="J6724" s="1">
        <v>44683</v>
      </c>
      <c r="K6724" t="b">
        <v>0</v>
      </c>
      <c r="L6724" t="s">
        <v>19</v>
      </c>
      <c r="M6724">
        <v>5</v>
      </c>
      <c r="N6724">
        <f>G6724/SUMIF(B:B,B6724,G:G)*100</f>
        <v>0.11407295916346498</v>
      </c>
      <c r="Q6724">
        <f>VLOOKUP(C6724, Categories_Pivot_Table!A:B, 2, FALSE)</f>
        <v>23.063808900523561</v>
      </c>
      <c r="T6724">
        <f t="shared" si="106"/>
        <v>2022</v>
      </c>
    </row>
    <row r="6725" spans="1:20" x14ac:dyDescent="0.2">
      <c r="A6725" t="s">
        <v>6982</v>
      </c>
      <c r="B6725" t="s">
        <v>90</v>
      </c>
      <c r="C6725" t="s">
        <v>74</v>
      </c>
      <c r="D6725" t="s">
        <v>82</v>
      </c>
      <c r="E6725">
        <v>9.5</v>
      </c>
      <c r="F6725">
        <v>5</v>
      </c>
      <c r="G6725">
        <v>47.5</v>
      </c>
      <c r="H6725" t="s">
        <v>17</v>
      </c>
      <c r="I6725" t="s">
        <v>18</v>
      </c>
      <c r="J6725" s="1">
        <v>45213</v>
      </c>
      <c r="K6725" t="b">
        <v>0</v>
      </c>
      <c r="L6725" t="s">
        <v>35</v>
      </c>
      <c r="M6725">
        <v>10</v>
      </c>
      <c r="N6725">
        <f>G6725/SUMIF(B:B,B6725,G:G)*100</f>
        <v>8.0315173649859656E-2</v>
      </c>
      <c r="Q6725">
        <f>VLOOKUP(C6725, Categories_Pivot_Table!A:B, 2, FALSE)</f>
        <v>24.317096165933375</v>
      </c>
      <c r="T6725">
        <f t="shared" si="106"/>
        <v>2023</v>
      </c>
    </row>
    <row r="6726" spans="1:20" x14ac:dyDescent="0.2">
      <c r="A6726" t="s">
        <v>6983</v>
      </c>
      <c r="B6726" t="s">
        <v>84</v>
      </c>
      <c r="C6726" t="s">
        <v>48</v>
      </c>
      <c r="D6726" t="s">
        <v>446</v>
      </c>
      <c r="E6726">
        <v>26</v>
      </c>
      <c r="F6726">
        <v>7</v>
      </c>
      <c r="G6726">
        <v>182</v>
      </c>
      <c r="H6726" t="s">
        <v>56</v>
      </c>
      <c r="I6726" t="s">
        <v>18</v>
      </c>
      <c r="J6726" s="1">
        <v>44836</v>
      </c>
      <c r="K6726" t="b">
        <v>0</v>
      </c>
      <c r="L6726" t="s">
        <v>24</v>
      </c>
      <c r="M6726">
        <v>10</v>
      </c>
      <c r="N6726">
        <f>G6726/SUMIF(B:B,B6726,G:G)*100</f>
        <v>0.29465333711094022</v>
      </c>
      <c r="Q6726">
        <f>VLOOKUP(C6726, Categories_Pivot_Table!A:B, 2, FALSE)</f>
        <v>23.348837209302324</v>
      </c>
      <c r="T6726">
        <f t="shared" si="106"/>
        <v>2022</v>
      </c>
    </row>
    <row r="6727" spans="1:20" x14ac:dyDescent="0.2">
      <c r="A6727" t="s">
        <v>6984</v>
      </c>
      <c r="B6727" t="s">
        <v>121</v>
      </c>
      <c r="C6727" t="s">
        <v>15</v>
      </c>
      <c r="D6727" t="s">
        <v>511</v>
      </c>
      <c r="E6727">
        <v>15.5</v>
      </c>
      <c r="F6727">
        <v>9</v>
      </c>
      <c r="G6727">
        <v>139.5</v>
      </c>
      <c r="H6727" t="s">
        <v>29</v>
      </c>
      <c r="I6727" t="s">
        <v>18</v>
      </c>
      <c r="J6727" s="1">
        <v>45157</v>
      </c>
      <c r="K6727" t="b">
        <v>0</v>
      </c>
      <c r="L6727" t="s">
        <v>35</v>
      </c>
      <c r="M6727">
        <v>8</v>
      </c>
      <c r="N6727">
        <f>G6727/SUMIF(B:B,B6727,G:G)*100</f>
        <v>0.21274811081202677</v>
      </c>
      <c r="Q6727">
        <f>VLOOKUP(C6727, Categories_Pivot_Table!A:B, 2, FALSE)</f>
        <v>23.063808900523561</v>
      </c>
      <c r="T6727">
        <f t="shared" si="106"/>
        <v>2023</v>
      </c>
    </row>
    <row r="6728" spans="1:20" x14ac:dyDescent="0.2">
      <c r="A6728" t="s">
        <v>6985</v>
      </c>
      <c r="B6728" t="s">
        <v>81</v>
      </c>
      <c r="C6728" t="s">
        <v>27</v>
      </c>
      <c r="D6728" t="s">
        <v>305</v>
      </c>
      <c r="E6728">
        <v>23</v>
      </c>
      <c r="F6728">
        <v>6</v>
      </c>
      <c r="G6728">
        <v>138</v>
      </c>
      <c r="H6728" t="s">
        <v>29</v>
      </c>
      <c r="I6728" t="s">
        <v>46</v>
      </c>
      <c r="J6728" s="1">
        <v>44933</v>
      </c>
      <c r="K6728" t="b">
        <v>0</v>
      </c>
      <c r="L6728" t="s">
        <v>35</v>
      </c>
      <c r="M6728">
        <v>1</v>
      </c>
      <c r="N6728">
        <f>G6728/SUMIF(B:B,B6728,G:G)*100</f>
        <v>0.21850828510581025</v>
      </c>
      <c r="Q6728">
        <f>VLOOKUP(C6728, Categories_Pivot_Table!A:B, 2, FALSE)</f>
        <v>25.013711734693878</v>
      </c>
      <c r="T6728">
        <f t="shared" si="106"/>
        <v>2023</v>
      </c>
    </row>
    <row r="6729" spans="1:20" x14ac:dyDescent="0.2">
      <c r="A6729" t="s">
        <v>6986</v>
      </c>
      <c r="B6729" t="s">
        <v>44</v>
      </c>
      <c r="C6729" t="s">
        <v>38</v>
      </c>
      <c r="D6729" t="s">
        <v>175</v>
      </c>
      <c r="E6729">
        <v>30.5</v>
      </c>
      <c r="F6729">
        <v>4</v>
      </c>
      <c r="G6729">
        <v>122</v>
      </c>
      <c r="H6729" t="s">
        <v>17</v>
      </c>
      <c r="I6729" t="s">
        <v>18</v>
      </c>
      <c r="J6729" s="1">
        <v>45331</v>
      </c>
      <c r="K6729" t="b">
        <v>0</v>
      </c>
      <c r="L6729" t="s">
        <v>65</v>
      </c>
      <c r="M6729">
        <v>2</v>
      </c>
      <c r="N6729">
        <f>G6729/SUMIF(B:B,B6729,G:G)*100</f>
        <v>0.20100668100074964</v>
      </c>
      <c r="Q6729">
        <f>VLOOKUP(C6729, Categories_Pivot_Table!A:B, 2, FALSE)</f>
        <v>23.088790931989923</v>
      </c>
      <c r="T6729">
        <f t="shared" si="106"/>
        <v>2024</v>
      </c>
    </row>
    <row r="6730" spans="1:20" x14ac:dyDescent="0.2">
      <c r="A6730" t="s">
        <v>6987</v>
      </c>
      <c r="B6730" t="s">
        <v>76</v>
      </c>
      <c r="C6730" t="s">
        <v>38</v>
      </c>
      <c r="D6730" t="s">
        <v>207</v>
      </c>
      <c r="E6730">
        <v>9.5</v>
      </c>
      <c r="F6730">
        <v>2</v>
      </c>
      <c r="G6730">
        <v>19</v>
      </c>
      <c r="H6730" t="s">
        <v>17</v>
      </c>
      <c r="I6730" t="s">
        <v>18</v>
      </c>
      <c r="J6730" s="1">
        <v>45140</v>
      </c>
      <c r="K6730" t="b">
        <v>1</v>
      </c>
      <c r="L6730" t="s">
        <v>30</v>
      </c>
      <c r="M6730">
        <v>8</v>
      </c>
      <c r="N6730">
        <f>G6730/SUMIF(B:B,B6730,G:G)*100</f>
        <v>3.2350612533308364E-2</v>
      </c>
      <c r="Q6730">
        <f>VLOOKUP(C6730, Categories_Pivot_Table!A:B, 2, FALSE)</f>
        <v>23.088790931989923</v>
      </c>
      <c r="T6730">
        <f t="shared" si="106"/>
        <v>2023</v>
      </c>
    </row>
    <row r="6731" spans="1:20" x14ac:dyDescent="0.2">
      <c r="A6731" t="s">
        <v>6988</v>
      </c>
      <c r="B6731" t="s">
        <v>37</v>
      </c>
      <c r="C6731" t="s">
        <v>15</v>
      </c>
      <c r="D6731" t="s">
        <v>69</v>
      </c>
      <c r="E6731">
        <v>29</v>
      </c>
      <c r="F6731">
        <v>4</v>
      </c>
      <c r="G6731">
        <v>116</v>
      </c>
      <c r="H6731" t="s">
        <v>56</v>
      </c>
      <c r="I6731" t="s">
        <v>46</v>
      </c>
      <c r="J6731" s="1">
        <v>44842</v>
      </c>
      <c r="K6731" t="b">
        <v>0</v>
      </c>
      <c r="L6731" t="s">
        <v>35</v>
      </c>
      <c r="M6731">
        <v>10</v>
      </c>
      <c r="N6731">
        <f>G6731/SUMIF(B:B,B6731,G:G)*100</f>
        <v>0.1732002478555271</v>
      </c>
      <c r="Q6731">
        <f>VLOOKUP(C6731, Categories_Pivot_Table!A:B, 2, FALSE)</f>
        <v>23.063808900523561</v>
      </c>
      <c r="T6731">
        <f t="shared" si="106"/>
        <v>2022</v>
      </c>
    </row>
    <row r="6732" spans="1:20" x14ac:dyDescent="0.2">
      <c r="A6732" t="s">
        <v>6989</v>
      </c>
      <c r="B6732" t="s">
        <v>73</v>
      </c>
      <c r="C6732" t="s">
        <v>15</v>
      </c>
      <c r="D6732" t="s">
        <v>177</v>
      </c>
      <c r="E6732">
        <v>5</v>
      </c>
      <c r="F6732">
        <v>3</v>
      </c>
      <c r="G6732">
        <v>15</v>
      </c>
      <c r="H6732" t="s">
        <v>17</v>
      </c>
      <c r="I6732" t="s">
        <v>46</v>
      </c>
      <c r="J6732" s="1">
        <v>45488</v>
      </c>
      <c r="K6732" t="b">
        <v>0</v>
      </c>
      <c r="L6732" t="s">
        <v>19</v>
      </c>
      <c r="M6732">
        <v>7</v>
      </c>
      <c r="N6732">
        <f>G6732/SUMIF(B:B,B6732,G:G)*100</f>
        <v>2.591367291762043E-2</v>
      </c>
      <c r="Q6732">
        <f>VLOOKUP(C6732, Categories_Pivot_Table!A:B, 2, FALSE)</f>
        <v>23.063808900523561</v>
      </c>
      <c r="T6732">
        <f t="shared" si="106"/>
        <v>2024</v>
      </c>
    </row>
    <row r="6733" spans="1:20" x14ac:dyDescent="0.2">
      <c r="A6733" t="s">
        <v>6990</v>
      </c>
      <c r="B6733" t="s">
        <v>121</v>
      </c>
      <c r="C6733" t="s">
        <v>33</v>
      </c>
      <c r="D6733" t="s">
        <v>469</v>
      </c>
      <c r="E6733">
        <v>8</v>
      </c>
      <c r="F6733">
        <v>5</v>
      </c>
      <c r="G6733">
        <v>40</v>
      </c>
      <c r="H6733" t="s">
        <v>29</v>
      </c>
      <c r="I6733" t="s">
        <v>46</v>
      </c>
      <c r="J6733" s="1">
        <v>44767</v>
      </c>
      <c r="K6733" t="b">
        <v>0</v>
      </c>
      <c r="L6733" t="s">
        <v>19</v>
      </c>
      <c r="M6733">
        <v>7</v>
      </c>
      <c r="N6733">
        <f>G6733/SUMIF(B:B,B6733,G:G)*100</f>
        <v>6.1003042526746029E-2</v>
      </c>
      <c r="Q6733">
        <f>VLOOKUP(C6733, Categories_Pivot_Table!A:B, 2, FALSE)</f>
        <v>23.300574345883856</v>
      </c>
      <c r="T6733">
        <f t="shared" si="106"/>
        <v>2022</v>
      </c>
    </row>
    <row r="6734" spans="1:20" x14ac:dyDescent="0.2">
      <c r="A6734" t="s">
        <v>6991</v>
      </c>
      <c r="B6734" t="s">
        <v>84</v>
      </c>
      <c r="C6734" t="s">
        <v>48</v>
      </c>
      <c r="D6734" t="s">
        <v>195</v>
      </c>
      <c r="E6734">
        <v>20</v>
      </c>
      <c r="F6734">
        <v>9</v>
      </c>
      <c r="G6734">
        <v>180</v>
      </c>
      <c r="H6734" t="s">
        <v>56</v>
      </c>
      <c r="I6734" t="s">
        <v>46</v>
      </c>
      <c r="J6734" s="1">
        <v>45285</v>
      </c>
      <c r="K6734" t="b">
        <v>0</v>
      </c>
      <c r="L6734" t="s">
        <v>19</v>
      </c>
      <c r="M6734">
        <v>12</v>
      </c>
      <c r="N6734">
        <f>G6734/SUMIF(B:B,B6734,G:G)*100</f>
        <v>0.29141538835147934</v>
      </c>
      <c r="Q6734">
        <f>VLOOKUP(C6734, Categories_Pivot_Table!A:B, 2, FALSE)</f>
        <v>23.348837209302324</v>
      </c>
      <c r="T6734">
        <f t="shared" si="106"/>
        <v>2023</v>
      </c>
    </row>
    <row r="6735" spans="1:20" x14ac:dyDescent="0.2">
      <c r="A6735" t="s">
        <v>6992</v>
      </c>
      <c r="B6735" t="s">
        <v>21</v>
      </c>
      <c r="C6735" t="s">
        <v>15</v>
      </c>
      <c r="D6735" t="s">
        <v>226</v>
      </c>
      <c r="E6735">
        <v>27.5</v>
      </c>
      <c r="F6735">
        <v>1</v>
      </c>
      <c r="G6735">
        <v>27.5</v>
      </c>
      <c r="H6735" t="s">
        <v>29</v>
      </c>
      <c r="I6735" t="s">
        <v>18</v>
      </c>
      <c r="J6735" s="1">
        <v>45029</v>
      </c>
      <c r="K6735" t="b">
        <v>1</v>
      </c>
      <c r="L6735" t="s">
        <v>42</v>
      </c>
      <c r="M6735">
        <v>4</v>
      </c>
      <c r="N6735">
        <f>G6735/SUMIF(B:B,B6735,G:G)*100</f>
        <v>4.4547037621998138E-2</v>
      </c>
      <c r="Q6735">
        <f>VLOOKUP(C6735, Categories_Pivot_Table!A:B, 2, FALSE)</f>
        <v>23.063808900523561</v>
      </c>
      <c r="T6735">
        <f t="shared" si="106"/>
        <v>2023</v>
      </c>
    </row>
    <row r="6736" spans="1:20" x14ac:dyDescent="0.2">
      <c r="A6736" t="s">
        <v>6993</v>
      </c>
      <c r="B6736" t="s">
        <v>173</v>
      </c>
      <c r="C6736" t="s">
        <v>48</v>
      </c>
      <c r="D6736" t="s">
        <v>149</v>
      </c>
      <c r="E6736">
        <v>38</v>
      </c>
      <c r="F6736">
        <v>10</v>
      </c>
      <c r="G6736">
        <v>380</v>
      </c>
      <c r="H6736" t="s">
        <v>29</v>
      </c>
      <c r="I6736" t="s">
        <v>18</v>
      </c>
      <c r="J6736" s="1">
        <v>44589</v>
      </c>
      <c r="K6736" t="b">
        <v>0</v>
      </c>
      <c r="L6736" t="s">
        <v>65</v>
      </c>
      <c r="M6736">
        <v>1</v>
      </c>
      <c r="N6736">
        <f>G6736/SUMIF(B:B,B6736,G:G)*100</f>
        <v>0.62488694479617179</v>
      </c>
      <c r="Q6736">
        <f>VLOOKUP(C6736, Categories_Pivot_Table!A:B, 2, FALSE)</f>
        <v>23.348837209302324</v>
      </c>
      <c r="T6736">
        <f t="shared" si="106"/>
        <v>2022</v>
      </c>
    </row>
    <row r="6737" spans="1:20" x14ac:dyDescent="0.2">
      <c r="A6737" t="s">
        <v>6994</v>
      </c>
      <c r="B6737" t="s">
        <v>118</v>
      </c>
      <c r="C6737" t="s">
        <v>48</v>
      </c>
      <c r="D6737" t="s">
        <v>655</v>
      </c>
      <c r="E6737">
        <v>12.5</v>
      </c>
      <c r="F6737">
        <v>7</v>
      </c>
      <c r="G6737">
        <v>87.5</v>
      </c>
      <c r="H6737" t="s">
        <v>17</v>
      </c>
      <c r="I6737" t="s">
        <v>46</v>
      </c>
      <c r="J6737" s="1">
        <v>44797</v>
      </c>
      <c r="K6737" t="b">
        <v>0</v>
      </c>
      <c r="L6737" t="s">
        <v>30</v>
      </c>
      <c r="M6737">
        <v>8</v>
      </c>
      <c r="N6737">
        <f>G6737/SUMIF(B:B,B6737,G:G)*100</f>
        <v>0.14392157507771766</v>
      </c>
      <c r="Q6737">
        <f>VLOOKUP(C6737, Categories_Pivot_Table!A:B, 2, FALSE)</f>
        <v>23.348837209302324</v>
      </c>
      <c r="T6737">
        <f t="shared" si="106"/>
        <v>2022</v>
      </c>
    </row>
    <row r="6738" spans="1:20" x14ac:dyDescent="0.2">
      <c r="A6738" t="s">
        <v>6995</v>
      </c>
      <c r="B6738" t="s">
        <v>173</v>
      </c>
      <c r="C6738" t="s">
        <v>135</v>
      </c>
      <c r="D6738" t="s">
        <v>333</v>
      </c>
      <c r="E6738">
        <v>20</v>
      </c>
      <c r="F6738">
        <v>3</v>
      </c>
      <c r="G6738">
        <v>60</v>
      </c>
      <c r="H6738" t="s">
        <v>29</v>
      </c>
      <c r="I6738" t="s">
        <v>46</v>
      </c>
      <c r="J6738" s="1">
        <v>45411</v>
      </c>
      <c r="K6738" t="b">
        <v>0</v>
      </c>
      <c r="L6738" t="s">
        <v>19</v>
      </c>
      <c r="M6738">
        <v>4</v>
      </c>
      <c r="N6738">
        <f>G6738/SUMIF(B:B,B6738,G:G)*100</f>
        <v>9.8666359704658688E-2</v>
      </c>
      <c r="Q6738">
        <f>VLOOKUP(C6738, Categories_Pivot_Table!A:B, 2, FALSE)</f>
        <v>23.146341463414632</v>
      </c>
      <c r="T6738">
        <f t="shared" si="106"/>
        <v>2024</v>
      </c>
    </row>
    <row r="6739" spans="1:20" x14ac:dyDescent="0.2">
      <c r="A6739" t="s">
        <v>6996</v>
      </c>
      <c r="B6739" t="s">
        <v>84</v>
      </c>
      <c r="C6739" t="s">
        <v>38</v>
      </c>
      <c r="D6739" t="s">
        <v>207</v>
      </c>
      <c r="E6739">
        <v>9.5</v>
      </c>
      <c r="F6739">
        <v>8</v>
      </c>
      <c r="G6739">
        <v>76</v>
      </c>
      <c r="H6739" t="s">
        <v>56</v>
      </c>
      <c r="I6739" t="s">
        <v>46</v>
      </c>
      <c r="J6739" s="1">
        <v>44645</v>
      </c>
      <c r="K6739" t="b">
        <v>0</v>
      </c>
      <c r="L6739" t="s">
        <v>65</v>
      </c>
      <c r="M6739">
        <v>3</v>
      </c>
      <c r="N6739">
        <f>G6739/SUMIF(B:B,B6739,G:G)*100</f>
        <v>0.1230420528595135</v>
      </c>
      <c r="Q6739">
        <f>VLOOKUP(C6739, Categories_Pivot_Table!A:B, 2, FALSE)</f>
        <v>23.088790931989923</v>
      </c>
      <c r="T6739">
        <f t="shared" si="106"/>
        <v>2022</v>
      </c>
    </row>
    <row r="6740" spans="1:20" x14ac:dyDescent="0.2">
      <c r="A6740" t="s">
        <v>6997</v>
      </c>
      <c r="B6740" t="s">
        <v>104</v>
      </c>
      <c r="C6740" t="s">
        <v>74</v>
      </c>
      <c r="D6740" t="s">
        <v>41</v>
      </c>
      <c r="E6740">
        <v>23</v>
      </c>
      <c r="F6740">
        <v>9</v>
      </c>
      <c r="G6740">
        <v>247.5</v>
      </c>
      <c r="H6740" t="s">
        <v>17</v>
      </c>
      <c r="I6740" t="s">
        <v>18</v>
      </c>
      <c r="J6740" s="1">
        <v>45238</v>
      </c>
      <c r="K6740" t="b">
        <v>0</v>
      </c>
      <c r="L6740" t="s">
        <v>30</v>
      </c>
      <c r="M6740">
        <v>11</v>
      </c>
      <c r="N6740">
        <f>G6740/SUMIF(B:B,B6740,G:G)*100</f>
        <v>0.40222319730876116</v>
      </c>
      <c r="Q6740">
        <f>VLOOKUP(C6740, Categories_Pivot_Table!A:B, 2, FALSE)</f>
        <v>24.317096165933375</v>
      </c>
      <c r="T6740">
        <f t="shared" si="106"/>
        <v>2023</v>
      </c>
    </row>
    <row r="6741" spans="1:20" x14ac:dyDescent="0.2">
      <c r="A6741" t="s">
        <v>6998</v>
      </c>
      <c r="B6741" t="s">
        <v>84</v>
      </c>
      <c r="C6741" t="s">
        <v>74</v>
      </c>
      <c r="D6741" t="s">
        <v>107</v>
      </c>
      <c r="E6741">
        <v>35</v>
      </c>
      <c r="F6741">
        <v>7</v>
      </c>
      <c r="G6741">
        <v>245</v>
      </c>
      <c r="H6741" t="s">
        <v>17</v>
      </c>
      <c r="I6741" t="s">
        <v>46</v>
      </c>
      <c r="J6741" s="1">
        <v>44681</v>
      </c>
      <c r="K6741" t="b">
        <v>1</v>
      </c>
      <c r="L6741" t="s">
        <v>35</v>
      </c>
      <c r="M6741">
        <v>4</v>
      </c>
      <c r="N6741">
        <f>G6741/SUMIF(B:B,B6741,G:G)*100</f>
        <v>0.39664872303395804</v>
      </c>
      <c r="Q6741">
        <f>VLOOKUP(C6741, Categories_Pivot_Table!A:B, 2, FALSE)</f>
        <v>24.317096165933375</v>
      </c>
      <c r="T6741">
        <f t="shared" si="106"/>
        <v>2022</v>
      </c>
    </row>
    <row r="6742" spans="1:20" x14ac:dyDescent="0.2">
      <c r="A6742" t="s">
        <v>6999</v>
      </c>
      <c r="B6742" t="s">
        <v>47</v>
      </c>
      <c r="C6742" t="s">
        <v>38</v>
      </c>
      <c r="D6742" t="s">
        <v>133</v>
      </c>
      <c r="E6742">
        <v>21.5</v>
      </c>
      <c r="F6742">
        <v>9</v>
      </c>
      <c r="G6742">
        <v>193.5</v>
      </c>
      <c r="H6742" t="s">
        <v>56</v>
      </c>
      <c r="I6742" t="s">
        <v>46</v>
      </c>
      <c r="J6742" s="1">
        <v>45042</v>
      </c>
      <c r="K6742" t="b">
        <v>1</v>
      </c>
      <c r="L6742" t="s">
        <v>30</v>
      </c>
      <c r="M6742">
        <v>4</v>
      </c>
      <c r="N6742">
        <f>G6742/SUMIF(B:B,B6742,G:G)*100</f>
        <v>0.30746984888691148</v>
      </c>
      <c r="Q6742">
        <f>VLOOKUP(C6742, Categories_Pivot_Table!A:B, 2, FALSE)</f>
        <v>23.088790931989923</v>
      </c>
      <c r="T6742">
        <f t="shared" si="106"/>
        <v>2023</v>
      </c>
    </row>
    <row r="6743" spans="1:20" x14ac:dyDescent="0.2">
      <c r="A6743" t="s">
        <v>7000</v>
      </c>
      <c r="B6743" t="s">
        <v>113</v>
      </c>
      <c r="C6743" t="s">
        <v>38</v>
      </c>
      <c r="D6743" t="s">
        <v>39</v>
      </c>
      <c r="E6743">
        <v>12.5</v>
      </c>
      <c r="F6743">
        <v>6</v>
      </c>
      <c r="G6743">
        <v>75</v>
      </c>
      <c r="H6743" t="s">
        <v>56</v>
      </c>
      <c r="I6743" t="s">
        <v>46</v>
      </c>
      <c r="J6743" s="1">
        <v>44716</v>
      </c>
      <c r="K6743" t="b">
        <v>0</v>
      </c>
      <c r="L6743" t="s">
        <v>35</v>
      </c>
      <c r="M6743">
        <v>6</v>
      </c>
      <c r="N6743">
        <f>G6743/SUMIF(B:B,B6743,G:G)*100</f>
        <v>0.1234913473729274</v>
      </c>
      <c r="Q6743">
        <f>VLOOKUP(C6743, Categories_Pivot_Table!A:B, 2, FALSE)</f>
        <v>23.088790931989923</v>
      </c>
      <c r="T6743">
        <f t="shared" si="106"/>
        <v>2022</v>
      </c>
    </row>
    <row r="6744" spans="1:20" x14ac:dyDescent="0.2">
      <c r="A6744" t="s">
        <v>7001</v>
      </c>
      <c r="B6744" t="s">
        <v>173</v>
      </c>
      <c r="C6744" t="s">
        <v>48</v>
      </c>
      <c r="D6744" t="s">
        <v>195</v>
      </c>
      <c r="E6744">
        <v>20</v>
      </c>
      <c r="F6744">
        <v>3</v>
      </c>
      <c r="G6744">
        <v>60</v>
      </c>
      <c r="H6744" t="s">
        <v>17</v>
      </c>
      <c r="I6744" t="s">
        <v>46</v>
      </c>
      <c r="J6744" s="1">
        <v>44575</v>
      </c>
      <c r="K6744" t="b">
        <v>0</v>
      </c>
      <c r="L6744" t="s">
        <v>65</v>
      </c>
      <c r="M6744">
        <v>1</v>
      </c>
      <c r="N6744">
        <f>G6744/SUMIF(B:B,B6744,G:G)*100</f>
        <v>9.8666359704658688E-2</v>
      </c>
      <c r="Q6744">
        <f>VLOOKUP(C6744, Categories_Pivot_Table!A:B, 2, FALSE)</f>
        <v>23.348837209302324</v>
      </c>
      <c r="T6744">
        <f t="shared" si="106"/>
        <v>2022</v>
      </c>
    </row>
    <row r="6745" spans="1:20" x14ac:dyDescent="0.2">
      <c r="A6745" t="s">
        <v>7002</v>
      </c>
      <c r="B6745" t="s">
        <v>84</v>
      </c>
      <c r="C6745" t="s">
        <v>48</v>
      </c>
      <c r="D6745" t="s">
        <v>543</v>
      </c>
      <c r="E6745">
        <v>9.5</v>
      </c>
      <c r="F6745">
        <v>3</v>
      </c>
      <c r="G6745">
        <v>28.5</v>
      </c>
      <c r="H6745" t="s">
        <v>17</v>
      </c>
      <c r="I6745" t="s">
        <v>46</v>
      </c>
      <c r="J6745" s="1">
        <v>44869</v>
      </c>
      <c r="K6745" t="b">
        <v>0</v>
      </c>
      <c r="L6745" t="s">
        <v>65</v>
      </c>
      <c r="M6745">
        <v>11</v>
      </c>
      <c r="N6745">
        <f>G6745/SUMIF(B:B,B6745,G:G)*100</f>
        <v>4.6140769822317559E-2</v>
      </c>
      <c r="Q6745">
        <f>VLOOKUP(C6745, Categories_Pivot_Table!A:B, 2, FALSE)</f>
        <v>23.348837209302324</v>
      </c>
      <c r="T6745">
        <f t="shared" si="106"/>
        <v>2022</v>
      </c>
    </row>
    <row r="6746" spans="1:20" x14ac:dyDescent="0.2">
      <c r="A6746" t="s">
        <v>7003</v>
      </c>
      <c r="B6746" t="s">
        <v>113</v>
      </c>
      <c r="C6746" t="s">
        <v>22</v>
      </c>
      <c r="D6746" t="s">
        <v>205</v>
      </c>
      <c r="E6746">
        <v>15.5</v>
      </c>
      <c r="F6746">
        <v>4</v>
      </c>
      <c r="G6746">
        <v>62</v>
      </c>
      <c r="H6746" t="s">
        <v>56</v>
      </c>
      <c r="I6746" t="s">
        <v>18</v>
      </c>
      <c r="J6746" s="1">
        <v>44871</v>
      </c>
      <c r="K6746" t="b">
        <v>1</v>
      </c>
      <c r="L6746" t="s">
        <v>24</v>
      </c>
      <c r="M6746">
        <v>11</v>
      </c>
      <c r="N6746">
        <f>G6746/SUMIF(B:B,B6746,G:G)*100</f>
        <v>0.10208618049495331</v>
      </c>
      <c r="Q6746">
        <f>VLOOKUP(C6746, Categories_Pivot_Table!A:B, 2, FALSE)</f>
        <v>21.505681818181817</v>
      </c>
      <c r="T6746">
        <f t="shared" si="106"/>
        <v>2022</v>
      </c>
    </row>
    <row r="6747" spans="1:20" x14ac:dyDescent="0.2">
      <c r="A6747" t="s">
        <v>7004</v>
      </c>
      <c r="B6747" t="s">
        <v>106</v>
      </c>
      <c r="C6747" t="s">
        <v>15</v>
      </c>
      <c r="D6747" t="s">
        <v>138</v>
      </c>
      <c r="E6747">
        <v>20</v>
      </c>
      <c r="F6747">
        <v>1</v>
      </c>
      <c r="G6747">
        <v>20</v>
      </c>
      <c r="H6747" t="s">
        <v>29</v>
      </c>
      <c r="I6747" t="s">
        <v>18</v>
      </c>
      <c r="J6747" s="1">
        <v>45334</v>
      </c>
      <c r="K6747" t="b">
        <v>0</v>
      </c>
      <c r="L6747" t="s">
        <v>19</v>
      </c>
      <c r="M6747">
        <v>2</v>
      </c>
      <c r="N6747">
        <f>G6747/SUMIF(B:B,B6747,G:G)*100</f>
        <v>3.259452411994785E-2</v>
      </c>
      <c r="Q6747">
        <f>VLOOKUP(C6747, Categories_Pivot_Table!A:B, 2, FALSE)</f>
        <v>23.063808900523561</v>
      </c>
      <c r="T6747">
        <f t="shared" si="106"/>
        <v>2024</v>
      </c>
    </row>
    <row r="6748" spans="1:20" x14ac:dyDescent="0.2">
      <c r="A6748" t="s">
        <v>7005</v>
      </c>
      <c r="B6748" t="s">
        <v>51</v>
      </c>
      <c r="C6748" t="s">
        <v>74</v>
      </c>
      <c r="D6748" t="s">
        <v>366</v>
      </c>
      <c r="E6748">
        <v>36.5</v>
      </c>
      <c r="F6748">
        <v>9</v>
      </c>
      <c r="G6748">
        <v>328.5</v>
      </c>
      <c r="H6748" t="s">
        <v>29</v>
      </c>
      <c r="I6748" t="s">
        <v>46</v>
      </c>
      <c r="J6748" s="1">
        <v>44659</v>
      </c>
      <c r="K6748" t="b">
        <v>1</v>
      </c>
      <c r="L6748" t="s">
        <v>65</v>
      </c>
      <c r="M6748">
        <v>4</v>
      </c>
      <c r="N6748">
        <f>G6748/SUMIF(B:B,B6748,G:G)*100</f>
        <v>0.50924705845877194</v>
      </c>
      <c r="Q6748">
        <f>VLOOKUP(C6748, Categories_Pivot_Table!A:B, 2, FALSE)</f>
        <v>24.317096165933375</v>
      </c>
      <c r="T6748">
        <f t="shared" si="106"/>
        <v>2022</v>
      </c>
    </row>
    <row r="6749" spans="1:20" x14ac:dyDescent="0.2">
      <c r="A6749" t="s">
        <v>7006</v>
      </c>
      <c r="B6749" t="s">
        <v>71</v>
      </c>
      <c r="C6749" t="s">
        <v>48</v>
      </c>
      <c r="D6749" t="s">
        <v>579</v>
      </c>
      <c r="E6749">
        <v>33.5</v>
      </c>
      <c r="F6749">
        <v>3</v>
      </c>
      <c r="G6749">
        <v>100.5</v>
      </c>
      <c r="H6749" t="s">
        <v>56</v>
      </c>
      <c r="I6749" t="s">
        <v>46</v>
      </c>
      <c r="J6749" s="1">
        <v>45465</v>
      </c>
      <c r="K6749" t="b">
        <v>0</v>
      </c>
      <c r="L6749" t="s">
        <v>35</v>
      </c>
      <c r="M6749">
        <v>6</v>
      </c>
      <c r="N6749">
        <f>G6749/SUMIF(B:B,B6749,G:G)*100</f>
        <v>0.15922683883233651</v>
      </c>
      <c r="Q6749">
        <f>VLOOKUP(C6749, Categories_Pivot_Table!A:B, 2, FALSE)</f>
        <v>23.348837209302324</v>
      </c>
      <c r="T6749">
        <f t="shared" si="106"/>
        <v>2024</v>
      </c>
    </row>
    <row r="6750" spans="1:20" x14ac:dyDescent="0.2">
      <c r="A6750" t="s">
        <v>7007</v>
      </c>
      <c r="B6750" t="s">
        <v>95</v>
      </c>
      <c r="C6750" t="s">
        <v>22</v>
      </c>
      <c r="D6750" t="s">
        <v>341</v>
      </c>
      <c r="E6750">
        <v>26</v>
      </c>
      <c r="F6750">
        <v>1</v>
      </c>
      <c r="G6750">
        <v>26</v>
      </c>
      <c r="H6750" t="s">
        <v>29</v>
      </c>
      <c r="I6750" t="s">
        <v>46</v>
      </c>
      <c r="J6750" s="1">
        <v>44569</v>
      </c>
      <c r="K6750" t="b">
        <v>1</v>
      </c>
      <c r="L6750" t="s">
        <v>35</v>
      </c>
      <c r="M6750">
        <v>1</v>
      </c>
      <c r="N6750">
        <f>G6750/SUMIF(B:B,B6750,G:G)*100</f>
        <v>3.8603446099938384E-2</v>
      </c>
      <c r="Q6750">
        <f>VLOOKUP(C6750, Categories_Pivot_Table!A:B, 2, FALSE)</f>
        <v>21.505681818181817</v>
      </c>
      <c r="T6750">
        <f t="shared" si="106"/>
        <v>2022</v>
      </c>
    </row>
    <row r="6751" spans="1:20" x14ac:dyDescent="0.2">
      <c r="A6751" t="s">
        <v>7008</v>
      </c>
      <c r="B6751" t="s">
        <v>51</v>
      </c>
      <c r="C6751" t="s">
        <v>38</v>
      </c>
      <c r="D6751" t="s">
        <v>100</v>
      </c>
      <c r="E6751">
        <v>20</v>
      </c>
      <c r="F6751">
        <v>3</v>
      </c>
      <c r="G6751">
        <v>60</v>
      </c>
      <c r="H6751" t="s">
        <v>17</v>
      </c>
      <c r="I6751" t="s">
        <v>46</v>
      </c>
      <c r="J6751" s="1">
        <v>45631</v>
      </c>
      <c r="K6751" t="b">
        <v>1</v>
      </c>
      <c r="L6751" t="s">
        <v>42</v>
      </c>
      <c r="M6751">
        <v>12</v>
      </c>
      <c r="N6751">
        <f>G6751/SUMIF(B:B,B6751,G:G)*100</f>
        <v>9.3013161362332772E-2</v>
      </c>
      <c r="Q6751">
        <f>VLOOKUP(C6751, Categories_Pivot_Table!A:B, 2, FALSE)</f>
        <v>23.088790931989923</v>
      </c>
      <c r="T6751">
        <f t="shared" si="106"/>
        <v>2024</v>
      </c>
    </row>
    <row r="6752" spans="1:20" x14ac:dyDescent="0.2">
      <c r="A6752" t="s">
        <v>7009</v>
      </c>
      <c r="B6752" t="s">
        <v>76</v>
      </c>
      <c r="C6752" t="s">
        <v>33</v>
      </c>
      <c r="D6752" t="s">
        <v>41</v>
      </c>
      <c r="E6752">
        <v>23</v>
      </c>
      <c r="F6752">
        <v>4</v>
      </c>
      <c r="G6752">
        <v>134</v>
      </c>
      <c r="H6752" t="s">
        <v>29</v>
      </c>
      <c r="I6752" t="s">
        <v>46</v>
      </c>
      <c r="J6752" s="1">
        <v>45380</v>
      </c>
      <c r="K6752" t="b">
        <v>0</v>
      </c>
      <c r="L6752" t="s">
        <v>65</v>
      </c>
      <c r="M6752">
        <v>3</v>
      </c>
      <c r="N6752">
        <f>G6752/SUMIF(B:B,B6752,G:G)*100</f>
        <v>0.22815695155070106</v>
      </c>
      <c r="Q6752">
        <f>VLOOKUP(C6752, Categories_Pivot_Table!A:B, 2, FALSE)</f>
        <v>23.300574345883856</v>
      </c>
      <c r="T6752">
        <f t="shared" si="106"/>
        <v>2024</v>
      </c>
    </row>
    <row r="6753" spans="1:20" x14ac:dyDescent="0.2">
      <c r="A6753" t="s">
        <v>7010</v>
      </c>
      <c r="B6753" t="s">
        <v>54</v>
      </c>
      <c r="C6753" t="s">
        <v>33</v>
      </c>
      <c r="D6753" t="s">
        <v>307</v>
      </c>
      <c r="E6753">
        <v>6.5</v>
      </c>
      <c r="F6753">
        <v>8</v>
      </c>
      <c r="G6753">
        <v>52</v>
      </c>
      <c r="H6753" t="s">
        <v>29</v>
      </c>
      <c r="I6753" t="s">
        <v>18</v>
      </c>
      <c r="J6753" s="1">
        <v>45433</v>
      </c>
      <c r="K6753" t="b">
        <v>0</v>
      </c>
      <c r="L6753" t="s">
        <v>49</v>
      </c>
      <c r="M6753">
        <v>5</v>
      </c>
      <c r="N6753">
        <f>G6753/SUMIF(B:B,B6753,G:G)*100</f>
        <v>9.0979870703606816E-2</v>
      </c>
      <c r="Q6753">
        <f>VLOOKUP(C6753, Categories_Pivot_Table!A:B, 2, FALSE)</f>
        <v>23.300574345883856</v>
      </c>
      <c r="T6753">
        <f t="shared" si="106"/>
        <v>2024</v>
      </c>
    </row>
    <row r="6754" spans="1:20" x14ac:dyDescent="0.2">
      <c r="A6754" t="s">
        <v>7011</v>
      </c>
      <c r="B6754" t="s">
        <v>173</v>
      </c>
      <c r="C6754" t="s">
        <v>33</v>
      </c>
      <c r="D6754" t="s">
        <v>398</v>
      </c>
      <c r="E6754">
        <v>21.5</v>
      </c>
      <c r="F6754">
        <v>1</v>
      </c>
      <c r="G6754">
        <v>21.5</v>
      </c>
      <c r="H6754" t="s">
        <v>29</v>
      </c>
      <c r="I6754" t="s">
        <v>46</v>
      </c>
      <c r="J6754" s="1">
        <v>45541</v>
      </c>
      <c r="K6754" t="b">
        <v>0</v>
      </c>
      <c r="L6754" t="s">
        <v>65</v>
      </c>
      <c r="M6754">
        <v>9</v>
      </c>
      <c r="N6754">
        <f>G6754/SUMIF(B:B,B6754,G:G)*100</f>
        <v>3.5355445560836037E-2</v>
      </c>
      <c r="Q6754">
        <f>VLOOKUP(C6754, Categories_Pivot_Table!A:B, 2, FALSE)</f>
        <v>23.300574345883856</v>
      </c>
      <c r="T6754">
        <f t="shared" si="106"/>
        <v>2024</v>
      </c>
    </row>
    <row r="6755" spans="1:20" x14ac:dyDescent="0.2">
      <c r="A6755" t="s">
        <v>7012</v>
      </c>
      <c r="B6755" t="s">
        <v>26</v>
      </c>
      <c r="C6755" t="s">
        <v>15</v>
      </c>
      <c r="D6755" t="s">
        <v>448</v>
      </c>
      <c r="E6755">
        <v>26</v>
      </c>
      <c r="F6755">
        <v>7</v>
      </c>
      <c r="G6755">
        <v>182</v>
      </c>
      <c r="H6755" t="s">
        <v>17</v>
      </c>
      <c r="I6755" t="s">
        <v>18</v>
      </c>
      <c r="J6755" s="1">
        <v>45481</v>
      </c>
      <c r="K6755" t="b">
        <v>0</v>
      </c>
      <c r="L6755" t="s">
        <v>19</v>
      </c>
      <c r="M6755">
        <v>7</v>
      </c>
      <c r="N6755">
        <f>G6755/SUMIF(B:B,B6755,G:G)*100</f>
        <v>0.29332839080367146</v>
      </c>
      <c r="Q6755">
        <f>VLOOKUP(C6755, Categories_Pivot_Table!A:B, 2, FALSE)</f>
        <v>23.063808900523561</v>
      </c>
      <c r="T6755">
        <f t="shared" si="106"/>
        <v>2024</v>
      </c>
    </row>
    <row r="6756" spans="1:20" x14ac:dyDescent="0.2">
      <c r="A6756" t="s">
        <v>7013</v>
      </c>
      <c r="B6756" t="s">
        <v>90</v>
      </c>
      <c r="C6756" t="s">
        <v>33</v>
      </c>
      <c r="D6756" t="s">
        <v>300</v>
      </c>
      <c r="E6756">
        <v>35</v>
      </c>
      <c r="F6756">
        <v>10</v>
      </c>
      <c r="G6756">
        <v>350</v>
      </c>
      <c r="H6756" t="s">
        <v>56</v>
      </c>
      <c r="I6756" t="s">
        <v>18</v>
      </c>
      <c r="J6756" s="1">
        <v>45525</v>
      </c>
      <c r="K6756" t="b">
        <v>0</v>
      </c>
      <c r="L6756" t="s">
        <v>30</v>
      </c>
      <c r="M6756">
        <v>8</v>
      </c>
      <c r="N6756">
        <f>G6756/SUMIF(B:B,B6756,G:G)*100</f>
        <v>0.59179601636738699</v>
      </c>
      <c r="Q6756">
        <f>VLOOKUP(C6756, Categories_Pivot_Table!A:B, 2, FALSE)</f>
        <v>23.300574345883856</v>
      </c>
      <c r="T6756">
        <f t="shared" si="106"/>
        <v>2024</v>
      </c>
    </row>
    <row r="6757" spans="1:20" x14ac:dyDescent="0.2">
      <c r="A6757" t="s">
        <v>7014</v>
      </c>
      <c r="B6757" t="s">
        <v>84</v>
      </c>
      <c r="C6757" t="s">
        <v>15</v>
      </c>
      <c r="D6757" t="s">
        <v>511</v>
      </c>
      <c r="E6757">
        <v>15.5</v>
      </c>
      <c r="F6757">
        <v>3</v>
      </c>
      <c r="G6757">
        <v>46.5</v>
      </c>
      <c r="H6757" t="s">
        <v>56</v>
      </c>
      <c r="I6757" t="s">
        <v>18</v>
      </c>
      <c r="J6757" s="1">
        <v>44979</v>
      </c>
      <c r="K6757" t="b">
        <v>1</v>
      </c>
      <c r="L6757" t="s">
        <v>30</v>
      </c>
      <c r="M6757">
        <v>2</v>
      </c>
      <c r="N6757">
        <f>G6757/SUMIF(B:B,B6757,G:G)*100</f>
        <v>7.5282308657465505E-2</v>
      </c>
      <c r="Q6757">
        <f>VLOOKUP(C6757, Categories_Pivot_Table!A:B, 2, FALSE)</f>
        <v>23.063808900523561</v>
      </c>
      <c r="T6757">
        <f t="shared" si="106"/>
        <v>2023</v>
      </c>
    </row>
    <row r="6758" spans="1:20" x14ac:dyDescent="0.2">
      <c r="A6758" t="s">
        <v>7015</v>
      </c>
      <c r="B6758" t="s">
        <v>76</v>
      </c>
      <c r="C6758" t="s">
        <v>38</v>
      </c>
      <c r="D6758" t="s">
        <v>404</v>
      </c>
      <c r="E6758">
        <v>11</v>
      </c>
      <c r="F6758">
        <v>3</v>
      </c>
      <c r="G6758">
        <v>33</v>
      </c>
      <c r="H6758" t="s">
        <v>29</v>
      </c>
      <c r="I6758" t="s">
        <v>46</v>
      </c>
      <c r="J6758" s="1">
        <v>44703</v>
      </c>
      <c r="K6758" t="b">
        <v>1</v>
      </c>
      <c r="L6758" t="s">
        <v>24</v>
      </c>
      <c r="M6758">
        <v>5</v>
      </c>
      <c r="N6758">
        <f>G6758/SUMIF(B:B,B6758,G:G)*100</f>
        <v>5.6187905978903996E-2</v>
      </c>
      <c r="Q6758">
        <f>VLOOKUP(C6758, Categories_Pivot_Table!A:B, 2, FALSE)</f>
        <v>23.088790931989923</v>
      </c>
      <c r="T6758">
        <f t="shared" si="106"/>
        <v>2022</v>
      </c>
    </row>
    <row r="6759" spans="1:20" x14ac:dyDescent="0.2">
      <c r="A6759" t="s">
        <v>7016</v>
      </c>
      <c r="B6759" t="s">
        <v>37</v>
      </c>
      <c r="C6759" t="s">
        <v>38</v>
      </c>
      <c r="D6759" t="s">
        <v>473</v>
      </c>
      <c r="E6759">
        <v>23</v>
      </c>
      <c r="F6759">
        <v>3</v>
      </c>
      <c r="G6759">
        <v>69</v>
      </c>
      <c r="H6759" t="s">
        <v>29</v>
      </c>
      <c r="I6759" t="s">
        <v>46</v>
      </c>
      <c r="J6759" s="1">
        <v>44718</v>
      </c>
      <c r="K6759" t="b">
        <v>0</v>
      </c>
      <c r="L6759" t="s">
        <v>19</v>
      </c>
      <c r="M6759">
        <v>6</v>
      </c>
      <c r="N6759">
        <f>G6759/SUMIF(B:B,B6759,G:G)*100</f>
        <v>0.1030242853623394</v>
      </c>
      <c r="Q6759">
        <f>VLOOKUP(C6759, Categories_Pivot_Table!A:B, 2, FALSE)</f>
        <v>23.088790931989923</v>
      </c>
      <c r="T6759">
        <f t="shared" si="106"/>
        <v>2022</v>
      </c>
    </row>
    <row r="6760" spans="1:20" x14ac:dyDescent="0.2">
      <c r="A6760" t="s">
        <v>7017</v>
      </c>
      <c r="B6760" t="s">
        <v>63</v>
      </c>
      <c r="C6760" t="s">
        <v>74</v>
      </c>
      <c r="D6760" t="s">
        <v>626</v>
      </c>
      <c r="E6760">
        <v>26</v>
      </c>
      <c r="F6760">
        <v>7</v>
      </c>
      <c r="G6760">
        <v>182</v>
      </c>
      <c r="H6760" t="s">
        <v>56</v>
      </c>
      <c r="I6760" t="s">
        <v>46</v>
      </c>
      <c r="J6760" s="1">
        <v>44702</v>
      </c>
      <c r="K6760" t="b">
        <v>0</v>
      </c>
      <c r="L6760" t="s">
        <v>35</v>
      </c>
      <c r="M6760">
        <v>5</v>
      </c>
      <c r="N6760">
        <f>G6760/SUMIF(B:B,B6760,G:G)*100</f>
        <v>0.30068728522336774</v>
      </c>
      <c r="Q6760">
        <f>VLOOKUP(C6760, Categories_Pivot_Table!A:B, 2, FALSE)</f>
        <v>24.317096165933375</v>
      </c>
      <c r="T6760">
        <f t="shared" si="106"/>
        <v>2022</v>
      </c>
    </row>
    <row r="6761" spans="1:20" x14ac:dyDescent="0.2">
      <c r="A6761" t="s">
        <v>7018</v>
      </c>
      <c r="B6761" t="s">
        <v>54</v>
      </c>
      <c r="C6761" t="s">
        <v>38</v>
      </c>
      <c r="D6761" t="s">
        <v>96</v>
      </c>
      <c r="E6761">
        <v>24.5</v>
      </c>
      <c r="F6761">
        <v>7</v>
      </c>
      <c r="G6761">
        <v>171.5</v>
      </c>
      <c r="H6761" t="s">
        <v>17</v>
      </c>
      <c r="I6761" t="s">
        <v>18</v>
      </c>
      <c r="J6761" s="1">
        <v>44810</v>
      </c>
      <c r="K6761" t="b">
        <v>0</v>
      </c>
      <c r="L6761" t="s">
        <v>49</v>
      </c>
      <c r="M6761">
        <v>9</v>
      </c>
      <c r="N6761">
        <f>G6761/SUMIF(B:B,B6761,G:G)*100</f>
        <v>0.30005861203208789</v>
      </c>
      <c r="Q6761">
        <f>VLOOKUP(C6761, Categories_Pivot_Table!A:B, 2, FALSE)</f>
        <v>23.088790931989923</v>
      </c>
      <c r="T6761">
        <f t="shared" si="106"/>
        <v>2022</v>
      </c>
    </row>
    <row r="6762" spans="1:20" x14ac:dyDescent="0.2">
      <c r="A6762" t="s">
        <v>7019</v>
      </c>
      <c r="B6762" t="s">
        <v>51</v>
      </c>
      <c r="C6762" t="s">
        <v>38</v>
      </c>
      <c r="D6762" t="s">
        <v>96</v>
      </c>
      <c r="E6762">
        <v>24.5</v>
      </c>
      <c r="F6762">
        <v>4</v>
      </c>
      <c r="G6762">
        <v>98</v>
      </c>
      <c r="H6762" t="s">
        <v>29</v>
      </c>
      <c r="I6762" t="s">
        <v>18</v>
      </c>
      <c r="J6762" s="1">
        <v>45444</v>
      </c>
      <c r="K6762" t="b">
        <v>1</v>
      </c>
      <c r="L6762" t="s">
        <v>35</v>
      </c>
      <c r="M6762">
        <v>6</v>
      </c>
      <c r="N6762">
        <f>G6762/SUMIF(B:B,B6762,G:G)*100</f>
        <v>0.1519214968918102</v>
      </c>
      <c r="Q6762">
        <f>VLOOKUP(C6762, Categories_Pivot_Table!A:B, 2, FALSE)</f>
        <v>23.088790931989923</v>
      </c>
      <c r="T6762">
        <f t="shared" si="106"/>
        <v>2024</v>
      </c>
    </row>
    <row r="6763" spans="1:20" x14ac:dyDescent="0.2">
      <c r="A6763" t="s">
        <v>7020</v>
      </c>
      <c r="B6763" t="s">
        <v>47</v>
      </c>
      <c r="C6763" t="s">
        <v>33</v>
      </c>
      <c r="D6763" t="s">
        <v>259</v>
      </c>
      <c r="E6763">
        <v>33.5</v>
      </c>
      <c r="F6763">
        <v>5</v>
      </c>
      <c r="G6763">
        <v>167.5</v>
      </c>
      <c r="H6763" t="s">
        <v>56</v>
      </c>
      <c r="I6763" t="s">
        <v>18</v>
      </c>
      <c r="J6763" s="1">
        <v>44833</v>
      </c>
      <c r="K6763" t="b">
        <v>0</v>
      </c>
      <c r="L6763" t="s">
        <v>42</v>
      </c>
      <c r="M6763">
        <v>9</v>
      </c>
      <c r="N6763">
        <f>G6763/SUMIF(B:B,B6763,G:G)*100</f>
        <v>0.26615607074190012</v>
      </c>
      <c r="Q6763">
        <f>VLOOKUP(C6763, Categories_Pivot_Table!A:B, 2, FALSE)</f>
        <v>23.300574345883856</v>
      </c>
      <c r="T6763">
        <f t="shared" si="106"/>
        <v>2022</v>
      </c>
    </row>
    <row r="6764" spans="1:20" x14ac:dyDescent="0.2">
      <c r="A6764" t="s">
        <v>7021</v>
      </c>
      <c r="B6764" t="s">
        <v>47</v>
      </c>
      <c r="C6764" t="s">
        <v>38</v>
      </c>
      <c r="D6764" t="s">
        <v>131</v>
      </c>
      <c r="E6764">
        <v>8</v>
      </c>
      <c r="F6764">
        <v>3</v>
      </c>
      <c r="G6764">
        <v>24</v>
      </c>
      <c r="H6764" t="s">
        <v>29</v>
      </c>
      <c r="I6764" t="s">
        <v>18</v>
      </c>
      <c r="J6764" s="1">
        <v>45051</v>
      </c>
      <c r="K6764" t="b">
        <v>1</v>
      </c>
      <c r="L6764" t="s">
        <v>65</v>
      </c>
      <c r="M6764">
        <v>5</v>
      </c>
      <c r="N6764">
        <f>G6764/SUMIF(B:B,B6764,G:G)*100</f>
        <v>3.813579521077972E-2</v>
      </c>
      <c r="Q6764">
        <f>VLOOKUP(C6764, Categories_Pivot_Table!A:B, 2, FALSE)</f>
        <v>23.088790931989923</v>
      </c>
      <c r="T6764">
        <f t="shared" si="106"/>
        <v>2023</v>
      </c>
    </row>
    <row r="6765" spans="1:20" x14ac:dyDescent="0.2">
      <c r="A6765" t="s">
        <v>7022</v>
      </c>
      <c r="B6765" t="s">
        <v>14</v>
      </c>
      <c r="C6765" t="s">
        <v>48</v>
      </c>
      <c r="D6765" t="s">
        <v>655</v>
      </c>
      <c r="E6765">
        <v>12.5</v>
      </c>
      <c r="F6765">
        <v>10</v>
      </c>
      <c r="G6765">
        <v>125</v>
      </c>
      <c r="H6765" t="s">
        <v>29</v>
      </c>
      <c r="I6765" t="s">
        <v>46</v>
      </c>
      <c r="J6765" s="1">
        <v>45128</v>
      </c>
      <c r="K6765" t="b">
        <v>1</v>
      </c>
      <c r="L6765" t="s">
        <v>65</v>
      </c>
      <c r="M6765">
        <v>7</v>
      </c>
      <c r="N6765">
        <f>G6765/SUMIF(B:B,B6765,G:G)*100</f>
        <v>0.20350517310150024</v>
      </c>
      <c r="Q6765">
        <f>VLOOKUP(C6765, Categories_Pivot_Table!A:B, 2, FALSE)</f>
        <v>23.348837209302324</v>
      </c>
      <c r="T6765">
        <f t="shared" si="106"/>
        <v>2023</v>
      </c>
    </row>
    <row r="6766" spans="1:20" x14ac:dyDescent="0.2">
      <c r="A6766" t="s">
        <v>7023</v>
      </c>
      <c r="B6766" t="s">
        <v>51</v>
      </c>
      <c r="C6766" t="s">
        <v>27</v>
      </c>
      <c r="D6766" t="s">
        <v>119</v>
      </c>
      <c r="E6766">
        <v>38</v>
      </c>
      <c r="F6766">
        <v>9</v>
      </c>
      <c r="G6766">
        <v>342</v>
      </c>
      <c r="H6766" t="s">
        <v>29</v>
      </c>
      <c r="I6766" t="s">
        <v>46</v>
      </c>
      <c r="J6766" s="1">
        <v>44908</v>
      </c>
      <c r="K6766" t="b">
        <v>1</v>
      </c>
      <c r="L6766" t="s">
        <v>49</v>
      </c>
      <c r="M6766">
        <v>12</v>
      </c>
      <c r="N6766">
        <f>G6766/SUMIF(B:B,B6766,G:G)*100</f>
        <v>0.5301750197652968</v>
      </c>
      <c r="Q6766">
        <f>VLOOKUP(C6766, Categories_Pivot_Table!A:B, 2, FALSE)</f>
        <v>25.013711734693878</v>
      </c>
      <c r="T6766">
        <f t="shared" si="106"/>
        <v>2022</v>
      </c>
    </row>
    <row r="6767" spans="1:20" x14ac:dyDescent="0.2">
      <c r="A6767" t="s">
        <v>7024</v>
      </c>
      <c r="B6767" t="s">
        <v>121</v>
      </c>
      <c r="C6767" t="s">
        <v>74</v>
      </c>
      <c r="D6767" t="s">
        <v>321</v>
      </c>
      <c r="E6767">
        <v>32</v>
      </c>
      <c r="F6767">
        <v>6</v>
      </c>
      <c r="G6767">
        <v>192</v>
      </c>
      <c r="H6767" t="s">
        <v>17</v>
      </c>
      <c r="I6767" t="s">
        <v>18</v>
      </c>
      <c r="J6767" s="1">
        <v>45163</v>
      </c>
      <c r="K6767" t="b">
        <v>0</v>
      </c>
      <c r="L6767" t="s">
        <v>65</v>
      </c>
      <c r="M6767">
        <v>8</v>
      </c>
      <c r="N6767">
        <f>G6767/SUMIF(B:B,B6767,G:G)*100</f>
        <v>0.2928146041283809</v>
      </c>
      <c r="Q6767">
        <f>VLOOKUP(C6767, Categories_Pivot_Table!A:B, 2, FALSE)</f>
        <v>24.317096165933375</v>
      </c>
      <c r="T6767">
        <f t="shared" si="106"/>
        <v>2023</v>
      </c>
    </row>
    <row r="6768" spans="1:20" x14ac:dyDescent="0.2">
      <c r="A6768" t="s">
        <v>7025</v>
      </c>
      <c r="B6768" t="s">
        <v>21</v>
      </c>
      <c r="C6768" t="s">
        <v>33</v>
      </c>
      <c r="D6768" t="s">
        <v>307</v>
      </c>
      <c r="E6768">
        <v>6.5</v>
      </c>
      <c r="F6768">
        <v>4</v>
      </c>
      <c r="G6768">
        <v>26</v>
      </c>
      <c r="H6768" t="s">
        <v>56</v>
      </c>
      <c r="I6768" t="s">
        <v>18</v>
      </c>
      <c r="J6768" s="1">
        <v>45597</v>
      </c>
      <c r="K6768" t="b">
        <v>1</v>
      </c>
      <c r="L6768" t="s">
        <v>65</v>
      </c>
      <c r="M6768">
        <v>11</v>
      </c>
      <c r="N6768">
        <f>G6768/SUMIF(B:B,B6768,G:G)*100</f>
        <v>4.2117199206252787E-2</v>
      </c>
      <c r="Q6768">
        <f>VLOOKUP(C6768, Categories_Pivot_Table!A:B, 2, FALSE)</f>
        <v>23.300574345883856</v>
      </c>
      <c r="T6768">
        <f t="shared" si="106"/>
        <v>2024</v>
      </c>
    </row>
    <row r="6769" spans="1:20" x14ac:dyDescent="0.2">
      <c r="A6769" t="s">
        <v>7026</v>
      </c>
      <c r="B6769" t="s">
        <v>47</v>
      </c>
      <c r="C6769" t="s">
        <v>48</v>
      </c>
      <c r="D6769" t="s">
        <v>93</v>
      </c>
      <c r="E6769">
        <v>41</v>
      </c>
      <c r="F6769">
        <v>8</v>
      </c>
      <c r="G6769">
        <v>328</v>
      </c>
      <c r="H6769" t="s">
        <v>17</v>
      </c>
      <c r="I6769" t="s">
        <v>46</v>
      </c>
      <c r="J6769" s="1">
        <v>45648</v>
      </c>
      <c r="K6769" t="b">
        <v>0</v>
      </c>
      <c r="L6769" t="s">
        <v>24</v>
      </c>
      <c r="M6769">
        <v>12</v>
      </c>
      <c r="N6769">
        <f>G6769/SUMIF(B:B,B6769,G:G)*100</f>
        <v>0.52118920121398948</v>
      </c>
      <c r="Q6769">
        <f>VLOOKUP(C6769, Categories_Pivot_Table!A:B, 2, FALSE)</f>
        <v>23.348837209302324</v>
      </c>
      <c r="T6769">
        <f t="shared" si="106"/>
        <v>2024</v>
      </c>
    </row>
    <row r="6770" spans="1:20" x14ac:dyDescent="0.2">
      <c r="A6770" t="s">
        <v>7027</v>
      </c>
      <c r="B6770" t="s">
        <v>71</v>
      </c>
      <c r="C6770" t="s">
        <v>48</v>
      </c>
      <c r="D6770" t="s">
        <v>1031</v>
      </c>
      <c r="E6770">
        <v>32</v>
      </c>
      <c r="F6770">
        <v>5</v>
      </c>
      <c r="G6770">
        <v>160</v>
      </c>
      <c r="H6770" t="s">
        <v>29</v>
      </c>
      <c r="I6770" t="s">
        <v>18</v>
      </c>
      <c r="J6770" s="1">
        <v>45605</v>
      </c>
      <c r="K6770" t="b">
        <v>0</v>
      </c>
      <c r="L6770" t="s">
        <v>35</v>
      </c>
      <c r="M6770">
        <v>11</v>
      </c>
      <c r="N6770">
        <f>G6770/SUMIF(B:B,B6770,G:G)*100</f>
        <v>0.25349546480769991</v>
      </c>
      <c r="Q6770">
        <f>VLOOKUP(C6770, Categories_Pivot_Table!A:B, 2, FALSE)</f>
        <v>23.348837209302324</v>
      </c>
      <c r="T6770">
        <f t="shared" si="106"/>
        <v>2024</v>
      </c>
    </row>
    <row r="6771" spans="1:20" x14ac:dyDescent="0.2">
      <c r="A6771" t="s">
        <v>7028</v>
      </c>
      <c r="B6771" t="s">
        <v>63</v>
      </c>
      <c r="C6771" t="s">
        <v>33</v>
      </c>
      <c r="D6771" t="s">
        <v>398</v>
      </c>
      <c r="E6771">
        <v>21.5</v>
      </c>
      <c r="F6771">
        <v>3</v>
      </c>
      <c r="G6771">
        <v>64.5</v>
      </c>
      <c r="H6771" t="s">
        <v>56</v>
      </c>
      <c r="I6771" t="s">
        <v>18</v>
      </c>
      <c r="J6771" s="1">
        <v>45572</v>
      </c>
      <c r="K6771" t="b">
        <v>1</v>
      </c>
      <c r="L6771" t="s">
        <v>19</v>
      </c>
      <c r="M6771">
        <v>10</v>
      </c>
      <c r="N6771">
        <f>G6771/SUMIF(B:B,B6771,G:G)*100</f>
        <v>0.10656225218080888</v>
      </c>
      <c r="Q6771">
        <f>VLOOKUP(C6771, Categories_Pivot_Table!A:B, 2, FALSE)</f>
        <v>23.300574345883856</v>
      </c>
      <c r="T6771">
        <f t="shared" si="106"/>
        <v>2024</v>
      </c>
    </row>
    <row r="6772" spans="1:20" x14ac:dyDescent="0.2">
      <c r="A6772" t="s">
        <v>7029</v>
      </c>
      <c r="B6772" t="s">
        <v>32</v>
      </c>
      <c r="C6772" t="s">
        <v>38</v>
      </c>
      <c r="D6772" t="s">
        <v>190</v>
      </c>
      <c r="E6772">
        <v>33.5</v>
      </c>
      <c r="F6772">
        <v>7</v>
      </c>
      <c r="G6772">
        <v>234.5</v>
      </c>
      <c r="H6772" t="s">
        <v>56</v>
      </c>
      <c r="I6772" t="s">
        <v>18</v>
      </c>
      <c r="J6772" s="1">
        <v>45428</v>
      </c>
      <c r="K6772" t="b">
        <v>0</v>
      </c>
      <c r="L6772" t="s">
        <v>42</v>
      </c>
      <c r="M6772">
        <v>5</v>
      </c>
      <c r="N6772">
        <f>G6772/SUMIF(B:B,B6772,G:G)*100</f>
        <v>0.39994883383788854</v>
      </c>
      <c r="Q6772">
        <f>VLOOKUP(C6772, Categories_Pivot_Table!A:B, 2, FALSE)</f>
        <v>23.088790931989923</v>
      </c>
      <c r="T6772">
        <f t="shared" si="106"/>
        <v>2024</v>
      </c>
    </row>
    <row r="6773" spans="1:20" x14ac:dyDescent="0.2">
      <c r="A6773" t="s">
        <v>7030</v>
      </c>
      <c r="B6773" t="s">
        <v>63</v>
      </c>
      <c r="C6773" t="s">
        <v>38</v>
      </c>
      <c r="D6773" t="s">
        <v>404</v>
      </c>
      <c r="E6773">
        <v>11</v>
      </c>
      <c r="F6773">
        <v>7</v>
      </c>
      <c r="G6773">
        <v>77</v>
      </c>
      <c r="H6773" t="s">
        <v>56</v>
      </c>
      <c r="I6773" t="s">
        <v>46</v>
      </c>
      <c r="J6773" s="1">
        <v>44711</v>
      </c>
      <c r="K6773" t="b">
        <v>0</v>
      </c>
      <c r="L6773" t="s">
        <v>19</v>
      </c>
      <c r="M6773">
        <v>5</v>
      </c>
      <c r="N6773">
        <f>G6773/SUMIF(B:B,B6773,G:G)*100</f>
        <v>0.12721385144065556</v>
      </c>
      <c r="Q6773">
        <f>VLOOKUP(C6773, Categories_Pivot_Table!A:B, 2, FALSE)</f>
        <v>23.088790931989923</v>
      </c>
      <c r="T6773">
        <f t="shared" si="106"/>
        <v>2022</v>
      </c>
    </row>
    <row r="6774" spans="1:20" x14ac:dyDescent="0.2">
      <c r="A6774" t="s">
        <v>7031</v>
      </c>
      <c r="B6774" t="s">
        <v>84</v>
      </c>
      <c r="C6774" t="s">
        <v>135</v>
      </c>
      <c r="D6774" t="s">
        <v>229</v>
      </c>
      <c r="E6774">
        <v>41</v>
      </c>
      <c r="F6774">
        <v>8</v>
      </c>
      <c r="G6774">
        <v>328</v>
      </c>
      <c r="H6774" t="s">
        <v>17</v>
      </c>
      <c r="I6774" t="s">
        <v>46</v>
      </c>
      <c r="J6774" s="1">
        <v>44891</v>
      </c>
      <c r="K6774" t="b">
        <v>0</v>
      </c>
      <c r="L6774" t="s">
        <v>35</v>
      </c>
      <c r="M6774">
        <v>11</v>
      </c>
      <c r="N6774">
        <f>G6774/SUMIF(B:B,B6774,G:G)*100</f>
        <v>0.5310235965515846</v>
      </c>
      <c r="Q6774">
        <f>VLOOKUP(C6774, Categories_Pivot_Table!A:B, 2, FALSE)</f>
        <v>23.146341463414632</v>
      </c>
      <c r="T6774">
        <f t="shared" si="106"/>
        <v>2022</v>
      </c>
    </row>
    <row r="6775" spans="1:20" x14ac:dyDescent="0.2">
      <c r="A6775" t="s">
        <v>7032</v>
      </c>
      <c r="B6775" t="s">
        <v>173</v>
      </c>
      <c r="C6775" t="s">
        <v>27</v>
      </c>
      <c r="D6775" t="s">
        <v>55</v>
      </c>
      <c r="E6775">
        <v>36.5</v>
      </c>
      <c r="F6775">
        <v>10</v>
      </c>
      <c r="G6775">
        <v>365</v>
      </c>
      <c r="H6775" t="s">
        <v>56</v>
      </c>
      <c r="I6775" t="s">
        <v>46</v>
      </c>
      <c r="J6775" s="1">
        <v>44940</v>
      </c>
      <c r="K6775" t="b">
        <v>0</v>
      </c>
      <c r="L6775" t="s">
        <v>35</v>
      </c>
      <c r="M6775">
        <v>1</v>
      </c>
      <c r="N6775">
        <f>G6775/SUMIF(B:B,B6775,G:G)*100</f>
        <v>0.60022035487000713</v>
      </c>
      <c r="Q6775">
        <f>VLOOKUP(C6775, Categories_Pivot_Table!A:B, 2, FALSE)</f>
        <v>25.013711734693878</v>
      </c>
      <c r="T6775">
        <f t="shared" si="106"/>
        <v>2023</v>
      </c>
    </row>
    <row r="6776" spans="1:20" x14ac:dyDescent="0.2">
      <c r="A6776" t="s">
        <v>7033</v>
      </c>
      <c r="B6776" t="s">
        <v>54</v>
      </c>
      <c r="C6776" t="s">
        <v>135</v>
      </c>
      <c r="D6776" t="s">
        <v>333</v>
      </c>
      <c r="E6776">
        <v>20</v>
      </c>
      <c r="F6776">
        <v>1</v>
      </c>
      <c r="G6776">
        <v>20</v>
      </c>
      <c r="H6776" t="s">
        <v>29</v>
      </c>
      <c r="I6776" t="s">
        <v>18</v>
      </c>
      <c r="J6776" s="1">
        <v>44891</v>
      </c>
      <c r="K6776" t="b">
        <v>0</v>
      </c>
      <c r="L6776" t="s">
        <v>35</v>
      </c>
      <c r="M6776">
        <v>11</v>
      </c>
      <c r="N6776">
        <f>G6776/SUMIF(B:B,B6776,G:G)*100</f>
        <v>3.4992257962925703E-2</v>
      </c>
      <c r="Q6776">
        <f>VLOOKUP(C6776, Categories_Pivot_Table!A:B, 2, FALSE)</f>
        <v>23.146341463414632</v>
      </c>
      <c r="T6776">
        <f t="shared" si="106"/>
        <v>2022</v>
      </c>
    </row>
    <row r="6777" spans="1:20" x14ac:dyDescent="0.2">
      <c r="A6777" t="s">
        <v>7034</v>
      </c>
      <c r="B6777" t="s">
        <v>63</v>
      </c>
      <c r="C6777" t="s">
        <v>33</v>
      </c>
      <c r="D6777" t="s">
        <v>269</v>
      </c>
      <c r="E6777">
        <v>12.5</v>
      </c>
      <c r="F6777">
        <v>4</v>
      </c>
      <c r="G6777">
        <v>50</v>
      </c>
      <c r="H6777" t="s">
        <v>17</v>
      </c>
      <c r="I6777" t="s">
        <v>18</v>
      </c>
      <c r="J6777" s="1">
        <v>44630</v>
      </c>
      <c r="K6777" t="b">
        <v>0</v>
      </c>
      <c r="L6777" t="s">
        <v>42</v>
      </c>
      <c r="M6777">
        <v>3</v>
      </c>
      <c r="N6777">
        <f>G6777/SUMIF(B:B,B6777,G:G)*100</f>
        <v>8.2606397039386728E-2</v>
      </c>
      <c r="Q6777">
        <f>VLOOKUP(C6777, Categories_Pivot_Table!A:B, 2, FALSE)</f>
        <v>23.300574345883856</v>
      </c>
      <c r="T6777">
        <f t="shared" si="106"/>
        <v>2022</v>
      </c>
    </row>
    <row r="6778" spans="1:20" x14ac:dyDescent="0.2">
      <c r="A6778" t="s">
        <v>7035</v>
      </c>
      <c r="B6778" t="s">
        <v>76</v>
      </c>
      <c r="C6778" t="s">
        <v>15</v>
      </c>
      <c r="D6778" t="s">
        <v>494</v>
      </c>
      <c r="E6778">
        <v>33.5</v>
      </c>
      <c r="F6778">
        <v>8</v>
      </c>
      <c r="G6778">
        <v>268</v>
      </c>
      <c r="H6778" t="s">
        <v>56</v>
      </c>
      <c r="I6778" t="s">
        <v>46</v>
      </c>
      <c r="J6778" s="1">
        <v>45303</v>
      </c>
      <c r="K6778" t="b">
        <v>0</v>
      </c>
      <c r="L6778" t="s">
        <v>65</v>
      </c>
      <c r="M6778">
        <v>1</v>
      </c>
      <c r="N6778">
        <f>G6778/SUMIF(B:B,B6778,G:G)*100</f>
        <v>0.45631390310140213</v>
      </c>
      <c r="Q6778">
        <f>VLOOKUP(C6778, Categories_Pivot_Table!A:B, 2, FALSE)</f>
        <v>23.063808900523561</v>
      </c>
      <c r="T6778">
        <f t="shared" si="106"/>
        <v>2024</v>
      </c>
    </row>
    <row r="6779" spans="1:20" x14ac:dyDescent="0.2">
      <c r="A6779" t="s">
        <v>7036</v>
      </c>
      <c r="B6779" t="s">
        <v>90</v>
      </c>
      <c r="C6779" t="s">
        <v>33</v>
      </c>
      <c r="D6779" t="s">
        <v>307</v>
      </c>
      <c r="E6779">
        <v>6.5</v>
      </c>
      <c r="F6779">
        <v>3</v>
      </c>
      <c r="G6779">
        <v>19.5</v>
      </c>
      <c r="H6779" t="s">
        <v>17</v>
      </c>
      <c r="I6779" t="s">
        <v>18</v>
      </c>
      <c r="J6779" s="1">
        <v>45462</v>
      </c>
      <c r="K6779" t="b">
        <v>1</v>
      </c>
      <c r="L6779" t="s">
        <v>30</v>
      </c>
      <c r="M6779">
        <v>6</v>
      </c>
      <c r="N6779">
        <f>G6779/SUMIF(B:B,B6779,G:G)*100</f>
        <v>3.29714923404687E-2</v>
      </c>
      <c r="Q6779">
        <f>VLOOKUP(C6779, Categories_Pivot_Table!A:B, 2, FALSE)</f>
        <v>23.300574345883856</v>
      </c>
      <c r="T6779">
        <f t="shared" si="106"/>
        <v>2024</v>
      </c>
    </row>
    <row r="6780" spans="1:20" x14ac:dyDescent="0.2">
      <c r="A6780" t="s">
        <v>7037</v>
      </c>
      <c r="B6780" t="s">
        <v>14</v>
      </c>
      <c r="C6780" t="s">
        <v>15</v>
      </c>
      <c r="D6780" t="s">
        <v>211</v>
      </c>
      <c r="E6780">
        <v>9.5</v>
      </c>
      <c r="F6780">
        <v>2</v>
      </c>
      <c r="G6780">
        <v>19</v>
      </c>
      <c r="H6780" t="s">
        <v>56</v>
      </c>
      <c r="I6780" t="s">
        <v>18</v>
      </c>
      <c r="J6780" s="1">
        <v>45077</v>
      </c>
      <c r="K6780" t="b">
        <v>1</v>
      </c>
      <c r="L6780" t="s">
        <v>30</v>
      </c>
      <c r="M6780">
        <v>5</v>
      </c>
      <c r="N6780">
        <f>G6780/SUMIF(B:B,B6780,G:G)*100</f>
        <v>3.0932786311428036E-2</v>
      </c>
      <c r="Q6780">
        <f>VLOOKUP(C6780, Categories_Pivot_Table!A:B, 2, FALSE)</f>
        <v>23.063808900523561</v>
      </c>
      <c r="T6780">
        <f t="shared" si="106"/>
        <v>2023</v>
      </c>
    </row>
    <row r="6781" spans="1:20" x14ac:dyDescent="0.2">
      <c r="A6781" t="s">
        <v>7038</v>
      </c>
      <c r="B6781" t="s">
        <v>14</v>
      </c>
      <c r="C6781" t="s">
        <v>38</v>
      </c>
      <c r="D6781" t="s">
        <v>1276</v>
      </c>
      <c r="E6781">
        <v>35</v>
      </c>
      <c r="F6781">
        <v>5</v>
      </c>
      <c r="G6781">
        <v>175</v>
      </c>
      <c r="H6781" t="s">
        <v>29</v>
      </c>
      <c r="I6781" t="s">
        <v>18</v>
      </c>
      <c r="J6781" s="1">
        <v>44680</v>
      </c>
      <c r="K6781" t="b">
        <v>1</v>
      </c>
      <c r="L6781" t="s">
        <v>65</v>
      </c>
      <c r="M6781">
        <v>4</v>
      </c>
      <c r="N6781">
        <f>G6781/SUMIF(B:B,B6781,G:G)*100</f>
        <v>0.28490724234210035</v>
      </c>
      <c r="Q6781">
        <f>VLOOKUP(C6781, Categories_Pivot_Table!A:B, 2, FALSE)</f>
        <v>23.088790931989923</v>
      </c>
      <c r="T6781">
        <f t="shared" si="106"/>
        <v>2022</v>
      </c>
    </row>
    <row r="6782" spans="1:20" x14ac:dyDescent="0.2">
      <c r="A6782" t="s">
        <v>7039</v>
      </c>
      <c r="B6782" t="s">
        <v>26</v>
      </c>
      <c r="C6782" t="s">
        <v>38</v>
      </c>
      <c r="D6782" t="s">
        <v>96</v>
      </c>
      <c r="E6782">
        <v>24.5</v>
      </c>
      <c r="F6782">
        <v>6</v>
      </c>
      <c r="G6782">
        <v>147</v>
      </c>
      <c r="H6782" t="s">
        <v>17</v>
      </c>
      <c r="I6782" t="s">
        <v>46</v>
      </c>
      <c r="J6782" s="1">
        <v>45300</v>
      </c>
      <c r="K6782" t="b">
        <v>0</v>
      </c>
      <c r="L6782" t="s">
        <v>49</v>
      </c>
      <c r="M6782">
        <v>1</v>
      </c>
      <c r="N6782">
        <f>G6782/SUMIF(B:B,B6782,G:G)*100</f>
        <v>0.23691908487988847</v>
      </c>
      <c r="Q6782">
        <f>VLOOKUP(C6782, Categories_Pivot_Table!A:B, 2, FALSE)</f>
        <v>23.088790931989923</v>
      </c>
      <c r="T6782">
        <f t="shared" si="106"/>
        <v>2024</v>
      </c>
    </row>
    <row r="6783" spans="1:20" x14ac:dyDescent="0.2">
      <c r="A6783" t="s">
        <v>7040</v>
      </c>
      <c r="B6783" t="s">
        <v>121</v>
      </c>
      <c r="C6783" t="s">
        <v>38</v>
      </c>
      <c r="D6783" t="s">
        <v>131</v>
      </c>
      <c r="E6783">
        <v>8</v>
      </c>
      <c r="F6783">
        <v>9</v>
      </c>
      <c r="G6783">
        <v>72</v>
      </c>
      <c r="H6783" t="s">
        <v>29</v>
      </c>
      <c r="I6783" t="s">
        <v>18</v>
      </c>
      <c r="J6783" s="1">
        <v>45390</v>
      </c>
      <c r="K6783" t="b">
        <v>0</v>
      </c>
      <c r="L6783" t="s">
        <v>19</v>
      </c>
      <c r="M6783">
        <v>4</v>
      </c>
      <c r="N6783">
        <f>G6783/SUMIF(B:B,B6783,G:G)*100</f>
        <v>0.10980547654814285</v>
      </c>
      <c r="Q6783">
        <f>VLOOKUP(C6783, Categories_Pivot_Table!A:B, 2, FALSE)</f>
        <v>23.088790931989923</v>
      </c>
      <c r="T6783">
        <f t="shared" si="106"/>
        <v>2024</v>
      </c>
    </row>
    <row r="6784" spans="1:20" x14ac:dyDescent="0.2">
      <c r="A6784" t="s">
        <v>7041</v>
      </c>
      <c r="B6784" t="s">
        <v>87</v>
      </c>
      <c r="C6784" t="s">
        <v>22</v>
      </c>
      <c r="D6784" t="s">
        <v>1043</v>
      </c>
      <c r="E6784">
        <v>14</v>
      </c>
      <c r="F6784">
        <v>10</v>
      </c>
      <c r="G6784">
        <v>140</v>
      </c>
      <c r="H6784" t="s">
        <v>17</v>
      </c>
      <c r="I6784" t="s">
        <v>46</v>
      </c>
      <c r="J6784" s="1">
        <v>44594</v>
      </c>
      <c r="K6784" t="b">
        <v>0</v>
      </c>
      <c r="L6784" t="s">
        <v>30</v>
      </c>
      <c r="M6784">
        <v>2</v>
      </c>
      <c r="N6784">
        <f>G6784/SUMIF(B:B,B6784,G:G)*100</f>
        <v>0.21526208158432891</v>
      </c>
      <c r="Q6784">
        <f>VLOOKUP(C6784, Categories_Pivot_Table!A:B, 2, FALSE)</f>
        <v>21.505681818181817</v>
      </c>
      <c r="T6784">
        <f t="shared" si="106"/>
        <v>2022</v>
      </c>
    </row>
    <row r="6785" spans="1:20" x14ac:dyDescent="0.2">
      <c r="A6785" t="s">
        <v>7042</v>
      </c>
      <c r="B6785" t="s">
        <v>84</v>
      </c>
      <c r="C6785" t="s">
        <v>135</v>
      </c>
      <c r="D6785" t="s">
        <v>41</v>
      </c>
      <c r="E6785">
        <v>23</v>
      </c>
      <c r="F6785">
        <v>5</v>
      </c>
      <c r="G6785">
        <v>77.5</v>
      </c>
      <c r="H6785" t="s">
        <v>29</v>
      </c>
      <c r="I6785" t="s">
        <v>46</v>
      </c>
      <c r="J6785" s="1">
        <v>45362</v>
      </c>
      <c r="K6785" t="b">
        <v>0</v>
      </c>
      <c r="L6785" t="s">
        <v>19</v>
      </c>
      <c r="M6785">
        <v>3</v>
      </c>
      <c r="N6785">
        <f>G6785/SUMIF(B:B,B6785,G:G)*100</f>
        <v>0.12547051442910914</v>
      </c>
      <c r="Q6785">
        <f>VLOOKUP(C6785, Categories_Pivot_Table!A:B, 2, FALSE)</f>
        <v>23.146341463414632</v>
      </c>
      <c r="T6785">
        <f t="shared" si="106"/>
        <v>2024</v>
      </c>
    </row>
    <row r="6786" spans="1:20" x14ac:dyDescent="0.2">
      <c r="A6786" t="s">
        <v>7043</v>
      </c>
      <c r="B6786" t="s">
        <v>84</v>
      </c>
      <c r="C6786" t="s">
        <v>135</v>
      </c>
      <c r="D6786" t="s">
        <v>216</v>
      </c>
      <c r="E6786">
        <v>14</v>
      </c>
      <c r="F6786">
        <v>2</v>
      </c>
      <c r="G6786">
        <v>28</v>
      </c>
      <c r="H6786" t="s">
        <v>17</v>
      </c>
      <c r="I6786" t="s">
        <v>18</v>
      </c>
      <c r="J6786" s="1">
        <v>45229</v>
      </c>
      <c r="K6786" t="b">
        <v>1</v>
      </c>
      <c r="L6786" t="s">
        <v>19</v>
      </c>
      <c r="M6786">
        <v>10</v>
      </c>
      <c r="N6786">
        <f>G6786/SUMIF(B:B,B6786,G:G)*100</f>
        <v>4.5331282632452341E-2</v>
      </c>
      <c r="Q6786">
        <f>VLOOKUP(C6786, Categories_Pivot_Table!A:B, 2, FALSE)</f>
        <v>23.146341463414632</v>
      </c>
      <c r="T6786">
        <f t="shared" ref="T6786:T6849" si="107">YEAR(J6786)</f>
        <v>2023</v>
      </c>
    </row>
    <row r="6787" spans="1:20" x14ac:dyDescent="0.2">
      <c r="A6787" t="s">
        <v>7044</v>
      </c>
      <c r="B6787" t="s">
        <v>32</v>
      </c>
      <c r="C6787" t="s">
        <v>74</v>
      </c>
      <c r="D6787" t="s">
        <v>75</v>
      </c>
      <c r="E6787">
        <v>23</v>
      </c>
      <c r="F6787">
        <v>4</v>
      </c>
      <c r="G6787">
        <v>92</v>
      </c>
      <c r="H6787" t="s">
        <v>56</v>
      </c>
      <c r="I6787" t="s">
        <v>46</v>
      </c>
      <c r="J6787" s="1">
        <v>45544</v>
      </c>
      <c r="K6787" t="b">
        <v>0</v>
      </c>
      <c r="L6787" t="s">
        <v>19</v>
      </c>
      <c r="M6787">
        <v>9</v>
      </c>
      <c r="N6787">
        <f>G6787/SUMIF(B:B,B6787,G:G)*100</f>
        <v>0.15690956380846802</v>
      </c>
      <c r="Q6787">
        <f>VLOOKUP(C6787, Categories_Pivot_Table!A:B, 2, FALSE)</f>
        <v>24.317096165933375</v>
      </c>
      <c r="T6787">
        <f t="shared" si="107"/>
        <v>2024</v>
      </c>
    </row>
    <row r="6788" spans="1:20" x14ac:dyDescent="0.2">
      <c r="A6788" t="s">
        <v>7045</v>
      </c>
      <c r="B6788" t="s">
        <v>63</v>
      </c>
      <c r="C6788" t="s">
        <v>38</v>
      </c>
      <c r="D6788" t="s">
        <v>100</v>
      </c>
      <c r="E6788">
        <v>20</v>
      </c>
      <c r="F6788">
        <v>2</v>
      </c>
      <c r="G6788">
        <v>40</v>
      </c>
      <c r="H6788" t="s">
        <v>17</v>
      </c>
      <c r="I6788" t="s">
        <v>46</v>
      </c>
      <c r="J6788" s="1">
        <v>45659</v>
      </c>
      <c r="K6788" t="b">
        <v>0</v>
      </c>
      <c r="L6788" t="s">
        <v>42</v>
      </c>
      <c r="M6788">
        <v>1</v>
      </c>
      <c r="N6788">
        <f>G6788/SUMIF(B:B,B6788,G:G)*100</f>
        <v>6.6085117631509385E-2</v>
      </c>
      <c r="Q6788">
        <f>VLOOKUP(C6788, Categories_Pivot_Table!A:B, 2, FALSE)</f>
        <v>23.088790931989923</v>
      </c>
      <c r="T6788">
        <f t="shared" si="107"/>
        <v>2025</v>
      </c>
    </row>
    <row r="6789" spans="1:20" x14ac:dyDescent="0.2">
      <c r="A6789" t="s">
        <v>7046</v>
      </c>
      <c r="B6789" t="s">
        <v>118</v>
      </c>
      <c r="C6789" t="s">
        <v>33</v>
      </c>
      <c r="D6789" t="s">
        <v>556</v>
      </c>
      <c r="E6789">
        <v>29</v>
      </c>
      <c r="F6789">
        <v>10</v>
      </c>
      <c r="G6789">
        <v>290</v>
      </c>
      <c r="H6789" t="s">
        <v>17</v>
      </c>
      <c r="I6789" t="s">
        <v>46</v>
      </c>
      <c r="J6789" s="1">
        <v>45471</v>
      </c>
      <c r="K6789" t="b">
        <v>1</v>
      </c>
      <c r="L6789" t="s">
        <v>65</v>
      </c>
      <c r="M6789">
        <v>6</v>
      </c>
      <c r="N6789">
        <f>G6789/SUMIF(B:B,B6789,G:G)*100</f>
        <v>0.47699722025757851</v>
      </c>
      <c r="Q6789">
        <f>VLOOKUP(C6789, Categories_Pivot_Table!A:B, 2, FALSE)</f>
        <v>23.300574345883856</v>
      </c>
      <c r="T6789">
        <f t="shared" si="107"/>
        <v>2024</v>
      </c>
    </row>
    <row r="6790" spans="1:20" x14ac:dyDescent="0.2">
      <c r="A6790" t="s">
        <v>7047</v>
      </c>
      <c r="B6790" t="s">
        <v>21</v>
      </c>
      <c r="C6790" t="s">
        <v>15</v>
      </c>
      <c r="D6790" t="s">
        <v>197</v>
      </c>
      <c r="E6790">
        <v>41</v>
      </c>
      <c r="F6790">
        <v>6</v>
      </c>
      <c r="G6790">
        <v>246</v>
      </c>
      <c r="H6790" t="s">
        <v>56</v>
      </c>
      <c r="I6790" t="s">
        <v>46</v>
      </c>
      <c r="J6790" s="1">
        <v>44693</v>
      </c>
      <c r="K6790" t="b">
        <v>1</v>
      </c>
      <c r="L6790" t="s">
        <v>42</v>
      </c>
      <c r="M6790">
        <v>5</v>
      </c>
      <c r="N6790">
        <f>G6790/SUMIF(B:B,B6790,G:G)*100</f>
        <v>0.39849350018223784</v>
      </c>
      <c r="Q6790">
        <f>VLOOKUP(C6790, Categories_Pivot_Table!A:B, 2, FALSE)</f>
        <v>23.063808900523561</v>
      </c>
      <c r="T6790">
        <f t="shared" si="107"/>
        <v>2022</v>
      </c>
    </row>
    <row r="6791" spans="1:20" x14ac:dyDescent="0.2">
      <c r="A6791" t="s">
        <v>7048</v>
      </c>
      <c r="B6791" t="s">
        <v>71</v>
      </c>
      <c r="C6791" t="s">
        <v>38</v>
      </c>
      <c r="D6791" t="s">
        <v>175</v>
      </c>
      <c r="E6791">
        <v>30.5</v>
      </c>
      <c r="F6791">
        <v>3</v>
      </c>
      <c r="G6791">
        <v>91.5</v>
      </c>
      <c r="H6791" t="s">
        <v>56</v>
      </c>
      <c r="I6791" t="s">
        <v>46</v>
      </c>
      <c r="J6791" s="1">
        <v>45032</v>
      </c>
      <c r="K6791" t="b">
        <v>0</v>
      </c>
      <c r="L6791" t="s">
        <v>24</v>
      </c>
      <c r="M6791">
        <v>4</v>
      </c>
      <c r="N6791">
        <f>G6791/SUMIF(B:B,B6791,G:G)*100</f>
        <v>0.14496771893690341</v>
      </c>
      <c r="Q6791">
        <f>VLOOKUP(C6791, Categories_Pivot_Table!A:B, 2, FALSE)</f>
        <v>23.088790931989923</v>
      </c>
      <c r="T6791">
        <f t="shared" si="107"/>
        <v>2023</v>
      </c>
    </row>
    <row r="6792" spans="1:20" x14ac:dyDescent="0.2">
      <c r="A6792" t="s">
        <v>7049</v>
      </c>
      <c r="B6792" t="s">
        <v>121</v>
      </c>
      <c r="C6792" t="s">
        <v>27</v>
      </c>
      <c r="D6792" t="s">
        <v>974</v>
      </c>
      <c r="E6792">
        <v>32</v>
      </c>
      <c r="F6792">
        <v>8</v>
      </c>
      <c r="G6792">
        <v>256</v>
      </c>
      <c r="H6792" t="s">
        <v>56</v>
      </c>
      <c r="I6792" t="s">
        <v>18</v>
      </c>
      <c r="J6792" s="1">
        <v>45256</v>
      </c>
      <c r="K6792" t="b">
        <v>1</v>
      </c>
      <c r="L6792" t="s">
        <v>24</v>
      </c>
      <c r="M6792">
        <v>11</v>
      </c>
      <c r="N6792">
        <f>G6792/SUMIF(B:B,B6792,G:G)*100</f>
        <v>0.39041947217117451</v>
      </c>
      <c r="Q6792">
        <f>VLOOKUP(C6792, Categories_Pivot_Table!A:B, 2, FALSE)</f>
        <v>25.013711734693878</v>
      </c>
      <c r="T6792">
        <f t="shared" si="107"/>
        <v>2023</v>
      </c>
    </row>
    <row r="6793" spans="1:20" x14ac:dyDescent="0.2">
      <c r="A6793" t="s">
        <v>7050</v>
      </c>
      <c r="B6793" t="s">
        <v>95</v>
      </c>
      <c r="C6793" t="s">
        <v>27</v>
      </c>
      <c r="D6793" t="s">
        <v>583</v>
      </c>
      <c r="E6793">
        <v>12.5</v>
      </c>
      <c r="F6793">
        <v>4</v>
      </c>
      <c r="G6793">
        <v>50</v>
      </c>
      <c r="H6793" t="s">
        <v>29</v>
      </c>
      <c r="I6793" t="s">
        <v>18</v>
      </c>
      <c r="J6793" s="1">
        <v>45539</v>
      </c>
      <c r="K6793" t="b">
        <v>1</v>
      </c>
      <c r="L6793" t="s">
        <v>30</v>
      </c>
      <c r="M6793">
        <v>9</v>
      </c>
      <c r="N6793">
        <f>G6793/SUMIF(B:B,B6793,G:G)*100</f>
        <v>7.423739634603535E-2</v>
      </c>
      <c r="Q6793">
        <f>VLOOKUP(C6793, Categories_Pivot_Table!A:B, 2, FALSE)</f>
        <v>25.013711734693878</v>
      </c>
      <c r="T6793">
        <f t="shared" si="107"/>
        <v>2024</v>
      </c>
    </row>
    <row r="6794" spans="1:20" x14ac:dyDescent="0.2">
      <c r="A6794" t="s">
        <v>7051</v>
      </c>
      <c r="B6794" t="s">
        <v>104</v>
      </c>
      <c r="C6794" t="s">
        <v>22</v>
      </c>
      <c r="D6794" t="s">
        <v>205</v>
      </c>
      <c r="E6794">
        <v>15.5</v>
      </c>
      <c r="F6794">
        <v>4</v>
      </c>
      <c r="G6794">
        <v>62</v>
      </c>
      <c r="H6794" t="s">
        <v>29</v>
      </c>
      <c r="I6794" t="s">
        <v>18</v>
      </c>
      <c r="J6794" s="1">
        <v>45130</v>
      </c>
      <c r="K6794" t="b">
        <v>0</v>
      </c>
      <c r="L6794" t="s">
        <v>24</v>
      </c>
      <c r="M6794">
        <v>7</v>
      </c>
      <c r="N6794">
        <f>G6794/SUMIF(B:B,B6794,G:G)*100</f>
        <v>0.10075894235613411</v>
      </c>
      <c r="Q6794">
        <f>VLOOKUP(C6794, Categories_Pivot_Table!A:B, 2, FALSE)</f>
        <v>21.505681818181817</v>
      </c>
      <c r="T6794">
        <f t="shared" si="107"/>
        <v>2023</v>
      </c>
    </row>
    <row r="6795" spans="1:20" x14ac:dyDescent="0.2">
      <c r="A6795" t="s">
        <v>7052</v>
      </c>
      <c r="B6795" t="s">
        <v>32</v>
      </c>
      <c r="C6795" t="s">
        <v>48</v>
      </c>
      <c r="D6795" t="s">
        <v>280</v>
      </c>
      <c r="E6795">
        <v>5</v>
      </c>
      <c r="F6795">
        <v>7</v>
      </c>
      <c r="G6795">
        <v>35</v>
      </c>
      <c r="H6795" t="s">
        <v>17</v>
      </c>
      <c r="I6795" t="s">
        <v>18</v>
      </c>
      <c r="J6795" s="1">
        <v>44634</v>
      </c>
      <c r="K6795" t="b">
        <v>0</v>
      </c>
      <c r="L6795" t="s">
        <v>19</v>
      </c>
      <c r="M6795">
        <v>3</v>
      </c>
      <c r="N6795">
        <f>G6795/SUMIF(B:B,B6795,G:G)*100</f>
        <v>5.969385579669978E-2</v>
      </c>
      <c r="Q6795">
        <f>VLOOKUP(C6795, Categories_Pivot_Table!A:B, 2, FALSE)</f>
        <v>23.348837209302324</v>
      </c>
      <c r="T6795">
        <f t="shared" si="107"/>
        <v>2022</v>
      </c>
    </row>
    <row r="6796" spans="1:20" x14ac:dyDescent="0.2">
      <c r="A6796" t="s">
        <v>7053</v>
      </c>
      <c r="B6796" t="s">
        <v>44</v>
      </c>
      <c r="C6796" t="s">
        <v>33</v>
      </c>
      <c r="D6796" t="s">
        <v>109</v>
      </c>
      <c r="E6796">
        <v>41</v>
      </c>
      <c r="F6796">
        <v>9</v>
      </c>
      <c r="G6796">
        <v>369</v>
      </c>
      <c r="H6796" t="s">
        <v>29</v>
      </c>
      <c r="I6796" t="s">
        <v>46</v>
      </c>
      <c r="J6796" s="1">
        <v>45202</v>
      </c>
      <c r="K6796" t="b">
        <v>0</v>
      </c>
      <c r="L6796" t="s">
        <v>49</v>
      </c>
      <c r="M6796">
        <v>10</v>
      </c>
      <c r="N6796">
        <f>G6796/SUMIF(B:B,B6796,G:G)*100</f>
        <v>0.60796283023997233</v>
      </c>
      <c r="Q6796">
        <f>VLOOKUP(C6796, Categories_Pivot_Table!A:B, 2, FALSE)</f>
        <v>23.300574345883856</v>
      </c>
      <c r="T6796">
        <f t="shared" si="107"/>
        <v>2023</v>
      </c>
    </row>
    <row r="6797" spans="1:20" x14ac:dyDescent="0.2">
      <c r="A6797" t="s">
        <v>7054</v>
      </c>
      <c r="B6797" t="s">
        <v>81</v>
      </c>
      <c r="C6797" t="s">
        <v>33</v>
      </c>
      <c r="D6797" t="s">
        <v>257</v>
      </c>
      <c r="E6797">
        <v>32</v>
      </c>
      <c r="F6797">
        <v>7</v>
      </c>
      <c r="G6797">
        <v>224</v>
      </c>
      <c r="H6797" t="s">
        <v>17</v>
      </c>
      <c r="I6797" t="s">
        <v>18</v>
      </c>
      <c r="J6797" s="1">
        <v>45124</v>
      </c>
      <c r="K6797" t="b">
        <v>0</v>
      </c>
      <c r="L6797" t="s">
        <v>19</v>
      </c>
      <c r="M6797">
        <v>7</v>
      </c>
      <c r="N6797">
        <f>G6797/SUMIF(B:B,B6797,G:G)*100</f>
        <v>0.35468011495435869</v>
      </c>
      <c r="Q6797">
        <f>VLOOKUP(C6797, Categories_Pivot_Table!A:B, 2, FALSE)</f>
        <v>23.300574345883856</v>
      </c>
      <c r="T6797">
        <f t="shared" si="107"/>
        <v>2023</v>
      </c>
    </row>
    <row r="6798" spans="1:20" x14ac:dyDescent="0.2">
      <c r="A6798" t="s">
        <v>7055</v>
      </c>
      <c r="B6798" t="s">
        <v>37</v>
      </c>
      <c r="C6798" t="s">
        <v>22</v>
      </c>
      <c r="D6798" t="s">
        <v>1043</v>
      </c>
      <c r="E6798">
        <v>14</v>
      </c>
      <c r="F6798">
        <v>9</v>
      </c>
      <c r="G6798">
        <v>126</v>
      </c>
      <c r="H6798" t="s">
        <v>29</v>
      </c>
      <c r="I6798" t="s">
        <v>18</v>
      </c>
      <c r="J6798" s="1">
        <v>45298</v>
      </c>
      <c r="K6798" t="b">
        <v>0</v>
      </c>
      <c r="L6798" t="s">
        <v>24</v>
      </c>
      <c r="M6798">
        <v>1</v>
      </c>
      <c r="N6798">
        <f>G6798/SUMIF(B:B,B6798,G:G)*100</f>
        <v>0.1881313037051415</v>
      </c>
      <c r="Q6798">
        <f>VLOOKUP(C6798, Categories_Pivot_Table!A:B, 2, FALSE)</f>
        <v>21.505681818181817</v>
      </c>
      <c r="T6798">
        <f t="shared" si="107"/>
        <v>2024</v>
      </c>
    </row>
    <row r="6799" spans="1:20" x14ac:dyDescent="0.2">
      <c r="A6799" t="s">
        <v>7056</v>
      </c>
      <c r="B6799" t="s">
        <v>104</v>
      </c>
      <c r="C6799" t="s">
        <v>22</v>
      </c>
      <c r="D6799" t="s">
        <v>147</v>
      </c>
      <c r="E6799">
        <v>32</v>
      </c>
      <c r="F6799">
        <v>3</v>
      </c>
      <c r="G6799">
        <v>96</v>
      </c>
      <c r="H6799" t="s">
        <v>29</v>
      </c>
      <c r="I6799" t="s">
        <v>18</v>
      </c>
      <c r="J6799" s="1">
        <v>45212</v>
      </c>
      <c r="K6799" t="b">
        <v>0</v>
      </c>
      <c r="L6799" t="s">
        <v>65</v>
      </c>
      <c r="M6799">
        <v>10</v>
      </c>
      <c r="N6799">
        <f>G6799/SUMIF(B:B,B6799,G:G)*100</f>
        <v>0.15601384622885281</v>
      </c>
      <c r="Q6799">
        <f>VLOOKUP(C6799, Categories_Pivot_Table!A:B, 2, FALSE)</f>
        <v>21.505681818181817</v>
      </c>
      <c r="T6799">
        <f t="shared" si="107"/>
        <v>2023</v>
      </c>
    </row>
    <row r="6800" spans="1:20" x14ac:dyDescent="0.2">
      <c r="A6800" t="s">
        <v>7057</v>
      </c>
      <c r="B6800" t="s">
        <v>26</v>
      </c>
      <c r="C6800" t="s">
        <v>33</v>
      </c>
      <c r="D6800" t="s">
        <v>657</v>
      </c>
      <c r="E6800">
        <v>39.5</v>
      </c>
      <c r="F6800">
        <v>7</v>
      </c>
      <c r="G6800">
        <v>276.5</v>
      </c>
      <c r="H6800" t="s">
        <v>29</v>
      </c>
      <c r="I6800" t="s">
        <v>46</v>
      </c>
      <c r="J6800" s="1">
        <v>45654</v>
      </c>
      <c r="K6800" t="b">
        <v>0</v>
      </c>
      <c r="L6800" t="s">
        <v>35</v>
      </c>
      <c r="M6800">
        <v>12</v>
      </c>
      <c r="N6800">
        <f>G6800/SUMIF(B:B,B6800,G:G)*100</f>
        <v>0.44563351679788543</v>
      </c>
      <c r="Q6800">
        <f>VLOOKUP(C6800, Categories_Pivot_Table!A:B, 2, FALSE)</f>
        <v>23.300574345883856</v>
      </c>
      <c r="T6800">
        <f t="shared" si="107"/>
        <v>2024</v>
      </c>
    </row>
    <row r="6801" spans="1:20" x14ac:dyDescent="0.2">
      <c r="A6801" t="s">
        <v>7058</v>
      </c>
      <c r="B6801" t="s">
        <v>26</v>
      </c>
      <c r="C6801" t="s">
        <v>22</v>
      </c>
      <c r="D6801" t="s">
        <v>41</v>
      </c>
      <c r="E6801">
        <v>23</v>
      </c>
      <c r="F6801">
        <v>3</v>
      </c>
      <c r="G6801">
        <v>100.5</v>
      </c>
      <c r="H6801" t="s">
        <v>56</v>
      </c>
      <c r="I6801" t="s">
        <v>18</v>
      </c>
      <c r="J6801" s="1">
        <v>45016</v>
      </c>
      <c r="K6801" t="b">
        <v>0</v>
      </c>
      <c r="L6801" t="s">
        <v>65</v>
      </c>
      <c r="M6801">
        <v>3</v>
      </c>
      <c r="N6801">
        <f>G6801/SUMIF(B:B,B6801,G:G)*100</f>
        <v>0.16197529272400538</v>
      </c>
      <c r="Q6801">
        <f>VLOOKUP(C6801, Categories_Pivot_Table!A:B, 2, FALSE)</f>
        <v>21.505681818181817</v>
      </c>
      <c r="T6801">
        <f t="shared" si="107"/>
        <v>2023</v>
      </c>
    </row>
    <row r="6802" spans="1:20" x14ac:dyDescent="0.2">
      <c r="A6802" t="s">
        <v>7059</v>
      </c>
      <c r="B6802" t="s">
        <v>128</v>
      </c>
      <c r="C6802" t="s">
        <v>48</v>
      </c>
      <c r="D6802" t="s">
        <v>237</v>
      </c>
      <c r="E6802">
        <v>11</v>
      </c>
      <c r="F6802">
        <v>2</v>
      </c>
      <c r="G6802">
        <v>22</v>
      </c>
      <c r="H6802" t="s">
        <v>17</v>
      </c>
      <c r="I6802" t="s">
        <v>18</v>
      </c>
      <c r="J6802" s="1">
        <v>44615</v>
      </c>
      <c r="K6802" t="b">
        <v>0</v>
      </c>
      <c r="L6802" t="s">
        <v>30</v>
      </c>
      <c r="M6802">
        <v>2</v>
      </c>
      <c r="N6802">
        <f>G6802/SUMIF(B:B,B6802,G:G)*100</f>
        <v>3.2139309297025652E-2</v>
      </c>
      <c r="Q6802">
        <f>VLOOKUP(C6802, Categories_Pivot_Table!A:B, 2, FALSE)</f>
        <v>23.348837209302324</v>
      </c>
      <c r="T6802">
        <f t="shared" si="107"/>
        <v>2022</v>
      </c>
    </row>
    <row r="6803" spans="1:20" x14ac:dyDescent="0.2">
      <c r="A6803" t="s">
        <v>7060</v>
      </c>
      <c r="B6803" t="s">
        <v>118</v>
      </c>
      <c r="C6803" t="s">
        <v>22</v>
      </c>
      <c r="D6803" t="s">
        <v>283</v>
      </c>
      <c r="E6803">
        <v>8</v>
      </c>
      <c r="F6803">
        <v>10</v>
      </c>
      <c r="G6803">
        <v>80</v>
      </c>
      <c r="H6803" t="s">
        <v>56</v>
      </c>
      <c r="I6803" t="s">
        <v>18</v>
      </c>
      <c r="J6803" s="1">
        <v>45485</v>
      </c>
      <c r="K6803" t="b">
        <v>0</v>
      </c>
      <c r="L6803" t="s">
        <v>65</v>
      </c>
      <c r="M6803">
        <v>7</v>
      </c>
      <c r="N6803">
        <f>G6803/SUMIF(B:B,B6803,G:G)*100</f>
        <v>0.13158544007105613</v>
      </c>
      <c r="Q6803">
        <f>VLOOKUP(C6803, Categories_Pivot_Table!A:B, 2, FALSE)</f>
        <v>21.505681818181817</v>
      </c>
      <c r="T6803">
        <f t="shared" si="107"/>
        <v>2024</v>
      </c>
    </row>
    <row r="6804" spans="1:20" x14ac:dyDescent="0.2">
      <c r="A6804" t="s">
        <v>7061</v>
      </c>
      <c r="B6804" t="s">
        <v>118</v>
      </c>
      <c r="C6804" t="s">
        <v>135</v>
      </c>
      <c r="D6804" t="s">
        <v>243</v>
      </c>
      <c r="E6804">
        <v>35</v>
      </c>
      <c r="F6804">
        <v>5</v>
      </c>
      <c r="G6804">
        <v>175</v>
      </c>
      <c r="H6804" t="s">
        <v>56</v>
      </c>
      <c r="I6804" t="s">
        <v>46</v>
      </c>
      <c r="J6804" s="1">
        <v>44681</v>
      </c>
      <c r="K6804" t="b">
        <v>0</v>
      </c>
      <c r="L6804" t="s">
        <v>35</v>
      </c>
      <c r="M6804">
        <v>4</v>
      </c>
      <c r="N6804">
        <f>G6804/SUMIF(B:B,B6804,G:G)*100</f>
        <v>0.28784315015543532</v>
      </c>
      <c r="Q6804">
        <f>VLOOKUP(C6804, Categories_Pivot_Table!A:B, 2, FALSE)</f>
        <v>23.146341463414632</v>
      </c>
      <c r="T6804">
        <f t="shared" si="107"/>
        <v>2022</v>
      </c>
    </row>
    <row r="6805" spans="1:20" x14ac:dyDescent="0.2">
      <c r="A6805" t="s">
        <v>7062</v>
      </c>
      <c r="B6805" t="s">
        <v>90</v>
      </c>
      <c r="C6805" t="s">
        <v>48</v>
      </c>
      <c r="D6805" t="s">
        <v>203</v>
      </c>
      <c r="E6805">
        <v>39.5</v>
      </c>
      <c r="F6805">
        <v>9</v>
      </c>
      <c r="G6805">
        <v>355.5</v>
      </c>
      <c r="H6805" t="s">
        <v>29</v>
      </c>
      <c r="I6805" t="s">
        <v>18</v>
      </c>
      <c r="J6805" s="1">
        <v>44741</v>
      </c>
      <c r="K6805" t="b">
        <v>1</v>
      </c>
      <c r="L6805" t="s">
        <v>30</v>
      </c>
      <c r="M6805">
        <v>6</v>
      </c>
      <c r="N6805">
        <f>G6805/SUMIF(B:B,B6805,G:G)*100</f>
        <v>0.60109566805316017</v>
      </c>
      <c r="Q6805">
        <f>VLOOKUP(C6805, Categories_Pivot_Table!A:B, 2, FALSE)</f>
        <v>23.348837209302324</v>
      </c>
      <c r="T6805">
        <f t="shared" si="107"/>
        <v>2022</v>
      </c>
    </row>
    <row r="6806" spans="1:20" x14ac:dyDescent="0.2">
      <c r="A6806" t="s">
        <v>7063</v>
      </c>
      <c r="B6806" t="s">
        <v>51</v>
      </c>
      <c r="C6806" t="s">
        <v>38</v>
      </c>
      <c r="D6806" t="s">
        <v>175</v>
      </c>
      <c r="E6806">
        <v>30.5</v>
      </c>
      <c r="F6806">
        <v>6</v>
      </c>
      <c r="G6806">
        <v>183</v>
      </c>
      <c r="H6806" t="s">
        <v>56</v>
      </c>
      <c r="I6806" t="s">
        <v>18</v>
      </c>
      <c r="J6806" s="1">
        <v>45197</v>
      </c>
      <c r="K6806" t="b">
        <v>0</v>
      </c>
      <c r="L6806" t="s">
        <v>42</v>
      </c>
      <c r="M6806">
        <v>9</v>
      </c>
      <c r="N6806">
        <f>G6806/SUMIF(B:B,B6806,G:G)*100</f>
        <v>0.28369014215511495</v>
      </c>
      <c r="Q6806">
        <f>VLOOKUP(C6806, Categories_Pivot_Table!A:B, 2, FALSE)</f>
        <v>23.088790931989923</v>
      </c>
      <c r="T6806">
        <f t="shared" si="107"/>
        <v>2023</v>
      </c>
    </row>
    <row r="6807" spans="1:20" x14ac:dyDescent="0.2">
      <c r="A6807" t="s">
        <v>7064</v>
      </c>
      <c r="B6807" t="s">
        <v>32</v>
      </c>
      <c r="C6807" t="s">
        <v>48</v>
      </c>
      <c r="D6807" t="s">
        <v>302</v>
      </c>
      <c r="E6807">
        <v>15.5</v>
      </c>
      <c r="F6807">
        <v>6</v>
      </c>
      <c r="G6807">
        <v>93</v>
      </c>
      <c r="H6807" t="s">
        <v>56</v>
      </c>
      <c r="I6807" t="s">
        <v>46</v>
      </c>
      <c r="J6807" s="1">
        <v>45508</v>
      </c>
      <c r="K6807" t="b">
        <v>1</v>
      </c>
      <c r="L6807" t="s">
        <v>24</v>
      </c>
      <c r="M6807">
        <v>8</v>
      </c>
      <c r="N6807">
        <f>G6807/SUMIF(B:B,B6807,G:G)*100</f>
        <v>0.15861510254551656</v>
      </c>
      <c r="Q6807">
        <f>VLOOKUP(C6807, Categories_Pivot_Table!A:B, 2, FALSE)</f>
        <v>23.348837209302324</v>
      </c>
      <c r="T6807">
        <f t="shared" si="107"/>
        <v>2024</v>
      </c>
    </row>
    <row r="6808" spans="1:20" x14ac:dyDescent="0.2">
      <c r="A6808" t="s">
        <v>7065</v>
      </c>
      <c r="B6808" t="s">
        <v>128</v>
      </c>
      <c r="C6808" t="s">
        <v>74</v>
      </c>
      <c r="D6808" t="s">
        <v>75</v>
      </c>
      <c r="E6808">
        <v>23</v>
      </c>
      <c r="F6808">
        <v>6</v>
      </c>
      <c r="G6808">
        <v>138</v>
      </c>
      <c r="H6808" t="s">
        <v>56</v>
      </c>
      <c r="I6808" t="s">
        <v>18</v>
      </c>
      <c r="J6808" s="1">
        <v>45427</v>
      </c>
      <c r="K6808" t="b">
        <v>1</v>
      </c>
      <c r="L6808" t="s">
        <v>30</v>
      </c>
      <c r="M6808">
        <v>5</v>
      </c>
      <c r="N6808">
        <f>G6808/SUMIF(B:B,B6808,G:G)*100</f>
        <v>0.20160112195407001</v>
      </c>
      <c r="Q6808">
        <f>VLOOKUP(C6808, Categories_Pivot_Table!A:B, 2, FALSE)</f>
        <v>24.317096165933375</v>
      </c>
      <c r="T6808">
        <f t="shared" si="107"/>
        <v>2024</v>
      </c>
    </row>
    <row r="6809" spans="1:20" x14ac:dyDescent="0.2">
      <c r="A6809" t="s">
        <v>7066</v>
      </c>
      <c r="B6809" t="s">
        <v>37</v>
      </c>
      <c r="C6809" t="s">
        <v>15</v>
      </c>
      <c r="D6809" t="s">
        <v>776</v>
      </c>
      <c r="E6809">
        <v>38</v>
      </c>
      <c r="F6809">
        <v>1</v>
      </c>
      <c r="G6809">
        <v>38</v>
      </c>
      <c r="H6809" t="s">
        <v>56</v>
      </c>
      <c r="I6809" t="s">
        <v>46</v>
      </c>
      <c r="J6809" s="1">
        <v>45329</v>
      </c>
      <c r="K6809" t="b">
        <v>0</v>
      </c>
      <c r="L6809" t="s">
        <v>30</v>
      </c>
      <c r="M6809">
        <v>2</v>
      </c>
      <c r="N6809">
        <f>G6809/SUMIF(B:B,B6809,G:G)*100</f>
        <v>5.6738012228534744E-2</v>
      </c>
      <c r="Q6809">
        <f>VLOOKUP(C6809, Categories_Pivot_Table!A:B, 2, FALSE)</f>
        <v>23.063808900523561</v>
      </c>
      <c r="T6809">
        <f t="shared" si="107"/>
        <v>2024</v>
      </c>
    </row>
    <row r="6810" spans="1:20" x14ac:dyDescent="0.2">
      <c r="A6810" t="s">
        <v>7067</v>
      </c>
      <c r="B6810" t="s">
        <v>54</v>
      </c>
      <c r="C6810" t="s">
        <v>48</v>
      </c>
      <c r="D6810" t="s">
        <v>579</v>
      </c>
      <c r="E6810">
        <v>33.5</v>
      </c>
      <c r="F6810">
        <v>9</v>
      </c>
      <c r="G6810">
        <v>301.5</v>
      </c>
      <c r="H6810" t="s">
        <v>56</v>
      </c>
      <c r="I6810" t="s">
        <v>18</v>
      </c>
      <c r="J6810" s="1">
        <v>44809</v>
      </c>
      <c r="K6810" t="b">
        <v>0</v>
      </c>
      <c r="L6810" t="s">
        <v>19</v>
      </c>
      <c r="M6810">
        <v>9</v>
      </c>
      <c r="N6810">
        <f>G6810/SUMIF(B:B,B6810,G:G)*100</f>
        <v>0.52750828879110501</v>
      </c>
      <c r="Q6810">
        <f>VLOOKUP(C6810, Categories_Pivot_Table!A:B, 2, FALSE)</f>
        <v>23.348837209302324</v>
      </c>
      <c r="T6810">
        <f t="shared" si="107"/>
        <v>2022</v>
      </c>
    </row>
    <row r="6811" spans="1:20" x14ac:dyDescent="0.2">
      <c r="A6811" t="s">
        <v>7068</v>
      </c>
      <c r="B6811" t="s">
        <v>81</v>
      </c>
      <c r="C6811" t="s">
        <v>135</v>
      </c>
      <c r="D6811" t="s">
        <v>507</v>
      </c>
      <c r="E6811">
        <v>29</v>
      </c>
      <c r="F6811">
        <v>10</v>
      </c>
      <c r="G6811">
        <v>290</v>
      </c>
      <c r="H6811" t="s">
        <v>17</v>
      </c>
      <c r="I6811" t="s">
        <v>18</v>
      </c>
      <c r="J6811" s="1">
        <v>44614</v>
      </c>
      <c r="K6811" t="b">
        <v>1</v>
      </c>
      <c r="L6811" t="s">
        <v>49</v>
      </c>
      <c r="M6811">
        <v>2</v>
      </c>
      <c r="N6811">
        <f>G6811/SUMIF(B:B,B6811,G:G)*100</f>
        <v>0.45918407739626793</v>
      </c>
      <c r="Q6811">
        <f>VLOOKUP(C6811, Categories_Pivot_Table!A:B, 2, FALSE)</f>
        <v>23.146341463414632</v>
      </c>
      <c r="T6811">
        <f t="shared" si="107"/>
        <v>2022</v>
      </c>
    </row>
    <row r="6812" spans="1:20" x14ac:dyDescent="0.2">
      <c r="A6812" t="s">
        <v>7069</v>
      </c>
      <c r="B6812" t="s">
        <v>26</v>
      </c>
      <c r="C6812" t="s">
        <v>15</v>
      </c>
      <c r="D6812" t="s">
        <v>776</v>
      </c>
      <c r="E6812">
        <v>38</v>
      </c>
      <c r="F6812">
        <v>9</v>
      </c>
      <c r="G6812">
        <v>342</v>
      </c>
      <c r="H6812" t="s">
        <v>56</v>
      </c>
      <c r="I6812" t="s">
        <v>46</v>
      </c>
      <c r="J6812" s="1">
        <v>45588</v>
      </c>
      <c r="K6812" t="b">
        <v>0</v>
      </c>
      <c r="L6812" t="s">
        <v>30</v>
      </c>
      <c r="M6812">
        <v>10</v>
      </c>
      <c r="N6812">
        <f>G6812/SUMIF(B:B,B6812,G:G)*100</f>
        <v>0.55119950359810788</v>
      </c>
      <c r="Q6812">
        <f>VLOOKUP(C6812, Categories_Pivot_Table!A:B, 2, FALSE)</f>
        <v>23.063808900523561</v>
      </c>
      <c r="T6812">
        <f t="shared" si="107"/>
        <v>2024</v>
      </c>
    </row>
    <row r="6813" spans="1:20" x14ac:dyDescent="0.2">
      <c r="A6813" t="s">
        <v>7070</v>
      </c>
      <c r="B6813" t="s">
        <v>63</v>
      </c>
      <c r="C6813" t="s">
        <v>33</v>
      </c>
      <c r="D6813" t="s">
        <v>556</v>
      </c>
      <c r="E6813">
        <v>29</v>
      </c>
      <c r="F6813">
        <v>1</v>
      </c>
      <c r="G6813">
        <v>29</v>
      </c>
      <c r="H6813" t="s">
        <v>29</v>
      </c>
      <c r="I6813" t="s">
        <v>46</v>
      </c>
      <c r="J6813" s="1">
        <v>44833</v>
      </c>
      <c r="K6813" t="b">
        <v>0</v>
      </c>
      <c r="L6813" t="s">
        <v>42</v>
      </c>
      <c r="M6813">
        <v>9</v>
      </c>
      <c r="N6813">
        <f>G6813/SUMIF(B:B,B6813,G:G)*100</f>
        <v>4.79117102828443E-2</v>
      </c>
      <c r="Q6813">
        <f>VLOOKUP(C6813, Categories_Pivot_Table!A:B, 2, FALSE)</f>
        <v>23.300574345883856</v>
      </c>
      <c r="T6813">
        <f t="shared" si="107"/>
        <v>2022</v>
      </c>
    </row>
    <row r="6814" spans="1:20" x14ac:dyDescent="0.2">
      <c r="A6814" t="s">
        <v>7071</v>
      </c>
      <c r="B6814" t="s">
        <v>84</v>
      </c>
      <c r="C6814" t="s">
        <v>27</v>
      </c>
      <c r="D6814" t="s">
        <v>352</v>
      </c>
      <c r="E6814">
        <v>14</v>
      </c>
      <c r="F6814">
        <v>3</v>
      </c>
      <c r="G6814">
        <v>42</v>
      </c>
      <c r="H6814" t="s">
        <v>56</v>
      </c>
      <c r="I6814" t="s">
        <v>46</v>
      </c>
      <c r="J6814" s="1">
        <v>44809</v>
      </c>
      <c r="K6814" t="b">
        <v>1</v>
      </c>
      <c r="L6814" t="s">
        <v>19</v>
      </c>
      <c r="M6814">
        <v>9</v>
      </c>
      <c r="N6814">
        <f>G6814/SUMIF(B:B,B6814,G:G)*100</f>
        <v>6.7996923948678512E-2</v>
      </c>
      <c r="Q6814">
        <f>VLOOKUP(C6814, Categories_Pivot_Table!A:B, 2, FALSE)</f>
        <v>25.013711734693878</v>
      </c>
      <c r="T6814">
        <f t="shared" si="107"/>
        <v>2022</v>
      </c>
    </row>
    <row r="6815" spans="1:20" x14ac:dyDescent="0.2">
      <c r="A6815" t="s">
        <v>7072</v>
      </c>
      <c r="B6815" t="s">
        <v>76</v>
      </c>
      <c r="C6815" t="s">
        <v>38</v>
      </c>
      <c r="D6815" t="s">
        <v>131</v>
      </c>
      <c r="E6815">
        <v>8</v>
      </c>
      <c r="F6815">
        <v>5</v>
      </c>
      <c r="G6815">
        <v>40</v>
      </c>
      <c r="H6815" t="s">
        <v>56</v>
      </c>
      <c r="I6815" t="s">
        <v>46</v>
      </c>
      <c r="J6815" s="1">
        <v>45017</v>
      </c>
      <c r="K6815" t="b">
        <v>0</v>
      </c>
      <c r="L6815" t="s">
        <v>35</v>
      </c>
      <c r="M6815">
        <v>4</v>
      </c>
      <c r="N6815">
        <f>G6815/SUMIF(B:B,B6815,G:G)*100</f>
        <v>6.8106552701701809E-2</v>
      </c>
      <c r="Q6815">
        <f>VLOOKUP(C6815, Categories_Pivot_Table!A:B, 2, FALSE)</f>
        <v>23.088790931989923</v>
      </c>
      <c r="T6815">
        <f t="shared" si="107"/>
        <v>2023</v>
      </c>
    </row>
    <row r="6816" spans="1:20" x14ac:dyDescent="0.2">
      <c r="A6816" t="s">
        <v>7073</v>
      </c>
      <c r="B6816" t="s">
        <v>118</v>
      </c>
      <c r="C6816" t="s">
        <v>135</v>
      </c>
      <c r="D6816" t="s">
        <v>41</v>
      </c>
      <c r="E6816">
        <v>23</v>
      </c>
      <c r="F6816">
        <v>10</v>
      </c>
      <c r="G6816">
        <v>65</v>
      </c>
      <c r="H6816" t="s">
        <v>29</v>
      </c>
      <c r="I6816" t="s">
        <v>18</v>
      </c>
      <c r="J6816" s="1">
        <v>44785</v>
      </c>
      <c r="K6816" t="b">
        <v>0</v>
      </c>
      <c r="L6816" t="s">
        <v>65</v>
      </c>
      <c r="M6816">
        <v>8</v>
      </c>
      <c r="N6816">
        <f>G6816/SUMIF(B:B,B6816,G:G)*100</f>
        <v>0.1069131700577331</v>
      </c>
      <c r="Q6816">
        <f>VLOOKUP(C6816, Categories_Pivot_Table!A:B, 2, FALSE)</f>
        <v>23.146341463414632</v>
      </c>
      <c r="T6816">
        <f t="shared" si="107"/>
        <v>2022</v>
      </c>
    </row>
    <row r="6817" spans="1:20" x14ac:dyDescent="0.2">
      <c r="A6817" t="s">
        <v>7074</v>
      </c>
      <c r="B6817" t="s">
        <v>87</v>
      </c>
      <c r="C6817" t="s">
        <v>15</v>
      </c>
      <c r="D6817" t="s">
        <v>448</v>
      </c>
      <c r="E6817">
        <v>26</v>
      </c>
      <c r="F6817">
        <v>2</v>
      </c>
      <c r="G6817">
        <v>52</v>
      </c>
      <c r="H6817" t="s">
        <v>29</v>
      </c>
      <c r="I6817" t="s">
        <v>18</v>
      </c>
      <c r="J6817" s="1">
        <v>45122</v>
      </c>
      <c r="K6817" t="b">
        <v>0</v>
      </c>
      <c r="L6817" t="s">
        <v>35</v>
      </c>
      <c r="M6817">
        <v>7</v>
      </c>
      <c r="N6817">
        <f>G6817/SUMIF(B:B,B6817,G:G)*100</f>
        <v>7.9954487445607889E-2</v>
      </c>
      <c r="Q6817">
        <f>VLOOKUP(C6817, Categories_Pivot_Table!A:B, 2, FALSE)</f>
        <v>23.063808900523561</v>
      </c>
      <c r="T6817">
        <f t="shared" si="107"/>
        <v>2023</v>
      </c>
    </row>
    <row r="6818" spans="1:20" x14ac:dyDescent="0.2">
      <c r="A6818" t="s">
        <v>7075</v>
      </c>
      <c r="B6818" t="s">
        <v>106</v>
      </c>
      <c r="C6818" t="s">
        <v>15</v>
      </c>
      <c r="D6818" t="s">
        <v>138</v>
      </c>
      <c r="E6818">
        <v>20</v>
      </c>
      <c r="F6818">
        <v>5</v>
      </c>
      <c r="G6818">
        <v>100</v>
      </c>
      <c r="H6818" t="s">
        <v>29</v>
      </c>
      <c r="I6818" t="s">
        <v>46</v>
      </c>
      <c r="J6818" s="1">
        <v>45477</v>
      </c>
      <c r="K6818" t="b">
        <v>1</v>
      </c>
      <c r="L6818" t="s">
        <v>42</v>
      </c>
      <c r="M6818">
        <v>7</v>
      </c>
      <c r="N6818">
        <f>G6818/SUMIF(B:B,B6818,G:G)*100</f>
        <v>0.16297262059973924</v>
      </c>
      <c r="Q6818">
        <f>VLOOKUP(C6818, Categories_Pivot_Table!A:B, 2, FALSE)</f>
        <v>23.063808900523561</v>
      </c>
      <c r="T6818">
        <f t="shared" si="107"/>
        <v>2024</v>
      </c>
    </row>
    <row r="6819" spans="1:20" x14ac:dyDescent="0.2">
      <c r="A6819" t="s">
        <v>7076</v>
      </c>
      <c r="B6819" t="s">
        <v>128</v>
      </c>
      <c r="C6819" t="s">
        <v>74</v>
      </c>
      <c r="D6819" t="s">
        <v>456</v>
      </c>
      <c r="E6819">
        <v>11</v>
      </c>
      <c r="F6819">
        <v>4</v>
      </c>
      <c r="G6819">
        <v>44</v>
      </c>
      <c r="H6819" t="s">
        <v>56</v>
      </c>
      <c r="I6819" t="s">
        <v>46</v>
      </c>
      <c r="J6819" s="1">
        <v>45294</v>
      </c>
      <c r="K6819" t="b">
        <v>1</v>
      </c>
      <c r="L6819" t="s">
        <v>30</v>
      </c>
      <c r="M6819">
        <v>1</v>
      </c>
      <c r="N6819">
        <f>G6819/SUMIF(B:B,B6819,G:G)*100</f>
        <v>6.4278618594051304E-2</v>
      </c>
      <c r="Q6819">
        <f>VLOOKUP(C6819, Categories_Pivot_Table!A:B, 2, FALSE)</f>
        <v>24.317096165933375</v>
      </c>
      <c r="T6819">
        <f t="shared" si="107"/>
        <v>2024</v>
      </c>
    </row>
    <row r="6820" spans="1:20" x14ac:dyDescent="0.2">
      <c r="A6820" t="s">
        <v>7077</v>
      </c>
      <c r="B6820" t="s">
        <v>104</v>
      </c>
      <c r="C6820" t="s">
        <v>135</v>
      </c>
      <c r="D6820" t="s">
        <v>136</v>
      </c>
      <c r="E6820">
        <v>27.5</v>
      </c>
      <c r="F6820">
        <v>6</v>
      </c>
      <c r="G6820">
        <v>165</v>
      </c>
      <c r="H6820" t="s">
        <v>29</v>
      </c>
      <c r="I6820" t="s">
        <v>18</v>
      </c>
      <c r="J6820" s="1">
        <v>45570</v>
      </c>
      <c r="K6820" t="b">
        <v>0</v>
      </c>
      <c r="L6820" t="s">
        <v>35</v>
      </c>
      <c r="M6820">
        <v>10</v>
      </c>
      <c r="N6820">
        <f>G6820/SUMIF(B:B,B6820,G:G)*100</f>
        <v>0.26814879820584081</v>
      </c>
      <c r="Q6820">
        <f>VLOOKUP(C6820, Categories_Pivot_Table!A:B, 2, FALSE)</f>
        <v>23.146341463414632</v>
      </c>
      <c r="T6820">
        <f t="shared" si="107"/>
        <v>2024</v>
      </c>
    </row>
    <row r="6821" spans="1:20" x14ac:dyDescent="0.2">
      <c r="A6821" t="s">
        <v>7078</v>
      </c>
      <c r="B6821" t="s">
        <v>173</v>
      </c>
      <c r="C6821" t="s">
        <v>27</v>
      </c>
      <c r="D6821" t="s">
        <v>58</v>
      </c>
      <c r="E6821">
        <v>8</v>
      </c>
      <c r="F6821">
        <v>5</v>
      </c>
      <c r="G6821">
        <v>40</v>
      </c>
      <c r="H6821" t="s">
        <v>29</v>
      </c>
      <c r="I6821" t="s">
        <v>46</v>
      </c>
      <c r="J6821" s="1">
        <v>44827</v>
      </c>
      <c r="K6821" t="b">
        <v>1</v>
      </c>
      <c r="L6821" t="s">
        <v>65</v>
      </c>
      <c r="M6821">
        <v>9</v>
      </c>
      <c r="N6821">
        <f>G6821/SUMIF(B:B,B6821,G:G)*100</f>
        <v>6.577757313643913E-2</v>
      </c>
      <c r="Q6821">
        <f>VLOOKUP(C6821, Categories_Pivot_Table!A:B, 2, FALSE)</f>
        <v>25.013711734693878</v>
      </c>
      <c r="T6821">
        <f t="shared" si="107"/>
        <v>2022</v>
      </c>
    </row>
    <row r="6822" spans="1:20" x14ac:dyDescent="0.2">
      <c r="A6822" t="s">
        <v>7079</v>
      </c>
      <c r="B6822" t="s">
        <v>104</v>
      </c>
      <c r="C6822" t="s">
        <v>135</v>
      </c>
      <c r="D6822" t="s">
        <v>290</v>
      </c>
      <c r="E6822">
        <v>23</v>
      </c>
      <c r="F6822">
        <v>1</v>
      </c>
      <c r="G6822">
        <v>23</v>
      </c>
      <c r="H6822" t="s">
        <v>56</v>
      </c>
      <c r="I6822" t="s">
        <v>18</v>
      </c>
      <c r="J6822" s="1">
        <v>45517</v>
      </c>
      <c r="K6822" t="b">
        <v>1</v>
      </c>
      <c r="L6822" t="s">
        <v>49</v>
      </c>
      <c r="M6822">
        <v>8</v>
      </c>
      <c r="N6822">
        <f>G6822/SUMIF(B:B,B6822,G:G)*100</f>
        <v>3.7378317325662651E-2</v>
      </c>
      <c r="Q6822">
        <f>VLOOKUP(C6822, Categories_Pivot_Table!A:B, 2, FALSE)</f>
        <v>23.146341463414632</v>
      </c>
      <c r="T6822">
        <f t="shared" si="107"/>
        <v>2024</v>
      </c>
    </row>
    <row r="6823" spans="1:20" x14ac:dyDescent="0.2">
      <c r="A6823" t="s">
        <v>7080</v>
      </c>
      <c r="B6823" t="s">
        <v>95</v>
      </c>
      <c r="C6823" t="s">
        <v>27</v>
      </c>
      <c r="D6823" t="s">
        <v>58</v>
      </c>
      <c r="E6823">
        <v>8</v>
      </c>
      <c r="F6823">
        <v>5</v>
      </c>
      <c r="G6823">
        <v>40</v>
      </c>
      <c r="H6823" t="s">
        <v>56</v>
      </c>
      <c r="I6823" t="s">
        <v>18</v>
      </c>
      <c r="J6823" s="1">
        <v>45521</v>
      </c>
      <c r="K6823" t="b">
        <v>0</v>
      </c>
      <c r="L6823" t="s">
        <v>35</v>
      </c>
      <c r="M6823">
        <v>8</v>
      </c>
      <c r="N6823">
        <f>G6823/SUMIF(B:B,B6823,G:G)*100</f>
        <v>5.938991707682828E-2</v>
      </c>
      <c r="Q6823">
        <f>VLOOKUP(C6823, Categories_Pivot_Table!A:B, 2, FALSE)</f>
        <v>25.013711734693878</v>
      </c>
      <c r="T6823">
        <f t="shared" si="107"/>
        <v>2024</v>
      </c>
    </row>
    <row r="6824" spans="1:20" x14ac:dyDescent="0.2">
      <c r="A6824" t="s">
        <v>7081</v>
      </c>
      <c r="B6824" t="s">
        <v>32</v>
      </c>
      <c r="C6824" t="s">
        <v>38</v>
      </c>
      <c r="D6824" t="s">
        <v>100</v>
      </c>
      <c r="E6824">
        <v>20</v>
      </c>
      <c r="F6824">
        <v>3</v>
      </c>
      <c r="G6824">
        <v>60</v>
      </c>
      <c r="H6824" t="s">
        <v>56</v>
      </c>
      <c r="I6824" t="s">
        <v>18</v>
      </c>
      <c r="J6824" s="1">
        <v>45361</v>
      </c>
      <c r="K6824" t="b">
        <v>1</v>
      </c>
      <c r="L6824" t="s">
        <v>24</v>
      </c>
      <c r="M6824">
        <v>3</v>
      </c>
      <c r="N6824">
        <f>G6824/SUMIF(B:B,B6824,G:G)*100</f>
        <v>0.10233232422291391</v>
      </c>
      <c r="Q6824">
        <f>VLOOKUP(C6824, Categories_Pivot_Table!A:B, 2, FALSE)</f>
        <v>23.088790931989923</v>
      </c>
      <c r="T6824">
        <f t="shared" si="107"/>
        <v>2024</v>
      </c>
    </row>
    <row r="6825" spans="1:20" x14ac:dyDescent="0.2">
      <c r="A6825" t="s">
        <v>7082</v>
      </c>
      <c r="B6825" t="s">
        <v>26</v>
      </c>
      <c r="C6825" t="s">
        <v>135</v>
      </c>
      <c r="D6825" t="s">
        <v>136</v>
      </c>
      <c r="E6825">
        <v>27.5</v>
      </c>
      <c r="F6825">
        <v>1</v>
      </c>
      <c r="G6825">
        <v>27.5</v>
      </c>
      <c r="H6825" t="s">
        <v>17</v>
      </c>
      <c r="I6825" t="s">
        <v>18</v>
      </c>
      <c r="J6825" s="1">
        <v>44762</v>
      </c>
      <c r="K6825" t="b">
        <v>0</v>
      </c>
      <c r="L6825" t="s">
        <v>30</v>
      </c>
      <c r="M6825">
        <v>7</v>
      </c>
      <c r="N6825">
        <f>G6825/SUMIF(B:B,B6825,G:G)*100</f>
        <v>4.4321597511543763E-2</v>
      </c>
      <c r="Q6825">
        <f>VLOOKUP(C6825, Categories_Pivot_Table!A:B, 2, FALSE)</f>
        <v>23.146341463414632</v>
      </c>
      <c r="T6825">
        <f t="shared" si="107"/>
        <v>2022</v>
      </c>
    </row>
    <row r="6826" spans="1:20" x14ac:dyDescent="0.2">
      <c r="A6826" t="s">
        <v>7083</v>
      </c>
      <c r="B6826" t="s">
        <v>106</v>
      </c>
      <c r="C6826" t="s">
        <v>33</v>
      </c>
      <c r="D6826" t="s">
        <v>78</v>
      </c>
      <c r="E6826">
        <v>14</v>
      </c>
      <c r="F6826">
        <v>9</v>
      </c>
      <c r="G6826">
        <v>126</v>
      </c>
      <c r="H6826" t="s">
        <v>17</v>
      </c>
      <c r="I6826" t="s">
        <v>18</v>
      </c>
      <c r="J6826" s="1">
        <v>45618</v>
      </c>
      <c r="K6826" t="b">
        <v>1</v>
      </c>
      <c r="L6826" t="s">
        <v>65</v>
      </c>
      <c r="M6826">
        <v>11</v>
      </c>
      <c r="N6826">
        <f>G6826/SUMIF(B:B,B6826,G:G)*100</f>
        <v>0.20534550195567144</v>
      </c>
      <c r="Q6826">
        <f>VLOOKUP(C6826, Categories_Pivot_Table!A:B, 2, FALSE)</f>
        <v>23.300574345883856</v>
      </c>
      <c r="T6826">
        <f t="shared" si="107"/>
        <v>2024</v>
      </c>
    </row>
    <row r="6827" spans="1:20" x14ac:dyDescent="0.2">
      <c r="A6827" t="s">
        <v>7084</v>
      </c>
      <c r="B6827" t="s">
        <v>73</v>
      </c>
      <c r="C6827" t="s">
        <v>38</v>
      </c>
      <c r="D6827" t="s">
        <v>133</v>
      </c>
      <c r="E6827">
        <v>21.5</v>
      </c>
      <c r="F6827">
        <v>4</v>
      </c>
      <c r="G6827">
        <v>86</v>
      </c>
      <c r="H6827" t="s">
        <v>29</v>
      </c>
      <c r="I6827" t="s">
        <v>18</v>
      </c>
      <c r="J6827" s="1">
        <v>45478</v>
      </c>
      <c r="K6827" t="b">
        <v>0</v>
      </c>
      <c r="L6827" t="s">
        <v>65</v>
      </c>
      <c r="M6827">
        <v>7</v>
      </c>
      <c r="N6827">
        <f>G6827/SUMIF(B:B,B6827,G:G)*100</f>
        <v>0.14857172472769048</v>
      </c>
      <c r="Q6827">
        <f>VLOOKUP(C6827, Categories_Pivot_Table!A:B, 2, FALSE)</f>
        <v>23.088790931989923</v>
      </c>
      <c r="T6827">
        <f t="shared" si="107"/>
        <v>2024</v>
      </c>
    </row>
    <row r="6828" spans="1:20" x14ac:dyDescent="0.2">
      <c r="A6828" t="s">
        <v>7085</v>
      </c>
      <c r="B6828" t="s">
        <v>21</v>
      </c>
      <c r="C6828" t="s">
        <v>15</v>
      </c>
      <c r="D6828" t="s">
        <v>171</v>
      </c>
      <c r="E6828">
        <v>21.5</v>
      </c>
      <c r="F6828">
        <v>10</v>
      </c>
      <c r="G6828">
        <v>215</v>
      </c>
      <c r="H6828" t="s">
        <v>29</v>
      </c>
      <c r="I6828" t="s">
        <v>46</v>
      </c>
      <c r="J6828" s="1">
        <v>44610</v>
      </c>
      <c r="K6828" t="b">
        <v>0</v>
      </c>
      <c r="L6828" t="s">
        <v>65</v>
      </c>
      <c r="M6828">
        <v>2</v>
      </c>
      <c r="N6828">
        <f>G6828/SUMIF(B:B,B6828,G:G)*100</f>
        <v>0.34827683959016725</v>
      </c>
      <c r="Q6828">
        <f>VLOOKUP(C6828, Categories_Pivot_Table!A:B, 2, FALSE)</f>
        <v>23.063808900523561</v>
      </c>
      <c r="T6828">
        <f t="shared" si="107"/>
        <v>2022</v>
      </c>
    </row>
    <row r="6829" spans="1:20" x14ac:dyDescent="0.2">
      <c r="A6829" t="s">
        <v>7086</v>
      </c>
      <c r="B6829" t="s">
        <v>54</v>
      </c>
      <c r="C6829" t="s">
        <v>74</v>
      </c>
      <c r="D6829" t="s">
        <v>346</v>
      </c>
      <c r="E6829">
        <v>27.5</v>
      </c>
      <c r="F6829">
        <v>4</v>
      </c>
      <c r="G6829">
        <v>110</v>
      </c>
      <c r="H6829" t="s">
        <v>17</v>
      </c>
      <c r="I6829" t="s">
        <v>46</v>
      </c>
      <c r="J6829" s="1">
        <v>45193</v>
      </c>
      <c r="K6829" t="b">
        <v>0</v>
      </c>
      <c r="L6829" t="s">
        <v>24</v>
      </c>
      <c r="M6829">
        <v>9</v>
      </c>
      <c r="N6829">
        <f>G6829/SUMIF(B:B,B6829,G:G)*100</f>
        <v>0.19245741879609135</v>
      </c>
      <c r="Q6829">
        <f>VLOOKUP(C6829, Categories_Pivot_Table!A:B, 2, FALSE)</f>
        <v>24.317096165933375</v>
      </c>
      <c r="T6829">
        <f t="shared" si="107"/>
        <v>2023</v>
      </c>
    </row>
    <row r="6830" spans="1:20" x14ac:dyDescent="0.2">
      <c r="A6830" t="s">
        <v>7087</v>
      </c>
      <c r="B6830" t="s">
        <v>76</v>
      </c>
      <c r="C6830" t="s">
        <v>15</v>
      </c>
      <c r="D6830" t="s">
        <v>98</v>
      </c>
      <c r="E6830">
        <v>36.5</v>
      </c>
      <c r="F6830">
        <v>4</v>
      </c>
      <c r="G6830">
        <v>146</v>
      </c>
      <c r="H6830" t="s">
        <v>29</v>
      </c>
      <c r="I6830" t="s">
        <v>18</v>
      </c>
      <c r="J6830" s="1">
        <v>45123</v>
      </c>
      <c r="K6830" t="b">
        <v>0</v>
      </c>
      <c r="L6830" t="s">
        <v>24</v>
      </c>
      <c r="M6830">
        <v>7</v>
      </c>
      <c r="N6830">
        <f>G6830/SUMIF(B:B,B6830,G:G)*100</f>
        <v>0.24858891736121164</v>
      </c>
      <c r="Q6830">
        <f>VLOOKUP(C6830, Categories_Pivot_Table!A:B, 2, FALSE)</f>
        <v>23.063808900523561</v>
      </c>
      <c r="T6830">
        <f t="shared" si="107"/>
        <v>2023</v>
      </c>
    </row>
    <row r="6831" spans="1:20" x14ac:dyDescent="0.2">
      <c r="A6831" t="s">
        <v>7088</v>
      </c>
      <c r="B6831" t="s">
        <v>32</v>
      </c>
      <c r="C6831" t="s">
        <v>33</v>
      </c>
      <c r="D6831" t="s">
        <v>41</v>
      </c>
      <c r="E6831">
        <v>23</v>
      </c>
      <c r="F6831">
        <v>4</v>
      </c>
      <c r="G6831">
        <v>80</v>
      </c>
      <c r="H6831" t="s">
        <v>56</v>
      </c>
      <c r="I6831" t="s">
        <v>46</v>
      </c>
      <c r="J6831" s="1">
        <v>45418</v>
      </c>
      <c r="K6831" t="b">
        <v>0</v>
      </c>
      <c r="L6831" t="s">
        <v>19</v>
      </c>
      <c r="M6831">
        <v>5</v>
      </c>
      <c r="N6831">
        <f>G6831/SUMIF(B:B,B6831,G:G)*100</f>
        <v>0.13644309896388523</v>
      </c>
      <c r="Q6831">
        <f>VLOOKUP(C6831, Categories_Pivot_Table!A:B, 2, FALSE)</f>
        <v>23.300574345883856</v>
      </c>
      <c r="T6831">
        <f t="shared" si="107"/>
        <v>2024</v>
      </c>
    </row>
    <row r="6832" spans="1:20" x14ac:dyDescent="0.2">
      <c r="A6832" t="s">
        <v>7089</v>
      </c>
      <c r="B6832" t="s">
        <v>113</v>
      </c>
      <c r="C6832" t="s">
        <v>27</v>
      </c>
      <c r="D6832" t="s">
        <v>1201</v>
      </c>
      <c r="E6832">
        <v>26</v>
      </c>
      <c r="F6832">
        <v>1</v>
      </c>
      <c r="G6832">
        <v>26</v>
      </c>
      <c r="H6832" t="s">
        <v>56</v>
      </c>
      <c r="I6832" t="s">
        <v>46</v>
      </c>
      <c r="J6832" s="1">
        <v>44738</v>
      </c>
      <c r="K6832" t="b">
        <v>0</v>
      </c>
      <c r="L6832" t="s">
        <v>24</v>
      </c>
      <c r="M6832">
        <v>6</v>
      </c>
      <c r="N6832">
        <f>G6832/SUMIF(B:B,B6832,G:G)*100</f>
        <v>4.2810333755948164E-2</v>
      </c>
      <c r="Q6832">
        <f>VLOOKUP(C6832, Categories_Pivot_Table!A:B, 2, FALSE)</f>
        <v>25.013711734693878</v>
      </c>
      <c r="T6832">
        <f t="shared" si="107"/>
        <v>2022</v>
      </c>
    </row>
    <row r="6833" spans="1:20" x14ac:dyDescent="0.2">
      <c r="A6833" t="s">
        <v>7090</v>
      </c>
      <c r="B6833" t="s">
        <v>71</v>
      </c>
      <c r="C6833" t="s">
        <v>74</v>
      </c>
      <c r="D6833" t="s">
        <v>456</v>
      </c>
      <c r="E6833">
        <v>11</v>
      </c>
      <c r="F6833">
        <v>2</v>
      </c>
      <c r="G6833">
        <v>22</v>
      </c>
      <c r="H6833" t="s">
        <v>17</v>
      </c>
      <c r="I6833" t="s">
        <v>46</v>
      </c>
      <c r="J6833" s="1">
        <v>45337</v>
      </c>
      <c r="K6833" t="b">
        <v>0</v>
      </c>
      <c r="L6833" t="s">
        <v>42</v>
      </c>
      <c r="M6833">
        <v>2</v>
      </c>
      <c r="N6833">
        <f>G6833/SUMIF(B:B,B6833,G:G)*100</f>
        <v>3.4855626411058736E-2</v>
      </c>
      <c r="Q6833">
        <f>VLOOKUP(C6833, Categories_Pivot_Table!A:B, 2, FALSE)</f>
        <v>24.317096165933375</v>
      </c>
      <c r="T6833">
        <f t="shared" si="107"/>
        <v>2024</v>
      </c>
    </row>
    <row r="6834" spans="1:20" x14ac:dyDescent="0.2">
      <c r="A6834" t="s">
        <v>7091</v>
      </c>
      <c r="B6834" t="s">
        <v>95</v>
      </c>
      <c r="C6834" t="s">
        <v>48</v>
      </c>
      <c r="D6834" t="s">
        <v>302</v>
      </c>
      <c r="E6834">
        <v>15.5</v>
      </c>
      <c r="F6834">
        <v>1</v>
      </c>
      <c r="G6834">
        <v>15.5</v>
      </c>
      <c r="H6834" t="s">
        <v>56</v>
      </c>
      <c r="I6834" t="s">
        <v>46</v>
      </c>
      <c r="J6834" s="1">
        <v>44675</v>
      </c>
      <c r="K6834" t="b">
        <v>0</v>
      </c>
      <c r="L6834" t="s">
        <v>24</v>
      </c>
      <c r="M6834">
        <v>4</v>
      </c>
      <c r="N6834">
        <f>G6834/SUMIF(B:B,B6834,G:G)*100</f>
        <v>2.3013592867270959E-2</v>
      </c>
      <c r="Q6834">
        <f>VLOOKUP(C6834, Categories_Pivot_Table!A:B, 2, FALSE)</f>
        <v>23.348837209302324</v>
      </c>
      <c r="T6834">
        <f t="shared" si="107"/>
        <v>2022</v>
      </c>
    </row>
    <row r="6835" spans="1:20" x14ac:dyDescent="0.2">
      <c r="A6835" t="s">
        <v>7092</v>
      </c>
      <c r="B6835" t="s">
        <v>14</v>
      </c>
      <c r="C6835" t="s">
        <v>135</v>
      </c>
      <c r="D6835" t="s">
        <v>188</v>
      </c>
      <c r="E6835">
        <v>33.5</v>
      </c>
      <c r="F6835">
        <v>3</v>
      </c>
      <c r="G6835">
        <v>100.5</v>
      </c>
      <c r="H6835" t="s">
        <v>56</v>
      </c>
      <c r="I6835" t="s">
        <v>18</v>
      </c>
      <c r="J6835" s="1">
        <v>45557</v>
      </c>
      <c r="K6835" t="b">
        <v>0</v>
      </c>
      <c r="L6835" t="s">
        <v>24</v>
      </c>
      <c r="M6835">
        <v>9</v>
      </c>
      <c r="N6835">
        <f>G6835/SUMIF(B:B,B6835,G:G)*100</f>
        <v>0.1636181591736062</v>
      </c>
      <c r="Q6835">
        <f>VLOOKUP(C6835, Categories_Pivot_Table!A:B, 2, FALSE)</f>
        <v>23.146341463414632</v>
      </c>
      <c r="T6835">
        <f t="shared" si="107"/>
        <v>2024</v>
      </c>
    </row>
    <row r="6836" spans="1:20" x14ac:dyDescent="0.2">
      <c r="A6836" t="s">
        <v>7093</v>
      </c>
      <c r="B6836" t="s">
        <v>32</v>
      </c>
      <c r="C6836" t="s">
        <v>15</v>
      </c>
      <c r="D6836" t="s">
        <v>138</v>
      </c>
      <c r="E6836">
        <v>20</v>
      </c>
      <c r="F6836">
        <v>4</v>
      </c>
      <c r="G6836">
        <v>80</v>
      </c>
      <c r="H6836" t="s">
        <v>17</v>
      </c>
      <c r="I6836" t="s">
        <v>46</v>
      </c>
      <c r="J6836" s="1">
        <v>45229</v>
      </c>
      <c r="K6836" t="b">
        <v>0</v>
      </c>
      <c r="L6836" t="s">
        <v>19</v>
      </c>
      <c r="M6836">
        <v>10</v>
      </c>
      <c r="N6836">
        <f>G6836/SUMIF(B:B,B6836,G:G)*100</f>
        <v>0.13644309896388523</v>
      </c>
      <c r="Q6836">
        <f>VLOOKUP(C6836, Categories_Pivot_Table!A:B, 2, FALSE)</f>
        <v>23.063808900523561</v>
      </c>
      <c r="T6836">
        <f t="shared" si="107"/>
        <v>2023</v>
      </c>
    </row>
    <row r="6837" spans="1:20" x14ac:dyDescent="0.2">
      <c r="A6837" t="s">
        <v>7094</v>
      </c>
      <c r="B6837" t="s">
        <v>21</v>
      </c>
      <c r="C6837" t="s">
        <v>48</v>
      </c>
      <c r="D6837" t="s">
        <v>655</v>
      </c>
      <c r="E6837">
        <v>12.5</v>
      </c>
      <c r="F6837">
        <v>1</v>
      </c>
      <c r="G6837">
        <v>12.5</v>
      </c>
      <c r="H6837" t="s">
        <v>17</v>
      </c>
      <c r="I6837" t="s">
        <v>18</v>
      </c>
      <c r="J6837" s="1">
        <v>45189</v>
      </c>
      <c r="K6837" t="b">
        <v>1</v>
      </c>
      <c r="L6837" t="s">
        <v>30</v>
      </c>
      <c r="M6837">
        <v>9</v>
      </c>
      <c r="N6837">
        <f>G6837/SUMIF(B:B,B6837,G:G)*100</f>
        <v>2.0248653464544606E-2</v>
      </c>
      <c r="Q6837">
        <f>VLOOKUP(C6837, Categories_Pivot_Table!A:B, 2, FALSE)</f>
        <v>23.348837209302324</v>
      </c>
      <c r="T6837">
        <f t="shared" si="107"/>
        <v>2023</v>
      </c>
    </row>
    <row r="6838" spans="1:20" x14ac:dyDescent="0.2">
      <c r="A6838" t="s">
        <v>7095</v>
      </c>
      <c r="B6838" t="s">
        <v>121</v>
      </c>
      <c r="C6838" t="s">
        <v>15</v>
      </c>
      <c r="D6838" t="s">
        <v>64</v>
      </c>
      <c r="E6838">
        <v>39.5</v>
      </c>
      <c r="F6838">
        <v>8</v>
      </c>
      <c r="G6838">
        <v>316</v>
      </c>
      <c r="H6838" t="s">
        <v>29</v>
      </c>
      <c r="I6838" t="s">
        <v>18</v>
      </c>
      <c r="J6838" s="1">
        <v>45129</v>
      </c>
      <c r="K6838" t="b">
        <v>0</v>
      </c>
      <c r="L6838" t="s">
        <v>35</v>
      </c>
      <c r="M6838">
        <v>7</v>
      </c>
      <c r="N6838">
        <f>G6838/SUMIF(B:B,B6838,G:G)*100</f>
        <v>0.48192403596129357</v>
      </c>
      <c r="Q6838">
        <f>VLOOKUP(C6838, Categories_Pivot_Table!A:B, 2, FALSE)</f>
        <v>23.063808900523561</v>
      </c>
      <c r="T6838">
        <f t="shared" si="107"/>
        <v>2023</v>
      </c>
    </row>
    <row r="6839" spans="1:20" x14ac:dyDescent="0.2">
      <c r="A6839" t="s">
        <v>7096</v>
      </c>
      <c r="B6839" t="s">
        <v>106</v>
      </c>
      <c r="C6839" t="s">
        <v>48</v>
      </c>
      <c r="D6839" t="s">
        <v>280</v>
      </c>
      <c r="E6839">
        <v>5</v>
      </c>
      <c r="F6839">
        <v>9</v>
      </c>
      <c r="G6839">
        <v>45</v>
      </c>
      <c r="H6839" t="s">
        <v>17</v>
      </c>
      <c r="I6839" t="s">
        <v>46</v>
      </c>
      <c r="J6839" s="1">
        <v>44593</v>
      </c>
      <c r="K6839" t="b">
        <v>1</v>
      </c>
      <c r="L6839" t="s">
        <v>49</v>
      </c>
      <c r="M6839">
        <v>2</v>
      </c>
      <c r="N6839">
        <f>G6839/SUMIF(B:B,B6839,G:G)*100</f>
        <v>7.3337679269882661E-2</v>
      </c>
      <c r="Q6839">
        <f>VLOOKUP(C6839, Categories_Pivot_Table!A:B, 2, FALSE)</f>
        <v>23.348837209302324</v>
      </c>
      <c r="T6839">
        <f t="shared" si="107"/>
        <v>2022</v>
      </c>
    </row>
    <row r="6840" spans="1:20" x14ac:dyDescent="0.2">
      <c r="A6840" t="s">
        <v>7097</v>
      </c>
      <c r="B6840" t="s">
        <v>71</v>
      </c>
      <c r="C6840" t="s">
        <v>135</v>
      </c>
      <c r="D6840" t="s">
        <v>243</v>
      </c>
      <c r="E6840">
        <v>35</v>
      </c>
      <c r="F6840">
        <v>5</v>
      </c>
      <c r="G6840">
        <v>175</v>
      </c>
      <c r="H6840" t="s">
        <v>29</v>
      </c>
      <c r="I6840" t="s">
        <v>18</v>
      </c>
      <c r="J6840" s="1">
        <v>45579</v>
      </c>
      <c r="K6840" t="b">
        <v>0</v>
      </c>
      <c r="L6840" t="s">
        <v>19</v>
      </c>
      <c r="M6840">
        <v>10</v>
      </c>
      <c r="N6840">
        <f>G6840/SUMIF(B:B,B6840,G:G)*100</f>
        <v>0.27726066463342181</v>
      </c>
      <c r="Q6840">
        <f>VLOOKUP(C6840, Categories_Pivot_Table!A:B, 2, FALSE)</f>
        <v>23.146341463414632</v>
      </c>
      <c r="T6840">
        <f t="shared" si="107"/>
        <v>2024</v>
      </c>
    </row>
    <row r="6841" spans="1:20" x14ac:dyDescent="0.2">
      <c r="A6841" t="s">
        <v>7098</v>
      </c>
      <c r="B6841" t="s">
        <v>95</v>
      </c>
      <c r="C6841" t="s">
        <v>22</v>
      </c>
      <c r="D6841" t="s">
        <v>23</v>
      </c>
      <c r="E6841">
        <v>29</v>
      </c>
      <c r="F6841">
        <v>2</v>
      </c>
      <c r="G6841">
        <v>58</v>
      </c>
      <c r="H6841" t="s">
        <v>17</v>
      </c>
      <c r="I6841" t="s">
        <v>46</v>
      </c>
      <c r="J6841" s="1">
        <v>44957</v>
      </c>
      <c r="K6841" t="b">
        <v>0</v>
      </c>
      <c r="L6841" t="s">
        <v>49</v>
      </c>
      <c r="M6841">
        <v>1</v>
      </c>
      <c r="N6841">
        <f>G6841/SUMIF(B:B,B6841,G:G)*100</f>
        <v>8.6115379761401017E-2</v>
      </c>
      <c r="Q6841">
        <f>VLOOKUP(C6841, Categories_Pivot_Table!A:B, 2, FALSE)</f>
        <v>21.505681818181817</v>
      </c>
      <c r="T6841">
        <f t="shared" si="107"/>
        <v>2023</v>
      </c>
    </row>
    <row r="6842" spans="1:20" x14ac:dyDescent="0.2">
      <c r="A6842" t="s">
        <v>7099</v>
      </c>
      <c r="B6842" t="s">
        <v>14</v>
      </c>
      <c r="C6842" t="s">
        <v>15</v>
      </c>
      <c r="D6842" t="s">
        <v>639</v>
      </c>
      <c r="E6842">
        <v>11</v>
      </c>
      <c r="F6842">
        <v>4</v>
      </c>
      <c r="G6842">
        <v>44</v>
      </c>
      <c r="H6842" t="s">
        <v>29</v>
      </c>
      <c r="I6842" t="s">
        <v>18</v>
      </c>
      <c r="J6842" s="1">
        <v>45612</v>
      </c>
      <c r="K6842" t="b">
        <v>1</v>
      </c>
      <c r="L6842" t="s">
        <v>35</v>
      </c>
      <c r="M6842">
        <v>11</v>
      </c>
      <c r="N6842">
        <f>G6842/SUMIF(B:B,B6842,G:G)*100</f>
        <v>7.1633820931728084E-2</v>
      </c>
      <c r="Q6842">
        <f>VLOOKUP(C6842, Categories_Pivot_Table!A:B, 2, FALSE)</f>
        <v>23.063808900523561</v>
      </c>
      <c r="T6842">
        <f t="shared" si="107"/>
        <v>2024</v>
      </c>
    </row>
    <row r="6843" spans="1:20" x14ac:dyDescent="0.2">
      <c r="A6843" t="s">
        <v>7100</v>
      </c>
      <c r="B6843" t="s">
        <v>128</v>
      </c>
      <c r="C6843" t="s">
        <v>33</v>
      </c>
      <c r="D6843" t="s">
        <v>78</v>
      </c>
      <c r="E6843">
        <v>14</v>
      </c>
      <c r="F6843">
        <v>7</v>
      </c>
      <c r="G6843">
        <v>98</v>
      </c>
      <c r="H6843" t="s">
        <v>17</v>
      </c>
      <c r="I6843" t="s">
        <v>18</v>
      </c>
      <c r="J6843" s="1">
        <v>44594</v>
      </c>
      <c r="K6843" t="b">
        <v>1</v>
      </c>
      <c r="L6843" t="s">
        <v>30</v>
      </c>
      <c r="M6843">
        <v>2</v>
      </c>
      <c r="N6843">
        <f>G6843/SUMIF(B:B,B6843,G:G)*100</f>
        <v>0.14316601414129609</v>
      </c>
      <c r="Q6843">
        <f>VLOOKUP(C6843, Categories_Pivot_Table!A:B, 2, FALSE)</f>
        <v>23.300574345883856</v>
      </c>
      <c r="T6843">
        <f t="shared" si="107"/>
        <v>2022</v>
      </c>
    </row>
    <row r="6844" spans="1:20" x14ac:dyDescent="0.2">
      <c r="A6844" t="s">
        <v>7101</v>
      </c>
      <c r="B6844" t="s">
        <v>37</v>
      </c>
      <c r="C6844" t="s">
        <v>22</v>
      </c>
      <c r="D6844" t="s">
        <v>67</v>
      </c>
      <c r="E6844">
        <v>27.5</v>
      </c>
      <c r="F6844">
        <v>3</v>
      </c>
      <c r="G6844">
        <v>82.5</v>
      </c>
      <c r="H6844" t="s">
        <v>17</v>
      </c>
      <c r="I6844" t="s">
        <v>46</v>
      </c>
      <c r="J6844" s="1">
        <v>44936</v>
      </c>
      <c r="K6844" t="b">
        <v>0</v>
      </c>
      <c r="L6844" t="s">
        <v>49</v>
      </c>
      <c r="M6844">
        <v>1</v>
      </c>
      <c r="N6844">
        <f>G6844/SUMIF(B:B,B6844,G:G)*100</f>
        <v>0.12318121075931884</v>
      </c>
      <c r="Q6844">
        <f>VLOOKUP(C6844, Categories_Pivot_Table!A:B, 2, FALSE)</f>
        <v>21.505681818181817</v>
      </c>
      <c r="T6844">
        <f t="shared" si="107"/>
        <v>2023</v>
      </c>
    </row>
    <row r="6845" spans="1:20" x14ac:dyDescent="0.2">
      <c r="A6845" t="s">
        <v>7102</v>
      </c>
      <c r="B6845" t="s">
        <v>118</v>
      </c>
      <c r="C6845" t="s">
        <v>48</v>
      </c>
      <c r="D6845" t="s">
        <v>93</v>
      </c>
      <c r="E6845">
        <v>41</v>
      </c>
      <c r="F6845">
        <v>4</v>
      </c>
      <c r="G6845">
        <v>164</v>
      </c>
      <c r="H6845" t="s">
        <v>56</v>
      </c>
      <c r="I6845" t="s">
        <v>46</v>
      </c>
      <c r="J6845" s="1">
        <v>45472</v>
      </c>
      <c r="K6845" t="b">
        <v>0</v>
      </c>
      <c r="L6845" t="s">
        <v>35</v>
      </c>
      <c r="M6845">
        <v>6</v>
      </c>
      <c r="N6845">
        <f>G6845/SUMIF(B:B,B6845,G:G)*100</f>
        <v>0.26975015214566511</v>
      </c>
      <c r="Q6845">
        <f>VLOOKUP(C6845, Categories_Pivot_Table!A:B, 2, FALSE)</f>
        <v>23.348837209302324</v>
      </c>
      <c r="T6845">
        <f t="shared" si="107"/>
        <v>2024</v>
      </c>
    </row>
    <row r="6846" spans="1:20" x14ac:dyDescent="0.2">
      <c r="A6846" t="s">
        <v>7103</v>
      </c>
      <c r="B6846" t="s">
        <v>26</v>
      </c>
      <c r="C6846" t="s">
        <v>48</v>
      </c>
      <c r="D6846" t="s">
        <v>203</v>
      </c>
      <c r="E6846">
        <v>39.5</v>
      </c>
      <c r="F6846">
        <v>3</v>
      </c>
      <c r="G6846">
        <v>118.5</v>
      </c>
      <c r="H6846" t="s">
        <v>17</v>
      </c>
      <c r="I6846" t="s">
        <v>46</v>
      </c>
      <c r="J6846" s="1">
        <v>44891</v>
      </c>
      <c r="K6846" t="b">
        <v>0</v>
      </c>
      <c r="L6846" t="s">
        <v>35</v>
      </c>
      <c r="M6846">
        <v>11</v>
      </c>
      <c r="N6846">
        <f>G6846/SUMIF(B:B,B6846,G:G)*100</f>
        <v>0.1909857929133795</v>
      </c>
      <c r="Q6846">
        <f>VLOOKUP(C6846, Categories_Pivot_Table!A:B, 2, FALSE)</f>
        <v>23.348837209302324</v>
      </c>
      <c r="T6846">
        <f t="shared" si="107"/>
        <v>2022</v>
      </c>
    </row>
    <row r="6847" spans="1:20" x14ac:dyDescent="0.2">
      <c r="A6847" t="s">
        <v>7104</v>
      </c>
      <c r="B6847" t="s">
        <v>173</v>
      </c>
      <c r="C6847" t="s">
        <v>15</v>
      </c>
      <c r="D6847" t="s">
        <v>639</v>
      </c>
      <c r="E6847">
        <v>11</v>
      </c>
      <c r="F6847">
        <v>6</v>
      </c>
      <c r="G6847">
        <v>66</v>
      </c>
      <c r="H6847" t="s">
        <v>17</v>
      </c>
      <c r="I6847" t="s">
        <v>46</v>
      </c>
      <c r="J6847" s="1">
        <v>45089</v>
      </c>
      <c r="K6847" t="b">
        <v>1</v>
      </c>
      <c r="L6847" t="s">
        <v>19</v>
      </c>
      <c r="M6847">
        <v>6</v>
      </c>
      <c r="N6847">
        <f>G6847/SUMIF(B:B,B6847,G:G)*100</f>
        <v>0.10853299567512456</v>
      </c>
      <c r="Q6847">
        <f>VLOOKUP(C6847, Categories_Pivot_Table!A:B, 2, FALSE)</f>
        <v>23.063808900523561</v>
      </c>
      <c r="T6847">
        <f t="shared" si="107"/>
        <v>2023</v>
      </c>
    </row>
    <row r="6848" spans="1:20" x14ac:dyDescent="0.2">
      <c r="A6848" t="s">
        <v>7105</v>
      </c>
      <c r="B6848" t="s">
        <v>84</v>
      </c>
      <c r="C6848" t="s">
        <v>27</v>
      </c>
      <c r="D6848" t="s">
        <v>221</v>
      </c>
      <c r="E6848">
        <v>35</v>
      </c>
      <c r="F6848">
        <v>8</v>
      </c>
      <c r="G6848">
        <v>280</v>
      </c>
      <c r="H6848" t="s">
        <v>56</v>
      </c>
      <c r="I6848" t="s">
        <v>46</v>
      </c>
      <c r="J6848" s="1">
        <v>45266</v>
      </c>
      <c r="K6848" t="b">
        <v>0</v>
      </c>
      <c r="L6848" t="s">
        <v>30</v>
      </c>
      <c r="M6848">
        <v>12</v>
      </c>
      <c r="N6848">
        <f>G6848/SUMIF(B:B,B6848,G:G)*100</f>
        <v>0.45331282632452335</v>
      </c>
      <c r="Q6848">
        <f>VLOOKUP(C6848, Categories_Pivot_Table!A:B, 2, FALSE)</f>
        <v>25.013711734693878</v>
      </c>
      <c r="T6848">
        <f t="shared" si="107"/>
        <v>2023</v>
      </c>
    </row>
    <row r="6849" spans="1:20" x14ac:dyDescent="0.2">
      <c r="A6849" t="s">
        <v>7106</v>
      </c>
      <c r="B6849" t="s">
        <v>106</v>
      </c>
      <c r="C6849" t="s">
        <v>27</v>
      </c>
      <c r="D6849" t="s">
        <v>91</v>
      </c>
      <c r="E6849">
        <v>33.5</v>
      </c>
      <c r="F6849">
        <v>2</v>
      </c>
      <c r="G6849">
        <v>67</v>
      </c>
      <c r="H6849" t="s">
        <v>29</v>
      </c>
      <c r="I6849" t="s">
        <v>46</v>
      </c>
      <c r="J6849" s="1">
        <v>44858</v>
      </c>
      <c r="K6849" t="b">
        <v>0</v>
      </c>
      <c r="L6849" t="s">
        <v>19</v>
      </c>
      <c r="M6849">
        <v>10</v>
      </c>
      <c r="N6849">
        <f>G6849/SUMIF(B:B,B6849,G:G)*100</f>
        <v>0.1091916558018253</v>
      </c>
      <c r="Q6849">
        <f>VLOOKUP(C6849, Categories_Pivot_Table!A:B, 2, FALSE)</f>
        <v>25.013711734693878</v>
      </c>
      <c r="T6849">
        <f t="shared" si="107"/>
        <v>2022</v>
      </c>
    </row>
    <row r="6850" spans="1:20" x14ac:dyDescent="0.2">
      <c r="A6850" t="s">
        <v>7107</v>
      </c>
      <c r="B6850" t="s">
        <v>81</v>
      </c>
      <c r="C6850" t="s">
        <v>22</v>
      </c>
      <c r="D6850" t="s">
        <v>266</v>
      </c>
      <c r="E6850">
        <v>35</v>
      </c>
      <c r="F6850">
        <v>6</v>
      </c>
      <c r="G6850">
        <v>210</v>
      </c>
      <c r="H6850" t="s">
        <v>17</v>
      </c>
      <c r="I6850" t="s">
        <v>18</v>
      </c>
      <c r="J6850" s="1">
        <v>45152</v>
      </c>
      <c r="K6850" t="b">
        <v>1</v>
      </c>
      <c r="L6850" t="s">
        <v>19</v>
      </c>
      <c r="M6850">
        <v>8</v>
      </c>
      <c r="N6850">
        <f>G6850/SUMIF(B:B,B6850,G:G)*100</f>
        <v>0.33251260776971125</v>
      </c>
      <c r="Q6850">
        <f>VLOOKUP(C6850, Categories_Pivot_Table!A:B, 2, FALSE)</f>
        <v>21.505681818181817</v>
      </c>
      <c r="T6850">
        <f t="shared" ref="T6850:T6913" si="108">YEAR(J6850)</f>
        <v>2023</v>
      </c>
    </row>
    <row r="6851" spans="1:20" x14ac:dyDescent="0.2">
      <c r="A6851" t="s">
        <v>7108</v>
      </c>
      <c r="B6851" t="s">
        <v>63</v>
      </c>
      <c r="C6851" t="s">
        <v>22</v>
      </c>
      <c r="D6851" t="s">
        <v>664</v>
      </c>
      <c r="E6851">
        <v>24.5</v>
      </c>
      <c r="F6851">
        <v>8</v>
      </c>
      <c r="G6851">
        <v>196</v>
      </c>
      <c r="H6851" t="s">
        <v>56</v>
      </c>
      <c r="I6851" t="s">
        <v>46</v>
      </c>
      <c r="J6851" s="1">
        <v>44588</v>
      </c>
      <c r="K6851" t="b">
        <v>1</v>
      </c>
      <c r="L6851" t="s">
        <v>42</v>
      </c>
      <c r="M6851">
        <v>1</v>
      </c>
      <c r="N6851">
        <f>G6851/SUMIF(B:B,B6851,G:G)*100</f>
        <v>0.323817076394396</v>
      </c>
      <c r="Q6851">
        <f>VLOOKUP(C6851, Categories_Pivot_Table!A:B, 2, FALSE)</f>
        <v>21.505681818181817</v>
      </c>
      <c r="T6851">
        <f t="shared" si="108"/>
        <v>2022</v>
      </c>
    </row>
    <row r="6852" spans="1:20" x14ac:dyDescent="0.2">
      <c r="A6852" t="s">
        <v>7109</v>
      </c>
      <c r="B6852" t="s">
        <v>32</v>
      </c>
      <c r="C6852" t="s">
        <v>48</v>
      </c>
      <c r="D6852" t="s">
        <v>195</v>
      </c>
      <c r="E6852">
        <v>20</v>
      </c>
      <c r="F6852">
        <v>3</v>
      </c>
      <c r="G6852">
        <v>60</v>
      </c>
      <c r="H6852" t="s">
        <v>29</v>
      </c>
      <c r="I6852" t="s">
        <v>46</v>
      </c>
      <c r="J6852" s="1">
        <v>44725</v>
      </c>
      <c r="K6852" t="b">
        <v>1</v>
      </c>
      <c r="L6852" t="s">
        <v>19</v>
      </c>
      <c r="M6852">
        <v>6</v>
      </c>
      <c r="N6852">
        <f>G6852/SUMIF(B:B,B6852,G:G)*100</f>
        <v>0.10233232422291391</v>
      </c>
      <c r="Q6852">
        <f>VLOOKUP(C6852, Categories_Pivot_Table!A:B, 2, FALSE)</f>
        <v>23.348837209302324</v>
      </c>
      <c r="T6852">
        <f t="shared" si="108"/>
        <v>2022</v>
      </c>
    </row>
    <row r="6853" spans="1:20" x14ac:dyDescent="0.2">
      <c r="A6853" t="s">
        <v>7110</v>
      </c>
      <c r="B6853" t="s">
        <v>87</v>
      </c>
      <c r="C6853" t="s">
        <v>22</v>
      </c>
      <c r="D6853" t="s">
        <v>23</v>
      </c>
      <c r="E6853">
        <v>29</v>
      </c>
      <c r="F6853">
        <v>7</v>
      </c>
      <c r="G6853">
        <v>203</v>
      </c>
      <c r="H6853" t="s">
        <v>17</v>
      </c>
      <c r="I6853" t="s">
        <v>18</v>
      </c>
      <c r="J6853" s="1">
        <v>44610</v>
      </c>
      <c r="K6853" t="b">
        <v>1</v>
      </c>
      <c r="L6853" t="s">
        <v>65</v>
      </c>
      <c r="M6853">
        <v>2</v>
      </c>
      <c r="N6853">
        <f>G6853/SUMIF(B:B,B6853,G:G)*100</f>
        <v>0.31213001829727693</v>
      </c>
      <c r="Q6853">
        <f>VLOOKUP(C6853, Categories_Pivot_Table!A:B, 2, FALSE)</f>
        <v>21.505681818181817</v>
      </c>
      <c r="T6853">
        <f t="shared" si="108"/>
        <v>2022</v>
      </c>
    </row>
    <row r="6854" spans="1:20" x14ac:dyDescent="0.2">
      <c r="A6854" t="s">
        <v>7111</v>
      </c>
      <c r="B6854" t="s">
        <v>71</v>
      </c>
      <c r="C6854" t="s">
        <v>74</v>
      </c>
      <c r="D6854" t="s">
        <v>349</v>
      </c>
      <c r="E6854">
        <v>38</v>
      </c>
      <c r="F6854">
        <v>1</v>
      </c>
      <c r="G6854">
        <v>38</v>
      </c>
      <c r="H6854" t="s">
        <v>56</v>
      </c>
      <c r="I6854" t="s">
        <v>18</v>
      </c>
      <c r="J6854" s="1">
        <v>45250</v>
      </c>
      <c r="K6854" t="b">
        <v>0</v>
      </c>
      <c r="L6854" t="s">
        <v>19</v>
      </c>
      <c r="M6854">
        <v>11</v>
      </c>
      <c r="N6854">
        <f>G6854/SUMIF(B:B,B6854,G:G)*100</f>
        <v>6.020517289182873E-2</v>
      </c>
      <c r="Q6854">
        <f>VLOOKUP(C6854, Categories_Pivot_Table!A:B, 2, FALSE)</f>
        <v>24.317096165933375</v>
      </c>
      <c r="T6854">
        <f t="shared" si="108"/>
        <v>2023</v>
      </c>
    </row>
    <row r="6855" spans="1:20" x14ac:dyDescent="0.2">
      <c r="A6855" t="s">
        <v>7112</v>
      </c>
      <c r="B6855" t="s">
        <v>121</v>
      </c>
      <c r="C6855" t="s">
        <v>33</v>
      </c>
      <c r="D6855" t="s">
        <v>259</v>
      </c>
      <c r="E6855">
        <v>33.5</v>
      </c>
      <c r="F6855">
        <v>5</v>
      </c>
      <c r="G6855">
        <v>167.5</v>
      </c>
      <c r="H6855" t="s">
        <v>56</v>
      </c>
      <c r="I6855" t="s">
        <v>46</v>
      </c>
      <c r="J6855" s="1">
        <v>45531</v>
      </c>
      <c r="K6855" t="b">
        <v>0</v>
      </c>
      <c r="L6855" t="s">
        <v>49</v>
      </c>
      <c r="M6855">
        <v>8</v>
      </c>
      <c r="N6855">
        <f>G6855/SUMIF(B:B,B6855,G:G)*100</f>
        <v>0.255450240580749</v>
      </c>
      <c r="Q6855">
        <f>VLOOKUP(C6855, Categories_Pivot_Table!A:B, 2, FALSE)</f>
        <v>23.300574345883856</v>
      </c>
      <c r="T6855">
        <f t="shared" si="108"/>
        <v>2024</v>
      </c>
    </row>
    <row r="6856" spans="1:20" x14ac:dyDescent="0.2">
      <c r="A6856" t="s">
        <v>7113</v>
      </c>
      <c r="B6856" t="s">
        <v>26</v>
      </c>
      <c r="C6856" t="s">
        <v>38</v>
      </c>
      <c r="D6856" t="s">
        <v>96</v>
      </c>
      <c r="E6856">
        <v>24.5</v>
      </c>
      <c r="F6856">
        <v>7</v>
      </c>
      <c r="G6856">
        <v>171.5</v>
      </c>
      <c r="H6856" t="s">
        <v>56</v>
      </c>
      <c r="I6856" t="s">
        <v>46</v>
      </c>
      <c r="J6856" s="1">
        <v>45270</v>
      </c>
      <c r="K6856" t="b">
        <v>0</v>
      </c>
      <c r="L6856" t="s">
        <v>24</v>
      </c>
      <c r="M6856">
        <v>12</v>
      </c>
      <c r="N6856">
        <f>G6856/SUMIF(B:B,B6856,G:G)*100</f>
        <v>0.27640559902653655</v>
      </c>
      <c r="Q6856">
        <f>VLOOKUP(C6856, Categories_Pivot_Table!A:B, 2, FALSE)</f>
        <v>23.088790931989923</v>
      </c>
      <c r="T6856">
        <f t="shared" si="108"/>
        <v>2023</v>
      </c>
    </row>
    <row r="6857" spans="1:20" x14ac:dyDescent="0.2">
      <c r="A6857" t="s">
        <v>7114</v>
      </c>
      <c r="B6857" t="s">
        <v>118</v>
      </c>
      <c r="C6857" t="s">
        <v>74</v>
      </c>
      <c r="D6857" t="s">
        <v>728</v>
      </c>
      <c r="E6857">
        <v>39.5</v>
      </c>
      <c r="F6857">
        <v>7</v>
      </c>
      <c r="G6857">
        <v>276.5</v>
      </c>
      <c r="H6857" t="s">
        <v>17</v>
      </c>
      <c r="I6857" t="s">
        <v>46</v>
      </c>
      <c r="J6857" s="1">
        <v>45171</v>
      </c>
      <c r="K6857" t="b">
        <v>0</v>
      </c>
      <c r="L6857" t="s">
        <v>35</v>
      </c>
      <c r="M6857">
        <v>9</v>
      </c>
      <c r="N6857">
        <f>G6857/SUMIF(B:B,B6857,G:G)*100</f>
        <v>0.45479217724558779</v>
      </c>
      <c r="Q6857">
        <f>VLOOKUP(C6857, Categories_Pivot_Table!A:B, 2, FALSE)</f>
        <v>24.317096165933375</v>
      </c>
      <c r="T6857">
        <f t="shared" si="108"/>
        <v>2023</v>
      </c>
    </row>
    <row r="6858" spans="1:20" x14ac:dyDescent="0.2">
      <c r="A6858" t="s">
        <v>7115</v>
      </c>
      <c r="B6858" t="s">
        <v>32</v>
      </c>
      <c r="C6858" t="s">
        <v>27</v>
      </c>
      <c r="D6858" t="s">
        <v>55</v>
      </c>
      <c r="E6858">
        <v>36.5</v>
      </c>
      <c r="F6858">
        <v>1</v>
      </c>
      <c r="G6858">
        <v>36.5</v>
      </c>
      <c r="H6858" t="s">
        <v>56</v>
      </c>
      <c r="I6858" t="s">
        <v>18</v>
      </c>
      <c r="J6858" s="1">
        <v>44603</v>
      </c>
      <c r="K6858" t="b">
        <v>1</v>
      </c>
      <c r="L6858" t="s">
        <v>65</v>
      </c>
      <c r="M6858">
        <v>2</v>
      </c>
      <c r="N6858">
        <f>G6858/SUMIF(B:B,B6858,G:G)*100</f>
        <v>6.2252163902272638E-2</v>
      </c>
      <c r="Q6858">
        <f>VLOOKUP(C6858, Categories_Pivot_Table!A:B, 2, FALSE)</f>
        <v>25.013711734693878</v>
      </c>
      <c r="T6858">
        <f t="shared" si="108"/>
        <v>2022</v>
      </c>
    </row>
    <row r="6859" spans="1:20" x14ac:dyDescent="0.2">
      <c r="A6859" t="s">
        <v>7116</v>
      </c>
      <c r="B6859" t="s">
        <v>44</v>
      </c>
      <c r="C6859" t="s">
        <v>33</v>
      </c>
      <c r="D6859" t="s">
        <v>109</v>
      </c>
      <c r="E6859">
        <v>41</v>
      </c>
      <c r="F6859">
        <v>9</v>
      </c>
      <c r="G6859">
        <v>369</v>
      </c>
      <c r="H6859" t="s">
        <v>29</v>
      </c>
      <c r="I6859" t="s">
        <v>18</v>
      </c>
      <c r="J6859" s="1">
        <v>45459</v>
      </c>
      <c r="K6859" t="b">
        <v>0</v>
      </c>
      <c r="L6859" t="s">
        <v>24</v>
      </c>
      <c r="M6859">
        <v>6</v>
      </c>
      <c r="N6859">
        <f>G6859/SUMIF(B:B,B6859,G:G)*100</f>
        <v>0.60796283023997233</v>
      </c>
      <c r="Q6859">
        <f>VLOOKUP(C6859, Categories_Pivot_Table!A:B, 2, FALSE)</f>
        <v>23.300574345883856</v>
      </c>
      <c r="T6859">
        <f t="shared" si="108"/>
        <v>2024</v>
      </c>
    </row>
    <row r="6860" spans="1:20" x14ac:dyDescent="0.2">
      <c r="A6860" t="s">
        <v>7117</v>
      </c>
      <c r="B6860" t="s">
        <v>90</v>
      </c>
      <c r="C6860" t="s">
        <v>74</v>
      </c>
      <c r="D6860" t="s">
        <v>364</v>
      </c>
      <c r="E6860">
        <v>21.5</v>
      </c>
      <c r="F6860">
        <v>4</v>
      </c>
      <c r="G6860">
        <v>86</v>
      </c>
      <c r="H6860" t="s">
        <v>56</v>
      </c>
      <c r="I6860" t="s">
        <v>18</v>
      </c>
      <c r="J6860" s="1">
        <v>44970</v>
      </c>
      <c r="K6860" t="b">
        <v>1</v>
      </c>
      <c r="L6860" t="s">
        <v>19</v>
      </c>
      <c r="M6860">
        <v>2</v>
      </c>
      <c r="N6860">
        <f>G6860/SUMIF(B:B,B6860,G:G)*100</f>
        <v>0.14541273545027222</v>
      </c>
      <c r="Q6860">
        <f>VLOOKUP(C6860, Categories_Pivot_Table!A:B, 2, FALSE)</f>
        <v>24.317096165933375</v>
      </c>
      <c r="T6860">
        <f t="shared" si="108"/>
        <v>2023</v>
      </c>
    </row>
    <row r="6861" spans="1:20" x14ac:dyDescent="0.2">
      <c r="A6861" t="s">
        <v>7118</v>
      </c>
      <c r="B6861" t="s">
        <v>47</v>
      </c>
      <c r="C6861" t="s">
        <v>74</v>
      </c>
      <c r="D6861" t="s">
        <v>355</v>
      </c>
      <c r="E6861">
        <v>5</v>
      </c>
      <c r="F6861">
        <v>3</v>
      </c>
      <c r="G6861">
        <v>15</v>
      </c>
      <c r="H6861" t="s">
        <v>17</v>
      </c>
      <c r="I6861" t="s">
        <v>18</v>
      </c>
      <c r="J6861" s="1">
        <v>45403</v>
      </c>
      <c r="K6861" t="b">
        <v>0</v>
      </c>
      <c r="L6861" t="s">
        <v>24</v>
      </c>
      <c r="M6861">
        <v>4</v>
      </c>
      <c r="N6861">
        <f>G6861/SUMIF(B:B,B6861,G:G)*100</f>
        <v>2.3834872006737323E-2</v>
      </c>
      <c r="Q6861">
        <f>VLOOKUP(C6861, Categories_Pivot_Table!A:B, 2, FALSE)</f>
        <v>24.317096165933375</v>
      </c>
      <c r="T6861">
        <f t="shared" si="108"/>
        <v>2024</v>
      </c>
    </row>
    <row r="6862" spans="1:20" x14ac:dyDescent="0.2">
      <c r="A6862" t="s">
        <v>7119</v>
      </c>
      <c r="B6862" t="s">
        <v>63</v>
      </c>
      <c r="C6862" t="s">
        <v>135</v>
      </c>
      <c r="D6862" t="s">
        <v>319</v>
      </c>
      <c r="E6862">
        <v>24.5</v>
      </c>
      <c r="F6862">
        <v>4</v>
      </c>
      <c r="G6862">
        <v>98</v>
      </c>
      <c r="H6862" t="s">
        <v>56</v>
      </c>
      <c r="I6862" t="s">
        <v>46</v>
      </c>
      <c r="J6862" s="1">
        <v>45399</v>
      </c>
      <c r="K6862" t="b">
        <v>0</v>
      </c>
      <c r="L6862" t="s">
        <v>30</v>
      </c>
      <c r="M6862">
        <v>4</v>
      </c>
      <c r="N6862">
        <f>G6862/SUMIF(B:B,B6862,G:G)*100</f>
        <v>0.161908538197198</v>
      </c>
      <c r="Q6862">
        <f>VLOOKUP(C6862, Categories_Pivot_Table!A:B, 2, FALSE)</f>
        <v>23.146341463414632</v>
      </c>
      <c r="T6862">
        <f t="shared" si="108"/>
        <v>2024</v>
      </c>
    </row>
    <row r="6863" spans="1:20" x14ac:dyDescent="0.2">
      <c r="A6863" t="s">
        <v>7120</v>
      </c>
      <c r="B6863" t="s">
        <v>26</v>
      </c>
      <c r="C6863" t="s">
        <v>33</v>
      </c>
      <c r="D6863" t="s">
        <v>179</v>
      </c>
      <c r="E6863">
        <v>9.5</v>
      </c>
      <c r="F6863">
        <v>5</v>
      </c>
      <c r="G6863">
        <v>47.5</v>
      </c>
      <c r="H6863" t="s">
        <v>17</v>
      </c>
      <c r="I6863" t="s">
        <v>46</v>
      </c>
      <c r="J6863" s="1">
        <v>45005</v>
      </c>
      <c r="K6863" t="b">
        <v>1</v>
      </c>
      <c r="L6863" t="s">
        <v>19</v>
      </c>
      <c r="M6863">
        <v>3</v>
      </c>
      <c r="N6863">
        <f>G6863/SUMIF(B:B,B6863,G:G)*100</f>
        <v>7.6555486610848308E-2</v>
      </c>
      <c r="Q6863">
        <f>VLOOKUP(C6863, Categories_Pivot_Table!A:B, 2, FALSE)</f>
        <v>23.300574345883856</v>
      </c>
      <c r="T6863">
        <f t="shared" si="108"/>
        <v>2023</v>
      </c>
    </row>
    <row r="6864" spans="1:20" x14ac:dyDescent="0.2">
      <c r="A6864" t="s">
        <v>7121</v>
      </c>
      <c r="B6864" t="s">
        <v>87</v>
      </c>
      <c r="C6864" t="s">
        <v>48</v>
      </c>
      <c r="D6864" t="s">
        <v>579</v>
      </c>
      <c r="E6864">
        <v>33.5</v>
      </c>
      <c r="F6864">
        <v>2</v>
      </c>
      <c r="G6864">
        <v>67</v>
      </c>
      <c r="H6864" t="s">
        <v>56</v>
      </c>
      <c r="I6864" t="s">
        <v>46</v>
      </c>
      <c r="J6864" s="1">
        <v>45291</v>
      </c>
      <c r="K6864" t="b">
        <v>0</v>
      </c>
      <c r="L6864" t="s">
        <v>24</v>
      </c>
      <c r="M6864">
        <v>12</v>
      </c>
      <c r="N6864">
        <f>G6864/SUMIF(B:B,B6864,G:G)*100</f>
        <v>0.10301828190107171</v>
      </c>
      <c r="Q6864">
        <f>VLOOKUP(C6864, Categories_Pivot_Table!A:B, 2, FALSE)</f>
        <v>23.348837209302324</v>
      </c>
      <c r="T6864">
        <f t="shared" si="108"/>
        <v>2023</v>
      </c>
    </row>
    <row r="6865" spans="1:20" x14ac:dyDescent="0.2">
      <c r="A6865" t="s">
        <v>7122</v>
      </c>
      <c r="B6865" t="s">
        <v>76</v>
      </c>
      <c r="C6865" t="s">
        <v>27</v>
      </c>
      <c r="D6865" t="s">
        <v>1201</v>
      </c>
      <c r="E6865">
        <v>26</v>
      </c>
      <c r="F6865">
        <v>3</v>
      </c>
      <c r="G6865">
        <v>78</v>
      </c>
      <c r="H6865" t="s">
        <v>29</v>
      </c>
      <c r="I6865" t="s">
        <v>18</v>
      </c>
      <c r="J6865" s="1">
        <v>45019</v>
      </c>
      <c r="K6865" t="b">
        <v>0</v>
      </c>
      <c r="L6865" t="s">
        <v>19</v>
      </c>
      <c r="M6865">
        <v>4</v>
      </c>
      <c r="N6865">
        <f>G6865/SUMIF(B:B,B6865,G:G)*100</f>
        <v>0.13280777776831854</v>
      </c>
      <c r="Q6865">
        <f>VLOOKUP(C6865, Categories_Pivot_Table!A:B, 2, FALSE)</f>
        <v>25.013711734693878</v>
      </c>
      <c r="T6865">
        <f t="shared" si="108"/>
        <v>2023</v>
      </c>
    </row>
    <row r="6866" spans="1:20" x14ac:dyDescent="0.2">
      <c r="A6866" t="s">
        <v>7123</v>
      </c>
      <c r="B6866" t="s">
        <v>73</v>
      </c>
      <c r="C6866" t="s">
        <v>22</v>
      </c>
      <c r="D6866" t="s">
        <v>41</v>
      </c>
      <c r="E6866">
        <v>23</v>
      </c>
      <c r="F6866">
        <v>9</v>
      </c>
      <c r="G6866">
        <v>45</v>
      </c>
      <c r="H6866" t="s">
        <v>56</v>
      </c>
      <c r="I6866" t="s">
        <v>18</v>
      </c>
      <c r="J6866" s="1">
        <v>45655</v>
      </c>
      <c r="K6866" t="b">
        <v>1</v>
      </c>
      <c r="L6866" t="s">
        <v>24</v>
      </c>
      <c r="M6866">
        <v>12</v>
      </c>
      <c r="N6866">
        <f>G6866/SUMIF(B:B,B6866,G:G)*100</f>
        <v>7.774101875286131E-2</v>
      </c>
      <c r="Q6866">
        <f>VLOOKUP(C6866, Categories_Pivot_Table!A:B, 2, FALSE)</f>
        <v>21.505681818181817</v>
      </c>
      <c r="T6866">
        <f t="shared" si="108"/>
        <v>2024</v>
      </c>
    </row>
    <row r="6867" spans="1:20" x14ac:dyDescent="0.2">
      <c r="A6867" t="s">
        <v>7124</v>
      </c>
      <c r="B6867" t="s">
        <v>81</v>
      </c>
      <c r="C6867" t="s">
        <v>48</v>
      </c>
      <c r="D6867" t="s">
        <v>237</v>
      </c>
      <c r="E6867">
        <v>11</v>
      </c>
      <c r="F6867">
        <v>10</v>
      </c>
      <c r="G6867">
        <v>110</v>
      </c>
      <c r="H6867" t="s">
        <v>56</v>
      </c>
      <c r="I6867" t="s">
        <v>18</v>
      </c>
      <c r="J6867" s="1">
        <v>45454</v>
      </c>
      <c r="K6867" t="b">
        <v>0</v>
      </c>
      <c r="L6867" t="s">
        <v>49</v>
      </c>
      <c r="M6867">
        <v>6</v>
      </c>
      <c r="N6867">
        <f>G6867/SUMIF(B:B,B6867,G:G)*100</f>
        <v>0.17417327073651542</v>
      </c>
      <c r="Q6867">
        <f>VLOOKUP(C6867, Categories_Pivot_Table!A:B, 2, FALSE)</f>
        <v>23.348837209302324</v>
      </c>
      <c r="T6867">
        <f t="shared" si="108"/>
        <v>2024</v>
      </c>
    </row>
    <row r="6868" spans="1:20" x14ac:dyDescent="0.2">
      <c r="A6868" t="s">
        <v>7125</v>
      </c>
      <c r="B6868" t="s">
        <v>104</v>
      </c>
      <c r="C6868" t="s">
        <v>22</v>
      </c>
      <c r="D6868" t="s">
        <v>67</v>
      </c>
      <c r="E6868">
        <v>27.5</v>
      </c>
      <c r="F6868">
        <v>9</v>
      </c>
      <c r="G6868">
        <v>247.5</v>
      </c>
      <c r="H6868" t="s">
        <v>29</v>
      </c>
      <c r="I6868" t="s">
        <v>18</v>
      </c>
      <c r="J6868" s="1">
        <v>44749</v>
      </c>
      <c r="K6868" t="b">
        <v>1</v>
      </c>
      <c r="L6868" t="s">
        <v>42</v>
      </c>
      <c r="M6868">
        <v>7</v>
      </c>
      <c r="N6868">
        <f>G6868/SUMIF(B:B,B6868,G:G)*100</f>
        <v>0.40222319730876116</v>
      </c>
      <c r="Q6868">
        <f>VLOOKUP(C6868, Categories_Pivot_Table!A:B, 2, FALSE)</f>
        <v>21.505681818181817</v>
      </c>
      <c r="T6868">
        <f t="shared" si="108"/>
        <v>2022</v>
      </c>
    </row>
    <row r="6869" spans="1:20" x14ac:dyDescent="0.2">
      <c r="A6869" t="s">
        <v>7126</v>
      </c>
      <c r="B6869" t="s">
        <v>121</v>
      </c>
      <c r="C6869" t="s">
        <v>27</v>
      </c>
      <c r="D6869" t="s">
        <v>1201</v>
      </c>
      <c r="E6869">
        <v>26</v>
      </c>
      <c r="F6869">
        <v>3</v>
      </c>
      <c r="G6869">
        <v>78</v>
      </c>
      <c r="H6869" t="s">
        <v>29</v>
      </c>
      <c r="I6869" t="s">
        <v>46</v>
      </c>
      <c r="J6869" s="1">
        <v>45645</v>
      </c>
      <c r="K6869" t="b">
        <v>0</v>
      </c>
      <c r="L6869" t="s">
        <v>42</v>
      </c>
      <c r="M6869">
        <v>12</v>
      </c>
      <c r="N6869">
        <f>G6869/SUMIF(B:B,B6869,G:G)*100</f>
        <v>0.11895593292715476</v>
      </c>
      <c r="Q6869">
        <f>VLOOKUP(C6869, Categories_Pivot_Table!A:B, 2, FALSE)</f>
        <v>25.013711734693878</v>
      </c>
      <c r="T6869">
        <f t="shared" si="108"/>
        <v>2024</v>
      </c>
    </row>
    <row r="6870" spans="1:20" x14ac:dyDescent="0.2">
      <c r="A6870" t="s">
        <v>7127</v>
      </c>
      <c r="B6870" t="s">
        <v>63</v>
      </c>
      <c r="C6870" t="s">
        <v>15</v>
      </c>
      <c r="D6870" t="s">
        <v>138</v>
      </c>
      <c r="E6870">
        <v>20</v>
      </c>
      <c r="F6870">
        <v>5</v>
      </c>
      <c r="G6870">
        <v>100</v>
      </c>
      <c r="H6870" t="s">
        <v>17</v>
      </c>
      <c r="I6870" t="s">
        <v>18</v>
      </c>
      <c r="J6870" s="1">
        <v>45087</v>
      </c>
      <c r="K6870" t="b">
        <v>0</v>
      </c>
      <c r="L6870" t="s">
        <v>35</v>
      </c>
      <c r="M6870">
        <v>6</v>
      </c>
      <c r="N6870">
        <f>G6870/SUMIF(B:B,B6870,G:G)*100</f>
        <v>0.16521279407877346</v>
      </c>
      <c r="Q6870">
        <f>VLOOKUP(C6870, Categories_Pivot_Table!A:B, 2, FALSE)</f>
        <v>23.063808900523561</v>
      </c>
      <c r="T6870">
        <f t="shared" si="108"/>
        <v>2023</v>
      </c>
    </row>
    <row r="6871" spans="1:20" x14ac:dyDescent="0.2">
      <c r="A6871" t="s">
        <v>7128</v>
      </c>
      <c r="B6871" t="s">
        <v>95</v>
      </c>
      <c r="C6871" t="s">
        <v>135</v>
      </c>
      <c r="D6871" t="s">
        <v>276</v>
      </c>
      <c r="E6871">
        <v>6.5</v>
      </c>
      <c r="F6871">
        <v>9</v>
      </c>
      <c r="G6871">
        <v>58.5</v>
      </c>
      <c r="H6871" t="s">
        <v>17</v>
      </c>
      <c r="I6871" t="s">
        <v>18</v>
      </c>
      <c r="J6871" s="1">
        <v>45248</v>
      </c>
      <c r="K6871" t="b">
        <v>1</v>
      </c>
      <c r="L6871" t="s">
        <v>35</v>
      </c>
      <c r="M6871">
        <v>11</v>
      </c>
      <c r="N6871">
        <f>G6871/SUMIF(B:B,B6871,G:G)*100</f>
        <v>8.6857753724861361E-2</v>
      </c>
      <c r="Q6871">
        <f>VLOOKUP(C6871, Categories_Pivot_Table!A:B, 2, FALSE)</f>
        <v>23.146341463414632</v>
      </c>
      <c r="T6871">
        <f t="shared" si="108"/>
        <v>2023</v>
      </c>
    </row>
    <row r="6872" spans="1:20" x14ac:dyDescent="0.2">
      <c r="A6872" t="s">
        <v>7129</v>
      </c>
      <c r="B6872" t="s">
        <v>63</v>
      </c>
      <c r="C6872" t="s">
        <v>48</v>
      </c>
      <c r="D6872" t="s">
        <v>88</v>
      </c>
      <c r="E6872">
        <v>24.5</v>
      </c>
      <c r="F6872">
        <v>5</v>
      </c>
      <c r="G6872">
        <v>122.5</v>
      </c>
      <c r="H6872" t="s">
        <v>56</v>
      </c>
      <c r="I6872" t="s">
        <v>18</v>
      </c>
      <c r="J6872" s="1">
        <v>45272</v>
      </c>
      <c r="K6872" t="b">
        <v>0</v>
      </c>
      <c r="L6872" t="s">
        <v>49</v>
      </c>
      <c r="M6872">
        <v>12</v>
      </c>
      <c r="N6872">
        <f>G6872/SUMIF(B:B,B6872,G:G)*100</f>
        <v>0.20238567274649752</v>
      </c>
      <c r="Q6872">
        <f>VLOOKUP(C6872, Categories_Pivot_Table!A:B, 2, FALSE)</f>
        <v>23.348837209302324</v>
      </c>
      <c r="T6872">
        <f t="shared" si="108"/>
        <v>2023</v>
      </c>
    </row>
    <row r="6873" spans="1:20" x14ac:dyDescent="0.2">
      <c r="A6873" t="s">
        <v>7130</v>
      </c>
      <c r="B6873" t="s">
        <v>76</v>
      </c>
      <c r="C6873" t="s">
        <v>15</v>
      </c>
      <c r="D6873" t="s">
        <v>102</v>
      </c>
      <c r="E6873">
        <v>12.5</v>
      </c>
      <c r="F6873">
        <v>5</v>
      </c>
      <c r="G6873">
        <v>62.5</v>
      </c>
      <c r="H6873" t="s">
        <v>17</v>
      </c>
      <c r="I6873" t="s">
        <v>46</v>
      </c>
      <c r="J6873" s="1">
        <v>44909</v>
      </c>
      <c r="K6873" t="b">
        <v>0</v>
      </c>
      <c r="L6873" t="s">
        <v>30</v>
      </c>
      <c r="M6873">
        <v>12</v>
      </c>
      <c r="N6873">
        <f>G6873/SUMIF(B:B,B6873,G:G)*100</f>
        <v>0.10641648859640908</v>
      </c>
      <c r="Q6873">
        <f>VLOOKUP(C6873, Categories_Pivot_Table!A:B, 2, FALSE)</f>
        <v>23.063808900523561</v>
      </c>
      <c r="T6873">
        <f t="shared" si="108"/>
        <v>2022</v>
      </c>
    </row>
    <row r="6874" spans="1:20" x14ac:dyDescent="0.2">
      <c r="A6874" t="s">
        <v>7131</v>
      </c>
      <c r="B6874" t="s">
        <v>84</v>
      </c>
      <c r="C6874" t="s">
        <v>33</v>
      </c>
      <c r="D6874" t="s">
        <v>398</v>
      </c>
      <c r="E6874">
        <v>21.5</v>
      </c>
      <c r="F6874">
        <v>2</v>
      </c>
      <c r="G6874">
        <v>43</v>
      </c>
      <c r="H6874" t="s">
        <v>29</v>
      </c>
      <c r="I6874" t="s">
        <v>46</v>
      </c>
      <c r="J6874" s="1">
        <v>45147</v>
      </c>
      <c r="K6874" t="b">
        <v>0</v>
      </c>
      <c r="L6874" t="s">
        <v>30</v>
      </c>
      <c r="M6874">
        <v>8</v>
      </c>
      <c r="N6874">
        <f>G6874/SUMIF(B:B,B6874,G:G)*100</f>
        <v>6.9615898328408962E-2</v>
      </c>
      <c r="Q6874">
        <f>VLOOKUP(C6874, Categories_Pivot_Table!A:B, 2, FALSE)</f>
        <v>23.300574345883856</v>
      </c>
      <c r="T6874">
        <f t="shared" si="108"/>
        <v>2023</v>
      </c>
    </row>
    <row r="6875" spans="1:20" x14ac:dyDescent="0.2">
      <c r="A6875" t="s">
        <v>7132</v>
      </c>
      <c r="B6875" t="s">
        <v>21</v>
      </c>
      <c r="C6875" t="s">
        <v>38</v>
      </c>
      <c r="D6875" t="s">
        <v>96</v>
      </c>
      <c r="E6875">
        <v>24.5</v>
      </c>
      <c r="F6875">
        <v>3</v>
      </c>
      <c r="G6875">
        <v>73.5</v>
      </c>
      <c r="H6875" t="s">
        <v>29</v>
      </c>
      <c r="I6875" t="s">
        <v>18</v>
      </c>
      <c r="J6875" s="1">
        <v>44606</v>
      </c>
      <c r="K6875" t="b">
        <v>1</v>
      </c>
      <c r="L6875" t="s">
        <v>19</v>
      </c>
      <c r="M6875">
        <v>2</v>
      </c>
      <c r="N6875">
        <f>G6875/SUMIF(B:B,B6875,G:G)*100</f>
        <v>0.11906208237152228</v>
      </c>
      <c r="Q6875">
        <f>VLOOKUP(C6875, Categories_Pivot_Table!A:B, 2, FALSE)</f>
        <v>23.088790931989923</v>
      </c>
      <c r="T6875">
        <f t="shared" si="108"/>
        <v>2022</v>
      </c>
    </row>
    <row r="6876" spans="1:20" x14ac:dyDescent="0.2">
      <c r="A6876" t="s">
        <v>7133</v>
      </c>
      <c r="B6876" t="s">
        <v>118</v>
      </c>
      <c r="C6876" t="s">
        <v>74</v>
      </c>
      <c r="D6876" t="s">
        <v>364</v>
      </c>
      <c r="E6876">
        <v>21.5</v>
      </c>
      <c r="F6876">
        <v>5</v>
      </c>
      <c r="G6876">
        <v>107.5</v>
      </c>
      <c r="H6876" t="s">
        <v>17</v>
      </c>
      <c r="I6876" t="s">
        <v>46</v>
      </c>
      <c r="J6876" s="1">
        <v>44957</v>
      </c>
      <c r="K6876" t="b">
        <v>0</v>
      </c>
      <c r="L6876" t="s">
        <v>49</v>
      </c>
      <c r="M6876">
        <v>1</v>
      </c>
      <c r="N6876">
        <f>G6876/SUMIF(B:B,B6876,G:G)*100</f>
        <v>0.17681793509548169</v>
      </c>
      <c r="Q6876">
        <f>VLOOKUP(C6876, Categories_Pivot_Table!A:B, 2, FALSE)</f>
        <v>24.317096165933375</v>
      </c>
      <c r="T6876">
        <f t="shared" si="108"/>
        <v>2023</v>
      </c>
    </row>
    <row r="6877" spans="1:20" x14ac:dyDescent="0.2">
      <c r="A6877" t="s">
        <v>7134</v>
      </c>
      <c r="B6877" t="s">
        <v>71</v>
      </c>
      <c r="C6877" t="s">
        <v>74</v>
      </c>
      <c r="D6877" t="s">
        <v>626</v>
      </c>
      <c r="E6877">
        <v>26</v>
      </c>
      <c r="F6877">
        <v>9</v>
      </c>
      <c r="G6877">
        <v>234</v>
      </c>
      <c r="H6877" t="s">
        <v>56</v>
      </c>
      <c r="I6877" t="s">
        <v>46</v>
      </c>
      <c r="J6877" s="1">
        <v>45284</v>
      </c>
      <c r="K6877" t="b">
        <v>0</v>
      </c>
      <c r="L6877" t="s">
        <v>24</v>
      </c>
      <c r="M6877">
        <v>12</v>
      </c>
      <c r="N6877">
        <f>G6877/SUMIF(B:B,B6877,G:G)*100</f>
        <v>0.37073711728126113</v>
      </c>
      <c r="Q6877">
        <f>VLOOKUP(C6877, Categories_Pivot_Table!A:B, 2, FALSE)</f>
        <v>24.317096165933375</v>
      </c>
      <c r="T6877">
        <f t="shared" si="108"/>
        <v>2023</v>
      </c>
    </row>
    <row r="6878" spans="1:20" x14ac:dyDescent="0.2">
      <c r="A6878" t="s">
        <v>7135</v>
      </c>
      <c r="B6878" t="s">
        <v>76</v>
      </c>
      <c r="C6878" t="s">
        <v>27</v>
      </c>
      <c r="D6878" t="s">
        <v>119</v>
      </c>
      <c r="E6878">
        <v>38</v>
      </c>
      <c r="F6878">
        <v>6</v>
      </c>
      <c r="G6878">
        <v>228</v>
      </c>
      <c r="H6878" t="s">
        <v>56</v>
      </c>
      <c r="I6878" t="s">
        <v>18</v>
      </c>
      <c r="J6878" s="1">
        <v>44865</v>
      </c>
      <c r="K6878" t="b">
        <v>0</v>
      </c>
      <c r="L6878" t="s">
        <v>19</v>
      </c>
      <c r="M6878">
        <v>10</v>
      </c>
      <c r="N6878">
        <f>G6878/SUMIF(B:B,B6878,G:G)*100</f>
        <v>0.38820735039970033</v>
      </c>
      <c r="Q6878">
        <f>VLOOKUP(C6878, Categories_Pivot_Table!A:B, 2, FALSE)</f>
        <v>25.013711734693878</v>
      </c>
      <c r="T6878">
        <f t="shared" si="108"/>
        <v>2022</v>
      </c>
    </row>
    <row r="6879" spans="1:20" x14ac:dyDescent="0.2">
      <c r="A6879" t="s">
        <v>7136</v>
      </c>
      <c r="B6879" t="s">
        <v>32</v>
      </c>
      <c r="C6879" t="s">
        <v>38</v>
      </c>
      <c r="D6879" t="s">
        <v>175</v>
      </c>
      <c r="E6879">
        <v>30.5</v>
      </c>
      <c r="F6879">
        <v>1</v>
      </c>
      <c r="G6879">
        <v>30.5</v>
      </c>
      <c r="H6879" t="s">
        <v>29</v>
      </c>
      <c r="I6879" t="s">
        <v>46</v>
      </c>
      <c r="J6879" s="1">
        <v>44894</v>
      </c>
      <c r="K6879" t="b">
        <v>1</v>
      </c>
      <c r="L6879" t="s">
        <v>49</v>
      </c>
      <c r="M6879">
        <v>11</v>
      </c>
      <c r="N6879">
        <f>G6879/SUMIF(B:B,B6879,G:G)*100</f>
        <v>5.201893147998124E-2</v>
      </c>
      <c r="Q6879">
        <f>VLOOKUP(C6879, Categories_Pivot_Table!A:B, 2, FALSE)</f>
        <v>23.088790931989923</v>
      </c>
      <c r="T6879">
        <f t="shared" si="108"/>
        <v>2022</v>
      </c>
    </row>
    <row r="6880" spans="1:20" x14ac:dyDescent="0.2">
      <c r="A6880" t="s">
        <v>7137</v>
      </c>
      <c r="B6880" t="s">
        <v>54</v>
      </c>
      <c r="C6880" t="s">
        <v>74</v>
      </c>
      <c r="D6880" t="s">
        <v>931</v>
      </c>
      <c r="E6880">
        <v>30.5</v>
      </c>
      <c r="F6880">
        <v>6</v>
      </c>
      <c r="G6880">
        <v>183</v>
      </c>
      <c r="H6880" t="s">
        <v>56</v>
      </c>
      <c r="I6880" t="s">
        <v>18</v>
      </c>
      <c r="J6880" s="1">
        <v>45124</v>
      </c>
      <c r="K6880" t="b">
        <v>0</v>
      </c>
      <c r="L6880" t="s">
        <v>19</v>
      </c>
      <c r="M6880">
        <v>7</v>
      </c>
      <c r="N6880">
        <f>G6880/SUMIF(B:B,B6880,G:G)*100</f>
        <v>0.32017916036077021</v>
      </c>
      <c r="Q6880">
        <f>VLOOKUP(C6880, Categories_Pivot_Table!A:B, 2, FALSE)</f>
        <v>24.317096165933375</v>
      </c>
      <c r="T6880">
        <f t="shared" si="108"/>
        <v>2023</v>
      </c>
    </row>
    <row r="6881" spans="1:20" x14ac:dyDescent="0.2">
      <c r="A6881" t="s">
        <v>7138</v>
      </c>
      <c r="B6881" t="s">
        <v>37</v>
      </c>
      <c r="C6881" t="s">
        <v>27</v>
      </c>
      <c r="D6881" t="s">
        <v>462</v>
      </c>
      <c r="E6881">
        <v>29</v>
      </c>
      <c r="F6881">
        <v>6</v>
      </c>
      <c r="G6881">
        <v>174</v>
      </c>
      <c r="H6881" t="s">
        <v>29</v>
      </c>
      <c r="I6881" t="s">
        <v>46</v>
      </c>
      <c r="J6881" s="1">
        <v>45185</v>
      </c>
      <c r="K6881" t="b">
        <v>0</v>
      </c>
      <c r="L6881" t="s">
        <v>35</v>
      </c>
      <c r="M6881">
        <v>9</v>
      </c>
      <c r="N6881">
        <f>G6881/SUMIF(B:B,B6881,G:G)*100</f>
        <v>0.25980037178329068</v>
      </c>
      <c r="Q6881">
        <f>VLOOKUP(C6881, Categories_Pivot_Table!A:B, 2, FALSE)</f>
        <v>25.013711734693878</v>
      </c>
      <c r="T6881">
        <f t="shared" si="108"/>
        <v>2023</v>
      </c>
    </row>
    <row r="6882" spans="1:20" x14ac:dyDescent="0.2">
      <c r="A6882" t="s">
        <v>7139</v>
      </c>
      <c r="B6882" t="s">
        <v>90</v>
      </c>
      <c r="C6882" t="s">
        <v>135</v>
      </c>
      <c r="D6882" t="s">
        <v>724</v>
      </c>
      <c r="E6882">
        <v>38</v>
      </c>
      <c r="F6882">
        <v>9</v>
      </c>
      <c r="G6882">
        <v>342</v>
      </c>
      <c r="H6882" t="s">
        <v>17</v>
      </c>
      <c r="I6882" t="s">
        <v>46</v>
      </c>
      <c r="J6882" s="1">
        <v>45655</v>
      </c>
      <c r="K6882" t="b">
        <v>1</v>
      </c>
      <c r="L6882" t="s">
        <v>24</v>
      </c>
      <c r="M6882">
        <v>12</v>
      </c>
      <c r="N6882">
        <f>G6882/SUMIF(B:B,B6882,G:G)*100</f>
        <v>0.57826925027898957</v>
      </c>
      <c r="Q6882">
        <f>VLOOKUP(C6882, Categories_Pivot_Table!A:B, 2, FALSE)</f>
        <v>23.146341463414632</v>
      </c>
      <c r="T6882">
        <f t="shared" si="108"/>
        <v>2024</v>
      </c>
    </row>
    <row r="6883" spans="1:20" x14ac:dyDescent="0.2">
      <c r="A6883" t="s">
        <v>7140</v>
      </c>
      <c r="B6883" t="s">
        <v>44</v>
      </c>
      <c r="C6883" t="s">
        <v>38</v>
      </c>
      <c r="D6883" t="s">
        <v>489</v>
      </c>
      <c r="E6883">
        <v>29</v>
      </c>
      <c r="F6883">
        <v>8</v>
      </c>
      <c r="G6883">
        <v>232</v>
      </c>
      <c r="H6883" t="s">
        <v>56</v>
      </c>
      <c r="I6883" t="s">
        <v>46</v>
      </c>
      <c r="J6883" s="1">
        <v>45529</v>
      </c>
      <c r="K6883" t="b">
        <v>0</v>
      </c>
      <c r="L6883" t="s">
        <v>24</v>
      </c>
      <c r="M6883">
        <v>8</v>
      </c>
      <c r="N6883">
        <f>G6883/SUMIF(B:B,B6883,G:G)*100</f>
        <v>0.38224221305060591</v>
      </c>
      <c r="Q6883">
        <f>VLOOKUP(C6883, Categories_Pivot_Table!A:B, 2, FALSE)</f>
        <v>23.088790931989923</v>
      </c>
      <c r="T6883">
        <f t="shared" si="108"/>
        <v>2024</v>
      </c>
    </row>
    <row r="6884" spans="1:20" x14ac:dyDescent="0.2">
      <c r="A6884" t="s">
        <v>7141</v>
      </c>
      <c r="B6884" t="s">
        <v>106</v>
      </c>
      <c r="C6884" t="s">
        <v>33</v>
      </c>
      <c r="D6884" t="s">
        <v>257</v>
      </c>
      <c r="E6884">
        <v>32</v>
      </c>
      <c r="F6884">
        <v>6</v>
      </c>
      <c r="G6884">
        <v>192</v>
      </c>
      <c r="H6884" t="s">
        <v>29</v>
      </c>
      <c r="I6884" t="s">
        <v>46</v>
      </c>
      <c r="J6884" s="1">
        <v>45113</v>
      </c>
      <c r="K6884" t="b">
        <v>0</v>
      </c>
      <c r="L6884" t="s">
        <v>42</v>
      </c>
      <c r="M6884">
        <v>7</v>
      </c>
      <c r="N6884">
        <f>G6884/SUMIF(B:B,B6884,G:G)*100</f>
        <v>0.31290743155149936</v>
      </c>
      <c r="Q6884">
        <f>VLOOKUP(C6884, Categories_Pivot_Table!A:B, 2, FALSE)</f>
        <v>23.300574345883856</v>
      </c>
      <c r="T6884">
        <f t="shared" si="108"/>
        <v>2023</v>
      </c>
    </row>
    <row r="6885" spans="1:20" x14ac:dyDescent="0.2">
      <c r="A6885" t="s">
        <v>7142</v>
      </c>
      <c r="B6885" t="s">
        <v>21</v>
      </c>
      <c r="C6885" t="s">
        <v>48</v>
      </c>
      <c r="D6885" t="s">
        <v>655</v>
      </c>
      <c r="E6885">
        <v>12.5</v>
      </c>
      <c r="F6885">
        <v>2</v>
      </c>
      <c r="G6885">
        <v>25</v>
      </c>
      <c r="H6885" t="s">
        <v>17</v>
      </c>
      <c r="I6885" t="s">
        <v>18</v>
      </c>
      <c r="J6885" s="1">
        <v>45233</v>
      </c>
      <c r="K6885" t="b">
        <v>1</v>
      </c>
      <c r="L6885" t="s">
        <v>65</v>
      </c>
      <c r="M6885">
        <v>11</v>
      </c>
      <c r="N6885">
        <f>G6885/SUMIF(B:B,B6885,G:G)*100</f>
        <v>4.0497306929089212E-2</v>
      </c>
      <c r="Q6885">
        <f>VLOOKUP(C6885, Categories_Pivot_Table!A:B, 2, FALSE)</f>
        <v>23.348837209302324</v>
      </c>
      <c r="T6885">
        <f t="shared" si="108"/>
        <v>2023</v>
      </c>
    </row>
    <row r="6886" spans="1:20" x14ac:dyDescent="0.2">
      <c r="A6886" t="s">
        <v>7143</v>
      </c>
      <c r="B6886" t="s">
        <v>76</v>
      </c>
      <c r="C6886" t="s">
        <v>135</v>
      </c>
      <c r="D6886" t="s">
        <v>188</v>
      </c>
      <c r="E6886">
        <v>33.5</v>
      </c>
      <c r="F6886">
        <v>6</v>
      </c>
      <c r="G6886">
        <v>201</v>
      </c>
      <c r="H6886" t="s">
        <v>56</v>
      </c>
      <c r="I6886" t="s">
        <v>18</v>
      </c>
      <c r="J6886" s="1">
        <v>45483</v>
      </c>
      <c r="K6886" t="b">
        <v>0</v>
      </c>
      <c r="L6886" t="s">
        <v>30</v>
      </c>
      <c r="M6886">
        <v>7</v>
      </c>
      <c r="N6886">
        <f>G6886/SUMIF(B:B,B6886,G:G)*100</f>
        <v>0.34223542732605161</v>
      </c>
      <c r="Q6886">
        <f>VLOOKUP(C6886, Categories_Pivot_Table!A:B, 2, FALSE)</f>
        <v>23.146341463414632</v>
      </c>
      <c r="T6886">
        <f t="shared" si="108"/>
        <v>2024</v>
      </c>
    </row>
    <row r="6887" spans="1:20" x14ac:dyDescent="0.2">
      <c r="A6887" t="s">
        <v>7144</v>
      </c>
      <c r="B6887" t="s">
        <v>51</v>
      </c>
      <c r="C6887" t="s">
        <v>22</v>
      </c>
      <c r="D6887" t="s">
        <v>644</v>
      </c>
      <c r="E6887">
        <v>30.5</v>
      </c>
      <c r="F6887">
        <v>10</v>
      </c>
      <c r="G6887">
        <v>305</v>
      </c>
      <c r="H6887" t="s">
        <v>17</v>
      </c>
      <c r="I6887" t="s">
        <v>18</v>
      </c>
      <c r="J6887" s="1">
        <v>44939</v>
      </c>
      <c r="K6887" t="b">
        <v>1</v>
      </c>
      <c r="L6887" t="s">
        <v>65</v>
      </c>
      <c r="M6887">
        <v>1</v>
      </c>
      <c r="N6887">
        <f>G6887/SUMIF(B:B,B6887,G:G)*100</f>
        <v>0.47281690359185824</v>
      </c>
      <c r="Q6887">
        <f>VLOOKUP(C6887, Categories_Pivot_Table!A:B, 2, FALSE)</f>
        <v>21.505681818181817</v>
      </c>
      <c r="T6887">
        <f t="shared" si="108"/>
        <v>2023</v>
      </c>
    </row>
    <row r="6888" spans="1:20" x14ac:dyDescent="0.2">
      <c r="A6888" t="s">
        <v>7145</v>
      </c>
      <c r="B6888" t="s">
        <v>47</v>
      </c>
      <c r="C6888" t="s">
        <v>48</v>
      </c>
      <c r="D6888" t="s">
        <v>93</v>
      </c>
      <c r="E6888">
        <v>41</v>
      </c>
      <c r="F6888">
        <v>1</v>
      </c>
      <c r="G6888">
        <v>41</v>
      </c>
      <c r="H6888" t="s">
        <v>29</v>
      </c>
      <c r="I6888" t="s">
        <v>18</v>
      </c>
      <c r="J6888" s="1">
        <v>44806</v>
      </c>
      <c r="K6888" t="b">
        <v>0</v>
      </c>
      <c r="L6888" t="s">
        <v>65</v>
      </c>
      <c r="M6888">
        <v>9</v>
      </c>
      <c r="N6888">
        <f>G6888/SUMIF(B:B,B6888,G:G)*100</f>
        <v>6.5148650151748685E-2</v>
      </c>
      <c r="Q6888">
        <f>VLOOKUP(C6888, Categories_Pivot_Table!A:B, 2, FALSE)</f>
        <v>23.348837209302324</v>
      </c>
      <c r="T6888">
        <f t="shared" si="108"/>
        <v>2022</v>
      </c>
    </row>
    <row r="6889" spans="1:20" x14ac:dyDescent="0.2">
      <c r="A6889" t="s">
        <v>7146</v>
      </c>
      <c r="B6889" t="s">
        <v>128</v>
      </c>
      <c r="C6889" t="s">
        <v>33</v>
      </c>
      <c r="D6889" t="s">
        <v>469</v>
      </c>
      <c r="E6889">
        <v>8</v>
      </c>
      <c r="F6889">
        <v>3</v>
      </c>
      <c r="G6889">
        <v>24</v>
      </c>
      <c r="H6889" t="s">
        <v>29</v>
      </c>
      <c r="I6889" t="s">
        <v>46</v>
      </c>
      <c r="J6889" s="1">
        <v>44976</v>
      </c>
      <c r="K6889" t="b">
        <v>1</v>
      </c>
      <c r="L6889" t="s">
        <v>24</v>
      </c>
      <c r="M6889">
        <v>2</v>
      </c>
      <c r="N6889">
        <f>G6889/SUMIF(B:B,B6889,G:G)*100</f>
        <v>3.5061064687664352E-2</v>
      </c>
      <c r="Q6889">
        <f>VLOOKUP(C6889, Categories_Pivot_Table!A:B, 2, FALSE)</f>
        <v>23.300574345883856</v>
      </c>
      <c r="T6889">
        <f t="shared" si="108"/>
        <v>2023</v>
      </c>
    </row>
    <row r="6890" spans="1:20" x14ac:dyDescent="0.2">
      <c r="A6890" t="s">
        <v>7147</v>
      </c>
      <c r="B6890" t="s">
        <v>37</v>
      </c>
      <c r="C6890" t="s">
        <v>33</v>
      </c>
      <c r="D6890" t="s">
        <v>109</v>
      </c>
      <c r="E6890">
        <v>41</v>
      </c>
      <c r="F6890">
        <v>3</v>
      </c>
      <c r="G6890">
        <v>123</v>
      </c>
      <c r="H6890" t="s">
        <v>29</v>
      </c>
      <c r="I6890" t="s">
        <v>18</v>
      </c>
      <c r="J6890" s="1">
        <v>44944</v>
      </c>
      <c r="K6890" t="b">
        <v>0</v>
      </c>
      <c r="L6890" t="s">
        <v>30</v>
      </c>
      <c r="M6890">
        <v>1</v>
      </c>
      <c r="N6890">
        <f>G6890/SUMIF(B:B,B6890,G:G)*100</f>
        <v>0.1836519869502572</v>
      </c>
      <c r="Q6890">
        <f>VLOOKUP(C6890, Categories_Pivot_Table!A:B, 2, FALSE)</f>
        <v>23.300574345883856</v>
      </c>
      <c r="T6890">
        <f t="shared" si="108"/>
        <v>2023</v>
      </c>
    </row>
    <row r="6891" spans="1:20" x14ac:dyDescent="0.2">
      <c r="A6891" t="s">
        <v>7148</v>
      </c>
      <c r="B6891" t="s">
        <v>37</v>
      </c>
      <c r="C6891" t="s">
        <v>33</v>
      </c>
      <c r="D6891" t="s">
        <v>179</v>
      </c>
      <c r="E6891">
        <v>9.5</v>
      </c>
      <c r="F6891">
        <v>8</v>
      </c>
      <c r="G6891">
        <v>76</v>
      </c>
      <c r="H6891" t="s">
        <v>56</v>
      </c>
      <c r="I6891" t="s">
        <v>46</v>
      </c>
      <c r="J6891" s="1">
        <v>45130</v>
      </c>
      <c r="K6891" t="b">
        <v>0</v>
      </c>
      <c r="L6891" t="s">
        <v>24</v>
      </c>
      <c r="M6891">
        <v>7</v>
      </c>
      <c r="N6891">
        <f>G6891/SUMIF(B:B,B6891,G:G)*100</f>
        <v>0.11347602445706949</v>
      </c>
      <c r="Q6891">
        <f>VLOOKUP(C6891, Categories_Pivot_Table!A:B, 2, FALSE)</f>
        <v>23.300574345883856</v>
      </c>
      <c r="T6891">
        <f t="shared" si="108"/>
        <v>2023</v>
      </c>
    </row>
    <row r="6892" spans="1:20" x14ac:dyDescent="0.2">
      <c r="A6892" t="s">
        <v>7149</v>
      </c>
      <c r="B6892" t="s">
        <v>26</v>
      </c>
      <c r="C6892" t="s">
        <v>74</v>
      </c>
      <c r="D6892" t="s">
        <v>349</v>
      </c>
      <c r="E6892">
        <v>38</v>
      </c>
      <c r="F6892">
        <v>7</v>
      </c>
      <c r="G6892">
        <v>266</v>
      </c>
      <c r="H6892" t="s">
        <v>17</v>
      </c>
      <c r="I6892" t="s">
        <v>46</v>
      </c>
      <c r="J6892" s="1">
        <v>45571</v>
      </c>
      <c r="K6892" t="b">
        <v>0</v>
      </c>
      <c r="L6892" t="s">
        <v>24</v>
      </c>
      <c r="M6892">
        <v>10</v>
      </c>
      <c r="N6892">
        <f>G6892/SUMIF(B:B,B6892,G:G)*100</f>
        <v>0.42871072502075058</v>
      </c>
      <c r="Q6892">
        <f>VLOOKUP(C6892, Categories_Pivot_Table!A:B, 2, FALSE)</f>
        <v>24.317096165933375</v>
      </c>
      <c r="T6892">
        <f t="shared" si="108"/>
        <v>2024</v>
      </c>
    </row>
    <row r="6893" spans="1:20" x14ac:dyDescent="0.2">
      <c r="A6893" t="s">
        <v>7150</v>
      </c>
      <c r="B6893" t="s">
        <v>81</v>
      </c>
      <c r="C6893" t="s">
        <v>74</v>
      </c>
      <c r="D6893" t="s">
        <v>364</v>
      </c>
      <c r="E6893">
        <v>21.5</v>
      </c>
      <c r="F6893">
        <v>7</v>
      </c>
      <c r="G6893">
        <v>150.5</v>
      </c>
      <c r="H6893" t="s">
        <v>56</v>
      </c>
      <c r="I6893" t="s">
        <v>46</v>
      </c>
      <c r="J6893" s="1">
        <v>45098</v>
      </c>
      <c r="K6893" t="b">
        <v>0</v>
      </c>
      <c r="L6893" t="s">
        <v>30</v>
      </c>
      <c r="M6893">
        <v>6</v>
      </c>
      <c r="N6893">
        <f>G6893/SUMIF(B:B,B6893,G:G)*100</f>
        <v>0.23830070223495975</v>
      </c>
      <c r="Q6893">
        <f>VLOOKUP(C6893, Categories_Pivot_Table!A:B, 2, FALSE)</f>
        <v>24.317096165933375</v>
      </c>
      <c r="T6893">
        <f t="shared" si="108"/>
        <v>2023</v>
      </c>
    </row>
    <row r="6894" spans="1:20" x14ac:dyDescent="0.2">
      <c r="A6894" t="s">
        <v>7151</v>
      </c>
      <c r="B6894" t="s">
        <v>84</v>
      </c>
      <c r="C6894" t="s">
        <v>74</v>
      </c>
      <c r="D6894" t="s">
        <v>41</v>
      </c>
      <c r="E6894">
        <v>23</v>
      </c>
      <c r="F6894">
        <v>9</v>
      </c>
      <c r="G6894">
        <v>301.5</v>
      </c>
      <c r="H6894" t="s">
        <v>29</v>
      </c>
      <c r="I6894" t="s">
        <v>18</v>
      </c>
      <c r="J6894" s="1">
        <v>45193</v>
      </c>
      <c r="K6894" t="b">
        <v>1</v>
      </c>
      <c r="L6894" t="s">
        <v>24</v>
      </c>
      <c r="M6894">
        <v>9</v>
      </c>
      <c r="N6894">
        <f>G6894/SUMIF(B:B,B6894,G:G)*100</f>
        <v>0.4881207754887279</v>
      </c>
      <c r="Q6894">
        <f>VLOOKUP(C6894, Categories_Pivot_Table!A:B, 2, FALSE)</f>
        <v>24.317096165933375</v>
      </c>
      <c r="T6894">
        <f t="shared" si="108"/>
        <v>2023</v>
      </c>
    </row>
    <row r="6895" spans="1:20" x14ac:dyDescent="0.2">
      <c r="A6895" t="s">
        <v>7152</v>
      </c>
      <c r="B6895" t="s">
        <v>73</v>
      </c>
      <c r="C6895" t="s">
        <v>33</v>
      </c>
      <c r="D6895" t="s">
        <v>398</v>
      </c>
      <c r="E6895">
        <v>21.5</v>
      </c>
      <c r="F6895">
        <v>3</v>
      </c>
      <c r="G6895">
        <v>64.5</v>
      </c>
      <c r="H6895" t="s">
        <v>56</v>
      </c>
      <c r="I6895" t="s">
        <v>18</v>
      </c>
      <c r="J6895" s="1">
        <v>45214</v>
      </c>
      <c r="K6895" t="b">
        <v>1</v>
      </c>
      <c r="L6895" t="s">
        <v>24</v>
      </c>
      <c r="M6895">
        <v>10</v>
      </c>
      <c r="N6895">
        <f>G6895/SUMIF(B:B,B6895,G:G)*100</f>
        <v>0.11142879354576786</v>
      </c>
      <c r="Q6895">
        <f>VLOOKUP(C6895, Categories_Pivot_Table!A:B, 2, FALSE)</f>
        <v>23.300574345883856</v>
      </c>
      <c r="T6895">
        <f t="shared" si="108"/>
        <v>2023</v>
      </c>
    </row>
    <row r="6896" spans="1:20" x14ac:dyDescent="0.2">
      <c r="A6896" t="s">
        <v>7153</v>
      </c>
      <c r="B6896" t="s">
        <v>113</v>
      </c>
      <c r="C6896" t="s">
        <v>135</v>
      </c>
      <c r="D6896" t="s">
        <v>436</v>
      </c>
      <c r="E6896">
        <v>5</v>
      </c>
      <c r="F6896">
        <v>10</v>
      </c>
      <c r="G6896">
        <v>50</v>
      </c>
      <c r="H6896" t="s">
        <v>56</v>
      </c>
      <c r="I6896" t="s">
        <v>46</v>
      </c>
      <c r="J6896" s="1">
        <v>44596</v>
      </c>
      <c r="K6896" t="b">
        <v>1</v>
      </c>
      <c r="L6896" t="s">
        <v>65</v>
      </c>
      <c r="M6896">
        <v>2</v>
      </c>
      <c r="N6896">
        <f>G6896/SUMIF(B:B,B6896,G:G)*100</f>
        <v>8.2327564915284937E-2</v>
      </c>
      <c r="Q6896">
        <f>VLOOKUP(C6896, Categories_Pivot_Table!A:B, 2, FALSE)</f>
        <v>23.146341463414632</v>
      </c>
      <c r="T6896">
        <f t="shared" si="108"/>
        <v>2022</v>
      </c>
    </row>
    <row r="6897" spans="1:20" x14ac:dyDescent="0.2">
      <c r="A6897" t="s">
        <v>7154</v>
      </c>
      <c r="B6897" t="s">
        <v>71</v>
      </c>
      <c r="C6897" t="s">
        <v>27</v>
      </c>
      <c r="D6897" t="s">
        <v>55</v>
      </c>
      <c r="E6897">
        <v>36.5</v>
      </c>
      <c r="F6897">
        <v>2</v>
      </c>
      <c r="G6897">
        <v>73</v>
      </c>
      <c r="H6897" t="s">
        <v>17</v>
      </c>
      <c r="I6897" t="s">
        <v>46</v>
      </c>
      <c r="J6897" s="1">
        <v>45603</v>
      </c>
      <c r="K6897" t="b">
        <v>0</v>
      </c>
      <c r="L6897" t="s">
        <v>42</v>
      </c>
      <c r="M6897">
        <v>11</v>
      </c>
      <c r="N6897">
        <f>G6897/SUMIF(B:B,B6897,G:G)*100</f>
        <v>0.11565730581851309</v>
      </c>
      <c r="Q6897">
        <f>VLOOKUP(C6897, Categories_Pivot_Table!A:B, 2, FALSE)</f>
        <v>25.013711734693878</v>
      </c>
      <c r="T6897">
        <f t="shared" si="108"/>
        <v>2024</v>
      </c>
    </row>
    <row r="6898" spans="1:20" x14ac:dyDescent="0.2">
      <c r="A6898" t="s">
        <v>7155</v>
      </c>
      <c r="B6898" t="s">
        <v>47</v>
      </c>
      <c r="C6898" t="s">
        <v>48</v>
      </c>
      <c r="D6898" t="s">
        <v>280</v>
      </c>
      <c r="E6898">
        <v>5</v>
      </c>
      <c r="F6898">
        <v>6</v>
      </c>
      <c r="G6898">
        <v>30</v>
      </c>
      <c r="H6898" t="s">
        <v>56</v>
      </c>
      <c r="I6898" t="s">
        <v>18</v>
      </c>
      <c r="J6898" s="1">
        <v>45515</v>
      </c>
      <c r="K6898" t="b">
        <v>0</v>
      </c>
      <c r="L6898" t="s">
        <v>24</v>
      </c>
      <c r="M6898">
        <v>8</v>
      </c>
      <c r="N6898">
        <f>G6898/SUMIF(B:B,B6898,G:G)*100</f>
        <v>4.7669744013474645E-2</v>
      </c>
      <c r="Q6898">
        <f>VLOOKUP(C6898, Categories_Pivot_Table!A:B, 2, FALSE)</f>
        <v>23.348837209302324</v>
      </c>
      <c r="T6898">
        <f t="shared" si="108"/>
        <v>2024</v>
      </c>
    </row>
    <row r="6899" spans="1:20" x14ac:dyDescent="0.2">
      <c r="A6899" t="s">
        <v>7156</v>
      </c>
      <c r="B6899" t="s">
        <v>118</v>
      </c>
      <c r="C6899" t="s">
        <v>48</v>
      </c>
      <c r="D6899" t="s">
        <v>52</v>
      </c>
      <c r="E6899">
        <v>27.5</v>
      </c>
      <c r="F6899">
        <v>6</v>
      </c>
      <c r="G6899">
        <v>165</v>
      </c>
      <c r="H6899" t="s">
        <v>56</v>
      </c>
      <c r="I6899" t="s">
        <v>18</v>
      </c>
      <c r="J6899" s="1">
        <v>45059</v>
      </c>
      <c r="K6899" t="b">
        <v>0</v>
      </c>
      <c r="L6899" t="s">
        <v>35</v>
      </c>
      <c r="M6899">
        <v>5</v>
      </c>
      <c r="N6899">
        <f>G6899/SUMIF(B:B,B6899,G:G)*100</f>
        <v>0.27139497014655328</v>
      </c>
      <c r="Q6899">
        <f>VLOOKUP(C6899, Categories_Pivot_Table!A:B, 2, FALSE)</f>
        <v>23.348837209302324</v>
      </c>
      <c r="T6899">
        <f t="shared" si="108"/>
        <v>2023</v>
      </c>
    </row>
    <row r="6900" spans="1:20" x14ac:dyDescent="0.2">
      <c r="A6900" t="s">
        <v>7157</v>
      </c>
      <c r="B6900" t="s">
        <v>47</v>
      </c>
      <c r="C6900" t="s">
        <v>48</v>
      </c>
      <c r="D6900" t="s">
        <v>149</v>
      </c>
      <c r="E6900">
        <v>38</v>
      </c>
      <c r="F6900">
        <v>7</v>
      </c>
      <c r="G6900">
        <v>266</v>
      </c>
      <c r="H6900" t="s">
        <v>17</v>
      </c>
      <c r="I6900" t="s">
        <v>46</v>
      </c>
      <c r="J6900" s="1">
        <v>45596</v>
      </c>
      <c r="K6900" t="b">
        <v>0</v>
      </c>
      <c r="L6900" t="s">
        <v>42</v>
      </c>
      <c r="M6900">
        <v>10</v>
      </c>
      <c r="N6900">
        <f>G6900/SUMIF(B:B,B6900,G:G)*100</f>
        <v>0.42267173025280858</v>
      </c>
      <c r="Q6900">
        <f>VLOOKUP(C6900, Categories_Pivot_Table!A:B, 2, FALSE)</f>
        <v>23.348837209302324</v>
      </c>
      <c r="T6900">
        <f t="shared" si="108"/>
        <v>2024</v>
      </c>
    </row>
    <row r="6901" spans="1:20" x14ac:dyDescent="0.2">
      <c r="A6901" t="s">
        <v>7158</v>
      </c>
      <c r="B6901" t="s">
        <v>173</v>
      </c>
      <c r="C6901" t="s">
        <v>27</v>
      </c>
      <c r="D6901" t="s">
        <v>119</v>
      </c>
      <c r="E6901">
        <v>38</v>
      </c>
      <c r="F6901">
        <v>4</v>
      </c>
      <c r="G6901">
        <v>152</v>
      </c>
      <c r="H6901" t="s">
        <v>29</v>
      </c>
      <c r="I6901" t="s">
        <v>46</v>
      </c>
      <c r="J6901" s="1">
        <v>45126</v>
      </c>
      <c r="K6901" t="b">
        <v>1</v>
      </c>
      <c r="L6901" t="s">
        <v>30</v>
      </c>
      <c r="M6901">
        <v>7</v>
      </c>
      <c r="N6901">
        <f>G6901/SUMIF(B:B,B6901,G:G)*100</f>
        <v>0.24995477791846868</v>
      </c>
      <c r="Q6901">
        <f>VLOOKUP(C6901, Categories_Pivot_Table!A:B, 2, FALSE)</f>
        <v>25.013711734693878</v>
      </c>
      <c r="T6901">
        <f t="shared" si="108"/>
        <v>2023</v>
      </c>
    </row>
    <row r="6902" spans="1:20" x14ac:dyDescent="0.2">
      <c r="A6902" t="s">
        <v>7159</v>
      </c>
      <c r="B6902" t="s">
        <v>14</v>
      </c>
      <c r="C6902" t="s">
        <v>74</v>
      </c>
      <c r="D6902" t="s">
        <v>364</v>
      </c>
      <c r="E6902">
        <v>21.5</v>
      </c>
      <c r="F6902">
        <v>3</v>
      </c>
      <c r="G6902">
        <v>64.5</v>
      </c>
      <c r="H6902" t="s">
        <v>17</v>
      </c>
      <c r="I6902" t="s">
        <v>18</v>
      </c>
      <c r="J6902" s="1">
        <v>45425</v>
      </c>
      <c r="K6902" t="b">
        <v>1</v>
      </c>
      <c r="L6902" t="s">
        <v>19</v>
      </c>
      <c r="M6902">
        <v>5</v>
      </c>
      <c r="N6902">
        <f>G6902/SUMIF(B:B,B6902,G:G)*100</f>
        <v>0.10500866932037412</v>
      </c>
      <c r="Q6902">
        <f>VLOOKUP(C6902, Categories_Pivot_Table!A:B, 2, FALSE)</f>
        <v>24.317096165933375</v>
      </c>
      <c r="T6902">
        <f t="shared" si="108"/>
        <v>2024</v>
      </c>
    </row>
    <row r="6903" spans="1:20" x14ac:dyDescent="0.2">
      <c r="A6903" t="s">
        <v>7160</v>
      </c>
      <c r="B6903" t="s">
        <v>76</v>
      </c>
      <c r="C6903" t="s">
        <v>27</v>
      </c>
      <c r="D6903" t="s">
        <v>41</v>
      </c>
      <c r="E6903">
        <v>23</v>
      </c>
      <c r="F6903">
        <v>5</v>
      </c>
      <c r="G6903">
        <v>205</v>
      </c>
      <c r="H6903" t="s">
        <v>29</v>
      </c>
      <c r="I6903" t="s">
        <v>46</v>
      </c>
      <c r="J6903" s="1">
        <v>45430</v>
      </c>
      <c r="K6903" t="b">
        <v>1</v>
      </c>
      <c r="L6903" t="s">
        <v>35</v>
      </c>
      <c r="M6903">
        <v>5</v>
      </c>
      <c r="N6903">
        <f>G6903/SUMIF(B:B,B6903,G:G)*100</f>
        <v>0.34904608259622177</v>
      </c>
      <c r="Q6903">
        <f>VLOOKUP(C6903, Categories_Pivot_Table!A:B, 2, FALSE)</f>
        <v>25.013711734693878</v>
      </c>
      <c r="T6903">
        <f t="shared" si="108"/>
        <v>2024</v>
      </c>
    </row>
    <row r="6904" spans="1:20" x14ac:dyDescent="0.2">
      <c r="A6904" t="s">
        <v>7161</v>
      </c>
      <c r="B6904" t="s">
        <v>113</v>
      </c>
      <c r="C6904" t="s">
        <v>27</v>
      </c>
      <c r="D6904" t="s">
        <v>583</v>
      </c>
      <c r="E6904">
        <v>12.5</v>
      </c>
      <c r="F6904">
        <v>1</v>
      </c>
      <c r="G6904">
        <v>12.5</v>
      </c>
      <c r="H6904" t="s">
        <v>17</v>
      </c>
      <c r="I6904" t="s">
        <v>18</v>
      </c>
      <c r="J6904" s="1">
        <v>45507</v>
      </c>
      <c r="K6904" t="b">
        <v>0</v>
      </c>
      <c r="L6904" t="s">
        <v>35</v>
      </c>
      <c r="M6904">
        <v>8</v>
      </c>
      <c r="N6904">
        <f>G6904/SUMIF(B:B,B6904,G:G)*100</f>
        <v>2.0581891228821234E-2</v>
      </c>
      <c r="Q6904">
        <f>VLOOKUP(C6904, Categories_Pivot_Table!A:B, 2, FALSE)</f>
        <v>25.013711734693878</v>
      </c>
      <c r="T6904">
        <f t="shared" si="108"/>
        <v>2024</v>
      </c>
    </row>
    <row r="6905" spans="1:20" x14ac:dyDescent="0.2">
      <c r="A6905" t="s">
        <v>7162</v>
      </c>
      <c r="B6905" t="s">
        <v>118</v>
      </c>
      <c r="C6905" t="s">
        <v>15</v>
      </c>
      <c r="D6905" t="s">
        <v>138</v>
      </c>
      <c r="E6905">
        <v>20</v>
      </c>
      <c r="F6905">
        <v>4</v>
      </c>
      <c r="G6905">
        <v>80</v>
      </c>
      <c r="H6905" t="s">
        <v>56</v>
      </c>
      <c r="I6905" t="s">
        <v>46</v>
      </c>
      <c r="J6905" s="1">
        <v>45592</v>
      </c>
      <c r="K6905" t="b">
        <v>0</v>
      </c>
      <c r="L6905" t="s">
        <v>24</v>
      </c>
      <c r="M6905">
        <v>10</v>
      </c>
      <c r="N6905">
        <f>G6905/SUMIF(B:B,B6905,G:G)*100</f>
        <v>0.13158544007105613</v>
      </c>
      <c r="Q6905">
        <f>VLOOKUP(C6905, Categories_Pivot_Table!A:B, 2, FALSE)</f>
        <v>23.063808900523561</v>
      </c>
      <c r="T6905">
        <f t="shared" si="108"/>
        <v>2024</v>
      </c>
    </row>
    <row r="6906" spans="1:20" x14ac:dyDescent="0.2">
      <c r="A6906" t="s">
        <v>7163</v>
      </c>
      <c r="B6906" t="s">
        <v>95</v>
      </c>
      <c r="C6906" t="s">
        <v>38</v>
      </c>
      <c r="D6906" t="s">
        <v>39</v>
      </c>
      <c r="E6906">
        <v>12.5</v>
      </c>
      <c r="F6906">
        <v>10</v>
      </c>
      <c r="G6906">
        <v>125</v>
      </c>
      <c r="H6906" t="s">
        <v>17</v>
      </c>
      <c r="I6906" t="s">
        <v>46</v>
      </c>
      <c r="J6906" s="1">
        <v>44649</v>
      </c>
      <c r="K6906" t="b">
        <v>0</v>
      </c>
      <c r="L6906" t="s">
        <v>49</v>
      </c>
      <c r="M6906">
        <v>3</v>
      </c>
      <c r="N6906">
        <f>G6906/SUMIF(B:B,B6906,G:G)*100</f>
        <v>0.18559349086508836</v>
      </c>
      <c r="Q6906">
        <f>VLOOKUP(C6906, Categories_Pivot_Table!A:B, 2, FALSE)</f>
        <v>23.088790931989923</v>
      </c>
      <c r="T6906">
        <f t="shared" si="108"/>
        <v>2022</v>
      </c>
    </row>
    <row r="6907" spans="1:20" x14ac:dyDescent="0.2">
      <c r="A6907" t="s">
        <v>7164</v>
      </c>
      <c r="B6907" t="s">
        <v>14</v>
      </c>
      <c r="C6907" t="s">
        <v>22</v>
      </c>
      <c r="D6907" t="s">
        <v>272</v>
      </c>
      <c r="E6907">
        <v>5</v>
      </c>
      <c r="F6907">
        <v>8</v>
      </c>
      <c r="G6907">
        <v>40</v>
      </c>
      <c r="H6907" t="s">
        <v>29</v>
      </c>
      <c r="I6907" t="s">
        <v>46</v>
      </c>
      <c r="J6907" s="1">
        <v>45218</v>
      </c>
      <c r="K6907" t="b">
        <v>1</v>
      </c>
      <c r="L6907" t="s">
        <v>42</v>
      </c>
      <c r="M6907">
        <v>10</v>
      </c>
      <c r="N6907">
        <f>G6907/SUMIF(B:B,B6907,G:G)*100</f>
        <v>6.5121655392480077E-2</v>
      </c>
      <c r="Q6907">
        <f>VLOOKUP(C6907, Categories_Pivot_Table!A:B, 2, FALSE)</f>
        <v>21.505681818181817</v>
      </c>
      <c r="T6907">
        <f t="shared" si="108"/>
        <v>2023</v>
      </c>
    </row>
    <row r="6908" spans="1:20" x14ac:dyDescent="0.2">
      <c r="A6908" t="s">
        <v>7165</v>
      </c>
      <c r="B6908" t="s">
        <v>173</v>
      </c>
      <c r="C6908" t="s">
        <v>27</v>
      </c>
      <c r="D6908" t="s">
        <v>394</v>
      </c>
      <c r="E6908">
        <v>5</v>
      </c>
      <c r="F6908">
        <v>6</v>
      </c>
      <c r="G6908">
        <v>30</v>
      </c>
      <c r="H6908" t="s">
        <v>17</v>
      </c>
      <c r="I6908" t="s">
        <v>46</v>
      </c>
      <c r="J6908" s="1">
        <v>45240</v>
      </c>
      <c r="K6908" t="b">
        <v>0</v>
      </c>
      <c r="L6908" t="s">
        <v>65</v>
      </c>
      <c r="M6908">
        <v>11</v>
      </c>
      <c r="N6908">
        <f>G6908/SUMIF(B:B,B6908,G:G)*100</f>
        <v>4.9333179852329344E-2</v>
      </c>
      <c r="Q6908">
        <f>VLOOKUP(C6908, Categories_Pivot_Table!A:B, 2, FALSE)</f>
        <v>25.013711734693878</v>
      </c>
      <c r="T6908">
        <f t="shared" si="108"/>
        <v>2023</v>
      </c>
    </row>
    <row r="6909" spans="1:20" x14ac:dyDescent="0.2">
      <c r="A6909" t="s">
        <v>7166</v>
      </c>
      <c r="B6909" t="s">
        <v>121</v>
      </c>
      <c r="C6909" t="s">
        <v>48</v>
      </c>
      <c r="D6909" t="s">
        <v>237</v>
      </c>
      <c r="E6909">
        <v>11</v>
      </c>
      <c r="F6909">
        <v>5</v>
      </c>
      <c r="G6909">
        <v>55</v>
      </c>
      <c r="H6909" t="s">
        <v>29</v>
      </c>
      <c r="I6909" t="s">
        <v>18</v>
      </c>
      <c r="J6909" s="1">
        <v>44587</v>
      </c>
      <c r="K6909" t="b">
        <v>1</v>
      </c>
      <c r="L6909" t="s">
        <v>30</v>
      </c>
      <c r="M6909">
        <v>1</v>
      </c>
      <c r="N6909">
        <f>G6909/SUMIF(B:B,B6909,G:G)*100</f>
        <v>8.3879183474275781E-2</v>
      </c>
      <c r="Q6909">
        <f>VLOOKUP(C6909, Categories_Pivot_Table!A:B, 2, FALSE)</f>
        <v>23.348837209302324</v>
      </c>
      <c r="T6909">
        <f t="shared" si="108"/>
        <v>2022</v>
      </c>
    </row>
    <row r="6910" spans="1:20" x14ac:dyDescent="0.2">
      <c r="A6910" t="s">
        <v>7167</v>
      </c>
      <c r="B6910" t="s">
        <v>26</v>
      </c>
      <c r="C6910" t="s">
        <v>33</v>
      </c>
      <c r="D6910" t="s">
        <v>34</v>
      </c>
      <c r="E6910">
        <v>27.5</v>
      </c>
      <c r="F6910">
        <v>10</v>
      </c>
      <c r="G6910">
        <v>275</v>
      </c>
      <c r="H6910" t="s">
        <v>56</v>
      </c>
      <c r="I6910" t="s">
        <v>46</v>
      </c>
      <c r="J6910" s="1">
        <v>44669</v>
      </c>
      <c r="K6910" t="b">
        <v>0</v>
      </c>
      <c r="L6910" t="s">
        <v>19</v>
      </c>
      <c r="M6910">
        <v>4</v>
      </c>
      <c r="N6910">
        <f>G6910/SUMIF(B:B,B6910,G:G)*100</f>
        <v>0.44321597511543764</v>
      </c>
      <c r="Q6910">
        <f>VLOOKUP(C6910, Categories_Pivot_Table!A:B, 2, FALSE)</f>
        <v>23.300574345883856</v>
      </c>
      <c r="T6910">
        <f t="shared" si="108"/>
        <v>2022</v>
      </c>
    </row>
    <row r="6911" spans="1:20" x14ac:dyDescent="0.2">
      <c r="A6911" t="s">
        <v>7168</v>
      </c>
      <c r="B6911" t="s">
        <v>32</v>
      </c>
      <c r="C6911" t="s">
        <v>74</v>
      </c>
      <c r="D6911" t="s">
        <v>41</v>
      </c>
      <c r="E6911">
        <v>23</v>
      </c>
      <c r="F6911">
        <v>4</v>
      </c>
      <c r="G6911">
        <v>62</v>
      </c>
      <c r="H6911" t="s">
        <v>56</v>
      </c>
      <c r="I6911" t="s">
        <v>46</v>
      </c>
      <c r="J6911" s="1">
        <v>45121</v>
      </c>
      <c r="K6911" t="b">
        <v>1</v>
      </c>
      <c r="L6911" t="s">
        <v>65</v>
      </c>
      <c r="M6911">
        <v>7</v>
      </c>
      <c r="N6911">
        <f>G6911/SUMIF(B:B,B6911,G:G)*100</f>
        <v>0.10574340169701105</v>
      </c>
      <c r="Q6911">
        <f>VLOOKUP(C6911, Categories_Pivot_Table!A:B, 2, FALSE)</f>
        <v>24.317096165933375</v>
      </c>
      <c r="T6911">
        <f t="shared" si="108"/>
        <v>2023</v>
      </c>
    </row>
    <row r="6912" spans="1:20" x14ac:dyDescent="0.2">
      <c r="A6912" t="s">
        <v>7169</v>
      </c>
      <c r="B6912" t="s">
        <v>173</v>
      </c>
      <c r="C6912" t="s">
        <v>74</v>
      </c>
      <c r="D6912" t="s">
        <v>626</v>
      </c>
      <c r="E6912">
        <v>26</v>
      </c>
      <c r="F6912">
        <v>5</v>
      </c>
      <c r="G6912">
        <v>130</v>
      </c>
      <c r="H6912" t="s">
        <v>17</v>
      </c>
      <c r="I6912" t="s">
        <v>18</v>
      </c>
      <c r="J6912" s="1">
        <v>45198</v>
      </c>
      <c r="K6912" t="b">
        <v>0</v>
      </c>
      <c r="L6912" t="s">
        <v>65</v>
      </c>
      <c r="M6912">
        <v>9</v>
      </c>
      <c r="N6912">
        <f>G6912/SUMIF(B:B,B6912,G:G)*100</f>
        <v>0.21377711269342717</v>
      </c>
      <c r="Q6912">
        <f>VLOOKUP(C6912, Categories_Pivot_Table!A:B, 2, FALSE)</f>
        <v>24.317096165933375</v>
      </c>
      <c r="T6912">
        <f t="shared" si="108"/>
        <v>2023</v>
      </c>
    </row>
    <row r="6913" spans="1:20" x14ac:dyDescent="0.2">
      <c r="A6913" t="s">
        <v>7170</v>
      </c>
      <c r="B6913" t="s">
        <v>51</v>
      </c>
      <c r="C6913" t="s">
        <v>48</v>
      </c>
      <c r="D6913" t="s">
        <v>41</v>
      </c>
      <c r="E6913">
        <v>23</v>
      </c>
      <c r="F6913">
        <v>10</v>
      </c>
      <c r="G6913">
        <v>110</v>
      </c>
      <c r="H6913" t="s">
        <v>29</v>
      </c>
      <c r="I6913" t="s">
        <v>46</v>
      </c>
      <c r="J6913" s="1">
        <v>45455</v>
      </c>
      <c r="K6913" t="b">
        <v>0</v>
      </c>
      <c r="L6913" t="s">
        <v>30</v>
      </c>
      <c r="M6913">
        <v>6</v>
      </c>
      <c r="N6913">
        <f>G6913/SUMIF(B:B,B6913,G:G)*100</f>
        <v>0.17052412916427673</v>
      </c>
      <c r="Q6913">
        <f>VLOOKUP(C6913, Categories_Pivot_Table!A:B, 2, FALSE)</f>
        <v>23.348837209302324</v>
      </c>
      <c r="T6913">
        <f t="shared" si="108"/>
        <v>2024</v>
      </c>
    </row>
    <row r="6914" spans="1:20" x14ac:dyDescent="0.2">
      <c r="A6914" t="s">
        <v>7171</v>
      </c>
      <c r="B6914" t="s">
        <v>128</v>
      </c>
      <c r="C6914" t="s">
        <v>135</v>
      </c>
      <c r="D6914" t="s">
        <v>243</v>
      </c>
      <c r="E6914">
        <v>35</v>
      </c>
      <c r="F6914">
        <v>10</v>
      </c>
      <c r="G6914">
        <v>350</v>
      </c>
      <c r="H6914" t="s">
        <v>29</v>
      </c>
      <c r="I6914" t="s">
        <v>18</v>
      </c>
      <c r="J6914" s="1">
        <v>44805</v>
      </c>
      <c r="K6914" t="b">
        <v>0</v>
      </c>
      <c r="L6914" t="s">
        <v>42</v>
      </c>
      <c r="M6914">
        <v>9</v>
      </c>
      <c r="N6914">
        <f>G6914/SUMIF(B:B,B6914,G:G)*100</f>
        <v>0.51130719336177177</v>
      </c>
      <c r="Q6914">
        <f>VLOOKUP(C6914, Categories_Pivot_Table!A:B, 2, FALSE)</f>
        <v>23.146341463414632</v>
      </c>
      <c r="T6914">
        <f t="shared" ref="T6914:T6977" si="109">YEAR(J6914)</f>
        <v>2022</v>
      </c>
    </row>
    <row r="6915" spans="1:20" x14ac:dyDescent="0.2">
      <c r="A6915" t="s">
        <v>7172</v>
      </c>
      <c r="B6915" t="s">
        <v>54</v>
      </c>
      <c r="C6915" t="s">
        <v>15</v>
      </c>
      <c r="D6915" t="s">
        <v>500</v>
      </c>
      <c r="E6915">
        <v>17</v>
      </c>
      <c r="F6915">
        <v>8</v>
      </c>
      <c r="G6915">
        <v>136</v>
      </c>
      <c r="H6915" t="s">
        <v>17</v>
      </c>
      <c r="I6915" t="s">
        <v>46</v>
      </c>
      <c r="J6915" s="1">
        <v>45170</v>
      </c>
      <c r="K6915" t="b">
        <v>1</v>
      </c>
      <c r="L6915" t="s">
        <v>65</v>
      </c>
      <c r="M6915">
        <v>9</v>
      </c>
      <c r="N6915">
        <f>G6915/SUMIF(B:B,B6915,G:G)*100</f>
        <v>0.23794735414789475</v>
      </c>
      <c r="Q6915">
        <f>VLOOKUP(C6915, Categories_Pivot_Table!A:B, 2, FALSE)</f>
        <v>23.063808900523561</v>
      </c>
      <c r="T6915">
        <f t="shared" si="109"/>
        <v>2023</v>
      </c>
    </row>
    <row r="6916" spans="1:20" x14ac:dyDescent="0.2">
      <c r="A6916" t="s">
        <v>7173</v>
      </c>
      <c r="B6916" t="s">
        <v>32</v>
      </c>
      <c r="C6916" t="s">
        <v>33</v>
      </c>
      <c r="D6916" t="s">
        <v>307</v>
      </c>
      <c r="E6916">
        <v>6.5</v>
      </c>
      <c r="F6916">
        <v>3</v>
      </c>
      <c r="G6916">
        <v>19.5</v>
      </c>
      <c r="H6916" t="s">
        <v>29</v>
      </c>
      <c r="I6916" t="s">
        <v>18</v>
      </c>
      <c r="J6916" s="1">
        <v>44734</v>
      </c>
      <c r="K6916" t="b">
        <v>0</v>
      </c>
      <c r="L6916" t="s">
        <v>30</v>
      </c>
      <c r="M6916">
        <v>6</v>
      </c>
      <c r="N6916">
        <f>G6916/SUMIF(B:B,B6916,G:G)*100</f>
        <v>3.3258005372447018E-2</v>
      </c>
      <c r="Q6916">
        <f>VLOOKUP(C6916, Categories_Pivot_Table!A:B, 2, FALSE)</f>
        <v>23.300574345883856</v>
      </c>
      <c r="T6916">
        <f t="shared" si="109"/>
        <v>2022</v>
      </c>
    </row>
    <row r="6917" spans="1:20" x14ac:dyDescent="0.2">
      <c r="A6917" t="s">
        <v>7174</v>
      </c>
      <c r="B6917" t="s">
        <v>63</v>
      </c>
      <c r="C6917" t="s">
        <v>22</v>
      </c>
      <c r="D6917" t="s">
        <v>67</v>
      </c>
      <c r="E6917">
        <v>27.5</v>
      </c>
      <c r="F6917">
        <v>10</v>
      </c>
      <c r="G6917">
        <v>275</v>
      </c>
      <c r="H6917" t="s">
        <v>17</v>
      </c>
      <c r="I6917" t="s">
        <v>46</v>
      </c>
      <c r="J6917" s="1">
        <v>44882</v>
      </c>
      <c r="K6917" t="b">
        <v>0</v>
      </c>
      <c r="L6917" t="s">
        <v>42</v>
      </c>
      <c r="M6917">
        <v>11</v>
      </c>
      <c r="N6917">
        <f>G6917/SUMIF(B:B,B6917,G:G)*100</f>
        <v>0.45433518371662707</v>
      </c>
      <c r="Q6917">
        <f>VLOOKUP(C6917, Categories_Pivot_Table!A:B, 2, FALSE)</f>
        <v>21.505681818181817</v>
      </c>
      <c r="T6917">
        <f t="shared" si="109"/>
        <v>2022</v>
      </c>
    </row>
    <row r="6918" spans="1:20" x14ac:dyDescent="0.2">
      <c r="A6918" t="s">
        <v>7175</v>
      </c>
      <c r="B6918" t="s">
        <v>73</v>
      </c>
      <c r="C6918" t="s">
        <v>48</v>
      </c>
      <c r="D6918" t="s">
        <v>41</v>
      </c>
      <c r="E6918">
        <v>23</v>
      </c>
      <c r="F6918">
        <v>2</v>
      </c>
      <c r="G6918">
        <v>40</v>
      </c>
      <c r="H6918" t="s">
        <v>29</v>
      </c>
      <c r="I6918" t="s">
        <v>18</v>
      </c>
      <c r="J6918" s="1">
        <v>45515</v>
      </c>
      <c r="K6918" t="b">
        <v>1</v>
      </c>
      <c r="L6918" t="s">
        <v>24</v>
      </c>
      <c r="M6918">
        <v>8</v>
      </c>
      <c r="N6918">
        <f>G6918/SUMIF(B:B,B6918,G:G)*100</f>
        <v>6.9103127780321155E-2</v>
      </c>
      <c r="Q6918">
        <f>VLOOKUP(C6918, Categories_Pivot_Table!A:B, 2, FALSE)</f>
        <v>23.348837209302324</v>
      </c>
      <c r="T6918">
        <f t="shared" si="109"/>
        <v>2024</v>
      </c>
    </row>
    <row r="6919" spans="1:20" x14ac:dyDescent="0.2">
      <c r="A6919" t="s">
        <v>7176</v>
      </c>
      <c r="B6919" t="s">
        <v>32</v>
      </c>
      <c r="C6919" t="s">
        <v>48</v>
      </c>
      <c r="D6919" t="s">
        <v>446</v>
      </c>
      <c r="E6919">
        <v>26</v>
      </c>
      <c r="F6919">
        <v>5</v>
      </c>
      <c r="G6919">
        <v>130</v>
      </c>
      <c r="H6919" t="s">
        <v>29</v>
      </c>
      <c r="I6919" t="s">
        <v>18</v>
      </c>
      <c r="J6919" s="1">
        <v>45626</v>
      </c>
      <c r="K6919" t="b">
        <v>0</v>
      </c>
      <c r="L6919" t="s">
        <v>35</v>
      </c>
      <c r="M6919">
        <v>11</v>
      </c>
      <c r="N6919">
        <f>G6919/SUMIF(B:B,B6919,G:G)*100</f>
        <v>0.2217200358163135</v>
      </c>
      <c r="Q6919">
        <f>VLOOKUP(C6919, Categories_Pivot_Table!A:B, 2, FALSE)</f>
        <v>23.348837209302324</v>
      </c>
      <c r="T6919">
        <f t="shared" si="109"/>
        <v>2024</v>
      </c>
    </row>
    <row r="6920" spans="1:20" x14ac:dyDescent="0.2">
      <c r="A6920" t="s">
        <v>7177</v>
      </c>
      <c r="B6920" t="s">
        <v>73</v>
      </c>
      <c r="C6920" t="s">
        <v>135</v>
      </c>
      <c r="D6920" t="s">
        <v>507</v>
      </c>
      <c r="E6920">
        <v>29</v>
      </c>
      <c r="F6920">
        <v>5</v>
      </c>
      <c r="G6920">
        <v>145</v>
      </c>
      <c r="H6920" t="s">
        <v>17</v>
      </c>
      <c r="I6920" t="s">
        <v>18</v>
      </c>
      <c r="J6920" s="1">
        <v>44943</v>
      </c>
      <c r="K6920" t="b">
        <v>0</v>
      </c>
      <c r="L6920" t="s">
        <v>49</v>
      </c>
      <c r="M6920">
        <v>1</v>
      </c>
      <c r="N6920">
        <f>G6920/SUMIF(B:B,B6920,G:G)*100</f>
        <v>0.2504988382036642</v>
      </c>
      <c r="Q6920">
        <f>VLOOKUP(C6920, Categories_Pivot_Table!A:B, 2, FALSE)</f>
        <v>23.146341463414632</v>
      </c>
      <c r="T6920">
        <f t="shared" si="109"/>
        <v>2023</v>
      </c>
    </row>
    <row r="6921" spans="1:20" x14ac:dyDescent="0.2">
      <c r="A6921" t="s">
        <v>7178</v>
      </c>
      <c r="B6921" t="s">
        <v>37</v>
      </c>
      <c r="C6921" t="s">
        <v>38</v>
      </c>
      <c r="D6921" t="s">
        <v>133</v>
      </c>
      <c r="E6921">
        <v>21.5</v>
      </c>
      <c r="F6921">
        <v>1</v>
      </c>
      <c r="G6921">
        <v>21.5</v>
      </c>
      <c r="H6921" t="s">
        <v>56</v>
      </c>
      <c r="I6921" t="s">
        <v>18</v>
      </c>
      <c r="J6921" s="1">
        <v>44788</v>
      </c>
      <c r="K6921" t="b">
        <v>1</v>
      </c>
      <c r="L6921" t="s">
        <v>19</v>
      </c>
      <c r="M6921">
        <v>8</v>
      </c>
      <c r="N6921">
        <f>G6921/SUMIF(B:B,B6921,G:G)*100</f>
        <v>3.2101770076670977E-2</v>
      </c>
      <c r="Q6921">
        <f>VLOOKUP(C6921, Categories_Pivot_Table!A:B, 2, FALSE)</f>
        <v>23.088790931989923</v>
      </c>
      <c r="T6921">
        <f t="shared" si="109"/>
        <v>2022</v>
      </c>
    </row>
    <row r="6922" spans="1:20" x14ac:dyDescent="0.2">
      <c r="A6922" t="s">
        <v>7179</v>
      </c>
      <c r="B6922" t="s">
        <v>76</v>
      </c>
      <c r="C6922" t="s">
        <v>15</v>
      </c>
      <c r="D6922" t="s">
        <v>570</v>
      </c>
      <c r="E6922">
        <v>6.5</v>
      </c>
      <c r="F6922">
        <v>10</v>
      </c>
      <c r="G6922">
        <v>65</v>
      </c>
      <c r="H6922" t="s">
        <v>56</v>
      </c>
      <c r="I6922" t="s">
        <v>18</v>
      </c>
      <c r="J6922" s="1">
        <v>44626</v>
      </c>
      <c r="K6922" t="b">
        <v>0</v>
      </c>
      <c r="L6922" t="s">
        <v>24</v>
      </c>
      <c r="M6922">
        <v>3</v>
      </c>
      <c r="N6922">
        <f>G6922/SUMIF(B:B,B6922,G:G)*100</f>
        <v>0.11067314814026544</v>
      </c>
      <c r="Q6922">
        <f>VLOOKUP(C6922, Categories_Pivot_Table!A:B, 2, FALSE)</f>
        <v>23.063808900523561</v>
      </c>
      <c r="T6922">
        <f t="shared" si="109"/>
        <v>2022</v>
      </c>
    </row>
    <row r="6923" spans="1:20" x14ac:dyDescent="0.2">
      <c r="A6923" t="s">
        <v>7180</v>
      </c>
      <c r="B6923" t="s">
        <v>44</v>
      </c>
      <c r="C6923" t="s">
        <v>33</v>
      </c>
      <c r="D6923" t="s">
        <v>259</v>
      </c>
      <c r="E6923">
        <v>33.5</v>
      </c>
      <c r="F6923">
        <v>5</v>
      </c>
      <c r="G6923">
        <v>167.5</v>
      </c>
      <c r="H6923" t="s">
        <v>56</v>
      </c>
      <c r="I6923" t="s">
        <v>18</v>
      </c>
      <c r="J6923" s="1">
        <v>45249</v>
      </c>
      <c r="K6923" t="b">
        <v>1</v>
      </c>
      <c r="L6923" t="s">
        <v>24</v>
      </c>
      <c r="M6923">
        <v>11</v>
      </c>
      <c r="N6923">
        <f>G6923/SUMIF(B:B,B6923,G:G)*100</f>
        <v>0.27597228743955382</v>
      </c>
      <c r="Q6923">
        <f>VLOOKUP(C6923, Categories_Pivot_Table!A:B, 2, FALSE)</f>
        <v>23.300574345883856</v>
      </c>
      <c r="T6923">
        <f t="shared" si="109"/>
        <v>2023</v>
      </c>
    </row>
    <row r="6924" spans="1:20" x14ac:dyDescent="0.2">
      <c r="A6924" t="s">
        <v>7181</v>
      </c>
      <c r="B6924" t="s">
        <v>63</v>
      </c>
      <c r="C6924" t="s">
        <v>27</v>
      </c>
      <c r="D6924" t="s">
        <v>55</v>
      </c>
      <c r="E6924">
        <v>36.5</v>
      </c>
      <c r="F6924">
        <v>4</v>
      </c>
      <c r="G6924">
        <v>146</v>
      </c>
      <c r="H6924" t="s">
        <v>29</v>
      </c>
      <c r="I6924" t="s">
        <v>46</v>
      </c>
      <c r="J6924" s="1">
        <v>45658</v>
      </c>
      <c r="K6924" t="b">
        <v>0</v>
      </c>
      <c r="L6924" t="s">
        <v>30</v>
      </c>
      <c r="M6924">
        <v>1</v>
      </c>
      <c r="N6924">
        <f>G6924/SUMIF(B:B,B6924,G:G)*100</f>
        <v>0.24121067935500926</v>
      </c>
      <c r="Q6924">
        <f>VLOOKUP(C6924, Categories_Pivot_Table!A:B, 2, FALSE)</f>
        <v>25.013711734693878</v>
      </c>
      <c r="T6924">
        <f t="shared" si="109"/>
        <v>2025</v>
      </c>
    </row>
    <row r="6925" spans="1:20" x14ac:dyDescent="0.2">
      <c r="A6925" t="s">
        <v>7182</v>
      </c>
      <c r="B6925" t="s">
        <v>73</v>
      </c>
      <c r="C6925" t="s">
        <v>27</v>
      </c>
      <c r="D6925" t="s">
        <v>974</v>
      </c>
      <c r="E6925">
        <v>32</v>
      </c>
      <c r="F6925">
        <v>3</v>
      </c>
      <c r="G6925">
        <v>96</v>
      </c>
      <c r="H6925" t="s">
        <v>56</v>
      </c>
      <c r="I6925" t="s">
        <v>18</v>
      </c>
      <c r="J6925" s="1">
        <v>44727</v>
      </c>
      <c r="K6925" t="b">
        <v>0</v>
      </c>
      <c r="L6925" t="s">
        <v>30</v>
      </c>
      <c r="M6925">
        <v>6</v>
      </c>
      <c r="N6925">
        <f>G6925/SUMIF(B:B,B6925,G:G)*100</f>
        <v>0.16584750667277076</v>
      </c>
      <c r="Q6925">
        <f>VLOOKUP(C6925, Categories_Pivot_Table!A:B, 2, FALSE)</f>
        <v>25.013711734693878</v>
      </c>
      <c r="T6925">
        <f t="shared" si="109"/>
        <v>2022</v>
      </c>
    </row>
    <row r="6926" spans="1:20" x14ac:dyDescent="0.2">
      <c r="A6926" t="s">
        <v>7183</v>
      </c>
      <c r="B6926" t="s">
        <v>87</v>
      </c>
      <c r="C6926" t="s">
        <v>15</v>
      </c>
      <c r="D6926" t="s">
        <v>570</v>
      </c>
      <c r="E6926">
        <v>6.5</v>
      </c>
      <c r="F6926">
        <v>3</v>
      </c>
      <c r="G6926">
        <v>19.5</v>
      </c>
      <c r="H6926" t="s">
        <v>56</v>
      </c>
      <c r="I6926" t="s">
        <v>18</v>
      </c>
      <c r="J6926" s="1">
        <v>45544</v>
      </c>
      <c r="K6926" t="b">
        <v>0</v>
      </c>
      <c r="L6926" t="s">
        <v>19</v>
      </c>
      <c r="M6926">
        <v>9</v>
      </c>
      <c r="N6926">
        <f>G6926/SUMIF(B:B,B6926,G:G)*100</f>
        <v>2.9982932792102956E-2</v>
      </c>
      <c r="Q6926">
        <f>VLOOKUP(C6926, Categories_Pivot_Table!A:B, 2, FALSE)</f>
        <v>23.063808900523561</v>
      </c>
      <c r="T6926">
        <f t="shared" si="109"/>
        <v>2024</v>
      </c>
    </row>
    <row r="6927" spans="1:20" x14ac:dyDescent="0.2">
      <c r="A6927" t="s">
        <v>7184</v>
      </c>
      <c r="B6927" t="s">
        <v>95</v>
      </c>
      <c r="C6927" t="s">
        <v>135</v>
      </c>
      <c r="D6927" t="s">
        <v>163</v>
      </c>
      <c r="E6927">
        <v>36.5</v>
      </c>
      <c r="F6927">
        <v>1</v>
      </c>
      <c r="G6927">
        <v>36.5</v>
      </c>
      <c r="H6927" t="s">
        <v>17</v>
      </c>
      <c r="I6927" t="s">
        <v>18</v>
      </c>
      <c r="J6927" s="1">
        <v>45624</v>
      </c>
      <c r="K6927" t="b">
        <v>0</v>
      </c>
      <c r="L6927" t="s">
        <v>42</v>
      </c>
      <c r="M6927">
        <v>11</v>
      </c>
      <c r="N6927">
        <f>G6927/SUMIF(B:B,B6927,G:G)*100</f>
        <v>5.4193299332605811E-2</v>
      </c>
      <c r="Q6927">
        <f>VLOOKUP(C6927, Categories_Pivot_Table!A:B, 2, FALSE)</f>
        <v>23.146341463414632</v>
      </c>
      <c r="T6927">
        <f t="shared" si="109"/>
        <v>2024</v>
      </c>
    </row>
    <row r="6928" spans="1:20" x14ac:dyDescent="0.2">
      <c r="A6928" t="s">
        <v>7185</v>
      </c>
      <c r="B6928" t="s">
        <v>63</v>
      </c>
      <c r="C6928" t="s">
        <v>22</v>
      </c>
      <c r="D6928" t="s">
        <v>272</v>
      </c>
      <c r="E6928">
        <v>5</v>
      </c>
      <c r="F6928">
        <v>4</v>
      </c>
      <c r="G6928">
        <v>20</v>
      </c>
      <c r="H6928" t="s">
        <v>56</v>
      </c>
      <c r="I6928" t="s">
        <v>46</v>
      </c>
      <c r="J6928" s="1">
        <v>45305</v>
      </c>
      <c r="K6928" t="b">
        <v>0</v>
      </c>
      <c r="L6928" t="s">
        <v>24</v>
      </c>
      <c r="M6928">
        <v>1</v>
      </c>
      <c r="N6928">
        <f>G6928/SUMIF(B:B,B6928,G:G)*100</f>
        <v>3.3042558815754693E-2</v>
      </c>
      <c r="Q6928">
        <f>VLOOKUP(C6928, Categories_Pivot_Table!A:B, 2, FALSE)</f>
        <v>21.505681818181817</v>
      </c>
      <c r="T6928">
        <f t="shared" si="109"/>
        <v>2024</v>
      </c>
    </row>
    <row r="6929" spans="1:20" x14ac:dyDescent="0.2">
      <c r="A6929" t="s">
        <v>7186</v>
      </c>
      <c r="B6929" t="s">
        <v>47</v>
      </c>
      <c r="C6929" t="s">
        <v>38</v>
      </c>
      <c r="D6929" t="s">
        <v>241</v>
      </c>
      <c r="E6929">
        <v>17</v>
      </c>
      <c r="F6929">
        <v>7</v>
      </c>
      <c r="G6929">
        <v>119</v>
      </c>
      <c r="H6929" t="s">
        <v>56</v>
      </c>
      <c r="I6929" t="s">
        <v>18</v>
      </c>
      <c r="J6929" s="1">
        <v>45607</v>
      </c>
      <c r="K6929" t="b">
        <v>1</v>
      </c>
      <c r="L6929" t="s">
        <v>19</v>
      </c>
      <c r="M6929">
        <v>11</v>
      </c>
      <c r="N6929">
        <f>G6929/SUMIF(B:B,B6929,G:G)*100</f>
        <v>0.18908998458678278</v>
      </c>
      <c r="Q6929">
        <f>VLOOKUP(C6929, Categories_Pivot_Table!A:B, 2, FALSE)</f>
        <v>23.088790931989923</v>
      </c>
      <c r="T6929">
        <f t="shared" si="109"/>
        <v>2024</v>
      </c>
    </row>
    <row r="6930" spans="1:20" x14ac:dyDescent="0.2">
      <c r="A6930" t="s">
        <v>7187</v>
      </c>
      <c r="B6930" t="s">
        <v>87</v>
      </c>
      <c r="C6930" t="s">
        <v>27</v>
      </c>
      <c r="D6930" t="s">
        <v>305</v>
      </c>
      <c r="E6930">
        <v>23</v>
      </c>
      <c r="F6930">
        <v>4</v>
      </c>
      <c r="G6930">
        <v>92</v>
      </c>
      <c r="H6930" t="s">
        <v>56</v>
      </c>
      <c r="I6930" t="s">
        <v>46</v>
      </c>
      <c r="J6930" s="1">
        <v>44983</v>
      </c>
      <c r="K6930" t="b">
        <v>0</v>
      </c>
      <c r="L6930" t="s">
        <v>24</v>
      </c>
      <c r="M6930">
        <v>2</v>
      </c>
      <c r="N6930">
        <f>G6930/SUMIF(B:B,B6930,G:G)*100</f>
        <v>0.14145793932684472</v>
      </c>
      <c r="Q6930">
        <f>VLOOKUP(C6930, Categories_Pivot_Table!A:B, 2, FALSE)</f>
        <v>25.013711734693878</v>
      </c>
      <c r="T6930">
        <f t="shared" si="109"/>
        <v>2023</v>
      </c>
    </row>
    <row r="6931" spans="1:20" x14ac:dyDescent="0.2">
      <c r="A6931" t="s">
        <v>7188</v>
      </c>
      <c r="B6931" t="s">
        <v>90</v>
      </c>
      <c r="C6931" t="s">
        <v>135</v>
      </c>
      <c r="D6931" t="s">
        <v>245</v>
      </c>
      <c r="E6931">
        <v>15.5</v>
      </c>
      <c r="F6931">
        <v>9</v>
      </c>
      <c r="G6931">
        <v>139.5</v>
      </c>
      <c r="H6931" t="s">
        <v>29</v>
      </c>
      <c r="I6931" t="s">
        <v>46</v>
      </c>
      <c r="J6931" s="1">
        <v>45481</v>
      </c>
      <c r="K6931" t="b">
        <v>0</v>
      </c>
      <c r="L6931" t="s">
        <v>19</v>
      </c>
      <c r="M6931">
        <v>7</v>
      </c>
      <c r="N6931">
        <f>G6931/SUMIF(B:B,B6931,G:G)*100</f>
        <v>0.23587298366642995</v>
      </c>
      <c r="Q6931">
        <f>VLOOKUP(C6931, Categories_Pivot_Table!A:B, 2, FALSE)</f>
        <v>23.146341463414632</v>
      </c>
      <c r="T6931">
        <f t="shared" si="109"/>
        <v>2024</v>
      </c>
    </row>
    <row r="6932" spans="1:20" x14ac:dyDescent="0.2">
      <c r="A6932" t="s">
        <v>7189</v>
      </c>
      <c r="B6932" t="s">
        <v>118</v>
      </c>
      <c r="C6932" t="s">
        <v>74</v>
      </c>
      <c r="D6932" t="s">
        <v>415</v>
      </c>
      <c r="E6932">
        <v>41</v>
      </c>
      <c r="F6932">
        <v>10</v>
      </c>
      <c r="G6932">
        <v>410</v>
      </c>
      <c r="H6932" t="s">
        <v>17</v>
      </c>
      <c r="I6932" t="s">
        <v>18</v>
      </c>
      <c r="J6932" s="1">
        <v>45280</v>
      </c>
      <c r="K6932" t="b">
        <v>1</v>
      </c>
      <c r="L6932" t="s">
        <v>30</v>
      </c>
      <c r="M6932">
        <v>12</v>
      </c>
      <c r="N6932">
        <f>G6932/SUMIF(B:B,B6932,G:G)*100</f>
        <v>0.67437538036416267</v>
      </c>
      <c r="Q6932">
        <f>VLOOKUP(C6932, Categories_Pivot_Table!A:B, 2, FALSE)</f>
        <v>24.317096165933375</v>
      </c>
      <c r="T6932">
        <f t="shared" si="109"/>
        <v>2023</v>
      </c>
    </row>
    <row r="6933" spans="1:20" x14ac:dyDescent="0.2">
      <c r="A6933" t="s">
        <v>7190</v>
      </c>
      <c r="B6933" t="s">
        <v>128</v>
      </c>
      <c r="C6933" t="s">
        <v>22</v>
      </c>
      <c r="D6933" t="s">
        <v>67</v>
      </c>
      <c r="E6933">
        <v>27.5</v>
      </c>
      <c r="F6933">
        <v>4</v>
      </c>
      <c r="G6933">
        <v>110</v>
      </c>
      <c r="H6933" t="s">
        <v>56</v>
      </c>
      <c r="I6933" t="s">
        <v>18</v>
      </c>
      <c r="J6933" s="1">
        <v>45667</v>
      </c>
      <c r="K6933" t="b">
        <v>1</v>
      </c>
      <c r="L6933" t="s">
        <v>65</v>
      </c>
      <c r="M6933">
        <v>1</v>
      </c>
      <c r="N6933">
        <f>G6933/SUMIF(B:B,B6933,G:G)*100</f>
        <v>0.16069654648512827</v>
      </c>
      <c r="Q6933">
        <f>VLOOKUP(C6933, Categories_Pivot_Table!A:B, 2, FALSE)</f>
        <v>21.505681818181817</v>
      </c>
      <c r="T6933">
        <f t="shared" si="109"/>
        <v>2025</v>
      </c>
    </row>
    <row r="6934" spans="1:20" x14ac:dyDescent="0.2">
      <c r="A6934" t="s">
        <v>7191</v>
      </c>
      <c r="B6934" t="s">
        <v>73</v>
      </c>
      <c r="C6934" t="s">
        <v>135</v>
      </c>
      <c r="D6934" t="s">
        <v>724</v>
      </c>
      <c r="E6934">
        <v>38</v>
      </c>
      <c r="F6934">
        <v>3</v>
      </c>
      <c r="G6934">
        <v>114</v>
      </c>
      <c r="H6934" t="s">
        <v>56</v>
      </c>
      <c r="I6934" t="s">
        <v>18</v>
      </c>
      <c r="J6934" s="1">
        <v>44994</v>
      </c>
      <c r="K6934" t="b">
        <v>0</v>
      </c>
      <c r="L6934" t="s">
        <v>42</v>
      </c>
      <c r="M6934">
        <v>3</v>
      </c>
      <c r="N6934">
        <f>G6934/SUMIF(B:B,B6934,G:G)*100</f>
        <v>0.1969439141739153</v>
      </c>
      <c r="Q6934">
        <f>VLOOKUP(C6934, Categories_Pivot_Table!A:B, 2, FALSE)</f>
        <v>23.146341463414632</v>
      </c>
      <c r="T6934">
        <f t="shared" si="109"/>
        <v>2023</v>
      </c>
    </row>
    <row r="6935" spans="1:20" x14ac:dyDescent="0.2">
      <c r="A6935" t="s">
        <v>7192</v>
      </c>
      <c r="B6935" t="s">
        <v>118</v>
      </c>
      <c r="C6935" t="s">
        <v>33</v>
      </c>
      <c r="D6935" t="s">
        <v>307</v>
      </c>
      <c r="E6935">
        <v>6.5</v>
      </c>
      <c r="F6935">
        <v>3</v>
      </c>
      <c r="G6935">
        <v>19.5</v>
      </c>
      <c r="H6935" t="s">
        <v>56</v>
      </c>
      <c r="I6935" t="s">
        <v>18</v>
      </c>
      <c r="J6935" s="1">
        <v>45114</v>
      </c>
      <c r="K6935" t="b">
        <v>0</v>
      </c>
      <c r="L6935" t="s">
        <v>65</v>
      </c>
      <c r="M6935">
        <v>7</v>
      </c>
      <c r="N6935">
        <f>G6935/SUMIF(B:B,B6935,G:G)*100</f>
        <v>3.2073951017319934E-2</v>
      </c>
      <c r="Q6935">
        <f>VLOOKUP(C6935, Categories_Pivot_Table!A:B, 2, FALSE)</f>
        <v>23.300574345883856</v>
      </c>
      <c r="T6935">
        <f t="shared" si="109"/>
        <v>2023</v>
      </c>
    </row>
    <row r="6936" spans="1:20" x14ac:dyDescent="0.2">
      <c r="A6936" t="s">
        <v>7193</v>
      </c>
      <c r="B6936" t="s">
        <v>51</v>
      </c>
      <c r="C6936" t="s">
        <v>38</v>
      </c>
      <c r="D6936" t="s">
        <v>190</v>
      </c>
      <c r="E6936">
        <v>33.5</v>
      </c>
      <c r="F6936">
        <v>9</v>
      </c>
      <c r="G6936">
        <v>301.5</v>
      </c>
      <c r="H6936" t="s">
        <v>56</v>
      </c>
      <c r="I6936" t="s">
        <v>46</v>
      </c>
      <c r="J6936" s="1">
        <v>44720</v>
      </c>
      <c r="K6936" t="b">
        <v>0</v>
      </c>
      <c r="L6936" t="s">
        <v>30</v>
      </c>
      <c r="M6936">
        <v>6</v>
      </c>
      <c r="N6936">
        <f>G6936/SUMIF(B:B,B6936,G:G)*100</f>
        <v>0.46739113584572217</v>
      </c>
      <c r="Q6936">
        <f>VLOOKUP(C6936, Categories_Pivot_Table!A:B, 2, FALSE)</f>
        <v>23.088790931989923</v>
      </c>
      <c r="T6936">
        <f t="shared" si="109"/>
        <v>2022</v>
      </c>
    </row>
    <row r="6937" spans="1:20" x14ac:dyDescent="0.2">
      <c r="A6937" t="s">
        <v>7194</v>
      </c>
      <c r="B6937" t="s">
        <v>87</v>
      </c>
      <c r="C6937" t="s">
        <v>48</v>
      </c>
      <c r="D6937" t="s">
        <v>203</v>
      </c>
      <c r="E6937">
        <v>39.5</v>
      </c>
      <c r="F6937">
        <v>1</v>
      </c>
      <c r="G6937">
        <v>39.5</v>
      </c>
      <c r="H6937" t="s">
        <v>29</v>
      </c>
      <c r="I6937" t="s">
        <v>18</v>
      </c>
      <c r="J6937" s="1">
        <v>45303</v>
      </c>
      <c r="K6937" t="b">
        <v>0</v>
      </c>
      <c r="L6937" t="s">
        <v>65</v>
      </c>
      <c r="M6937">
        <v>1</v>
      </c>
      <c r="N6937">
        <f>G6937/SUMIF(B:B,B6937,G:G)*100</f>
        <v>6.0734658732721367E-2</v>
      </c>
      <c r="Q6937">
        <f>VLOOKUP(C6937, Categories_Pivot_Table!A:B, 2, FALSE)</f>
        <v>23.348837209302324</v>
      </c>
      <c r="T6937">
        <f t="shared" si="109"/>
        <v>2024</v>
      </c>
    </row>
    <row r="6938" spans="1:20" x14ac:dyDescent="0.2">
      <c r="A6938" t="s">
        <v>7195</v>
      </c>
      <c r="B6938" t="s">
        <v>76</v>
      </c>
      <c r="C6938" t="s">
        <v>48</v>
      </c>
      <c r="D6938" t="s">
        <v>237</v>
      </c>
      <c r="E6938">
        <v>11</v>
      </c>
      <c r="F6938">
        <v>6</v>
      </c>
      <c r="G6938">
        <v>66</v>
      </c>
      <c r="H6938" t="s">
        <v>29</v>
      </c>
      <c r="I6938" t="s">
        <v>18</v>
      </c>
      <c r="J6938" s="1">
        <v>44724</v>
      </c>
      <c r="K6938" t="b">
        <v>0</v>
      </c>
      <c r="L6938" t="s">
        <v>24</v>
      </c>
      <c r="M6938">
        <v>6</v>
      </c>
      <c r="N6938">
        <f>G6938/SUMIF(B:B,B6938,G:G)*100</f>
        <v>0.11237581195780799</v>
      </c>
      <c r="Q6938">
        <f>VLOOKUP(C6938, Categories_Pivot_Table!A:B, 2, FALSE)</f>
        <v>23.348837209302324</v>
      </c>
      <c r="T6938">
        <f t="shared" si="109"/>
        <v>2022</v>
      </c>
    </row>
    <row r="6939" spans="1:20" x14ac:dyDescent="0.2">
      <c r="A6939" t="s">
        <v>7196</v>
      </c>
      <c r="B6939" t="s">
        <v>87</v>
      </c>
      <c r="C6939" t="s">
        <v>33</v>
      </c>
      <c r="D6939" t="s">
        <v>259</v>
      </c>
      <c r="E6939">
        <v>33.5</v>
      </c>
      <c r="F6939">
        <v>8</v>
      </c>
      <c r="G6939">
        <v>268</v>
      </c>
      <c r="H6939" t="s">
        <v>56</v>
      </c>
      <c r="I6939" t="s">
        <v>46</v>
      </c>
      <c r="J6939" s="1">
        <v>45072</v>
      </c>
      <c r="K6939" t="b">
        <v>0</v>
      </c>
      <c r="L6939" t="s">
        <v>65</v>
      </c>
      <c r="M6939">
        <v>5</v>
      </c>
      <c r="N6939">
        <f>G6939/SUMIF(B:B,B6939,G:G)*100</f>
        <v>0.41207312760428683</v>
      </c>
      <c r="Q6939">
        <f>VLOOKUP(C6939, Categories_Pivot_Table!A:B, 2, FALSE)</f>
        <v>23.300574345883856</v>
      </c>
      <c r="T6939">
        <f t="shared" si="109"/>
        <v>2023</v>
      </c>
    </row>
    <row r="6940" spans="1:20" x14ac:dyDescent="0.2">
      <c r="A6940" t="s">
        <v>7197</v>
      </c>
      <c r="B6940" t="s">
        <v>118</v>
      </c>
      <c r="C6940" t="s">
        <v>15</v>
      </c>
      <c r="D6940" t="s">
        <v>69</v>
      </c>
      <c r="E6940">
        <v>29</v>
      </c>
      <c r="F6940">
        <v>8</v>
      </c>
      <c r="G6940">
        <v>232</v>
      </c>
      <c r="H6940" t="s">
        <v>17</v>
      </c>
      <c r="I6940" t="s">
        <v>46</v>
      </c>
      <c r="J6940" s="1">
        <v>45162</v>
      </c>
      <c r="K6940" t="b">
        <v>1</v>
      </c>
      <c r="L6940" t="s">
        <v>42</v>
      </c>
      <c r="M6940">
        <v>8</v>
      </c>
      <c r="N6940">
        <f>G6940/SUMIF(B:B,B6940,G:G)*100</f>
        <v>0.38159777620606283</v>
      </c>
      <c r="Q6940">
        <f>VLOOKUP(C6940, Categories_Pivot_Table!A:B, 2, FALSE)</f>
        <v>23.063808900523561</v>
      </c>
      <c r="T6940">
        <f t="shared" si="109"/>
        <v>2023</v>
      </c>
    </row>
    <row r="6941" spans="1:20" x14ac:dyDescent="0.2">
      <c r="A6941" t="s">
        <v>7198</v>
      </c>
      <c r="B6941" t="s">
        <v>87</v>
      </c>
      <c r="C6941" t="s">
        <v>48</v>
      </c>
      <c r="D6941" t="s">
        <v>689</v>
      </c>
      <c r="E6941">
        <v>21.5</v>
      </c>
      <c r="F6941">
        <v>1</v>
      </c>
      <c r="G6941">
        <v>21.5</v>
      </c>
      <c r="H6941" t="s">
        <v>56</v>
      </c>
      <c r="I6941" t="s">
        <v>18</v>
      </c>
      <c r="J6941" s="1">
        <v>45418</v>
      </c>
      <c r="K6941" t="b">
        <v>1</v>
      </c>
      <c r="L6941" t="s">
        <v>19</v>
      </c>
      <c r="M6941">
        <v>5</v>
      </c>
      <c r="N6941">
        <f>G6941/SUMIF(B:B,B6941,G:G)*100</f>
        <v>3.3058105386164799E-2</v>
      </c>
      <c r="Q6941">
        <f>VLOOKUP(C6941, Categories_Pivot_Table!A:B, 2, FALSE)</f>
        <v>23.348837209302324</v>
      </c>
      <c r="T6941">
        <f t="shared" si="109"/>
        <v>2024</v>
      </c>
    </row>
    <row r="6942" spans="1:20" x14ac:dyDescent="0.2">
      <c r="A6942" t="s">
        <v>7199</v>
      </c>
      <c r="B6942" t="s">
        <v>71</v>
      </c>
      <c r="C6942" t="s">
        <v>74</v>
      </c>
      <c r="D6942" t="s">
        <v>248</v>
      </c>
      <c r="E6942">
        <v>15.5</v>
      </c>
      <c r="F6942">
        <v>2</v>
      </c>
      <c r="G6942">
        <v>31</v>
      </c>
      <c r="H6942" t="s">
        <v>56</v>
      </c>
      <c r="I6942" t="s">
        <v>18</v>
      </c>
      <c r="J6942" s="1">
        <v>44642</v>
      </c>
      <c r="K6942" t="b">
        <v>0</v>
      </c>
      <c r="L6942" t="s">
        <v>49</v>
      </c>
      <c r="M6942">
        <v>3</v>
      </c>
      <c r="N6942">
        <f>G6942/SUMIF(B:B,B6942,G:G)*100</f>
        <v>4.911474630649186E-2</v>
      </c>
      <c r="Q6942">
        <f>VLOOKUP(C6942, Categories_Pivot_Table!A:B, 2, FALSE)</f>
        <v>24.317096165933375</v>
      </c>
      <c r="T6942">
        <f t="shared" si="109"/>
        <v>2022</v>
      </c>
    </row>
    <row r="6943" spans="1:20" x14ac:dyDescent="0.2">
      <c r="A6943" t="s">
        <v>7200</v>
      </c>
      <c r="B6943" t="s">
        <v>63</v>
      </c>
      <c r="C6943" t="s">
        <v>135</v>
      </c>
      <c r="D6943" t="s">
        <v>319</v>
      </c>
      <c r="E6943">
        <v>24.5</v>
      </c>
      <c r="F6943">
        <v>7</v>
      </c>
      <c r="G6943">
        <v>171.5</v>
      </c>
      <c r="H6943" t="s">
        <v>56</v>
      </c>
      <c r="I6943" t="s">
        <v>46</v>
      </c>
      <c r="J6943" s="1">
        <v>45468</v>
      </c>
      <c r="K6943" t="b">
        <v>1</v>
      </c>
      <c r="L6943" t="s">
        <v>49</v>
      </c>
      <c r="M6943">
        <v>6</v>
      </c>
      <c r="N6943">
        <f>G6943/SUMIF(B:B,B6943,G:G)*100</f>
        <v>0.28333994184509648</v>
      </c>
      <c r="Q6943">
        <f>VLOOKUP(C6943, Categories_Pivot_Table!A:B, 2, FALSE)</f>
        <v>23.146341463414632</v>
      </c>
      <c r="T6943">
        <f t="shared" si="109"/>
        <v>2024</v>
      </c>
    </row>
    <row r="6944" spans="1:20" x14ac:dyDescent="0.2">
      <c r="A6944" t="s">
        <v>7201</v>
      </c>
      <c r="B6944" t="s">
        <v>106</v>
      </c>
      <c r="C6944" t="s">
        <v>33</v>
      </c>
      <c r="D6944" t="s">
        <v>257</v>
      </c>
      <c r="E6944">
        <v>32</v>
      </c>
      <c r="F6944">
        <v>8</v>
      </c>
      <c r="G6944">
        <v>256</v>
      </c>
      <c r="H6944" t="s">
        <v>17</v>
      </c>
      <c r="I6944" t="s">
        <v>46</v>
      </c>
      <c r="J6944" s="1">
        <v>45175</v>
      </c>
      <c r="K6944" t="b">
        <v>1</v>
      </c>
      <c r="L6944" t="s">
        <v>30</v>
      </c>
      <c r="M6944">
        <v>9</v>
      </c>
      <c r="N6944">
        <f>G6944/SUMIF(B:B,B6944,G:G)*100</f>
        <v>0.41720990873533248</v>
      </c>
      <c r="Q6944">
        <f>VLOOKUP(C6944, Categories_Pivot_Table!A:B, 2, FALSE)</f>
        <v>23.300574345883856</v>
      </c>
      <c r="T6944">
        <f t="shared" si="109"/>
        <v>2023</v>
      </c>
    </row>
    <row r="6945" spans="1:20" x14ac:dyDescent="0.2">
      <c r="A6945" t="s">
        <v>7202</v>
      </c>
      <c r="B6945" t="s">
        <v>128</v>
      </c>
      <c r="C6945" t="s">
        <v>48</v>
      </c>
      <c r="D6945" t="s">
        <v>149</v>
      </c>
      <c r="E6945">
        <v>38</v>
      </c>
      <c r="F6945">
        <v>10</v>
      </c>
      <c r="G6945">
        <v>380</v>
      </c>
      <c r="H6945" t="s">
        <v>56</v>
      </c>
      <c r="I6945" t="s">
        <v>46</v>
      </c>
      <c r="J6945" s="1">
        <v>45461</v>
      </c>
      <c r="K6945" t="b">
        <v>1</v>
      </c>
      <c r="L6945" t="s">
        <v>49</v>
      </c>
      <c r="M6945">
        <v>6</v>
      </c>
      <c r="N6945">
        <f>G6945/SUMIF(B:B,B6945,G:G)*100</f>
        <v>0.5551335242213522</v>
      </c>
      <c r="Q6945">
        <f>VLOOKUP(C6945, Categories_Pivot_Table!A:B, 2, FALSE)</f>
        <v>23.348837209302324</v>
      </c>
      <c r="T6945">
        <f t="shared" si="109"/>
        <v>2024</v>
      </c>
    </row>
    <row r="6946" spans="1:20" x14ac:dyDescent="0.2">
      <c r="A6946" t="s">
        <v>7203</v>
      </c>
      <c r="B6946" t="s">
        <v>113</v>
      </c>
      <c r="C6946" t="s">
        <v>135</v>
      </c>
      <c r="D6946" t="s">
        <v>605</v>
      </c>
      <c r="E6946">
        <v>21.5</v>
      </c>
      <c r="F6946">
        <v>7</v>
      </c>
      <c r="G6946">
        <v>150.5</v>
      </c>
      <c r="H6946" t="s">
        <v>17</v>
      </c>
      <c r="I6946" t="s">
        <v>46</v>
      </c>
      <c r="J6946" s="1">
        <v>44825</v>
      </c>
      <c r="K6946" t="b">
        <v>0</v>
      </c>
      <c r="L6946" t="s">
        <v>30</v>
      </c>
      <c r="M6946">
        <v>9</v>
      </c>
      <c r="N6946">
        <f>G6946/SUMIF(B:B,B6946,G:G)*100</f>
        <v>0.24780597039500765</v>
      </c>
      <c r="Q6946">
        <f>VLOOKUP(C6946, Categories_Pivot_Table!A:B, 2, FALSE)</f>
        <v>23.146341463414632</v>
      </c>
      <c r="T6946">
        <f t="shared" si="109"/>
        <v>2022</v>
      </c>
    </row>
    <row r="6947" spans="1:20" x14ac:dyDescent="0.2">
      <c r="A6947" t="s">
        <v>7204</v>
      </c>
      <c r="B6947" t="s">
        <v>95</v>
      </c>
      <c r="C6947" t="s">
        <v>33</v>
      </c>
      <c r="D6947" t="s">
        <v>116</v>
      </c>
      <c r="E6947">
        <v>20</v>
      </c>
      <c r="F6947">
        <v>8</v>
      </c>
      <c r="G6947">
        <v>160</v>
      </c>
      <c r="H6947" t="s">
        <v>56</v>
      </c>
      <c r="I6947" t="s">
        <v>18</v>
      </c>
      <c r="J6947" s="1">
        <v>44975</v>
      </c>
      <c r="K6947" t="b">
        <v>1</v>
      </c>
      <c r="L6947" t="s">
        <v>35</v>
      </c>
      <c r="M6947">
        <v>2</v>
      </c>
      <c r="N6947">
        <f>G6947/SUMIF(B:B,B6947,G:G)*100</f>
        <v>0.23755966830731312</v>
      </c>
      <c r="Q6947">
        <f>VLOOKUP(C6947, Categories_Pivot_Table!A:B, 2, FALSE)</f>
        <v>23.300574345883856</v>
      </c>
      <c r="T6947">
        <f t="shared" si="109"/>
        <v>2023</v>
      </c>
    </row>
    <row r="6948" spans="1:20" x14ac:dyDescent="0.2">
      <c r="A6948" t="s">
        <v>7205</v>
      </c>
      <c r="B6948" t="s">
        <v>128</v>
      </c>
      <c r="C6948" t="s">
        <v>22</v>
      </c>
      <c r="D6948" t="s">
        <v>540</v>
      </c>
      <c r="E6948">
        <v>36.5</v>
      </c>
      <c r="F6948">
        <v>8</v>
      </c>
      <c r="G6948">
        <v>292</v>
      </c>
      <c r="H6948" t="s">
        <v>17</v>
      </c>
      <c r="I6948" t="s">
        <v>18</v>
      </c>
      <c r="J6948" s="1">
        <v>45426</v>
      </c>
      <c r="K6948" t="b">
        <v>0</v>
      </c>
      <c r="L6948" t="s">
        <v>49</v>
      </c>
      <c r="M6948">
        <v>5</v>
      </c>
      <c r="N6948">
        <f>G6948/SUMIF(B:B,B6948,G:G)*100</f>
        <v>0.42657628703324957</v>
      </c>
      <c r="Q6948">
        <f>VLOOKUP(C6948, Categories_Pivot_Table!A:B, 2, FALSE)</f>
        <v>21.505681818181817</v>
      </c>
      <c r="T6948">
        <f t="shared" si="109"/>
        <v>2024</v>
      </c>
    </row>
    <row r="6949" spans="1:20" x14ac:dyDescent="0.2">
      <c r="A6949" t="s">
        <v>7206</v>
      </c>
      <c r="B6949" t="s">
        <v>87</v>
      </c>
      <c r="C6949" t="s">
        <v>22</v>
      </c>
      <c r="D6949" t="s">
        <v>157</v>
      </c>
      <c r="E6949">
        <v>12.5</v>
      </c>
      <c r="F6949">
        <v>9</v>
      </c>
      <c r="G6949">
        <v>112.5</v>
      </c>
      <c r="H6949" t="s">
        <v>29</v>
      </c>
      <c r="I6949" t="s">
        <v>46</v>
      </c>
      <c r="J6949" s="1">
        <v>45407</v>
      </c>
      <c r="K6949" t="b">
        <v>1</v>
      </c>
      <c r="L6949" t="s">
        <v>42</v>
      </c>
      <c r="M6949">
        <v>4</v>
      </c>
      <c r="N6949">
        <f>G6949/SUMIF(B:B,B6949,G:G)*100</f>
        <v>0.17297845841597859</v>
      </c>
      <c r="Q6949">
        <f>VLOOKUP(C6949, Categories_Pivot_Table!A:B, 2, FALSE)</f>
        <v>21.505681818181817</v>
      </c>
      <c r="T6949">
        <f t="shared" si="109"/>
        <v>2024</v>
      </c>
    </row>
    <row r="6950" spans="1:20" x14ac:dyDescent="0.2">
      <c r="A6950" t="s">
        <v>7207</v>
      </c>
      <c r="B6950" t="s">
        <v>95</v>
      </c>
      <c r="C6950" t="s">
        <v>33</v>
      </c>
      <c r="D6950" t="s">
        <v>259</v>
      </c>
      <c r="E6950">
        <v>33.5</v>
      </c>
      <c r="F6950">
        <v>7</v>
      </c>
      <c r="G6950">
        <v>234.5</v>
      </c>
      <c r="H6950" t="s">
        <v>29</v>
      </c>
      <c r="I6950" t="s">
        <v>46</v>
      </c>
      <c r="J6950" s="1">
        <v>45576</v>
      </c>
      <c r="K6950" t="b">
        <v>0</v>
      </c>
      <c r="L6950" t="s">
        <v>65</v>
      </c>
      <c r="M6950">
        <v>10</v>
      </c>
      <c r="N6950">
        <f>G6950/SUMIF(B:B,B6950,G:G)*100</f>
        <v>0.34817338886290577</v>
      </c>
      <c r="Q6950">
        <f>VLOOKUP(C6950, Categories_Pivot_Table!A:B, 2, FALSE)</f>
        <v>23.300574345883856</v>
      </c>
      <c r="T6950">
        <f t="shared" si="109"/>
        <v>2024</v>
      </c>
    </row>
    <row r="6951" spans="1:20" x14ac:dyDescent="0.2">
      <c r="A6951" t="s">
        <v>7208</v>
      </c>
      <c r="B6951" t="s">
        <v>113</v>
      </c>
      <c r="C6951" t="s">
        <v>27</v>
      </c>
      <c r="D6951" t="s">
        <v>583</v>
      </c>
      <c r="E6951">
        <v>12.5</v>
      </c>
      <c r="F6951">
        <v>9</v>
      </c>
      <c r="G6951">
        <v>112.5</v>
      </c>
      <c r="H6951" t="s">
        <v>56</v>
      </c>
      <c r="I6951" t="s">
        <v>18</v>
      </c>
      <c r="J6951" s="1">
        <v>44996</v>
      </c>
      <c r="K6951" t="b">
        <v>1</v>
      </c>
      <c r="L6951" t="s">
        <v>35</v>
      </c>
      <c r="M6951">
        <v>3</v>
      </c>
      <c r="N6951">
        <f>G6951/SUMIF(B:B,B6951,G:G)*100</f>
        <v>0.1852370210593911</v>
      </c>
      <c r="Q6951">
        <f>VLOOKUP(C6951, Categories_Pivot_Table!A:B, 2, FALSE)</f>
        <v>25.013711734693878</v>
      </c>
      <c r="T6951">
        <f t="shared" si="109"/>
        <v>2023</v>
      </c>
    </row>
    <row r="6952" spans="1:20" x14ac:dyDescent="0.2">
      <c r="A6952" t="s">
        <v>7209</v>
      </c>
      <c r="B6952" t="s">
        <v>95</v>
      </c>
      <c r="C6952" t="s">
        <v>135</v>
      </c>
      <c r="D6952" t="s">
        <v>154</v>
      </c>
      <c r="E6952">
        <v>26</v>
      </c>
      <c r="F6952">
        <v>4</v>
      </c>
      <c r="G6952">
        <v>104</v>
      </c>
      <c r="H6952" t="s">
        <v>17</v>
      </c>
      <c r="I6952" t="s">
        <v>46</v>
      </c>
      <c r="J6952" s="1">
        <v>44738</v>
      </c>
      <c r="K6952" t="b">
        <v>1</v>
      </c>
      <c r="L6952" t="s">
        <v>24</v>
      </c>
      <c r="M6952">
        <v>6</v>
      </c>
      <c r="N6952">
        <f>G6952/SUMIF(B:B,B6952,G:G)*100</f>
        <v>0.15441378439975353</v>
      </c>
      <c r="Q6952">
        <f>VLOOKUP(C6952, Categories_Pivot_Table!A:B, 2, FALSE)</f>
        <v>23.146341463414632</v>
      </c>
      <c r="T6952">
        <f t="shared" si="109"/>
        <v>2022</v>
      </c>
    </row>
    <row r="6953" spans="1:20" x14ac:dyDescent="0.2">
      <c r="A6953" t="s">
        <v>7210</v>
      </c>
      <c r="B6953" t="s">
        <v>51</v>
      </c>
      <c r="C6953" t="s">
        <v>33</v>
      </c>
      <c r="D6953" t="s">
        <v>109</v>
      </c>
      <c r="E6953">
        <v>41</v>
      </c>
      <c r="F6953">
        <v>9</v>
      </c>
      <c r="G6953">
        <v>369</v>
      </c>
      <c r="H6953" t="s">
        <v>56</v>
      </c>
      <c r="I6953" t="s">
        <v>18</v>
      </c>
      <c r="J6953" s="1">
        <v>45369</v>
      </c>
      <c r="K6953" t="b">
        <v>0</v>
      </c>
      <c r="L6953" t="s">
        <v>19</v>
      </c>
      <c r="M6953">
        <v>3</v>
      </c>
      <c r="N6953">
        <f>G6953/SUMIF(B:B,B6953,G:G)*100</f>
        <v>0.57203094237834651</v>
      </c>
      <c r="Q6953">
        <f>VLOOKUP(C6953, Categories_Pivot_Table!A:B, 2, FALSE)</f>
        <v>23.300574345883856</v>
      </c>
      <c r="T6953">
        <f t="shared" si="109"/>
        <v>2024</v>
      </c>
    </row>
    <row r="6954" spans="1:20" x14ac:dyDescent="0.2">
      <c r="A6954" t="s">
        <v>7211</v>
      </c>
      <c r="B6954" t="s">
        <v>81</v>
      </c>
      <c r="C6954" t="s">
        <v>74</v>
      </c>
      <c r="D6954" t="s">
        <v>82</v>
      </c>
      <c r="E6954">
        <v>9.5</v>
      </c>
      <c r="F6954">
        <v>7</v>
      </c>
      <c r="G6954">
        <v>66.5</v>
      </c>
      <c r="H6954" t="s">
        <v>29</v>
      </c>
      <c r="I6954" t="s">
        <v>46</v>
      </c>
      <c r="J6954" s="1">
        <v>45494</v>
      </c>
      <c r="K6954" t="b">
        <v>1</v>
      </c>
      <c r="L6954" t="s">
        <v>24</v>
      </c>
      <c r="M6954">
        <v>7</v>
      </c>
      <c r="N6954">
        <f>G6954/SUMIF(B:B,B6954,G:G)*100</f>
        <v>0.10529565912707523</v>
      </c>
      <c r="Q6954">
        <f>VLOOKUP(C6954, Categories_Pivot_Table!A:B, 2, FALSE)</f>
        <v>24.317096165933375</v>
      </c>
      <c r="T6954">
        <f t="shared" si="109"/>
        <v>2024</v>
      </c>
    </row>
    <row r="6955" spans="1:20" x14ac:dyDescent="0.2">
      <c r="A6955" t="s">
        <v>7212</v>
      </c>
      <c r="B6955" t="s">
        <v>51</v>
      </c>
      <c r="C6955" t="s">
        <v>74</v>
      </c>
      <c r="D6955" t="s">
        <v>343</v>
      </c>
      <c r="E6955">
        <v>33.5</v>
      </c>
      <c r="F6955">
        <v>7</v>
      </c>
      <c r="G6955">
        <v>234.5</v>
      </c>
      <c r="H6955" t="s">
        <v>56</v>
      </c>
      <c r="I6955" t="s">
        <v>46</v>
      </c>
      <c r="J6955" s="1">
        <v>44873</v>
      </c>
      <c r="K6955" t="b">
        <v>0</v>
      </c>
      <c r="L6955" t="s">
        <v>49</v>
      </c>
      <c r="M6955">
        <v>11</v>
      </c>
      <c r="N6955">
        <f>G6955/SUMIF(B:B,B6955,G:G)*100</f>
        <v>0.36352643899111725</v>
      </c>
      <c r="Q6955">
        <f>VLOOKUP(C6955, Categories_Pivot_Table!A:B, 2, FALSE)</f>
        <v>24.317096165933375</v>
      </c>
      <c r="T6955">
        <f t="shared" si="109"/>
        <v>2022</v>
      </c>
    </row>
    <row r="6956" spans="1:20" x14ac:dyDescent="0.2">
      <c r="A6956" t="s">
        <v>7213</v>
      </c>
      <c r="B6956" t="s">
        <v>81</v>
      </c>
      <c r="C6956" t="s">
        <v>48</v>
      </c>
      <c r="D6956" t="s">
        <v>195</v>
      </c>
      <c r="E6956">
        <v>20</v>
      </c>
      <c r="F6956">
        <v>8</v>
      </c>
      <c r="G6956">
        <v>160</v>
      </c>
      <c r="H6956" t="s">
        <v>56</v>
      </c>
      <c r="I6956" t="s">
        <v>18</v>
      </c>
      <c r="J6956" s="1">
        <v>45088</v>
      </c>
      <c r="K6956" t="b">
        <v>0</v>
      </c>
      <c r="L6956" t="s">
        <v>24</v>
      </c>
      <c r="M6956">
        <v>6</v>
      </c>
      <c r="N6956">
        <f>G6956/SUMIF(B:B,B6956,G:G)*100</f>
        <v>0.25334293925311335</v>
      </c>
      <c r="Q6956">
        <f>VLOOKUP(C6956, Categories_Pivot_Table!A:B, 2, FALSE)</f>
        <v>23.348837209302324</v>
      </c>
      <c r="T6956">
        <f t="shared" si="109"/>
        <v>2023</v>
      </c>
    </row>
    <row r="6957" spans="1:20" x14ac:dyDescent="0.2">
      <c r="A6957" t="s">
        <v>7214</v>
      </c>
      <c r="B6957" t="s">
        <v>81</v>
      </c>
      <c r="C6957" t="s">
        <v>135</v>
      </c>
      <c r="D6957" t="s">
        <v>216</v>
      </c>
      <c r="E6957">
        <v>14</v>
      </c>
      <c r="F6957">
        <v>10</v>
      </c>
      <c r="G6957">
        <v>140</v>
      </c>
      <c r="H6957" t="s">
        <v>17</v>
      </c>
      <c r="I6957" t="s">
        <v>46</v>
      </c>
      <c r="J6957" s="1">
        <v>45285</v>
      </c>
      <c r="K6957" t="b">
        <v>0</v>
      </c>
      <c r="L6957" t="s">
        <v>19</v>
      </c>
      <c r="M6957">
        <v>12</v>
      </c>
      <c r="N6957">
        <f>G6957/SUMIF(B:B,B6957,G:G)*100</f>
        <v>0.22167507184647417</v>
      </c>
      <c r="Q6957">
        <f>VLOOKUP(C6957, Categories_Pivot_Table!A:B, 2, FALSE)</f>
        <v>23.146341463414632</v>
      </c>
      <c r="T6957">
        <f t="shared" si="109"/>
        <v>2023</v>
      </c>
    </row>
    <row r="6958" spans="1:20" x14ac:dyDescent="0.2">
      <c r="A6958" t="s">
        <v>7215</v>
      </c>
      <c r="B6958" t="s">
        <v>95</v>
      </c>
      <c r="C6958" t="s">
        <v>33</v>
      </c>
      <c r="D6958" t="s">
        <v>1055</v>
      </c>
      <c r="E6958">
        <v>17</v>
      </c>
      <c r="F6958">
        <v>8</v>
      </c>
      <c r="G6958">
        <v>136</v>
      </c>
      <c r="H6958" t="s">
        <v>56</v>
      </c>
      <c r="I6958" t="s">
        <v>46</v>
      </c>
      <c r="J6958" s="1">
        <v>45506</v>
      </c>
      <c r="K6958" t="b">
        <v>0</v>
      </c>
      <c r="L6958" t="s">
        <v>65</v>
      </c>
      <c r="M6958">
        <v>8</v>
      </c>
      <c r="N6958">
        <f>G6958/SUMIF(B:B,B6958,G:G)*100</f>
        <v>0.20192571806121615</v>
      </c>
      <c r="Q6958">
        <f>VLOOKUP(C6958, Categories_Pivot_Table!A:B, 2, FALSE)</f>
        <v>23.300574345883856</v>
      </c>
      <c r="T6958">
        <f t="shared" si="109"/>
        <v>2024</v>
      </c>
    </row>
    <row r="6959" spans="1:20" x14ac:dyDescent="0.2">
      <c r="A6959" t="s">
        <v>7216</v>
      </c>
      <c r="B6959" t="s">
        <v>121</v>
      </c>
      <c r="C6959" t="s">
        <v>74</v>
      </c>
      <c r="D6959" t="s">
        <v>343</v>
      </c>
      <c r="E6959">
        <v>33.5</v>
      </c>
      <c r="F6959">
        <v>9</v>
      </c>
      <c r="G6959">
        <v>301.5</v>
      </c>
      <c r="H6959" t="s">
        <v>56</v>
      </c>
      <c r="I6959" t="s">
        <v>18</v>
      </c>
      <c r="J6959" s="1">
        <v>44767</v>
      </c>
      <c r="K6959" t="b">
        <v>0</v>
      </c>
      <c r="L6959" t="s">
        <v>19</v>
      </c>
      <c r="M6959">
        <v>7</v>
      </c>
      <c r="N6959">
        <f>G6959/SUMIF(B:B,B6959,G:G)*100</f>
        <v>0.45981043304534808</v>
      </c>
      <c r="Q6959">
        <f>VLOOKUP(C6959, Categories_Pivot_Table!A:B, 2, FALSE)</f>
        <v>24.317096165933375</v>
      </c>
      <c r="T6959">
        <f t="shared" si="109"/>
        <v>2022</v>
      </c>
    </row>
    <row r="6960" spans="1:20" x14ac:dyDescent="0.2">
      <c r="A6960" t="s">
        <v>7217</v>
      </c>
      <c r="B6960" t="s">
        <v>63</v>
      </c>
      <c r="C6960" t="s">
        <v>33</v>
      </c>
      <c r="D6960" t="s">
        <v>41</v>
      </c>
      <c r="E6960">
        <v>23</v>
      </c>
      <c r="F6960">
        <v>2</v>
      </c>
      <c r="G6960">
        <v>55</v>
      </c>
      <c r="H6960" t="s">
        <v>56</v>
      </c>
      <c r="I6960" t="s">
        <v>18</v>
      </c>
      <c r="J6960" s="1">
        <v>44761</v>
      </c>
      <c r="K6960" t="b">
        <v>0</v>
      </c>
      <c r="L6960" t="s">
        <v>49</v>
      </c>
      <c r="M6960">
        <v>7</v>
      </c>
      <c r="N6960">
        <f>G6960/SUMIF(B:B,B6960,G:G)*100</f>
        <v>9.0867036743325399E-2</v>
      </c>
      <c r="Q6960">
        <f>VLOOKUP(C6960, Categories_Pivot_Table!A:B, 2, FALSE)</f>
        <v>23.300574345883856</v>
      </c>
      <c r="T6960">
        <f t="shared" si="109"/>
        <v>2022</v>
      </c>
    </row>
    <row r="6961" spans="1:20" x14ac:dyDescent="0.2">
      <c r="A6961" t="s">
        <v>7218</v>
      </c>
      <c r="B6961" t="s">
        <v>71</v>
      </c>
      <c r="C6961" t="s">
        <v>48</v>
      </c>
      <c r="D6961" t="s">
        <v>579</v>
      </c>
      <c r="E6961">
        <v>33.5</v>
      </c>
      <c r="F6961">
        <v>7</v>
      </c>
      <c r="G6961">
        <v>234.5</v>
      </c>
      <c r="H6961" t="s">
        <v>29</v>
      </c>
      <c r="I6961" t="s">
        <v>46</v>
      </c>
      <c r="J6961" s="1">
        <v>45316</v>
      </c>
      <c r="K6961" t="b">
        <v>0</v>
      </c>
      <c r="L6961" t="s">
        <v>42</v>
      </c>
      <c r="M6961">
        <v>1</v>
      </c>
      <c r="N6961">
        <f>G6961/SUMIF(B:B,B6961,G:G)*100</f>
        <v>0.3715292906087852</v>
      </c>
      <c r="Q6961">
        <f>VLOOKUP(C6961, Categories_Pivot_Table!A:B, 2, FALSE)</f>
        <v>23.348837209302324</v>
      </c>
      <c r="T6961">
        <f t="shared" si="109"/>
        <v>2024</v>
      </c>
    </row>
    <row r="6962" spans="1:20" x14ac:dyDescent="0.2">
      <c r="A6962" t="s">
        <v>7219</v>
      </c>
      <c r="B6962" t="s">
        <v>37</v>
      </c>
      <c r="C6962" t="s">
        <v>135</v>
      </c>
      <c r="D6962" t="s">
        <v>724</v>
      </c>
      <c r="E6962">
        <v>38</v>
      </c>
      <c r="F6962">
        <v>7</v>
      </c>
      <c r="G6962">
        <v>266</v>
      </c>
      <c r="H6962" t="s">
        <v>17</v>
      </c>
      <c r="I6962" t="s">
        <v>46</v>
      </c>
      <c r="J6962" s="1">
        <v>45024</v>
      </c>
      <c r="K6962" t="b">
        <v>1</v>
      </c>
      <c r="L6962" t="s">
        <v>35</v>
      </c>
      <c r="M6962">
        <v>4</v>
      </c>
      <c r="N6962">
        <f>G6962/SUMIF(B:B,B6962,G:G)*100</f>
        <v>0.3971660855997432</v>
      </c>
      <c r="Q6962">
        <f>VLOOKUP(C6962, Categories_Pivot_Table!A:B, 2, FALSE)</f>
        <v>23.146341463414632</v>
      </c>
      <c r="T6962">
        <f t="shared" si="109"/>
        <v>2023</v>
      </c>
    </row>
    <row r="6963" spans="1:20" x14ac:dyDescent="0.2">
      <c r="A6963" t="s">
        <v>7220</v>
      </c>
      <c r="B6963" t="s">
        <v>44</v>
      </c>
      <c r="C6963" t="s">
        <v>33</v>
      </c>
      <c r="D6963" t="s">
        <v>707</v>
      </c>
      <c r="E6963">
        <v>30.5</v>
      </c>
      <c r="F6963">
        <v>2</v>
      </c>
      <c r="G6963">
        <v>61</v>
      </c>
      <c r="H6963" t="s">
        <v>56</v>
      </c>
      <c r="I6963" t="s">
        <v>46</v>
      </c>
      <c r="J6963" s="1">
        <v>45303</v>
      </c>
      <c r="K6963" t="b">
        <v>0</v>
      </c>
      <c r="L6963" t="s">
        <v>65</v>
      </c>
      <c r="M6963">
        <v>1</v>
      </c>
      <c r="N6963">
        <f>G6963/SUMIF(B:B,B6963,G:G)*100</f>
        <v>0.10050334050037482</v>
      </c>
      <c r="Q6963">
        <f>VLOOKUP(C6963, Categories_Pivot_Table!A:B, 2, FALSE)</f>
        <v>23.300574345883856</v>
      </c>
      <c r="T6963">
        <f t="shared" si="109"/>
        <v>2024</v>
      </c>
    </row>
    <row r="6964" spans="1:20" x14ac:dyDescent="0.2">
      <c r="A6964" t="s">
        <v>7221</v>
      </c>
      <c r="B6964" t="s">
        <v>44</v>
      </c>
      <c r="C6964" t="s">
        <v>27</v>
      </c>
      <c r="D6964" t="s">
        <v>583</v>
      </c>
      <c r="E6964">
        <v>12.5</v>
      </c>
      <c r="F6964">
        <v>9</v>
      </c>
      <c r="G6964">
        <v>112.5</v>
      </c>
      <c r="H6964" t="s">
        <v>17</v>
      </c>
      <c r="I6964" t="s">
        <v>18</v>
      </c>
      <c r="J6964" s="1">
        <v>45195</v>
      </c>
      <c r="K6964" t="b">
        <v>0</v>
      </c>
      <c r="L6964" t="s">
        <v>49</v>
      </c>
      <c r="M6964">
        <v>9</v>
      </c>
      <c r="N6964">
        <f>G6964/SUMIF(B:B,B6964,G:G)*100</f>
        <v>0.18535452141462569</v>
      </c>
      <c r="Q6964">
        <f>VLOOKUP(C6964, Categories_Pivot_Table!A:B, 2, FALSE)</f>
        <v>25.013711734693878</v>
      </c>
      <c r="T6964">
        <f t="shared" si="109"/>
        <v>2023</v>
      </c>
    </row>
    <row r="6965" spans="1:20" x14ac:dyDescent="0.2">
      <c r="A6965" t="s">
        <v>7222</v>
      </c>
      <c r="B6965" t="s">
        <v>26</v>
      </c>
      <c r="C6965" t="s">
        <v>135</v>
      </c>
      <c r="D6965" t="s">
        <v>290</v>
      </c>
      <c r="E6965">
        <v>23</v>
      </c>
      <c r="F6965">
        <v>7</v>
      </c>
      <c r="G6965">
        <v>161</v>
      </c>
      <c r="H6965" t="s">
        <v>29</v>
      </c>
      <c r="I6965" t="s">
        <v>18</v>
      </c>
      <c r="J6965" s="1">
        <v>45628</v>
      </c>
      <c r="K6965" t="b">
        <v>1</v>
      </c>
      <c r="L6965" t="s">
        <v>19</v>
      </c>
      <c r="M6965">
        <v>12</v>
      </c>
      <c r="N6965">
        <f>G6965/SUMIF(B:B,B6965,G:G)*100</f>
        <v>0.25948280724940165</v>
      </c>
      <c r="Q6965">
        <f>VLOOKUP(C6965, Categories_Pivot_Table!A:B, 2, FALSE)</f>
        <v>23.146341463414632</v>
      </c>
      <c r="T6965">
        <f t="shared" si="109"/>
        <v>2024</v>
      </c>
    </row>
    <row r="6966" spans="1:20" x14ac:dyDescent="0.2">
      <c r="A6966" t="s">
        <v>7223</v>
      </c>
      <c r="B6966" t="s">
        <v>118</v>
      </c>
      <c r="C6966" t="s">
        <v>38</v>
      </c>
      <c r="D6966" t="s">
        <v>131</v>
      </c>
      <c r="E6966">
        <v>8</v>
      </c>
      <c r="F6966">
        <v>4</v>
      </c>
      <c r="G6966">
        <v>32</v>
      </c>
      <c r="H6966" t="s">
        <v>56</v>
      </c>
      <c r="I6966" t="s">
        <v>46</v>
      </c>
      <c r="J6966" s="1">
        <v>45337</v>
      </c>
      <c r="K6966" t="b">
        <v>0</v>
      </c>
      <c r="L6966" t="s">
        <v>42</v>
      </c>
      <c r="M6966">
        <v>2</v>
      </c>
      <c r="N6966">
        <f>G6966/SUMIF(B:B,B6966,G:G)*100</f>
        <v>5.263417602842245E-2</v>
      </c>
      <c r="Q6966">
        <f>VLOOKUP(C6966, Categories_Pivot_Table!A:B, 2, FALSE)</f>
        <v>23.088790931989923</v>
      </c>
      <c r="T6966">
        <f t="shared" si="109"/>
        <v>2024</v>
      </c>
    </row>
    <row r="6967" spans="1:20" x14ac:dyDescent="0.2">
      <c r="A6967" t="s">
        <v>7224</v>
      </c>
      <c r="B6967" t="s">
        <v>47</v>
      </c>
      <c r="C6967" t="s">
        <v>135</v>
      </c>
      <c r="D6967" t="s">
        <v>605</v>
      </c>
      <c r="E6967">
        <v>21.5</v>
      </c>
      <c r="F6967">
        <v>10</v>
      </c>
      <c r="G6967">
        <v>215</v>
      </c>
      <c r="H6967" t="s">
        <v>56</v>
      </c>
      <c r="I6967" t="s">
        <v>46</v>
      </c>
      <c r="J6967" s="1">
        <v>45292</v>
      </c>
      <c r="K6967" t="b">
        <v>0</v>
      </c>
      <c r="L6967" t="s">
        <v>19</v>
      </c>
      <c r="M6967">
        <v>1</v>
      </c>
      <c r="N6967">
        <f>G6967/SUMIF(B:B,B6967,G:G)*100</f>
        <v>0.34163316542990163</v>
      </c>
      <c r="Q6967">
        <f>VLOOKUP(C6967, Categories_Pivot_Table!A:B, 2, FALSE)</f>
        <v>23.146341463414632</v>
      </c>
      <c r="T6967">
        <f t="shared" si="109"/>
        <v>2024</v>
      </c>
    </row>
    <row r="6968" spans="1:20" x14ac:dyDescent="0.2">
      <c r="A6968" t="s">
        <v>7225</v>
      </c>
      <c r="B6968" t="s">
        <v>73</v>
      </c>
      <c r="C6968" t="s">
        <v>22</v>
      </c>
      <c r="D6968" t="s">
        <v>283</v>
      </c>
      <c r="E6968">
        <v>8</v>
      </c>
      <c r="F6968">
        <v>9</v>
      </c>
      <c r="G6968">
        <v>72</v>
      </c>
      <c r="H6968" t="s">
        <v>56</v>
      </c>
      <c r="I6968" t="s">
        <v>46</v>
      </c>
      <c r="J6968" s="1">
        <v>45261</v>
      </c>
      <c r="K6968" t="b">
        <v>0</v>
      </c>
      <c r="L6968" t="s">
        <v>65</v>
      </c>
      <c r="M6968">
        <v>12</v>
      </c>
      <c r="N6968">
        <f>G6968/SUMIF(B:B,B6968,G:G)*100</f>
        <v>0.12438563000457807</v>
      </c>
      <c r="Q6968">
        <f>VLOOKUP(C6968, Categories_Pivot_Table!A:B, 2, FALSE)</f>
        <v>21.505681818181817</v>
      </c>
      <c r="T6968">
        <f t="shared" si="109"/>
        <v>2023</v>
      </c>
    </row>
    <row r="6969" spans="1:20" x14ac:dyDescent="0.2">
      <c r="A6969" t="s">
        <v>7226</v>
      </c>
      <c r="B6969" t="s">
        <v>104</v>
      </c>
      <c r="C6969" t="s">
        <v>48</v>
      </c>
      <c r="D6969" t="s">
        <v>294</v>
      </c>
      <c r="E6969">
        <v>6.5</v>
      </c>
      <c r="F6969">
        <v>1</v>
      </c>
      <c r="G6969">
        <v>6.5</v>
      </c>
      <c r="H6969" t="s">
        <v>56</v>
      </c>
      <c r="I6969" t="s">
        <v>46</v>
      </c>
      <c r="J6969" s="1">
        <v>44679</v>
      </c>
      <c r="K6969" t="b">
        <v>1</v>
      </c>
      <c r="L6969" t="s">
        <v>42</v>
      </c>
      <c r="M6969">
        <v>4</v>
      </c>
      <c r="N6969">
        <f>G6969/SUMIF(B:B,B6969,G:G)*100</f>
        <v>1.0563437505078576E-2</v>
      </c>
      <c r="Q6969">
        <f>VLOOKUP(C6969, Categories_Pivot_Table!A:B, 2, FALSE)</f>
        <v>23.348837209302324</v>
      </c>
      <c r="T6969">
        <f t="shared" si="109"/>
        <v>2022</v>
      </c>
    </row>
    <row r="6970" spans="1:20" x14ac:dyDescent="0.2">
      <c r="A6970" t="s">
        <v>7227</v>
      </c>
      <c r="B6970" t="s">
        <v>121</v>
      </c>
      <c r="C6970" t="s">
        <v>15</v>
      </c>
      <c r="D6970" t="s">
        <v>169</v>
      </c>
      <c r="E6970">
        <v>24.5</v>
      </c>
      <c r="F6970">
        <v>10</v>
      </c>
      <c r="G6970">
        <v>245</v>
      </c>
      <c r="H6970" t="s">
        <v>56</v>
      </c>
      <c r="I6970" t="s">
        <v>18</v>
      </c>
      <c r="J6970" s="1">
        <v>44637</v>
      </c>
      <c r="K6970" t="b">
        <v>1</v>
      </c>
      <c r="L6970" t="s">
        <v>42</v>
      </c>
      <c r="M6970">
        <v>3</v>
      </c>
      <c r="N6970">
        <f>G6970/SUMIF(B:B,B6970,G:G)*100</f>
        <v>0.3736436354763194</v>
      </c>
      <c r="Q6970">
        <f>VLOOKUP(C6970, Categories_Pivot_Table!A:B, 2, FALSE)</f>
        <v>23.063808900523561</v>
      </c>
      <c r="T6970">
        <f t="shared" si="109"/>
        <v>2022</v>
      </c>
    </row>
    <row r="6971" spans="1:20" x14ac:dyDescent="0.2">
      <c r="A6971" t="s">
        <v>7228</v>
      </c>
      <c r="B6971" t="s">
        <v>84</v>
      </c>
      <c r="C6971" t="s">
        <v>74</v>
      </c>
      <c r="D6971" t="s">
        <v>346</v>
      </c>
      <c r="E6971">
        <v>27.5</v>
      </c>
      <c r="F6971">
        <v>5</v>
      </c>
      <c r="G6971">
        <v>137.5</v>
      </c>
      <c r="H6971" t="s">
        <v>17</v>
      </c>
      <c r="I6971" t="s">
        <v>46</v>
      </c>
      <c r="J6971" s="1">
        <v>45589</v>
      </c>
      <c r="K6971" t="b">
        <v>0</v>
      </c>
      <c r="L6971" t="s">
        <v>42</v>
      </c>
      <c r="M6971">
        <v>10</v>
      </c>
      <c r="N6971">
        <f>G6971/SUMIF(B:B,B6971,G:G)*100</f>
        <v>0.22260897721293563</v>
      </c>
      <c r="Q6971">
        <f>VLOOKUP(C6971, Categories_Pivot_Table!A:B, 2, FALSE)</f>
        <v>24.317096165933375</v>
      </c>
      <c r="T6971">
        <f t="shared" si="109"/>
        <v>2024</v>
      </c>
    </row>
    <row r="6972" spans="1:20" x14ac:dyDescent="0.2">
      <c r="A6972" t="s">
        <v>7229</v>
      </c>
      <c r="B6972" t="s">
        <v>44</v>
      </c>
      <c r="C6972" t="s">
        <v>48</v>
      </c>
      <c r="D6972" t="s">
        <v>195</v>
      </c>
      <c r="E6972">
        <v>20</v>
      </c>
      <c r="F6972">
        <v>6</v>
      </c>
      <c r="G6972">
        <v>120</v>
      </c>
      <c r="H6972" t="s">
        <v>17</v>
      </c>
      <c r="I6972" t="s">
        <v>18</v>
      </c>
      <c r="J6972" s="1">
        <v>45367</v>
      </c>
      <c r="K6972" t="b">
        <v>0</v>
      </c>
      <c r="L6972" t="s">
        <v>35</v>
      </c>
      <c r="M6972">
        <v>3</v>
      </c>
      <c r="N6972">
        <f>G6972/SUMIF(B:B,B6972,G:G)*100</f>
        <v>0.19771148950893411</v>
      </c>
      <c r="Q6972">
        <f>VLOOKUP(C6972, Categories_Pivot_Table!A:B, 2, FALSE)</f>
        <v>23.348837209302324</v>
      </c>
      <c r="T6972">
        <f t="shared" si="109"/>
        <v>2024</v>
      </c>
    </row>
    <row r="6973" spans="1:20" x14ac:dyDescent="0.2">
      <c r="A6973" t="s">
        <v>7230</v>
      </c>
      <c r="B6973" t="s">
        <v>73</v>
      </c>
      <c r="C6973" t="s">
        <v>33</v>
      </c>
      <c r="D6973" t="s">
        <v>109</v>
      </c>
      <c r="E6973">
        <v>41</v>
      </c>
      <c r="F6973">
        <v>4</v>
      </c>
      <c r="G6973">
        <v>164</v>
      </c>
      <c r="H6973" t="s">
        <v>17</v>
      </c>
      <c r="I6973" t="s">
        <v>46</v>
      </c>
      <c r="J6973" s="1">
        <v>44907</v>
      </c>
      <c r="K6973" t="b">
        <v>0</v>
      </c>
      <c r="L6973" t="s">
        <v>19</v>
      </c>
      <c r="M6973">
        <v>12</v>
      </c>
      <c r="N6973">
        <f>G6973/SUMIF(B:B,B6973,G:G)*100</f>
        <v>0.28332282389931673</v>
      </c>
      <c r="Q6973">
        <f>VLOOKUP(C6973, Categories_Pivot_Table!A:B, 2, FALSE)</f>
        <v>23.300574345883856</v>
      </c>
      <c r="T6973">
        <f t="shared" si="109"/>
        <v>2022</v>
      </c>
    </row>
    <row r="6974" spans="1:20" x14ac:dyDescent="0.2">
      <c r="A6974" t="s">
        <v>7231</v>
      </c>
      <c r="B6974" t="s">
        <v>173</v>
      </c>
      <c r="C6974" t="s">
        <v>74</v>
      </c>
      <c r="D6974" t="s">
        <v>366</v>
      </c>
      <c r="E6974">
        <v>36.5</v>
      </c>
      <c r="F6974">
        <v>8</v>
      </c>
      <c r="G6974">
        <v>292</v>
      </c>
      <c r="H6974" t="s">
        <v>17</v>
      </c>
      <c r="I6974" t="s">
        <v>18</v>
      </c>
      <c r="J6974" s="1">
        <v>44572</v>
      </c>
      <c r="K6974" t="b">
        <v>1</v>
      </c>
      <c r="L6974" t="s">
        <v>49</v>
      </c>
      <c r="M6974">
        <v>1</v>
      </c>
      <c r="N6974">
        <f>G6974/SUMIF(B:B,B6974,G:G)*100</f>
        <v>0.48017628389600564</v>
      </c>
      <c r="Q6974">
        <f>VLOOKUP(C6974, Categories_Pivot_Table!A:B, 2, FALSE)</f>
        <v>24.317096165933375</v>
      </c>
      <c r="T6974">
        <f t="shared" si="109"/>
        <v>2022</v>
      </c>
    </row>
    <row r="6975" spans="1:20" x14ac:dyDescent="0.2">
      <c r="A6975" t="s">
        <v>7232</v>
      </c>
      <c r="B6975" t="s">
        <v>54</v>
      </c>
      <c r="C6975" t="s">
        <v>27</v>
      </c>
      <c r="D6975" t="s">
        <v>119</v>
      </c>
      <c r="E6975">
        <v>38</v>
      </c>
      <c r="F6975">
        <v>8</v>
      </c>
      <c r="G6975">
        <v>304</v>
      </c>
      <c r="H6975" t="s">
        <v>56</v>
      </c>
      <c r="I6975" t="s">
        <v>18</v>
      </c>
      <c r="J6975" s="1">
        <v>44888</v>
      </c>
      <c r="K6975" t="b">
        <v>1</v>
      </c>
      <c r="L6975" t="s">
        <v>30</v>
      </c>
      <c r="M6975">
        <v>11</v>
      </c>
      <c r="N6975">
        <f>G6975/SUMIF(B:B,B6975,G:G)*100</f>
        <v>0.53188232103647071</v>
      </c>
      <c r="Q6975">
        <f>VLOOKUP(C6975, Categories_Pivot_Table!A:B, 2, FALSE)</f>
        <v>25.013711734693878</v>
      </c>
      <c r="T6975">
        <f t="shared" si="109"/>
        <v>2022</v>
      </c>
    </row>
    <row r="6976" spans="1:20" x14ac:dyDescent="0.2">
      <c r="A6976" t="s">
        <v>7233</v>
      </c>
      <c r="B6976" t="s">
        <v>76</v>
      </c>
      <c r="C6976" t="s">
        <v>33</v>
      </c>
      <c r="D6976" t="s">
        <v>78</v>
      </c>
      <c r="E6976">
        <v>14</v>
      </c>
      <c r="F6976">
        <v>3</v>
      </c>
      <c r="G6976">
        <v>42</v>
      </c>
      <c r="H6976" t="s">
        <v>56</v>
      </c>
      <c r="I6976" t="s">
        <v>46</v>
      </c>
      <c r="J6976" s="1">
        <v>45463</v>
      </c>
      <c r="K6976" t="b">
        <v>0</v>
      </c>
      <c r="L6976" t="s">
        <v>42</v>
      </c>
      <c r="M6976">
        <v>6</v>
      </c>
      <c r="N6976">
        <f>G6976/SUMIF(B:B,B6976,G:G)*100</f>
        <v>7.1511880336786904E-2</v>
      </c>
      <c r="Q6976">
        <f>VLOOKUP(C6976, Categories_Pivot_Table!A:B, 2, FALSE)</f>
        <v>23.300574345883856</v>
      </c>
      <c r="T6976">
        <f t="shared" si="109"/>
        <v>2024</v>
      </c>
    </row>
    <row r="6977" spans="1:20" x14ac:dyDescent="0.2">
      <c r="A6977" t="s">
        <v>7234</v>
      </c>
      <c r="B6977" t="s">
        <v>44</v>
      </c>
      <c r="C6977" t="s">
        <v>15</v>
      </c>
      <c r="D6977" t="s">
        <v>41</v>
      </c>
      <c r="E6977">
        <v>23</v>
      </c>
      <c r="F6977">
        <v>9</v>
      </c>
      <c r="G6977">
        <v>45</v>
      </c>
      <c r="H6977" t="s">
        <v>56</v>
      </c>
      <c r="I6977" t="s">
        <v>18</v>
      </c>
      <c r="J6977" s="1">
        <v>44628</v>
      </c>
      <c r="K6977" t="b">
        <v>1</v>
      </c>
      <c r="L6977" t="s">
        <v>49</v>
      </c>
      <c r="M6977">
        <v>3</v>
      </c>
      <c r="N6977">
        <f>G6977/SUMIF(B:B,B6977,G:G)*100</f>
        <v>7.4141808565850287E-2</v>
      </c>
      <c r="Q6977">
        <f>VLOOKUP(C6977, Categories_Pivot_Table!A:B, 2, FALSE)</f>
        <v>23.063808900523561</v>
      </c>
      <c r="T6977">
        <f t="shared" si="109"/>
        <v>2022</v>
      </c>
    </row>
    <row r="6978" spans="1:20" x14ac:dyDescent="0.2">
      <c r="A6978" t="s">
        <v>7235</v>
      </c>
      <c r="B6978" t="s">
        <v>87</v>
      </c>
      <c r="C6978" t="s">
        <v>48</v>
      </c>
      <c r="D6978" t="s">
        <v>114</v>
      </c>
      <c r="E6978">
        <v>18.5</v>
      </c>
      <c r="F6978">
        <v>7</v>
      </c>
      <c r="G6978">
        <v>129.5</v>
      </c>
      <c r="H6978" t="s">
        <v>29</v>
      </c>
      <c r="I6978" t="s">
        <v>46</v>
      </c>
      <c r="J6978" s="1">
        <v>45203</v>
      </c>
      <c r="K6978" t="b">
        <v>0</v>
      </c>
      <c r="L6978" t="s">
        <v>30</v>
      </c>
      <c r="M6978">
        <v>10</v>
      </c>
      <c r="N6978">
        <f>G6978/SUMIF(B:B,B6978,G:G)*100</f>
        <v>0.19911742546550423</v>
      </c>
      <c r="Q6978">
        <f>VLOOKUP(C6978, Categories_Pivot_Table!A:B, 2, FALSE)</f>
        <v>23.348837209302324</v>
      </c>
      <c r="T6978">
        <f t="shared" ref="T6978:T7041" si="110">YEAR(J6978)</f>
        <v>2023</v>
      </c>
    </row>
    <row r="6979" spans="1:20" x14ac:dyDescent="0.2">
      <c r="A6979" t="s">
        <v>7236</v>
      </c>
      <c r="B6979" t="s">
        <v>90</v>
      </c>
      <c r="C6979" t="s">
        <v>74</v>
      </c>
      <c r="D6979" t="s">
        <v>219</v>
      </c>
      <c r="E6979">
        <v>12.5</v>
      </c>
      <c r="F6979">
        <v>7</v>
      </c>
      <c r="G6979">
        <v>87.5</v>
      </c>
      <c r="H6979" t="s">
        <v>17</v>
      </c>
      <c r="I6979" t="s">
        <v>46</v>
      </c>
      <c r="J6979" s="1">
        <v>45210</v>
      </c>
      <c r="K6979" t="b">
        <v>1</v>
      </c>
      <c r="L6979" t="s">
        <v>30</v>
      </c>
      <c r="M6979">
        <v>10</v>
      </c>
      <c r="N6979">
        <f>G6979/SUMIF(B:B,B6979,G:G)*100</f>
        <v>0.14794900409184675</v>
      </c>
      <c r="Q6979">
        <f>VLOOKUP(C6979, Categories_Pivot_Table!A:B, 2, FALSE)</f>
        <v>24.317096165933375</v>
      </c>
      <c r="T6979">
        <f t="shared" si="110"/>
        <v>2023</v>
      </c>
    </row>
    <row r="6980" spans="1:20" x14ac:dyDescent="0.2">
      <c r="A6980" t="s">
        <v>7237</v>
      </c>
      <c r="B6980" t="s">
        <v>84</v>
      </c>
      <c r="C6980" t="s">
        <v>27</v>
      </c>
      <c r="D6980" t="s">
        <v>221</v>
      </c>
      <c r="E6980">
        <v>35</v>
      </c>
      <c r="F6980">
        <v>8</v>
      </c>
      <c r="G6980">
        <v>280</v>
      </c>
      <c r="H6980" t="s">
        <v>29</v>
      </c>
      <c r="I6980" t="s">
        <v>46</v>
      </c>
      <c r="J6980" s="1">
        <v>45562</v>
      </c>
      <c r="K6980" t="b">
        <v>1</v>
      </c>
      <c r="L6980" t="s">
        <v>65</v>
      </c>
      <c r="M6980">
        <v>9</v>
      </c>
      <c r="N6980">
        <f>G6980/SUMIF(B:B,B6980,G:G)*100</f>
        <v>0.45331282632452335</v>
      </c>
      <c r="Q6980">
        <f>VLOOKUP(C6980, Categories_Pivot_Table!A:B, 2, FALSE)</f>
        <v>25.013711734693878</v>
      </c>
      <c r="T6980">
        <f t="shared" si="110"/>
        <v>2024</v>
      </c>
    </row>
    <row r="6981" spans="1:20" x14ac:dyDescent="0.2">
      <c r="A6981" t="s">
        <v>7238</v>
      </c>
      <c r="B6981" t="s">
        <v>71</v>
      </c>
      <c r="C6981" t="s">
        <v>33</v>
      </c>
      <c r="D6981" t="s">
        <v>269</v>
      </c>
      <c r="E6981">
        <v>12.5</v>
      </c>
      <c r="F6981">
        <v>4</v>
      </c>
      <c r="G6981">
        <v>50</v>
      </c>
      <c r="H6981" t="s">
        <v>56</v>
      </c>
      <c r="I6981" t="s">
        <v>46</v>
      </c>
      <c r="J6981" s="1">
        <v>45273</v>
      </c>
      <c r="K6981" t="b">
        <v>0</v>
      </c>
      <c r="L6981" t="s">
        <v>30</v>
      </c>
      <c r="M6981">
        <v>12</v>
      </c>
      <c r="N6981">
        <f>G6981/SUMIF(B:B,B6981,G:G)*100</f>
        <v>7.9217332752406236E-2</v>
      </c>
      <c r="Q6981">
        <f>VLOOKUP(C6981, Categories_Pivot_Table!A:B, 2, FALSE)</f>
        <v>23.300574345883856</v>
      </c>
      <c r="T6981">
        <f t="shared" si="110"/>
        <v>2023</v>
      </c>
    </row>
    <row r="6982" spans="1:20" x14ac:dyDescent="0.2">
      <c r="A6982" t="s">
        <v>7239</v>
      </c>
      <c r="B6982" t="s">
        <v>87</v>
      </c>
      <c r="C6982" t="s">
        <v>135</v>
      </c>
      <c r="D6982" t="s">
        <v>507</v>
      </c>
      <c r="E6982">
        <v>29</v>
      </c>
      <c r="F6982">
        <v>2</v>
      </c>
      <c r="G6982">
        <v>58</v>
      </c>
      <c r="H6982" t="s">
        <v>29</v>
      </c>
      <c r="I6982" t="s">
        <v>46</v>
      </c>
      <c r="J6982" s="1">
        <v>44794</v>
      </c>
      <c r="K6982" t="b">
        <v>0</v>
      </c>
      <c r="L6982" t="s">
        <v>24</v>
      </c>
      <c r="M6982">
        <v>8</v>
      </c>
      <c r="N6982">
        <f>G6982/SUMIF(B:B,B6982,G:G)*100</f>
        <v>8.9180005227793416E-2</v>
      </c>
      <c r="Q6982">
        <f>VLOOKUP(C6982, Categories_Pivot_Table!A:B, 2, FALSE)</f>
        <v>23.146341463414632</v>
      </c>
      <c r="T6982">
        <f t="shared" si="110"/>
        <v>2022</v>
      </c>
    </row>
    <row r="6983" spans="1:20" x14ac:dyDescent="0.2">
      <c r="A6983" t="s">
        <v>7240</v>
      </c>
      <c r="B6983" t="s">
        <v>76</v>
      </c>
      <c r="C6983" t="s">
        <v>33</v>
      </c>
      <c r="D6983" t="s">
        <v>122</v>
      </c>
      <c r="E6983">
        <v>36.5</v>
      </c>
      <c r="F6983">
        <v>10</v>
      </c>
      <c r="G6983">
        <v>365</v>
      </c>
      <c r="H6983" t="s">
        <v>29</v>
      </c>
      <c r="I6983" t="s">
        <v>46</v>
      </c>
      <c r="J6983" s="1">
        <v>45385</v>
      </c>
      <c r="K6983" t="b">
        <v>1</v>
      </c>
      <c r="L6983" t="s">
        <v>30</v>
      </c>
      <c r="M6983">
        <v>4</v>
      </c>
      <c r="N6983">
        <f>G6983/SUMIF(B:B,B6983,G:G)*100</f>
        <v>0.62147229340302901</v>
      </c>
      <c r="Q6983">
        <f>VLOOKUP(C6983, Categories_Pivot_Table!A:B, 2, FALSE)</f>
        <v>23.300574345883856</v>
      </c>
      <c r="T6983">
        <f t="shared" si="110"/>
        <v>2024</v>
      </c>
    </row>
    <row r="6984" spans="1:20" x14ac:dyDescent="0.2">
      <c r="A6984" t="s">
        <v>7241</v>
      </c>
      <c r="B6984" t="s">
        <v>26</v>
      </c>
      <c r="C6984" t="s">
        <v>48</v>
      </c>
      <c r="D6984" t="s">
        <v>195</v>
      </c>
      <c r="E6984">
        <v>20</v>
      </c>
      <c r="F6984">
        <v>2</v>
      </c>
      <c r="G6984">
        <v>40</v>
      </c>
      <c r="H6984" t="s">
        <v>29</v>
      </c>
      <c r="I6984" t="s">
        <v>18</v>
      </c>
      <c r="J6984" s="1">
        <v>44894</v>
      </c>
      <c r="K6984" t="b">
        <v>0</v>
      </c>
      <c r="L6984" t="s">
        <v>49</v>
      </c>
      <c r="M6984">
        <v>11</v>
      </c>
      <c r="N6984">
        <f>G6984/SUMIF(B:B,B6984,G:G)*100</f>
        <v>6.4467778198609105E-2</v>
      </c>
      <c r="Q6984">
        <f>VLOOKUP(C6984, Categories_Pivot_Table!A:B, 2, FALSE)</f>
        <v>23.348837209302324</v>
      </c>
      <c r="T6984">
        <f t="shared" si="110"/>
        <v>2022</v>
      </c>
    </row>
    <row r="6985" spans="1:20" x14ac:dyDescent="0.2">
      <c r="A6985" t="s">
        <v>7242</v>
      </c>
      <c r="B6985" t="s">
        <v>128</v>
      </c>
      <c r="C6985" t="s">
        <v>74</v>
      </c>
      <c r="D6985" t="s">
        <v>41</v>
      </c>
      <c r="E6985">
        <v>23</v>
      </c>
      <c r="F6985">
        <v>2</v>
      </c>
      <c r="G6985">
        <v>55</v>
      </c>
      <c r="H6985" t="s">
        <v>29</v>
      </c>
      <c r="I6985" t="s">
        <v>18</v>
      </c>
      <c r="J6985" s="1">
        <v>45408</v>
      </c>
      <c r="K6985" t="b">
        <v>1</v>
      </c>
      <c r="L6985" t="s">
        <v>65</v>
      </c>
      <c r="M6985">
        <v>4</v>
      </c>
      <c r="N6985">
        <f>G6985/SUMIF(B:B,B6985,G:G)*100</f>
        <v>8.0348273242564133E-2</v>
      </c>
      <c r="Q6985">
        <f>VLOOKUP(C6985, Categories_Pivot_Table!A:B, 2, FALSE)</f>
        <v>24.317096165933375</v>
      </c>
      <c r="T6985">
        <f t="shared" si="110"/>
        <v>2024</v>
      </c>
    </row>
    <row r="6986" spans="1:20" x14ac:dyDescent="0.2">
      <c r="A6986" t="s">
        <v>7243</v>
      </c>
      <c r="B6986" t="s">
        <v>76</v>
      </c>
      <c r="C6986" t="s">
        <v>15</v>
      </c>
      <c r="D6986" t="s">
        <v>226</v>
      </c>
      <c r="E6986">
        <v>27.5</v>
      </c>
      <c r="F6986">
        <v>7</v>
      </c>
      <c r="G6986">
        <v>192.5</v>
      </c>
      <c r="H6986" t="s">
        <v>17</v>
      </c>
      <c r="I6986" t="s">
        <v>46</v>
      </c>
      <c r="J6986" s="1">
        <v>45328</v>
      </c>
      <c r="K6986" t="b">
        <v>0</v>
      </c>
      <c r="L6986" t="s">
        <v>49</v>
      </c>
      <c r="M6986">
        <v>2</v>
      </c>
      <c r="N6986">
        <f>G6986/SUMIF(B:B,B6986,G:G)*100</f>
        <v>0.32776278487693999</v>
      </c>
      <c r="Q6986">
        <f>VLOOKUP(C6986, Categories_Pivot_Table!A:B, 2, FALSE)</f>
        <v>23.063808900523561</v>
      </c>
      <c r="T6986">
        <f t="shared" si="110"/>
        <v>2024</v>
      </c>
    </row>
    <row r="6987" spans="1:20" x14ac:dyDescent="0.2">
      <c r="A6987" t="s">
        <v>7244</v>
      </c>
      <c r="B6987" t="s">
        <v>71</v>
      </c>
      <c r="C6987" t="s">
        <v>74</v>
      </c>
      <c r="D6987" t="s">
        <v>75</v>
      </c>
      <c r="E6987">
        <v>23</v>
      </c>
      <c r="F6987">
        <v>2</v>
      </c>
      <c r="G6987">
        <v>46</v>
      </c>
      <c r="H6987" t="s">
        <v>17</v>
      </c>
      <c r="I6987" t="s">
        <v>46</v>
      </c>
      <c r="J6987" s="1">
        <v>45009</v>
      </c>
      <c r="K6987" t="b">
        <v>0</v>
      </c>
      <c r="L6987" t="s">
        <v>65</v>
      </c>
      <c r="M6987">
        <v>3</v>
      </c>
      <c r="N6987">
        <f>G6987/SUMIF(B:B,B6987,G:G)*100</f>
        <v>7.2879946132213727E-2</v>
      </c>
      <c r="Q6987">
        <f>VLOOKUP(C6987, Categories_Pivot_Table!A:B, 2, FALSE)</f>
        <v>24.317096165933375</v>
      </c>
      <c r="T6987">
        <f t="shared" si="110"/>
        <v>2023</v>
      </c>
    </row>
    <row r="6988" spans="1:20" x14ac:dyDescent="0.2">
      <c r="A6988" t="s">
        <v>7245</v>
      </c>
      <c r="B6988" t="s">
        <v>121</v>
      </c>
      <c r="C6988" t="s">
        <v>33</v>
      </c>
      <c r="D6988" t="s">
        <v>469</v>
      </c>
      <c r="E6988">
        <v>8</v>
      </c>
      <c r="F6988">
        <v>9</v>
      </c>
      <c r="G6988">
        <v>72</v>
      </c>
      <c r="H6988" t="s">
        <v>29</v>
      </c>
      <c r="I6988" t="s">
        <v>46</v>
      </c>
      <c r="J6988" s="1">
        <v>45535</v>
      </c>
      <c r="K6988" t="b">
        <v>0</v>
      </c>
      <c r="L6988" t="s">
        <v>35</v>
      </c>
      <c r="M6988">
        <v>8</v>
      </c>
      <c r="N6988">
        <f>G6988/SUMIF(B:B,B6988,G:G)*100</f>
        <v>0.10980547654814285</v>
      </c>
      <c r="Q6988">
        <f>VLOOKUP(C6988, Categories_Pivot_Table!A:B, 2, FALSE)</f>
        <v>23.300574345883856</v>
      </c>
      <c r="T6988">
        <f t="shared" si="110"/>
        <v>2024</v>
      </c>
    </row>
    <row r="6989" spans="1:20" x14ac:dyDescent="0.2">
      <c r="A6989" t="s">
        <v>7246</v>
      </c>
      <c r="B6989" t="s">
        <v>121</v>
      </c>
      <c r="C6989" t="s">
        <v>22</v>
      </c>
      <c r="D6989" t="s">
        <v>272</v>
      </c>
      <c r="E6989">
        <v>5</v>
      </c>
      <c r="F6989">
        <v>2</v>
      </c>
      <c r="G6989">
        <v>10</v>
      </c>
      <c r="H6989" t="s">
        <v>29</v>
      </c>
      <c r="I6989" t="s">
        <v>46</v>
      </c>
      <c r="J6989" s="1">
        <v>45540</v>
      </c>
      <c r="K6989" t="b">
        <v>0</v>
      </c>
      <c r="L6989" t="s">
        <v>42</v>
      </c>
      <c r="M6989">
        <v>9</v>
      </c>
      <c r="N6989">
        <f>G6989/SUMIF(B:B,B6989,G:G)*100</f>
        <v>1.5250760631686507E-2</v>
      </c>
      <c r="Q6989">
        <f>VLOOKUP(C6989, Categories_Pivot_Table!A:B, 2, FALSE)</f>
        <v>21.505681818181817</v>
      </c>
      <c r="T6989">
        <f t="shared" si="110"/>
        <v>2024</v>
      </c>
    </row>
    <row r="6990" spans="1:20" x14ac:dyDescent="0.2">
      <c r="A6990" t="s">
        <v>7247</v>
      </c>
      <c r="B6990" t="s">
        <v>71</v>
      </c>
      <c r="C6990" t="s">
        <v>38</v>
      </c>
      <c r="D6990" t="s">
        <v>207</v>
      </c>
      <c r="E6990">
        <v>9.5</v>
      </c>
      <c r="F6990">
        <v>7</v>
      </c>
      <c r="G6990">
        <v>66.5</v>
      </c>
      <c r="H6990" t="s">
        <v>56</v>
      </c>
      <c r="I6990" t="s">
        <v>46</v>
      </c>
      <c r="J6990" s="1">
        <v>45072</v>
      </c>
      <c r="K6990" t="b">
        <v>0</v>
      </c>
      <c r="L6990" t="s">
        <v>65</v>
      </c>
      <c r="M6990">
        <v>5</v>
      </c>
      <c r="N6990">
        <f>G6990/SUMIF(B:B,B6990,G:G)*100</f>
        <v>0.10535905256070029</v>
      </c>
      <c r="Q6990">
        <f>VLOOKUP(C6990, Categories_Pivot_Table!A:B, 2, FALSE)</f>
        <v>23.088790931989923</v>
      </c>
      <c r="T6990">
        <f t="shared" si="110"/>
        <v>2023</v>
      </c>
    </row>
    <row r="6991" spans="1:20" x14ac:dyDescent="0.2">
      <c r="A6991" t="s">
        <v>7248</v>
      </c>
      <c r="B6991" t="s">
        <v>54</v>
      </c>
      <c r="C6991" t="s">
        <v>33</v>
      </c>
      <c r="D6991" t="s">
        <v>179</v>
      </c>
      <c r="E6991">
        <v>9.5</v>
      </c>
      <c r="F6991">
        <v>1</v>
      </c>
      <c r="G6991">
        <v>9.5</v>
      </c>
      <c r="H6991" t="s">
        <v>29</v>
      </c>
      <c r="I6991" t="s">
        <v>18</v>
      </c>
      <c r="J6991" s="1">
        <v>44645</v>
      </c>
      <c r="K6991" t="b">
        <v>1</v>
      </c>
      <c r="L6991" t="s">
        <v>65</v>
      </c>
      <c r="M6991">
        <v>3</v>
      </c>
      <c r="N6991">
        <f>G6991/SUMIF(B:B,B6991,G:G)*100</f>
        <v>1.662132253238971E-2</v>
      </c>
      <c r="Q6991">
        <f>VLOOKUP(C6991, Categories_Pivot_Table!A:B, 2, FALSE)</f>
        <v>23.300574345883856</v>
      </c>
      <c r="T6991">
        <f t="shared" si="110"/>
        <v>2022</v>
      </c>
    </row>
    <row r="6992" spans="1:20" x14ac:dyDescent="0.2">
      <c r="A6992" t="s">
        <v>7249</v>
      </c>
      <c r="B6992" t="s">
        <v>113</v>
      </c>
      <c r="C6992" t="s">
        <v>27</v>
      </c>
      <c r="D6992" t="s">
        <v>394</v>
      </c>
      <c r="E6992">
        <v>5</v>
      </c>
      <c r="F6992">
        <v>4</v>
      </c>
      <c r="G6992">
        <v>20</v>
      </c>
      <c r="H6992" t="s">
        <v>29</v>
      </c>
      <c r="I6992" t="s">
        <v>46</v>
      </c>
      <c r="J6992" s="1">
        <v>45243</v>
      </c>
      <c r="K6992" t="b">
        <v>1</v>
      </c>
      <c r="L6992" t="s">
        <v>19</v>
      </c>
      <c r="M6992">
        <v>11</v>
      </c>
      <c r="N6992">
        <f>G6992/SUMIF(B:B,B6992,G:G)*100</f>
        <v>3.2931025966113976E-2</v>
      </c>
      <c r="Q6992">
        <f>VLOOKUP(C6992, Categories_Pivot_Table!A:B, 2, FALSE)</f>
        <v>25.013711734693878</v>
      </c>
      <c r="T6992">
        <f t="shared" si="110"/>
        <v>2023</v>
      </c>
    </row>
    <row r="6993" spans="1:20" x14ac:dyDescent="0.2">
      <c r="A6993" t="s">
        <v>7250</v>
      </c>
      <c r="B6993" t="s">
        <v>87</v>
      </c>
      <c r="C6993" t="s">
        <v>33</v>
      </c>
      <c r="D6993" t="s">
        <v>257</v>
      </c>
      <c r="E6993">
        <v>32</v>
      </c>
      <c r="F6993">
        <v>5</v>
      </c>
      <c r="G6993">
        <v>160</v>
      </c>
      <c r="H6993" t="s">
        <v>17</v>
      </c>
      <c r="I6993" t="s">
        <v>46</v>
      </c>
      <c r="J6993" s="1">
        <v>44625</v>
      </c>
      <c r="K6993" t="b">
        <v>0</v>
      </c>
      <c r="L6993" t="s">
        <v>35</v>
      </c>
      <c r="M6993">
        <v>3</v>
      </c>
      <c r="N6993">
        <f>G6993/SUMIF(B:B,B6993,G:G)*100</f>
        <v>0.24601380752494734</v>
      </c>
      <c r="Q6993">
        <f>VLOOKUP(C6993, Categories_Pivot_Table!A:B, 2, FALSE)</f>
        <v>23.300574345883856</v>
      </c>
      <c r="T6993">
        <f t="shared" si="110"/>
        <v>2022</v>
      </c>
    </row>
    <row r="6994" spans="1:20" x14ac:dyDescent="0.2">
      <c r="A6994" t="s">
        <v>7251</v>
      </c>
      <c r="B6994" t="s">
        <v>47</v>
      </c>
      <c r="C6994" t="s">
        <v>15</v>
      </c>
      <c r="D6994" t="s">
        <v>177</v>
      </c>
      <c r="E6994">
        <v>5</v>
      </c>
      <c r="F6994">
        <v>7</v>
      </c>
      <c r="G6994">
        <v>35</v>
      </c>
      <c r="H6994" t="s">
        <v>56</v>
      </c>
      <c r="I6994" t="s">
        <v>18</v>
      </c>
      <c r="J6994" s="1">
        <v>44956</v>
      </c>
      <c r="K6994" t="b">
        <v>0</v>
      </c>
      <c r="L6994" t="s">
        <v>19</v>
      </c>
      <c r="M6994">
        <v>1</v>
      </c>
      <c r="N6994">
        <f>G6994/SUMIF(B:B,B6994,G:G)*100</f>
        <v>5.5614701349053761E-2</v>
      </c>
      <c r="Q6994">
        <f>VLOOKUP(C6994, Categories_Pivot_Table!A:B, 2, FALSE)</f>
        <v>23.063808900523561</v>
      </c>
      <c r="T6994">
        <f t="shared" si="110"/>
        <v>2023</v>
      </c>
    </row>
    <row r="6995" spans="1:20" x14ac:dyDescent="0.2">
      <c r="A6995" t="s">
        <v>7252</v>
      </c>
      <c r="B6995" t="s">
        <v>118</v>
      </c>
      <c r="C6995" t="s">
        <v>33</v>
      </c>
      <c r="D6995" t="s">
        <v>469</v>
      </c>
      <c r="E6995">
        <v>8</v>
      </c>
      <c r="F6995">
        <v>3</v>
      </c>
      <c r="G6995">
        <v>24</v>
      </c>
      <c r="H6995" t="s">
        <v>29</v>
      </c>
      <c r="I6995" t="s">
        <v>46</v>
      </c>
      <c r="J6995" s="1">
        <v>44979</v>
      </c>
      <c r="K6995" t="b">
        <v>1</v>
      </c>
      <c r="L6995" t="s">
        <v>30</v>
      </c>
      <c r="M6995">
        <v>2</v>
      </c>
      <c r="N6995">
        <f>G6995/SUMIF(B:B,B6995,G:G)*100</f>
        <v>3.9475632021316841E-2</v>
      </c>
      <c r="Q6995">
        <f>VLOOKUP(C6995, Categories_Pivot_Table!A:B, 2, FALSE)</f>
        <v>23.300574345883856</v>
      </c>
      <c r="T6995">
        <f t="shared" si="110"/>
        <v>2023</v>
      </c>
    </row>
    <row r="6996" spans="1:20" x14ac:dyDescent="0.2">
      <c r="A6996" t="s">
        <v>7253</v>
      </c>
      <c r="B6996" t="s">
        <v>90</v>
      </c>
      <c r="C6996" t="s">
        <v>27</v>
      </c>
      <c r="D6996" t="s">
        <v>1201</v>
      </c>
      <c r="E6996">
        <v>26</v>
      </c>
      <c r="F6996">
        <v>4</v>
      </c>
      <c r="G6996">
        <v>104</v>
      </c>
      <c r="H6996" t="s">
        <v>56</v>
      </c>
      <c r="I6996" t="s">
        <v>18</v>
      </c>
      <c r="J6996" s="1">
        <v>44858</v>
      </c>
      <c r="K6996" t="b">
        <v>1</v>
      </c>
      <c r="L6996" t="s">
        <v>19</v>
      </c>
      <c r="M6996">
        <v>10</v>
      </c>
      <c r="N6996">
        <f>G6996/SUMIF(B:B,B6996,G:G)*100</f>
        <v>0.1758479591491664</v>
      </c>
      <c r="Q6996">
        <f>VLOOKUP(C6996, Categories_Pivot_Table!A:B, 2, FALSE)</f>
        <v>25.013711734693878</v>
      </c>
      <c r="T6996">
        <f t="shared" si="110"/>
        <v>2022</v>
      </c>
    </row>
    <row r="6997" spans="1:20" x14ac:dyDescent="0.2">
      <c r="A6997" t="s">
        <v>7254</v>
      </c>
      <c r="B6997" t="s">
        <v>51</v>
      </c>
      <c r="C6997" t="s">
        <v>48</v>
      </c>
      <c r="D6997" t="s">
        <v>203</v>
      </c>
      <c r="E6997">
        <v>39.5</v>
      </c>
      <c r="F6997">
        <v>1</v>
      </c>
      <c r="G6997">
        <v>39.5</v>
      </c>
      <c r="H6997" t="s">
        <v>17</v>
      </c>
      <c r="I6997" t="s">
        <v>46</v>
      </c>
      <c r="J6997" s="1">
        <v>44754</v>
      </c>
      <c r="K6997" t="b">
        <v>0</v>
      </c>
      <c r="L6997" t="s">
        <v>49</v>
      </c>
      <c r="M6997">
        <v>7</v>
      </c>
      <c r="N6997">
        <f>G6997/SUMIF(B:B,B6997,G:G)*100</f>
        <v>6.1233664563535732E-2</v>
      </c>
      <c r="Q6997">
        <f>VLOOKUP(C6997, Categories_Pivot_Table!A:B, 2, FALSE)</f>
        <v>23.348837209302324</v>
      </c>
      <c r="T6997">
        <f t="shared" si="110"/>
        <v>2022</v>
      </c>
    </row>
    <row r="6998" spans="1:20" x14ac:dyDescent="0.2">
      <c r="A6998" t="s">
        <v>7255</v>
      </c>
      <c r="B6998" t="s">
        <v>63</v>
      </c>
      <c r="C6998" t="s">
        <v>33</v>
      </c>
      <c r="D6998" t="s">
        <v>122</v>
      </c>
      <c r="E6998">
        <v>36.5</v>
      </c>
      <c r="F6998">
        <v>1</v>
      </c>
      <c r="G6998">
        <v>36.5</v>
      </c>
      <c r="H6998" t="s">
        <v>17</v>
      </c>
      <c r="I6998" t="s">
        <v>46</v>
      </c>
      <c r="J6998" s="1">
        <v>45128</v>
      </c>
      <c r="K6998" t="b">
        <v>1</v>
      </c>
      <c r="L6998" t="s">
        <v>65</v>
      </c>
      <c r="M6998">
        <v>7</v>
      </c>
      <c r="N6998">
        <f>G6998/SUMIF(B:B,B6998,G:G)*100</f>
        <v>6.0302669838752314E-2</v>
      </c>
      <c r="Q6998">
        <f>VLOOKUP(C6998, Categories_Pivot_Table!A:B, 2, FALSE)</f>
        <v>23.300574345883856</v>
      </c>
      <c r="T6998">
        <f t="shared" si="110"/>
        <v>2023</v>
      </c>
    </row>
    <row r="6999" spans="1:20" x14ac:dyDescent="0.2">
      <c r="A6999" t="s">
        <v>7256</v>
      </c>
      <c r="B6999" t="s">
        <v>87</v>
      </c>
      <c r="C6999" t="s">
        <v>38</v>
      </c>
      <c r="D6999" t="s">
        <v>85</v>
      </c>
      <c r="E6999">
        <v>18.5</v>
      </c>
      <c r="F6999">
        <v>10</v>
      </c>
      <c r="G6999">
        <v>185</v>
      </c>
      <c r="H6999" t="s">
        <v>56</v>
      </c>
      <c r="I6999" t="s">
        <v>18</v>
      </c>
      <c r="J6999" s="1">
        <v>45594</v>
      </c>
      <c r="K6999" t="b">
        <v>0</v>
      </c>
      <c r="L6999" t="s">
        <v>49</v>
      </c>
      <c r="M6999">
        <v>10</v>
      </c>
      <c r="N6999">
        <f>G6999/SUMIF(B:B,B6999,G:G)*100</f>
        <v>0.28445346495072038</v>
      </c>
      <c r="Q6999">
        <f>VLOOKUP(C6999, Categories_Pivot_Table!A:B, 2, FALSE)</f>
        <v>23.088790931989923</v>
      </c>
      <c r="T6999">
        <f t="shared" si="110"/>
        <v>2024</v>
      </c>
    </row>
    <row r="7000" spans="1:20" x14ac:dyDescent="0.2">
      <c r="A7000" t="s">
        <v>7257</v>
      </c>
      <c r="B7000" t="s">
        <v>44</v>
      </c>
      <c r="C7000" t="s">
        <v>27</v>
      </c>
      <c r="D7000" t="s">
        <v>28</v>
      </c>
      <c r="E7000">
        <v>21.5</v>
      </c>
      <c r="F7000">
        <v>3</v>
      </c>
      <c r="G7000">
        <v>64.5</v>
      </c>
      <c r="H7000" t="s">
        <v>29</v>
      </c>
      <c r="I7000" t="s">
        <v>18</v>
      </c>
      <c r="J7000" s="1">
        <v>45240</v>
      </c>
      <c r="K7000" t="b">
        <v>0</v>
      </c>
      <c r="L7000" t="s">
        <v>65</v>
      </c>
      <c r="M7000">
        <v>11</v>
      </c>
      <c r="N7000">
        <f>G7000/SUMIF(B:B,B7000,G:G)*100</f>
        <v>0.10626992561105207</v>
      </c>
      <c r="Q7000">
        <f>VLOOKUP(C7000, Categories_Pivot_Table!A:B, 2, FALSE)</f>
        <v>25.013711734693878</v>
      </c>
      <c r="T7000">
        <f t="shared" si="110"/>
        <v>2023</v>
      </c>
    </row>
    <row r="7001" spans="1:20" x14ac:dyDescent="0.2">
      <c r="A7001" t="s">
        <v>7258</v>
      </c>
      <c r="B7001" t="s">
        <v>14</v>
      </c>
      <c r="C7001" t="s">
        <v>27</v>
      </c>
      <c r="D7001" t="s">
        <v>55</v>
      </c>
      <c r="E7001">
        <v>36.5</v>
      </c>
      <c r="F7001">
        <v>1</v>
      </c>
      <c r="G7001">
        <v>36.5</v>
      </c>
      <c r="H7001" t="s">
        <v>29</v>
      </c>
      <c r="I7001" t="s">
        <v>46</v>
      </c>
      <c r="J7001" s="1">
        <v>44859</v>
      </c>
      <c r="K7001" t="b">
        <v>1</v>
      </c>
      <c r="L7001" t="s">
        <v>49</v>
      </c>
      <c r="M7001">
        <v>10</v>
      </c>
      <c r="N7001">
        <f>G7001/SUMIF(B:B,B7001,G:G)*100</f>
        <v>5.9423510545638075E-2</v>
      </c>
      <c r="Q7001">
        <f>VLOOKUP(C7001, Categories_Pivot_Table!A:B, 2, FALSE)</f>
        <v>25.013711734693878</v>
      </c>
      <c r="T7001">
        <f t="shared" si="110"/>
        <v>2022</v>
      </c>
    </row>
    <row r="7002" spans="1:20" x14ac:dyDescent="0.2">
      <c r="A7002" t="s">
        <v>7259</v>
      </c>
      <c r="B7002" t="s">
        <v>90</v>
      </c>
      <c r="C7002" t="s">
        <v>74</v>
      </c>
      <c r="D7002" t="s">
        <v>374</v>
      </c>
      <c r="E7002">
        <v>29</v>
      </c>
      <c r="F7002">
        <v>1</v>
      </c>
      <c r="G7002">
        <v>29</v>
      </c>
      <c r="H7002" t="s">
        <v>56</v>
      </c>
      <c r="I7002" t="s">
        <v>46</v>
      </c>
      <c r="J7002" s="1">
        <v>45190</v>
      </c>
      <c r="K7002" t="b">
        <v>0</v>
      </c>
      <c r="L7002" t="s">
        <v>42</v>
      </c>
      <c r="M7002">
        <v>9</v>
      </c>
      <c r="N7002">
        <f>G7002/SUMIF(B:B,B7002,G:G)*100</f>
        <v>4.9034527070440634E-2</v>
      </c>
      <c r="Q7002">
        <f>VLOOKUP(C7002, Categories_Pivot_Table!A:B, 2, FALSE)</f>
        <v>24.317096165933375</v>
      </c>
      <c r="T7002">
        <f t="shared" si="110"/>
        <v>2023</v>
      </c>
    </row>
    <row r="7003" spans="1:20" x14ac:dyDescent="0.2">
      <c r="A7003" t="s">
        <v>7260</v>
      </c>
      <c r="B7003" t="s">
        <v>54</v>
      </c>
      <c r="C7003" t="s">
        <v>74</v>
      </c>
      <c r="D7003" t="s">
        <v>346</v>
      </c>
      <c r="E7003">
        <v>27.5</v>
      </c>
      <c r="F7003">
        <v>2</v>
      </c>
      <c r="G7003">
        <v>55</v>
      </c>
      <c r="H7003" t="s">
        <v>56</v>
      </c>
      <c r="I7003" t="s">
        <v>18</v>
      </c>
      <c r="J7003" s="1">
        <v>44917</v>
      </c>
      <c r="K7003" t="b">
        <v>0</v>
      </c>
      <c r="L7003" t="s">
        <v>42</v>
      </c>
      <c r="M7003">
        <v>12</v>
      </c>
      <c r="N7003">
        <f>G7003/SUMIF(B:B,B7003,G:G)*100</f>
        <v>9.6228709398045675E-2</v>
      </c>
      <c r="Q7003">
        <f>VLOOKUP(C7003, Categories_Pivot_Table!A:B, 2, FALSE)</f>
        <v>24.317096165933375</v>
      </c>
      <c r="T7003">
        <f t="shared" si="110"/>
        <v>2022</v>
      </c>
    </row>
    <row r="7004" spans="1:20" x14ac:dyDescent="0.2">
      <c r="A7004" t="s">
        <v>7261</v>
      </c>
      <c r="B7004" t="s">
        <v>37</v>
      </c>
      <c r="C7004" t="s">
        <v>74</v>
      </c>
      <c r="D7004" t="s">
        <v>2729</v>
      </c>
      <c r="E7004">
        <v>8</v>
      </c>
      <c r="F7004">
        <v>5</v>
      </c>
      <c r="G7004">
        <v>40</v>
      </c>
      <c r="H7004" t="s">
        <v>56</v>
      </c>
      <c r="I7004" t="s">
        <v>46</v>
      </c>
      <c r="J7004" s="1">
        <v>45395</v>
      </c>
      <c r="K7004" t="b">
        <v>1</v>
      </c>
      <c r="L7004" t="s">
        <v>35</v>
      </c>
      <c r="M7004">
        <v>4</v>
      </c>
      <c r="N7004">
        <f>G7004/SUMIF(B:B,B7004,G:G)*100</f>
        <v>5.9724223398457621E-2</v>
      </c>
      <c r="Q7004">
        <f>VLOOKUP(C7004, Categories_Pivot_Table!A:B, 2, FALSE)</f>
        <v>24.317096165933375</v>
      </c>
      <c r="T7004">
        <f t="shared" si="110"/>
        <v>2024</v>
      </c>
    </row>
    <row r="7005" spans="1:20" x14ac:dyDescent="0.2">
      <c r="A7005" t="s">
        <v>7262</v>
      </c>
      <c r="B7005" t="s">
        <v>51</v>
      </c>
      <c r="C7005" t="s">
        <v>33</v>
      </c>
      <c r="D7005" t="s">
        <v>122</v>
      </c>
      <c r="E7005">
        <v>36.5</v>
      </c>
      <c r="F7005">
        <v>6</v>
      </c>
      <c r="G7005">
        <v>219</v>
      </c>
      <c r="H7005" t="s">
        <v>17</v>
      </c>
      <c r="I7005" t="s">
        <v>18</v>
      </c>
      <c r="J7005" s="1">
        <v>44681</v>
      </c>
      <c r="K7005" t="b">
        <v>0</v>
      </c>
      <c r="L7005" t="s">
        <v>35</v>
      </c>
      <c r="M7005">
        <v>4</v>
      </c>
      <c r="N7005">
        <f>G7005/SUMIF(B:B,B7005,G:G)*100</f>
        <v>0.33949803897251457</v>
      </c>
      <c r="Q7005">
        <f>VLOOKUP(C7005, Categories_Pivot_Table!A:B, 2, FALSE)</f>
        <v>23.300574345883856</v>
      </c>
      <c r="T7005">
        <f t="shared" si="110"/>
        <v>2022</v>
      </c>
    </row>
    <row r="7006" spans="1:20" x14ac:dyDescent="0.2">
      <c r="A7006" t="s">
        <v>7263</v>
      </c>
      <c r="B7006" t="s">
        <v>173</v>
      </c>
      <c r="C7006" t="s">
        <v>38</v>
      </c>
      <c r="D7006" t="s">
        <v>362</v>
      </c>
      <c r="E7006">
        <v>41</v>
      </c>
      <c r="F7006">
        <v>4</v>
      </c>
      <c r="G7006">
        <v>164</v>
      </c>
      <c r="H7006" t="s">
        <v>29</v>
      </c>
      <c r="I7006" t="s">
        <v>18</v>
      </c>
      <c r="J7006" s="1">
        <v>45380</v>
      </c>
      <c r="K7006" t="b">
        <v>0</v>
      </c>
      <c r="L7006" t="s">
        <v>65</v>
      </c>
      <c r="M7006">
        <v>3</v>
      </c>
      <c r="N7006">
        <f>G7006/SUMIF(B:B,B7006,G:G)*100</f>
        <v>0.26968804985940042</v>
      </c>
      <c r="Q7006">
        <f>VLOOKUP(C7006, Categories_Pivot_Table!A:B, 2, FALSE)</f>
        <v>23.088790931989923</v>
      </c>
      <c r="T7006">
        <f t="shared" si="110"/>
        <v>2024</v>
      </c>
    </row>
    <row r="7007" spans="1:20" x14ac:dyDescent="0.2">
      <c r="A7007" t="s">
        <v>7264</v>
      </c>
      <c r="B7007" t="s">
        <v>173</v>
      </c>
      <c r="C7007" t="s">
        <v>27</v>
      </c>
      <c r="D7007" t="s">
        <v>305</v>
      </c>
      <c r="E7007">
        <v>23</v>
      </c>
      <c r="F7007">
        <v>1</v>
      </c>
      <c r="G7007">
        <v>23</v>
      </c>
      <c r="H7007" t="s">
        <v>17</v>
      </c>
      <c r="I7007" t="s">
        <v>18</v>
      </c>
      <c r="J7007" s="1">
        <v>44903</v>
      </c>
      <c r="K7007" t="b">
        <v>0</v>
      </c>
      <c r="L7007" t="s">
        <v>42</v>
      </c>
      <c r="M7007">
        <v>12</v>
      </c>
      <c r="N7007">
        <f>G7007/SUMIF(B:B,B7007,G:G)*100</f>
        <v>3.7822104553452501E-2</v>
      </c>
      <c r="Q7007">
        <f>VLOOKUP(C7007, Categories_Pivot_Table!A:B, 2, FALSE)</f>
        <v>25.013711734693878</v>
      </c>
      <c r="T7007">
        <f t="shared" si="110"/>
        <v>2022</v>
      </c>
    </row>
    <row r="7008" spans="1:20" x14ac:dyDescent="0.2">
      <c r="A7008" t="s">
        <v>7265</v>
      </c>
      <c r="B7008" t="s">
        <v>76</v>
      </c>
      <c r="C7008" t="s">
        <v>15</v>
      </c>
      <c r="D7008" t="s">
        <v>511</v>
      </c>
      <c r="E7008">
        <v>15.5</v>
      </c>
      <c r="F7008">
        <v>4</v>
      </c>
      <c r="G7008">
        <v>62</v>
      </c>
      <c r="H7008" t="s">
        <v>56</v>
      </c>
      <c r="I7008" t="s">
        <v>18</v>
      </c>
      <c r="J7008" s="1">
        <v>44840</v>
      </c>
      <c r="K7008" t="b">
        <v>0</v>
      </c>
      <c r="L7008" t="s">
        <v>42</v>
      </c>
      <c r="M7008">
        <v>10</v>
      </c>
      <c r="N7008">
        <f>G7008/SUMIF(B:B,B7008,G:G)*100</f>
        <v>0.1055651566876378</v>
      </c>
      <c r="Q7008">
        <f>VLOOKUP(C7008, Categories_Pivot_Table!A:B, 2, FALSE)</f>
        <v>23.063808900523561</v>
      </c>
      <c r="T7008">
        <f t="shared" si="110"/>
        <v>2022</v>
      </c>
    </row>
    <row r="7009" spans="1:20" x14ac:dyDescent="0.2">
      <c r="A7009" t="s">
        <v>7266</v>
      </c>
      <c r="B7009" t="s">
        <v>84</v>
      </c>
      <c r="C7009" t="s">
        <v>27</v>
      </c>
      <c r="D7009" t="s">
        <v>91</v>
      </c>
      <c r="E7009">
        <v>33.5</v>
      </c>
      <c r="F7009">
        <v>7</v>
      </c>
      <c r="G7009">
        <v>234.5</v>
      </c>
      <c r="H7009" t="s">
        <v>29</v>
      </c>
      <c r="I7009" t="s">
        <v>46</v>
      </c>
      <c r="J7009" s="1">
        <v>44712</v>
      </c>
      <c r="K7009" t="b">
        <v>0</v>
      </c>
      <c r="L7009" t="s">
        <v>49</v>
      </c>
      <c r="M7009">
        <v>5</v>
      </c>
      <c r="N7009">
        <f>G7009/SUMIF(B:B,B7009,G:G)*100</f>
        <v>0.37964949204678833</v>
      </c>
      <c r="Q7009">
        <f>VLOOKUP(C7009, Categories_Pivot_Table!A:B, 2, FALSE)</f>
        <v>25.013711734693878</v>
      </c>
      <c r="T7009">
        <f t="shared" si="110"/>
        <v>2022</v>
      </c>
    </row>
    <row r="7010" spans="1:20" x14ac:dyDescent="0.2">
      <c r="A7010" t="s">
        <v>7267</v>
      </c>
      <c r="B7010" t="s">
        <v>51</v>
      </c>
      <c r="C7010" t="s">
        <v>33</v>
      </c>
      <c r="D7010" t="s">
        <v>398</v>
      </c>
      <c r="E7010">
        <v>21.5</v>
      </c>
      <c r="F7010">
        <v>10</v>
      </c>
      <c r="G7010">
        <v>215</v>
      </c>
      <c r="H7010" t="s">
        <v>29</v>
      </c>
      <c r="I7010" t="s">
        <v>46</v>
      </c>
      <c r="J7010" s="1">
        <v>44769</v>
      </c>
      <c r="K7010" t="b">
        <v>0</v>
      </c>
      <c r="L7010" t="s">
        <v>30</v>
      </c>
      <c r="M7010">
        <v>7</v>
      </c>
      <c r="N7010">
        <f>G7010/SUMIF(B:B,B7010,G:G)*100</f>
        <v>0.33329716154835909</v>
      </c>
      <c r="Q7010">
        <f>VLOOKUP(C7010, Categories_Pivot_Table!A:B, 2, FALSE)</f>
        <v>23.300574345883856</v>
      </c>
      <c r="T7010">
        <f t="shared" si="110"/>
        <v>2022</v>
      </c>
    </row>
    <row r="7011" spans="1:20" x14ac:dyDescent="0.2">
      <c r="A7011" t="s">
        <v>7268</v>
      </c>
      <c r="B7011" t="s">
        <v>21</v>
      </c>
      <c r="C7011" t="s">
        <v>27</v>
      </c>
      <c r="D7011" t="s">
        <v>55</v>
      </c>
      <c r="E7011">
        <v>36.5</v>
      </c>
      <c r="F7011">
        <v>5</v>
      </c>
      <c r="G7011">
        <v>182.5</v>
      </c>
      <c r="H7011" t="s">
        <v>29</v>
      </c>
      <c r="I7011" t="s">
        <v>18</v>
      </c>
      <c r="J7011" s="1">
        <v>44656</v>
      </c>
      <c r="K7011" t="b">
        <v>0</v>
      </c>
      <c r="L7011" t="s">
        <v>49</v>
      </c>
      <c r="M7011">
        <v>4</v>
      </c>
      <c r="N7011">
        <f>G7011/SUMIF(B:B,B7011,G:G)*100</f>
        <v>0.29563034058235127</v>
      </c>
      <c r="Q7011">
        <f>VLOOKUP(C7011, Categories_Pivot_Table!A:B, 2, FALSE)</f>
        <v>25.013711734693878</v>
      </c>
      <c r="T7011">
        <f t="shared" si="110"/>
        <v>2022</v>
      </c>
    </row>
    <row r="7012" spans="1:20" x14ac:dyDescent="0.2">
      <c r="A7012" t="s">
        <v>7269</v>
      </c>
      <c r="B7012" t="s">
        <v>121</v>
      </c>
      <c r="C7012" t="s">
        <v>22</v>
      </c>
      <c r="D7012" t="s">
        <v>283</v>
      </c>
      <c r="E7012">
        <v>8</v>
      </c>
      <c r="F7012">
        <v>3</v>
      </c>
      <c r="G7012">
        <v>24</v>
      </c>
      <c r="H7012" t="s">
        <v>17</v>
      </c>
      <c r="I7012" t="s">
        <v>46</v>
      </c>
      <c r="J7012" s="1">
        <v>44746</v>
      </c>
      <c r="K7012" t="b">
        <v>1</v>
      </c>
      <c r="L7012" t="s">
        <v>19</v>
      </c>
      <c r="M7012">
        <v>7</v>
      </c>
      <c r="N7012">
        <f>G7012/SUMIF(B:B,B7012,G:G)*100</f>
        <v>3.6601825516047612E-2</v>
      </c>
      <c r="Q7012">
        <f>VLOOKUP(C7012, Categories_Pivot_Table!A:B, 2, FALSE)</f>
        <v>21.505681818181817</v>
      </c>
      <c r="T7012">
        <f t="shared" si="110"/>
        <v>2022</v>
      </c>
    </row>
    <row r="7013" spans="1:20" x14ac:dyDescent="0.2">
      <c r="A7013" t="s">
        <v>7270</v>
      </c>
      <c r="B7013" t="s">
        <v>173</v>
      </c>
      <c r="C7013" t="s">
        <v>15</v>
      </c>
      <c r="D7013" t="s">
        <v>169</v>
      </c>
      <c r="E7013">
        <v>24.5</v>
      </c>
      <c r="F7013">
        <v>10</v>
      </c>
      <c r="G7013">
        <v>245</v>
      </c>
      <c r="H7013" t="s">
        <v>17</v>
      </c>
      <c r="I7013" t="s">
        <v>46</v>
      </c>
      <c r="J7013" s="1">
        <v>45592</v>
      </c>
      <c r="K7013" t="b">
        <v>1</v>
      </c>
      <c r="L7013" t="s">
        <v>24</v>
      </c>
      <c r="M7013">
        <v>10</v>
      </c>
      <c r="N7013">
        <f>G7013/SUMIF(B:B,B7013,G:G)*100</f>
        <v>0.40288763546068967</v>
      </c>
      <c r="Q7013">
        <f>VLOOKUP(C7013, Categories_Pivot_Table!A:B, 2, FALSE)</f>
        <v>23.063808900523561</v>
      </c>
      <c r="T7013">
        <f t="shared" si="110"/>
        <v>2024</v>
      </c>
    </row>
    <row r="7014" spans="1:20" x14ac:dyDescent="0.2">
      <c r="A7014" t="s">
        <v>7271</v>
      </c>
      <c r="B7014" t="s">
        <v>71</v>
      </c>
      <c r="C7014" t="s">
        <v>27</v>
      </c>
      <c r="D7014" t="s">
        <v>974</v>
      </c>
      <c r="E7014">
        <v>32</v>
      </c>
      <c r="F7014">
        <v>4</v>
      </c>
      <c r="G7014">
        <v>128</v>
      </c>
      <c r="H7014" t="s">
        <v>29</v>
      </c>
      <c r="I7014" t="s">
        <v>46</v>
      </c>
      <c r="J7014" s="1">
        <v>44731</v>
      </c>
      <c r="K7014" t="b">
        <v>0</v>
      </c>
      <c r="L7014" t="s">
        <v>24</v>
      </c>
      <c r="M7014">
        <v>6</v>
      </c>
      <c r="N7014">
        <f>G7014/SUMIF(B:B,B7014,G:G)*100</f>
        <v>0.20279637184615995</v>
      </c>
      <c r="Q7014">
        <f>VLOOKUP(C7014, Categories_Pivot_Table!A:B, 2, FALSE)</f>
        <v>25.013711734693878</v>
      </c>
      <c r="T7014">
        <f t="shared" si="110"/>
        <v>2022</v>
      </c>
    </row>
    <row r="7015" spans="1:20" x14ac:dyDescent="0.2">
      <c r="A7015" t="s">
        <v>7272</v>
      </c>
      <c r="B7015" t="s">
        <v>128</v>
      </c>
      <c r="C7015" t="s">
        <v>38</v>
      </c>
      <c r="D7015" t="s">
        <v>165</v>
      </c>
      <c r="E7015">
        <v>36.5</v>
      </c>
      <c r="F7015">
        <v>10</v>
      </c>
      <c r="G7015">
        <v>365</v>
      </c>
      <c r="H7015" t="s">
        <v>17</v>
      </c>
      <c r="I7015" t="s">
        <v>46</v>
      </c>
      <c r="J7015" s="1">
        <v>44603</v>
      </c>
      <c r="K7015" t="b">
        <v>0</v>
      </c>
      <c r="L7015" t="s">
        <v>65</v>
      </c>
      <c r="M7015">
        <v>2</v>
      </c>
      <c r="N7015">
        <f>G7015/SUMIF(B:B,B7015,G:G)*100</f>
        <v>0.53322035879156193</v>
      </c>
      <c r="Q7015">
        <f>VLOOKUP(C7015, Categories_Pivot_Table!A:B, 2, FALSE)</f>
        <v>23.088790931989923</v>
      </c>
      <c r="T7015">
        <f t="shared" si="110"/>
        <v>2022</v>
      </c>
    </row>
    <row r="7016" spans="1:20" x14ac:dyDescent="0.2">
      <c r="A7016" t="s">
        <v>7273</v>
      </c>
      <c r="B7016" t="s">
        <v>51</v>
      </c>
      <c r="C7016" t="s">
        <v>74</v>
      </c>
      <c r="D7016" t="s">
        <v>366</v>
      </c>
      <c r="E7016">
        <v>36.5</v>
      </c>
      <c r="F7016">
        <v>9</v>
      </c>
      <c r="G7016">
        <v>328.5</v>
      </c>
      <c r="H7016" t="s">
        <v>17</v>
      </c>
      <c r="I7016" t="s">
        <v>18</v>
      </c>
      <c r="J7016" s="1">
        <v>44592</v>
      </c>
      <c r="K7016" t="b">
        <v>0</v>
      </c>
      <c r="L7016" t="s">
        <v>19</v>
      </c>
      <c r="M7016">
        <v>1</v>
      </c>
      <c r="N7016">
        <f>G7016/SUMIF(B:B,B7016,G:G)*100</f>
        <v>0.50924705845877194</v>
      </c>
      <c r="Q7016">
        <f>VLOOKUP(C7016, Categories_Pivot_Table!A:B, 2, FALSE)</f>
        <v>24.317096165933375</v>
      </c>
      <c r="T7016">
        <f t="shared" si="110"/>
        <v>2022</v>
      </c>
    </row>
    <row r="7017" spans="1:20" x14ac:dyDescent="0.2">
      <c r="A7017" t="s">
        <v>7274</v>
      </c>
      <c r="B7017" t="s">
        <v>21</v>
      </c>
      <c r="C7017" t="s">
        <v>74</v>
      </c>
      <c r="D7017" t="s">
        <v>477</v>
      </c>
      <c r="E7017">
        <v>20</v>
      </c>
      <c r="F7017">
        <v>4</v>
      </c>
      <c r="G7017">
        <v>80</v>
      </c>
      <c r="H7017" t="s">
        <v>56</v>
      </c>
      <c r="I7017" t="s">
        <v>18</v>
      </c>
      <c r="J7017" s="1">
        <v>44996</v>
      </c>
      <c r="K7017" t="b">
        <v>1</v>
      </c>
      <c r="L7017" t="s">
        <v>35</v>
      </c>
      <c r="M7017">
        <v>3</v>
      </c>
      <c r="N7017">
        <f>G7017/SUMIF(B:B,B7017,G:G)*100</f>
        <v>0.1295913821730855</v>
      </c>
      <c r="Q7017">
        <f>VLOOKUP(C7017, Categories_Pivot_Table!A:B, 2, FALSE)</f>
        <v>24.317096165933375</v>
      </c>
      <c r="T7017">
        <f t="shared" si="110"/>
        <v>2023</v>
      </c>
    </row>
    <row r="7018" spans="1:20" x14ac:dyDescent="0.2">
      <c r="A7018" t="s">
        <v>7275</v>
      </c>
      <c r="B7018" t="s">
        <v>118</v>
      </c>
      <c r="C7018" t="s">
        <v>27</v>
      </c>
      <c r="D7018" t="s">
        <v>28</v>
      </c>
      <c r="E7018">
        <v>21.5</v>
      </c>
      <c r="F7018">
        <v>1</v>
      </c>
      <c r="G7018">
        <v>21.5</v>
      </c>
      <c r="H7018" t="s">
        <v>17</v>
      </c>
      <c r="I7018" t="s">
        <v>18</v>
      </c>
      <c r="J7018" s="1">
        <v>45174</v>
      </c>
      <c r="K7018" t="b">
        <v>0</v>
      </c>
      <c r="L7018" t="s">
        <v>49</v>
      </c>
      <c r="M7018">
        <v>9</v>
      </c>
      <c r="N7018">
        <f>G7018/SUMIF(B:B,B7018,G:G)*100</f>
        <v>3.5363587019096338E-2</v>
      </c>
      <c r="Q7018">
        <f>VLOOKUP(C7018, Categories_Pivot_Table!A:B, 2, FALSE)</f>
        <v>25.013711734693878</v>
      </c>
      <c r="T7018">
        <f t="shared" si="110"/>
        <v>2023</v>
      </c>
    </row>
    <row r="7019" spans="1:20" x14ac:dyDescent="0.2">
      <c r="A7019" t="s">
        <v>7276</v>
      </c>
      <c r="B7019" t="s">
        <v>54</v>
      </c>
      <c r="C7019" t="s">
        <v>38</v>
      </c>
      <c r="D7019" t="s">
        <v>207</v>
      </c>
      <c r="E7019">
        <v>9.5</v>
      </c>
      <c r="F7019">
        <v>10</v>
      </c>
      <c r="G7019">
        <v>95</v>
      </c>
      <c r="H7019" t="s">
        <v>56</v>
      </c>
      <c r="I7019" t="s">
        <v>18</v>
      </c>
      <c r="J7019" s="1">
        <v>44948</v>
      </c>
      <c r="K7019" t="b">
        <v>1</v>
      </c>
      <c r="L7019" t="s">
        <v>24</v>
      </c>
      <c r="M7019">
        <v>1</v>
      </c>
      <c r="N7019">
        <f>G7019/SUMIF(B:B,B7019,G:G)*100</f>
        <v>0.16621322532389707</v>
      </c>
      <c r="Q7019">
        <f>VLOOKUP(C7019, Categories_Pivot_Table!A:B, 2, FALSE)</f>
        <v>23.088790931989923</v>
      </c>
      <c r="T7019">
        <f t="shared" si="110"/>
        <v>2023</v>
      </c>
    </row>
    <row r="7020" spans="1:20" x14ac:dyDescent="0.2">
      <c r="A7020" t="s">
        <v>7277</v>
      </c>
      <c r="B7020" t="s">
        <v>84</v>
      </c>
      <c r="C7020" t="s">
        <v>135</v>
      </c>
      <c r="D7020" t="s">
        <v>229</v>
      </c>
      <c r="E7020">
        <v>41</v>
      </c>
      <c r="F7020">
        <v>8</v>
      </c>
      <c r="G7020">
        <v>328</v>
      </c>
      <c r="H7020" t="s">
        <v>56</v>
      </c>
      <c r="I7020" t="s">
        <v>18</v>
      </c>
      <c r="J7020" s="1">
        <v>44986</v>
      </c>
      <c r="K7020" t="b">
        <v>0</v>
      </c>
      <c r="L7020" t="s">
        <v>30</v>
      </c>
      <c r="M7020">
        <v>3</v>
      </c>
      <c r="N7020">
        <f>G7020/SUMIF(B:B,B7020,G:G)*100</f>
        <v>0.5310235965515846</v>
      </c>
      <c r="Q7020">
        <f>VLOOKUP(C7020, Categories_Pivot_Table!A:B, 2, FALSE)</f>
        <v>23.146341463414632</v>
      </c>
      <c r="T7020">
        <f t="shared" si="110"/>
        <v>2023</v>
      </c>
    </row>
    <row r="7021" spans="1:20" x14ac:dyDescent="0.2">
      <c r="A7021" t="s">
        <v>7278</v>
      </c>
      <c r="B7021" t="s">
        <v>14</v>
      </c>
      <c r="C7021" t="s">
        <v>48</v>
      </c>
      <c r="D7021" t="s">
        <v>149</v>
      </c>
      <c r="E7021">
        <v>38</v>
      </c>
      <c r="F7021">
        <v>3</v>
      </c>
      <c r="G7021">
        <v>114</v>
      </c>
      <c r="H7021" t="s">
        <v>17</v>
      </c>
      <c r="I7021" t="s">
        <v>18</v>
      </c>
      <c r="J7021" s="1">
        <v>45145</v>
      </c>
      <c r="K7021" t="b">
        <v>0</v>
      </c>
      <c r="L7021" t="s">
        <v>19</v>
      </c>
      <c r="M7021">
        <v>8</v>
      </c>
      <c r="N7021">
        <f>G7021/SUMIF(B:B,B7021,G:G)*100</f>
        <v>0.18559671786856821</v>
      </c>
      <c r="Q7021">
        <f>VLOOKUP(C7021, Categories_Pivot_Table!A:B, 2, FALSE)</f>
        <v>23.348837209302324</v>
      </c>
      <c r="T7021">
        <f t="shared" si="110"/>
        <v>2023</v>
      </c>
    </row>
    <row r="7022" spans="1:20" x14ac:dyDescent="0.2">
      <c r="A7022" t="s">
        <v>7279</v>
      </c>
      <c r="B7022" t="s">
        <v>71</v>
      </c>
      <c r="C7022" t="s">
        <v>15</v>
      </c>
      <c r="D7022" t="s">
        <v>16</v>
      </c>
      <c r="E7022">
        <v>18.5</v>
      </c>
      <c r="F7022">
        <v>3</v>
      </c>
      <c r="G7022">
        <v>55.5</v>
      </c>
      <c r="H7022" t="s">
        <v>29</v>
      </c>
      <c r="I7022" t="s">
        <v>18</v>
      </c>
      <c r="J7022" s="1">
        <v>44791</v>
      </c>
      <c r="K7022" t="b">
        <v>0</v>
      </c>
      <c r="L7022" t="s">
        <v>42</v>
      </c>
      <c r="M7022">
        <v>8</v>
      </c>
      <c r="N7022">
        <f>G7022/SUMIF(B:B,B7022,G:G)*100</f>
        <v>8.7931239355170915E-2</v>
      </c>
      <c r="Q7022">
        <f>VLOOKUP(C7022, Categories_Pivot_Table!A:B, 2, FALSE)</f>
        <v>23.063808900523561</v>
      </c>
      <c r="T7022">
        <f t="shared" si="110"/>
        <v>2022</v>
      </c>
    </row>
    <row r="7023" spans="1:20" x14ac:dyDescent="0.2">
      <c r="A7023" t="s">
        <v>7280</v>
      </c>
      <c r="B7023" t="s">
        <v>128</v>
      </c>
      <c r="C7023" t="s">
        <v>22</v>
      </c>
      <c r="D7023" t="s">
        <v>527</v>
      </c>
      <c r="E7023">
        <v>23</v>
      </c>
      <c r="F7023">
        <v>7</v>
      </c>
      <c r="G7023">
        <v>161</v>
      </c>
      <c r="H7023" t="s">
        <v>56</v>
      </c>
      <c r="I7023" t="s">
        <v>18</v>
      </c>
      <c r="J7023" s="1">
        <v>45646</v>
      </c>
      <c r="K7023" t="b">
        <v>0</v>
      </c>
      <c r="L7023" t="s">
        <v>65</v>
      </c>
      <c r="M7023">
        <v>12</v>
      </c>
      <c r="N7023">
        <f>G7023/SUMIF(B:B,B7023,G:G)*100</f>
        <v>0.235201308946415</v>
      </c>
      <c r="Q7023">
        <f>VLOOKUP(C7023, Categories_Pivot_Table!A:B, 2, FALSE)</f>
        <v>21.505681818181817</v>
      </c>
      <c r="T7023">
        <f t="shared" si="110"/>
        <v>2024</v>
      </c>
    </row>
    <row r="7024" spans="1:20" x14ac:dyDescent="0.2">
      <c r="A7024" t="s">
        <v>7281</v>
      </c>
      <c r="B7024" t="s">
        <v>26</v>
      </c>
      <c r="C7024" t="s">
        <v>27</v>
      </c>
      <c r="D7024" t="s">
        <v>583</v>
      </c>
      <c r="E7024">
        <v>12.5</v>
      </c>
      <c r="F7024">
        <v>6</v>
      </c>
      <c r="G7024">
        <v>75</v>
      </c>
      <c r="H7024" t="s">
        <v>56</v>
      </c>
      <c r="I7024" t="s">
        <v>46</v>
      </c>
      <c r="J7024" s="1">
        <v>45120</v>
      </c>
      <c r="K7024" t="b">
        <v>0</v>
      </c>
      <c r="L7024" t="s">
        <v>42</v>
      </c>
      <c r="M7024">
        <v>7</v>
      </c>
      <c r="N7024">
        <f>G7024/SUMIF(B:B,B7024,G:G)*100</f>
        <v>0.12087708412239206</v>
      </c>
      <c r="Q7024">
        <f>VLOOKUP(C7024, Categories_Pivot_Table!A:B, 2, FALSE)</f>
        <v>25.013711734693878</v>
      </c>
      <c r="T7024">
        <f t="shared" si="110"/>
        <v>2023</v>
      </c>
    </row>
    <row r="7025" spans="1:20" x14ac:dyDescent="0.2">
      <c r="A7025" t="s">
        <v>7282</v>
      </c>
      <c r="B7025" t="s">
        <v>95</v>
      </c>
      <c r="C7025" t="s">
        <v>48</v>
      </c>
      <c r="D7025" t="s">
        <v>1089</v>
      </c>
      <c r="E7025">
        <v>30.5</v>
      </c>
      <c r="F7025">
        <v>1</v>
      </c>
      <c r="G7025">
        <v>30.5</v>
      </c>
      <c r="H7025" t="s">
        <v>56</v>
      </c>
      <c r="I7025" t="s">
        <v>46</v>
      </c>
      <c r="J7025" s="1">
        <v>45125</v>
      </c>
      <c r="K7025" t="b">
        <v>0</v>
      </c>
      <c r="L7025" t="s">
        <v>49</v>
      </c>
      <c r="M7025">
        <v>7</v>
      </c>
      <c r="N7025">
        <f>G7025/SUMIF(B:B,B7025,G:G)*100</f>
        <v>4.5284811771081568E-2</v>
      </c>
      <c r="Q7025">
        <f>VLOOKUP(C7025, Categories_Pivot_Table!A:B, 2, FALSE)</f>
        <v>23.348837209302324</v>
      </c>
      <c r="T7025">
        <f t="shared" si="110"/>
        <v>2023</v>
      </c>
    </row>
    <row r="7026" spans="1:20" x14ac:dyDescent="0.2">
      <c r="A7026" t="s">
        <v>7283</v>
      </c>
      <c r="B7026" t="s">
        <v>118</v>
      </c>
      <c r="C7026" t="s">
        <v>74</v>
      </c>
      <c r="D7026" t="s">
        <v>107</v>
      </c>
      <c r="E7026">
        <v>35</v>
      </c>
      <c r="F7026">
        <v>10</v>
      </c>
      <c r="G7026">
        <v>350</v>
      </c>
      <c r="H7026" t="s">
        <v>17</v>
      </c>
      <c r="I7026" t="s">
        <v>18</v>
      </c>
      <c r="J7026" s="1">
        <v>44599</v>
      </c>
      <c r="K7026" t="b">
        <v>1</v>
      </c>
      <c r="L7026" t="s">
        <v>19</v>
      </c>
      <c r="M7026">
        <v>2</v>
      </c>
      <c r="N7026">
        <f>G7026/SUMIF(B:B,B7026,G:G)*100</f>
        <v>0.57568630031087065</v>
      </c>
      <c r="Q7026">
        <f>VLOOKUP(C7026, Categories_Pivot_Table!A:B, 2, FALSE)</f>
        <v>24.317096165933375</v>
      </c>
      <c r="T7026">
        <f t="shared" si="110"/>
        <v>2022</v>
      </c>
    </row>
    <row r="7027" spans="1:20" x14ac:dyDescent="0.2">
      <c r="A7027" t="s">
        <v>7284</v>
      </c>
      <c r="B7027" t="s">
        <v>47</v>
      </c>
      <c r="C7027" t="s">
        <v>22</v>
      </c>
      <c r="D7027" t="s">
        <v>341</v>
      </c>
      <c r="E7027">
        <v>26</v>
      </c>
      <c r="F7027">
        <v>9</v>
      </c>
      <c r="G7027">
        <v>234</v>
      </c>
      <c r="H7027" t="s">
        <v>29</v>
      </c>
      <c r="I7027" t="s">
        <v>18</v>
      </c>
      <c r="J7027" s="1">
        <v>44575</v>
      </c>
      <c r="K7027" t="b">
        <v>0</v>
      </c>
      <c r="L7027" t="s">
        <v>65</v>
      </c>
      <c r="M7027">
        <v>1</v>
      </c>
      <c r="N7027">
        <f>G7027/SUMIF(B:B,B7027,G:G)*100</f>
        <v>0.37182400330510229</v>
      </c>
      <c r="Q7027">
        <f>VLOOKUP(C7027, Categories_Pivot_Table!A:B, 2, FALSE)</f>
        <v>21.505681818181817</v>
      </c>
      <c r="T7027">
        <f t="shared" si="110"/>
        <v>2022</v>
      </c>
    </row>
    <row r="7028" spans="1:20" x14ac:dyDescent="0.2">
      <c r="A7028" t="s">
        <v>7285</v>
      </c>
      <c r="B7028" t="s">
        <v>37</v>
      </c>
      <c r="C7028" t="s">
        <v>22</v>
      </c>
      <c r="D7028" t="s">
        <v>1043</v>
      </c>
      <c r="E7028">
        <v>14</v>
      </c>
      <c r="F7028">
        <v>9</v>
      </c>
      <c r="G7028">
        <v>126</v>
      </c>
      <c r="H7028" t="s">
        <v>56</v>
      </c>
      <c r="I7028" t="s">
        <v>18</v>
      </c>
      <c r="J7028" s="1">
        <v>44857</v>
      </c>
      <c r="K7028" t="b">
        <v>1</v>
      </c>
      <c r="L7028" t="s">
        <v>24</v>
      </c>
      <c r="M7028">
        <v>10</v>
      </c>
      <c r="N7028">
        <f>G7028/SUMIF(B:B,B7028,G:G)*100</f>
        <v>0.1881313037051415</v>
      </c>
      <c r="Q7028">
        <f>VLOOKUP(C7028, Categories_Pivot_Table!A:B, 2, FALSE)</f>
        <v>21.505681818181817</v>
      </c>
      <c r="T7028">
        <f t="shared" si="110"/>
        <v>2022</v>
      </c>
    </row>
    <row r="7029" spans="1:20" x14ac:dyDescent="0.2">
      <c r="A7029" t="s">
        <v>7286</v>
      </c>
      <c r="B7029" t="s">
        <v>104</v>
      </c>
      <c r="C7029" t="s">
        <v>15</v>
      </c>
      <c r="D7029" t="s">
        <v>197</v>
      </c>
      <c r="E7029">
        <v>41</v>
      </c>
      <c r="F7029">
        <v>5</v>
      </c>
      <c r="G7029">
        <v>205</v>
      </c>
      <c r="H7029" t="s">
        <v>56</v>
      </c>
      <c r="I7029" t="s">
        <v>18</v>
      </c>
      <c r="J7029" s="1">
        <v>44786</v>
      </c>
      <c r="K7029" t="b">
        <v>0</v>
      </c>
      <c r="L7029" t="s">
        <v>35</v>
      </c>
      <c r="M7029">
        <v>8</v>
      </c>
      <c r="N7029">
        <f>G7029/SUMIF(B:B,B7029,G:G)*100</f>
        <v>0.33315456746786276</v>
      </c>
      <c r="Q7029">
        <f>VLOOKUP(C7029, Categories_Pivot_Table!A:B, 2, FALSE)</f>
        <v>23.063808900523561</v>
      </c>
      <c r="T7029">
        <f t="shared" si="110"/>
        <v>2022</v>
      </c>
    </row>
    <row r="7030" spans="1:20" x14ac:dyDescent="0.2">
      <c r="A7030" t="s">
        <v>7287</v>
      </c>
      <c r="B7030" t="s">
        <v>73</v>
      </c>
      <c r="C7030" t="s">
        <v>48</v>
      </c>
      <c r="D7030" t="s">
        <v>93</v>
      </c>
      <c r="E7030">
        <v>41</v>
      </c>
      <c r="F7030">
        <v>10</v>
      </c>
      <c r="G7030">
        <v>410</v>
      </c>
      <c r="H7030" t="s">
        <v>17</v>
      </c>
      <c r="I7030" t="s">
        <v>18</v>
      </c>
      <c r="J7030" s="1">
        <v>44747</v>
      </c>
      <c r="K7030" t="b">
        <v>1</v>
      </c>
      <c r="L7030" t="s">
        <v>49</v>
      </c>
      <c r="M7030">
        <v>7</v>
      </c>
      <c r="N7030">
        <f>G7030/SUMIF(B:B,B7030,G:G)*100</f>
        <v>0.70830705974829189</v>
      </c>
      <c r="Q7030">
        <f>VLOOKUP(C7030, Categories_Pivot_Table!A:B, 2, FALSE)</f>
        <v>23.348837209302324</v>
      </c>
      <c r="T7030">
        <f t="shared" si="110"/>
        <v>2022</v>
      </c>
    </row>
    <row r="7031" spans="1:20" x14ac:dyDescent="0.2">
      <c r="A7031" t="s">
        <v>7288</v>
      </c>
      <c r="B7031" t="s">
        <v>81</v>
      </c>
      <c r="C7031" t="s">
        <v>22</v>
      </c>
      <c r="D7031" t="s">
        <v>849</v>
      </c>
      <c r="E7031">
        <v>33.5</v>
      </c>
      <c r="F7031">
        <v>10</v>
      </c>
      <c r="G7031">
        <v>335</v>
      </c>
      <c r="H7031" t="s">
        <v>29</v>
      </c>
      <c r="I7031" t="s">
        <v>46</v>
      </c>
      <c r="J7031" s="1">
        <v>44565</v>
      </c>
      <c r="K7031" t="b">
        <v>0</v>
      </c>
      <c r="L7031" t="s">
        <v>49</v>
      </c>
      <c r="M7031">
        <v>1</v>
      </c>
      <c r="N7031">
        <f>G7031/SUMIF(B:B,B7031,G:G)*100</f>
        <v>0.53043677906120612</v>
      </c>
      <c r="Q7031">
        <f>VLOOKUP(C7031, Categories_Pivot_Table!A:B, 2, FALSE)</f>
        <v>21.505681818181817</v>
      </c>
      <c r="T7031">
        <f t="shared" si="110"/>
        <v>2022</v>
      </c>
    </row>
    <row r="7032" spans="1:20" x14ac:dyDescent="0.2">
      <c r="A7032" t="s">
        <v>7289</v>
      </c>
      <c r="B7032" t="s">
        <v>113</v>
      </c>
      <c r="C7032" t="s">
        <v>135</v>
      </c>
      <c r="D7032" t="s">
        <v>325</v>
      </c>
      <c r="E7032">
        <v>30.5</v>
      </c>
      <c r="F7032">
        <v>8</v>
      </c>
      <c r="G7032">
        <v>244</v>
      </c>
      <c r="H7032" t="s">
        <v>17</v>
      </c>
      <c r="I7032" t="s">
        <v>46</v>
      </c>
      <c r="J7032" s="1">
        <v>45576</v>
      </c>
      <c r="K7032" t="b">
        <v>0</v>
      </c>
      <c r="L7032" t="s">
        <v>65</v>
      </c>
      <c r="M7032">
        <v>10</v>
      </c>
      <c r="N7032">
        <f>G7032/SUMIF(B:B,B7032,G:G)*100</f>
        <v>0.40175851678659047</v>
      </c>
      <c r="Q7032">
        <f>VLOOKUP(C7032, Categories_Pivot_Table!A:B, 2, FALSE)</f>
        <v>23.146341463414632</v>
      </c>
      <c r="T7032">
        <f t="shared" si="110"/>
        <v>2024</v>
      </c>
    </row>
    <row r="7033" spans="1:20" x14ac:dyDescent="0.2">
      <c r="A7033" t="s">
        <v>7290</v>
      </c>
      <c r="B7033" t="s">
        <v>73</v>
      </c>
      <c r="C7033" t="s">
        <v>22</v>
      </c>
      <c r="D7033" t="s">
        <v>67</v>
      </c>
      <c r="E7033">
        <v>27.5</v>
      </c>
      <c r="F7033">
        <v>8</v>
      </c>
      <c r="G7033">
        <v>220</v>
      </c>
      <c r="H7033" t="s">
        <v>29</v>
      </c>
      <c r="I7033" t="s">
        <v>46</v>
      </c>
      <c r="J7033" s="1">
        <v>45044</v>
      </c>
      <c r="K7033" t="b">
        <v>0</v>
      </c>
      <c r="L7033" t="s">
        <v>65</v>
      </c>
      <c r="M7033">
        <v>4</v>
      </c>
      <c r="N7033">
        <f>G7033/SUMIF(B:B,B7033,G:G)*100</f>
        <v>0.38006720279176637</v>
      </c>
      <c r="Q7033">
        <f>VLOOKUP(C7033, Categories_Pivot_Table!A:B, 2, FALSE)</f>
        <v>21.505681818181817</v>
      </c>
      <c r="T7033">
        <f t="shared" si="110"/>
        <v>2023</v>
      </c>
    </row>
    <row r="7034" spans="1:20" x14ac:dyDescent="0.2">
      <c r="A7034" t="s">
        <v>7291</v>
      </c>
      <c r="B7034" t="s">
        <v>104</v>
      </c>
      <c r="C7034" t="s">
        <v>48</v>
      </c>
      <c r="D7034" t="s">
        <v>195</v>
      </c>
      <c r="E7034">
        <v>20</v>
      </c>
      <c r="F7034">
        <v>1</v>
      </c>
      <c r="G7034">
        <v>20</v>
      </c>
      <c r="H7034" t="s">
        <v>17</v>
      </c>
      <c r="I7034" t="s">
        <v>18</v>
      </c>
      <c r="J7034" s="1">
        <v>44909</v>
      </c>
      <c r="K7034" t="b">
        <v>1</v>
      </c>
      <c r="L7034" t="s">
        <v>30</v>
      </c>
      <c r="M7034">
        <v>12</v>
      </c>
      <c r="N7034">
        <f>G7034/SUMIF(B:B,B7034,G:G)*100</f>
        <v>3.2502884631011003E-2</v>
      </c>
      <c r="Q7034">
        <f>VLOOKUP(C7034, Categories_Pivot_Table!A:B, 2, FALSE)</f>
        <v>23.348837209302324</v>
      </c>
      <c r="T7034">
        <f t="shared" si="110"/>
        <v>2022</v>
      </c>
    </row>
    <row r="7035" spans="1:20" x14ac:dyDescent="0.2">
      <c r="A7035" t="s">
        <v>7292</v>
      </c>
      <c r="B7035" t="s">
        <v>14</v>
      </c>
      <c r="C7035" t="s">
        <v>38</v>
      </c>
      <c r="D7035" t="s">
        <v>264</v>
      </c>
      <c r="E7035">
        <v>39.5</v>
      </c>
      <c r="F7035">
        <v>4</v>
      </c>
      <c r="G7035">
        <v>158</v>
      </c>
      <c r="H7035" t="s">
        <v>17</v>
      </c>
      <c r="I7035" t="s">
        <v>18</v>
      </c>
      <c r="J7035" s="1">
        <v>45656</v>
      </c>
      <c r="K7035" t="b">
        <v>0</v>
      </c>
      <c r="L7035" t="s">
        <v>19</v>
      </c>
      <c r="M7035">
        <v>12</v>
      </c>
      <c r="N7035">
        <f>G7035/SUMIF(B:B,B7035,G:G)*100</f>
        <v>0.25723053880029628</v>
      </c>
      <c r="Q7035">
        <f>VLOOKUP(C7035, Categories_Pivot_Table!A:B, 2, FALSE)</f>
        <v>23.088790931989923</v>
      </c>
      <c r="T7035">
        <f t="shared" si="110"/>
        <v>2024</v>
      </c>
    </row>
    <row r="7036" spans="1:20" x14ac:dyDescent="0.2">
      <c r="A7036" t="s">
        <v>7293</v>
      </c>
      <c r="B7036" t="s">
        <v>37</v>
      </c>
      <c r="C7036" t="s">
        <v>27</v>
      </c>
      <c r="D7036" t="s">
        <v>231</v>
      </c>
      <c r="E7036">
        <v>15.5</v>
      </c>
      <c r="F7036">
        <v>8</v>
      </c>
      <c r="G7036">
        <v>124</v>
      </c>
      <c r="H7036" t="s">
        <v>56</v>
      </c>
      <c r="I7036" t="s">
        <v>18</v>
      </c>
      <c r="J7036" s="1">
        <v>45103</v>
      </c>
      <c r="K7036" t="b">
        <v>1</v>
      </c>
      <c r="L7036" t="s">
        <v>19</v>
      </c>
      <c r="M7036">
        <v>6</v>
      </c>
      <c r="N7036">
        <f>G7036/SUMIF(B:B,B7036,G:G)*100</f>
        <v>0.18514509253521863</v>
      </c>
      <c r="Q7036">
        <f>VLOOKUP(C7036, Categories_Pivot_Table!A:B, 2, FALSE)</f>
        <v>25.013711734693878</v>
      </c>
      <c r="T7036">
        <f t="shared" si="110"/>
        <v>2023</v>
      </c>
    </row>
    <row r="7037" spans="1:20" x14ac:dyDescent="0.2">
      <c r="A7037" t="s">
        <v>7294</v>
      </c>
      <c r="B7037" t="s">
        <v>32</v>
      </c>
      <c r="C7037" t="s">
        <v>74</v>
      </c>
      <c r="D7037" t="s">
        <v>2211</v>
      </c>
      <c r="E7037">
        <v>24.5</v>
      </c>
      <c r="F7037">
        <v>5</v>
      </c>
      <c r="G7037">
        <v>122.5</v>
      </c>
      <c r="H7037" t="s">
        <v>29</v>
      </c>
      <c r="I7037" t="s">
        <v>18</v>
      </c>
      <c r="J7037" s="1">
        <v>45547</v>
      </c>
      <c r="K7037" t="b">
        <v>1</v>
      </c>
      <c r="L7037" t="s">
        <v>42</v>
      </c>
      <c r="M7037">
        <v>9</v>
      </c>
      <c r="N7037">
        <f>G7037/SUMIF(B:B,B7037,G:G)*100</f>
        <v>0.20892849528844926</v>
      </c>
      <c r="Q7037">
        <f>VLOOKUP(C7037, Categories_Pivot_Table!A:B, 2, FALSE)</f>
        <v>24.317096165933375</v>
      </c>
      <c r="T7037">
        <f t="shared" si="110"/>
        <v>2024</v>
      </c>
    </row>
    <row r="7038" spans="1:20" x14ac:dyDescent="0.2">
      <c r="A7038" t="s">
        <v>7295</v>
      </c>
      <c r="B7038" t="s">
        <v>128</v>
      </c>
      <c r="C7038" t="s">
        <v>38</v>
      </c>
      <c r="D7038" t="s">
        <v>61</v>
      </c>
      <c r="E7038">
        <v>6.5</v>
      </c>
      <c r="F7038">
        <v>1</v>
      </c>
      <c r="G7038">
        <v>6.5</v>
      </c>
      <c r="H7038" t="s">
        <v>29</v>
      </c>
      <c r="I7038" t="s">
        <v>18</v>
      </c>
      <c r="J7038" s="1">
        <v>44597</v>
      </c>
      <c r="K7038" t="b">
        <v>0</v>
      </c>
      <c r="L7038" t="s">
        <v>35</v>
      </c>
      <c r="M7038">
        <v>2</v>
      </c>
      <c r="N7038">
        <f>G7038/SUMIF(B:B,B7038,G:G)*100</f>
        <v>9.4957050195757613E-3</v>
      </c>
      <c r="Q7038">
        <f>VLOOKUP(C7038, Categories_Pivot_Table!A:B, 2, FALSE)</f>
        <v>23.088790931989923</v>
      </c>
      <c r="T7038">
        <f t="shared" si="110"/>
        <v>2022</v>
      </c>
    </row>
    <row r="7039" spans="1:20" x14ac:dyDescent="0.2">
      <c r="A7039" t="s">
        <v>7296</v>
      </c>
      <c r="B7039" t="s">
        <v>87</v>
      </c>
      <c r="C7039" t="s">
        <v>48</v>
      </c>
      <c r="D7039" t="s">
        <v>595</v>
      </c>
      <c r="E7039">
        <v>17</v>
      </c>
      <c r="F7039">
        <v>8</v>
      </c>
      <c r="G7039">
        <v>136</v>
      </c>
      <c r="H7039" t="s">
        <v>29</v>
      </c>
      <c r="I7039" t="s">
        <v>18</v>
      </c>
      <c r="J7039" s="1">
        <v>45415</v>
      </c>
      <c r="K7039" t="b">
        <v>1</v>
      </c>
      <c r="L7039" t="s">
        <v>65</v>
      </c>
      <c r="M7039">
        <v>5</v>
      </c>
      <c r="N7039">
        <f>G7039/SUMIF(B:B,B7039,G:G)*100</f>
        <v>0.20911173639620523</v>
      </c>
      <c r="Q7039">
        <f>VLOOKUP(C7039, Categories_Pivot_Table!A:B, 2, FALSE)</f>
        <v>23.348837209302324</v>
      </c>
      <c r="T7039">
        <f t="shared" si="110"/>
        <v>2024</v>
      </c>
    </row>
    <row r="7040" spans="1:20" x14ac:dyDescent="0.2">
      <c r="A7040" t="s">
        <v>7297</v>
      </c>
      <c r="B7040" t="s">
        <v>76</v>
      </c>
      <c r="C7040" t="s">
        <v>15</v>
      </c>
      <c r="D7040" t="s">
        <v>211</v>
      </c>
      <c r="E7040">
        <v>9.5</v>
      </c>
      <c r="F7040">
        <v>10</v>
      </c>
      <c r="G7040">
        <v>95</v>
      </c>
      <c r="H7040" t="s">
        <v>17</v>
      </c>
      <c r="I7040" t="s">
        <v>18</v>
      </c>
      <c r="J7040" s="1">
        <v>44955</v>
      </c>
      <c r="K7040" t="b">
        <v>0</v>
      </c>
      <c r="L7040" t="s">
        <v>24</v>
      </c>
      <c r="M7040">
        <v>1</v>
      </c>
      <c r="N7040">
        <f>G7040/SUMIF(B:B,B7040,G:G)*100</f>
        <v>0.1617530626665418</v>
      </c>
      <c r="Q7040">
        <f>VLOOKUP(C7040, Categories_Pivot_Table!A:B, 2, FALSE)</f>
        <v>23.063808900523561</v>
      </c>
      <c r="T7040">
        <f t="shared" si="110"/>
        <v>2023</v>
      </c>
    </row>
    <row r="7041" spans="1:20" x14ac:dyDescent="0.2">
      <c r="A7041" t="s">
        <v>7298</v>
      </c>
      <c r="B7041" t="s">
        <v>32</v>
      </c>
      <c r="C7041" t="s">
        <v>38</v>
      </c>
      <c r="D7041" t="s">
        <v>175</v>
      </c>
      <c r="E7041">
        <v>30.5</v>
      </c>
      <c r="F7041">
        <v>7</v>
      </c>
      <c r="G7041">
        <v>213.5</v>
      </c>
      <c r="H7041" t="s">
        <v>56</v>
      </c>
      <c r="I7041" t="s">
        <v>46</v>
      </c>
      <c r="J7041" s="1">
        <v>44640</v>
      </c>
      <c r="K7041" t="b">
        <v>0</v>
      </c>
      <c r="L7041" t="s">
        <v>24</v>
      </c>
      <c r="M7041">
        <v>3</v>
      </c>
      <c r="N7041">
        <f>G7041/SUMIF(B:B,B7041,G:G)*100</f>
        <v>0.36413252035986871</v>
      </c>
      <c r="Q7041">
        <f>VLOOKUP(C7041, Categories_Pivot_Table!A:B, 2, FALSE)</f>
        <v>23.088790931989923</v>
      </c>
      <c r="T7041">
        <f t="shared" si="110"/>
        <v>2022</v>
      </c>
    </row>
    <row r="7042" spans="1:20" x14ac:dyDescent="0.2">
      <c r="A7042" t="s">
        <v>7299</v>
      </c>
      <c r="B7042" t="s">
        <v>21</v>
      </c>
      <c r="C7042" t="s">
        <v>74</v>
      </c>
      <c r="D7042" t="s">
        <v>366</v>
      </c>
      <c r="E7042">
        <v>36.5</v>
      </c>
      <c r="F7042">
        <v>7</v>
      </c>
      <c r="G7042">
        <v>255.5</v>
      </c>
      <c r="H7042" t="s">
        <v>29</v>
      </c>
      <c r="I7042" t="s">
        <v>18</v>
      </c>
      <c r="J7042" s="1">
        <v>44621</v>
      </c>
      <c r="K7042" t="b">
        <v>0</v>
      </c>
      <c r="L7042" t="s">
        <v>49</v>
      </c>
      <c r="M7042">
        <v>3</v>
      </c>
      <c r="N7042">
        <f>G7042/SUMIF(B:B,B7042,G:G)*100</f>
        <v>0.41388247681529183</v>
      </c>
      <c r="Q7042">
        <f>VLOOKUP(C7042, Categories_Pivot_Table!A:B, 2, FALSE)</f>
        <v>24.317096165933375</v>
      </c>
      <c r="T7042">
        <f t="shared" ref="T7042:T7105" si="111">YEAR(J7042)</f>
        <v>2022</v>
      </c>
    </row>
    <row r="7043" spans="1:20" x14ac:dyDescent="0.2">
      <c r="A7043" t="s">
        <v>7300</v>
      </c>
      <c r="B7043" t="s">
        <v>14</v>
      </c>
      <c r="C7043" t="s">
        <v>33</v>
      </c>
      <c r="D7043" t="s">
        <v>556</v>
      </c>
      <c r="E7043">
        <v>29</v>
      </c>
      <c r="F7043">
        <v>2</v>
      </c>
      <c r="G7043">
        <v>58</v>
      </c>
      <c r="H7043" t="s">
        <v>17</v>
      </c>
      <c r="I7043" t="s">
        <v>46</v>
      </c>
      <c r="J7043" s="1">
        <v>45546</v>
      </c>
      <c r="K7043" t="b">
        <v>0</v>
      </c>
      <c r="L7043" t="s">
        <v>30</v>
      </c>
      <c r="M7043">
        <v>9</v>
      </c>
      <c r="N7043">
        <f>G7043/SUMIF(B:B,B7043,G:G)*100</f>
        <v>9.4426400319096118E-2</v>
      </c>
      <c r="Q7043">
        <f>VLOOKUP(C7043, Categories_Pivot_Table!A:B, 2, FALSE)</f>
        <v>23.300574345883856</v>
      </c>
      <c r="T7043">
        <f t="shared" si="111"/>
        <v>2024</v>
      </c>
    </row>
    <row r="7044" spans="1:20" x14ac:dyDescent="0.2">
      <c r="A7044" t="s">
        <v>7301</v>
      </c>
      <c r="B7044" t="s">
        <v>81</v>
      </c>
      <c r="C7044" t="s">
        <v>22</v>
      </c>
      <c r="D7044" t="s">
        <v>341</v>
      </c>
      <c r="E7044">
        <v>26</v>
      </c>
      <c r="F7044">
        <v>8</v>
      </c>
      <c r="G7044">
        <v>208</v>
      </c>
      <c r="H7044" t="s">
        <v>17</v>
      </c>
      <c r="I7044" t="s">
        <v>18</v>
      </c>
      <c r="J7044" s="1">
        <v>45055</v>
      </c>
      <c r="K7044" t="b">
        <v>0</v>
      </c>
      <c r="L7044" t="s">
        <v>49</v>
      </c>
      <c r="M7044">
        <v>5</v>
      </c>
      <c r="N7044">
        <f>G7044/SUMIF(B:B,B7044,G:G)*100</f>
        <v>0.32934582102904736</v>
      </c>
      <c r="Q7044">
        <f>VLOOKUP(C7044, Categories_Pivot_Table!A:B, 2, FALSE)</f>
        <v>21.505681818181817</v>
      </c>
      <c r="T7044">
        <f t="shared" si="111"/>
        <v>2023</v>
      </c>
    </row>
    <row r="7045" spans="1:20" x14ac:dyDescent="0.2">
      <c r="A7045" t="s">
        <v>7302</v>
      </c>
      <c r="B7045" t="s">
        <v>63</v>
      </c>
      <c r="C7045" t="s">
        <v>15</v>
      </c>
      <c r="D7045" t="s">
        <v>776</v>
      </c>
      <c r="E7045">
        <v>38</v>
      </c>
      <c r="F7045">
        <v>5</v>
      </c>
      <c r="G7045">
        <v>190</v>
      </c>
      <c r="H7045" t="s">
        <v>29</v>
      </c>
      <c r="I7045" t="s">
        <v>18</v>
      </c>
      <c r="J7045" s="1">
        <v>45519</v>
      </c>
      <c r="K7045" t="b">
        <v>1</v>
      </c>
      <c r="L7045" t="s">
        <v>42</v>
      </c>
      <c r="M7045">
        <v>8</v>
      </c>
      <c r="N7045">
        <f>G7045/SUMIF(B:B,B7045,G:G)*100</f>
        <v>0.31390430874966957</v>
      </c>
      <c r="Q7045">
        <f>VLOOKUP(C7045, Categories_Pivot_Table!A:B, 2, FALSE)</f>
        <v>23.063808900523561</v>
      </c>
      <c r="T7045">
        <f t="shared" si="111"/>
        <v>2024</v>
      </c>
    </row>
    <row r="7046" spans="1:20" x14ac:dyDescent="0.2">
      <c r="A7046" t="s">
        <v>7303</v>
      </c>
      <c r="B7046" t="s">
        <v>118</v>
      </c>
      <c r="C7046" t="s">
        <v>135</v>
      </c>
      <c r="D7046" t="s">
        <v>144</v>
      </c>
      <c r="E7046">
        <v>11</v>
      </c>
      <c r="F7046">
        <v>9</v>
      </c>
      <c r="G7046">
        <v>99</v>
      </c>
      <c r="H7046" t="s">
        <v>17</v>
      </c>
      <c r="I7046" t="s">
        <v>46</v>
      </c>
      <c r="J7046" s="1">
        <v>44940</v>
      </c>
      <c r="K7046" t="b">
        <v>1</v>
      </c>
      <c r="L7046" t="s">
        <v>35</v>
      </c>
      <c r="M7046">
        <v>1</v>
      </c>
      <c r="N7046">
        <f>G7046/SUMIF(B:B,B7046,G:G)*100</f>
        <v>0.16283698208793199</v>
      </c>
      <c r="Q7046">
        <f>VLOOKUP(C7046, Categories_Pivot_Table!A:B, 2, FALSE)</f>
        <v>23.146341463414632</v>
      </c>
      <c r="T7046">
        <f t="shared" si="111"/>
        <v>2023</v>
      </c>
    </row>
    <row r="7047" spans="1:20" x14ac:dyDescent="0.2">
      <c r="A7047" t="s">
        <v>7304</v>
      </c>
      <c r="B7047" t="s">
        <v>121</v>
      </c>
      <c r="C7047" t="s">
        <v>27</v>
      </c>
      <c r="D7047" t="s">
        <v>55</v>
      </c>
      <c r="E7047">
        <v>36.5</v>
      </c>
      <c r="F7047">
        <v>10</v>
      </c>
      <c r="G7047">
        <v>365</v>
      </c>
      <c r="H7047" t="s">
        <v>17</v>
      </c>
      <c r="I7047" t="s">
        <v>46</v>
      </c>
      <c r="J7047" s="1">
        <v>45010</v>
      </c>
      <c r="K7047" t="b">
        <v>0</v>
      </c>
      <c r="L7047" t="s">
        <v>35</v>
      </c>
      <c r="M7047">
        <v>3</v>
      </c>
      <c r="N7047">
        <f>G7047/SUMIF(B:B,B7047,G:G)*100</f>
        <v>0.55665276305655742</v>
      </c>
      <c r="Q7047">
        <f>VLOOKUP(C7047, Categories_Pivot_Table!A:B, 2, FALSE)</f>
        <v>25.013711734693878</v>
      </c>
      <c r="T7047">
        <f t="shared" si="111"/>
        <v>2023</v>
      </c>
    </row>
    <row r="7048" spans="1:20" x14ac:dyDescent="0.2">
      <c r="A7048" t="s">
        <v>7305</v>
      </c>
      <c r="B7048" t="s">
        <v>106</v>
      </c>
      <c r="C7048" t="s">
        <v>22</v>
      </c>
      <c r="D7048" t="s">
        <v>527</v>
      </c>
      <c r="E7048">
        <v>23</v>
      </c>
      <c r="F7048">
        <v>3</v>
      </c>
      <c r="G7048">
        <v>69</v>
      </c>
      <c r="H7048" t="s">
        <v>29</v>
      </c>
      <c r="I7048" t="s">
        <v>46</v>
      </c>
      <c r="J7048" s="1">
        <v>44696</v>
      </c>
      <c r="K7048" t="b">
        <v>1</v>
      </c>
      <c r="L7048" t="s">
        <v>24</v>
      </c>
      <c r="M7048">
        <v>5</v>
      </c>
      <c r="N7048">
        <f>G7048/SUMIF(B:B,B7048,G:G)*100</f>
        <v>0.11245110821382009</v>
      </c>
      <c r="Q7048">
        <f>VLOOKUP(C7048, Categories_Pivot_Table!A:B, 2, FALSE)</f>
        <v>21.505681818181817</v>
      </c>
      <c r="T7048">
        <f t="shared" si="111"/>
        <v>2022</v>
      </c>
    </row>
    <row r="7049" spans="1:20" x14ac:dyDescent="0.2">
      <c r="A7049" t="s">
        <v>7306</v>
      </c>
      <c r="B7049" t="s">
        <v>128</v>
      </c>
      <c r="C7049" t="s">
        <v>22</v>
      </c>
      <c r="D7049" t="s">
        <v>41</v>
      </c>
      <c r="E7049">
        <v>23</v>
      </c>
      <c r="F7049">
        <v>7</v>
      </c>
      <c r="G7049">
        <v>224</v>
      </c>
      <c r="H7049" t="s">
        <v>29</v>
      </c>
      <c r="I7049" t="s">
        <v>18</v>
      </c>
      <c r="J7049" s="1">
        <v>45314</v>
      </c>
      <c r="K7049" t="b">
        <v>1</v>
      </c>
      <c r="L7049" t="s">
        <v>49</v>
      </c>
      <c r="M7049">
        <v>1</v>
      </c>
      <c r="N7049">
        <f>G7049/SUMIF(B:B,B7049,G:G)*100</f>
        <v>0.32723660375153391</v>
      </c>
      <c r="Q7049">
        <f>VLOOKUP(C7049, Categories_Pivot_Table!A:B, 2, FALSE)</f>
        <v>21.505681818181817</v>
      </c>
      <c r="T7049">
        <f t="shared" si="111"/>
        <v>2024</v>
      </c>
    </row>
    <row r="7050" spans="1:20" x14ac:dyDescent="0.2">
      <c r="A7050" t="s">
        <v>7307</v>
      </c>
      <c r="B7050" t="s">
        <v>73</v>
      </c>
      <c r="C7050" t="s">
        <v>27</v>
      </c>
      <c r="D7050" t="s">
        <v>41</v>
      </c>
      <c r="E7050">
        <v>23</v>
      </c>
      <c r="F7050">
        <v>9</v>
      </c>
      <c r="G7050">
        <v>45</v>
      </c>
      <c r="H7050" t="s">
        <v>17</v>
      </c>
      <c r="I7050" t="s">
        <v>18</v>
      </c>
      <c r="J7050" s="1">
        <v>44771</v>
      </c>
      <c r="K7050" t="b">
        <v>1</v>
      </c>
      <c r="L7050" t="s">
        <v>65</v>
      </c>
      <c r="M7050">
        <v>7</v>
      </c>
      <c r="N7050">
        <f>G7050/SUMIF(B:B,B7050,G:G)*100</f>
        <v>7.774101875286131E-2</v>
      </c>
      <c r="Q7050">
        <f>VLOOKUP(C7050, Categories_Pivot_Table!A:B, 2, FALSE)</f>
        <v>25.013711734693878</v>
      </c>
      <c r="T7050">
        <f t="shared" si="111"/>
        <v>2022</v>
      </c>
    </row>
    <row r="7051" spans="1:20" x14ac:dyDescent="0.2">
      <c r="A7051" t="s">
        <v>7308</v>
      </c>
      <c r="B7051" t="s">
        <v>71</v>
      </c>
      <c r="C7051" t="s">
        <v>27</v>
      </c>
      <c r="D7051" t="s">
        <v>41</v>
      </c>
      <c r="E7051">
        <v>23</v>
      </c>
      <c r="F7051">
        <v>2</v>
      </c>
      <c r="G7051">
        <v>73</v>
      </c>
      <c r="H7051" t="s">
        <v>29</v>
      </c>
      <c r="I7051" t="s">
        <v>46</v>
      </c>
      <c r="J7051" s="1">
        <v>45042</v>
      </c>
      <c r="K7051" t="b">
        <v>0</v>
      </c>
      <c r="L7051" t="s">
        <v>30</v>
      </c>
      <c r="M7051">
        <v>4</v>
      </c>
      <c r="N7051">
        <f>G7051/SUMIF(B:B,B7051,G:G)*100</f>
        <v>0.11565730581851309</v>
      </c>
      <c r="Q7051">
        <f>VLOOKUP(C7051, Categories_Pivot_Table!A:B, 2, FALSE)</f>
        <v>25.013711734693878</v>
      </c>
      <c r="T7051">
        <f t="shared" si="111"/>
        <v>2023</v>
      </c>
    </row>
    <row r="7052" spans="1:20" x14ac:dyDescent="0.2">
      <c r="A7052" t="s">
        <v>7309</v>
      </c>
      <c r="B7052" t="s">
        <v>81</v>
      </c>
      <c r="C7052" t="s">
        <v>22</v>
      </c>
      <c r="D7052" t="s">
        <v>286</v>
      </c>
      <c r="E7052">
        <v>20</v>
      </c>
      <c r="F7052">
        <v>5</v>
      </c>
      <c r="G7052">
        <v>100</v>
      </c>
      <c r="H7052" t="s">
        <v>56</v>
      </c>
      <c r="I7052" t="s">
        <v>46</v>
      </c>
      <c r="J7052" s="1">
        <v>45046</v>
      </c>
      <c r="K7052" t="b">
        <v>1</v>
      </c>
      <c r="L7052" t="s">
        <v>24</v>
      </c>
      <c r="M7052">
        <v>4</v>
      </c>
      <c r="N7052">
        <f>G7052/SUMIF(B:B,B7052,G:G)*100</f>
        <v>0.15833933703319586</v>
      </c>
      <c r="Q7052">
        <f>VLOOKUP(C7052, Categories_Pivot_Table!A:B, 2, FALSE)</f>
        <v>21.505681818181817</v>
      </c>
      <c r="T7052">
        <f t="shared" si="111"/>
        <v>2023</v>
      </c>
    </row>
    <row r="7053" spans="1:20" x14ac:dyDescent="0.2">
      <c r="A7053" t="s">
        <v>7310</v>
      </c>
      <c r="B7053" t="s">
        <v>71</v>
      </c>
      <c r="C7053" t="s">
        <v>135</v>
      </c>
      <c r="D7053" t="s">
        <v>507</v>
      </c>
      <c r="E7053">
        <v>29</v>
      </c>
      <c r="F7053">
        <v>7</v>
      </c>
      <c r="G7053">
        <v>203</v>
      </c>
      <c r="H7053" t="s">
        <v>17</v>
      </c>
      <c r="I7053" t="s">
        <v>46</v>
      </c>
      <c r="J7053" s="1">
        <v>45323</v>
      </c>
      <c r="K7053" t="b">
        <v>1</v>
      </c>
      <c r="L7053" t="s">
        <v>42</v>
      </c>
      <c r="M7053">
        <v>2</v>
      </c>
      <c r="N7053">
        <f>G7053/SUMIF(B:B,B7053,G:G)*100</f>
        <v>0.32162237097476926</v>
      </c>
      <c r="Q7053">
        <f>VLOOKUP(C7053, Categories_Pivot_Table!A:B, 2, FALSE)</f>
        <v>23.146341463414632</v>
      </c>
      <c r="T7053">
        <f t="shared" si="111"/>
        <v>2024</v>
      </c>
    </row>
    <row r="7054" spans="1:20" x14ac:dyDescent="0.2">
      <c r="A7054" t="s">
        <v>7311</v>
      </c>
      <c r="B7054" t="s">
        <v>14</v>
      </c>
      <c r="C7054" t="s">
        <v>38</v>
      </c>
      <c r="D7054" t="s">
        <v>175</v>
      </c>
      <c r="E7054">
        <v>30.5</v>
      </c>
      <c r="F7054">
        <v>4</v>
      </c>
      <c r="G7054">
        <v>122</v>
      </c>
      <c r="H7054" t="s">
        <v>29</v>
      </c>
      <c r="I7054" t="s">
        <v>18</v>
      </c>
      <c r="J7054" s="1">
        <v>45541</v>
      </c>
      <c r="K7054" t="b">
        <v>0</v>
      </c>
      <c r="L7054" t="s">
        <v>65</v>
      </c>
      <c r="M7054">
        <v>9</v>
      </c>
      <c r="N7054">
        <f>G7054/SUMIF(B:B,B7054,G:G)*100</f>
        <v>0.19862104894706423</v>
      </c>
      <c r="Q7054">
        <f>VLOOKUP(C7054, Categories_Pivot_Table!A:B, 2, FALSE)</f>
        <v>23.088790931989923</v>
      </c>
      <c r="T7054">
        <f t="shared" si="111"/>
        <v>2024</v>
      </c>
    </row>
    <row r="7055" spans="1:20" x14ac:dyDescent="0.2">
      <c r="A7055" t="s">
        <v>7312</v>
      </c>
      <c r="B7055" t="s">
        <v>44</v>
      </c>
      <c r="C7055" t="s">
        <v>15</v>
      </c>
      <c r="D7055" t="s">
        <v>226</v>
      </c>
      <c r="E7055">
        <v>27.5</v>
      </c>
      <c r="F7055">
        <v>8</v>
      </c>
      <c r="G7055">
        <v>220</v>
      </c>
      <c r="H7055" t="s">
        <v>17</v>
      </c>
      <c r="I7055" t="s">
        <v>18</v>
      </c>
      <c r="J7055" s="1">
        <v>44985</v>
      </c>
      <c r="K7055" t="b">
        <v>0</v>
      </c>
      <c r="L7055" t="s">
        <v>49</v>
      </c>
      <c r="M7055">
        <v>2</v>
      </c>
      <c r="N7055">
        <f>G7055/SUMIF(B:B,B7055,G:G)*100</f>
        <v>0.36247106409971247</v>
      </c>
      <c r="Q7055">
        <f>VLOOKUP(C7055, Categories_Pivot_Table!A:B, 2, FALSE)</f>
        <v>23.063808900523561</v>
      </c>
      <c r="T7055">
        <f t="shared" si="111"/>
        <v>2023</v>
      </c>
    </row>
    <row r="7056" spans="1:20" x14ac:dyDescent="0.2">
      <c r="A7056" t="s">
        <v>7313</v>
      </c>
      <c r="B7056" t="s">
        <v>44</v>
      </c>
      <c r="C7056" t="s">
        <v>48</v>
      </c>
      <c r="D7056" t="s">
        <v>93</v>
      </c>
      <c r="E7056">
        <v>41</v>
      </c>
      <c r="F7056">
        <v>2</v>
      </c>
      <c r="G7056">
        <v>82</v>
      </c>
      <c r="H7056" t="s">
        <v>17</v>
      </c>
      <c r="I7056" t="s">
        <v>46</v>
      </c>
      <c r="J7056" s="1">
        <v>45114</v>
      </c>
      <c r="K7056" t="b">
        <v>1</v>
      </c>
      <c r="L7056" t="s">
        <v>65</v>
      </c>
      <c r="M7056">
        <v>7</v>
      </c>
      <c r="N7056">
        <f>G7056/SUMIF(B:B,B7056,G:G)*100</f>
        <v>0.13510285116443829</v>
      </c>
      <c r="Q7056">
        <f>VLOOKUP(C7056, Categories_Pivot_Table!A:B, 2, FALSE)</f>
        <v>23.348837209302324</v>
      </c>
      <c r="T7056">
        <f t="shared" si="111"/>
        <v>2023</v>
      </c>
    </row>
    <row r="7057" spans="1:20" x14ac:dyDescent="0.2">
      <c r="A7057" t="s">
        <v>7314</v>
      </c>
      <c r="B7057" t="s">
        <v>14</v>
      </c>
      <c r="C7057" t="s">
        <v>22</v>
      </c>
      <c r="D7057" t="s">
        <v>1043</v>
      </c>
      <c r="E7057">
        <v>14</v>
      </c>
      <c r="F7057">
        <v>4</v>
      </c>
      <c r="G7057">
        <v>56</v>
      </c>
      <c r="H7057" t="s">
        <v>29</v>
      </c>
      <c r="I7057" t="s">
        <v>46</v>
      </c>
      <c r="J7057" s="1">
        <v>45547</v>
      </c>
      <c r="K7057" t="b">
        <v>0</v>
      </c>
      <c r="L7057" t="s">
        <v>42</v>
      </c>
      <c r="M7057">
        <v>9</v>
      </c>
      <c r="N7057">
        <f>G7057/SUMIF(B:B,B7057,G:G)*100</f>
        <v>9.1170317549472107E-2</v>
      </c>
      <c r="Q7057">
        <f>VLOOKUP(C7057, Categories_Pivot_Table!A:B, 2, FALSE)</f>
        <v>21.505681818181817</v>
      </c>
      <c r="T7057">
        <f t="shared" si="111"/>
        <v>2024</v>
      </c>
    </row>
    <row r="7058" spans="1:20" x14ac:dyDescent="0.2">
      <c r="A7058" t="s">
        <v>7315</v>
      </c>
      <c r="B7058" t="s">
        <v>73</v>
      </c>
      <c r="C7058" t="s">
        <v>48</v>
      </c>
      <c r="D7058" t="s">
        <v>579</v>
      </c>
      <c r="E7058">
        <v>33.5</v>
      </c>
      <c r="F7058">
        <v>10</v>
      </c>
      <c r="G7058">
        <v>335</v>
      </c>
      <c r="H7058" t="s">
        <v>56</v>
      </c>
      <c r="I7058" t="s">
        <v>18</v>
      </c>
      <c r="J7058" s="1">
        <v>44621</v>
      </c>
      <c r="K7058" t="b">
        <v>0</v>
      </c>
      <c r="L7058" t="s">
        <v>49</v>
      </c>
      <c r="M7058">
        <v>3</v>
      </c>
      <c r="N7058">
        <f>G7058/SUMIF(B:B,B7058,G:G)*100</f>
        <v>0.57873869516018961</v>
      </c>
      <c r="Q7058">
        <f>VLOOKUP(C7058, Categories_Pivot_Table!A:B, 2, FALSE)</f>
        <v>23.348837209302324</v>
      </c>
      <c r="T7058">
        <f t="shared" si="111"/>
        <v>2022</v>
      </c>
    </row>
    <row r="7059" spans="1:20" x14ac:dyDescent="0.2">
      <c r="A7059" t="s">
        <v>7316</v>
      </c>
      <c r="B7059" t="s">
        <v>104</v>
      </c>
      <c r="C7059" t="s">
        <v>135</v>
      </c>
      <c r="D7059" t="s">
        <v>41</v>
      </c>
      <c r="E7059">
        <v>23</v>
      </c>
      <c r="F7059">
        <v>2</v>
      </c>
      <c r="G7059">
        <v>64</v>
      </c>
      <c r="H7059" t="s">
        <v>56</v>
      </c>
      <c r="I7059" t="s">
        <v>46</v>
      </c>
      <c r="J7059" s="1">
        <v>45286</v>
      </c>
      <c r="K7059" t="b">
        <v>0</v>
      </c>
      <c r="L7059" t="s">
        <v>49</v>
      </c>
      <c r="M7059">
        <v>12</v>
      </c>
      <c r="N7059">
        <f>G7059/SUMIF(B:B,B7059,G:G)*100</f>
        <v>0.10400923081923522</v>
      </c>
      <c r="Q7059">
        <f>VLOOKUP(C7059, Categories_Pivot_Table!A:B, 2, FALSE)</f>
        <v>23.146341463414632</v>
      </c>
      <c r="T7059">
        <f t="shared" si="111"/>
        <v>2023</v>
      </c>
    </row>
    <row r="7060" spans="1:20" x14ac:dyDescent="0.2">
      <c r="A7060" t="s">
        <v>7317</v>
      </c>
      <c r="B7060" t="s">
        <v>54</v>
      </c>
      <c r="C7060" t="s">
        <v>15</v>
      </c>
      <c r="D7060" t="s">
        <v>171</v>
      </c>
      <c r="E7060">
        <v>21.5</v>
      </c>
      <c r="F7060">
        <v>8</v>
      </c>
      <c r="G7060">
        <v>172</v>
      </c>
      <c r="H7060" t="s">
        <v>56</v>
      </c>
      <c r="I7060" t="s">
        <v>46</v>
      </c>
      <c r="J7060" s="1">
        <v>45218</v>
      </c>
      <c r="K7060" t="b">
        <v>0</v>
      </c>
      <c r="L7060" t="s">
        <v>42</v>
      </c>
      <c r="M7060">
        <v>10</v>
      </c>
      <c r="N7060">
        <f>G7060/SUMIF(B:B,B7060,G:G)*100</f>
        <v>0.30093341848116101</v>
      </c>
      <c r="Q7060">
        <f>VLOOKUP(C7060, Categories_Pivot_Table!A:B, 2, FALSE)</f>
        <v>23.063808900523561</v>
      </c>
      <c r="T7060">
        <f t="shared" si="111"/>
        <v>2023</v>
      </c>
    </row>
    <row r="7061" spans="1:20" x14ac:dyDescent="0.2">
      <c r="A7061" t="s">
        <v>7318</v>
      </c>
      <c r="B7061" t="s">
        <v>81</v>
      </c>
      <c r="C7061" t="s">
        <v>27</v>
      </c>
      <c r="D7061" t="s">
        <v>55</v>
      </c>
      <c r="E7061">
        <v>36.5</v>
      </c>
      <c r="F7061">
        <v>4</v>
      </c>
      <c r="G7061">
        <v>146</v>
      </c>
      <c r="H7061" t="s">
        <v>29</v>
      </c>
      <c r="I7061" t="s">
        <v>46</v>
      </c>
      <c r="J7061" s="1">
        <v>45397</v>
      </c>
      <c r="K7061" t="b">
        <v>1</v>
      </c>
      <c r="L7061" t="s">
        <v>19</v>
      </c>
      <c r="M7061">
        <v>4</v>
      </c>
      <c r="N7061">
        <f>G7061/SUMIF(B:B,B7061,G:G)*100</f>
        <v>0.23117543206846594</v>
      </c>
      <c r="Q7061">
        <f>VLOOKUP(C7061, Categories_Pivot_Table!A:B, 2, FALSE)</f>
        <v>25.013711734693878</v>
      </c>
      <c r="T7061">
        <f t="shared" si="111"/>
        <v>2024</v>
      </c>
    </row>
    <row r="7062" spans="1:20" x14ac:dyDescent="0.2">
      <c r="A7062" t="s">
        <v>7319</v>
      </c>
      <c r="B7062" t="s">
        <v>106</v>
      </c>
      <c r="C7062" t="s">
        <v>27</v>
      </c>
      <c r="D7062" t="s">
        <v>119</v>
      </c>
      <c r="E7062">
        <v>38</v>
      </c>
      <c r="F7062">
        <v>6</v>
      </c>
      <c r="G7062">
        <v>228</v>
      </c>
      <c r="H7062" t="s">
        <v>56</v>
      </c>
      <c r="I7062" t="s">
        <v>46</v>
      </c>
      <c r="J7062" s="1">
        <v>44884</v>
      </c>
      <c r="K7062" t="b">
        <v>0</v>
      </c>
      <c r="L7062" t="s">
        <v>35</v>
      </c>
      <c r="M7062">
        <v>11</v>
      </c>
      <c r="N7062">
        <f>G7062/SUMIF(B:B,B7062,G:G)*100</f>
        <v>0.37157757496740546</v>
      </c>
      <c r="Q7062">
        <f>VLOOKUP(C7062, Categories_Pivot_Table!A:B, 2, FALSE)</f>
        <v>25.013711734693878</v>
      </c>
      <c r="T7062">
        <f t="shared" si="111"/>
        <v>2022</v>
      </c>
    </row>
    <row r="7063" spans="1:20" x14ac:dyDescent="0.2">
      <c r="A7063" t="s">
        <v>7320</v>
      </c>
      <c r="B7063" t="s">
        <v>71</v>
      </c>
      <c r="C7063" t="s">
        <v>22</v>
      </c>
      <c r="D7063" t="s">
        <v>849</v>
      </c>
      <c r="E7063">
        <v>33.5</v>
      </c>
      <c r="F7063">
        <v>8</v>
      </c>
      <c r="G7063">
        <v>268</v>
      </c>
      <c r="H7063" t="s">
        <v>29</v>
      </c>
      <c r="I7063" t="s">
        <v>46</v>
      </c>
      <c r="J7063" s="1">
        <v>45327</v>
      </c>
      <c r="K7063" t="b">
        <v>0</v>
      </c>
      <c r="L7063" t="s">
        <v>19</v>
      </c>
      <c r="M7063">
        <v>2</v>
      </c>
      <c r="N7063">
        <f>G7063/SUMIF(B:B,B7063,G:G)*100</f>
        <v>0.42460490355289737</v>
      </c>
      <c r="Q7063">
        <f>VLOOKUP(C7063, Categories_Pivot_Table!A:B, 2, FALSE)</f>
        <v>21.505681818181817</v>
      </c>
      <c r="T7063">
        <f t="shared" si="111"/>
        <v>2024</v>
      </c>
    </row>
    <row r="7064" spans="1:20" x14ac:dyDescent="0.2">
      <c r="A7064" t="s">
        <v>7321</v>
      </c>
      <c r="B7064" t="s">
        <v>90</v>
      </c>
      <c r="C7064" t="s">
        <v>15</v>
      </c>
      <c r="D7064" t="s">
        <v>448</v>
      </c>
      <c r="E7064">
        <v>26</v>
      </c>
      <c r="F7064">
        <v>4</v>
      </c>
      <c r="G7064">
        <v>104</v>
      </c>
      <c r="H7064" t="s">
        <v>17</v>
      </c>
      <c r="I7064" t="s">
        <v>18</v>
      </c>
      <c r="J7064" s="1">
        <v>45273</v>
      </c>
      <c r="K7064" t="b">
        <v>0</v>
      </c>
      <c r="L7064" t="s">
        <v>30</v>
      </c>
      <c r="M7064">
        <v>12</v>
      </c>
      <c r="N7064">
        <f>G7064/SUMIF(B:B,B7064,G:G)*100</f>
        <v>0.1758479591491664</v>
      </c>
      <c r="Q7064">
        <f>VLOOKUP(C7064, Categories_Pivot_Table!A:B, 2, FALSE)</f>
        <v>23.063808900523561</v>
      </c>
      <c r="T7064">
        <f t="shared" si="111"/>
        <v>2023</v>
      </c>
    </row>
    <row r="7065" spans="1:20" x14ac:dyDescent="0.2">
      <c r="A7065" t="s">
        <v>7322</v>
      </c>
      <c r="B7065" t="s">
        <v>54</v>
      </c>
      <c r="C7065" t="s">
        <v>135</v>
      </c>
      <c r="D7065" t="s">
        <v>1021</v>
      </c>
      <c r="E7065">
        <v>8</v>
      </c>
      <c r="F7065">
        <v>9</v>
      </c>
      <c r="G7065">
        <v>72</v>
      </c>
      <c r="H7065" t="s">
        <v>17</v>
      </c>
      <c r="I7065" t="s">
        <v>46</v>
      </c>
      <c r="J7065" s="1">
        <v>44674</v>
      </c>
      <c r="K7065" t="b">
        <v>0</v>
      </c>
      <c r="L7065" t="s">
        <v>35</v>
      </c>
      <c r="M7065">
        <v>4</v>
      </c>
      <c r="N7065">
        <f>G7065/SUMIF(B:B,B7065,G:G)*100</f>
        <v>0.12597212866653251</v>
      </c>
      <c r="Q7065">
        <f>VLOOKUP(C7065, Categories_Pivot_Table!A:B, 2, FALSE)</f>
        <v>23.146341463414632</v>
      </c>
      <c r="T7065">
        <f t="shared" si="111"/>
        <v>2022</v>
      </c>
    </row>
    <row r="7066" spans="1:20" x14ac:dyDescent="0.2">
      <c r="A7066" t="s">
        <v>7323</v>
      </c>
      <c r="B7066" t="s">
        <v>73</v>
      </c>
      <c r="C7066" t="s">
        <v>48</v>
      </c>
      <c r="D7066" t="s">
        <v>149</v>
      </c>
      <c r="E7066">
        <v>38</v>
      </c>
      <c r="F7066">
        <v>10</v>
      </c>
      <c r="G7066">
        <v>380</v>
      </c>
      <c r="H7066" t="s">
        <v>29</v>
      </c>
      <c r="I7066" t="s">
        <v>18</v>
      </c>
      <c r="J7066" s="1">
        <v>45256</v>
      </c>
      <c r="K7066" t="b">
        <v>0</v>
      </c>
      <c r="L7066" t="s">
        <v>24</v>
      </c>
      <c r="M7066">
        <v>11</v>
      </c>
      <c r="N7066">
        <f>G7066/SUMIF(B:B,B7066,G:G)*100</f>
        <v>0.65647971391305093</v>
      </c>
      <c r="Q7066">
        <f>VLOOKUP(C7066, Categories_Pivot_Table!A:B, 2, FALSE)</f>
        <v>23.348837209302324</v>
      </c>
      <c r="T7066">
        <f t="shared" si="111"/>
        <v>2023</v>
      </c>
    </row>
    <row r="7067" spans="1:20" x14ac:dyDescent="0.2">
      <c r="A7067" t="s">
        <v>7324</v>
      </c>
      <c r="B7067" t="s">
        <v>76</v>
      </c>
      <c r="C7067" t="s">
        <v>135</v>
      </c>
      <c r="D7067" t="s">
        <v>41</v>
      </c>
      <c r="E7067">
        <v>23</v>
      </c>
      <c r="F7067">
        <v>6</v>
      </c>
      <c r="G7067">
        <v>84</v>
      </c>
      <c r="H7067" t="s">
        <v>56</v>
      </c>
      <c r="I7067" t="s">
        <v>46</v>
      </c>
      <c r="J7067" s="1">
        <v>45222</v>
      </c>
      <c r="K7067" t="b">
        <v>0</v>
      </c>
      <c r="L7067" t="s">
        <v>19</v>
      </c>
      <c r="M7067">
        <v>10</v>
      </c>
      <c r="N7067">
        <f>G7067/SUMIF(B:B,B7067,G:G)*100</f>
        <v>0.14302376067357381</v>
      </c>
      <c r="Q7067">
        <f>VLOOKUP(C7067, Categories_Pivot_Table!A:B, 2, FALSE)</f>
        <v>23.146341463414632</v>
      </c>
      <c r="T7067">
        <f t="shared" si="111"/>
        <v>2023</v>
      </c>
    </row>
    <row r="7068" spans="1:20" x14ac:dyDescent="0.2">
      <c r="A7068" t="s">
        <v>7325</v>
      </c>
      <c r="B7068" t="s">
        <v>44</v>
      </c>
      <c r="C7068" t="s">
        <v>22</v>
      </c>
      <c r="D7068" t="s">
        <v>849</v>
      </c>
      <c r="E7068">
        <v>33.5</v>
      </c>
      <c r="F7068">
        <v>1</v>
      </c>
      <c r="G7068">
        <v>33.5</v>
      </c>
      <c r="H7068" t="s">
        <v>17</v>
      </c>
      <c r="I7068" t="s">
        <v>18</v>
      </c>
      <c r="J7068" s="1">
        <v>45539</v>
      </c>
      <c r="K7068" t="b">
        <v>1</v>
      </c>
      <c r="L7068" t="s">
        <v>30</v>
      </c>
      <c r="M7068">
        <v>9</v>
      </c>
      <c r="N7068">
        <f>G7068/SUMIF(B:B,B7068,G:G)*100</f>
        <v>5.519445748791077E-2</v>
      </c>
      <c r="Q7068">
        <f>VLOOKUP(C7068, Categories_Pivot_Table!A:B, 2, FALSE)</f>
        <v>21.505681818181817</v>
      </c>
      <c r="T7068">
        <f t="shared" si="111"/>
        <v>2024</v>
      </c>
    </row>
    <row r="7069" spans="1:20" x14ac:dyDescent="0.2">
      <c r="A7069" t="s">
        <v>7326</v>
      </c>
      <c r="B7069" t="s">
        <v>87</v>
      </c>
      <c r="C7069" t="s">
        <v>135</v>
      </c>
      <c r="D7069" t="s">
        <v>605</v>
      </c>
      <c r="E7069">
        <v>21.5</v>
      </c>
      <c r="F7069">
        <v>6</v>
      </c>
      <c r="G7069">
        <v>129</v>
      </c>
      <c r="H7069" t="s">
        <v>56</v>
      </c>
      <c r="I7069" t="s">
        <v>18</v>
      </c>
      <c r="J7069" s="1">
        <v>44987</v>
      </c>
      <c r="K7069" t="b">
        <v>1</v>
      </c>
      <c r="L7069" t="s">
        <v>42</v>
      </c>
      <c r="M7069">
        <v>3</v>
      </c>
      <c r="N7069">
        <f>G7069/SUMIF(B:B,B7069,G:G)*100</f>
        <v>0.19834863231698879</v>
      </c>
      <c r="Q7069">
        <f>VLOOKUP(C7069, Categories_Pivot_Table!A:B, 2, FALSE)</f>
        <v>23.146341463414632</v>
      </c>
      <c r="T7069">
        <f t="shared" si="111"/>
        <v>2023</v>
      </c>
    </row>
    <row r="7070" spans="1:20" x14ac:dyDescent="0.2">
      <c r="A7070" t="s">
        <v>7327</v>
      </c>
      <c r="B7070" t="s">
        <v>54</v>
      </c>
      <c r="C7070" t="s">
        <v>48</v>
      </c>
      <c r="D7070" t="s">
        <v>302</v>
      </c>
      <c r="E7070">
        <v>15.5</v>
      </c>
      <c r="F7070">
        <v>1</v>
      </c>
      <c r="G7070">
        <v>15.5</v>
      </c>
      <c r="H7070" t="s">
        <v>29</v>
      </c>
      <c r="I7070" t="s">
        <v>46</v>
      </c>
      <c r="J7070" s="1">
        <v>45439</v>
      </c>
      <c r="K7070" t="b">
        <v>0</v>
      </c>
      <c r="L7070" t="s">
        <v>19</v>
      </c>
      <c r="M7070">
        <v>5</v>
      </c>
      <c r="N7070">
        <f>G7070/SUMIF(B:B,B7070,G:G)*100</f>
        <v>2.7118999921267421E-2</v>
      </c>
      <c r="Q7070">
        <f>VLOOKUP(C7070, Categories_Pivot_Table!A:B, 2, FALSE)</f>
        <v>23.348837209302324</v>
      </c>
      <c r="T7070">
        <f t="shared" si="111"/>
        <v>2024</v>
      </c>
    </row>
    <row r="7071" spans="1:20" x14ac:dyDescent="0.2">
      <c r="A7071" t="s">
        <v>7328</v>
      </c>
      <c r="B7071" t="s">
        <v>173</v>
      </c>
      <c r="C7071" t="s">
        <v>15</v>
      </c>
      <c r="D7071" t="s">
        <v>776</v>
      </c>
      <c r="E7071">
        <v>38</v>
      </c>
      <c r="F7071">
        <v>8</v>
      </c>
      <c r="G7071">
        <v>304</v>
      </c>
      <c r="H7071" t="s">
        <v>17</v>
      </c>
      <c r="I7071" t="s">
        <v>18</v>
      </c>
      <c r="J7071" s="1">
        <v>44733</v>
      </c>
      <c r="K7071" t="b">
        <v>0</v>
      </c>
      <c r="L7071" t="s">
        <v>49</v>
      </c>
      <c r="M7071">
        <v>6</v>
      </c>
      <c r="N7071">
        <f>G7071/SUMIF(B:B,B7071,G:G)*100</f>
        <v>0.49990955583693736</v>
      </c>
      <c r="Q7071">
        <f>VLOOKUP(C7071, Categories_Pivot_Table!A:B, 2, FALSE)</f>
        <v>23.063808900523561</v>
      </c>
      <c r="T7071">
        <f t="shared" si="111"/>
        <v>2022</v>
      </c>
    </row>
    <row r="7072" spans="1:20" x14ac:dyDescent="0.2">
      <c r="A7072" t="s">
        <v>7329</v>
      </c>
      <c r="B7072" t="s">
        <v>21</v>
      </c>
      <c r="C7072" t="s">
        <v>33</v>
      </c>
      <c r="D7072" t="s">
        <v>556</v>
      </c>
      <c r="E7072">
        <v>29</v>
      </c>
      <c r="F7072">
        <v>3</v>
      </c>
      <c r="G7072">
        <v>87</v>
      </c>
      <c r="H7072" t="s">
        <v>29</v>
      </c>
      <c r="I7072" t="s">
        <v>18</v>
      </c>
      <c r="J7072" s="1">
        <v>45354</v>
      </c>
      <c r="K7072" t="b">
        <v>0</v>
      </c>
      <c r="L7072" t="s">
        <v>24</v>
      </c>
      <c r="M7072">
        <v>3</v>
      </c>
      <c r="N7072">
        <f>G7072/SUMIF(B:B,B7072,G:G)*100</f>
        <v>0.14093062811323046</v>
      </c>
      <c r="Q7072">
        <f>VLOOKUP(C7072, Categories_Pivot_Table!A:B, 2, FALSE)</f>
        <v>23.300574345883856</v>
      </c>
      <c r="T7072">
        <f t="shared" si="111"/>
        <v>2024</v>
      </c>
    </row>
    <row r="7073" spans="1:20" x14ac:dyDescent="0.2">
      <c r="A7073" t="s">
        <v>7330</v>
      </c>
      <c r="B7073" t="s">
        <v>90</v>
      </c>
      <c r="C7073" t="s">
        <v>38</v>
      </c>
      <c r="D7073" t="s">
        <v>96</v>
      </c>
      <c r="E7073">
        <v>24.5</v>
      </c>
      <c r="F7073">
        <v>1</v>
      </c>
      <c r="G7073">
        <v>24.5</v>
      </c>
      <c r="H7073" t="s">
        <v>56</v>
      </c>
      <c r="I7073" t="s">
        <v>18</v>
      </c>
      <c r="J7073" s="1">
        <v>44708</v>
      </c>
      <c r="K7073" t="b">
        <v>0</v>
      </c>
      <c r="L7073" t="s">
        <v>65</v>
      </c>
      <c r="M7073">
        <v>5</v>
      </c>
      <c r="N7073">
        <f>G7073/SUMIF(B:B,B7073,G:G)*100</f>
        <v>4.1425721145717083E-2</v>
      </c>
      <c r="Q7073">
        <f>VLOOKUP(C7073, Categories_Pivot_Table!A:B, 2, FALSE)</f>
        <v>23.088790931989923</v>
      </c>
      <c r="T7073">
        <f t="shared" si="111"/>
        <v>2022</v>
      </c>
    </row>
    <row r="7074" spans="1:20" x14ac:dyDescent="0.2">
      <c r="A7074" t="s">
        <v>7331</v>
      </c>
      <c r="B7074" t="s">
        <v>81</v>
      </c>
      <c r="C7074" t="s">
        <v>33</v>
      </c>
      <c r="D7074" t="s">
        <v>179</v>
      </c>
      <c r="E7074">
        <v>9.5</v>
      </c>
      <c r="F7074">
        <v>6</v>
      </c>
      <c r="G7074">
        <v>57</v>
      </c>
      <c r="H7074" t="s">
        <v>17</v>
      </c>
      <c r="I7074" t="s">
        <v>18</v>
      </c>
      <c r="J7074" s="1">
        <v>45310</v>
      </c>
      <c r="K7074" t="b">
        <v>0</v>
      </c>
      <c r="L7074" t="s">
        <v>65</v>
      </c>
      <c r="M7074">
        <v>1</v>
      </c>
      <c r="N7074">
        <f>G7074/SUMIF(B:B,B7074,G:G)*100</f>
        <v>9.0253422108921622E-2</v>
      </c>
      <c r="Q7074">
        <f>VLOOKUP(C7074, Categories_Pivot_Table!A:B, 2, FALSE)</f>
        <v>23.300574345883856</v>
      </c>
      <c r="T7074">
        <f t="shared" si="111"/>
        <v>2024</v>
      </c>
    </row>
    <row r="7075" spans="1:20" x14ac:dyDescent="0.2">
      <c r="A7075" t="s">
        <v>7332</v>
      </c>
      <c r="B7075" t="s">
        <v>87</v>
      </c>
      <c r="C7075" t="s">
        <v>74</v>
      </c>
      <c r="D7075" t="s">
        <v>374</v>
      </c>
      <c r="E7075">
        <v>29</v>
      </c>
      <c r="F7075">
        <v>3</v>
      </c>
      <c r="G7075">
        <v>87</v>
      </c>
      <c r="H7075" t="s">
        <v>29</v>
      </c>
      <c r="I7075" t="s">
        <v>46</v>
      </c>
      <c r="J7075" s="1">
        <v>45472</v>
      </c>
      <c r="K7075" t="b">
        <v>0</v>
      </c>
      <c r="L7075" t="s">
        <v>35</v>
      </c>
      <c r="M7075">
        <v>6</v>
      </c>
      <c r="N7075">
        <f>G7075/SUMIF(B:B,B7075,G:G)*100</f>
        <v>0.1337700078416901</v>
      </c>
      <c r="Q7075">
        <f>VLOOKUP(C7075, Categories_Pivot_Table!A:B, 2, FALSE)</f>
        <v>24.317096165933375</v>
      </c>
      <c r="T7075">
        <f t="shared" si="111"/>
        <v>2024</v>
      </c>
    </row>
    <row r="7076" spans="1:20" x14ac:dyDescent="0.2">
      <c r="A7076" t="s">
        <v>7333</v>
      </c>
      <c r="B7076" t="s">
        <v>95</v>
      </c>
      <c r="C7076" t="s">
        <v>135</v>
      </c>
      <c r="D7076" t="s">
        <v>333</v>
      </c>
      <c r="E7076">
        <v>20</v>
      </c>
      <c r="F7076">
        <v>1</v>
      </c>
      <c r="G7076">
        <v>20</v>
      </c>
      <c r="H7076" t="s">
        <v>29</v>
      </c>
      <c r="I7076" t="s">
        <v>18</v>
      </c>
      <c r="J7076" s="1">
        <v>44724</v>
      </c>
      <c r="K7076" t="b">
        <v>0</v>
      </c>
      <c r="L7076" t="s">
        <v>24</v>
      </c>
      <c r="M7076">
        <v>6</v>
      </c>
      <c r="N7076">
        <f>G7076/SUMIF(B:B,B7076,G:G)*100</f>
        <v>2.969495853841414E-2</v>
      </c>
      <c r="Q7076">
        <f>VLOOKUP(C7076, Categories_Pivot_Table!A:B, 2, FALSE)</f>
        <v>23.146341463414632</v>
      </c>
      <c r="T7076">
        <f t="shared" si="111"/>
        <v>2022</v>
      </c>
    </row>
    <row r="7077" spans="1:20" x14ac:dyDescent="0.2">
      <c r="A7077" t="s">
        <v>7334</v>
      </c>
      <c r="B7077" t="s">
        <v>87</v>
      </c>
      <c r="C7077" t="s">
        <v>38</v>
      </c>
      <c r="D7077" t="s">
        <v>39</v>
      </c>
      <c r="E7077">
        <v>12.5</v>
      </c>
      <c r="F7077">
        <v>2</v>
      </c>
      <c r="G7077">
        <v>25</v>
      </c>
      <c r="H7077" t="s">
        <v>17</v>
      </c>
      <c r="I7077" t="s">
        <v>46</v>
      </c>
      <c r="J7077" s="1">
        <v>45643</v>
      </c>
      <c r="K7077" t="b">
        <v>0</v>
      </c>
      <c r="L7077" t="s">
        <v>49</v>
      </c>
      <c r="M7077">
        <v>12</v>
      </c>
      <c r="N7077">
        <f>G7077/SUMIF(B:B,B7077,G:G)*100</f>
        <v>3.8439657425773016E-2</v>
      </c>
      <c r="Q7077">
        <f>VLOOKUP(C7077, Categories_Pivot_Table!A:B, 2, FALSE)</f>
        <v>23.088790931989923</v>
      </c>
      <c r="T7077">
        <f t="shared" si="111"/>
        <v>2024</v>
      </c>
    </row>
    <row r="7078" spans="1:20" x14ac:dyDescent="0.2">
      <c r="A7078" t="s">
        <v>7335</v>
      </c>
      <c r="B7078" t="s">
        <v>90</v>
      </c>
      <c r="C7078" t="s">
        <v>38</v>
      </c>
      <c r="D7078" t="s">
        <v>798</v>
      </c>
      <c r="E7078">
        <v>15.5</v>
      </c>
      <c r="F7078">
        <v>9</v>
      </c>
      <c r="G7078">
        <v>139.5</v>
      </c>
      <c r="H7078" t="s">
        <v>17</v>
      </c>
      <c r="I7078" t="s">
        <v>18</v>
      </c>
      <c r="J7078" s="1">
        <v>45353</v>
      </c>
      <c r="K7078" t="b">
        <v>1</v>
      </c>
      <c r="L7078" t="s">
        <v>35</v>
      </c>
      <c r="M7078">
        <v>3</v>
      </c>
      <c r="N7078">
        <f>G7078/SUMIF(B:B,B7078,G:G)*100</f>
        <v>0.23587298366642995</v>
      </c>
      <c r="Q7078">
        <f>VLOOKUP(C7078, Categories_Pivot_Table!A:B, 2, FALSE)</f>
        <v>23.088790931989923</v>
      </c>
      <c r="T7078">
        <f t="shared" si="111"/>
        <v>2024</v>
      </c>
    </row>
    <row r="7079" spans="1:20" x14ac:dyDescent="0.2">
      <c r="A7079" t="s">
        <v>7336</v>
      </c>
      <c r="B7079" t="s">
        <v>73</v>
      </c>
      <c r="C7079" t="s">
        <v>74</v>
      </c>
      <c r="D7079" t="s">
        <v>311</v>
      </c>
      <c r="E7079">
        <v>14</v>
      </c>
      <c r="F7079">
        <v>8</v>
      </c>
      <c r="G7079">
        <v>112</v>
      </c>
      <c r="H7079" t="s">
        <v>29</v>
      </c>
      <c r="I7079" t="s">
        <v>18</v>
      </c>
      <c r="J7079" s="1">
        <v>44635</v>
      </c>
      <c r="K7079" t="b">
        <v>0</v>
      </c>
      <c r="L7079" t="s">
        <v>49</v>
      </c>
      <c r="M7079">
        <v>3</v>
      </c>
      <c r="N7079">
        <f>G7079/SUMIF(B:B,B7079,G:G)*100</f>
        <v>0.19348875778489924</v>
      </c>
      <c r="Q7079">
        <f>VLOOKUP(C7079, Categories_Pivot_Table!A:B, 2, FALSE)</f>
        <v>24.317096165933375</v>
      </c>
      <c r="T7079">
        <f t="shared" si="111"/>
        <v>2022</v>
      </c>
    </row>
    <row r="7080" spans="1:20" x14ac:dyDescent="0.2">
      <c r="A7080" t="s">
        <v>7337</v>
      </c>
      <c r="B7080" t="s">
        <v>44</v>
      </c>
      <c r="C7080" t="s">
        <v>27</v>
      </c>
      <c r="D7080" t="s">
        <v>28</v>
      </c>
      <c r="E7080">
        <v>21.5</v>
      </c>
      <c r="F7080">
        <v>3</v>
      </c>
      <c r="G7080">
        <v>64.5</v>
      </c>
      <c r="H7080" t="s">
        <v>29</v>
      </c>
      <c r="I7080" t="s">
        <v>46</v>
      </c>
      <c r="J7080" s="1">
        <v>44774</v>
      </c>
      <c r="K7080" t="b">
        <v>0</v>
      </c>
      <c r="L7080" t="s">
        <v>19</v>
      </c>
      <c r="M7080">
        <v>8</v>
      </c>
      <c r="N7080">
        <f>G7080/SUMIF(B:B,B7080,G:G)*100</f>
        <v>0.10626992561105207</v>
      </c>
      <c r="Q7080">
        <f>VLOOKUP(C7080, Categories_Pivot_Table!A:B, 2, FALSE)</f>
        <v>25.013711734693878</v>
      </c>
      <c r="T7080">
        <f t="shared" si="111"/>
        <v>2022</v>
      </c>
    </row>
    <row r="7081" spans="1:20" x14ac:dyDescent="0.2">
      <c r="A7081" t="s">
        <v>7338</v>
      </c>
      <c r="B7081" t="s">
        <v>90</v>
      </c>
      <c r="C7081" t="s">
        <v>15</v>
      </c>
      <c r="D7081" t="s">
        <v>776</v>
      </c>
      <c r="E7081">
        <v>38</v>
      </c>
      <c r="F7081">
        <v>6</v>
      </c>
      <c r="G7081">
        <v>228</v>
      </c>
      <c r="H7081" t="s">
        <v>56</v>
      </c>
      <c r="I7081" t="s">
        <v>18</v>
      </c>
      <c r="J7081" s="1">
        <v>44791</v>
      </c>
      <c r="K7081" t="b">
        <v>1</v>
      </c>
      <c r="L7081" t="s">
        <v>42</v>
      </c>
      <c r="M7081">
        <v>8</v>
      </c>
      <c r="N7081">
        <f>G7081/SUMIF(B:B,B7081,G:G)*100</f>
        <v>0.38551283351932636</v>
      </c>
      <c r="Q7081">
        <f>VLOOKUP(C7081, Categories_Pivot_Table!A:B, 2, FALSE)</f>
        <v>23.063808900523561</v>
      </c>
      <c r="T7081">
        <f t="shared" si="111"/>
        <v>2022</v>
      </c>
    </row>
    <row r="7082" spans="1:20" x14ac:dyDescent="0.2">
      <c r="A7082" t="s">
        <v>7339</v>
      </c>
      <c r="B7082" t="s">
        <v>87</v>
      </c>
      <c r="C7082" t="s">
        <v>74</v>
      </c>
      <c r="D7082" t="s">
        <v>364</v>
      </c>
      <c r="E7082">
        <v>21.5</v>
      </c>
      <c r="F7082">
        <v>3</v>
      </c>
      <c r="G7082">
        <v>64.5</v>
      </c>
      <c r="H7082" t="s">
        <v>29</v>
      </c>
      <c r="I7082" t="s">
        <v>46</v>
      </c>
      <c r="J7082" s="1">
        <v>45324</v>
      </c>
      <c r="K7082" t="b">
        <v>0</v>
      </c>
      <c r="L7082" t="s">
        <v>65</v>
      </c>
      <c r="M7082">
        <v>2</v>
      </c>
      <c r="N7082">
        <f>G7082/SUMIF(B:B,B7082,G:G)*100</f>
        <v>9.9174316158494397E-2</v>
      </c>
      <c r="Q7082">
        <f>VLOOKUP(C7082, Categories_Pivot_Table!A:B, 2, FALSE)</f>
        <v>24.317096165933375</v>
      </c>
      <c r="T7082">
        <f t="shared" si="111"/>
        <v>2024</v>
      </c>
    </row>
    <row r="7083" spans="1:20" x14ac:dyDescent="0.2">
      <c r="A7083" t="s">
        <v>7340</v>
      </c>
      <c r="B7083" t="s">
        <v>37</v>
      </c>
      <c r="C7083" t="s">
        <v>33</v>
      </c>
      <c r="D7083" t="s">
        <v>300</v>
      </c>
      <c r="E7083">
        <v>35</v>
      </c>
      <c r="F7083">
        <v>9</v>
      </c>
      <c r="G7083">
        <v>315</v>
      </c>
      <c r="H7083" t="s">
        <v>56</v>
      </c>
      <c r="I7083" t="s">
        <v>46</v>
      </c>
      <c r="J7083" s="1">
        <v>45260</v>
      </c>
      <c r="K7083" t="b">
        <v>1</v>
      </c>
      <c r="L7083" t="s">
        <v>42</v>
      </c>
      <c r="M7083">
        <v>11</v>
      </c>
      <c r="N7083">
        <f>G7083/SUMIF(B:B,B7083,G:G)*100</f>
        <v>0.47032825926285377</v>
      </c>
      <c r="Q7083">
        <f>VLOOKUP(C7083, Categories_Pivot_Table!A:B, 2, FALSE)</f>
        <v>23.300574345883856</v>
      </c>
      <c r="T7083">
        <f t="shared" si="111"/>
        <v>2023</v>
      </c>
    </row>
    <row r="7084" spans="1:20" x14ac:dyDescent="0.2">
      <c r="A7084" t="s">
        <v>7341</v>
      </c>
      <c r="B7084" t="s">
        <v>173</v>
      </c>
      <c r="C7084" t="s">
        <v>38</v>
      </c>
      <c r="D7084" t="s">
        <v>264</v>
      </c>
      <c r="E7084">
        <v>39.5</v>
      </c>
      <c r="F7084">
        <v>4</v>
      </c>
      <c r="G7084">
        <v>158</v>
      </c>
      <c r="H7084" t="s">
        <v>56</v>
      </c>
      <c r="I7084" t="s">
        <v>46</v>
      </c>
      <c r="J7084" s="1">
        <v>45321</v>
      </c>
      <c r="K7084" t="b">
        <v>0</v>
      </c>
      <c r="L7084" t="s">
        <v>49</v>
      </c>
      <c r="M7084">
        <v>1</v>
      </c>
      <c r="N7084">
        <f>G7084/SUMIF(B:B,B7084,G:G)*100</f>
        <v>0.25982141388893454</v>
      </c>
      <c r="Q7084">
        <f>VLOOKUP(C7084, Categories_Pivot_Table!A:B, 2, FALSE)</f>
        <v>23.088790931989923</v>
      </c>
      <c r="T7084">
        <f t="shared" si="111"/>
        <v>2024</v>
      </c>
    </row>
    <row r="7085" spans="1:20" x14ac:dyDescent="0.2">
      <c r="A7085" t="s">
        <v>7342</v>
      </c>
      <c r="B7085" t="s">
        <v>32</v>
      </c>
      <c r="C7085" t="s">
        <v>27</v>
      </c>
      <c r="D7085" t="s">
        <v>1201</v>
      </c>
      <c r="E7085">
        <v>26</v>
      </c>
      <c r="F7085">
        <v>2</v>
      </c>
      <c r="G7085">
        <v>52</v>
      </c>
      <c r="H7085" t="s">
        <v>17</v>
      </c>
      <c r="I7085" t="s">
        <v>46</v>
      </c>
      <c r="J7085" s="1">
        <v>44767</v>
      </c>
      <c r="K7085" t="b">
        <v>1</v>
      </c>
      <c r="L7085" t="s">
        <v>19</v>
      </c>
      <c r="M7085">
        <v>7</v>
      </c>
      <c r="N7085">
        <f>G7085/SUMIF(B:B,B7085,G:G)*100</f>
        <v>8.8688014326525386E-2</v>
      </c>
      <c r="Q7085">
        <f>VLOOKUP(C7085, Categories_Pivot_Table!A:B, 2, FALSE)</f>
        <v>25.013711734693878</v>
      </c>
      <c r="T7085">
        <f t="shared" si="111"/>
        <v>2022</v>
      </c>
    </row>
    <row r="7086" spans="1:20" x14ac:dyDescent="0.2">
      <c r="A7086" t="s">
        <v>7343</v>
      </c>
      <c r="B7086" t="s">
        <v>76</v>
      </c>
      <c r="C7086" t="s">
        <v>38</v>
      </c>
      <c r="D7086" t="s">
        <v>190</v>
      </c>
      <c r="E7086">
        <v>33.5</v>
      </c>
      <c r="F7086">
        <v>3</v>
      </c>
      <c r="G7086">
        <v>100.5</v>
      </c>
      <c r="H7086" t="s">
        <v>17</v>
      </c>
      <c r="I7086" t="s">
        <v>46</v>
      </c>
      <c r="J7086" s="1">
        <v>45372</v>
      </c>
      <c r="K7086" t="b">
        <v>0</v>
      </c>
      <c r="L7086" t="s">
        <v>42</v>
      </c>
      <c r="M7086">
        <v>3</v>
      </c>
      <c r="N7086">
        <f>G7086/SUMIF(B:B,B7086,G:G)*100</f>
        <v>0.17111771366302581</v>
      </c>
      <c r="Q7086">
        <f>VLOOKUP(C7086, Categories_Pivot_Table!A:B, 2, FALSE)</f>
        <v>23.088790931989923</v>
      </c>
      <c r="T7086">
        <f t="shared" si="111"/>
        <v>2024</v>
      </c>
    </row>
    <row r="7087" spans="1:20" x14ac:dyDescent="0.2">
      <c r="A7087" t="s">
        <v>7344</v>
      </c>
      <c r="B7087" t="s">
        <v>128</v>
      </c>
      <c r="C7087" t="s">
        <v>22</v>
      </c>
      <c r="D7087" t="s">
        <v>341</v>
      </c>
      <c r="E7087">
        <v>26</v>
      </c>
      <c r="F7087">
        <v>6</v>
      </c>
      <c r="G7087">
        <v>156</v>
      </c>
      <c r="H7087" t="s">
        <v>56</v>
      </c>
      <c r="I7087" t="s">
        <v>46</v>
      </c>
      <c r="J7087" s="1">
        <v>44566</v>
      </c>
      <c r="K7087" t="b">
        <v>1</v>
      </c>
      <c r="L7087" t="s">
        <v>30</v>
      </c>
      <c r="M7087">
        <v>1</v>
      </c>
      <c r="N7087">
        <f>G7087/SUMIF(B:B,B7087,G:G)*100</f>
        <v>0.22789692046981824</v>
      </c>
      <c r="Q7087">
        <f>VLOOKUP(C7087, Categories_Pivot_Table!A:B, 2, FALSE)</f>
        <v>21.505681818181817</v>
      </c>
      <c r="T7087">
        <f t="shared" si="111"/>
        <v>2022</v>
      </c>
    </row>
    <row r="7088" spans="1:20" x14ac:dyDescent="0.2">
      <c r="A7088" t="s">
        <v>7345</v>
      </c>
      <c r="B7088" t="s">
        <v>37</v>
      </c>
      <c r="C7088" t="s">
        <v>135</v>
      </c>
      <c r="D7088" t="s">
        <v>154</v>
      </c>
      <c r="E7088">
        <v>26</v>
      </c>
      <c r="F7088">
        <v>5</v>
      </c>
      <c r="G7088">
        <v>130</v>
      </c>
      <c r="H7088" t="s">
        <v>17</v>
      </c>
      <c r="I7088" t="s">
        <v>18</v>
      </c>
      <c r="J7088" s="1">
        <v>44718</v>
      </c>
      <c r="K7088" t="b">
        <v>0</v>
      </c>
      <c r="L7088" t="s">
        <v>19</v>
      </c>
      <c r="M7088">
        <v>6</v>
      </c>
      <c r="N7088">
        <f>G7088/SUMIF(B:B,B7088,G:G)*100</f>
        <v>0.19410372604498727</v>
      </c>
      <c r="Q7088">
        <f>VLOOKUP(C7088, Categories_Pivot_Table!A:B, 2, FALSE)</f>
        <v>23.146341463414632</v>
      </c>
      <c r="T7088">
        <f t="shared" si="111"/>
        <v>2022</v>
      </c>
    </row>
    <row r="7089" spans="1:20" x14ac:dyDescent="0.2">
      <c r="A7089" t="s">
        <v>7346</v>
      </c>
      <c r="B7089" t="s">
        <v>47</v>
      </c>
      <c r="C7089" t="s">
        <v>38</v>
      </c>
      <c r="D7089" t="s">
        <v>404</v>
      </c>
      <c r="E7089">
        <v>11</v>
      </c>
      <c r="F7089">
        <v>2</v>
      </c>
      <c r="G7089">
        <v>22</v>
      </c>
      <c r="H7089" t="s">
        <v>56</v>
      </c>
      <c r="I7089" t="s">
        <v>46</v>
      </c>
      <c r="J7089" s="1">
        <v>45351</v>
      </c>
      <c r="K7089" t="b">
        <v>1</v>
      </c>
      <c r="L7089" t="s">
        <v>42</v>
      </c>
      <c r="M7089">
        <v>2</v>
      </c>
      <c r="N7089">
        <f>G7089/SUMIF(B:B,B7089,G:G)*100</f>
        <v>3.4957812276548074E-2</v>
      </c>
      <c r="Q7089">
        <f>VLOOKUP(C7089, Categories_Pivot_Table!A:B, 2, FALSE)</f>
        <v>23.088790931989923</v>
      </c>
      <c r="T7089">
        <f t="shared" si="111"/>
        <v>2024</v>
      </c>
    </row>
    <row r="7090" spans="1:20" x14ac:dyDescent="0.2">
      <c r="A7090" t="s">
        <v>7347</v>
      </c>
      <c r="B7090" t="s">
        <v>104</v>
      </c>
      <c r="C7090" t="s">
        <v>15</v>
      </c>
      <c r="D7090" t="s">
        <v>171</v>
      </c>
      <c r="E7090">
        <v>21.5</v>
      </c>
      <c r="F7090">
        <v>9</v>
      </c>
      <c r="G7090">
        <v>193.5</v>
      </c>
      <c r="H7090" t="s">
        <v>56</v>
      </c>
      <c r="I7090" t="s">
        <v>18</v>
      </c>
      <c r="J7090" s="1">
        <v>45518</v>
      </c>
      <c r="K7090" t="b">
        <v>0</v>
      </c>
      <c r="L7090" t="s">
        <v>30</v>
      </c>
      <c r="M7090">
        <v>8</v>
      </c>
      <c r="N7090">
        <f>G7090/SUMIF(B:B,B7090,G:G)*100</f>
        <v>0.31446540880503149</v>
      </c>
      <c r="Q7090">
        <f>VLOOKUP(C7090, Categories_Pivot_Table!A:B, 2, FALSE)</f>
        <v>23.063808900523561</v>
      </c>
      <c r="T7090">
        <f t="shared" si="111"/>
        <v>2024</v>
      </c>
    </row>
    <row r="7091" spans="1:20" x14ac:dyDescent="0.2">
      <c r="A7091" t="s">
        <v>7348</v>
      </c>
      <c r="B7091" t="s">
        <v>32</v>
      </c>
      <c r="C7091" t="s">
        <v>33</v>
      </c>
      <c r="D7091" t="s">
        <v>209</v>
      </c>
      <c r="E7091">
        <v>24.5</v>
      </c>
      <c r="F7091">
        <v>9</v>
      </c>
      <c r="G7091">
        <v>220.5</v>
      </c>
      <c r="H7091" t="s">
        <v>17</v>
      </c>
      <c r="I7091" t="s">
        <v>46</v>
      </c>
      <c r="J7091" s="1">
        <v>45652</v>
      </c>
      <c r="K7091" t="b">
        <v>0</v>
      </c>
      <c r="L7091" t="s">
        <v>42</v>
      </c>
      <c r="M7091">
        <v>12</v>
      </c>
      <c r="N7091">
        <f>G7091/SUMIF(B:B,B7091,G:G)*100</f>
        <v>0.37607129151920865</v>
      </c>
      <c r="Q7091">
        <f>VLOOKUP(C7091, Categories_Pivot_Table!A:B, 2, FALSE)</f>
        <v>23.300574345883856</v>
      </c>
      <c r="T7091">
        <f t="shared" si="111"/>
        <v>2024</v>
      </c>
    </row>
    <row r="7092" spans="1:20" x14ac:dyDescent="0.2">
      <c r="A7092" t="s">
        <v>7349</v>
      </c>
      <c r="B7092" t="s">
        <v>32</v>
      </c>
      <c r="C7092" t="s">
        <v>38</v>
      </c>
      <c r="D7092" t="s">
        <v>362</v>
      </c>
      <c r="E7092">
        <v>41</v>
      </c>
      <c r="F7092">
        <v>1</v>
      </c>
      <c r="G7092">
        <v>41</v>
      </c>
      <c r="H7092" t="s">
        <v>17</v>
      </c>
      <c r="I7092" t="s">
        <v>18</v>
      </c>
      <c r="J7092" s="1">
        <v>45321</v>
      </c>
      <c r="K7092" t="b">
        <v>1</v>
      </c>
      <c r="L7092" t="s">
        <v>49</v>
      </c>
      <c r="M7092">
        <v>1</v>
      </c>
      <c r="N7092">
        <f>G7092/SUMIF(B:B,B7092,G:G)*100</f>
        <v>6.9927088218991171E-2</v>
      </c>
      <c r="Q7092">
        <f>VLOOKUP(C7092, Categories_Pivot_Table!A:B, 2, FALSE)</f>
        <v>23.088790931989923</v>
      </c>
      <c r="T7092">
        <f t="shared" si="111"/>
        <v>2024</v>
      </c>
    </row>
    <row r="7093" spans="1:20" x14ac:dyDescent="0.2">
      <c r="A7093" t="s">
        <v>7350</v>
      </c>
      <c r="B7093" t="s">
        <v>32</v>
      </c>
      <c r="C7093" t="s">
        <v>22</v>
      </c>
      <c r="D7093" t="s">
        <v>479</v>
      </c>
      <c r="E7093">
        <v>17</v>
      </c>
      <c r="F7093">
        <v>3</v>
      </c>
      <c r="G7093">
        <v>51</v>
      </c>
      <c r="H7093" t="s">
        <v>29</v>
      </c>
      <c r="I7093" t="s">
        <v>46</v>
      </c>
      <c r="J7093" s="1">
        <v>45000</v>
      </c>
      <c r="K7093" t="b">
        <v>0</v>
      </c>
      <c r="L7093" t="s">
        <v>30</v>
      </c>
      <c r="M7093">
        <v>3</v>
      </c>
      <c r="N7093">
        <f>G7093/SUMIF(B:B,B7093,G:G)*100</f>
        <v>8.6982475589476832E-2</v>
      </c>
      <c r="Q7093">
        <f>VLOOKUP(C7093, Categories_Pivot_Table!A:B, 2, FALSE)</f>
        <v>21.505681818181817</v>
      </c>
      <c r="T7093">
        <f t="shared" si="111"/>
        <v>2023</v>
      </c>
    </row>
    <row r="7094" spans="1:20" x14ac:dyDescent="0.2">
      <c r="A7094" t="s">
        <v>7351</v>
      </c>
      <c r="B7094" t="s">
        <v>173</v>
      </c>
      <c r="C7094" t="s">
        <v>38</v>
      </c>
      <c r="D7094" t="s">
        <v>133</v>
      </c>
      <c r="E7094">
        <v>21.5</v>
      </c>
      <c r="F7094">
        <v>3</v>
      </c>
      <c r="G7094">
        <v>64.5</v>
      </c>
      <c r="H7094" t="s">
        <v>17</v>
      </c>
      <c r="I7094" t="s">
        <v>18</v>
      </c>
      <c r="J7094" s="1">
        <v>44644</v>
      </c>
      <c r="K7094" t="b">
        <v>0</v>
      </c>
      <c r="L7094" t="s">
        <v>42</v>
      </c>
      <c r="M7094">
        <v>3</v>
      </c>
      <c r="N7094">
        <f>G7094/SUMIF(B:B,B7094,G:G)*100</f>
        <v>0.1060663366825081</v>
      </c>
      <c r="Q7094">
        <f>VLOOKUP(C7094, Categories_Pivot_Table!A:B, 2, FALSE)</f>
        <v>23.088790931989923</v>
      </c>
      <c r="T7094">
        <f t="shared" si="111"/>
        <v>2022</v>
      </c>
    </row>
    <row r="7095" spans="1:20" x14ac:dyDescent="0.2">
      <c r="A7095" t="s">
        <v>7352</v>
      </c>
      <c r="B7095" t="s">
        <v>95</v>
      </c>
      <c r="C7095" t="s">
        <v>33</v>
      </c>
      <c r="D7095" t="s">
        <v>307</v>
      </c>
      <c r="E7095">
        <v>6.5</v>
      </c>
      <c r="F7095">
        <v>1</v>
      </c>
      <c r="G7095">
        <v>6.5</v>
      </c>
      <c r="H7095" t="s">
        <v>56</v>
      </c>
      <c r="I7095" t="s">
        <v>46</v>
      </c>
      <c r="J7095" s="1">
        <v>45540</v>
      </c>
      <c r="K7095" t="b">
        <v>1</v>
      </c>
      <c r="L7095" t="s">
        <v>42</v>
      </c>
      <c r="M7095">
        <v>9</v>
      </c>
      <c r="N7095">
        <f>G7095/SUMIF(B:B,B7095,G:G)*100</f>
        <v>9.6508615249845959E-3</v>
      </c>
      <c r="Q7095">
        <f>VLOOKUP(C7095, Categories_Pivot_Table!A:B, 2, FALSE)</f>
        <v>23.300574345883856</v>
      </c>
      <c r="T7095">
        <f t="shared" si="111"/>
        <v>2024</v>
      </c>
    </row>
    <row r="7096" spans="1:20" x14ac:dyDescent="0.2">
      <c r="A7096" t="s">
        <v>7353</v>
      </c>
      <c r="B7096" t="s">
        <v>118</v>
      </c>
      <c r="C7096" t="s">
        <v>38</v>
      </c>
      <c r="D7096" t="s">
        <v>1276</v>
      </c>
      <c r="E7096">
        <v>35</v>
      </c>
      <c r="F7096">
        <v>8</v>
      </c>
      <c r="G7096">
        <v>280</v>
      </c>
      <c r="H7096" t="s">
        <v>29</v>
      </c>
      <c r="I7096" t="s">
        <v>18</v>
      </c>
      <c r="J7096" s="1">
        <v>45105</v>
      </c>
      <c r="K7096" t="b">
        <v>0</v>
      </c>
      <c r="L7096" t="s">
        <v>30</v>
      </c>
      <c r="M7096">
        <v>6</v>
      </c>
      <c r="N7096">
        <f>G7096/SUMIF(B:B,B7096,G:G)*100</f>
        <v>0.46054904024869653</v>
      </c>
      <c r="Q7096">
        <f>VLOOKUP(C7096, Categories_Pivot_Table!A:B, 2, FALSE)</f>
        <v>23.088790931989923</v>
      </c>
      <c r="T7096">
        <f t="shared" si="111"/>
        <v>2023</v>
      </c>
    </row>
    <row r="7097" spans="1:20" x14ac:dyDescent="0.2">
      <c r="A7097" t="s">
        <v>7354</v>
      </c>
      <c r="B7097" t="s">
        <v>118</v>
      </c>
      <c r="C7097" t="s">
        <v>22</v>
      </c>
      <c r="D7097" t="s">
        <v>205</v>
      </c>
      <c r="E7097">
        <v>15.5</v>
      </c>
      <c r="F7097">
        <v>7</v>
      </c>
      <c r="G7097">
        <v>108.5</v>
      </c>
      <c r="H7097" t="s">
        <v>56</v>
      </c>
      <c r="I7097" t="s">
        <v>18</v>
      </c>
      <c r="J7097" s="1">
        <v>44918</v>
      </c>
      <c r="K7097" t="b">
        <v>0</v>
      </c>
      <c r="L7097" t="s">
        <v>65</v>
      </c>
      <c r="M7097">
        <v>12</v>
      </c>
      <c r="N7097">
        <f>G7097/SUMIF(B:B,B7097,G:G)*100</f>
        <v>0.17846275309636989</v>
      </c>
      <c r="Q7097">
        <f>VLOOKUP(C7097, Categories_Pivot_Table!A:B, 2, FALSE)</f>
        <v>21.505681818181817</v>
      </c>
      <c r="T7097">
        <f t="shared" si="111"/>
        <v>2022</v>
      </c>
    </row>
    <row r="7098" spans="1:20" x14ac:dyDescent="0.2">
      <c r="A7098" t="s">
        <v>7355</v>
      </c>
      <c r="B7098" t="s">
        <v>90</v>
      </c>
      <c r="C7098" t="s">
        <v>135</v>
      </c>
      <c r="D7098" t="s">
        <v>422</v>
      </c>
      <c r="E7098">
        <v>17</v>
      </c>
      <c r="F7098">
        <v>6</v>
      </c>
      <c r="G7098">
        <v>102</v>
      </c>
      <c r="H7098" t="s">
        <v>29</v>
      </c>
      <c r="I7098" t="s">
        <v>46</v>
      </c>
      <c r="J7098" s="1">
        <v>44639</v>
      </c>
      <c r="K7098" t="b">
        <v>1</v>
      </c>
      <c r="L7098" t="s">
        <v>35</v>
      </c>
      <c r="M7098">
        <v>3</v>
      </c>
      <c r="N7098">
        <f>G7098/SUMIF(B:B,B7098,G:G)*100</f>
        <v>0.17246626762706707</v>
      </c>
      <c r="Q7098">
        <f>VLOOKUP(C7098, Categories_Pivot_Table!A:B, 2, FALSE)</f>
        <v>23.146341463414632</v>
      </c>
      <c r="T7098">
        <f t="shared" si="111"/>
        <v>2022</v>
      </c>
    </row>
    <row r="7099" spans="1:20" x14ac:dyDescent="0.2">
      <c r="A7099" t="s">
        <v>7356</v>
      </c>
      <c r="B7099" t="s">
        <v>71</v>
      </c>
      <c r="C7099" t="s">
        <v>15</v>
      </c>
      <c r="D7099" t="s">
        <v>69</v>
      </c>
      <c r="E7099">
        <v>29</v>
      </c>
      <c r="F7099">
        <v>9</v>
      </c>
      <c r="G7099">
        <v>261</v>
      </c>
      <c r="H7099" t="s">
        <v>17</v>
      </c>
      <c r="I7099" t="s">
        <v>46</v>
      </c>
      <c r="J7099" s="1">
        <v>45117</v>
      </c>
      <c r="K7099" t="b">
        <v>1</v>
      </c>
      <c r="L7099" t="s">
        <v>19</v>
      </c>
      <c r="M7099">
        <v>7</v>
      </c>
      <c r="N7099">
        <f>G7099/SUMIF(B:B,B7099,G:G)*100</f>
        <v>0.4135144769675605</v>
      </c>
      <c r="Q7099">
        <f>VLOOKUP(C7099, Categories_Pivot_Table!A:B, 2, FALSE)</f>
        <v>23.063808900523561</v>
      </c>
      <c r="T7099">
        <f t="shared" si="111"/>
        <v>2023</v>
      </c>
    </row>
    <row r="7100" spans="1:20" x14ac:dyDescent="0.2">
      <c r="A7100" t="s">
        <v>7357</v>
      </c>
      <c r="B7100" t="s">
        <v>21</v>
      </c>
      <c r="C7100" t="s">
        <v>33</v>
      </c>
      <c r="D7100" t="s">
        <v>657</v>
      </c>
      <c r="E7100">
        <v>39.5</v>
      </c>
      <c r="F7100">
        <v>6</v>
      </c>
      <c r="G7100">
        <v>237</v>
      </c>
      <c r="H7100" t="s">
        <v>56</v>
      </c>
      <c r="I7100" t="s">
        <v>46</v>
      </c>
      <c r="J7100" s="1">
        <v>45362</v>
      </c>
      <c r="K7100" t="b">
        <v>1</v>
      </c>
      <c r="L7100" t="s">
        <v>19</v>
      </c>
      <c r="M7100">
        <v>3</v>
      </c>
      <c r="N7100">
        <f>G7100/SUMIF(B:B,B7100,G:G)*100</f>
        <v>0.38391446968776577</v>
      </c>
      <c r="Q7100">
        <f>VLOOKUP(C7100, Categories_Pivot_Table!A:B, 2, FALSE)</f>
        <v>23.300574345883856</v>
      </c>
      <c r="T7100">
        <f t="shared" si="111"/>
        <v>2024</v>
      </c>
    </row>
    <row r="7101" spans="1:20" x14ac:dyDescent="0.2">
      <c r="A7101" t="s">
        <v>7358</v>
      </c>
      <c r="B7101" t="s">
        <v>14</v>
      </c>
      <c r="C7101" t="s">
        <v>27</v>
      </c>
      <c r="D7101" t="s">
        <v>55</v>
      </c>
      <c r="E7101">
        <v>36.5</v>
      </c>
      <c r="F7101">
        <v>6</v>
      </c>
      <c r="G7101">
        <v>219</v>
      </c>
      <c r="H7101" t="s">
        <v>29</v>
      </c>
      <c r="I7101" t="s">
        <v>18</v>
      </c>
      <c r="J7101" s="1">
        <v>45670</v>
      </c>
      <c r="K7101" t="b">
        <v>0</v>
      </c>
      <c r="L7101" t="s">
        <v>19</v>
      </c>
      <c r="M7101">
        <v>1</v>
      </c>
      <c r="N7101">
        <f>G7101/SUMIF(B:B,B7101,G:G)*100</f>
        <v>0.35654106327382845</v>
      </c>
      <c r="Q7101">
        <f>VLOOKUP(C7101, Categories_Pivot_Table!A:B, 2, FALSE)</f>
        <v>25.013711734693878</v>
      </c>
      <c r="T7101">
        <f t="shared" si="111"/>
        <v>2025</v>
      </c>
    </row>
    <row r="7102" spans="1:20" x14ac:dyDescent="0.2">
      <c r="A7102" t="s">
        <v>7359</v>
      </c>
      <c r="B7102" t="s">
        <v>113</v>
      </c>
      <c r="C7102" t="s">
        <v>135</v>
      </c>
      <c r="D7102" t="s">
        <v>154</v>
      </c>
      <c r="E7102">
        <v>26</v>
      </c>
      <c r="F7102">
        <v>1</v>
      </c>
      <c r="G7102">
        <v>26</v>
      </c>
      <c r="H7102" t="s">
        <v>56</v>
      </c>
      <c r="I7102" t="s">
        <v>46</v>
      </c>
      <c r="J7102" s="1">
        <v>45175</v>
      </c>
      <c r="K7102" t="b">
        <v>1</v>
      </c>
      <c r="L7102" t="s">
        <v>30</v>
      </c>
      <c r="M7102">
        <v>9</v>
      </c>
      <c r="N7102">
        <f>G7102/SUMIF(B:B,B7102,G:G)*100</f>
        <v>4.2810333755948164E-2</v>
      </c>
      <c r="Q7102">
        <f>VLOOKUP(C7102, Categories_Pivot_Table!A:B, 2, FALSE)</f>
        <v>23.146341463414632</v>
      </c>
      <c r="T7102">
        <f t="shared" si="111"/>
        <v>2023</v>
      </c>
    </row>
    <row r="7103" spans="1:20" x14ac:dyDescent="0.2">
      <c r="A7103" t="s">
        <v>7360</v>
      </c>
      <c r="B7103" t="s">
        <v>37</v>
      </c>
      <c r="C7103" t="s">
        <v>27</v>
      </c>
      <c r="D7103" t="s">
        <v>305</v>
      </c>
      <c r="E7103">
        <v>23</v>
      </c>
      <c r="F7103">
        <v>7</v>
      </c>
      <c r="G7103">
        <v>161</v>
      </c>
      <c r="H7103" t="s">
        <v>17</v>
      </c>
      <c r="I7103" t="s">
        <v>18</v>
      </c>
      <c r="J7103" s="1">
        <v>45669</v>
      </c>
      <c r="K7103" t="b">
        <v>1</v>
      </c>
      <c r="L7103" t="s">
        <v>24</v>
      </c>
      <c r="M7103">
        <v>1</v>
      </c>
      <c r="N7103">
        <f>G7103/SUMIF(B:B,B7103,G:G)*100</f>
        <v>0.24038999917879192</v>
      </c>
      <c r="Q7103">
        <f>VLOOKUP(C7103, Categories_Pivot_Table!A:B, 2, FALSE)</f>
        <v>25.013711734693878</v>
      </c>
      <c r="T7103">
        <f t="shared" si="111"/>
        <v>2025</v>
      </c>
    </row>
    <row r="7104" spans="1:20" x14ac:dyDescent="0.2">
      <c r="A7104" t="s">
        <v>7361</v>
      </c>
      <c r="B7104" t="s">
        <v>95</v>
      </c>
      <c r="C7104" t="s">
        <v>27</v>
      </c>
      <c r="D7104" t="s">
        <v>305</v>
      </c>
      <c r="E7104">
        <v>23</v>
      </c>
      <c r="F7104">
        <v>2</v>
      </c>
      <c r="G7104">
        <v>46</v>
      </c>
      <c r="H7104" t="s">
        <v>17</v>
      </c>
      <c r="I7104" t="s">
        <v>18</v>
      </c>
      <c r="J7104" s="1">
        <v>45103</v>
      </c>
      <c r="K7104" t="b">
        <v>1</v>
      </c>
      <c r="L7104" t="s">
        <v>19</v>
      </c>
      <c r="M7104">
        <v>6</v>
      </c>
      <c r="N7104">
        <f>G7104/SUMIF(B:B,B7104,G:G)*100</f>
        <v>6.8298404638352531E-2</v>
      </c>
      <c r="Q7104">
        <f>VLOOKUP(C7104, Categories_Pivot_Table!A:B, 2, FALSE)</f>
        <v>25.013711734693878</v>
      </c>
      <c r="T7104">
        <f t="shared" si="111"/>
        <v>2023</v>
      </c>
    </row>
    <row r="7105" spans="1:20" x14ac:dyDescent="0.2">
      <c r="A7105" t="s">
        <v>7362</v>
      </c>
      <c r="B7105" t="s">
        <v>106</v>
      </c>
      <c r="C7105" t="s">
        <v>27</v>
      </c>
      <c r="D7105" t="s">
        <v>119</v>
      </c>
      <c r="E7105">
        <v>38</v>
      </c>
      <c r="F7105">
        <v>5</v>
      </c>
      <c r="G7105">
        <v>190</v>
      </c>
      <c r="H7105" t="s">
        <v>29</v>
      </c>
      <c r="I7105" t="s">
        <v>46</v>
      </c>
      <c r="J7105" s="1">
        <v>44640</v>
      </c>
      <c r="K7105" t="b">
        <v>0</v>
      </c>
      <c r="L7105" t="s">
        <v>24</v>
      </c>
      <c r="M7105">
        <v>3</v>
      </c>
      <c r="N7105">
        <f>G7105/SUMIF(B:B,B7105,G:G)*100</f>
        <v>0.30964797913950454</v>
      </c>
      <c r="Q7105">
        <f>VLOOKUP(C7105, Categories_Pivot_Table!A:B, 2, FALSE)</f>
        <v>25.013711734693878</v>
      </c>
      <c r="T7105">
        <f t="shared" si="111"/>
        <v>2022</v>
      </c>
    </row>
    <row r="7106" spans="1:20" x14ac:dyDescent="0.2">
      <c r="A7106" t="s">
        <v>7363</v>
      </c>
      <c r="B7106" t="s">
        <v>76</v>
      </c>
      <c r="C7106" t="s">
        <v>33</v>
      </c>
      <c r="D7106" t="s">
        <v>41</v>
      </c>
      <c r="E7106">
        <v>23</v>
      </c>
      <c r="F7106">
        <v>2</v>
      </c>
      <c r="G7106">
        <v>82</v>
      </c>
      <c r="H7106" t="s">
        <v>29</v>
      </c>
      <c r="I7106" t="s">
        <v>18</v>
      </c>
      <c r="J7106" s="1">
        <v>45131</v>
      </c>
      <c r="K7106" t="b">
        <v>1</v>
      </c>
      <c r="L7106" t="s">
        <v>19</v>
      </c>
      <c r="M7106">
        <v>7</v>
      </c>
      <c r="N7106">
        <f>G7106/SUMIF(B:B,B7106,G:G)*100</f>
        <v>0.13961843303848873</v>
      </c>
      <c r="Q7106">
        <f>VLOOKUP(C7106, Categories_Pivot_Table!A:B, 2, FALSE)</f>
        <v>23.300574345883856</v>
      </c>
      <c r="T7106">
        <f t="shared" ref="T7106:T7169" si="112">YEAR(J7106)</f>
        <v>2023</v>
      </c>
    </row>
    <row r="7107" spans="1:20" x14ac:dyDescent="0.2">
      <c r="A7107" t="s">
        <v>7364</v>
      </c>
      <c r="B7107" t="s">
        <v>76</v>
      </c>
      <c r="C7107" t="s">
        <v>33</v>
      </c>
      <c r="D7107" t="s">
        <v>129</v>
      </c>
      <c r="E7107">
        <v>15.5</v>
      </c>
      <c r="F7107">
        <v>1</v>
      </c>
      <c r="G7107">
        <v>15.5</v>
      </c>
      <c r="H7107" t="s">
        <v>17</v>
      </c>
      <c r="I7107" t="s">
        <v>46</v>
      </c>
      <c r="J7107" s="1">
        <v>45426</v>
      </c>
      <c r="K7107" t="b">
        <v>0</v>
      </c>
      <c r="L7107" t="s">
        <v>49</v>
      </c>
      <c r="M7107">
        <v>5</v>
      </c>
      <c r="N7107">
        <f>G7107/SUMIF(B:B,B7107,G:G)*100</f>
        <v>2.639128917190945E-2</v>
      </c>
      <c r="Q7107">
        <f>VLOOKUP(C7107, Categories_Pivot_Table!A:B, 2, FALSE)</f>
        <v>23.300574345883856</v>
      </c>
      <c r="T7107">
        <f t="shared" si="112"/>
        <v>2024</v>
      </c>
    </row>
    <row r="7108" spans="1:20" x14ac:dyDescent="0.2">
      <c r="A7108" t="s">
        <v>7365</v>
      </c>
      <c r="B7108" t="s">
        <v>104</v>
      </c>
      <c r="C7108" t="s">
        <v>135</v>
      </c>
      <c r="D7108" t="s">
        <v>144</v>
      </c>
      <c r="E7108">
        <v>11</v>
      </c>
      <c r="F7108">
        <v>3</v>
      </c>
      <c r="G7108">
        <v>33</v>
      </c>
      <c r="H7108" t="s">
        <v>29</v>
      </c>
      <c r="I7108" t="s">
        <v>18</v>
      </c>
      <c r="J7108" s="1">
        <v>44796</v>
      </c>
      <c r="K7108" t="b">
        <v>0</v>
      </c>
      <c r="L7108" t="s">
        <v>49</v>
      </c>
      <c r="M7108">
        <v>8</v>
      </c>
      <c r="N7108">
        <f>G7108/SUMIF(B:B,B7108,G:G)*100</f>
        <v>5.3629759641168159E-2</v>
      </c>
      <c r="Q7108">
        <f>VLOOKUP(C7108, Categories_Pivot_Table!A:B, 2, FALSE)</f>
        <v>23.146341463414632</v>
      </c>
      <c r="T7108">
        <f t="shared" si="112"/>
        <v>2022</v>
      </c>
    </row>
    <row r="7109" spans="1:20" x14ac:dyDescent="0.2">
      <c r="A7109" t="s">
        <v>7366</v>
      </c>
      <c r="B7109" t="s">
        <v>84</v>
      </c>
      <c r="C7109" t="s">
        <v>135</v>
      </c>
      <c r="D7109" t="s">
        <v>507</v>
      </c>
      <c r="E7109">
        <v>29</v>
      </c>
      <c r="F7109">
        <v>4</v>
      </c>
      <c r="G7109">
        <v>116</v>
      </c>
      <c r="H7109" t="s">
        <v>56</v>
      </c>
      <c r="I7109" t="s">
        <v>18</v>
      </c>
      <c r="J7109" s="1">
        <v>44833</v>
      </c>
      <c r="K7109" t="b">
        <v>0</v>
      </c>
      <c r="L7109" t="s">
        <v>42</v>
      </c>
      <c r="M7109">
        <v>9</v>
      </c>
      <c r="N7109">
        <f>G7109/SUMIF(B:B,B7109,G:G)*100</f>
        <v>0.18780102804873114</v>
      </c>
      <c r="Q7109">
        <f>VLOOKUP(C7109, Categories_Pivot_Table!A:B, 2, FALSE)</f>
        <v>23.146341463414632</v>
      </c>
      <c r="T7109">
        <f t="shared" si="112"/>
        <v>2022</v>
      </c>
    </row>
    <row r="7110" spans="1:20" x14ac:dyDescent="0.2">
      <c r="A7110" t="s">
        <v>7367</v>
      </c>
      <c r="B7110" t="s">
        <v>71</v>
      </c>
      <c r="C7110" t="s">
        <v>48</v>
      </c>
      <c r="D7110" t="s">
        <v>958</v>
      </c>
      <c r="E7110">
        <v>8</v>
      </c>
      <c r="F7110">
        <v>6</v>
      </c>
      <c r="G7110">
        <v>48</v>
      </c>
      <c r="H7110" t="s">
        <v>56</v>
      </c>
      <c r="I7110" t="s">
        <v>46</v>
      </c>
      <c r="J7110" s="1">
        <v>44695</v>
      </c>
      <c r="K7110" t="b">
        <v>0</v>
      </c>
      <c r="L7110" t="s">
        <v>35</v>
      </c>
      <c r="M7110">
        <v>5</v>
      </c>
      <c r="N7110">
        <f>G7110/SUMIF(B:B,B7110,G:G)*100</f>
        <v>7.6048639442309982E-2</v>
      </c>
      <c r="Q7110">
        <f>VLOOKUP(C7110, Categories_Pivot_Table!A:B, 2, FALSE)</f>
        <v>23.348837209302324</v>
      </c>
      <c r="T7110">
        <f t="shared" si="112"/>
        <v>2022</v>
      </c>
    </row>
    <row r="7111" spans="1:20" x14ac:dyDescent="0.2">
      <c r="A7111" t="s">
        <v>7368</v>
      </c>
      <c r="B7111" t="s">
        <v>106</v>
      </c>
      <c r="C7111" t="s">
        <v>38</v>
      </c>
      <c r="D7111" t="s">
        <v>241</v>
      </c>
      <c r="E7111">
        <v>17</v>
      </c>
      <c r="F7111">
        <v>2</v>
      </c>
      <c r="G7111">
        <v>34</v>
      </c>
      <c r="H7111" t="s">
        <v>56</v>
      </c>
      <c r="I7111" t="s">
        <v>18</v>
      </c>
      <c r="J7111" s="1">
        <v>44657</v>
      </c>
      <c r="K7111" t="b">
        <v>0</v>
      </c>
      <c r="L7111" t="s">
        <v>30</v>
      </c>
      <c r="M7111">
        <v>4</v>
      </c>
      <c r="N7111">
        <f>G7111/SUMIF(B:B,B7111,G:G)*100</f>
        <v>5.5410691003911348E-2</v>
      </c>
      <c r="Q7111">
        <f>VLOOKUP(C7111, Categories_Pivot_Table!A:B, 2, FALSE)</f>
        <v>23.088790931989923</v>
      </c>
      <c r="T7111">
        <f t="shared" si="112"/>
        <v>2022</v>
      </c>
    </row>
    <row r="7112" spans="1:20" x14ac:dyDescent="0.2">
      <c r="A7112" t="s">
        <v>7369</v>
      </c>
      <c r="B7112" t="s">
        <v>128</v>
      </c>
      <c r="C7112" t="s">
        <v>22</v>
      </c>
      <c r="D7112" t="s">
        <v>67</v>
      </c>
      <c r="E7112">
        <v>27.5</v>
      </c>
      <c r="F7112">
        <v>3</v>
      </c>
      <c r="G7112">
        <v>82.5</v>
      </c>
      <c r="H7112" t="s">
        <v>56</v>
      </c>
      <c r="I7112" t="s">
        <v>46</v>
      </c>
      <c r="J7112" s="1">
        <v>45288</v>
      </c>
      <c r="K7112" t="b">
        <v>1</v>
      </c>
      <c r="L7112" t="s">
        <v>42</v>
      </c>
      <c r="M7112">
        <v>12</v>
      </c>
      <c r="N7112">
        <f>G7112/SUMIF(B:B,B7112,G:G)*100</f>
        <v>0.1205224098638462</v>
      </c>
      <c r="Q7112">
        <f>VLOOKUP(C7112, Categories_Pivot_Table!A:B, 2, FALSE)</f>
        <v>21.505681818181817</v>
      </c>
      <c r="T7112">
        <f t="shared" si="112"/>
        <v>2023</v>
      </c>
    </row>
    <row r="7113" spans="1:20" x14ac:dyDescent="0.2">
      <c r="A7113" t="s">
        <v>7370</v>
      </c>
      <c r="B7113" t="s">
        <v>37</v>
      </c>
      <c r="C7113" t="s">
        <v>74</v>
      </c>
      <c r="D7113" t="s">
        <v>355</v>
      </c>
      <c r="E7113">
        <v>5</v>
      </c>
      <c r="F7113">
        <v>8</v>
      </c>
      <c r="G7113">
        <v>40</v>
      </c>
      <c r="H7113" t="s">
        <v>17</v>
      </c>
      <c r="I7113" t="s">
        <v>18</v>
      </c>
      <c r="J7113" s="1">
        <v>44891</v>
      </c>
      <c r="K7113" t="b">
        <v>1</v>
      </c>
      <c r="L7113" t="s">
        <v>35</v>
      </c>
      <c r="M7113">
        <v>11</v>
      </c>
      <c r="N7113">
        <f>G7113/SUMIF(B:B,B7113,G:G)*100</f>
        <v>5.9724223398457621E-2</v>
      </c>
      <c r="Q7113">
        <f>VLOOKUP(C7113, Categories_Pivot_Table!A:B, 2, FALSE)</f>
        <v>24.317096165933375</v>
      </c>
      <c r="T7113">
        <f t="shared" si="112"/>
        <v>2022</v>
      </c>
    </row>
    <row r="7114" spans="1:20" x14ac:dyDescent="0.2">
      <c r="A7114" t="s">
        <v>7371</v>
      </c>
      <c r="B7114" t="s">
        <v>173</v>
      </c>
      <c r="C7114" t="s">
        <v>38</v>
      </c>
      <c r="D7114" t="s">
        <v>41</v>
      </c>
      <c r="E7114">
        <v>23</v>
      </c>
      <c r="F7114">
        <v>7</v>
      </c>
      <c r="G7114">
        <v>87.5</v>
      </c>
      <c r="H7114" t="s">
        <v>17</v>
      </c>
      <c r="I7114" t="s">
        <v>18</v>
      </c>
      <c r="J7114" s="1">
        <v>45161</v>
      </c>
      <c r="K7114" t="b">
        <v>1</v>
      </c>
      <c r="L7114" t="s">
        <v>30</v>
      </c>
      <c r="M7114">
        <v>8</v>
      </c>
      <c r="N7114">
        <f>G7114/SUMIF(B:B,B7114,G:G)*100</f>
        <v>0.14388844123596059</v>
      </c>
      <c r="Q7114">
        <f>VLOOKUP(C7114, Categories_Pivot_Table!A:B, 2, FALSE)</f>
        <v>23.088790931989923</v>
      </c>
      <c r="T7114">
        <f t="shared" si="112"/>
        <v>2023</v>
      </c>
    </row>
    <row r="7115" spans="1:20" x14ac:dyDescent="0.2">
      <c r="A7115" t="s">
        <v>7372</v>
      </c>
      <c r="B7115" t="s">
        <v>106</v>
      </c>
      <c r="C7115" t="s">
        <v>135</v>
      </c>
      <c r="D7115" t="s">
        <v>136</v>
      </c>
      <c r="E7115">
        <v>27.5</v>
      </c>
      <c r="F7115">
        <v>2</v>
      </c>
      <c r="G7115">
        <v>55</v>
      </c>
      <c r="H7115" t="s">
        <v>17</v>
      </c>
      <c r="I7115" t="s">
        <v>18</v>
      </c>
      <c r="J7115" s="1">
        <v>45182</v>
      </c>
      <c r="K7115" t="b">
        <v>1</v>
      </c>
      <c r="L7115" t="s">
        <v>30</v>
      </c>
      <c r="M7115">
        <v>9</v>
      </c>
      <c r="N7115">
        <f>G7115/SUMIF(B:B,B7115,G:G)*100</f>
        <v>8.9634941329856582E-2</v>
      </c>
      <c r="Q7115">
        <f>VLOOKUP(C7115, Categories_Pivot_Table!A:B, 2, FALSE)</f>
        <v>23.146341463414632</v>
      </c>
      <c r="T7115">
        <f t="shared" si="112"/>
        <v>2023</v>
      </c>
    </row>
    <row r="7116" spans="1:20" x14ac:dyDescent="0.2">
      <c r="A7116" t="s">
        <v>7373</v>
      </c>
      <c r="B7116" t="s">
        <v>51</v>
      </c>
      <c r="C7116" t="s">
        <v>135</v>
      </c>
      <c r="D7116" t="s">
        <v>144</v>
      </c>
      <c r="E7116">
        <v>11</v>
      </c>
      <c r="F7116">
        <v>9</v>
      </c>
      <c r="G7116">
        <v>99</v>
      </c>
      <c r="H7116" t="s">
        <v>29</v>
      </c>
      <c r="I7116" t="s">
        <v>46</v>
      </c>
      <c r="J7116" s="1">
        <v>44708</v>
      </c>
      <c r="K7116" t="b">
        <v>0</v>
      </c>
      <c r="L7116" t="s">
        <v>65</v>
      </c>
      <c r="M7116">
        <v>5</v>
      </c>
      <c r="N7116">
        <f>G7116/SUMIF(B:B,B7116,G:G)*100</f>
        <v>0.15347171624784905</v>
      </c>
      <c r="Q7116">
        <f>VLOOKUP(C7116, Categories_Pivot_Table!A:B, 2, FALSE)</f>
        <v>23.146341463414632</v>
      </c>
      <c r="T7116">
        <f t="shared" si="112"/>
        <v>2022</v>
      </c>
    </row>
    <row r="7117" spans="1:20" x14ac:dyDescent="0.2">
      <c r="A7117" t="s">
        <v>7374</v>
      </c>
      <c r="B7117" t="s">
        <v>173</v>
      </c>
      <c r="C7117" t="s">
        <v>38</v>
      </c>
      <c r="D7117" t="s">
        <v>100</v>
      </c>
      <c r="E7117">
        <v>20</v>
      </c>
      <c r="F7117">
        <v>6</v>
      </c>
      <c r="G7117">
        <v>120</v>
      </c>
      <c r="H7117" t="s">
        <v>17</v>
      </c>
      <c r="I7117" t="s">
        <v>18</v>
      </c>
      <c r="J7117" s="1">
        <v>45039</v>
      </c>
      <c r="K7117" t="b">
        <v>0</v>
      </c>
      <c r="L7117" t="s">
        <v>24</v>
      </c>
      <c r="M7117">
        <v>4</v>
      </c>
      <c r="N7117">
        <f>G7117/SUMIF(B:B,B7117,G:G)*100</f>
        <v>0.19733271940931738</v>
      </c>
      <c r="Q7117">
        <f>VLOOKUP(C7117, Categories_Pivot_Table!A:B, 2, FALSE)</f>
        <v>23.088790931989923</v>
      </c>
      <c r="T7117">
        <f t="shared" si="112"/>
        <v>2023</v>
      </c>
    </row>
    <row r="7118" spans="1:20" x14ac:dyDescent="0.2">
      <c r="A7118" t="s">
        <v>7375</v>
      </c>
      <c r="B7118" t="s">
        <v>76</v>
      </c>
      <c r="C7118" t="s">
        <v>38</v>
      </c>
      <c r="D7118" t="s">
        <v>1276</v>
      </c>
      <c r="E7118">
        <v>35</v>
      </c>
      <c r="F7118">
        <v>5</v>
      </c>
      <c r="G7118">
        <v>175</v>
      </c>
      <c r="H7118" t="s">
        <v>56</v>
      </c>
      <c r="I7118" t="s">
        <v>18</v>
      </c>
      <c r="J7118" s="1">
        <v>45196</v>
      </c>
      <c r="K7118" t="b">
        <v>0</v>
      </c>
      <c r="L7118" t="s">
        <v>30</v>
      </c>
      <c r="M7118">
        <v>9</v>
      </c>
      <c r="N7118">
        <f>G7118/SUMIF(B:B,B7118,G:G)*100</f>
        <v>0.29796616806994547</v>
      </c>
      <c r="Q7118">
        <f>VLOOKUP(C7118, Categories_Pivot_Table!A:B, 2, FALSE)</f>
        <v>23.088790931989923</v>
      </c>
      <c r="T7118">
        <f t="shared" si="112"/>
        <v>2023</v>
      </c>
    </row>
    <row r="7119" spans="1:20" x14ac:dyDescent="0.2">
      <c r="A7119" t="s">
        <v>7376</v>
      </c>
      <c r="B7119" t="s">
        <v>128</v>
      </c>
      <c r="C7119" t="s">
        <v>74</v>
      </c>
      <c r="D7119" t="s">
        <v>321</v>
      </c>
      <c r="E7119">
        <v>32</v>
      </c>
      <c r="F7119">
        <v>5</v>
      </c>
      <c r="G7119">
        <v>160</v>
      </c>
      <c r="H7119" t="s">
        <v>17</v>
      </c>
      <c r="I7119" t="s">
        <v>18</v>
      </c>
      <c r="J7119" s="1">
        <v>45409</v>
      </c>
      <c r="K7119" t="b">
        <v>0</v>
      </c>
      <c r="L7119" t="s">
        <v>35</v>
      </c>
      <c r="M7119">
        <v>4</v>
      </c>
      <c r="N7119">
        <f>G7119/SUMIF(B:B,B7119,G:G)*100</f>
        <v>0.23374043125109567</v>
      </c>
      <c r="Q7119">
        <f>VLOOKUP(C7119, Categories_Pivot_Table!A:B, 2, FALSE)</f>
        <v>24.317096165933375</v>
      </c>
      <c r="T7119">
        <f t="shared" si="112"/>
        <v>2024</v>
      </c>
    </row>
    <row r="7120" spans="1:20" x14ac:dyDescent="0.2">
      <c r="A7120" t="s">
        <v>7377</v>
      </c>
      <c r="B7120" t="s">
        <v>118</v>
      </c>
      <c r="C7120" t="s">
        <v>48</v>
      </c>
      <c r="D7120" t="s">
        <v>203</v>
      </c>
      <c r="E7120">
        <v>39.5</v>
      </c>
      <c r="F7120">
        <v>4</v>
      </c>
      <c r="G7120">
        <v>158</v>
      </c>
      <c r="H7120" t="s">
        <v>17</v>
      </c>
      <c r="I7120" t="s">
        <v>18</v>
      </c>
      <c r="J7120" s="1">
        <v>44623</v>
      </c>
      <c r="K7120" t="b">
        <v>1</v>
      </c>
      <c r="L7120" t="s">
        <v>42</v>
      </c>
      <c r="M7120">
        <v>3</v>
      </c>
      <c r="N7120">
        <f>G7120/SUMIF(B:B,B7120,G:G)*100</f>
        <v>0.25988124414033587</v>
      </c>
      <c r="Q7120">
        <f>VLOOKUP(C7120, Categories_Pivot_Table!A:B, 2, FALSE)</f>
        <v>23.348837209302324</v>
      </c>
      <c r="T7120">
        <f t="shared" si="112"/>
        <v>2022</v>
      </c>
    </row>
    <row r="7121" spans="1:20" x14ac:dyDescent="0.2">
      <c r="A7121" t="s">
        <v>7378</v>
      </c>
      <c r="B7121" t="s">
        <v>95</v>
      </c>
      <c r="C7121" t="s">
        <v>135</v>
      </c>
      <c r="D7121" t="s">
        <v>276</v>
      </c>
      <c r="E7121">
        <v>6.5</v>
      </c>
      <c r="F7121">
        <v>10</v>
      </c>
      <c r="G7121">
        <v>65</v>
      </c>
      <c r="H7121" t="s">
        <v>56</v>
      </c>
      <c r="I7121" t="s">
        <v>46</v>
      </c>
      <c r="J7121" s="1">
        <v>44818</v>
      </c>
      <c r="K7121" t="b">
        <v>1</v>
      </c>
      <c r="L7121" t="s">
        <v>30</v>
      </c>
      <c r="M7121">
        <v>9</v>
      </c>
      <c r="N7121">
        <f>G7121/SUMIF(B:B,B7121,G:G)*100</f>
        <v>9.6508615249845955E-2</v>
      </c>
      <c r="Q7121">
        <f>VLOOKUP(C7121, Categories_Pivot_Table!A:B, 2, FALSE)</f>
        <v>23.146341463414632</v>
      </c>
      <c r="T7121">
        <f t="shared" si="112"/>
        <v>2022</v>
      </c>
    </row>
    <row r="7122" spans="1:20" x14ac:dyDescent="0.2">
      <c r="A7122" t="s">
        <v>7379</v>
      </c>
      <c r="B7122" t="s">
        <v>113</v>
      </c>
      <c r="C7122" t="s">
        <v>22</v>
      </c>
      <c r="D7122" t="s">
        <v>2118</v>
      </c>
      <c r="E7122">
        <v>18.5</v>
      </c>
      <c r="F7122">
        <v>10</v>
      </c>
      <c r="G7122">
        <v>185</v>
      </c>
      <c r="H7122" t="s">
        <v>17</v>
      </c>
      <c r="I7122" t="s">
        <v>18</v>
      </c>
      <c r="J7122" s="1">
        <v>45072</v>
      </c>
      <c r="K7122" t="b">
        <v>0</v>
      </c>
      <c r="L7122" t="s">
        <v>65</v>
      </c>
      <c r="M7122">
        <v>5</v>
      </c>
      <c r="N7122">
        <f>G7122/SUMIF(B:B,B7122,G:G)*100</f>
        <v>0.30461199018655427</v>
      </c>
      <c r="Q7122">
        <f>VLOOKUP(C7122, Categories_Pivot_Table!A:B, 2, FALSE)</f>
        <v>21.505681818181817</v>
      </c>
      <c r="T7122">
        <f t="shared" si="112"/>
        <v>2023</v>
      </c>
    </row>
    <row r="7123" spans="1:20" x14ac:dyDescent="0.2">
      <c r="A7123" t="s">
        <v>7380</v>
      </c>
      <c r="B7123" t="s">
        <v>128</v>
      </c>
      <c r="C7123" t="s">
        <v>74</v>
      </c>
      <c r="D7123" t="s">
        <v>346</v>
      </c>
      <c r="E7123">
        <v>27.5</v>
      </c>
      <c r="F7123">
        <v>6</v>
      </c>
      <c r="G7123">
        <v>165</v>
      </c>
      <c r="H7123" t="s">
        <v>17</v>
      </c>
      <c r="I7123" t="s">
        <v>46</v>
      </c>
      <c r="J7123" s="1">
        <v>44852</v>
      </c>
      <c r="K7123" t="b">
        <v>0</v>
      </c>
      <c r="L7123" t="s">
        <v>49</v>
      </c>
      <c r="M7123">
        <v>10</v>
      </c>
      <c r="N7123">
        <f>G7123/SUMIF(B:B,B7123,G:G)*100</f>
        <v>0.2410448197276924</v>
      </c>
      <c r="Q7123">
        <f>VLOOKUP(C7123, Categories_Pivot_Table!A:B, 2, FALSE)</f>
        <v>24.317096165933375</v>
      </c>
      <c r="T7123">
        <f t="shared" si="112"/>
        <v>2022</v>
      </c>
    </row>
    <row r="7124" spans="1:20" x14ac:dyDescent="0.2">
      <c r="A7124" t="s">
        <v>7381</v>
      </c>
      <c r="B7124" t="s">
        <v>104</v>
      </c>
      <c r="C7124" t="s">
        <v>38</v>
      </c>
      <c r="D7124" t="s">
        <v>190</v>
      </c>
      <c r="E7124">
        <v>33.5</v>
      </c>
      <c r="F7124">
        <v>10</v>
      </c>
      <c r="G7124">
        <v>335</v>
      </c>
      <c r="H7124" t="s">
        <v>29</v>
      </c>
      <c r="I7124" t="s">
        <v>46</v>
      </c>
      <c r="J7124" s="1">
        <v>44806</v>
      </c>
      <c r="K7124" t="b">
        <v>0</v>
      </c>
      <c r="L7124" t="s">
        <v>65</v>
      </c>
      <c r="M7124">
        <v>9</v>
      </c>
      <c r="N7124">
        <f>G7124/SUMIF(B:B,B7124,G:G)*100</f>
        <v>0.5444233175694343</v>
      </c>
      <c r="Q7124">
        <f>VLOOKUP(C7124, Categories_Pivot_Table!A:B, 2, FALSE)</f>
        <v>23.088790931989923</v>
      </c>
      <c r="T7124">
        <f t="shared" si="112"/>
        <v>2022</v>
      </c>
    </row>
    <row r="7125" spans="1:20" x14ac:dyDescent="0.2">
      <c r="A7125" t="s">
        <v>7382</v>
      </c>
      <c r="B7125" t="s">
        <v>104</v>
      </c>
      <c r="C7125" t="s">
        <v>135</v>
      </c>
      <c r="D7125" t="s">
        <v>724</v>
      </c>
      <c r="E7125">
        <v>38</v>
      </c>
      <c r="F7125">
        <v>4</v>
      </c>
      <c r="G7125">
        <v>152</v>
      </c>
      <c r="H7125" t="s">
        <v>29</v>
      </c>
      <c r="I7125" t="s">
        <v>46</v>
      </c>
      <c r="J7125" s="1">
        <v>44956</v>
      </c>
      <c r="K7125" t="b">
        <v>0</v>
      </c>
      <c r="L7125" t="s">
        <v>19</v>
      </c>
      <c r="M7125">
        <v>1</v>
      </c>
      <c r="N7125">
        <f>G7125/SUMIF(B:B,B7125,G:G)*100</f>
        <v>0.24702192319568361</v>
      </c>
      <c r="Q7125">
        <f>VLOOKUP(C7125, Categories_Pivot_Table!A:B, 2, FALSE)</f>
        <v>23.146341463414632</v>
      </c>
      <c r="T7125">
        <f t="shared" si="112"/>
        <v>2023</v>
      </c>
    </row>
    <row r="7126" spans="1:20" x14ac:dyDescent="0.2">
      <c r="A7126" t="s">
        <v>7383</v>
      </c>
      <c r="B7126" t="s">
        <v>26</v>
      </c>
      <c r="C7126" t="s">
        <v>22</v>
      </c>
      <c r="D7126" t="s">
        <v>274</v>
      </c>
      <c r="E7126">
        <v>39.5</v>
      </c>
      <c r="F7126">
        <v>10</v>
      </c>
      <c r="G7126">
        <v>395</v>
      </c>
      <c r="H7126" t="s">
        <v>29</v>
      </c>
      <c r="I7126" t="s">
        <v>46</v>
      </c>
      <c r="J7126" s="1">
        <v>44578</v>
      </c>
      <c r="K7126" t="b">
        <v>0</v>
      </c>
      <c r="L7126" t="s">
        <v>19</v>
      </c>
      <c r="M7126">
        <v>1</v>
      </c>
      <c r="N7126">
        <f>G7126/SUMIF(B:B,B7126,G:G)*100</f>
        <v>0.6366193097112649</v>
      </c>
      <c r="Q7126">
        <f>VLOOKUP(C7126, Categories_Pivot_Table!A:B, 2, FALSE)</f>
        <v>21.505681818181817</v>
      </c>
      <c r="T7126">
        <f t="shared" si="112"/>
        <v>2022</v>
      </c>
    </row>
    <row r="7127" spans="1:20" x14ac:dyDescent="0.2">
      <c r="A7127" t="s">
        <v>7384</v>
      </c>
      <c r="B7127" t="s">
        <v>121</v>
      </c>
      <c r="C7127" t="s">
        <v>33</v>
      </c>
      <c r="D7127" t="s">
        <v>41</v>
      </c>
      <c r="E7127">
        <v>23</v>
      </c>
      <c r="F7127">
        <v>7</v>
      </c>
      <c r="G7127">
        <v>287</v>
      </c>
      <c r="H7127" t="s">
        <v>17</v>
      </c>
      <c r="I7127" t="s">
        <v>18</v>
      </c>
      <c r="J7127" s="1">
        <v>44880</v>
      </c>
      <c r="K7127" t="b">
        <v>0</v>
      </c>
      <c r="L7127" t="s">
        <v>49</v>
      </c>
      <c r="M7127">
        <v>11</v>
      </c>
      <c r="N7127">
        <f>G7127/SUMIF(B:B,B7127,G:G)*100</f>
        <v>0.43769683012940275</v>
      </c>
      <c r="Q7127">
        <f>VLOOKUP(C7127, Categories_Pivot_Table!A:B, 2, FALSE)</f>
        <v>23.300574345883856</v>
      </c>
      <c r="T7127">
        <f t="shared" si="112"/>
        <v>2022</v>
      </c>
    </row>
    <row r="7128" spans="1:20" x14ac:dyDescent="0.2">
      <c r="A7128" t="s">
        <v>7385</v>
      </c>
      <c r="B7128" t="s">
        <v>47</v>
      </c>
      <c r="C7128" t="s">
        <v>27</v>
      </c>
      <c r="D7128" t="s">
        <v>58</v>
      </c>
      <c r="E7128">
        <v>8</v>
      </c>
      <c r="F7128">
        <v>1</v>
      </c>
      <c r="G7128">
        <v>8</v>
      </c>
      <c r="H7128" t="s">
        <v>29</v>
      </c>
      <c r="I7128" t="s">
        <v>18</v>
      </c>
      <c r="J7128" s="1">
        <v>45287</v>
      </c>
      <c r="K7128" t="b">
        <v>1</v>
      </c>
      <c r="L7128" t="s">
        <v>30</v>
      </c>
      <c r="M7128">
        <v>12</v>
      </c>
      <c r="N7128">
        <f>G7128/SUMIF(B:B,B7128,G:G)*100</f>
        <v>1.2711931736926571E-2</v>
      </c>
      <c r="Q7128">
        <f>VLOOKUP(C7128, Categories_Pivot_Table!A:B, 2, FALSE)</f>
        <v>25.013711734693878</v>
      </c>
      <c r="T7128">
        <f t="shared" si="112"/>
        <v>2023</v>
      </c>
    </row>
    <row r="7129" spans="1:20" x14ac:dyDescent="0.2">
      <c r="A7129" t="s">
        <v>7386</v>
      </c>
      <c r="B7129" t="s">
        <v>81</v>
      </c>
      <c r="C7129" t="s">
        <v>33</v>
      </c>
      <c r="D7129" t="s">
        <v>398</v>
      </c>
      <c r="E7129">
        <v>21.5</v>
      </c>
      <c r="F7129">
        <v>2</v>
      </c>
      <c r="G7129">
        <v>43</v>
      </c>
      <c r="H7129" t="s">
        <v>29</v>
      </c>
      <c r="I7129" t="s">
        <v>46</v>
      </c>
      <c r="J7129" s="1">
        <v>45239</v>
      </c>
      <c r="K7129" t="b">
        <v>0</v>
      </c>
      <c r="L7129" t="s">
        <v>42</v>
      </c>
      <c r="M7129">
        <v>11</v>
      </c>
      <c r="N7129">
        <f>G7129/SUMIF(B:B,B7129,G:G)*100</f>
        <v>6.808591492427421E-2</v>
      </c>
      <c r="Q7129">
        <f>VLOOKUP(C7129, Categories_Pivot_Table!A:B, 2, FALSE)</f>
        <v>23.300574345883856</v>
      </c>
      <c r="T7129">
        <f t="shared" si="112"/>
        <v>2023</v>
      </c>
    </row>
    <row r="7130" spans="1:20" x14ac:dyDescent="0.2">
      <c r="A7130" t="s">
        <v>7387</v>
      </c>
      <c r="B7130" t="s">
        <v>32</v>
      </c>
      <c r="C7130" t="s">
        <v>74</v>
      </c>
      <c r="D7130" t="s">
        <v>343</v>
      </c>
      <c r="E7130">
        <v>33.5</v>
      </c>
      <c r="F7130">
        <v>4</v>
      </c>
      <c r="G7130">
        <v>134</v>
      </c>
      <c r="H7130" t="s">
        <v>56</v>
      </c>
      <c r="I7130" t="s">
        <v>18</v>
      </c>
      <c r="J7130" s="1">
        <v>44711</v>
      </c>
      <c r="K7130" t="b">
        <v>1</v>
      </c>
      <c r="L7130" t="s">
        <v>19</v>
      </c>
      <c r="M7130">
        <v>5</v>
      </c>
      <c r="N7130">
        <f>G7130/SUMIF(B:B,B7130,G:G)*100</f>
        <v>0.22854219076450774</v>
      </c>
      <c r="Q7130">
        <f>VLOOKUP(C7130, Categories_Pivot_Table!A:B, 2, FALSE)</f>
        <v>24.317096165933375</v>
      </c>
      <c r="T7130">
        <f t="shared" si="112"/>
        <v>2022</v>
      </c>
    </row>
    <row r="7131" spans="1:20" x14ac:dyDescent="0.2">
      <c r="A7131" t="s">
        <v>7388</v>
      </c>
      <c r="B7131" t="s">
        <v>47</v>
      </c>
      <c r="C7131" t="s">
        <v>48</v>
      </c>
      <c r="D7131" t="s">
        <v>446</v>
      </c>
      <c r="E7131">
        <v>26</v>
      </c>
      <c r="F7131">
        <v>3</v>
      </c>
      <c r="G7131">
        <v>78</v>
      </c>
      <c r="H7131" t="s">
        <v>56</v>
      </c>
      <c r="I7131" t="s">
        <v>46</v>
      </c>
      <c r="J7131" s="1">
        <v>44651</v>
      </c>
      <c r="K7131" t="b">
        <v>1</v>
      </c>
      <c r="L7131" t="s">
        <v>42</v>
      </c>
      <c r="M7131">
        <v>3</v>
      </c>
      <c r="N7131">
        <f>G7131/SUMIF(B:B,B7131,G:G)*100</f>
        <v>0.12394133443503408</v>
      </c>
      <c r="Q7131">
        <f>VLOOKUP(C7131, Categories_Pivot_Table!A:B, 2, FALSE)</f>
        <v>23.348837209302324</v>
      </c>
      <c r="T7131">
        <f t="shared" si="112"/>
        <v>2022</v>
      </c>
    </row>
    <row r="7132" spans="1:20" x14ac:dyDescent="0.2">
      <c r="A7132" t="s">
        <v>7389</v>
      </c>
      <c r="B7132" t="s">
        <v>118</v>
      </c>
      <c r="C7132" t="s">
        <v>38</v>
      </c>
      <c r="D7132" t="s">
        <v>133</v>
      </c>
      <c r="E7132">
        <v>21.5</v>
      </c>
      <c r="F7132">
        <v>2</v>
      </c>
      <c r="G7132">
        <v>43</v>
      </c>
      <c r="H7132" t="s">
        <v>29</v>
      </c>
      <c r="I7132" t="s">
        <v>46</v>
      </c>
      <c r="J7132" s="1">
        <v>44638</v>
      </c>
      <c r="K7132" t="b">
        <v>0</v>
      </c>
      <c r="L7132" t="s">
        <v>65</v>
      </c>
      <c r="M7132">
        <v>3</v>
      </c>
      <c r="N7132">
        <f>G7132/SUMIF(B:B,B7132,G:G)*100</f>
        <v>7.0727174038192675E-2</v>
      </c>
      <c r="Q7132">
        <f>VLOOKUP(C7132, Categories_Pivot_Table!A:B, 2, FALSE)</f>
        <v>23.088790931989923</v>
      </c>
      <c r="T7132">
        <f t="shared" si="112"/>
        <v>2022</v>
      </c>
    </row>
    <row r="7133" spans="1:20" x14ac:dyDescent="0.2">
      <c r="A7133" t="s">
        <v>7390</v>
      </c>
      <c r="B7133" t="s">
        <v>32</v>
      </c>
      <c r="C7133" t="s">
        <v>22</v>
      </c>
      <c r="D7133" t="s">
        <v>283</v>
      </c>
      <c r="E7133">
        <v>8</v>
      </c>
      <c r="F7133">
        <v>10</v>
      </c>
      <c r="G7133">
        <v>80</v>
      </c>
      <c r="H7133" t="s">
        <v>17</v>
      </c>
      <c r="I7133" t="s">
        <v>18</v>
      </c>
      <c r="J7133" s="1">
        <v>44710</v>
      </c>
      <c r="K7133" t="b">
        <v>0</v>
      </c>
      <c r="L7133" t="s">
        <v>24</v>
      </c>
      <c r="M7133">
        <v>5</v>
      </c>
      <c r="N7133">
        <f>G7133/SUMIF(B:B,B7133,G:G)*100</f>
        <v>0.13644309896388523</v>
      </c>
      <c r="Q7133">
        <f>VLOOKUP(C7133, Categories_Pivot_Table!A:B, 2, FALSE)</f>
        <v>21.505681818181817</v>
      </c>
      <c r="T7133">
        <f t="shared" si="112"/>
        <v>2022</v>
      </c>
    </row>
    <row r="7134" spans="1:20" x14ac:dyDescent="0.2">
      <c r="A7134" t="s">
        <v>7391</v>
      </c>
      <c r="B7134" t="s">
        <v>90</v>
      </c>
      <c r="C7134" t="s">
        <v>22</v>
      </c>
      <c r="D7134" t="s">
        <v>283</v>
      </c>
      <c r="E7134">
        <v>8</v>
      </c>
      <c r="F7134">
        <v>1</v>
      </c>
      <c r="G7134">
        <v>8</v>
      </c>
      <c r="H7134" t="s">
        <v>56</v>
      </c>
      <c r="I7134" t="s">
        <v>18</v>
      </c>
      <c r="J7134" s="1">
        <v>45316</v>
      </c>
      <c r="K7134" t="b">
        <v>1</v>
      </c>
      <c r="L7134" t="s">
        <v>42</v>
      </c>
      <c r="M7134">
        <v>1</v>
      </c>
      <c r="N7134">
        <f>G7134/SUMIF(B:B,B7134,G:G)*100</f>
        <v>1.3526766088397415E-2</v>
      </c>
      <c r="Q7134">
        <f>VLOOKUP(C7134, Categories_Pivot_Table!A:B, 2, FALSE)</f>
        <v>21.505681818181817</v>
      </c>
      <c r="T7134">
        <f t="shared" si="112"/>
        <v>2024</v>
      </c>
    </row>
    <row r="7135" spans="1:20" x14ac:dyDescent="0.2">
      <c r="A7135" t="s">
        <v>7392</v>
      </c>
      <c r="B7135" t="s">
        <v>73</v>
      </c>
      <c r="C7135" t="s">
        <v>27</v>
      </c>
      <c r="D7135" t="s">
        <v>167</v>
      </c>
      <c r="E7135">
        <v>6.5</v>
      </c>
      <c r="F7135">
        <v>7</v>
      </c>
      <c r="G7135">
        <v>45.5</v>
      </c>
      <c r="H7135" t="s">
        <v>29</v>
      </c>
      <c r="I7135" t="s">
        <v>46</v>
      </c>
      <c r="J7135" s="1">
        <v>45666</v>
      </c>
      <c r="K7135" t="b">
        <v>1</v>
      </c>
      <c r="L7135" t="s">
        <v>42</v>
      </c>
      <c r="M7135">
        <v>1</v>
      </c>
      <c r="N7135">
        <f>G7135/SUMIF(B:B,B7135,G:G)*100</f>
        <v>7.8604807850115324E-2</v>
      </c>
      <c r="Q7135">
        <f>VLOOKUP(C7135, Categories_Pivot_Table!A:B, 2, FALSE)</f>
        <v>25.013711734693878</v>
      </c>
      <c r="T7135">
        <f t="shared" si="112"/>
        <v>2025</v>
      </c>
    </row>
    <row r="7136" spans="1:20" x14ac:dyDescent="0.2">
      <c r="A7136" t="s">
        <v>7393</v>
      </c>
      <c r="B7136" t="s">
        <v>32</v>
      </c>
      <c r="C7136" t="s">
        <v>38</v>
      </c>
      <c r="D7136" t="s">
        <v>241</v>
      </c>
      <c r="E7136">
        <v>17</v>
      </c>
      <c r="F7136">
        <v>3</v>
      </c>
      <c r="G7136">
        <v>51</v>
      </c>
      <c r="H7136" t="s">
        <v>56</v>
      </c>
      <c r="I7136" t="s">
        <v>18</v>
      </c>
      <c r="J7136" s="1">
        <v>45014</v>
      </c>
      <c r="K7136" t="b">
        <v>0</v>
      </c>
      <c r="L7136" t="s">
        <v>30</v>
      </c>
      <c r="M7136">
        <v>3</v>
      </c>
      <c r="N7136">
        <f>G7136/SUMIF(B:B,B7136,G:G)*100</f>
        <v>8.6982475589476832E-2</v>
      </c>
      <c r="Q7136">
        <f>VLOOKUP(C7136, Categories_Pivot_Table!A:B, 2, FALSE)</f>
        <v>23.088790931989923</v>
      </c>
      <c r="T7136">
        <f t="shared" si="112"/>
        <v>2023</v>
      </c>
    </row>
    <row r="7137" spans="1:20" x14ac:dyDescent="0.2">
      <c r="A7137" t="s">
        <v>7394</v>
      </c>
      <c r="B7137" t="s">
        <v>54</v>
      </c>
      <c r="C7137" t="s">
        <v>27</v>
      </c>
      <c r="D7137" t="s">
        <v>221</v>
      </c>
      <c r="E7137">
        <v>35</v>
      </c>
      <c r="F7137">
        <v>4</v>
      </c>
      <c r="G7137">
        <v>140</v>
      </c>
      <c r="H7137" t="s">
        <v>56</v>
      </c>
      <c r="I7137" t="s">
        <v>46</v>
      </c>
      <c r="J7137" s="1">
        <v>44906</v>
      </c>
      <c r="K7137" t="b">
        <v>0</v>
      </c>
      <c r="L7137" t="s">
        <v>24</v>
      </c>
      <c r="M7137">
        <v>12</v>
      </c>
      <c r="N7137">
        <f>G7137/SUMIF(B:B,B7137,G:G)*100</f>
        <v>0.24494580574047992</v>
      </c>
      <c r="Q7137">
        <f>VLOOKUP(C7137, Categories_Pivot_Table!A:B, 2, FALSE)</f>
        <v>25.013711734693878</v>
      </c>
      <c r="T7137">
        <f t="shared" si="112"/>
        <v>2022</v>
      </c>
    </row>
    <row r="7138" spans="1:20" x14ac:dyDescent="0.2">
      <c r="A7138" t="s">
        <v>7395</v>
      </c>
      <c r="B7138" t="s">
        <v>37</v>
      </c>
      <c r="C7138" t="s">
        <v>27</v>
      </c>
      <c r="D7138" t="s">
        <v>55</v>
      </c>
      <c r="E7138">
        <v>36.5</v>
      </c>
      <c r="F7138">
        <v>3</v>
      </c>
      <c r="G7138">
        <v>109.5</v>
      </c>
      <c r="H7138" t="s">
        <v>56</v>
      </c>
      <c r="I7138" t="s">
        <v>46</v>
      </c>
      <c r="J7138" s="1">
        <v>44564</v>
      </c>
      <c r="K7138" t="b">
        <v>1</v>
      </c>
      <c r="L7138" t="s">
        <v>19</v>
      </c>
      <c r="M7138">
        <v>1</v>
      </c>
      <c r="N7138">
        <f>G7138/SUMIF(B:B,B7138,G:G)*100</f>
        <v>0.16349506155327773</v>
      </c>
      <c r="Q7138">
        <f>VLOOKUP(C7138, Categories_Pivot_Table!A:B, 2, FALSE)</f>
        <v>25.013711734693878</v>
      </c>
      <c r="T7138">
        <f t="shared" si="112"/>
        <v>2022</v>
      </c>
    </row>
    <row r="7139" spans="1:20" x14ac:dyDescent="0.2">
      <c r="A7139" t="s">
        <v>7396</v>
      </c>
      <c r="B7139" t="s">
        <v>37</v>
      </c>
      <c r="C7139" t="s">
        <v>74</v>
      </c>
      <c r="D7139" t="s">
        <v>415</v>
      </c>
      <c r="E7139">
        <v>41</v>
      </c>
      <c r="F7139">
        <v>2</v>
      </c>
      <c r="G7139">
        <v>82</v>
      </c>
      <c r="H7139" t="s">
        <v>29</v>
      </c>
      <c r="I7139" t="s">
        <v>18</v>
      </c>
      <c r="J7139" s="1">
        <v>44738</v>
      </c>
      <c r="K7139" t="b">
        <v>0</v>
      </c>
      <c r="L7139" t="s">
        <v>24</v>
      </c>
      <c r="M7139">
        <v>6</v>
      </c>
      <c r="N7139">
        <f>G7139/SUMIF(B:B,B7139,G:G)*100</f>
        <v>0.12243465796683813</v>
      </c>
      <c r="Q7139">
        <f>VLOOKUP(C7139, Categories_Pivot_Table!A:B, 2, FALSE)</f>
        <v>24.317096165933375</v>
      </c>
      <c r="T7139">
        <f t="shared" si="112"/>
        <v>2022</v>
      </c>
    </row>
    <row r="7140" spans="1:20" x14ac:dyDescent="0.2">
      <c r="A7140" t="s">
        <v>7397</v>
      </c>
      <c r="B7140" t="s">
        <v>118</v>
      </c>
      <c r="C7140" t="s">
        <v>22</v>
      </c>
      <c r="D7140" t="s">
        <v>272</v>
      </c>
      <c r="E7140">
        <v>5</v>
      </c>
      <c r="F7140">
        <v>4</v>
      </c>
      <c r="G7140">
        <v>20</v>
      </c>
      <c r="H7140" t="s">
        <v>17</v>
      </c>
      <c r="I7140" t="s">
        <v>46</v>
      </c>
      <c r="J7140" s="1">
        <v>44624</v>
      </c>
      <c r="K7140" t="b">
        <v>0</v>
      </c>
      <c r="L7140" t="s">
        <v>65</v>
      </c>
      <c r="M7140">
        <v>3</v>
      </c>
      <c r="N7140">
        <f>G7140/SUMIF(B:B,B7140,G:G)*100</f>
        <v>3.2896360017764033E-2</v>
      </c>
      <c r="Q7140">
        <f>VLOOKUP(C7140, Categories_Pivot_Table!A:B, 2, FALSE)</f>
        <v>21.505681818181817</v>
      </c>
      <c r="T7140">
        <f t="shared" si="112"/>
        <v>2022</v>
      </c>
    </row>
    <row r="7141" spans="1:20" x14ac:dyDescent="0.2">
      <c r="A7141" t="s">
        <v>7398</v>
      </c>
      <c r="B7141" t="s">
        <v>121</v>
      </c>
      <c r="C7141" t="s">
        <v>74</v>
      </c>
      <c r="D7141" t="s">
        <v>343</v>
      </c>
      <c r="E7141">
        <v>33.5</v>
      </c>
      <c r="F7141">
        <v>3</v>
      </c>
      <c r="G7141">
        <v>100.5</v>
      </c>
      <c r="H7141" t="s">
        <v>17</v>
      </c>
      <c r="I7141" t="s">
        <v>18</v>
      </c>
      <c r="J7141" s="1">
        <v>44716</v>
      </c>
      <c r="K7141" t="b">
        <v>1</v>
      </c>
      <c r="L7141" t="s">
        <v>35</v>
      </c>
      <c r="M7141">
        <v>6</v>
      </c>
      <c r="N7141">
        <f>G7141/SUMIF(B:B,B7141,G:G)*100</f>
        <v>0.15327014434844938</v>
      </c>
      <c r="Q7141">
        <f>VLOOKUP(C7141, Categories_Pivot_Table!A:B, 2, FALSE)</f>
        <v>24.317096165933375</v>
      </c>
      <c r="T7141">
        <f t="shared" si="112"/>
        <v>2022</v>
      </c>
    </row>
    <row r="7142" spans="1:20" x14ac:dyDescent="0.2">
      <c r="A7142" t="s">
        <v>7399</v>
      </c>
      <c r="B7142" t="s">
        <v>76</v>
      </c>
      <c r="C7142" t="s">
        <v>33</v>
      </c>
      <c r="D7142" t="s">
        <v>556</v>
      </c>
      <c r="E7142">
        <v>29</v>
      </c>
      <c r="F7142">
        <v>2</v>
      </c>
      <c r="G7142">
        <v>58</v>
      </c>
      <c r="H7142" t="s">
        <v>17</v>
      </c>
      <c r="I7142" t="s">
        <v>18</v>
      </c>
      <c r="J7142" s="1">
        <v>45133</v>
      </c>
      <c r="K7142" t="b">
        <v>1</v>
      </c>
      <c r="L7142" t="s">
        <v>30</v>
      </c>
      <c r="M7142">
        <v>7</v>
      </c>
      <c r="N7142">
        <f>G7142/SUMIF(B:B,B7142,G:G)*100</f>
        <v>9.8754501417467624E-2</v>
      </c>
      <c r="Q7142">
        <f>VLOOKUP(C7142, Categories_Pivot_Table!A:B, 2, FALSE)</f>
        <v>23.300574345883856</v>
      </c>
      <c r="T7142">
        <f t="shared" si="112"/>
        <v>2023</v>
      </c>
    </row>
    <row r="7143" spans="1:20" x14ac:dyDescent="0.2">
      <c r="A7143" t="s">
        <v>7400</v>
      </c>
      <c r="B7143" t="s">
        <v>71</v>
      </c>
      <c r="C7143" t="s">
        <v>27</v>
      </c>
      <c r="D7143" t="s">
        <v>119</v>
      </c>
      <c r="E7143">
        <v>38</v>
      </c>
      <c r="F7143">
        <v>2</v>
      </c>
      <c r="G7143">
        <v>76</v>
      </c>
      <c r="H7143" t="s">
        <v>56</v>
      </c>
      <c r="I7143" t="s">
        <v>18</v>
      </c>
      <c r="J7143" s="1">
        <v>45583</v>
      </c>
      <c r="K7143" t="b">
        <v>0</v>
      </c>
      <c r="L7143" t="s">
        <v>65</v>
      </c>
      <c r="M7143">
        <v>10</v>
      </c>
      <c r="N7143">
        <f>G7143/SUMIF(B:B,B7143,G:G)*100</f>
        <v>0.12041034578365746</v>
      </c>
      <c r="Q7143">
        <f>VLOOKUP(C7143, Categories_Pivot_Table!A:B, 2, FALSE)</f>
        <v>25.013711734693878</v>
      </c>
      <c r="T7143">
        <f t="shared" si="112"/>
        <v>2024</v>
      </c>
    </row>
    <row r="7144" spans="1:20" x14ac:dyDescent="0.2">
      <c r="A7144" t="s">
        <v>7401</v>
      </c>
      <c r="B7144" t="s">
        <v>84</v>
      </c>
      <c r="C7144" t="s">
        <v>48</v>
      </c>
      <c r="D7144" t="s">
        <v>294</v>
      </c>
      <c r="E7144">
        <v>6.5</v>
      </c>
      <c r="F7144">
        <v>6</v>
      </c>
      <c r="G7144">
        <v>39</v>
      </c>
      <c r="H7144" t="s">
        <v>56</v>
      </c>
      <c r="I7144" t="s">
        <v>18</v>
      </c>
      <c r="J7144" s="1">
        <v>45182</v>
      </c>
      <c r="K7144" t="b">
        <v>0</v>
      </c>
      <c r="L7144" t="s">
        <v>30</v>
      </c>
      <c r="M7144">
        <v>9</v>
      </c>
      <c r="N7144">
        <f>G7144/SUMIF(B:B,B7144,G:G)*100</f>
        <v>6.3140000809487201E-2</v>
      </c>
      <c r="Q7144">
        <f>VLOOKUP(C7144, Categories_Pivot_Table!A:B, 2, FALSE)</f>
        <v>23.348837209302324</v>
      </c>
      <c r="T7144">
        <f t="shared" si="112"/>
        <v>2023</v>
      </c>
    </row>
    <row r="7145" spans="1:20" x14ac:dyDescent="0.2">
      <c r="A7145" t="s">
        <v>7402</v>
      </c>
      <c r="B7145" t="s">
        <v>106</v>
      </c>
      <c r="C7145" t="s">
        <v>38</v>
      </c>
      <c r="D7145" t="s">
        <v>241</v>
      </c>
      <c r="E7145">
        <v>17</v>
      </c>
      <c r="F7145">
        <v>2</v>
      </c>
      <c r="G7145">
        <v>34</v>
      </c>
      <c r="H7145" t="s">
        <v>17</v>
      </c>
      <c r="I7145" t="s">
        <v>46</v>
      </c>
      <c r="J7145" s="1">
        <v>45071</v>
      </c>
      <c r="K7145" t="b">
        <v>1</v>
      </c>
      <c r="L7145" t="s">
        <v>42</v>
      </c>
      <c r="M7145">
        <v>5</v>
      </c>
      <c r="N7145">
        <f>G7145/SUMIF(B:B,B7145,G:G)*100</f>
        <v>5.5410691003911348E-2</v>
      </c>
      <c r="Q7145">
        <f>VLOOKUP(C7145, Categories_Pivot_Table!A:B, 2, FALSE)</f>
        <v>23.088790931989923</v>
      </c>
      <c r="T7145">
        <f t="shared" si="112"/>
        <v>2023</v>
      </c>
    </row>
    <row r="7146" spans="1:20" x14ac:dyDescent="0.2">
      <c r="A7146" t="s">
        <v>7403</v>
      </c>
      <c r="B7146" t="s">
        <v>47</v>
      </c>
      <c r="C7146" t="s">
        <v>33</v>
      </c>
      <c r="D7146" t="s">
        <v>556</v>
      </c>
      <c r="E7146">
        <v>29</v>
      </c>
      <c r="F7146">
        <v>4</v>
      </c>
      <c r="G7146">
        <v>116</v>
      </c>
      <c r="H7146" t="s">
        <v>17</v>
      </c>
      <c r="I7146" t="s">
        <v>46</v>
      </c>
      <c r="J7146" s="1">
        <v>44866</v>
      </c>
      <c r="K7146" t="b">
        <v>0</v>
      </c>
      <c r="L7146" t="s">
        <v>49</v>
      </c>
      <c r="M7146">
        <v>11</v>
      </c>
      <c r="N7146">
        <f>G7146/SUMIF(B:B,B7146,G:G)*100</f>
        <v>0.18432301018543532</v>
      </c>
      <c r="Q7146">
        <f>VLOOKUP(C7146, Categories_Pivot_Table!A:B, 2, FALSE)</f>
        <v>23.300574345883856</v>
      </c>
      <c r="T7146">
        <f t="shared" si="112"/>
        <v>2022</v>
      </c>
    </row>
    <row r="7147" spans="1:20" x14ac:dyDescent="0.2">
      <c r="A7147" t="s">
        <v>7404</v>
      </c>
      <c r="B7147" t="s">
        <v>173</v>
      </c>
      <c r="C7147" t="s">
        <v>27</v>
      </c>
      <c r="D7147" t="s">
        <v>28</v>
      </c>
      <c r="E7147">
        <v>21.5</v>
      </c>
      <c r="F7147">
        <v>3</v>
      </c>
      <c r="G7147">
        <v>64.5</v>
      </c>
      <c r="H7147" t="s">
        <v>29</v>
      </c>
      <c r="I7147" t="s">
        <v>46</v>
      </c>
      <c r="J7147" s="1">
        <v>45191</v>
      </c>
      <c r="K7147" t="b">
        <v>0</v>
      </c>
      <c r="L7147" t="s">
        <v>65</v>
      </c>
      <c r="M7147">
        <v>9</v>
      </c>
      <c r="N7147">
        <f>G7147/SUMIF(B:B,B7147,G:G)*100</f>
        <v>0.1060663366825081</v>
      </c>
      <c r="Q7147">
        <f>VLOOKUP(C7147, Categories_Pivot_Table!A:B, 2, FALSE)</f>
        <v>25.013711734693878</v>
      </c>
      <c r="T7147">
        <f t="shared" si="112"/>
        <v>2023</v>
      </c>
    </row>
    <row r="7148" spans="1:20" x14ac:dyDescent="0.2">
      <c r="A7148" t="s">
        <v>7405</v>
      </c>
      <c r="B7148" t="s">
        <v>95</v>
      </c>
      <c r="C7148" t="s">
        <v>27</v>
      </c>
      <c r="D7148" t="s">
        <v>119</v>
      </c>
      <c r="E7148">
        <v>38</v>
      </c>
      <c r="F7148">
        <v>8</v>
      </c>
      <c r="G7148">
        <v>304</v>
      </c>
      <c r="H7148" t="s">
        <v>29</v>
      </c>
      <c r="I7148" t="s">
        <v>46</v>
      </c>
      <c r="J7148" s="1">
        <v>44938</v>
      </c>
      <c r="K7148" t="b">
        <v>0</v>
      </c>
      <c r="L7148" t="s">
        <v>42</v>
      </c>
      <c r="M7148">
        <v>1</v>
      </c>
      <c r="N7148">
        <f>G7148/SUMIF(B:B,B7148,G:G)*100</f>
        <v>0.45136336978389491</v>
      </c>
      <c r="Q7148">
        <f>VLOOKUP(C7148, Categories_Pivot_Table!A:B, 2, FALSE)</f>
        <v>25.013711734693878</v>
      </c>
      <c r="T7148">
        <f t="shared" si="112"/>
        <v>2023</v>
      </c>
    </row>
    <row r="7149" spans="1:20" x14ac:dyDescent="0.2">
      <c r="A7149" t="s">
        <v>7406</v>
      </c>
      <c r="B7149" t="s">
        <v>95</v>
      </c>
      <c r="C7149" t="s">
        <v>27</v>
      </c>
      <c r="D7149" t="s">
        <v>380</v>
      </c>
      <c r="E7149">
        <v>41</v>
      </c>
      <c r="F7149">
        <v>1</v>
      </c>
      <c r="G7149">
        <v>41</v>
      </c>
      <c r="H7149" t="s">
        <v>17</v>
      </c>
      <c r="I7149" t="s">
        <v>18</v>
      </c>
      <c r="J7149" s="1">
        <v>44875</v>
      </c>
      <c r="K7149" t="b">
        <v>0</v>
      </c>
      <c r="L7149" t="s">
        <v>42</v>
      </c>
      <c r="M7149">
        <v>11</v>
      </c>
      <c r="N7149">
        <f>G7149/SUMIF(B:B,B7149,G:G)*100</f>
        <v>6.0874665003748982E-2</v>
      </c>
      <c r="Q7149">
        <f>VLOOKUP(C7149, Categories_Pivot_Table!A:B, 2, FALSE)</f>
        <v>25.013711734693878</v>
      </c>
      <c r="T7149">
        <f t="shared" si="112"/>
        <v>2022</v>
      </c>
    </row>
    <row r="7150" spans="1:20" x14ac:dyDescent="0.2">
      <c r="A7150" t="s">
        <v>7407</v>
      </c>
      <c r="B7150" t="s">
        <v>54</v>
      </c>
      <c r="C7150" t="s">
        <v>135</v>
      </c>
      <c r="D7150" t="s">
        <v>144</v>
      </c>
      <c r="E7150">
        <v>11</v>
      </c>
      <c r="F7150">
        <v>9</v>
      </c>
      <c r="G7150">
        <v>99</v>
      </c>
      <c r="H7150" t="s">
        <v>17</v>
      </c>
      <c r="I7150" t="s">
        <v>18</v>
      </c>
      <c r="J7150" s="1">
        <v>44922</v>
      </c>
      <c r="K7150" t="b">
        <v>0</v>
      </c>
      <c r="L7150" t="s">
        <v>49</v>
      </c>
      <c r="M7150">
        <v>12</v>
      </c>
      <c r="N7150">
        <f>G7150/SUMIF(B:B,B7150,G:G)*100</f>
        <v>0.17321167691648223</v>
      </c>
      <c r="Q7150">
        <f>VLOOKUP(C7150, Categories_Pivot_Table!A:B, 2, FALSE)</f>
        <v>23.146341463414632</v>
      </c>
      <c r="T7150">
        <f t="shared" si="112"/>
        <v>2022</v>
      </c>
    </row>
    <row r="7151" spans="1:20" x14ac:dyDescent="0.2">
      <c r="A7151" t="s">
        <v>7408</v>
      </c>
      <c r="B7151" t="s">
        <v>37</v>
      </c>
      <c r="C7151" t="s">
        <v>33</v>
      </c>
      <c r="D7151" t="s">
        <v>259</v>
      </c>
      <c r="E7151">
        <v>33.5</v>
      </c>
      <c r="F7151">
        <v>9</v>
      </c>
      <c r="G7151">
        <v>301.5</v>
      </c>
      <c r="H7151" t="s">
        <v>29</v>
      </c>
      <c r="I7151" t="s">
        <v>18</v>
      </c>
      <c r="J7151" s="1">
        <v>44620</v>
      </c>
      <c r="K7151" t="b">
        <v>1</v>
      </c>
      <c r="L7151" t="s">
        <v>19</v>
      </c>
      <c r="M7151">
        <v>2</v>
      </c>
      <c r="N7151">
        <f>G7151/SUMIF(B:B,B7151,G:G)*100</f>
        <v>0.45017133386587432</v>
      </c>
      <c r="Q7151">
        <f>VLOOKUP(C7151, Categories_Pivot_Table!A:B, 2, FALSE)</f>
        <v>23.300574345883856</v>
      </c>
      <c r="T7151">
        <f t="shared" si="112"/>
        <v>2022</v>
      </c>
    </row>
    <row r="7152" spans="1:20" x14ac:dyDescent="0.2">
      <c r="A7152" t="s">
        <v>7409</v>
      </c>
      <c r="B7152" t="s">
        <v>44</v>
      </c>
      <c r="C7152" t="s">
        <v>15</v>
      </c>
      <c r="D7152" t="s">
        <v>138</v>
      </c>
      <c r="E7152">
        <v>20</v>
      </c>
      <c r="F7152">
        <v>5</v>
      </c>
      <c r="G7152">
        <v>100</v>
      </c>
      <c r="H7152" t="s">
        <v>17</v>
      </c>
      <c r="I7152" t="s">
        <v>18</v>
      </c>
      <c r="J7152" s="1">
        <v>45333</v>
      </c>
      <c r="K7152" t="b">
        <v>0</v>
      </c>
      <c r="L7152" t="s">
        <v>24</v>
      </c>
      <c r="M7152">
        <v>2</v>
      </c>
      <c r="N7152">
        <f>G7152/SUMIF(B:B,B7152,G:G)*100</f>
        <v>0.16475957459077842</v>
      </c>
      <c r="Q7152">
        <f>VLOOKUP(C7152, Categories_Pivot_Table!A:B, 2, FALSE)</f>
        <v>23.063808900523561</v>
      </c>
      <c r="T7152">
        <f t="shared" si="112"/>
        <v>2024</v>
      </c>
    </row>
    <row r="7153" spans="1:20" x14ac:dyDescent="0.2">
      <c r="A7153" t="s">
        <v>7410</v>
      </c>
      <c r="B7153" t="s">
        <v>95</v>
      </c>
      <c r="C7153" t="s">
        <v>27</v>
      </c>
      <c r="D7153" t="s">
        <v>91</v>
      </c>
      <c r="E7153">
        <v>33.5</v>
      </c>
      <c r="F7153">
        <v>1</v>
      </c>
      <c r="G7153">
        <v>33.5</v>
      </c>
      <c r="H7153" t="s">
        <v>29</v>
      </c>
      <c r="I7153" t="s">
        <v>18</v>
      </c>
      <c r="J7153" s="1">
        <v>45394</v>
      </c>
      <c r="K7153" t="b">
        <v>0</v>
      </c>
      <c r="L7153" t="s">
        <v>65</v>
      </c>
      <c r="M7153">
        <v>4</v>
      </c>
      <c r="N7153">
        <f>G7153/SUMIF(B:B,B7153,G:G)*100</f>
        <v>4.9739055551843679E-2</v>
      </c>
      <c r="Q7153">
        <f>VLOOKUP(C7153, Categories_Pivot_Table!A:B, 2, FALSE)</f>
        <v>25.013711734693878</v>
      </c>
      <c r="T7153">
        <f t="shared" si="112"/>
        <v>2024</v>
      </c>
    </row>
    <row r="7154" spans="1:20" x14ac:dyDescent="0.2">
      <c r="A7154" t="s">
        <v>7411</v>
      </c>
      <c r="B7154" t="s">
        <v>118</v>
      </c>
      <c r="C7154" t="s">
        <v>27</v>
      </c>
      <c r="D7154" t="s">
        <v>1201</v>
      </c>
      <c r="E7154">
        <v>26</v>
      </c>
      <c r="F7154">
        <v>7</v>
      </c>
      <c r="G7154">
        <v>182</v>
      </c>
      <c r="H7154" t="s">
        <v>29</v>
      </c>
      <c r="I7154" t="s">
        <v>18</v>
      </c>
      <c r="J7154" s="1">
        <v>44832</v>
      </c>
      <c r="K7154" t="b">
        <v>0</v>
      </c>
      <c r="L7154" t="s">
        <v>30</v>
      </c>
      <c r="M7154">
        <v>9</v>
      </c>
      <c r="N7154">
        <f>G7154/SUMIF(B:B,B7154,G:G)*100</f>
        <v>0.29935687616165269</v>
      </c>
      <c r="Q7154">
        <f>VLOOKUP(C7154, Categories_Pivot_Table!A:B, 2, FALSE)</f>
        <v>25.013711734693878</v>
      </c>
      <c r="T7154">
        <f t="shared" si="112"/>
        <v>2022</v>
      </c>
    </row>
    <row r="7155" spans="1:20" x14ac:dyDescent="0.2">
      <c r="A7155" t="s">
        <v>7412</v>
      </c>
      <c r="B7155" t="s">
        <v>51</v>
      </c>
      <c r="C7155" t="s">
        <v>27</v>
      </c>
      <c r="D7155" t="s">
        <v>583</v>
      </c>
      <c r="E7155">
        <v>12.5</v>
      </c>
      <c r="F7155">
        <v>8</v>
      </c>
      <c r="G7155">
        <v>100</v>
      </c>
      <c r="H7155" t="s">
        <v>17</v>
      </c>
      <c r="I7155" t="s">
        <v>46</v>
      </c>
      <c r="J7155" s="1">
        <v>44755</v>
      </c>
      <c r="K7155" t="b">
        <v>0</v>
      </c>
      <c r="L7155" t="s">
        <v>30</v>
      </c>
      <c r="M7155">
        <v>7</v>
      </c>
      <c r="N7155">
        <f>G7155/SUMIF(B:B,B7155,G:G)*100</f>
        <v>0.15502193560388794</v>
      </c>
      <c r="Q7155">
        <f>VLOOKUP(C7155, Categories_Pivot_Table!A:B, 2, FALSE)</f>
        <v>25.013711734693878</v>
      </c>
      <c r="T7155">
        <f t="shared" si="112"/>
        <v>2022</v>
      </c>
    </row>
    <row r="7156" spans="1:20" x14ac:dyDescent="0.2">
      <c r="A7156" t="s">
        <v>7413</v>
      </c>
      <c r="B7156" t="s">
        <v>37</v>
      </c>
      <c r="C7156" t="s">
        <v>27</v>
      </c>
      <c r="D7156" t="s">
        <v>221</v>
      </c>
      <c r="E7156">
        <v>35</v>
      </c>
      <c r="F7156">
        <v>1</v>
      </c>
      <c r="G7156">
        <v>35</v>
      </c>
      <c r="H7156" t="s">
        <v>56</v>
      </c>
      <c r="I7156" t="s">
        <v>18</v>
      </c>
      <c r="J7156" s="1">
        <v>45128</v>
      </c>
      <c r="K7156" t="b">
        <v>1</v>
      </c>
      <c r="L7156" t="s">
        <v>65</v>
      </c>
      <c r="M7156">
        <v>7</v>
      </c>
      <c r="N7156">
        <f>G7156/SUMIF(B:B,B7156,G:G)*100</f>
        <v>5.2258695473650418E-2</v>
      </c>
      <c r="Q7156">
        <f>VLOOKUP(C7156, Categories_Pivot_Table!A:B, 2, FALSE)</f>
        <v>25.013711734693878</v>
      </c>
      <c r="T7156">
        <f t="shared" si="112"/>
        <v>2023</v>
      </c>
    </row>
    <row r="7157" spans="1:20" x14ac:dyDescent="0.2">
      <c r="A7157" t="s">
        <v>7414</v>
      </c>
      <c r="B7157" t="s">
        <v>121</v>
      </c>
      <c r="C7157" t="s">
        <v>74</v>
      </c>
      <c r="D7157" t="s">
        <v>355</v>
      </c>
      <c r="E7157">
        <v>5</v>
      </c>
      <c r="F7157">
        <v>7</v>
      </c>
      <c r="G7157">
        <v>35</v>
      </c>
      <c r="H7157" t="s">
        <v>17</v>
      </c>
      <c r="I7157" t="s">
        <v>46</v>
      </c>
      <c r="J7157" s="1">
        <v>44994</v>
      </c>
      <c r="K7157" t="b">
        <v>0</v>
      </c>
      <c r="L7157" t="s">
        <v>42</v>
      </c>
      <c r="M7157">
        <v>3</v>
      </c>
      <c r="N7157">
        <f>G7157/SUMIF(B:B,B7157,G:G)*100</f>
        <v>5.3377662210902774E-2</v>
      </c>
      <c r="Q7157">
        <f>VLOOKUP(C7157, Categories_Pivot_Table!A:B, 2, FALSE)</f>
        <v>24.317096165933375</v>
      </c>
      <c r="T7157">
        <f t="shared" si="112"/>
        <v>2023</v>
      </c>
    </row>
    <row r="7158" spans="1:20" x14ac:dyDescent="0.2">
      <c r="A7158" t="s">
        <v>7415</v>
      </c>
      <c r="B7158" t="s">
        <v>71</v>
      </c>
      <c r="C7158" t="s">
        <v>27</v>
      </c>
      <c r="D7158" t="s">
        <v>119</v>
      </c>
      <c r="E7158">
        <v>38</v>
      </c>
      <c r="F7158">
        <v>3</v>
      </c>
      <c r="G7158">
        <v>114</v>
      </c>
      <c r="H7158" t="s">
        <v>17</v>
      </c>
      <c r="I7158" t="s">
        <v>46</v>
      </c>
      <c r="J7158" s="1">
        <v>45301</v>
      </c>
      <c r="K7158" t="b">
        <v>1</v>
      </c>
      <c r="L7158" t="s">
        <v>30</v>
      </c>
      <c r="M7158">
        <v>1</v>
      </c>
      <c r="N7158">
        <f>G7158/SUMIF(B:B,B7158,G:G)*100</f>
        <v>0.1806155186754862</v>
      </c>
      <c r="Q7158">
        <f>VLOOKUP(C7158, Categories_Pivot_Table!A:B, 2, FALSE)</f>
        <v>25.013711734693878</v>
      </c>
      <c r="T7158">
        <f t="shared" si="112"/>
        <v>2024</v>
      </c>
    </row>
    <row r="7159" spans="1:20" x14ac:dyDescent="0.2">
      <c r="A7159" t="s">
        <v>7416</v>
      </c>
      <c r="B7159" t="s">
        <v>95</v>
      </c>
      <c r="C7159" t="s">
        <v>48</v>
      </c>
      <c r="D7159" t="s">
        <v>655</v>
      </c>
      <c r="E7159">
        <v>12.5</v>
      </c>
      <c r="F7159">
        <v>10</v>
      </c>
      <c r="G7159">
        <v>125</v>
      </c>
      <c r="H7159" t="s">
        <v>29</v>
      </c>
      <c r="I7159" t="s">
        <v>18</v>
      </c>
      <c r="J7159" s="1">
        <v>44588</v>
      </c>
      <c r="K7159" t="b">
        <v>0</v>
      </c>
      <c r="L7159" t="s">
        <v>42</v>
      </c>
      <c r="M7159">
        <v>1</v>
      </c>
      <c r="N7159">
        <f>G7159/SUMIF(B:B,B7159,G:G)*100</f>
        <v>0.18559349086508836</v>
      </c>
      <c r="Q7159">
        <f>VLOOKUP(C7159, Categories_Pivot_Table!A:B, 2, FALSE)</f>
        <v>23.348837209302324</v>
      </c>
      <c r="T7159">
        <f t="shared" si="112"/>
        <v>2022</v>
      </c>
    </row>
    <row r="7160" spans="1:20" x14ac:dyDescent="0.2">
      <c r="A7160" t="s">
        <v>7417</v>
      </c>
      <c r="B7160" t="s">
        <v>84</v>
      </c>
      <c r="C7160" t="s">
        <v>74</v>
      </c>
      <c r="D7160" t="s">
        <v>355</v>
      </c>
      <c r="E7160">
        <v>5</v>
      </c>
      <c r="F7160">
        <v>2</v>
      </c>
      <c r="G7160">
        <v>10</v>
      </c>
      <c r="H7160" t="s">
        <v>29</v>
      </c>
      <c r="I7160" t="s">
        <v>46</v>
      </c>
      <c r="J7160" s="1">
        <v>45458</v>
      </c>
      <c r="K7160" t="b">
        <v>1</v>
      </c>
      <c r="L7160" t="s">
        <v>35</v>
      </c>
      <c r="M7160">
        <v>6</v>
      </c>
      <c r="N7160">
        <f>G7160/SUMIF(B:B,B7160,G:G)*100</f>
        <v>1.6189743797304406E-2</v>
      </c>
      <c r="Q7160">
        <f>VLOOKUP(C7160, Categories_Pivot_Table!A:B, 2, FALSE)</f>
        <v>24.317096165933375</v>
      </c>
      <c r="T7160">
        <f t="shared" si="112"/>
        <v>2024</v>
      </c>
    </row>
    <row r="7161" spans="1:20" x14ac:dyDescent="0.2">
      <c r="A7161" t="s">
        <v>7418</v>
      </c>
      <c r="B7161" t="s">
        <v>128</v>
      </c>
      <c r="C7161" t="s">
        <v>48</v>
      </c>
      <c r="D7161" t="s">
        <v>93</v>
      </c>
      <c r="E7161">
        <v>41</v>
      </c>
      <c r="F7161">
        <v>1</v>
      </c>
      <c r="G7161">
        <v>41</v>
      </c>
      <c r="H7161" t="s">
        <v>17</v>
      </c>
      <c r="I7161" t="s">
        <v>46</v>
      </c>
      <c r="J7161" s="1">
        <v>45064</v>
      </c>
      <c r="K7161" t="b">
        <v>1</v>
      </c>
      <c r="L7161" t="s">
        <v>42</v>
      </c>
      <c r="M7161">
        <v>5</v>
      </c>
      <c r="N7161">
        <f>G7161/SUMIF(B:B,B7161,G:G)*100</f>
        <v>5.9895985508093261E-2</v>
      </c>
      <c r="Q7161">
        <f>VLOOKUP(C7161, Categories_Pivot_Table!A:B, 2, FALSE)</f>
        <v>23.348837209302324</v>
      </c>
      <c r="T7161">
        <f t="shared" si="112"/>
        <v>2023</v>
      </c>
    </row>
    <row r="7162" spans="1:20" x14ac:dyDescent="0.2">
      <c r="A7162" t="s">
        <v>7419</v>
      </c>
      <c r="B7162" t="s">
        <v>54</v>
      </c>
      <c r="C7162" t="s">
        <v>22</v>
      </c>
      <c r="D7162" t="s">
        <v>214</v>
      </c>
      <c r="E7162">
        <v>9.5</v>
      </c>
      <c r="F7162">
        <v>1</v>
      </c>
      <c r="G7162">
        <v>9.5</v>
      </c>
      <c r="H7162" t="s">
        <v>17</v>
      </c>
      <c r="I7162" t="s">
        <v>18</v>
      </c>
      <c r="J7162" s="1">
        <v>44610</v>
      </c>
      <c r="K7162" t="b">
        <v>0</v>
      </c>
      <c r="L7162" t="s">
        <v>65</v>
      </c>
      <c r="M7162">
        <v>2</v>
      </c>
      <c r="N7162">
        <f>G7162/SUMIF(B:B,B7162,G:G)*100</f>
        <v>1.662132253238971E-2</v>
      </c>
      <c r="Q7162">
        <f>VLOOKUP(C7162, Categories_Pivot_Table!A:B, 2, FALSE)</f>
        <v>21.505681818181817</v>
      </c>
      <c r="T7162">
        <f t="shared" si="112"/>
        <v>2022</v>
      </c>
    </row>
    <row r="7163" spans="1:20" x14ac:dyDescent="0.2">
      <c r="A7163" t="s">
        <v>7420</v>
      </c>
      <c r="B7163" t="s">
        <v>121</v>
      </c>
      <c r="C7163" t="s">
        <v>135</v>
      </c>
      <c r="D7163" t="s">
        <v>605</v>
      </c>
      <c r="E7163">
        <v>21.5</v>
      </c>
      <c r="F7163">
        <v>2</v>
      </c>
      <c r="G7163">
        <v>43</v>
      </c>
      <c r="H7163" t="s">
        <v>29</v>
      </c>
      <c r="I7163" t="s">
        <v>46</v>
      </c>
      <c r="J7163" s="1">
        <v>44577</v>
      </c>
      <c r="K7163" t="b">
        <v>1</v>
      </c>
      <c r="L7163" t="s">
        <v>24</v>
      </c>
      <c r="M7163">
        <v>1</v>
      </c>
      <c r="N7163">
        <f>G7163/SUMIF(B:B,B7163,G:G)*100</f>
        <v>6.5578270716251982E-2</v>
      </c>
      <c r="Q7163">
        <f>VLOOKUP(C7163, Categories_Pivot_Table!A:B, 2, FALSE)</f>
        <v>23.146341463414632</v>
      </c>
      <c r="T7163">
        <f t="shared" si="112"/>
        <v>2022</v>
      </c>
    </row>
    <row r="7164" spans="1:20" x14ac:dyDescent="0.2">
      <c r="A7164" t="s">
        <v>7421</v>
      </c>
      <c r="B7164" t="s">
        <v>44</v>
      </c>
      <c r="C7164" t="s">
        <v>27</v>
      </c>
      <c r="D7164" t="s">
        <v>974</v>
      </c>
      <c r="E7164">
        <v>32</v>
      </c>
      <c r="F7164">
        <v>10</v>
      </c>
      <c r="G7164">
        <v>320</v>
      </c>
      <c r="H7164" t="s">
        <v>56</v>
      </c>
      <c r="I7164" t="s">
        <v>46</v>
      </c>
      <c r="J7164" s="1">
        <v>44807</v>
      </c>
      <c r="K7164" t="b">
        <v>0</v>
      </c>
      <c r="L7164" t="s">
        <v>35</v>
      </c>
      <c r="M7164">
        <v>9</v>
      </c>
      <c r="N7164">
        <f>G7164/SUMIF(B:B,B7164,G:G)*100</f>
        <v>0.52723063869049092</v>
      </c>
      <c r="Q7164">
        <f>VLOOKUP(C7164, Categories_Pivot_Table!A:B, 2, FALSE)</f>
        <v>25.013711734693878</v>
      </c>
      <c r="T7164">
        <f t="shared" si="112"/>
        <v>2022</v>
      </c>
    </row>
    <row r="7165" spans="1:20" x14ac:dyDescent="0.2">
      <c r="A7165" t="s">
        <v>7422</v>
      </c>
      <c r="B7165" t="s">
        <v>113</v>
      </c>
      <c r="C7165" t="s">
        <v>15</v>
      </c>
      <c r="D7165" t="s">
        <v>226</v>
      </c>
      <c r="E7165">
        <v>27.5</v>
      </c>
      <c r="F7165">
        <v>7</v>
      </c>
      <c r="G7165">
        <v>192.5</v>
      </c>
      <c r="H7165" t="s">
        <v>29</v>
      </c>
      <c r="I7165" t="s">
        <v>18</v>
      </c>
      <c r="J7165" s="1">
        <v>44694</v>
      </c>
      <c r="K7165" t="b">
        <v>0</v>
      </c>
      <c r="L7165" t="s">
        <v>65</v>
      </c>
      <c r="M7165">
        <v>5</v>
      </c>
      <c r="N7165">
        <f>G7165/SUMIF(B:B,B7165,G:G)*100</f>
        <v>0.31696112492384698</v>
      </c>
      <c r="Q7165">
        <f>VLOOKUP(C7165, Categories_Pivot_Table!A:B, 2, FALSE)</f>
        <v>23.063808900523561</v>
      </c>
      <c r="T7165">
        <f t="shared" si="112"/>
        <v>2022</v>
      </c>
    </row>
    <row r="7166" spans="1:20" x14ac:dyDescent="0.2">
      <c r="A7166" t="s">
        <v>7423</v>
      </c>
      <c r="B7166" t="s">
        <v>90</v>
      </c>
      <c r="C7166" t="s">
        <v>15</v>
      </c>
      <c r="D7166" t="s">
        <v>776</v>
      </c>
      <c r="E7166">
        <v>38</v>
      </c>
      <c r="F7166">
        <v>2</v>
      </c>
      <c r="G7166">
        <v>76</v>
      </c>
      <c r="H7166" t="s">
        <v>56</v>
      </c>
      <c r="I7166" t="s">
        <v>18</v>
      </c>
      <c r="J7166" s="1">
        <v>44950</v>
      </c>
      <c r="K7166" t="b">
        <v>1</v>
      </c>
      <c r="L7166" t="s">
        <v>49</v>
      </c>
      <c r="M7166">
        <v>1</v>
      </c>
      <c r="N7166">
        <f>G7166/SUMIF(B:B,B7166,G:G)*100</f>
        <v>0.12850427783977547</v>
      </c>
      <c r="Q7166">
        <f>VLOOKUP(C7166, Categories_Pivot_Table!A:B, 2, FALSE)</f>
        <v>23.063808900523561</v>
      </c>
      <c r="T7166">
        <f t="shared" si="112"/>
        <v>2023</v>
      </c>
    </row>
    <row r="7167" spans="1:20" x14ac:dyDescent="0.2">
      <c r="A7167" t="s">
        <v>7424</v>
      </c>
      <c r="B7167" t="s">
        <v>113</v>
      </c>
      <c r="C7167" t="s">
        <v>33</v>
      </c>
      <c r="D7167" t="s">
        <v>300</v>
      </c>
      <c r="E7167">
        <v>35</v>
      </c>
      <c r="F7167">
        <v>6</v>
      </c>
      <c r="G7167">
        <v>210</v>
      </c>
      <c r="H7167" t="s">
        <v>17</v>
      </c>
      <c r="I7167" t="s">
        <v>46</v>
      </c>
      <c r="J7167" s="1">
        <v>44668</v>
      </c>
      <c r="K7167" t="b">
        <v>0</v>
      </c>
      <c r="L7167" t="s">
        <v>24</v>
      </c>
      <c r="M7167">
        <v>4</v>
      </c>
      <c r="N7167">
        <f>G7167/SUMIF(B:B,B7167,G:G)*100</f>
        <v>0.34577577264419673</v>
      </c>
      <c r="Q7167">
        <f>VLOOKUP(C7167, Categories_Pivot_Table!A:B, 2, FALSE)</f>
        <v>23.300574345883856</v>
      </c>
      <c r="T7167">
        <f t="shared" si="112"/>
        <v>2022</v>
      </c>
    </row>
    <row r="7168" spans="1:20" x14ac:dyDescent="0.2">
      <c r="A7168" t="s">
        <v>7425</v>
      </c>
      <c r="B7168" t="s">
        <v>81</v>
      </c>
      <c r="C7168" t="s">
        <v>38</v>
      </c>
      <c r="D7168" t="s">
        <v>241</v>
      </c>
      <c r="E7168">
        <v>17</v>
      </c>
      <c r="F7168">
        <v>1</v>
      </c>
      <c r="G7168">
        <v>17</v>
      </c>
      <c r="H7168" t="s">
        <v>56</v>
      </c>
      <c r="I7168" t="s">
        <v>18</v>
      </c>
      <c r="J7168" s="1">
        <v>44648</v>
      </c>
      <c r="K7168" t="b">
        <v>1</v>
      </c>
      <c r="L7168" t="s">
        <v>19</v>
      </c>
      <c r="M7168">
        <v>3</v>
      </c>
      <c r="N7168">
        <f>G7168/SUMIF(B:B,B7168,G:G)*100</f>
        <v>2.6917687295643294E-2</v>
      </c>
      <c r="Q7168">
        <f>VLOOKUP(C7168, Categories_Pivot_Table!A:B, 2, FALSE)</f>
        <v>23.088790931989923</v>
      </c>
      <c r="T7168">
        <f t="shared" si="112"/>
        <v>2022</v>
      </c>
    </row>
    <row r="7169" spans="1:20" x14ac:dyDescent="0.2">
      <c r="A7169" t="s">
        <v>7426</v>
      </c>
      <c r="B7169" t="s">
        <v>81</v>
      </c>
      <c r="C7169" t="s">
        <v>15</v>
      </c>
      <c r="D7169" t="s">
        <v>102</v>
      </c>
      <c r="E7169">
        <v>12.5</v>
      </c>
      <c r="F7169">
        <v>7</v>
      </c>
      <c r="G7169">
        <v>87.5</v>
      </c>
      <c r="H7169" t="s">
        <v>56</v>
      </c>
      <c r="I7169" t="s">
        <v>46</v>
      </c>
      <c r="J7169" s="1">
        <v>45384</v>
      </c>
      <c r="K7169" t="b">
        <v>1</v>
      </c>
      <c r="L7169" t="s">
        <v>49</v>
      </c>
      <c r="M7169">
        <v>4</v>
      </c>
      <c r="N7169">
        <f>G7169/SUMIF(B:B,B7169,G:G)*100</f>
        <v>0.13854691990404636</v>
      </c>
      <c r="Q7169">
        <f>VLOOKUP(C7169, Categories_Pivot_Table!A:B, 2, FALSE)</f>
        <v>23.063808900523561</v>
      </c>
      <c r="T7169">
        <f t="shared" si="112"/>
        <v>2024</v>
      </c>
    </row>
    <row r="7170" spans="1:20" x14ac:dyDescent="0.2">
      <c r="A7170" t="s">
        <v>7427</v>
      </c>
      <c r="B7170" t="s">
        <v>37</v>
      </c>
      <c r="C7170" t="s">
        <v>38</v>
      </c>
      <c r="D7170" t="s">
        <v>61</v>
      </c>
      <c r="E7170">
        <v>6.5</v>
      </c>
      <c r="F7170">
        <v>9</v>
      </c>
      <c r="G7170">
        <v>58.5</v>
      </c>
      <c r="H7170" t="s">
        <v>29</v>
      </c>
      <c r="I7170" t="s">
        <v>18</v>
      </c>
      <c r="J7170" s="1">
        <v>45153</v>
      </c>
      <c r="K7170" t="b">
        <v>1</v>
      </c>
      <c r="L7170" t="s">
        <v>49</v>
      </c>
      <c r="M7170">
        <v>8</v>
      </c>
      <c r="N7170">
        <f>G7170/SUMIF(B:B,B7170,G:G)*100</f>
        <v>8.7346676720244265E-2</v>
      </c>
      <c r="Q7170">
        <f>VLOOKUP(C7170, Categories_Pivot_Table!A:B, 2, FALSE)</f>
        <v>23.088790931989923</v>
      </c>
      <c r="T7170">
        <f t="shared" ref="T7170:T7233" si="113">YEAR(J7170)</f>
        <v>2023</v>
      </c>
    </row>
    <row r="7171" spans="1:20" x14ac:dyDescent="0.2">
      <c r="A7171" t="s">
        <v>7428</v>
      </c>
      <c r="B7171" t="s">
        <v>104</v>
      </c>
      <c r="C7171" t="s">
        <v>38</v>
      </c>
      <c r="D7171" t="s">
        <v>362</v>
      </c>
      <c r="E7171">
        <v>41</v>
      </c>
      <c r="F7171">
        <v>10</v>
      </c>
      <c r="G7171">
        <v>410</v>
      </c>
      <c r="H7171" t="s">
        <v>56</v>
      </c>
      <c r="I7171" t="s">
        <v>46</v>
      </c>
      <c r="J7171" s="1">
        <v>45047</v>
      </c>
      <c r="K7171" t="b">
        <v>0</v>
      </c>
      <c r="L7171" t="s">
        <v>19</v>
      </c>
      <c r="M7171">
        <v>5</v>
      </c>
      <c r="N7171">
        <f>G7171/SUMIF(B:B,B7171,G:G)*100</f>
        <v>0.66630913493572552</v>
      </c>
      <c r="Q7171">
        <f>VLOOKUP(C7171, Categories_Pivot_Table!A:B, 2, FALSE)</f>
        <v>23.088790931989923</v>
      </c>
      <c r="T7171">
        <f t="shared" si="113"/>
        <v>2023</v>
      </c>
    </row>
    <row r="7172" spans="1:20" x14ac:dyDescent="0.2">
      <c r="A7172" t="s">
        <v>7429</v>
      </c>
      <c r="B7172" t="s">
        <v>14</v>
      </c>
      <c r="C7172" t="s">
        <v>15</v>
      </c>
      <c r="D7172" t="s">
        <v>1369</v>
      </c>
      <c r="E7172">
        <v>8</v>
      </c>
      <c r="F7172">
        <v>1</v>
      </c>
      <c r="G7172">
        <v>8</v>
      </c>
      <c r="H7172" t="s">
        <v>56</v>
      </c>
      <c r="I7172" t="s">
        <v>18</v>
      </c>
      <c r="J7172" s="1">
        <v>45657</v>
      </c>
      <c r="K7172" t="b">
        <v>0</v>
      </c>
      <c r="L7172" t="s">
        <v>49</v>
      </c>
      <c r="M7172">
        <v>12</v>
      </c>
      <c r="N7172">
        <f>G7172/SUMIF(B:B,B7172,G:G)*100</f>
        <v>1.3024331078496015E-2</v>
      </c>
      <c r="Q7172">
        <f>VLOOKUP(C7172, Categories_Pivot_Table!A:B, 2, FALSE)</f>
        <v>23.063808900523561</v>
      </c>
      <c r="T7172">
        <f t="shared" si="113"/>
        <v>2024</v>
      </c>
    </row>
    <row r="7173" spans="1:20" x14ac:dyDescent="0.2">
      <c r="A7173" t="s">
        <v>7430</v>
      </c>
      <c r="B7173" t="s">
        <v>71</v>
      </c>
      <c r="C7173" t="s">
        <v>22</v>
      </c>
      <c r="D7173" t="s">
        <v>1098</v>
      </c>
      <c r="E7173">
        <v>41</v>
      </c>
      <c r="F7173">
        <v>8</v>
      </c>
      <c r="G7173">
        <v>328</v>
      </c>
      <c r="H7173" t="s">
        <v>17</v>
      </c>
      <c r="I7173" t="s">
        <v>46</v>
      </c>
      <c r="J7173" s="1">
        <v>45371</v>
      </c>
      <c r="K7173" t="b">
        <v>1</v>
      </c>
      <c r="L7173" t="s">
        <v>30</v>
      </c>
      <c r="M7173">
        <v>3</v>
      </c>
      <c r="N7173">
        <f>G7173/SUMIF(B:B,B7173,G:G)*100</f>
        <v>0.51966570285578484</v>
      </c>
      <c r="Q7173">
        <f>VLOOKUP(C7173, Categories_Pivot_Table!A:B, 2, FALSE)</f>
        <v>21.505681818181817</v>
      </c>
      <c r="T7173">
        <f t="shared" si="113"/>
        <v>2024</v>
      </c>
    </row>
    <row r="7174" spans="1:20" x14ac:dyDescent="0.2">
      <c r="A7174" t="s">
        <v>7431</v>
      </c>
      <c r="B7174" t="s">
        <v>84</v>
      </c>
      <c r="C7174" t="s">
        <v>15</v>
      </c>
      <c r="D7174" t="s">
        <v>138</v>
      </c>
      <c r="E7174">
        <v>20</v>
      </c>
      <c r="F7174">
        <v>7</v>
      </c>
      <c r="G7174">
        <v>140</v>
      </c>
      <c r="H7174" t="s">
        <v>29</v>
      </c>
      <c r="I7174" t="s">
        <v>18</v>
      </c>
      <c r="J7174" s="1">
        <v>44915</v>
      </c>
      <c r="K7174" t="b">
        <v>0</v>
      </c>
      <c r="L7174" t="s">
        <v>49</v>
      </c>
      <c r="M7174">
        <v>12</v>
      </c>
      <c r="N7174">
        <f>G7174/SUMIF(B:B,B7174,G:G)*100</f>
        <v>0.22665641316226168</v>
      </c>
      <c r="Q7174">
        <f>VLOOKUP(C7174, Categories_Pivot_Table!A:B, 2, FALSE)</f>
        <v>23.063808900523561</v>
      </c>
      <c r="T7174">
        <f t="shared" si="113"/>
        <v>2022</v>
      </c>
    </row>
    <row r="7175" spans="1:20" x14ac:dyDescent="0.2">
      <c r="A7175" t="s">
        <v>7432</v>
      </c>
      <c r="B7175" t="s">
        <v>128</v>
      </c>
      <c r="C7175" t="s">
        <v>27</v>
      </c>
      <c r="D7175" t="s">
        <v>380</v>
      </c>
      <c r="E7175">
        <v>41</v>
      </c>
      <c r="F7175">
        <v>4</v>
      </c>
      <c r="G7175">
        <v>164</v>
      </c>
      <c r="H7175" t="s">
        <v>56</v>
      </c>
      <c r="I7175" t="s">
        <v>46</v>
      </c>
      <c r="J7175" s="1">
        <v>44747</v>
      </c>
      <c r="K7175" t="b">
        <v>0</v>
      </c>
      <c r="L7175" t="s">
        <v>49</v>
      </c>
      <c r="M7175">
        <v>7</v>
      </c>
      <c r="N7175">
        <f>G7175/SUMIF(B:B,B7175,G:G)*100</f>
        <v>0.23958394203237304</v>
      </c>
      <c r="Q7175">
        <f>VLOOKUP(C7175, Categories_Pivot_Table!A:B, 2, FALSE)</f>
        <v>25.013711734693878</v>
      </c>
      <c r="T7175">
        <f t="shared" si="113"/>
        <v>2022</v>
      </c>
    </row>
    <row r="7176" spans="1:20" x14ac:dyDescent="0.2">
      <c r="A7176" t="s">
        <v>7433</v>
      </c>
      <c r="B7176" t="s">
        <v>37</v>
      </c>
      <c r="C7176" t="s">
        <v>38</v>
      </c>
      <c r="D7176" t="s">
        <v>190</v>
      </c>
      <c r="E7176">
        <v>33.5</v>
      </c>
      <c r="F7176">
        <v>1</v>
      </c>
      <c r="G7176">
        <v>33.5</v>
      </c>
      <c r="H7176" t="s">
        <v>56</v>
      </c>
      <c r="I7176" t="s">
        <v>18</v>
      </c>
      <c r="J7176" s="1">
        <v>45099</v>
      </c>
      <c r="K7176" t="b">
        <v>1</v>
      </c>
      <c r="L7176" t="s">
        <v>42</v>
      </c>
      <c r="M7176">
        <v>6</v>
      </c>
      <c r="N7176">
        <f>G7176/SUMIF(B:B,B7176,G:G)*100</f>
        <v>5.0019037096208266E-2</v>
      </c>
      <c r="Q7176">
        <f>VLOOKUP(C7176, Categories_Pivot_Table!A:B, 2, FALSE)</f>
        <v>23.088790931989923</v>
      </c>
      <c r="T7176">
        <f t="shared" si="113"/>
        <v>2023</v>
      </c>
    </row>
    <row r="7177" spans="1:20" x14ac:dyDescent="0.2">
      <c r="A7177" t="s">
        <v>7434</v>
      </c>
      <c r="B7177" t="s">
        <v>81</v>
      </c>
      <c r="C7177" t="s">
        <v>33</v>
      </c>
      <c r="D7177" t="s">
        <v>307</v>
      </c>
      <c r="E7177">
        <v>6.5</v>
      </c>
      <c r="F7177">
        <v>5</v>
      </c>
      <c r="G7177">
        <v>32.5</v>
      </c>
      <c r="H7177" t="s">
        <v>29</v>
      </c>
      <c r="I7177" t="s">
        <v>46</v>
      </c>
      <c r="J7177" s="1">
        <v>44659</v>
      </c>
      <c r="K7177" t="b">
        <v>0</v>
      </c>
      <c r="L7177" t="s">
        <v>65</v>
      </c>
      <c r="M7177">
        <v>4</v>
      </c>
      <c r="N7177">
        <f>G7177/SUMIF(B:B,B7177,G:G)*100</f>
        <v>5.1460284535788652E-2</v>
      </c>
      <c r="Q7177">
        <f>VLOOKUP(C7177, Categories_Pivot_Table!A:B, 2, FALSE)</f>
        <v>23.300574345883856</v>
      </c>
      <c r="T7177">
        <f t="shared" si="113"/>
        <v>2022</v>
      </c>
    </row>
    <row r="7178" spans="1:20" x14ac:dyDescent="0.2">
      <c r="A7178" t="s">
        <v>7435</v>
      </c>
      <c r="B7178" t="s">
        <v>87</v>
      </c>
      <c r="C7178" t="s">
        <v>135</v>
      </c>
      <c r="D7178" t="s">
        <v>188</v>
      </c>
      <c r="E7178">
        <v>33.5</v>
      </c>
      <c r="F7178">
        <v>8</v>
      </c>
      <c r="G7178">
        <v>268</v>
      </c>
      <c r="H7178" t="s">
        <v>56</v>
      </c>
      <c r="I7178" t="s">
        <v>18</v>
      </c>
      <c r="J7178" s="1">
        <v>45281</v>
      </c>
      <c r="K7178" t="b">
        <v>1</v>
      </c>
      <c r="L7178" t="s">
        <v>42</v>
      </c>
      <c r="M7178">
        <v>12</v>
      </c>
      <c r="N7178">
        <f>G7178/SUMIF(B:B,B7178,G:G)*100</f>
        <v>0.41207312760428683</v>
      </c>
      <c r="Q7178">
        <f>VLOOKUP(C7178, Categories_Pivot_Table!A:B, 2, FALSE)</f>
        <v>23.146341463414632</v>
      </c>
      <c r="T7178">
        <f t="shared" si="113"/>
        <v>2023</v>
      </c>
    </row>
    <row r="7179" spans="1:20" x14ac:dyDescent="0.2">
      <c r="A7179" t="s">
        <v>7436</v>
      </c>
      <c r="B7179" t="s">
        <v>90</v>
      </c>
      <c r="C7179" t="s">
        <v>15</v>
      </c>
      <c r="D7179" t="s">
        <v>197</v>
      </c>
      <c r="E7179">
        <v>41</v>
      </c>
      <c r="F7179">
        <v>4</v>
      </c>
      <c r="G7179">
        <v>164</v>
      </c>
      <c r="H7179" t="s">
        <v>17</v>
      </c>
      <c r="I7179" t="s">
        <v>18</v>
      </c>
      <c r="J7179" s="1">
        <v>45012</v>
      </c>
      <c r="K7179" t="b">
        <v>1</v>
      </c>
      <c r="L7179" t="s">
        <v>19</v>
      </c>
      <c r="M7179">
        <v>3</v>
      </c>
      <c r="N7179">
        <f>G7179/SUMIF(B:B,B7179,G:G)*100</f>
        <v>0.27729870481214708</v>
      </c>
      <c r="Q7179">
        <f>VLOOKUP(C7179, Categories_Pivot_Table!A:B, 2, FALSE)</f>
        <v>23.063808900523561</v>
      </c>
      <c r="T7179">
        <f t="shared" si="113"/>
        <v>2023</v>
      </c>
    </row>
    <row r="7180" spans="1:20" x14ac:dyDescent="0.2">
      <c r="A7180" t="s">
        <v>7437</v>
      </c>
      <c r="B7180" t="s">
        <v>84</v>
      </c>
      <c r="C7180" t="s">
        <v>74</v>
      </c>
      <c r="D7180" t="s">
        <v>626</v>
      </c>
      <c r="E7180">
        <v>26</v>
      </c>
      <c r="F7180">
        <v>2</v>
      </c>
      <c r="G7180">
        <v>52</v>
      </c>
      <c r="H7180" t="s">
        <v>56</v>
      </c>
      <c r="I7180" t="s">
        <v>18</v>
      </c>
      <c r="J7180" s="1">
        <v>44939</v>
      </c>
      <c r="K7180" t="b">
        <v>0</v>
      </c>
      <c r="L7180" t="s">
        <v>65</v>
      </c>
      <c r="M7180">
        <v>1</v>
      </c>
      <c r="N7180">
        <f>G7180/SUMIF(B:B,B7180,G:G)*100</f>
        <v>8.4186667745982921E-2</v>
      </c>
      <c r="Q7180">
        <f>VLOOKUP(C7180, Categories_Pivot_Table!A:B, 2, FALSE)</f>
        <v>24.317096165933375</v>
      </c>
      <c r="T7180">
        <f t="shared" si="113"/>
        <v>2023</v>
      </c>
    </row>
    <row r="7181" spans="1:20" x14ac:dyDescent="0.2">
      <c r="A7181" t="s">
        <v>7438</v>
      </c>
      <c r="B7181" t="s">
        <v>90</v>
      </c>
      <c r="C7181" t="s">
        <v>38</v>
      </c>
      <c r="D7181" t="s">
        <v>41</v>
      </c>
      <c r="E7181">
        <v>23</v>
      </c>
      <c r="F7181">
        <v>4</v>
      </c>
      <c r="G7181">
        <v>80</v>
      </c>
      <c r="H7181" t="s">
        <v>17</v>
      </c>
      <c r="I7181" t="s">
        <v>18</v>
      </c>
      <c r="J7181" s="1">
        <v>44824</v>
      </c>
      <c r="K7181" t="b">
        <v>1</v>
      </c>
      <c r="L7181" t="s">
        <v>49</v>
      </c>
      <c r="M7181">
        <v>9</v>
      </c>
      <c r="N7181">
        <f>G7181/SUMIF(B:B,B7181,G:G)*100</f>
        <v>0.13526766088397416</v>
      </c>
      <c r="Q7181">
        <f>VLOOKUP(C7181, Categories_Pivot_Table!A:B, 2, FALSE)</f>
        <v>23.088790931989923</v>
      </c>
      <c r="T7181">
        <f t="shared" si="113"/>
        <v>2022</v>
      </c>
    </row>
    <row r="7182" spans="1:20" x14ac:dyDescent="0.2">
      <c r="A7182" t="s">
        <v>7439</v>
      </c>
      <c r="B7182" t="s">
        <v>21</v>
      </c>
      <c r="C7182" t="s">
        <v>22</v>
      </c>
      <c r="D7182" t="s">
        <v>286</v>
      </c>
      <c r="E7182">
        <v>20</v>
      </c>
      <c r="F7182">
        <v>4</v>
      </c>
      <c r="G7182">
        <v>80</v>
      </c>
      <c r="H7182" t="s">
        <v>17</v>
      </c>
      <c r="I7182" t="s">
        <v>46</v>
      </c>
      <c r="J7182" s="1">
        <v>45542</v>
      </c>
      <c r="K7182" t="b">
        <v>1</v>
      </c>
      <c r="L7182" t="s">
        <v>35</v>
      </c>
      <c r="M7182">
        <v>9</v>
      </c>
      <c r="N7182">
        <f>G7182/SUMIF(B:B,B7182,G:G)*100</f>
        <v>0.1295913821730855</v>
      </c>
      <c r="Q7182">
        <f>VLOOKUP(C7182, Categories_Pivot_Table!A:B, 2, FALSE)</f>
        <v>21.505681818181817</v>
      </c>
      <c r="T7182">
        <f t="shared" si="113"/>
        <v>2024</v>
      </c>
    </row>
    <row r="7183" spans="1:20" x14ac:dyDescent="0.2">
      <c r="A7183" t="s">
        <v>7440</v>
      </c>
      <c r="B7183" t="s">
        <v>37</v>
      </c>
      <c r="C7183" t="s">
        <v>135</v>
      </c>
      <c r="D7183" t="s">
        <v>358</v>
      </c>
      <c r="E7183">
        <v>32</v>
      </c>
      <c r="F7183">
        <v>3</v>
      </c>
      <c r="G7183">
        <v>96</v>
      </c>
      <c r="H7183" t="s">
        <v>29</v>
      </c>
      <c r="I7183" t="s">
        <v>18</v>
      </c>
      <c r="J7183" s="1">
        <v>45178</v>
      </c>
      <c r="K7183" t="b">
        <v>0</v>
      </c>
      <c r="L7183" t="s">
        <v>35</v>
      </c>
      <c r="M7183">
        <v>9</v>
      </c>
      <c r="N7183">
        <f>G7183/SUMIF(B:B,B7183,G:G)*100</f>
        <v>0.14333813615629828</v>
      </c>
      <c r="Q7183">
        <f>VLOOKUP(C7183, Categories_Pivot_Table!A:B, 2, FALSE)</f>
        <v>23.146341463414632</v>
      </c>
      <c r="T7183">
        <f t="shared" si="113"/>
        <v>2023</v>
      </c>
    </row>
    <row r="7184" spans="1:20" x14ac:dyDescent="0.2">
      <c r="A7184" t="s">
        <v>7441</v>
      </c>
      <c r="B7184" t="s">
        <v>73</v>
      </c>
      <c r="C7184" t="s">
        <v>27</v>
      </c>
      <c r="D7184" t="s">
        <v>305</v>
      </c>
      <c r="E7184">
        <v>23</v>
      </c>
      <c r="F7184">
        <v>5</v>
      </c>
      <c r="G7184">
        <v>115</v>
      </c>
      <c r="H7184" t="s">
        <v>56</v>
      </c>
      <c r="I7184" t="s">
        <v>18</v>
      </c>
      <c r="J7184" s="1">
        <v>45187</v>
      </c>
      <c r="K7184" t="b">
        <v>0</v>
      </c>
      <c r="L7184" t="s">
        <v>19</v>
      </c>
      <c r="M7184">
        <v>9</v>
      </c>
      <c r="N7184">
        <f>G7184/SUMIF(B:B,B7184,G:G)*100</f>
        <v>0.19867149236842332</v>
      </c>
      <c r="Q7184">
        <f>VLOOKUP(C7184, Categories_Pivot_Table!A:B, 2, FALSE)</f>
        <v>25.013711734693878</v>
      </c>
      <c r="T7184">
        <f t="shared" si="113"/>
        <v>2023</v>
      </c>
    </row>
    <row r="7185" spans="1:20" x14ac:dyDescent="0.2">
      <c r="A7185" t="s">
        <v>7442</v>
      </c>
      <c r="B7185" t="s">
        <v>173</v>
      </c>
      <c r="C7185" t="s">
        <v>48</v>
      </c>
      <c r="D7185" t="s">
        <v>41</v>
      </c>
      <c r="E7185">
        <v>23</v>
      </c>
      <c r="F7185">
        <v>1</v>
      </c>
      <c r="G7185">
        <v>33.5</v>
      </c>
      <c r="H7185" t="s">
        <v>29</v>
      </c>
      <c r="I7185" t="s">
        <v>46</v>
      </c>
      <c r="J7185" s="1">
        <v>44569</v>
      </c>
      <c r="K7185" t="b">
        <v>0</v>
      </c>
      <c r="L7185" t="s">
        <v>35</v>
      </c>
      <c r="M7185">
        <v>1</v>
      </c>
      <c r="N7185">
        <f>G7185/SUMIF(B:B,B7185,G:G)*100</f>
        <v>5.5088717501767775E-2</v>
      </c>
      <c r="Q7185">
        <f>VLOOKUP(C7185, Categories_Pivot_Table!A:B, 2, FALSE)</f>
        <v>23.348837209302324</v>
      </c>
      <c r="T7185">
        <f t="shared" si="113"/>
        <v>2022</v>
      </c>
    </row>
    <row r="7186" spans="1:20" x14ac:dyDescent="0.2">
      <c r="A7186" t="s">
        <v>7443</v>
      </c>
      <c r="B7186" t="s">
        <v>173</v>
      </c>
      <c r="C7186" t="s">
        <v>48</v>
      </c>
      <c r="D7186" t="s">
        <v>93</v>
      </c>
      <c r="E7186">
        <v>41</v>
      </c>
      <c r="F7186">
        <v>1</v>
      </c>
      <c r="G7186">
        <v>41</v>
      </c>
      <c r="H7186" t="s">
        <v>29</v>
      </c>
      <c r="I7186" t="s">
        <v>18</v>
      </c>
      <c r="J7186" s="1">
        <v>44663</v>
      </c>
      <c r="K7186" t="b">
        <v>0</v>
      </c>
      <c r="L7186" t="s">
        <v>49</v>
      </c>
      <c r="M7186">
        <v>4</v>
      </c>
      <c r="N7186">
        <f>G7186/SUMIF(B:B,B7186,G:G)*100</f>
        <v>6.7422012464850106E-2</v>
      </c>
      <c r="Q7186">
        <f>VLOOKUP(C7186, Categories_Pivot_Table!A:B, 2, FALSE)</f>
        <v>23.348837209302324</v>
      </c>
      <c r="T7186">
        <f t="shared" si="113"/>
        <v>2022</v>
      </c>
    </row>
    <row r="7187" spans="1:20" x14ac:dyDescent="0.2">
      <c r="A7187" t="s">
        <v>7444</v>
      </c>
      <c r="B7187" t="s">
        <v>73</v>
      </c>
      <c r="C7187" t="s">
        <v>22</v>
      </c>
      <c r="D7187" t="s">
        <v>388</v>
      </c>
      <c r="E7187">
        <v>6.5</v>
      </c>
      <c r="F7187">
        <v>10</v>
      </c>
      <c r="G7187">
        <v>65</v>
      </c>
      <c r="H7187" t="s">
        <v>29</v>
      </c>
      <c r="I7187" t="s">
        <v>46</v>
      </c>
      <c r="J7187" s="1">
        <v>45659</v>
      </c>
      <c r="K7187" t="b">
        <v>0</v>
      </c>
      <c r="L7187" t="s">
        <v>42</v>
      </c>
      <c r="M7187">
        <v>1</v>
      </c>
      <c r="N7187">
        <f>G7187/SUMIF(B:B,B7187,G:G)*100</f>
        <v>0.11229258264302189</v>
      </c>
      <c r="Q7187">
        <f>VLOOKUP(C7187, Categories_Pivot_Table!A:B, 2, FALSE)</f>
        <v>21.505681818181817</v>
      </c>
      <c r="T7187">
        <f t="shared" si="113"/>
        <v>2025</v>
      </c>
    </row>
    <row r="7188" spans="1:20" x14ac:dyDescent="0.2">
      <c r="A7188" t="s">
        <v>7445</v>
      </c>
      <c r="B7188" t="s">
        <v>121</v>
      </c>
      <c r="C7188" t="s">
        <v>135</v>
      </c>
      <c r="D7188" t="s">
        <v>276</v>
      </c>
      <c r="E7188">
        <v>6.5</v>
      </c>
      <c r="F7188">
        <v>1</v>
      </c>
      <c r="G7188">
        <v>6.5</v>
      </c>
      <c r="H7188" t="s">
        <v>29</v>
      </c>
      <c r="I7188" t="s">
        <v>46</v>
      </c>
      <c r="J7188" s="1">
        <v>44733</v>
      </c>
      <c r="K7188" t="b">
        <v>0</v>
      </c>
      <c r="L7188" t="s">
        <v>49</v>
      </c>
      <c r="M7188">
        <v>6</v>
      </c>
      <c r="N7188">
        <f>G7188/SUMIF(B:B,B7188,G:G)*100</f>
        <v>9.9129944105962285E-3</v>
      </c>
      <c r="Q7188">
        <f>VLOOKUP(C7188, Categories_Pivot_Table!A:B, 2, FALSE)</f>
        <v>23.146341463414632</v>
      </c>
      <c r="T7188">
        <f t="shared" si="113"/>
        <v>2022</v>
      </c>
    </row>
    <row r="7189" spans="1:20" x14ac:dyDescent="0.2">
      <c r="A7189" t="s">
        <v>7446</v>
      </c>
      <c r="B7189" t="s">
        <v>106</v>
      </c>
      <c r="C7189" t="s">
        <v>15</v>
      </c>
      <c r="D7189" t="s">
        <v>570</v>
      </c>
      <c r="E7189">
        <v>6.5</v>
      </c>
      <c r="F7189">
        <v>6</v>
      </c>
      <c r="G7189">
        <v>39</v>
      </c>
      <c r="H7189" t="s">
        <v>17</v>
      </c>
      <c r="I7189" t="s">
        <v>18</v>
      </c>
      <c r="J7189" s="1">
        <v>44811</v>
      </c>
      <c r="K7189" t="b">
        <v>0</v>
      </c>
      <c r="L7189" t="s">
        <v>30</v>
      </c>
      <c r="M7189">
        <v>9</v>
      </c>
      <c r="N7189">
        <f>G7189/SUMIF(B:B,B7189,G:G)*100</f>
        <v>6.3559322033898302E-2</v>
      </c>
      <c r="Q7189">
        <f>VLOOKUP(C7189, Categories_Pivot_Table!A:B, 2, FALSE)</f>
        <v>23.063808900523561</v>
      </c>
      <c r="T7189">
        <f t="shared" si="113"/>
        <v>2022</v>
      </c>
    </row>
    <row r="7190" spans="1:20" x14ac:dyDescent="0.2">
      <c r="A7190" t="s">
        <v>7447</v>
      </c>
      <c r="B7190" t="s">
        <v>51</v>
      </c>
      <c r="C7190" t="s">
        <v>135</v>
      </c>
      <c r="D7190" t="s">
        <v>136</v>
      </c>
      <c r="E7190">
        <v>27.5</v>
      </c>
      <c r="F7190">
        <v>1</v>
      </c>
      <c r="G7190">
        <v>27.5</v>
      </c>
      <c r="H7190" t="s">
        <v>29</v>
      </c>
      <c r="I7190" t="s">
        <v>46</v>
      </c>
      <c r="J7190" s="1">
        <v>44879</v>
      </c>
      <c r="K7190" t="b">
        <v>0</v>
      </c>
      <c r="L7190" t="s">
        <v>19</v>
      </c>
      <c r="M7190">
        <v>11</v>
      </c>
      <c r="N7190">
        <f>G7190/SUMIF(B:B,B7190,G:G)*100</f>
        <v>4.2631032291069182E-2</v>
      </c>
      <c r="Q7190">
        <f>VLOOKUP(C7190, Categories_Pivot_Table!A:B, 2, FALSE)</f>
        <v>23.146341463414632</v>
      </c>
      <c r="T7190">
        <f t="shared" si="113"/>
        <v>2022</v>
      </c>
    </row>
    <row r="7191" spans="1:20" x14ac:dyDescent="0.2">
      <c r="A7191" t="s">
        <v>7448</v>
      </c>
      <c r="B7191" t="s">
        <v>118</v>
      </c>
      <c r="C7191" t="s">
        <v>27</v>
      </c>
      <c r="D7191" t="s">
        <v>91</v>
      </c>
      <c r="E7191">
        <v>33.5</v>
      </c>
      <c r="F7191">
        <v>6</v>
      </c>
      <c r="G7191">
        <v>201</v>
      </c>
      <c r="H7191" t="s">
        <v>17</v>
      </c>
      <c r="I7191" t="s">
        <v>46</v>
      </c>
      <c r="J7191" s="1">
        <v>45575</v>
      </c>
      <c r="K7191" t="b">
        <v>0</v>
      </c>
      <c r="L7191" t="s">
        <v>42</v>
      </c>
      <c r="M7191">
        <v>10</v>
      </c>
      <c r="N7191">
        <f>G7191/SUMIF(B:B,B7191,G:G)*100</f>
        <v>0.33060841817852854</v>
      </c>
      <c r="Q7191">
        <f>VLOOKUP(C7191, Categories_Pivot_Table!A:B, 2, FALSE)</f>
        <v>25.013711734693878</v>
      </c>
      <c r="T7191">
        <f t="shared" si="113"/>
        <v>2024</v>
      </c>
    </row>
    <row r="7192" spans="1:20" x14ac:dyDescent="0.2">
      <c r="A7192" t="s">
        <v>7449</v>
      </c>
      <c r="B7192" t="s">
        <v>121</v>
      </c>
      <c r="C7192" t="s">
        <v>74</v>
      </c>
      <c r="D7192" t="s">
        <v>75</v>
      </c>
      <c r="E7192">
        <v>23</v>
      </c>
      <c r="F7192">
        <v>9</v>
      </c>
      <c r="G7192">
        <v>207</v>
      </c>
      <c r="H7192" t="s">
        <v>29</v>
      </c>
      <c r="I7192" t="s">
        <v>18</v>
      </c>
      <c r="J7192" s="1">
        <v>44921</v>
      </c>
      <c r="K7192" t="b">
        <v>0</v>
      </c>
      <c r="L7192" t="s">
        <v>19</v>
      </c>
      <c r="M7192">
        <v>12</v>
      </c>
      <c r="N7192">
        <f>G7192/SUMIF(B:B,B7192,G:G)*100</f>
        <v>0.31569074507591066</v>
      </c>
      <c r="Q7192">
        <f>VLOOKUP(C7192, Categories_Pivot_Table!A:B, 2, FALSE)</f>
        <v>24.317096165933375</v>
      </c>
      <c r="T7192">
        <f t="shared" si="113"/>
        <v>2022</v>
      </c>
    </row>
    <row r="7193" spans="1:20" x14ac:dyDescent="0.2">
      <c r="A7193" t="s">
        <v>7450</v>
      </c>
      <c r="B7193" t="s">
        <v>104</v>
      </c>
      <c r="C7193" t="s">
        <v>27</v>
      </c>
      <c r="D7193" t="s">
        <v>394</v>
      </c>
      <c r="E7193">
        <v>5</v>
      </c>
      <c r="F7193">
        <v>1</v>
      </c>
      <c r="G7193">
        <v>5</v>
      </c>
      <c r="H7193" t="s">
        <v>29</v>
      </c>
      <c r="I7193" t="s">
        <v>46</v>
      </c>
      <c r="J7193" s="1">
        <v>45292</v>
      </c>
      <c r="K7193" t="b">
        <v>0</v>
      </c>
      <c r="L7193" t="s">
        <v>19</v>
      </c>
      <c r="M7193">
        <v>1</v>
      </c>
      <c r="N7193">
        <f>G7193/SUMIF(B:B,B7193,G:G)*100</f>
        <v>8.1257211577527508E-3</v>
      </c>
      <c r="Q7193">
        <f>VLOOKUP(C7193, Categories_Pivot_Table!A:B, 2, FALSE)</f>
        <v>25.013711734693878</v>
      </c>
      <c r="T7193">
        <f t="shared" si="113"/>
        <v>2024</v>
      </c>
    </row>
    <row r="7194" spans="1:20" x14ac:dyDescent="0.2">
      <c r="A7194" t="s">
        <v>7451</v>
      </c>
      <c r="B7194" t="s">
        <v>95</v>
      </c>
      <c r="C7194" t="s">
        <v>74</v>
      </c>
      <c r="D7194" t="s">
        <v>75</v>
      </c>
      <c r="E7194">
        <v>23</v>
      </c>
      <c r="F7194">
        <v>5</v>
      </c>
      <c r="G7194">
        <v>115</v>
      </c>
      <c r="H7194" t="s">
        <v>56</v>
      </c>
      <c r="I7194" t="s">
        <v>46</v>
      </c>
      <c r="J7194" s="1">
        <v>45266</v>
      </c>
      <c r="K7194" t="b">
        <v>1</v>
      </c>
      <c r="L7194" t="s">
        <v>30</v>
      </c>
      <c r="M7194">
        <v>12</v>
      </c>
      <c r="N7194">
        <f>G7194/SUMIF(B:B,B7194,G:G)*100</f>
        <v>0.17074601159588132</v>
      </c>
      <c r="Q7194">
        <f>VLOOKUP(C7194, Categories_Pivot_Table!A:B, 2, FALSE)</f>
        <v>24.317096165933375</v>
      </c>
      <c r="T7194">
        <f t="shared" si="113"/>
        <v>2023</v>
      </c>
    </row>
    <row r="7195" spans="1:20" x14ac:dyDescent="0.2">
      <c r="A7195" t="s">
        <v>7452</v>
      </c>
      <c r="B7195" t="s">
        <v>106</v>
      </c>
      <c r="C7195" t="s">
        <v>74</v>
      </c>
      <c r="D7195" t="s">
        <v>415</v>
      </c>
      <c r="E7195">
        <v>41</v>
      </c>
      <c r="F7195">
        <v>2</v>
      </c>
      <c r="G7195">
        <v>82</v>
      </c>
      <c r="H7195" t="s">
        <v>17</v>
      </c>
      <c r="I7195" t="s">
        <v>46</v>
      </c>
      <c r="J7195" s="1">
        <v>44925</v>
      </c>
      <c r="K7195" t="b">
        <v>0</v>
      </c>
      <c r="L7195" t="s">
        <v>65</v>
      </c>
      <c r="M7195">
        <v>12</v>
      </c>
      <c r="N7195">
        <f>G7195/SUMIF(B:B,B7195,G:G)*100</f>
        <v>0.1336375488917862</v>
      </c>
      <c r="Q7195">
        <f>VLOOKUP(C7195, Categories_Pivot_Table!A:B, 2, FALSE)</f>
        <v>24.317096165933375</v>
      </c>
      <c r="T7195">
        <f t="shared" si="113"/>
        <v>2022</v>
      </c>
    </row>
    <row r="7196" spans="1:20" x14ac:dyDescent="0.2">
      <c r="A7196" t="s">
        <v>7453</v>
      </c>
      <c r="B7196" t="s">
        <v>76</v>
      </c>
      <c r="C7196" t="s">
        <v>48</v>
      </c>
      <c r="D7196" t="s">
        <v>195</v>
      </c>
      <c r="E7196">
        <v>20</v>
      </c>
      <c r="F7196">
        <v>6</v>
      </c>
      <c r="G7196">
        <v>120</v>
      </c>
      <c r="H7196" t="s">
        <v>17</v>
      </c>
      <c r="I7196" t="s">
        <v>18</v>
      </c>
      <c r="J7196" s="1">
        <v>45481</v>
      </c>
      <c r="K7196" t="b">
        <v>1</v>
      </c>
      <c r="L7196" t="s">
        <v>19</v>
      </c>
      <c r="M7196">
        <v>7</v>
      </c>
      <c r="N7196">
        <f>G7196/SUMIF(B:B,B7196,G:G)*100</f>
        <v>0.20431965810510541</v>
      </c>
      <c r="Q7196">
        <f>VLOOKUP(C7196, Categories_Pivot_Table!A:B, 2, FALSE)</f>
        <v>23.348837209302324</v>
      </c>
      <c r="T7196">
        <f t="shared" si="113"/>
        <v>2024</v>
      </c>
    </row>
    <row r="7197" spans="1:20" x14ac:dyDescent="0.2">
      <c r="A7197" t="s">
        <v>7454</v>
      </c>
      <c r="B7197" t="s">
        <v>21</v>
      </c>
      <c r="C7197" t="s">
        <v>74</v>
      </c>
      <c r="D7197" t="s">
        <v>219</v>
      </c>
      <c r="E7197">
        <v>12.5</v>
      </c>
      <c r="F7197">
        <v>9</v>
      </c>
      <c r="G7197">
        <v>112.5</v>
      </c>
      <c r="H7197" t="s">
        <v>56</v>
      </c>
      <c r="I7197" t="s">
        <v>18</v>
      </c>
      <c r="J7197" s="1">
        <v>45431</v>
      </c>
      <c r="K7197" t="b">
        <v>0</v>
      </c>
      <c r="L7197" t="s">
        <v>24</v>
      </c>
      <c r="M7197">
        <v>5</v>
      </c>
      <c r="N7197">
        <f>G7197/SUMIF(B:B,B7197,G:G)*100</f>
        <v>0.18223788118090148</v>
      </c>
      <c r="Q7197">
        <f>VLOOKUP(C7197, Categories_Pivot_Table!A:B, 2, FALSE)</f>
        <v>24.317096165933375</v>
      </c>
      <c r="T7197">
        <f t="shared" si="113"/>
        <v>2024</v>
      </c>
    </row>
    <row r="7198" spans="1:20" x14ac:dyDescent="0.2">
      <c r="A7198" t="s">
        <v>7455</v>
      </c>
      <c r="B7198" t="s">
        <v>47</v>
      </c>
      <c r="C7198" t="s">
        <v>74</v>
      </c>
      <c r="D7198" t="s">
        <v>107</v>
      </c>
      <c r="E7198">
        <v>35</v>
      </c>
      <c r="F7198">
        <v>8</v>
      </c>
      <c r="G7198">
        <v>280</v>
      </c>
      <c r="H7198" t="s">
        <v>17</v>
      </c>
      <c r="I7198" t="s">
        <v>18</v>
      </c>
      <c r="J7198" s="1">
        <v>45259</v>
      </c>
      <c r="K7198" t="b">
        <v>0</v>
      </c>
      <c r="L7198" t="s">
        <v>30</v>
      </c>
      <c r="M7198">
        <v>11</v>
      </c>
      <c r="N7198">
        <f>G7198/SUMIF(B:B,B7198,G:G)*100</f>
        <v>0.44491761079243008</v>
      </c>
      <c r="Q7198">
        <f>VLOOKUP(C7198, Categories_Pivot_Table!A:B, 2, FALSE)</f>
        <v>24.317096165933375</v>
      </c>
      <c r="T7198">
        <f t="shared" si="113"/>
        <v>2023</v>
      </c>
    </row>
    <row r="7199" spans="1:20" x14ac:dyDescent="0.2">
      <c r="A7199" t="s">
        <v>7456</v>
      </c>
      <c r="B7199" t="s">
        <v>73</v>
      </c>
      <c r="C7199" t="s">
        <v>38</v>
      </c>
      <c r="D7199" t="s">
        <v>96</v>
      </c>
      <c r="E7199">
        <v>24.5</v>
      </c>
      <c r="F7199">
        <v>9</v>
      </c>
      <c r="G7199">
        <v>220.5</v>
      </c>
      <c r="H7199" t="s">
        <v>29</v>
      </c>
      <c r="I7199" t="s">
        <v>46</v>
      </c>
      <c r="J7199" s="1">
        <v>45274</v>
      </c>
      <c r="K7199" t="b">
        <v>0</v>
      </c>
      <c r="L7199" t="s">
        <v>42</v>
      </c>
      <c r="M7199">
        <v>12</v>
      </c>
      <c r="N7199">
        <f>G7199/SUMIF(B:B,B7199,G:G)*100</f>
        <v>0.38093099188902035</v>
      </c>
      <c r="Q7199">
        <f>VLOOKUP(C7199, Categories_Pivot_Table!A:B, 2, FALSE)</f>
        <v>23.088790931989923</v>
      </c>
      <c r="T7199">
        <f t="shared" si="113"/>
        <v>2023</v>
      </c>
    </row>
    <row r="7200" spans="1:20" x14ac:dyDescent="0.2">
      <c r="A7200" t="s">
        <v>7457</v>
      </c>
      <c r="B7200" t="s">
        <v>63</v>
      </c>
      <c r="C7200" t="s">
        <v>74</v>
      </c>
      <c r="D7200" t="s">
        <v>364</v>
      </c>
      <c r="E7200">
        <v>21.5</v>
      </c>
      <c r="F7200">
        <v>7</v>
      </c>
      <c r="G7200">
        <v>150.5</v>
      </c>
      <c r="H7200" t="s">
        <v>56</v>
      </c>
      <c r="I7200" t="s">
        <v>18</v>
      </c>
      <c r="J7200" s="1">
        <v>45563</v>
      </c>
      <c r="K7200" t="b">
        <v>0</v>
      </c>
      <c r="L7200" t="s">
        <v>35</v>
      </c>
      <c r="M7200">
        <v>9</v>
      </c>
      <c r="N7200">
        <f>G7200/SUMIF(B:B,B7200,G:G)*100</f>
        <v>0.24864525508855403</v>
      </c>
      <c r="Q7200">
        <f>VLOOKUP(C7200, Categories_Pivot_Table!A:B, 2, FALSE)</f>
        <v>24.317096165933375</v>
      </c>
      <c r="T7200">
        <f t="shared" si="113"/>
        <v>2024</v>
      </c>
    </row>
    <row r="7201" spans="1:20" x14ac:dyDescent="0.2">
      <c r="A7201" t="s">
        <v>7458</v>
      </c>
      <c r="B7201" t="s">
        <v>113</v>
      </c>
      <c r="C7201" t="s">
        <v>48</v>
      </c>
      <c r="D7201" t="s">
        <v>579</v>
      </c>
      <c r="E7201">
        <v>33.5</v>
      </c>
      <c r="F7201">
        <v>5</v>
      </c>
      <c r="G7201">
        <v>167.5</v>
      </c>
      <c r="H7201" t="s">
        <v>17</v>
      </c>
      <c r="I7201" t="s">
        <v>46</v>
      </c>
      <c r="J7201" s="1">
        <v>44751</v>
      </c>
      <c r="K7201" t="b">
        <v>1</v>
      </c>
      <c r="L7201" t="s">
        <v>35</v>
      </c>
      <c r="M7201">
        <v>7</v>
      </c>
      <c r="N7201">
        <f>G7201/SUMIF(B:B,B7201,G:G)*100</f>
        <v>0.27579734246620458</v>
      </c>
      <c r="Q7201">
        <f>VLOOKUP(C7201, Categories_Pivot_Table!A:B, 2, FALSE)</f>
        <v>23.348837209302324</v>
      </c>
      <c r="T7201">
        <f t="shared" si="113"/>
        <v>2022</v>
      </c>
    </row>
    <row r="7202" spans="1:20" x14ac:dyDescent="0.2">
      <c r="A7202" t="s">
        <v>7459</v>
      </c>
      <c r="B7202" t="s">
        <v>118</v>
      </c>
      <c r="C7202" t="s">
        <v>33</v>
      </c>
      <c r="D7202" t="s">
        <v>209</v>
      </c>
      <c r="E7202">
        <v>24.5</v>
      </c>
      <c r="F7202">
        <v>6</v>
      </c>
      <c r="G7202">
        <v>147</v>
      </c>
      <c r="H7202" t="s">
        <v>29</v>
      </c>
      <c r="I7202" t="s">
        <v>18</v>
      </c>
      <c r="J7202" s="1">
        <v>45544</v>
      </c>
      <c r="K7202" t="b">
        <v>1</v>
      </c>
      <c r="L7202" t="s">
        <v>19</v>
      </c>
      <c r="M7202">
        <v>9</v>
      </c>
      <c r="N7202">
        <f>G7202/SUMIF(B:B,B7202,G:G)*100</f>
        <v>0.24178824613056565</v>
      </c>
      <c r="Q7202">
        <f>VLOOKUP(C7202, Categories_Pivot_Table!A:B, 2, FALSE)</f>
        <v>23.300574345883856</v>
      </c>
      <c r="T7202">
        <f t="shared" si="113"/>
        <v>2024</v>
      </c>
    </row>
    <row r="7203" spans="1:20" x14ac:dyDescent="0.2">
      <c r="A7203" t="s">
        <v>7460</v>
      </c>
      <c r="B7203" t="s">
        <v>32</v>
      </c>
      <c r="C7203" t="s">
        <v>135</v>
      </c>
      <c r="D7203" t="s">
        <v>358</v>
      </c>
      <c r="E7203">
        <v>32</v>
      </c>
      <c r="F7203">
        <v>1</v>
      </c>
      <c r="G7203">
        <v>32</v>
      </c>
      <c r="H7203" t="s">
        <v>29</v>
      </c>
      <c r="I7203" t="s">
        <v>46</v>
      </c>
      <c r="J7203" s="1">
        <v>45559</v>
      </c>
      <c r="K7203" t="b">
        <v>0</v>
      </c>
      <c r="L7203" t="s">
        <v>49</v>
      </c>
      <c r="M7203">
        <v>9</v>
      </c>
      <c r="N7203">
        <f>G7203/SUMIF(B:B,B7203,G:G)*100</f>
        <v>5.4577239585554084E-2</v>
      </c>
      <c r="Q7203">
        <f>VLOOKUP(C7203, Categories_Pivot_Table!A:B, 2, FALSE)</f>
        <v>23.146341463414632</v>
      </c>
      <c r="T7203">
        <f t="shared" si="113"/>
        <v>2024</v>
      </c>
    </row>
    <row r="7204" spans="1:20" x14ac:dyDescent="0.2">
      <c r="A7204" t="s">
        <v>7461</v>
      </c>
      <c r="B7204" t="s">
        <v>95</v>
      </c>
      <c r="C7204" t="s">
        <v>38</v>
      </c>
      <c r="D7204" t="s">
        <v>41</v>
      </c>
      <c r="E7204">
        <v>23</v>
      </c>
      <c r="F7204">
        <v>7</v>
      </c>
      <c r="G7204">
        <v>77</v>
      </c>
      <c r="H7204" t="s">
        <v>29</v>
      </c>
      <c r="I7204" t="s">
        <v>18</v>
      </c>
      <c r="J7204" s="1">
        <v>45138</v>
      </c>
      <c r="K7204" t="b">
        <v>1</v>
      </c>
      <c r="L7204" t="s">
        <v>19</v>
      </c>
      <c r="M7204">
        <v>7</v>
      </c>
      <c r="N7204">
        <f>G7204/SUMIF(B:B,B7204,G:G)*100</f>
        <v>0.11432559037289444</v>
      </c>
      <c r="Q7204">
        <f>VLOOKUP(C7204, Categories_Pivot_Table!A:B, 2, FALSE)</f>
        <v>23.088790931989923</v>
      </c>
      <c r="T7204">
        <f t="shared" si="113"/>
        <v>2023</v>
      </c>
    </row>
    <row r="7205" spans="1:20" x14ac:dyDescent="0.2">
      <c r="A7205" t="s">
        <v>7462</v>
      </c>
      <c r="B7205" t="s">
        <v>106</v>
      </c>
      <c r="C7205" t="s">
        <v>33</v>
      </c>
      <c r="D7205" t="s">
        <v>109</v>
      </c>
      <c r="E7205">
        <v>41</v>
      </c>
      <c r="F7205">
        <v>8</v>
      </c>
      <c r="G7205">
        <v>328</v>
      </c>
      <c r="H7205" t="s">
        <v>29</v>
      </c>
      <c r="I7205" t="s">
        <v>46</v>
      </c>
      <c r="J7205" s="1">
        <v>45480</v>
      </c>
      <c r="K7205" t="b">
        <v>0</v>
      </c>
      <c r="L7205" t="s">
        <v>24</v>
      </c>
      <c r="M7205">
        <v>7</v>
      </c>
      <c r="N7205">
        <f>G7205/SUMIF(B:B,B7205,G:G)*100</f>
        <v>0.53455019556714478</v>
      </c>
      <c r="Q7205">
        <f>VLOOKUP(C7205, Categories_Pivot_Table!A:B, 2, FALSE)</f>
        <v>23.300574345883856</v>
      </c>
      <c r="T7205">
        <f t="shared" si="113"/>
        <v>2024</v>
      </c>
    </row>
    <row r="7206" spans="1:20" x14ac:dyDescent="0.2">
      <c r="A7206" t="s">
        <v>7463</v>
      </c>
      <c r="B7206" t="s">
        <v>118</v>
      </c>
      <c r="C7206" t="s">
        <v>135</v>
      </c>
      <c r="D7206" t="s">
        <v>605</v>
      </c>
      <c r="E7206">
        <v>21.5</v>
      </c>
      <c r="F7206">
        <v>9</v>
      </c>
      <c r="G7206">
        <v>193.5</v>
      </c>
      <c r="H7206" t="s">
        <v>17</v>
      </c>
      <c r="I7206" t="s">
        <v>46</v>
      </c>
      <c r="J7206" s="1">
        <v>44700</v>
      </c>
      <c r="K7206" t="b">
        <v>1</v>
      </c>
      <c r="L7206" t="s">
        <v>42</v>
      </c>
      <c r="M7206">
        <v>5</v>
      </c>
      <c r="N7206">
        <f>G7206/SUMIF(B:B,B7206,G:G)*100</f>
        <v>0.31827228317186701</v>
      </c>
      <c r="Q7206">
        <f>VLOOKUP(C7206, Categories_Pivot_Table!A:B, 2, FALSE)</f>
        <v>23.146341463414632</v>
      </c>
      <c r="T7206">
        <f t="shared" si="113"/>
        <v>2022</v>
      </c>
    </row>
    <row r="7207" spans="1:20" x14ac:dyDescent="0.2">
      <c r="A7207" t="s">
        <v>7464</v>
      </c>
      <c r="B7207" t="s">
        <v>21</v>
      </c>
      <c r="C7207" t="s">
        <v>27</v>
      </c>
      <c r="D7207" t="s">
        <v>1201</v>
      </c>
      <c r="E7207">
        <v>26</v>
      </c>
      <c r="F7207">
        <v>10</v>
      </c>
      <c r="G7207">
        <v>260</v>
      </c>
      <c r="H7207" t="s">
        <v>17</v>
      </c>
      <c r="I7207" t="s">
        <v>46</v>
      </c>
      <c r="J7207" s="1">
        <v>45065</v>
      </c>
      <c r="K7207" t="b">
        <v>0</v>
      </c>
      <c r="L7207" t="s">
        <v>65</v>
      </c>
      <c r="M7207">
        <v>5</v>
      </c>
      <c r="N7207">
        <f>G7207/SUMIF(B:B,B7207,G:G)*100</f>
        <v>0.42117199206252781</v>
      </c>
      <c r="Q7207">
        <f>VLOOKUP(C7207, Categories_Pivot_Table!A:B, 2, FALSE)</f>
        <v>25.013711734693878</v>
      </c>
      <c r="T7207">
        <f t="shared" si="113"/>
        <v>2023</v>
      </c>
    </row>
    <row r="7208" spans="1:20" x14ac:dyDescent="0.2">
      <c r="A7208" t="s">
        <v>7465</v>
      </c>
      <c r="B7208" t="s">
        <v>95</v>
      </c>
      <c r="C7208" t="s">
        <v>135</v>
      </c>
      <c r="D7208" t="s">
        <v>154</v>
      </c>
      <c r="E7208">
        <v>26</v>
      </c>
      <c r="F7208">
        <v>10</v>
      </c>
      <c r="G7208">
        <v>260</v>
      </c>
      <c r="H7208" t="s">
        <v>17</v>
      </c>
      <c r="I7208" t="s">
        <v>46</v>
      </c>
      <c r="J7208" s="1">
        <v>44940</v>
      </c>
      <c r="K7208" t="b">
        <v>0</v>
      </c>
      <c r="L7208" t="s">
        <v>35</v>
      </c>
      <c r="M7208">
        <v>1</v>
      </c>
      <c r="N7208">
        <f>G7208/SUMIF(B:B,B7208,G:G)*100</f>
        <v>0.38603446099938382</v>
      </c>
      <c r="Q7208">
        <f>VLOOKUP(C7208, Categories_Pivot_Table!A:B, 2, FALSE)</f>
        <v>23.146341463414632</v>
      </c>
      <c r="T7208">
        <f t="shared" si="113"/>
        <v>2023</v>
      </c>
    </row>
    <row r="7209" spans="1:20" x14ac:dyDescent="0.2">
      <c r="A7209" t="s">
        <v>7466</v>
      </c>
      <c r="B7209" t="s">
        <v>84</v>
      </c>
      <c r="C7209" t="s">
        <v>74</v>
      </c>
      <c r="D7209" t="s">
        <v>626</v>
      </c>
      <c r="E7209">
        <v>26</v>
      </c>
      <c r="F7209">
        <v>7</v>
      </c>
      <c r="G7209">
        <v>182</v>
      </c>
      <c r="H7209" t="s">
        <v>56</v>
      </c>
      <c r="I7209" t="s">
        <v>46</v>
      </c>
      <c r="J7209" s="1">
        <v>44584</v>
      </c>
      <c r="K7209" t="b">
        <v>1</v>
      </c>
      <c r="L7209" t="s">
        <v>24</v>
      </c>
      <c r="M7209">
        <v>1</v>
      </c>
      <c r="N7209">
        <f>G7209/SUMIF(B:B,B7209,G:G)*100</f>
        <v>0.29465333711094022</v>
      </c>
      <c r="Q7209">
        <f>VLOOKUP(C7209, Categories_Pivot_Table!A:B, 2, FALSE)</f>
        <v>24.317096165933375</v>
      </c>
      <c r="T7209">
        <f t="shared" si="113"/>
        <v>2022</v>
      </c>
    </row>
    <row r="7210" spans="1:20" x14ac:dyDescent="0.2">
      <c r="A7210" t="s">
        <v>7467</v>
      </c>
      <c r="B7210" t="s">
        <v>104</v>
      </c>
      <c r="C7210" t="s">
        <v>135</v>
      </c>
      <c r="D7210" t="s">
        <v>436</v>
      </c>
      <c r="E7210">
        <v>5</v>
      </c>
      <c r="F7210">
        <v>7</v>
      </c>
      <c r="G7210">
        <v>35</v>
      </c>
      <c r="H7210" t="s">
        <v>56</v>
      </c>
      <c r="I7210" t="s">
        <v>18</v>
      </c>
      <c r="J7210" s="1">
        <v>44703</v>
      </c>
      <c r="K7210" t="b">
        <v>1</v>
      </c>
      <c r="L7210" t="s">
        <v>24</v>
      </c>
      <c r="M7210">
        <v>5</v>
      </c>
      <c r="N7210">
        <f>G7210/SUMIF(B:B,B7210,G:G)*100</f>
        <v>5.6880048104269249E-2</v>
      </c>
      <c r="Q7210">
        <f>VLOOKUP(C7210, Categories_Pivot_Table!A:B, 2, FALSE)</f>
        <v>23.146341463414632</v>
      </c>
      <c r="T7210">
        <f t="shared" si="113"/>
        <v>2022</v>
      </c>
    </row>
    <row r="7211" spans="1:20" x14ac:dyDescent="0.2">
      <c r="A7211" t="s">
        <v>7468</v>
      </c>
      <c r="B7211" t="s">
        <v>63</v>
      </c>
      <c r="C7211" t="s">
        <v>38</v>
      </c>
      <c r="D7211" t="s">
        <v>489</v>
      </c>
      <c r="E7211">
        <v>29</v>
      </c>
      <c r="F7211">
        <v>1</v>
      </c>
      <c r="G7211">
        <v>29</v>
      </c>
      <c r="H7211" t="s">
        <v>17</v>
      </c>
      <c r="I7211" t="s">
        <v>18</v>
      </c>
      <c r="J7211" s="1">
        <v>44919</v>
      </c>
      <c r="K7211" t="b">
        <v>0</v>
      </c>
      <c r="L7211" t="s">
        <v>35</v>
      </c>
      <c r="M7211">
        <v>12</v>
      </c>
      <c r="N7211">
        <f>G7211/SUMIF(B:B,B7211,G:G)*100</f>
        <v>4.79117102828443E-2</v>
      </c>
      <c r="Q7211">
        <f>VLOOKUP(C7211, Categories_Pivot_Table!A:B, 2, FALSE)</f>
        <v>23.088790931989923</v>
      </c>
      <c r="T7211">
        <f t="shared" si="113"/>
        <v>2022</v>
      </c>
    </row>
    <row r="7212" spans="1:20" x14ac:dyDescent="0.2">
      <c r="A7212" t="s">
        <v>7469</v>
      </c>
      <c r="B7212" t="s">
        <v>173</v>
      </c>
      <c r="C7212" t="s">
        <v>27</v>
      </c>
      <c r="D7212" t="s">
        <v>305</v>
      </c>
      <c r="E7212">
        <v>23</v>
      </c>
      <c r="F7212">
        <v>9</v>
      </c>
      <c r="G7212">
        <v>207</v>
      </c>
      <c r="H7212" t="s">
        <v>17</v>
      </c>
      <c r="I7212" t="s">
        <v>18</v>
      </c>
      <c r="J7212" s="1">
        <v>44793</v>
      </c>
      <c r="K7212" t="b">
        <v>0</v>
      </c>
      <c r="L7212" t="s">
        <v>35</v>
      </c>
      <c r="M7212">
        <v>8</v>
      </c>
      <c r="N7212">
        <f>G7212/SUMIF(B:B,B7212,G:G)*100</f>
        <v>0.34039894098107248</v>
      </c>
      <c r="Q7212">
        <f>VLOOKUP(C7212, Categories_Pivot_Table!A:B, 2, FALSE)</f>
        <v>25.013711734693878</v>
      </c>
      <c r="T7212">
        <f t="shared" si="113"/>
        <v>2022</v>
      </c>
    </row>
    <row r="7213" spans="1:20" x14ac:dyDescent="0.2">
      <c r="A7213" t="s">
        <v>7470</v>
      </c>
      <c r="B7213" t="s">
        <v>106</v>
      </c>
      <c r="C7213" t="s">
        <v>48</v>
      </c>
      <c r="D7213" t="s">
        <v>579</v>
      </c>
      <c r="E7213">
        <v>33.5</v>
      </c>
      <c r="F7213">
        <v>1</v>
      </c>
      <c r="G7213">
        <v>33.5</v>
      </c>
      <c r="H7213" t="s">
        <v>29</v>
      </c>
      <c r="I7213" t="s">
        <v>46</v>
      </c>
      <c r="J7213" s="1">
        <v>45322</v>
      </c>
      <c r="K7213" t="b">
        <v>0</v>
      </c>
      <c r="L7213" t="s">
        <v>30</v>
      </c>
      <c r="M7213">
        <v>1</v>
      </c>
      <c r="N7213">
        <f>G7213/SUMIF(B:B,B7213,G:G)*100</f>
        <v>5.459582790091265E-2</v>
      </c>
      <c r="Q7213">
        <f>VLOOKUP(C7213, Categories_Pivot_Table!A:B, 2, FALSE)</f>
        <v>23.348837209302324</v>
      </c>
      <c r="T7213">
        <f t="shared" si="113"/>
        <v>2024</v>
      </c>
    </row>
    <row r="7214" spans="1:20" x14ac:dyDescent="0.2">
      <c r="A7214" t="s">
        <v>7471</v>
      </c>
      <c r="B7214" t="s">
        <v>87</v>
      </c>
      <c r="C7214" t="s">
        <v>48</v>
      </c>
      <c r="D7214" t="s">
        <v>302</v>
      </c>
      <c r="E7214">
        <v>15.5</v>
      </c>
      <c r="F7214">
        <v>1</v>
      </c>
      <c r="G7214">
        <v>15.5</v>
      </c>
      <c r="H7214" t="s">
        <v>29</v>
      </c>
      <c r="I7214" t="s">
        <v>46</v>
      </c>
      <c r="J7214" s="1">
        <v>45525</v>
      </c>
      <c r="K7214" t="b">
        <v>0</v>
      </c>
      <c r="L7214" t="s">
        <v>30</v>
      </c>
      <c r="M7214">
        <v>8</v>
      </c>
      <c r="N7214">
        <f>G7214/SUMIF(B:B,B7214,G:G)*100</f>
        <v>2.3832587603979275E-2</v>
      </c>
      <c r="Q7214">
        <f>VLOOKUP(C7214, Categories_Pivot_Table!A:B, 2, FALSE)</f>
        <v>23.348837209302324</v>
      </c>
      <c r="T7214">
        <f t="shared" si="113"/>
        <v>2024</v>
      </c>
    </row>
    <row r="7215" spans="1:20" x14ac:dyDescent="0.2">
      <c r="A7215" t="s">
        <v>7472</v>
      </c>
      <c r="B7215" t="s">
        <v>113</v>
      </c>
      <c r="C7215" t="s">
        <v>38</v>
      </c>
      <c r="D7215" t="s">
        <v>175</v>
      </c>
      <c r="E7215">
        <v>30.5</v>
      </c>
      <c r="F7215">
        <v>10</v>
      </c>
      <c r="G7215">
        <v>305</v>
      </c>
      <c r="H7215" t="s">
        <v>17</v>
      </c>
      <c r="I7215" t="s">
        <v>18</v>
      </c>
      <c r="J7215" s="1">
        <v>45073</v>
      </c>
      <c r="K7215" t="b">
        <v>1</v>
      </c>
      <c r="L7215" t="s">
        <v>35</v>
      </c>
      <c r="M7215">
        <v>5</v>
      </c>
      <c r="N7215">
        <f>G7215/SUMIF(B:B,B7215,G:G)*100</f>
        <v>0.50219814598323809</v>
      </c>
      <c r="Q7215">
        <f>VLOOKUP(C7215, Categories_Pivot_Table!A:B, 2, FALSE)</f>
        <v>23.088790931989923</v>
      </c>
      <c r="T7215">
        <f t="shared" si="113"/>
        <v>2023</v>
      </c>
    </row>
    <row r="7216" spans="1:20" x14ac:dyDescent="0.2">
      <c r="A7216" t="s">
        <v>7473</v>
      </c>
      <c r="B7216" t="s">
        <v>63</v>
      </c>
      <c r="C7216" t="s">
        <v>48</v>
      </c>
      <c r="D7216" t="s">
        <v>151</v>
      </c>
      <c r="E7216">
        <v>14</v>
      </c>
      <c r="F7216">
        <v>4</v>
      </c>
      <c r="G7216">
        <v>56</v>
      </c>
      <c r="H7216" t="s">
        <v>29</v>
      </c>
      <c r="I7216" t="s">
        <v>18</v>
      </c>
      <c r="J7216" s="1">
        <v>44868</v>
      </c>
      <c r="K7216" t="b">
        <v>0</v>
      </c>
      <c r="L7216" t="s">
        <v>42</v>
      </c>
      <c r="M7216">
        <v>11</v>
      </c>
      <c r="N7216">
        <f>G7216/SUMIF(B:B,B7216,G:G)*100</f>
        <v>9.2519164684113128E-2</v>
      </c>
      <c r="Q7216">
        <f>VLOOKUP(C7216, Categories_Pivot_Table!A:B, 2, FALSE)</f>
        <v>23.348837209302324</v>
      </c>
      <c r="T7216">
        <f t="shared" si="113"/>
        <v>2022</v>
      </c>
    </row>
    <row r="7217" spans="1:20" x14ac:dyDescent="0.2">
      <c r="A7217" t="s">
        <v>7474</v>
      </c>
      <c r="B7217" t="s">
        <v>71</v>
      </c>
      <c r="C7217" t="s">
        <v>22</v>
      </c>
      <c r="D7217" t="s">
        <v>272</v>
      </c>
      <c r="E7217">
        <v>5</v>
      </c>
      <c r="F7217">
        <v>10</v>
      </c>
      <c r="G7217">
        <v>50</v>
      </c>
      <c r="H7217" t="s">
        <v>17</v>
      </c>
      <c r="I7217" t="s">
        <v>46</v>
      </c>
      <c r="J7217" s="1">
        <v>45243</v>
      </c>
      <c r="K7217" t="b">
        <v>0</v>
      </c>
      <c r="L7217" t="s">
        <v>19</v>
      </c>
      <c r="M7217">
        <v>11</v>
      </c>
      <c r="N7217">
        <f>G7217/SUMIF(B:B,B7217,G:G)*100</f>
        <v>7.9217332752406236E-2</v>
      </c>
      <c r="Q7217">
        <f>VLOOKUP(C7217, Categories_Pivot_Table!A:B, 2, FALSE)</f>
        <v>21.505681818181817</v>
      </c>
      <c r="T7217">
        <f t="shared" si="113"/>
        <v>2023</v>
      </c>
    </row>
    <row r="7218" spans="1:20" x14ac:dyDescent="0.2">
      <c r="A7218" t="s">
        <v>7475</v>
      </c>
      <c r="B7218" t="s">
        <v>87</v>
      </c>
      <c r="C7218" t="s">
        <v>38</v>
      </c>
      <c r="D7218" t="s">
        <v>264</v>
      </c>
      <c r="E7218">
        <v>39.5</v>
      </c>
      <c r="F7218">
        <v>3</v>
      </c>
      <c r="G7218">
        <v>118.5</v>
      </c>
      <c r="H7218" t="s">
        <v>29</v>
      </c>
      <c r="I7218" t="s">
        <v>46</v>
      </c>
      <c r="J7218" s="1">
        <v>44669</v>
      </c>
      <c r="K7218" t="b">
        <v>0</v>
      </c>
      <c r="L7218" t="s">
        <v>19</v>
      </c>
      <c r="M7218">
        <v>4</v>
      </c>
      <c r="N7218">
        <f>G7218/SUMIF(B:B,B7218,G:G)*100</f>
        <v>0.18220397619816414</v>
      </c>
      <c r="Q7218">
        <f>VLOOKUP(C7218, Categories_Pivot_Table!A:B, 2, FALSE)</f>
        <v>23.088790931989923</v>
      </c>
      <c r="T7218">
        <f t="shared" si="113"/>
        <v>2022</v>
      </c>
    </row>
    <row r="7219" spans="1:20" x14ac:dyDescent="0.2">
      <c r="A7219" t="s">
        <v>7476</v>
      </c>
      <c r="B7219" t="s">
        <v>84</v>
      </c>
      <c r="C7219" t="s">
        <v>135</v>
      </c>
      <c r="D7219" t="s">
        <v>233</v>
      </c>
      <c r="E7219">
        <v>18.5</v>
      </c>
      <c r="F7219">
        <v>4</v>
      </c>
      <c r="G7219">
        <v>74</v>
      </c>
      <c r="H7219" t="s">
        <v>29</v>
      </c>
      <c r="I7219" t="s">
        <v>46</v>
      </c>
      <c r="J7219" s="1">
        <v>44885</v>
      </c>
      <c r="K7219" t="b">
        <v>0</v>
      </c>
      <c r="L7219" t="s">
        <v>24</v>
      </c>
      <c r="M7219">
        <v>11</v>
      </c>
      <c r="N7219">
        <f>G7219/SUMIF(B:B,B7219,G:G)*100</f>
        <v>0.11980410410005263</v>
      </c>
      <c r="Q7219">
        <f>VLOOKUP(C7219, Categories_Pivot_Table!A:B, 2, FALSE)</f>
        <v>23.146341463414632</v>
      </c>
      <c r="T7219">
        <f t="shared" si="113"/>
        <v>2022</v>
      </c>
    </row>
    <row r="7220" spans="1:20" x14ac:dyDescent="0.2">
      <c r="A7220" t="s">
        <v>7477</v>
      </c>
      <c r="B7220" t="s">
        <v>87</v>
      </c>
      <c r="C7220" t="s">
        <v>38</v>
      </c>
      <c r="D7220" t="s">
        <v>190</v>
      </c>
      <c r="E7220">
        <v>33.5</v>
      </c>
      <c r="F7220">
        <v>5</v>
      </c>
      <c r="G7220">
        <v>167.5</v>
      </c>
      <c r="H7220" t="s">
        <v>17</v>
      </c>
      <c r="I7220" t="s">
        <v>18</v>
      </c>
      <c r="J7220" s="1">
        <v>44966</v>
      </c>
      <c r="K7220" t="b">
        <v>0</v>
      </c>
      <c r="L7220" t="s">
        <v>42</v>
      </c>
      <c r="M7220">
        <v>2</v>
      </c>
      <c r="N7220">
        <f>G7220/SUMIF(B:B,B7220,G:G)*100</f>
        <v>0.25754570475267924</v>
      </c>
      <c r="Q7220">
        <f>VLOOKUP(C7220, Categories_Pivot_Table!A:B, 2, FALSE)</f>
        <v>23.088790931989923</v>
      </c>
      <c r="T7220">
        <f t="shared" si="113"/>
        <v>2023</v>
      </c>
    </row>
    <row r="7221" spans="1:20" x14ac:dyDescent="0.2">
      <c r="A7221" t="s">
        <v>7478</v>
      </c>
      <c r="B7221" t="s">
        <v>113</v>
      </c>
      <c r="C7221" t="s">
        <v>22</v>
      </c>
      <c r="D7221" t="s">
        <v>41</v>
      </c>
      <c r="E7221">
        <v>23</v>
      </c>
      <c r="F7221">
        <v>1</v>
      </c>
      <c r="G7221">
        <v>36.5</v>
      </c>
      <c r="H7221" t="s">
        <v>17</v>
      </c>
      <c r="I7221" t="s">
        <v>18</v>
      </c>
      <c r="J7221" s="1">
        <v>44913</v>
      </c>
      <c r="K7221" t="b">
        <v>0</v>
      </c>
      <c r="L7221" t="s">
        <v>24</v>
      </c>
      <c r="M7221">
        <v>12</v>
      </c>
      <c r="N7221">
        <f>G7221/SUMIF(B:B,B7221,G:G)*100</f>
        <v>6.0099122388157997E-2</v>
      </c>
      <c r="Q7221">
        <f>VLOOKUP(C7221, Categories_Pivot_Table!A:B, 2, FALSE)</f>
        <v>21.505681818181817</v>
      </c>
      <c r="T7221">
        <f t="shared" si="113"/>
        <v>2022</v>
      </c>
    </row>
    <row r="7222" spans="1:20" x14ac:dyDescent="0.2">
      <c r="A7222" t="s">
        <v>7479</v>
      </c>
      <c r="B7222" t="s">
        <v>121</v>
      </c>
      <c r="C7222" t="s">
        <v>22</v>
      </c>
      <c r="D7222" t="s">
        <v>283</v>
      </c>
      <c r="E7222">
        <v>8</v>
      </c>
      <c r="F7222">
        <v>1</v>
      </c>
      <c r="G7222">
        <v>8</v>
      </c>
      <c r="H7222" t="s">
        <v>17</v>
      </c>
      <c r="I7222" t="s">
        <v>46</v>
      </c>
      <c r="J7222" s="1">
        <v>45110</v>
      </c>
      <c r="K7222" t="b">
        <v>0</v>
      </c>
      <c r="L7222" t="s">
        <v>19</v>
      </c>
      <c r="M7222">
        <v>7</v>
      </c>
      <c r="N7222">
        <f>G7222/SUMIF(B:B,B7222,G:G)*100</f>
        <v>1.2200608505349203E-2</v>
      </c>
      <c r="Q7222">
        <f>VLOOKUP(C7222, Categories_Pivot_Table!A:B, 2, FALSE)</f>
        <v>21.505681818181817</v>
      </c>
      <c r="T7222">
        <f t="shared" si="113"/>
        <v>2023</v>
      </c>
    </row>
    <row r="7223" spans="1:20" x14ac:dyDescent="0.2">
      <c r="A7223" t="s">
        <v>7480</v>
      </c>
      <c r="B7223" t="s">
        <v>87</v>
      </c>
      <c r="C7223" t="s">
        <v>22</v>
      </c>
      <c r="D7223" t="s">
        <v>23</v>
      </c>
      <c r="E7223">
        <v>29</v>
      </c>
      <c r="F7223">
        <v>5</v>
      </c>
      <c r="G7223">
        <v>145</v>
      </c>
      <c r="H7223" t="s">
        <v>29</v>
      </c>
      <c r="I7223" t="s">
        <v>18</v>
      </c>
      <c r="J7223" s="1">
        <v>44856</v>
      </c>
      <c r="K7223" t="b">
        <v>0</v>
      </c>
      <c r="L7223" t="s">
        <v>35</v>
      </c>
      <c r="M7223">
        <v>10</v>
      </c>
      <c r="N7223">
        <f>G7223/SUMIF(B:B,B7223,G:G)*100</f>
        <v>0.22295001306948353</v>
      </c>
      <c r="Q7223">
        <f>VLOOKUP(C7223, Categories_Pivot_Table!A:B, 2, FALSE)</f>
        <v>21.505681818181817</v>
      </c>
      <c r="T7223">
        <f t="shared" si="113"/>
        <v>2022</v>
      </c>
    </row>
    <row r="7224" spans="1:20" x14ac:dyDescent="0.2">
      <c r="A7224" t="s">
        <v>7481</v>
      </c>
      <c r="B7224" t="s">
        <v>113</v>
      </c>
      <c r="C7224" t="s">
        <v>22</v>
      </c>
      <c r="D7224" t="s">
        <v>157</v>
      </c>
      <c r="E7224">
        <v>12.5</v>
      </c>
      <c r="F7224">
        <v>8</v>
      </c>
      <c r="G7224">
        <v>100</v>
      </c>
      <c r="H7224" t="s">
        <v>56</v>
      </c>
      <c r="I7224" t="s">
        <v>18</v>
      </c>
      <c r="J7224" s="1">
        <v>44812</v>
      </c>
      <c r="K7224" t="b">
        <v>0</v>
      </c>
      <c r="L7224" t="s">
        <v>42</v>
      </c>
      <c r="M7224">
        <v>9</v>
      </c>
      <c r="N7224">
        <f>G7224/SUMIF(B:B,B7224,G:G)*100</f>
        <v>0.16465512983056987</v>
      </c>
      <c r="Q7224">
        <f>VLOOKUP(C7224, Categories_Pivot_Table!A:B, 2, FALSE)</f>
        <v>21.505681818181817</v>
      </c>
      <c r="T7224">
        <f t="shared" si="113"/>
        <v>2022</v>
      </c>
    </row>
    <row r="7225" spans="1:20" x14ac:dyDescent="0.2">
      <c r="A7225" t="s">
        <v>7482</v>
      </c>
      <c r="B7225" t="s">
        <v>51</v>
      </c>
      <c r="C7225" t="s">
        <v>15</v>
      </c>
      <c r="D7225" t="s">
        <v>98</v>
      </c>
      <c r="E7225">
        <v>36.5</v>
      </c>
      <c r="F7225">
        <v>3</v>
      </c>
      <c r="G7225">
        <v>109.5</v>
      </c>
      <c r="H7225" t="s">
        <v>29</v>
      </c>
      <c r="I7225" t="s">
        <v>46</v>
      </c>
      <c r="J7225" s="1">
        <v>44602</v>
      </c>
      <c r="K7225" t="b">
        <v>0</v>
      </c>
      <c r="L7225" t="s">
        <v>42</v>
      </c>
      <c r="M7225">
        <v>2</v>
      </c>
      <c r="N7225">
        <f>G7225/SUMIF(B:B,B7225,G:G)*100</f>
        <v>0.16974901948625729</v>
      </c>
      <c r="Q7225">
        <f>VLOOKUP(C7225, Categories_Pivot_Table!A:B, 2, FALSE)</f>
        <v>23.063808900523561</v>
      </c>
      <c r="T7225">
        <f t="shared" si="113"/>
        <v>2022</v>
      </c>
    </row>
    <row r="7226" spans="1:20" x14ac:dyDescent="0.2">
      <c r="A7226" t="s">
        <v>7483</v>
      </c>
      <c r="B7226" t="s">
        <v>63</v>
      </c>
      <c r="C7226" t="s">
        <v>33</v>
      </c>
      <c r="D7226" t="s">
        <v>707</v>
      </c>
      <c r="E7226">
        <v>30.5</v>
      </c>
      <c r="F7226">
        <v>9</v>
      </c>
      <c r="G7226">
        <v>274.5</v>
      </c>
      <c r="H7226" t="s">
        <v>29</v>
      </c>
      <c r="I7226" t="s">
        <v>18</v>
      </c>
      <c r="J7226" s="1">
        <v>45227</v>
      </c>
      <c r="K7226" t="b">
        <v>1</v>
      </c>
      <c r="L7226" t="s">
        <v>35</v>
      </c>
      <c r="M7226">
        <v>10</v>
      </c>
      <c r="N7226">
        <f>G7226/SUMIF(B:B,B7226,G:G)*100</f>
        <v>0.4535091197462332</v>
      </c>
      <c r="Q7226">
        <f>VLOOKUP(C7226, Categories_Pivot_Table!A:B, 2, FALSE)</f>
        <v>23.300574345883856</v>
      </c>
      <c r="T7226">
        <f t="shared" si="113"/>
        <v>2023</v>
      </c>
    </row>
    <row r="7227" spans="1:20" x14ac:dyDescent="0.2">
      <c r="A7227" t="s">
        <v>7484</v>
      </c>
      <c r="B7227" t="s">
        <v>173</v>
      </c>
      <c r="C7227" t="s">
        <v>22</v>
      </c>
      <c r="D7227" t="s">
        <v>41</v>
      </c>
      <c r="E7227">
        <v>23</v>
      </c>
      <c r="F7227">
        <v>2</v>
      </c>
      <c r="G7227">
        <v>40</v>
      </c>
      <c r="H7227" t="s">
        <v>17</v>
      </c>
      <c r="I7227" t="s">
        <v>18</v>
      </c>
      <c r="J7227" s="1">
        <v>45619</v>
      </c>
      <c r="K7227" t="b">
        <v>0</v>
      </c>
      <c r="L7227" t="s">
        <v>35</v>
      </c>
      <c r="M7227">
        <v>11</v>
      </c>
      <c r="N7227">
        <f>G7227/SUMIF(B:B,B7227,G:G)*100</f>
        <v>6.577757313643913E-2</v>
      </c>
      <c r="Q7227">
        <f>VLOOKUP(C7227, Categories_Pivot_Table!A:B, 2, FALSE)</f>
        <v>21.505681818181817</v>
      </c>
      <c r="T7227">
        <f t="shared" si="113"/>
        <v>2024</v>
      </c>
    </row>
    <row r="7228" spans="1:20" x14ac:dyDescent="0.2">
      <c r="A7228" t="s">
        <v>7485</v>
      </c>
      <c r="B7228" t="s">
        <v>14</v>
      </c>
      <c r="C7228" t="s">
        <v>33</v>
      </c>
      <c r="D7228" t="s">
        <v>1055</v>
      </c>
      <c r="E7228">
        <v>17</v>
      </c>
      <c r="F7228">
        <v>8</v>
      </c>
      <c r="G7228">
        <v>136</v>
      </c>
      <c r="H7228" t="s">
        <v>56</v>
      </c>
      <c r="I7228" t="s">
        <v>18</v>
      </c>
      <c r="J7228" s="1">
        <v>45211</v>
      </c>
      <c r="K7228" t="b">
        <v>0</v>
      </c>
      <c r="L7228" t="s">
        <v>42</v>
      </c>
      <c r="M7228">
        <v>10</v>
      </c>
      <c r="N7228">
        <f>G7228/SUMIF(B:B,B7228,G:G)*100</f>
        <v>0.22141362833443226</v>
      </c>
      <c r="Q7228">
        <f>VLOOKUP(C7228, Categories_Pivot_Table!A:B, 2, FALSE)</f>
        <v>23.300574345883856</v>
      </c>
      <c r="T7228">
        <f t="shared" si="113"/>
        <v>2023</v>
      </c>
    </row>
    <row r="7229" spans="1:20" x14ac:dyDescent="0.2">
      <c r="A7229" t="s">
        <v>7486</v>
      </c>
      <c r="B7229" t="s">
        <v>51</v>
      </c>
      <c r="C7229" t="s">
        <v>33</v>
      </c>
      <c r="D7229" t="s">
        <v>300</v>
      </c>
      <c r="E7229">
        <v>35</v>
      </c>
      <c r="F7229">
        <v>7</v>
      </c>
      <c r="G7229">
        <v>245</v>
      </c>
      <c r="H7229" t="s">
        <v>29</v>
      </c>
      <c r="I7229" t="s">
        <v>46</v>
      </c>
      <c r="J7229" s="1">
        <v>45627</v>
      </c>
      <c r="K7229" t="b">
        <v>0</v>
      </c>
      <c r="L7229" t="s">
        <v>24</v>
      </c>
      <c r="M7229">
        <v>12</v>
      </c>
      <c r="N7229">
        <f>G7229/SUMIF(B:B,B7229,G:G)*100</f>
        <v>0.37980374222952551</v>
      </c>
      <c r="Q7229">
        <f>VLOOKUP(C7229, Categories_Pivot_Table!A:B, 2, FALSE)</f>
        <v>23.300574345883856</v>
      </c>
      <c r="T7229">
        <f t="shared" si="113"/>
        <v>2024</v>
      </c>
    </row>
    <row r="7230" spans="1:20" x14ac:dyDescent="0.2">
      <c r="A7230" t="s">
        <v>7487</v>
      </c>
      <c r="B7230" t="s">
        <v>14</v>
      </c>
      <c r="C7230" t="s">
        <v>38</v>
      </c>
      <c r="D7230" t="s">
        <v>61</v>
      </c>
      <c r="E7230">
        <v>6.5</v>
      </c>
      <c r="F7230">
        <v>4</v>
      </c>
      <c r="G7230">
        <v>26</v>
      </c>
      <c r="H7230" t="s">
        <v>29</v>
      </c>
      <c r="I7230" t="s">
        <v>18</v>
      </c>
      <c r="J7230" s="1">
        <v>45526</v>
      </c>
      <c r="K7230" t="b">
        <v>0</v>
      </c>
      <c r="L7230" t="s">
        <v>42</v>
      </c>
      <c r="M7230">
        <v>8</v>
      </c>
      <c r="N7230">
        <f>G7230/SUMIF(B:B,B7230,G:G)*100</f>
        <v>4.232907600511205E-2</v>
      </c>
      <c r="Q7230">
        <f>VLOOKUP(C7230, Categories_Pivot_Table!A:B, 2, FALSE)</f>
        <v>23.088790931989923</v>
      </c>
      <c r="T7230">
        <f t="shared" si="113"/>
        <v>2024</v>
      </c>
    </row>
    <row r="7231" spans="1:20" x14ac:dyDescent="0.2">
      <c r="A7231" t="s">
        <v>7488</v>
      </c>
      <c r="B7231" t="s">
        <v>76</v>
      </c>
      <c r="C7231" t="s">
        <v>74</v>
      </c>
      <c r="D7231" t="s">
        <v>75</v>
      </c>
      <c r="E7231">
        <v>23</v>
      </c>
      <c r="F7231">
        <v>1</v>
      </c>
      <c r="G7231">
        <v>23</v>
      </c>
      <c r="H7231" t="s">
        <v>29</v>
      </c>
      <c r="I7231" t="s">
        <v>46</v>
      </c>
      <c r="J7231" s="1">
        <v>45599</v>
      </c>
      <c r="K7231" t="b">
        <v>1</v>
      </c>
      <c r="L7231" t="s">
        <v>24</v>
      </c>
      <c r="M7231">
        <v>11</v>
      </c>
      <c r="N7231">
        <f>G7231/SUMIF(B:B,B7231,G:G)*100</f>
        <v>3.9161267803478547E-2</v>
      </c>
      <c r="Q7231">
        <f>VLOOKUP(C7231, Categories_Pivot_Table!A:B, 2, FALSE)</f>
        <v>24.317096165933375</v>
      </c>
      <c r="T7231">
        <f t="shared" si="113"/>
        <v>2024</v>
      </c>
    </row>
    <row r="7232" spans="1:20" x14ac:dyDescent="0.2">
      <c r="A7232" t="s">
        <v>7489</v>
      </c>
      <c r="B7232" t="s">
        <v>73</v>
      </c>
      <c r="C7232" t="s">
        <v>135</v>
      </c>
      <c r="D7232" t="s">
        <v>333</v>
      </c>
      <c r="E7232">
        <v>20</v>
      </c>
      <c r="F7232">
        <v>6</v>
      </c>
      <c r="G7232">
        <v>120</v>
      </c>
      <c r="H7232" t="s">
        <v>29</v>
      </c>
      <c r="I7232" t="s">
        <v>46</v>
      </c>
      <c r="J7232" s="1">
        <v>45173</v>
      </c>
      <c r="K7232" t="b">
        <v>0</v>
      </c>
      <c r="L7232" t="s">
        <v>19</v>
      </c>
      <c r="M7232">
        <v>9</v>
      </c>
      <c r="N7232">
        <f>G7232/SUMIF(B:B,B7232,G:G)*100</f>
        <v>0.20730938334096344</v>
      </c>
      <c r="Q7232">
        <f>VLOOKUP(C7232, Categories_Pivot_Table!A:B, 2, FALSE)</f>
        <v>23.146341463414632</v>
      </c>
      <c r="T7232">
        <f t="shared" si="113"/>
        <v>2023</v>
      </c>
    </row>
    <row r="7233" spans="1:20" x14ac:dyDescent="0.2">
      <c r="A7233" t="s">
        <v>7490</v>
      </c>
      <c r="B7233" t="s">
        <v>128</v>
      </c>
      <c r="C7233" t="s">
        <v>22</v>
      </c>
      <c r="D7233" t="s">
        <v>205</v>
      </c>
      <c r="E7233">
        <v>15.5</v>
      </c>
      <c r="F7233">
        <v>8</v>
      </c>
      <c r="G7233">
        <v>124</v>
      </c>
      <c r="H7233" t="s">
        <v>56</v>
      </c>
      <c r="I7233" t="s">
        <v>46</v>
      </c>
      <c r="J7233" s="1">
        <v>45274</v>
      </c>
      <c r="K7233" t="b">
        <v>0</v>
      </c>
      <c r="L7233" t="s">
        <v>42</v>
      </c>
      <c r="M7233">
        <v>12</v>
      </c>
      <c r="N7233">
        <f>G7233/SUMIF(B:B,B7233,G:G)*100</f>
        <v>0.18114883421959913</v>
      </c>
      <c r="Q7233">
        <f>VLOOKUP(C7233, Categories_Pivot_Table!A:B, 2, FALSE)</f>
        <v>21.505681818181817</v>
      </c>
      <c r="T7233">
        <f t="shared" si="113"/>
        <v>2023</v>
      </c>
    </row>
    <row r="7234" spans="1:20" x14ac:dyDescent="0.2">
      <c r="A7234" t="s">
        <v>7491</v>
      </c>
      <c r="B7234" t="s">
        <v>37</v>
      </c>
      <c r="C7234" t="s">
        <v>27</v>
      </c>
      <c r="D7234" t="s">
        <v>538</v>
      </c>
      <c r="E7234">
        <v>11</v>
      </c>
      <c r="F7234">
        <v>5</v>
      </c>
      <c r="G7234">
        <v>55</v>
      </c>
      <c r="H7234" t="s">
        <v>56</v>
      </c>
      <c r="I7234" t="s">
        <v>18</v>
      </c>
      <c r="J7234" s="1">
        <v>44678</v>
      </c>
      <c r="K7234" t="b">
        <v>1</v>
      </c>
      <c r="L7234" t="s">
        <v>30</v>
      </c>
      <c r="M7234">
        <v>4</v>
      </c>
      <c r="N7234">
        <f>G7234/SUMIF(B:B,B7234,G:G)*100</f>
        <v>8.2120807172879229E-2</v>
      </c>
      <c r="Q7234">
        <f>VLOOKUP(C7234, Categories_Pivot_Table!A:B, 2, FALSE)</f>
        <v>25.013711734693878</v>
      </c>
      <c r="T7234">
        <f t="shared" ref="T7234:T7297" si="114">YEAR(J7234)</f>
        <v>2022</v>
      </c>
    </row>
    <row r="7235" spans="1:20" x14ac:dyDescent="0.2">
      <c r="A7235" t="s">
        <v>7492</v>
      </c>
      <c r="B7235" t="s">
        <v>118</v>
      </c>
      <c r="C7235" t="s">
        <v>74</v>
      </c>
      <c r="D7235" t="s">
        <v>107</v>
      </c>
      <c r="E7235">
        <v>35</v>
      </c>
      <c r="F7235">
        <v>8</v>
      </c>
      <c r="G7235">
        <v>280</v>
      </c>
      <c r="H7235" t="s">
        <v>17</v>
      </c>
      <c r="I7235" t="s">
        <v>18</v>
      </c>
      <c r="J7235" s="1">
        <v>45282</v>
      </c>
      <c r="K7235" t="b">
        <v>0</v>
      </c>
      <c r="L7235" t="s">
        <v>65</v>
      </c>
      <c r="M7235">
        <v>12</v>
      </c>
      <c r="N7235">
        <f>G7235/SUMIF(B:B,B7235,G:G)*100</f>
        <v>0.46054904024869653</v>
      </c>
      <c r="Q7235">
        <f>VLOOKUP(C7235, Categories_Pivot_Table!A:B, 2, FALSE)</f>
        <v>24.317096165933375</v>
      </c>
      <c r="T7235">
        <f t="shared" si="114"/>
        <v>2023</v>
      </c>
    </row>
    <row r="7236" spans="1:20" x14ac:dyDescent="0.2">
      <c r="A7236" t="s">
        <v>7493</v>
      </c>
      <c r="B7236" t="s">
        <v>71</v>
      </c>
      <c r="C7236" t="s">
        <v>15</v>
      </c>
      <c r="D7236" t="s">
        <v>494</v>
      </c>
      <c r="E7236">
        <v>33.5</v>
      </c>
      <c r="F7236">
        <v>1</v>
      </c>
      <c r="G7236">
        <v>33.5</v>
      </c>
      <c r="H7236" t="s">
        <v>29</v>
      </c>
      <c r="I7236" t="s">
        <v>18</v>
      </c>
      <c r="J7236" s="1">
        <v>45596</v>
      </c>
      <c r="K7236" t="b">
        <v>1</v>
      </c>
      <c r="L7236" t="s">
        <v>42</v>
      </c>
      <c r="M7236">
        <v>10</v>
      </c>
      <c r="N7236">
        <f>G7236/SUMIF(B:B,B7236,G:G)*100</f>
        <v>5.3075612944112172E-2</v>
      </c>
      <c r="Q7236">
        <f>VLOOKUP(C7236, Categories_Pivot_Table!A:B, 2, FALSE)</f>
        <v>23.063808900523561</v>
      </c>
      <c r="T7236">
        <f t="shared" si="114"/>
        <v>2024</v>
      </c>
    </row>
    <row r="7237" spans="1:20" x14ac:dyDescent="0.2">
      <c r="A7237" t="s">
        <v>7494</v>
      </c>
      <c r="B7237" t="s">
        <v>121</v>
      </c>
      <c r="C7237" t="s">
        <v>38</v>
      </c>
      <c r="D7237" t="s">
        <v>85</v>
      </c>
      <c r="E7237">
        <v>18.5</v>
      </c>
      <c r="F7237">
        <v>4</v>
      </c>
      <c r="G7237">
        <v>74</v>
      </c>
      <c r="H7237" t="s">
        <v>29</v>
      </c>
      <c r="I7237" t="s">
        <v>46</v>
      </c>
      <c r="J7237" s="1">
        <v>44748</v>
      </c>
      <c r="K7237" t="b">
        <v>0</v>
      </c>
      <c r="L7237" t="s">
        <v>30</v>
      </c>
      <c r="M7237">
        <v>7</v>
      </c>
      <c r="N7237">
        <f>G7237/SUMIF(B:B,B7237,G:G)*100</f>
        <v>0.11285562867448015</v>
      </c>
      <c r="Q7237">
        <f>VLOOKUP(C7237, Categories_Pivot_Table!A:B, 2, FALSE)</f>
        <v>23.088790931989923</v>
      </c>
      <c r="T7237">
        <f t="shared" si="114"/>
        <v>2022</v>
      </c>
    </row>
    <row r="7238" spans="1:20" x14ac:dyDescent="0.2">
      <c r="A7238" t="s">
        <v>7495</v>
      </c>
      <c r="B7238" t="s">
        <v>37</v>
      </c>
      <c r="C7238" t="s">
        <v>33</v>
      </c>
      <c r="D7238" t="s">
        <v>398</v>
      </c>
      <c r="E7238">
        <v>21.5</v>
      </c>
      <c r="F7238">
        <v>10</v>
      </c>
      <c r="G7238">
        <v>215</v>
      </c>
      <c r="H7238" t="s">
        <v>56</v>
      </c>
      <c r="I7238" t="s">
        <v>46</v>
      </c>
      <c r="J7238" s="1">
        <v>45452</v>
      </c>
      <c r="K7238" t="b">
        <v>0</v>
      </c>
      <c r="L7238" t="s">
        <v>24</v>
      </c>
      <c r="M7238">
        <v>6</v>
      </c>
      <c r="N7238">
        <f>G7238/SUMIF(B:B,B7238,G:G)*100</f>
        <v>0.32101770076670971</v>
      </c>
      <c r="Q7238">
        <f>VLOOKUP(C7238, Categories_Pivot_Table!A:B, 2, FALSE)</f>
        <v>23.300574345883856</v>
      </c>
      <c r="T7238">
        <f t="shared" si="114"/>
        <v>2024</v>
      </c>
    </row>
    <row r="7239" spans="1:20" x14ac:dyDescent="0.2">
      <c r="A7239" t="s">
        <v>7496</v>
      </c>
      <c r="B7239" t="s">
        <v>84</v>
      </c>
      <c r="C7239" t="s">
        <v>74</v>
      </c>
      <c r="D7239" t="s">
        <v>343</v>
      </c>
      <c r="E7239">
        <v>33.5</v>
      </c>
      <c r="F7239">
        <v>3</v>
      </c>
      <c r="G7239">
        <v>100.5</v>
      </c>
      <c r="H7239" t="s">
        <v>29</v>
      </c>
      <c r="I7239" t="s">
        <v>46</v>
      </c>
      <c r="J7239" s="1">
        <v>45071</v>
      </c>
      <c r="K7239" t="b">
        <v>1</v>
      </c>
      <c r="L7239" t="s">
        <v>42</v>
      </c>
      <c r="M7239">
        <v>5</v>
      </c>
      <c r="N7239">
        <f>G7239/SUMIF(B:B,B7239,G:G)*100</f>
        <v>0.1627069251629093</v>
      </c>
      <c r="Q7239">
        <f>VLOOKUP(C7239, Categories_Pivot_Table!A:B, 2, FALSE)</f>
        <v>24.317096165933375</v>
      </c>
      <c r="T7239">
        <f t="shared" si="114"/>
        <v>2023</v>
      </c>
    </row>
    <row r="7240" spans="1:20" x14ac:dyDescent="0.2">
      <c r="A7240" t="s">
        <v>7497</v>
      </c>
      <c r="B7240" t="s">
        <v>87</v>
      </c>
      <c r="C7240" t="s">
        <v>33</v>
      </c>
      <c r="D7240" t="s">
        <v>398</v>
      </c>
      <c r="E7240">
        <v>21.5</v>
      </c>
      <c r="F7240">
        <v>7</v>
      </c>
      <c r="G7240">
        <v>150.5</v>
      </c>
      <c r="H7240" t="s">
        <v>17</v>
      </c>
      <c r="I7240" t="s">
        <v>46</v>
      </c>
      <c r="J7240" s="1">
        <v>45485</v>
      </c>
      <c r="K7240" t="b">
        <v>0</v>
      </c>
      <c r="L7240" t="s">
        <v>65</v>
      </c>
      <c r="M7240">
        <v>7</v>
      </c>
      <c r="N7240">
        <f>G7240/SUMIF(B:B,B7240,G:G)*100</f>
        <v>0.23140673770315356</v>
      </c>
      <c r="Q7240">
        <f>VLOOKUP(C7240, Categories_Pivot_Table!A:B, 2, FALSE)</f>
        <v>23.300574345883856</v>
      </c>
      <c r="T7240">
        <f t="shared" si="114"/>
        <v>2024</v>
      </c>
    </row>
    <row r="7241" spans="1:20" x14ac:dyDescent="0.2">
      <c r="A7241" t="s">
        <v>7498</v>
      </c>
      <c r="B7241" t="s">
        <v>173</v>
      </c>
      <c r="C7241" t="s">
        <v>27</v>
      </c>
      <c r="D7241" t="s">
        <v>119</v>
      </c>
      <c r="E7241">
        <v>38</v>
      </c>
      <c r="F7241">
        <v>1</v>
      </c>
      <c r="G7241">
        <v>38</v>
      </c>
      <c r="H7241" t="s">
        <v>17</v>
      </c>
      <c r="I7241" t="s">
        <v>18</v>
      </c>
      <c r="J7241" s="1">
        <v>45078</v>
      </c>
      <c r="K7241" t="b">
        <v>1</v>
      </c>
      <c r="L7241" t="s">
        <v>42</v>
      </c>
      <c r="M7241">
        <v>6</v>
      </c>
      <c r="N7241">
        <f>G7241/SUMIF(B:B,B7241,G:G)*100</f>
        <v>6.248869447961717E-2</v>
      </c>
      <c r="Q7241">
        <f>VLOOKUP(C7241, Categories_Pivot_Table!A:B, 2, FALSE)</f>
        <v>25.013711734693878</v>
      </c>
      <c r="T7241">
        <f t="shared" si="114"/>
        <v>2023</v>
      </c>
    </row>
    <row r="7242" spans="1:20" x14ac:dyDescent="0.2">
      <c r="A7242" t="s">
        <v>7499</v>
      </c>
      <c r="B7242" t="s">
        <v>128</v>
      </c>
      <c r="C7242" t="s">
        <v>33</v>
      </c>
      <c r="D7242" t="s">
        <v>253</v>
      </c>
      <c r="E7242">
        <v>38</v>
      </c>
      <c r="F7242">
        <v>2</v>
      </c>
      <c r="G7242">
        <v>76</v>
      </c>
      <c r="H7242" t="s">
        <v>56</v>
      </c>
      <c r="I7242" t="s">
        <v>18</v>
      </c>
      <c r="J7242" s="1">
        <v>44740</v>
      </c>
      <c r="K7242" t="b">
        <v>0</v>
      </c>
      <c r="L7242" t="s">
        <v>49</v>
      </c>
      <c r="M7242">
        <v>6</v>
      </c>
      <c r="N7242">
        <f>G7242/SUMIF(B:B,B7242,G:G)*100</f>
        <v>0.11102670484427044</v>
      </c>
      <c r="Q7242">
        <f>VLOOKUP(C7242, Categories_Pivot_Table!A:B, 2, FALSE)</f>
        <v>23.300574345883856</v>
      </c>
      <c r="T7242">
        <f t="shared" si="114"/>
        <v>2022</v>
      </c>
    </row>
    <row r="7243" spans="1:20" x14ac:dyDescent="0.2">
      <c r="A7243" t="s">
        <v>7500</v>
      </c>
      <c r="B7243" t="s">
        <v>14</v>
      </c>
      <c r="C7243" t="s">
        <v>48</v>
      </c>
      <c r="D7243" t="s">
        <v>201</v>
      </c>
      <c r="E7243">
        <v>35</v>
      </c>
      <c r="F7243">
        <v>4</v>
      </c>
      <c r="G7243">
        <v>140</v>
      </c>
      <c r="H7243" t="s">
        <v>56</v>
      </c>
      <c r="I7243" t="s">
        <v>18</v>
      </c>
      <c r="J7243" s="1">
        <v>44687</v>
      </c>
      <c r="K7243" t="b">
        <v>0</v>
      </c>
      <c r="L7243" t="s">
        <v>65</v>
      </c>
      <c r="M7243">
        <v>5</v>
      </c>
      <c r="N7243">
        <f>G7243/SUMIF(B:B,B7243,G:G)*100</f>
        <v>0.22792579387368025</v>
      </c>
      <c r="Q7243">
        <f>VLOOKUP(C7243, Categories_Pivot_Table!A:B, 2, FALSE)</f>
        <v>23.348837209302324</v>
      </c>
      <c r="T7243">
        <f t="shared" si="114"/>
        <v>2022</v>
      </c>
    </row>
    <row r="7244" spans="1:20" x14ac:dyDescent="0.2">
      <c r="A7244" t="s">
        <v>7501</v>
      </c>
      <c r="B7244" t="s">
        <v>37</v>
      </c>
      <c r="C7244" t="s">
        <v>48</v>
      </c>
      <c r="D7244" t="s">
        <v>689</v>
      </c>
      <c r="E7244">
        <v>21.5</v>
      </c>
      <c r="F7244">
        <v>2</v>
      </c>
      <c r="G7244">
        <v>43</v>
      </c>
      <c r="H7244" t="s">
        <v>56</v>
      </c>
      <c r="I7244" t="s">
        <v>46</v>
      </c>
      <c r="J7244" s="1">
        <v>44622</v>
      </c>
      <c r="K7244" t="b">
        <v>1</v>
      </c>
      <c r="L7244" t="s">
        <v>30</v>
      </c>
      <c r="M7244">
        <v>3</v>
      </c>
      <c r="N7244">
        <f>G7244/SUMIF(B:B,B7244,G:G)*100</f>
        <v>6.4203540153341954E-2</v>
      </c>
      <c r="Q7244">
        <f>VLOOKUP(C7244, Categories_Pivot_Table!A:B, 2, FALSE)</f>
        <v>23.348837209302324</v>
      </c>
      <c r="T7244">
        <f t="shared" si="114"/>
        <v>2022</v>
      </c>
    </row>
    <row r="7245" spans="1:20" x14ac:dyDescent="0.2">
      <c r="A7245" t="s">
        <v>7502</v>
      </c>
      <c r="B7245" t="s">
        <v>37</v>
      </c>
      <c r="C7245" t="s">
        <v>38</v>
      </c>
      <c r="D7245" t="s">
        <v>96</v>
      </c>
      <c r="E7245">
        <v>24.5</v>
      </c>
      <c r="F7245">
        <v>7</v>
      </c>
      <c r="G7245">
        <v>171.5</v>
      </c>
      <c r="H7245" t="s">
        <v>29</v>
      </c>
      <c r="I7245" t="s">
        <v>18</v>
      </c>
      <c r="J7245" s="1">
        <v>45373</v>
      </c>
      <c r="K7245" t="b">
        <v>0</v>
      </c>
      <c r="L7245" t="s">
        <v>65</v>
      </c>
      <c r="M7245">
        <v>3</v>
      </c>
      <c r="N7245">
        <f>G7245/SUMIF(B:B,B7245,G:G)*100</f>
        <v>0.25606760782088706</v>
      </c>
      <c r="Q7245">
        <f>VLOOKUP(C7245, Categories_Pivot_Table!A:B, 2, FALSE)</f>
        <v>23.088790931989923</v>
      </c>
      <c r="T7245">
        <f t="shared" si="114"/>
        <v>2024</v>
      </c>
    </row>
    <row r="7246" spans="1:20" x14ac:dyDescent="0.2">
      <c r="A7246" t="s">
        <v>7503</v>
      </c>
      <c r="B7246" t="s">
        <v>47</v>
      </c>
      <c r="C7246" t="s">
        <v>15</v>
      </c>
      <c r="D7246" t="s">
        <v>1438</v>
      </c>
      <c r="E7246">
        <v>30.5</v>
      </c>
      <c r="F7246">
        <v>10</v>
      </c>
      <c r="G7246">
        <v>305</v>
      </c>
      <c r="H7246" t="s">
        <v>29</v>
      </c>
      <c r="I7246" t="s">
        <v>18</v>
      </c>
      <c r="J7246" s="1">
        <v>45618</v>
      </c>
      <c r="K7246" t="b">
        <v>0</v>
      </c>
      <c r="L7246" t="s">
        <v>65</v>
      </c>
      <c r="M7246">
        <v>11</v>
      </c>
      <c r="N7246">
        <f>G7246/SUMIF(B:B,B7246,G:G)*100</f>
        <v>0.48464239747032556</v>
      </c>
      <c r="Q7246">
        <f>VLOOKUP(C7246, Categories_Pivot_Table!A:B, 2, FALSE)</f>
        <v>23.063808900523561</v>
      </c>
      <c r="T7246">
        <f t="shared" si="114"/>
        <v>2024</v>
      </c>
    </row>
    <row r="7247" spans="1:20" x14ac:dyDescent="0.2">
      <c r="A7247" t="s">
        <v>7504</v>
      </c>
      <c r="B7247" t="s">
        <v>76</v>
      </c>
      <c r="C7247" t="s">
        <v>135</v>
      </c>
      <c r="D7247" t="s">
        <v>724</v>
      </c>
      <c r="E7247">
        <v>38</v>
      </c>
      <c r="F7247">
        <v>2</v>
      </c>
      <c r="G7247">
        <v>76</v>
      </c>
      <c r="H7247" t="s">
        <v>29</v>
      </c>
      <c r="I7247" t="s">
        <v>18</v>
      </c>
      <c r="J7247" s="1">
        <v>45310</v>
      </c>
      <c r="K7247" t="b">
        <v>0</v>
      </c>
      <c r="L7247" t="s">
        <v>65</v>
      </c>
      <c r="M7247">
        <v>1</v>
      </c>
      <c r="N7247">
        <f>G7247/SUMIF(B:B,B7247,G:G)*100</f>
        <v>0.12940245013323345</v>
      </c>
      <c r="Q7247">
        <f>VLOOKUP(C7247, Categories_Pivot_Table!A:B, 2, FALSE)</f>
        <v>23.146341463414632</v>
      </c>
      <c r="T7247">
        <f t="shared" si="114"/>
        <v>2024</v>
      </c>
    </row>
    <row r="7248" spans="1:20" x14ac:dyDescent="0.2">
      <c r="A7248" t="s">
        <v>7505</v>
      </c>
      <c r="B7248" t="s">
        <v>121</v>
      </c>
      <c r="C7248" t="s">
        <v>33</v>
      </c>
      <c r="D7248" t="s">
        <v>300</v>
      </c>
      <c r="E7248">
        <v>35</v>
      </c>
      <c r="F7248">
        <v>4</v>
      </c>
      <c r="G7248">
        <v>140</v>
      </c>
      <c r="H7248" t="s">
        <v>56</v>
      </c>
      <c r="I7248" t="s">
        <v>46</v>
      </c>
      <c r="J7248" s="1">
        <v>45292</v>
      </c>
      <c r="K7248" t="b">
        <v>0</v>
      </c>
      <c r="L7248" t="s">
        <v>19</v>
      </c>
      <c r="M7248">
        <v>1</v>
      </c>
      <c r="N7248">
        <f>G7248/SUMIF(B:B,B7248,G:G)*100</f>
        <v>0.21351064884361109</v>
      </c>
      <c r="Q7248">
        <f>VLOOKUP(C7248, Categories_Pivot_Table!A:B, 2, FALSE)</f>
        <v>23.300574345883856</v>
      </c>
      <c r="T7248">
        <f t="shared" si="114"/>
        <v>2024</v>
      </c>
    </row>
    <row r="7249" spans="1:20" x14ac:dyDescent="0.2">
      <c r="A7249" t="s">
        <v>7506</v>
      </c>
      <c r="B7249" t="s">
        <v>95</v>
      </c>
      <c r="C7249" t="s">
        <v>33</v>
      </c>
      <c r="D7249" t="s">
        <v>469</v>
      </c>
      <c r="E7249">
        <v>8</v>
      </c>
      <c r="F7249">
        <v>1</v>
      </c>
      <c r="G7249">
        <v>8</v>
      </c>
      <c r="H7249" t="s">
        <v>29</v>
      </c>
      <c r="I7249" t="s">
        <v>18</v>
      </c>
      <c r="J7249" s="1">
        <v>45164</v>
      </c>
      <c r="K7249" t="b">
        <v>0</v>
      </c>
      <c r="L7249" t="s">
        <v>35</v>
      </c>
      <c r="M7249">
        <v>8</v>
      </c>
      <c r="N7249">
        <f>G7249/SUMIF(B:B,B7249,G:G)*100</f>
        <v>1.1877983415365655E-2</v>
      </c>
      <c r="Q7249">
        <f>VLOOKUP(C7249, Categories_Pivot_Table!A:B, 2, FALSE)</f>
        <v>23.300574345883856</v>
      </c>
      <c r="T7249">
        <f t="shared" si="114"/>
        <v>2023</v>
      </c>
    </row>
    <row r="7250" spans="1:20" x14ac:dyDescent="0.2">
      <c r="A7250" t="s">
        <v>7507</v>
      </c>
      <c r="B7250" t="s">
        <v>90</v>
      </c>
      <c r="C7250" t="s">
        <v>27</v>
      </c>
      <c r="D7250" t="s">
        <v>305</v>
      </c>
      <c r="E7250">
        <v>23</v>
      </c>
      <c r="F7250">
        <v>1</v>
      </c>
      <c r="G7250">
        <v>23</v>
      </c>
      <c r="H7250" t="s">
        <v>17</v>
      </c>
      <c r="I7250" t="s">
        <v>46</v>
      </c>
      <c r="J7250" s="1">
        <v>45553</v>
      </c>
      <c r="K7250" t="b">
        <v>0</v>
      </c>
      <c r="L7250" t="s">
        <v>30</v>
      </c>
      <c r="M7250">
        <v>9</v>
      </c>
      <c r="N7250">
        <f>G7250/SUMIF(B:B,B7250,G:G)*100</f>
        <v>3.8889452504142573E-2</v>
      </c>
      <c r="Q7250">
        <f>VLOOKUP(C7250, Categories_Pivot_Table!A:B, 2, FALSE)</f>
        <v>25.013711734693878</v>
      </c>
      <c r="T7250">
        <f t="shared" si="114"/>
        <v>2024</v>
      </c>
    </row>
    <row r="7251" spans="1:20" x14ac:dyDescent="0.2">
      <c r="A7251" t="s">
        <v>7508</v>
      </c>
      <c r="B7251" t="s">
        <v>14</v>
      </c>
      <c r="C7251" t="s">
        <v>22</v>
      </c>
      <c r="D7251" t="s">
        <v>41</v>
      </c>
      <c r="E7251">
        <v>23</v>
      </c>
      <c r="F7251">
        <v>1</v>
      </c>
      <c r="G7251">
        <v>12.5</v>
      </c>
      <c r="H7251" t="s">
        <v>56</v>
      </c>
      <c r="I7251" t="s">
        <v>46</v>
      </c>
      <c r="J7251" s="1">
        <v>45155</v>
      </c>
      <c r="K7251" t="b">
        <v>0</v>
      </c>
      <c r="L7251" t="s">
        <v>42</v>
      </c>
      <c r="M7251">
        <v>8</v>
      </c>
      <c r="N7251">
        <f>G7251/SUMIF(B:B,B7251,G:G)*100</f>
        <v>2.0350517310150022E-2</v>
      </c>
      <c r="Q7251">
        <f>VLOOKUP(C7251, Categories_Pivot_Table!A:B, 2, FALSE)</f>
        <v>21.505681818181817</v>
      </c>
      <c r="T7251">
        <f t="shared" si="114"/>
        <v>2023</v>
      </c>
    </row>
    <row r="7252" spans="1:20" x14ac:dyDescent="0.2">
      <c r="A7252" t="s">
        <v>7509</v>
      </c>
      <c r="B7252" t="s">
        <v>104</v>
      </c>
      <c r="C7252" t="s">
        <v>22</v>
      </c>
      <c r="D7252" t="s">
        <v>2045</v>
      </c>
      <c r="E7252">
        <v>21.5</v>
      </c>
      <c r="F7252">
        <v>9</v>
      </c>
      <c r="G7252">
        <v>193.5</v>
      </c>
      <c r="H7252" t="s">
        <v>56</v>
      </c>
      <c r="I7252" t="s">
        <v>46</v>
      </c>
      <c r="J7252" s="1">
        <v>44928</v>
      </c>
      <c r="K7252" t="b">
        <v>0</v>
      </c>
      <c r="L7252" t="s">
        <v>19</v>
      </c>
      <c r="M7252">
        <v>1</v>
      </c>
      <c r="N7252">
        <f>G7252/SUMIF(B:B,B7252,G:G)*100</f>
        <v>0.31446540880503149</v>
      </c>
      <c r="Q7252">
        <f>VLOOKUP(C7252, Categories_Pivot_Table!A:B, 2, FALSE)</f>
        <v>21.505681818181817</v>
      </c>
      <c r="T7252">
        <f t="shared" si="114"/>
        <v>2023</v>
      </c>
    </row>
    <row r="7253" spans="1:20" x14ac:dyDescent="0.2">
      <c r="A7253" t="s">
        <v>7510</v>
      </c>
      <c r="B7253" t="s">
        <v>63</v>
      </c>
      <c r="C7253" t="s">
        <v>74</v>
      </c>
      <c r="D7253" t="s">
        <v>82</v>
      </c>
      <c r="E7253">
        <v>9.5</v>
      </c>
      <c r="F7253">
        <v>10</v>
      </c>
      <c r="G7253">
        <v>95</v>
      </c>
      <c r="H7253" t="s">
        <v>29</v>
      </c>
      <c r="I7253" t="s">
        <v>18</v>
      </c>
      <c r="J7253" s="1">
        <v>44798</v>
      </c>
      <c r="K7253" t="b">
        <v>0</v>
      </c>
      <c r="L7253" t="s">
        <v>42</v>
      </c>
      <c r="M7253">
        <v>8</v>
      </c>
      <c r="N7253">
        <f>G7253/SUMIF(B:B,B7253,G:G)*100</f>
        <v>0.15695215437483478</v>
      </c>
      <c r="Q7253">
        <f>VLOOKUP(C7253, Categories_Pivot_Table!A:B, 2, FALSE)</f>
        <v>24.317096165933375</v>
      </c>
      <c r="T7253">
        <f t="shared" si="114"/>
        <v>2022</v>
      </c>
    </row>
    <row r="7254" spans="1:20" x14ac:dyDescent="0.2">
      <c r="A7254" t="s">
        <v>7511</v>
      </c>
      <c r="B7254" t="s">
        <v>104</v>
      </c>
      <c r="C7254" t="s">
        <v>15</v>
      </c>
      <c r="D7254" t="s">
        <v>1369</v>
      </c>
      <c r="E7254">
        <v>8</v>
      </c>
      <c r="F7254">
        <v>1</v>
      </c>
      <c r="G7254">
        <v>8</v>
      </c>
      <c r="H7254" t="s">
        <v>29</v>
      </c>
      <c r="I7254" t="s">
        <v>18</v>
      </c>
      <c r="J7254" s="1">
        <v>44710</v>
      </c>
      <c r="K7254" t="b">
        <v>0</v>
      </c>
      <c r="L7254" t="s">
        <v>24</v>
      </c>
      <c r="M7254">
        <v>5</v>
      </c>
      <c r="N7254">
        <f>G7254/SUMIF(B:B,B7254,G:G)*100</f>
        <v>1.3001153852404402E-2</v>
      </c>
      <c r="Q7254">
        <f>VLOOKUP(C7254, Categories_Pivot_Table!A:B, 2, FALSE)</f>
        <v>23.063808900523561</v>
      </c>
      <c r="T7254">
        <f t="shared" si="114"/>
        <v>2022</v>
      </c>
    </row>
    <row r="7255" spans="1:20" x14ac:dyDescent="0.2">
      <c r="A7255" t="s">
        <v>7512</v>
      </c>
      <c r="B7255" t="s">
        <v>81</v>
      </c>
      <c r="C7255" t="s">
        <v>15</v>
      </c>
      <c r="D7255" t="s">
        <v>177</v>
      </c>
      <c r="E7255">
        <v>5</v>
      </c>
      <c r="F7255">
        <v>7</v>
      </c>
      <c r="G7255">
        <v>35</v>
      </c>
      <c r="H7255" t="s">
        <v>29</v>
      </c>
      <c r="I7255" t="s">
        <v>18</v>
      </c>
      <c r="J7255" s="1">
        <v>45486</v>
      </c>
      <c r="K7255" t="b">
        <v>0</v>
      </c>
      <c r="L7255" t="s">
        <v>35</v>
      </c>
      <c r="M7255">
        <v>7</v>
      </c>
      <c r="N7255">
        <f>G7255/SUMIF(B:B,B7255,G:G)*100</f>
        <v>5.5418767961618542E-2</v>
      </c>
      <c r="Q7255">
        <f>VLOOKUP(C7255, Categories_Pivot_Table!A:B, 2, FALSE)</f>
        <v>23.063808900523561</v>
      </c>
      <c r="T7255">
        <f t="shared" si="114"/>
        <v>2024</v>
      </c>
    </row>
    <row r="7256" spans="1:20" x14ac:dyDescent="0.2">
      <c r="A7256" t="s">
        <v>7513</v>
      </c>
      <c r="B7256" t="s">
        <v>26</v>
      </c>
      <c r="C7256" t="s">
        <v>135</v>
      </c>
      <c r="D7256" t="s">
        <v>358</v>
      </c>
      <c r="E7256">
        <v>32</v>
      </c>
      <c r="F7256">
        <v>7</v>
      </c>
      <c r="G7256">
        <v>224</v>
      </c>
      <c r="H7256" t="s">
        <v>17</v>
      </c>
      <c r="I7256" t="s">
        <v>18</v>
      </c>
      <c r="J7256" s="1">
        <v>45318</v>
      </c>
      <c r="K7256" t="b">
        <v>1</v>
      </c>
      <c r="L7256" t="s">
        <v>35</v>
      </c>
      <c r="M7256">
        <v>1</v>
      </c>
      <c r="N7256">
        <f>G7256/SUMIF(B:B,B7256,G:G)*100</f>
        <v>0.36101955791221102</v>
      </c>
      <c r="Q7256">
        <f>VLOOKUP(C7256, Categories_Pivot_Table!A:B, 2, FALSE)</f>
        <v>23.146341463414632</v>
      </c>
      <c r="T7256">
        <f t="shared" si="114"/>
        <v>2024</v>
      </c>
    </row>
    <row r="7257" spans="1:20" x14ac:dyDescent="0.2">
      <c r="A7257" t="s">
        <v>7514</v>
      </c>
      <c r="B7257" t="s">
        <v>173</v>
      </c>
      <c r="C7257" t="s">
        <v>33</v>
      </c>
      <c r="D7257" t="s">
        <v>269</v>
      </c>
      <c r="E7257">
        <v>12.5</v>
      </c>
      <c r="F7257">
        <v>10</v>
      </c>
      <c r="G7257">
        <v>125</v>
      </c>
      <c r="H7257" t="s">
        <v>29</v>
      </c>
      <c r="I7257" t="s">
        <v>18</v>
      </c>
      <c r="J7257" s="1">
        <v>45632</v>
      </c>
      <c r="K7257" t="b">
        <v>1</v>
      </c>
      <c r="L7257" t="s">
        <v>65</v>
      </c>
      <c r="M7257">
        <v>12</v>
      </c>
      <c r="N7257">
        <f>G7257/SUMIF(B:B,B7257,G:G)*100</f>
        <v>0.20555491605137227</v>
      </c>
      <c r="Q7257">
        <f>VLOOKUP(C7257, Categories_Pivot_Table!A:B, 2, FALSE)</f>
        <v>23.300574345883856</v>
      </c>
      <c r="T7257">
        <f t="shared" si="114"/>
        <v>2024</v>
      </c>
    </row>
    <row r="7258" spans="1:20" x14ac:dyDescent="0.2">
      <c r="A7258" t="s">
        <v>7515</v>
      </c>
      <c r="B7258" t="s">
        <v>14</v>
      </c>
      <c r="C7258" t="s">
        <v>33</v>
      </c>
      <c r="D7258" t="s">
        <v>129</v>
      </c>
      <c r="E7258">
        <v>15.5</v>
      </c>
      <c r="F7258">
        <v>1</v>
      </c>
      <c r="G7258">
        <v>15.5</v>
      </c>
      <c r="H7258" t="s">
        <v>56</v>
      </c>
      <c r="I7258" t="s">
        <v>46</v>
      </c>
      <c r="J7258" s="1">
        <v>44720</v>
      </c>
      <c r="K7258" t="b">
        <v>0</v>
      </c>
      <c r="L7258" t="s">
        <v>30</v>
      </c>
      <c r="M7258">
        <v>6</v>
      </c>
      <c r="N7258">
        <f>G7258/SUMIF(B:B,B7258,G:G)*100</f>
        <v>2.5234641464586031E-2</v>
      </c>
      <c r="Q7258">
        <f>VLOOKUP(C7258, Categories_Pivot_Table!A:B, 2, FALSE)</f>
        <v>23.300574345883856</v>
      </c>
      <c r="T7258">
        <f t="shared" si="114"/>
        <v>2022</v>
      </c>
    </row>
    <row r="7259" spans="1:20" x14ac:dyDescent="0.2">
      <c r="A7259" t="s">
        <v>7516</v>
      </c>
      <c r="B7259" t="s">
        <v>76</v>
      </c>
      <c r="C7259" t="s">
        <v>22</v>
      </c>
      <c r="D7259" t="s">
        <v>251</v>
      </c>
      <c r="E7259">
        <v>38</v>
      </c>
      <c r="F7259">
        <v>8</v>
      </c>
      <c r="G7259">
        <v>304</v>
      </c>
      <c r="H7259" t="s">
        <v>56</v>
      </c>
      <c r="I7259" t="s">
        <v>18</v>
      </c>
      <c r="J7259" s="1">
        <v>45639</v>
      </c>
      <c r="K7259" t="b">
        <v>1</v>
      </c>
      <c r="L7259" t="s">
        <v>65</v>
      </c>
      <c r="M7259">
        <v>12</v>
      </c>
      <c r="N7259">
        <f>G7259/SUMIF(B:B,B7259,G:G)*100</f>
        <v>0.51760980053293382</v>
      </c>
      <c r="Q7259">
        <f>VLOOKUP(C7259, Categories_Pivot_Table!A:B, 2, FALSE)</f>
        <v>21.505681818181817</v>
      </c>
      <c r="T7259">
        <f t="shared" si="114"/>
        <v>2024</v>
      </c>
    </row>
    <row r="7260" spans="1:20" x14ac:dyDescent="0.2">
      <c r="A7260" t="s">
        <v>7517</v>
      </c>
      <c r="B7260" t="s">
        <v>118</v>
      </c>
      <c r="C7260" t="s">
        <v>22</v>
      </c>
      <c r="D7260" t="s">
        <v>205</v>
      </c>
      <c r="E7260">
        <v>15.5</v>
      </c>
      <c r="F7260">
        <v>9</v>
      </c>
      <c r="G7260">
        <v>139.5</v>
      </c>
      <c r="H7260" t="s">
        <v>29</v>
      </c>
      <c r="I7260" t="s">
        <v>46</v>
      </c>
      <c r="J7260" s="1">
        <v>45368</v>
      </c>
      <c r="K7260" t="b">
        <v>0</v>
      </c>
      <c r="L7260" t="s">
        <v>24</v>
      </c>
      <c r="M7260">
        <v>3</v>
      </c>
      <c r="N7260">
        <f>G7260/SUMIF(B:B,B7260,G:G)*100</f>
        <v>0.22945211112390412</v>
      </c>
      <c r="Q7260">
        <f>VLOOKUP(C7260, Categories_Pivot_Table!A:B, 2, FALSE)</f>
        <v>21.505681818181817</v>
      </c>
      <c r="T7260">
        <f t="shared" si="114"/>
        <v>2024</v>
      </c>
    </row>
    <row r="7261" spans="1:20" x14ac:dyDescent="0.2">
      <c r="A7261" t="s">
        <v>7518</v>
      </c>
      <c r="B7261" t="s">
        <v>81</v>
      </c>
      <c r="C7261" t="s">
        <v>135</v>
      </c>
      <c r="D7261" t="s">
        <v>216</v>
      </c>
      <c r="E7261">
        <v>14</v>
      </c>
      <c r="F7261">
        <v>6</v>
      </c>
      <c r="G7261">
        <v>84</v>
      </c>
      <c r="H7261" t="s">
        <v>17</v>
      </c>
      <c r="I7261" t="s">
        <v>18</v>
      </c>
      <c r="J7261" s="1">
        <v>45536</v>
      </c>
      <c r="K7261" t="b">
        <v>0</v>
      </c>
      <c r="L7261" t="s">
        <v>24</v>
      </c>
      <c r="M7261">
        <v>9</v>
      </c>
      <c r="N7261">
        <f>G7261/SUMIF(B:B,B7261,G:G)*100</f>
        <v>0.1330050431078845</v>
      </c>
      <c r="Q7261">
        <f>VLOOKUP(C7261, Categories_Pivot_Table!A:B, 2, FALSE)</f>
        <v>23.146341463414632</v>
      </c>
      <c r="T7261">
        <f t="shared" si="114"/>
        <v>2024</v>
      </c>
    </row>
    <row r="7262" spans="1:20" x14ac:dyDescent="0.2">
      <c r="A7262" t="s">
        <v>7519</v>
      </c>
      <c r="B7262" t="s">
        <v>26</v>
      </c>
      <c r="C7262" t="s">
        <v>33</v>
      </c>
      <c r="D7262" t="s">
        <v>300</v>
      </c>
      <c r="E7262">
        <v>35</v>
      </c>
      <c r="F7262">
        <v>9</v>
      </c>
      <c r="G7262">
        <v>315</v>
      </c>
      <c r="H7262" t="s">
        <v>56</v>
      </c>
      <c r="I7262" t="s">
        <v>18</v>
      </c>
      <c r="J7262" s="1">
        <v>45397</v>
      </c>
      <c r="K7262" t="b">
        <v>0</v>
      </c>
      <c r="L7262" t="s">
        <v>19</v>
      </c>
      <c r="M7262">
        <v>4</v>
      </c>
      <c r="N7262">
        <f>G7262/SUMIF(B:B,B7262,G:G)*100</f>
        <v>0.50768375331404669</v>
      </c>
      <c r="Q7262">
        <f>VLOOKUP(C7262, Categories_Pivot_Table!A:B, 2, FALSE)</f>
        <v>23.300574345883856</v>
      </c>
      <c r="T7262">
        <f t="shared" si="114"/>
        <v>2024</v>
      </c>
    </row>
    <row r="7263" spans="1:20" x14ac:dyDescent="0.2">
      <c r="A7263" t="s">
        <v>7520</v>
      </c>
      <c r="B7263" t="s">
        <v>104</v>
      </c>
      <c r="C7263" t="s">
        <v>15</v>
      </c>
      <c r="D7263" t="s">
        <v>226</v>
      </c>
      <c r="E7263">
        <v>27.5</v>
      </c>
      <c r="F7263">
        <v>3</v>
      </c>
      <c r="G7263">
        <v>82.5</v>
      </c>
      <c r="H7263" t="s">
        <v>17</v>
      </c>
      <c r="I7263" t="s">
        <v>18</v>
      </c>
      <c r="J7263" s="1">
        <v>45297</v>
      </c>
      <c r="K7263" t="b">
        <v>0</v>
      </c>
      <c r="L7263" t="s">
        <v>35</v>
      </c>
      <c r="M7263">
        <v>1</v>
      </c>
      <c r="N7263">
        <f>G7263/SUMIF(B:B,B7263,G:G)*100</f>
        <v>0.13407439910292041</v>
      </c>
      <c r="Q7263">
        <f>VLOOKUP(C7263, Categories_Pivot_Table!A:B, 2, FALSE)</f>
        <v>23.063808900523561</v>
      </c>
      <c r="T7263">
        <f t="shared" si="114"/>
        <v>2024</v>
      </c>
    </row>
    <row r="7264" spans="1:20" x14ac:dyDescent="0.2">
      <c r="A7264" t="s">
        <v>7521</v>
      </c>
      <c r="B7264" t="s">
        <v>104</v>
      </c>
      <c r="C7264" t="s">
        <v>48</v>
      </c>
      <c r="D7264" t="s">
        <v>1031</v>
      </c>
      <c r="E7264">
        <v>32</v>
      </c>
      <c r="F7264">
        <v>1</v>
      </c>
      <c r="G7264">
        <v>32</v>
      </c>
      <c r="H7264" t="s">
        <v>17</v>
      </c>
      <c r="I7264" t="s">
        <v>18</v>
      </c>
      <c r="J7264" s="1">
        <v>45042</v>
      </c>
      <c r="K7264" t="b">
        <v>0</v>
      </c>
      <c r="L7264" t="s">
        <v>30</v>
      </c>
      <c r="M7264">
        <v>4</v>
      </c>
      <c r="N7264">
        <f>G7264/SUMIF(B:B,B7264,G:G)*100</f>
        <v>5.2004615409617608E-2</v>
      </c>
      <c r="Q7264">
        <f>VLOOKUP(C7264, Categories_Pivot_Table!A:B, 2, FALSE)</f>
        <v>23.348837209302324</v>
      </c>
      <c r="T7264">
        <f t="shared" si="114"/>
        <v>2023</v>
      </c>
    </row>
    <row r="7265" spans="1:20" x14ac:dyDescent="0.2">
      <c r="A7265" t="s">
        <v>7522</v>
      </c>
      <c r="B7265" t="s">
        <v>106</v>
      </c>
      <c r="C7265" t="s">
        <v>15</v>
      </c>
      <c r="D7265" t="s">
        <v>69</v>
      </c>
      <c r="E7265">
        <v>29</v>
      </c>
      <c r="F7265">
        <v>1</v>
      </c>
      <c r="G7265">
        <v>29</v>
      </c>
      <c r="H7265" t="s">
        <v>56</v>
      </c>
      <c r="I7265" t="s">
        <v>18</v>
      </c>
      <c r="J7265" s="1">
        <v>45542</v>
      </c>
      <c r="K7265" t="b">
        <v>0</v>
      </c>
      <c r="L7265" t="s">
        <v>35</v>
      </c>
      <c r="M7265">
        <v>9</v>
      </c>
      <c r="N7265">
        <f>G7265/SUMIF(B:B,B7265,G:G)*100</f>
        <v>4.7262059973924381E-2</v>
      </c>
      <c r="Q7265">
        <f>VLOOKUP(C7265, Categories_Pivot_Table!A:B, 2, FALSE)</f>
        <v>23.063808900523561</v>
      </c>
      <c r="T7265">
        <f t="shared" si="114"/>
        <v>2024</v>
      </c>
    </row>
    <row r="7266" spans="1:20" x14ac:dyDescent="0.2">
      <c r="A7266" t="s">
        <v>7523</v>
      </c>
      <c r="B7266" t="s">
        <v>71</v>
      </c>
      <c r="C7266" t="s">
        <v>74</v>
      </c>
      <c r="D7266" t="s">
        <v>248</v>
      </c>
      <c r="E7266">
        <v>15.5</v>
      </c>
      <c r="F7266">
        <v>2</v>
      </c>
      <c r="G7266">
        <v>31</v>
      </c>
      <c r="H7266" t="s">
        <v>17</v>
      </c>
      <c r="I7266" t="s">
        <v>18</v>
      </c>
      <c r="J7266" s="1">
        <v>45040</v>
      </c>
      <c r="K7266" t="b">
        <v>0</v>
      </c>
      <c r="L7266" t="s">
        <v>19</v>
      </c>
      <c r="M7266">
        <v>4</v>
      </c>
      <c r="N7266">
        <f>G7266/SUMIF(B:B,B7266,G:G)*100</f>
        <v>4.911474630649186E-2</v>
      </c>
      <c r="Q7266">
        <f>VLOOKUP(C7266, Categories_Pivot_Table!A:B, 2, FALSE)</f>
        <v>24.317096165933375</v>
      </c>
      <c r="T7266">
        <f t="shared" si="114"/>
        <v>2023</v>
      </c>
    </row>
    <row r="7267" spans="1:20" x14ac:dyDescent="0.2">
      <c r="A7267" t="s">
        <v>7524</v>
      </c>
      <c r="B7267" t="s">
        <v>118</v>
      </c>
      <c r="C7267" t="s">
        <v>15</v>
      </c>
      <c r="D7267" t="s">
        <v>169</v>
      </c>
      <c r="E7267">
        <v>24.5</v>
      </c>
      <c r="F7267">
        <v>4</v>
      </c>
      <c r="G7267">
        <v>98</v>
      </c>
      <c r="H7267" t="s">
        <v>29</v>
      </c>
      <c r="I7267" t="s">
        <v>46</v>
      </c>
      <c r="J7267" s="1">
        <v>45113</v>
      </c>
      <c r="K7267" t="b">
        <v>0</v>
      </c>
      <c r="L7267" t="s">
        <v>42</v>
      </c>
      <c r="M7267">
        <v>7</v>
      </c>
      <c r="N7267">
        <f>G7267/SUMIF(B:B,B7267,G:G)*100</f>
        <v>0.16119216408704379</v>
      </c>
      <c r="Q7267">
        <f>VLOOKUP(C7267, Categories_Pivot_Table!A:B, 2, FALSE)</f>
        <v>23.063808900523561</v>
      </c>
      <c r="T7267">
        <f t="shared" si="114"/>
        <v>2023</v>
      </c>
    </row>
    <row r="7268" spans="1:20" x14ac:dyDescent="0.2">
      <c r="A7268" t="s">
        <v>7525</v>
      </c>
      <c r="B7268" t="s">
        <v>104</v>
      </c>
      <c r="C7268" t="s">
        <v>27</v>
      </c>
      <c r="D7268" t="s">
        <v>167</v>
      </c>
      <c r="E7268">
        <v>6.5</v>
      </c>
      <c r="F7268">
        <v>2</v>
      </c>
      <c r="G7268">
        <v>13</v>
      </c>
      <c r="H7268" t="s">
        <v>29</v>
      </c>
      <c r="I7268" t="s">
        <v>46</v>
      </c>
      <c r="J7268" s="1">
        <v>44709</v>
      </c>
      <c r="K7268" t="b">
        <v>1</v>
      </c>
      <c r="L7268" t="s">
        <v>35</v>
      </c>
      <c r="M7268">
        <v>5</v>
      </c>
      <c r="N7268">
        <f>G7268/SUMIF(B:B,B7268,G:G)*100</f>
        <v>2.1126875010157153E-2</v>
      </c>
      <c r="Q7268">
        <f>VLOOKUP(C7268, Categories_Pivot_Table!A:B, 2, FALSE)</f>
        <v>25.013711734693878</v>
      </c>
      <c r="T7268">
        <f t="shared" si="114"/>
        <v>2022</v>
      </c>
    </row>
    <row r="7269" spans="1:20" x14ac:dyDescent="0.2">
      <c r="A7269" t="s">
        <v>7526</v>
      </c>
      <c r="B7269" t="s">
        <v>63</v>
      </c>
      <c r="C7269" t="s">
        <v>48</v>
      </c>
      <c r="D7269" t="s">
        <v>302</v>
      </c>
      <c r="E7269">
        <v>15.5</v>
      </c>
      <c r="F7269">
        <v>6</v>
      </c>
      <c r="G7269">
        <v>93</v>
      </c>
      <c r="H7269" t="s">
        <v>56</v>
      </c>
      <c r="I7269" t="s">
        <v>46</v>
      </c>
      <c r="J7269" s="1">
        <v>45403</v>
      </c>
      <c r="K7269" t="b">
        <v>1</v>
      </c>
      <c r="L7269" t="s">
        <v>24</v>
      </c>
      <c r="M7269">
        <v>4</v>
      </c>
      <c r="N7269">
        <f>G7269/SUMIF(B:B,B7269,G:G)*100</f>
        <v>0.15364789849325933</v>
      </c>
      <c r="Q7269">
        <f>VLOOKUP(C7269, Categories_Pivot_Table!A:B, 2, FALSE)</f>
        <v>23.348837209302324</v>
      </c>
      <c r="T7269">
        <f t="shared" si="114"/>
        <v>2024</v>
      </c>
    </row>
    <row r="7270" spans="1:20" x14ac:dyDescent="0.2">
      <c r="A7270" t="s">
        <v>7527</v>
      </c>
      <c r="B7270" t="s">
        <v>106</v>
      </c>
      <c r="C7270" t="s">
        <v>74</v>
      </c>
      <c r="D7270" t="s">
        <v>321</v>
      </c>
      <c r="E7270">
        <v>32</v>
      </c>
      <c r="F7270">
        <v>6</v>
      </c>
      <c r="G7270">
        <v>192</v>
      </c>
      <c r="H7270" t="s">
        <v>56</v>
      </c>
      <c r="I7270" t="s">
        <v>46</v>
      </c>
      <c r="J7270" s="1">
        <v>45504</v>
      </c>
      <c r="K7270" t="b">
        <v>0</v>
      </c>
      <c r="L7270" t="s">
        <v>30</v>
      </c>
      <c r="M7270">
        <v>7</v>
      </c>
      <c r="N7270">
        <f>G7270/SUMIF(B:B,B7270,G:G)*100</f>
        <v>0.31290743155149936</v>
      </c>
      <c r="Q7270">
        <f>VLOOKUP(C7270, Categories_Pivot_Table!A:B, 2, FALSE)</f>
        <v>24.317096165933375</v>
      </c>
      <c r="T7270">
        <f t="shared" si="114"/>
        <v>2024</v>
      </c>
    </row>
    <row r="7271" spans="1:20" x14ac:dyDescent="0.2">
      <c r="A7271" t="s">
        <v>7528</v>
      </c>
      <c r="B7271" t="s">
        <v>32</v>
      </c>
      <c r="C7271" t="s">
        <v>48</v>
      </c>
      <c r="D7271" t="s">
        <v>237</v>
      </c>
      <c r="E7271">
        <v>11</v>
      </c>
      <c r="F7271">
        <v>3</v>
      </c>
      <c r="G7271">
        <v>33</v>
      </c>
      <c r="H7271" t="s">
        <v>56</v>
      </c>
      <c r="I7271" t="s">
        <v>46</v>
      </c>
      <c r="J7271" s="1">
        <v>45517</v>
      </c>
      <c r="K7271" t="b">
        <v>1</v>
      </c>
      <c r="L7271" t="s">
        <v>49</v>
      </c>
      <c r="M7271">
        <v>8</v>
      </c>
      <c r="N7271">
        <f>G7271/SUMIF(B:B,B7271,G:G)*100</f>
        <v>5.6282778322602645E-2</v>
      </c>
      <c r="Q7271">
        <f>VLOOKUP(C7271, Categories_Pivot_Table!A:B, 2, FALSE)</f>
        <v>23.348837209302324</v>
      </c>
      <c r="T7271">
        <f t="shared" si="114"/>
        <v>2024</v>
      </c>
    </row>
    <row r="7272" spans="1:20" x14ac:dyDescent="0.2">
      <c r="A7272" t="s">
        <v>7529</v>
      </c>
      <c r="B7272" t="s">
        <v>128</v>
      </c>
      <c r="C7272" t="s">
        <v>15</v>
      </c>
      <c r="D7272" t="s">
        <v>69</v>
      </c>
      <c r="E7272">
        <v>29</v>
      </c>
      <c r="F7272">
        <v>9</v>
      </c>
      <c r="G7272">
        <v>261</v>
      </c>
      <c r="H7272" t="s">
        <v>29</v>
      </c>
      <c r="I7272" t="s">
        <v>46</v>
      </c>
      <c r="J7272" s="1">
        <v>45097</v>
      </c>
      <c r="K7272" t="b">
        <v>1</v>
      </c>
      <c r="L7272" t="s">
        <v>49</v>
      </c>
      <c r="M7272">
        <v>6</v>
      </c>
      <c r="N7272">
        <f>G7272/SUMIF(B:B,B7272,G:G)*100</f>
        <v>0.38128907847834981</v>
      </c>
      <c r="Q7272">
        <f>VLOOKUP(C7272, Categories_Pivot_Table!A:B, 2, FALSE)</f>
        <v>23.063808900523561</v>
      </c>
      <c r="T7272">
        <f t="shared" si="114"/>
        <v>2023</v>
      </c>
    </row>
    <row r="7273" spans="1:20" x14ac:dyDescent="0.2">
      <c r="A7273" t="s">
        <v>7530</v>
      </c>
      <c r="B7273" t="s">
        <v>14</v>
      </c>
      <c r="C7273" t="s">
        <v>135</v>
      </c>
      <c r="D7273" t="s">
        <v>605</v>
      </c>
      <c r="E7273">
        <v>21.5</v>
      </c>
      <c r="F7273">
        <v>1</v>
      </c>
      <c r="G7273">
        <v>21.5</v>
      </c>
      <c r="H7273" t="s">
        <v>29</v>
      </c>
      <c r="I7273" t="s">
        <v>18</v>
      </c>
      <c r="J7273" s="1">
        <v>44710</v>
      </c>
      <c r="K7273" t="b">
        <v>1</v>
      </c>
      <c r="L7273" t="s">
        <v>24</v>
      </c>
      <c r="M7273">
        <v>5</v>
      </c>
      <c r="N7273">
        <f>G7273/SUMIF(B:B,B7273,G:G)*100</f>
        <v>3.5002889773458043E-2</v>
      </c>
      <c r="Q7273">
        <f>VLOOKUP(C7273, Categories_Pivot_Table!A:B, 2, FALSE)</f>
        <v>23.146341463414632</v>
      </c>
      <c r="T7273">
        <f t="shared" si="114"/>
        <v>2022</v>
      </c>
    </row>
    <row r="7274" spans="1:20" x14ac:dyDescent="0.2">
      <c r="A7274" t="s">
        <v>7531</v>
      </c>
      <c r="B7274" t="s">
        <v>44</v>
      </c>
      <c r="C7274" t="s">
        <v>135</v>
      </c>
      <c r="D7274" t="s">
        <v>333</v>
      </c>
      <c r="E7274">
        <v>20</v>
      </c>
      <c r="F7274">
        <v>10</v>
      </c>
      <c r="G7274">
        <v>200</v>
      </c>
      <c r="H7274" t="s">
        <v>56</v>
      </c>
      <c r="I7274" t="s">
        <v>18</v>
      </c>
      <c r="J7274" s="1">
        <v>45551</v>
      </c>
      <c r="K7274" t="b">
        <v>0</v>
      </c>
      <c r="L7274" t="s">
        <v>19</v>
      </c>
      <c r="M7274">
        <v>9</v>
      </c>
      <c r="N7274">
        <f>G7274/SUMIF(B:B,B7274,G:G)*100</f>
        <v>0.32951914918155684</v>
      </c>
      <c r="Q7274">
        <f>VLOOKUP(C7274, Categories_Pivot_Table!A:B, 2, FALSE)</f>
        <v>23.146341463414632</v>
      </c>
      <c r="T7274">
        <f t="shared" si="114"/>
        <v>2024</v>
      </c>
    </row>
    <row r="7275" spans="1:20" x14ac:dyDescent="0.2">
      <c r="A7275" t="s">
        <v>7532</v>
      </c>
      <c r="B7275" t="s">
        <v>51</v>
      </c>
      <c r="C7275" t="s">
        <v>27</v>
      </c>
      <c r="D7275" t="s">
        <v>352</v>
      </c>
      <c r="E7275">
        <v>14</v>
      </c>
      <c r="F7275">
        <v>3</v>
      </c>
      <c r="G7275">
        <v>42</v>
      </c>
      <c r="H7275" t="s">
        <v>29</v>
      </c>
      <c r="I7275" t="s">
        <v>18</v>
      </c>
      <c r="J7275" s="1">
        <v>45587</v>
      </c>
      <c r="K7275" t="b">
        <v>0</v>
      </c>
      <c r="L7275" t="s">
        <v>49</v>
      </c>
      <c r="M7275">
        <v>10</v>
      </c>
      <c r="N7275">
        <f>G7275/SUMIF(B:B,B7275,G:G)*100</f>
        <v>6.5109212953632936E-2</v>
      </c>
      <c r="Q7275">
        <f>VLOOKUP(C7275, Categories_Pivot_Table!A:B, 2, FALSE)</f>
        <v>25.013711734693878</v>
      </c>
      <c r="T7275">
        <f t="shared" si="114"/>
        <v>2024</v>
      </c>
    </row>
    <row r="7276" spans="1:20" x14ac:dyDescent="0.2">
      <c r="A7276" t="s">
        <v>7533</v>
      </c>
      <c r="B7276" t="s">
        <v>84</v>
      </c>
      <c r="C7276" t="s">
        <v>38</v>
      </c>
      <c r="D7276" t="s">
        <v>473</v>
      </c>
      <c r="E7276">
        <v>23</v>
      </c>
      <c r="F7276">
        <v>3</v>
      </c>
      <c r="G7276">
        <v>69</v>
      </c>
      <c r="H7276" t="s">
        <v>17</v>
      </c>
      <c r="I7276" t="s">
        <v>46</v>
      </c>
      <c r="J7276" s="1">
        <v>44858</v>
      </c>
      <c r="K7276" t="b">
        <v>0</v>
      </c>
      <c r="L7276" t="s">
        <v>19</v>
      </c>
      <c r="M7276">
        <v>10</v>
      </c>
      <c r="N7276">
        <f>G7276/SUMIF(B:B,B7276,G:G)*100</f>
        <v>0.11170923220140042</v>
      </c>
      <c r="Q7276">
        <f>VLOOKUP(C7276, Categories_Pivot_Table!A:B, 2, FALSE)</f>
        <v>23.088790931989923</v>
      </c>
      <c r="T7276">
        <f t="shared" si="114"/>
        <v>2022</v>
      </c>
    </row>
    <row r="7277" spans="1:20" x14ac:dyDescent="0.2">
      <c r="A7277" t="s">
        <v>7534</v>
      </c>
      <c r="B7277" t="s">
        <v>71</v>
      </c>
      <c r="C7277" t="s">
        <v>38</v>
      </c>
      <c r="D7277" t="s">
        <v>1276</v>
      </c>
      <c r="E7277">
        <v>35</v>
      </c>
      <c r="F7277">
        <v>6</v>
      </c>
      <c r="G7277">
        <v>210</v>
      </c>
      <c r="H7277" t="s">
        <v>29</v>
      </c>
      <c r="I7277" t="s">
        <v>18</v>
      </c>
      <c r="J7277" s="1">
        <v>45430</v>
      </c>
      <c r="K7277" t="b">
        <v>1</v>
      </c>
      <c r="L7277" t="s">
        <v>35</v>
      </c>
      <c r="M7277">
        <v>5</v>
      </c>
      <c r="N7277">
        <f>G7277/SUMIF(B:B,B7277,G:G)*100</f>
        <v>0.33271279756010613</v>
      </c>
      <c r="Q7277">
        <f>VLOOKUP(C7277, Categories_Pivot_Table!A:B, 2, FALSE)</f>
        <v>23.088790931989923</v>
      </c>
      <c r="T7277">
        <f t="shared" si="114"/>
        <v>2024</v>
      </c>
    </row>
    <row r="7278" spans="1:20" x14ac:dyDescent="0.2">
      <c r="A7278" t="s">
        <v>7535</v>
      </c>
      <c r="B7278" t="s">
        <v>71</v>
      </c>
      <c r="C7278" t="s">
        <v>22</v>
      </c>
      <c r="D7278" t="s">
        <v>205</v>
      </c>
      <c r="E7278">
        <v>15.5</v>
      </c>
      <c r="F7278">
        <v>8</v>
      </c>
      <c r="G7278">
        <v>124</v>
      </c>
      <c r="H7278" t="s">
        <v>56</v>
      </c>
      <c r="I7278" t="s">
        <v>18</v>
      </c>
      <c r="J7278" s="1">
        <v>45160</v>
      </c>
      <c r="K7278" t="b">
        <v>0</v>
      </c>
      <c r="L7278" t="s">
        <v>49</v>
      </c>
      <c r="M7278">
        <v>8</v>
      </c>
      <c r="N7278">
        <f>G7278/SUMIF(B:B,B7278,G:G)*100</f>
        <v>0.19645898522596744</v>
      </c>
      <c r="Q7278">
        <f>VLOOKUP(C7278, Categories_Pivot_Table!A:B, 2, FALSE)</f>
        <v>21.505681818181817</v>
      </c>
      <c r="T7278">
        <f t="shared" si="114"/>
        <v>2023</v>
      </c>
    </row>
    <row r="7279" spans="1:20" x14ac:dyDescent="0.2">
      <c r="A7279" t="s">
        <v>7536</v>
      </c>
      <c r="B7279" t="s">
        <v>37</v>
      </c>
      <c r="C7279" t="s">
        <v>48</v>
      </c>
      <c r="D7279" t="s">
        <v>203</v>
      </c>
      <c r="E7279">
        <v>39.5</v>
      </c>
      <c r="F7279">
        <v>5</v>
      </c>
      <c r="G7279">
        <v>197.5</v>
      </c>
      <c r="H7279" t="s">
        <v>29</v>
      </c>
      <c r="I7279" t="s">
        <v>46</v>
      </c>
      <c r="J7279" s="1">
        <v>44893</v>
      </c>
      <c r="K7279" t="b">
        <v>0</v>
      </c>
      <c r="L7279" t="s">
        <v>19</v>
      </c>
      <c r="M7279">
        <v>11</v>
      </c>
      <c r="N7279">
        <f>G7279/SUMIF(B:B,B7279,G:G)*100</f>
        <v>0.29488835302988448</v>
      </c>
      <c r="Q7279">
        <f>VLOOKUP(C7279, Categories_Pivot_Table!A:B, 2, FALSE)</f>
        <v>23.348837209302324</v>
      </c>
      <c r="T7279">
        <f t="shared" si="114"/>
        <v>2022</v>
      </c>
    </row>
    <row r="7280" spans="1:20" x14ac:dyDescent="0.2">
      <c r="A7280" t="s">
        <v>7537</v>
      </c>
      <c r="B7280" t="s">
        <v>54</v>
      </c>
      <c r="C7280" t="s">
        <v>38</v>
      </c>
      <c r="D7280" t="s">
        <v>39</v>
      </c>
      <c r="E7280">
        <v>12.5</v>
      </c>
      <c r="F7280">
        <v>2</v>
      </c>
      <c r="G7280">
        <v>25</v>
      </c>
      <c r="H7280" t="s">
        <v>56</v>
      </c>
      <c r="I7280" t="s">
        <v>18</v>
      </c>
      <c r="J7280" s="1">
        <v>44868</v>
      </c>
      <c r="K7280" t="b">
        <v>0</v>
      </c>
      <c r="L7280" t="s">
        <v>42</v>
      </c>
      <c r="M7280">
        <v>11</v>
      </c>
      <c r="N7280">
        <f>G7280/SUMIF(B:B,B7280,G:G)*100</f>
        <v>4.3740322453657131E-2</v>
      </c>
      <c r="Q7280">
        <f>VLOOKUP(C7280, Categories_Pivot_Table!A:B, 2, FALSE)</f>
        <v>23.088790931989923</v>
      </c>
      <c r="T7280">
        <f t="shared" si="114"/>
        <v>2022</v>
      </c>
    </row>
    <row r="7281" spans="1:20" x14ac:dyDescent="0.2">
      <c r="A7281" t="s">
        <v>7538</v>
      </c>
      <c r="B7281" t="s">
        <v>173</v>
      </c>
      <c r="C7281" t="s">
        <v>33</v>
      </c>
      <c r="D7281" t="s">
        <v>257</v>
      </c>
      <c r="E7281">
        <v>32</v>
      </c>
      <c r="F7281">
        <v>10</v>
      </c>
      <c r="G7281">
        <v>320</v>
      </c>
      <c r="H7281" t="s">
        <v>56</v>
      </c>
      <c r="I7281" t="s">
        <v>18</v>
      </c>
      <c r="J7281" s="1">
        <v>45659</v>
      </c>
      <c r="K7281" t="b">
        <v>1</v>
      </c>
      <c r="L7281" t="s">
        <v>42</v>
      </c>
      <c r="M7281">
        <v>1</v>
      </c>
      <c r="N7281">
        <f>G7281/SUMIF(B:B,B7281,G:G)*100</f>
        <v>0.52622058509151304</v>
      </c>
      <c r="Q7281">
        <f>VLOOKUP(C7281, Categories_Pivot_Table!A:B, 2, FALSE)</f>
        <v>23.300574345883856</v>
      </c>
      <c r="T7281">
        <f t="shared" si="114"/>
        <v>2025</v>
      </c>
    </row>
    <row r="7282" spans="1:20" x14ac:dyDescent="0.2">
      <c r="A7282" t="s">
        <v>7539</v>
      </c>
      <c r="B7282" t="s">
        <v>113</v>
      </c>
      <c r="C7282" t="s">
        <v>135</v>
      </c>
      <c r="D7282" t="s">
        <v>605</v>
      </c>
      <c r="E7282">
        <v>21.5</v>
      </c>
      <c r="F7282">
        <v>3</v>
      </c>
      <c r="G7282">
        <v>64.5</v>
      </c>
      <c r="H7282" t="s">
        <v>17</v>
      </c>
      <c r="I7282" t="s">
        <v>18</v>
      </c>
      <c r="J7282" s="1">
        <v>45411</v>
      </c>
      <c r="K7282" t="b">
        <v>0</v>
      </c>
      <c r="L7282" t="s">
        <v>19</v>
      </c>
      <c r="M7282">
        <v>4</v>
      </c>
      <c r="N7282">
        <f>G7282/SUMIF(B:B,B7282,G:G)*100</f>
        <v>0.10620255874071757</v>
      </c>
      <c r="Q7282">
        <f>VLOOKUP(C7282, Categories_Pivot_Table!A:B, 2, FALSE)</f>
        <v>23.146341463414632</v>
      </c>
      <c r="T7282">
        <f t="shared" si="114"/>
        <v>2024</v>
      </c>
    </row>
    <row r="7283" spans="1:20" x14ac:dyDescent="0.2">
      <c r="A7283" t="s">
        <v>7540</v>
      </c>
      <c r="B7283" t="s">
        <v>128</v>
      </c>
      <c r="C7283" t="s">
        <v>27</v>
      </c>
      <c r="D7283" t="s">
        <v>583</v>
      </c>
      <c r="E7283">
        <v>12.5</v>
      </c>
      <c r="F7283">
        <v>1</v>
      </c>
      <c r="G7283">
        <v>12.5</v>
      </c>
      <c r="H7283" t="s">
        <v>56</v>
      </c>
      <c r="I7283" t="s">
        <v>46</v>
      </c>
      <c r="J7283" s="1">
        <v>44753</v>
      </c>
      <c r="K7283" t="b">
        <v>0</v>
      </c>
      <c r="L7283" t="s">
        <v>19</v>
      </c>
      <c r="M7283">
        <v>7</v>
      </c>
      <c r="N7283">
        <f>G7283/SUMIF(B:B,B7283,G:G)*100</f>
        <v>1.8260971191491848E-2</v>
      </c>
      <c r="Q7283">
        <f>VLOOKUP(C7283, Categories_Pivot_Table!A:B, 2, FALSE)</f>
        <v>25.013711734693878</v>
      </c>
      <c r="T7283">
        <f t="shared" si="114"/>
        <v>2022</v>
      </c>
    </row>
    <row r="7284" spans="1:20" x14ac:dyDescent="0.2">
      <c r="A7284" t="s">
        <v>7541</v>
      </c>
      <c r="B7284" t="s">
        <v>44</v>
      </c>
      <c r="C7284" t="s">
        <v>33</v>
      </c>
      <c r="D7284" t="s">
        <v>257</v>
      </c>
      <c r="E7284">
        <v>32</v>
      </c>
      <c r="F7284">
        <v>10</v>
      </c>
      <c r="G7284">
        <v>320</v>
      </c>
      <c r="H7284" t="s">
        <v>56</v>
      </c>
      <c r="I7284" t="s">
        <v>46</v>
      </c>
      <c r="J7284" s="1">
        <v>45590</v>
      </c>
      <c r="K7284" t="b">
        <v>0</v>
      </c>
      <c r="L7284" t="s">
        <v>65</v>
      </c>
      <c r="M7284">
        <v>10</v>
      </c>
      <c r="N7284">
        <f>G7284/SUMIF(B:B,B7284,G:G)*100</f>
        <v>0.52723063869049092</v>
      </c>
      <c r="Q7284">
        <f>VLOOKUP(C7284, Categories_Pivot_Table!A:B, 2, FALSE)</f>
        <v>23.300574345883856</v>
      </c>
      <c r="T7284">
        <f t="shared" si="114"/>
        <v>2024</v>
      </c>
    </row>
    <row r="7285" spans="1:20" x14ac:dyDescent="0.2">
      <c r="A7285" t="s">
        <v>7542</v>
      </c>
      <c r="B7285" t="s">
        <v>14</v>
      </c>
      <c r="C7285" t="s">
        <v>48</v>
      </c>
      <c r="D7285" t="s">
        <v>446</v>
      </c>
      <c r="E7285">
        <v>26</v>
      </c>
      <c r="F7285">
        <v>2</v>
      </c>
      <c r="G7285">
        <v>52</v>
      </c>
      <c r="H7285" t="s">
        <v>29</v>
      </c>
      <c r="I7285" t="s">
        <v>46</v>
      </c>
      <c r="J7285" s="1">
        <v>45502</v>
      </c>
      <c r="K7285" t="b">
        <v>0</v>
      </c>
      <c r="L7285" t="s">
        <v>19</v>
      </c>
      <c r="M7285">
        <v>7</v>
      </c>
      <c r="N7285">
        <f>G7285/SUMIF(B:B,B7285,G:G)*100</f>
        <v>8.46581520102241E-2</v>
      </c>
      <c r="Q7285">
        <f>VLOOKUP(C7285, Categories_Pivot_Table!A:B, 2, FALSE)</f>
        <v>23.348837209302324</v>
      </c>
      <c r="T7285">
        <f t="shared" si="114"/>
        <v>2024</v>
      </c>
    </row>
    <row r="7286" spans="1:20" x14ac:dyDescent="0.2">
      <c r="A7286" t="s">
        <v>7543</v>
      </c>
      <c r="B7286" t="s">
        <v>63</v>
      </c>
      <c r="C7286" t="s">
        <v>38</v>
      </c>
      <c r="D7286" t="s">
        <v>264</v>
      </c>
      <c r="E7286">
        <v>39.5</v>
      </c>
      <c r="F7286">
        <v>5</v>
      </c>
      <c r="G7286">
        <v>197.5</v>
      </c>
      <c r="H7286" t="s">
        <v>17</v>
      </c>
      <c r="I7286" t="s">
        <v>18</v>
      </c>
      <c r="J7286" s="1">
        <v>45053</v>
      </c>
      <c r="K7286" t="b">
        <v>0</v>
      </c>
      <c r="L7286" t="s">
        <v>24</v>
      </c>
      <c r="M7286">
        <v>5</v>
      </c>
      <c r="N7286">
        <f>G7286/SUMIF(B:B,B7286,G:G)*100</f>
        <v>0.32629526830557759</v>
      </c>
      <c r="Q7286">
        <f>VLOOKUP(C7286, Categories_Pivot_Table!A:B, 2, FALSE)</f>
        <v>23.088790931989923</v>
      </c>
      <c r="T7286">
        <f t="shared" si="114"/>
        <v>2023</v>
      </c>
    </row>
    <row r="7287" spans="1:20" x14ac:dyDescent="0.2">
      <c r="A7287" t="s">
        <v>7544</v>
      </c>
      <c r="B7287" t="s">
        <v>113</v>
      </c>
      <c r="C7287" t="s">
        <v>135</v>
      </c>
      <c r="D7287" t="s">
        <v>159</v>
      </c>
      <c r="E7287">
        <v>39.5</v>
      </c>
      <c r="F7287">
        <v>5</v>
      </c>
      <c r="G7287">
        <v>197.5</v>
      </c>
      <c r="H7287" t="s">
        <v>17</v>
      </c>
      <c r="I7287" t="s">
        <v>18</v>
      </c>
      <c r="J7287" s="1">
        <v>45228</v>
      </c>
      <c r="K7287" t="b">
        <v>0</v>
      </c>
      <c r="L7287" t="s">
        <v>24</v>
      </c>
      <c r="M7287">
        <v>10</v>
      </c>
      <c r="N7287">
        <f>G7287/SUMIF(B:B,B7287,G:G)*100</f>
        <v>0.32519388141537553</v>
      </c>
      <c r="Q7287">
        <f>VLOOKUP(C7287, Categories_Pivot_Table!A:B, 2, FALSE)</f>
        <v>23.146341463414632</v>
      </c>
      <c r="T7287">
        <f t="shared" si="114"/>
        <v>2023</v>
      </c>
    </row>
    <row r="7288" spans="1:20" x14ac:dyDescent="0.2">
      <c r="A7288" t="s">
        <v>7545</v>
      </c>
      <c r="B7288" t="s">
        <v>71</v>
      </c>
      <c r="C7288" t="s">
        <v>15</v>
      </c>
      <c r="D7288" t="s">
        <v>183</v>
      </c>
      <c r="E7288">
        <v>14</v>
      </c>
      <c r="F7288">
        <v>9</v>
      </c>
      <c r="G7288">
        <v>126</v>
      </c>
      <c r="H7288" t="s">
        <v>17</v>
      </c>
      <c r="I7288" t="s">
        <v>46</v>
      </c>
      <c r="J7288" s="1">
        <v>44802</v>
      </c>
      <c r="K7288" t="b">
        <v>0</v>
      </c>
      <c r="L7288" t="s">
        <v>19</v>
      </c>
      <c r="M7288">
        <v>8</v>
      </c>
      <c r="N7288">
        <f>G7288/SUMIF(B:B,B7288,G:G)*100</f>
        <v>0.19962767853606367</v>
      </c>
      <c r="Q7288">
        <f>VLOOKUP(C7288, Categories_Pivot_Table!A:B, 2, FALSE)</f>
        <v>23.063808900523561</v>
      </c>
      <c r="T7288">
        <f t="shared" si="114"/>
        <v>2022</v>
      </c>
    </row>
    <row r="7289" spans="1:20" x14ac:dyDescent="0.2">
      <c r="A7289" t="s">
        <v>7546</v>
      </c>
      <c r="B7289" t="s">
        <v>118</v>
      </c>
      <c r="C7289" t="s">
        <v>74</v>
      </c>
      <c r="D7289" t="s">
        <v>219</v>
      </c>
      <c r="E7289">
        <v>12.5</v>
      </c>
      <c r="F7289">
        <v>1</v>
      </c>
      <c r="G7289">
        <v>12.5</v>
      </c>
      <c r="H7289" t="s">
        <v>56</v>
      </c>
      <c r="I7289" t="s">
        <v>18</v>
      </c>
      <c r="J7289" s="1">
        <v>44608</v>
      </c>
      <c r="K7289" t="b">
        <v>1</v>
      </c>
      <c r="L7289" t="s">
        <v>30</v>
      </c>
      <c r="M7289">
        <v>2</v>
      </c>
      <c r="N7289">
        <f>G7289/SUMIF(B:B,B7289,G:G)*100</f>
        <v>2.0560225011102523E-2</v>
      </c>
      <c r="Q7289">
        <f>VLOOKUP(C7289, Categories_Pivot_Table!A:B, 2, FALSE)</f>
        <v>24.317096165933375</v>
      </c>
      <c r="T7289">
        <f t="shared" si="114"/>
        <v>2022</v>
      </c>
    </row>
    <row r="7290" spans="1:20" x14ac:dyDescent="0.2">
      <c r="A7290" t="s">
        <v>7547</v>
      </c>
      <c r="B7290" t="s">
        <v>14</v>
      </c>
      <c r="C7290" t="s">
        <v>38</v>
      </c>
      <c r="D7290" t="s">
        <v>473</v>
      </c>
      <c r="E7290">
        <v>23</v>
      </c>
      <c r="F7290">
        <v>5</v>
      </c>
      <c r="G7290">
        <v>115</v>
      </c>
      <c r="H7290" t="s">
        <v>17</v>
      </c>
      <c r="I7290" t="s">
        <v>18</v>
      </c>
      <c r="J7290" s="1">
        <v>44619</v>
      </c>
      <c r="K7290" t="b">
        <v>0</v>
      </c>
      <c r="L7290" t="s">
        <v>24</v>
      </c>
      <c r="M7290">
        <v>2</v>
      </c>
      <c r="N7290">
        <f>G7290/SUMIF(B:B,B7290,G:G)*100</f>
        <v>0.18722475925338022</v>
      </c>
      <c r="Q7290">
        <f>VLOOKUP(C7290, Categories_Pivot_Table!A:B, 2, FALSE)</f>
        <v>23.088790931989923</v>
      </c>
      <c r="T7290">
        <f t="shared" si="114"/>
        <v>2022</v>
      </c>
    </row>
    <row r="7291" spans="1:20" x14ac:dyDescent="0.2">
      <c r="A7291" t="s">
        <v>7548</v>
      </c>
      <c r="B7291" t="s">
        <v>76</v>
      </c>
      <c r="C7291" t="s">
        <v>48</v>
      </c>
      <c r="D7291" t="s">
        <v>237</v>
      </c>
      <c r="E7291">
        <v>11</v>
      </c>
      <c r="F7291">
        <v>1</v>
      </c>
      <c r="G7291">
        <v>11</v>
      </c>
      <c r="H7291" t="s">
        <v>17</v>
      </c>
      <c r="I7291" t="s">
        <v>18</v>
      </c>
      <c r="J7291" s="1">
        <v>44660</v>
      </c>
      <c r="K7291" t="b">
        <v>0</v>
      </c>
      <c r="L7291" t="s">
        <v>35</v>
      </c>
      <c r="M7291">
        <v>4</v>
      </c>
      <c r="N7291">
        <f>G7291/SUMIF(B:B,B7291,G:G)*100</f>
        <v>1.8729301992967996E-2</v>
      </c>
      <c r="Q7291">
        <f>VLOOKUP(C7291, Categories_Pivot_Table!A:B, 2, FALSE)</f>
        <v>23.348837209302324</v>
      </c>
      <c r="T7291">
        <f t="shared" si="114"/>
        <v>2022</v>
      </c>
    </row>
    <row r="7292" spans="1:20" x14ac:dyDescent="0.2">
      <c r="A7292" t="s">
        <v>7549</v>
      </c>
      <c r="B7292" t="s">
        <v>128</v>
      </c>
      <c r="C7292" t="s">
        <v>27</v>
      </c>
      <c r="D7292" t="s">
        <v>140</v>
      </c>
      <c r="E7292">
        <v>27.5</v>
      </c>
      <c r="F7292">
        <v>4</v>
      </c>
      <c r="G7292">
        <v>110</v>
      </c>
      <c r="H7292" t="s">
        <v>29</v>
      </c>
      <c r="I7292" t="s">
        <v>18</v>
      </c>
      <c r="J7292" s="1">
        <v>45514</v>
      </c>
      <c r="K7292" t="b">
        <v>0</v>
      </c>
      <c r="L7292" t="s">
        <v>35</v>
      </c>
      <c r="M7292">
        <v>8</v>
      </c>
      <c r="N7292">
        <f>G7292/SUMIF(B:B,B7292,G:G)*100</f>
        <v>0.16069654648512827</v>
      </c>
      <c r="Q7292">
        <f>VLOOKUP(C7292, Categories_Pivot_Table!A:B, 2, FALSE)</f>
        <v>25.013711734693878</v>
      </c>
      <c r="T7292">
        <f t="shared" si="114"/>
        <v>2024</v>
      </c>
    </row>
    <row r="7293" spans="1:20" x14ac:dyDescent="0.2">
      <c r="A7293" t="s">
        <v>7550</v>
      </c>
      <c r="B7293" t="s">
        <v>26</v>
      </c>
      <c r="C7293" t="s">
        <v>22</v>
      </c>
      <c r="D7293" t="s">
        <v>1043</v>
      </c>
      <c r="E7293">
        <v>14</v>
      </c>
      <c r="F7293">
        <v>4</v>
      </c>
      <c r="G7293">
        <v>56</v>
      </c>
      <c r="H7293" t="s">
        <v>56</v>
      </c>
      <c r="I7293" t="s">
        <v>46</v>
      </c>
      <c r="J7293" s="1">
        <v>45579</v>
      </c>
      <c r="K7293" t="b">
        <v>1</v>
      </c>
      <c r="L7293" t="s">
        <v>19</v>
      </c>
      <c r="M7293">
        <v>10</v>
      </c>
      <c r="N7293">
        <f>G7293/SUMIF(B:B,B7293,G:G)*100</f>
        <v>9.0254889478052755E-2</v>
      </c>
      <c r="Q7293">
        <f>VLOOKUP(C7293, Categories_Pivot_Table!A:B, 2, FALSE)</f>
        <v>21.505681818181817</v>
      </c>
      <c r="T7293">
        <f t="shared" si="114"/>
        <v>2024</v>
      </c>
    </row>
    <row r="7294" spans="1:20" x14ac:dyDescent="0.2">
      <c r="A7294" t="s">
        <v>7551</v>
      </c>
      <c r="B7294" t="s">
        <v>54</v>
      </c>
      <c r="C7294" t="s">
        <v>33</v>
      </c>
      <c r="D7294" t="s">
        <v>556</v>
      </c>
      <c r="E7294">
        <v>29</v>
      </c>
      <c r="F7294">
        <v>7</v>
      </c>
      <c r="G7294">
        <v>203</v>
      </c>
      <c r="H7294" t="s">
        <v>17</v>
      </c>
      <c r="I7294" t="s">
        <v>46</v>
      </c>
      <c r="J7294" s="1">
        <v>44911</v>
      </c>
      <c r="K7294" t="b">
        <v>1</v>
      </c>
      <c r="L7294" t="s">
        <v>65</v>
      </c>
      <c r="M7294">
        <v>12</v>
      </c>
      <c r="N7294">
        <f>G7294/SUMIF(B:B,B7294,G:G)*100</f>
        <v>0.35517141832369586</v>
      </c>
      <c r="Q7294">
        <f>VLOOKUP(C7294, Categories_Pivot_Table!A:B, 2, FALSE)</f>
        <v>23.300574345883856</v>
      </c>
      <c r="T7294">
        <f t="shared" si="114"/>
        <v>2022</v>
      </c>
    </row>
    <row r="7295" spans="1:20" x14ac:dyDescent="0.2">
      <c r="A7295" t="s">
        <v>7552</v>
      </c>
      <c r="B7295" t="s">
        <v>71</v>
      </c>
      <c r="C7295" t="s">
        <v>33</v>
      </c>
      <c r="D7295" t="s">
        <v>259</v>
      </c>
      <c r="E7295">
        <v>33.5</v>
      </c>
      <c r="F7295">
        <v>10</v>
      </c>
      <c r="G7295">
        <v>335</v>
      </c>
      <c r="H7295" t="s">
        <v>17</v>
      </c>
      <c r="I7295" t="s">
        <v>46</v>
      </c>
      <c r="J7295" s="1">
        <v>45455</v>
      </c>
      <c r="K7295" t="b">
        <v>1</v>
      </c>
      <c r="L7295" t="s">
        <v>30</v>
      </c>
      <c r="M7295">
        <v>6</v>
      </c>
      <c r="N7295">
        <f>G7295/SUMIF(B:B,B7295,G:G)*100</f>
        <v>0.53075612944112172</v>
      </c>
      <c r="Q7295">
        <f>VLOOKUP(C7295, Categories_Pivot_Table!A:B, 2, FALSE)</f>
        <v>23.300574345883856</v>
      </c>
      <c r="T7295">
        <f t="shared" si="114"/>
        <v>2024</v>
      </c>
    </row>
    <row r="7296" spans="1:20" x14ac:dyDescent="0.2">
      <c r="A7296" t="s">
        <v>7553</v>
      </c>
      <c r="B7296" t="s">
        <v>118</v>
      </c>
      <c r="C7296" t="s">
        <v>27</v>
      </c>
      <c r="D7296" t="s">
        <v>119</v>
      </c>
      <c r="E7296">
        <v>38</v>
      </c>
      <c r="F7296">
        <v>3</v>
      </c>
      <c r="G7296">
        <v>114</v>
      </c>
      <c r="H7296" t="s">
        <v>29</v>
      </c>
      <c r="I7296" t="s">
        <v>46</v>
      </c>
      <c r="J7296" s="1">
        <v>45434</v>
      </c>
      <c r="K7296" t="b">
        <v>1</v>
      </c>
      <c r="L7296" t="s">
        <v>30</v>
      </c>
      <c r="M7296">
        <v>5</v>
      </c>
      <c r="N7296">
        <f>G7296/SUMIF(B:B,B7296,G:G)*100</f>
        <v>0.18750925210125499</v>
      </c>
      <c r="Q7296">
        <f>VLOOKUP(C7296, Categories_Pivot_Table!A:B, 2, FALSE)</f>
        <v>25.013711734693878</v>
      </c>
      <c r="T7296">
        <f t="shared" si="114"/>
        <v>2024</v>
      </c>
    </row>
    <row r="7297" spans="1:20" x14ac:dyDescent="0.2">
      <c r="A7297" t="s">
        <v>7554</v>
      </c>
      <c r="B7297" t="s">
        <v>37</v>
      </c>
      <c r="C7297" t="s">
        <v>33</v>
      </c>
      <c r="D7297" t="s">
        <v>34</v>
      </c>
      <c r="E7297">
        <v>27.5</v>
      </c>
      <c r="F7297">
        <v>4</v>
      </c>
      <c r="G7297">
        <v>110</v>
      </c>
      <c r="H7297" t="s">
        <v>29</v>
      </c>
      <c r="I7297" t="s">
        <v>46</v>
      </c>
      <c r="J7297" s="1">
        <v>45637</v>
      </c>
      <c r="K7297" t="b">
        <v>0</v>
      </c>
      <c r="L7297" t="s">
        <v>30</v>
      </c>
      <c r="M7297">
        <v>12</v>
      </c>
      <c r="N7297">
        <f>G7297/SUMIF(B:B,B7297,G:G)*100</f>
        <v>0.16424161434575846</v>
      </c>
      <c r="Q7297">
        <f>VLOOKUP(C7297, Categories_Pivot_Table!A:B, 2, FALSE)</f>
        <v>23.300574345883856</v>
      </c>
      <c r="T7297">
        <f t="shared" si="114"/>
        <v>2024</v>
      </c>
    </row>
    <row r="7298" spans="1:20" x14ac:dyDescent="0.2">
      <c r="A7298" t="s">
        <v>7555</v>
      </c>
      <c r="B7298" t="s">
        <v>106</v>
      </c>
      <c r="C7298" t="s">
        <v>27</v>
      </c>
      <c r="D7298" t="s">
        <v>28</v>
      </c>
      <c r="E7298">
        <v>21.5</v>
      </c>
      <c r="F7298">
        <v>5</v>
      </c>
      <c r="G7298">
        <v>107.5</v>
      </c>
      <c r="H7298" t="s">
        <v>29</v>
      </c>
      <c r="I7298" t="s">
        <v>46</v>
      </c>
      <c r="J7298" s="1">
        <v>45181</v>
      </c>
      <c r="K7298" t="b">
        <v>0</v>
      </c>
      <c r="L7298" t="s">
        <v>49</v>
      </c>
      <c r="M7298">
        <v>9</v>
      </c>
      <c r="N7298">
        <f>G7298/SUMIF(B:B,B7298,G:G)*100</f>
        <v>0.17519556714471968</v>
      </c>
      <c r="Q7298">
        <f>VLOOKUP(C7298, Categories_Pivot_Table!A:B, 2, FALSE)</f>
        <v>25.013711734693878</v>
      </c>
      <c r="T7298">
        <f t="shared" ref="T7298:T7361" si="115">YEAR(J7298)</f>
        <v>2023</v>
      </c>
    </row>
    <row r="7299" spans="1:20" x14ac:dyDescent="0.2">
      <c r="A7299" t="s">
        <v>7556</v>
      </c>
      <c r="B7299" t="s">
        <v>95</v>
      </c>
      <c r="C7299" t="s">
        <v>38</v>
      </c>
      <c r="D7299" t="s">
        <v>85</v>
      </c>
      <c r="E7299">
        <v>18.5</v>
      </c>
      <c r="F7299">
        <v>7</v>
      </c>
      <c r="G7299">
        <v>129.5</v>
      </c>
      <c r="H7299" t="s">
        <v>56</v>
      </c>
      <c r="I7299" t="s">
        <v>18</v>
      </c>
      <c r="J7299" s="1">
        <v>45272</v>
      </c>
      <c r="K7299" t="b">
        <v>0</v>
      </c>
      <c r="L7299" t="s">
        <v>49</v>
      </c>
      <c r="M7299">
        <v>12</v>
      </c>
      <c r="N7299">
        <f>G7299/SUMIF(B:B,B7299,G:G)*100</f>
        <v>0.19227485653623155</v>
      </c>
      <c r="Q7299">
        <f>VLOOKUP(C7299, Categories_Pivot_Table!A:B, 2, FALSE)</f>
        <v>23.088790931989923</v>
      </c>
      <c r="T7299">
        <f t="shared" si="115"/>
        <v>2023</v>
      </c>
    </row>
    <row r="7300" spans="1:20" x14ac:dyDescent="0.2">
      <c r="A7300" t="s">
        <v>7557</v>
      </c>
      <c r="B7300" t="s">
        <v>121</v>
      </c>
      <c r="C7300" t="s">
        <v>135</v>
      </c>
      <c r="D7300" t="s">
        <v>605</v>
      </c>
      <c r="E7300">
        <v>21.5</v>
      </c>
      <c r="F7300">
        <v>7</v>
      </c>
      <c r="G7300">
        <v>150.5</v>
      </c>
      <c r="H7300" t="s">
        <v>56</v>
      </c>
      <c r="I7300" t="s">
        <v>46</v>
      </c>
      <c r="J7300" s="1">
        <v>45589</v>
      </c>
      <c r="K7300" t="b">
        <v>1</v>
      </c>
      <c r="L7300" t="s">
        <v>42</v>
      </c>
      <c r="M7300">
        <v>10</v>
      </c>
      <c r="N7300">
        <f>G7300/SUMIF(B:B,B7300,G:G)*100</f>
        <v>0.2295239475068819</v>
      </c>
      <c r="Q7300">
        <f>VLOOKUP(C7300, Categories_Pivot_Table!A:B, 2, FALSE)</f>
        <v>23.146341463414632</v>
      </c>
      <c r="T7300">
        <f t="shared" si="115"/>
        <v>2024</v>
      </c>
    </row>
    <row r="7301" spans="1:20" x14ac:dyDescent="0.2">
      <c r="A7301" t="s">
        <v>7558</v>
      </c>
      <c r="B7301" t="s">
        <v>87</v>
      </c>
      <c r="C7301" t="s">
        <v>38</v>
      </c>
      <c r="D7301" t="s">
        <v>190</v>
      </c>
      <c r="E7301">
        <v>33.5</v>
      </c>
      <c r="F7301">
        <v>9</v>
      </c>
      <c r="G7301">
        <v>301.5</v>
      </c>
      <c r="H7301" t="s">
        <v>29</v>
      </c>
      <c r="I7301" t="s">
        <v>46</v>
      </c>
      <c r="J7301" s="1">
        <v>45658</v>
      </c>
      <c r="K7301" t="b">
        <v>1</v>
      </c>
      <c r="L7301" t="s">
        <v>30</v>
      </c>
      <c r="M7301">
        <v>1</v>
      </c>
      <c r="N7301">
        <f>G7301/SUMIF(B:B,B7301,G:G)*100</f>
        <v>0.4635822685548226</v>
      </c>
      <c r="Q7301">
        <f>VLOOKUP(C7301, Categories_Pivot_Table!A:B, 2, FALSE)</f>
        <v>23.088790931989923</v>
      </c>
      <c r="T7301">
        <f t="shared" si="115"/>
        <v>2025</v>
      </c>
    </row>
    <row r="7302" spans="1:20" x14ac:dyDescent="0.2">
      <c r="A7302" t="s">
        <v>7559</v>
      </c>
      <c r="B7302" t="s">
        <v>47</v>
      </c>
      <c r="C7302" t="s">
        <v>38</v>
      </c>
      <c r="D7302" t="s">
        <v>404</v>
      </c>
      <c r="E7302">
        <v>11</v>
      </c>
      <c r="F7302">
        <v>6</v>
      </c>
      <c r="G7302">
        <v>66</v>
      </c>
      <c r="H7302" t="s">
        <v>17</v>
      </c>
      <c r="I7302" t="s">
        <v>46</v>
      </c>
      <c r="J7302" s="1">
        <v>45165</v>
      </c>
      <c r="K7302" t="b">
        <v>0</v>
      </c>
      <c r="L7302" t="s">
        <v>24</v>
      </c>
      <c r="M7302">
        <v>8</v>
      </c>
      <c r="N7302">
        <f>G7302/SUMIF(B:B,B7302,G:G)*100</f>
        <v>0.10487343682964423</v>
      </c>
      <c r="Q7302">
        <f>VLOOKUP(C7302, Categories_Pivot_Table!A:B, 2, FALSE)</f>
        <v>23.088790931989923</v>
      </c>
      <c r="T7302">
        <f t="shared" si="115"/>
        <v>2023</v>
      </c>
    </row>
    <row r="7303" spans="1:20" x14ac:dyDescent="0.2">
      <c r="A7303" t="s">
        <v>7560</v>
      </c>
      <c r="B7303" t="s">
        <v>21</v>
      </c>
      <c r="C7303" t="s">
        <v>27</v>
      </c>
      <c r="D7303" t="s">
        <v>91</v>
      </c>
      <c r="E7303">
        <v>33.5</v>
      </c>
      <c r="F7303">
        <v>1</v>
      </c>
      <c r="G7303">
        <v>33.5</v>
      </c>
      <c r="H7303" t="s">
        <v>17</v>
      </c>
      <c r="I7303" t="s">
        <v>46</v>
      </c>
      <c r="J7303" s="1">
        <v>45453</v>
      </c>
      <c r="K7303" t="b">
        <v>1</v>
      </c>
      <c r="L7303" t="s">
        <v>19</v>
      </c>
      <c r="M7303">
        <v>6</v>
      </c>
      <c r="N7303">
        <f>G7303/SUMIF(B:B,B7303,G:G)*100</f>
        <v>5.4266391284979551E-2</v>
      </c>
      <c r="Q7303">
        <f>VLOOKUP(C7303, Categories_Pivot_Table!A:B, 2, FALSE)</f>
        <v>25.013711734693878</v>
      </c>
      <c r="T7303">
        <f t="shared" si="115"/>
        <v>2024</v>
      </c>
    </row>
    <row r="7304" spans="1:20" x14ac:dyDescent="0.2">
      <c r="A7304" t="s">
        <v>7561</v>
      </c>
      <c r="B7304" t="s">
        <v>81</v>
      </c>
      <c r="C7304" t="s">
        <v>22</v>
      </c>
      <c r="D7304" t="s">
        <v>157</v>
      </c>
      <c r="E7304">
        <v>12.5</v>
      </c>
      <c r="F7304">
        <v>8</v>
      </c>
      <c r="G7304">
        <v>100</v>
      </c>
      <c r="H7304" t="s">
        <v>56</v>
      </c>
      <c r="I7304" t="s">
        <v>46</v>
      </c>
      <c r="J7304" s="1">
        <v>45131</v>
      </c>
      <c r="K7304" t="b">
        <v>0</v>
      </c>
      <c r="L7304" t="s">
        <v>19</v>
      </c>
      <c r="M7304">
        <v>7</v>
      </c>
      <c r="N7304">
        <f>G7304/SUMIF(B:B,B7304,G:G)*100</f>
        <v>0.15833933703319586</v>
      </c>
      <c r="Q7304">
        <f>VLOOKUP(C7304, Categories_Pivot_Table!A:B, 2, FALSE)</f>
        <v>21.505681818181817</v>
      </c>
      <c r="T7304">
        <f t="shared" si="115"/>
        <v>2023</v>
      </c>
    </row>
    <row r="7305" spans="1:20" x14ac:dyDescent="0.2">
      <c r="A7305" t="s">
        <v>7562</v>
      </c>
      <c r="B7305" t="s">
        <v>113</v>
      </c>
      <c r="C7305" t="s">
        <v>38</v>
      </c>
      <c r="D7305" t="s">
        <v>96</v>
      </c>
      <c r="E7305">
        <v>24.5</v>
      </c>
      <c r="F7305">
        <v>5</v>
      </c>
      <c r="G7305">
        <v>122.5</v>
      </c>
      <c r="H7305" t="s">
        <v>29</v>
      </c>
      <c r="I7305" t="s">
        <v>18</v>
      </c>
      <c r="J7305" s="1">
        <v>45588</v>
      </c>
      <c r="K7305" t="b">
        <v>0</v>
      </c>
      <c r="L7305" t="s">
        <v>30</v>
      </c>
      <c r="M7305">
        <v>10</v>
      </c>
      <c r="N7305">
        <f>G7305/SUMIF(B:B,B7305,G:G)*100</f>
        <v>0.20170253404244812</v>
      </c>
      <c r="Q7305">
        <f>VLOOKUP(C7305, Categories_Pivot_Table!A:B, 2, FALSE)</f>
        <v>23.088790931989923</v>
      </c>
      <c r="T7305">
        <f t="shared" si="115"/>
        <v>2024</v>
      </c>
    </row>
    <row r="7306" spans="1:20" x14ac:dyDescent="0.2">
      <c r="A7306" t="s">
        <v>7563</v>
      </c>
      <c r="B7306" t="s">
        <v>121</v>
      </c>
      <c r="C7306" t="s">
        <v>15</v>
      </c>
      <c r="D7306" t="s">
        <v>1260</v>
      </c>
      <c r="E7306">
        <v>35</v>
      </c>
      <c r="F7306">
        <v>2</v>
      </c>
      <c r="G7306">
        <v>70</v>
      </c>
      <c r="H7306" t="s">
        <v>56</v>
      </c>
      <c r="I7306" t="s">
        <v>46</v>
      </c>
      <c r="J7306" s="1">
        <v>45230</v>
      </c>
      <c r="K7306" t="b">
        <v>0</v>
      </c>
      <c r="L7306" t="s">
        <v>49</v>
      </c>
      <c r="M7306">
        <v>10</v>
      </c>
      <c r="N7306">
        <f>G7306/SUMIF(B:B,B7306,G:G)*100</f>
        <v>0.10675532442180555</v>
      </c>
      <c r="Q7306">
        <f>VLOOKUP(C7306, Categories_Pivot_Table!A:B, 2, FALSE)</f>
        <v>23.063808900523561</v>
      </c>
      <c r="T7306">
        <f t="shared" si="115"/>
        <v>2023</v>
      </c>
    </row>
    <row r="7307" spans="1:20" x14ac:dyDescent="0.2">
      <c r="A7307" t="s">
        <v>7564</v>
      </c>
      <c r="B7307" t="s">
        <v>51</v>
      </c>
      <c r="C7307" t="s">
        <v>22</v>
      </c>
      <c r="D7307" t="s">
        <v>274</v>
      </c>
      <c r="E7307">
        <v>39.5</v>
      </c>
      <c r="F7307">
        <v>2</v>
      </c>
      <c r="G7307">
        <v>79</v>
      </c>
      <c r="H7307" t="s">
        <v>17</v>
      </c>
      <c r="I7307" t="s">
        <v>18</v>
      </c>
      <c r="J7307" s="1">
        <v>44750</v>
      </c>
      <c r="K7307" t="b">
        <v>1</v>
      </c>
      <c r="L7307" t="s">
        <v>65</v>
      </c>
      <c r="M7307">
        <v>7</v>
      </c>
      <c r="N7307">
        <f>G7307/SUMIF(B:B,B7307,G:G)*100</f>
        <v>0.12246732912707146</v>
      </c>
      <c r="Q7307">
        <f>VLOOKUP(C7307, Categories_Pivot_Table!A:B, 2, FALSE)</f>
        <v>21.505681818181817</v>
      </c>
      <c r="T7307">
        <f t="shared" si="115"/>
        <v>2022</v>
      </c>
    </row>
    <row r="7308" spans="1:20" x14ac:dyDescent="0.2">
      <c r="A7308" t="s">
        <v>7565</v>
      </c>
      <c r="B7308" t="s">
        <v>95</v>
      </c>
      <c r="C7308" t="s">
        <v>38</v>
      </c>
      <c r="D7308" t="s">
        <v>791</v>
      </c>
      <c r="E7308">
        <v>26</v>
      </c>
      <c r="F7308">
        <v>7</v>
      </c>
      <c r="G7308">
        <v>182</v>
      </c>
      <c r="H7308" t="s">
        <v>29</v>
      </c>
      <c r="I7308" t="s">
        <v>46</v>
      </c>
      <c r="J7308" s="1">
        <v>45446</v>
      </c>
      <c r="K7308" t="b">
        <v>0</v>
      </c>
      <c r="L7308" t="s">
        <v>19</v>
      </c>
      <c r="M7308">
        <v>6</v>
      </c>
      <c r="N7308">
        <f>G7308/SUMIF(B:B,B7308,G:G)*100</f>
        <v>0.27022412269956869</v>
      </c>
      <c r="Q7308">
        <f>VLOOKUP(C7308, Categories_Pivot_Table!A:B, 2, FALSE)</f>
        <v>23.088790931989923</v>
      </c>
      <c r="T7308">
        <f t="shared" si="115"/>
        <v>2024</v>
      </c>
    </row>
    <row r="7309" spans="1:20" x14ac:dyDescent="0.2">
      <c r="A7309" t="s">
        <v>7566</v>
      </c>
      <c r="B7309" t="s">
        <v>81</v>
      </c>
      <c r="C7309" t="s">
        <v>33</v>
      </c>
      <c r="D7309" t="s">
        <v>257</v>
      </c>
      <c r="E7309">
        <v>32</v>
      </c>
      <c r="F7309">
        <v>1</v>
      </c>
      <c r="G7309">
        <v>32</v>
      </c>
      <c r="H7309" t="s">
        <v>56</v>
      </c>
      <c r="I7309" t="s">
        <v>18</v>
      </c>
      <c r="J7309" s="1">
        <v>45367</v>
      </c>
      <c r="K7309" t="b">
        <v>1</v>
      </c>
      <c r="L7309" t="s">
        <v>35</v>
      </c>
      <c r="M7309">
        <v>3</v>
      </c>
      <c r="N7309">
        <f>G7309/SUMIF(B:B,B7309,G:G)*100</f>
        <v>5.0668587850622671E-2</v>
      </c>
      <c r="Q7309">
        <f>VLOOKUP(C7309, Categories_Pivot_Table!A:B, 2, FALSE)</f>
        <v>23.300574345883856</v>
      </c>
      <c r="T7309">
        <f t="shared" si="115"/>
        <v>2024</v>
      </c>
    </row>
    <row r="7310" spans="1:20" x14ac:dyDescent="0.2">
      <c r="A7310" t="s">
        <v>7567</v>
      </c>
      <c r="B7310" t="s">
        <v>32</v>
      </c>
      <c r="C7310" t="s">
        <v>27</v>
      </c>
      <c r="D7310" t="s">
        <v>380</v>
      </c>
      <c r="E7310">
        <v>41</v>
      </c>
      <c r="F7310">
        <v>4</v>
      </c>
      <c r="G7310">
        <v>164</v>
      </c>
      <c r="H7310" t="s">
        <v>56</v>
      </c>
      <c r="I7310" t="s">
        <v>18</v>
      </c>
      <c r="J7310" s="1">
        <v>45330</v>
      </c>
      <c r="K7310" t="b">
        <v>1</v>
      </c>
      <c r="L7310" t="s">
        <v>42</v>
      </c>
      <c r="M7310">
        <v>2</v>
      </c>
      <c r="N7310">
        <f>G7310/SUMIF(B:B,B7310,G:G)*100</f>
        <v>0.27970835287596468</v>
      </c>
      <c r="Q7310">
        <f>VLOOKUP(C7310, Categories_Pivot_Table!A:B, 2, FALSE)</f>
        <v>25.013711734693878</v>
      </c>
      <c r="T7310">
        <f t="shared" si="115"/>
        <v>2024</v>
      </c>
    </row>
    <row r="7311" spans="1:20" x14ac:dyDescent="0.2">
      <c r="A7311" t="s">
        <v>7568</v>
      </c>
      <c r="B7311" t="s">
        <v>106</v>
      </c>
      <c r="C7311" t="s">
        <v>74</v>
      </c>
      <c r="D7311" t="s">
        <v>107</v>
      </c>
      <c r="E7311">
        <v>35</v>
      </c>
      <c r="F7311">
        <v>6</v>
      </c>
      <c r="G7311">
        <v>210</v>
      </c>
      <c r="H7311" t="s">
        <v>29</v>
      </c>
      <c r="I7311" t="s">
        <v>46</v>
      </c>
      <c r="J7311" s="1">
        <v>45193</v>
      </c>
      <c r="K7311" t="b">
        <v>0</v>
      </c>
      <c r="L7311" t="s">
        <v>24</v>
      </c>
      <c r="M7311">
        <v>9</v>
      </c>
      <c r="N7311">
        <f>G7311/SUMIF(B:B,B7311,G:G)*100</f>
        <v>0.34224250325945238</v>
      </c>
      <c r="Q7311">
        <f>VLOOKUP(C7311, Categories_Pivot_Table!A:B, 2, FALSE)</f>
        <v>24.317096165933375</v>
      </c>
      <c r="T7311">
        <f t="shared" si="115"/>
        <v>2023</v>
      </c>
    </row>
    <row r="7312" spans="1:20" x14ac:dyDescent="0.2">
      <c r="A7312" t="s">
        <v>7569</v>
      </c>
      <c r="B7312" t="s">
        <v>113</v>
      </c>
      <c r="C7312" t="s">
        <v>38</v>
      </c>
      <c r="D7312" t="s">
        <v>207</v>
      </c>
      <c r="E7312">
        <v>9.5</v>
      </c>
      <c r="F7312">
        <v>4</v>
      </c>
      <c r="G7312">
        <v>38</v>
      </c>
      <c r="H7312" t="s">
        <v>29</v>
      </c>
      <c r="I7312" t="s">
        <v>18</v>
      </c>
      <c r="J7312" s="1">
        <v>45421</v>
      </c>
      <c r="K7312" t="b">
        <v>0</v>
      </c>
      <c r="L7312" t="s">
        <v>42</v>
      </c>
      <c r="M7312">
        <v>5</v>
      </c>
      <c r="N7312">
        <f>G7312/SUMIF(B:B,B7312,G:G)*100</f>
        <v>6.2568949335616547E-2</v>
      </c>
      <c r="Q7312">
        <f>VLOOKUP(C7312, Categories_Pivot_Table!A:B, 2, FALSE)</f>
        <v>23.088790931989923</v>
      </c>
      <c r="T7312">
        <f t="shared" si="115"/>
        <v>2024</v>
      </c>
    </row>
    <row r="7313" spans="1:20" x14ac:dyDescent="0.2">
      <c r="A7313" t="s">
        <v>7570</v>
      </c>
      <c r="B7313" t="s">
        <v>90</v>
      </c>
      <c r="C7313" t="s">
        <v>74</v>
      </c>
      <c r="D7313" t="s">
        <v>124</v>
      </c>
      <c r="E7313">
        <v>18.5</v>
      </c>
      <c r="F7313">
        <v>6</v>
      </c>
      <c r="G7313">
        <v>111</v>
      </c>
      <c r="H7313" t="s">
        <v>29</v>
      </c>
      <c r="I7313" t="s">
        <v>46</v>
      </c>
      <c r="J7313" s="1">
        <v>45241</v>
      </c>
      <c r="K7313" t="b">
        <v>0</v>
      </c>
      <c r="L7313" t="s">
        <v>35</v>
      </c>
      <c r="M7313">
        <v>11</v>
      </c>
      <c r="N7313">
        <f>G7313/SUMIF(B:B,B7313,G:G)*100</f>
        <v>0.18768387947651416</v>
      </c>
      <c r="Q7313">
        <f>VLOOKUP(C7313, Categories_Pivot_Table!A:B, 2, FALSE)</f>
        <v>24.317096165933375</v>
      </c>
      <c r="T7313">
        <f t="shared" si="115"/>
        <v>2023</v>
      </c>
    </row>
    <row r="7314" spans="1:20" x14ac:dyDescent="0.2">
      <c r="A7314" t="s">
        <v>7571</v>
      </c>
      <c r="B7314" t="s">
        <v>121</v>
      </c>
      <c r="C7314" t="s">
        <v>38</v>
      </c>
      <c r="D7314" t="s">
        <v>1276</v>
      </c>
      <c r="E7314">
        <v>35</v>
      </c>
      <c r="F7314">
        <v>5</v>
      </c>
      <c r="G7314">
        <v>175</v>
      </c>
      <c r="H7314" t="s">
        <v>17</v>
      </c>
      <c r="I7314" t="s">
        <v>46</v>
      </c>
      <c r="J7314" s="1">
        <v>45369</v>
      </c>
      <c r="K7314" t="b">
        <v>1</v>
      </c>
      <c r="L7314" t="s">
        <v>19</v>
      </c>
      <c r="M7314">
        <v>3</v>
      </c>
      <c r="N7314">
        <f>G7314/SUMIF(B:B,B7314,G:G)*100</f>
        <v>0.26688831105451383</v>
      </c>
      <c r="Q7314">
        <f>VLOOKUP(C7314, Categories_Pivot_Table!A:B, 2, FALSE)</f>
        <v>23.088790931989923</v>
      </c>
      <c r="T7314">
        <f t="shared" si="115"/>
        <v>2024</v>
      </c>
    </row>
    <row r="7315" spans="1:20" x14ac:dyDescent="0.2">
      <c r="A7315" t="s">
        <v>7572</v>
      </c>
      <c r="B7315" t="s">
        <v>47</v>
      </c>
      <c r="C7315" t="s">
        <v>38</v>
      </c>
      <c r="D7315" t="s">
        <v>241</v>
      </c>
      <c r="E7315">
        <v>17</v>
      </c>
      <c r="F7315">
        <v>10</v>
      </c>
      <c r="G7315">
        <v>170</v>
      </c>
      <c r="H7315" t="s">
        <v>56</v>
      </c>
      <c r="I7315" t="s">
        <v>46</v>
      </c>
      <c r="J7315" s="1">
        <v>45436</v>
      </c>
      <c r="K7315" t="b">
        <v>0</v>
      </c>
      <c r="L7315" t="s">
        <v>65</v>
      </c>
      <c r="M7315">
        <v>5</v>
      </c>
      <c r="N7315">
        <f>G7315/SUMIF(B:B,B7315,G:G)*100</f>
        <v>0.27012854940968967</v>
      </c>
      <c r="Q7315">
        <f>VLOOKUP(C7315, Categories_Pivot_Table!A:B, 2, FALSE)</f>
        <v>23.088790931989923</v>
      </c>
      <c r="T7315">
        <f t="shared" si="115"/>
        <v>2024</v>
      </c>
    </row>
    <row r="7316" spans="1:20" x14ac:dyDescent="0.2">
      <c r="A7316" t="s">
        <v>7573</v>
      </c>
      <c r="B7316" t="s">
        <v>73</v>
      </c>
      <c r="C7316" t="s">
        <v>27</v>
      </c>
      <c r="D7316" t="s">
        <v>352</v>
      </c>
      <c r="E7316">
        <v>14</v>
      </c>
      <c r="F7316">
        <v>3</v>
      </c>
      <c r="G7316">
        <v>42</v>
      </c>
      <c r="H7316" t="s">
        <v>29</v>
      </c>
      <c r="I7316" t="s">
        <v>46</v>
      </c>
      <c r="J7316" s="1">
        <v>44684</v>
      </c>
      <c r="K7316" t="b">
        <v>0</v>
      </c>
      <c r="L7316" t="s">
        <v>49</v>
      </c>
      <c r="M7316">
        <v>5</v>
      </c>
      <c r="N7316">
        <f>G7316/SUMIF(B:B,B7316,G:G)*100</f>
        <v>7.2558284169337212E-2</v>
      </c>
      <c r="Q7316">
        <f>VLOOKUP(C7316, Categories_Pivot_Table!A:B, 2, FALSE)</f>
        <v>25.013711734693878</v>
      </c>
      <c r="T7316">
        <f t="shared" si="115"/>
        <v>2022</v>
      </c>
    </row>
    <row r="7317" spans="1:20" x14ac:dyDescent="0.2">
      <c r="A7317" t="s">
        <v>7574</v>
      </c>
      <c r="B7317" t="s">
        <v>95</v>
      </c>
      <c r="C7317" t="s">
        <v>15</v>
      </c>
      <c r="D7317" t="s">
        <v>138</v>
      </c>
      <c r="E7317">
        <v>20</v>
      </c>
      <c r="F7317">
        <v>2</v>
      </c>
      <c r="G7317">
        <v>40</v>
      </c>
      <c r="H7317" t="s">
        <v>29</v>
      </c>
      <c r="I7317" t="s">
        <v>18</v>
      </c>
      <c r="J7317" s="1">
        <v>44919</v>
      </c>
      <c r="K7317" t="b">
        <v>0</v>
      </c>
      <c r="L7317" t="s">
        <v>35</v>
      </c>
      <c r="M7317">
        <v>12</v>
      </c>
      <c r="N7317">
        <f>G7317/SUMIF(B:B,B7317,G:G)*100</f>
        <v>5.938991707682828E-2</v>
      </c>
      <c r="Q7317">
        <f>VLOOKUP(C7317, Categories_Pivot_Table!A:B, 2, FALSE)</f>
        <v>23.063808900523561</v>
      </c>
      <c r="T7317">
        <f t="shared" si="115"/>
        <v>2022</v>
      </c>
    </row>
    <row r="7318" spans="1:20" x14ac:dyDescent="0.2">
      <c r="A7318" t="s">
        <v>7575</v>
      </c>
      <c r="B7318" t="s">
        <v>113</v>
      </c>
      <c r="C7318" t="s">
        <v>22</v>
      </c>
      <c r="D7318" t="s">
        <v>147</v>
      </c>
      <c r="E7318">
        <v>32</v>
      </c>
      <c r="F7318">
        <v>1</v>
      </c>
      <c r="G7318">
        <v>32</v>
      </c>
      <c r="H7318" t="s">
        <v>56</v>
      </c>
      <c r="I7318" t="s">
        <v>18</v>
      </c>
      <c r="J7318" s="1">
        <v>45528</v>
      </c>
      <c r="K7318" t="b">
        <v>0</v>
      </c>
      <c r="L7318" t="s">
        <v>35</v>
      </c>
      <c r="M7318">
        <v>8</v>
      </c>
      <c r="N7318">
        <f>G7318/SUMIF(B:B,B7318,G:G)*100</f>
        <v>5.2689641545782366E-2</v>
      </c>
      <c r="Q7318">
        <f>VLOOKUP(C7318, Categories_Pivot_Table!A:B, 2, FALSE)</f>
        <v>21.505681818181817</v>
      </c>
      <c r="T7318">
        <f t="shared" si="115"/>
        <v>2024</v>
      </c>
    </row>
    <row r="7319" spans="1:20" x14ac:dyDescent="0.2">
      <c r="A7319" t="s">
        <v>7576</v>
      </c>
      <c r="B7319" t="s">
        <v>14</v>
      </c>
      <c r="C7319" t="s">
        <v>22</v>
      </c>
      <c r="D7319" t="s">
        <v>1043</v>
      </c>
      <c r="E7319">
        <v>14</v>
      </c>
      <c r="F7319">
        <v>9</v>
      </c>
      <c r="G7319">
        <v>126</v>
      </c>
      <c r="H7319" t="s">
        <v>29</v>
      </c>
      <c r="I7319" t="s">
        <v>18</v>
      </c>
      <c r="J7319" s="1">
        <v>45241</v>
      </c>
      <c r="K7319" t="b">
        <v>1</v>
      </c>
      <c r="L7319" t="s">
        <v>35</v>
      </c>
      <c r="M7319">
        <v>11</v>
      </c>
      <c r="N7319">
        <f>G7319/SUMIF(B:B,B7319,G:G)*100</f>
        <v>0.20513321448631222</v>
      </c>
      <c r="Q7319">
        <f>VLOOKUP(C7319, Categories_Pivot_Table!A:B, 2, FALSE)</f>
        <v>21.505681818181817</v>
      </c>
      <c r="T7319">
        <f t="shared" si="115"/>
        <v>2023</v>
      </c>
    </row>
    <row r="7320" spans="1:20" x14ac:dyDescent="0.2">
      <c r="A7320" t="s">
        <v>7577</v>
      </c>
      <c r="B7320" t="s">
        <v>51</v>
      </c>
      <c r="C7320" t="s">
        <v>22</v>
      </c>
      <c r="D7320" t="s">
        <v>23</v>
      </c>
      <c r="E7320">
        <v>29</v>
      </c>
      <c r="F7320">
        <v>5</v>
      </c>
      <c r="G7320">
        <v>145</v>
      </c>
      <c r="H7320" t="s">
        <v>29</v>
      </c>
      <c r="I7320" t="s">
        <v>46</v>
      </c>
      <c r="J7320" s="1">
        <v>44722</v>
      </c>
      <c r="K7320" t="b">
        <v>0</v>
      </c>
      <c r="L7320" t="s">
        <v>65</v>
      </c>
      <c r="M7320">
        <v>6</v>
      </c>
      <c r="N7320">
        <f>G7320/SUMIF(B:B,B7320,G:G)*100</f>
        <v>0.22478180662563754</v>
      </c>
      <c r="Q7320">
        <f>VLOOKUP(C7320, Categories_Pivot_Table!A:B, 2, FALSE)</f>
        <v>21.505681818181817</v>
      </c>
      <c r="T7320">
        <f t="shared" si="115"/>
        <v>2022</v>
      </c>
    </row>
    <row r="7321" spans="1:20" x14ac:dyDescent="0.2">
      <c r="A7321" t="s">
        <v>7578</v>
      </c>
      <c r="B7321" t="s">
        <v>47</v>
      </c>
      <c r="C7321" t="s">
        <v>48</v>
      </c>
      <c r="D7321" t="s">
        <v>149</v>
      </c>
      <c r="E7321">
        <v>38</v>
      </c>
      <c r="F7321">
        <v>6</v>
      </c>
      <c r="G7321">
        <v>228</v>
      </c>
      <c r="H7321" t="s">
        <v>29</v>
      </c>
      <c r="I7321" t="s">
        <v>46</v>
      </c>
      <c r="J7321" s="1">
        <v>45352</v>
      </c>
      <c r="K7321" t="b">
        <v>0</v>
      </c>
      <c r="L7321" t="s">
        <v>65</v>
      </c>
      <c r="M7321">
        <v>3</v>
      </c>
      <c r="N7321">
        <f>G7321/SUMIF(B:B,B7321,G:G)*100</f>
        <v>0.36229005450240731</v>
      </c>
      <c r="Q7321">
        <f>VLOOKUP(C7321, Categories_Pivot_Table!A:B, 2, FALSE)</f>
        <v>23.348837209302324</v>
      </c>
      <c r="T7321">
        <f t="shared" si="115"/>
        <v>2024</v>
      </c>
    </row>
    <row r="7322" spans="1:20" x14ac:dyDescent="0.2">
      <c r="A7322" t="s">
        <v>7579</v>
      </c>
      <c r="B7322" t="s">
        <v>121</v>
      </c>
      <c r="C7322" t="s">
        <v>135</v>
      </c>
      <c r="D7322" t="s">
        <v>325</v>
      </c>
      <c r="E7322">
        <v>30.5</v>
      </c>
      <c r="F7322">
        <v>10</v>
      </c>
      <c r="G7322">
        <v>305</v>
      </c>
      <c r="H7322" t="s">
        <v>56</v>
      </c>
      <c r="I7322" t="s">
        <v>46</v>
      </c>
      <c r="J7322" s="1">
        <v>44579</v>
      </c>
      <c r="K7322" t="b">
        <v>1</v>
      </c>
      <c r="L7322" t="s">
        <v>49</v>
      </c>
      <c r="M7322">
        <v>1</v>
      </c>
      <c r="N7322">
        <f>G7322/SUMIF(B:B,B7322,G:G)*100</f>
        <v>0.46514819926643847</v>
      </c>
      <c r="Q7322">
        <f>VLOOKUP(C7322, Categories_Pivot_Table!A:B, 2, FALSE)</f>
        <v>23.146341463414632</v>
      </c>
      <c r="T7322">
        <f t="shared" si="115"/>
        <v>2022</v>
      </c>
    </row>
    <row r="7323" spans="1:20" x14ac:dyDescent="0.2">
      <c r="A7323" t="s">
        <v>7580</v>
      </c>
      <c r="B7323" t="s">
        <v>84</v>
      </c>
      <c r="C7323" t="s">
        <v>27</v>
      </c>
      <c r="D7323" t="s">
        <v>119</v>
      </c>
      <c r="E7323">
        <v>38</v>
      </c>
      <c r="F7323">
        <v>6</v>
      </c>
      <c r="G7323">
        <v>228</v>
      </c>
      <c r="H7323" t="s">
        <v>17</v>
      </c>
      <c r="I7323" t="s">
        <v>18</v>
      </c>
      <c r="J7323" s="1">
        <v>45667</v>
      </c>
      <c r="K7323" t="b">
        <v>0</v>
      </c>
      <c r="L7323" t="s">
        <v>65</v>
      </c>
      <c r="M7323">
        <v>1</v>
      </c>
      <c r="N7323">
        <f>G7323/SUMIF(B:B,B7323,G:G)*100</f>
        <v>0.36912615857854048</v>
      </c>
      <c r="Q7323">
        <f>VLOOKUP(C7323, Categories_Pivot_Table!A:B, 2, FALSE)</f>
        <v>25.013711734693878</v>
      </c>
      <c r="T7323">
        <f t="shared" si="115"/>
        <v>2025</v>
      </c>
    </row>
    <row r="7324" spans="1:20" x14ac:dyDescent="0.2">
      <c r="A7324" t="s">
        <v>7581</v>
      </c>
      <c r="B7324" t="s">
        <v>73</v>
      </c>
      <c r="C7324" t="s">
        <v>33</v>
      </c>
      <c r="D7324" t="s">
        <v>41</v>
      </c>
      <c r="E7324">
        <v>23</v>
      </c>
      <c r="F7324">
        <v>6</v>
      </c>
      <c r="G7324">
        <v>84</v>
      </c>
      <c r="H7324" t="s">
        <v>17</v>
      </c>
      <c r="I7324" t="s">
        <v>46</v>
      </c>
      <c r="J7324" s="1">
        <v>45620</v>
      </c>
      <c r="K7324" t="b">
        <v>0</v>
      </c>
      <c r="L7324" t="s">
        <v>24</v>
      </c>
      <c r="M7324">
        <v>11</v>
      </c>
      <c r="N7324">
        <f>G7324/SUMIF(B:B,B7324,G:G)*100</f>
        <v>0.14511656833867442</v>
      </c>
      <c r="Q7324">
        <f>VLOOKUP(C7324, Categories_Pivot_Table!A:B, 2, FALSE)</f>
        <v>23.300574345883856</v>
      </c>
      <c r="T7324">
        <f t="shared" si="115"/>
        <v>2024</v>
      </c>
    </row>
    <row r="7325" spans="1:20" x14ac:dyDescent="0.2">
      <c r="A7325" t="s">
        <v>7582</v>
      </c>
      <c r="B7325" t="s">
        <v>128</v>
      </c>
      <c r="C7325" t="s">
        <v>22</v>
      </c>
      <c r="D7325" t="s">
        <v>948</v>
      </c>
      <c r="E7325">
        <v>11</v>
      </c>
      <c r="F7325">
        <v>2</v>
      </c>
      <c r="G7325">
        <v>22</v>
      </c>
      <c r="H7325" t="s">
        <v>29</v>
      </c>
      <c r="I7325" t="s">
        <v>18</v>
      </c>
      <c r="J7325" s="1">
        <v>45451</v>
      </c>
      <c r="K7325" t="b">
        <v>0</v>
      </c>
      <c r="L7325" t="s">
        <v>35</v>
      </c>
      <c r="M7325">
        <v>6</v>
      </c>
      <c r="N7325">
        <f>G7325/SUMIF(B:B,B7325,G:G)*100</f>
        <v>3.2139309297025652E-2</v>
      </c>
      <c r="Q7325">
        <f>VLOOKUP(C7325, Categories_Pivot_Table!A:B, 2, FALSE)</f>
        <v>21.505681818181817</v>
      </c>
      <c r="T7325">
        <f t="shared" si="115"/>
        <v>2024</v>
      </c>
    </row>
    <row r="7326" spans="1:20" x14ac:dyDescent="0.2">
      <c r="A7326" t="s">
        <v>7583</v>
      </c>
      <c r="B7326" t="s">
        <v>26</v>
      </c>
      <c r="C7326" t="s">
        <v>48</v>
      </c>
      <c r="D7326" t="s">
        <v>149</v>
      </c>
      <c r="E7326">
        <v>38</v>
      </c>
      <c r="F7326">
        <v>6</v>
      </c>
      <c r="G7326">
        <v>228</v>
      </c>
      <c r="H7326" t="s">
        <v>29</v>
      </c>
      <c r="I7326" t="s">
        <v>46</v>
      </c>
      <c r="J7326" s="1">
        <v>45240</v>
      </c>
      <c r="K7326" t="b">
        <v>0</v>
      </c>
      <c r="L7326" t="s">
        <v>65</v>
      </c>
      <c r="M7326">
        <v>11</v>
      </c>
      <c r="N7326">
        <f>G7326/SUMIF(B:B,B7326,G:G)*100</f>
        <v>0.36746633573207194</v>
      </c>
      <c r="Q7326">
        <f>VLOOKUP(C7326, Categories_Pivot_Table!A:B, 2, FALSE)</f>
        <v>23.348837209302324</v>
      </c>
      <c r="T7326">
        <f t="shared" si="115"/>
        <v>2023</v>
      </c>
    </row>
    <row r="7327" spans="1:20" x14ac:dyDescent="0.2">
      <c r="A7327" t="s">
        <v>7584</v>
      </c>
      <c r="B7327" t="s">
        <v>51</v>
      </c>
      <c r="C7327" t="s">
        <v>15</v>
      </c>
      <c r="D7327" t="s">
        <v>69</v>
      </c>
      <c r="E7327">
        <v>29</v>
      </c>
      <c r="F7327">
        <v>4</v>
      </c>
      <c r="G7327">
        <v>116</v>
      </c>
      <c r="H7327" t="s">
        <v>17</v>
      </c>
      <c r="I7327" t="s">
        <v>18</v>
      </c>
      <c r="J7327" s="1">
        <v>44996</v>
      </c>
      <c r="K7327" t="b">
        <v>0</v>
      </c>
      <c r="L7327" t="s">
        <v>35</v>
      </c>
      <c r="M7327">
        <v>3</v>
      </c>
      <c r="N7327">
        <f>G7327/SUMIF(B:B,B7327,G:G)*100</f>
        <v>0.17982544530051003</v>
      </c>
      <c r="Q7327">
        <f>VLOOKUP(C7327, Categories_Pivot_Table!A:B, 2, FALSE)</f>
        <v>23.063808900523561</v>
      </c>
      <c r="T7327">
        <f t="shared" si="115"/>
        <v>2023</v>
      </c>
    </row>
    <row r="7328" spans="1:20" x14ac:dyDescent="0.2">
      <c r="A7328" t="s">
        <v>7585</v>
      </c>
      <c r="B7328" t="s">
        <v>44</v>
      </c>
      <c r="C7328" t="s">
        <v>74</v>
      </c>
      <c r="D7328" t="s">
        <v>219</v>
      </c>
      <c r="E7328">
        <v>12.5</v>
      </c>
      <c r="F7328">
        <v>3</v>
      </c>
      <c r="G7328">
        <v>37.5</v>
      </c>
      <c r="H7328" t="s">
        <v>29</v>
      </c>
      <c r="I7328" t="s">
        <v>18</v>
      </c>
      <c r="J7328" s="1">
        <v>44711</v>
      </c>
      <c r="K7328" t="b">
        <v>0</v>
      </c>
      <c r="L7328" t="s">
        <v>19</v>
      </c>
      <c r="M7328">
        <v>5</v>
      </c>
      <c r="N7328">
        <f>G7328/SUMIF(B:B,B7328,G:G)*100</f>
        <v>6.1784840471541896E-2</v>
      </c>
      <c r="Q7328">
        <f>VLOOKUP(C7328, Categories_Pivot_Table!A:B, 2, FALSE)</f>
        <v>24.317096165933375</v>
      </c>
      <c r="T7328">
        <f t="shared" si="115"/>
        <v>2022</v>
      </c>
    </row>
    <row r="7329" spans="1:20" x14ac:dyDescent="0.2">
      <c r="A7329" t="s">
        <v>7586</v>
      </c>
      <c r="B7329" t="s">
        <v>21</v>
      </c>
      <c r="C7329" t="s">
        <v>27</v>
      </c>
      <c r="D7329" t="s">
        <v>55</v>
      </c>
      <c r="E7329">
        <v>36.5</v>
      </c>
      <c r="F7329">
        <v>7</v>
      </c>
      <c r="G7329">
        <v>255.5</v>
      </c>
      <c r="H7329" t="s">
        <v>56</v>
      </c>
      <c r="I7329" t="s">
        <v>46</v>
      </c>
      <c r="J7329" s="1">
        <v>45637</v>
      </c>
      <c r="K7329" t="b">
        <v>0</v>
      </c>
      <c r="L7329" t="s">
        <v>30</v>
      </c>
      <c r="M7329">
        <v>12</v>
      </c>
      <c r="N7329">
        <f>G7329/SUMIF(B:B,B7329,G:G)*100</f>
        <v>0.41388247681529183</v>
      </c>
      <c r="Q7329">
        <f>VLOOKUP(C7329, Categories_Pivot_Table!A:B, 2, FALSE)</f>
        <v>25.013711734693878</v>
      </c>
      <c r="T7329">
        <f t="shared" si="115"/>
        <v>2024</v>
      </c>
    </row>
    <row r="7330" spans="1:20" x14ac:dyDescent="0.2">
      <c r="A7330" t="s">
        <v>7587</v>
      </c>
      <c r="B7330" t="s">
        <v>21</v>
      </c>
      <c r="C7330" t="s">
        <v>33</v>
      </c>
      <c r="D7330" t="s">
        <v>398</v>
      </c>
      <c r="E7330">
        <v>21.5</v>
      </c>
      <c r="F7330">
        <v>7</v>
      </c>
      <c r="G7330">
        <v>150.5</v>
      </c>
      <c r="H7330" t="s">
        <v>17</v>
      </c>
      <c r="I7330" t="s">
        <v>18</v>
      </c>
      <c r="J7330" s="1">
        <v>45067</v>
      </c>
      <c r="K7330" t="b">
        <v>0</v>
      </c>
      <c r="L7330" t="s">
        <v>24</v>
      </c>
      <c r="M7330">
        <v>5</v>
      </c>
      <c r="N7330">
        <f>G7330/SUMIF(B:B,B7330,G:G)*100</f>
        <v>0.2437937877131171</v>
      </c>
      <c r="Q7330">
        <f>VLOOKUP(C7330, Categories_Pivot_Table!A:B, 2, FALSE)</f>
        <v>23.300574345883856</v>
      </c>
      <c r="T7330">
        <f t="shared" si="115"/>
        <v>2023</v>
      </c>
    </row>
    <row r="7331" spans="1:20" x14ac:dyDescent="0.2">
      <c r="A7331" t="s">
        <v>7588</v>
      </c>
      <c r="B7331" t="s">
        <v>26</v>
      </c>
      <c r="C7331" t="s">
        <v>74</v>
      </c>
      <c r="D7331" t="s">
        <v>456</v>
      </c>
      <c r="E7331">
        <v>11</v>
      </c>
      <c r="F7331">
        <v>6</v>
      </c>
      <c r="G7331">
        <v>66</v>
      </c>
      <c r="H7331" t="s">
        <v>17</v>
      </c>
      <c r="I7331" t="s">
        <v>46</v>
      </c>
      <c r="J7331" s="1">
        <v>45241</v>
      </c>
      <c r="K7331" t="b">
        <v>1</v>
      </c>
      <c r="L7331" t="s">
        <v>35</v>
      </c>
      <c r="M7331">
        <v>11</v>
      </c>
      <c r="N7331">
        <f>G7331/SUMIF(B:B,B7331,G:G)*100</f>
        <v>0.10637183402770502</v>
      </c>
      <c r="Q7331">
        <f>VLOOKUP(C7331, Categories_Pivot_Table!A:B, 2, FALSE)</f>
        <v>24.317096165933375</v>
      </c>
      <c r="T7331">
        <f t="shared" si="115"/>
        <v>2023</v>
      </c>
    </row>
    <row r="7332" spans="1:20" x14ac:dyDescent="0.2">
      <c r="A7332" t="s">
        <v>7589</v>
      </c>
      <c r="B7332" t="s">
        <v>37</v>
      </c>
      <c r="C7332" t="s">
        <v>48</v>
      </c>
      <c r="D7332" t="s">
        <v>41</v>
      </c>
      <c r="E7332">
        <v>23</v>
      </c>
      <c r="F7332">
        <v>4</v>
      </c>
      <c r="G7332">
        <v>158</v>
      </c>
      <c r="H7332" t="s">
        <v>29</v>
      </c>
      <c r="I7332" t="s">
        <v>46</v>
      </c>
      <c r="J7332" s="1">
        <v>45066</v>
      </c>
      <c r="K7332" t="b">
        <v>0</v>
      </c>
      <c r="L7332" t="s">
        <v>35</v>
      </c>
      <c r="M7332">
        <v>5</v>
      </c>
      <c r="N7332">
        <f>G7332/SUMIF(B:B,B7332,G:G)*100</f>
        <v>0.23591068242390761</v>
      </c>
      <c r="Q7332">
        <f>VLOOKUP(C7332, Categories_Pivot_Table!A:B, 2, FALSE)</f>
        <v>23.348837209302324</v>
      </c>
      <c r="T7332">
        <f t="shared" si="115"/>
        <v>2023</v>
      </c>
    </row>
    <row r="7333" spans="1:20" x14ac:dyDescent="0.2">
      <c r="A7333" t="s">
        <v>7590</v>
      </c>
      <c r="B7333" t="s">
        <v>37</v>
      </c>
      <c r="C7333" t="s">
        <v>48</v>
      </c>
      <c r="D7333" t="s">
        <v>195</v>
      </c>
      <c r="E7333">
        <v>20</v>
      </c>
      <c r="F7333">
        <v>4</v>
      </c>
      <c r="G7333">
        <v>80</v>
      </c>
      <c r="H7333" t="s">
        <v>29</v>
      </c>
      <c r="I7333" t="s">
        <v>18</v>
      </c>
      <c r="J7333" s="1">
        <v>44773</v>
      </c>
      <c r="K7333" t="b">
        <v>1</v>
      </c>
      <c r="L7333" t="s">
        <v>24</v>
      </c>
      <c r="M7333">
        <v>7</v>
      </c>
      <c r="N7333">
        <f>G7333/SUMIF(B:B,B7333,G:G)*100</f>
        <v>0.11944844679691524</v>
      </c>
      <c r="Q7333">
        <f>VLOOKUP(C7333, Categories_Pivot_Table!A:B, 2, FALSE)</f>
        <v>23.348837209302324</v>
      </c>
      <c r="T7333">
        <f t="shared" si="115"/>
        <v>2022</v>
      </c>
    </row>
    <row r="7334" spans="1:20" x14ac:dyDescent="0.2">
      <c r="A7334" t="s">
        <v>7591</v>
      </c>
      <c r="B7334" t="s">
        <v>87</v>
      </c>
      <c r="C7334" t="s">
        <v>135</v>
      </c>
      <c r="D7334" t="s">
        <v>384</v>
      </c>
      <c r="E7334">
        <v>9.5</v>
      </c>
      <c r="F7334">
        <v>2</v>
      </c>
      <c r="G7334">
        <v>19</v>
      </c>
      <c r="H7334" t="s">
        <v>29</v>
      </c>
      <c r="I7334" t="s">
        <v>18</v>
      </c>
      <c r="J7334" s="1">
        <v>45562</v>
      </c>
      <c r="K7334" t="b">
        <v>0</v>
      </c>
      <c r="L7334" t="s">
        <v>65</v>
      </c>
      <c r="M7334">
        <v>9</v>
      </c>
      <c r="N7334">
        <f>G7334/SUMIF(B:B,B7334,G:G)*100</f>
        <v>2.9214139643587496E-2</v>
      </c>
      <c r="Q7334">
        <f>VLOOKUP(C7334, Categories_Pivot_Table!A:B, 2, FALSE)</f>
        <v>23.146341463414632</v>
      </c>
      <c r="T7334">
        <f t="shared" si="115"/>
        <v>2024</v>
      </c>
    </row>
    <row r="7335" spans="1:20" x14ac:dyDescent="0.2">
      <c r="A7335" t="s">
        <v>7592</v>
      </c>
      <c r="B7335" t="s">
        <v>128</v>
      </c>
      <c r="C7335" t="s">
        <v>22</v>
      </c>
      <c r="D7335" t="s">
        <v>266</v>
      </c>
      <c r="E7335">
        <v>35</v>
      </c>
      <c r="F7335">
        <v>5</v>
      </c>
      <c r="G7335">
        <v>175</v>
      </c>
      <c r="H7335" t="s">
        <v>56</v>
      </c>
      <c r="I7335" t="s">
        <v>46</v>
      </c>
      <c r="J7335" s="1">
        <v>45030</v>
      </c>
      <c r="K7335" t="b">
        <v>0</v>
      </c>
      <c r="L7335" t="s">
        <v>65</v>
      </c>
      <c r="M7335">
        <v>4</v>
      </c>
      <c r="N7335">
        <f>G7335/SUMIF(B:B,B7335,G:G)*100</f>
        <v>0.25565359668088589</v>
      </c>
      <c r="Q7335">
        <f>VLOOKUP(C7335, Categories_Pivot_Table!A:B, 2, FALSE)</f>
        <v>21.505681818181817</v>
      </c>
      <c r="T7335">
        <f t="shared" si="115"/>
        <v>2023</v>
      </c>
    </row>
    <row r="7336" spans="1:20" x14ac:dyDescent="0.2">
      <c r="A7336" t="s">
        <v>7593</v>
      </c>
      <c r="B7336" t="s">
        <v>21</v>
      </c>
      <c r="C7336" t="s">
        <v>74</v>
      </c>
      <c r="D7336" t="s">
        <v>321</v>
      </c>
      <c r="E7336">
        <v>32</v>
      </c>
      <c r="F7336">
        <v>3</v>
      </c>
      <c r="G7336">
        <v>96</v>
      </c>
      <c r="H7336" t="s">
        <v>17</v>
      </c>
      <c r="I7336" t="s">
        <v>46</v>
      </c>
      <c r="J7336" s="1">
        <v>45302</v>
      </c>
      <c r="K7336" t="b">
        <v>0</v>
      </c>
      <c r="L7336" t="s">
        <v>42</v>
      </c>
      <c r="M7336">
        <v>1</v>
      </c>
      <c r="N7336">
        <f>G7336/SUMIF(B:B,B7336,G:G)*100</f>
        <v>0.15550965860770258</v>
      </c>
      <c r="Q7336">
        <f>VLOOKUP(C7336, Categories_Pivot_Table!A:B, 2, FALSE)</f>
        <v>24.317096165933375</v>
      </c>
      <c r="T7336">
        <f t="shared" si="115"/>
        <v>2024</v>
      </c>
    </row>
    <row r="7337" spans="1:20" x14ac:dyDescent="0.2">
      <c r="A7337" t="s">
        <v>7594</v>
      </c>
      <c r="B7337" t="s">
        <v>128</v>
      </c>
      <c r="C7337" t="s">
        <v>15</v>
      </c>
      <c r="D7337" t="s">
        <v>171</v>
      </c>
      <c r="E7337">
        <v>21.5</v>
      </c>
      <c r="F7337">
        <v>4</v>
      </c>
      <c r="G7337">
        <v>86</v>
      </c>
      <c r="H7337" t="s">
        <v>56</v>
      </c>
      <c r="I7337" t="s">
        <v>18</v>
      </c>
      <c r="J7337" s="1">
        <v>44657</v>
      </c>
      <c r="K7337" t="b">
        <v>1</v>
      </c>
      <c r="L7337" t="s">
        <v>30</v>
      </c>
      <c r="M7337">
        <v>4</v>
      </c>
      <c r="N7337">
        <f>G7337/SUMIF(B:B,B7337,G:G)*100</f>
        <v>0.12563548179746392</v>
      </c>
      <c r="Q7337">
        <f>VLOOKUP(C7337, Categories_Pivot_Table!A:B, 2, FALSE)</f>
        <v>23.063808900523561</v>
      </c>
      <c r="T7337">
        <f t="shared" si="115"/>
        <v>2022</v>
      </c>
    </row>
    <row r="7338" spans="1:20" x14ac:dyDescent="0.2">
      <c r="A7338" t="s">
        <v>7595</v>
      </c>
      <c r="B7338" t="s">
        <v>121</v>
      </c>
      <c r="C7338" t="s">
        <v>27</v>
      </c>
      <c r="D7338" t="s">
        <v>305</v>
      </c>
      <c r="E7338">
        <v>23</v>
      </c>
      <c r="F7338">
        <v>6</v>
      </c>
      <c r="G7338">
        <v>138</v>
      </c>
      <c r="H7338" t="s">
        <v>29</v>
      </c>
      <c r="I7338" t="s">
        <v>18</v>
      </c>
      <c r="J7338" s="1">
        <v>44898</v>
      </c>
      <c r="K7338" t="b">
        <v>0</v>
      </c>
      <c r="L7338" t="s">
        <v>35</v>
      </c>
      <c r="M7338">
        <v>12</v>
      </c>
      <c r="N7338">
        <f>G7338/SUMIF(B:B,B7338,G:G)*100</f>
        <v>0.21046049671727377</v>
      </c>
      <c r="Q7338">
        <f>VLOOKUP(C7338, Categories_Pivot_Table!A:B, 2, FALSE)</f>
        <v>25.013711734693878</v>
      </c>
      <c r="T7338">
        <f t="shared" si="115"/>
        <v>2022</v>
      </c>
    </row>
    <row r="7339" spans="1:20" x14ac:dyDescent="0.2">
      <c r="A7339" t="s">
        <v>7596</v>
      </c>
      <c r="B7339" t="s">
        <v>121</v>
      </c>
      <c r="C7339" t="s">
        <v>135</v>
      </c>
      <c r="D7339" t="s">
        <v>724</v>
      </c>
      <c r="E7339">
        <v>38</v>
      </c>
      <c r="F7339">
        <v>9</v>
      </c>
      <c r="G7339">
        <v>342</v>
      </c>
      <c r="H7339" t="s">
        <v>29</v>
      </c>
      <c r="I7339" t="s">
        <v>46</v>
      </c>
      <c r="J7339" s="1">
        <v>44946</v>
      </c>
      <c r="K7339" t="b">
        <v>1</v>
      </c>
      <c r="L7339" t="s">
        <v>65</v>
      </c>
      <c r="M7339">
        <v>1</v>
      </c>
      <c r="N7339">
        <f>G7339/SUMIF(B:B,B7339,G:G)*100</f>
        <v>0.52157601360367845</v>
      </c>
      <c r="Q7339">
        <f>VLOOKUP(C7339, Categories_Pivot_Table!A:B, 2, FALSE)</f>
        <v>23.146341463414632</v>
      </c>
      <c r="T7339">
        <f t="shared" si="115"/>
        <v>2023</v>
      </c>
    </row>
    <row r="7340" spans="1:20" x14ac:dyDescent="0.2">
      <c r="A7340" t="s">
        <v>7597</v>
      </c>
      <c r="B7340" t="s">
        <v>51</v>
      </c>
      <c r="C7340" t="s">
        <v>74</v>
      </c>
      <c r="D7340" t="s">
        <v>343</v>
      </c>
      <c r="E7340">
        <v>33.5</v>
      </c>
      <c r="F7340">
        <v>3</v>
      </c>
      <c r="G7340">
        <v>100.5</v>
      </c>
      <c r="H7340" t="s">
        <v>56</v>
      </c>
      <c r="I7340" t="s">
        <v>46</v>
      </c>
      <c r="J7340" s="1">
        <v>44993</v>
      </c>
      <c r="K7340" t="b">
        <v>0</v>
      </c>
      <c r="L7340" t="s">
        <v>30</v>
      </c>
      <c r="M7340">
        <v>3</v>
      </c>
      <c r="N7340">
        <f>G7340/SUMIF(B:B,B7340,G:G)*100</f>
        <v>0.15579704528190741</v>
      </c>
      <c r="Q7340">
        <f>VLOOKUP(C7340, Categories_Pivot_Table!A:B, 2, FALSE)</f>
        <v>24.317096165933375</v>
      </c>
      <c r="T7340">
        <f t="shared" si="115"/>
        <v>2023</v>
      </c>
    </row>
    <row r="7341" spans="1:20" x14ac:dyDescent="0.2">
      <c r="A7341" t="s">
        <v>7598</v>
      </c>
      <c r="B7341" t="s">
        <v>32</v>
      </c>
      <c r="C7341" t="s">
        <v>74</v>
      </c>
      <c r="D7341" t="s">
        <v>355</v>
      </c>
      <c r="E7341">
        <v>5</v>
      </c>
      <c r="F7341">
        <v>3</v>
      </c>
      <c r="G7341">
        <v>15</v>
      </c>
      <c r="H7341" t="s">
        <v>56</v>
      </c>
      <c r="I7341" t="s">
        <v>18</v>
      </c>
      <c r="J7341" s="1">
        <v>45414</v>
      </c>
      <c r="K7341" t="b">
        <v>1</v>
      </c>
      <c r="L7341" t="s">
        <v>42</v>
      </c>
      <c r="M7341">
        <v>5</v>
      </c>
      <c r="N7341">
        <f>G7341/SUMIF(B:B,B7341,G:G)*100</f>
        <v>2.5583081055728478E-2</v>
      </c>
      <c r="Q7341">
        <f>VLOOKUP(C7341, Categories_Pivot_Table!A:B, 2, FALSE)</f>
        <v>24.317096165933375</v>
      </c>
      <c r="T7341">
        <f t="shared" si="115"/>
        <v>2024</v>
      </c>
    </row>
    <row r="7342" spans="1:20" x14ac:dyDescent="0.2">
      <c r="A7342" t="s">
        <v>7599</v>
      </c>
      <c r="B7342" t="s">
        <v>47</v>
      </c>
      <c r="C7342" t="s">
        <v>38</v>
      </c>
      <c r="D7342" t="s">
        <v>207</v>
      </c>
      <c r="E7342">
        <v>9.5</v>
      </c>
      <c r="F7342">
        <v>5</v>
      </c>
      <c r="G7342">
        <v>47.5</v>
      </c>
      <c r="H7342" t="s">
        <v>17</v>
      </c>
      <c r="I7342" t="s">
        <v>18</v>
      </c>
      <c r="J7342" s="1">
        <v>44841</v>
      </c>
      <c r="K7342" t="b">
        <v>0</v>
      </c>
      <c r="L7342" t="s">
        <v>65</v>
      </c>
      <c r="M7342">
        <v>10</v>
      </c>
      <c r="N7342">
        <f>G7342/SUMIF(B:B,B7342,G:G)*100</f>
        <v>7.5477094688001525E-2</v>
      </c>
      <c r="Q7342">
        <f>VLOOKUP(C7342, Categories_Pivot_Table!A:B, 2, FALSE)</f>
        <v>23.088790931989923</v>
      </c>
      <c r="T7342">
        <f t="shared" si="115"/>
        <v>2022</v>
      </c>
    </row>
    <row r="7343" spans="1:20" x14ac:dyDescent="0.2">
      <c r="A7343" t="s">
        <v>7600</v>
      </c>
      <c r="B7343" t="s">
        <v>71</v>
      </c>
      <c r="C7343" t="s">
        <v>48</v>
      </c>
      <c r="D7343" t="s">
        <v>294</v>
      </c>
      <c r="E7343">
        <v>6.5</v>
      </c>
      <c r="F7343">
        <v>10</v>
      </c>
      <c r="G7343">
        <v>65</v>
      </c>
      <c r="H7343" t="s">
        <v>17</v>
      </c>
      <c r="I7343" t="s">
        <v>46</v>
      </c>
      <c r="J7343" s="1">
        <v>45666</v>
      </c>
      <c r="K7343" t="b">
        <v>1</v>
      </c>
      <c r="L7343" t="s">
        <v>42</v>
      </c>
      <c r="M7343">
        <v>1</v>
      </c>
      <c r="N7343">
        <f>G7343/SUMIF(B:B,B7343,G:G)*100</f>
        <v>0.10298253257812809</v>
      </c>
      <c r="Q7343">
        <f>VLOOKUP(C7343, Categories_Pivot_Table!A:B, 2, FALSE)</f>
        <v>23.348837209302324</v>
      </c>
      <c r="T7343">
        <f t="shared" si="115"/>
        <v>2025</v>
      </c>
    </row>
    <row r="7344" spans="1:20" x14ac:dyDescent="0.2">
      <c r="A7344" t="s">
        <v>7601</v>
      </c>
      <c r="B7344" t="s">
        <v>47</v>
      </c>
      <c r="C7344" t="s">
        <v>15</v>
      </c>
      <c r="D7344" t="s">
        <v>639</v>
      </c>
      <c r="E7344">
        <v>11</v>
      </c>
      <c r="F7344">
        <v>4</v>
      </c>
      <c r="G7344">
        <v>44</v>
      </c>
      <c r="H7344" t="s">
        <v>56</v>
      </c>
      <c r="I7344" t="s">
        <v>18</v>
      </c>
      <c r="J7344" s="1">
        <v>44600</v>
      </c>
      <c r="K7344" t="b">
        <v>0</v>
      </c>
      <c r="L7344" t="s">
        <v>49</v>
      </c>
      <c r="M7344">
        <v>2</v>
      </c>
      <c r="N7344">
        <f>G7344/SUMIF(B:B,B7344,G:G)*100</f>
        <v>6.9915624553096148E-2</v>
      </c>
      <c r="Q7344">
        <f>VLOOKUP(C7344, Categories_Pivot_Table!A:B, 2, FALSE)</f>
        <v>23.063808900523561</v>
      </c>
      <c r="T7344">
        <f t="shared" si="115"/>
        <v>2022</v>
      </c>
    </row>
    <row r="7345" spans="1:20" x14ac:dyDescent="0.2">
      <c r="A7345" t="s">
        <v>7602</v>
      </c>
      <c r="B7345" t="s">
        <v>51</v>
      </c>
      <c r="C7345" t="s">
        <v>38</v>
      </c>
      <c r="D7345" t="s">
        <v>45</v>
      </c>
      <c r="E7345">
        <v>5</v>
      </c>
      <c r="F7345">
        <v>8</v>
      </c>
      <c r="G7345">
        <v>40</v>
      </c>
      <c r="H7345" t="s">
        <v>56</v>
      </c>
      <c r="I7345" t="s">
        <v>18</v>
      </c>
      <c r="J7345" s="1">
        <v>45014</v>
      </c>
      <c r="K7345" t="b">
        <v>0</v>
      </c>
      <c r="L7345" t="s">
        <v>30</v>
      </c>
      <c r="M7345">
        <v>3</v>
      </c>
      <c r="N7345">
        <f>G7345/SUMIF(B:B,B7345,G:G)*100</f>
        <v>6.2008774241555181E-2</v>
      </c>
      <c r="Q7345">
        <f>VLOOKUP(C7345, Categories_Pivot_Table!A:B, 2, FALSE)</f>
        <v>23.088790931989923</v>
      </c>
      <c r="T7345">
        <f t="shared" si="115"/>
        <v>2023</v>
      </c>
    </row>
    <row r="7346" spans="1:20" x14ac:dyDescent="0.2">
      <c r="A7346" t="s">
        <v>7603</v>
      </c>
      <c r="B7346" t="s">
        <v>113</v>
      </c>
      <c r="C7346" t="s">
        <v>15</v>
      </c>
      <c r="D7346" t="s">
        <v>448</v>
      </c>
      <c r="E7346">
        <v>26</v>
      </c>
      <c r="F7346">
        <v>1</v>
      </c>
      <c r="G7346">
        <v>26</v>
      </c>
      <c r="H7346" t="s">
        <v>29</v>
      </c>
      <c r="I7346" t="s">
        <v>46</v>
      </c>
      <c r="J7346" s="1">
        <v>45574</v>
      </c>
      <c r="K7346" t="b">
        <v>0</v>
      </c>
      <c r="L7346" t="s">
        <v>30</v>
      </c>
      <c r="M7346">
        <v>10</v>
      </c>
      <c r="N7346">
        <f>G7346/SUMIF(B:B,B7346,G:G)*100</f>
        <v>4.2810333755948164E-2</v>
      </c>
      <c r="Q7346">
        <f>VLOOKUP(C7346, Categories_Pivot_Table!A:B, 2, FALSE)</f>
        <v>23.063808900523561</v>
      </c>
      <c r="T7346">
        <f t="shared" si="115"/>
        <v>2024</v>
      </c>
    </row>
    <row r="7347" spans="1:20" x14ac:dyDescent="0.2">
      <c r="A7347" t="s">
        <v>7604</v>
      </c>
      <c r="B7347" t="s">
        <v>90</v>
      </c>
      <c r="C7347" t="s">
        <v>27</v>
      </c>
      <c r="D7347" t="s">
        <v>126</v>
      </c>
      <c r="E7347">
        <v>39.5</v>
      </c>
      <c r="F7347">
        <v>2</v>
      </c>
      <c r="G7347">
        <v>79</v>
      </c>
      <c r="H7347" t="s">
        <v>17</v>
      </c>
      <c r="I7347" t="s">
        <v>18</v>
      </c>
      <c r="J7347" s="1">
        <v>44791</v>
      </c>
      <c r="K7347" t="b">
        <v>1</v>
      </c>
      <c r="L7347" t="s">
        <v>42</v>
      </c>
      <c r="M7347">
        <v>8</v>
      </c>
      <c r="N7347">
        <f>G7347/SUMIF(B:B,B7347,G:G)*100</f>
        <v>0.13357681512292449</v>
      </c>
      <c r="Q7347">
        <f>VLOOKUP(C7347, Categories_Pivot_Table!A:B, 2, FALSE)</f>
        <v>25.013711734693878</v>
      </c>
      <c r="T7347">
        <f t="shared" si="115"/>
        <v>2022</v>
      </c>
    </row>
    <row r="7348" spans="1:20" x14ac:dyDescent="0.2">
      <c r="A7348" t="s">
        <v>7605</v>
      </c>
      <c r="B7348" t="s">
        <v>76</v>
      </c>
      <c r="C7348" t="s">
        <v>33</v>
      </c>
      <c r="D7348" t="s">
        <v>657</v>
      </c>
      <c r="E7348">
        <v>39.5</v>
      </c>
      <c r="F7348">
        <v>4</v>
      </c>
      <c r="G7348">
        <v>158</v>
      </c>
      <c r="H7348" t="s">
        <v>29</v>
      </c>
      <c r="I7348" t="s">
        <v>18</v>
      </c>
      <c r="J7348" s="1">
        <v>44703</v>
      </c>
      <c r="K7348" t="b">
        <v>0</v>
      </c>
      <c r="L7348" t="s">
        <v>24</v>
      </c>
      <c r="M7348">
        <v>5</v>
      </c>
      <c r="N7348">
        <f>G7348/SUMIF(B:B,B7348,G:G)*100</f>
        <v>0.26902088317172212</v>
      </c>
      <c r="Q7348">
        <f>VLOOKUP(C7348, Categories_Pivot_Table!A:B, 2, FALSE)</f>
        <v>23.300574345883856</v>
      </c>
      <c r="T7348">
        <f t="shared" si="115"/>
        <v>2022</v>
      </c>
    </row>
    <row r="7349" spans="1:20" x14ac:dyDescent="0.2">
      <c r="A7349" t="s">
        <v>7606</v>
      </c>
      <c r="B7349" t="s">
        <v>81</v>
      </c>
      <c r="C7349" t="s">
        <v>48</v>
      </c>
      <c r="D7349" t="s">
        <v>958</v>
      </c>
      <c r="E7349">
        <v>8</v>
      </c>
      <c r="F7349">
        <v>9</v>
      </c>
      <c r="G7349">
        <v>72</v>
      </c>
      <c r="H7349" t="s">
        <v>56</v>
      </c>
      <c r="I7349" t="s">
        <v>18</v>
      </c>
      <c r="J7349" s="1">
        <v>45552</v>
      </c>
      <c r="K7349" t="b">
        <v>0</v>
      </c>
      <c r="L7349" t="s">
        <v>49</v>
      </c>
      <c r="M7349">
        <v>9</v>
      </c>
      <c r="N7349">
        <f>G7349/SUMIF(B:B,B7349,G:G)*100</f>
        <v>0.11400432266390102</v>
      </c>
      <c r="Q7349">
        <f>VLOOKUP(C7349, Categories_Pivot_Table!A:B, 2, FALSE)</f>
        <v>23.348837209302324</v>
      </c>
      <c r="T7349">
        <f t="shared" si="115"/>
        <v>2024</v>
      </c>
    </row>
    <row r="7350" spans="1:20" x14ac:dyDescent="0.2">
      <c r="A7350" t="s">
        <v>7607</v>
      </c>
      <c r="B7350" t="s">
        <v>90</v>
      </c>
      <c r="C7350" t="s">
        <v>48</v>
      </c>
      <c r="D7350" t="s">
        <v>149</v>
      </c>
      <c r="E7350">
        <v>38</v>
      </c>
      <c r="F7350">
        <v>5</v>
      </c>
      <c r="G7350">
        <v>190</v>
      </c>
      <c r="H7350" t="s">
        <v>29</v>
      </c>
      <c r="I7350" t="s">
        <v>46</v>
      </c>
      <c r="J7350" s="1">
        <v>45140</v>
      </c>
      <c r="K7350" t="b">
        <v>0</v>
      </c>
      <c r="L7350" t="s">
        <v>30</v>
      </c>
      <c r="M7350">
        <v>8</v>
      </c>
      <c r="N7350">
        <f>G7350/SUMIF(B:B,B7350,G:G)*100</f>
        <v>0.32126069459943862</v>
      </c>
      <c r="Q7350">
        <f>VLOOKUP(C7350, Categories_Pivot_Table!A:B, 2, FALSE)</f>
        <v>23.348837209302324</v>
      </c>
      <c r="T7350">
        <f t="shared" si="115"/>
        <v>2023</v>
      </c>
    </row>
    <row r="7351" spans="1:20" x14ac:dyDescent="0.2">
      <c r="A7351" t="s">
        <v>7608</v>
      </c>
      <c r="B7351" t="s">
        <v>76</v>
      </c>
      <c r="C7351" t="s">
        <v>27</v>
      </c>
      <c r="D7351" t="s">
        <v>3548</v>
      </c>
      <c r="E7351">
        <v>17</v>
      </c>
      <c r="F7351">
        <v>5</v>
      </c>
      <c r="G7351">
        <v>85</v>
      </c>
      <c r="H7351" t="s">
        <v>17</v>
      </c>
      <c r="I7351" t="s">
        <v>46</v>
      </c>
      <c r="J7351" s="1">
        <v>44770</v>
      </c>
      <c r="K7351" t="b">
        <v>0</v>
      </c>
      <c r="L7351" t="s">
        <v>42</v>
      </c>
      <c r="M7351">
        <v>7</v>
      </c>
      <c r="N7351">
        <f>G7351/SUMIF(B:B,B7351,G:G)*100</f>
        <v>0.14472642449111636</v>
      </c>
      <c r="Q7351">
        <f>VLOOKUP(C7351, Categories_Pivot_Table!A:B, 2, FALSE)</f>
        <v>25.013711734693878</v>
      </c>
      <c r="T7351">
        <f t="shared" si="115"/>
        <v>2022</v>
      </c>
    </row>
    <row r="7352" spans="1:20" x14ac:dyDescent="0.2">
      <c r="A7352" t="s">
        <v>7609</v>
      </c>
      <c r="B7352" t="s">
        <v>118</v>
      </c>
      <c r="C7352" t="s">
        <v>74</v>
      </c>
      <c r="D7352" t="s">
        <v>897</v>
      </c>
      <c r="E7352">
        <v>17</v>
      </c>
      <c r="F7352">
        <v>2</v>
      </c>
      <c r="G7352">
        <v>34</v>
      </c>
      <c r="H7352" t="s">
        <v>29</v>
      </c>
      <c r="I7352" t="s">
        <v>18</v>
      </c>
      <c r="J7352" s="1">
        <v>45212</v>
      </c>
      <c r="K7352" t="b">
        <v>1</v>
      </c>
      <c r="L7352" t="s">
        <v>65</v>
      </c>
      <c r="M7352">
        <v>10</v>
      </c>
      <c r="N7352">
        <f>G7352/SUMIF(B:B,B7352,G:G)*100</f>
        <v>5.5923812030198861E-2</v>
      </c>
      <c r="Q7352">
        <f>VLOOKUP(C7352, Categories_Pivot_Table!A:B, 2, FALSE)</f>
        <v>24.317096165933375</v>
      </c>
      <c r="T7352">
        <f t="shared" si="115"/>
        <v>2023</v>
      </c>
    </row>
    <row r="7353" spans="1:20" x14ac:dyDescent="0.2">
      <c r="A7353" t="s">
        <v>7610</v>
      </c>
      <c r="B7353" t="s">
        <v>84</v>
      </c>
      <c r="C7353" t="s">
        <v>38</v>
      </c>
      <c r="D7353" t="s">
        <v>362</v>
      </c>
      <c r="E7353">
        <v>41</v>
      </c>
      <c r="F7353">
        <v>10</v>
      </c>
      <c r="G7353">
        <v>410</v>
      </c>
      <c r="H7353" t="s">
        <v>29</v>
      </c>
      <c r="I7353" t="s">
        <v>18</v>
      </c>
      <c r="J7353" s="1">
        <v>44807</v>
      </c>
      <c r="K7353" t="b">
        <v>0</v>
      </c>
      <c r="L7353" t="s">
        <v>35</v>
      </c>
      <c r="M7353">
        <v>9</v>
      </c>
      <c r="N7353">
        <f>G7353/SUMIF(B:B,B7353,G:G)*100</f>
        <v>0.66377949568948069</v>
      </c>
      <c r="Q7353">
        <f>VLOOKUP(C7353, Categories_Pivot_Table!A:B, 2, FALSE)</f>
        <v>23.088790931989923</v>
      </c>
      <c r="T7353">
        <f t="shared" si="115"/>
        <v>2022</v>
      </c>
    </row>
    <row r="7354" spans="1:20" x14ac:dyDescent="0.2">
      <c r="A7354" t="s">
        <v>7611</v>
      </c>
      <c r="B7354" t="s">
        <v>51</v>
      </c>
      <c r="C7354" t="s">
        <v>15</v>
      </c>
      <c r="D7354" t="s">
        <v>169</v>
      </c>
      <c r="E7354">
        <v>24.5</v>
      </c>
      <c r="F7354">
        <v>10</v>
      </c>
      <c r="G7354">
        <v>245</v>
      </c>
      <c r="H7354" t="s">
        <v>56</v>
      </c>
      <c r="I7354" t="s">
        <v>18</v>
      </c>
      <c r="J7354" s="1">
        <v>44754</v>
      </c>
      <c r="K7354" t="b">
        <v>0</v>
      </c>
      <c r="L7354" t="s">
        <v>49</v>
      </c>
      <c r="M7354">
        <v>7</v>
      </c>
      <c r="N7354">
        <f>G7354/SUMIF(B:B,B7354,G:G)*100</f>
        <v>0.37980374222952551</v>
      </c>
      <c r="Q7354">
        <f>VLOOKUP(C7354, Categories_Pivot_Table!A:B, 2, FALSE)</f>
        <v>23.063808900523561</v>
      </c>
      <c r="T7354">
        <f t="shared" si="115"/>
        <v>2022</v>
      </c>
    </row>
    <row r="7355" spans="1:20" x14ac:dyDescent="0.2">
      <c r="A7355" t="s">
        <v>7612</v>
      </c>
      <c r="B7355" t="s">
        <v>173</v>
      </c>
      <c r="C7355" t="s">
        <v>22</v>
      </c>
      <c r="D7355" t="s">
        <v>274</v>
      </c>
      <c r="E7355">
        <v>39.5</v>
      </c>
      <c r="F7355">
        <v>4</v>
      </c>
      <c r="G7355">
        <v>158</v>
      </c>
      <c r="H7355" t="s">
        <v>29</v>
      </c>
      <c r="I7355" t="s">
        <v>18</v>
      </c>
      <c r="J7355" s="1">
        <v>44586</v>
      </c>
      <c r="K7355" t="b">
        <v>0</v>
      </c>
      <c r="L7355" t="s">
        <v>49</v>
      </c>
      <c r="M7355">
        <v>1</v>
      </c>
      <c r="N7355">
        <f>G7355/SUMIF(B:B,B7355,G:G)*100</f>
        <v>0.25982141388893454</v>
      </c>
      <c r="Q7355">
        <f>VLOOKUP(C7355, Categories_Pivot_Table!A:B, 2, FALSE)</f>
        <v>21.505681818181817</v>
      </c>
      <c r="T7355">
        <f t="shared" si="115"/>
        <v>2022</v>
      </c>
    </row>
    <row r="7356" spans="1:20" x14ac:dyDescent="0.2">
      <c r="A7356" t="s">
        <v>7613</v>
      </c>
      <c r="B7356" t="s">
        <v>32</v>
      </c>
      <c r="C7356" t="s">
        <v>33</v>
      </c>
      <c r="D7356" t="s">
        <v>556</v>
      </c>
      <c r="E7356">
        <v>29</v>
      </c>
      <c r="F7356">
        <v>6</v>
      </c>
      <c r="G7356">
        <v>174</v>
      </c>
      <c r="H7356" t="s">
        <v>56</v>
      </c>
      <c r="I7356" t="s">
        <v>18</v>
      </c>
      <c r="J7356" s="1">
        <v>45607</v>
      </c>
      <c r="K7356" t="b">
        <v>0</v>
      </c>
      <c r="L7356" t="s">
        <v>19</v>
      </c>
      <c r="M7356">
        <v>11</v>
      </c>
      <c r="N7356">
        <f>G7356/SUMIF(B:B,B7356,G:G)*100</f>
        <v>0.29676374024645036</v>
      </c>
      <c r="Q7356">
        <f>VLOOKUP(C7356, Categories_Pivot_Table!A:B, 2, FALSE)</f>
        <v>23.300574345883856</v>
      </c>
      <c r="T7356">
        <f t="shared" si="115"/>
        <v>2024</v>
      </c>
    </row>
    <row r="7357" spans="1:20" x14ac:dyDescent="0.2">
      <c r="A7357" t="s">
        <v>7614</v>
      </c>
      <c r="B7357" t="s">
        <v>121</v>
      </c>
      <c r="C7357" t="s">
        <v>22</v>
      </c>
      <c r="D7357" t="s">
        <v>286</v>
      </c>
      <c r="E7357">
        <v>20</v>
      </c>
      <c r="F7357">
        <v>8</v>
      </c>
      <c r="G7357">
        <v>160</v>
      </c>
      <c r="H7357" t="s">
        <v>17</v>
      </c>
      <c r="I7357" t="s">
        <v>18</v>
      </c>
      <c r="J7357" s="1">
        <v>44584</v>
      </c>
      <c r="K7357" t="b">
        <v>1</v>
      </c>
      <c r="L7357" t="s">
        <v>24</v>
      </c>
      <c r="M7357">
        <v>1</v>
      </c>
      <c r="N7357">
        <f>G7357/SUMIF(B:B,B7357,G:G)*100</f>
        <v>0.24401217010698412</v>
      </c>
      <c r="Q7357">
        <f>VLOOKUP(C7357, Categories_Pivot_Table!A:B, 2, FALSE)</f>
        <v>21.505681818181817</v>
      </c>
      <c r="T7357">
        <f t="shared" si="115"/>
        <v>2022</v>
      </c>
    </row>
    <row r="7358" spans="1:20" x14ac:dyDescent="0.2">
      <c r="A7358" t="s">
        <v>7615</v>
      </c>
      <c r="B7358" t="s">
        <v>90</v>
      </c>
      <c r="C7358" t="s">
        <v>33</v>
      </c>
      <c r="D7358" t="s">
        <v>34</v>
      </c>
      <c r="E7358">
        <v>27.5</v>
      </c>
      <c r="F7358">
        <v>5</v>
      </c>
      <c r="G7358">
        <v>137.5</v>
      </c>
      <c r="H7358" t="s">
        <v>56</v>
      </c>
      <c r="I7358" t="s">
        <v>46</v>
      </c>
      <c r="J7358" s="1">
        <v>44896</v>
      </c>
      <c r="K7358" t="b">
        <v>0</v>
      </c>
      <c r="L7358" t="s">
        <v>42</v>
      </c>
      <c r="M7358">
        <v>12</v>
      </c>
      <c r="N7358">
        <f>G7358/SUMIF(B:B,B7358,G:G)*100</f>
        <v>0.23249129214433059</v>
      </c>
      <c r="Q7358">
        <f>VLOOKUP(C7358, Categories_Pivot_Table!A:B, 2, FALSE)</f>
        <v>23.300574345883856</v>
      </c>
      <c r="T7358">
        <f t="shared" si="115"/>
        <v>2022</v>
      </c>
    </row>
    <row r="7359" spans="1:20" x14ac:dyDescent="0.2">
      <c r="A7359" t="s">
        <v>7616</v>
      </c>
      <c r="B7359" t="s">
        <v>51</v>
      </c>
      <c r="C7359" t="s">
        <v>15</v>
      </c>
      <c r="D7359" t="s">
        <v>177</v>
      </c>
      <c r="E7359">
        <v>5</v>
      </c>
      <c r="F7359">
        <v>3</v>
      </c>
      <c r="G7359">
        <v>15</v>
      </c>
      <c r="H7359" t="s">
        <v>56</v>
      </c>
      <c r="I7359" t="s">
        <v>18</v>
      </c>
      <c r="J7359" s="1">
        <v>44852</v>
      </c>
      <c r="K7359" t="b">
        <v>0</v>
      </c>
      <c r="L7359" t="s">
        <v>49</v>
      </c>
      <c r="M7359">
        <v>10</v>
      </c>
      <c r="N7359">
        <f>G7359/SUMIF(B:B,B7359,G:G)*100</f>
        <v>2.3253290340583193E-2</v>
      </c>
      <c r="Q7359">
        <f>VLOOKUP(C7359, Categories_Pivot_Table!A:B, 2, FALSE)</f>
        <v>23.063808900523561</v>
      </c>
      <c r="T7359">
        <f t="shared" si="115"/>
        <v>2022</v>
      </c>
    </row>
    <row r="7360" spans="1:20" x14ac:dyDescent="0.2">
      <c r="A7360" t="s">
        <v>7617</v>
      </c>
      <c r="B7360" t="s">
        <v>63</v>
      </c>
      <c r="C7360" t="s">
        <v>22</v>
      </c>
      <c r="D7360" t="s">
        <v>274</v>
      </c>
      <c r="E7360">
        <v>39.5</v>
      </c>
      <c r="F7360">
        <v>9</v>
      </c>
      <c r="G7360">
        <v>355.5</v>
      </c>
      <c r="H7360" t="s">
        <v>29</v>
      </c>
      <c r="I7360" t="s">
        <v>46</v>
      </c>
      <c r="J7360" s="1">
        <v>45194</v>
      </c>
      <c r="K7360" t="b">
        <v>1</v>
      </c>
      <c r="L7360" t="s">
        <v>19</v>
      </c>
      <c r="M7360">
        <v>9</v>
      </c>
      <c r="N7360">
        <f>G7360/SUMIF(B:B,B7360,G:G)*100</f>
        <v>0.58733148295003967</v>
      </c>
      <c r="Q7360">
        <f>VLOOKUP(C7360, Categories_Pivot_Table!A:B, 2, FALSE)</f>
        <v>21.505681818181817</v>
      </c>
      <c r="T7360">
        <f t="shared" si="115"/>
        <v>2023</v>
      </c>
    </row>
    <row r="7361" spans="1:20" x14ac:dyDescent="0.2">
      <c r="A7361" t="s">
        <v>7618</v>
      </c>
      <c r="B7361" t="s">
        <v>95</v>
      </c>
      <c r="C7361" t="s">
        <v>74</v>
      </c>
      <c r="D7361" t="s">
        <v>82</v>
      </c>
      <c r="E7361">
        <v>9.5</v>
      </c>
      <c r="F7361">
        <v>6</v>
      </c>
      <c r="G7361">
        <v>57</v>
      </c>
      <c r="H7361" t="s">
        <v>17</v>
      </c>
      <c r="I7361" t="s">
        <v>46</v>
      </c>
      <c r="J7361" s="1">
        <v>45443</v>
      </c>
      <c r="K7361" t="b">
        <v>1</v>
      </c>
      <c r="L7361" t="s">
        <v>65</v>
      </c>
      <c r="M7361">
        <v>5</v>
      </c>
      <c r="N7361">
        <f>G7361/SUMIF(B:B,B7361,G:G)*100</f>
        <v>8.4630631834480302E-2</v>
      </c>
      <c r="Q7361">
        <f>VLOOKUP(C7361, Categories_Pivot_Table!A:B, 2, FALSE)</f>
        <v>24.317096165933375</v>
      </c>
      <c r="T7361">
        <f t="shared" si="115"/>
        <v>2024</v>
      </c>
    </row>
    <row r="7362" spans="1:20" x14ac:dyDescent="0.2">
      <c r="A7362" t="s">
        <v>7619</v>
      </c>
      <c r="B7362" t="s">
        <v>37</v>
      </c>
      <c r="C7362" t="s">
        <v>22</v>
      </c>
      <c r="D7362" t="s">
        <v>23</v>
      </c>
      <c r="E7362">
        <v>29</v>
      </c>
      <c r="F7362">
        <v>10</v>
      </c>
      <c r="G7362">
        <v>290</v>
      </c>
      <c r="H7362" t="s">
        <v>17</v>
      </c>
      <c r="I7362" t="s">
        <v>18</v>
      </c>
      <c r="J7362" s="1">
        <v>45006</v>
      </c>
      <c r="K7362" t="b">
        <v>1</v>
      </c>
      <c r="L7362" t="s">
        <v>49</v>
      </c>
      <c r="M7362">
        <v>3</v>
      </c>
      <c r="N7362">
        <f>G7362/SUMIF(B:B,B7362,G:G)*100</f>
        <v>0.43300061963881775</v>
      </c>
      <c r="Q7362">
        <f>VLOOKUP(C7362, Categories_Pivot_Table!A:B, 2, FALSE)</f>
        <v>21.505681818181817</v>
      </c>
      <c r="T7362">
        <f t="shared" ref="T7362:T7425" si="116">YEAR(J7362)</f>
        <v>2023</v>
      </c>
    </row>
    <row r="7363" spans="1:20" x14ac:dyDescent="0.2">
      <c r="A7363" t="s">
        <v>7620</v>
      </c>
      <c r="B7363" t="s">
        <v>84</v>
      </c>
      <c r="C7363" t="s">
        <v>27</v>
      </c>
      <c r="D7363" t="s">
        <v>1069</v>
      </c>
      <c r="E7363">
        <v>18.5</v>
      </c>
      <c r="F7363">
        <v>3</v>
      </c>
      <c r="G7363">
        <v>55.5</v>
      </c>
      <c r="H7363" t="s">
        <v>17</v>
      </c>
      <c r="I7363" t="s">
        <v>18</v>
      </c>
      <c r="J7363" s="1">
        <v>44803</v>
      </c>
      <c r="K7363" t="b">
        <v>1</v>
      </c>
      <c r="L7363" t="s">
        <v>49</v>
      </c>
      <c r="M7363">
        <v>8</v>
      </c>
      <c r="N7363">
        <f>G7363/SUMIF(B:B,B7363,G:G)*100</f>
        <v>8.9853078075039464E-2</v>
      </c>
      <c r="Q7363">
        <f>VLOOKUP(C7363, Categories_Pivot_Table!A:B, 2, FALSE)</f>
        <v>25.013711734693878</v>
      </c>
      <c r="T7363">
        <f t="shared" si="116"/>
        <v>2022</v>
      </c>
    </row>
    <row r="7364" spans="1:20" x14ac:dyDescent="0.2">
      <c r="A7364" t="s">
        <v>7621</v>
      </c>
      <c r="B7364" t="s">
        <v>51</v>
      </c>
      <c r="C7364" t="s">
        <v>48</v>
      </c>
      <c r="D7364" t="s">
        <v>93</v>
      </c>
      <c r="E7364">
        <v>41</v>
      </c>
      <c r="F7364">
        <v>1</v>
      </c>
      <c r="G7364">
        <v>41</v>
      </c>
      <c r="H7364" t="s">
        <v>29</v>
      </c>
      <c r="I7364" t="s">
        <v>46</v>
      </c>
      <c r="J7364" s="1">
        <v>44585</v>
      </c>
      <c r="K7364" t="b">
        <v>0</v>
      </c>
      <c r="L7364" t="s">
        <v>19</v>
      </c>
      <c r="M7364">
        <v>1</v>
      </c>
      <c r="N7364">
        <f>G7364/SUMIF(B:B,B7364,G:G)*100</f>
        <v>6.3558993597594066E-2</v>
      </c>
      <c r="Q7364">
        <f>VLOOKUP(C7364, Categories_Pivot_Table!A:B, 2, FALSE)</f>
        <v>23.348837209302324</v>
      </c>
      <c r="T7364">
        <f t="shared" si="116"/>
        <v>2022</v>
      </c>
    </row>
    <row r="7365" spans="1:20" x14ac:dyDescent="0.2">
      <c r="A7365" t="s">
        <v>7622</v>
      </c>
      <c r="B7365" t="s">
        <v>47</v>
      </c>
      <c r="C7365" t="s">
        <v>27</v>
      </c>
      <c r="D7365" t="s">
        <v>380</v>
      </c>
      <c r="E7365">
        <v>41</v>
      </c>
      <c r="F7365">
        <v>5</v>
      </c>
      <c r="G7365">
        <v>205</v>
      </c>
      <c r="H7365" t="s">
        <v>56</v>
      </c>
      <c r="I7365" t="s">
        <v>46</v>
      </c>
      <c r="J7365" s="1">
        <v>45653</v>
      </c>
      <c r="K7365" t="b">
        <v>1</v>
      </c>
      <c r="L7365" t="s">
        <v>65</v>
      </c>
      <c r="M7365">
        <v>12</v>
      </c>
      <c r="N7365">
        <f>G7365/SUMIF(B:B,B7365,G:G)*100</f>
        <v>0.32574325075874339</v>
      </c>
      <c r="Q7365">
        <f>VLOOKUP(C7365, Categories_Pivot_Table!A:B, 2, FALSE)</f>
        <v>25.013711734693878</v>
      </c>
      <c r="T7365">
        <f t="shared" si="116"/>
        <v>2024</v>
      </c>
    </row>
    <row r="7366" spans="1:20" x14ac:dyDescent="0.2">
      <c r="A7366" t="s">
        <v>7623</v>
      </c>
      <c r="B7366" t="s">
        <v>47</v>
      </c>
      <c r="C7366" t="s">
        <v>48</v>
      </c>
      <c r="D7366" t="s">
        <v>958</v>
      </c>
      <c r="E7366">
        <v>8</v>
      </c>
      <c r="F7366">
        <v>2</v>
      </c>
      <c r="G7366">
        <v>16</v>
      </c>
      <c r="H7366" t="s">
        <v>56</v>
      </c>
      <c r="I7366" t="s">
        <v>18</v>
      </c>
      <c r="J7366" s="1">
        <v>45046</v>
      </c>
      <c r="K7366" t="b">
        <v>0</v>
      </c>
      <c r="L7366" t="s">
        <v>24</v>
      </c>
      <c r="M7366">
        <v>4</v>
      </c>
      <c r="N7366">
        <f>G7366/SUMIF(B:B,B7366,G:G)*100</f>
        <v>2.5423863473853142E-2</v>
      </c>
      <c r="Q7366">
        <f>VLOOKUP(C7366, Categories_Pivot_Table!A:B, 2, FALSE)</f>
        <v>23.348837209302324</v>
      </c>
      <c r="T7366">
        <f t="shared" si="116"/>
        <v>2023</v>
      </c>
    </row>
    <row r="7367" spans="1:20" x14ac:dyDescent="0.2">
      <c r="A7367" t="s">
        <v>7624</v>
      </c>
      <c r="B7367" t="s">
        <v>26</v>
      </c>
      <c r="C7367" t="s">
        <v>38</v>
      </c>
      <c r="D7367" t="s">
        <v>133</v>
      </c>
      <c r="E7367">
        <v>21.5</v>
      </c>
      <c r="F7367">
        <v>8</v>
      </c>
      <c r="G7367">
        <v>172</v>
      </c>
      <c r="H7367" t="s">
        <v>29</v>
      </c>
      <c r="I7367" t="s">
        <v>18</v>
      </c>
      <c r="J7367" s="1">
        <v>45451</v>
      </c>
      <c r="K7367" t="b">
        <v>0</v>
      </c>
      <c r="L7367" t="s">
        <v>35</v>
      </c>
      <c r="M7367">
        <v>6</v>
      </c>
      <c r="N7367">
        <f>G7367/SUMIF(B:B,B7367,G:G)*100</f>
        <v>0.27721144625401917</v>
      </c>
      <c r="Q7367">
        <f>VLOOKUP(C7367, Categories_Pivot_Table!A:B, 2, FALSE)</f>
        <v>23.088790931989923</v>
      </c>
      <c r="T7367">
        <f t="shared" si="116"/>
        <v>2024</v>
      </c>
    </row>
    <row r="7368" spans="1:20" x14ac:dyDescent="0.2">
      <c r="A7368" t="s">
        <v>7625</v>
      </c>
      <c r="B7368" t="s">
        <v>73</v>
      </c>
      <c r="C7368" t="s">
        <v>22</v>
      </c>
      <c r="D7368" t="s">
        <v>1043</v>
      </c>
      <c r="E7368">
        <v>14</v>
      </c>
      <c r="F7368">
        <v>3</v>
      </c>
      <c r="G7368">
        <v>42</v>
      </c>
      <c r="H7368" t="s">
        <v>56</v>
      </c>
      <c r="I7368" t="s">
        <v>18</v>
      </c>
      <c r="J7368" s="1">
        <v>44761</v>
      </c>
      <c r="K7368" t="b">
        <v>0</v>
      </c>
      <c r="L7368" t="s">
        <v>49</v>
      </c>
      <c r="M7368">
        <v>7</v>
      </c>
      <c r="N7368">
        <f>G7368/SUMIF(B:B,B7368,G:G)*100</f>
        <v>7.2558284169337212E-2</v>
      </c>
      <c r="Q7368">
        <f>VLOOKUP(C7368, Categories_Pivot_Table!A:B, 2, FALSE)</f>
        <v>21.505681818181817</v>
      </c>
      <c r="T7368">
        <f t="shared" si="116"/>
        <v>2022</v>
      </c>
    </row>
    <row r="7369" spans="1:20" x14ac:dyDescent="0.2">
      <c r="A7369" t="s">
        <v>7626</v>
      </c>
      <c r="B7369" t="s">
        <v>118</v>
      </c>
      <c r="C7369" t="s">
        <v>74</v>
      </c>
      <c r="D7369" t="s">
        <v>219</v>
      </c>
      <c r="E7369">
        <v>12.5</v>
      </c>
      <c r="F7369">
        <v>3</v>
      </c>
      <c r="G7369">
        <v>37.5</v>
      </c>
      <c r="H7369" t="s">
        <v>56</v>
      </c>
      <c r="I7369" t="s">
        <v>46</v>
      </c>
      <c r="J7369" s="1">
        <v>44815</v>
      </c>
      <c r="K7369" t="b">
        <v>1</v>
      </c>
      <c r="L7369" t="s">
        <v>24</v>
      </c>
      <c r="M7369">
        <v>9</v>
      </c>
      <c r="N7369">
        <f>G7369/SUMIF(B:B,B7369,G:G)*100</f>
        <v>6.1680675033307562E-2</v>
      </c>
      <c r="Q7369">
        <f>VLOOKUP(C7369, Categories_Pivot_Table!A:B, 2, FALSE)</f>
        <v>24.317096165933375</v>
      </c>
      <c r="T7369">
        <f t="shared" si="116"/>
        <v>2022</v>
      </c>
    </row>
    <row r="7370" spans="1:20" x14ac:dyDescent="0.2">
      <c r="A7370" t="s">
        <v>7627</v>
      </c>
      <c r="B7370" t="s">
        <v>106</v>
      </c>
      <c r="C7370" t="s">
        <v>38</v>
      </c>
      <c r="D7370" t="s">
        <v>241</v>
      </c>
      <c r="E7370">
        <v>17</v>
      </c>
      <c r="F7370">
        <v>6</v>
      </c>
      <c r="G7370">
        <v>102</v>
      </c>
      <c r="H7370" t="s">
        <v>29</v>
      </c>
      <c r="I7370" t="s">
        <v>46</v>
      </c>
      <c r="J7370" s="1">
        <v>44606</v>
      </c>
      <c r="K7370" t="b">
        <v>1</v>
      </c>
      <c r="L7370" t="s">
        <v>19</v>
      </c>
      <c r="M7370">
        <v>2</v>
      </c>
      <c r="N7370">
        <f>G7370/SUMIF(B:B,B7370,G:G)*100</f>
        <v>0.16623207301173401</v>
      </c>
      <c r="Q7370">
        <f>VLOOKUP(C7370, Categories_Pivot_Table!A:B, 2, FALSE)</f>
        <v>23.088790931989923</v>
      </c>
      <c r="T7370">
        <f t="shared" si="116"/>
        <v>2022</v>
      </c>
    </row>
    <row r="7371" spans="1:20" x14ac:dyDescent="0.2">
      <c r="A7371" t="s">
        <v>7628</v>
      </c>
      <c r="B7371" t="s">
        <v>44</v>
      </c>
      <c r="C7371" t="s">
        <v>135</v>
      </c>
      <c r="D7371" t="s">
        <v>144</v>
      </c>
      <c r="E7371">
        <v>11</v>
      </c>
      <c r="F7371">
        <v>7</v>
      </c>
      <c r="G7371">
        <v>77</v>
      </c>
      <c r="H7371" t="s">
        <v>56</v>
      </c>
      <c r="I7371" t="s">
        <v>46</v>
      </c>
      <c r="J7371" s="1">
        <v>45386</v>
      </c>
      <c r="K7371" t="b">
        <v>0</v>
      </c>
      <c r="L7371" t="s">
        <v>42</v>
      </c>
      <c r="M7371">
        <v>4</v>
      </c>
      <c r="N7371">
        <f>G7371/SUMIF(B:B,B7371,G:G)*100</f>
        <v>0.12686487243489938</v>
      </c>
      <c r="Q7371">
        <f>VLOOKUP(C7371, Categories_Pivot_Table!A:B, 2, FALSE)</f>
        <v>23.146341463414632</v>
      </c>
      <c r="T7371">
        <f t="shared" si="116"/>
        <v>2024</v>
      </c>
    </row>
    <row r="7372" spans="1:20" x14ac:dyDescent="0.2">
      <c r="A7372" t="s">
        <v>7629</v>
      </c>
      <c r="B7372" t="s">
        <v>113</v>
      </c>
      <c r="C7372" t="s">
        <v>27</v>
      </c>
      <c r="D7372" t="s">
        <v>278</v>
      </c>
      <c r="E7372">
        <v>30.5</v>
      </c>
      <c r="F7372">
        <v>10</v>
      </c>
      <c r="G7372">
        <v>305</v>
      </c>
      <c r="H7372" t="s">
        <v>56</v>
      </c>
      <c r="I7372" t="s">
        <v>18</v>
      </c>
      <c r="J7372" s="1">
        <v>45304</v>
      </c>
      <c r="K7372" t="b">
        <v>0</v>
      </c>
      <c r="L7372" t="s">
        <v>35</v>
      </c>
      <c r="M7372">
        <v>1</v>
      </c>
      <c r="N7372">
        <f>G7372/SUMIF(B:B,B7372,G:G)*100</f>
        <v>0.50219814598323809</v>
      </c>
      <c r="Q7372">
        <f>VLOOKUP(C7372, Categories_Pivot_Table!A:B, 2, FALSE)</f>
        <v>25.013711734693878</v>
      </c>
      <c r="T7372">
        <f t="shared" si="116"/>
        <v>2024</v>
      </c>
    </row>
    <row r="7373" spans="1:20" x14ac:dyDescent="0.2">
      <c r="A7373" t="s">
        <v>7630</v>
      </c>
      <c r="B7373" t="s">
        <v>54</v>
      </c>
      <c r="C7373" t="s">
        <v>22</v>
      </c>
      <c r="D7373" t="s">
        <v>157</v>
      </c>
      <c r="E7373">
        <v>12.5</v>
      </c>
      <c r="F7373">
        <v>10</v>
      </c>
      <c r="G7373">
        <v>125</v>
      </c>
      <c r="H7373" t="s">
        <v>29</v>
      </c>
      <c r="I7373" t="s">
        <v>18</v>
      </c>
      <c r="J7373" s="1">
        <v>44745</v>
      </c>
      <c r="K7373" t="b">
        <v>0</v>
      </c>
      <c r="L7373" t="s">
        <v>24</v>
      </c>
      <c r="M7373">
        <v>7</v>
      </c>
      <c r="N7373">
        <f>G7373/SUMIF(B:B,B7373,G:G)*100</f>
        <v>0.21870161226828563</v>
      </c>
      <c r="Q7373">
        <f>VLOOKUP(C7373, Categories_Pivot_Table!A:B, 2, FALSE)</f>
        <v>21.505681818181817</v>
      </c>
      <c r="T7373">
        <f t="shared" si="116"/>
        <v>2022</v>
      </c>
    </row>
    <row r="7374" spans="1:20" x14ac:dyDescent="0.2">
      <c r="A7374" t="s">
        <v>7631</v>
      </c>
      <c r="B7374" t="s">
        <v>76</v>
      </c>
      <c r="C7374" t="s">
        <v>135</v>
      </c>
      <c r="D7374" t="s">
        <v>333</v>
      </c>
      <c r="E7374">
        <v>20</v>
      </c>
      <c r="F7374">
        <v>7</v>
      </c>
      <c r="G7374">
        <v>140</v>
      </c>
      <c r="H7374" t="s">
        <v>29</v>
      </c>
      <c r="I7374" t="s">
        <v>46</v>
      </c>
      <c r="J7374" s="1">
        <v>45543</v>
      </c>
      <c r="K7374" t="b">
        <v>0</v>
      </c>
      <c r="L7374" t="s">
        <v>24</v>
      </c>
      <c r="M7374">
        <v>9</v>
      </c>
      <c r="N7374">
        <f>G7374/SUMIF(B:B,B7374,G:G)*100</f>
        <v>0.23837293445595634</v>
      </c>
      <c r="Q7374">
        <f>VLOOKUP(C7374, Categories_Pivot_Table!A:B, 2, FALSE)</f>
        <v>23.146341463414632</v>
      </c>
      <c r="T7374">
        <f t="shared" si="116"/>
        <v>2024</v>
      </c>
    </row>
    <row r="7375" spans="1:20" x14ac:dyDescent="0.2">
      <c r="A7375" t="s">
        <v>7632</v>
      </c>
      <c r="B7375" t="s">
        <v>51</v>
      </c>
      <c r="C7375" t="s">
        <v>33</v>
      </c>
      <c r="D7375" t="s">
        <v>707</v>
      </c>
      <c r="E7375">
        <v>30.5</v>
      </c>
      <c r="F7375">
        <v>1</v>
      </c>
      <c r="G7375">
        <v>30.5</v>
      </c>
      <c r="H7375" t="s">
        <v>17</v>
      </c>
      <c r="I7375" t="s">
        <v>18</v>
      </c>
      <c r="J7375" s="1">
        <v>45205</v>
      </c>
      <c r="K7375" t="b">
        <v>0</v>
      </c>
      <c r="L7375" t="s">
        <v>65</v>
      </c>
      <c r="M7375">
        <v>10</v>
      </c>
      <c r="N7375">
        <f>G7375/SUMIF(B:B,B7375,G:G)*100</f>
        <v>4.7281690359185828E-2</v>
      </c>
      <c r="Q7375">
        <f>VLOOKUP(C7375, Categories_Pivot_Table!A:B, 2, FALSE)</f>
        <v>23.300574345883856</v>
      </c>
      <c r="T7375">
        <f t="shared" si="116"/>
        <v>2023</v>
      </c>
    </row>
    <row r="7376" spans="1:20" x14ac:dyDescent="0.2">
      <c r="A7376" t="s">
        <v>7633</v>
      </c>
      <c r="B7376" t="s">
        <v>73</v>
      </c>
      <c r="C7376" t="s">
        <v>135</v>
      </c>
      <c r="D7376" t="s">
        <v>41</v>
      </c>
      <c r="E7376">
        <v>23</v>
      </c>
      <c r="F7376">
        <v>2</v>
      </c>
      <c r="G7376">
        <v>16</v>
      </c>
      <c r="H7376" t="s">
        <v>17</v>
      </c>
      <c r="I7376" t="s">
        <v>18</v>
      </c>
      <c r="J7376" s="1">
        <v>45253</v>
      </c>
      <c r="K7376" t="b">
        <v>0</v>
      </c>
      <c r="L7376" t="s">
        <v>42</v>
      </c>
      <c r="M7376">
        <v>11</v>
      </c>
      <c r="N7376">
        <f>G7376/SUMIF(B:B,B7376,G:G)*100</f>
        <v>2.7641251112128465E-2</v>
      </c>
      <c r="Q7376">
        <f>VLOOKUP(C7376, Categories_Pivot_Table!A:B, 2, FALSE)</f>
        <v>23.146341463414632</v>
      </c>
      <c r="T7376">
        <f t="shared" si="116"/>
        <v>2023</v>
      </c>
    </row>
    <row r="7377" spans="1:20" x14ac:dyDescent="0.2">
      <c r="A7377" t="s">
        <v>7634</v>
      </c>
      <c r="B7377" t="s">
        <v>84</v>
      </c>
      <c r="C7377" t="s">
        <v>38</v>
      </c>
      <c r="D7377" t="s">
        <v>96</v>
      </c>
      <c r="E7377">
        <v>24.5</v>
      </c>
      <c r="F7377">
        <v>2</v>
      </c>
      <c r="G7377">
        <v>49</v>
      </c>
      <c r="H7377" t="s">
        <v>17</v>
      </c>
      <c r="I7377" t="s">
        <v>18</v>
      </c>
      <c r="J7377" s="1">
        <v>45066</v>
      </c>
      <c r="K7377" t="b">
        <v>0</v>
      </c>
      <c r="L7377" t="s">
        <v>35</v>
      </c>
      <c r="M7377">
        <v>5</v>
      </c>
      <c r="N7377">
        <f>G7377/SUMIF(B:B,B7377,G:G)*100</f>
        <v>7.9329744606791597E-2</v>
      </c>
      <c r="Q7377">
        <f>VLOOKUP(C7377, Categories_Pivot_Table!A:B, 2, FALSE)</f>
        <v>23.088790931989923</v>
      </c>
      <c r="T7377">
        <f t="shared" si="116"/>
        <v>2023</v>
      </c>
    </row>
    <row r="7378" spans="1:20" x14ac:dyDescent="0.2">
      <c r="A7378" t="s">
        <v>7635</v>
      </c>
      <c r="B7378" t="s">
        <v>128</v>
      </c>
      <c r="C7378" t="s">
        <v>27</v>
      </c>
      <c r="D7378" t="s">
        <v>394</v>
      </c>
      <c r="E7378">
        <v>5</v>
      </c>
      <c r="F7378">
        <v>3</v>
      </c>
      <c r="G7378">
        <v>15</v>
      </c>
      <c r="H7378" t="s">
        <v>56</v>
      </c>
      <c r="I7378" t="s">
        <v>46</v>
      </c>
      <c r="J7378" s="1">
        <v>44611</v>
      </c>
      <c r="K7378" t="b">
        <v>1</v>
      </c>
      <c r="L7378" t="s">
        <v>35</v>
      </c>
      <c r="M7378">
        <v>2</v>
      </c>
      <c r="N7378">
        <f>G7378/SUMIF(B:B,B7378,G:G)*100</f>
        <v>2.1913165429790216E-2</v>
      </c>
      <c r="Q7378">
        <f>VLOOKUP(C7378, Categories_Pivot_Table!A:B, 2, FALSE)</f>
        <v>25.013711734693878</v>
      </c>
      <c r="T7378">
        <f t="shared" si="116"/>
        <v>2022</v>
      </c>
    </row>
    <row r="7379" spans="1:20" x14ac:dyDescent="0.2">
      <c r="A7379" t="s">
        <v>7636</v>
      </c>
      <c r="B7379" t="s">
        <v>63</v>
      </c>
      <c r="C7379" t="s">
        <v>38</v>
      </c>
      <c r="D7379" t="s">
        <v>2123</v>
      </c>
      <c r="E7379">
        <v>27.5</v>
      </c>
      <c r="F7379">
        <v>4</v>
      </c>
      <c r="G7379">
        <v>110</v>
      </c>
      <c r="H7379" t="s">
        <v>17</v>
      </c>
      <c r="I7379" t="s">
        <v>46</v>
      </c>
      <c r="J7379" s="1">
        <v>45174</v>
      </c>
      <c r="K7379" t="b">
        <v>0</v>
      </c>
      <c r="L7379" t="s">
        <v>49</v>
      </c>
      <c r="M7379">
        <v>9</v>
      </c>
      <c r="N7379">
        <f>G7379/SUMIF(B:B,B7379,G:G)*100</f>
        <v>0.1817340734866508</v>
      </c>
      <c r="Q7379">
        <f>VLOOKUP(C7379, Categories_Pivot_Table!A:B, 2, FALSE)</f>
        <v>23.088790931989923</v>
      </c>
      <c r="T7379">
        <f t="shared" si="116"/>
        <v>2023</v>
      </c>
    </row>
    <row r="7380" spans="1:20" x14ac:dyDescent="0.2">
      <c r="A7380" t="s">
        <v>7637</v>
      </c>
      <c r="B7380" t="s">
        <v>90</v>
      </c>
      <c r="C7380" t="s">
        <v>38</v>
      </c>
      <c r="D7380" t="s">
        <v>85</v>
      </c>
      <c r="E7380">
        <v>18.5</v>
      </c>
      <c r="F7380">
        <v>9</v>
      </c>
      <c r="G7380">
        <v>166.5</v>
      </c>
      <c r="H7380" t="s">
        <v>17</v>
      </c>
      <c r="I7380" t="s">
        <v>18</v>
      </c>
      <c r="J7380" s="1">
        <v>45264</v>
      </c>
      <c r="K7380" t="b">
        <v>0</v>
      </c>
      <c r="L7380" t="s">
        <v>19</v>
      </c>
      <c r="M7380">
        <v>12</v>
      </c>
      <c r="N7380">
        <f>G7380/SUMIF(B:B,B7380,G:G)*100</f>
        <v>0.28152581921477127</v>
      </c>
      <c r="Q7380">
        <f>VLOOKUP(C7380, Categories_Pivot_Table!A:B, 2, FALSE)</f>
        <v>23.088790931989923</v>
      </c>
      <c r="T7380">
        <f t="shared" si="116"/>
        <v>2023</v>
      </c>
    </row>
    <row r="7381" spans="1:20" x14ac:dyDescent="0.2">
      <c r="A7381" t="s">
        <v>7638</v>
      </c>
      <c r="B7381" t="s">
        <v>128</v>
      </c>
      <c r="C7381" t="s">
        <v>22</v>
      </c>
      <c r="D7381" t="s">
        <v>286</v>
      </c>
      <c r="E7381">
        <v>20</v>
      </c>
      <c r="F7381">
        <v>9</v>
      </c>
      <c r="G7381">
        <v>180</v>
      </c>
      <c r="H7381" t="s">
        <v>56</v>
      </c>
      <c r="I7381" t="s">
        <v>18</v>
      </c>
      <c r="J7381" s="1">
        <v>45623</v>
      </c>
      <c r="K7381" t="b">
        <v>0</v>
      </c>
      <c r="L7381" t="s">
        <v>30</v>
      </c>
      <c r="M7381">
        <v>11</v>
      </c>
      <c r="N7381">
        <f>G7381/SUMIF(B:B,B7381,G:G)*100</f>
        <v>0.26295798515748264</v>
      </c>
      <c r="Q7381">
        <f>VLOOKUP(C7381, Categories_Pivot_Table!A:B, 2, FALSE)</f>
        <v>21.505681818181817</v>
      </c>
      <c r="T7381">
        <f t="shared" si="116"/>
        <v>2024</v>
      </c>
    </row>
    <row r="7382" spans="1:20" x14ac:dyDescent="0.2">
      <c r="A7382" t="s">
        <v>7639</v>
      </c>
      <c r="B7382" t="s">
        <v>63</v>
      </c>
      <c r="C7382" t="s">
        <v>48</v>
      </c>
      <c r="D7382" t="s">
        <v>93</v>
      </c>
      <c r="E7382">
        <v>41</v>
      </c>
      <c r="F7382">
        <v>9</v>
      </c>
      <c r="G7382">
        <v>369</v>
      </c>
      <c r="H7382" t="s">
        <v>17</v>
      </c>
      <c r="I7382" t="s">
        <v>46</v>
      </c>
      <c r="J7382" s="1">
        <v>45554</v>
      </c>
      <c r="K7382" t="b">
        <v>0</v>
      </c>
      <c r="L7382" t="s">
        <v>42</v>
      </c>
      <c r="M7382">
        <v>9</v>
      </c>
      <c r="N7382">
        <f>G7382/SUMIF(B:B,B7382,G:G)*100</f>
        <v>0.60963521015067412</v>
      </c>
      <c r="Q7382">
        <f>VLOOKUP(C7382, Categories_Pivot_Table!A:B, 2, FALSE)</f>
        <v>23.348837209302324</v>
      </c>
      <c r="T7382">
        <f t="shared" si="116"/>
        <v>2024</v>
      </c>
    </row>
    <row r="7383" spans="1:20" x14ac:dyDescent="0.2">
      <c r="A7383" t="s">
        <v>7640</v>
      </c>
      <c r="B7383" t="s">
        <v>104</v>
      </c>
      <c r="C7383" t="s">
        <v>33</v>
      </c>
      <c r="D7383" t="s">
        <v>209</v>
      </c>
      <c r="E7383">
        <v>24.5</v>
      </c>
      <c r="F7383">
        <v>10</v>
      </c>
      <c r="G7383">
        <v>245</v>
      </c>
      <c r="H7383" t="s">
        <v>17</v>
      </c>
      <c r="I7383" t="s">
        <v>18</v>
      </c>
      <c r="J7383" s="1">
        <v>44954</v>
      </c>
      <c r="K7383" t="b">
        <v>1</v>
      </c>
      <c r="L7383" t="s">
        <v>35</v>
      </c>
      <c r="M7383">
        <v>1</v>
      </c>
      <c r="N7383">
        <f>G7383/SUMIF(B:B,B7383,G:G)*100</f>
        <v>0.39816033672988477</v>
      </c>
      <c r="Q7383">
        <f>VLOOKUP(C7383, Categories_Pivot_Table!A:B, 2, FALSE)</f>
        <v>23.300574345883856</v>
      </c>
      <c r="T7383">
        <f t="shared" si="116"/>
        <v>2023</v>
      </c>
    </row>
    <row r="7384" spans="1:20" x14ac:dyDescent="0.2">
      <c r="A7384" t="s">
        <v>7641</v>
      </c>
      <c r="B7384" t="s">
        <v>71</v>
      </c>
      <c r="C7384" t="s">
        <v>135</v>
      </c>
      <c r="D7384" t="s">
        <v>41</v>
      </c>
      <c r="E7384">
        <v>23</v>
      </c>
      <c r="F7384">
        <v>5</v>
      </c>
      <c r="G7384">
        <v>32.5</v>
      </c>
      <c r="H7384" t="s">
        <v>17</v>
      </c>
      <c r="I7384" t="s">
        <v>18</v>
      </c>
      <c r="J7384" s="1">
        <v>44817</v>
      </c>
      <c r="K7384" t="b">
        <v>1</v>
      </c>
      <c r="L7384" t="s">
        <v>49</v>
      </c>
      <c r="M7384">
        <v>9</v>
      </c>
      <c r="N7384">
        <f>G7384/SUMIF(B:B,B7384,G:G)*100</f>
        <v>5.1491266289064044E-2</v>
      </c>
      <c r="Q7384">
        <f>VLOOKUP(C7384, Categories_Pivot_Table!A:B, 2, FALSE)</f>
        <v>23.146341463414632</v>
      </c>
      <c r="T7384">
        <f t="shared" si="116"/>
        <v>2022</v>
      </c>
    </row>
    <row r="7385" spans="1:20" x14ac:dyDescent="0.2">
      <c r="A7385" t="s">
        <v>7642</v>
      </c>
      <c r="B7385" t="s">
        <v>47</v>
      </c>
      <c r="C7385" t="s">
        <v>27</v>
      </c>
      <c r="D7385" t="s">
        <v>91</v>
      </c>
      <c r="E7385">
        <v>33.5</v>
      </c>
      <c r="F7385">
        <v>6</v>
      </c>
      <c r="G7385">
        <v>201</v>
      </c>
      <c r="H7385" t="s">
        <v>17</v>
      </c>
      <c r="I7385" t="s">
        <v>46</v>
      </c>
      <c r="J7385" s="1">
        <v>44863</v>
      </c>
      <c r="K7385" t="b">
        <v>1</v>
      </c>
      <c r="L7385" t="s">
        <v>35</v>
      </c>
      <c r="M7385">
        <v>10</v>
      </c>
      <c r="N7385">
        <f>G7385/SUMIF(B:B,B7385,G:G)*100</f>
        <v>0.31938728489028012</v>
      </c>
      <c r="Q7385">
        <f>VLOOKUP(C7385, Categories_Pivot_Table!A:B, 2, FALSE)</f>
        <v>25.013711734693878</v>
      </c>
      <c r="T7385">
        <f t="shared" si="116"/>
        <v>2022</v>
      </c>
    </row>
    <row r="7386" spans="1:20" x14ac:dyDescent="0.2">
      <c r="A7386" t="s">
        <v>7643</v>
      </c>
      <c r="B7386" t="s">
        <v>47</v>
      </c>
      <c r="C7386" t="s">
        <v>74</v>
      </c>
      <c r="D7386" t="s">
        <v>626</v>
      </c>
      <c r="E7386">
        <v>26</v>
      </c>
      <c r="F7386">
        <v>8</v>
      </c>
      <c r="G7386">
        <v>208</v>
      </c>
      <c r="H7386" t="s">
        <v>56</v>
      </c>
      <c r="I7386" t="s">
        <v>18</v>
      </c>
      <c r="J7386" s="1">
        <v>45193</v>
      </c>
      <c r="K7386" t="b">
        <v>1</v>
      </c>
      <c r="L7386" t="s">
        <v>24</v>
      </c>
      <c r="M7386">
        <v>9</v>
      </c>
      <c r="N7386">
        <f>G7386/SUMIF(B:B,B7386,G:G)*100</f>
        <v>0.33051022516009088</v>
      </c>
      <c r="Q7386">
        <f>VLOOKUP(C7386, Categories_Pivot_Table!A:B, 2, FALSE)</f>
        <v>24.317096165933375</v>
      </c>
      <c r="T7386">
        <f t="shared" si="116"/>
        <v>2023</v>
      </c>
    </row>
    <row r="7387" spans="1:20" x14ac:dyDescent="0.2">
      <c r="A7387" t="s">
        <v>7644</v>
      </c>
      <c r="B7387" t="s">
        <v>63</v>
      </c>
      <c r="C7387" t="s">
        <v>48</v>
      </c>
      <c r="D7387" t="s">
        <v>446</v>
      </c>
      <c r="E7387">
        <v>26</v>
      </c>
      <c r="F7387">
        <v>7</v>
      </c>
      <c r="G7387">
        <v>182</v>
      </c>
      <c r="H7387" t="s">
        <v>29</v>
      </c>
      <c r="I7387" t="s">
        <v>46</v>
      </c>
      <c r="J7387" s="1">
        <v>44797</v>
      </c>
      <c r="K7387" t="b">
        <v>0</v>
      </c>
      <c r="L7387" t="s">
        <v>30</v>
      </c>
      <c r="M7387">
        <v>8</v>
      </c>
      <c r="N7387">
        <f>G7387/SUMIF(B:B,B7387,G:G)*100</f>
        <v>0.30068728522336774</v>
      </c>
      <c r="Q7387">
        <f>VLOOKUP(C7387, Categories_Pivot_Table!A:B, 2, FALSE)</f>
        <v>23.348837209302324</v>
      </c>
      <c r="T7387">
        <f t="shared" si="116"/>
        <v>2022</v>
      </c>
    </row>
    <row r="7388" spans="1:20" x14ac:dyDescent="0.2">
      <c r="A7388" t="s">
        <v>7645</v>
      </c>
      <c r="B7388" t="s">
        <v>173</v>
      </c>
      <c r="C7388" t="s">
        <v>135</v>
      </c>
      <c r="D7388" t="s">
        <v>325</v>
      </c>
      <c r="E7388">
        <v>30.5</v>
      </c>
      <c r="F7388">
        <v>4</v>
      </c>
      <c r="G7388">
        <v>122</v>
      </c>
      <c r="H7388" t="s">
        <v>56</v>
      </c>
      <c r="I7388" t="s">
        <v>18</v>
      </c>
      <c r="J7388" s="1">
        <v>44574</v>
      </c>
      <c r="K7388" t="b">
        <v>1</v>
      </c>
      <c r="L7388" t="s">
        <v>42</v>
      </c>
      <c r="M7388">
        <v>1</v>
      </c>
      <c r="N7388">
        <f>G7388/SUMIF(B:B,B7388,G:G)*100</f>
        <v>0.20062159806613936</v>
      </c>
      <c r="Q7388">
        <f>VLOOKUP(C7388, Categories_Pivot_Table!A:B, 2, FALSE)</f>
        <v>23.146341463414632</v>
      </c>
      <c r="T7388">
        <f t="shared" si="116"/>
        <v>2022</v>
      </c>
    </row>
    <row r="7389" spans="1:20" x14ac:dyDescent="0.2">
      <c r="A7389" t="s">
        <v>7646</v>
      </c>
      <c r="B7389" t="s">
        <v>37</v>
      </c>
      <c r="C7389" t="s">
        <v>74</v>
      </c>
      <c r="D7389" t="s">
        <v>366</v>
      </c>
      <c r="E7389">
        <v>36.5</v>
      </c>
      <c r="F7389">
        <v>7</v>
      </c>
      <c r="G7389">
        <v>255.5</v>
      </c>
      <c r="H7389" t="s">
        <v>56</v>
      </c>
      <c r="I7389" t="s">
        <v>46</v>
      </c>
      <c r="J7389" s="1">
        <v>45470</v>
      </c>
      <c r="K7389" t="b">
        <v>0</v>
      </c>
      <c r="L7389" t="s">
        <v>42</v>
      </c>
      <c r="M7389">
        <v>6</v>
      </c>
      <c r="N7389">
        <f>G7389/SUMIF(B:B,B7389,G:G)*100</f>
        <v>0.38148847695764804</v>
      </c>
      <c r="Q7389">
        <f>VLOOKUP(C7389, Categories_Pivot_Table!A:B, 2, FALSE)</f>
        <v>24.317096165933375</v>
      </c>
      <c r="T7389">
        <f t="shared" si="116"/>
        <v>2024</v>
      </c>
    </row>
    <row r="7390" spans="1:20" x14ac:dyDescent="0.2">
      <c r="A7390" t="s">
        <v>7647</v>
      </c>
      <c r="B7390" t="s">
        <v>47</v>
      </c>
      <c r="C7390" t="s">
        <v>48</v>
      </c>
      <c r="D7390" t="s">
        <v>655</v>
      </c>
      <c r="E7390">
        <v>12.5</v>
      </c>
      <c r="F7390">
        <v>3</v>
      </c>
      <c r="G7390">
        <v>37.5</v>
      </c>
      <c r="H7390" t="s">
        <v>17</v>
      </c>
      <c r="I7390" t="s">
        <v>46</v>
      </c>
      <c r="J7390" s="1">
        <v>44925</v>
      </c>
      <c r="K7390" t="b">
        <v>1</v>
      </c>
      <c r="L7390" t="s">
        <v>65</v>
      </c>
      <c r="M7390">
        <v>12</v>
      </c>
      <c r="N7390">
        <f>G7390/SUMIF(B:B,B7390,G:G)*100</f>
        <v>5.9587180016843315E-2</v>
      </c>
      <c r="Q7390">
        <f>VLOOKUP(C7390, Categories_Pivot_Table!A:B, 2, FALSE)</f>
        <v>23.348837209302324</v>
      </c>
      <c r="T7390">
        <f t="shared" si="116"/>
        <v>2022</v>
      </c>
    </row>
    <row r="7391" spans="1:20" x14ac:dyDescent="0.2">
      <c r="A7391" t="s">
        <v>7648</v>
      </c>
      <c r="B7391" t="s">
        <v>173</v>
      </c>
      <c r="C7391" t="s">
        <v>22</v>
      </c>
      <c r="D7391" t="s">
        <v>23</v>
      </c>
      <c r="E7391">
        <v>29</v>
      </c>
      <c r="F7391">
        <v>9</v>
      </c>
      <c r="G7391">
        <v>261</v>
      </c>
      <c r="H7391" t="s">
        <v>56</v>
      </c>
      <c r="I7391" t="s">
        <v>18</v>
      </c>
      <c r="J7391" s="1">
        <v>45332</v>
      </c>
      <c r="K7391" t="b">
        <v>0</v>
      </c>
      <c r="L7391" t="s">
        <v>35</v>
      </c>
      <c r="M7391">
        <v>2</v>
      </c>
      <c r="N7391">
        <f>G7391/SUMIF(B:B,B7391,G:G)*100</f>
        <v>0.4291986647152653</v>
      </c>
      <c r="Q7391">
        <f>VLOOKUP(C7391, Categories_Pivot_Table!A:B, 2, FALSE)</f>
        <v>21.505681818181817</v>
      </c>
      <c r="T7391">
        <f t="shared" si="116"/>
        <v>2024</v>
      </c>
    </row>
    <row r="7392" spans="1:20" x14ac:dyDescent="0.2">
      <c r="A7392" t="s">
        <v>7649</v>
      </c>
      <c r="B7392" t="s">
        <v>37</v>
      </c>
      <c r="C7392" t="s">
        <v>48</v>
      </c>
      <c r="D7392" t="s">
        <v>655</v>
      </c>
      <c r="E7392">
        <v>12.5</v>
      </c>
      <c r="F7392">
        <v>2</v>
      </c>
      <c r="G7392">
        <v>25</v>
      </c>
      <c r="H7392" t="s">
        <v>29</v>
      </c>
      <c r="I7392" t="s">
        <v>46</v>
      </c>
      <c r="J7392" s="1">
        <v>44970</v>
      </c>
      <c r="K7392" t="b">
        <v>1</v>
      </c>
      <c r="L7392" t="s">
        <v>19</v>
      </c>
      <c r="M7392">
        <v>2</v>
      </c>
      <c r="N7392">
        <f>G7392/SUMIF(B:B,B7392,G:G)*100</f>
        <v>3.7327639624036013E-2</v>
      </c>
      <c r="Q7392">
        <f>VLOOKUP(C7392, Categories_Pivot_Table!A:B, 2, FALSE)</f>
        <v>23.348837209302324</v>
      </c>
      <c r="T7392">
        <f t="shared" si="116"/>
        <v>2023</v>
      </c>
    </row>
    <row r="7393" spans="1:20" x14ac:dyDescent="0.2">
      <c r="A7393" t="s">
        <v>7650</v>
      </c>
      <c r="B7393" t="s">
        <v>128</v>
      </c>
      <c r="C7393" t="s">
        <v>48</v>
      </c>
      <c r="D7393" t="s">
        <v>280</v>
      </c>
      <c r="E7393">
        <v>5</v>
      </c>
      <c r="F7393">
        <v>9</v>
      </c>
      <c r="G7393">
        <v>45</v>
      </c>
      <c r="H7393" t="s">
        <v>29</v>
      </c>
      <c r="I7393" t="s">
        <v>46</v>
      </c>
      <c r="J7393" s="1">
        <v>45128</v>
      </c>
      <c r="K7393" t="b">
        <v>1</v>
      </c>
      <c r="L7393" t="s">
        <v>65</v>
      </c>
      <c r="M7393">
        <v>7</v>
      </c>
      <c r="N7393">
        <f>G7393/SUMIF(B:B,B7393,G:G)*100</f>
        <v>6.5739496289370661E-2</v>
      </c>
      <c r="Q7393">
        <f>VLOOKUP(C7393, Categories_Pivot_Table!A:B, 2, FALSE)</f>
        <v>23.348837209302324</v>
      </c>
      <c r="T7393">
        <f t="shared" si="116"/>
        <v>2023</v>
      </c>
    </row>
    <row r="7394" spans="1:20" x14ac:dyDescent="0.2">
      <c r="A7394" t="s">
        <v>7651</v>
      </c>
      <c r="B7394" t="s">
        <v>26</v>
      </c>
      <c r="C7394" t="s">
        <v>48</v>
      </c>
      <c r="D7394" t="s">
        <v>1031</v>
      </c>
      <c r="E7394">
        <v>32</v>
      </c>
      <c r="F7394">
        <v>6</v>
      </c>
      <c r="G7394">
        <v>192</v>
      </c>
      <c r="H7394" t="s">
        <v>29</v>
      </c>
      <c r="I7394" t="s">
        <v>18</v>
      </c>
      <c r="J7394" s="1">
        <v>45276</v>
      </c>
      <c r="K7394" t="b">
        <v>0</v>
      </c>
      <c r="L7394" t="s">
        <v>35</v>
      </c>
      <c r="M7394">
        <v>12</v>
      </c>
      <c r="N7394">
        <f>G7394/SUMIF(B:B,B7394,G:G)*100</f>
        <v>0.30944533535332369</v>
      </c>
      <c r="Q7394">
        <f>VLOOKUP(C7394, Categories_Pivot_Table!A:B, 2, FALSE)</f>
        <v>23.348837209302324</v>
      </c>
      <c r="T7394">
        <f t="shared" si="116"/>
        <v>2023</v>
      </c>
    </row>
    <row r="7395" spans="1:20" x14ac:dyDescent="0.2">
      <c r="A7395" t="s">
        <v>7652</v>
      </c>
      <c r="B7395" t="s">
        <v>95</v>
      </c>
      <c r="C7395" t="s">
        <v>22</v>
      </c>
      <c r="D7395" t="s">
        <v>41</v>
      </c>
      <c r="E7395">
        <v>23</v>
      </c>
      <c r="F7395">
        <v>3</v>
      </c>
      <c r="G7395">
        <v>109.5</v>
      </c>
      <c r="H7395" t="s">
        <v>17</v>
      </c>
      <c r="I7395" t="s">
        <v>46</v>
      </c>
      <c r="J7395" s="1">
        <v>44988</v>
      </c>
      <c r="K7395" t="b">
        <v>0</v>
      </c>
      <c r="L7395" t="s">
        <v>65</v>
      </c>
      <c r="M7395">
        <v>3</v>
      </c>
      <c r="N7395">
        <f>G7395/SUMIF(B:B,B7395,G:G)*100</f>
        <v>0.16257989799781741</v>
      </c>
      <c r="Q7395">
        <f>VLOOKUP(C7395, Categories_Pivot_Table!A:B, 2, FALSE)</f>
        <v>21.505681818181817</v>
      </c>
      <c r="T7395">
        <f t="shared" si="116"/>
        <v>2023</v>
      </c>
    </row>
    <row r="7396" spans="1:20" x14ac:dyDescent="0.2">
      <c r="A7396" t="s">
        <v>7653</v>
      </c>
      <c r="B7396" t="s">
        <v>26</v>
      </c>
      <c r="C7396" t="s">
        <v>27</v>
      </c>
      <c r="D7396" t="s">
        <v>126</v>
      </c>
      <c r="E7396">
        <v>39.5</v>
      </c>
      <c r="F7396">
        <v>9</v>
      </c>
      <c r="G7396">
        <v>355.5</v>
      </c>
      <c r="H7396" t="s">
        <v>56</v>
      </c>
      <c r="I7396" t="s">
        <v>18</v>
      </c>
      <c r="J7396" s="1">
        <v>44720</v>
      </c>
      <c r="K7396" t="b">
        <v>0</v>
      </c>
      <c r="L7396" t="s">
        <v>30</v>
      </c>
      <c r="M7396">
        <v>6</v>
      </c>
      <c r="N7396">
        <f>G7396/SUMIF(B:B,B7396,G:G)*100</f>
        <v>0.57295737874013841</v>
      </c>
      <c r="Q7396">
        <f>VLOOKUP(C7396, Categories_Pivot_Table!A:B, 2, FALSE)</f>
        <v>25.013711734693878</v>
      </c>
      <c r="T7396">
        <f t="shared" si="116"/>
        <v>2022</v>
      </c>
    </row>
    <row r="7397" spans="1:20" x14ac:dyDescent="0.2">
      <c r="A7397" t="s">
        <v>7654</v>
      </c>
      <c r="B7397" t="s">
        <v>32</v>
      </c>
      <c r="C7397" t="s">
        <v>48</v>
      </c>
      <c r="D7397" t="s">
        <v>52</v>
      </c>
      <c r="E7397">
        <v>27.5</v>
      </c>
      <c r="F7397">
        <v>2</v>
      </c>
      <c r="G7397">
        <v>55</v>
      </c>
      <c r="H7397" t="s">
        <v>17</v>
      </c>
      <c r="I7397" t="s">
        <v>18</v>
      </c>
      <c r="J7397" s="1">
        <v>45379</v>
      </c>
      <c r="K7397" t="b">
        <v>1</v>
      </c>
      <c r="L7397" t="s">
        <v>42</v>
      </c>
      <c r="M7397">
        <v>3</v>
      </c>
      <c r="N7397">
        <f>G7397/SUMIF(B:B,B7397,G:G)*100</f>
        <v>9.3804630537671088E-2</v>
      </c>
      <c r="Q7397">
        <f>VLOOKUP(C7397, Categories_Pivot_Table!A:B, 2, FALSE)</f>
        <v>23.348837209302324</v>
      </c>
      <c r="T7397">
        <f t="shared" si="116"/>
        <v>2024</v>
      </c>
    </row>
    <row r="7398" spans="1:20" x14ac:dyDescent="0.2">
      <c r="A7398" t="s">
        <v>7655</v>
      </c>
      <c r="B7398" t="s">
        <v>87</v>
      </c>
      <c r="C7398" t="s">
        <v>48</v>
      </c>
      <c r="D7398" t="s">
        <v>149</v>
      </c>
      <c r="E7398">
        <v>38</v>
      </c>
      <c r="F7398">
        <v>3</v>
      </c>
      <c r="G7398">
        <v>114</v>
      </c>
      <c r="H7398" t="s">
        <v>29</v>
      </c>
      <c r="I7398" t="s">
        <v>18</v>
      </c>
      <c r="J7398" s="1">
        <v>45665</v>
      </c>
      <c r="K7398" t="b">
        <v>1</v>
      </c>
      <c r="L7398" t="s">
        <v>30</v>
      </c>
      <c r="M7398">
        <v>1</v>
      </c>
      <c r="N7398">
        <f>G7398/SUMIF(B:B,B7398,G:G)*100</f>
        <v>0.17528483786152499</v>
      </c>
      <c r="Q7398">
        <f>VLOOKUP(C7398, Categories_Pivot_Table!A:B, 2, FALSE)</f>
        <v>23.348837209302324</v>
      </c>
      <c r="T7398">
        <f t="shared" si="116"/>
        <v>2025</v>
      </c>
    </row>
    <row r="7399" spans="1:20" x14ac:dyDescent="0.2">
      <c r="A7399" t="s">
        <v>7656</v>
      </c>
      <c r="B7399" t="s">
        <v>106</v>
      </c>
      <c r="C7399" t="s">
        <v>135</v>
      </c>
      <c r="D7399" t="s">
        <v>41</v>
      </c>
      <c r="E7399">
        <v>23</v>
      </c>
      <c r="F7399">
        <v>7</v>
      </c>
      <c r="G7399">
        <v>108.5</v>
      </c>
      <c r="H7399" t="s">
        <v>29</v>
      </c>
      <c r="I7399" t="s">
        <v>18</v>
      </c>
      <c r="J7399" s="1">
        <v>44938</v>
      </c>
      <c r="K7399" t="b">
        <v>0</v>
      </c>
      <c r="L7399" t="s">
        <v>42</v>
      </c>
      <c r="M7399">
        <v>1</v>
      </c>
      <c r="N7399">
        <f>G7399/SUMIF(B:B,B7399,G:G)*100</f>
        <v>0.17682529335071709</v>
      </c>
      <c r="Q7399">
        <f>VLOOKUP(C7399, Categories_Pivot_Table!A:B, 2, FALSE)</f>
        <v>23.146341463414632</v>
      </c>
      <c r="T7399">
        <f t="shared" si="116"/>
        <v>2023</v>
      </c>
    </row>
    <row r="7400" spans="1:20" x14ac:dyDescent="0.2">
      <c r="A7400" t="s">
        <v>7657</v>
      </c>
      <c r="B7400" t="s">
        <v>106</v>
      </c>
      <c r="C7400" t="s">
        <v>48</v>
      </c>
      <c r="D7400" t="s">
        <v>201</v>
      </c>
      <c r="E7400">
        <v>35</v>
      </c>
      <c r="F7400">
        <v>9</v>
      </c>
      <c r="G7400">
        <v>315</v>
      </c>
      <c r="H7400" t="s">
        <v>17</v>
      </c>
      <c r="I7400" t="s">
        <v>46</v>
      </c>
      <c r="J7400" s="1">
        <v>44639</v>
      </c>
      <c r="K7400" t="b">
        <v>0</v>
      </c>
      <c r="L7400" t="s">
        <v>35</v>
      </c>
      <c r="M7400">
        <v>3</v>
      </c>
      <c r="N7400">
        <f>G7400/SUMIF(B:B,B7400,G:G)*100</f>
        <v>0.51336375488917863</v>
      </c>
      <c r="Q7400">
        <f>VLOOKUP(C7400, Categories_Pivot_Table!A:B, 2, FALSE)</f>
        <v>23.348837209302324</v>
      </c>
      <c r="T7400">
        <f t="shared" si="116"/>
        <v>2022</v>
      </c>
    </row>
    <row r="7401" spans="1:20" x14ac:dyDescent="0.2">
      <c r="A7401" t="s">
        <v>7658</v>
      </c>
      <c r="B7401" t="s">
        <v>71</v>
      </c>
      <c r="C7401" t="s">
        <v>22</v>
      </c>
      <c r="D7401" t="s">
        <v>251</v>
      </c>
      <c r="E7401">
        <v>38</v>
      </c>
      <c r="F7401">
        <v>10</v>
      </c>
      <c r="G7401">
        <v>380</v>
      </c>
      <c r="H7401" t="s">
        <v>56</v>
      </c>
      <c r="I7401" t="s">
        <v>46</v>
      </c>
      <c r="J7401" s="1">
        <v>44889</v>
      </c>
      <c r="K7401" t="b">
        <v>1</v>
      </c>
      <c r="L7401" t="s">
        <v>42</v>
      </c>
      <c r="M7401">
        <v>11</v>
      </c>
      <c r="N7401">
        <f>G7401/SUMIF(B:B,B7401,G:G)*100</f>
        <v>0.60205172891828729</v>
      </c>
      <c r="Q7401">
        <f>VLOOKUP(C7401, Categories_Pivot_Table!A:B, 2, FALSE)</f>
        <v>21.505681818181817</v>
      </c>
      <c r="T7401">
        <f t="shared" si="116"/>
        <v>2022</v>
      </c>
    </row>
    <row r="7402" spans="1:20" x14ac:dyDescent="0.2">
      <c r="A7402" t="s">
        <v>7659</v>
      </c>
      <c r="B7402" t="s">
        <v>26</v>
      </c>
      <c r="C7402" t="s">
        <v>27</v>
      </c>
      <c r="D7402" t="s">
        <v>1132</v>
      </c>
      <c r="E7402">
        <v>9.5</v>
      </c>
      <c r="F7402">
        <v>9</v>
      </c>
      <c r="G7402">
        <v>85.5</v>
      </c>
      <c r="H7402" t="s">
        <v>56</v>
      </c>
      <c r="I7402" t="s">
        <v>46</v>
      </c>
      <c r="J7402" s="1">
        <v>45603</v>
      </c>
      <c r="K7402" t="b">
        <v>1</v>
      </c>
      <c r="L7402" t="s">
        <v>42</v>
      </c>
      <c r="M7402">
        <v>11</v>
      </c>
      <c r="N7402">
        <f>G7402/SUMIF(B:B,B7402,G:G)*100</f>
        <v>0.13779987589952697</v>
      </c>
      <c r="Q7402">
        <f>VLOOKUP(C7402, Categories_Pivot_Table!A:B, 2, FALSE)</f>
        <v>25.013711734693878</v>
      </c>
      <c r="T7402">
        <f t="shared" si="116"/>
        <v>2024</v>
      </c>
    </row>
    <row r="7403" spans="1:20" x14ac:dyDescent="0.2">
      <c r="A7403" t="s">
        <v>7660</v>
      </c>
      <c r="B7403" t="s">
        <v>44</v>
      </c>
      <c r="C7403" t="s">
        <v>135</v>
      </c>
      <c r="D7403" t="s">
        <v>325</v>
      </c>
      <c r="E7403">
        <v>30.5</v>
      </c>
      <c r="F7403">
        <v>3</v>
      </c>
      <c r="G7403">
        <v>91.5</v>
      </c>
      <c r="H7403" t="s">
        <v>17</v>
      </c>
      <c r="I7403" t="s">
        <v>46</v>
      </c>
      <c r="J7403" s="1">
        <v>45500</v>
      </c>
      <c r="K7403" t="b">
        <v>1</v>
      </c>
      <c r="L7403" t="s">
        <v>35</v>
      </c>
      <c r="M7403">
        <v>7</v>
      </c>
      <c r="N7403">
        <f>G7403/SUMIF(B:B,B7403,G:G)*100</f>
        <v>0.15075501075056225</v>
      </c>
      <c r="Q7403">
        <f>VLOOKUP(C7403, Categories_Pivot_Table!A:B, 2, FALSE)</f>
        <v>23.146341463414632</v>
      </c>
      <c r="T7403">
        <f t="shared" si="116"/>
        <v>2024</v>
      </c>
    </row>
    <row r="7404" spans="1:20" x14ac:dyDescent="0.2">
      <c r="A7404" t="s">
        <v>7661</v>
      </c>
      <c r="B7404" t="s">
        <v>76</v>
      </c>
      <c r="C7404" t="s">
        <v>33</v>
      </c>
      <c r="D7404" t="s">
        <v>129</v>
      </c>
      <c r="E7404">
        <v>15.5</v>
      </c>
      <c r="F7404">
        <v>2</v>
      </c>
      <c r="G7404">
        <v>31</v>
      </c>
      <c r="H7404" t="s">
        <v>56</v>
      </c>
      <c r="I7404" t="s">
        <v>46</v>
      </c>
      <c r="J7404" s="1">
        <v>44976</v>
      </c>
      <c r="K7404" t="b">
        <v>0</v>
      </c>
      <c r="L7404" t="s">
        <v>24</v>
      </c>
      <c r="M7404">
        <v>2</v>
      </c>
      <c r="N7404">
        <f>G7404/SUMIF(B:B,B7404,G:G)*100</f>
        <v>5.2782578343818901E-2</v>
      </c>
      <c r="Q7404">
        <f>VLOOKUP(C7404, Categories_Pivot_Table!A:B, 2, FALSE)</f>
        <v>23.300574345883856</v>
      </c>
      <c r="T7404">
        <f t="shared" si="116"/>
        <v>2023</v>
      </c>
    </row>
    <row r="7405" spans="1:20" x14ac:dyDescent="0.2">
      <c r="A7405" t="s">
        <v>7662</v>
      </c>
      <c r="B7405" t="s">
        <v>106</v>
      </c>
      <c r="C7405" t="s">
        <v>48</v>
      </c>
      <c r="D7405" t="s">
        <v>93</v>
      </c>
      <c r="E7405">
        <v>41</v>
      </c>
      <c r="F7405">
        <v>10</v>
      </c>
      <c r="G7405">
        <v>410</v>
      </c>
      <c r="H7405" t="s">
        <v>17</v>
      </c>
      <c r="I7405" t="s">
        <v>18</v>
      </c>
      <c r="J7405" s="1">
        <v>45402</v>
      </c>
      <c r="K7405" t="b">
        <v>1</v>
      </c>
      <c r="L7405" t="s">
        <v>35</v>
      </c>
      <c r="M7405">
        <v>4</v>
      </c>
      <c r="N7405">
        <f>G7405/SUMIF(B:B,B7405,G:G)*100</f>
        <v>0.66818774445893092</v>
      </c>
      <c r="Q7405">
        <f>VLOOKUP(C7405, Categories_Pivot_Table!A:B, 2, FALSE)</f>
        <v>23.348837209302324</v>
      </c>
      <c r="T7405">
        <f t="shared" si="116"/>
        <v>2024</v>
      </c>
    </row>
    <row r="7406" spans="1:20" x14ac:dyDescent="0.2">
      <c r="A7406" t="s">
        <v>7663</v>
      </c>
      <c r="B7406" t="s">
        <v>51</v>
      </c>
      <c r="C7406" t="s">
        <v>38</v>
      </c>
      <c r="D7406" t="s">
        <v>190</v>
      </c>
      <c r="E7406">
        <v>33.5</v>
      </c>
      <c r="F7406">
        <v>5</v>
      </c>
      <c r="G7406">
        <v>167.5</v>
      </c>
      <c r="H7406" t="s">
        <v>17</v>
      </c>
      <c r="I7406" t="s">
        <v>18</v>
      </c>
      <c r="J7406" s="1">
        <v>45227</v>
      </c>
      <c r="K7406" t="b">
        <v>1</v>
      </c>
      <c r="L7406" t="s">
        <v>35</v>
      </c>
      <c r="M7406">
        <v>10</v>
      </c>
      <c r="N7406">
        <f>G7406/SUMIF(B:B,B7406,G:G)*100</f>
        <v>0.25966174213651233</v>
      </c>
      <c r="Q7406">
        <f>VLOOKUP(C7406, Categories_Pivot_Table!A:B, 2, FALSE)</f>
        <v>23.088790931989923</v>
      </c>
      <c r="T7406">
        <f t="shared" si="116"/>
        <v>2023</v>
      </c>
    </row>
    <row r="7407" spans="1:20" x14ac:dyDescent="0.2">
      <c r="A7407" t="s">
        <v>7664</v>
      </c>
      <c r="B7407" t="s">
        <v>90</v>
      </c>
      <c r="C7407" t="s">
        <v>22</v>
      </c>
      <c r="D7407" t="s">
        <v>527</v>
      </c>
      <c r="E7407">
        <v>23</v>
      </c>
      <c r="F7407">
        <v>3</v>
      </c>
      <c r="G7407">
        <v>69</v>
      </c>
      <c r="H7407" t="s">
        <v>29</v>
      </c>
      <c r="I7407" t="s">
        <v>18</v>
      </c>
      <c r="J7407" s="1">
        <v>45188</v>
      </c>
      <c r="K7407" t="b">
        <v>1</v>
      </c>
      <c r="L7407" t="s">
        <v>49</v>
      </c>
      <c r="M7407">
        <v>9</v>
      </c>
      <c r="N7407">
        <f>G7407/SUMIF(B:B,B7407,G:G)*100</f>
        <v>0.11666835751242771</v>
      </c>
      <c r="Q7407">
        <f>VLOOKUP(C7407, Categories_Pivot_Table!A:B, 2, FALSE)</f>
        <v>21.505681818181817</v>
      </c>
      <c r="T7407">
        <f t="shared" si="116"/>
        <v>2023</v>
      </c>
    </row>
    <row r="7408" spans="1:20" x14ac:dyDescent="0.2">
      <c r="A7408" t="s">
        <v>7665</v>
      </c>
      <c r="B7408" t="s">
        <v>54</v>
      </c>
      <c r="C7408" t="s">
        <v>15</v>
      </c>
      <c r="D7408" t="s">
        <v>16</v>
      </c>
      <c r="E7408">
        <v>18.5</v>
      </c>
      <c r="F7408">
        <v>1</v>
      </c>
      <c r="G7408">
        <v>18.5</v>
      </c>
      <c r="H7408" t="s">
        <v>29</v>
      </c>
      <c r="I7408" t="s">
        <v>46</v>
      </c>
      <c r="J7408" s="1">
        <v>45670</v>
      </c>
      <c r="K7408" t="b">
        <v>1</v>
      </c>
      <c r="L7408" t="s">
        <v>19</v>
      </c>
      <c r="M7408">
        <v>1</v>
      </c>
      <c r="N7408">
        <f>G7408/SUMIF(B:B,B7408,G:G)*100</f>
        <v>3.2367838615706274E-2</v>
      </c>
      <c r="Q7408">
        <f>VLOOKUP(C7408, Categories_Pivot_Table!A:B, 2, FALSE)</f>
        <v>23.063808900523561</v>
      </c>
      <c r="T7408">
        <f t="shared" si="116"/>
        <v>2025</v>
      </c>
    </row>
    <row r="7409" spans="1:20" x14ac:dyDescent="0.2">
      <c r="A7409" t="s">
        <v>7666</v>
      </c>
      <c r="B7409" t="s">
        <v>173</v>
      </c>
      <c r="C7409" t="s">
        <v>48</v>
      </c>
      <c r="D7409" t="s">
        <v>93</v>
      </c>
      <c r="E7409">
        <v>41</v>
      </c>
      <c r="F7409">
        <v>7</v>
      </c>
      <c r="G7409">
        <v>287</v>
      </c>
      <c r="H7409" t="s">
        <v>56</v>
      </c>
      <c r="I7409" t="s">
        <v>46</v>
      </c>
      <c r="J7409" s="1">
        <v>45358</v>
      </c>
      <c r="K7409" t="b">
        <v>0</v>
      </c>
      <c r="L7409" t="s">
        <v>42</v>
      </c>
      <c r="M7409">
        <v>3</v>
      </c>
      <c r="N7409">
        <f>G7409/SUMIF(B:B,B7409,G:G)*100</f>
        <v>0.47195408725395083</v>
      </c>
      <c r="Q7409">
        <f>VLOOKUP(C7409, Categories_Pivot_Table!A:B, 2, FALSE)</f>
        <v>23.348837209302324</v>
      </c>
      <c r="T7409">
        <f t="shared" si="116"/>
        <v>2024</v>
      </c>
    </row>
    <row r="7410" spans="1:20" x14ac:dyDescent="0.2">
      <c r="A7410" t="s">
        <v>7667</v>
      </c>
      <c r="B7410" t="s">
        <v>90</v>
      </c>
      <c r="C7410" t="s">
        <v>48</v>
      </c>
      <c r="D7410" t="s">
        <v>655</v>
      </c>
      <c r="E7410">
        <v>12.5</v>
      </c>
      <c r="F7410">
        <v>6</v>
      </c>
      <c r="G7410">
        <v>75</v>
      </c>
      <c r="H7410" t="s">
        <v>17</v>
      </c>
      <c r="I7410" t="s">
        <v>46</v>
      </c>
      <c r="J7410" s="1">
        <v>45496</v>
      </c>
      <c r="K7410" t="b">
        <v>0</v>
      </c>
      <c r="L7410" t="s">
        <v>49</v>
      </c>
      <c r="M7410">
        <v>7</v>
      </c>
      <c r="N7410">
        <f>G7410/SUMIF(B:B,B7410,G:G)*100</f>
        <v>0.12681343207872578</v>
      </c>
      <c r="Q7410">
        <f>VLOOKUP(C7410, Categories_Pivot_Table!A:B, 2, FALSE)</f>
        <v>23.348837209302324</v>
      </c>
      <c r="T7410">
        <f t="shared" si="116"/>
        <v>2024</v>
      </c>
    </row>
    <row r="7411" spans="1:20" x14ac:dyDescent="0.2">
      <c r="A7411" t="s">
        <v>7668</v>
      </c>
      <c r="B7411" t="s">
        <v>71</v>
      </c>
      <c r="C7411" t="s">
        <v>27</v>
      </c>
      <c r="D7411" t="s">
        <v>119</v>
      </c>
      <c r="E7411">
        <v>38</v>
      </c>
      <c r="F7411">
        <v>2</v>
      </c>
      <c r="G7411">
        <v>76</v>
      </c>
      <c r="H7411" t="s">
        <v>29</v>
      </c>
      <c r="I7411" t="s">
        <v>46</v>
      </c>
      <c r="J7411" s="1">
        <v>44603</v>
      </c>
      <c r="K7411" t="b">
        <v>1</v>
      </c>
      <c r="L7411" t="s">
        <v>65</v>
      </c>
      <c r="M7411">
        <v>2</v>
      </c>
      <c r="N7411">
        <f>G7411/SUMIF(B:B,B7411,G:G)*100</f>
        <v>0.12041034578365746</v>
      </c>
      <c r="Q7411">
        <f>VLOOKUP(C7411, Categories_Pivot_Table!A:B, 2, FALSE)</f>
        <v>25.013711734693878</v>
      </c>
      <c r="T7411">
        <f t="shared" si="116"/>
        <v>2022</v>
      </c>
    </row>
    <row r="7412" spans="1:20" x14ac:dyDescent="0.2">
      <c r="A7412" t="s">
        <v>7669</v>
      </c>
      <c r="B7412" t="s">
        <v>113</v>
      </c>
      <c r="C7412" t="s">
        <v>135</v>
      </c>
      <c r="D7412" t="s">
        <v>325</v>
      </c>
      <c r="E7412">
        <v>30.5</v>
      </c>
      <c r="F7412">
        <v>7</v>
      </c>
      <c r="G7412">
        <v>213.5</v>
      </c>
      <c r="H7412" t="s">
        <v>17</v>
      </c>
      <c r="I7412" t="s">
        <v>18</v>
      </c>
      <c r="J7412" s="1">
        <v>45390</v>
      </c>
      <c r="K7412" t="b">
        <v>0</v>
      </c>
      <c r="L7412" t="s">
        <v>19</v>
      </c>
      <c r="M7412">
        <v>4</v>
      </c>
      <c r="N7412">
        <f>G7412/SUMIF(B:B,B7412,G:G)*100</f>
        <v>0.35153870218826666</v>
      </c>
      <c r="Q7412">
        <f>VLOOKUP(C7412, Categories_Pivot_Table!A:B, 2, FALSE)</f>
        <v>23.146341463414632</v>
      </c>
      <c r="T7412">
        <f t="shared" si="116"/>
        <v>2024</v>
      </c>
    </row>
    <row r="7413" spans="1:20" x14ac:dyDescent="0.2">
      <c r="A7413" t="s">
        <v>7670</v>
      </c>
      <c r="B7413" t="s">
        <v>32</v>
      </c>
      <c r="C7413" t="s">
        <v>74</v>
      </c>
      <c r="D7413" t="s">
        <v>311</v>
      </c>
      <c r="E7413">
        <v>14</v>
      </c>
      <c r="F7413">
        <v>6</v>
      </c>
      <c r="G7413">
        <v>84</v>
      </c>
      <c r="H7413" t="s">
        <v>56</v>
      </c>
      <c r="I7413" t="s">
        <v>18</v>
      </c>
      <c r="J7413" s="1">
        <v>45231</v>
      </c>
      <c r="K7413" t="b">
        <v>1</v>
      </c>
      <c r="L7413" t="s">
        <v>30</v>
      </c>
      <c r="M7413">
        <v>11</v>
      </c>
      <c r="N7413">
        <f>G7413/SUMIF(B:B,B7413,G:G)*100</f>
        <v>0.14326525391207948</v>
      </c>
      <c r="Q7413">
        <f>VLOOKUP(C7413, Categories_Pivot_Table!A:B, 2, FALSE)</f>
        <v>24.317096165933375</v>
      </c>
      <c r="T7413">
        <f t="shared" si="116"/>
        <v>2023</v>
      </c>
    </row>
    <row r="7414" spans="1:20" x14ac:dyDescent="0.2">
      <c r="A7414" t="s">
        <v>7671</v>
      </c>
      <c r="B7414" t="s">
        <v>128</v>
      </c>
      <c r="C7414" t="s">
        <v>48</v>
      </c>
      <c r="D7414" t="s">
        <v>195</v>
      </c>
      <c r="E7414">
        <v>20</v>
      </c>
      <c r="F7414">
        <v>7</v>
      </c>
      <c r="G7414">
        <v>140</v>
      </c>
      <c r="H7414" t="s">
        <v>29</v>
      </c>
      <c r="I7414" t="s">
        <v>18</v>
      </c>
      <c r="J7414" s="1">
        <v>45470</v>
      </c>
      <c r="K7414" t="b">
        <v>0</v>
      </c>
      <c r="L7414" t="s">
        <v>42</v>
      </c>
      <c r="M7414">
        <v>6</v>
      </c>
      <c r="N7414">
        <f>G7414/SUMIF(B:B,B7414,G:G)*100</f>
        <v>0.20452287734470867</v>
      </c>
      <c r="Q7414">
        <f>VLOOKUP(C7414, Categories_Pivot_Table!A:B, 2, FALSE)</f>
        <v>23.348837209302324</v>
      </c>
      <c r="T7414">
        <f t="shared" si="116"/>
        <v>2024</v>
      </c>
    </row>
    <row r="7415" spans="1:20" x14ac:dyDescent="0.2">
      <c r="A7415" t="s">
        <v>7672</v>
      </c>
      <c r="B7415" t="s">
        <v>32</v>
      </c>
      <c r="C7415" t="s">
        <v>27</v>
      </c>
      <c r="D7415" t="s">
        <v>1201</v>
      </c>
      <c r="E7415">
        <v>26</v>
      </c>
      <c r="F7415">
        <v>1</v>
      </c>
      <c r="G7415">
        <v>26</v>
      </c>
      <c r="H7415" t="s">
        <v>29</v>
      </c>
      <c r="I7415" t="s">
        <v>46</v>
      </c>
      <c r="J7415" s="1">
        <v>44925</v>
      </c>
      <c r="K7415" t="b">
        <v>0</v>
      </c>
      <c r="L7415" t="s">
        <v>65</v>
      </c>
      <c r="M7415">
        <v>12</v>
      </c>
      <c r="N7415">
        <f>G7415/SUMIF(B:B,B7415,G:G)*100</f>
        <v>4.4344007163262693E-2</v>
      </c>
      <c r="Q7415">
        <f>VLOOKUP(C7415, Categories_Pivot_Table!A:B, 2, FALSE)</f>
        <v>25.013711734693878</v>
      </c>
      <c r="T7415">
        <f t="shared" si="116"/>
        <v>2022</v>
      </c>
    </row>
    <row r="7416" spans="1:20" x14ac:dyDescent="0.2">
      <c r="A7416" t="s">
        <v>7673</v>
      </c>
      <c r="B7416" t="s">
        <v>113</v>
      </c>
      <c r="C7416" t="s">
        <v>27</v>
      </c>
      <c r="D7416" t="s">
        <v>41</v>
      </c>
      <c r="E7416">
        <v>23</v>
      </c>
      <c r="F7416">
        <v>2</v>
      </c>
      <c r="G7416">
        <v>49</v>
      </c>
      <c r="H7416" t="s">
        <v>56</v>
      </c>
      <c r="I7416" t="s">
        <v>18</v>
      </c>
      <c r="J7416" s="1">
        <v>44758</v>
      </c>
      <c r="K7416" t="b">
        <v>0</v>
      </c>
      <c r="L7416" t="s">
        <v>35</v>
      </c>
      <c r="M7416">
        <v>7</v>
      </c>
      <c r="N7416">
        <f>G7416/SUMIF(B:B,B7416,G:G)*100</f>
        <v>8.0681013616979241E-2</v>
      </c>
      <c r="Q7416">
        <f>VLOOKUP(C7416, Categories_Pivot_Table!A:B, 2, FALSE)</f>
        <v>25.013711734693878</v>
      </c>
      <c r="T7416">
        <f t="shared" si="116"/>
        <v>2022</v>
      </c>
    </row>
    <row r="7417" spans="1:20" x14ac:dyDescent="0.2">
      <c r="A7417" t="s">
        <v>7674</v>
      </c>
      <c r="B7417" t="s">
        <v>106</v>
      </c>
      <c r="C7417" t="s">
        <v>33</v>
      </c>
      <c r="D7417" t="s">
        <v>556</v>
      </c>
      <c r="E7417">
        <v>29</v>
      </c>
      <c r="F7417">
        <v>6</v>
      </c>
      <c r="G7417">
        <v>174</v>
      </c>
      <c r="H7417" t="s">
        <v>17</v>
      </c>
      <c r="I7417" t="s">
        <v>18</v>
      </c>
      <c r="J7417" s="1">
        <v>45451</v>
      </c>
      <c r="K7417" t="b">
        <v>1</v>
      </c>
      <c r="L7417" t="s">
        <v>35</v>
      </c>
      <c r="M7417">
        <v>6</v>
      </c>
      <c r="N7417">
        <f>G7417/SUMIF(B:B,B7417,G:G)*100</f>
        <v>0.28357235984354628</v>
      </c>
      <c r="Q7417">
        <f>VLOOKUP(C7417, Categories_Pivot_Table!A:B, 2, FALSE)</f>
        <v>23.300574345883856</v>
      </c>
      <c r="T7417">
        <f t="shared" si="116"/>
        <v>2024</v>
      </c>
    </row>
    <row r="7418" spans="1:20" x14ac:dyDescent="0.2">
      <c r="A7418" t="s">
        <v>7675</v>
      </c>
      <c r="B7418" t="s">
        <v>95</v>
      </c>
      <c r="C7418" t="s">
        <v>38</v>
      </c>
      <c r="D7418" t="s">
        <v>131</v>
      </c>
      <c r="E7418">
        <v>8</v>
      </c>
      <c r="F7418">
        <v>10</v>
      </c>
      <c r="G7418">
        <v>80</v>
      </c>
      <c r="H7418" t="s">
        <v>17</v>
      </c>
      <c r="I7418" t="s">
        <v>46</v>
      </c>
      <c r="J7418" s="1">
        <v>44630</v>
      </c>
      <c r="K7418" t="b">
        <v>0</v>
      </c>
      <c r="L7418" t="s">
        <v>42</v>
      </c>
      <c r="M7418">
        <v>3</v>
      </c>
      <c r="N7418">
        <f>G7418/SUMIF(B:B,B7418,G:G)*100</f>
        <v>0.11877983415365656</v>
      </c>
      <c r="Q7418">
        <f>VLOOKUP(C7418, Categories_Pivot_Table!A:B, 2, FALSE)</f>
        <v>23.088790931989923</v>
      </c>
      <c r="T7418">
        <f t="shared" si="116"/>
        <v>2022</v>
      </c>
    </row>
    <row r="7419" spans="1:20" x14ac:dyDescent="0.2">
      <c r="A7419" t="s">
        <v>7676</v>
      </c>
      <c r="B7419" t="s">
        <v>51</v>
      </c>
      <c r="C7419" t="s">
        <v>48</v>
      </c>
      <c r="D7419" t="s">
        <v>280</v>
      </c>
      <c r="E7419">
        <v>5</v>
      </c>
      <c r="F7419">
        <v>7</v>
      </c>
      <c r="G7419">
        <v>35</v>
      </c>
      <c r="H7419" t="s">
        <v>56</v>
      </c>
      <c r="I7419" t="s">
        <v>18</v>
      </c>
      <c r="J7419" s="1">
        <v>45483</v>
      </c>
      <c r="K7419" t="b">
        <v>0</v>
      </c>
      <c r="L7419" t="s">
        <v>30</v>
      </c>
      <c r="M7419">
        <v>7</v>
      </c>
      <c r="N7419">
        <f>G7419/SUMIF(B:B,B7419,G:G)*100</f>
        <v>5.4257677461360787E-2</v>
      </c>
      <c r="Q7419">
        <f>VLOOKUP(C7419, Categories_Pivot_Table!A:B, 2, FALSE)</f>
        <v>23.348837209302324</v>
      </c>
      <c r="T7419">
        <f t="shared" si="116"/>
        <v>2024</v>
      </c>
    </row>
    <row r="7420" spans="1:20" x14ac:dyDescent="0.2">
      <c r="A7420" t="s">
        <v>7677</v>
      </c>
      <c r="B7420" t="s">
        <v>26</v>
      </c>
      <c r="C7420" t="s">
        <v>33</v>
      </c>
      <c r="D7420" t="s">
        <v>259</v>
      </c>
      <c r="E7420">
        <v>33.5</v>
      </c>
      <c r="F7420">
        <v>6</v>
      </c>
      <c r="G7420">
        <v>201</v>
      </c>
      <c r="H7420" t="s">
        <v>29</v>
      </c>
      <c r="I7420" t="s">
        <v>46</v>
      </c>
      <c r="J7420" s="1">
        <v>44754</v>
      </c>
      <c r="K7420" t="b">
        <v>0</v>
      </c>
      <c r="L7420" t="s">
        <v>49</v>
      </c>
      <c r="M7420">
        <v>7</v>
      </c>
      <c r="N7420">
        <f>G7420/SUMIF(B:B,B7420,G:G)*100</f>
        <v>0.32395058544801075</v>
      </c>
      <c r="Q7420">
        <f>VLOOKUP(C7420, Categories_Pivot_Table!A:B, 2, FALSE)</f>
        <v>23.300574345883856</v>
      </c>
      <c r="T7420">
        <f t="shared" si="116"/>
        <v>2022</v>
      </c>
    </row>
    <row r="7421" spans="1:20" x14ac:dyDescent="0.2">
      <c r="A7421" t="s">
        <v>7678</v>
      </c>
      <c r="B7421" t="s">
        <v>173</v>
      </c>
      <c r="C7421" t="s">
        <v>48</v>
      </c>
      <c r="D7421" t="s">
        <v>579</v>
      </c>
      <c r="E7421">
        <v>33.5</v>
      </c>
      <c r="F7421">
        <v>4</v>
      </c>
      <c r="G7421">
        <v>134</v>
      </c>
      <c r="H7421" t="s">
        <v>17</v>
      </c>
      <c r="I7421" t="s">
        <v>18</v>
      </c>
      <c r="J7421" s="1">
        <v>45578</v>
      </c>
      <c r="K7421" t="b">
        <v>0</v>
      </c>
      <c r="L7421" t="s">
        <v>24</v>
      </c>
      <c r="M7421">
        <v>10</v>
      </c>
      <c r="N7421">
        <f>G7421/SUMIF(B:B,B7421,G:G)*100</f>
        <v>0.2203548700070711</v>
      </c>
      <c r="Q7421">
        <f>VLOOKUP(C7421, Categories_Pivot_Table!A:B, 2, FALSE)</f>
        <v>23.348837209302324</v>
      </c>
      <c r="T7421">
        <f t="shared" si="116"/>
        <v>2024</v>
      </c>
    </row>
    <row r="7422" spans="1:20" x14ac:dyDescent="0.2">
      <c r="A7422" t="s">
        <v>7679</v>
      </c>
      <c r="B7422" t="s">
        <v>118</v>
      </c>
      <c r="C7422" t="s">
        <v>135</v>
      </c>
      <c r="D7422" t="s">
        <v>276</v>
      </c>
      <c r="E7422">
        <v>6.5</v>
      </c>
      <c r="F7422">
        <v>4</v>
      </c>
      <c r="G7422">
        <v>26</v>
      </c>
      <c r="H7422" t="s">
        <v>29</v>
      </c>
      <c r="I7422" t="s">
        <v>46</v>
      </c>
      <c r="J7422" s="1">
        <v>44810</v>
      </c>
      <c r="K7422" t="b">
        <v>1</v>
      </c>
      <c r="L7422" t="s">
        <v>49</v>
      </c>
      <c r="M7422">
        <v>9</v>
      </c>
      <c r="N7422">
        <f>G7422/SUMIF(B:B,B7422,G:G)*100</f>
        <v>4.2765268023093245E-2</v>
      </c>
      <c r="Q7422">
        <f>VLOOKUP(C7422, Categories_Pivot_Table!A:B, 2, FALSE)</f>
        <v>23.146341463414632</v>
      </c>
      <c r="T7422">
        <f t="shared" si="116"/>
        <v>2022</v>
      </c>
    </row>
    <row r="7423" spans="1:20" x14ac:dyDescent="0.2">
      <c r="A7423" t="s">
        <v>7680</v>
      </c>
      <c r="B7423" t="s">
        <v>21</v>
      </c>
      <c r="C7423" t="s">
        <v>74</v>
      </c>
      <c r="D7423" t="s">
        <v>897</v>
      </c>
      <c r="E7423">
        <v>17</v>
      </c>
      <c r="F7423">
        <v>5</v>
      </c>
      <c r="G7423">
        <v>85</v>
      </c>
      <c r="H7423" t="s">
        <v>29</v>
      </c>
      <c r="I7423" t="s">
        <v>18</v>
      </c>
      <c r="J7423" s="1">
        <v>44821</v>
      </c>
      <c r="K7423" t="b">
        <v>0</v>
      </c>
      <c r="L7423" t="s">
        <v>35</v>
      </c>
      <c r="M7423">
        <v>9</v>
      </c>
      <c r="N7423">
        <f>G7423/SUMIF(B:B,B7423,G:G)*100</f>
        <v>0.13769084355890335</v>
      </c>
      <c r="Q7423">
        <f>VLOOKUP(C7423, Categories_Pivot_Table!A:B, 2, FALSE)</f>
        <v>24.317096165933375</v>
      </c>
      <c r="T7423">
        <f t="shared" si="116"/>
        <v>2022</v>
      </c>
    </row>
    <row r="7424" spans="1:20" x14ac:dyDescent="0.2">
      <c r="A7424" t="s">
        <v>7681</v>
      </c>
      <c r="B7424" t="s">
        <v>113</v>
      </c>
      <c r="C7424" t="s">
        <v>22</v>
      </c>
      <c r="D7424" t="s">
        <v>272</v>
      </c>
      <c r="E7424">
        <v>5</v>
      </c>
      <c r="F7424">
        <v>4</v>
      </c>
      <c r="G7424">
        <v>20</v>
      </c>
      <c r="H7424" t="s">
        <v>29</v>
      </c>
      <c r="I7424" t="s">
        <v>18</v>
      </c>
      <c r="J7424" s="1">
        <v>45020</v>
      </c>
      <c r="K7424" t="b">
        <v>1</v>
      </c>
      <c r="L7424" t="s">
        <v>49</v>
      </c>
      <c r="M7424">
        <v>4</v>
      </c>
      <c r="N7424">
        <f>G7424/SUMIF(B:B,B7424,G:G)*100</f>
        <v>3.2931025966113976E-2</v>
      </c>
      <c r="Q7424">
        <f>VLOOKUP(C7424, Categories_Pivot_Table!A:B, 2, FALSE)</f>
        <v>21.505681818181817</v>
      </c>
      <c r="T7424">
        <f t="shared" si="116"/>
        <v>2023</v>
      </c>
    </row>
    <row r="7425" spans="1:20" x14ac:dyDescent="0.2">
      <c r="A7425" t="s">
        <v>7682</v>
      </c>
      <c r="B7425" t="s">
        <v>37</v>
      </c>
      <c r="C7425" t="s">
        <v>22</v>
      </c>
      <c r="D7425" t="s">
        <v>286</v>
      </c>
      <c r="E7425">
        <v>20</v>
      </c>
      <c r="F7425">
        <v>6</v>
      </c>
      <c r="G7425">
        <v>120</v>
      </c>
      <c r="H7425" t="s">
        <v>56</v>
      </c>
      <c r="I7425" t="s">
        <v>46</v>
      </c>
      <c r="J7425" s="1">
        <v>45110</v>
      </c>
      <c r="K7425" t="b">
        <v>1</v>
      </c>
      <c r="L7425" t="s">
        <v>19</v>
      </c>
      <c r="M7425">
        <v>7</v>
      </c>
      <c r="N7425">
        <f>G7425/SUMIF(B:B,B7425,G:G)*100</f>
        <v>0.17917267019537286</v>
      </c>
      <c r="Q7425">
        <f>VLOOKUP(C7425, Categories_Pivot_Table!A:B, 2, FALSE)</f>
        <v>21.505681818181817</v>
      </c>
      <c r="T7425">
        <f t="shared" si="116"/>
        <v>2023</v>
      </c>
    </row>
    <row r="7426" spans="1:20" x14ac:dyDescent="0.2">
      <c r="A7426" t="s">
        <v>7683</v>
      </c>
      <c r="B7426" t="s">
        <v>84</v>
      </c>
      <c r="C7426" t="s">
        <v>22</v>
      </c>
      <c r="D7426" t="s">
        <v>527</v>
      </c>
      <c r="E7426">
        <v>23</v>
      </c>
      <c r="F7426">
        <v>3</v>
      </c>
      <c r="G7426">
        <v>69</v>
      </c>
      <c r="H7426" t="s">
        <v>29</v>
      </c>
      <c r="I7426" t="s">
        <v>18</v>
      </c>
      <c r="J7426" s="1">
        <v>45355</v>
      </c>
      <c r="K7426" t="b">
        <v>0</v>
      </c>
      <c r="L7426" t="s">
        <v>19</v>
      </c>
      <c r="M7426">
        <v>3</v>
      </c>
      <c r="N7426">
        <f>G7426/SUMIF(B:B,B7426,G:G)*100</f>
        <v>0.11170923220140042</v>
      </c>
      <c r="Q7426">
        <f>VLOOKUP(C7426, Categories_Pivot_Table!A:B, 2, FALSE)</f>
        <v>21.505681818181817</v>
      </c>
      <c r="T7426">
        <f t="shared" ref="T7426:T7489" si="117">YEAR(J7426)</f>
        <v>2024</v>
      </c>
    </row>
    <row r="7427" spans="1:20" x14ac:dyDescent="0.2">
      <c r="A7427" t="s">
        <v>7684</v>
      </c>
      <c r="B7427" t="s">
        <v>47</v>
      </c>
      <c r="C7427" t="s">
        <v>22</v>
      </c>
      <c r="D7427" t="s">
        <v>948</v>
      </c>
      <c r="E7427">
        <v>11</v>
      </c>
      <c r="F7427">
        <v>10</v>
      </c>
      <c r="G7427">
        <v>110</v>
      </c>
      <c r="H7427" t="s">
        <v>56</v>
      </c>
      <c r="I7427" t="s">
        <v>46</v>
      </c>
      <c r="J7427" s="1">
        <v>45151</v>
      </c>
      <c r="K7427" t="b">
        <v>0</v>
      </c>
      <c r="L7427" t="s">
        <v>24</v>
      </c>
      <c r="M7427">
        <v>8</v>
      </c>
      <c r="N7427">
        <f>G7427/SUMIF(B:B,B7427,G:G)*100</f>
        <v>0.17478906138274039</v>
      </c>
      <c r="Q7427">
        <f>VLOOKUP(C7427, Categories_Pivot_Table!A:B, 2, FALSE)</f>
        <v>21.505681818181817</v>
      </c>
      <c r="T7427">
        <f t="shared" si="117"/>
        <v>2023</v>
      </c>
    </row>
    <row r="7428" spans="1:20" x14ac:dyDescent="0.2">
      <c r="A7428" t="s">
        <v>7685</v>
      </c>
      <c r="B7428" t="s">
        <v>118</v>
      </c>
      <c r="C7428" t="s">
        <v>27</v>
      </c>
      <c r="D7428" t="s">
        <v>55</v>
      </c>
      <c r="E7428">
        <v>36.5</v>
      </c>
      <c r="F7428">
        <v>2</v>
      </c>
      <c r="G7428">
        <v>73</v>
      </c>
      <c r="H7428" t="s">
        <v>17</v>
      </c>
      <c r="I7428" t="s">
        <v>18</v>
      </c>
      <c r="J7428" s="1">
        <v>44874</v>
      </c>
      <c r="K7428" t="b">
        <v>0</v>
      </c>
      <c r="L7428" t="s">
        <v>30</v>
      </c>
      <c r="M7428">
        <v>11</v>
      </c>
      <c r="N7428">
        <f>G7428/SUMIF(B:B,B7428,G:G)*100</f>
        <v>0.12007171406483873</v>
      </c>
      <c r="Q7428">
        <f>VLOOKUP(C7428, Categories_Pivot_Table!A:B, 2, FALSE)</f>
        <v>25.013711734693878</v>
      </c>
      <c r="T7428">
        <f t="shared" si="117"/>
        <v>2022</v>
      </c>
    </row>
    <row r="7429" spans="1:20" x14ac:dyDescent="0.2">
      <c r="A7429" t="s">
        <v>7686</v>
      </c>
      <c r="B7429" t="s">
        <v>71</v>
      </c>
      <c r="C7429" t="s">
        <v>22</v>
      </c>
      <c r="D7429" t="s">
        <v>157</v>
      </c>
      <c r="E7429">
        <v>12.5</v>
      </c>
      <c r="F7429">
        <v>6</v>
      </c>
      <c r="G7429">
        <v>75</v>
      </c>
      <c r="H7429" t="s">
        <v>56</v>
      </c>
      <c r="I7429" t="s">
        <v>46</v>
      </c>
      <c r="J7429" s="1">
        <v>44675</v>
      </c>
      <c r="K7429" t="b">
        <v>0</v>
      </c>
      <c r="L7429" t="s">
        <v>24</v>
      </c>
      <c r="M7429">
        <v>4</v>
      </c>
      <c r="N7429">
        <f>G7429/SUMIF(B:B,B7429,G:G)*100</f>
        <v>0.11882599912860935</v>
      </c>
      <c r="Q7429">
        <f>VLOOKUP(C7429, Categories_Pivot_Table!A:B, 2, FALSE)</f>
        <v>21.505681818181817</v>
      </c>
      <c r="T7429">
        <f t="shared" si="117"/>
        <v>2022</v>
      </c>
    </row>
    <row r="7430" spans="1:20" x14ac:dyDescent="0.2">
      <c r="A7430" t="s">
        <v>7687</v>
      </c>
      <c r="B7430" t="s">
        <v>54</v>
      </c>
      <c r="C7430" t="s">
        <v>15</v>
      </c>
      <c r="D7430" t="s">
        <v>171</v>
      </c>
      <c r="E7430">
        <v>21.5</v>
      </c>
      <c r="F7430">
        <v>2</v>
      </c>
      <c r="G7430">
        <v>43</v>
      </c>
      <c r="H7430" t="s">
        <v>17</v>
      </c>
      <c r="I7430" t="s">
        <v>46</v>
      </c>
      <c r="J7430" s="1">
        <v>45107</v>
      </c>
      <c r="K7430" t="b">
        <v>0</v>
      </c>
      <c r="L7430" t="s">
        <v>65</v>
      </c>
      <c r="M7430">
        <v>6</v>
      </c>
      <c r="N7430">
        <f>G7430/SUMIF(B:B,B7430,G:G)*100</f>
        <v>7.5233354620290252E-2</v>
      </c>
      <c r="Q7430">
        <f>VLOOKUP(C7430, Categories_Pivot_Table!A:B, 2, FALSE)</f>
        <v>23.063808900523561</v>
      </c>
      <c r="T7430">
        <f t="shared" si="117"/>
        <v>2023</v>
      </c>
    </row>
    <row r="7431" spans="1:20" x14ac:dyDescent="0.2">
      <c r="A7431" t="s">
        <v>7688</v>
      </c>
      <c r="B7431" t="s">
        <v>26</v>
      </c>
      <c r="C7431" t="s">
        <v>15</v>
      </c>
      <c r="D7431" t="s">
        <v>1438</v>
      </c>
      <c r="E7431">
        <v>30.5</v>
      </c>
      <c r="F7431">
        <v>9</v>
      </c>
      <c r="G7431">
        <v>274.5</v>
      </c>
      <c r="H7431" t="s">
        <v>29</v>
      </c>
      <c r="I7431" t="s">
        <v>46</v>
      </c>
      <c r="J7431" s="1">
        <v>45399</v>
      </c>
      <c r="K7431" t="b">
        <v>1</v>
      </c>
      <c r="L7431" t="s">
        <v>30</v>
      </c>
      <c r="M7431">
        <v>4</v>
      </c>
      <c r="N7431">
        <f>G7431/SUMIF(B:B,B7431,G:G)*100</f>
        <v>0.44241012788795503</v>
      </c>
      <c r="Q7431">
        <f>VLOOKUP(C7431, Categories_Pivot_Table!A:B, 2, FALSE)</f>
        <v>23.063808900523561</v>
      </c>
      <c r="T7431">
        <f t="shared" si="117"/>
        <v>2024</v>
      </c>
    </row>
    <row r="7432" spans="1:20" x14ac:dyDescent="0.2">
      <c r="A7432" t="s">
        <v>7689</v>
      </c>
      <c r="B7432" t="s">
        <v>21</v>
      </c>
      <c r="C7432" t="s">
        <v>33</v>
      </c>
      <c r="D7432" t="s">
        <v>129</v>
      </c>
      <c r="E7432">
        <v>15.5</v>
      </c>
      <c r="F7432">
        <v>9</v>
      </c>
      <c r="G7432">
        <v>139.5</v>
      </c>
      <c r="H7432" t="s">
        <v>56</v>
      </c>
      <c r="I7432" t="s">
        <v>46</v>
      </c>
      <c r="J7432" s="1">
        <v>45666</v>
      </c>
      <c r="K7432" t="b">
        <v>0</v>
      </c>
      <c r="L7432" t="s">
        <v>42</v>
      </c>
      <c r="M7432">
        <v>1</v>
      </c>
      <c r="N7432">
        <f>G7432/SUMIF(B:B,B7432,G:G)*100</f>
        <v>0.22597497266431782</v>
      </c>
      <c r="Q7432">
        <f>VLOOKUP(C7432, Categories_Pivot_Table!A:B, 2, FALSE)</f>
        <v>23.300574345883856</v>
      </c>
      <c r="T7432">
        <f t="shared" si="117"/>
        <v>2025</v>
      </c>
    </row>
    <row r="7433" spans="1:20" x14ac:dyDescent="0.2">
      <c r="A7433" t="s">
        <v>7690</v>
      </c>
      <c r="B7433" t="s">
        <v>113</v>
      </c>
      <c r="C7433" t="s">
        <v>38</v>
      </c>
      <c r="D7433" t="s">
        <v>96</v>
      </c>
      <c r="E7433">
        <v>24.5</v>
      </c>
      <c r="F7433">
        <v>6</v>
      </c>
      <c r="G7433">
        <v>147</v>
      </c>
      <c r="H7433" t="s">
        <v>17</v>
      </c>
      <c r="I7433" t="s">
        <v>18</v>
      </c>
      <c r="J7433" s="1">
        <v>45580</v>
      </c>
      <c r="K7433" t="b">
        <v>1</v>
      </c>
      <c r="L7433" t="s">
        <v>49</v>
      </c>
      <c r="M7433">
        <v>10</v>
      </c>
      <c r="N7433">
        <f>G7433/SUMIF(B:B,B7433,G:G)*100</f>
        <v>0.24204304085093772</v>
      </c>
      <c r="Q7433">
        <f>VLOOKUP(C7433, Categories_Pivot_Table!A:B, 2, FALSE)</f>
        <v>23.088790931989923</v>
      </c>
      <c r="T7433">
        <f t="shared" si="117"/>
        <v>2024</v>
      </c>
    </row>
    <row r="7434" spans="1:20" x14ac:dyDescent="0.2">
      <c r="A7434" t="s">
        <v>7691</v>
      </c>
      <c r="B7434" t="s">
        <v>32</v>
      </c>
      <c r="C7434" t="s">
        <v>27</v>
      </c>
      <c r="D7434" t="s">
        <v>167</v>
      </c>
      <c r="E7434">
        <v>6.5</v>
      </c>
      <c r="F7434">
        <v>3</v>
      </c>
      <c r="G7434">
        <v>19.5</v>
      </c>
      <c r="H7434" t="s">
        <v>29</v>
      </c>
      <c r="I7434" t="s">
        <v>18</v>
      </c>
      <c r="J7434" s="1">
        <v>44971</v>
      </c>
      <c r="K7434" t="b">
        <v>1</v>
      </c>
      <c r="L7434" t="s">
        <v>49</v>
      </c>
      <c r="M7434">
        <v>2</v>
      </c>
      <c r="N7434">
        <f>G7434/SUMIF(B:B,B7434,G:G)*100</f>
        <v>3.3258005372447018E-2</v>
      </c>
      <c r="Q7434">
        <f>VLOOKUP(C7434, Categories_Pivot_Table!A:B, 2, FALSE)</f>
        <v>25.013711734693878</v>
      </c>
      <c r="T7434">
        <f t="shared" si="117"/>
        <v>2023</v>
      </c>
    </row>
    <row r="7435" spans="1:20" x14ac:dyDescent="0.2">
      <c r="A7435" t="s">
        <v>7692</v>
      </c>
      <c r="B7435" t="s">
        <v>14</v>
      </c>
      <c r="C7435" t="s">
        <v>48</v>
      </c>
      <c r="D7435" t="s">
        <v>280</v>
      </c>
      <c r="E7435">
        <v>5</v>
      </c>
      <c r="F7435">
        <v>7</v>
      </c>
      <c r="G7435">
        <v>35</v>
      </c>
      <c r="H7435" t="s">
        <v>56</v>
      </c>
      <c r="I7435" t="s">
        <v>46</v>
      </c>
      <c r="J7435" s="1">
        <v>44657</v>
      </c>
      <c r="K7435" t="b">
        <v>0</v>
      </c>
      <c r="L7435" t="s">
        <v>30</v>
      </c>
      <c r="M7435">
        <v>4</v>
      </c>
      <c r="N7435">
        <f>G7435/SUMIF(B:B,B7435,G:G)*100</f>
        <v>5.6981448468420064E-2</v>
      </c>
      <c r="Q7435">
        <f>VLOOKUP(C7435, Categories_Pivot_Table!A:B, 2, FALSE)</f>
        <v>23.348837209302324</v>
      </c>
      <c r="T7435">
        <f t="shared" si="117"/>
        <v>2022</v>
      </c>
    </row>
    <row r="7436" spans="1:20" x14ac:dyDescent="0.2">
      <c r="A7436" t="s">
        <v>7693</v>
      </c>
      <c r="B7436" t="s">
        <v>73</v>
      </c>
      <c r="C7436" t="s">
        <v>74</v>
      </c>
      <c r="D7436" t="s">
        <v>415</v>
      </c>
      <c r="E7436">
        <v>41</v>
      </c>
      <c r="F7436">
        <v>8</v>
      </c>
      <c r="G7436">
        <v>328</v>
      </c>
      <c r="H7436" t="s">
        <v>17</v>
      </c>
      <c r="I7436" t="s">
        <v>46</v>
      </c>
      <c r="J7436" s="1">
        <v>45597</v>
      </c>
      <c r="K7436" t="b">
        <v>1</v>
      </c>
      <c r="L7436" t="s">
        <v>65</v>
      </c>
      <c r="M7436">
        <v>11</v>
      </c>
      <c r="N7436">
        <f>G7436/SUMIF(B:B,B7436,G:G)*100</f>
        <v>0.56664564779863347</v>
      </c>
      <c r="Q7436">
        <f>VLOOKUP(C7436, Categories_Pivot_Table!A:B, 2, FALSE)</f>
        <v>24.317096165933375</v>
      </c>
      <c r="T7436">
        <f t="shared" si="117"/>
        <v>2024</v>
      </c>
    </row>
    <row r="7437" spans="1:20" x14ac:dyDescent="0.2">
      <c r="A7437" t="s">
        <v>7694</v>
      </c>
      <c r="B7437" t="s">
        <v>44</v>
      </c>
      <c r="C7437" t="s">
        <v>74</v>
      </c>
      <c r="D7437" t="s">
        <v>415</v>
      </c>
      <c r="E7437">
        <v>41</v>
      </c>
      <c r="F7437">
        <v>8</v>
      </c>
      <c r="G7437">
        <v>328</v>
      </c>
      <c r="H7437" t="s">
        <v>29</v>
      </c>
      <c r="I7437" t="s">
        <v>18</v>
      </c>
      <c r="J7437" s="1">
        <v>45502</v>
      </c>
      <c r="K7437" t="b">
        <v>0</v>
      </c>
      <c r="L7437" t="s">
        <v>19</v>
      </c>
      <c r="M7437">
        <v>7</v>
      </c>
      <c r="N7437">
        <f>G7437/SUMIF(B:B,B7437,G:G)*100</f>
        <v>0.54041140465775317</v>
      </c>
      <c r="Q7437">
        <f>VLOOKUP(C7437, Categories_Pivot_Table!A:B, 2, FALSE)</f>
        <v>24.317096165933375</v>
      </c>
      <c r="T7437">
        <f t="shared" si="117"/>
        <v>2024</v>
      </c>
    </row>
    <row r="7438" spans="1:20" x14ac:dyDescent="0.2">
      <c r="A7438" t="s">
        <v>7695</v>
      </c>
      <c r="B7438" t="s">
        <v>90</v>
      </c>
      <c r="C7438" t="s">
        <v>33</v>
      </c>
      <c r="D7438" t="s">
        <v>78</v>
      </c>
      <c r="E7438">
        <v>14</v>
      </c>
      <c r="F7438">
        <v>8</v>
      </c>
      <c r="G7438">
        <v>112</v>
      </c>
      <c r="H7438" t="s">
        <v>29</v>
      </c>
      <c r="I7438" t="s">
        <v>18</v>
      </c>
      <c r="J7438" s="1">
        <v>45618</v>
      </c>
      <c r="K7438" t="b">
        <v>0</v>
      </c>
      <c r="L7438" t="s">
        <v>65</v>
      </c>
      <c r="M7438">
        <v>11</v>
      </c>
      <c r="N7438">
        <f>G7438/SUMIF(B:B,B7438,G:G)*100</f>
        <v>0.18937472523756382</v>
      </c>
      <c r="Q7438">
        <f>VLOOKUP(C7438, Categories_Pivot_Table!A:B, 2, FALSE)</f>
        <v>23.300574345883856</v>
      </c>
      <c r="T7438">
        <f t="shared" si="117"/>
        <v>2024</v>
      </c>
    </row>
    <row r="7439" spans="1:20" x14ac:dyDescent="0.2">
      <c r="A7439" t="s">
        <v>7696</v>
      </c>
      <c r="B7439" t="s">
        <v>71</v>
      </c>
      <c r="C7439" t="s">
        <v>38</v>
      </c>
      <c r="D7439" t="s">
        <v>798</v>
      </c>
      <c r="E7439">
        <v>15.5</v>
      </c>
      <c r="F7439">
        <v>3</v>
      </c>
      <c r="G7439">
        <v>46.5</v>
      </c>
      <c r="H7439" t="s">
        <v>56</v>
      </c>
      <c r="I7439" t="s">
        <v>46</v>
      </c>
      <c r="J7439" s="1">
        <v>45295</v>
      </c>
      <c r="K7439" t="b">
        <v>0</v>
      </c>
      <c r="L7439" t="s">
        <v>42</v>
      </c>
      <c r="M7439">
        <v>1</v>
      </c>
      <c r="N7439">
        <f>G7439/SUMIF(B:B,B7439,G:G)*100</f>
        <v>7.3672119459737784E-2</v>
      </c>
      <c r="Q7439">
        <f>VLOOKUP(C7439, Categories_Pivot_Table!A:B, 2, FALSE)</f>
        <v>23.088790931989923</v>
      </c>
      <c r="T7439">
        <f t="shared" si="117"/>
        <v>2024</v>
      </c>
    </row>
    <row r="7440" spans="1:20" x14ac:dyDescent="0.2">
      <c r="A7440" t="s">
        <v>7697</v>
      </c>
      <c r="B7440" t="s">
        <v>106</v>
      </c>
      <c r="C7440" t="s">
        <v>33</v>
      </c>
      <c r="D7440" t="s">
        <v>398</v>
      </c>
      <c r="E7440">
        <v>21.5</v>
      </c>
      <c r="F7440">
        <v>3</v>
      </c>
      <c r="G7440">
        <v>64.5</v>
      </c>
      <c r="H7440" t="s">
        <v>17</v>
      </c>
      <c r="I7440" t="s">
        <v>18</v>
      </c>
      <c r="J7440" s="1">
        <v>44741</v>
      </c>
      <c r="K7440" t="b">
        <v>1</v>
      </c>
      <c r="L7440" t="s">
        <v>30</v>
      </c>
      <c r="M7440">
        <v>6</v>
      </c>
      <c r="N7440">
        <f>G7440/SUMIF(B:B,B7440,G:G)*100</f>
        <v>0.10511734028683183</v>
      </c>
      <c r="Q7440">
        <f>VLOOKUP(C7440, Categories_Pivot_Table!A:B, 2, FALSE)</f>
        <v>23.300574345883856</v>
      </c>
      <c r="T7440">
        <f t="shared" si="117"/>
        <v>2022</v>
      </c>
    </row>
    <row r="7441" spans="1:20" x14ac:dyDescent="0.2">
      <c r="A7441" t="s">
        <v>7698</v>
      </c>
      <c r="B7441" t="s">
        <v>14</v>
      </c>
      <c r="C7441" t="s">
        <v>22</v>
      </c>
      <c r="D7441" t="s">
        <v>644</v>
      </c>
      <c r="E7441">
        <v>30.5</v>
      </c>
      <c r="F7441">
        <v>8</v>
      </c>
      <c r="G7441">
        <v>244</v>
      </c>
      <c r="H7441" t="s">
        <v>56</v>
      </c>
      <c r="I7441" t="s">
        <v>46</v>
      </c>
      <c r="J7441" s="1">
        <v>45167</v>
      </c>
      <c r="K7441" t="b">
        <v>0</v>
      </c>
      <c r="L7441" t="s">
        <v>49</v>
      </c>
      <c r="M7441">
        <v>8</v>
      </c>
      <c r="N7441">
        <f>G7441/SUMIF(B:B,B7441,G:G)*100</f>
        <v>0.39724209789412845</v>
      </c>
      <c r="Q7441">
        <f>VLOOKUP(C7441, Categories_Pivot_Table!A:B, 2, FALSE)</f>
        <v>21.505681818181817</v>
      </c>
      <c r="T7441">
        <f t="shared" si="117"/>
        <v>2023</v>
      </c>
    </row>
    <row r="7442" spans="1:20" x14ac:dyDescent="0.2">
      <c r="A7442" t="s">
        <v>7699</v>
      </c>
      <c r="B7442" t="s">
        <v>44</v>
      </c>
      <c r="C7442" t="s">
        <v>27</v>
      </c>
      <c r="D7442" t="s">
        <v>352</v>
      </c>
      <c r="E7442">
        <v>14</v>
      </c>
      <c r="F7442">
        <v>5</v>
      </c>
      <c r="G7442">
        <v>70</v>
      </c>
      <c r="H7442" t="s">
        <v>17</v>
      </c>
      <c r="I7442" t="s">
        <v>46</v>
      </c>
      <c r="J7442" s="1">
        <v>45230</v>
      </c>
      <c r="K7442" t="b">
        <v>0</v>
      </c>
      <c r="L7442" t="s">
        <v>49</v>
      </c>
      <c r="M7442">
        <v>10</v>
      </c>
      <c r="N7442">
        <f>G7442/SUMIF(B:B,B7442,G:G)*100</f>
        <v>0.11533170221354488</v>
      </c>
      <c r="Q7442">
        <f>VLOOKUP(C7442, Categories_Pivot_Table!A:B, 2, FALSE)</f>
        <v>25.013711734693878</v>
      </c>
      <c r="T7442">
        <f t="shared" si="117"/>
        <v>2023</v>
      </c>
    </row>
    <row r="7443" spans="1:20" x14ac:dyDescent="0.2">
      <c r="A7443" t="s">
        <v>7700</v>
      </c>
      <c r="B7443" t="s">
        <v>118</v>
      </c>
      <c r="C7443" t="s">
        <v>135</v>
      </c>
      <c r="D7443" t="s">
        <v>144</v>
      </c>
      <c r="E7443">
        <v>11</v>
      </c>
      <c r="F7443">
        <v>6</v>
      </c>
      <c r="G7443">
        <v>66</v>
      </c>
      <c r="H7443" t="s">
        <v>17</v>
      </c>
      <c r="I7443" t="s">
        <v>46</v>
      </c>
      <c r="J7443" s="1">
        <v>44805</v>
      </c>
      <c r="K7443" t="b">
        <v>0</v>
      </c>
      <c r="L7443" t="s">
        <v>42</v>
      </c>
      <c r="M7443">
        <v>9</v>
      </c>
      <c r="N7443">
        <f>G7443/SUMIF(B:B,B7443,G:G)*100</f>
        <v>0.1085579880586213</v>
      </c>
      <c r="Q7443">
        <f>VLOOKUP(C7443, Categories_Pivot_Table!A:B, 2, FALSE)</f>
        <v>23.146341463414632</v>
      </c>
      <c r="T7443">
        <f t="shared" si="117"/>
        <v>2022</v>
      </c>
    </row>
    <row r="7444" spans="1:20" x14ac:dyDescent="0.2">
      <c r="A7444" t="s">
        <v>7701</v>
      </c>
      <c r="B7444" t="s">
        <v>47</v>
      </c>
      <c r="C7444" t="s">
        <v>15</v>
      </c>
      <c r="D7444" t="s">
        <v>177</v>
      </c>
      <c r="E7444">
        <v>5</v>
      </c>
      <c r="F7444">
        <v>5</v>
      </c>
      <c r="G7444">
        <v>25</v>
      </c>
      <c r="H7444" t="s">
        <v>56</v>
      </c>
      <c r="I7444" t="s">
        <v>46</v>
      </c>
      <c r="J7444" s="1">
        <v>44618</v>
      </c>
      <c r="K7444" t="b">
        <v>0</v>
      </c>
      <c r="L7444" t="s">
        <v>35</v>
      </c>
      <c r="M7444">
        <v>2</v>
      </c>
      <c r="N7444">
        <f>G7444/SUMIF(B:B,B7444,G:G)*100</f>
        <v>3.9724786677895543E-2</v>
      </c>
      <c r="Q7444">
        <f>VLOOKUP(C7444, Categories_Pivot_Table!A:B, 2, FALSE)</f>
        <v>23.063808900523561</v>
      </c>
      <c r="T7444">
        <f t="shared" si="117"/>
        <v>2022</v>
      </c>
    </row>
    <row r="7445" spans="1:20" x14ac:dyDescent="0.2">
      <c r="A7445" t="s">
        <v>7702</v>
      </c>
      <c r="B7445" t="s">
        <v>113</v>
      </c>
      <c r="C7445" t="s">
        <v>22</v>
      </c>
      <c r="D7445" t="s">
        <v>1043</v>
      </c>
      <c r="E7445">
        <v>14</v>
      </c>
      <c r="F7445">
        <v>9</v>
      </c>
      <c r="G7445">
        <v>126</v>
      </c>
      <c r="H7445" t="s">
        <v>17</v>
      </c>
      <c r="I7445" t="s">
        <v>46</v>
      </c>
      <c r="J7445" s="1">
        <v>45663</v>
      </c>
      <c r="K7445" t="b">
        <v>1</v>
      </c>
      <c r="L7445" t="s">
        <v>19</v>
      </c>
      <c r="M7445">
        <v>1</v>
      </c>
      <c r="N7445">
        <f>G7445/SUMIF(B:B,B7445,G:G)*100</f>
        <v>0.20746546358651805</v>
      </c>
      <c r="Q7445">
        <f>VLOOKUP(C7445, Categories_Pivot_Table!A:B, 2, FALSE)</f>
        <v>21.505681818181817</v>
      </c>
      <c r="T7445">
        <f t="shared" si="117"/>
        <v>2025</v>
      </c>
    </row>
    <row r="7446" spans="1:20" x14ac:dyDescent="0.2">
      <c r="A7446" t="s">
        <v>7703</v>
      </c>
      <c r="B7446" t="s">
        <v>128</v>
      </c>
      <c r="C7446" t="s">
        <v>48</v>
      </c>
      <c r="D7446" t="s">
        <v>1400</v>
      </c>
      <c r="E7446">
        <v>23</v>
      </c>
      <c r="F7446">
        <v>2</v>
      </c>
      <c r="G7446">
        <v>46</v>
      </c>
      <c r="H7446" t="s">
        <v>17</v>
      </c>
      <c r="I7446" t="s">
        <v>18</v>
      </c>
      <c r="J7446" s="1">
        <v>45252</v>
      </c>
      <c r="K7446" t="b">
        <v>0</v>
      </c>
      <c r="L7446" t="s">
        <v>30</v>
      </c>
      <c r="M7446">
        <v>11</v>
      </c>
      <c r="N7446">
        <f>G7446/SUMIF(B:B,B7446,G:G)*100</f>
        <v>6.7200373984690004E-2</v>
      </c>
      <c r="Q7446">
        <f>VLOOKUP(C7446, Categories_Pivot_Table!A:B, 2, FALSE)</f>
        <v>23.348837209302324</v>
      </c>
      <c r="T7446">
        <f t="shared" si="117"/>
        <v>2023</v>
      </c>
    </row>
    <row r="7447" spans="1:20" x14ac:dyDescent="0.2">
      <c r="A7447" t="s">
        <v>7704</v>
      </c>
      <c r="B7447" t="s">
        <v>121</v>
      </c>
      <c r="C7447" t="s">
        <v>15</v>
      </c>
      <c r="D7447" t="s">
        <v>171</v>
      </c>
      <c r="E7447">
        <v>21.5</v>
      </c>
      <c r="F7447">
        <v>1</v>
      </c>
      <c r="G7447">
        <v>21.5</v>
      </c>
      <c r="H7447" t="s">
        <v>29</v>
      </c>
      <c r="I7447" t="s">
        <v>46</v>
      </c>
      <c r="J7447" s="1">
        <v>45439</v>
      </c>
      <c r="K7447" t="b">
        <v>0</v>
      </c>
      <c r="L7447" t="s">
        <v>19</v>
      </c>
      <c r="M7447">
        <v>5</v>
      </c>
      <c r="N7447">
        <f>G7447/SUMIF(B:B,B7447,G:G)*100</f>
        <v>3.2789135358125991E-2</v>
      </c>
      <c r="Q7447">
        <f>VLOOKUP(C7447, Categories_Pivot_Table!A:B, 2, FALSE)</f>
        <v>23.063808900523561</v>
      </c>
      <c r="T7447">
        <f t="shared" si="117"/>
        <v>2024</v>
      </c>
    </row>
    <row r="7448" spans="1:20" x14ac:dyDescent="0.2">
      <c r="A7448" t="s">
        <v>7705</v>
      </c>
      <c r="B7448" t="s">
        <v>71</v>
      </c>
      <c r="C7448" t="s">
        <v>15</v>
      </c>
      <c r="D7448" t="s">
        <v>500</v>
      </c>
      <c r="E7448">
        <v>17</v>
      </c>
      <c r="F7448">
        <v>2</v>
      </c>
      <c r="G7448">
        <v>34</v>
      </c>
      <c r="H7448" t="s">
        <v>29</v>
      </c>
      <c r="I7448" t="s">
        <v>18</v>
      </c>
      <c r="J7448" s="1">
        <v>45539</v>
      </c>
      <c r="K7448" t="b">
        <v>1</v>
      </c>
      <c r="L7448" t="s">
        <v>30</v>
      </c>
      <c r="M7448">
        <v>9</v>
      </c>
      <c r="N7448">
        <f>G7448/SUMIF(B:B,B7448,G:G)*100</f>
        <v>5.3867786271636228E-2</v>
      </c>
      <c r="Q7448">
        <f>VLOOKUP(C7448, Categories_Pivot_Table!A:B, 2, FALSE)</f>
        <v>23.063808900523561</v>
      </c>
      <c r="T7448">
        <f t="shared" si="117"/>
        <v>2024</v>
      </c>
    </row>
    <row r="7449" spans="1:20" x14ac:dyDescent="0.2">
      <c r="A7449" t="s">
        <v>7706</v>
      </c>
      <c r="B7449" t="s">
        <v>37</v>
      </c>
      <c r="C7449" t="s">
        <v>27</v>
      </c>
      <c r="D7449" t="s">
        <v>119</v>
      </c>
      <c r="E7449">
        <v>38</v>
      </c>
      <c r="F7449">
        <v>3</v>
      </c>
      <c r="G7449">
        <v>114</v>
      </c>
      <c r="H7449" t="s">
        <v>29</v>
      </c>
      <c r="I7449" t="s">
        <v>18</v>
      </c>
      <c r="J7449" s="1">
        <v>44665</v>
      </c>
      <c r="K7449" t="b">
        <v>1</v>
      </c>
      <c r="L7449" t="s">
        <v>42</v>
      </c>
      <c r="M7449">
        <v>4</v>
      </c>
      <c r="N7449">
        <f>G7449/SUMIF(B:B,B7449,G:G)*100</f>
        <v>0.17021403668560423</v>
      </c>
      <c r="Q7449">
        <f>VLOOKUP(C7449, Categories_Pivot_Table!A:B, 2, FALSE)</f>
        <v>25.013711734693878</v>
      </c>
      <c r="T7449">
        <f t="shared" si="117"/>
        <v>2022</v>
      </c>
    </row>
    <row r="7450" spans="1:20" x14ac:dyDescent="0.2">
      <c r="A7450" t="s">
        <v>7707</v>
      </c>
      <c r="B7450" t="s">
        <v>51</v>
      </c>
      <c r="C7450" t="s">
        <v>38</v>
      </c>
      <c r="D7450" t="s">
        <v>489</v>
      </c>
      <c r="E7450">
        <v>29</v>
      </c>
      <c r="F7450">
        <v>2</v>
      </c>
      <c r="G7450">
        <v>58</v>
      </c>
      <c r="H7450" t="s">
        <v>17</v>
      </c>
      <c r="I7450" t="s">
        <v>18</v>
      </c>
      <c r="J7450" s="1">
        <v>45488</v>
      </c>
      <c r="K7450" t="b">
        <v>0</v>
      </c>
      <c r="L7450" t="s">
        <v>19</v>
      </c>
      <c r="M7450">
        <v>7</v>
      </c>
      <c r="N7450">
        <f>G7450/SUMIF(B:B,B7450,G:G)*100</f>
        <v>8.9912722650255017E-2</v>
      </c>
      <c r="Q7450">
        <f>VLOOKUP(C7450, Categories_Pivot_Table!A:B, 2, FALSE)</f>
        <v>23.088790931989923</v>
      </c>
      <c r="T7450">
        <f t="shared" si="117"/>
        <v>2024</v>
      </c>
    </row>
    <row r="7451" spans="1:20" x14ac:dyDescent="0.2">
      <c r="A7451" t="s">
        <v>7708</v>
      </c>
      <c r="B7451" t="s">
        <v>106</v>
      </c>
      <c r="C7451" t="s">
        <v>135</v>
      </c>
      <c r="D7451" t="s">
        <v>422</v>
      </c>
      <c r="E7451">
        <v>17</v>
      </c>
      <c r="F7451">
        <v>6</v>
      </c>
      <c r="G7451">
        <v>102</v>
      </c>
      <c r="H7451" t="s">
        <v>56</v>
      </c>
      <c r="I7451" t="s">
        <v>46</v>
      </c>
      <c r="J7451" s="1">
        <v>45038</v>
      </c>
      <c r="K7451" t="b">
        <v>0</v>
      </c>
      <c r="L7451" t="s">
        <v>35</v>
      </c>
      <c r="M7451">
        <v>4</v>
      </c>
      <c r="N7451">
        <f>G7451/SUMIF(B:B,B7451,G:G)*100</f>
        <v>0.16623207301173401</v>
      </c>
      <c r="Q7451">
        <f>VLOOKUP(C7451, Categories_Pivot_Table!A:B, 2, FALSE)</f>
        <v>23.146341463414632</v>
      </c>
      <c r="T7451">
        <f t="shared" si="117"/>
        <v>2023</v>
      </c>
    </row>
    <row r="7452" spans="1:20" x14ac:dyDescent="0.2">
      <c r="A7452" t="s">
        <v>7709</v>
      </c>
      <c r="B7452" t="s">
        <v>90</v>
      </c>
      <c r="C7452" t="s">
        <v>15</v>
      </c>
      <c r="D7452" t="s">
        <v>171</v>
      </c>
      <c r="E7452">
        <v>21.5</v>
      </c>
      <c r="F7452">
        <v>4</v>
      </c>
      <c r="G7452">
        <v>86</v>
      </c>
      <c r="H7452" t="s">
        <v>17</v>
      </c>
      <c r="I7452" t="s">
        <v>46</v>
      </c>
      <c r="J7452" s="1">
        <v>45398</v>
      </c>
      <c r="K7452" t="b">
        <v>0</v>
      </c>
      <c r="L7452" t="s">
        <v>49</v>
      </c>
      <c r="M7452">
        <v>4</v>
      </c>
      <c r="N7452">
        <f>G7452/SUMIF(B:B,B7452,G:G)*100</f>
        <v>0.14541273545027222</v>
      </c>
      <c r="Q7452">
        <f>VLOOKUP(C7452, Categories_Pivot_Table!A:B, 2, FALSE)</f>
        <v>23.063808900523561</v>
      </c>
      <c r="T7452">
        <f t="shared" si="117"/>
        <v>2024</v>
      </c>
    </row>
    <row r="7453" spans="1:20" x14ac:dyDescent="0.2">
      <c r="A7453" t="s">
        <v>7710</v>
      </c>
      <c r="B7453" t="s">
        <v>90</v>
      </c>
      <c r="C7453" t="s">
        <v>33</v>
      </c>
      <c r="D7453" t="s">
        <v>209</v>
      </c>
      <c r="E7453">
        <v>24.5</v>
      </c>
      <c r="F7453">
        <v>5</v>
      </c>
      <c r="G7453">
        <v>122.5</v>
      </c>
      <c r="H7453" t="s">
        <v>56</v>
      </c>
      <c r="I7453" t="s">
        <v>18</v>
      </c>
      <c r="J7453" s="1">
        <v>45367</v>
      </c>
      <c r="K7453" t="b">
        <v>1</v>
      </c>
      <c r="L7453" t="s">
        <v>35</v>
      </c>
      <c r="M7453">
        <v>3</v>
      </c>
      <c r="N7453">
        <f>G7453/SUMIF(B:B,B7453,G:G)*100</f>
        <v>0.20712860572858544</v>
      </c>
      <c r="Q7453">
        <f>VLOOKUP(C7453, Categories_Pivot_Table!A:B, 2, FALSE)</f>
        <v>23.300574345883856</v>
      </c>
      <c r="T7453">
        <f t="shared" si="117"/>
        <v>2024</v>
      </c>
    </row>
    <row r="7454" spans="1:20" x14ac:dyDescent="0.2">
      <c r="A7454" t="s">
        <v>7711</v>
      </c>
      <c r="B7454" t="s">
        <v>95</v>
      </c>
      <c r="C7454" t="s">
        <v>22</v>
      </c>
      <c r="D7454" t="s">
        <v>2045</v>
      </c>
      <c r="E7454">
        <v>21.5</v>
      </c>
      <c r="F7454">
        <v>8</v>
      </c>
      <c r="G7454">
        <v>172</v>
      </c>
      <c r="H7454" t="s">
        <v>29</v>
      </c>
      <c r="I7454" t="s">
        <v>18</v>
      </c>
      <c r="J7454" s="1">
        <v>44709</v>
      </c>
      <c r="K7454" t="b">
        <v>0</v>
      </c>
      <c r="L7454" t="s">
        <v>35</v>
      </c>
      <c r="M7454">
        <v>5</v>
      </c>
      <c r="N7454">
        <f>G7454/SUMIF(B:B,B7454,G:G)*100</f>
        <v>0.25537664343036159</v>
      </c>
      <c r="Q7454">
        <f>VLOOKUP(C7454, Categories_Pivot_Table!A:B, 2, FALSE)</f>
        <v>21.505681818181817</v>
      </c>
      <c r="T7454">
        <f t="shared" si="117"/>
        <v>2022</v>
      </c>
    </row>
    <row r="7455" spans="1:20" x14ac:dyDescent="0.2">
      <c r="A7455" t="s">
        <v>7712</v>
      </c>
      <c r="B7455" t="s">
        <v>63</v>
      </c>
      <c r="C7455" t="s">
        <v>22</v>
      </c>
      <c r="D7455" t="s">
        <v>1043</v>
      </c>
      <c r="E7455">
        <v>14</v>
      </c>
      <c r="F7455">
        <v>6</v>
      </c>
      <c r="G7455">
        <v>84</v>
      </c>
      <c r="H7455" t="s">
        <v>17</v>
      </c>
      <c r="I7455" t="s">
        <v>18</v>
      </c>
      <c r="J7455" s="1">
        <v>44784</v>
      </c>
      <c r="K7455" t="b">
        <v>0</v>
      </c>
      <c r="L7455" t="s">
        <v>42</v>
      </c>
      <c r="M7455">
        <v>8</v>
      </c>
      <c r="N7455">
        <f>G7455/SUMIF(B:B,B7455,G:G)*100</f>
        <v>0.13877874702616971</v>
      </c>
      <c r="Q7455">
        <f>VLOOKUP(C7455, Categories_Pivot_Table!A:B, 2, FALSE)</f>
        <v>21.505681818181817</v>
      </c>
      <c r="T7455">
        <f t="shared" si="117"/>
        <v>2022</v>
      </c>
    </row>
    <row r="7456" spans="1:20" x14ac:dyDescent="0.2">
      <c r="A7456" t="s">
        <v>7713</v>
      </c>
      <c r="B7456" t="s">
        <v>63</v>
      </c>
      <c r="C7456" t="s">
        <v>33</v>
      </c>
      <c r="D7456" t="s">
        <v>300</v>
      </c>
      <c r="E7456">
        <v>35</v>
      </c>
      <c r="F7456">
        <v>6</v>
      </c>
      <c r="G7456">
        <v>210</v>
      </c>
      <c r="H7456" t="s">
        <v>29</v>
      </c>
      <c r="I7456" t="s">
        <v>46</v>
      </c>
      <c r="J7456" s="1">
        <v>45315</v>
      </c>
      <c r="K7456" t="b">
        <v>1</v>
      </c>
      <c r="L7456" t="s">
        <v>30</v>
      </c>
      <c r="M7456">
        <v>1</v>
      </c>
      <c r="N7456">
        <f>G7456/SUMIF(B:B,B7456,G:G)*100</f>
        <v>0.34694686756542426</v>
      </c>
      <c r="Q7456">
        <f>VLOOKUP(C7456, Categories_Pivot_Table!A:B, 2, FALSE)</f>
        <v>23.300574345883856</v>
      </c>
      <c r="T7456">
        <f t="shared" si="117"/>
        <v>2024</v>
      </c>
    </row>
    <row r="7457" spans="1:20" x14ac:dyDescent="0.2">
      <c r="A7457" t="s">
        <v>7714</v>
      </c>
      <c r="B7457" t="s">
        <v>106</v>
      </c>
      <c r="C7457" t="s">
        <v>48</v>
      </c>
      <c r="D7457" t="s">
        <v>579</v>
      </c>
      <c r="E7457">
        <v>33.5</v>
      </c>
      <c r="F7457">
        <v>10</v>
      </c>
      <c r="G7457">
        <v>335</v>
      </c>
      <c r="H7457" t="s">
        <v>17</v>
      </c>
      <c r="I7457" t="s">
        <v>18</v>
      </c>
      <c r="J7457" s="1">
        <v>45646</v>
      </c>
      <c r="K7457" t="b">
        <v>1</v>
      </c>
      <c r="L7457" t="s">
        <v>65</v>
      </c>
      <c r="M7457">
        <v>12</v>
      </c>
      <c r="N7457">
        <f>G7457/SUMIF(B:B,B7457,G:G)*100</f>
        <v>0.54595827900912641</v>
      </c>
      <c r="Q7457">
        <f>VLOOKUP(C7457, Categories_Pivot_Table!A:B, 2, FALSE)</f>
        <v>23.348837209302324</v>
      </c>
      <c r="T7457">
        <f t="shared" si="117"/>
        <v>2024</v>
      </c>
    </row>
    <row r="7458" spans="1:20" x14ac:dyDescent="0.2">
      <c r="A7458" t="s">
        <v>7715</v>
      </c>
      <c r="B7458" t="s">
        <v>90</v>
      </c>
      <c r="C7458" t="s">
        <v>48</v>
      </c>
      <c r="D7458" t="s">
        <v>203</v>
      </c>
      <c r="E7458">
        <v>39.5</v>
      </c>
      <c r="F7458">
        <v>4</v>
      </c>
      <c r="G7458">
        <v>158</v>
      </c>
      <c r="H7458" t="s">
        <v>29</v>
      </c>
      <c r="I7458" t="s">
        <v>18</v>
      </c>
      <c r="J7458" s="1">
        <v>44908</v>
      </c>
      <c r="K7458" t="b">
        <v>0</v>
      </c>
      <c r="L7458" t="s">
        <v>49</v>
      </c>
      <c r="M7458">
        <v>12</v>
      </c>
      <c r="N7458">
        <f>G7458/SUMIF(B:B,B7458,G:G)*100</f>
        <v>0.26715363024584898</v>
      </c>
      <c r="Q7458">
        <f>VLOOKUP(C7458, Categories_Pivot_Table!A:B, 2, FALSE)</f>
        <v>23.348837209302324</v>
      </c>
      <c r="T7458">
        <f t="shared" si="117"/>
        <v>2022</v>
      </c>
    </row>
    <row r="7459" spans="1:20" x14ac:dyDescent="0.2">
      <c r="A7459" t="s">
        <v>7716</v>
      </c>
      <c r="B7459" t="s">
        <v>21</v>
      </c>
      <c r="C7459" t="s">
        <v>27</v>
      </c>
      <c r="D7459" t="s">
        <v>1132</v>
      </c>
      <c r="E7459">
        <v>9.5</v>
      </c>
      <c r="F7459">
        <v>3</v>
      </c>
      <c r="G7459">
        <v>28.5</v>
      </c>
      <c r="H7459" t="s">
        <v>17</v>
      </c>
      <c r="I7459" t="s">
        <v>46</v>
      </c>
      <c r="J7459" s="1">
        <v>45101</v>
      </c>
      <c r="K7459" t="b">
        <v>0</v>
      </c>
      <c r="L7459" t="s">
        <v>35</v>
      </c>
      <c r="M7459">
        <v>6</v>
      </c>
      <c r="N7459">
        <f>G7459/SUMIF(B:B,B7459,G:G)*100</f>
        <v>4.6166929899161706E-2</v>
      </c>
      <c r="Q7459">
        <f>VLOOKUP(C7459, Categories_Pivot_Table!A:B, 2, FALSE)</f>
        <v>25.013711734693878</v>
      </c>
      <c r="T7459">
        <f t="shared" si="117"/>
        <v>2023</v>
      </c>
    </row>
    <row r="7460" spans="1:20" x14ac:dyDescent="0.2">
      <c r="A7460" t="s">
        <v>7717</v>
      </c>
      <c r="B7460" t="s">
        <v>90</v>
      </c>
      <c r="C7460" t="s">
        <v>48</v>
      </c>
      <c r="D7460" t="s">
        <v>41</v>
      </c>
      <c r="E7460">
        <v>23</v>
      </c>
      <c r="F7460">
        <v>3</v>
      </c>
      <c r="G7460">
        <v>123</v>
      </c>
      <c r="H7460" t="s">
        <v>17</v>
      </c>
      <c r="I7460" t="s">
        <v>18</v>
      </c>
      <c r="J7460" s="1">
        <v>44630</v>
      </c>
      <c r="K7460" t="b">
        <v>1</v>
      </c>
      <c r="L7460" t="s">
        <v>42</v>
      </c>
      <c r="M7460">
        <v>3</v>
      </c>
      <c r="N7460">
        <f>G7460/SUMIF(B:B,B7460,G:G)*100</f>
        <v>0.20797402860911027</v>
      </c>
      <c r="Q7460">
        <f>VLOOKUP(C7460, Categories_Pivot_Table!A:B, 2, FALSE)</f>
        <v>23.348837209302324</v>
      </c>
      <c r="T7460">
        <f t="shared" si="117"/>
        <v>2022</v>
      </c>
    </row>
    <row r="7461" spans="1:20" x14ac:dyDescent="0.2">
      <c r="A7461" t="s">
        <v>7718</v>
      </c>
      <c r="B7461" t="s">
        <v>44</v>
      </c>
      <c r="C7461" t="s">
        <v>33</v>
      </c>
      <c r="D7461" t="s">
        <v>259</v>
      </c>
      <c r="E7461">
        <v>33.5</v>
      </c>
      <c r="F7461">
        <v>5</v>
      </c>
      <c r="G7461">
        <v>167.5</v>
      </c>
      <c r="H7461" t="s">
        <v>56</v>
      </c>
      <c r="I7461" t="s">
        <v>46</v>
      </c>
      <c r="J7461" s="1">
        <v>45524</v>
      </c>
      <c r="K7461" t="b">
        <v>0</v>
      </c>
      <c r="L7461" t="s">
        <v>49</v>
      </c>
      <c r="M7461">
        <v>8</v>
      </c>
      <c r="N7461">
        <f>G7461/SUMIF(B:B,B7461,G:G)*100</f>
        <v>0.27597228743955382</v>
      </c>
      <c r="Q7461">
        <f>VLOOKUP(C7461, Categories_Pivot_Table!A:B, 2, FALSE)</f>
        <v>23.300574345883856</v>
      </c>
      <c r="T7461">
        <f t="shared" si="117"/>
        <v>2024</v>
      </c>
    </row>
    <row r="7462" spans="1:20" x14ac:dyDescent="0.2">
      <c r="A7462" t="s">
        <v>7719</v>
      </c>
      <c r="B7462" t="s">
        <v>26</v>
      </c>
      <c r="C7462" t="s">
        <v>48</v>
      </c>
      <c r="D7462" t="s">
        <v>203</v>
      </c>
      <c r="E7462">
        <v>39.5</v>
      </c>
      <c r="F7462">
        <v>9</v>
      </c>
      <c r="G7462">
        <v>355.5</v>
      </c>
      <c r="H7462" t="s">
        <v>56</v>
      </c>
      <c r="I7462" t="s">
        <v>46</v>
      </c>
      <c r="J7462" s="1">
        <v>44763</v>
      </c>
      <c r="K7462" t="b">
        <v>0</v>
      </c>
      <c r="L7462" t="s">
        <v>42</v>
      </c>
      <c r="M7462">
        <v>7</v>
      </c>
      <c r="N7462">
        <f>G7462/SUMIF(B:B,B7462,G:G)*100</f>
        <v>0.57295737874013841</v>
      </c>
      <c r="Q7462">
        <f>VLOOKUP(C7462, Categories_Pivot_Table!A:B, 2, FALSE)</f>
        <v>23.348837209302324</v>
      </c>
      <c r="T7462">
        <f t="shared" si="117"/>
        <v>2022</v>
      </c>
    </row>
    <row r="7463" spans="1:20" x14ac:dyDescent="0.2">
      <c r="A7463" t="s">
        <v>7720</v>
      </c>
      <c r="B7463" t="s">
        <v>26</v>
      </c>
      <c r="C7463" t="s">
        <v>22</v>
      </c>
      <c r="D7463" t="s">
        <v>1043</v>
      </c>
      <c r="E7463">
        <v>14</v>
      </c>
      <c r="F7463">
        <v>1</v>
      </c>
      <c r="G7463">
        <v>14</v>
      </c>
      <c r="H7463" t="s">
        <v>17</v>
      </c>
      <c r="I7463" t="s">
        <v>46</v>
      </c>
      <c r="J7463" s="1">
        <v>45351</v>
      </c>
      <c r="K7463" t="b">
        <v>1</v>
      </c>
      <c r="L7463" t="s">
        <v>42</v>
      </c>
      <c r="M7463">
        <v>2</v>
      </c>
      <c r="N7463">
        <f>G7463/SUMIF(B:B,B7463,G:G)*100</f>
        <v>2.2563722369513189E-2</v>
      </c>
      <c r="Q7463">
        <f>VLOOKUP(C7463, Categories_Pivot_Table!A:B, 2, FALSE)</f>
        <v>21.505681818181817</v>
      </c>
      <c r="T7463">
        <f t="shared" si="117"/>
        <v>2024</v>
      </c>
    </row>
    <row r="7464" spans="1:20" x14ac:dyDescent="0.2">
      <c r="A7464" t="s">
        <v>7721</v>
      </c>
      <c r="B7464" t="s">
        <v>118</v>
      </c>
      <c r="C7464" t="s">
        <v>74</v>
      </c>
      <c r="D7464" t="s">
        <v>415</v>
      </c>
      <c r="E7464">
        <v>41</v>
      </c>
      <c r="F7464">
        <v>3</v>
      </c>
      <c r="G7464">
        <v>123</v>
      </c>
      <c r="H7464" t="s">
        <v>29</v>
      </c>
      <c r="I7464" t="s">
        <v>18</v>
      </c>
      <c r="J7464" s="1">
        <v>45650</v>
      </c>
      <c r="K7464" t="b">
        <v>0</v>
      </c>
      <c r="L7464" t="s">
        <v>49</v>
      </c>
      <c r="M7464">
        <v>12</v>
      </c>
      <c r="N7464">
        <f>G7464/SUMIF(B:B,B7464,G:G)*100</f>
        <v>0.20231261410924881</v>
      </c>
      <c r="Q7464">
        <f>VLOOKUP(C7464, Categories_Pivot_Table!A:B, 2, FALSE)</f>
        <v>24.317096165933375</v>
      </c>
      <c r="T7464">
        <f t="shared" si="117"/>
        <v>2024</v>
      </c>
    </row>
    <row r="7465" spans="1:20" x14ac:dyDescent="0.2">
      <c r="A7465" t="s">
        <v>7722</v>
      </c>
      <c r="B7465" t="s">
        <v>63</v>
      </c>
      <c r="C7465" t="s">
        <v>22</v>
      </c>
      <c r="D7465" t="s">
        <v>341</v>
      </c>
      <c r="E7465">
        <v>26</v>
      </c>
      <c r="F7465">
        <v>4</v>
      </c>
      <c r="G7465">
        <v>104</v>
      </c>
      <c r="H7465" t="s">
        <v>17</v>
      </c>
      <c r="I7465" t="s">
        <v>46</v>
      </c>
      <c r="J7465" s="1">
        <v>44897</v>
      </c>
      <c r="K7465" t="b">
        <v>0</v>
      </c>
      <c r="L7465" t="s">
        <v>65</v>
      </c>
      <c r="M7465">
        <v>12</v>
      </c>
      <c r="N7465">
        <f>G7465/SUMIF(B:B,B7465,G:G)*100</f>
        <v>0.1718213058419244</v>
      </c>
      <c r="Q7465">
        <f>VLOOKUP(C7465, Categories_Pivot_Table!A:B, 2, FALSE)</f>
        <v>21.505681818181817</v>
      </c>
      <c r="T7465">
        <f t="shared" si="117"/>
        <v>2022</v>
      </c>
    </row>
    <row r="7466" spans="1:20" x14ac:dyDescent="0.2">
      <c r="A7466" t="s">
        <v>7723</v>
      </c>
      <c r="B7466" t="s">
        <v>90</v>
      </c>
      <c r="C7466" t="s">
        <v>74</v>
      </c>
      <c r="D7466" t="s">
        <v>415</v>
      </c>
      <c r="E7466">
        <v>41</v>
      </c>
      <c r="F7466">
        <v>8</v>
      </c>
      <c r="G7466">
        <v>328</v>
      </c>
      <c r="H7466" t="s">
        <v>56</v>
      </c>
      <c r="I7466" t="s">
        <v>46</v>
      </c>
      <c r="J7466" s="1">
        <v>45639</v>
      </c>
      <c r="K7466" t="b">
        <v>0</v>
      </c>
      <c r="L7466" t="s">
        <v>65</v>
      </c>
      <c r="M7466">
        <v>12</v>
      </c>
      <c r="N7466">
        <f>G7466/SUMIF(B:B,B7466,G:G)*100</f>
        <v>0.55459740962429416</v>
      </c>
      <c r="Q7466">
        <f>VLOOKUP(C7466, Categories_Pivot_Table!A:B, 2, FALSE)</f>
        <v>24.317096165933375</v>
      </c>
      <c r="T7466">
        <f t="shared" si="117"/>
        <v>2024</v>
      </c>
    </row>
    <row r="7467" spans="1:20" x14ac:dyDescent="0.2">
      <c r="A7467" t="s">
        <v>7724</v>
      </c>
      <c r="B7467" t="s">
        <v>173</v>
      </c>
      <c r="C7467" t="s">
        <v>33</v>
      </c>
      <c r="D7467" t="s">
        <v>257</v>
      </c>
      <c r="E7467">
        <v>32</v>
      </c>
      <c r="F7467">
        <v>10</v>
      </c>
      <c r="G7467">
        <v>320</v>
      </c>
      <c r="H7467" t="s">
        <v>56</v>
      </c>
      <c r="I7467" t="s">
        <v>46</v>
      </c>
      <c r="J7467" s="1">
        <v>44950</v>
      </c>
      <c r="K7467" t="b">
        <v>0</v>
      </c>
      <c r="L7467" t="s">
        <v>49</v>
      </c>
      <c r="M7467">
        <v>1</v>
      </c>
      <c r="N7467">
        <f>G7467/SUMIF(B:B,B7467,G:G)*100</f>
        <v>0.52622058509151304</v>
      </c>
      <c r="Q7467">
        <f>VLOOKUP(C7467, Categories_Pivot_Table!A:B, 2, FALSE)</f>
        <v>23.300574345883856</v>
      </c>
      <c r="T7467">
        <f t="shared" si="117"/>
        <v>2023</v>
      </c>
    </row>
    <row r="7468" spans="1:20" x14ac:dyDescent="0.2">
      <c r="A7468" t="s">
        <v>7725</v>
      </c>
      <c r="B7468" t="s">
        <v>14</v>
      </c>
      <c r="C7468" t="s">
        <v>27</v>
      </c>
      <c r="D7468" t="s">
        <v>231</v>
      </c>
      <c r="E7468">
        <v>15.5</v>
      </c>
      <c r="F7468">
        <v>9</v>
      </c>
      <c r="G7468">
        <v>139.5</v>
      </c>
      <c r="H7468" t="s">
        <v>29</v>
      </c>
      <c r="I7468" t="s">
        <v>18</v>
      </c>
      <c r="J7468" s="1">
        <v>45077</v>
      </c>
      <c r="K7468" t="b">
        <v>0</v>
      </c>
      <c r="L7468" t="s">
        <v>30</v>
      </c>
      <c r="M7468">
        <v>5</v>
      </c>
      <c r="N7468">
        <f>G7468/SUMIF(B:B,B7468,G:G)*100</f>
        <v>0.22711177318127429</v>
      </c>
      <c r="Q7468">
        <f>VLOOKUP(C7468, Categories_Pivot_Table!A:B, 2, FALSE)</f>
        <v>25.013711734693878</v>
      </c>
      <c r="T7468">
        <f t="shared" si="117"/>
        <v>2023</v>
      </c>
    </row>
    <row r="7469" spans="1:20" x14ac:dyDescent="0.2">
      <c r="A7469" t="s">
        <v>7726</v>
      </c>
      <c r="B7469" t="s">
        <v>128</v>
      </c>
      <c r="C7469" t="s">
        <v>33</v>
      </c>
      <c r="D7469" t="s">
        <v>257</v>
      </c>
      <c r="E7469">
        <v>32</v>
      </c>
      <c r="F7469">
        <v>7</v>
      </c>
      <c r="G7469">
        <v>224</v>
      </c>
      <c r="H7469" t="s">
        <v>17</v>
      </c>
      <c r="I7469" t="s">
        <v>46</v>
      </c>
      <c r="J7469" s="1">
        <v>45322</v>
      </c>
      <c r="K7469" t="b">
        <v>0</v>
      </c>
      <c r="L7469" t="s">
        <v>30</v>
      </c>
      <c r="M7469">
        <v>1</v>
      </c>
      <c r="N7469">
        <f>G7469/SUMIF(B:B,B7469,G:G)*100</f>
        <v>0.32723660375153391</v>
      </c>
      <c r="Q7469">
        <f>VLOOKUP(C7469, Categories_Pivot_Table!A:B, 2, FALSE)</f>
        <v>23.300574345883856</v>
      </c>
      <c r="T7469">
        <f t="shared" si="117"/>
        <v>2024</v>
      </c>
    </row>
    <row r="7470" spans="1:20" x14ac:dyDescent="0.2">
      <c r="A7470" t="s">
        <v>7727</v>
      </c>
      <c r="B7470" t="s">
        <v>76</v>
      </c>
      <c r="C7470" t="s">
        <v>74</v>
      </c>
      <c r="D7470" t="s">
        <v>456</v>
      </c>
      <c r="E7470">
        <v>11</v>
      </c>
      <c r="F7470">
        <v>8</v>
      </c>
      <c r="G7470">
        <v>88</v>
      </c>
      <c r="H7470" t="s">
        <v>17</v>
      </c>
      <c r="I7470" t="s">
        <v>18</v>
      </c>
      <c r="J7470" s="1">
        <v>45633</v>
      </c>
      <c r="K7470" t="b">
        <v>0</v>
      </c>
      <c r="L7470" t="s">
        <v>35</v>
      </c>
      <c r="M7470">
        <v>12</v>
      </c>
      <c r="N7470">
        <f>G7470/SUMIF(B:B,B7470,G:G)*100</f>
        <v>0.14983441594374397</v>
      </c>
      <c r="Q7470">
        <f>VLOOKUP(C7470, Categories_Pivot_Table!A:B, 2, FALSE)</f>
        <v>24.317096165933375</v>
      </c>
      <c r="T7470">
        <f t="shared" si="117"/>
        <v>2024</v>
      </c>
    </row>
    <row r="7471" spans="1:20" x14ac:dyDescent="0.2">
      <c r="A7471" t="s">
        <v>7728</v>
      </c>
      <c r="B7471" t="s">
        <v>81</v>
      </c>
      <c r="C7471" t="s">
        <v>22</v>
      </c>
      <c r="D7471" t="s">
        <v>283</v>
      </c>
      <c r="E7471">
        <v>8</v>
      </c>
      <c r="F7471">
        <v>8</v>
      </c>
      <c r="G7471">
        <v>64</v>
      </c>
      <c r="H7471" t="s">
        <v>29</v>
      </c>
      <c r="I7471" t="s">
        <v>46</v>
      </c>
      <c r="J7471" s="1">
        <v>44673</v>
      </c>
      <c r="K7471" t="b">
        <v>0</v>
      </c>
      <c r="L7471" t="s">
        <v>65</v>
      </c>
      <c r="M7471">
        <v>4</v>
      </c>
      <c r="N7471">
        <f>G7471/SUMIF(B:B,B7471,G:G)*100</f>
        <v>0.10133717570124534</v>
      </c>
      <c r="Q7471">
        <f>VLOOKUP(C7471, Categories_Pivot_Table!A:B, 2, FALSE)</f>
        <v>21.505681818181817</v>
      </c>
      <c r="T7471">
        <f t="shared" si="117"/>
        <v>2022</v>
      </c>
    </row>
    <row r="7472" spans="1:20" x14ac:dyDescent="0.2">
      <c r="A7472" t="s">
        <v>7729</v>
      </c>
      <c r="B7472" t="s">
        <v>121</v>
      </c>
      <c r="C7472" t="s">
        <v>33</v>
      </c>
      <c r="D7472" t="s">
        <v>129</v>
      </c>
      <c r="E7472">
        <v>15.5</v>
      </c>
      <c r="F7472">
        <v>7</v>
      </c>
      <c r="G7472">
        <v>108.5</v>
      </c>
      <c r="H7472" t="s">
        <v>56</v>
      </c>
      <c r="I7472" t="s">
        <v>18</v>
      </c>
      <c r="J7472" s="1">
        <v>44620</v>
      </c>
      <c r="K7472" t="b">
        <v>0</v>
      </c>
      <c r="L7472" t="s">
        <v>19</v>
      </c>
      <c r="M7472">
        <v>2</v>
      </c>
      <c r="N7472">
        <f>G7472/SUMIF(B:B,B7472,G:G)*100</f>
        <v>0.16547075285379859</v>
      </c>
      <c r="Q7472">
        <f>VLOOKUP(C7472, Categories_Pivot_Table!A:B, 2, FALSE)</f>
        <v>23.300574345883856</v>
      </c>
      <c r="T7472">
        <f t="shared" si="117"/>
        <v>2022</v>
      </c>
    </row>
    <row r="7473" spans="1:20" x14ac:dyDescent="0.2">
      <c r="A7473" t="s">
        <v>7730</v>
      </c>
      <c r="B7473" t="s">
        <v>51</v>
      </c>
      <c r="C7473" t="s">
        <v>22</v>
      </c>
      <c r="D7473" t="s">
        <v>157</v>
      </c>
      <c r="E7473">
        <v>12.5</v>
      </c>
      <c r="F7473">
        <v>6</v>
      </c>
      <c r="G7473">
        <v>75</v>
      </c>
      <c r="H7473" t="s">
        <v>56</v>
      </c>
      <c r="I7473" t="s">
        <v>18</v>
      </c>
      <c r="J7473" s="1">
        <v>44902</v>
      </c>
      <c r="K7473" t="b">
        <v>0</v>
      </c>
      <c r="L7473" t="s">
        <v>30</v>
      </c>
      <c r="M7473">
        <v>12</v>
      </c>
      <c r="N7473">
        <f>G7473/SUMIF(B:B,B7473,G:G)*100</f>
        <v>0.11626645170291595</v>
      </c>
      <c r="Q7473">
        <f>VLOOKUP(C7473, Categories_Pivot_Table!A:B, 2, FALSE)</f>
        <v>21.505681818181817</v>
      </c>
      <c r="T7473">
        <f t="shared" si="117"/>
        <v>2022</v>
      </c>
    </row>
    <row r="7474" spans="1:20" x14ac:dyDescent="0.2">
      <c r="A7474" t="s">
        <v>7731</v>
      </c>
      <c r="B7474" t="s">
        <v>118</v>
      </c>
      <c r="C7474" t="s">
        <v>48</v>
      </c>
      <c r="D7474" t="s">
        <v>195</v>
      </c>
      <c r="E7474">
        <v>20</v>
      </c>
      <c r="F7474">
        <v>8</v>
      </c>
      <c r="G7474">
        <v>160</v>
      </c>
      <c r="H7474" t="s">
        <v>17</v>
      </c>
      <c r="I7474" t="s">
        <v>46</v>
      </c>
      <c r="J7474" s="1">
        <v>45051</v>
      </c>
      <c r="K7474" t="b">
        <v>0</v>
      </c>
      <c r="L7474" t="s">
        <v>65</v>
      </c>
      <c r="M7474">
        <v>5</v>
      </c>
      <c r="N7474">
        <f>G7474/SUMIF(B:B,B7474,G:G)*100</f>
        <v>0.26317088014211226</v>
      </c>
      <c r="Q7474">
        <f>VLOOKUP(C7474, Categories_Pivot_Table!A:B, 2, FALSE)</f>
        <v>23.348837209302324</v>
      </c>
      <c r="T7474">
        <f t="shared" si="117"/>
        <v>2023</v>
      </c>
    </row>
    <row r="7475" spans="1:20" x14ac:dyDescent="0.2">
      <c r="A7475" t="s">
        <v>7732</v>
      </c>
      <c r="B7475" t="s">
        <v>47</v>
      </c>
      <c r="C7475" t="s">
        <v>27</v>
      </c>
      <c r="D7475" t="s">
        <v>352</v>
      </c>
      <c r="E7475">
        <v>14</v>
      </c>
      <c r="F7475">
        <v>7</v>
      </c>
      <c r="G7475">
        <v>98</v>
      </c>
      <c r="H7475" t="s">
        <v>17</v>
      </c>
      <c r="I7475" t="s">
        <v>46</v>
      </c>
      <c r="J7475" s="1">
        <v>45619</v>
      </c>
      <c r="K7475" t="b">
        <v>1</v>
      </c>
      <c r="L7475" t="s">
        <v>35</v>
      </c>
      <c r="M7475">
        <v>11</v>
      </c>
      <c r="N7475">
        <f>G7475/SUMIF(B:B,B7475,G:G)*100</f>
        <v>0.15572116377735051</v>
      </c>
      <c r="Q7475">
        <f>VLOOKUP(C7475, Categories_Pivot_Table!A:B, 2, FALSE)</f>
        <v>25.013711734693878</v>
      </c>
      <c r="T7475">
        <f t="shared" si="117"/>
        <v>2024</v>
      </c>
    </row>
    <row r="7476" spans="1:20" x14ac:dyDescent="0.2">
      <c r="A7476" t="s">
        <v>7733</v>
      </c>
      <c r="B7476" t="s">
        <v>21</v>
      </c>
      <c r="C7476" t="s">
        <v>48</v>
      </c>
      <c r="D7476" t="s">
        <v>280</v>
      </c>
      <c r="E7476">
        <v>5</v>
      </c>
      <c r="F7476">
        <v>7</v>
      </c>
      <c r="G7476">
        <v>35</v>
      </c>
      <c r="H7476" t="s">
        <v>29</v>
      </c>
      <c r="I7476" t="s">
        <v>18</v>
      </c>
      <c r="J7476" s="1">
        <v>44612</v>
      </c>
      <c r="K7476" t="b">
        <v>0</v>
      </c>
      <c r="L7476" t="s">
        <v>24</v>
      </c>
      <c r="M7476">
        <v>2</v>
      </c>
      <c r="N7476">
        <f>G7476/SUMIF(B:B,B7476,G:G)*100</f>
        <v>5.6696229700724902E-2</v>
      </c>
      <c r="Q7476">
        <f>VLOOKUP(C7476, Categories_Pivot_Table!A:B, 2, FALSE)</f>
        <v>23.348837209302324</v>
      </c>
      <c r="T7476">
        <f t="shared" si="117"/>
        <v>2022</v>
      </c>
    </row>
    <row r="7477" spans="1:20" x14ac:dyDescent="0.2">
      <c r="A7477" t="s">
        <v>7734</v>
      </c>
      <c r="B7477" t="s">
        <v>87</v>
      </c>
      <c r="C7477" t="s">
        <v>135</v>
      </c>
      <c r="D7477" t="s">
        <v>243</v>
      </c>
      <c r="E7477">
        <v>35</v>
      </c>
      <c r="F7477">
        <v>4</v>
      </c>
      <c r="G7477">
        <v>140</v>
      </c>
      <c r="H7477" t="s">
        <v>56</v>
      </c>
      <c r="I7477" t="s">
        <v>18</v>
      </c>
      <c r="J7477" s="1">
        <v>45631</v>
      </c>
      <c r="K7477" t="b">
        <v>1</v>
      </c>
      <c r="L7477" t="s">
        <v>42</v>
      </c>
      <c r="M7477">
        <v>12</v>
      </c>
      <c r="N7477">
        <f>G7477/SUMIF(B:B,B7477,G:G)*100</f>
        <v>0.21526208158432891</v>
      </c>
      <c r="Q7477">
        <f>VLOOKUP(C7477, Categories_Pivot_Table!A:B, 2, FALSE)</f>
        <v>23.146341463414632</v>
      </c>
      <c r="T7477">
        <f t="shared" si="117"/>
        <v>2024</v>
      </c>
    </row>
    <row r="7478" spans="1:20" x14ac:dyDescent="0.2">
      <c r="A7478" t="s">
        <v>7735</v>
      </c>
      <c r="B7478" t="s">
        <v>87</v>
      </c>
      <c r="C7478" t="s">
        <v>38</v>
      </c>
      <c r="D7478" t="s">
        <v>473</v>
      </c>
      <c r="E7478">
        <v>23</v>
      </c>
      <c r="F7478">
        <v>8</v>
      </c>
      <c r="G7478">
        <v>184</v>
      </c>
      <c r="H7478" t="s">
        <v>56</v>
      </c>
      <c r="I7478" t="s">
        <v>46</v>
      </c>
      <c r="J7478" s="1">
        <v>44621</v>
      </c>
      <c r="K7478" t="b">
        <v>0</v>
      </c>
      <c r="L7478" t="s">
        <v>49</v>
      </c>
      <c r="M7478">
        <v>3</v>
      </c>
      <c r="N7478">
        <f>G7478/SUMIF(B:B,B7478,G:G)*100</f>
        <v>0.28291587865368945</v>
      </c>
      <c r="Q7478">
        <f>VLOOKUP(C7478, Categories_Pivot_Table!A:B, 2, FALSE)</f>
        <v>23.088790931989923</v>
      </c>
      <c r="T7478">
        <f t="shared" si="117"/>
        <v>2022</v>
      </c>
    </row>
    <row r="7479" spans="1:20" x14ac:dyDescent="0.2">
      <c r="A7479" t="s">
        <v>7736</v>
      </c>
      <c r="B7479" t="s">
        <v>173</v>
      </c>
      <c r="C7479" t="s">
        <v>33</v>
      </c>
      <c r="D7479" t="s">
        <v>1055</v>
      </c>
      <c r="E7479">
        <v>17</v>
      </c>
      <c r="F7479">
        <v>8</v>
      </c>
      <c r="G7479">
        <v>136</v>
      </c>
      <c r="H7479" t="s">
        <v>17</v>
      </c>
      <c r="I7479" t="s">
        <v>46</v>
      </c>
      <c r="J7479" s="1">
        <v>45350</v>
      </c>
      <c r="K7479" t="b">
        <v>1</v>
      </c>
      <c r="L7479" t="s">
        <v>30</v>
      </c>
      <c r="M7479">
        <v>2</v>
      </c>
      <c r="N7479">
        <f>G7479/SUMIF(B:B,B7479,G:G)*100</f>
        <v>0.22364374866389305</v>
      </c>
      <c r="Q7479">
        <f>VLOOKUP(C7479, Categories_Pivot_Table!A:B, 2, FALSE)</f>
        <v>23.300574345883856</v>
      </c>
      <c r="T7479">
        <f t="shared" si="117"/>
        <v>2024</v>
      </c>
    </row>
    <row r="7480" spans="1:20" x14ac:dyDescent="0.2">
      <c r="A7480" t="s">
        <v>7737</v>
      </c>
      <c r="B7480" t="s">
        <v>47</v>
      </c>
      <c r="C7480" t="s">
        <v>15</v>
      </c>
      <c r="D7480" t="s">
        <v>494</v>
      </c>
      <c r="E7480">
        <v>33.5</v>
      </c>
      <c r="F7480">
        <v>8</v>
      </c>
      <c r="G7480">
        <v>268</v>
      </c>
      <c r="H7480" t="s">
        <v>29</v>
      </c>
      <c r="I7480" t="s">
        <v>46</v>
      </c>
      <c r="J7480" s="1">
        <v>44939</v>
      </c>
      <c r="K7480" t="b">
        <v>0</v>
      </c>
      <c r="L7480" t="s">
        <v>65</v>
      </c>
      <c r="M7480">
        <v>1</v>
      </c>
      <c r="N7480">
        <f>G7480/SUMIF(B:B,B7480,G:G)*100</f>
        <v>0.42584971318704018</v>
      </c>
      <c r="Q7480">
        <f>VLOOKUP(C7480, Categories_Pivot_Table!A:B, 2, FALSE)</f>
        <v>23.063808900523561</v>
      </c>
      <c r="T7480">
        <f t="shared" si="117"/>
        <v>2023</v>
      </c>
    </row>
    <row r="7481" spans="1:20" x14ac:dyDescent="0.2">
      <c r="A7481" t="s">
        <v>7738</v>
      </c>
      <c r="B7481" t="s">
        <v>95</v>
      </c>
      <c r="C7481" t="s">
        <v>38</v>
      </c>
      <c r="D7481" t="s">
        <v>473</v>
      </c>
      <c r="E7481">
        <v>23</v>
      </c>
      <c r="F7481">
        <v>3</v>
      </c>
      <c r="G7481">
        <v>69</v>
      </c>
      <c r="H7481" t="s">
        <v>17</v>
      </c>
      <c r="I7481" t="s">
        <v>18</v>
      </c>
      <c r="J7481" s="1">
        <v>45628</v>
      </c>
      <c r="K7481" t="b">
        <v>1</v>
      </c>
      <c r="L7481" t="s">
        <v>19</v>
      </c>
      <c r="M7481">
        <v>12</v>
      </c>
      <c r="N7481">
        <f>G7481/SUMIF(B:B,B7481,G:G)*100</f>
        <v>0.10244760695752879</v>
      </c>
      <c r="Q7481">
        <f>VLOOKUP(C7481, Categories_Pivot_Table!A:B, 2, FALSE)</f>
        <v>23.088790931989923</v>
      </c>
      <c r="T7481">
        <f t="shared" si="117"/>
        <v>2024</v>
      </c>
    </row>
    <row r="7482" spans="1:20" x14ac:dyDescent="0.2">
      <c r="A7482" t="s">
        <v>7739</v>
      </c>
      <c r="B7482" t="s">
        <v>54</v>
      </c>
      <c r="C7482" t="s">
        <v>74</v>
      </c>
      <c r="D7482" t="s">
        <v>364</v>
      </c>
      <c r="E7482">
        <v>21.5</v>
      </c>
      <c r="F7482">
        <v>2</v>
      </c>
      <c r="G7482">
        <v>43</v>
      </c>
      <c r="H7482" t="s">
        <v>17</v>
      </c>
      <c r="I7482" t="s">
        <v>18</v>
      </c>
      <c r="J7482" s="1">
        <v>45610</v>
      </c>
      <c r="K7482" t="b">
        <v>1</v>
      </c>
      <c r="L7482" t="s">
        <v>42</v>
      </c>
      <c r="M7482">
        <v>11</v>
      </c>
      <c r="N7482">
        <f>G7482/SUMIF(B:B,B7482,G:G)*100</f>
        <v>7.5233354620290252E-2</v>
      </c>
      <c r="Q7482">
        <f>VLOOKUP(C7482, Categories_Pivot_Table!A:B, 2, FALSE)</f>
        <v>24.317096165933375</v>
      </c>
      <c r="T7482">
        <f t="shared" si="117"/>
        <v>2024</v>
      </c>
    </row>
    <row r="7483" spans="1:20" x14ac:dyDescent="0.2">
      <c r="A7483" t="s">
        <v>7740</v>
      </c>
      <c r="B7483" t="s">
        <v>173</v>
      </c>
      <c r="C7483" t="s">
        <v>33</v>
      </c>
      <c r="D7483" t="s">
        <v>129</v>
      </c>
      <c r="E7483">
        <v>15.5</v>
      </c>
      <c r="F7483">
        <v>7</v>
      </c>
      <c r="G7483">
        <v>108.5</v>
      </c>
      <c r="H7483" t="s">
        <v>56</v>
      </c>
      <c r="I7483" t="s">
        <v>18</v>
      </c>
      <c r="J7483" s="1">
        <v>44644</v>
      </c>
      <c r="K7483" t="b">
        <v>1</v>
      </c>
      <c r="L7483" t="s">
        <v>42</v>
      </c>
      <c r="M7483">
        <v>3</v>
      </c>
      <c r="N7483">
        <f>G7483/SUMIF(B:B,B7483,G:G)*100</f>
        <v>0.17842166713259114</v>
      </c>
      <c r="Q7483">
        <f>VLOOKUP(C7483, Categories_Pivot_Table!A:B, 2, FALSE)</f>
        <v>23.300574345883856</v>
      </c>
      <c r="T7483">
        <f t="shared" si="117"/>
        <v>2022</v>
      </c>
    </row>
    <row r="7484" spans="1:20" x14ac:dyDescent="0.2">
      <c r="A7484" t="s">
        <v>7741</v>
      </c>
      <c r="B7484" t="s">
        <v>118</v>
      </c>
      <c r="C7484" t="s">
        <v>48</v>
      </c>
      <c r="D7484" t="s">
        <v>237</v>
      </c>
      <c r="E7484">
        <v>11</v>
      </c>
      <c r="F7484">
        <v>4</v>
      </c>
      <c r="G7484">
        <v>44</v>
      </c>
      <c r="H7484" t="s">
        <v>56</v>
      </c>
      <c r="I7484" t="s">
        <v>46</v>
      </c>
      <c r="J7484" s="1">
        <v>44974</v>
      </c>
      <c r="K7484" t="b">
        <v>0</v>
      </c>
      <c r="L7484" t="s">
        <v>65</v>
      </c>
      <c r="M7484">
        <v>2</v>
      </c>
      <c r="N7484">
        <f>G7484/SUMIF(B:B,B7484,G:G)*100</f>
        <v>7.2371992039080874E-2</v>
      </c>
      <c r="Q7484">
        <f>VLOOKUP(C7484, Categories_Pivot_Table!A:B, 2, FALSE)</f>
        <v>23.348837209302324</v>
      </c>
      <c r="T7484">
        <f t="shared" si="117"/>
        <v>2023</v>
      </c>
    </row>
    <row r="7485" spans="1:20" x14ac:dyDescent="0.2">
      <c r="A7485" t="s">
        <v>7742</v>
      </c>
      <c r="B7485" t="s">
        <v>54</v>
      </c>
      <c r="C7485" t="s">
        <v>74</v>
      </c>
      <c r="D7485" t="s">
        <v>456</v>
      </c>
      <c r="E7485">
        <v>11</v>
      </c>
      <c r="F7485">
        <v>8</v>
      </c>
      <c r="G7485">
        <v>88</v>
      </c>
      <c r="H7485" t="s">
        <v>56</v>
      </c>
      <c r="I7485" t="s">
        <v>46</v>
      </c>
      <c r="J7485" s="1">
        <v>44634</v>
      </c>
      <c r="K7485" t="b">
        <v>0</v>
      </c>
      <c r="L7485" t="s">
        <v>19</v>
      </c>
      <c r="M7485">
        <v>3</v>
      </c>
      <c r="N7485">
        <f>G7485/SUMIF(B:B,B7485,G:G)*100</f>
        <v>0.15396593503687309</v>
      </c>
      <c r="Q7485">
        <f>VLOOKUP(C7485, Categories_Pivot_Table!A:B, 2, FALSE)</f>
        <v>24.317096165933375</v>
      </c>
      <c r="T7485">
        <f t="shared" si="117"/>
        <v>2022</v>
      </c>
    </row>
    <row r="7486" spans="1:20" x14ac:dyDescent="0.2">
      <c r="A7486" t="s">
        <v>7743</v>
      </c>
      <c r="B7486" t="s">
        <v>14</v>
      </c>
      <c r="C7486" t="s">
        <v>15</v>
      </c>
      <c r="D7486" t="s">
        <v>183</v>
      </c>
      <c r="E7486">
        <v>14</v>
      </c>
      <c r="F7486">
        <v>10</v>
      </c>
      <c r="G7486">
        <v>140</v>
      </c>
      <c r="H7486" t="s">
        <v>17</v>
      </c>
      <c r="I7486" t="s">
        <v>18</v>
      </c>
      <c r="J7486" s="1">
        <v>45341</v>
      </c>
      <c r="K7486" t="b">
        <v>0</v>
      </c>
      <c r="L7486" t="s">
        <v>19</v>
      </c>
      <c r="M7486">
        <v>2</v>
      </c>
      <c r="N7486">
        <f>G7486/SUMIF(B:B,B7486,G:G)*100</f>
        <v>0.22792579387368025</v>
      </c>
      <c r="Q7486">
        <f>VLOOKUP(C7486, Categories_Pivot_Table!A:B, 2, FALSE)</f>
        <v>23.063808900523561</v>
      </c>
      <c r="T7486">
        <f t="shared" si="117"/>
        <v>2024</v>
      </c>
    </row>
    <row r="7487" spans="1:20" x14ac:dyDescent="0.2">
      <c r="A7487" t="s">
        <v>7744</v>
      </c>
      <c r="B7487" t="s">
        <v>90</v>
      </c>
      <c r="C7487" t="s">
        <v>15</v>
      </c>
      <c r="D7487" t="s">
        <v>500</v>
      </c>
      <c r="E7487">
        <v>17</v>
      </c>
      <c r="F7487">
        <v>5</v>
      </c>
      <c r="G7487">
        <v>85</v>
      </c>
      <c r="H7487" t="s">
        <v>56</v>
      </c>
      <c r="I7487" t="s">
        <v>46</v>
      </c>
      <c r="J7487" s="1">
        <v>44811</v>
      </c>
      <c r="K7487" t="b">
        <v>1</v>
      </c>
      <c r="L7487" t="s">
        <v>30</v>
      </c>
      <c r="M7487">
        <v>9</v>
      </c>
      <c r="N7487">
        <f>G7487/SUMIF(B:B,B7487,G:G)*100</f>
        <v>0.14372188968922256</v>
      </c>
      <c r="Q7487">
        <f>VLOOKUP(C7487, Categories_Pivot_Table!A:B, 2, FALSE)</f>
        <v>23.063808900523561</v>
      </c>
      <c r="T7487">
        <f t="shared" si="117"/>
        <v>2022</v>
      </c>
    </row>
    <row r="7488" spans="1:20" x14ac:dyDescent="0.2">
      <c r="A7488" t="s">
        <v>7745</v>
      </c>
      <c r="B7488" t="s">
        <v>84</v>
      </c>
      <c r="C7488" t="s">
        <v>74</v>
      </c>
      <c r="D7488" t="s">
        <v>931</v>
      </c>
      <c r="E7488">
        <v>30.5</v>
      </c>
      <c r="F7488">
        <v>8</v>
      </c>
      <c r="G7488">
        <v>244</v>
      </c>
      <c r="H7488" t="s">
        <v>56</v>
      </c>
      <c r="I7488" t="s">
        <v>18</v>
      </c>
      <c r="J7488" s="1">
        <v>45091</v>
      </c>
      <c r="K7488" t="b">
        <v>0</v>
      </c>
      <c r="L7488" t="s">
        <v>30</v>
      </c>
      <c r="M7488">
        <v>6</v>
      </c>
      <c r="N7488">
        <f>G7488/SUMIF(B:B,B7488,G:G)*100</f>
        <v>0.39502974865422752</v>
      </c>
      <c r="Q7488">
        <f>VLOOKUP(C7488, Categories_Pivot_Table!A:B, 2, FALSE)</f>
        <v>24.317096165933375</v>
      </c>
      <c r="T7488">
        <f t="shared" si="117"/>
        <v>2023</v>
      </c>
    </row>
    <row r="7489" spans="1:20" x14ac:dyDescent="0.2">
      <c r="A7489" t="s">
        <v>7746</v>
      </c>
      <c r="B7489" t="s">
        <v>32</v>
      </c>
      <c r="C7489" t="s">
        <v>74</v>
      </c>
      <c r="D7489" t="s">
        <v>477</v>
      </c>
      <c r="E7489">
        <v>20</v>
      </c>
      <c r="F7489">
        <v>5</v>
      </c>
      <c r="G7489">
        <v>100</v>
      </c>
      <c r="H7489" t="s">
        <v>29</v>
      </c>
      <c r="I7489" t="s">
        <v>18</v>
      </c>
      <c r="J7489" s="1">
        <v>44723</v>
      </c>
      <c r="K7489" t="b">
        <v>0</v>
      </c>
      <c r="L7489" t="s">
        <v>35</v>
      </c>
      <c r="M7489">
        <v>6</v>
      </c>
      <c r="N7489">
        <f>G7489/SUMIF(B:B,B7489,G:G)*100</f>
        <v>0.1705538737048565</v>
      </c>
      <c r="Q7489">
        <f>VLOOKUP(C7489, Categories_Pivot_Table!A:B, 2, FALSE)</f>
        <v>24.317096165933375</v>
      </c>
      <c r="T7489">
        <f t="shared" si="117"/>
        <v>2022</v>
      </c>
    </row>
    <row r="7490" spans="1:20" x14ac:dyDescent="0.2">
      <c r="A7490" t="s">
        <v>7747</v>
      </c>
      <c r="B7490" t="s">
        <v>54</v>
      </c>
      <c r="C7490" t="s">
        <v>74</v>
      </c>
      <c r="D7490" t="s">
        <v>343</v>
      </c>
      <c r="E7490">
        <v>33.5</v>
      </c>
      <c r="F7490">
        <v>6</v>
      </c>
      <c r="G7490">
        <v>201</v>
      </c>
      <c r="H7490" t="s">
        <v>56</v>
      </c>
      <c r="I7490" t="s">
        <v>18</v>
      </c>
      <c r="J7490" s="1">
        <v>45614</v>
      </c>
      <c r="K7490" t="b">
        <v>1</v>
      </c>
      <c r="L7490" t="s">
        <v>19</v>
      </c>
      <c r="M7490">
        <v>11</v>
      </c>
      <c r="N7490">
        <f>G7490/SUMIF(B:B,B7490,G:G)*100</f>
        <v>0.35167219252740334</v>
      </c>
      <c r="Q7490">
        <f>VLOOKUP(C7490, Categories_Pivot_Table!A:B, 2, FALSE)</f>
        <v>24.317096165933375</v>
      </c>
      <c r="T7490">
        <f t="shared" ref="T7490:T7553" si="118">YEAR(J7490)</f>
        <v>2024</v>
      </c>
    </row>
    <row r="7491" spans="1:20" x14ac:dyDescent="0.2">
      <c r="A7491" t="s">
        <v>7748</v>
      </c>
      <c r="B7491" t="s">
        <v>87</v>
      </c>
      <c r="C7491" t="s">
        <v>135</v>
      </c>
      <c r="D7491" t="s">
        <v>292</v>
      </c>
      <c r="E7491">
        <v>12.5</v>
      </c>
      <c r="F7491">
        <v>1</v>
      </c>
      <c r="G7491">
        <v>12.5</v>
      </c>
      <c r="H7491" t="s">
        <v>17</v>
      </c>
      <c r="I7491" t="s">
        <v>46</v>
      </c>
      <c r="J7491" s="1">
        <v>44586</v>
      </c>
      <c r="K7491" t="b">
        <v>1</v>
      </c>
      <c r="L7491" t="s">
        <v>49</v>
      </c>
      <c r="M7491">
        <v>1</v>
      </c>
      <c r="N7491">
        <f>G7491/SUMIF(B:B,B7491,G:G)*100</f>
        <v>1.9219828712886508E-2</v>
      </c>
      <c r="Q7491">
        <f>VLOOKUP(C7491, Categories_Pivot_Table!A:B, 2, FALSE)</f>
        <v>23.146341463414632</v>
      </c>
      <c r="T7491">
        <f t="shared" si="118"/>
        <v>2022</v>
      </c>
    </row>
    <row r="7492" spans="1:20" x14ac:dyDescent="0.2">
      <c r="A7492" t="s">
        <v>7749</v>
      </c>
      <c r="B7492" t="s">
        <v>21</v>
      </c>
      <c r="C7492" t="s">
        <v>15</v>
      </c>
      <c r="D7492" t="s">
        <v>138</v>
      </c>
      <c r="E7492">
        <v>20</v>
      </c>
      <c r="F7492">
        <v>3</v>
      </c>
      <c r="G7492">
        <v>60</v>
      </c>
      <c r="H7492" t="s">
        <v>29</v>
      </c>
      <c r="I7492" t="s">
        <v>18</v>
      </c>
      <c r="J7492" s="1">
        <v>45469</v>
      </c>
      <c r="K7492" t="b">
        <v>1</v>
      </c>
      <c r="L7492" t="s">
        <v>30</v>
      </c>
      <c r="M7492">
        <v>6</v>
      </c>
      <c r="N7492">
        <f>G7492/SUMIF(B:B,B7492,G:G)*100</f>
        <v>9.7193536629814115E-2</v>
      </c>
      <c r="Q7492">
        <f>VLOOKUP(C7492, Categories_Pivot_Table!A:B, 2, FALSE)</f>
        <v>23.063808900523561</v>
      </c>
      <c r="T7492">
        <f t="shared" si="118"/>
        <v>2024</v>
      </c>
    </row>
    <row r="7493" spans="1:20" x14ac:dyDescent="0.2">
      <c r="A7493" t="s">
        <v>7750</v>
      </c>
      <c r="B7493" t="s">
        <v>21</v>
      </c>
      <c r="C7493" t="s">
        <v>135</v>
      </c>
      <c r="D7493" t="s">
        <v>358</v>
      </c>
      <c r="E7493">
        <v>32</v>
      </c>
      <c r="F7493">
        <v>6</v>
      </c>
      <c r="G7493">
        <v>192</v>
      </c>
      <c r="H7493" t="s">
        <v>29</v>
      </c>
      <c r="I7493" t="s">
        <v>46</v>
      </c>
      <c r="J7493" s="1">
        <v>45413</v>
      </c>
      <c r="K7493" t="b">
        <v>1</v>
      </c>
      <c r="L7493" t="s">
        <v>30</v>
      </c>
      <c r="M7493">
        <v>5</v>
      </c>
      <c r="N7493">
        <f>G7493/SUMIF(B:B,B7493,G:G)*100</f>
        <v>0.31101931721540516</v>
      </c>
      <c r="Q7493">
        <f>VLOOKUP(C7493, Categories_Pivot_Table!A:B, 2, FALSE)</f>
        <v>23.146341463414632</v>
      </c>
      <c r="T7493">
        <f t="shared" si="118"/>
        <v>2024</v>
      </c>
    </row>
    <row r="7494" spans="1:20" x14ac:dyDescent="0.2">
      <c r="A7494" t="s">
        <v>7751</v>
      </c>
      <c r="B7494" t="s">
        <v>51</v>
      </c>
      <c r="C7494" t="s">
        <v>15</v>
      </c>
      <c r="D7494" t="s">
        <v>171</v>
      </c>
      <c r="E7494">
        <v>21.5</v>
      </c>
      <c r="F7494">
        <v>7</v>
      </c>
      <c r="G7494">
        <v>150.5</v>
      </c>
      <c r="H7494" t="s">
        <v>56</v>
      </c>
      <c r="I7494" t="s">
        <v>18</v>
      </c>
      <c r="J7494" s="1">
        <v>45506</v>
      </c>
      <c r="K7494" t="b">
        <v>0</v>
      </c>
      <c r="L7494" t="s">
        <v>65</v>
      </c>
      <c r="M7494">
        <v>8</v>
      </c>
      <c r="N7494">
        <f>G7494/SUMIF(B:B,B7494,G:G)*100</f>
        <v>0.23330801308385135</v>
      </c>
      <c r="Q7494">
        <f>VLOOKUP(C7494, Categories_Pivot_Table!A:B, 2, FALSE)</f>
        <v>23.063808900523561</v>
      </c>
      <c r="T7494">
        <f t="shared" si="118"/>
        <v>2024</v>
      </c>
    </row>
    <row r="7495" spans="1:20" x14ac:dyDescent="0.2">
      <c r="A7495" t="s">
        <v>7752</v>
      </c>
      <c r="B7495" t="s">
        <v>118</v>
      </c>
      <c r="C7495" t="s">
        <v>22</v>
      </c>
      <c r="D7495" t="s">
        <v>274</v>
      </c>
      <c r="E7495">
        <v>39.5</v>
      </c>
      <c r="F7495">
        <v>2</v>
      </c>
      <c r="G7495">
        <v>79</v>
      </c>
      <c r="H7495" t="s">
        <v>17</v>
      </c>
      <c r="I7495" t="s">
        <v>18</v>
      </c>
      <c r="J7495" s="1">
        <v>44624</v>
      </c>
      <c r="K7495" t="b">
        <v>1</v>
      </c>
      <c r="L7495" t="s">
        <v>65</v>
      </c>
      <c r="M7495">
        <v>3</v>
      </c>
      <c r="N7495">
        <f>G7495/SUMIF(B:B,B7495,G:G)*100</f>
        <v>0.12994062207016793</v>
      </c>
      <c r="Q7495">
        <f>VLOOKUP(C7495, Categories_Pivot_Table!A:B, 2, FALSE)</f>
        <v>21.505681818181817</v>
      </c>
      <c r="T7495">
        <f t="shared" si="118"/>
        <v>2022</v>
      </c>
    </row>
    <row r="7496" spans="1:20" x14ac:dyDescent="0.2">
      <c r="A7496" t="s">
        <v>7753</v>
      </c>
      <c r="B7496" t="s">
        <v>54</v>
      </c>
      <c r="C7496" t="s">
        <v>33</v>
      </c>
      <c r="D7496" t="s">
        <v>109</v>
      </c>
      <c r="E7496">
        <v>41</v>
      </c>
      <c r="F7496">
        <v>3</v>
      </c>
      <c r="G7496">
        <v>123</v>
      </c>
      <c r="H7496" t="s">
        <v>56</v>
      </c>
      <c r="I7496" t="s">
        <v>18</v>
      </c>
      <c r="J7496" s="1">
        <v>44679</v>
      </c>
      <c r="K7496" t="b">
        <v>0</v>
      </c>
      <c r="L7496" t="s">
        <v>42</v>
      </c>
      <c r="M7496">
        <v>4</v>
      </c>
      <c r="N7496">
        <f>G7496/SUMIF(B:B,B7496,G:G)*100</f>
        <v>0.21520238647199305</v>
      </c>
      <c r="Q7496">
        <f>VLOOKUP(C7496, Categories_Pivot_Table!A:B, 2, FALSE)</f>
        <v>23.300574345883856</v>
      </c>
      <c r="T7496">
        <f t="shared" si="118"/>
        <v>2022</v>
      </c>
    </row>
    <row r="7497" spans="1:20" x14ac:dyDescent="0.2">
      <c r="A7497" t="s">
        <v>7754</v>
      </c>
      <c r="B7497" t="s">
        <v>104</v>
      </c>
      <c r="C7497" t="s">
        <v>38</v>
      </c>
      <c r="D7497" t="s">
        <v>133</v>
      </c>
      <c r="E7497">
        <v>21.5</v>
      </c>
      <c r="F7497">
        <v>8</v>
      </c>
      <c r="G7497">
        <v>172</v>
      </c>
      <c r="H7497" t="s">
        <v>56</v>
      </c>
      <c r="I7497" t="s">
        <v>18</v>
      </c>
      <c r="J7497" s="1">
        <v>45414</v>
      </c>
      <c r="K7497" t="b">
        <v>0</v>
      </c>
      <c r="L7497" t="s">
        <v>42</v>
      </c>
      <c r="M7497">
        <v>5</v>
      </c>
      <c r="N7497">
        <f>G7497/SUMIF(B:B,B7497,G:G)*100</f>
        <v>0.27952480782669459</v>
      </c>
      <c r="Q7497">
        <f>VLOOKUP(C7497, Categories_Pivot_Table!A:B, 2, FALSE)</f>
        <v>23.088790931989923</v>
      </c>
      <c r="T7497">
        <f t="shared" si="118"/>
        <v>2024</v>
      </c>
    </row>
    <row r="7498" spans="1:20" x14ac:dyDescent="0.2">
      <c r="A7498" t="s">
        <v>7755</v>
      </c>
      <c r="B7498" t="s">
        <v>81</v>
      </c>
      <c r="C7498" t="s">
        <v>135</v>
      </c>
      <c r="D7498" t="s">
        <v>422</v>
      </c>
      <c r="E7498">
        <v>17</v>
      </c>
      <c r="F7498">
        <v>2</v>
      </c>
      <c r="G7498">
        <v>34</v>
      </c>
      <c r="H7498" t="s">
        <v>17</v>
      </c>
      <c r="I7498" t="s">
        <v>18</v>
      </c>
      <c r="J7498" s="1">
        <v>45545</v>
      </c>
      <c r="K7498" t="b">
        <v>0</v>
      </c>
      <c r="L7498" t="s">
        <v>49</v>
      </c>
      <c r="M7498">
        <v>9</v>
      </c>
      <c r="N7498">
        <f>G7498/SUMIF(B:B,B7498,G:G)*100</f>
        <v>5.3835374591286587E-2</v>
      </c>
      <c r="Q7498">
        <f>VLOOKUP(C7498, Categories_Pivot_Table!A:B, 2, FALSE)</f>
        <v>23.146341463414632</v>
      </c>
      <c r="T7498">
        <f t="shared" si="118"/>
        <v>2024</v>
      </c>
    </row>
    <row r="7499" spans="1:20" x14ac:dyDescent="0.2">
      <c r="A7499" t="s">
        <v>7756</v>
      </c>
      <c r="B7499" t="s">
        <v>76</v>
      </c>
      <c r="C7499" t="s">
        <v>27</v>
      </c>
      <c r="D7499" t="s">
        <v>55</v>
      </c>
      <c r="E7499">
        <v>36.5</v>
      </c>
      <c r="F7499">
        <v>9</v>
      </c>
      <c r="G7499">
        <v>328.5</v>
      </c>
      <c r="H7499" t="s">
        <v>56</v>
      </c>
      <c r="I7499" t="s">
        <v>18</v>
      </c>
      <c r="J7499" s="1">
        <v>45456</v>
      </c>
      <c r="K7499" t="b">
        <v>1</v>
      </c>
      <c r="L7499" t="s">
        <v>42</v>
      </c>
      <c r="M7499">
        <v>6</v>
      </c>
      <c r="N7499">
        <f>G7499/SUMIF(B:B,B7499,G:G)*100</f>
        <v>0.5593250640627262</v>
      </c>
      <c r="Q7499">
        <f>VLOOKUP(C7499, Categories_Pivot_Table!A:B, 2, FALSE)</f>
        <v>25.013711734693878</v>
      </c>
      <c r="T7499">
        <f t="shared" si="118"/>
        <v>2024</v>
      </c>
    </row>
    <row r="7500" spans="1:20" x14ac:dyDescent="0.2">
      <c r="A7500" t="s">
        <v>7757</v>
      </c>
      <c r="B7500" t="s">
        <v>37</v>
      </c>
      <c r="C7500" t="s">
        <v>22</v>
      </c>
      <c r="D7500" t="s">
        <v>157</v>
      </c>
      <c r="E7500">
        <v>12.5</v>
      </c>
      <c r="F7500">
        <v>2</v>
      </c>
      <c r="G7500">
        <v>25</v>
      </c>
      <c r="H7500" t="s">
        <v>29</v>
      </c>
      <c r="I7500" t="s">
        <v>18</v>
      </c>
      <c r="J7500" s="1">
        <v>45074</v>
      </c>
      <c r="K7500" t="b">
        <v>1</v>
      </c>
      <c r="L7500" t="s">
        <v>24</v>
      </c>
      <c r="M7500">
        <v>5</v>
      </c>
      <c r="N7500">
        <f>G7500/SUMIF(B:B,B7500,G:G)*100</f>
        <v>3.7327639624036013E-2</v>
      </c>
      <c r="Q7500">
        <f>VLOOKUP(C7500, Categories_Pivot_Table!A:B, 2, FALSE)</f>
        <v>21.505681818181817</v>
      </c>
      <c r="T7500">
        <f t="shared" si="118"/>
        <v>2023</v>
      </c>
    </row>
    <row r="7501" spans="1:20" x14ac:dyDescent="0.2">
      <c r="A7501" t="s">
        <v>7758</v>
      </c>
      <c r="B7501" t="s">
        <v>54</v>
      </c>
      <c r="C7501" t="s">
        <v>135</v>
      </c>
      <c r="D7501" t="s">
        <v>188</v>
      </c>
      <c r="E7501">
        <v>33.5</v>
      </c>
      <c r="F7501">
        <v>2</v>
      </c>
      <c r="G7501">
        <v>67</v>
      </c>
      <c r="H7501" t="s">
        <v>29</v>
      </c>
      <c r="I7501" t="s">
        <v>46</v>
      </c>
      <c r="J7501" s="1">
        <v>45394</v>
      </c>
      <c r="K7501" t="b">
        <v>0</v>
      </c>
      <c r="L7501" t="s">
        <v>65</v>
      </c>
      <c r="M7501">
        <v>4</v>
      </c>
      <c r="N7501">
        <f>G7501/SUMIF(B:B,B7501,G:G)*100</f>
        <v>0.11722406417580111</v>
      </c>
      <c r="Q7501">
        <f>VLOOKUP(C7501, Categories_Pivot_Table!A:B, 2, FALSE)</f>
        <v>23.146341463414632</v>
      </c>
      <c r="T7501">
        <f t="shared" si="118"/>
        <v>2024</v>
      </c>
    </row>
    <row r="7502" spans="1:20" x14ac:dyDescent="0.2">
      <c r="A7502" t="s">
        <v>7759</v>
      </c>
      <c r="B7502" t="s">
        <v>106</v>
      </c>
      <c r="C7502" t="s">
        <v>74</v>
      </c>
      <c r="D7502" t="s">
        <v>41</v>
      </c>
      <c r="E7502">
        <v>23</v>
      </c>
      <c r="F7502">
        <v>4</v>
      </c>
      <c r="G7502">
        <v>56</v>
      </c>
      <c r="H7502" t="s">
        <v>56</v>
      </c>
      <c r="I7502" t="s">
        <v>18</v>
      </c>
      <c r="J7502" s="1">
        <v>45419</v>
      </c>
      <c r="K7502" t="b">
        <v>0</v>
      </c>
      <c r="L7502" t="s">
        <v>49</v>
      </c>
      <c r="M7502">
        <v>5</v>
      </c>
      <c r="N7502">
        <f>G7502/SUMIF(B:B,B7502,G:G)*100</f>
        <v>9.126466753585398E-2</v>
      </c>
      <c r="Q7502">
        <f>VLOOKUP(C7502, Categories_Pivot_Table!A:B, 2, FALSE)</f>
        <v>24.317096165933375</v>
      </c>
      <c r="T7502">
        <f t="shared" si="118"/>
        <v>2024</v>
      </c>
    </row>
    <row r="7503" spans="1:20" x14ac:dyDescent="0.2">
      <c r="A7503" t="s">
        <v>7760</v>
      </c>
      <c r="B7503" t="s">
        <v>73</v>
      </c>
      <c r="C7503" t="s">
        <v>22</v>
      </c>
      <c r="D7503" t="s">
        <v>2118</v>
      </c>
      <c r="E7503">
        <v>18.5</v>
      </c>
      <c r="F7503">
        <v>2</v>
      </c>
      <c r="G7503">
        <v>37</v>
      </c>
      <c r="H7503" t="s">
        <v>17</v>
      </c>
      <c r="I7503" t="s">
        <v>46</v>
      </c>
      <c r="J7503" s="1">
        <v>45480</v>
      </c>
      <c r="K7503" t="b">
        <v>1</v>
      </c>
      <c r="L7503" t="s">
        <v>24</v>
      </c>
      <c r="M7503">
        <v>7</v>
      </c>
      <c r="N7503">
        <f>G7503/SUMIF(B:B,B7503,G:G)*100</f>
        <v>6.3920393196797071E-2</v>
      </c>
      <c r="Q7503">
        <f>VLOOKUP(C7503, Categories_Pivot_Table!A:B, 2, FALSE)</f>
        <v>21.505681818181817</v>
      </c>
      <c r="T7503">
        <f t="shared" si="118"/>
        <v>2024</v>
      </c>
    </row>
    <row r="7504" spans="1:20" x14ac:dyDescent="0.2">
      <c r="A7504" t="s">
        <v>7761</v>
      </c>
      <c r="B7504" t="s">
        <v>84</v>
      </c>
      <c r="C7504" t="s">
        <v>38</v>
      </c>
      <c r="D7504" t="s">
        <v>207</v>
      </c>
      <c r="E7504">
        <v>9.5</v>
      </c>
      <c r="F7504">
        <v>1</v>
      </c>
      <c r="G7504">
        <v>9.5</v>
      </c>
      <c r="H7504" t="s">
        <v>56</v>
      </c>
      <c r="I7504" t="s">
        <v>46</v>
      </c>
      <c r="J7504" s="1">
        <v>45454</v>
      </c>
      <c r="K7504" t="b">
        <v>0</v>
      </c>
      <c r="L7504" t="s">
        <v>49</v>
      </c>
      <c r="M7504">
        <v>6</v>
      </c>
      <c r="N7504">
        <f>G7504/SUMIF(B:B,B7504,G:G)*100</f>
        <v>1.5380256607439188E-2</v>
      </c>
      <c r="Q7504">
        <f>VLOOKUP(C7504, Categories_Pivot_Table!A:B, 2, FALSE)</f>
        <v>23.088790931989923</v>
      </c>
      <c r="T7504">
        <f t="shared" si="118"/>
        <v>2024</v>
      </c>
    </row>
    <row r="7505" spans="1:20" x14ac:dyDescent="0.2">
      <c r="A7505" t="s">
        <v>7762</v>
      </c>
      <c r="B7505" t="s">
        <v>76</v>
      </c>
      <c r="C7505" t="s">
        <v>27</v>
      </c>
      <c r="D7505" t="s">
        <v>462</v>
      </c>
      <c r="E7505">
        <v>29</v>
      </c>
      <c r="F7505">
        <v>5</v>
      </c>
      <c r="G7505">
        <v>145</v>
      </c>
      <c r="H7505" t="s">
        <v>56</v>
      </c>
      <c r="I7505" t="s">
        <v>46</v>
      </c>
      <c r="J7505" s="1">
        <v>45011</v>
      </c>
      <c r="K7505" t="b">
        <v>0</v>
      </c>
      <c r="L7505" t="s">
        <v>24</v>
      </c>
      <c r="M7505">
        <v>3</v>
      </c>
      <c r="N7505">
        <f>G7505/SUMIF(B:B,B7505,G:G)*100</f>
        <v>0.24688625354366908</v>
      </c>
      <c r="Q7505">
        <f>VLOOKUP(C7505, Categories_Pivot_Table!A:B, 2, FALSE)</f>
        <v>25.013711734693878</v>
      </c>
      <c r="T7505">
        <f t="shared" si="118"/>
        <v>2023</v>
      </c>
    </row>
    <row r="7506" spans="1:20" x14ac:dyDescent="0.2">
      <c r="A7506" t="s">
        <v>7763</v>
      </c>
      <c r="B7506" t="s">
        <v>173</v>
      </c>
      <c r="C7506" t="s">
        <v>33</v>
      </c>
      <c r="D7506" t="s">
        <v>209</v>
      </c>
      <c r="E7506">
        <v>24.5</v>
      </c>
      <c r="F7506">
        <v>7</v>
      </c>
      <c r="G7506">
        <v>171.5</v>
      </c>
      <c r="H7506" t="s">
        <v>56</v>
      </c>
      <c r="I7506" t="s">
        <v>46</v>
      </c>
      <c r="J7506" s="1">
        <v>45396</v>
      </c>
      <c r="K7506" t="b">
        <v>1</v>
      </c>
      <c r="L7506" t="s">
        <v>24</v>
      </c>
      <c r="M7506">
        <v>4</v>
      </c>
      <c r="N7506">
        <f>G7506/SUMIF(B:B,B7506,G:G)*100</f>
        <v>0.28202134482248276</v>
      </c>
      <c r="Q7506">
        <f>VLOOKUP(C7506, Categories_Pivot_Table!A:B, 2, FALSE)</f>
        <v>23.300574345883856</v>
      </c>
      <c r="T7506">
        <f t="shared" si="118"/>
        <v>2024</v>
      </c>
    </row>
    <row r="7507" spans="1:20" x14ac:dyDescent="0.2">
      <c r="A7507" t="s">
        <v>7764</v>
      </c>
      <c r="B7507" t="s">
        <v>54</v>
      </c>
      <c r="C7507" t="s">
        <v>48</v>
      </c>
      <c r="D7507" t="s">
        <v>958</v>
      </c>
      <c r="E7507">
        <v>8</v>
      </c>
      <c r="F7507">
        <v>1</v>
      </c>
      <c r="G7507">
        <v>8</v>
      </c>
      <c r="H7507" t="s">
        <v>17</v>
      </c>
      <c r="I7507" t="s">
        <v>18</v>
      </c>
      <c r="J7507" s="1">
        <v>45314</v>
      </c>
      <c r="K7507" t="b">
        <v>1</v>
      </c>
      <c r="L7507" t="s">
        <v>49</v>
      </c>
      <c r="M7507">
        <v>1</v>
      </c>
      <c r="N7507">
        <f>G7507/SUMIF(B:B,B7507,G:G)*100</f>
        <v>1.3996903185170282E-2</v>
      </c>
      <c r="Q7507">
        <f>VLOOKUP(C7507, Categories_Pivot_Table!A:B, 2, FALSE)</f>
        <v>23.348837209302324</v>
      </c>
      <c r="T7507">
        <f t="shared" si="118"/>
        <v>2024</v>
      </c>
    </row>
    <row r="7508" spans="1:20" x14ac:dyDescent="0.2">
      <c r="A7508" t="s">
        <v>7765</v>
      </c>
      <c r="B7508" t="s">
        <v>106</v>
      </c>
      <c r="C7508" t="s">
        <v>38</v>
      </c>
      <c r="D7508" t="s">
        <v>45</v>
      </c>
      <c r="E7508">
        <v>5</v>
      </c>
      <c r="F7508">
        <v>6</v>
      </c>
      <c r="G7508">
        <v>30</v>
      </c>
      <c r="H7508" t="s">
        <v>56</v>
      </c>
      <c r="I7508" t="s">
        <v>46</v>
      </c>
      <c r="J7508" s="1">
        <v>45329</v>
      </c>
      <c r="K7508" t="b">
        <v>0</v>
      </c>
      <c r="L7508" t="s">
        <v>30</v>
      </c>
      <c r="M7508">
        <v>2</v>
      </c>
      <c r="N7508">
        <f>G7508/SUMIF(B:B,B7508,G:G)*100</f>
        <v>4.8891786179921778E-2</v>
      </c>
      <c r="Q7508">
        <f>VLOOKUP(C7508, Categories_Pivot_Table!A:B, 2, FALSE)</f>
        <v>23.088790931989923</v>
      </c>
      <c r="T7508">
        <f t="shared" si="118"/>
        <v>2024</v>
      </c>
    </row>
    <row r="7509" spans="1:20" x14ac:dyDescent="0.2">
      <c r="A7509" t="s">
        <v>7766</v>
      </c>
      <c r="B7509" t="s">
        <v>44</v>
      </c>
      <c r="C7509" t="s">
        <v>74</v>
      </c>
      <c r="D7509" t="s">
        <v>355</v>
      </c>
      <c r="E7509">
        <v>5</v>
      </c>
      <c r="F7509">
        <v>5</v>
      </c>
      <c r="G7509">
        <v>25</v>
      </c>
      <c r="H7509" t="s">
        <v>29</v>
      </c>
      <c r="I7509" t="s">
        <v>46</v>
      </c>
      <c r="J7509" s="1">
        <v>45056</v>
      </c>
      <c r="K7509" t="b">
        <v>0</v>
      </c>
      <c r="L7509" t="s">
        <v>30</v>
      </c>
      <c r="M7509">
        <v>5</v>
      </c>
      <c r="N7509">
        <f>G7509/SUMIF(B:B,B7509,G:G)*100</f>
        <v>4.1189893647694605E-2</v>
      </c>
      <c r="Q7509">
        <f>VLOOKUP(C7509, Categories_Pivot_Table!A:B, 2, FALSE)</f>
        <v>24.317096165933375</v>
      </c>
      <c r="T7509">
        <f t="shared" si="118"/>
        <v>2023</v>
      </c>
    </row>
    <row r="7510" spans="1:20" x14ac:dyDescent="0.2">
      <c r="A7510" t="s">
        <v>7767</v>
      </c>
      <c r="B7510" t="s">
        <v>51</v>
      </c>
      <c r="C7510" t="s">
        <v>48</v>
      </c>
      <c r="D7510" t="s">
        <v>294</v>
      </c>
      <c r="E7510">
        <v>6.5</v>
      </c>
      <c r="F7510">
        <v>10</v>
      </c>
      <c r="G7510">
        <v>65</v>
      </c>
      <c r="H7510" t="s">
        <v>29</v>
      </c>
      <c r="I7510" t="s">
        <v>46</v>
      </c>
      <c r="J7510" s="1">
        <v>44928</v>
      </c>
      <c r="K7510" t="b">
        <v>1</v>
      </c>
      <c r="L7510" t="s">
        <v>19</v>
      </c>
      <c r="M7510">
        <v>1</v>
      </c>
      <c r="N7510">
        <f>G7510/SUMIF(B:B,B7510,G:G)*100</f>
        <v>0.10076425814252717</v>
      </c>
      <c r="Q7510">
        <f>VLOOKUP(C7510, Categories_Pivot_Table!A:B, 2, FALSE)</f>
        <v>23.348837209302324</v>
      </c>
      <c r="T7510">
        <f t="shared" si="118"/>
        <v>2023</v>
      </c>
    </row>
    <row r="7511" spans="1:20" x14ac:dyDescent="0.2">
      <c r="A7511" t="s">
        <v>7768</v>
      </c>
      <c r="B7511" t="s">
        <v>121</v>
      </c>
      <c r="C7511" t="s">
        <v>22</v>
      </c>
      <c r="D7511" t="s">
        <v>205</v>
      </c>
      <c r="E7511">
        <v>15.5</v>
      </c>
      <c r="F7511">
        <v>4</v>
      </c>
      <c r="G7511">
        <v>62</v>
      </c>
      <c r="H7511" t="s">
        <v>29</v>
      </c>
      <c r="I7511" t="s">
        <v>46</v>
      </c>
      <c r="J7511" s="1">
        <v>45588</v>
      </c>
      <c r="K7511" t="b">
        <v>1</v>
      </c>
      <c r="L7511" t="s">
        <v>30</v>
      </c>
      <c r="M7511">
        <v>10</v>
      </c>
      <c r="N7511">
        <f>G7511/SUMIF(B:B,B7511,G:G)*100</f>
        <v>9.4554715916456325E-2</v>
      </c>
      <c r="Q7511">
        <f>VLOOKUP(C7511, Categories_Pivot_Table!A:B, 2, FALSE)</f>
        <v>21.505681818181817</v>
      </c>
      <c r="T7511">
        <f t="shared" si="118"/>
        <v>2024</v>
      </c>
    </row>
    <row r="7512" spans="1:20" x14ac:dyDescent="0.2">
      <c r="A7512" t="s">
        <v>7769</v>
      </c>
      <c r="B7512" t="s">
        <v>76</v>
      </c>
      <c r="C7512" t="s">
        <v>48</v>
      </c>
      <c r="D7512" t="s">
        <v>1031</v>
      </c>
      <c r="E7512">
        <v>32</v>
      </c>
      <c r="F7512">
        <v>8</v>
      </c>
      <c r="G7512">
        <v>256</v>
      </c>
      <c r="H7512" t="s">
        <v>29</v>
      </c>
      <c r="I7512" t="s">
        <v>46</v>
      </c>
      <c r="J7512" s="1">
        <v>45380</v>
      </c>
      <c r="K7512" t="b">
        <v>1</v>
      </c>
      <c r="L7512" t="s">
        <v>65</v>
      </c>
      <c r="M7512">
        <v>3</v>
      </c>
      <c r="N7512">
        <f>G7512/SUMIF(B:B,B7512,G:G)*100</f>
        <v>0.43588193729089164</v>
      </c>
      <c r="Q7512">
        <f>VLOOKUP(C7512, Categories_Pivot_Table!A:B, 2, FALSE)</f>
        <v>23.348837209302324</v>
      </c>
      <c r="T7512">
        <f t="shared" si="118"/>
        <v>2024</v>
      </c>
    </row>
    <row r="7513" spans="1:20" x14ac:dyDescent="0.2">
      <c r="A7513" t="s">
        <v>7770</v>
      </c>
      <c r="B7513" t="s">
        <v>14</v>
      </c>
      <c r="C7513" t="s">
        <v>22</v>
      </c>
      <c r="D7513" t="s">
        <v>41</v>
      </c>
      <c r="E7513">
        <v>23</v>
      </c>
      <c r="F7513">
        <v>5</v>
      </c>
      <c r="G7513">
        <v>25</v>
      </c>
      <c r="H7513" t="s">
        <v>29</v>
      </c>
      <c r="I7513" t="s">
        <v>46</v>
      </c>
      <c r="J7513" s="1">
        <v>44851</v>
      </c>
      <c r="K7513" t="b">
        <v>1</v>
      </c>
      <c r="L7513" t="s">
        <v>19</v>
      </c>
      <c r="M7513">
        <v>10</v>
      </c>
      <c r="N7513">
        <f>G7513/SUMIF(B:B,B7513,G:G)*100</f>
        <v>4.0701034620300044E-2</v>
      </c>
      <c r="Q7513">
        <f>VLOOKUP(C7513, Categories_Pivot_Table!A:B, 2, FALSE)</f>
        <v>21.505681818181817</v>
      </c>
      <c r="T7513">
        <f t="shared" si="118"/>
        <v>2022</v>
      </c>
    </row>
    <row r="7514" spans="1:20" x14ac:dyDescent="0.2">
      <c r="A7514" t="s">
        <v>7771</v>
      </c>
      <c r="B7514" t="s">
        <v>104</v>
      </c>
      <c r="C7514" t="s">
        <v>27</v>
      </c>
      <c r="D7514" t="s">
        <v>1201</v>
      </c>
      <c r="E7514">
        <v>26</v>
      </c>
      <c r="F7514">
        <v>9</v>
      </c>
      <c r="G7514">
        <v>234</v>
      </c>
      <c r="H7514" t="s">
        <v>56</v>
      </c>
      <c r="I7514" t="s">
        <v>18</v>
      </c>
      <c r="J7514" s="1">
        <v>44895</v>
      </c>
      <c r="K7514" t="b">
        <v>0</v>
      </c>
      <c r="L7514" t="s">
        <v>30</v>
      </c>
      <c r="M7514">
        <v>11</v>
      </c>
      <c r="N7514">
        <f>G7514/SUMIF(B:B,B7514,G:G)*100</f>
        <v>0.38028375018282873</v>
      </c>
      <c r="Q7514">
        <f>VLOOKUP(C7514, Categories_Pivot_Table!A:B, 2, FALSE)</f>
        <v>25.013711734693878</v>
      </c>
      <c r="T7514">
        <f t="shared" si="118"/>
        <v>2022</v>
      </c>
    </row>
    <row r="7515" spans="1:20" x14ac:dyDescent="0.2">
      <c r="A7515" t="s">
        <v>7772</v>
      </c>
      <c r="B7515" t="s">
        <v>26</v>
      </c>
      <c r="C7515" t="s">
        <v>135</v>
      </c>
      <c r="D7515" t="s">
        <v>233</v>
      </c>
      <c r="E7515">
        <v>18.5</v>
      </c>
      <c r="F7515">
        <v>8</v>
      </c>
      <c r="G7515">
        <v>148</v>
      </c>
      <c r="H7515" t="s">
        <v>17</v>
      </c>
      <c r="I7515" t="s">
        <v>46</v>
      </c>
      <c r="J7515" s="1">
        <v>45254</v>
      </c>
      <c r="K7515" t="b">
        <v>0</v>
      </c>
      <c r="L7515" t="s">
        <v>65</v>
      </c>
      <c r="M7515">
        <v>11</v>
      </c>
      <c r="N7515">
        <f>G7515/SUMIF(B:B,B7515,G:G)*100</f>
        <v>0.23853077933485373</v>
      </c>
      <c r="Q7515">
        <f>VLOOKUP(C7515, Categories_Pivot_Table!A:B, 2, FALSE)</f>
        <v>23.146341463414632</v>
      </c>
      <c r="T7515">
        <f t="shared" si="118"/>
        <v>2023</v>
      </c>
    </row>
    <row r="7516" spans="1:20" x14ac:dyDescent="0.2">
      <c r="A7516" t="s">
        <v>7773</v>
      </c>
      <c r="B7516" t="s">
        <v>54</v>
      </c>
      <c r="C7516" t="s">
        <v>33</v>
      </c>
      <c r="D7516" t="s">
        <v>78</v>
      </c>
      <c r="E7516">
        <v>14</v>
      </c>
      <c r="F7516">
        <v>3</v>
      </c>
      <c r="G7516">
        <v>42</v>
      </c>
      <c r="H7516" t="s">
        <v>17</v>
      </c>
      <c r="I7516" t="s">
        <v>46</v>
      </c>
      <c r="J7516" s="1">
        <v>45042</v>
      </c>
      <c r="K7516" t="b">
        <v>0</v>
      </c>
      <c r="L7516" t="s">
        <v>30</v>
      </c>
      <c r="M7516">
        <v>4</v>
      </c>
      <c r="N7516">
        <f>G7516/SUMIF(B:B,B7516,G:G)*100</f>
        <v>7.3483741722143975E-2</v>
      </c>
      <c r="Q7516">
        <f>VLOOKUP(C7516, Categories_Pivot_Table!A:B, 2, FALSE)</f>
        <v>23.300574345883856</v>
      </c>
      <c r="T7516">
        <f t="shared" si="118"/>
        <v>2023</v>
      </c>
    </row>
    <row r="7517" spans="1:20" x14ac:dyDescent="0.2">
      <c r="A7517" t="s">
        <v>7774</v>
      </c>
      <c r="B7517" t="s">
        <v>51</v>
      </c>
      <c r="C7517" t="s">
        <v>74</v>
      </c>
      <c r="D7517" t="s">
        <v>456</v>
      </c>
      <c r="E7517">
        <v>11</v>
      </c>
      <c r="F7517">
        <v>8</v>
      </c>
      <c r="G7517">
        <v>88</v>
      </c>
      <c r="H7517" t="s">
        <v>56</v>
      </c>
      <c r="I7517" t="s">
        <v>46</v>
      </c>
      <c r="J7517" s="1">
        <v>45188</v>
      </c>
      <c r="K7517" t="b">
        <v>0</v>
      </c>
      <c r="L7517" t="s">
        <v>49</v>
      </c>
      <c r="M7517">
        <v>9</v>
      </c>
      <c r="N7517">
        <f>G7517/SUMIF(B:B,B7517,G:G)*100</f>
        <v>0.13641930333142138</v>
      </c>
      <c r="Q7517">
        <f>VLOOKUP(C7517, Categories_Pivot_Table!A:B, 2, FALSE)</f>
        <v>24.317096165933375</v>
      </c>
      <c r="T7517">
        <f t="shared" si="118"/>
        <v>2023</v>
      </c>
    </row>
    <row r="7518" spans="1:20" x14ac:dyDescent="0.2">
      <c r="A7518" t="s">
        <v>7775</v>
      </c>
      <c r="B7518" t="s">
        <v>44</v>
      </c>
      <c r="C7518" t="s">
        <v>27</v>
      </c>
      <c r="D7518" t="s">
        <v>352</v>
      </c>
      <c r="E7518">
        <v>14</v>
      </c>
      <c r="F7518">
        <v>7</v>
      </c>
      <c r="G7518">
        <v>98</v>
      </c>
      <c r="H7518" t="s">
        <v>29</v>
      </c>
      <c r="I7518" t="s">
        <v>18</v>
      </c>
      <c r="J7518" s="1">
        <v>45483</v>
      </c>
      <c r="K7518" t="b">
        <v>0</v>
      </c>
      <c r="L7518" t="s">
        <v>30</v>
      </c>
      <c r="M7518">
        <v>7</v>
      </c>
      <c r="N7518">
        <f>G7518/SUMIF(B:B,B7518,G:G)*100</f>
        <v>0.16146438309896285</v>
      </c>
      <c r="Q7518">
        <f>VLOOKUP(C7518, Categories_Pivot_Table!A:B, 2, FALSE)</f>
        <v>25.013711734693878</v>
      </c>
      <c r="T7518">
        <f t="shared" si="118"/>
        <v>2024</v>
      </c>
    </row>
    <row r="7519" spans="1:20" x14ac:dyDescent="0.2">
      <c r="A7519" t="s">
        <v>7776</v>
      </c>
      <c r="B7519" t="s">
        <v>71</v>
      </c>
      <c r="C7519" t="s">
        <v>15</v>
      </c>
      <c r="D7519" t="s">
        <v>776</v>
      </c>
      <c r="E7519">
        <v>38</v>
      </c>
      <c r="F7519">
        <v>4</v>
      </c>
      <c r="G7519">
        <v>152</v>
      </c>
      <c r="H7519" t="s">
        <v>17</v>
      </c>
      <c r="I7519" t="s">
        <v>46</v>
      </c>
      <c r="J7519" s="1">
        <v>45064</v>
      </c>
      <c r="K7519" t="b">
        <v>0</v>
      </c>
      <c r="L7519" t="s">
        <v>42</v>
      </c>
      <c r="M7519">
        <v>5</v>
      </c>
      <c r="N7519">
        <f>G7519/SUMIF(B:B,B7519,G:G)*100</f>
        <v>0.24082069156731492</v>
      </c>
      <c r="Q7519">
        <f>VLOOKUP(C7519, Categories_Pivot_Table!A:B, 2, FALSE)</f>
        <v>23.063808900523561</v>
      </c>
      <c r="T7519">
        <f t="shared" si="118"/>
        <v>2023</v>
      </c>
    </row>
    <row r="7520" spans="1:20" x14ac:dyDescent="0.2">
      <c r="A7520" t="s">
        <v>7777</v>
      </c>
      <c r="B7520" t="s">
        <v>63</v>
      </c>
      <c r="C7520" t="s">
        <v>38</v>
      </c>
      <c r="D7520" t="s">
        <v>473</v>
      </c>
      <c r="E7520">
        <v>23</v>
      </c>
      <c r="F7520">
        <v>9</v>
      </c>
      <c r="G7520">
        <v>207</v>
      </c>
      <c r="H7520" t="s">
        <v>56</v>
      </c>
      <c r="I7520" t="s">
        <v>18</v>
      </c>
      <c r="J7520" s="1">
        <v>45443</v>
      </c>
      <c r="K7520" t="b">
        <v>0</v>
      </c>
      <c r="L7520" t="s">
        <v>65</v>
      </c>
      <c r="M7520">
        <v>5</v>
      </c>
      <c r="N7520">
        <f>G7520/SUMIF(B:B,B7520,G:G)*100</f>
        <v>0.34199048374306107</v>
      </c>
      <c r="Q7520">
        <f>VLOOKUP(C7520, Categories_Pivot_Table!A:B, 2, FALSE)</f>
        <v>23.088790931989923</v>
      </c>
      <c r="T7520">
        <f t="shared" si="118"/>
        <v>2024</v>
      </c>
    </row>
    <row r="7521" spans="1:20" x14ac:dyDescent="0.2">
      <c r="A7521" t="s">
        <v>7778</v>
      </c>
      <c r="B7521" t="s">
        <v>14</v>
      </c>
      <c r="C7521" t="s">
        <v>135</v>
      </c>
      <c r="D7521" t="s">
        <v>144</v>
      </c>
      <c r="E7521">
        <v>11</v>
      </c>
      <c r="F7521">
        <v>3</v>
      </c>
      <c r="G7521">
        <v>33</v>
      </c>
      <c r="H7521" t="s">
        <v>29</v>
      </c>
      <c r="I7521" t="s">
        <v>46</v>
      </c>
      <c r="J7521" s="1">
        <v>44690</v>
      </c>
      <c r="K7521" t="b">
        <v>0</v>
      </c>
      <c r="L7521" t="s">
        <v>19</v>
      </c>
      <c r="M7521">
        <v>5</v>
      </c>
      <c r="N7521">
        <f>G7521/SUMIF(B:B,B7521,G:G)*100</f>
        <v>5.3725365698796067E-2</v>
      </c>
      <c r="Q7521">
        <f>VLOOKUP(C7521, Categories_Pivot_Table!A:B, 2, FALSE)</f>
        <v>23.146341463414632</v>
      </c>
      <c r="T7521">
        <f t="shared" si="118"/>
        <v>2022</v>
      </c>
    </row>
    <row r="7522" spans="1:20" x14ac:dyDescent="0.2">
      <c r="A7522" t="s">
        <v>7779</v>
      </c>
      <c r="B7522" t="s">
        <v>32</v>
      </c>
      <c r="C7522" t="s">
        <v>74</v>
      </c>
      <c r="D7522" t="s">
        <v>366</v>
      </c>
      <c r="E7522">
        <v>36.5</v>
      </c>
      <c r="F7522">
        <v>9</v>
      </c>
      <c r="G7522">
        <v>328.5</v>
      </c>
      <c r="H7522" t="s">
        <v>17</v>
      </c>
      <c r="I7522" t="s">
        <v>18</v>
      </c>
      <c r="J7522" s="1">
        <v>44792</v>
      </c>
      <c r="K7522" t="b">
        <v>0</v>
      </c>
      <c r="L7522" t="s">
        <v>65</v>
      </c>
      <c r="M7522">
        <v>8</v>
      </c>
      <c r="N7522">
        <f>G7522/SUMIF(B:B,B7522,G:G)*100</f>
        <v>0.56026947512045366</v>
      </c>
      <c r="Q7522">
        <f>VLOOKUP(C7522, Categories_Pivot_Table!A:B, 2, FALSE)</f>
        <v>24.317096165933375</v>
      </c>
      <c r="T7522">
        <f t="shared" si="118"/>
        <v>2022</v>
      </c>
    </row>
    <row r="7523" spans="1:20" x14ac:dyDescent="0.2">
      <c r="A7523" t="s">
        <v>7780</v>
      </c>
      <c r="B7523" t="s">
        <v>21</v>
      </c>
      <c r="C7523" t="s">
        <v>33</v>
      </c>
      <c r="D7523" t="s">
        <v>307</v>
      </c>
      <c r="E7523">
        <v>6.5</v>
      </c>
      <c r="F7523">
        <v>3</v>
      </c>
      <c r="G7523">
        <v>19.5</v>
      </c>
      <c r="H7523" t="s">
        <v>56</v>
      </c>
      <c r="I7523" t="s">
        <v>18</v>
      </c>
      <c r="J7523" s="1">
        <v>44635</v>
      </c>
      <c r="K7523" t="b">
        <v>0</v>
      </c>
      <c r="L7523" t="s">
        <v>49</v>
      </c>
      <c r="M7523">
        <v>3</v>
      </c>
      <c r="N7523">
        <f>G7523/SUMIF(B:B,B7523,G:G)*100</f>
        <v>3.1587899404689583E-2</v>
      </c>
      <c r="Q7523">
        <f>VLOOKUP(C7523, Categories_Pivot_Table!A:B, 2, FALSE)</f>
        <v>23.300574345883856</v>
      </c>
      <c r="T7523">
        <f t="shared" si="118"/>
        <v>2022</v>
      </c>
    </row>
    <row r="7524" spans="1:20" x14ac:dyDescent="0.2">
      <c r="A7524" t="s">
        <v>7781</v>
      </c>
      <c r="B7524" t="s">
        <v>95</v>
      </c>
      <c r="C7524" t="s">
        <v>15</v>
      </c>
      <c r="D7524" t="s">
        <v>369</v>
      </c>
      <c r="E7524">
        <v>23</v>
      </c>
      <c r="F7524">
        <v>6</v>
      </c>
      <c r="G7524">
        <v>138</v>
      </c>
      <c r="H7524" t="s">
        <v>56</v>
      </c>
      <c r="I7524" t="s">
        <v>46</v>
      </c>
      <c r="J7524" s="1">
        <v>45227</v>
      </c>
      <c r="K7524" t="b">
        <v>1</v>
      </c>
      <c r="L7524" t="s">
        <v>35</v>
      </c>
      <c r="M7524">
        <v>10</v>
      </c>
      <c r="N7524">
        <f>G7524/SUMIF(B:B,B7524,G:G)*100</f>
        <v>0.20489521391505758</v>
      </c>
      <c r="Q7524">
        <f>VLOOKUP(C7524, Categories_Pivot_Table!A:B, 2, FALSE)</f>
        <v>23.063808900523561</v>
      </c>
      <c r="T7524">
        <f t="shared" si="118"/>
        <v>2023</v>
      </c>
    </row>
    <row r="7525" spans="1:20" x14ac:dyDescent="0.2">
      <c r="A7525" t="s">
        <v>7782</v>
      </c>
      <c r="B7525" t="s">
        <v>26</v>
      </c>
      <c r="C7525" t="s">
        <v>74</v>
      </c>
      <c r="D7525" t="s">
        <v>477</v>
      </c>
      <c r="E7525">
        <v>20</v>
      </c>
      <c r="F7525">
        <v>1</v>
      </c>
      <c r="G7525">
        <v>20</v>
      </c>
      <c r="H7525" t="s">
        <v>17</v>
      </c>
      <c r="I7525" t="s">
        <v>18</v>
      </c>
      <c r="J7525" s="1">
        <v>45518</v>
      </c>
      <c r="K7525" t="b">
        <v>0</v>
      </c>
      <c r="L7525" t="s">
        <v>30</v>
      </c>
      <c r="M7525">
        <v>8</v>
      </c>
      <c r="N7525">
        <f>G7525/SUMIF(B:B,B7525,G:G)*100</f>
        <v>3.2233889099304552E-2</v>
      </c>
      <c r="Q7525">
        <f>VLOOKUP(C7525, Categories_Pivot_Table!A:B, 2, FALSE)</f>
        <v>24.317096165933375</v>
      </c>
      <c r="T7525">
        <f t="shared" si="118"/>
        <v>2024</v>
      </c>
    </row>
    <row r="7526" spans="1:20" x14ac:dyDescent="0.2">
      <c r="A7526" t="s">
        <v>7783</v>
      </c>
      <c r="B7526" t="s">
        <v>14</v>
      </c>
      <c r="C7526" t="s">
        <v>48</v>
      </c>
      <c r="D7526" t="s">
        <v>655</v>
      </c>
      <c r="E7526">
        <v>12.5</v>
      </c>
      <c r="F7526">
        <v>2</v>
      </c>
      <c r="G7526">
        <v>25</v>
      </c>
      <c r="H7526" t="s">
        <v>56</v>
      </c>
      <c r="I7526" t="s">
        <v>46</v>
      </c>
      <c r="J7526" s="1">
        <v>45272</v>
      </c>
      <c r="K7526" t="b">
        <v>0</v>
      </c>
      <c r="L7526" t="s">
        <v>49</v>
      </c>
      <c r="M7526">
        <v>12</v>
      </c>
      <c r="N7526">
        <f>G7526/SUMIF(B:B,B7526,G:G)*100</f>
        <v>4.0701034620300044E-2</v>
      </c>
      <c r="Q7526">
        <f>VLOOKUP(C7526, Categories_Pivot_Table!A:B, 2, FALSE)</f>
        <v>23.348837209302324</v>
      </c>
      <c r="T7526">
        <f t="shared" si="118"/>
        <v>2023</v>
      </c>
    </row>
    <row r="7527" spans="1:20" x14ac:dyDescent="0.2">
      <c r="A7527" t="s">
        <v>7784</v>
      </c>
      <c r="B7527" t="s">
        <v>51</v>
      </c>
      <c r="C7527" t="s">
        <v>38</v>
      </c>
      <c r="D7527" t="s">
        <v>133</v>
      </c>
      <c r="E7527">
        <v>21.5</v>
      </c>
      <c r="F7527">
        <v>4</v>
      </c>
      <c r="G7527">
        <v>86</v>
      </c>
      <c r="H7527" t="s">
        <v>56</v>
      </c>
      <c r="I7527" t="s">
        <v>46</v>
      </c>
      <c r="J7527" s="1">
        <v>45148</v>
      </c>
      <c r="K7527" t="b">
        <v>1</v>
      </c>
      <c r="L7527" t="s">
        <v>42</v>
      </c>
      <c r="M7527">
        <v>8</v>
      </c>
      <c r="N7527">
        <f>G7527/SUMIF(B:B,B7527,G:G)*100</f>
        <v>0.13331886461934364</v>
      </c>
      <c r="Q7527">
        <f>VLOOKUP(C7527, Categories_Pivot_Table!A:B, 2, FALSE)</f>
        <v>23.088790931989923</v>
      </c>
      <c r="T7527">
        <f t="shared" si="118"/>
        <v>2023</v>
      </c>
    </row>
    <row r="7528" spans="1:20" x14ac:dyDescent="0.2">
      <c r="A7528" t="s">
        <v>7785</v>
      </c>
      <c r="B7528" t="s">
        <v>47</v>
      </c>
      <c r="C7528" t="s">
        <v>15</v>
      </c>
      <c r="D7528" t="s">
        <v>639</v>
      </c>
      <c r="E7528">
        <v>11</v>
      </c>
      <c r="F7528">
        <v>2</v>
      </c>
      <c r="G7528">
        <v>22</v>
      </c>
      <c r="H7528" t="s">
        <v>29</v>
      </c>
      <c r="I7528" t="s">
        <v>46</v>
      </c>
      <c r="J7528" s="1">
        <v>45401</v>
      </c>
      <c r="K7528" t="b">
        <v>1</v>
      </c>
      <c r="L7528" t="s">
        <v>65</v>
      </c>
      <c r="M7528">
        <v>4</v>
      </c>
      <c r="N7528">
        <f>G7528/SUMIF(B:B,B7528,G:G)*100</f>
        <v>3.4957812276548074E-2</v>
      </c>
      <c r="Q7528">
        <f>VLOOKUP(C7528, Categories_Pivot_Table!A:B, 2, FALSE)</f>
        <v>23.063808900523561</v>
      </c>
      <c r="T7528">
        <f t="shared" si="118"/>
        <v>2024</v>
      </c>
    </row>
    <row r="7529" spans="1:20" x14ac:dyDescent="0.2">
      <c r="A7529" t="s">
        <v>7786</v>
      </c>
      <c r="B7529" t="s">
        <v>95</v>
      </c>
      <c r="C7529" t="s">
        <v>33</v>
      </c>
      <c r="D7529" t="s">
        <v>556</v>
      </c>
      <c r="E7529">
        <v>29</v>
      </c>
      <c r="F7529">
        <v>8</v>
      </c>
      <c r="G7529">
        <v>232</v>
      </c>
      <c r="H7529" t="s">
        <v>29</v>
      </c>
      <c r="I7529" t="s">
        <v>46</v>
      </c>
      <c r="J7529" s="1">
        <v>45235</v>
      </c>
      <c r="K7529" t="b">
        <v>0</v>
      </c>
      <c r="L7529" t="s">
        <v>24</v>
      </c>
      <c r="M7529">
        <v>11</v>
      </c>
      <c r="N7529">
        <f>G7529/SUMIF(B:B,B7529,G:G)*100</f>
        <v>0.34446151904560407</v>
      </c>
      <c r="Q7529">
        <f>VLOOKUP(C7529, Categories_Pivot_Table!A:B, 2, FALSE)</f>
        <v>23.300574345883856</v>
      </c>
      <c r="T7529">
        <f t="shared" si="118"/>
        <v>2023</v>
      </c>
    </row>
    <row r="7530" spans="1:20" x14ac:dyDescent="0.2">
      <c r="A7530" t="s">
        <v>7787</v>
      </c>
      <c r="B7530" t="s">
        <v>90</v>
      </c>
      <c r="C7530" t="s">
        <v>38</v>
      </c>
      <c r="D7530" t="s">
        <v>207</v>
      </c>
      <c r="E7530">
        <v>9.5</v>
      </c>
      <c r="F7530">
        <v>2</v>
      </c>
      <c r="G7530">
        <v>19</v>
      </c>
      <c r="H7530" t="s">
        <v>56</v>
      </c>
      <c r="I7530" t="s">
        <v>18</v>
      </c>
      <c r="J7530" s="1">
        <v>44788</v>
      </c>
      <c r="K7530" t="b">
        <v>1</v>
      </c>
      <c r="L7530" t="s">
        <v>19</v>
      </c>
      <c r="M7530">
        <v>8</v>
      </c>
      <c r="N7530">
        <f>G7530/SUMIF(B:B,B7530,G:G)*100</f>
        <v>3.2126069459943868E-2</v>
      </c>
      <c r="Q7530">
        <f>VLOOKUP(C7530, Categories_Pivot_Table!A:B, 2, FALSE)</f>
        <v>23.088790931989923</v>
      </c>
      <c r="T7530">
        <f t="shared" si="118"/>
        <v>2022</v>
      </c>
    </row>
    <row r="7531" spans="1:20" x14ac:dyDescent="0.2">
      <c r="A7531" t="s">
        <v>7788</v>
      </c>
      <c r="B7531" t="s">
        <v>54</v>
      </c>
      <c r="C7531" t="s">
        <v>15</v>
      </c>
      <c r="D7531" t="s">
        <v>169</v>
      </c>
      <c r="E7531">
        <v>24.5</v>
      </c>
      <c r="F7531">
        <v>1</v>
      </c>
      <c r="G7531">
        <v>24.5</v>
      </c>
      <c r="H7531" t="s">
        <v>17</v>
      </c>
      <c r="I7531" t="s">
        <v>46</v>
      </c>
      <c r="J7531" s="1">
        <v>44662</v>
      </c>
      <c r="K7531" t="b">
        <v>0</v>
      </c>
      <c r="L7531" t="s">
        <v>19</v>
      </c>
      <c r="M7531">
        <v>4</v>
      </c>
      <c r="N7531">
        <f>G7531/SUMIF(B:B,B7531,G:G)*100</f>
        <v>4.2865516004583985E-2</v>
      </c>
      <c r="Q7531">
        <f>VLOOKUP(C7531, Categories_Pivot_Table!A:B, 2, FALSE)</f>
        <v>23.063808900523561</v>
      </c>
      <c r="T7531">
        <f t="shared" si="118"/>
        <v>2022</v>
      </c>
    </row>
    <row r="7532" spans="1:20" x14ac:dyDescent="0.2">
      <c r="A7532" t="s">
        <v>7789</v>
      </c>
      <c r="B7532" t="s">
        <v>87</v>
      </c>
      <c r="C7532" t="s">
        <v>74</v>
      </c>
      <c r="D7532" t="s">
        <v>626</v>
      </c>
      <c r="E7532">
        <v>26</v>
      </c>
      <c r="F7532">
        <v>5</v>
      </c>
      <c r="G7532">
        <v>130</v>
      </c>
      <c r="H7532" t="s">
        <v>56</v>
      </c>
      <c r="I7532" t="s">
        <v>18</v>
      </c>
      <c r="J7532" s="1">
        <v>45485</v>
      </c>
      <c r="K7532" t="b">
        <v>1</v>
      </c>
      <c r="L7532" t="s">
        <v>65</v>
      </c>
      <c r="M7532">
        <v>7</v>
      </c>
      <c r="N7532">
        <f>G7532/SUMIF(B:B,B7532,G:G)*100</f>
        <v>0.1998862186140197</v>
      </c>
      <c r="Q7532">
        <f>VLOOKUP(C7532, Categories_Pivot_Table!A:B, 2, FALSE)</f>
        <v>24.317096165933375</v>
      </c>
      <c r="T7532">
        <f t="shared" si="118"/>
        <v>2024</v>
      </c>
    </row>
    <row r="7533" spans="1:20" x14ac:dyDescent="0.2">
      <c r="A7533" t="s">
        <v>7790</v>
      </c>
      <c r="B7533" t="s">
        <v>76</v>
      </c>
      <c r="C7533" t="s">
        <v>33</v>
      </c>
      <c r="D7533" t="s">
        <v>398</v>
      </c>
      <c r="E7533">
        <v>21.5</v>
      </c>
      <c r="F7533">
        <v>2</v>
      </c>
      <c r="G7533">
        <v>43</v>
      </c>
      <c r="H7533" t="s">
        <v>17</v>
      </c>
      <c r="I7533" t="s">
        <v>46</v>
      </c>
      <c r="J7533" s="1">
        <v>44936</v>
      </c>
      <c r="K7533" t="b">
        <v>0</v>
      </c>
      <c r="L7533" t="s">
        <v>49</v>
      </c>
      <c r="M7533">
        <v>1</v>
      </c>
      <c r="N7533">
        <f>G7533/SUMIF(B:B,B7533,G:G)*100</f>
        <v>7.3214544154329445E-2</v>
      </c>
      <c r="Q7533">
        <f>VLOOKUP(C7533, Categories_Pivot_Table!A:B, 2, FALSE)</f>
        <v>23.300574345883856</v>
      </c>
      <c r="T7533">
        <f t="shared" si="118"/>
        <v>2023</v>
      </c>
    </row>
    <row r="7534" spans="1:20" x14ac:dyDescent="0.2">
      <c r="A7534" t="s">
        <v>7791</v>
      </c>
      <c r="B7534" t="s">
        <v>173</v>
      </c>
      <c r="C7534" t="s">
        <v>22</v>
      </c>
      <c r="D7534" t="s">
        <v>644</v>
      </c>
      <c r="E7534">
        <v>30.5</v>
      </c>
      <c r="F7534">
        <v>9</v>
      </c>
      <c r="G7534">
        <v>274.5</v>
      </c>
      <c r="H7534" t="s">
        <v>29</v>
      </c>
      <c r="I7534" t="s">
        <v>18</v>
      </c>
      <c r="J7534" s="1">
        <v>44671</v>
      </c>
      <c r="K7534" t="b">
        <v>0</v>
      </c>
      <c r="L7534" t="s">
        <v>30</v>
      </c>
      <c r="M7534">
        <v>4</v>
      </c>
      <c r="N7534">
        <f>G7534/SUMIF(B:B,B7534,G:G)*100</f>
        <v>0.45139859564881352</v>
      </c>
      <c r="Q7534">
        <f>VLOOKUP(C7534, Categories_Pivot_Table!A:B, 2, FALSE)</f>
        <v>21.505681818181817</v>
      </c>
      <c r="T7534">
        <f t="shared" si="118"/>
        <v>2022</v>
      </c>
    </row>
    <row r="7535" spans="1:20" x14ac:dyDescent="0.2">
      <c r="A7535" t="s">
        <v>7792</v>
      </c>
      <c r="B7535" t="s">
        <v>104</v>
      </c>
      <c r="C7535" t="s">
        <v>135</v>
      </c>
      <c r="D7535" t="s">
        <v>358</v>
      </c>
      <c r="E7535">
        <v>32</v>
      </c>
      <c r="F7535">
        <v>6</v>
      </c>
      <c r="G7535">
        <v>192</v>
      </c>
      <c r="H7535" t="s">
        <v>17</v>
      </c>
      <c r="I7535" t="s">
        <v>18</v>
      </c>
      <c r="J7535" s="1">
        <v>45435</v>
      </c>
      <c r="K7535" t="b">
        <v>0</v>
      </c>
      <c r="L7535" t="s">
        <v>42</v>
      </c>
      <c r="M7535">
        <v>5</v>
      </c>
      <c r="N7535">
        <f>G7535/SUMIF(B:B,B7535,G:G)*100</f>
        <v>0.31202769245770562</v>
      </c>
      <c r="Q7535">
        <f>VLOOKUP(C7535, Categories_Pivot_Table!A:B, 2, FALSE)</f>
        <v>23.146341463414632</v>
      </c>
      <c r="T7535">
        <f t="shared" si="118"/>
        <v>2024</v>
      </c>
    </row>
    <row r="7536" spans="1:20" x14ac:dyDescent="0.2">
      <c r="A7536" t="s">
        <v>7793</v>
      </c>
      <c r="B7536" t="s">
        <v>81</v>
      </c>
      <c r="C7536" t="s">
        <v>38</v>
      </c>
      <c r="D7536" t="s">
        <v>96</v>
      </c>
      <c r="E7536">
        <v>24.5</v>
      </c>
      <c r="F7536">
        <v>1</v>
      </c>
      <c r="G7536">
        <v>24.5</v>
      </c>
      <c r="H7536" t="s">
        <v>17</v>
      </c>
      <c r="I7536" t="s">
        <v>18</v>
      </c>
      <c r="J7536" s="1">
        <v>45122</v>
      </c>
      <c r="K7536" t="b">
        <v>1</v>
      </c>
      <c r="L7536" t="s">
        <v>35</v>
      </c>
      <c r="M7536">
        <v>7</v>
      </c>
      <c r="N7536">
        <f>G7536/SUMIF(B:B,B7536,G:G)*100</f>
        <v>3.8793137573132984E-2</v>
      </c>
      <c r="Q7536">
        <f>VLOOKUP(C7536, Categories_Pivot_Table!A:B, 2, FALSE)</f>
        <v>23.088790931989923</v>
      </c>
      <c r="T7536">
        <f t="shared" si="118"/>
        <v>2023</v>
      </c>
    </row>
    <row r="7537" spans="1:20" x14ac:dyDescent="0.2">
      <c r="A7537" t="s">
        <v>7794</v>
      </c>
      <c r="B7537" t="s">
        <v>104</v>
      </c>
      <c r="C7537" t="s">
        <v>33</v>
      </c>
      <c r="D7537" t="s">
        <v>179</v>
      </c>
      <c r="E7537">
        <v>9.5</v>
      </c>
      <c r="F7537">
        <v>8</v>
      </c>
      <c r="G7537">
        <v>76</v>
      </c>
      <c r="H7537" t="s">
        <v>56</v>
      </c>
      <c r="I7537" t="s">
        <v>18</v>
      </c>
      <c r="J7537" s="1">
        <v>44798</v>
      </c>
      <c r="K7537" t="b">
        <v>1</v>
      </c>
      <c r="L7537" t="s">
        <v>42</v>
      </c>
      <c r="M7537">
        <v>8</v>
      </c>
      <c r="N7537">
        <f>G7537/SUMIF(B:B,B7537,G:G)*100</f>
        <v>0.12351096159784181</v>
      </c>
      <c r="Q7537">
        <f>VLOOKUP(C7537, Categories_Pivot_Table!A:B, 2, FALSE)</f>
        <v>23.300574345883856</v>
      </c>
      <c r="T7537">
        <f t="shared" si="118"/>
        <v>2022</v>
      </c>
    </row>
    <row r="7538" spans="1:20" x14ac:dyDescent="0.2">
      <c r="A7538" t="s">
        <v>7795</v>
      </c>
      <c r="B7538" t="s">
        <v>63</v>
      </c>
      <c r="C7538" t="s">
        <v>48</v>
      </c>
      <c r="D7538" t="s">
        <v>149</v>
      </c>
      <c r="E7538">
        <v>38</v>
      </c>
      <c r="F7538">
        <v>3</v>
      </c>
      <c r="G7538">
        <v>114</v>
      </c>
      <c r="H7538" t="s">
        <v>29</v>
      </c>
      <c r="I7538" t="s">
        <v>46</v>
      </c>
      <c r="J7538" s="1">
        <v>44627</v>
      </c>
      <c r="K7538" t="b">
        <v>0</v>
      </c>
      <c r="L7538" t="s">
        <v>19</v>
      </c>
      <c r="M7538">
        <v>3</v>
      </c>
      <c r="N7538">
        <f>G7538/SUMIF(B:B,B7538,G:G)*100</f>
        <v>0.18834258524980174</v>
      </c>
      <c r="Q7538">
        <f>VLOOKUP(C7538, Categories_Pivot_Table!A:B, 2, FALSE)</f>
        <v>23.348837209302324</v>
      </c>
      <c r="T7538">
        <f t="shared" si="118"/>
        <v>2022</v>
      </c>
    </row>
    <row r="7539" spans="1:20" x14ac:dyDescent="0.2">
      <c r="A7539" t="s">
        <v>7796</v>
      </c>
      <c r="B7539" t="s">
        <v>106</v>
      </c>
      <c r="C7539" t="s">
        <v>33</v>
      </c>
      <c r="D7539" t="s">
        <v>307</v>
      </c>
      <c r="E7539">
        <v>6.5</v>
      </c>
      <c r="F7539">
        <v>6</v>
      </c>
      <c r="G7539">
        <v>39</v>
      </c>
      <c r="H7539" t="s">
        <v>17</v>
      </c>
      <c r="I7539" t="s">
        <v>18</v>
      </c>
      <c r="J7539" s="1">
        <v>45049</v>
      </c>
      <c r="K7539" t="b">
        <v>1</v>
      </c>
      <c r="L7539" t="s">
        <v>30</v>
      </c>
      <c r="M7539">
        <v>5</v>
      </c>
      <c r="N7539">
        <f>G7539/SUMIF(B:B,B7539,G:G)*100</f>
        <v>6.3559322033898302E-2</v>
      </c>
      <c r="Q7539">
        <f>VLOOKUP(C7539, Categories_Pivot_Table!A:B, 2, FALSE)</f>
        <v>23.300574345883856</v>
      </c>
      <c r="T7539">
        <f t="shared" si="118"/>
        <v>2023</v>
      </c>
    </row>
    <row r="7540" spans="1:20" x14ac:dyDescent="0.2">
      <c r="A7540" t="s">
        <v>7797</v>
      </c>
      <c r="B7540" t="s">
        <v>37</v>
      </c>
      <c r="C7540" t="s">
        <v>74</v>
      </c>
      <c r="D7540" t="s">
        <v>75</v>
      </c>
      <c r="E7540">
        <v>23</v>
      </c>
      <c r="F7540">
        <v>2</v>
      </c>
      <c r="G7540">
        <v>46</v>
      </c>
      <c r="H7540" t="s">
        <v>29</v>
      </c>
      <c r="I7540" t="s">
        <v>46</v>
      </c>
      <c r="J7540" s="1">
        <v>44666</v>
      </c>
      <c r="K7540" t="b">
        <v>0</v>
      </c>
      <c r="L7540" t="s">
        <v>65</v>
      </c>
      <c r="M7540">
        <v>4</v>
      </c>
      <c r="N7540">
        <f>G7540/SUMIF(B:B,B7540,G:G)*100</f>
        <v>6.8682856908226259E-2</v>
      </c>
      <c r="Q7540">
        <f>VLOOKUP(C7540, Categories_Pivot_Table!A:B, 2, FALSE)</f>
        <v>24.317096165933375</v>
      </c>
      <c r="T7540">
        <f t="shared" si="118"/>
        <v>2022</v>
      </c>
    </row>
    <row r="7541" spans="1:20" x14ac:dyDescent="0.2">
      <c r="A7541" t="s">
        <v>7798</v>
      </c>
      <c r="B7541" t="s">
        <v>37</v>
      </c>
      <c r="C7541" t="s">
        <v>48</v>
      </c>
      <c r="D7541" t="s">
        <v>41</v>
      </c>
      <c r="E7541">
        <v>23</v>
      </c>
      <c r="F7541">
        <v>8</v>
      </c>
      <c r="G7541">
        <v>232</v>
      </c>
      <c r="H7541" t="s">
        <v>29</v>
      </c>
      <c r="I7541" t="s">
        <v>18</v>
      </c>
      <c r="J7541" s="1">
        <v>44981</v>
      </c>
      <c r="K7541" t="b">
        <v>1</v>
      </c>
      <c r="L7541" t="s">
        <v>65</v>
      </c>
      <c r="M7541">
        <v>2</v>
      </c>
      <c r="N7541">
        <f>G7541/SUMIF(B:B,B7541,G:G)*100</f>
        <v>0.34640049571105419</v>
      </c>
      <c r="Q7541">
        <f>VLOOKUP(C7541, Categories_Pivot_Table!A:B, 2, FALSE)</f>
        <v>23.348837209302324</v>
      </c>
      <c r="T7541">
        <f t="shared" si="118"/>
        <v>2023</v>
      </c>
    </row>
    <row r="7542" spans="1:20" x14ac:dyDescent="0.2">
      <c r="A7542" t="s">
        <v>7799</v>
      </c>
      <c r="B7542" t="s">
        <v>32</v>
      </c>
      <c r="C7542" t="s">
        <v>135</v>
      </c>
      <c r="D7542" t="s">
        <v>358</v>
      </c>
      <c r="E7542">
        <v>32</v>
      </c>
      <c r="F7542">
        <v>8</v>
      </c>
      <c r="G7542">
        <v>256</v>
      </c>
      <c r="H7542" t="s">
        <v>17</v>
      </c>
      <c r="I7542" t="s">
        <v>18</v>
      </c>
      <c r="J7542" s="1">
        <v>45653</v>
      </c>
      <c r="K7542" t="b">
        <v>0</v>
      </c>
      <c r="L7542" t="s">
        <v>65</v>
      </c>
      <c r="M7542">
        <v>12</v>
      </c>
      <c r="N7542">
        <f>G7542/SUMIF(B:B,B7542,G:G)*100</f>
        <v>0.43661791668443267</v>
      </c>
      <c r="Q7542">
        <f>VLOOKUP(C7542, Categories_Pivot_Table!A:B, 2, FALSE)</f>
        <v>23.146341463414632</v>
      </c>
      <c r="T7542">
        <f t="shared" si="118"/>
        <v>2024</v>
      </c>
    </row>
    <row r="7543" spans="1:20" x14ac:dyDescent="0.2">
      <c r="A7543" t="s">
        <v>7800</v>
      </c>
      <c r="B7543" t="s">
        <v>26</v>
      </c>
      <c r="C7543" t="s">
        <v>33</v>
      </c>
      <c r="D7543" t="s">
        <v>129</v>
      </c>
      <c r="E7543">
        <v>15.5</v>
      </c>
      <c r="F7543">
        <v>7</v>
      </c>
      <c r="G7543">
        <v>108.5</v>
      </c>
      <c r="H7543" t="s">
        <v>17</v>
      </c>
      <c r="I7543" t="s">
        <v>46</v>
      </c>
      <c r="J7543" s="1">
        <v>44786</v>
      </c>
      <c r="K7543" t="b">
        <v>0</v>
      </c>
      <c r="L7543" t="s">
        <v>35</v>
      </c>
      <c r="M7543">
        <v>8</v>
      </c>
      <c r="N7543">
        <f>G7543/SUMIF(B:B,B7543,G:G)*100</f>
        <v>0.17486884836372721</v>
      </c>
      <c r="Q7543">
        <f>VLOOKUP(C7543, Categories_Pivot_Table!A:B, 2, FALSE)</f>
        <v>23.300574345883856</v>
      </c>
      <c r="T7543">
        <f t="shared" si="118"/>
        <v>2022</v>
      </c>
    </row>
    <row r="7544" spans="1:20" x14ac:dyDescent="0.2">
      <c r="A7544" t="s">
        <v>7801</v>
      </c>
      <c r="B7544" t="s">
        <v>106</v>
      </c>
      <c r="C7544" t="s">
        <v>33</v>
      </c>
      <c r="D7544" t="s">
        <v>34</v>
      </c>
      <c r="E7544">
        <v>27.5</v>
      </c>
      <c r="F7544">
        <v>4</v>
      </c>
      <c r="G7544">
        <v>110</v>
      </c>
      <c r="H7544" t="s">
        <v>56</v>
      </c>
      <c r="I7544" t="s">
        <v>18</v>
      </c>
      <c r="J7544" s="1">
        <v>44925</v>
      </c>
      <c r="K7544" t="b">
        <v>1</v>
      </c>
      <c r="L7544" t="s">
        <v>65</v>
      </c>
      <c r="M7544">
        <v>12</v>
      </c>
      <c r="N7544">
        <f>G7544/SUMIF(B:B,B7544,G:G)*100</f>
        <v>0.17926988265971316</v>
      </c>
      <c r="Q7544">
        <f>VLOOKUP(C7544, Categories_Pivot_Table!A:B, 2, FALSE)</f>
        <v>23.300574345883856</v>
      </c>
      <c r="T7544">
        <f t="shared" si="118"/>
        <v>2022</v>
      </c>
    </row>
    <row r="7545" spans="1:20" x14ac:dyDescent="0.2">
      <c r="A7545" t="s">
        <v>7802</v>
      </c>
      <c r="B7545" t="s">
        <v>84</v>
      </c>
      <c r="C7545" t="s">
        <v>15</v>
      </c>
      <c r="D7545" t="s">
        <v>69</v>
      </c>
      <c r="E7545">
        <v>29</v>
      </c>
      <c r="F7545">
        <v>7</v>
      </c>
      <c r="G7545">
        <v>203</v>
      </c>
      <c r="H7545" t="s">
        <v>29</v>
      </c>
      <c r="I7545" t="s">
        <v>46</v>
      </c>
      <c r="J7545" s="1">
        <v>45074</v>
      </c>
      <c r="K7545" t="b">
        <v>1</v>
      </c>
      <c r="L7545" t="s">
        <v>24</v>
      </c>
      <c r="M7545">
        <v>5</v>
      </c>
      <c r="N7545">
        <f>G7545/SUMIF(B:B,B7545,G:G)*100</f>
        <v>0.32865179908527947</v>
      </c>
      <c r="Q7545">
        <f>VLOOKUP(C7545, Categories_Pivot_Table!A:B, 2, FALSE)</f>
        <v>23.063808900523561</v>
      </c>
      <c r="T7545">
        <f t="shared" si="118"/>
        <v>2023</v>
      </c>
    </row>
    <row r="7546" spans="1:20" x14ac:dyDescent="0.2">
      <c r="A7546" t="s">
        <v>7803</v>
      </c>
      <c r="B7546" t="s">
        <v>87</v>
      </c>
      <c r="C7546" t="s">
        <v>38</v>
      </c>
      <c r="D7546" t="s">
        <v>241</v>
      </c>
      <c r="E7546">
        <v>17</v>
      </c>
      <c r="F7546">
        <v>3</v>
      </c>
      <c r="G7546">
        <v>51</v>
      </c>
      <c r="H7546" t="s">
        <v>56</v>
      </c>
      <c r="I7546" t="s">
        <v>18</v>
      </c>
      <c r="J7546" s="1">
        <v>45085</v>
      </c>
      <c r="K7546" t="b">
        <v>0</v>
      </c>
      <c r="L7546" t="s">
        <v>42</v>
      </c>
      <c r="M7546">
        <v>6</v>
      </c>
      <c r="N7546">
        <f>G7546/SUMIF(B:B,B7546,G:G)*100</f>
        <v>7.8416901148576967E-2</v>
      </c>
      <c r="Q7546">
        <f>VLOOKUP(C7546, Categories_Pivot_Table!A:B, 2, FALSE)</f>
        <v>23.088790931989923</v>
      </c>
      <c r="T7546">
        <f t="shared" si="118"/>
        <v>2023</v>
      </c>
    </row>
    <row r="7547" spans="1:20" x14ac:dyDescent="0.2">
      <c r="A7547" t="s">
        <v>7804</v>
      </c>
      <c r="B7547" t="s">
        <v>47</v>
      </c>
      <c r="C7547" t="s">
        <v>22</v>
      </c>
      <c r="D7547" t="s">
        <v>644</v>
      </c>
      <c r="E7547">
        <v>30.5</v>
      </c>
      <c r="F7547">
        <v>4</v>
      </c>
      <c r="G7547">
        <v>122</v>
      </c>
      <c r="H7547" t="s">
        <v>29</v>
      </c>
      <c r="I7547" t="s">
        <v>46</v>
      </c>
      <c r="J7547" s="1">
        <v>44940</v>
      </c>
      <c r="K7547" t="b">
        <v>0</v>
      </c>
      <c r="L7547" t="s">
        <v>35</v>
      </c>
      <c r="M7547">
        <v>1</v>
      </c>
      <c r="N7547">
        <f>G7547/SUMIF(B:B,B7547,G:G)*100</f>
        <v>0.19385695898813021</v>
      </c>
      <c r="Q7547">
        <f>VLOOKUP(C7547, Categories_Pivot_Table!A:B, 2, FALSE)</f>
        <v>21.505681818181817</v>
      </c>
      <c r="T7547">
        <f t="shared" si="118"/>
        <v>2023</v>
      </c>
    </row>
    <row r="7548" spans="1:20" x14ac:dyDescent="0.2">
      <c r="A7548" t="s">
        <v>7805</v>
      </c>
      <c r="B7548" t="s">
        <v>47</v>
      </c>
      <c r="C7548" t="s">
        <v>22</v>
      </c>
      <c r="D7548" t="s">
        <v>23</v>
      </c>
      <c r="E7548">
        <v>29</v>
      </c>
      <c r="F7548">
        <v>9</v>
      </c>
      <c r="G7548">
        <v>261</v>
      </c>
      <c r="H7548" t="s">
        <v>17</v>
      </c>
      <c r="I7548" t="s">
        <v>18</v>
      </c>
      <c r="J7548" s="1">
        <v>45140</v>
      </c>
      <c r="K7548" t="b">
        <v>1</v>
      </c>
      <c r="L7548" t="s">
        <v>30</v>
      </c>
      <c r="M7548">
        <v>8</v>
      </c>
      <c r="N7548">
        <f>G7548/SUMIF(B:B,B7548,G:G)*100</f>
        <v>0.41472677291722942</v>
      </c>
      <c r="Q7548">
        <f>VLOOKUP(C7548, Categories_Pivot_Table!A:B, 2, FALSE)</f>
        <v>21.505681818181817</v>
      </c>
      <c r="T7548">
        <f t="shared" si="118"/>
        <v>2023</v>
      </c>
    </row>
    <row r="7549" spans="1:20" x14ac:dyDescent="0.2">
      <c r="A7549" t="s">
        <v>7806</v>
      </c>
      <c r="B7549" t="s">
        <v>84</v>
      </c>
      <c r="C7549" t="s">
        <v>15</v>
      </c>
      <c r="D7549" t="s">
        <v>69</v>
      </c>
      <c r="E7549">
        <v>29</v>
      </c>
      <c r="F7549">
        <v>3</v>
      </c>
      <c r="G7549">
        <v>87</v>
      </c>
      <c r="H7549" t="s">
        <v>29</v>
      </c>
      <c r="I7549" t="s">
        <v>18</v>
      </c>
      <c r="J7549" s="1">
        <v>45199</v>
      </c>
      <c r="K7549" t="b">
        <v>0</v>
      </c>
      <c r="L7549" t="s">
        <v>35</v>
      </c>
      <c r="M7549">
        <v>9</v>
      </c>
      <c r="N7549">
        <f>G7549/SUMIF(B:B,B7549,G:G)*100</f>
        <v>0.14085077103654836</v>
      </c>
      <c r="Q7549">
        <f>VLOOKUP(C7549, Categories_Pivot_Table!A:B, 2, FALSE)</f>
        <v>23.063808900523561</v>
      </c>
      <c r="T7549">
        <f t="shared" si="118"/>
        <v>2023</v>
      </c>
    </row>
    <row r="7550" spans="1:20" x14ac:dyDescent="0.2">
      <c r="A7550" t="s">
        <v>7807</v>
      </c>
      <c r="B7550" t="s">
        <v>128</v>
      </c>
      <c r="C7550" t="s">
        <v>135</v>
      </c>
      <c r="D7550" t="s">
        <v>325</v>
      </c>
      <c r="E7550">
        <v>30.5</v>
      </c>
      <c r="F7550">
        <v>2</v>
      </c>
      <c r="G7550">
        <v>61</v>
      </c>
      <c r="H7550" t="s">
        <v>29</v>
      </c>
      <c r="I7550" t="s">
        <v>46</v>
      </c>
      <c r="J7550" s="1">
        <v>44870</v>
      </c>
      <c r="K7550" t="b">
        <v>1</v>
      </c>
      <c r="L7550" t="s">
        <v>35</v>
      </c>
      <c r="M7550">
        <v>11</v>
      </c>
      <c r="N7550">
        <f>G7550/SUMIF(B:B,B7550,G:G)*100</f>
        <v>8.911353941448022E-2</v>
      </c>
      <c r="Q7550">
        <f>VLOOKUP(C7550, Categories_Pivot_Table!A:B, 2, FALSE)</f>
        <v>23.146341463414632</v>
      </c>
      <c r="T7550">
        <f t="shared" si="118"/>
        <v>2022</v>
      </c>
    </row>
    <row r="7551" spans="1:20" x14ac:dyDescent="0.2">
      <c r="A7551" t="s">
        <v>7808</v>
      </c>
      <c r="B7551" t="s">
        <v>26</v>
      </c>
      <c r="C7551" t="s">
        <v>48</v>
      </c>
      <c r="D7551" t="s">
        <v>294</v>
      </c>
      <c r="E7551">
        <v>6.5</v>
      </c>
      <c r="F7551">
        <v>9</v>
      </c>
      <c r="G7551">
        <v>58.5</v>
      </c>
      <c r="H7551" t="s">
        <v>56</v>
      </c>
      <c r="I7551" t="s">
        <v>18</v>
      </c>
      <c r="J7551" s="1">
        <v>45213</v>
      </c>
      <c r="K7551" t="b">
        <v>0</v>
      </c>
      <c r="L7551" t="s">
        <v>35</v>
      </c>
      <c r="M7551">
        <v>10</v>
      </c>
      <c r="N7551">
        <f>G7551/SUMIF(B:B,B7551,G:G)*100</f>
        <v>9.4284125615465814E-2</v>
      </c>
      <c r="Q7551">
        <f>VLOOKUP(C7551, Categories_Pivot_Table!A:B, 2, FALSE)</f>
        <v>23.348837209302324</v>
      </c>
      <c r="T7551">
        <f t="shared" si="118"/>
        <v>2023</v>
      </c>
    </row>
    <row r="7552" spans="1:20" x14ac:dyDescent="0.2">
      <c r="A7552" t="s">
        <v>7809</v>
      </c>
      <c r="B7552" t="s">
        <v>90</v>
      </c>
      <c r="C7552" t="s">
        <v>33</v>
      </c>
      <c r="D7552" t="s">
        <v>398</v>
      </c>
      <c r="E7552">
        <v>21.5</v>
      </c>
      <c r="F7552">
        <v>9</v>
      </c>
      <c r="G7552">
        <v>193.5</v>
      </c>
      <c r="H7552" t="s">
        <v>17</v>
      </c>
      <c r="I7552" t="s">
        <v>46</v>
      </c>
      <c r="J7552" s="1">
        <v>44859</v>
      </c>
      <c r="K7552" t="b">
        <v>0</v>
      </c>
      <c r="L7552" t="s">
        <v>49</v>
      </c>
      <c r="M7552">
        <v>10</v>
      </c>
      <c r="N7552">
        <f>G7552/SUMIF(B:B,B7552,G:G)*100</f>
        <v>0.32717865476311248</v>
      </c>
      <c r="Q7552">
        <f>VLOOKUP(C7552, Categories_Pivot_Table!A:B, 2, FALSE)</f>
        <v>23.300574345883856</v>
      </c>
      <c r="T7552">
        <f t="shared" si="118"/>
        <v>2022</v>
      </c>
    </row>
    <row r="7553" spans="1:20" x14ac:dyDescent="0.2">
      <c r="A7553" t="s">
        <v>7810</v>
      </c>
      <c r="B7553" t="s">
        <v>173</v>
      </c>
      <c r="C7553" t="s">
        <v>74</v>
      </c>
      <c r="D7553" t="s">
        <v>41</v>
      </c>
      <c r="E7553">
        <v>23</v>
      </c>
      <c r="F7553">
        <v>7</v>
      </c>
      <c r="G7553">
        <v>255.5</v>
      </c>
      <c r="H7553" t="s">
        <v>56</v>
      </c>
      <c r="I7553" t="s">
        <v>18</v>
      </c>
      <c r="J7553" s="1">
        <v>45013</v>
      </c>
      <c r="K7553" t="b">
        <v>0</v>
      </c>
      <c r="L7553" t="s">
        <v>49</v>
      </c>
      <c r="M7553">
        <v>3</v>
      </c>
      <c r="N7553">
        <f>G7553/SUMIF(B:B,B7553,G:G)*100</f>
        <v>0.42015424840900495</v>
      </c>
      <c r="Q7553">
        <f>VLOOKUP(C7553, Categories_Pivot_Table!A:B, 2, FALSE)</f>
        <v>24.317096165933375</v>
      </c>
      <c r="T7553">
        <f t="shared" si="118"/>
        <v>2023</v>
      </c>
    </row>
    <row r="7554" spans="1:20" x14ac:dyDescent="0.2">
      <c r="A7554" t="s">
        <v>7811</v>
      </c>
      <c r="B7554" t="s">
        <v>118</v>
      </c>
      <c r="C7554" t="s">
        <v>33</v>
      </c>
      <c r="D7554" t="s">
        <v>398</v>
      </c>
      <c r="E7554">
        <v>21.5</v>
      </c>
      <c r="F7554">
        <v>10</v>
      </c>
      <c r="G7554">
        <v>215</v>
      </c>
      <c r="H7554" t="s">
        <v>29</v>
      </c>
      <c r="I7554" t="s">
        <v>18</v>
      </c>
      <c r="J7554" s="1">
        <v>44896</v>
      </c>
      <c r="K7554" t="b">
        <v>1</v>
      </c>
      <c r="L7554" t="s">
        <v>42</v>
      </c>
      <c r="M7554">
        <v>12</v>
      </c>
      <c r="N7554">
        <f>G7554/SUMIF(B:B,B7554,G:G)*100</f>
        <v>0.35363587019096338</v>
      </c>
      <c r="Q7554">
        <f>VLOOKUP(C7554, Categories_Pivot_Table!A:B, 2, FALSE)</f>
        <v>23.300574345883856</v>
      </c>
      <c r="T7554">
        <f t="shared" ref="T7554:T7617" si="119">YEAR(J7554)</f>
        <v>2022</v>
      </c>
    </row>
    <row r="7555" spans="1:20" x14ac:dyDescent="0.2">
      <c r="A7555" t="s">
        <v>7812</v>
      </c>
      <c r="B7555" t="s">
        <v>173</v>
      </c>
      <c r="C7555" t="s">
        <v>48</v>
      </c>
      <c r="D7555" t="s">
        <v>302</v>
      </c>
      <c r="E7555">
        <v>15.5</v>
      </c>
      <c r="F7555">
        <v>10</v>
      </c>
      <c r="G7555">
        <v>155</v>
      </c>
      <c r="H7555" t="s">
        <v>29</v>
      </c>
      <c r="I7555" t="s">
        <v>46</v>
      </c>
      <c r="J7555" s="1">
        <v>45047</v>
      </c>
      <c r="K7555" t="b">
        <v>0</v>
      </c>
      <c r="L7555" t="s">
        <v>19</v>
      </c>
      <c r="M7555">
        <v>5</v>
      </c>
      <c r="N7555">
        <f>G7555/SUMIF(B:B,B7555,G:G)*100</f>
        <v>0.25488809590370165</v>
      </c>
      <c r="Q7555">
        <f>VLOOKUP(C7555, Categories_Pivot_Table!A:B, 2, FALSE)</f>
        <v>23.348837209302324</v>
      </c>
      <c r="T7555">
        <f t="shared" si="119"/>
        <v>2023</v>
      </c>
    </row>
    <row r="7556" spans="1:20" x14ac:dyDescent="0.2">
      <c r="A7556" t="s">
        <v>7813</v>
      </c>
      <c r="B7556" t="s">
        <v>37</v>
      </c>
      <c r="C7556" t="s">
        <v>27</v>
      </c>
      <c r="D7556" t="s">
        <v>91</v>
      </c>
      <c r="E7556">
        <v>33.5</v>
      </c>
      <c r="F7556">
        <v>3</v>
      </c>
      <c r="G7556">
        <v>100.5</v>
      </c>
      <c r="H7556" t="s">
        <v>56</v>
      </c>
      <c r="I7556" t="s">
        <v>18</v>
      </c>
      <c r="J7556" s="1">
        <v>45128</v>
      </c>
      <c r="K7556" t="b">
        <v>0</v>
      </c>
      <c r="L7556" t="s">
        <v>65</v>
      </c>
      <c r="M7556">
        <v>7</v>
      </c>
      <c r="N7556">
        <f>G7556/SUMIF(B:B,B7556,G:G)*100</f>
        <v>0.15005711128862476</v>
      </c>
      <c r="Q7556">
        <f>VLOOKUP(C7556, Categories_Pivot_Table!A:B, 2, FALSE)</f>
        <v>25.013711734693878</v>
      </c>
      <c r="T7556">
        <f t="shared" si="119"/>
        <v>2023</v>
      </c>
    </row>
    <row r="7557" spans="1:20" x14ac:dyDescent="0.2">
      <c r="A7557" t="s">
        <v>7814</v>
      </c>
      <c r="B7557" t="s">
        <v>173</v>
      </c>
      <c r="C7557" t="s">
        <v>38</v>
      </c>
      <c r="D7557" t="s">
        <v>241</v>
      </c>
      <c r="E7557">
        <v>17</v>
      </c>
      <c r="F7557">
        <v>4</v>
      </c>
      <c r="G7557">
        <v>68</v>
      </c>
      <c r="H7557" t="s">
        <v>56</v>
      </c>
      <c r="I7557" t="s">
        <v>18</v>
      </c>
      <c r="J7557" s="1">
        <v>45291</v>
      </c>
      <c r="K7557" t="b">
        <v>0</v>
      </c>
      <c r="L7557" t="s">
        <v>24</v>
      </c>
      <c r="M7557">
        <v>12</v>
      </c>
      <c r="N7557">
        <f>G7557/SUMIF(B:B,B7557,G:G)*100</f>
        <v>0.11182187433194653</v>
      </c>
      <c r="Q7557">
        <f>VLOOKUP(C7557, Categories_Pivot_Table!A:B, 2, FALSE)</f>
        <v>23.088790931989923</v>
      </c>
      <c r="T7557">
        <f t="shared" si="119"/>
        <v>2023</v>
      </c>
    </row>
    <row r="7558" spans="1:20" x14ac:dyDescent="0.2">
      <c r="A7558" t="s">
        <v>7815</v>
      </c>
      <c r="B7558" t="s">
        <v>106</v>
      </c>
      <c r="C7558" t="s">
        <v>33</v>
      </c>
      <c r="D7558" t="s">
        <v>41</v>
      </c>
      <c r="E7558">
        <v>23</v>
      </c>
      <c r="F7558">
        <v>8</v>
      </c>
      <c r="G7558">
        <v>124</v>
      </c>
      <c r="H7558" t="s">
        <v>56</v>
      </c>
      <c r="I7558" t="s">
        <v>18</v>
      </c>
      <c r="J7558" s="1">
        <v>45099</v>
      </c>
      <c r="K7558" t="b">
        <v>0</v>
      </c>
      <c r="L7558" t="s">
        <v>42</v>
      </c>
      <c r="M7558">
        <v>6</v>
      </c>
      <c r="N7558">
        <f>G7558/SUMIF(B:B,B7558,G:G)*100</f>
        <v>0.20208604954367665</v>
      </c>
      <c r="Q7558">
        <f>VLOOKUP(C7558, Categories_Pivot_Table!A:B, 2, FALSE)</f>
        <v>23.300574345883856</v>
      </c>
      <c r="T7558">
        <f t="shared" si="119"/>
        <v>2023</v>
      </c>
    </row>
    <row r="7559" spans="1:20" x14ac:dyDescent="0.2">
      <c r="A7559" t="s">
        <v>7816</v>
      </c>
      <c r="B7559" t="s">
        <v>54</v>
      </c>
      <c r="C7559" t="s">
        <v>33</v>
      </c>
      <c r="D7559" t="s">
        <v>41</v>
      </c>
      <c r="E7559">
        <v>23</v>
      </c>
      <c r="F7559">
        <v>3</v>
      </c>
      <c r="G7559">
        <v>60</v>
      </c>
      <c r="H7559" t="s">
        <v>56</v>
      </c>
      <c r="I7559" t="s">
        <v>18</v>
      </c>
      <c r="J7559" s="1">
        <v>44968</v>
      </c>
      <c r="K7559" t="b">
        <v>0</v>
      </c>
      <c r="L7559" t="s">
        <v>35</v>
      </c>
      <c r="M7559">
        <v>2</v>
      </c>
      <c r="N7559">
        <f>G7559/SUMIF(B:B,B7559,G:G)*100</f>
        <v>0.10497677388877712</v>
      </c>
      <c r="Q7559">
        <f>VLOOKUP(C7559, Categories_Pivot_Table!A:B, 2, FALSE)</f>
        <v>23.300574345883856</v>
      </c>
      <c r="T7559">
        <f t="shared" si="119"/>
        <v>2023</v>
      </c>
    </row>
    <row r="7560" spans="1:20" x14ac:dyDescent="0.2">
      <c r="A7560" t="s">
        <v>7817</v>
      </c>
      <c r="B7560" t="s">
        <v>51</v>
      </c>
      <c r="C7560" t="s">
        <v>27</v>
      </c>
      <c r="D7560" t="s">
        <v>572</v>
      </c>
      <c r="E7560">
        <v>24.5</v>
      </c>
      <c r="F7560">
        <v>6</v>
      </c>
      <c r="G7560">
        <v>147</v>
      </c>
      <c r="H7560" t="s">
        <v>56</v>
      </c>
      <c r="I7560" t="s">
        <v>46</v>
      </c>
      <c r="J7560" s="1">
        <v>44877</v>
      </c>
      <c r="K7560" t="b">
        <v>1</v>
      </c>
      <c r="L7560" t="s">
        <v>35</v>
      </c>
      <c r="M7560">
        <v>11</v>
      </c>
      <c r="N7560">
        <f>G7560/SUMIF(B:B,B7560,G:G)*100</f>
        <v>0.22788224533771528</v>
      </c>
      <c r="Q7560">
        <f>VLOOKUP(C7560, Categories_Pivot_Table!A:B, 2, FALSE)</f>
        <v>25.013711734693878</v>
      </c>
      <c r="T7560">
        <f t="shared" si="119"/>
        <v>2022</v>
      </c>
    </row>
    <row r="7561" spans="1:20" x14ac:dyDescent="0.2">
      <c r="A7561" t="s">
        <v>7818</v>
      </c>
      <c r="B7561" t="s">
        <v>128</v>
      </c>
      <c r="C7561" t="s">
        <v>74</v>
      </c>
      <c r="D7561" t="s">
        <v>343</v>
      </c>
      <c r="E7561">
        <v>33.5</v>
      </c>
      <c r="F7561">
        <v>3</v>
      </c>
      <c r="G7561">
        <v>100.5</v>
      </c>
      <c r="H7561" t="s">
        <v>29</v>
      </c>
      <c r="I7561" t="s">
        <v>18</v>
      </c>
      <c r="J7561" s="1">
        <v>45533</v>
      </c>
      <c r="K7561" t="b">
        <v>0</v>
      </c>
      <c r="L7561" t="s">
        <v>42</v>
      </c>
      <c r="M7561">
        <v>8</v>
      </c>
      <c r="N7561">
        <f>G7561/SUMIF(B:B,B7561,G:G)*100</f>
        <v>0.14681820837959444</v>
      </c>
      <c r="Q7561">
        <f>VLOOKUP(C7561, Categories_Pivot_Table!A:B, 2, FALSE)</f>
        <v>24.317096165933375</v>
      </c>
      <c r="T7561">
        <f t="shared" si="119"/>
        <v>2024</v>
      </c>
    </row>
    <row r="7562" spans="1:20" x14ac:dyDescent="0.2">
      <c r="A7562" t="s">
        <v>7819</v>
      </c>
      <c r="B7562" t="s">
        <v>95</v>
      </c>
      <c r="C7562" t="s">
        <v>74</v>
      </c>
      <c r="D7562" t="s">
        <v>107</v>
      </c>
      <c r="E7562">
        <v>35</v>
      </c>
      <c r="F7562">
        <v>7</v>
      </c>
      <c r="G7562">
        <v>245</v>
      </c>
      <c r="H7562" t="s">
        <v>29</v>
      </c>
      <c r="I7562" t="s">
        <v>46</v>
      </c>
      <c r="J7562" s="1">
        <v>44892</v>
      </c>
      <c r="K7562" t="b">
        <v>0</v>
      </c>
      <c r="L7562" t="s">
        <v>24</v>
      </c>
      <c r="M7562">
        <v>11</v>
      </c>
      <c r="N7562">
        <f>G7562/SUMIF(B:B,B7562,G:G)*100</f>
        <v>0.3637632420955732</v>
      </c>
      <c r="Q7562">
        <f>VLOOKUP(C7562, Categories_Pivot_Table!A:B, 2, FALSE)</f>
        <v>24.317096165933375</v>
      </c>
      <c r="T7562">
        <f t="shared" si="119"/>
        <v>2022</v>
      </c>
    </row>
    <row r="7563" spans="1:20" x14ac:dyDescent="0.2">
      <c r="A7563" t="s">
        <v>7820</v>
      </c>
      <c r="B7563" t="s">
        <v>26</v>
      </c>
      <c r="C7563" t="s">
        <v>135</v>
      </c>
      <c r="D7563" t="s">
        <v>154</v>
      </c>
      <c r="E7563">
        <v>26</v>
      </c>
      <c r="F7563">
        <v>1</v>
      </c>
      <c r="G7563">
        <v>26</v>
      </c>
      <c r="H7563" t="s">
        <v>29</v>
      </c>
      <c r="I7563" t="s">
        <v>46</v>
      </c>
      <c r="J7563" s="1">
        <v>45176</v>
      </c>
      <c r="K7563" t="b">
        <v>1</v>
      </c>
      <c r="L7563" t="s">
        <v>42</v>
      </c>
      <c r="M7563">
        <v>9</v>
      </c>
      <c r="N7563">
        <f>G7563/SUMIF(B:B,B7563,G:G)*100</f>
        <v>4.1904055829095919E-2</v>
      </c>
      <c r="Q7563">
        <f>VLOOKUP(C7563, Categories_Pivot_Table!A:B, 2, FALSE)</f>
        <v>23.146341463414632</v>
      </c>
      <c r="T7563">
        <f t="shared" si="119"/>
        <v>2023</v>
      </c>
    </row>
    <row r="7564" spans="1:20" x14ac:dyDescent="0.2">
      <c r="A7564" t="s">
        <v>7821</v>
      </c>
      <c r="B7564" t="s">
        <v>173</v>
      </c>
      <c r="C7564" t="s">
        <v>33</v>
      </c>
      <c r="D7564" t="s">
        <v>129</v>
      </c>
      <c r="E7564">
        <v>15.5</v>
      </c>
      <c r="F7564">
        <v>1</v>
      </c>
      <c r="G7564">
        <v>15.5</v>
      </c>
      <c r="H7564" t="s">
        <v>17</v>
      </c>
      <c r="I7564" t="s">
        <v>46</v>
      </c>
      <c r="J7564" s="1">
        <v>44952</v>
      </c>
      <c r="K7564" t="b">
        <v>1</v>
      </c>
      <c r="L7564" t="s">
        <v>42</v>
      </c>
      <c r="M7564">
        <v>1</v>
      </c>
      <c r="N7564">
        <f>G7564/SUMIF(B:B,B7564,G:G)*100</f>
        <v>2.5488809590370164E-2</v>
      </c>
      <c r="Q7564">
        <f>VLOOKUP(C7564, Categories_Pivot_Table!A:B, 2, FALSE)</f>
        <v>23.300574345883856</v>
      </c>
      <c r="T7564">
        <f t="shared" si="119"/>
        <v>2023</v>
      </c>
    </row>
    <row r="7565" spans="1:20" x14ac:dyDescent="0.2">
      <c r="A7565" t="s">
        <v>7822</v>
      </c>
      <c r="B7565" t="s">
        <v>26</v>
      </c>
      <c r="C7565" t="s">
        <v>48</v>
      </c>
      <c r="D7565" t="s">
        <v>302</v>
      </c>
      <c r="E7565">
        <v>15.5</v>
      </c>
      <c r="F7565">
        <v>10</v>
      </c>
      <c r="G7565">
        <v>155</v>
      </c>
      <c r="H7565" t="s">
        <v>17</v>
      </c>
      <c r="I7565" t="s">
        <v>46</v>
      </c>
      <c r="J7565" s="1">
        <v>44742</v>
      </c>
      <c r="K7565" t="b">
        <v>0</v>
      </c>
      <c r="L7565" t="s">
        <v>42</v>
      </c>
      <c r="M7565">
        <v>6</v>
      </c>
      <c r="N7565">
        <f>G7565/SUMIF(B:B,B7565,G:G)*100</f>
        <v>0.2498126405196103</v>
      </c>
      <c r="Q7565">
        <f>VLOOKUP(C7565, Categories_Pivot_Table!A:B, 2, FALSE)</f>
        <v>23.348837209302324</v>
      </c>
      <c r="T7565">
        <f t="shared" si="119"/>
        <v>2022</v>
      </c>
    </row>
    <row r="7566" spans="1:20" x14ac:dyDescent="0.2">
      <c r="A7566" t="s">
        <v>7823</v>
      </c>
      <c r="B7566" t="s">
        <v>76</v>
      </c>
      <c r="C7566" t="s">
        <v>135</v>
      </c>
      <c r="D7566" t="s">
        <v>605</v>
      </c>
      <c r="E7566">
        <v>21.5</v>
      </c>
      <c r="F7566">
        <v>10</v>
      </c>
      <c r="G7566">
        <v>215</v>
      </c>
      <c r="H7566" t="s">
        <v>29</v>
      </c>
      <c r="I7566" t="s">
        <v>46</v>
      </c>
      <c r="J7566" s="1">
        <v>44821</v>
      </c>
      <c r="K7566" t="b">
        <v>1</v>
      </c>
      <c r="L7566" t="s">
        <v>35</v>
      </c>
      <c r="M7566">
        <v>9</v>
      </c>
      <c r="N7566">
        <f>G7566/SUMIF(B:B,B7566,G:G)*100</f>
        <v>0.36607272077164726</v>
      </c>
      <c r="Q7566">
        <f>VLOOKUP(C7566, Categories_Pivot_Table!A:B, 2, FALSE)</f>
        <v>23.146341463414632</v>
      </c>
      <c r="T7566">
        <f t="shared" si="119"/>
        <v>2022</v>
      </c>
    </row>
    <row r="7567" spans="1:20" x14ac:dyDescent="0.2">
      <c r="A7567" t="s">
        <v>7824</v>
      </c>
      <c r="B7567" t="s">
        <v>95</v>
      </c>
      <c r="C7567" t="s">
        <v>74</v>
      </c>
      <c r="D7567" t="s">
        <v>415</v>
      </c>
      <c r="E7567">
        <v>41</v>
      </c>
      <c r="F7567">
        <v>5</v>
      </c>
      <c r="G7567">
        <v>205</v>
      </c>
      <c r="H7567" t="s">
        <v>29</v>
      </c>
      <c r="I7567" t="s">
        <v>46</v>
      </c>
      <c r="J7567" s="1">
        <v>44619</v>
      </c>
      <c r="K7567" t="b">
        <v>0</v>
      </c>
      <c r="L7567" t="s">
        <v>24</v>
      </c>
      <c r="M7567">
        <v>2</v>
      </c>
      <c r="N7567">
        <f>G7567/SUMIF(B:B,B7567,G:G)*100</f>
        <v>0.30437332501874498</v>
      </c>
      <c r="Q7567">
        <f>VLOOKUP(C7567, Categories_Pivot_Table!A:B, 2, FALSE)</f>
        <v>24.317096165933375</v>
      </c>
      <c r="T7567">
        <f t="shared" si="119"/>
        <v>2022</v>
      </c>
    </row>
    <row r="7568" spans="1:20" x14ac:dyDescent="0.2">
      <c r="A7568" t="s">
        <v>7825</v>
      </c>
      <c r="B7568" t="s">
        <v>128</v>
      </c>
      <c r="C7568" t="s">
        <v>38</v>
      </c>
      <c r="D7568" t="s">
        <v>39</v>
      </c>
      <c r="E7568">
        <v>12.5</v>
      </c>
      <c r="F7568">
        <v>5</v>
      </c>
      <c r="G7568">
        <v>62.5</v>
      </c>
      <c r="H7568" t="s">
        <v>56</v>
      </c>
      <c r="I7568" t="s">
        <v>18</v>
      </c>
      <c r="J7568" s="1">
        <v>44608</v>
      </c>
      <c r="K7568" t="b">
        <v>0</v>
      </c>
      <c r="L7568" t="s">
        <v>30</v>
      </c>
      <c r="M7568">
        <v>2</v>
      </c>
      <c r="N7568">
        <f>G7568/SUMIF(B:B,B7568,G:G)*100</f>
        <v>9.1304855957459241E-2</v>
      </c>
      <c r="Q7568">
        <f>VLOOKUP(C7568, Categories_Pivot_Table!A:B, 2, FALSE)</f>
        <v>23.088790931989923</v>
      </c>
      <c r="T7568">
        <f t="shared" si="119"/>
        <v>2022</v>
      </c>
    </row>
    <row r="7569" spans="1:20" x14ac:dyDescent="0.2">
      <c r="A7569" t="s">
        <v>7826</v>
      </c>
      <c r="B7569" t="s">
        <v>81</v>
      </c>
      <c r="C7569" t="s">
        <v>38</v>
      </c>
      <c r="D7569" t="s">
        <v>1276</v>
      </c>
      <c r="E7569">
        <v>35</v>
      </c>
      <c r="F7569">
        <v>7</v>
      </c>
      <c r="G7569">
        <v>245</v>
      </c>
      <c r="H7569" t="s">
        <v>56</v>
      </c>
      <c r="I7569" t="s">
        <v>18</v>
      </c>
      <c r="J7569" s="1">
        <v>45159</v>
      </c>
      <c r="K7569" t="b">
        <v>0</v>
      </c>
      <c r="L7569" t="s">
        <v>19</v>
      </c>
      <c r="M7569">
        <v>8</v>
      </c>
      <c r="N7569">
        <f>G7569/SUMIF(B:B,B7569,G:G)*100</f>
        <v>0.3879313757313298</v>
      </c>
      <c r="Q7569">
        <f>VLOOKUP(C7569, Categories_Pivot_Table!A:B, 2, FALSE)</f>
        <v>23.088790931989923</v>
      </c>
      <c r="T7569">
        <f t="shared" si="119"/>
        <v>2023</v>
      </c>
    </row>
    <row r="7570" spans="1:20" x14ac:dyDescent="0.2">
      <c r="A7570" t="s">
        <v>7827</v>
      </c>
      <c r="B7570" t="s">
        <v>90</v>
      </c>
      <c r="C7570" t="s">
        <v>15</v>
      </c>
      <c r="D7570" t="s">
        <v>171</v>
      </c>
      <c r="E7570">
        <v>21.5</v>
      </c>
      <c r="F7570">
        <v>3</v>
      </c>
      <c r="G7570">
        <v>64.5</v>
      </c>
      <c r="H7570" t="s">
        <v>56</v>
      </c>
      <c r="I7570" t="s">
        <v>18</v>
      </c>
      <c r="J7570" s="1">
        <v>44869</v>
      </c>
      <c r="K7570" t="b">
        <v>0</v>
      </c>
      <c r="L7570" t="s">
        <v>65</v>
      </c>
      <c r="M7570">
        <v>11</v>
      </c>
      <c r="N7570">
        <f>G7570/SUMIF(B:B,B7570,G:G)*100</f>
        <v>0.10905955158770418</v>
      </c>
      <c r="Q7570">
        <f>VLOOKUP(C7570, Categories_Pivot_Table!A:B, 2, FALSE)</f>
        <v>23.063808900523561</v>
      </c>
      <c r="T7570">
        <f t="shared" si="119"/>
        <v>2022</v>
      </c>
    </row>
    <row r="7571" spans="1:20" x14ac:dyDescent="0.2">
      <c r="A7571" t="s">
        <v>7828</v>
      </c>
      <c r="B7571" t="s">
        <v>128</v>
      </c>
      <c r="C7571" t="s">
        <v>15</v>
      </c>
      <c r="D7571" t="s">
        <v>197</v>
      </c>
      <c r="E7571">
        <v>41</v>
      </c>
      <c r="F7571">
        <v>1</v>
      </c>
      <c r="G7571">
        <v>41</v>
      </c>
      <c r="H7571" t="s">
        <v>29</v>
      </c>
      <c r="I7571" t="s">
        <v>18</v>
      </c>
      <c r="J7571" s="1">
        <v>44646</v>
      </c>
      <c r="K7571" t="b">
        <v>0</v>
      </c>
      <c r="L7571" t="s">
        <v>35</v>
      </c>
      <c r="M7571">
        <v>3</v>
      </c>
      <c r="N7571">
        <f>G7571/SUMIF(B:B,B7571,G:G)*100</f>
        <v>5.9895985508093261E-2</v>
      </c>
      <c r="Q7571">
        <f>VLOOKUP(C7571, Categories_Pivot_Table!A:B, 2, FALSE)</f>
        <v>23.063808900523561</v>
      </c>
      <c r="T7571">
        <f t="shared" si="119"/>
        <v>2022</v>
      </c>
    </row>
    <row r="7572" spans="1:20" x14ac:dyDescent="0.2">
      <c r="A7572" t="s">
        <v>7829</v>
      </c>
      <c r="B7572" t="s">
        <v>104</v>
      </c>
      <c r="C7572" t="s">
        <v>22</v>
      </c>
      <c r="D7572" t="s">
        <v>157</v>
      </c>
      <c r="E7572">
        <v>12.5</v>
      </c>
      <c r="F7572">
        <v>3</v>
      </c>
      <c r="G7572">
        <v>37.5</v>
      </c>
      <c r="H7572" t="s">
        <v>56</v>
      </c>
      <c r="I7572" t="s">
        <v>18</v>
      </c>
      <c r="J7572" s="1">
        <v>45072</v>
      </c>
      <c r="K7572" t="b">
        <v>0</v>
      </c>
      <c r="L7572" t="s">
        <v>65</v>
      </c>
      <c r="M7572">
        <v>5</v>
      </c>
      <c r="N7572">
        <f>G7572/SUMIF(B:B,B7572,G:G)*100</f>
        <v>6.0942908683145627E-2</v>
      </c>
      <c r="Q7572">
        <f>VLOOKUP(C7572, Categories_Pivot_Table!A:B, 2, FALSE)</f>
        <v>21.505681818181817</v>
      </c>
      <c r="T7572">
        <f t="shared" si="119"/>
        <v>2023</v>
      </c>
    </row>
    <row r="7573" spans="1:20" x14ac:dyDescent="0.2">
      <c r="A7573" t="s">
        <v>7830</v>
      </c>
      <c r="B7573" t="s">
        <v>76</v>
      </c>
      <c r="C7573" t="s">
        <v>48</v>
      </c>
      <c r="D7573" t="s">
        <v>88</v>
      </c>
      <c r="E7573">
        <v>24.5</v>
      </c>
      <c r="F7573">
        <v>9</v>
      </c>
      <c r="G7573">
        <v>220.5</v>
      </c>
      <c r="H7573" t="s">
        <v>29</v>
      </c>
      <c r="I7573" t="s">
        <v>46</v>
      </c>
      <c r="J7573" s="1">
        <v>44941</v>
      </c>
      <c r="K7573" t="b">
        <v>1</v>
      </c>
      <c r="L7573" t="s">
        <v>24</v>
      </c>
      <c r="M7573">
        <v>1</v>
      </c>
      <c r="N7573">
        <f>G7573/SUMIF(B:B,B7573,G:G)*100</f>
        <v>0.37543737176813125</v>
      </c>
      <c r="Q7573">
        <f>VLOOKUP(C7573, Categories_Pivot_Table!A:B, 2, FALSE)</f>
        <v>23.348837209302324</v>
      </c>
      <c r="T7573">
        <f t="shared" si="119"/>
        <v>2023</v>
      </c>
    </row>
    <row r="7574" spans="1:20" x14ac:dyDescent="0.2">
      <c r="A7574" t="s">
        <v>7831</v>
      </c>
      <c r="B7574" t="s">
        <v>14</v>
      </c>
      <c r="C7574" t="s">
        <v>74</v>
      </c>
      <c r="D7574" t="s">
        <v>343</v>
      </c>
      <c r="E7574">
        <v>33.5</v>
      </c>
      <c r="F7574">
        <v>8</v>
      </c>
      <c r="G7574">
        <v>268</v>
      </c>
      <c r="H7574" t="s">
        <v>17</v>
      </c>
      <c r="I7574" t="s">
        <v>46</v>
      </c>
      <c r="J7574" s="1">
        <v>45340</v>
      </c>
      <c r="K7574" t="b">
        <v>1</v>
      </c>
      <c r="L7574" t="s">
        <v>24</v>
      </c>
      <c r="M7574">
        <v>2</v>
      </c>
      <c r="N7574">
        <f>G7574/SUMIF(B:B,B7574,G:G)*100</f>
        <v>0.43631509112961647</v>
      </c>
      <c r="Q7574">
        <f>VLOOKUP(C7574, Categories_Pivot_Table!A:B, 2, FALSE)</f>
        <v>24.317096165933375</v>
      </c>
      <c r="T7574">
        <f t="shared" si="119"/>
        <v>2024</v>
      </c>
    </row>
    <row r="7575" spans="1:20" x14ac:dyDescent="0.2">
      <c r="A7575" t="s">
        <v>7832</v>
      </c>
      <c r="B7575" t="s">
        <v>173</v>
      </c>
      <c r="C7575" t="s">
        <v>48</v>
      </c>
      <c r="D7575" t="s">
        <v>294</v>
      </c>
      <c r="E7575">
        <v>6.5</v>
      </c>
      <c r="F7575">
        <v>4</v>
      </c>
      <c r="G7575">
        <v>26</v>
      </c>
      <c r="H7575" t="s">
        <v>56</v>
      </c>
      <c r="I7575" t="s">
        <v>18</v>
      </c>
      <c r="J7575" s="1">
        <v>45532</v>
      </c>
      <c r="K7575" t="b">
        <v>0</v>
      </c>
      <c r="L7575" t="s">
        <v>30</v>
      </c>
      <c r="M7575">
        <v>8</v>
      </c>
      <c r="N7575">
        <f>G7575/SUMIF(B:B,B7575,G:G)*100</f>
        <v>4.2755422538685431E-2</v>
      </c>
      <c r="Q7575">
        <f>VLOOKUP(C7575, Categories_Pivot_Table!A:B, 2, FALSE)</f>
        <v>23.348837209302324</v>
      </c>
      <c r="T7575">
        <f t="shared" si="119"/>
        <v>2024</v>
      </c>
    </row>
    <row r="7576" spans="1:20" x14ac:dyDescent="0.2">
      <c r="A7576" t="s">
        <v>7833</v>
      </c>
      <c r="B7576" t="s">
        <v>76</v>
      </c>
      <c r="C7576" t="s">
        <v>74</v>
      </c>
      <c r="D7576" t="s">
        <v>366</v>
      </c>
      <c r="E7576">
        <v>36.5</v>
      </c>
      <c r="F7576">
        <v>2</v>
      </c>
      <c r="G7576">
        <v>73</v>
      </c>
      <c r="H7576" t="s">
        <v>29</v>
      </c>
      <c r="I7576" t="s">
        <v>18</v>
      </c>
      <c r="J7576" s="1">
        <v>44576</v>
      </c>
      <c r="K7576" t="b">
        <v>1</v>
      </c>
      <c r="L7576" t="s">
        <v>35</v>
      </c>
      <c r="M7576">
        <v>1</v>
      </c>
      <c r="N7576">
        <f>G7576/SUMIF(B:B,B7576,G:G)*100</f>
        <v>0.12429445868060582</v>
      </c>
      <c r="Q7576">
        <f>VLOOKUP(C7576, Categories_Pivot_Table!A:B, 2, FALSE)</f>
        <v>24.317096165933375</v>
      </c>
      <c r="T7576">
        <f t="shared" si="119"/>
        <v>2022</v>
      </c>
    </row>
    <row r="7577" spans="1:20" x14ac:dyDescent="0.2">
      <c r="A7577" t="s">
        <v>7834</v>
      </c>
      <c r="B7577" t="s">
        <v>14</v>
      </c>
      <c r="C7577" t="s">
        <v>33</v>
      </c>
      <c r="D7577" t="s">
        <v>122</v>
      </c>
      <c r="E7577">
        <v>36.5</v>
      </c>
      <c r="F7577">
        <v>9</v>
      </c>
      <c r="G7577">
        <v>328.5</v>
      </c>
      <c r="H7577" t="s">
        <v>56</v>
      </c>
      <c r="I7577" t="s">
        <v>46</v>
      </c>
      <c r="J7577" s="1">
        <v>44632</v>
      </c>
      <c r="K7577" t="b">
        <v>1</v>
      </c>
      <c r="L7577" t="s">
        <v>35</v>
      </c>
      <c r="M7577">
        <v>3</v>
      </c>
      <c r="N7577">
        <f>G7577/SUMIF(B:B,B7577,G:G)*100</f>
        <v>0.53481159491074259</v>
      </c>
      <c r="Q7577">
        <f>VLOOKUP(C7577, Categories_Pivot_Table!A:B, 2, FALSE)</f>
        <v>23.300574345883856</v>
      </c>
      <c r="T7577">
        <f t="shared" si="119"/>
        <v>2022</v>
      </c>
    </row>
    <row r="7578" spans="1:20" x14ac:dyDescent="0.2">
      <c r="A7578" t="s">
        <v>7835</v>
      </c>
      <c r="B7578" t="s">
        <v>128</v>
      </c>
      <c r="C7578" t="s">
        <v>48</v>
      </c>
      <c r="D7578" t="s">
        <v>579</v>
      </c>
      <c r="E7578">
        <v>33.5</v>
      </c>
      <c r="F7578">
        <v>5</v>
      </c>
      <c r="G7578">
        <v>167.5</v>
      </c>
      <c r="H7578" t="s">
        <v>17</v>
      </c>
      <c r="I7578" t="s">
        <v>46</v>
      </c>
      <c r="J7578" s="1">
        <v>44917</v>
      </c>
      <c r="K7578" t="b">
        <v>0</v>
      </c>
      <c r="L7578" t="s">
        <v>42</v>
      </c>
      <c r="M7578">
        <v>12</v>
      </c>
      <c r="N7578">
        <f>G7578/SUMIF(B:B,B7578,G:G)*100</f>
        <v>0.24469701396599075</v>
      </c>
      <c r="Q7578">
        <f>VLOOKUP(C7578, Categories_Pivot_Table!A:B, 2, FALSE)</f>
        <v>23.348837209302324</v>
      </c>
      <c r="T7578">
        <f t="shared" si="119"/>
        <v>2022</v>
      </c>
    </row>
    <row r="7579" spans="1:20" x14ac:dyDescent="0.2">
      <c r="A7579" t="s">
        <v>7836</v>
      </c>
      <c r="B7579" t="s">
        <v>87</v>
      </c>
      <c r="C7579" t="s">
        <v>15</v>
      </c>
      <c r="D7579" t="s">
        <v>171</v>
      </c>
      <c r="E7579">
        <v>21.5</v>
      </c>
      <c r="F7579">
        <v>7</v>
      </c>
      <c r="G7579">
        <v>150.5</v>
      </c>
      <c r="H7579" t="s">
        <v>56</v>
      </c>
      <c r="I7579" t="s">
        <v>46</v>
      </c>
      <c r="J7579" s="1">
        <v>44714</v>
      </c>
      <c r="K7579" t="b">
        <v>1</v>
      </c>
      <c r="L7579" t="s">
        <v>42</v>
      </c>
      <c r="M7579">
        <v>6</v>
      </c>
      <c r="N7579">
        <f>G7579/SUMIF(B:B,B7579,G:G)*100</f>
        <v>0.23140673770315356</v>
      </c>
      <c r="Q7579">
        <f>VLOOKUP(C7579, Categories_Pivot_Table!A:B, 2, FALSE)</f>
        <v>23.063808900523561</v>
      </c>
      <c r="T7579">
        <f t="shared" si="119"/>
        <v>2022</v>
      </c>
    </row>
    <row r="7580" spans="1:20" x14ac:dyDescent="0.2">
      <c r="A7580" t="s">
        <v>7837</v>
      </c>
      <c r="B7580" t="s">
        <v>118</v>
      </c>
      <c r="C7580" t="s">
        <v>135</v>
      </c>
      <c r="D7580" t="s">
        <v>290</v>
      </c>
      <c r="E7580">
        <v>23</v>
      </c>
      <c r="F7580">
        <v>5</v>
      </c>
      <c r="G7580">
        <v>115</v>
      </c>
      <c r="H7580" t="s">
        <v>17</v>
      </c>
      <c r="I7580" t="s">
        <v>18</v>
      </c>
      <c r="J7580" s="1">
        <v>45072</v>
      </c>
      <c r="K7580" t="b">
        <v>0</v>
      </c>
      <c r="L7580" t="s">
        <v>65</v>
      </c>
      <c r="M7580">
        <v>5</v>
      </c>
      <c r="N7580">
        <f>G7580/SUMIF(B:B,B7580,G:G)*100</f>
        <v>0.18915407010214319</v>
      </c>
      <c r="Q7580">
        <f>VLOOKUP(C7580, Categories_Pivot_Table!A:B, 2, FALSE)</f>
        <v>23.146341463414632</v>
      </c>
      <c r="T7580">
        <f t="shared" si="119"/>
        <v>2023</v>
      </c>
    </row>
    <row r="7581" spans="1:20" x14ac:dyDescent="0.2">
      <c r="A7581" t="s">
        <v>7838</v>
      </c>
      <c r="B7581" t="s">
        <v>76</v>
      </c>
      <c r="C7581" t="s">
        <v>33</v>
      </c>
      <c r="D7581" t="s">
        <v>78</v>
      </c>
      <c r="E7581">
        <v>14</v>
      </c>
      <c r="F7581">
        <v>1</v>
      </c>
      <c r="G7581">
        <v>14</v>
      </c>
      <c r="H7581" t="s">
        <v>56</v>
      </c>
      <c r="I7581" t="s">
        <v>18</v>
      </c>
      <c r="J7581" s="1">
        <v>45335</v>
      </c>
      <c r="K7581" t="b">
        <v>0</v>
      </c>
      <c r="L7581" t="s">
        <v>49</v>
      </c>
      <c r="M7581">
        <v>2</v>
      </c>
      <c r="N7581">
        <f>G7581/SUMIF(B:B,B7581,G:G)*100</f>
        <v>2.3837293445595632E-2</v>
      </c>
      <c r="Q7581">
        <f>VLOOKUP(C7581, Categories_Pivot_Table!A:B, 2, FALSE)</f>
        <v>23.300574345883856</v>
      </c>
      <c r="T7581">
        <f t="shared" si="119"/>
        <v>2024</v>
      </c>
    </row>
    <row r="7582" spans="1:20" x14ac:dyDescent="0.2">
      <c r="A7582" t="s">
        <v>7839</v>
      </c>
      <c r="B7582" t="s">
        <v>128</v>
      </c>
      <c r="C7582" t="s">
        <v>15</v>
      </c>
      <c r="D7582" t="s">
        <v>1438</v>
      </c>
      <c r="E7582">
        <v>30.5</v>
      </c>
      <c r="F7582">
        <v>10</v>
      </c>
      <c r="G7582">
        <v>305</v>
      </c>
      <c r="H7582" t="s">
        <v>29</v>
      </c>
      <c r="I7582" t="s">
        <v>46</v>
      </c>
      <c r="J7582" s="1">
        <v>44587</v>
      </c>
      <c r="K7582" t="b">
        <v>0</v>
      </c>
      <c r="L7582" t="s">
        <v>30</v>
      </c>
      <c r="M7582">
        <v>1</v>
      </c>
      <c r="N7582">
        <f>G7582/SUMIF(B:B,B7582,G:G)*100</f>
        <v>0.44556769707240113</v>
      </c>
      <c r="Q7582">
        <f>VLOOKUP(C7582, Categories_Pivot_Table!A:B, 2, FALSE)</f>
        <v>23.063808900523561</v>
      </c>
      <c r="T7582">
        <f t="shared" si="119"/>
        <v>2022</v>
      </c>
    </row>
    <row r="7583" spans="1:20" x14ac:dyDescent="0.2">
      <c r="A7583" t="s">
        <v>7840</v>
      </c>
      <c r="B7583" t="s">
        <v>71</v>
      </c>
      <c r="C7583" t="s">
        <v>48</v>
      </c>
      <c r="D7583" t="s">
        <v>1031</v>
      </c>
      <c r="E7583">
        <v>32</v>
      </c>
      <c r="F7583">
        <v>10</v>
      </c>
      <c r="G7583">
        <v>320</v>
      </c>
      <c r="H7583" t="s">
        <v>56</v>
      </c>
      <c r="I7583" t="s">
        <v>18</v>
      </c>
      <c r="J7583" s="1">
        <v>44800</v>
      </c>
      <c r="K7583" t="b">
        <v>0</v>
      </c>
      <c r="L7583" t="s">
        <v>35</v>
      </c>
      <c r="M7583">
        <v>8</v>
      </c>
      <c r="N7583">
        <f>G7583/SUMIF(B:B,B7583,G:G)*100</f>
        <v>0.50699092961539982</v>
      </c>
      <c r="Q7583">
        <f>VLOOKUP(C7583, Categories_Pivot_Table!A:B, 2, FALSE)</f>
        <v>23.348837209302324</v>
      </c>
      <c r="T7583">
        <f t="shared" si="119"/>
        <v>2022</v>
      </c>
    </row>
    <row r="7584" spans="1:20" x14ac:dyDescent="0.2">
      <c r="A7584" t="s">
        <v>7841</v>
      </c>
      <c r="B7584" t="s">
        <v>113</v>
      </c>
      <c r="C7584" t="s">
        <v>27</v>
      </c>
      <c r="D7584" t="s">
        <v>126</v>
      </c>
      <c r="E7584">
        <v>39.5</v>
      </c>
      <c r="F7584">
        <v>1</v>
      </c>
      <c r="G7584">
        <v>39.5</v>
      </c>
      <c r="H7584" t="s">
        <v>17</v>
      </c>
      <c r="I7584" t="s">
        <v>46</v>
      </c>
      <c r="J7584" s="1">
        <v>44601</v>
      </c>
      <c r="K7584" t="b">
        <v>1</v>
      </c>
      <c r="L7584" t="s">
        <v>30</v>
      </c>
      <c r="M7584">
        <v>2</v>
      </c>
      <c r="N7584">
        <f>G7584/SUMIF(B:B,B7584,G:G)*100</f>
        <v>6.5038776283075098E-2</v>
      </c>
      <c r="Q7584">
        <f>VLOOKUP(C7584, Categories_Pivot_Table!A:B, 2, FALSE)</f>
        <v>25.013711734693878</v>
      </c>
      <c r="T7584">
        <f t="shared" si="119"/>
        <v>2022</v>
      </c>
    </row>
    <row r="7585" spans="1:20" x14ac:dyDescent="0.2">
      <c r="A7585" t="s">
        <v>7842</v>
      </c>
      <c r="B7585" t="s">
        <v>121</v>
      </c>
      <c r="C7585" t="s">
        <v>48</v>
      </c>
      <c r="D7585" t="s">
        <v>302</v>
      </c>
      <c r="E7585">
        <v>15.5</v>
      </c>
      <c r="F7585">
        <v>8</v>
      </c>
      <c r="G7585">
        <v>124</v>
      </c>
      <c r="H7585" t="s">
        <v>17</v>
      </c>
      <c r="I7585" t="s">
        <v>18</v>
      </c>
      <c r="J7585" s="1">
        <v>45309</v>
      </c>
      <c r="K7585" t="b">
        <v>0</v>
      </c>
      <c r="L7585" t="s">
        <v>42</v>
      </c>
      <c r="M7585">
        <v>1</v>
      </c>
      <c r="N7585">
        <f>G7585/SUMIF(B:B,B7585,G:G)*100</f>
        <v>0.18910943183291265</v>
      </c>
      <c r="Q7585">
        <f>VLOOKUP(C7585, Categories_Pivot_Table!A:B, 2, FALSE)</f>
        <v>23.348837209302324</v>
      </c>
      <c r="T7585">
        <f t="shared" si="119"/>
        <v>2024</v>
      </c>
    </row>
    <row r="7586" spans="1:20" x14ac:dyDescent="0.2">
      <c r="A7586" t="s">
        <v>7843</v>
      </c>
      <c r="B7586" t="s">
        <v>128</v>
      </c>
      <c r="C7586" t="s">
        <v>38</v>
      </c>
      <c r="D7586" t="s">
        <v>489</v>
      </c>
      <c r="E7586">
        <v>29</v>
      </c>
      <c r="F7586">
        <v>7</v>
      </c>
      <c r="G7586">
        <v>203</v>
      </c>
      <c r="H7586" t="s">
        <v>17</v>
      </c>
      <c r="I7586" t="s">
        <v>18</v>
      </c>
      <c r="J7586" s="1">
        <v>44977</v>
      </c>
      <c r="K7586" t="b">
        <v>0</v>
      </c>
      <c r="L7586" t="s">
        <v>19</v>
      </c>
      <c r="M7586">
        <v>2</v>
      </c>
      <c r="N7586">
        <f>G7586/SUMIF(B:B,B7586,G:G)*100</f>
        <v>0.2965581721498276</v>
      </c>
      <c r="Q7586">
        <f>VLOOKUP(C7586, Categories_Pivot_Table!A:B, 2, FALSE)</f>
        <v>23.088790931989923</v>
      </c>
      <c r="T7586">
        <f t="shared" si="119"/>
        <v>2023</v>
      </c>
    </row>
    <row r="7587" spans="1:20" x14ac:dyDescent="0.2">
      <c r="A7587" t="s">
        <v>7844</v>
      </c>
      <c r="B7587" t="s">
        <v>121</v>
      </c>
      <c r="C7587" t="s">
        <v>38</v>
      </c>
      <c r="D7587" t="s">
        <v>39</v>
      </c>
      <c r="E7587">
        <v>12.5</v>
      </c>
      <c r="F7587">
        <v>2</v>
      </c>
      <c r="G7587">
        <v>25</v>
      </c>
      <c r="H7587" t="s">
        <v>17</v>
      </c>
      <c r="I7587" t="s">
        <v>46</v>
      </c>
      <c r="J7587" s="1">
        <v>44793</v>
      </c>
      <c r="K7587" t="b">
        <v>0</v>
      </c>
      <c r="L7587" t="s">
        <v>35</v>
      </c>
      <c r="M7587">
        <v>8</v>
      </c>
      <c r="N7587">
        <f>G7587/SUMIF(B:B,B7587,G:G)*100</f>
        <v>3.8126901579216263E-2</v>
      </c>
      <c r="Q7587">
        <f>VLOOKUP(C7587, Categories_Pivot_Table!A:B, 2, FALSE)</f>
        <v>23.088790931989923</v>
      </c>
      <c r="T7587">
        <f t="shared" si="119"/>
        <v>2022</v>
      </c>
    </row>
    <row r="7588" spans="1:20" x14ac:dyDescent="0.2">
      <c r="A7588" t="s">
        <v>7845</v>
      </c>
      <c r="B7588" t="s">
        <v>173</v>
      </c>
      <c r="C7588" t="s">
        <v>135</v>
      </c>
      <c r="D7588" t="s">
        <v>188</v>
      </c>
      <c r="E7588">
        <v>33.5</v>
      </c>
      <c r="F7588">
        <v>4</v>
      </c>
      <c r="G7588">
        <v>134</v>
      </c>
      <c r="H7588" t="s">
        <v>17</v>
      </c>
      <c r="I7588" t="s">
        <v>18</v>
      </c>
      <c r="J7588" s="1">
        <v>44925</v>
      </c>
      <c r="K7588" t="b">
        <v>1</v>
      </c>
      <c r="L7588" t="s">
        <v>65</v>
      </c>
      <c r="M7588">
        <v>12</v>
      </c>
      <c r="N7588">
        <f>G7588/SUMIF(B:B,B7588,G:G)*100</f>
        <v>0.2203548700070711</v>
      </c>
      <c r="Q7588">
        <f>VLOOKUP(C7588, Categories_Pivot_Table!A:B, 2, FALSE)</f>
        <v>23.146341463414632</v>
      </c>
      <c r="T7588">
        <f t="shared" si="119"/>
        <v>2022</v>
      </c>
    </row>
    <row r="7589" spans="1:20" x14ac:dyDescent="0.2">
      <c r="A7589" t="s">
        <v>7846</v>
      </c>
      <c r="B7589" t="s">
        <v>87</v>
      </c>
      <c r="C7589" t="s">
        <v>74</v>
      </c>
      <c r="D7589" t="s">
        <v>349</v>
      </c>
      <c r="E7589">
        <v>38</v>
      </c>
      <c r="F7589">
        <v>8</v>
      </c>
      <c r="G7589">
        <v>304</v>
      </c>
      <c r="H7589" t="s">
        <v>56</v>
      </c>
      <c r="I7589" t="s">
        <v>18</v>
      </c>
      <c r="J7589" s="1">
        <v>45376</v>
      </c>
      <c r="K7589" t="b">
        <v>0</v>
      </c>
      <c r="L7589" t="s">
        <v>19</v>
      </c>
      <c r="M7589">
        <v>3</v>
      </c>
      <c r="N7589">
        <f>G7589/SUMIF(B:B,B7589,G:G)*100</f>
        <v>0.46742623429739993</v>
      </c>
      <c r="Q7589">
        <f>VLOOKUP(C7589, Categories_Pivot_Table!A:B, 2, FALSE)</f>
        <v>24.317096165933375</v>
      </c>
      <c r="T7589">
        <f t="shared" si="119"/>
        <v>2024</v>
      </c>
    </row>
    <row r="7590" spans="1:20" x14ac:dyDescent="0.2">
      <c r="A7590" t="s">
        <v>7847</v>
      </c>
      <c r="B7590" t="s">
        <v>14</v>
      </c>
      <c r="C7590" t="s">
        <v>22</v>
      </c>
      <c r="D7590" t="s">
        <v>540</v>
      </c>
      <c r="E7590">
        <v>36.5</v>
      </c>
      <c r="F7590">
        <v>1</v>
      </c>
      <c r="G7590">
        <v>36.5</v>
      </c>
      <c r="H7590" t="s">
        <v>56</v>
      </c>
      <c r="I7590" t="s">
        <v>46</v>
      </c>
      <c r="J7590" s="1">
        <v>45075</v>
      </c>
      <c r="K7590" t="b">
        <v>1</v>
      </c>
      <c r="L7590" t="s">
        <v>19</v>
      </c>
      <c r="M7590">
        <v>5</v>
      </c>
      <c r="N7590">
        <f>G7590/SUMIF(B:B,B7590,G:G)*100</f>
        <v>5.9423510545638075E-2</v>
      </c>
      <c r="Q7590">
        <f>VLOOKUP(C7590, Categories_Pivot_Table!A:B, 2, FALSE)</f>
        <v>21.505681818181817</v>
      </c>
      <c r="T7590">
        <f t="shared" si="119"/>
        <v>2023</v>
      </c>
    </row>
    <row r="7591" spans="1:20" x14ac:dyDescent="0.2">
      <c r="A7591" t="s">
        <v>7848</v>
      </c>
      <c r="B7591" t="s">
        <v>54</v>
      </c>
      <c r="C7591" t="s">
        <v>33</v>
      </c>
      <c r="D7591" t="s">
        <v>398</v>
      </c>
      <c r="E7591">
        <v>21.5</v>
      </c>
      <c r="F7591">
        <v>10</v>
      </c>
      <c r="G7591">
        <v>215</v>
      </c>
      <c r="H7591" t="s">
        <v>56</v>
      </c>
      <c r="I7591" t="s">
        <v>46</v>
      </c>
      <c r="J7591" s="1">
        <v>44889</v>
      </c>
      <c r="K7591" t="b">
        <v>0</v>
      </c>
      <c r="L7591" t="s">
        <v>42</v>
      </c>
      <c r="M7591">
        <v>11</v>
      </c>
      <c r="N7591">
        <f>G7591/SUMIF(B:B,B7591,G:G)*100</f>
        <v>0.3761667731014513</v>
      </c>
      <c r="Q7591">
        <f>VLOOKUP(C7591, Categories_Pivot_Table!A:B, 2, FALSE)</f>
        <v>23.300574345883856</v>
      </c>
      <c r="T7591">
        <f t="shared" si="119"/>
        <v>2022</v>
      </c>
    </row>
    <row r="7592" spans="1:20" x14ac:dyDescent="0.2">
      <c r="A7592" t="s">
        <v>7849</v>
      </c>
      <c r="B7592" t="s">
        <v>54</v>
      </c>
      <c r="C7592" t="s">
        <v>135</v>
      </c>
      <c r="D7592" t="s">
        <v>276</v>
      </c>
      <c r="E7592">
        <v>6.5</v>
      </c>
      <c r="F7592">
        <v>10</v>
      </c>
      <c r="G7592">
        <v>65</v>
      </c>
      <c r="H7592" t="s">
        <v>29</v>
      </c>
      <c r="I7592" t="s">
        <v>18</v>
      </c>
      <c r="J7592" s="1">
        <v>45119</v>
      </c>
      <c r="K7592" t="b">
        <v>0</v>
      </c>
      <c r="L7592" t="s">
        <v>30</v>
      </c>
      <c r="M7592">
        <v>7</v>
      </c>
      <c r="N7592">
        <f>G7592/SUMIF(B:B,B7592,G:G)*100</f>
        <v>0.11372483837950853</v>
      </c>
      <c r="Q7592">
        <f>VLOOKUP(C7592, Categories_Pivot_Table!A:B, 2, FALSE)</f>
        <v>23.146341463414632</v>
      </c>
      <c r="T7592">
        <f t="shared" si="119"/>
        <v>2023</v>
      </c>
    </row>
    <row r="7593" spans="1:20" x14ac:dyDescent="0.2">
      <c r="A7593" t="s">
        <v>7850</v>
      </c>
      <c r="B7593" t="s">
        <v>51</v>
      </c>
      <c r="C7593" t="s">
        <v>135</v>
      </c>
      <c r="D7593" t="s">
        <v>319</v>
      </c>
      <c r="E7593">
        <v>24.5</v>
      </c>
      <c r="F7593">
        <v>8</v>
      </c>
      <c r="G7593">
        <v>196</v>
      </c>
      <c r="H7593" t="s">
        <v>17</v>
      </c>
      <c r="I7593" t="s">
        <v>18</v>
      </c>
      <c r="J7593" s="1">
        <v>45344</v>
      </c>
      <c r="K7593" t="b">
        <v>1</v>
      </c>
      <c r="L7593" t="s">
        <v>42</v>
      </c>
      <c r="M7593">
        <v>2</v>
      </c>
      <c r="N7593">
        <f>G7593/SUMIF(B:B,B7593,G:G)*100</f>
        <v>0.3038429937836204</v>
      </c>
      <c r="Q7593">
        <f>VLOOKUP(C7593, Categories_Pivot_Table!A:B, 2, FALSE)</f>
        <v>23.146341463414632</v>
      </c>
      <c r="T7593">
        <f t="shared" si="119"/>
        <v>2024</v>
      </c>
    </row>
    <row r="7594" spans="1:20" x14ac:dyDescent="0.2">
      <c r="A7594" t="s">
        <v>7851</v>
      </c>
      <c r="B7594" t="s">
        <v>90</v>
      </c>
      <c r="C7594" t="s">
        <v>22</v>
      </c>
      <c r="D7594" t="s">
        <v>251</v>
      </c>
      <c r="E7594">
        <v>38</v>
      </c>
      <c r="F7594">
        <v>6</v>
      </c>
      <c r="G7594">
        <v>228</v>
      </c>
      <c r="H7594" t="s">
        <v>56</v>
      </c>
      <c r="I7594" t="s">
        <v>18</v>
      </c>
      <c r="J7594" s="1">
        <v>44780</v>
      </c>
      <c r="K7594" t="b">
        <v>1</v>
      </c>
      <c r="L7594" t="s">
        <v>24</v>
      </c>
      <c r="M7594">
        <v>8</v>
      </c>
      <c r="N7594">
        <f>G7594/SUMIF(B:B,B7594,G:G)*100</f>
        <v>0.38551283351932636</v>
      </c>
      <c r="Q7594">
        <f>VLOOKUP(C7594, Categories_Pivot_Table!A:B, 2, FALSE)</f>
        <v>21.505681818181817</v>
      </c>
      <c r="T7594">
        <f t="shared" si="119"/>
        <v>2022</v>
      </c>
    </row>
    <row r="7595" spans="1:20" x14ac:dyDescent="0.2">
      <c r="A7595" t="s">
        <v>7852</v>
      </c>
      <c r="B7595" t="s">
        <v>63</v>
      </c>
      <c r="C7595" t="s">
        <v>48</v>
      </c>
      <c r="D7595" t="s">
        <v>543</v>
      </c>
      <c r="E7595">
        <v>9.5</v>
      </c>
      <c r="F7595">
        <v>1</v>
      </c>
      <c r="G7595">
        <v>9.5</v>
      </c>
      <c r="H7595" t="s">
        <v>17</v>
      </c>
      <c r="I7595" t="s">
        <v>18</v>
      </c>
      <c r="J7595" s="1">
        <v>44763</v>
      </c>
      <c r="K7595" t="b">
        <v>0</v>
      </c>
      <c r="L7595" t="s">
        <v>42</v>
      </c>
      <c r="M7595">
        <v>7</v>
      </c>
      <c r="N7595">
        <f>G7595/SUMIF(B:B,B7595,G:G)*100</f>
        <v>1.5695215437483478E-2</v>
      </c>
      <c r="Q7595">
        <f>VLOOKUP(C7595, Categories_Pivot_Table!A:B, 2, FALSE)</f>
        <v>23.348837209302324</v>
      </c>
      <c r="T7595">
        <f t="shared" si="119"/>
        <v>2022</v>
      </c>
    </row>
    <row r="7596" spans="1:20" x14ac:dyDescent="0.2">
      <c r="A7596" t="s">
        <v>7853</v>
      </c>
      <c r="B7596" t="s">
        <v>37</v>
      </c>
      <c r="C7596" t="s">
        <v>15</v>
      </c>
      <c r="D7596" t="s">
        <v>138</v>
      </c>
      <c r="E7596">
        <v>20</v>
      </c>
      <c r="F7596">
        <v>1</v>
      </c>
      <c r="G7596">
        <v>20</v>
      </c>
      <c r="H7596" t="s">
        <v>17</v>
      </c>
      <c r="I7596" t="s">
        <v>18</v>
      </c>
      <c r="J7596" s="1">
        <v>45489</v>
      </c>
      <c r="K7596" t="b">
        <v>0</v>
      </c>
      <c r="L7596" t="s">
        <v>49</v>
      </c>
      <c r="M7596">
        <v>7</v>
      </c>
      <c r="N7596">
        <f>G7596/SUMIF(B:B,B7596,G:G)*100</f>
        <v>2.986211169922881E-2</v>
      </c>
      <c r="Q7596">
        <f>VLOOKUP(C7596, Categories_Pivot_Table!A:B, 2, FALSE)</f>
        <v>23.063808900523561</v>
      </c>
      <c r="T7596">
        <f t="shared" si="119"/>
        <v>2024</v>
      </c>
    </row>
    <row r="7597" spans="1:20" x14ac:dyDescent="0.2">
      <c r="A7597" t="s">
        <v>7854</v>
      </c>
      <c r="B7597" t="s">
        <v>63</v>
      </c>
      <c r="C7597" t="s">
        <v>135</v>
      </c>
      <c r="D7597" t="s">
        <v>292</v>
      </c>
      <c r="E7597">
        <v>12.5</v>
      </c>
      <c r="F7597">
        <v>3</v>
      </c>
      <c r="G7597">
        <v>37.5</v>
      </c>
      <c r="H7597" t="s">
        <v>17</v>
      </c>
      <c r="I7597" t="s">
        <v>18</v>
      </c>
      <c r="J7597" s="1">
        <v>45618</v>
      </c>
      <c r="K7597" t="b">
        <v>1</v>
      </c>
      <c r="L7597" t="s">
        <v>65</v>
      </c>
      <c r="M7597">
        <v>11</v>
      </c>
      <c r="N7597">
        <f>G7597/SUMIF(B:B,B7597,G:G)*100</f>
        <v>6.1954797779540043E-2</v>
      </c>
      <c r="Q7597">
        <f>VLOOKUP(C7597, Categories_Pivot_Table!A:B, 2, FALSE)</f>
        <v>23.146341463414632</v>
      </c>
      <c r="T7597">
        <f t="shared" si="119"/>
        <v>2024</v>
      </c>
    </row>
    <row r="7598" spans="1:20" x14ac:dyDescent="0.2">
      <c r="A7598" t="s">
        <v>7855</v>
      </c>
      <c r="B7598" t="s">
        <v>128</v>
      </c>
      <c r="C7598" t="s">
        <v>38</v>
      </c>
      <c r="D7598" t="s">
        <v>489</v>
      </c>
      <c r="E7598">
        <v>29</v>
      </c>
      <c r="F7598">
        <v>6</v>
      </c>
      <c r="G7598">
        <v>174</v>
      </c>
      <c r="H7598" t="s">
        <v>17</v>
      </c>
      <c r="I7598" t="s">
        <v>46</v>
      </c>
      <c r="J7598" s="1">
        <v>45510</v>
      </c>
      <c r="K7598" t="b">
        <v>1</v>
      </c>
      <c r="L7598" t="s">
        <v>49</v>
      </c>
      <c r="M7598">
        <v>8</v>
      </c>
      <c r="N7598">
        <f>G7598/SUMIF(B:B,B7598,G:G)*100</f>
        <v>0.2541927189855665</v>
      </c>
      <c r="Q7598">
        <f>VLOOKUP(C7598, Categories_Pivot_Table!A:B, 2, FALSE)</f>
        <v>23.088790931989923</v>
      </c>
      <c r="T7598">
        <f t="shared" si="119"/>
        <v>2024</v>
      </c>
    </row>
    <row r="7599" spans="1:20" x14ac:dyDescent="0.2">
      <c r="A7599" t="s">
        <v>7856</v>
      </c>
      <c r="B7599" t="s">
        <v>37</v>
      </c>
      <c r="C7599" t="s">
        <v>38</v>
      </c>
      <c r="D7599" t="s">
        <v>100</v>
      </c>
      <c r="E7599">
        <v>20</v>
      </c>
      <c r="F7599">
        <v>2</v>
      </c>
      <c r="G7599">
        <v>40</v>
      </c>
      <c r="H7599" t="s">
        <v>29</v>
      </c>
      <c r="I7599" t="s">
        <v>46</v>
      </c>
      <c r="J7599" s="1">
        <v>45322</v>
      </c>
      <c r="K7599" t="b">
        <v>0</v>
      </c>
      <c r="L7599" t="s">
        <v>30</v>
      </c>
      <c r="M7599">
        <v>1</v>
      </c>
      <c r="N7599">
        <f>G7599/SUMIF(B:B,B7599,G:G)*100</f>
        <v>5.9724223398457621E-2</v>
      </c>
      <c r="Q7599">
        <f>VLOOKUP(C7599, Categories_Pivot_Table!A:B, 2, FALSE)</f>
        <v>23.088790931989923</v>
      </c>
      <c r="T7599">
        <f t="shared" si="119"/>
        <v>2024</v>
      </c>
    </row>
    <row r="7600" spans="1:20" x14ac:dyDescent="0.2">
      <c r="A7600" t="s">
        <v>7857</v>
      </c>
      <c r="B7600" t="s">
        <v>106</v>
      </c>
      <c r="C7600" t="s">
        <v>135</v>
      </c>
      <c r="D7600" t="s">
        <v>724</v>
      </c>
      <c r="E7600">
        <v>38</v>
      </c>
      <c r="F7600">
        <v>2</v>
      </c>
      <c r="G7600">
        <v>76</v>
      </c>
      <c r="H7600" t="s">
        <v>29</v>
      </c>
      <c r="I7600" t="s">
        <v>18</v>
      </c>
      <c r="J7600" s="1">
        <v>45023</v>
      </c>
      <c r="K7600" t="b">
        <v>1</v>
      </c>
      <c r="L7600" t="s">
        <v>65</v>
      </c>
      <c r="M7600">
        <v>4</v>
      </c>
      <c r="N7600">
        <f>G7600/SUMIF(B:B,B7600,G:G)*100</f>
        <v>0.12385919165580184</v>
      </c>
      <c r="Q7600">
        <f>VLOOKUP(C7600, Categories_Pivot_Table!A:B, 2, FALSE)</f>
        <v>23.146341463414632</v>
      </c>
      <c r="T7600">
        <f t="shared" si="119"/>
        <v>2023</v>
      </c>
    </row>
    <row r="7601" spans="1:20" x14ac:dyDescent="0.2">
      <c r="A7601" t="s">
        <v>7858</v>
      </c>
      <c r="B7601" t="s">
        <v>113</v>
      </c>
      <c r="C7601" t="s">
        <v>48</v>
      </c>
      <c r="D7601" t="s">
        <v>302</v>
      </c>
      <c r="E7601">
        <v>15.5</v>
      </c>
      <c r="F7601">
        <v>7</v>
      </c>
      <c r="G7601">
        <v>108.5</v>
      </c>
      <c r="H7601" t="s">
        <v>56</v>
      </c>
      <c r="I7601" t="s">
        <v>46</v>
      </c>
      <c r="J7601" s="1">
        <v>44781</v>
      </c>
      <c r="K7601" t="b">
        <v>0</v>
      </c>
      <c r="L7601" t="s">
        <v>19</v>
      </c>
      <c r="M7601">
        <v>8</v>
      </c>
      <c r="N7601">
        <f>G7601/SUMIF(B:B,B7601,G:G)*100</f>
        <v>0.17865081586616832</v>
      </c>
      <c r="Q7601">
        <f>VLOOKUP(C7601, Categories_Pivot_Table!A:B, 2, FALSE)</f>
        <v>23.348837209302324</v>
      </c>
      <c r="T7601">
        <f t="shared" si="119"/>
        <v>2022</v>
      </c>
    </row>
    <row r="7602" spans="1:20" x14ac:dyDescent="0.2">
      <c r="A7602" t="s">
        <v>7859</v>
      </c>
      <c r="B7602" t="s">
        <v>73</v>
      </c>
      <c r="C7602" t="s">
        <v>38</v>
      </c>
      <c r="D7602" t="s">
        <v>45</v>
      </c>
      <c r="E7602">
        <v>5</v>
      </c>
      <c r="F7602">
        <v>10</v>
      </c>
      <c r="G7602">
        <v>50</v>
      </c>
      <c r="H7602" t="s">
        <v>56</v>
      </c>
      <c r="I7602" t="s">
        <v>18</v>
      </c>
      <c r="J7602" s="1">
        <v>44723</v>
      </c>
      <c r="K7602" t="b">
        <v>1</v>
      </c>
      <c r="L7602" t="s">
        <v>35</v>
      </c>
      <c r="M7602">
        <v>6</v>
      </c>
      <c r="N7602">
        <f>G7602/SUMIF(B:B,B7602,G:G)*100</f>
        <v>8.6378909725401437E-2</v>
      </c>
      <c r="Q7602">
        <f>VLOOKUP(C7602, Categories_Pivot_Table!A:B, 2, FALSE)</f>
        <v>23.088790931989923</v>
      </c>
      <c r="T7602">
        <f t="shared" si="119"/>
        <v>2022</v>
      </c>
    </row>
    <row r="7603" spans="1:20" x14ac:dyDescent="0.2">
      <c r="A7603" t="s">
        <v>7860</v>
      </c>
      <c r="B7603" t="s">
        <v>21</v>
      </c>
      <c r="C7603" t="s">
        <v>15</v>
      </c>
      <c r="D7603" t="s">
        <v>211</v>
      </c>
      <c r="E7603">
        <v>9.5</v>
      </c>
      <c r="F7603">
        <v>3</v>
      </c>
      <c r="G7603">
        <v>28.5</v>
      </c>
      <c r="H7603" t="s">
        <v>56</v>
      </c>
      <c r="I7603" t="s">
        <v>18</v>
      </c>
      <c r="J7603" s="1">
        <v>45373</v>
      </c>
      <c r="K7603" t="b">
        <v>0</v>
      </c>
      <c r="L7603" t="s">
        <v>65</v>
      </c>
      <c r="M7603">
        <v>3</v>
      </c>
      <c r="N7603">
        <f>G7603/SUMIF(B:B,B7603,G:G)*100</f>
        <v>4.6166929899161706E-2</v>
      </c>
      <c r="Q7603">
        <f>VLOOKUP(C7603, Categories_Pivot_Table!A:B, 2, FALSE)</f>
        <v>23.063808900523561</v>
      </c>
      <c r="T7603">
        <f t="shared" si="119"/>
        <v>2024</v>
      </c>
    </row>
    <row r="7604" spans="1:20" x14ac:dyDescent="0.2">
      <c r="A7604" t="s">
        <v>7861</v>
      </c>
      <c r="B7604" t="s">
        <v>73</v>
      </c>
      <c r="C7604" t="s">
        <v>15</v>
      </c>
      <c r="D7604" t="s">
        <v>64</v>
      </c>
      <c r="E7604">
        <v>39.5</v>
      </c>
      <c r="F7604">
        <v>10</v>
      </c>
      <c r="G7604">
        <v>395</v>
      </c>
      <c r="H7604" t="s">
        <v>17</v>
      </c>
      <c r="I7604" t="s">
        <v>18</v>
      </c>
      <c r="J7604" s="1">
        <v>45427</v>
      </c>
      <c r="K7604" t="b">
        <v>1</v>
      </c>
      <c r="L7604" t="s">
        <v>30</v>
      </c>
      <c r="M7604">
        <v>5</v>
      </c>
      <c r="N7604">
        <f>G7604/SUMIF(B:B,B7604,G:G)*100</f>
        <v>0.68239338683067141</v>
      </c>
      <c r="Q7604">
        <f>VLOOKUP(C7604, Categories_Pivot_Table!A:B, 2, FALSE)</f>
        <v>23.063808900523561</v>
      </c>
      <c r="T7604">
        <f t="shared" si="119"/>
        <v>2024</v>
      </c>
    </row>
    <row r="7605" spans="1:20" x14ac:dyDescent="0.2">
      <c r="A7605" t="s">
        <v>7862</v>
      </c>
      <c r="B7605" t="s">
        <v>44</v>
      </c>
      <c r="C7605" t="s">
        <v>33</v>
      </c>
      <c r="D7605" t="s">
        <v>843</v>
      </c>
      <c r="E7605">
        <v>26</v>
      </c>
      <c r="F7605">
        <v>6</v>
      </c>
      <c r="G7605">
        <v>156</v>
      </c>
      <c r="H7605" t="s">
        <v>56</v>
      </c>
      <c r="I7605" t="s">
        <v>46</v>
      </c>
      <c r="J7605" s="1">
        <v>44763</v>
      </c>
      <c r="K7605" t="b">
        <v>1</v>
      </c>
      <c r="L7605" t="s">
        <v>42</v>
      </c>
      <c r="M7605">
        <v>7</v>
      </c>
      <c r="N7605">
        <f>G7605/SUMIF(B:B,B7605,G:G)*100</f>
        <v>0.25702493636161428</v>
      </c>
      <c r="Q7605">
        <f>VLOOKUP(C7605, Categories_Pivot_Table!A:B, 2, FALSE)</f>
        <v>23.300574345883856</v>
      </c>
      <c r="T7605">
        <f t="shared" si="119"/>
        <v>2022</v>
      </c>
    </row>
    <row r="7606" spans="1:20" x14ac:dyDescent="0.2">
      <c r="A7606" t="s">
        <v>7863</v>
      </c>
      <c r="B7606" t="s">
        <v>37</v>
      </c>
      <c r="C7606" t="s">
        <v>22</v>
      </c>
      <c r="D7606" t="s">
        <v>147</v>
      </c>
      <c r="E7606">
        <v>32</v>
      </c>
      <c r="F7606">
        <v>6</v>
      </c>
      <c r="G7606">
        <v>192</v>
      </c>
      <c r="H7606" t="s">
        <v>17</v>
      </c>
      <c r="I7606" t="s">
        <v>18</v>
      </c>
      <c r="J7606" s="1">
        <v>45252</v>
      </c>
      <c r="K7606" t="b">
        <v>0</v>
      </c>
      <c r="L7606" t="s">
        <v>30</v>
      </c>
      <c r="M7606">
        <v>11</v>
      </c>
      <c r="N7606">
        <f>G7606/SUMIF(B:B,B7606,G:G)*100</f>
        <v>0.28667627231259657</v>
      </c>
      <c r="Q7606">
        <f>VLOOKUP(C7606, Categories_Pivot_Table!A:B, 2, FALSE)</f>
        <v>21.505681818181817</v>
      </c>
      <c r="T7606">
        <f t="shared" si="119"/>
        <v>2023</v>
      </c>
    </row>
    <row r="7607" spans="1:20" x14ac:dyDescent="0.2">
      <c r="A7607" t="s">
        <v>7864</v>
      </c>
      <c r="B7607" t="s">
        <v>63</v>
      </c>
      <c r="C7607" t="s">
        <v>74</v>
      </c>
      <c r="D7607" t="s">
        <v>626</v>
      </c>
      <c r="E7607">
        <v>26</v>
      </c>
      <c r="F7607">
        <v>5</v>
      </c>
      <c r="G7607">
        <v>130</v>
      </c>
      <c r="H7607" t="s">
        <v>17</v>
      </c>
      <c r="I7607" t="s">
        <v>46</v>
      </c>
      <c r="J7607" s="1">
        <v>45262</v>
      </c>
      <c r="K7607" t="b">
        <v>0</v>
      </c>
      <c r="L7607" t="s">
        <v>35</v>
      </c>
      <c r="M7607">
        <v>12</v>
      </c>
      <c r="N7607">
        <f>G7607/SUMIF(B:B,B7607,G:G)*100</f>
        <v>0.21477663230240551</v>
      </c>
      <c r="Q7607">
        <f>VLOOKUP(C7607, Categories_Pivot_Table!A:B, 2, FALSE)</f>
        <v>24.317096165933375</v>
      </c>
      <c r="T7607">
        <f t="shared" si="119"/>
        <v>2023</v>
      </c>
    </row>
    <row r="7608" spans="1:20" x14ac:dyDescent="0.2">
      <c r="A7608" t="s">
        <v>7865</v>
      </c>
      <c r="B7608" t="s">
        <v>47</v>
      </c>
      <c r="C7608" t="s">
        <v>27</v>
      </c>
      <c r="D7608" t="s">
        <v>91</v>
      </c>
      <c r="E7608">
        <v>33.5</v>
      </c>
      <c r="F7608">
        <v>2</v>
      </c>
      <c r="G7608">
        <v>67</v>
      </c>
      <c r="H7608" t="s">
        <v>56</v>
      </c>
      <c r="I7608" t="s">
        <v>18</v>
      </c>
      <c r="J7608" s="1">
        <v>45399</v>
      </c>
      <c r="K7608" t="b">
        <v>0</v>
      </c>
      <c r="L7608" t="s">
        <v>30</v>
      </c>
      <c r="M7608">
        <v>4</v>
      </c>
      <c r="N7608">
        <f>G7608/SUMIF(B:B,B7608,G:G)*100</f>
        <v>0.10646242829676004</v>
      </c>
      <c r="Q7608">
        <f>VLOOKUP(C7608, Categories_Pivot_Table!A:B, 2, FALSE)</f>
        <v>25.013711734693878</v>
      </c>
      <c r="T7608">
        <f t="shared" si="119"/>
        <v>2024</v>
      </c>
    </row>
    <row r="7609" spans="1:20" x14ac:dyDescent="0.2">
      <c r="A7609" t="s">
        <v>7866</v>
      </c>
      <c r="B7609" t="s">
        <v>44</v>
      </c>
      <c r="C7609" t="s">
        <v>15</v>
      </c>
      <c r="D7609" t="s">
        <v>226</v>
      </c>
      <c r="E7609">
        <v>27.5</v>
      </c>
      <c r="F7609">
        <v>1</v>
      </c>
      <c r="G7609">
        <v>27.5</v>
      </c>
      <c r="H7609" t="s">
        <v>29</v>
      </c>
      <c r="I7609" t="s">
        <v>18</v>
      </c>
      <c r="J7609" s="1">
        <v>45594</v>
      </c>
      <c r="K7609" t="b">
        <v>1</v>
      </c>
      <c r="L7609" t="s">
        <v>49</v>
      </c>
      <c r="M7609">
        <v>10</v>
      </c>
      <c r="N7609">
        <f>G7609/SUMIF(B:B,B7609,G:G)*100</f>
        <v>4.5308883012464059E-2</v>
      </c>
      <c r="Q7609">
        <f>VLOOKUP(C7609, Categories_Pivot_Table!A:B, 2, FALSE)</f>
        <v>23.063808900523561</v>
      </c>
      <c r="T7609">
        <f t="shared" si="119"/>
        <v>2024</v>
      </c>
    </row>
    <row r="7610" spans="1:20" x14ac:dyDescent="0.2">
      <c r="A7610" t="s">
        <v>7867</v>
      </c>
      <c r="B7610" t="s">
        <v>71</v>
      </c>
      <c r="C7610" t="s">
        <v>48</v>
      </c>
      <c r="D7610" t="s">
        <v>237</v>
      </c>
      <c r="E7610">
        <v>11</v>
      </c>
      <c r="F7610">
        <v>7</v>
      </c>
      <c r="G7610">
        <v>77</v>
      </c>
      <c r="H7610" t="s">
        <v>56</v>
      </c>
      <c r="I7610" t="s">
        <v>46</v>
      </c>
      <c r="J7610" s="1">
        <v>44890</v>
      </c>
      <c r="K7610" t="b">
        <v>0</v>
      </c>
      <c r="L7610" t="s">
        <v>65</v>
      </c>
      <c r="M7610">
        <v>11</v>
      </c>
      <c r="N7610">
        <f>G7610/SUMIF(B:B,B7610,G:G)*100</f>
        <v>0.12199469243870557</v>
      </c>
      <c r="Q7610">
        <f>VLOOKUP(C7610, Categories_Pivot_Table!A:B, 2, FALSE)</f>
        <v>23.348837209302324</v>
      </c>
      <c r="T7610">
        <f t="shared" si="119"/>
        <v>2022</v>
      </c>
    </row>
    <row r="7611" spans="1:20" x14ac:dyDescent="0.2">
      <c r="A7611" t="s">
        <v>7868</v>
      </c>
      <c r="B7611" t="s">
        <v>104</v>
      </c>
      <c r="C7611" t="s">
        <v>27</v>
      </c>
      <c r="D7611" t="s">
        <v>140</v>
      </c>
      <c r="E7611">
        <v>27.5</v>
      </c>
      <c r="F7611">
        <v>8</v>
      </c>
      <c r="G7611">
        <v>220</v>
      </c>
      <c r="H7611" t="s">
        <v>56</v>
      </c>
      <c r="I7611" t="s">
        <v>46</v>
      </c>
      <c r="J7611" s="1">
        <v>45069</v>
      </c>
      <c r="K7611" t="b">
        <v>0</v>
      </c>
      <c r="L7611" t="s">
        <v>49</v>
      </c>
      <c r="M7611">
        <v>5</v>
      </c>
      <c r="N7611">
        <f>G7611/SUMIF(B:B,B7611,G:G)*100</f>
        <v>0.35753173094112106</v>
      </c>
      <c r="Q7611">
        <f>VLOOKUP(C7611, Categories_Pivot_Table!A:B, 2, FALSE)</f>
        <v>25.013711734693878</v>
      </c>
      <c r="T7611">
        <f t="shared" si="119"/>
        <v>2023</v>
      </c>
    </row>
    <row r="7612" spans="1:20" x14ac:dyDescent="0.2">
      <c r="A7612" t="s">
        <v>7869</v>
      </c>
      <c r="B7612" t="s">
        <v>106</v>
      </c>
      <c r="C7612" t="s">
        <v>48</v>
      </c>
      <c r="D7612" t="s">
        <v>1089</v>
      </c>
      <c r="E7612">
        <v>30.5</v>
      </c>
      <c r="F7612">
        <v>8</v>
      </c>
      <c r="G7612">
        <v>244</v>
      </c>
      <c r="H7612" t="s">
        <v>17</v>
      </c>
      <c r="I7612" t="s">
        <v>46</v>
      </c>
      <c r="J7612" s="1">
        <v>45645</v>
      </c>
      <c r="K7612" t="b">
        <v>0</v>
      </c>
      <c r="L7612" t="s">
        <v>42</v>
      </c>
      <c r="M7612">
        <v>12</v>
      </c>
      <c r="N7612">
        <f>G7612/SUMIF(B:B,B7612,G:G)*100</f>
        <v>0.39765319426336382</v>
      </c>
      <c r="Q7612">
        <f>VLOOKUP(C7612, Categories_Pivot_Table!A:B, 2, FALSE)</f>
        <v>23.348837209302324</v>
      </c>
      <c r="T7612">
        <f t="shared" si="119"/>
        <v>2024</v>
      </c>
    </row>
    <row r="7613" spans="1:20" x14ac:dyDescent="0.2">
      <c r="A7613" t="s">
        <v>7870</v>
      </c>
      <c r="B7613" t="s">
        <v>106</v>
      </c>
      <c r="C7613" t="s">
        <v>38</v>
      </c>
      <c r="D7613" t="s">
        <v>190</v>
      </c>
      <c r="E7613">
        <v>33.5</v>
      </c>
      <c r="F7613">
        <v>4</v>
      </c>
      <c r="G7613">
        <v>134</v>
      </c>
      <c r="H7613" t="s">
        <v>29</v>
      </c>
      <c r="I7613" t="s">
        <v>18</v>
      </c>
      <c r="J7613" s="1">
        <v>45414</v>
      </c>
      <c r="K7613" t="b">
        <v>1</v>
      </c>
      <c r="L7613" t="s">
        <v>42</v>
      </c>
      <c r="M7613">
        <v>5</v>
      </c>
      <c r="N7613">
        <f>G7613/SUMIF(B:B,B7613,G:G)*100</f>
        <v>0.2183833116036506</v>
      </c>
      <c r="Q7613">
        <f>VLOOKUP(C7613, Categories_Pivot_Table!A:B, 2, FALSE)</f>
        <v>23.088790931989923</v>
      </c>
      <c r="T7613">
        <f t="shared" si="119"/>
        <v>2024</v>
      </c>
    </row>
    <row r="7614" spans="1:20" x14ac:dyDescent="0.2">
      <c r="A7614" t="s">
        <v>7871</v>
      </c>
      <c r="B7614" t="s">
        <v>71</v>
      </c>
      <c r="C7614" t="s">
        <v>48</v>
      </c>
      <c r="D7614" t="s">
        <v>93</v>
      </c>
      <c r="E7614">
        <v>41</v>
      </c>
      <c r="F7614">
        <v>4</v>
      </c>
      <c r="G7614">
        <v>164</v>
      </c>
      <c r="H7614" t="s">
        <v>17</v>
      </c>
      <c r="I7614" t="s">
        <v>46</v>
      </c>
      <c r="J7614" s="1">
        <v>45354</v>
      </c>
      <c r="K7614" t="b">
        <v>0</v>
      </c>
      <c r="L7614" t="s">
        <v>24</v>
      </c>
      <c r="M7614">
        <v>3</v>
      </c>
      <c r="N7614">
        <f>G7614/SUMIF(B:B,B7614,G:G)*100</f>
        <v>0.25983285142789242</v>
      </c>
      <c r="Q7614">
        <f>VLOOKUP(C7614, Categories_Pivot_Table!A:B, 2, FALSE)</f>
        <v>23.348837209302324</v>
      </c>
      <c r="T7614">
        <f t="shared" si="119"/>
        <v>2024</v>
      </c>
    </row>
    <row r="7615" spans="1:20" x14ac:dyDescent="0.2">
      <c r="A7615" t="s">
        <v>7872</v>
      </c>
      <c r="B7615" t="s">
        <v>90</v>
      </c>
      <c r="C7615" t="s">
        <v>48</v>
      </c>
      <c r="D7615" t="s">
        <v>201</v>
      </c>
      <c r="E7615">
        <v>35</v>
      </c>
      <c r="F7615">
        <v>5</v>
      </c>
      <c r="G7615">
        <v>175</v>
      </c>
      <c r="H7615" t="s">
        <v>56</v>
      </c>
      <c r="I7615" t="s">
        <v>18</v>
      </c>
      <c r="J7615" s="1">
        <v>45609</v>
      </c>
      <c r="K7615" t="b">
        <v>0</v>
      </c>
      <c r="L7615" t="s">
        <v>30</v>
      </c>
      <c r="M7615">
        <v>11</v>
      </c>
      <c r="N7615">
        <f>G7615/SUMIF(B:B,B7615,G:G)*100</f>
        <v>0.29589800818369349</v>
      </c>
      <c r="Q7615">
        <f>VLOOKUP(C7615, Categories_Pivot_Table!A:B, 2, FALSE)</f>
        <v>23.348837209302324</v>
      </c>
      <c r="T7615">
        <f t="shared" si="119"/>
        <v>2024</v>
      </c>
    </row>
    <row r="7616" spans="1:20" x14ac:dyDescent="0.2">
      <c r="A7616" t="s">
        <v>7873</v>
      </c>
      <c r="B7616" t="s">
        <v>32</v>
      </c>
      <c r="C7616" t="s">
        <v>48</v>
      </c>
      <c r="D7616" t="s">
        <v>294</v>
      </c>
      <c r="E7616">
        <v>6.5</v>
      </c>
      <c r="F7616">
        <v>2</v>
      </c>
      <c r="G7616">
        <v>13</v>
      </c>
      <c r="H7616" t="s">
        <v>56</v>
      </c>
      <c r="I7616" t="s">
        <v>46</v>
      </c>
      <c r="J7616" s="1">
        <v>44890</v>
      </c>
      <c r="K7616" t="b">
        <v>1</v>
      </c>
      <c r="L7616" t="s">
        <v>65</v>
      </c>
      <c r="M7616">
        <v>11</v>
      </c>
      <c r="N7616">
        <f>G7616/SUMIF(B:B,B7616,G:G)*100</f>
        <v>2.2172003581631346E-2</v>
      </c>
      <c r="Q7616">
        <f>VLOOKUP(C7616, Categories_Pivot_Table!A:B, 2, FALSE)</f>
        <v>23.348837209302324</v>
      </c>
      <c r="T7616">
        <f t="shared" si="119"/>
        <v>2022</v>
      </c>
    </row>
    <row r="7617" spans="1:20" x14ac:dyDescent="0.2">
      <c r="A7617" t="s">
        <v>7874</v>
      </c>
      <c r="B7617" t="s">
        <v>47</v>
      </c>
      <c r="C7617" t="s">
        <v>38</v>
      </c>
      <c r="D7617" t="s">
        <v>41</v>
      </c>
      <c r="E7617">
        <v>23</v>
      </c>
      <c r="F7617">
        <v>4</v>
      </c>
      <c r="G7617">
        <v>146</v>
      </c>
      <c r="H7617" t="s">
        <v>29</v>
      </c>
      <c r="I7617" t="s">
        <v>18</v>
      </c>
      <c r="J7617" s="1">
        <v>45180</v>
      </c>
      <c r="K7617" t="b">
        <v>0</v>
      </c>
      <c r="L7617" t="s">
        <v>19</v>
      </c>
      <c r="M7617">
        <v>9</v>
      </c>
      <c r="N7617">
        <f>G7617/SUMIF(B:B,B7617,G:G)*100</f>
        <v>0.23199275419890997</v>
      </c>
      <c r="Q7617">
        <f>VLOOKUP(C7617, Categories_Pivot_Table!A:B, 2, FALSE)</f>
        <v>23.088790931989923</v>
      </c>
      <c r="T7617">
        <f t="shared" si="119"/>
        <v>2023</v>
      </c>
    </row>
    <row r="7618" spans="1:20" x14ac:dyDescent="0.2">
      <c r="A7618" t="s">
        <v>7875</v>
      </c>
      <c r="B7618" t="s">
        <v>51</v>
      </c>
      <c r="C7618" t="s">
        <v>135</v>
      </c>
      <c r="D7618" t="s">
        <v>188</v>
      </c>
      <c r="E7618">
        <v>33.5</v>
      </c>
      <c r="F7618">
        <v>7</v>
      </c>
      <c r="G7618">
        <v>234.5</v>
      </c>
      <c r="H7618" t="s">
        <v>29</v>
      </c>
      <c r="I7618" t="s">
        <v>46</v>
      </c>
      <c r="J7618" s="1">
        <v>45154</v>
      </c>
      <c r="K7618" t="b">
        <v>0</v>
      </c>
      <c r="L7618" t="s">
        <v>30</v>
      </c>
      <c r="M7618">
        <v>8</v>
      </c>
      <c r="N7618">
        <f>G7618/SUMIF(B:B,B7618,G:G)*100</f>
        <v>0.36352643899111725</v>
      </c>
      <c r="Q7618">
        <f>VLOOKUP(C7618, Categories_Pivot_Table!A:B, 2, FALSE)</f>
        <v>23.146341463414632</v>
      </c>
      <c r="T7618">
        <f t="shared" ref="T7618:T7681" si="120">YEAR(J7618)</f>
        <v>2023</v>
      </c>
    </row>
    <row r="7619" spans="1:20" x14ac:dyDescent="0.2">
      <c r="A7619" t="s">
        <v>7876</v>
      </c>
      <c r="B7619" t="s">
        <v>90</v>
      </c>
      <c r="C7619" t="s">
        <v>22</v>
      </c>
      <c r="D7619" t="s">
        <v>205</v>
      </c>
      <c r="E7619">
        <v>15.5</v>
      </c>
      <c r="F7619">
        <v>7</v>
      </c>
      <c r="G7619">
        <v>108.5</v>
      </c>
      <c r="H7619" t="s">
        <v>56</v>
      </c>
      <c r="I7619" t="s">
        <v>18</v>
      </c>
      <c r="J7619" s="1">
        <v>44758</v>
      </c>
      <c r="K7619" t="b">
        <v>0</v>
      </c>
      <c r="L7619" t="s">
        <v>35</v>
      </c>
      <c r="M7619">
        <v>7</v>
      </c>
      <c r="N7619">
        <f>G7619/SUMIF(B:B,B7619,G:G)*100</f>
        <v>0.18345676507388997</v>
      </c>
      <c r="Q7619">
        <f>VLOOKUP(C7619, Categories_Pivot_Table!A:B, 2, FALSE)</f>
        <v>21.505681818181817</v>
      </c>
      <c r="T7619">
        <f t="shared" si="120"/>
        <v>2022</v>
      </c>
    </row>
    <row r="7620" spans="1:20" x14ac:dyDescent="0.2">
      <c r="A7620" t="s">
        <v>7877</v>
      </c>
      <c r="B7620" t="s">
        <v>51</v>
      </c>
      <c r="C7620" t="s">
        <v>33</v>
      </c>
      <c r="D7620" t="s">
        <v>129</v>
      </c>
      <c r="E7620">
        <v>15.5</v>
      </c>
      <c r="F7620">
        <v>3</v>
      </c>
      <c r="G7620">
        <v>46.5</v>
      </c>
      <c r="H7620" t="s">
        <v>29</v>
      </c>
      <c r="I7620" t="s">
        <v>46</v>
      </c>
      <c r="J7620" s="1">
        <v>44803</v>
      </c>
      <c r="K7620" t="b">
        <v>1</v>
      </c>
      <c r="L7620" t="s">
        <v>49</v>
      </c>
      <c r="M7620">
        <v>8</v>
      </c>
      <c r="N7620">
        <f>G7620/SUMIF(B:B,B7620,G:G)*100</f>
        <v>7.2085200055807902E-2</v>
      </c>
      <c r="Q7620">
        <f>VLOOKUP(C7620, Categories_Pivot_Table!A:B, 2, FALSE)</f>
        <v>23.300574345883856</v>
      </c>
      <c r="T7620">
        <f t="shared" si="120"/>
        <v>2022</v>
      </c>
    </row>
    <row r="7621" spans="1:20" x14ac:dyDescent="0.2">
      <c r="A7621" t="s">
        <v>7878</v>
      </c>
      <c r="B7621" t="s">
        <v>71</v>
      </c>
      <c r="C7621" t="s">
        <v>38</v>
      </c>
      <c r="D7621" t="s">
        <v>473</v>
      </c>
      <c r="E7621">
        <v>23</v>
      </c>
      <c r="F7621">
        <v>1</v>
      </c>
      <c r="G7621">
        <v>23</v>
      </c>
      <c r="H7621" t="s">
        <v>56</v>
      </c>
      <c r="I7621" t="s">
        <v>18</v>
      </c>
      <c r="J7621" s="1">
        <v>45181</v>
      </c>
      <c r="K7621" t="b">
        <v>0</v>
      </c>
      <c r="L7621" t="s">
        <v>49</v>
      </c>
      <c r="M7621">
        <v>9</v>
      </c>
      <c r="N7621">
        <f>G7621/SUMIF(B:B,B7621,G:G)*100</f>
        <v>3.6439973066106864E-2</v>
      </c>
      <c r="Q7621">
        <f>VLOOKUP(C7621, Categories_Pivot_Table!A:B, 2, FALSE)</f>
        <v>23.088790931989923</v>
      </c>
      <c r="T7621">
        <f t="shared" si="120"/>
        <v>2023</v>
      </c>
    </row>
    <row r="7622" spans="1:20" x14ac:dyDescent="0.2">
      <c r="A7622" t="s">
        <v>7879</v>
      </c>
      <c r="B7622" t="s">
        <v>21</v>
      </c>
      <c r="C7622" t="s">
        <v>74</v>
      </c>
      <c r="D7622" t="s">
        <v>626</v>
      </c>
      <c r="E7622">
        <v>26</v>
      </c>
      <c r="F7622">
        <v>4</v>
      </c>
      <c r="G7622">
        <v>104</v>
      </c>
      <c r="H7622" t="s">
        <v>17</v>
      </c>
      <c r="I7622" t="s">
        <v>18</v>
      </c>
      <c r="J7622" s="1">
        <v>45040</v>
      </c>
      <c r="K7622" t="b">
        <v>0</v>
      </c>
      <c r="L7622" t="s">
        <v>19</v>
      </c>
      <c r="M7622">
        <v>4</v>
      </c>
      <c r="N7622">
        <f>G7622/SUMIF(B:B,B7622,G:G)*100</f>
        <v>0.16846879682501115</v>
      </c>
      <c r="Q7622">
        <f>VLOOKUP(C7622, Categories_Pivot_Table!A:B, 2, FALSE)</f>
        <v>24.317096165933375</v>
      </c>
      <c r="T7622">
        <f t="shared" si="120"/>
        <v>2023</v>
      </c>
    </row>
    <row r="7623" spans="1:20" x14ac:dyDescent="0.2">
      <c r="A7623" t="s">
        <v>7880</v>
      </c>
      <c r="B7623" t="s">
        <v>81</v>
      </c>
      <c r="C7623" t="s">
        <v>135</v>
      </c>
      <c r="D7623" t="s">
        <v>724</v>
      </c>
      <c r="E7623">
        <v>38</v>
      </c>
      <c r="F7623">
        <v>2</v>
      </c>
      <c r="G7623">
        <v>76</v>
      </c>
      <c r="H7623" t="s">
        <v>56</v>
      </c>
      <c r="I7623" t="s">
        <v>18</v>
      </c>
      <c r="J7623" s="1">
        <v>45561</v>
      </c>
      <c r="K7623" t="b">
        <v>0</v>
      </c>
      <c r="L7623" t="s">
        <v>42</v>
      </c>
      <c r="M7623">
        <v>9</v>
      </c>
      <c r="N7623">
        <f>G7623/SUMIF(B:B,B7623,G:G)*100</f>
        <v>0.12033789614522884</v>
      </c>
      <c r="Q7623">
        <f>VLOOKUP(C7623, Categories_Pivot_Table!A:B, 2, FALSE)</f>
        <v>23.146341463414632</v>
      </c>
      <c r="T7623">
        <f t="shared" si="120"/>
        <v>2024</v>
      </c>
    </row>
    <row r="7624" spans="1:20" x14ac:dyDescent="0.2">
      <c r="A7624" t="s">
        <v>7881</v>
      </c>
      <c r="B7624" t="s">
        <v>51</v>
      </c>
      <c r="C7624" t="s">
        <v>135</v>
      </c>
      <c r="D7624" t="s">
        <v>216</v>
      </c>
      <c r="E7624">
        <v>14</v>
      </c>
      <c r="F7624">
        <v>5</v>
      </c>
      <c r="G7624">
        <v>70</v>
      </c>
      <c r="H7624" t="s">
        <v>17</v>
      </c>
      <c r="I7624" t="s">
        <v>18</v>
      </c>
      <c r="J7624" s="1">
        <v>45279</v>
      </c>
      <c r="K7624" t="b">
        <v>0</v>
      </c>
      <c r="L7624" t="s">
        <v>49</v>
      </c>
      <c r="M7624">
        <v>12</v>
      </c>
      <c r="N7624">
        <f>G7624/SUMIF(B:B,B7624,G:G)*100</f>
        <v>0.10851535492272157</v>
      </c>
      <c r="Q7624">
        <f>VLOOKUP(C7624, Categories_Pivot_Table!A:B, 2, FALSE)</f>
        <v>23.146341463414632</v>
      </c>
      <c r="T7624">
        <f t="shared" si="120"/>
        <v>2023</v>
      </c>
    </row>
    <row r="7625" spans="1:20" x14ac:dyDescent="0.2">
      <c r="A7625" t="s">
        <v>7882</v>
      </c>
      <c r="B7625" t="s">
        <v>90</v>
      </c>
      <c r="C7625" t="s">
        <v>27</v>
      </c>
      <c r="D7625" t="s">
        <v>221</v>
      </c>
      <c r="E7625">
        <v>35</v>
      </c>
      <c r="F7625">
        <v>7</v>
      </c>
      <c r="G7625">
        <v>245</v>
      </c>
      <c r="H7625" t="s">
        <v>56</v>
      </c>
      <c r="I7625" t="s">
        <v>18</v>
      </c>
      <c r="J7625" s="1">
        <v>44923</v>
      </c>
      <c r="K7625" t="b">
        <v>0</v>
      </c>
      <c r="L7625" t="s">
        <v>30</v>
      </c>
      <c r="M7625">
        <v>12</v>
      </c>
      <c r="N7625">
        <f>G7625/SUMIF(B:B,B7625,G:G)*100</f>
        <v>0.41425721145717087</v>
      </c>
      <c r="Q7625">
        <f>VLOOKUP(C7625, Categories_Pivot_Table!A:B, 2, FALSE)</f>
        <v>25.013711734693878</v>
      </c>
      <c r="T7625">
        <f t="shared" si="120"/>
        <v>2022</v>
      </c>
    </row>
    <row r="7626" spans="1:20" x14ac:dyDescent="0.2">
      <c r="A7626" t="s">
        <v>7883</v>
      </c>
      <c r="B7626" t="s">
        <v>76</v>
      </c>
      <c r="C7626" t="s">
        <v>22</v>
      </c>
      <c r="D7626" t="s">
        <v>147</v>
      </c>
      <c r="E7626">
        <v>32</v>
      </c>
      <c r="F7626">
        <v>7</v>
      </c>
      <c r="G7626">
        <v>224</v>
      </c>
      <c r="H7626" t="s">
        <v>17</v>
      </c>
      <c r="I7626" t="s">
        <v>18</v>
      </c>
      <c r="J7626" s="1">
        <v>45598</v>
      </c>
      <c r="K7626" t="b">
        <v>0</v>
      </c>
      <c r="L7626" t="s">
        <v>35</v>
      </c>
      <c r="M7626">
        <v>11</v>
      </c>
      <c r="N7626">
        <f>G7626/SUMIF(B:B,B7626,G:G)*100</f>
        <v>0.38139669512953012</v>
      </c>
      <c r="Q7626">
        <f>VLOOKUP(C7626, Categories_Pivot_Table!A:B, 2, FALSE)</f>
        <v>21.505681818181817</v>
      </c>
      <c r="T7626">
        <f t="shared" si="120"/>
        <v>2024</v>
      </c>
    </row>
    <row r="7627" spans="1:20" x14ac:dyDescent="0.2">
      <c r="A7627" t="s">
        <v>7884</v>
      </c>
      <c r="B7627" t="s">
        <v>87</v>
      </c>
      <c r="C7627" t="s">
        <v>38</v>
      </c>
      <c r="D7627" t="s">
        <v>41</v>
      </c>
      <c r="E7627">
        <v>23</v>
      </c>
      <c r="F7627">
        <v>5</v>
      </c>
      <c r="G7627">
        <v>115</v>
      </c>
      <c r="H7627" t="s">
        <v>29</v>
      </c>
      <c r="I7627" t="s">
        <v>46</v>
      </c>
      <c r="J7627" s="1">
        <v>45057</v>
      </c>
      <c r="K7627" t="b">
        <v>0</v>
      </c>
      <c r="L7627" t="s">
        <v>42</v>
      </c>
      <c r="M7627">
        <v>5</v>
      </c>
      <c r="N7627">
        <f>G7627/SUMIF(B:B,B7627,G:G)*100</f>
        <v>0.1768224241585559</v>
      </c>
      <c r="Q7627">
        <f>VLOOKUP(C7627, Categories_Pivot_Table!A:B, 2, FALSE)</f>
        <v>23.088790931989923</v>
      </c>
      <c r="T7627">
        <f t="shared" si="120"/>
        <v>2023</v>
      </c>
    </row>
    <row r="7628" spans="1:20" x14ac:dyDescent="0.2">
      <c r="A7628" t="s">
        <v>7885</v>
      </c>
      <c r="B7628" t="s">
        <v>47</v>
      </c>
      <c r="C7628" t="s">
        <v>33</v>
      </c>
      <c r="D7628" t="s">
        <v>109</v>
      </c>
      <c r="E7628">
        <v>41</v>
      </c>
      <c r="F7628">
        <v>1</v>
      </c>
      <c r="G7628">
        <v>41</v>
      </c>
      <c r="H7628" t="s">
        <v>56</v>
      </c>
      <c r="I7628" t="s">
        <v>46</v>
      </c>
      <c r="J7628" s="1">
        <v>45280</v>
      </c>
      <c r="K7628" t="b">
        <v>0</v>
      </c>
      <c r="L7628" t="s">
        <v>30</v>
      </c>
      <c r="M7628">
        <v>12</v>
      </c>
      <c r="N7628">
        <f>G7628/SUMIF(B:B,B7628,G:G)*100</f>
        <v>6.5148650151748685E-2</v>
      </c>
      <c r="Q7628">
        <f>VLOOKUP(C7628, Categories_Pivot_Table!A:B, 2, FALSE)</f>
        <v>23.300574345883856</v>
      </c>
      <c r="T7628">
        <f t="shared" si="120"/>
        <v>2023</v>
      </c>
    </row>
    <row r="7629" spans="1:20" x14ac:dyDescent="0.2">
      <c r="A7629" t="s">
        <v>7886</v>
      </c>
      <c r="B7629" t="s">
        <v>121</v>
      </c>
      <c r="C7629" t="s">
        <v>15</v>
      </c>
      <c r="D7629" t="s">
        <v>500</v>
      </c>
      <c r="E7629">
        <v>17</v>
      </c>
      <c r="F7629">
        <v>3</v>
      </c>
      <c r="G7629">
        <v>51</v>
      </c>
      <c r="H7629" t="s">
        <v>17</v>
      </c>
      <c r="I7629" t="s">
        <v>46</v>
      </c>
      <c r="J7629" s="1">
        <v>45673</v>
      </c>
      <c r="K7629" t="b">
        <v>0</v>
      </c>
      <c r="L7629" t="s">
        <v>42</v>
      </c>
      <c r="M7629">
        <v>1</v>
      </c>
      <c r="N7629">
        <f>G7629/SUMIF(B:B,B7629,G:G)*100</f>
        <v>7.7778879221601177E-2</v>
      </c>
      <c r="Q7629">
        <f>VLOOKUP(C7629, Categories_Pivot_Table!A:B, 2, FALSE)</f>
        <v>23.063808900523561</v>
      </c>
      <c r="T7629">
        <f t="shared" si="120"/>
        <v>2025</v>
      </c>
    </row>
    <row r="7630" spans="1:20" x14ac:dyDescent="0.2">
      <c r="A7630" t="s">
        <v>7887</v>
      </c>
      <c r="B7630" t="s">
        <v>63</v>
      </c>
      <c r="C7630" t="s">
        <v>74</v>
      </c>
      <c r="D7630" t="s">
        <v>456</v>
      </c>
      <c r="E7630">
        <v>11</v>
      </c>
      <c r="F7630">
        <v>10</v>
      </c>
      <c r="G7630">
        <v>110</v>
      </c>
      <c r="H7630" t="s">
        <v>29</v>
      </c>
      <c r="I7630" t="s">
        <v>18</v>
      </c>
      <c r="J7630" s="1">
        <v>45150</v>
      </c>
      <c r="K7630" t="b">
        <v>0</v>
      </c>
      <c r="L7630" t="s">
        <v>35</v>
      </c>
      <c r="M7630">
        <v>8</v>
      </c>
      <c r="N7630">
        <f>G7630/SUMIF(B:B,B7630,G:G)*100</f>
        <v>0.1817340734866508</v>
      </c>
      <c r="Q7630">
        <f>VLOOKUP(C7630, Categories_Pivot_Table!A:B, 2, FALSE)</f>
        <v>24.317096165933375</v>
      </c>
      <c r="T7630">
        <f t="shared" si="120"/>
        <v>2023</v>
      </c>
    </row>
    <row r="7631" spans="1:20" x14ac:dyDescent="0.2">
      <c r="A7631" t="s">
        <v>7888</v>
      </c>
      <c r="B7631" t="s">
        <v>113</v>
      </c>
      <c r="C7631" t="s">
        <v>135</v>
      </c>
      <c r="D7631" t="s">
        <v>233</v>
      </c>
      <c r="E7631">
        <v>18.5</v>
      </c>
      <c r="F7631">
        <v>7</v>
      </c>
      <c r="G7631">
        <v>129.5</v>
      </c>
      <c r="H7631" t="s">
        <v>29</v>
      </c>
      <c r="I7631" t="s">
        <v>18</v>
      </c>
      <c r="J7631" s="1">
        <v>45620</v>
      </c>
      <c r="K7631" t="b">
        <v>0</v>
      </c>
      <c r="L7631" t="s">
        <v>24</v>
      </c>
      <c r="M7631">
        <v>11</v>
      </c>
      <c r="N7631">
        <f>G7631/SUMIF(B:B,B7631,G:G)*100</f>
        <v>0.21322839313058797</v>
      </c>
      <c r="Q7631">
        <f>VLOOKUP(C7631, Categories_Pivot_Table!A:B, 2, FALSE)</f>
        <v>23.146341463414632</v>
      </c>
      <c r="T7631">
        <f t="shared" si="120"/>
        <v>2024</v>
      </c>
    </row>
    <row r="7632" spans="1:20" x14ac:dyDescent="0.2">
      <c r="A7632" t="s">
        <v>7889</v>
      </c>
      <c r="B7632" t="s">
        <v>106</v>
      </c>
      <c r="C7632" t="s">
        <v>38</v>
      </c>
      <c r="D7632" t="s">
        <v>404</v>
      </c>
      <c r="E7632">
        <v>11</v>
      </c>
      <c r="F7632">
        <v>7</v>
      </c>
      <c r="G7632">
        <v>77</v>
      </c>
      <c r="H7632" t="s">
        <v>29</v>
      </c>
      <c r="I7632" t="s">
        <v>18</v>
      </c>
      <c r="J7632" s="1">
        <v>45660</v>
      </c>
      <c r="K7632" t="b">
        <v>0</v>
      </c>
      <c r="L7632" t="s">
        <v>65</v>
      </c>
      <c r="M7632">
        <v>1</v>
      </c>
      <c r="N7632">
        <f>G7632/SUMIF(B:B,B7632,G:G)*100</f>
        <v>0.12548891786179922</v>
      </c>
      <c r="Q7632">
        <f>VLOOKUP(C7632, Categories_Pivot_Table!A:B, 2, FALSE)</f>
        <v>23.088790931989923</v>
      </c>
      <c r="T7632">
        <f t="shared" si="120"/>
        <v>2025</v>
      </c>
    </row>
    <row r="7633" spans="1:20" x14ac:dyDescent="0.2">
      <c r="A7633" t="s">
        <v>7890</v>
      </c>
      <c r="B7633" t="s">
        <v>76</v>
      </c>
      <c r="C7633" t="s">
        <v>22</v>
      </c>
      <c r="D7633" t="s">
        <v>286</v>
      </c>
      <c r="E7633">
        <v>20</v>
      </c>
      <c r="F7633">
        <v>5</v>
      </c>
      <c r="G7633">
        <v>100</v>
      </c>
      <c r="H7633" t="s">
        <v>29</v>
      </c>
      <c r="I7633" t="s">
        <v>18</v>
      </c>
      <c r="J7633" s="1">
        <v>45118</v>
      </c>
      <c r="K7633" t="b">
        <v>0</v>
      </c>
      <c r="L7633" t="s">
        <v>49</v>
      </c>
      <c r="M7633">
        <v>7</v>
      </c>
      <c r="N7633">
        <f>G7633/SUMIF(B:B,B7633,G:G)*100</f>
        <v>0.17026638175425451</v>
      </c>
      <c r="Q7633">
        <f>VLOOKUP(C7633, Categories_Pivot_Table!A:B, 2, FALSE)</f>
        <v>21.505681818181817</v>
      </c>
      <c r="T7633">
        <f t="shared" si="120"/>
        <v>2023</v>
      </c>
    </row>
    <row r="7634" spans="1:20" x14ac:dyDescent="0.2">
      <c r="A7634" t="s">
        <v>7891</v>
      </c>
      <c r="B7634" t="s">
        <v>44</v>
      </c>
      <c r="C7634" t="s">
        <v>74</v>
      </c>
      <c r="D7634" t="s">
        <v>346</v>
      </c>
      <c r="E7634">
        <v>27.5</v>
      </c>
      <c r="F7634">
        <v>2</v>
      </c>
      <c r="G7634">
        <v>55</v>
      </c>
      <c r="H7634" t="s">
        <v>17</v>
      </c>
      <c r="I7634" t="s">
        <v>46</v>
      </c>
      <c r="J7634" s="1">
        <v>45217</v>
      </c>
      <c r="K7634" t="b">
        <v>0</v>
      </c>
      <c r="L7634" t="s">
        <v>30</v>
      </c>
      <c r="M7634">
        <v>10</v>
      </c>
      <c r="N7634">
        <f>G7634/SUMIF(B:B,B7634,G:G)*100</f>
        <v>9.0617766024928117E-2</v>
      </c>
      <c r="Q7634">
        <f>VLOOKUP(C7634, Categories_Pivot_Table!A:B, 2, FALSE)</f>
        <v>24.317096165933375</v>
      </c>
      <c r="T7634">
        <f t="shared" si="120"/>
        <v>2023</v>
      </c>
    </row>
    <row r="7635" spans="1:20" x14ac:dyDescent="0.2">
      <c r="A7635" t="s">
        <v>7892</v>
      </c>
      <c r="B7635" t="s">
        <v>121</v>
      </c>
      <c r="C7635" t="s">
        <v>48</v>
      </c>
      <c r="D7635" t="s">
        <v>93</v>
      </c>
      <c r="E7635">
        <v>41</v>
      </c>
      <c r="F7635">
        <v>6</v>
      </c>
      <c r="G7635">
        <v>246</v>
      </c>
      <c r="H7635" t="s">
        <v>29</v>
      </c>
      <c r="I7635" t="s">
        <v>18</v>
      </c>
      <c r="J7635" s="1">
        <v>45195</v>
      </c>
      <c r="K7635" t="b">
        <v>1</v>
      </c>
      <c r="L7635" t="s">
        <v>49</v>
      </c>
      <c r="M7635">
        <v>9</v>
      </c>
      <c r="N7635">
        <f>G7635/SUMIF(B:B,B7635,G:G)*100</f>
        <v>0.37516871153948805</v>
      </c>
      <c r="Q7635">
        <f>VLOOKUP(C7635, Categories_Pivot_Table!A:B, 2, FALSE)</f>
        <v>23.348837209302324</v>
      </c>
      <c r="T7635">
        <f t="shared" si="120"/>
        <v>2023</v>
      </c>
    </row>
    <row r="7636" spans="1:20" x14ac:dyDescent="0.2">
      <c r="A7636" t="s">
        <v>7893</v>
      </c>
      <c r="B7636" t="s">
        <v>113</v>
      </c>
      <c r="C7636" t="s">
        <v>135</v>
      </c>
      <c r="D7636" t="s">
        <v>507</v>
      </c>
      <c r="E7636">
        <v>29</v>
      </c>
      <c r="F7636">
        <v>5</v>
      </c>
      <c r="G7636">
        <v>145</v>
      </c>
      <c r="H7636" t="s">
        <v>56</v>
      </c>
      <c r="I7636" t="s">
        <v>18</v>
      </c>
      <c r="J7636" s="1">
        <v>45085</v>
      </c>
      <c r="K7636" t="b">
        <v>0</v>
      </c>
      <c r="L7636" t="s">
        <v>42</v>
      </c>
      <c r="M7636">
        <v>6</v>
      </c>
      <c r="N7636">
        <f>G7636/SUMIF(B:B,B7636,G:G)*100</f>
        <v>0.2387499382543263</v>
      </c>
      <c r="Q7636">
        <f>VLOOKUP(C7636, Categories_Pivot_Table!A:B, 2, FALSE)</f>
        <v>23.146341463414632</v>
      </c>
      <c r="T7636">
        <f t="shared" si="120"/>
        <v>2023</v>
      </c>
    </row>
    <row r="7637" spans="1:20" x14ac:dyDescent="0.2">
      <c r="A7637" t="s">
        <v>7894</v>
      </c>
      <c r="B7637" t="s">
        <v>121</v>
      </c>
      <c r="C7637" t="s">
        <v>22</v>
      </c>
      <c r="D7637" t="s">
        <v>286</v>
      </c>
      <c r="E7637">
        <v>20</v>
      </c>
      <c r="F7637">
        <v>1</v>
      </c>
      <c r="G7637">
        <v>20</v>
      </c>
      <c r="H7637" t="s">
        <v>29</v>
      </c>
      <c r="I7637" t="s">
        <v>18</v>
      </c>
      <c r="J7637" s="1">
        <v>44747</v>
      </c>
      <c r="K7637" t="b">
        <v>1</v>
      </c>
      <c r="L7637" t="s">
        <v>49</v>
      </c>
      <c r="M7637">
        <v>7</v>
      </c>
      <c r="N7637">
        <f>G7637/SUMIF(B:B,B7637,G:G)*100</f>
        <v>3.0501521263373015E-2</v>
      </c>
      <c r="Q7637">
        <f>VLOOKUP(C7637, Categories_Pivot_Table!A:B, 2, FALSE)</f>
        <v>21.505681818181817</v>
      </c>
      <c r="T7637">
        <f t="shared" si="120"/>
        <v>2022</v>
      </c>
    </row>
    <row r="7638" spans="1:20" x14ac:dyDescent="0.2">
      <c r="A7638" t="s">
        <v>7895</v>
      </c>
      <c r="B7638" t="s">
        <v>118</v>
      </c>
      <c r="C7638" t="s">
        <v>22</v>
      </c>
      <c r="D7638" t="s">
        <v>286</v>
      </c>
      <c r="E7638">
        <v>20</v>
      </c>
      <c r="F7638">
        <v>7</v>
      </c>
      <c r="G7638">
        <v>140</v>
      </c>
      <c r="H7638" t="s">
        <v>56</v>
      </c>
      <c r="I7638" t="s">
        <v>18</v>
      </c>
      <c r="J7638" s="1">
        <v>45547</v>
      </c>
      <c r="K7638" t="b">
        <v>0</v>
      </c>
      <c r="L7638" t="s">
        <v>42</v>
      </c>
      <c r="M7638">
        <v>9</v>
      </c>
      <c r="N7638">
        <f>G7638/SUMIF(B:B,B7638,G:G)*100</f>
        <v>0.23027452012434826</v>
      </c>
      <c r="Q7638">
        <f>VLOOKUP(C7638, Categories_Pivot_Table!A:B, 2, FALSE)</f>
        <v>21.505681818181817</v>
      </c>
      <c r="T7638">
        <f t="shared" si="120"/>
        <v>2024</v>
      </c>
    </row>
    <row r="7639" spans="1:20" x14ac:dyDescent="0.2">
      <c r="A7639" t="s">
        <v>7896</v>
      </c>
      <c r="B7639" t="s">
        <v>113</v>
      </c>
      <c r="C7639" t="s">
        <v>74</v>
      </c>
      <c r="D7639" t="s">
        <v>415</v>
      </c>
      <c r="E7639">
        <v>41</v>
      </c>
      <c r="F7639">
        <v>5</v>
      </c>
      <c r="G7639">
        <v>205</v>
      </c>
      <c r="H7639" t="s">
        <v>17</v>
      </c>
      <c r="I7639" t="s">
        <v>46</v>
      </c>
      <c r="J7639" s="1">
        <v>44759</v>
      </c>
      <c r="K7639" t="b">
        <v>0</v>
      </c>
      <c r="L7639" t="s">
        <v>24</v>
      </c>
      <c r="M7639">
        <v>7</v>
      </c>
      <c r="N7639">
        <f>G7639/SUMIF(B:B,B7639,G:G)*100</f>
        <v>0.33754301615266824</v>
      </c>
      <c r="Q7639">
        <f>VLOOKUP(C7639, Categories_Pivot_Table!A:B, 2, FALSE)</f>
        <v>24.317096165933375</v>
      </c>
      <c r="T7639">
        <f t="shared" si="120"/>
        <v>2022</v>
      </c>
    </row>
    <row r="7640" spans="1:20" x14ac:dyDescent="0.2">
      <c r="A7640" t="s">
        <v>7897</v>
      </c>
      <c r="B7640" t="s">
        <v>44</v>
      </c>
      <c r="C7640" t="s">
        <v>38</v>
      </c>
      <c r="D7640" t="s">
        <v>39</v>
      </c>
      <c r="E7640">
        <v>12.5</v>
      </c>
      <c r="F7640">
        <v>4</v>
      </c>
      <c r="G7640">
        <v>50</v>
      </c>
      <c r="H7640" t="s">
        <v>29</v>
      </c>
      <c r="I7640" t="s">
        <v>18</v>
      </c>
      <c r="J7640" s="1">
        <v>45077</v>
      </c>
      <c r="K7640" t="b">
        <v>0</v>
      </c>
      <c r="L7640" t="s">
        <v>30</v>
      </c>
      <c r="M7640">
        <v>5</v>
      </c>
      <c r="N7640">
        <f>G7640/SUMIF(B:B,B7640,G:G)*100</f>
        <v>8.2379787295389209E-2</v>
      </c>
      <c r="Q7640">
        <f>VLOOKUP(C7640, Categories_Pivot_Table!A:B, 2, FALSE)</f>
        <v>23.088790931989923</v>
      </c>
      <c r="T7640">
        <f t="shared" si="120"/>
        <v>2023</v>
      </c>
    </row>
    <row r="7641" spans="1:20" x14ac:dyDescent="0.2">
      <c r="A7641" t="s">
        <v>7898</v>
      </c>
      <c r="B7641" t="s">
        <v>95</v>
      </c>
      <c r="C7641" t="s">
        <v>15</v>
      </c>
      <c r="D7641" t="s">
        <v>448</v>
      </c>
      <c r="E7641">
        <v>26</v>
      </c>
      <c r="F7641">
        <v>5</v>
      </c>
      <c r="G7641">
        <v>130</v>
      </c>
      <c r="H7641" t="s">
        <v>29</v>
      </c>
      <c r="I7641" t="s">
        <v>18</v>
      </c>
      <c r="J7641" s="1">
        <v>44764</v>
      </c>
      <c r="K7641" t="b">
        <v>0</v>
      </c>
      <c r="L7641" t="s">
        <v>65</v>
      </c>
      <c r="M7641">
        <v>7</v>
      </c>
      <c r="N7641">
        <f>G7641/SUMIF(B:B,B7641,G:G)*100</f>
        <v>0.19301723049969191</v>
      </c>
      <c r="Q7641">
        <f>VLOOKUP(C7641, Categories_Pivot_Table!A:B, 2, FALSE)</f>
        <v>23.063808900523561</v>
      </c>
      <c r="T7641">
        <f t="shared" si="120"/>
        <v>2022</v>
      </c>
    </row>
    <row r="7642" spans="1:20" x14ac:dyDescent="0.2">
      <c r="A7642" t="s">
        <v>7899</v>
      </c>
      <c r="B7642" t="s">
        <v>32</v>
      </c>
      <c r="C7642" t="s">
        <v>74</v>
      </c>
      <c r="D7642" t="s">
        <v>728</v>
      </c>
      <c r="E7642">
        <v>39.5</v>
      </c>
      <c r="F7642">
        <v>2</v>
      </c>
      <c r="G7642">
        <v>79</v>
      </c>
      <c r="H7642" t="s">
        <v>29</v>
      </c>
      <c r="I7642" t="s">
        <v>18</v>
      </c>
      <c r="J7642" s="1">
        <v>44792</v>
      </c>
      <c r="K7642" t="b">
        <v>0</v>
      </c>
      <c r="L7642" t="s">
        <v>65</v>
      </c>
      <c r="M7642">
        <v>8</v>
      </c>
      <c r="N7642">
        <f>G7642/SUMIF(B:B,B7642,G:G)*100</f>
        <v>0.13473756022683664</v>
      </c>
      <c r="Q7642">
        <f>VLOOKUP(C7642, Categories_Pivot_Table!A:B, 2, FALSE)</f>
        <v>24.317096165933375</v>
      </c>
      <c r="T7642">
        <f t="shared" si="120"/>
        <v>2022</v>
      </c>
    </row>
    <row r="7643" spans="1:20" x14ac:dyDescent="0.2">
      <c r="A7643" t="s">
        <v>7900</v>
      </c>
      <c r="B7643" t="s">
        <v>71</v>
      </c>
      <c r="C7643" t="s">
        <v>135</v>
      </c>
      <c r="D7643" t="s">
        <v>233</v>
      </c>
      <c r="E7643">
        <v>18.5</v>
      </c>
      <c r="F7643">
        <v>10</v>
      </c>
      <c r="G7643">
        <v>185</v>
      </c>
      <c r="H7643" t="s">
        <v>56</v>
      </c>
      <c r="I7643" t="s">
        <v>18</v>
      </c>
      <c r="J7643" s="1">
        <v>44633</v>
      </c>
      <c r="K7643" t="b">
        <v>0</v>
      </c>
      <c r="L7643" t="s">
        <v>24</v>
      </c>
      <c r="M7643">
        <v>3</v>
      </c>
      <c r="N7643">
        <f>G7643/SUMIF(B:B,B7643,G:G)*100</f>
        <v>0.29310413118390305</v>
      </c>
      <c r="Q7643">
        <f>VLOOKUP(C7643, Categories_Pivot_Table!A:B, 2, FALSE)</f>
        <v>23.146341463414632</v>
      </c>
      <c r="T7643">
        <f t="shared" si="120"/>
        <v>2022</v>
      </c>
    </row>
    <row r="7644" spans="1:20" x14ac:dyDescent="0.2">
      <c r="A7644" t="s">
        <v>7901</v>
      </c>
      <c r="B7644" t="s">
        <v>84</v>
      </c>
      <c r="C7644" t="s">
        <v>48</v>
      </c>
      <c r="D7644" t="s">
        <v>1089</v>
      </c>
      <c r="E7644">
        <v>30.5</v>
      </c>
      <c r="F7644">
        <v>2</v>
      </c>
      <c r="G7644">
        <v>61</v>
      </c>
      <c r="H7644" t="s">
        <v>56</v>
      </c>
      <c r="I7644" t="s">
        <v>46</v>
      </c>
      <c r="J7644" s="1">
        <v>45564</v>
      </c>
      <c r="K7644" t="b">
        <v>1</v>
      </c>
      <c r="L7644" t="s">
        <v>24</v>
      </c>
      <c r="M7644">
        <v>9</v>
      </c>
      <c r="N7644">
        <f>G7644/SUMIF(B:B,B7644,G:G)*100</f>
        <v>9.875743716355688E-2</v>
      </c>
      <c r="Q7644">
        <f>VLOOKUP(C7644, Categories_Pivot_Table!A:B, 2, FALSE)</f>
        <v>23.348837209302324</v>
      </c>
      <c r="T7644">
        <f t="shared" si="120"/>
        <v>2024</v>
      </c>
    </row>
    <row r="7645" spans="1:20" x14ac:dyDescent="0.2">
      <c r="A7645" t="s">
        <v>7902</v>
      </c>
      <c r="B7645" t="s">
        <v>47</v>
      </c>
      <c r="C7645" t="s">
        <v>38</v>
      </c>
      <c r="D7645" t="s">
        <v>100</v>
      </c>
      <c r="E7645">
        <v>20</v>
      </c>
      <c r="F7645">
        <v>5</v>
      </c>
      <c r="G7645">
        <v>100</v>
      </c>
      <c r="H7645" t="s">
        <v>17</v>
      </c>
      <c r="I7645" t="s">
        <v>46</v>
      </c>
      <c r="J7645" s="1">
        <v>44612</v>
      </c>
      <c r="K7645" t="b">
        <v>0</v>
      </c>
      <c r="L7645" t="s">
        <v>24</v>
      </c>
      <c r="M7645">
        <v>2</v>
      </c>
      <c r="N7645">
        <f>G7645/SUMIF(B:B,B7645,G:G)*100</f>
        <v>0.15889914671158217</v>
      </c>
      <c r="Q7645">
        <f>VLOOKUP(C7645, Categories_Pivot_Table!A:B, 2, FALSE)</f>
        <v>23.088790931989923</v>
      </c>
      <c r="T7645">
        <f t="shared" si="120"/>
        <v>2022</v>
      </c>
    </row>
    <row r="7646" spans="1:20" x14ac:dyDescent="0.2">
      <c r="A7646" t="s">
        <v>7903</v>
      </c>
      <c r="B7646" t="s">
        <v>26</v>
      </c>
      <c r="C7646" t="s">
        <v>22</v>
      </c>
      <c r="D7646" t="s">
        <v>388</v>
      </c>
      <c r="E7646">
        <v>6.5</v>
      </c>
      <c r="F7646">
        <v>2</v>
      </c>
      <c r="G7646">
        <v>13</v>
      </c>
      <c r="H7646" t="s">
        <v>17</v>
      </c>
      <c r="I7646" t="s">
        <v>46</v>
      </c>
      <c r="J7646" s="1">
        <v>45489</v>
      </c>
      <c r="K7646" t="b">
        <v>1</v>
      </c>
      <c r="L7646" t="s">
        <v>49</v>
      </c>
      <c r="M7646">
        <v>7</v>
      </c>
      <c r="N7646">
        <f>G7646/SUMIF(B:B,B7646,G:G)*100</f>
        <v>2.095202791454796E-2</v>
      </c>
      <c r="Q7646">
        <f>VLOOKUP(C7646, Categories_Pivot_Table!A:B, 2, FALSE)</f>
        <v>21.505681818181817</v>
      </c>
      <c r="T7646">
        <f t="shared" si="120"/>
        <v>2024</v>
      </c>
    </row>
    <row r="7647" spans="1:20" x14ac:dyDescent="0.2">
      <c r="A7647" t="s">
        <v>7904</v>
      </c>
      <c r="B7647" t="s">
        <v>54</v>
      </c>
      <c r="C7647" t="s">
        <v>27</v>
      </c>
      <c r="D7647" t="s">
        <v>462</v>
      </c>
      <c r="E7647">
        <v>29</v>
      </c>
      <c r="F7647">
        <v>3</v>
      </c>
      <c r="G7647">
        <v>87</v>
      </c>
      <c r="H7647" t="s">
        <v>56</v>
      </c>
      <c r="I7647" t="s">
        <v>18</v>
      </c>
      <c r="J7647" s="1">
        <v>45122</v>
      </c>
      <c r="K7647" t="b">
        <v>0</v>
      </c>
      <c r="L7647" t="s">
        <v>35</v>
      </c>
      <c r="M7647">
        <v>7</v>
      </c>
      <c r="N7647">
        <f>G7647/SUMIF(B:B,B7647,G:G)*100</f>
        <v>0.15221632213872682</v>
      </c>
      <c r="Q7647">
        <f>VLOOKUP(C7647, Categories_Pivot_Table!A:B, 2, FALSE)</f>
        <v>25.013711734693878</v>
      </c>
      <c r="T7647">
        <f t="shared" si="120"/>
        <v>2023</v>
      </c>
    </row>
    <row r="7648" spans="1:20" x14ac:dyDescent="0.2">
      <c r="A7648" t="s">
        <v>7905</v>
      </c>
      <c r="B7648" t="s">
        <v>73</v>
      </c>
      <c r="C7648" t="s">
        <v>135</v>
      </c>
      <c r="D7648" t="s">
        <v>233</v>
      </c>
      <c r="E7648">
        <v>18.5</v>
      </c>
      <c r="F7648">
        <v>1</v>
      </c>
      <c r="G7648">
        <v>18.5</v>
      </c>
      <c r="H7648" t="s">
        <v>56</v>
      </c>
      <c r="I7648" t="s">
        <v>46</v>
      </c>
      <c r="J7648" s="1">
        <v>45540</v>
      </c>
      <c r="K7648" t="b">
        <v>0</v>
      </c>
      <c r="L7648" t="s">
        <v>42</v>
      </c>
      <c r="M7648">
        <v>9</v>
      </c>
      <c r="N7648">
        <f>G7648/SUMIF(B:B,B7648,G:G)*100</f>
        <v>3.1960196598398535E-2</v>
      </c>
      <c r="Q7648">
        <f>VLOOKUP(C7648, Categories_Pivot_Table!A:B, 2, FALSE)</f>
        <v>23.146341463414632</v>
      </c>
      <c r="T7648">
        <f t="shared" si="120"/>
        <v>2024</v>
      </c>
    </row>
    <row r="7649" spans="1:20" x14ac:dyDescent="0.2">
      <c r="A7649" t="s">
        <v>7906</v>
      </c>
      <c r="B7649" t="s">
        <v>87</v>
      </c>
      <c r="C7649" t="s">
        <v>38</v>
      </c>
      <c r="D7649" t="s">
        <v>111</v>
      </c>
      <c r="E7649">
        <v>38</v>
      </c>
      <c r="F7649">
        <v>5</v>
      </c>
      <c r="G7649">
        <v>190</v>
      </c>
      <c r="H7649" t="s">
        <v>17</v>
      </c>
      <c r="I7649" t="s">
        <v>18</v>
      </c>
      <c r="J7649" s="1">
        <v>45236</v>
      </c>
      <c r="K7649" t="b">
        <v>0</v>
      </c>
      <c r="L7649" t="s">
        <v>19</v>
      </c>
      <c r="M7649">
        <v>11</v>
      </c>
      <c r="N7649">
        <f>G7649/SUMIF(B:B,B7649,G:G)*100</f>
        <v>0.292141396435875</v>
      </c>
      <c r="Q7649">
        <f>VLOOKUP(C7649, Categories_Pivot_Table!A:B, 2, FALSE)</f>
        <v>23.088790931989923</v>
      </c>
      <c r="T7649">
        <f t="shared" si="120"/>
        <v>2023</v>
      </c>
    </row>
    <row r="7650" spans="1:20" x14ac:dyDescent="0.2">
      <c r="A7650" t="s">
        <v>7907</v>
      </c>
      <c r="B7650" t="s">
        <v>90</v>
      </c>
      <c r="C7650" t="s">
        <v>48</v>
      </c>
      <c r="D7650" t="s">
        <v>149</v>
      </c>
      <c r="E7650">
        <v>38</v>
      </c>
      <c r="F7650">
        <v>9</v>
      </c>
      <c r="G7650">
        <v>342</v>
      </c>
      <c r="H7650" t="s">
        <v>17</v>
      </c>
      <c r="I7650" t="s">
        <v>18</v>
      </c>
      <c r="J7650" s="1">
        <v>44788</v>
      </c>
      <c r="K7650" t="b">
        <v>0</v>
      </c>
      <c r="L7650" t="s">
        <v>19</v>
      </c>
      <c r="M7650">
        <v>8</v>
      </c>
      <c r="N7650">
        <f>G7650/SUMIF(B:B,B7650,G:G)*100</f>
        <v>0.57826925027898957</v>
      </c>
      <c r="Q7650">
        <f>VLOOKUP(C7650, Categories_Pivot_Table!A:B, 2, FALSE)</f>
        <v>23.348837209302324</v>
      </c>
      <c r="T7650">
        <f t="shared" si="120"/>
        <v>2022</v>
      </c>
    </row>
    <row r="7651" spans="1:20" x14ac:dyDescent="0.2">
      <c r="A7651" t="s">
        <v>7908</v>
      </c>
      <c r="B7651" t="s">
        <v>44</v>
      </c>
      <c r="C7651" t="s">
        <v>135</v>
      </c>
      <c r="D7651" t="s">
        <v>41</v>
      </c>
      <c r="E7651">
        <v>23</v>
      </c>
      <c r="F7651">
        <v>8</v>
      </c>
      <c r="G7651">
        <v>136</v>
      </c>
      <c r="H7651" t="s">
        <v>56</v>
      </c>
      <c r="I7651" t="s">
        <v>46</v>
      </c>
      <c r="J7651" s="1">
        <v>44999</v>
      </c>
      <c r="K7651" t="b">
        <v>1</v>
      </c>
      <c r="L7651" t="s">
        <v>49</v>
      </c>
      <c r="M7651">
        <v>3</v>
      </c>
      <c r="N7651">
        <f>G7651/SUMIF(B:B,B7651,G:G)*100</f>
        <v>0.22407302144345861</v>
      </c>
      <c r="Q7651">
        <f>VLOOKUP(C7651, Categories_Pivot_Table!A:B, 2, FALSE)</f>
        <v>23.146341463414632</v>
      </c>
      <c r="T7651">
        <f t="shared" si="120"/>
        <v>2023</v>
      </c>
    </row>
    <row r="7652" spans="1:20" x14ac:dyDescent="0.2">
      <c r="A7652" t="s">
        <v>7909</v>
      </c>
      <c r="B7652" t="s">
        <v>121</v>
      </c>
      <c r="C7652" t="s">
        <v>74</v>
      </c>
      <c r="D7652" t="s">
        <v>75</v>
      </c>
      <c r="E7652">
        <v>23</v>
      </c>
      <c r="F7652">
        <v>10</v>
      </c>
      <c r="G7652">
        <v>230</v>
      </c>
      <c r="H7652" t="s">
        <v>56</v>
      </c>
      <c r="I7652" t="s">
        <v>46</v>
      </c>
      <c r="J7652" s="1">
        <v>45632</v>
      </c>
      <c r="K7652" t="b">
        <v>0</v>
      </c>
      <c r="L7652" t="s">
        <v>65</v>
      </c>
      <c r="M7652">
        <v>12</v>
      </c>
      <c r="N7652">
        <f>G7652/SUMIF(B:B,B7652,G:G)*100</f>
        <v>0.35076749452878964</v>
      </c>
      <c r="Q7652">
        <f>VLOOKUP(C7652, Categories_Pivot_Table!A:B, 2, FALSE)</f>
        <v>24.317096165933375</v>
      </c>
      <c r="T7652">
        <f t="shared" si="120"/>
        <v>2024</v>
      </c>
    </row>
    <row r="7653" spans="1:20" x14ac:dyDescent="0.2">
      <c r="A7653" t="s">
        <v>7910</v>
      </c>
      <c r="B7653" t="s">
        <v>121</v>
      </c>
      <c r="C7653" t="s">
        <v>74</v>
      </c>
      <c r="D7653" t="s">
        <v>741</v>
      </c>
      <c r="E7653">
        <v>6.5</v>
      </c>
      <c r="F7653">
        <v>6</v>
      </c>
      <c r="G7653">
        <v>39</v>
      </c>
      <c r="H7653" t="s">
        <v>17</v>
      </c>
      <c r="I7653" t="s">
        <v>46</v>
      </c>
      <c r="J7653" s="1">
        <v>45062</v>
      </c>
      <c r="K7653" t="b">
        <v>0</v>
      </c>
      <c r="L7653" t="s">
        <v>49</v>
      </c>
      <c r="M7653">
        <v>5</v>
      </c>
      <c r="N7653">
        <f>G7653/SUMIF(B:B,B7653,G:G)*100</f>
        <v>5.9477966463577378E-2</v>
      </c>
      <c r="Q7653">
        <f>VLOOKUP(C7653, Categories_Pivot_Table!A:B, 2, FALSE)</f>
        <v>24.317096165933375</v>
      </c>
      <c r="T7653">
        <f t="shared" si="120"/>
        <v>2023</v>
      </c>
    </row>
    <row r="7654" spans="1:20" x14ac:dyDescent="0.2">
      <c r="A7654" t="s">
        <v>7911</v>
      </c>
      <c r="B7654" t="s">
        <v>104</v>
      </c>
      <c r="C7654" t="s">
        <v>27</v>
      </c>
      <c r="D7654" t="s">
        <v>126</v>
      </c>
      <c r="E7654">
        <v>39.5</v>
      </c>
      <c r="F7654">
        <v>7</v>
      </c>
      <c r="G7654">
        <v>276.5</v>
      </c>
      <c r="H7654" t="s">
        <v>56</v>
      </c>
      <c r="I7654" t="s">
        <v>46</v>
      </c>
      <c r="J7654" s="1">
        <v>44572</v>
      </c>
      <c r="K7654" t="b">
        <v>1</v>
      </c>
      <c r="L7654" t="s">
        <v>49</v>
      </c>
      <c r="M7654">
        <v>1</v>
      </c>
      <c r="N7654">
        <f>G7654/SUMIF(B:B,B7654,G:G)*100</f>
        <v>0.44935238002372707</v>
      </c>
      <c r="Q7654">
        <f>VLOOKUP(C7654, Categories_Pivot_Table!A:B, 2, FALSE)</f>
        <v>25.013711734693878</v>
      </c>
      <c r="T7654">
        <f t="shared" si="120"/>
        <v>2022</v>
      </c>
    </row>
    <row r="7655" spans="1:20" x14ac:dyDescent="0.2">
      <c r="A7655" t="s">
        <v>7912</v>
      </c>
      <c r="B7655" t="s">
        <v>113</v>
      </c>
      <c r="C7655" t="s">
        <v>15</v>
      </c>
      <c r="D7655" t="s">
        <v>211</v>
      </c>
      <c r="E7655">
        <v>9.5</v>
      </c>
      <c r="F7655">
        <v>7</v>
      </c>
      <c r="G7655">
        <v>66.5</v>
      </c>
      <c r="H7655" t="s">
        <v>17</v>
      </c>
      <c r="I7655" t="s">
        <v>18</v>
      </c>
      <c r="J7655" s="1">
        <v>44863</v>
      </c>
      <c r="K7655" t="b">
        <v>0</v>
      </c>
      <c r="L7655" t="s">
        <v>35</v>
      </c>
      <c r="M7655">
        <v>10</v>
      </c>
      <c r="N7655">
        <f>G7655/SUMIF(B:B,B7655,G:G)*100</f>
        <v>0.10949566133732896</v>
      </c>
      <c r="Q7655">
        <f>VLOOKUP(C7655, Categories_Pivot_Table!A:B, 2, FALSE)</f>
        <v>23.063808900523561</v>
      </c>
      <c r="T7655">
        <f t="shared" si="120"/>
        <v>2022</v>
      </c>
    </row>
    <row r="7656" spans="1:20" x14ac:dyDescent="0.2">
      <c r="A7656" t="s">
        <v>7913</v>
      </c>
      <c r="B7656" t="s">
        <v>84</v>
      </c>
      <c r="C7656" t="s">
        <v>74</v>
      </c>
      <c r="D7656" t="s">
        <v>343</v>
      </c>
      <c r="E7656">
        <v>33.5</v>
      </c>
      <c r="F7656">
        <v>6</v>
      </c>
      <c r="G7656">
        <v>201</v>
      </c>
      <c r="H7656" t="s">
        <v>29</v>
      </c>
      <c r="I7656" t="s">
        <v>46</v>
      </c>
      <c r="J7656" s="1">
        <v>45508</v>
      </c>
      <c r="K7656" t="b">
        <v>0</v>
      </c>
      <c r="L7656" t="s">
        <v>24</v>
      </c>
      <c r="M7656">
        <v>8</v>
      </c>
      <c r="N7656">
        <f>G7656/SUMIF(B:B,B7656,G:G)*100</f>
        <v>0.3254138503258186</v>
      </c>
      <c r="Q7656">
        <f>VLOOKUP(C7656, Categories_Pivot_Table!A:B, 2, FALSE)</f>
        <v>24.317096165933375</v>
      </c>
      <c r="T7656">
        <f t="shared" si="120"/>
        <v>2024</v>
      </c>
    </row>
    <row r="7657" spans="1:20" x14ac:dyDescent="0.2">
      <c r="A7657" t="s">
        <v>7914</v>
      </c>
      <c r="B7657" t="s">
        <v>118</v>
      </c>
      <c r="C7657" t="s">
        <v>48</v>
      </c>
      <c r="D7657" t="s">
        <v>195</v>
      </c>
      <c r="E7657">
        <v>20</v>
      </c>
      <c r="F7657">
        <v>9</v>
      </c>
      <c r="G7657">
        <v>180</v>
      </c>
      <c r="H7657" t="s">
        <v>56</v>
      </c>
      <c r="I7657" t="s">
        <v>18</v>
      </c>
      <c r="J7657" s="1">
        <v>45198</v>
      </c>
      <c r="K7657" t="b">
        <v>1</v>
      </c>
      <c r="L7657" t="s">
        <v>65</v>
      </c>
      <c r="M7657">
        <v>9</v>
      </c>
      <c r="N7657">
        <f>G7657/SUMIF(B:B,B7657,G:G)*100</f>
        <v>0.29606724015987629</v>
      </c>
      <c r="Q7657">
        <f>VLOOKUP(C7657, Categories_Pivot_Table!A:B, 2, FALSE)</f>
        <v>23.348837209302324</v>
      </c>
      <c r="T7657">
        <f t="shared" si="120"/>
        <v>2023</v>
      </c>
    </row>
    <row r="7658" spans="1:20" x14ac:dyDescent="0.2">
      <c r="A7658" t="s">
        <v>7915</v>
      </c>
      <c r="B7658" t="s">
        <v>21</v>
      </c>
      <c r="C7658" t="s">
        <v>15</v>
      </c>
      <c r="D7658" t="s">
        <v>69</v>
      </c>
      <c r="E7658">
        <v>29</v>
      </c>
      <c r="F7658">
        <v>5</v>
      </c>
      <c r="G7658">
        <v>145</v>
      </c>
      <c r="H7658" t="s">
        <v>17</v>
      </c>
      <c r="I7658" t="s">
        <v>18</v>
      </c>
      <c r="J7658" s="1">
        <v>45468</v>
      </c>
      <c r="K7658" t="b">
        <v>0</v>
      </c>
      <c r="L7658" t="s">
        <v>49</v>
      </c>
      <c r="M7658">
        <v>6</v>
      </c>
      <c r="N7658">
        <f>G7658/SUMIF(B:B,B7658,G:G)*100</f>
        <v>0.23488438018871743</v>
      </c>
      <c r="Q7658">
        <f>VLOOKUP(C7658, Categories_Pivot_Table!A:B, 2, FALSE)</f>
        <v>23.063808900523561</v>
      </c>
      <c r="T7658">
        <f t="shared" si="120"/>
        <v>2024</v>
      </c>
    </row>
    <row r="7659" spans="1:20" x14ac:dyDescent="0.2">
      <c r="A7659" t="s">
        <v>7916</v>
      </c>
      <c r="B7659" t="s">
        <v>32</v>
      </c>
      <c r="C7659" t="s">
        <v>38</v>
      </c>
      <c r="D7659" t="s">
        <v>1276</v>
      </c>
      <c r="E7659">
        <v>35</v>
      </c>
      <c r="F7659">
        <v>9</v>
      </c>
      <c r="G7659">
        <v>315</v>
      </c>
      <c r="H7659" t="s">
        <v>56</v>
      </c>
      <c r="I7659" t="s">
        <v>46</v>
      </c>
      <c r="J7659" s="1">
        <v>45671</v>
      </c>
      <c r="K7659" t="b">
        <v>0</v>
      </c>
      <c r="L7659" t="s">
        <v>49</v>
      </c>
      <c r="M7659">
        <v>1</v>
      </c>
      <c r="N7659">
        <f>G7659/SUMIF(B:B,B7659,G:G)*100</f>
        <v>0.53724470217029807</v>
      </c>
      <c r="Q7659">
        <f>VLOOKUP(C7659, Categories_Pivot_Table!A:B, 2, FALSE)</f>
        <v>23.088790931989923</v>
      </c>
      <c r="T7659">
        <f t="shared" si="120"/>
        <v>2025</v>
      </c>
    </row>
    <row r="7660" spans="1:20" x14ac:dyDescent="0.2">
      <c r="A7660" t="s">
        <v>7917</v>
      </c>
      <c r="B7660" t="s">
        <v>21</v>
      </c>
      <c r="C7660" t="s">
        <v>135</v>
      </c>
      <c r="D7660" t="s">
        <v>243</v>
      </c>
      <c r="E7660">
        <v>35</v>
      </c>
      <c r="F7660">
        <v>8</v>
      </c>
      <c r="G7660">
        <v>280</v>
      </c>
      <c r="H7660" t="s">
        <v>17</v>
      </c>
      <c r="I7660" t="s">
        <v>46</v>
      </c>
      <c r="J7660" s="1">
        <v>45474</v>
      </c>
      <c r="K7660" t="b">
        <v>0</v>
      </c>
      <c r="L7660" t="s">
        <v>19</v>
      </c>
      <c r="M7660">
        <v>7</v>
      </c>
      <c r="N7660">
        <f>G7660/SUMIF(B:B,B7660,G:G)*100</f>
        <v>0.45356983760579922</v>
      </c>
      <c r="Q7660">
        <f>VLOOKUP(C7660, Categories_Pivot_Table!A:B, 2, FALSE)</f>
        <v>23.146341463414632</v>
      </c>
      <c r="T7660">
        <f t="shared" si="120"/>
        <v>2024</v>
      </c>
    </row>
    <row r="7661" spans="1:20" x14ac:dyDescent="0.2">
      <c r="A7661" t="s">
        <v>7918</v>
      </c>
      <c r="B7661" t="s">
        <v>121</v>
      </c>
      <c r="C7661" t="s">
        <v>33</v>
      </c>
      <c r="D7661" t="s">
        <v>34</v>
      </c>
      <c r="E7661">
        <v>27.5</v>
      </c>
      <c r="F7661">
        <v>2</v>
      </c>
      <c r="G7661">
        <v>55</v>
      </c>
      <c r="H7661" t="s">
        <v>17</v>
      </c>
      <c r="I7661" t="s">
        <v>18</v>
      </c>
      <c r="J7661" s="1">
        <v>45447</v>
      </c>
      <c r="K7661" t="b">
        <v>1</v>
      </c>
      <c r="L7661" t="s">
        <v>49</v>
      </c>
      <c r="M7661">
        <v>6</v>
      </c>
      <c r="N7661">
        <f>G7661/SUMIF(B:B,B7661,G:G)*100</f>
        <v>8.3879183474275781E-2</v>
      </c>
      <c r="Q7661">
        <f>VLOOKUP(C7661, Categories_Pivot_Table!A:B, 2, FALSE)</f>
        <v>23.300574345883856</v>
      </c>
      <c r="T7661">
        <f t="shared" si="120"/>
        <v>2024</v>
      </c>
    </row>
    <row r="7662" spans="1:20" x14ac:dyDescent="0.2">
      <c r="A7662" t="s">
        <v>7919</v>
      </c>
      <c r="B7662" t="s">
        <v>128</v>
      </c>
      <c r="C7662" t="s">
        <v>15</v>
      </c>
      <c r="D7662" t="s">
        <v>69</v>
      </c>
      <c r="E7662">
        <v>29</v>
      </c>
      <c r="F7662">
        <v>10</v>
      </c>
      <c r="G7662">
        <v>290</v>
      </c>
      <c r="H7662" t="s">
        <v>56</v>
      </c>
      <c r="I7662" t="s">
        <v>18</v>
      </c>
      <c r="J7662" s="1">
        <v>44634</v>
      </c>
      <c r="K7662" t="b">
        <v>0</v>
      </c>
      <c r="L7662" t="s">
        <v>19</v>
      </c>
      <c r="M7662">
        <v>3</v>
      </c>
      <c r="N7662">
        <f>G7662/SUMIF(B:B,B7662,G:G)*100</f>
        <v>0.42365453164261091</v>
      </c>
      <c r="Q7662">
        <f>VLOOKUP(C7662, Categories_Pivot_Table!A:B, 2, FALSE)</f>
        <v>23.063808900523561</v>
      </c>
      <c r="T7662">
        <f t="shared" si="120"/>
        <v>2022</v>
      </c>
    </row>
    <row r="7663" spans="1:20" x14ac:dyDescent="0.2">
      <c r="A7663" t="s">
        <v>7920</v>
      </c>
      <c r="B7663" t="s">
        <v>54</v>
      </c>
      <c r="C7663" t="s">
        <v>48</v>
      </c>
      <c r="D7663" t="s">
        <v>294</v>
      </c>
      <c r="E7663">
        <v>6.5</v>
      </c>
      <c r="F7663">
        <v>4</v>
      </c>
      <c r="G7663">
        <v>26</v>
      </c>
      <c r="H7663" t="s">
        <v>56</v>
      </c>
      <c r="I7663" t="s">
        <v>18</v>
      </c>
      <c r="J7663" s="1">
        <v>45144</v>
      </c>
      <c r="K7663" t="b">
        <v>0</v>
      </c>
      <c r="L7663" t="s">
        <v>24</v>
      </c>
      <c r="M7663">
        <v>8</v>
      </c>
      <c r="N7663">
        <f>G7663/SUMIF(B:B,B7663,G:G)*100</f>
        <v>4.5489935351803408E-2</v>
      </c>
      <c r="Q7663">
        <f>VLOOKUP(C7663, Categories_Pivot_Table!A:B, 2, FALSE)</f>
        <v>23.348837209302324</v>
      </c>
      <c r="T7663">
        <f t="shared" si="120"/>
        <v>2023</v>
      </c>
    </row>
    <row r="7664" spans="1:20" x14ac:dyDescent="0.2">
      <c r="A7664" t="s">
        <v>7921</v>
      </c>
      <c r="B7664" t="s">
        <v>73</v>
      </c>
      <c r="C7664" t="s">
        <v>135</v>
      </c>
      <c r="D7664" t="s">
        <v>422</v>
      </c>
      <c r="E7664">
        <v>17</v>
      </c>
      <c r="F7664">
        <v>7</v>
      </c>
      <c r="G7664">
        <v>119</v>
      </c>
      <c r="H7664" t="s">
        <v>17</v>
      </c>
      <c r="I7664" t="s">
        <v>18</v>
      </c>
      <c r="J7664" s="1">
        <v>45274</v>
      </c>
      <c r="K7664" t="b">
        <v>0</v>
      </c>
      <c r="L7664" t="s">
        <v>42</v>
      </c>
      <c r="M7664">
        <v>12</v>
      </c>
      <c r="N7664">
        <f>G7664/SUMIF(B:B,B7664,G:G)*100</f>
        <v>0.20558180514645544</v>
      </c>
      <c r="Q7664">
        <f>VLOOKUP(C7664, Categories_Pivot_Table!A:B, 2, FALSE)</f>
        <v>23.146341463414632</v>
      </c>
      <c r="T7664">
        <f t="shared" si="120"/>
        <v>2023</v>
      </c>
    </row>
    <row r="7665" spans="1:20" x14ac:dyDescent="0.2">
      <c r="A7665" t="s">
        <v>7922</v>
      </c>
      <c r="B7665" t="s">
        <v>95</v>
      </c>
      <c r="C7665" t="s">
        <v>33</v>
      </c>
      <c r="D7665" t="s">
        <v>78</v>
      </c>
      <c r="E7665">
        <v>14</v>
      </c>
      <c r="F7665">
        <v>10</v>
      </c>
      <c r="G7665">
        <v>140</v>
      </c>
      <c r="H7665" t="s">
        <v>56</v>
      </c>
      <c r="I7665" t="s">
        <v>46</v>
      </c>
      <c r="J7665" s="1">
        <v>45519</v>
      </c>
      <c r="K7665" t="b">
        <v>1</v>
      </c>
      <c r="L7665" t="s">
        <v>42</v>
      </c>
      <c r="M7665">
        <v>8</v>
      </c>
      <c r="N7665">
        <f>G7665/SUMIF(B:B,B7665,G:G)*100</f>
        <v>0.20786470976889901</v>
      </c>
      <c r="Q7665">
        <f>VLOOKUP(C7665, Categories_Pivot_Table!A:B, 2, FALSE)</f>
        <v>23.300574345883856</v>
      </c>
      <c r="T7665">
        <f t="shared" si="120"/>
        <v>2024</v>
      </c>
    </row>
    <row r="7666" spans="1:20" x14ac:dyDescent="0.2">
      <c r="A7666" t="s">
        <v>7923</v>
      </c>
      <c r="B7666" t="s">
        <v>51</v>
      </c>
      <c r="C7666" t="s">
        <v>48</v>
      </c>
      <c r="D7666" t="s">
        <v>579</v>
      </c>
      <c r="E7666">
        <v>33.5</v>
      </c>
      <c r="F7666">
        <v>9</v>
      </c>
      <c r="G7666">
        <v>301.5</v>
      </c>
      <c r="H7666" t="s">
        <v>29</v>
      </c>
      <c r="I7666" t="s">
        <v>46</v>
      </c>
      <c r="J7666" s="1">
        <v>44943</v>
      </c>
      <c r="K7666" t="b">
        <v>0</v>
      </c>
      <c r="L7666" t="s">
        <v>49</v>
      </c>
      <c r="M7666">
        <v>1</v>
      </c>
      <c r="N7666">
        <f>G7666/SUMIF(B:B,B7666,G:G)*100</f>
        <v>0.46739113584572217</v>
      </c>
      <c r="Q7666">
        <f>VLOOKUP(C7666, Categories_Pivot_Table!A:B, 2, FALSE)</f>
        <v>23.348837209302324</v>
      </c>
      <c r="T7666">
        <f t="shared" si="120"/>
        <v>2023</v>
      </c>
    </row>
    <row r="7667" spans="1:20" x14ac:dyDescent="0.2">
      <c r="A7667" t="s">
        <v>7924</v>
      </c>
      <c r="B7667" t="s">
        <v>118</v>
      </c>
      <c r="C7667" t="s">
        <v>38</v>
      </c>
      <c r="D7667" t="s">
        <v>404</v>
      </c>
      <c r="E7667">
        <v>11</v>
      </c>
      <c r="F7667">
        <v>9</v>
      </c>
      <c r="G7667">
        <v>99</v>
      </c>
      <c r="H7667" t="s">
        <v>17</v>
      </c>
      <c r="I7667" t="s">
        <v>18</v>
      </c>
      <c r="J7667" s="1">
        <v>45666</v>
      </c>
      <c r="K7667" t="b">
        <v>0</v>
      </c>
      <c r="L7667" t="s">
        <v>42</v>
      </c>
      <c r="M7667">
        <v>1</v>
      </c>
      <c r="N7667">
        <f>G7667/SUMIF(B:B,B7667,G:G)*100</f>
        <v>0.16283698208793199</v>
      </c>
      <c r="Q7667">
        <f>VLOOKUP(C7667, Categories_Pivot_Table!A:B, 2, FALSE)</f>
        <v>23.088790931989923</v>
      </c>
      <c r="T7667">
        <f t="shared" si="120"/>
        <v>2025</v>
      </c>
    </row>
    <row r="7668" spans="1:20" x14ac:dyDescent="0.2">
      <c r="A7668" t="s">
        <v>7925</v>
      </c>
      <c r="B7668" t="s">
        <v>104</v>
      </c>
      <c r="C7668" t="s">
        <v>22</v>
      </c>
      <c r="D7668" t="s">
        <v>1043</v>
      </c>
      <c r="E7668">
        <v>14</v>
      </c>
      <c r="F7668">
        <v>3</v>
      </c>
      <c r="G7668">
        <v>42</v>
      </c>
      <c r="H7668" t="s">
        <v>56</v>
      </c>
      <c r="I7668" t="s">
        <v>18</v>
      </c>
      <c r="J7668" s="1">
        <v>44972</v>
      </c>
      <c r="K7668" t="b">
        <v>0</v>
      </c>
      <c r="L7668" t="s">
        <v>30</v>
      </c>
      <c r="M7668">
        <v>2</v>
      </c>
      <c r="N7668">
        <f>G7668/SUMIF(B:B,B7668,G:G)*100</f>
        <v>6.8256057725123095E-2</v>
      </c>
      <c r="Q7668">
        <f>VLOOKUP(C7668, Categories_Pivot_Table!A:B, 2, FALSE)</f>
        <v>21.505681818181817</v>
      </c>
      <c r="T7668">
        <f t="shared" si="120"/>
        <v>2023</v>
      </c>
    </row>
    <row r="7669" spans="1:20" x14ac:dyDescent="0.2">
      <c r="A7669" t="s">
        <v>7926</v>
      </c>
      <c r="B7669" t="s">
        <v>44</v>
      </c>
      <c r="C7669" t="s">
        <v>33</v>
      </c>
      <c r="D7669" t="s">
        <v>253</v>
      </c>
      <c r="E7669">
        <v>38</v>
      </c>
      <c r="F7669">
        <v>1</v>
      </c>
      <c r="G7669">
        <v>38</v>
      </c>
      <c r="H7669" t="s">
        <v>56</v>
      </c>
      <c r="I7669" t="s">
        <v>18</v>
      </c>
      <c r="J7669" s="1">
        <v>45110</v>
      </c>
      <c r="K7669" t="b">
        <v>0</v>
      </c>
      <c r="L7669" t="s">
        <v>19</v>
      </c>
      <c r="M7669">
        <v>7</v>
      </c>
      <c r="N7669">
        <f>G7669/SUMIF(B:B,B7669,G:G)*100</f>
        <v>6.2608638344495801E-2</v>
      </c>
      <c r="Q7669">
        <f>VLOOKUP(C7669, Categories_Pivot_Table!A:B, 2, FALSE)</f>
        <v>23.300574345883856</v>
      </c>
      <c r="T7669">
        <f t="shared" si="120"/>
        <v>2023</v>
      </c>
    </row>
    <row r="7670" spans="1:20" x14ac:dyDescent="0.2">
      <c r="A7670" t="s">
        <v>7927</v>
      </c>
      <c r="B7670" t="s">
        <v>95</v>
      </c>
      <c r="C7670" t="s">
        <v>22</v>
      </c>
      <c r="D7670" t="s">
        <v>274</v>
      </c>
      <c r="E7670">
        <v>39.5</v>
      </c>
      <c r="F7670">
        <v>5</v>
      </c>
      <c r="G7670">
        <v>197.5</v>
      </c>
      <c r="H7670" t="s">
        <v>29</v>
      </c>
      <c r="I7670" t="s">
        <v>18</v>
      </c>
      <c r="J7670" s="1">
        <v>45077</v>
      </c>
      <c r="K7670" t="b">
        <v>0</v>
      </c>
      <c r="L7670" t="s">
        <v>30</v>
      </c>
      <c r="M7670">
        <v>5</v>
      </c>
      <c r="N7670">
        <f>G7670/SUMIF(B:B,B7670,G:G)*100</f>
        <v>0.29323771556683964</v>
      </c>
      <c r="Q7670">
        <f>VLOOKUP(C7670, Categories_Pivot_Table!A:B, 2, FALSE)</f>
        <v>21.505681818181817</v>
      </c>
      <c r="T7670">
        <f t="shared" si="120"/>
        <v>2023</v>
      </c>
    </row>
    <row r="7671" spans="1:20" x14ac:dyDescent="0.2">
      <c r="A7671" t="s">
        <v>7928</v>
      </c>
      <c r="B7671" t="s">
        <v>47</v>
      </c>
      <c r="C7671" t="s">
        <v>74</v>
      </c>
      <c r="D7671" t="s">
        <v>626</v>
      </c>
      <c r="E7671">
        <v>26</v>
      </c>
      <c r="F7671">
        <v>4</v>
      </c>
      <c r="G7671">
        <v>104</v>
      </c>
      <c r="H7671" t="s">
        <v>56</v>
      </c>
      <c r="I7671" t="s">
        <v>18</v>
      </c>
      <c r="J7671" s="1">
        <v>45055</v>
      </c>
      <c r="K7671" t="b">
        <v>0</v>
      </c>
      <c r="L7671" t="s">
        <v>49</v>
      </c>
      <c r="M7671">
        <v>5</v>
      </c>
      <c r="N7671">
        <f>G7671/SUMIF(B:B,B7671,G:G)*100</f>
        <v>0.16525511258004544</v>
      </c>
      <c r="Q7671">
        <f>VLOOKUP(C7671, Categories_Pivot_Table!A:B, 2, FALSE)</f>
        <v>24.317096165933375</v>
      </c>
      <c r="T7671">
        <f t="shared" si="120"/>
        <v>2023</v>
      </c>
    </row>
    <row r="7672" spans="1:20" x14ac:dyDescent="0.2">
      <c r="A7672" t="s">
        <v>7929</v>
      </c>
      <c r="B7672" t="s">
        <v>63</v>
      </c>
      <c r="C7672" t="s">
        <v>22</v>
      </c>
      <c r="D7672" t="s">
        <v>948</v>
      </c>
      <c r="E7672">
        <v>11</v>
      </c>
      <c r="F7672">
        <v>6</v>
      </c>
      <c r="G7672">
        <v>66</v>
      </c>
      <c r="H7672" t="s">
        <v>29</v>
      </c>
      <c r="I7672" t="s">
        <v>46</v>
      </c>
      <c r="J7672" s="1">
        <v>45434</v>
      </c>
      <c r="K7672" t="b">
        <v>0</v>
      </c>
      <c r="L7672" t="s">
        <v>30</v>
      </c>
      <c r="M7672">
        <v>5</v>
      </c>
      <c r="N7672">
        <f>G7672/SUMIF(B:B,B7672,G:G)*100</f>
        <v>0.10904044409199048</v>
      </c>
      <c r="Q7672">
        <f>VLOOKUP(C7672, Categories_Pivot_Table!A:B, 2, FALSE)</f>
        <v>21.505681818181817</v>
      </c>
      <c r="T7672">
        <f t="shared" si="120"/>
        <v>2024</v>
      </c>
    </row>
    <row r="7673" spans="1:20" x14ac:dyDescent="0.2">
      <c r="A7673" t="s">
        <v>7930</v>
      </c>
      <c r="B7673" t="s">
        <v>26</v>
      </c>
      <c r="C7673" t="s">
        <v>48</v>
      </c>
      <c r="D7673" t="s">
        <v>446</v>
      </c>
      <c r="E7673">
        <v>26</v>
      </c>
      <c r="F7673">
        <v>3</v>
      </c>
      <c r="G7673">
        <v>78</v>
      </c>
      <c r="H7673" t="s">
        <v>17</v>
      </c>
      <c r="I7673" t="s">
        <v>46</v>
      </c>
      <c r="J7673" s="1">
        <v>45392</v>
      </c>
      <c r="K7673" t="b">
        <v>0</v>
      </c>
      <c r="L7673" t="s">
        <v>30</v>
      </c>
      <c r="M7673">
        <v>4</v>
      </c>
      <c r="N7673">
        <f>G7673/SUMIF(B:B,B7673,G:G)*100</f>
        <v>0.12571216748728775</v>
      </c>
      <c r="Q7673">
        <f>VLOOKUP(C7673, Categories_Pivot_Table!A:B, 2, FALSE)</f>
        <v>23.348837209302324</v>
      </c>
      <c r="T7673">
        <f t="shared" si="120"/>
        <v>2024</v>
      </c>
    </row>
    <row r="7674" spans="1:20" x14ac:dyDescent="0.2">
      <c r="A7674" t="s">
        <v>7931</v>
      </c>
      <c r="B7674" t="s">
        <v>104</v>
      </c>
      <c r="C7674" t="s">
        <v>15</v>
      </c>
      <c r="D7674" t="s">
        <v>494</v>
      </c>
      <c r="E7674">
        <v>33.5</v>
      </c>
      <c r="F7674">
        <v>9</v>
      </c>
      <c r="G7674">
        <v>301.5</v>
      </c>
      <c r="H7674" t="s">
        <v>56</v>
      </c>
      <c r="I7674" t="s">
        <v>18</v>
      </c>
      <c r="J7674" s="1">
        <v>44829</v>
      </c>
      <c r="K7674" t="b">
        <v>1</v>
      </c>
      <c r="L7674" t="s">
        <v>24</v>
      </c>
      <c r="M7674">
        <v>9</v>
      </c>
      <c r="N7674">
        <f>G7674/SUMIF(B:B,B7674,G:G)*100</f>
        <v>0.48998098581249083</v>
      </c>
      <c r="Q7674">
        <f>VLOOKUP(C7674, Categories_Pivot_Table!A:B, 2, FALSE)</f>
        <v>23.063808900523561</v>
      </c>
      <c r="T7674">
        <f t="shared" si="120"/>
        <v>2022</v>
      </c>
    </row>
    <row r="7675" spans="1:20" x14ac:dyDescent="0.2">
      <c r="A7675" t="s">
        <v>7932</v>
      </c>
      <c r="B7675" t="s">
        <v>37</v>
      </c>
      <c r="C7675" t="s">
        <v>74</v>
      </c>
      <c r="D7675" t="s">
        <v>477</v>
      </c>
      <c r="E7675">
        <v>20</v>
      </c>
      <c r="F7675">
        <v>2</v>
      </c>
      <c r="G7675">
        <v>40</v>
      </c>
      <c r="H7675" t="s">
        <v>29</v>
      </c>
      <c r="I7675" t="s">
        <v>46</v>
      </c>
      <c r="J7675" s="1">
        <v>45609</v>
      </c>
      <c r="K7675" t="b">
        <v>0</v>
      </c>
      <c r="L7675" t="s">
        <v>30</v>
      </c>
      <c r="M7675">
        <v>11</v>
      </c>
      <c r="N7675">
        <f>G7675/SUMIF(B:B,B7675,G:G)*100</f>
        <v>5.9724223398457621E-2</v>
      </c>
      <c r="Q7675">
        <f>VLOOKUP(C7675, Categories_Pivot_Table!A:B, 2, FALSE)</f>
        <v>24.317096165933375</v>
      </c>
      <c r="T7675">
        <f t="shared" si="120"/>
        <v>2024</v>
      </c>
    </row>
    <row r="7676" spans="1:20" x14ac:dyDescent="0.2">
      <c r="A7676" t="s">
        <v>7933</v>
      </c>
      <c r="B7676" t="s">
        <v>21</v>
      </c>
      <c r="C7676" t="s">
        <v>38</v>
      </c>
      <c r="D7676" t="s">
        <v>264</v>
      </c>
      <c r="E7676">
        <v>39.5</v>
      </c>
      <c r="F7676">
        <v>6</v>
      </c>
      <c r="G7676">
        <v>237</v>
      </c>
      <c r="H7676" t="s">
        <v>56</v>
      </c>
      <c r="I7676" t="s">
        <v>46</v>
      </c>
      <c r="J7676" s="1">
        <v>44715</v>
      </c>
      <c r="K7676" t="b">
        <v>0</v>
      </c>
      <c r="L7676" t="s">
        <v>65</v>
      </c>
      <c r="M7676">
        <v>6</v>
      </c>
      <c r="N7676">
        <f>G7676/SUMIF(B:B,B7676,G:G)*100</f>
        <v>0.38391446968776577</v>
      </c>
      <c r="Q7676">
        <f>VLOOKUP(C7676, Categories_Pivot_Table!A:B, 2, FALSE)</f>
        <v>23.088790931989923</v>
      </c>
      <c r="T7676">
        <f t="shared" si="120"/>
        <v>2022</v>
      </c>
    </row>
    <row r="7677" spans="1:20" x14ac:dyDescent="0.2">
      <c r="A7677" t="s">
        <v>7934</v>
      </c>
      <c r="B7677" t="s">
        <v>76</v>
      </c>
      <c r="C7677" t="s">
        <v>15</v>
      </c>
      <c r="D7677" t="s">
        <v>169</v>
      </c>
      <c r="E7677">
        <v>24.5</v>
      </c>
      <c r="F7677">
        <v>2</v>
      </c>
      <c r="G7677">
        <v>49</v>
      </c>
      <c r="H7677" t="s">
        <v>17</v>
      </c>
      <c r="I7677" t="s">
        <v>46</v>
      </c>
      <c r="J7677" s="1">
        <v>44582</v>
      </c>
      <c r="K7677" t="b">
        <v>0</v>
      </c>
      <c r="L7677" t="s">
        <v>65</v>
      </c>
      <c r="M7677">
        <v>1</v>
      </c>
      <c r="N7677">
        <f>G7677/SUMIF(B:B,B7677,G:G)*100</f>
        <v>8.3430527059584716E-2</v>
      </c>
      <c r="Q7677">
        <f>VLOOKUP(C7677, Categories_Pivot_Table!A:B, 2, FALSE)</f>
        <v>23.063808900523561</v>
      </c>
      <c r="T7677">
        <f t="shared" si="120"/>
        <v>2022</v>
      </c>
    </row>
    <row r="7678" spans="1:20" x14ac:dyDescent="0.2">
      <c r="A7678" t="s">
        <v>7935</v>
      </c>
      <c r="B7678" t="s">
        <v>106</v>
      </c>
      <c r="C7678" t="s">
        <v>27</v>
      </c>
      <c r="D7678" t="s">
        <v>140</v>
      </c>
      <c r="E7678">
        <v>27.5</v>
      </c>
      <c r="F7678">
        <v>3</v>
      </c>
      <c r="G7678">
        <v>82.5</v>
      </c>
      <c r="H7678" t="s">
        <v>56</v>
      </c>
      <c r="I7678" t="s">
        <v>18</v>
      </c>
      <c r="J7678" s="1">
        <v>44654</v>
      </c>
      <c r="K7678" t="b">
        <v>1</v>
      </c>
      <c r="L7678" t="s">
        <v>24</v>
      </c>
      <c r="M7678">
        <v>4</v>
      </c>
      <c r="N7678">
        <f>G7678/SUMIF(B:B,B7678,G:G)*100</f>
        <v>0.13445241199478486</v>
      </c>
      <c r="Q7678">
        <f>VLOOKUP(C7678, Categories_Pivot_Table!A:B, 2, FALSE)</f>
        <v>25.013711734693878</v>
      </c>
      <c r="T7678">
        <f t="shared" si="120"/>
        <v>2022</v>
      </c>
    </row>
    <row r="7679" spans="1:20" x14ac:dyDescent="0.2">
      <c r="A7679" t="s">
        <v>7936</v>
      </c>
      <c r="B7679" t="s">
        <v>76</v>
      </c>
      <c r="C7679" t="s">
        <v>48</v>
      </c>
      <c r="D7679" t="s">
        <v>149</v>
      </c>
      <c r="E7679">
        <v>38</v>
      </c>
      <c r="F7679">
        <v>4</v>
      </c>
      <c r="G7679">
        <v>152</v>
      </c>
      <c r="H7679" t="s">
        <v>17</v>
      </c>
      <c r="I7679" t="s">
        <v>18</v>
      </c>
      <c r="J7679" s="1">
        <v>44851</v>
      </c>
      <c r="K7679" t="b">
        <v>0</v>
      </c>
      <c r="L7679" t="s">
        <v>19</v>
      </c>
      <c r="M7679">
        <v>10</v>
      </c>
      <c r="N7679">
        <f>G7679/SUMIF(B:B,B7679,G:G)*100</f>
        <v>0.25880490026646691</v>
      </c>
      <c r="Q7679">
        <f>VLOOKUP(C7679, Categories_Pivot_Table!A:B, 2, FALSE)</f>
        <v>23.348837209302324</v>
      </c>
      <c r="T7679">
        <f t="shared" si="120"/>
        <v>2022</v>
      </c>
    </row>
    <row r="7680" spans="1:20" x14ac:dyDescent="0.2">
      <c r="A7680" t="s">
        <v>7937</v>
      </c>
      <c r="B7680" t="s">
        <v>32</v>
      </c>
      <c r="C7680" t="s">
        <v>33</v>
      </c>
      <c r="D7680" t="s">
        <v>307</v>
      </c>
      <c r="E7680">
        <v>6.5</v>
      </c>
      <c r="F7680">
        <v>4</v>
      </c>
      <c r="G7680">
        <v>26</v>
      </c>
      <c r="H7680" t="s">
        <v>29</v>
      </c>
      <c r="I7680" t="s">
        <v>46</v>
      </c>
      <c r="J7680" s="1">
        <v>44807</v>
      </c>
      <c r="K7680" t="b">
        <v>0</v>
      </c>
      <c r="L7680" t="s">
        <v>35</v>
      </c>
      <c r="M7680">
        <v>9</v>
      </c>
      <c r="N7680">
        <f>G7680/SUMIF(B:B,B7680,G:G)*100</f>
        <v>4.4344007163262693E-2</v>
      </c>
      <c r="Q7680">
        <f>VLOOKUP(C7680, Categories_Pivot_Table!A:B, 2, FALSE)</f>
        <v>23.300574345883856</v>
      </c>
      <c r="T7680">
        <f t="shared" si="120"/>
        <v>2022</v>
      </c>
    </row>
    <row r="7681" spans="1:20" x14ac:dyDescent="0.2">
      <c r="A7681" t="s">
        <v>7938</v>
      </c>
      <c r="B7681" t="s">
        <v>106</v>
      </c>
      <c r="C7681" t="s">
        <v>15</v>
      </c>
      <c r="D7681" t="s">
        <v>776</v>
      </c>
      <c r="E7681">
        <v>38</v>
      </c>
      <c r="F7681">
        <v>7</v>
      </c>
      <c r="G7681">
        <v>266</v>
      </c>
      <c r="H7681" t="s">
        <v>17</v>
      </c>
      <c r="I7681" t="s">
        <v>18</v>
      </c>
      <c r="J7681" s="1">
        <v>44580</v>
      </c>
      <c r="K7681" t="b">
        <v>0</v>
      </c>
      <c r="L7681" t="s">
        <v>30</v>
      </c>
      <c r="M7681">
        <v>1</v>
      </c>
      <c r="N7681">
        <f>G7681/SUMIF(B:B,B7681,G:G)*100</f>
        <v>0.43350717079530637</v>
      </c>
      <c r="Q7681">
        <f>VLOOKUP(C7681, Categories_Pivot_Table!A:B, 2, FALSE)</f>
        <v>23.063808900523561</v>
      </c>
      <c r="T7681">
        <f t="shared" si="120"/>
        <v>2022</v>
      </c>
    </row>
    <row r="7682" spans="1:20" x14ac:dyDescent="0.2">
      <c r="A7682" t="s">
        <v>7939</v>
      </c>
      <c r="B7682" t="s">
        <v>44</v>
      </c>
      <c r="C7682" t="s">
        <v>33</v>
      </c>
      <c r="D7682" t="s">
        <v>34</v>
      </c>
      <c r="E7682">
        <v>27.5</v>
      </c>
      <c r="F7682">
        <v>6</v>
      </c>
      <c r="G7682">
        <v>165</v>
      </c>
      <c r="H7682" t="s">
        <v>56</v>
      </c>
      <c r="I7682" t="s">
        <v>46</v>
      </c>
      <c r="J7682" s="1">
        <v>44904</v>
      </c>
      <c r="K7682" t="b">
        <v>0</v>
      </c>
      <c r="L7682" t="s">
        <v>65</v>
      </c>
      <c r="M7682">
        <v>12</v>
      </c>
      <c r="N7682">
        <f>G7682/SUMIF(B:B,B7682,G:G)*100</f>
        <v>0.27185329807478437</v>
      </c>
      <c r="Q7682">
        <f>VLOOKUP(C7682, Categories_Pivot_Table!A:B, 2, FALSE)</f>
        <v>23.300574345883856</v>
      </c>
      <c r="T7682">
        <f t="shared" ref="T7682:T7745" si="121">YEAR(J7682)</f>
        <v>2022</v>
      </c>
    </row>
    <row r="7683" spans="1:20" x14ac:dyDescent="0.2">
      <c r="A7683" t="s">
        <v>7940</v>
      </c>
      <c r="B7683" t="s">
        <v>84</v>
      </c>
      <c r="C7683" t="s">
        <v>15</v>
      </c>
      <c r="D7683" t="s">
        <v>511</v>
      </c>
      <c r="E7683">
        <v>15.5</v>
      </c>
      <c r="F7683">
        <v>1</v>
      </c>
      <c r="G7683">
        <v>15.5</v>
      </c>
      <c r="H7683" t="s">
        <v>17</v>
      </c>
      <c r="I7683" t="s">
        <v>18</v>
      </c>
      <c r="J7683" s="1">
        <v>45182</v>
      </c>
      <c r="K7683" t="b">
        <v>0</v>
      </c>
      <c r="L7683" t="s">
        <v>30</v>
      </c>
      <c r="M7683">
        <v>9</v>
      </c>
      <c r="N7683">
        <f>G7683/SUMIF(B:B,B7683,G:G)*100</f>
        <v>2.5094102885821829E-2</v>
      </c>
      <c r="Q7683">
        <f>VLOOKUP(C7683, Categories_Pivot_Table!A:B, 2, FALSE)</f>
        <v>23.063808900523561</v>
      </c>
      <c r="T7683">
        <f t="shared" si="121"/>
        <v>2023</v>
      </c>
    </row>
    <row r="7684" spans="1:20" x14ac:dyDescent="0.2">
      <c r="A7684" t="s">
        <v>7941</v>
      </c>
      <c r="B7684" t="s">
        <v>51</v>
      </c>
      <c r="C7684" t="s">
        <v>15</v>
      </c>
      <c r="D7684" t="s">
        <v>16</v>
      </c>
      <c r="E7684">
        <v>18.5</v>
      </c>
      <c r="F7684">
        <v>8</v>
      </c>
      <c r="G7684">
        <v>148</v>
      </c>
      <c r="H7684" t="s">
        <v>56</v>
      </c>
      <c r="I7684" t="s">
        <v>46</v>
      </c>
      <c r="J7684" s="1">
        <v>44699</v>
      </c>
      <c r="K7684" t="b">
        <v>0</v>
      </c>
      <c r="L7684" t="s">
        <v>30</v>
      </c>
      <c r="M7684">
        <v>5</v>
      </c>
      <c r="N7684">
        <f>G7684/SUMIF(B:B,B7684,G:G)*100</f>
        <v>0.22943246469375417</v>
      </c>
      <c r="Q7684">
        <f>VLOOKUP(C7684, Categories_Pivot_Table!A:B, 2, FALSE)</f>
        <v>23.063808900523561</v>
      </c>
      <c r="T7684">
        <f t="shared" si="121"/>
        <v>2022</v>
      </c>
    </row>
    <row r="7685" spans="1:20" x14ac:dyDescent="0.2">
      <c r="A7685" t="s">
        <v>7942</v>
      </c>
      <c r="B7685" t="s">
        <v>173</v>
      </c>
      <c r="C7685" t="s">
        <v>33</v>
      </c>
      <c r="D7685" t="s">
        <v>300</v>
      </c>
      <c r="E7685">
        <v>35</v>
      </c>
      <c r="F7685">
        <v>4</v>
      </c>
      <c r="G7685">
        <v>140</v>
      </c>
      <c r="H7685" t="s">
        <v>17</v>
      </c>
      <c r="I7685" t="s">
        <v>46</v>
      </c>
      <c r="J7685" s="1">
        <v>45658</v>
      </c>
      <c r="K7685" t="b">
        <v>1</v>
      </c>
      <c r="L7685" t="s">
        <v>30</v>
      </c>
      <c r="M7685">
        <v>1</v>
      </c>
      <c r="N7685">
        <f>G7685/SUMIF(B:B,B7685,G:G)*100</f>
        <v>0.23022150597753699</v>
      </c>
      <c r="Q7685">
        <f>VLOOKUP(C7685, Categories_Pivot_Table!A:B, 2, FALSE)</f>
        <v>23.300574345883856</v>
      </c>
      <c r="T7685">
        <f t="shared" si="121"/>
        <v>2025</v>
      </c>
    </row>
    <row r="7686" spans="1:20" x14ac:dyDescent="0.2">
      <c r="A7686" t="s">
        <v>7943</v>
      </c>
      <c r="B7686" t="s">
        <v>32</v>
      </c>
      <c r="C7686" t="s">
        <v>15</v>
      </c>
      <c r="D7686" t="s">
        <v>1438</v>
      </c>
      <c r="E7686">
        <v>30.5</v>
      </c>
      <c r="F7686">
        <v>3</v>
      </c>
      <c r="G7686">
        <v>91.5</v>
      </c>
      <c r="H7686" t="s">
        <v>17</v>
      </c>
      <c r="I7686" t="s">
        <v>46</v>
      </c>
      <c r="J7686" s="1">
        <v>44885</v>
      </c>
      <c r="K7686" t="b">
        <v>0</v>
      </c>
      <c r="L7686" t="s">
        <v>24</v>
      </c>
      <c r="M7686">
        <v>11</v>
      </c>
      <c r="N7686">
        <f>G7686/SUMIF(B:B,B7686,G:G)*100</f>
        <v>0.15605679443994372</v>
      </c>
      <c r="Q7686">
        <f>VLOOKUP(C7686, Categories_Pivot_Table!A:B, 2, FALSE)</f>
        <v>23.063808900523561</v>
      </c>
      <c r="T7686">
        <f t="shared" si="121"/>
        <v>2022</v>
      </c>
    </row>
    <row r="7687" spans="1:20" x14ac:dyDescent="0.2">
      <c r="A7687" t="s">
        <v>7944</v>
      </c>
      <c r="B7687" t="s">
        <v>26</v>
      </c>
      <c r="C7687" t="s">
        <v>38</v>
      </c>
      <c r="D7687" t="s">
        <v>489</v>
      </c>
      <c r="E7687">
        <v>29</v>
      </c>
      <c r="F7687">
        <v>4</v>
      </c>
      <c r="G7687">
        <v>116</v>
      </c>
      <c r="H7687" t="s">
        <v>29</v>
      </c>
      <c r="I7687" t="s">
        <v>46</v>
      </c>
      <c r="J7687" s="1">
        <v>45200</v>
      </c>
      <c r="K7687" t="b">
        <v>0</v>
      </c>
      <c r="L7687" t="s">
        <v>24</v>
      </c>
      <c r="M7687">
        <v>10</v>
      </c>
      <c r="N7687">
        <f>G7687/SUMIF(B:B,B7687,G:G)*100</f>
        <v>0.1869565567759664</v>
      </c>
      <c r="Q7687">
        <f>VLOOKUP(C7687, Categories_Pivot_Table!A:B, 2, FALSE)</f>
        <v>23.088790931989923</v>
      </c>
      <c r="T7687">
        <f t="shared" si="121"/>
        <v>2023</v>
      </c>
    </row>
    <row r="7688" spans="1:20" x14ac:dyDescent="0.2">
      <c r="A7688" t="s">
        <v>7945</v>
      </c>
      <c r="B7688" t="s">
        <v>113</v>
      </c>
      <c r="C7688" t="s">
        <v>15</v>
      </c>
      <c r="D7688" t="s">
        <v>169</v>
      </c>
      <c r="E7688">
        <v>24.5</v>
      </c>
      <c r="F7688">
        <v>4</v>
      </c>
      <c r="G7688">
        <v>98</v>
      </c>
      <c r="H7688" t="s">
        <v>56</v>
      </c>
      <c r="I7688" t="s">
        <v>18</v>
      </c>
      <c r="J7688" s="1">
        <v>44637</v>
      </c>
      <c r="K7688" t="b">
        <v>0</v>
      </c>
      <c r="L7688" t="s">
        <v>42</v>
      </c>
      <c r="M7688">
        <v>3</v>
      </c>
      <c r="N7688">
        <f>G7688/SUMIF(B:B,B7688,G:G)*100</f>
        <v>0.16136202723395848</v>
      </c>
      <c r="Q7688">
        <f>VLOOKUP(C7688, Categories_Pivot_Table!A:B, 2, FALSE)</f>
        <v>23.063808900523561</v>
      </c>
      <c r="T7688">
        <f t="shared" si="121"/>
        <v>2022</v>
      </c>
    </row>
    <row r="7689" spans="1:20" x14ac:dyDescent="0.2">
      <c r="A7689" t="s">
        <v>7946</v>
      </c>
      <c r="B7689" t="s">
        <v>118</v>
      </c>
      <c r="C7689" t="s">
        <v>15</v>
      </c>
      <c r="D7689" t="s">
        <v>171</v>
      </c>
      <c r="E7689">
        <v>21.5</v>
      </c>
      <c r="F7689">
        <v>4</v>
      </c>
      <c r="G7689">
        <v>86</v>
      </c>
      <c r="H7689" t="s">
        <v>17</v>
      </c>
      <c r="I7689" t="s">
        <v>46</v>
      </c>
      <c r="J7689" s="1">
        <v>45500</v>
      </c>
      <c r="K7689" t="b">
        <v>0</v>
      </c>
      <c r="L7689" t="s">
        <v>35</v>
      </c>
      <c r="M7689">
        <v>7</v>
      </c>
      <c r="N7689">
        <f>G7689/SUMIF(B:B,B7689,G:G)*100</f>
        <v>0.14145434807638535</v>
      </c>
      <c r="Q7689">
        <f>VLOOKUP(C7689, Categories_Pivot_Table!A:B, 2, FALSE)</f>
        <v>23.063808900523561</v>
      </c>
      <c r="T7689">
        <f t="shared" si="121"/>
        <v>2024</v>
      </c>
    </row>
    <row r="7690" spans="1:20" x14ac:dyDescent="0.2">
      <c r="A7690" t="s">
        <v>7947</v>
      </c>
      <c r="B7690" t="s">
        <v>14</v>
      </c>
      <c r="C7690" t="s">
        <v>27</v>
      </c>
      <c r="D7690" t="s">
        <v>28</v>
      </c>
      <c r="E7690">
        <v>21.5</v>
      </c>
      <c r="F7690">
        <v>10</v>
      </c>
      <c r="G7690">
        <v>215</v>
      </c>
      <c r="H7690" t="s">
        <v>56</v>
      </c>
      <c r="I7690" t="s">
        <v>18</v>
      </c>
      <c r="J7690" s="1">
        <v>45583</v>
      </c>
      <c r="K7690" t="b">
        <v>0</v>
      </c>
      <c r="L7690" t="s">
        <v>65</v>
      </c>
      <c r="M7690">
        <v>10</v>
      </c>
      <c r="N7690">
        <f>G7690/SUMIF(B:B,B7690,G:G)*100</f>
        <v>0.3500288977345804</v>
      </c>
      <c r="Q7690">
        <f>VLOOKUP(C7690, Categories_Pivot_Table!A:B, 2, FALSE)</f>
        <v>25.013711734693878</v>
      </c>
      <c r="T7690">
        <f t="shared" si="121"/>
        <v>2024</v>
      </c>
    </row>
    <row r="7691" spans="1:20" x14ac:dyDescent="0.2">
      <c r="A7691" t="s">
        <v>7948</v>
      </c>
      <c r="B7691" t="s">
        <v>37</v>
      </c>
      <c r="C7691" t="s">
        <v>48</v>
      </c>
      <c r="D7691" t="s">
        <v>151</v>
      </c>
      <c r="E7691">
        <v>14</v>
      </c>
      <c r="F7691">
        <v>5</v>
      </c>
      <c r="G7691">
        <v>70</v>
      </c>
      <c r="H7691" t="s">
        <v>29</v>
      </c>
      <c r="I7691" t="s">
        <v>18</v>
      </c>
      <c r="J7691" s="1">
        <v>45045</v>
      </c>
      <c r="K7691" t="b">
        <v>1</v>
      </c>
      <c r="L7691" t="s">
        <v>35</v>
      </c>
      <c r="M7691">
        <v>4</v>
      </c>
      <c r="N7691">
        <f>G7691/SUMIF(B:B,B7691,G:G)*100</f>
        <v>0.10451739094730084</v>
      </c>
      <c r="Q7691">
        <f>VLOOKUP(C7691, Categories_Pivot_Table!A:B, 2, FALSE)</f>
        <v>23.348837209302324</v>
      </c>
      <c r="T7691">
        <f t="shared" si="121"/>
        <v>2023</v>
      </c>
    </row>
    <row r="7692" spans="1:20" x14ac:dyDescent="0.2">
      <c r="A7692" t="s">
        <v>7949</v>
      </c>
      <c r="B7692" t="s">
        <v>95</v>
      </c>
      <c r="C7692" t="s">
        <v>33</v>
      </c>
      <c r="D7692" t="s">
        <v>398</v>
      </c>
      <c r="E7692">
        <v>21.5</v>
      </c>
      <c r="F7692">
        <v>1</v>
      </c>
      <c r="G7692">
        <v>21.5</v>
      </c>
      <c r="H7692" t="s">
        <v>17</v>
      </c>
      <c r="I7692" t="s">
        <v>46</v>
      </c>
      <c r="J7692" s="1">
        <v>45466</v>
      </c>
      <c r="K7692" t="b">
        <v>0</v>
      </c>
      <c r="L7692" t="s">
        <v>24</v>
      </c>
      <c r="M7692">
        <v>6</v>
      </c>
      <c r="N7692">
        <f>G7692/SUMIF(B:B,B7692,G:G)*100</f>
        <v>3.1922080428795199E-2</v>
      </c>
      <c r="Q7692">
        <f>VLOOKUP(C7692, Categories_Pivot_Table!A:B, 2, FALSE)</f>
        <v>23.300574345883856</v>
      </c>
      <c r="T7692">
        <f t="shared" si="121"/>
        <v>2024</v>
      </c>
    </row>
    <row r="7693" spans="1:20" x14ac:dyDescent="0.2">
      <c r="A7693" t="s">
        <v>7950</v>
      </c>
      <c r="B7693" t="s">
        <v>106</v>
      </c>
      <c r="C7693" t="s">
        <v>38</v>
      </c>
      <c r="D7693" t="s">
        <v>41</v>
      </c>
      <c r="E7693">
        <v>23</v>
      </c>
      <c r="F7693">
        <v>7</v>
      </c>
      <c r="G7693">
        <v>182</v>
      </c>
      <c r="H7693" t="s">
        <v>29</v>
      </c>
      <c r="I7693" t="s">
        <v>18</v>
      </c>
      <c r="J7693" s="1">
        <v>44649</v>
      </c>
      <c r="K7693" t="b">
        <v>0</v>
      </c>
      <c r="L7693" t="s">
        <v>49</v>
      </c>
      <c r="M7693">
        <v>3</v>
      </c>
      <c r="N7693">
        <f>G7693/SUMIF(B:B,B7693,G:G)*100</f>
        <v>0.29661016949152541</v>
      </c>
      <c r="Q7693">
        <f>VLOOKUP(C7693, Categories_Pivot_Table!A:B, 2, FALSE)</f>
        <v>23.088790931989923</v>
      </c>
      <c r="T7693">
        <f t="shared" si="121"/>
        <v>2022</v>
      </c>
    </row>
    <row r="7694" spans="1:20" x14ac:dyDescent="0.2">
      <c r="A7694" t="s">
        <v>7951</v>
      </c>
      <c r="B7694" t="s">
        <v>173</v>
      </c>
      <c r="C7694" t="s">
        <v>27</v>
      </c>
      <c r="D7694" t="s">
        <v>915</v>
      </c>
      <c r="E7694">
        <v>20</v>
      </c>
      <c r="F7694">
        <v>2</v>
      </c>
      <c r="G7694">
        <v>40</v>
      </c>
      <c r="H7694" t="s">
        <v>17</v>
      </c>
      <c r="I7694" t="s">
        <v>46</v>
      </c>
      <c r="J7694" s="1">
        <v>44950</v>
      </c>
      <c r="K7694" t="b">
        <v>0</v>
      </c>
      <c r="L7694" t="s">
        <v>49</v>
      </c>
      <c r="M7694">
        <v>1</v>
      </c>
      <c r="N7694">
        <f>G7694/SUMIF(B:B,B7694,G:G)*100</f>
        <v>6.577757313643913E-2</v>
      </c>
      <c r="Q7694">
        <f>VLOOKUP(C7694, Categories_Pivot_Table!A:B, 2, FALSE)</f>
        <v>25.013711734693878</v>
      </c>
      <c r="T7694">
        <f t="shared" si="121"/>
        <v>2023</v>
      </c>
    </row>
    <row r="7695" spans="1:20" x14ac:dyDescent="0.2">
      <c r="A7695" t="s">
        <v>7952</v>
      </c>
      <c r="B7695" t="s">
        <v>51</v>
      </c>
      <c r="C7695" t="s">
        <v>33</v>
      </c>
      <c r="D7695" t="s">
        <v>41</v>
      </c>
      <c r="E7695">
        <v>23</v>
      </c>
      <c r="F7695">
        <v>8</v>
      </c>
      <c r="G7695">
        <v>280</v>
      </c>
      <c r="H7695" t="s">
        <v>29</v>
      </c>
      <c r="I7695" t="s">
        <v>46</v>
      </c>
      <c r="J7695" s="1">
        <v>44975</v>
      </c>
      <c r="K7695" t="b">
        <v>0</v>
      </c>
      <c r="L7695" t="s">
        <v>35</v>
      </c>
      <c r="M7695">
        <v>2</v>
      </c>
      <c r="N7695">
        <f>G7695/SUMIF(B:B,B7695,G:G)*100</f>
        <v>0.4340614196908863</v>
      </c>
      <c r="Q7695">
        <f>VLOOKUP(C7695, Categories_Pivot_Table!A:B, 2, FALSE)</f>
        <v>23.300574345883856</v>
      </c>
      <c r="T7695">
        <f t="shared" si="121"/>
        <v>2023</v>
      </c>
    </row>
    <row r="7696" spans="1:20" x14ac:dyDescent="0.2">
      <c r="A7696" t="s">
        <v>7953</v>
      </c>
      <c r="B7696" t="s">
        <v>37</v>
      </c>
      <c r="C7696" t="s">
        <v>27</v>
      </c>
      <c r="D7696" t="s">
        <v>352</v>
      </c>
      <c r="E7696">
        <v>14</v>
      </c>
      <c r="F7696">
        <v>1</v>
      </c>
      <c r="G7696">
        <v>14</v>
      </c>
      <c r="H7696" t="s">
        <v>29</v>
      </c>
      <c r="I7696" t="s">
        <v>46</v>
      </c>
      <c r="J7696" s="1">
        <v>45425</v>
      </c>
      <c r="K7696" t="b">
        <v>0</v>
      </c>
      <c r="L7696" t="s">
        <v>19</v>
      </c>
      <c r="M7696">
        <v>5</v>
      </c>
      <c r="N7696">
        <f>G7696/SUMIF(B:B,B7696,G:G)*100</f>
        <v>2.0903478189460166E-2</v>
      </c>
      <c r="Q7696">
        <f>VLOOKUP(C7696, Categories_Pivot_Table!A:B, 2, FALSE)</f>
        <v>25.013711734693878</v>
      </c>
      <c r="T7696">
        <f t="shared" si="121"/>
        <v>2024</v>
      </c>
    </row>
    <row r="7697" spans="1:20" x14ac:dyDescent="0.2">
      <c r="A7697" t="s">
        <v>7954</v>
      </c>
      <c r="B7697" t="s">
        <v>73</v>
      </c>
      <c r="C7697" t="s">
        <v>74</v>
      </c>
      <c r="D7697" t="s">
        <v>248</v>
      </c>
      <c r="E7697">
        <v>15.5</v>
      </c>
      <c r="F7697">
        <v>2</v>
      </c>
      <c r="G7697">
        <v>31</v>
      </c>
      <c r="H7697" t="s">
        <v>29</v>
      </c>
      <c r="I7697" t="s">
        <v>18</v>
      </c>
      <c r="J7697" s="1">
        <v>44571</v>
      </c>
      <c r="K7697" t="b">
        <v>1</v>
      </c>
      <c r="L7697" t="s">
        <v>19</v>
      </c>
      <c r="M7697">
        <v>1</v>
      </c>
      <c r="N7697">
        <f>G7697/SUMIF(B:B,B7697,G:G)*100</f>
        <v>5.3554924029748902E-2</v>
      </c>
      <c r="Q7697">
        <f>VLOOKUP(C7697, Categories_Pivot_Table!A:B, 2, FALSE)</f>
        <v>24.317096165933375</v>
      </c>
      <c r="T7697">
        <f t="shared" si="121"/>
        <v>2022</v>
      </c>
    </row>
    <row r="7698" spans="1:20" x14ac:dyDescent="0.2">
      <c r="A7698" t="s">
        <v>7955</v>
      </c>
      <c r="B7698" t="s">
        <v>51</v>
      </c>
      <c r="C7698" t="s">
        <v>38</v>
      </c>
      <c r="D7698" t="s">
        <v>362</v>
      </c>
      <c r="E7698">
        <v>41</v>
      </c>
      <c r="F7698">
        <v>10</v>
      </c>
      <c r="G7698">
        <v>410</v>
      </c>
      <c r="H7698" t="s">
        <v>56</v>
      </c>
      <c r="I7698" t="s">
        <v>46</v>
      </c>
      <c r="J7698" s="1">
        <v>44812</v>
      </c>
      <c r="K7698" t="b">
        <v>1</v>
      </c>
      <c r="L7698" t="s">
        <v>42</v>
      </c>
      <c r="M7698">
        <v>9</v>
      </c>
      <c r="N7698">
        <f>G7698/SUMIF(B:B,B7698,G:G)*100</f>
        <v>0.6355899359759406</v>
      </c>
      <c r="Q7698">
        <f>VLOOKUP(C7698, Categories_Pivot_Table!A:B, 2, FALSE)</f>
        <v>23.088790931989923</v>
      </c>
      <c r="T7698">
        <f t="shared" si="121"/>
        <v>2022</v>
      </c>
    </row>
    <row r="7699" spans="1:20" x14ac:dyDescent="0.2">
      <c r="A7699" t="s">
        <v>7956</v>
      </c>
      <c r="B7699" t="s">
        <v>81</v>
      </c>
      <c r="C7699" t="s">
        <v>33</v>
      </c>
      <c r="D7699" t="s">
        <v>259</v>
      </c>
      <c r="E7699">
        <v>33.5</v>
      </c>
      <c r="F7699">
        <v>9</v>
      </c>
      <c r="G7699">
        <v>301.5</v>
      </c>
      <c r="H7699" t="s">
        <v>17</v>
      </c>
      <c r="I7699" t="s">
        <v>46</v>
      </c>
      <c r="J7699" s="1">
        <v>44592</v>
      </c>
      <c r="K7699" t="b">
        <v>1</v>
      </c>
      <c r="L7699" t="s">
        <v>19</v>
      </c>
      <c r="M7699">
        <v>1</v>
      </c>
      <c r="N7699">
        <f>G7699/SUMIF(B:B,B7699,G:G)*100</f>
        <v>0.47739310115508543</v>
      </c>
      <c r="Q7699">
        <f>VLOOKUP(C7699, Categories_Pivot_Table!A:B, 2, FALSE)</f>
        <v>23.300574345883856</v>
      </c>
      <c r="T7699">
        <f t="shared" si="121"/>
        <v>2022</v>
      </c>
    </row>
    <row r="7700" spans="1:20" x14ac:dyDescent="0.2">
      <c r="A7700" t="s">
        <v>7957</v>
      </c>
      <c r="B7700" t="s">
        <v>106</v>
      </c>
      <c r="C7700" t="s">
        <v>22</v>
      </c>
      <c r="D7700" t="s">
        <v>286</v>
      </c>
      <c r="E7700">
        <v>20</v>
      </c>
      <c r="F7700">
        <v>7</v>
      </c>
      <c r="G7700">
        <v>140</v>
      </c>
      <c r="H7700" t="s">
        <v>17</v>
      </c>
      <c r="I7700" t="s">
        <v>46</v>
      </c>
      <c r="J7700" s="1">
        <v>45132</v>
      </c>
      <c r="K7700" t="b">
        <v>0</v>
      </c>
      <c r="L7700" t="s">
        <v>49</v>
      </c>
      <c r="M7700">
        <v>7</v>
      </c>
      <c r="N7700">
        <f>G7700/SUMIF(B:B,B7700,G:G)*100</f>
        <v>0.22816166883963493</v>
      </c>
      <c r="Q7700">
        <f>VLOOKUP(C7700, Categories_Pivot_Table!A:B, 2, FALSE)</f>
        <v>21.505681818181817</v>
      </c>
      <c r="T7700">
        <f t="shared" si="121"/>
        <v>2023</v>
      </c>
    </row>
    <row r="7701" spans="1:20" x14ac:dyDescent="0.2">
      <c r="A7701" t="s">
        <v>7958</v>
      </c>
      <c r="B7701" t="s">
        <v>95</v>
      </c>
      <c r="C7701" t="s">
        <v>74</v>
      </c>
      <c r="D7701" t="s">
        <v>374</v>
      </c>
      <c r="E7701">
        <v>29</v>
      </c>
      <c r="F7701">
        <v>6</v>
      </c>
      <c r="G7701">
        <v>174</v>
      </c>
      <c r="H7701" t="s">
        <v>17</v>
      </c>
      <c r="I7701" t="s">
        <v>18</v>
      </c>
      <c r="J7701" s="1">
        <v>45026</v>
      </c>
      <c r="K7701" t="b">
        <v>0</v>
      </c>
      <c r="L7701" t="s">
        <v>19</v>
      </c>
      <c r="M7701">
        <v>4</v>
      </c>
      <c r="N7701">
        <f>G7701/SUMIF(B:B,B7701,G:G)*100</f>
        <v>0.25834613928420302</v>
      </c>
      <c r="Q7701">
        <f>VLOOKUP(C7701, Categories_Pivot_Table!A:B, 2, FALSE)</f>
        <v>24.317096165933375</v>
      </c>
      <c r="T7701">
        <f t="shared" si="121"/>
        <v>2023</v>
      </c>
    </row>
    <row r="7702" spans="1:20" x14ac:dyDescent="0.2">
      <c r="A7702" t="s">
        <v>7959</v>
      </c>
      <c r="B7702" t="s">
        <v>104</v>
      </c>
      <c r="C7702" t="s">
        <v>22</v>
      </c>
      <c r="D7702" t="s">
        <v>1043</v>
      </c>
      <c r="E7702">
        <v>14</v>
      </c>
      <c r="F7702">
        <v>9</v>
      </c>
      <c r="G7702">
        <v>126</v>
      </c>
      <c r="H7702" t="s">
        <v>29</v>
      </c>
      <c r="I7702" t="s">
        <v>18</v>
      </c>
      <c r="J7702" s="1">
        <v>44829</v>
      </c>
      <c r="K7702" t="b">
        <v>0</v>
      </c>
      <c r="L7702" t="s">
        <v>24</v>
      </c>
      <c r="M7702">
        <v>9</v>
      </c>
      <c r="N7702">
        <f>G7702/SUMIF(B:B,B7702,G:G)*100</f>
        <v>0.20476817317536933</v>
      </c>
      <c r="Q7702">
        <f>VLOOKUP(C7702, Categories_Pivot_Table!A:B, 2, FALSE)</f>
        <v>21.505681818181817</v>
      </c>
      <c r="T7702">
        <f t="shared" si="121"/>
        <v>2022</v>
      </c>
    </row>
    <row r="7703" spans="1:20" x14ac:dyDescent="0.2">
      <c r="A7703" t="s">
        <v>7960</v>
      </c>
      <c r="B7703" t="s">
        <v>81</v>
      </c>
      <c r="C7703" t="s">
        <v>38</v>
      </c>
      <c r="D7703" t="s">
        <v>207</v>
      </c>
      <c r="E7703">
        <v>9.5</v>
      </c>
      <c r="F7703">
        <v>10</v>
      </c>
      <c r="G7703">
        <v>95</v>
      </c>
      <c r="H7703" t="s">
        <v>56</v>
      </c>
      <c r="I7703" t="s">
        <v>18</v>
      </c>
      <c r="J7703" s="1">
        <v>45147</v>
      </c>
      <c r="K7703" t="b">
        <v>1</v>
      </c>
      <c r="L7703" t="s">
        <v>30</v>
      </c>
      <c r="M7703">
        <v>8</v>
      </c>
      <c r="N7703">
        <f>G7703/SUMIF(B:B,B7703,G:G)*100</f>
        <v>0.15042237018153604</v>
      </c>
      <c r="Q7703">
        <f>VLOOKUP(C7703, Categories_Pivot_Table!A:B, 2, FALSE)</f>
        <v>23.088790931989923</v>
      </c>
      <c r="T7703">
        <f t="shared" si="121"/>
        <v>2023</v>
      </c>
    </row>
    <row r="7704" spans="1:20" x14ac:dyDescent="0.2">
      <c r="A7704" t="s">
        <v>7961</v>
      </c>
      <c r="B7704" t="s">
        <v>37</v>
      </c>
      <c r="C7704" t="s">
        <v>135</v>
      </c>
      <c r="D7704" t="s">
        <v>136</v>
      </c>
      <c r="E7704">
        <v>27.5</v>
      </c>
      <c r="F7704">
        <v>9</v>
      </c>
      <c r="G7704">
        <v>247.5</v>
      </c>
      <c r="H7704" t="s">
        <v>56</v>
      </c>
      <c r="I7704" t="s">
        <v>46</v>
      </c>
      <c r="J7704" s="1">
        <v>45279</v>
      </c>
      <c r="K7704" t="b">
        <v>1</v>
      </c>
      <c r="L7704" t="s">
        <v>49</v>
      </c>
      <c r="M7704">
        <v>12</v>
      </c>
      <c r="N7704">
        <f>G7704/SUMIF(B:B,B7704,G:G)*100</f>
        <v>0.36954363227795656</v>
      </c>
      <c r="Q7704">
        <f>VLOOKUP(C7704, Categories_Pivot_Table!A:B, 2, FALSE)</f>
        <v>23.146341463414632</v>
      </c>
      <c r="T7704">
        <f t="shared" si="121"/>
        <v>2023</v>
      </c>
    </row>
    <row r="7705" spans="1:20" x14ac:dyDescent="0.2">
      <c r="A7705" t="s">
        <v>7962</v>
      </c>
      <c r="B7705" t="s">
        <v>90</v>
      </c>
      <c r="C7705" t="s">
        <v>27</v>
      </c>
      <c r="D7705" t="s">
        <v>394</v>
      </c>
      <c r="E7705">
        <v>5</v>
      </c>
      <c r="F7705">
        <v>7</v>
      </c>
      <c r="G7705">
        <v>35</v>
      </c>
      <c r="H7705" t="s">
        <v>56</v>
      </c>
      <c r="I7705" t="s">
        <v>46</v>
      </c>
      <c r="J7705" s="1">
        <v>44926</v>
      </c>
      <c r="K7705" t="b">
        <v>0</v>
      </c>
      <c r="L7705" t="s">
        <v>35</v>
      </c>
      <c r="M7705">
        <v>12</v>
      </c>
      <c r="N7705">
        <f>G7705/SUMIF(B:B,B7705,G:G)*100</f>
        <v>5.9179601636738695E-2</v>
      </c>
      <c r="Q7705">
        <f>VLOOKUP(C7705, Categories_Pivot_Table!A:B, 2, FALSE)</f>
        <v>25.013711734693878</v>
      </c>
      <c r="T7705">
        <f t="shared" si="121"/>
        <v>2022</v>
      </c>
    </row>
    <row r="7706" spans="1:20" x14ac:dyDescent="0.2">
      <c r="A7706" t="s">
        <v>7963</v>
      </c>
      <c r="B7706" t="s">
        <v>106</v>
      </c>
      <c r="C7706" t="s">
        <v>27</v>
      </c>
      <c r="D7706" t="s">
        <v>58</v>
      </c>
      <c r="E7706">
        <v>8</v>
      </c>
      <c r="F7706">
        <v>5</v>
      </c>
      <c r="G7706">
        <v>40</v>
      </c>
      <c r="H7706" t="s">
        <v>17</v>
      </c>
      <c r="I7706" t="s">
        <v>18</v>
      </c>
      <c r="J7706" s="1">
        <v>45187</v>
      </c>
      <c r="K7706" t="b">
        <v>0</v>
      </c>
      <c r="L7706" t="s">
        <v>19</v>
      </c>
      <c r="M7706">
        <v>9</v>
      </c>
      <c r="N7706">
        <f>G7706/SUMIF(B:B,B7706,G:G)*100</f>
        <v>6.51890482398957E-2</v>
      </c>
      <c r="Q7706">
        <f>VLOOKUP(C7706, Categories_Pivot_Table!A:B, 2, FALSE)</f>
        <v>25.013711734693878</v>
      </c>
      <c r="T7706">
        <f t="shared" si="121"/>
        <v>2023</v>
      </c>
    </row>
    <row r="7707" spans="1:20" x14ac:dyDescent="0.2">
      <c r="A7707" t="s">
        <v>7964</v>
      </c>
      <c r="B7707" t="s">
        <v>71</v>
      </c>
      <c r="C7707" t="s">
        <v>74</v>
      </c>
      <c r="D7707" t="s">
        <v>219</v>
      </c>
      <c r="E7707">
        <v>12.5</v>
      </c>
      <c r="F7707">
        <v>10</v>
      </c>
      <c r="G7707">
        <v>125</v>
      </c>
      <c r="H7707" t="s">
        <v>29</v>
      </c>
      <c r="I7707" t="s">
        <v>18</v>
      </c>
      <c r="J7707" s="1">
        <v>45658</v>
      </c>
      <c r="K7707" t="b">
        <v>1</v>
      </c>
      <c r="L7707" t="s">
        <v>30</v>
      </c>
      <c r="M7707">
        <v>1</v>
      </c>
      <c r="N7707">
        <f>G7707/SUMIF(B:B,B7707,G:G)*100</f>
        <v>0.19804333188101556</v>
      </c>
      <c r="Q7707">
        <f>VLOOKUP(C7707, Categories_Pivot_Table!A:B, 2, FALSE)</f>
        <v>24.317096165933375</v>
      </c>
      <c r="T7707">
        <f t="shared" si="121"/>
        <v>2025</v>
      </c>
    </row>
    <row r="7708" spans="1:20" x14ac:dyDescent="0.2">
      <c r="A7708" t="s">
        <v>7965</v>
      </c>
      <c r="B7708" t="s">
        <v>106</v>
      </c>
      <c r="C7708" t="s">
        <v>48</v>
      </c>
      <c r="D7708" t="s">
        <v>280</v>
      </c>
      <c r="E7708">
        <v>5</v>
      </c>
      <c r="F7708">
        <v>9</v>
      </c>
      <c r="G7708">
        <v>45</v>
      </c>
      <c r="H7708" t="s">
        <v>29</v>
      </c>
      <c r="I7708" t="s">
        <v>46</v>
      </c>
      <c r="J7708" s="1">
        <v>45567</v>
      </c>
      <c r="K7708" t="b">
        <v>1</v>
      </c>
      <c r="L7708" t="s">
        <v>30</v>
      </c>
      <c r="M7708">
        <v>10</v>
      </c>
      <c r="N7708">
        <f>G7708/SUMIF(B:B,B7708,G:G)*100</f>
        <v>7.3337679269882661E-2</v>
      </c>
      <c r="Q7708">
        <f>VLOOKUP(C7708, Categories_Pivot_Table!A:B, 2, FALSE)</f>
        <v>23.348837209302324</v>
      </c>
      <c r="T7708">
        <f t="shared" si="121"/>
        <v>2024</v>
      </c>
    </row>
    <row r="7709" spans="1:20" x14ac:dyDescent="0.2">
      <c r="A7709" t="s">
        <v>7966</v>
      </c>
      <c r="B7709" t="s">
        <v>95</v>
      </c>
      <c r="C7709" t="s">
        <v>38</v>
      </c>
      <c r="D7709" t="s">
        <v>190</v>
      </c>
      <c r="E7709">
        <v>33.5</v>
      </c>
      <c r="F7709">
        <v>8</v>
      </c>
      <c r="G7709">
        <v>268</v>
      </c>
      <c r="H7709" t="s">
        <v>17</v>
      </c>
      <c r="I7709" t="s">
        <v>18</v>
      </c>
      <c r="J7709" s="1">
        <v>45557</v>
      </c>
      <c r="K7709" t="b">
        <v>1</v>
      </c>
      <c r="L7709" t="s">
        <v>24</v>
      </c>
      <c r="M7709">
        <v>9</v>
      </c>
      <c r="N7709">
        <f>G7709/SUMIF(B:B,B7709,G:G)*100</f>
        <v>0.39791244441474943</v>
      </c>
      <c r="Q7709">
        <f>VLOOKUP(C7709, Categories_Pivot_Table!A:B, 2, FALSE)</f>
        <v>23.088790931989923</v>
      </c>
      <c r="T7709">
        <f t="shared" si="121"/>
        <v>2024</v>
      </c>
    </row>
    <row r="7710" spans="1:20" x14ac:dyDescent="0.2">
      <c r="A7710" t="s">
        <v>7967</v>
      </c>
      <c r="B7710" t="s">
        <v>90</v>
      </c>
      <c r="C7710" t="s">
        <v>48</v>
      </c>
      <c r="D7710" t="s">
        <v>280</v>
      </c>
      <c r="E7710">
        <v>5</v>
      </c>
      <c r="F7710">
        <v>7</v>
      </c>
      <c r="G7710">
        <v>35</v>
      </c>
      <c r="H7710" t="s">
        <v>17</v>
      </c>
      <c r="I7710" t="s">
        <v>18</v>
      </c>
      <c r="J7710" s="1">
        <v>45632</v>
      </c>
      <c r="K7710" t="b">
        <v>1</v>
      </c>
      <c r="L7710" t="s">
        <v>65</v>
      </c>
      <c r="M7710">
        <v>12</v>
      </c>
      <c r="N7710">
        <f>G7710/SUMIF(B:B,B7710,G:G)*100</f>
        <v>5.9179601636738695E-2</v>
      </c>
      <c r="Q7710">
        <f>VLOOKUP(C7710, Categories_Pivot_Table!A:B, 2, FALSE)</f>
        <v>23.348837209302324</v>
      </c>
      <c r="T7710">
        <f t="shared" si="121"/>
        <v>2024</v>
      </c>
    </row>
    <row r="7711" spans="1:20" x14ac:dyDescent="0.2">
      <c r="A7711" t="s">
        <v>7968</v>
      </c>
      <c r="B7711" t="s">
        <v>26</v>
      </c>
      <c r="C7711" t="s">
        <v>38</v>
      </c>
      <c r="D7711" t="s">
        <v>41</v>
      </c>
      <c r="E7711">
        <v>23</v>
      </c>
      <c r="F7711">
        <v>6</v>
      </c>
      <c r="G7711">
        <v>120</v>
      </c>
      <c r="H7711" t="s">
        <v>29</v>
      </c>
      <c r="I7711" t="s">
        <v>46</v>
      </c>
      <c r="J7711" s="1">
        <v>44753</v>
      </c>
      <c r="K7711" t="b">
        <v>1</v>
      </c>
      <c r="L7711" t="s">
        <v>19</v>
      </c>
      <c r="M7711">
        <v>7</v>
      </c>
      <c r="N7711">
        <f>G7711/SUMIF(B:B,B7711,G:G)*100</f>
        <v>0.19340333459582731</v>
      </c>
      <c r="Q7711">
        <f>VLOOKUP(C7711, Categories_Pivot_Table!A:B, 2, FALSE)</f>
        <v>23.088790931989923</v>
      </c>
      <c r="T7711">
        <f t="shared" si="121"/>
        <v>2022</v>
      </c>
    </row>
    <row r="7712" spans="1:20" x14ac:dyDescent="0.2">
      <c r="A7712" t="s">
        <v>7969</v>
      </c>
      <c r="B7712" t="s">
        <v>81</v>
      </c>
      <c r="C7712" t="s">
        <v>33</v>
      </c>
      <c r="D7712" t="s">
        <v>269</v>
      </c>
      <c r="E7712">
        <v>12.5</v>
      </c>
      <c r="F7712">
        <v>1</v>
      </c>
      <c r="G7712">
        <v>12.5</v>
      </c>
      <c r="H7712" t="s">
        <v>29</v>
      </c>
      <c r="I7712" t="s">
        <v>46</v>
      </c>
      <c r="J7712" s="1">
        <v>45328</v>
      </c>
      <c r="K7712" t="b">
        <v>0</v>
      </c>
      <c r="L7712" t="s">
        <v>49</v>
      </c>
      <c r="M7712">
        <v>2</v>
      </c>
      <c r="N7712">
        <f>G7712/SUMIF(B:B,B7712,G:G)*100</f>
        <v>1.9792417129149482E-2</v>
      </c>
      <c r="Q7712">
        <f>VLOOKUP(C7712, Categories_Pivot_Table!A:B, 2, FALSE)</f>
        <v>23.300574345883856</v>
      </c>
      <c r="T7712">
        <f t="shared" si="121"/>
        <v>2024</v>
      </c>
    </row>
    <row r="7713" spans="1:20" x14ac:dyDescent="0.2">
      <c r="A7713" t="s">
        <v>7970</v>
      </c>
      <c r="B7713" t="s">
        <v>47</v>
      </c>
      <c r="C7713" t="s">
        <v>38</v>
      </c>
      <c r="D7713" t="s">
        <v>473</v>
      </c>
      <c r="E7713">
        <v>23</v>
      </c>
      <c r="F7713">
        <v>4</v>
      </c>
      <c r="G7713">
        <v>92</v>
      </c>
      <c r="H7713" t="s">
        <v>29</v>
      </c>
      <c r="I7713" t="s">
        <v>18</v>
      </c>
      <c r="J7713" s="1">
        <v>44874</v>
      </c>
      <c r="K7713" t="b">
        <v>1</v>
      </c>
      <c r="L7713" t="s">
        <v>30</v>
      </c>
      <c r="M7713">
        <v>11</v>
      </c>
      <c r="N7713">
        <f>G7713/SUMIF(B:B,B7713,G:G)*100</f>
        <v>0.14618721497465559</v>
      </c>
      <c r="Q7713">
        <f>VLOOKUP(C7713, Categories_Pivot_Table!A:B, 2, FALSE)</f>
        <v>23.088790931989923</v>
      </c>
      <c r="T7713">
        <f t="shared" si="121"/>
        <v>2022</v>
      </c>
    </row>
    <row r="7714" spans="1:20" x14ac:dyDescent="0.2">
      <c r="A7714" t="s">
        <v>7971</v>
      </c>
      <c r="B7714" t="s">
        <v>44</v>
      </c>
      <c r="C7714" t="s">
        <v>15</v>
      </c>
      <c r="D7714" t="s">
        <v>64</v>
      </c>
      <c r="E7714">
        <v>39.5</v>
      </c>
      <c r="F7714">
        <v>5</v>
      </c>
      <c r="G7714">
        <v>197.5</v>
      </c>
      <c r="H7714" t="s">
        <v>17</v>
      </c>
      <c r="I7714" t="s">
        <v>18</v>
      </c>
      <c r="J7714" s="1">
        <v>45202</v>
      </c>
      <c r="K7714" t="b">
        <v>1</v>
      </c>
      <c r="L7714" t="s">
        <v>49</v>
      </c>
      <c r="M7714">
        <v>10</v>
      </c>
      <c r="N7714">
        <f>G7714/SUMIF(B:B,B7714,G:G)*100</f>
        <v>0.32540015981678738</v>
      </c>
      <c r="Q7714">
        <f>VLOOKUP(C7714, Categories_Pivot_Table!A:B, 2, FALSE)</f>
        <v>23.063808900523561</v>
      </c>
      <c r="T7714">
        <f t="shared" si="121"/>
        <v>2023</v>
      </c>
    </row>
    <row r="7715" spans="1:20" x14ac:dyDescent="0.2">
      <c r="A7715" t="s">
        <v>7972</v>
      </c>
      <c r="B7715" t="s">
        <v>104</v>
      </c>
      <c r="C7715" t="s">
        <v>33</v>
      </c>
      <c r="D7715" t="s">
        <v>209</v>
      </c>
      <c r="E7715">
        <v>24.5</v>
      </c>
      <c r="F7715">
        <v>7</v>
      </c>
      <c r="G7715">
        <v>171.5</v>
      </c>
      <c r="H7715" t="s">
        <v>56</v>
      </c>
      <c r="I7715" t="s">
        <v>46</v>
      </c>
      <c r="J7715" s="1">
        <v>45298</v>
      </c>
      <c r="K7715" t="b">
        <v>0</v>
      </c>
      <c r="L7715" t="s">
        <v>24</v>
      </c>
      <c r="M7715">
        <v>1</v>
      </c>
      <c r="N7715">
        <f>G7715/SUMIF(B:B,B7715,G:G)*100</f>
        <v>0.27871223571091935</v>
      </c>
      <c r="Q7715">
        <f>VLOOKUP(C7715, Categories_Pivot_Table!A:B, 2, FALSE)</f>
        <v>23.300574345883856</v>
      </c>
      <c r="T7715">
        <f t="shared" si="121"/>
        <v>2024</v>
      </c>
    </row>
    <row r="7716" spans="1:20" x14ac:dyDescent="0.2">
      <c r="A7716" t="s">
        <v>7973</v>
      </c>
      <c r="B7716" t="s">
        <v>54</v>
      </c>
      <c r="C7716" t="s">
        <v>48</v>
      </c>
      <c r="D7716" t="s">
        <v>655</v>
      </c>
      <c r="E7716">
        <v>12.5</v>
      </c>
      <c r="F7716">
        <v>4</v>
      </c>
      <c r="G7716">
        <v>50</v>
      </c>
      <c r="H7716" t="s">
        <v>29</v>
      </c>
      <c r="I7716" t="s">
        <v>46</v>
      </c>
      <c r="J7716" s="1">
        <v>45343</v>
      </c>
      <c r="K7716" t="b">
        <v>0</v>
      </c>
      <c r="L7716" t="s">
        <v>30</v>
      </c>
      <c r="M7716">
        <v>2</v>
      </c>
      <c r="N7716">
        <f>G7716/SUMIF(B:B,B7716,G:G)*100</f>
        <v>8.7480644907314262E-2</v>
      </c>
      <c r="Q7716">
        <f>VLOOKUP(C7716, Categories_Pivot_Table!A:B, 2, FALSE)</f>
        <v>23.348837209302324</v>
      </c>
      <c r="T7716">
        <f t="shared" si="121"/>
        <v>2024</v>
      </c>
    </row>
    <row r="7717" spans="1:20" x14ac:dyDescent="0.2">
      <c r="A7717" t="s">
        <v>7974</v>
      </c>
      <c r="B7717" t="s">
        <v>32</v>
      </c>
      <c r="C7717" t="s">
        <v>48</v>
      </c>
      <c r="D7717" t="s">
        <v>280</v>
      </c>
      <c r="E7717">
        <v>5</v>
      </c>
      <c r="F7717">
        <v>7</v>
      </c>
      <c r="G7717">
        <v>35</v>
      </c>
      <c r="H7717" t="s">
        <v>29</v>
      </c>
      <c r="I7717" t="s">
        <v>46</v>
      </c>
      <c r="J7717" s="1">
        <v>45039</v>
      </c>
      <c r="K7717" t="b">
        <v>0</v>
      </c>
      <c r="L7717" t="s">
        <v>24</v>
      </c>
      <c r="M7717">
        <v>4</v>
      </c>
      <c r="N7717">
        <f>G7717/SUMIF(B:B,B7717,G:G)*100</f>
        <v>5.969385579669978E-2</v>
      </c>
      <c r="Q7717">
        <f>VLOOKUP(C7717, Categories_Pivot_Table!A:B, 2, FALSE)</f>
        <v>23.348837209302324</v>
      </c>
      <c r="T7717">
        <f t="shared" si="121"/>
        <v>2023</v>
      </c>
    </row>
    <row r="7718" spans="1:20" x14ac:dyDescent="0.2">
      <c r="A7718" t="s">
        <v>7975</v>
      </c>
      <c r="B7718" t="s">
        <v>14</v>
      </c>
      <c r="C7718" t="s">
        <v>22</v>
      </c>
      <c r="D7718" t="s">
        <v>479</v>
      </c>
      <c r="E7718">
        <v>17</v>
      </c>
      <c r="F7718">
        <v>9</v>
      </c>
      <c r="G7718">
        <v>153</v>
      </c>
      <c r="H7718" t="s">
        <v>17</v>
      </c>
      <c r="I7718" t="s">
        <v>46</v>
      </c>
      <c r="J7718" s="1">
        <v>44859</v>
      </c>
      <c r="K7718" t="b">
        <v>0</v>
      </c>
      <c r="L7718" t="s">
        <v>49</v>
      </c>
      <c r="M7718">
        <v>10</v>
      </c>
      <c r="N7718">
        <f>G7718/SUMIF(B:B,B7718,G:G)*100</f>
        <v>0.2490903318762363</v>
      </c>
      <c r="Q7718">
        <f>VLOOKUP(C7718, Categories_Pivot_Table!A:B, 2, FALSE)</f>
        <v>21.505681818181817</v>
      </c>
      <c r="T7718">
        <f t="shared" si="121"/>
        <v>2022</v>
      </c>
    </row>
    <row r="7719" spans="1:20" x14ac:dyDescent="0.2">
      <c r="A7719" t="s">
        <v>7976</v>
      </c>
      <c r="B7719" t="s">
        <v>32</v>
      </c>
      <c r="C7719" t="s">
        <v>74</v>
      </c>
      <c r="D7719" t="s">
        <v>311</v>
      </c>
      <c r="E7719">
        <v>14</v>
      </c>
      <c r="F7719">
        <v>3</v>
      </c>
      <c r="G7719">
        <v>42</v>
      </c>
      <c r="H7719" t="s">
        <v>17</v>
      </c>
      <c r="I7719" t="s">
        <v>46</v>
      </c>
      <c r="J7719" s="1">
        <v>45139</v>
      </c>
      <c r="K7719" t="b">
        <v>0</v>
      </c>
      <c r="L7719" t="s">
        <v>49</v>
      </c>
      <c r="M7719">
        <v>8</v>
      </c>
      <c r="N7719">
        <f>G7719/SUMIF(B:B,B7719,G:G)*100</f>
        <v>7.1632626956039738E-2</v>
      </c>
      <c r="Q7719">
        <f>VLOOKUP(C7719, Categories_Pivot_Table!A:B, 2, FALSE)</f>
        <v>24.317096165933375</v>
      </c>
      <c r="T7719">
        <f t="shared" si="121"/>
        <v>2023</v>
      </c>
    </row>
    <row r="7720" spans="1:20" x14ac:dyDescent="0.2">
      <c r="A7720" t="s">
        <v>7977</v>
      </c>
      <c r="B7720" t="s">
        <v>26</v>
      </c>
      <c r="C7720" t="s">
        <v>27</v>
      </c>
      <c r="D7720" t="s">
        <v>3548</v>
      </c>
      <c r="E7720">
        <v>17</v>
      </c>
      <c r="F7720">
        <v>10</v>
      </c>
      <c r="G7720">
        <v>170</v>
      </c>
      <c r="H7720" t="s">
        <v>29</v>
      </c>
      <c r="I7720" t="s">
        <v>18</v>
      </c>
      <c r="J7720" s="1">
        <v>44724</v>
      </c>
      <c r="K7720" t="b">
        <v>0</v>
      </c>
      <c r="L7720" t="s">
        <v>24</v>
      </c>
      <c r="M7720">
        <v>6</v>
      </c>
      <c r="N7720">
        <f>G7720/SUMIF(B:B,B7720,G:G)*100</f>
        <v>0.27398805734408871</v>
      </c>
      <c r="Q7720">
        <f>VLOOKUP(C7720, Categories_Pivot_Table!A:B, 2, FALSE)</f>
        <v>25.013711734693878</v>
      </c>
      <c r="T7720">
        <f t="shared" si="121"/>
        <v>2022</v>
      </c>
    </row>
    <row r="7721" spans="1:20" x14ac:dyDescent="0.2">
      <c r="A7721" t="s">
        <v>7978</v>
      </c>
      <c r="B7721" t="s">
        <v>104</v>
      </c>
      <c r="C7721" t="s">
        <v>74</v>
      </c>
      <c r="D7721" t="s">
        <v>626</v>
      </c>
      <c r="E7721">
        <v>26</v>
      </c>
      <c r="F7721">
        <v>4</v>
      </c>
      <c r="G7721">
        <v>104</v>
      </c>
      <c r="H7721" t="s">
        <v>29</v>
      </c>
      <c r="I7721" t="s">
        <v>46</v>
      </c>
      <c r="J7721" s="1">
        <v>45504</v>
      </c>
      <c r="K7721" t="b">
        <v>0</v>
      </c>
      <c r="L7721" t="s">
        <v>30</v>
      </c>
      <c r="M7721">
        <v>7</v>
      </c>
      <c r="N7721">
        <f>G7721/SUMIF(B:B,B7721,G:G)*100</f>
        <v>0.16901500008125722</v>
      </c>
      <c r="Q7721">
        <f>VLOOKUP(C7721, Categories_Pivot_Table!A:B, 2, FALSE)</f>
        <v>24.317096165933375</v>
      </c>
      <c r="T7721">
        <f t="shared" si="121"/>
        <v>2024</v>
      </c>
    </row>
    <row r="7722" spans="1:20" x14ac:dyDescent="0.2">
      <c r="A7722" t="s">
        <v>7979</v>
      </c>
      <c r="B7722" t="s">
        <v>47</v>
      </c>
      <c r="C7722" t="s">
        <v>135</v>
      </c>
      <c r="D7722" t="s">
        <v>233</v>
      </c>
      <c r="E7722">
        <v>18.5</v>
      </c>
      <c r="F7722">
        <v>3</v>
      </c>
      <c r="G7722">
        <v>55.5</v>
      </c>
      <c r="H7722" t="s">
        <v>29</v>
      </c>
      <c r="I7722" t="s">
        <v>18</v>
      </c>
      <c r="J7722" s="1">
        <v>44792</v>
      </c>
      <c r="K7722" t="b">
        <v>0</v>
      </c>
      <c r="L7722" t="s">
        <v>65</v>
      </c>
      <c r="M7722">
        <v>8</v>
      </c>
      <c r="N7722">
        <f>G7722/SUMIF(B:B,B7722,G:G)*100</f>
        <v>8.8189026424928096E-2</v>
      </c>
      <c r="Q7722">
        <f>VLOOKUP(C7722, Categories_Pivot_Table!A:B, 2, FALSE)</f>
        <v>23.146341463414632</v>
      </c>
      <c r="T7722">
        <f t="shared" si="121"/>
        <v>2022</v>
      </c>
    </row>
    <row r="7723" spans="1:20" x14ac:dyDescent="0.2">
      <c r="A7723" t="s">
        <v>7980</v>
      </c>
      <c r="B7723" t="s">
        <v>104</v>
      </c>
      <c r="C7723" t="s">
        <v>15</v>
      </c>
      <c r="D7723" t="s">
        <v>41</v>
      </c>
      <c r="E7723">
        <v>23</v>
      </c>
      <c r="F7723">
        <v>2</v>
      </c>
      <c r="G7723">
        <v>79</v>
      </c>
      <c r="H7723" t="s">
        <v>29</v>
      </c>
      <c r="I7723" t="s">
        <v>18</v>
      </c>
      <c r="J7723" s="1">
        <v>45337</v>
      </c>
      <c r="K7723" t="b">
        <v>0</v>
      </c>
      <c r="L7723" t="s">
        <v>42</v>
      </c>
      <c r="M7723">
        <v>2</v>
      </c>
      <c r="N7723">
        <f>G7723/SUMIF(B:B,B7723,G:G)*100</f>
        <v>0.12838639429249346</v>
      </c>
      <c r="Q7723">
        <f>VLOOKUP(C7723, Categories_Pivot_Table!A:B, 2, FALSE)</f>
        <v>23.063808900523561</v>
      </c>
      <c r="T7723">
        <f t="shared" si="121"/>
        <v>2024</v>
      </c>
    </row>
    <row r="7724" spans="1:20" x14ac:dyDescent="0.2">
      <c r="A7724" t="s">
        <v>7981</v>
      </c>
      <c r="B7724" t="s">
        <v>95</v>
      </c>
      <c r="C7724" t="s">
        <v>33</v>
      </c>
      <c r="D7724" t="s">
        <v>122</v>
      </c>
      <c r="E7724">
        <v>36.5</v>
      </c>
      <c r="F7724">
        <v>10</v>
      </c>
      <c r="G7724">
        <v>365</v>
      </c>
      <c r="H7724" t="s">
        <v>56</v>
      </c>
      <c r="I7724" t="s">
        <v>46</v>
      </c>
      <c r="J7724" s="1">
        <v>44849</v>
      </c>
      <c r="K7724" t="b">
        <v>0</v>
      </c>
      <c r="L7724" t="s">
        <v>35</v>
      </c>
      <c r="M7724">
        <v>10</v>
      </c>
      <c r="N7724">
        <f>G7724/SUMIF(B:B,B7724,G:G)*100</f>
        <v>0.54193299332605804</v>
      </c>
      <c r="Q7724">
        <f>VLOOKUP(C7724, Categories_Pivot_Table!A:B, 2, FALSE)</f>
        <v>23.300574345883856</v>
      </c>
      <c r="T7724">
        <f t="shared" si="121"/>
        <v>2022</v>
      </c>
    </row>
    <row r="7725" spans="1:20" x14ac:dyDescent="0.2">
      <c r="A7725" t="s">
        <v>7982</v>
      </c>
      <c r="B7725" t="s">
        <v>84</v>
      </c>
      <c r="C7725" t="s">
        <v>135</v>
      </c>
      <c r="D7725" t="s">
        <v>358</v>
      </c>
      <c r="E7725">
        <v>32</v>
      </c>
      <c r="F7725">
        <v>8</v>
      </c>
      <c r="G7725">
        <v>256</v>
      </c>
      <c r="H7725" t="s">
        <v>17</v>
      </c>
      <c r="I7725" t="s">
        <v>46</v>
      </c>
      <c r="J7725" s="1">
        <v>45468</v>
      </c>
      <c r="K7725" t="b">
        <v>0</v>
      </c>
      <c r="L7725" t="s">
        <v>49</v>
      </c>
      <c r="M7725">
        <v>6</v>
      </c>
      <c r="N7725">
        <f>G7725/SUMIF(B:B,B7725,G:G)*100</f>
        <v>0.41445744121099287</v>
      </c>
      <c r="Q7725">
        <f>VLOOKUP(C7725, Categories_Pivot_Table!A:B, 2, FALSE)</f>
        <v>23.146341463414632</v>
      </c>
      <c r="T7725">
        <f t="shared" si="121"/>
        <v>2024</v>
      </c>
    </row>
    <row r="7726" spans="1:20" x14ac:dyDescent="0.2">
      <c r="A7726" t="s">
        <v>7983</v>
      </c>
      <c r="B7726" t="s">
        <v>90</v>
      </c>
      <c r="C7726" t="s">
        <v>15</v>
      </c>
      <c r="D7726" t="s">
        <v>211</v>
      </c>
      <c r="E7726">
        <v>9.5</v>
      </c>
      <c r="F7726">
        <v>9</v>
      </c>
      <c r="G7726">
        <v>85.5</v>
      </c>
      <c r="H7726" t="s">
        <v>56</v>
      </c>
      <c r="I7726" t="s">
        <v>18</v>
      </c>
      <c r="J7726" s="1">
        <v>45489</v>
      </c>
      <c r="K7726" t="b">
        <v>0</v>
      </c>
      <c r="L7726" t="s">
        <v>49</v>
      </c>
      <c r="M7726">
        <v>7</v>
      </c>
      <c r="N7726">
        <f>G7726/SUMIF(B:B,B7726,G:G)*100</f>
        <v>0.14456731256974739</v>
      </c>
      <c r="Q7726">
        <f>VLOOKUP(C7726, Categories_Pivot_Table!A:B, 2, FALSE)</f>
        <v>23.063808900523561</v>
      </c>
      <c r="T7726">
        <f t="shared" si="121"/>
        <v>2024</v>
      </c>
    </row>
    <row r="7727" spans="1:20" x14ac:dyDescent="0.2">
      <c r="A7727" t="s">
        <v>7984</v>
      </c>
      <c r="B7727" t="s">
        <v>63</v>
      </c>
      <c r="C7727" t="s">
        <v>33</v>
      </c>
      <c r="D7727" t="s">
        <v>843</v>
      </c>
      <c r="E7727">
        <v>26</v>
      </c>
      <c r="F7727">
        <v>4</v>
      </c>
      <c r="G7727">
        <v>104</v>
      </c>
      <c r="H7727" t="s">
        <v>56</v>
      </c>
      <c r="I7727" t="s">
        <v>46</v>
      </c>
      <c r="J7727" s="1">
        <v>45431</v>
      </c>
      <c r="K7727" t="b">
        <v>1</v>
      </c>
      <c r="L7727" t="s">
        <v>24</v>
      </c>
      <c r="M7727">
        <v>5</v>
      </c>
      <c r="N7727">
        <f>G7727/SUMIF(B:B,B7727,G:G)*100</f>
        <v>0.1718213058419244</v>
      </c>
      <c r="Q7727">
        <f>VLOOKUP(C7727, Categories_Pivot_Table!A:B, 2, FALSE)</f>
        <v>23.300574345883856</v>
      </c>
      <c r="T7727">
        <f t="shared" si="121"/>
        <v>2024</v>
      </c>
    </row>
    <row r="7728" spans="1:20" x14ac:dyDescent="0.2">
      <c r="A7728" t="s">
        <v>7985</v>
      </c>
      <c r="B7728" t="s">
        <v>44</v>
      </c>
      <c r="C7728" t="s">
        <v>27</v>
      </c>
      <c r="D7728" t="s">
        <v>380</v>
      </c>
      <c r="E7728">
        <v>41</v>
      </c>
      <c r="F7728">
        <v>7</v>
      </c>
      <c r="G7728">
        <v>287</v>
      </c>
      <c r="H7728" t="s">
        <v>56</v>
      </c>
      <c r="I7728" t="s">
        <v>18</v>
      </c>
      <c r="J7728" s="1">
        <v>45239</v>
      </c>
      <c r="K7728" t="b">
        <v>0</v>
      </c>
      <c r="L7728" t="s">
        <v>42</v>
      </c>
      <c r="M7728">
        <v>11</v>
      </c>
      <c r="N7728">
        <f>G7728/SUMIF(B:B,B7728,G:G)*100</f>
        <v>0.47285997907553406</v>
      </c>
      <c r="Q7728">
        <f>VLOOKUP(C7728, Categories_Pivot_Table!A:B, 2, FALSE)</f>
        <v>25.013711734693878</v>
      </c>
      <c r="T7728">
        <f t="shared" si="121"/>
        <v>2023</v>
      </c>
    </row>
    <row r="7729" spans="1:20" x14ac:dyDescent="0.2">
      <c r="A7729" t="s">
        <v>7986</v>
      </c>
      <c r="B7729" t="s">
        <v>26</v>
      </c>
      <c r="C7729" t="s">
        <v>27</v>
      </c>
      <c r="D7729" t="s">
        <v>1069</v>
      </c>
      <c r="E7729">
        <v>18.5</v>
      </c>
      <c r="F7729">
        <v>10</v>
      </c>
      <c r="G7729">
        <v>185</v>
      </c>
      <c r="H7729" t="s">
        <v>56</v>
      </c>
      <c r="I7729" t="s">
        <v>18</v>
      </c>
      <c r="J7729" s="1">
        <v>45550</v>
      </c>
      <c r="K7729" t="b">
        <v>1</v>
      </c>
      <c r="L7729" t="s">
        <v>24</v>
      </c>
      <c r="M7729">
        <v>9</v>
      </c>
      <c r="N7729">
        <f>G7729/SUMIF(B:B,B7729,G:G)*100</f>
        <v>0.29816347416856709</v>
      </c>
      <c r="Q7729">
        <f>VLOOKUP(C7729, Categories_Pivot_Table!A:B, 2, FALSE)</f>
        <v>25.013711734693878</v>
      </c>
      <c r="T7729">
        <f t="shared" si="121"/>
        <v>2024</v>
      </c>
    </row>
    <row r="7730" spans="1:20" x14ac:dyDescent="0.2">
      <c r="A7730" t="s">
        <v>7987</v>
      </c>
      <c r="B7730" t="s">
        <v>32</v>
      </c>
      <c r="C7730" t="s">
        <v>74</v>
      </c>
      <c r="D7730" t="s">
        <v>456</v>
      </c>
      <c r="E7730">
        <v>11</v>
      </c>
      <c r="F7730">
        <v>5</v>
      </c>
      <c r="G7730">
        <v>55</v>
      </c>
      <c r="H7730" t="s">
        <v>17</v>
      </c>
      <c r="I7730" t="s">
        <v>46</v>
      </c>
      <c r="J7730" s="1">
        <v>45106</v>
      </c>
      <c r="K7730" t="b">
        <v>0</v>
      </c>
      <c r="L7730" t="s">
        <v>42</v>
      </c>
      <c r="M7730">
        <v>6</v>
      </c>
      <c r="N7730">
        <f>G7730/SUMIF(B:B,B7730,G:G)*100</f>
        <v>9.3804630537671088E-2</v>
      </c>
      <c r="Q7730">
        <f>VLOOKUP(C7730, Categories_Pivot_Table!A:B, 2, FALSE)</f>
        <v>24.317096165933375</v>
      </c>
      <c r="T7730">
        <f t="shared" si="121"/>
        <v>2023</v>
      </c>
    </row>
    <row r="7731" spans="1:20" x14ac:dyDescent="0.2">
      <c r="A7731" t="s">
        <v>7988</v>
      </c>
      <c r="B7731" t="s">
        <v>37</v>
      </c>
      <c r="C7731" t="s">
        <v>135</v>
      </c>
      <c r="D7731" t="s">
        <v>276</v>
      </c>
      <c r="E7731">
        <v>6.5</v>
      </c>
      <c r="F7731">
        <v>3</v>
      </c>
      <c r="G7731">
        <v>19.5</v>
      </c>
      <c r="H7731" t="s">
        <v>56</v>
      </c>
      <c r="I7731" t="s">
        <v>46</v>
      </c>
      <c r="J7731" s="1">
        <v>45043</v>
      </c>
      <c r="K7731" t="b">
        <v>1</v>
      </c>
      <c r="L7731" t="s">
        <v>42</v>
      </c>
      <c r="M7731">
        <v>4</v>
      </c>
      <c r="N7731">
        <f>G7731/SUMIF(B:B,B7731,G:G)*100</f>
        <v>2.911555890674809E-2</v>
      </c>
      <c r="Q7731">
        <f>VLOOKUP(C7731, Categories_Pivot_Table!A:B, 2, FALSE)</f>
        <v>23.146341463414632</v>
      </c>
      <c r="T7731">
        <f t="shared" si="121"/>
        <v>2023</v>
      </c>
    </row>
    <row r="7732" spans="1:20" x14ac:dyDescent="0.2">
      <c r="A7732" t="s">
        <v>7989</v>
      </c>
      <c r="B7732" t="s">
        <v>37</v>
      </c>
      <c r="C7732" t="s">
        <v>22</v>
      </c>
      <c r="D7732" t="s">
        <v>527</v>
      </c>
      <c r="E7732">
        <v>23</v>
      </c>
      <c r="F7732">
        <v>8</v>
      </c>
      <c r="G7732">
        <v>184</v>
      </c>
      <c r="H7732" t="s">
        <v>56</v>
      </c>
      <c r="I7732" t="s">
        <v>18</v>
      </c>
      <c r="J7732" s="1">
        <v>45182</v>
      </c>
      <c r="K7732" t="b">
        <v>1</v>
      </c>
      <c r="L7732" t="s">
        <v>30</v>
      </c>
      <c r="M7732">
        <v>9</v>
      </c>
      <c r="N7732">
        <f>G7732/SUMIF(B:B,B7732,G:G)*100</f>
        <v>0.27473142763290503</v>
      </c>
      <c r="Q7732">
        <f>VLOOKUP(C7732, Categories_Pivot_Table!A:B, 2, FALSE)</f>
        <v>21.505681818181817</v>
      </c>
      <c r="T7732">
        <f t="shared" si="121"/>
        <v>2023</v>
      </c>
    </row>
    <row r="7733" spans="1:20" x14ac:dyDescent="0.2">
      <c r="A7733" t="s">
        <v>7990</v>
      </c>
      <c r="B7733" t="s">
        <v>87</v>
      </c>
      <c r="C7733" t="s">
        <v>135</v>
      </c>
      <c r="D7733" t="s">
        <v>319</v>
      </c>
      <c r="E7733">
        <v>24.5</v>
      </c>
      <c r="F7733">
        <v>8</v>
      </c>
      <c r="G7733">
        <v>196</v>
      </c>
      <c r="H7733" t="s">
        <v>17</v>
      </c>
      <c r="I7733" t="s">
        <v>18</v>
      </c>
      <c r="J7733" s="1">
        <v>44755</v>
      </c>
      <c r="K7733" t="b">
        <v>0</v>
      </c>
      <c r="L7733" t="s">
        <v>30</v>
      </c>
      <c r="M7733">
        <v>7</v>
      </c>
      <c r="N7733">
        <f>G7733/SUMIF(B:B,B7733,G:G)*100</f>
        <v>0.3013669142180605</v>
      </c>
      <c r="Q7733">
        <f>VLOOKUP(C7733, Categories_Pivot_Table!A:B, 2, FALSE)</f>
        <v>23.146341463414632</v>
      </c>
      <c r="T7733">
        <f t="shared" si="121"/>
        <v>2022</v>
      </c>
    </row>
    <row r="7734" spans="1:20" x14ac:dyDescent="0.2">
      <c r="A7734" t="s">
        <v>7991</v>
      </c>
      <c r="B7734" t="s">
        <v>47</v>
      </c>
      <c r="C7734" t="s">
        <v>15</v>
      </c>
      <c r="D7734" t="s">
        <v>183</v>
      </c>
      <c r="E7734">
        <v>14</v>
      </c>
      <c r="F7734">
        <v>10</v>
      </c>
      <c r="G7734">
        <v>140</v>
      </c>
      <c r="H7734" t="s">
        <v>17</v>
      </c>
      <c r="I7734" t="s">
        <v>18</v>
      </c>
      <c r="J7734" s="1">
        <v>44662</v>
      </c>
      <c r="K7734" t="b">
        <v>0</v>
      </c>
      <c r="L7734" t="s">
        <v>19</v>
      </c>
      <c r="M7734">
        <v>4</v>
      </c>
      <c r="N7734">
        <f>G7734/SUMIF(B:B,B7734,G:G)*100</f>
        <v>0.22245880539621504</v>
      </c>
      <c r="Q7734">
        <f>VLOOKUP(C7734, Categories_Pivot_Table!A:B, 2, FALSE)</f>
        <v>23.063808900523561</v>
      </c>
      <c r="T7734">
        <f t="shared" si="121"/>
        <v>2022</v>
      </c>
    </row>
    <row r="7735" spans="1:20" x14ac:dyDescent="0.2">
      <c r="A7735" t="s">
        <v>7992</v>
      </c>
      <c r="B7735" t="s">
        <v>32</v>
      </c>
      <c r="C7735" t="s">
        <v>38</v>
      </c>
      <c r="D7735" t="s">
        <v>362</v>
      </c>
      <c r="E7735">
        <v>41</v>
      </c>
      <c r="F7735">
        <v>7</v>
      </c>
      <c r="G7735">
        <v>287</v>
      </c>
      <c r="H7735" t="s">
        <v>56</v>
      </c>
      <c r="I7735" t="s">
        <v>18</v>
      </c>
      <c r="J7735" s="1">
        <v>44637</v>
      </c>
      <c r="K7735" t="b">
        <v>0</v>
      </c>
      <c r="L7735" t="s">
        <v>42</v>
      </c>
      <c r="M7735">
        <v>3</v>
      </c>
      <c r="N7735">
        <f>G7735/SUMIF(B:B,B7735,G:G)*100</f>
        <v>0.48948961753293824</v>
      </c>
      <c r="Q7735">
        <f>VLOOKUP(C7735, Categories_Pivot_Table!A:B, 2, FALSE)</f>
        <v>23.088790931989923</v>
      </c>
      <c r="T7735">
        <f t="shared" si="121"/>
        <v>2022</v>
      </c>
    </row>
    <row r="7736" spans="1:20" x14ac:dyDescent="0.2">
      <c r="A7736" t="s">
        <v>7993</v>
      </c>
      <c r="B7736" t="s">
        <v>95</v>
      </c>
      <c r="C7736" t="s">
        <v>33</v>
      </c>
      <c r="D7736" t="s">
        <v>34</v>
      </c>
      <c r="E7736">
        <v>27.5</v>
      </c>
      <c r="F7736">
        <v>6</v>
      </c>
      <c r="G7736">
        <v>165</v>
      </c>
      <c r="H7736" t="s">
        <v>29</v>
      </c>
      <c r="I7736" t="s">
        <v>46</v>
      </c>
      <c r="J7736" s="1">
        <v>44982</v>
      </c>
      <c r="K7736" t="b">
        <v>0</v>
      </c>
      <c r="L7736" t="s">
        <v>35</v>
      </c>
      <c r="M7736">
        <v>2</v>
      </c>
      <c r="N7736">
        <f>G7736/SUMIF(B:B,B7736,G:G)*100</f>
        <v>0.24498340794191667</v>
      </c>
      <c r="Q7736">
        <f>VLOOKUP(C7736, Categories_Pivot_Table!A:B, 2, FALSE)</f>
        <v>23.300574345883856</v>
      </c>
      <c r="T7736">
        <f t="shared" si="121"/>
        <v>2023</v>
      </c>
    </row>
    <row r="7737" spans="1:20" x14ac:dyDescent="0.2">
      <c r="A7737" t="s">
        <v>7994</v>
      </c>
      <c r="B7737" t="s">
        <v>95</v>
      </c>
      <c r="C7737" t="s">
        <v>15</v>
      </c>
      <c r="D7737" t="s">
        <v>138</v>
      </c>
      <c r="E7737">
        <v>20</v>
      </c>
      <c r="F7737">
        <v>10</v>
      </c>
      <c r="G7737">
        <v>200</v>
      </c>
      <c r="H7737" t="s">
        <v>29</v>
      </c>
      <c r="I7737" t="s">
        <v>46</v>
      </c>
      <c r="J7737" s="1">
        <v>45131</v>
      </c>
      <c r="K7737" t="b">
        <v>1</v>
      </c>
      <c r="L7737" t="s">
        <v>19</v>
      </c>
      <c r="M7737">
        <v>7</v>
      </c>
      <c r="N7737">
        <f>G7737/SUMIF(B:B,B7737,G:G)*100</f>
        <v>0.2969495853841414</v>
      </c>
      <c r="Q7737">
        <f>VLOOKUP(C7737, Categories_Pivot_Table!A:B, 2, FALSE)</f>
        <v>23.063808900523561</v>
      </c>
      <c r="T7737">
        <f t="shared" si="121"/>
        <v>2023</v>
      </c>
    </row>
    <row r="7738" spans="1:20" x14ac:dyDescent="0.2">
      <c r="A7738" t="s">
        <v>7995</v>
      </c>
      <c r="B7738" t="s">
        <v>81</v>
      </c>
      <c r="C7738" t="s">
        <v>38</v>
      </c>
      <c r="D7738" t="s">
        <v>41</v>
      </c>
      <c r="E7738">
        <v>23</v>
      </c>
      <c r="F7738">
        <v>8</v>
      </c>
      <c r="G7738">
        <v>268</v>
      </c>
      <c r="H7738" t="s">
        <v>29</v>
      </c>
      <c r="I7738" t="s">
        <v>18</v>
      </c>
      <c r="J7738" s="1">
        <v>44983</v>
      </c>
      <c r="K7738" t="b">
        <v>0</v>
      </c>
      <c r="L7738" t="s">
        <v>24</v>
      </c>
      <c r="M7738">
        <v>2</v>
      </c>
      <c r="N7738">
        <f>G7738/SUMIF(B:B,B7738,G:G)*100</f>
        <v>0.42434942324896485</v>
      </c>
      <c r="Q7738">
        <f>VLOOKUP(C7738, Categories_Pivot_Table!A:B, 2, FALSE)</f>
        <v>23.088790931989923</v>
      </c>
      <c r="T7738">
        <f t="shared" si="121"/>
        <v>2023</v>
      </c>
    </row>
    <row r="7739" spans="1:20" x14ac:dyDescent="0.2">
      <c r="A7739" t="s">
        <v>7996</v>
      </c>
      <c r="B7739" t="s">
        <v>76</v>
      </c>
      <c r="C7739" t="s">
        <v>33</v>
      </c>
      <c r="D7739" t="s">
        <v>657</v>
      </c>
      <c r="E7739">
        <v>39.5</v>
      </c>
      <c r="F7739">
        <v>2</v>
      </c>
      <c r="G7739">
        <v>79</v>
      </c>
      <c r="H7739" t="s">
        <v>56</v>
      </c>
      <c r="I7739" t="s">
        <v>18</v>
      </c>
      <c r="J7739" s="1">
        <v>45351</v>
      </c>
      <c r="K7739" t="b">
        <v>0</v>
      </c>
      <c r="L7739" t="s">
        <v>42</v>
      </c>
      <c r="M7739">
        <v>2</v>
      </c>
      <c r="N7739">
        <f>G7739/SUMIF(B:B,B7739,G:G)*100</f>
        <v>0.13451044158586106</v>
      </c>
      <c r="Q7739">
        <f>VLOOKUP(C7739, Categories_Pivot_Table!A:B, 2, FALSE)</f>
        <v>23.300574345883856</v>
      </c>
      <c r="T7739">
        <f t="shared" si="121"/>
        <v>2024</v>
      </c>
    </row>
    <row r="7740" spans="1:20" x14ac:dyDescent="0.2">
      <c r="A7740" t="s">
        <v>7997</v>
      </c>
      <c r="B7740" t="s">
        <v>21</v>
      </c>
      <c r="C7740" t="s">
        <v>15</v>
      </c>
      <c r="D7740" t="s">
        <v>138</v>
      </c>
      <c r="E7740">
        <v>20</v>
      </c>
      <c r="F7740">
        <v>6</v>
      </c>
      <c r="G7740">
        <v>120</v>
      </c>
      <c r="H7740" t="s">
        <v>56</v>
      </c>
      <c r="I7740" t="s">
        <v>46</v>
      </c>
      <c r="J7740" s="1">
        <v>45466</v>
      </c>
      <c r="K7740" t="b">
        <v>0</v>
      </c>
      <c r="L7740" t="s">
        <v>24</v>
      </c>
      <c r="M7740">
        <v>6</v>
      </c>
      <c r="N7740">
        <f>G7740/SUMIF(B:B,B7740,G:G)*100</f>
        <v>0.19438707325962823</v>
      </c>
      <c r="Q7740">
        <f>VLOOKUP(C7740, Categories_Pivot_Table!A:B, 2, FALSE)</f>
        <v>23.063808900523561</v>
      </c>
      <c r="T7740">
        <f t="shared" si="121"/>
        <v>2024</v>
      </c>
    </row>
    <row r="7741" spans="1:20" x14ac:dyDescent="0.2">
      <c r="A7741" t="s">
        <v>7998</v>
      </c>
      <c r="B7741" t="s">
        <v>128</v>
      </c>
      <c r="C7741" t="s">
        <v>22</v>
      </c>
      <c r="D7741" t="s">
        <v>527</v>
      </c>
      <c r="E7741">
        <v>23</v>
      </c>
      <c r="F7741">
        <v>10</v>
      </c>
      <c r="G7741">
        <v>230</v>
      </c>
      <c r="H7741" t="s">
        <v>17</v>
      </c>
      <c r="I7741" t="s">
        <v>18</v>
      </c>
      <c r="J7741" s="1">
        <v>44610</v>
      </c>
      <c r="K7741" t="b">
        <v>1</v>
      </c>
      <c r="L7741" t="s">
        <v>65</v>
      </c>
      <c r="M7741">
        <v>2</v>
      </c>
      <c r="N7741">
        <f>G7741/SUMIF(B:B,B7741,G:G)*100</f>
        <v>0.33600186992344999</v>
      </c>
      <c r="Q7741">
        <f>VLOOKUP(C7741, Categories_Pivot_Table!A:B, 2, FALSE)</f>
        <v>21.505681818181817</v>
      </c>
      <c r="T7741">
        <f t="shared" si="121"/>
        <v>2022</v>
      </c>
    </row>
    <row r="7742" spans="1:20" x14ac:dyDescent="0.2">
      <c r="A7742" t="s">
        <v>7999</v>
      </c>
      <c r="B7742" t="s">
        <v>44</v>
      </c>
      <c r="C7742" t="s">
        <v>74</v>
      </c>
      <c r="D7742" t="s">
        <v>248</v>
      </c>
      <c r="E7742">
        <v>15.5</v>
      </c>
      <c r="F7742">
        <v>10</v>
      </c>
      <c r="G7742">
        <v>155</v>
      </c>
      <c r="H7742" t="s">
        <v>17</v>
      </c>
      <c r="I7742" t="s">
        <v>46</v>
      </c>
      <c r="J7742" s="1">
        <v>44883</v>
      </c>
      <c r="K7742" t="b">
        <v>1</v>
      </c>
      <c r="L7742" t="s">
        <v>65</v>
      </c>
      <c r="M7742">
        <v>11</v>
      </c>
      <c r="N7742">
        <f>G7742/SUMIF(B:B,B7742,G:G)*100</f>
        <v>0.25537734061570655</v>
      </c>
      <c r="Q7742">
        <f>VLOOKUP(C7742, Categories_Pivot_Table!A:B, 2, FALSE)</f>
        <v>24.317096165933375</v>
      </c>
      <c r="T7742">
        <f t="shared" si="121"/>
        <v>2022</v>
      </c>
    </row>
    <row r="7743" spans="1:20" x14ac:dyDescent="0.2">
      <c r="A7743" t="s">
        <v>8000</v>
      </c>
      <c r="B7743" t="s">
        <v>84</v>
      </c>
      <c r="C7743" t="s">
        <v>74</v>
      </c>
      <c r="D7743" t="s">
        <v>374</v>
      </c>
      <c r="E7743">
        <v>29</v>
      </c>
      <c r="F7743">
        <v>4</v>
      </c>
      <c r="G7743">
        <v>116</v>
      </c>
      <c r="H7743" t="s">
        <v>29</v>
      </c>
      <c r="I7743" t="s">
        <v>46</v>
      </c>
      <c r="J7743" s="1">
        <v>45291</v>
      </c>
      <c r="K7743" t="b">
        <v>0</v>
      </c>
      <c r="L7743" t="s">
        <v>24</v>
      </c>
      <c r="M7743">
        <v>12</v>
      </c>
      <c r="N7743">
        <f>G7743/SUMIF(B:B,B7743,G:G)*100</f>
        <v>0.18780102804873114</v>
      </c>
      <c r="Q7743">
        <f>VLOOKUP(C7743, Categories_Pivot_Table!A:B, 2, FALSE)</f>
        <v>24.317096165933375</v>
      </c>
      <c r="T7743">
        <f t="shared" si="121"/>
        <v>2023</v>
      </c>
    </row>
    <row r="7744" spans="1:20" x14ac:dyDescent="0.2">
      <c r="A7744" t="s">
        <v>8001</v>
      </c>
      <c r="B7744" t="s">
        <v>95</v>
      </c>
      <c r="C7744" t="s">
        <v>38</v>
      </c>
      <c r="D7744" t="s">
        <v>39</v>
      </c>
      <c r="E7744">
        <v>12.5</v>
      </c>
      <c r="F7744">
        <v>9</v>
      </c>
      <c r="G7744">
        <v>112.5</v>
      </c>
      <c r="H7744" t="s">
        <v>29</v>
      </c>
      <c r="I7744" t="s">
        <v>46</v>
      </c>
      <c r="J7744" s="1">
        <v>45362</v>
      </c>
      <c r="K7744" t="b">
        <v>0</v>
      </c>
      <c r="L7744" t="s">
        <v>19</v>
      </c>
      <c r="M7744">
        <v>3</v>
      </c>
      <c r="N7744">
        <f>G7744/SUMIF(B:B,B7744,G:G)*100</f>
        <v>0.16703414177857953</v>
      </c>
      <c r="Q7744">
        <f>VLOOKUP(C7744, Categories_Pivot_Table!A:B, 2, FALSE)</f>
        <v>23.088790931989923</v>
      </c>
      <c r="T7744">
        <f t="shared" si="121"/>
        <v>2024</v>
      </c>
    </row>
    <row r="7745" spans="1:20" x14ac:dyDescent="0.2">
      <c r="A7745" t="s">
        <v>8002</v>
      </c>
      <c r="B7745" t="s">
        <v>14</v>
      </c>
      <c r="C7745" t="s">
        <v>27</v>
      </c>
      <c r="D7745" t="s">
        <v>3548</v>
      </c>
      <c r="E7745">
        <v>17</v>
      </c>
      <c r="F7745">
        <v>1</v>
      </c>
      <c r="G7745">
        <v>17</v>
      </c>
      <c r="H7745" t="s">
        <v>56</v>
      </c>
      <c r="I7745" t="s">
        <v>18</v>
      </c>
      <c r="J7745" s="1">
        <v>44758</v>
      </c>
      <c r="K7745" t="b">
        <v>0</v>
      </c>
      <c r="L7745" t="s">
        <v>35</v>
      </c>
      <c r="M7745">
        <v>7</v>
      </c>
      <c r="N7745">
        <f>G7745/SUMIF(B:B,B7745,G:G)*100</f>
        <v>2.7676703541804033E-2</v>
      </c>
      <c r="Q7745">
        <f>VLOOKUP(C7745, Categories_Pivot_Table!A:B, 2, FALSE)</f>
        <v>25.013711734693878</v>
      </c>
      <c r="T7745">
        <f t="shared" si="121"/>
        <v>2022</v>
      </c>
    </row>
    <row r="7746" spans="1:20" x14ac:dyDescent="0.2">
      <c r="A7746" t="s">
        <v>8003</v>
      </c>
      <c r="B7746" t="s">
        <v>32</v>
      </c>
      <c r="C7746" t="s">
        <v>27</v>
      </c>
      <c r="D7746" t="s">
        <v>583</v>
      </c>
      <c r="E7746">
        <v>12.5</v>
      </c>
      <c r="F7746">
        <v>6</v>
      </c>
      <c r="G7746">
        <v>75</v>
      </c>
      <c r="H7746" t="s">
        <v>29</v>
      </c>
      <c r="I7746" t="s">
        <v>18</v>
      </c>
      <c r="J7746" s="1">
        <v>45260</v>
      </c>
      <c r="K7746" t="b">
        <v>0</v>
      </c>
      <c r="L7746" t="s">
        <v>42</v>
      </c>
      <c r="M7746">
        <v>11</v>
      </c>
      <c r="N7746">
        <f>G7746/SUMIF(B:B,B7746,G:G)*100</f>
        <v>0.1279154052786424</v>
      </c>
      <c r="Q7746">
        <f>VLOOKUP(C7746, Categories_Pivot_Table!A:B, 2, FALSE)</f>
        <v>25.013711734693878</v>
      </c>
      <c r="T7746">
        <f t="shared" ref="T7746:T7809" si="122">YEAR(J7746)</f>
        <v>2023</v>
      </c>
    </row>
    <row r="7747" spans="1:20" x14ac:dyDescent="0.2">
      <c r="A7747" t="s">
        <v>8004</v>
      </c>
      <c r="B7747" t="s">
        <v>32</v>
      </c>
      <c r="C7747" t="s">
        <v>135</v>
      </c>
      <c r="D7747" t="s">
        <v>507</v>
      </c>
      <c r="E7747">
        <v>29</v>
      </c>
      <c r="F7747">
        <v>4</v>
      </c>
      <c r="G7747">
        <v>116</v>
      </c>
      <c r="H7747" t="s">
        <v>56</v>
      </c>
      <c r="I7747" t="s">
        <v>18</v>
      </c>
      <c r="J7747" s="1">
        <v>44938</v>
      </c>
      <c r="K7747" t="b">
        <v>1</v>
      </c>
      <c r="L7747" t="s">
        <v>42</v>
      </c>
      <c r="M7747">
        <v>1</v>
      </c>
      <c r="N7747">
        <f>G7747/SUMIF(B:B,B7747,G:G)*100</f>
        <v>0.19784249349763358</v>
      </c>
      <c r="Q7747">
        <f>VLOOKUP(C7747, Categories_Pivot_Table!A:B, 2, FALSE)</f>
        <v>23.146341463414632</v>
      </c>
      <c r="T7747">
        <f t="shared" si="122"/>
        <v>2023</v>
      </c>
    </row>
    <row r="7748" spans="1:20" x14ac:dyDescent="0.2">
      <c r="A7748" t="s">
        <v>8005</v>
      </c>
      <c r="B7748" t="s">
        <v>32</v>
      </c>
      <c r="C7748" t="s">
        <v>48</v>
      </c>
      <c r="D7748" t="s">
        <v>88</v>
      </c>
      <c r="E7748">
        <v>24.5</v>
      </c>
      <c r="F7748">
        <v>10</v>
      </c>
      <c r="G7748">
        <v>245</v>
      </c>
      <c r="H7748" t="s">
        <v>29</v>
      </c>
      <c r="I7748" t="s">
        <v>46</v>
      </c>
      <c r="J7748" s="1">
        <v>44737</v>
      </c>
      <c r="K7748" t="b">
        <v>1</v>
      </c>
      <c r="L7748" t="s">
        <v>35</v>
      </c>
      <c r="M7748">
        <v>6</v>
      </c>
      <c r="N7748">
        <f>G7748/SUMIF(B:B,B7748,G:G)*100</f>
        <v>0.41785699057689851</v>
      </c>
      <c r="Q7748">
        <f>VLOOKUP(C7748, Categories_Pivot_Table!A:B, 2, FALSE)</f>
        <v>23.348837209302324</v>
      </c>
      <c r="T7748">
        <f t="shared" si="122"/>
        <v>2022</v>
      </c>
    </row>
    <row r="7749" spans="1:20" x14ac:dyDescent="0.2">
      <c r="A7749" t="s">
        <v>8006</v>
      </c>
      <c r="B7749" t="s">
        <v>21</v>
      </c>
      <c r="C7749" t="s">
        <v>15</v>
      </c>
      <c r="D7749" t="s">
        <v>211</v>
      </c>
      <c r="E7749">
        <v>9.5</v>
      </c>
      <c r="F7749">
        <v>3</v>
      </c>
      <c r="G7749">
        <v>28.5</v>
      </c>
      <c r="H7749" t="s">
        <v>17</v>
      </c>
      <c r="I7749" t="s">
        <v>46</v>
      </c>
      <c r="J7749" s="1">
        <v>45500</v>
      </c>
      <c r="K7749" t="b">
        <v>0</v>
      </c>
      <c r="L7749" t="s">
        <v>35</v>
      </c>
      <c r="M7749">
        <v>7</v>
      </c>
      <c r="N7749">
        <f>G7749/SUMIF(B:B,B7749,G:G)*100</f>
        <v>4.6166929899161706E-2</v>
      </c>
      <c r="Q7749">
        <f>VLOOKUP(C7749, Categories_Pivot_Table!A:B, 2, FALSE)</f>
        <v>23.063808900523561</v>
      </c>
      <c r="T7749">
        <f t="shared" si="122"/>
        <v>2024</v>
      </c>
    </row>
    <row r="7750" spans="1:20" x14ac:dyDescent="0.2">
      <c r="A7750" t="s">
        <v>8007</v>
      </c>
      <c r="B7750" t="s">
        <v>44</v>
      </c>
      <c r="C7750" t="s">
        <v>135</v>
      </c>
      <c r="D7750" t="s">
        <v>243</v>
      </c>
      <c r="E7750">
        <v>35</v>
      </c>
      <c r="F7750">
        <v>10</v>
      </c>
      <c r="G7750">
        <v>350</v>
      </c>
      <c r="H7750" t="s">
        <v>29</v>
      </c>
      <c r="I7750" t="s">
        <v>18</v>
      </c>
      <c r="J7750" s="1">
        <v>44920</v>
      </c>
      <c r="K7750" t="b">
        <v>1</v>
      </c>
      <c r="L7750" t="s">
        <v>24</v>
      </c>
      <c r="M7750">
        <v>12</v>
      </c>
      <c r="N7750">
        <f>G7750/SUMIF(B:B,B7750,G:G)*100</f>
        <v>0.57665851106772448</v>
      </c>
      <c r="Q7750">
        <f>VLOOKUP(C7750, Categories_Pivot_Table!A:B, 2, FALSE)</f>
        <v>23.146341463414632</v>
      </c>
      <c r="T7750">
        <f t="shared" si="122"/>
        <v>2022</v>
      </c>
    </row>
    <row r="7751" spans="1:20" x14ac:dyDescent="0.2">
      <c r="A7751" t="s">
        <v>8008</v>
      </c>
      <c r="B7751" t="s">
        <v>37</v>
      </c>
      <c r="C7751" t="s">
        <v>33</v>
      </c>
      <c r="D7751" t="s">
        <v>116</v>
      </c>
      <c r="E7751">
        <v>20</v>
      </c>
      <c r="F7751">
        <v>10</v>
      </c>
      <c r="G7751">
        <v>200</v>
      </c>
      <c r="H7751" t="s">
        <v>17</v>
      </c>
      <c r="I7751" t="s">
        <v>46</v>
      </c>
      <c r="J7751" s="1">
        <v>44606</v>
      </c>
      <c r="K7751" t="b">
        <v>1</v>
      </c>
      <c r="L7751" t="s">
        <v>19</v>
      </c>
      <c r="M7751">
        <v>2</v>
      </c>
      <c r="N7751">
        <f>G7751/SUMIF(B:B,B7751,G:G)*100</f>
        <v>0.2986211169922881</v>
      </c>
      <c r="Q7751">
        <f>VLOOKUP(C7751, Categories_Pivot_Table!A:B, 2, FALSE)</f>
        <v>23.300574345883856</v>
      </c>
      <c r="T7751">
        <f t="shared" si="122"/>
        <v>2022</v>
      </c>
    </row>
    <row r="7752" spans="1:20" x14ac:dyDescent="0.2">
      <c r="A7752" t="s">
        <v>8009</v>
      </c>
      <c r="B7752" t="s">
        <v>84</v>
      </c>
      <c r="C7752" t="s">
        <v>33</v>
      </c>
      <c r="D7752" t="s">
        <v>1055</v>
      </c>
      <c r="E7752">
        <v>17</v>
      </c>
      <c r="F7752">
        <v>7</v>
      </c>
      <c r="G7752">
        <v>119</v>
      </c>
      <c r="H7752" t="s">
        <v>29</v>
      </c>
      <c r="I7752" t="s">
        <v>18</v>
      </c>
      <c r="J7752" s="1">
        <v>44946</v>
      </c>
      <c r="K7752" t="b">
        <v>0</v>
      </c>
      <c r="L7752" t="s">
        <v>65</v>
      </c>
      <c r="M7752">
        <v>1</v>
      </c>
      <c r="N7752">
        <f>G7752/SUMIF(B:B,B7752,G:G)*100</f>
        <v>0.19265795118792245</v>
      </c>
      <c r="Q7752">
        <f>VLOOKUP(C7752, Categories_Pivot_Table!A:B, 2, FALSE)</f>
        <v>23.300574345883856</v>
      </c>
      <c r="T7752">
        <f t="shared" si="122"/>
        <v>2023</v>
      </c>
    </row>
    <row r="7753" spans="1:20" x14ac:dyDescent="0.2">
      <c r="A7753" t="s">
        <v>8010</v>
      </c>
      <c r="B7753" t="s">
        <v>54</v>
      </c>
      <c r="C7753" t="s">
        <v>33</v>
      </c>
      <c r="D7753" t="s">
        <v>209</v>
      </c>
      <c r="E7753">
        <v>24.5</v>
      </c>
      <c r="F7753">
        <v>5</v>
      </c>
      <c r="G7753">
        <v>122.5</v>
      </c>
      <c r="H7753" t="s">
        <v>56</v>
      </c>
      <c r="I7753" t="s">
        <v>18</v>
      </c>
      <c r="J7753" s="1">
        <v>45174</v>
      </c>
      <c r="K7753" t="b">
        <v>0</v>
      </c>
      <c r="L7753" t="s">
        <v>49</v>
      </c>
      <c r="M7753">
        <v>9</v>
      </c>
      <c r="N7753">
        <f>G7753/SUMIF(B:B,B7753,G:G)*100</f>
        <v>0.21432758002291993</v>
      </c>
      <c r="Q7753">
        <f>VLOOKUP(C7753, Categories_Pivot_Table!A:B, 2, FALSE)</f>
        <v>23.300574345883856</v>
      </c>
      <c r="T7753">
        <f t="shared" si="122"/>
        <v>2023</v>
      </c>
    </row>
    <row r="7754" spans="1:20" x14ac:dyDescent="0.2">
      <c r="A7754" t="s">
        <v>8011</v>
      </c>
      <c r="B7754" t="s">
        <v>14</v>
      </c>
      <c r="C7754" t="s">
        <v>38</v>
      </c>
      <c r="D7754" t="s">
        <v>207</v>
      </c>
      <c r="E7754">
        <v>9.5</v>
      </c>
      <c r="F7754">
        <v>3</v>
      </c>
      <c r="G7754">
        <v>28.5</v>
      </c>
      <c r="H7754" t="s">
        <v>56</v>
      </c>
      <c r="I7754" t="s">
        <v>18</v>
      </c>
      <c r="J7754" s="1">
        <v>45655</v>
      </c>
      <c r="K7754" t="b">
        <v>0</v>
      </c>
      <c r="L7754" t="s">
        <v>24</v>
      </c>
      <c r="M7754">
        <v>12</v>
      </c>
      <c r="N7754">
        <f>G7754/SUMIF(B:B,B7754,G:G)*100</f>
        <v>4.6399179467142053E-2</v>
      </c>
      <c r="Q7754">
        <f>VLOOKUP(C7754, Categories_Pivot_Table!A:B, 2, FALSE)</f>
        <v>23.088790931989923</v>
      </c>
      <c r="T7754">
        <f t="shared" si="122"/>
        <v>2024</v>
      </c>
    </row>
    <row r="7755" spans="1:20" x14ac:dyDescent="0.2">
      <c r="A7755" t="s">
        <v>8012</v>
      </c>
      <c r="B7755" t="s">
        <v>71</v>
      </c>
      <c r="C7755" t="s">
        <v>27</v>
      </c>
      <c r="D7755" t="s">
        <v>119</v>
      </c>
      <c r="E7755">
        <v>38</v>
      </c>
      <c r="F7755">
        <v>6</v>
      </c>
      <c r="G7755">
        <v>228</v>
      </c>
      <c r="H7755" t="s">
        <v>29</v>
      </c>
      <c r="I7755" t="s">
        <v>18</v>
      </c>
      <c r="J7755" s="1">
        <v>44750</v>
      </c>
      <c r="K7755" t="b">
        <v>0</v>
      </c>
      <c r="L7755" t="s">
        <v>65</v>
      </c>
      <c r="M7755">
        <v>7</v>
      </c>
      <c r="N7755">
        <f>G7755/SUMIF(B:B,B7755,G:G)*100</f>
        <v>0.36123103735097239</v>
      </c>
      <c r="Q7755">
        <f>VLOOKUP(C7755, Categories_Pivot_Table!A:B, 2, FALSE)</f>
        <v>25.013711734693878</v>
      </c>
      <c r="T7755">
        <f t="shared" si="122"/>
        <v>2022</v>
      </c>
    </row>
    <row r="7756" spans="1:20" x14ac:dyDescent="0.2">
      <c r="A7756" t="s">
        <v>8013</v>
      </c>
      <c r="B7756" t="s">
        <v>71</v>
      </c>
      <c r="C7756" t="s">
        <v>38</v>
      </c>
      <c r="D7756" t="s">
        <v>39</v>
      </c>
      <c r="E7756">
        <v>12.5</v>
      </c>
      <c r="F7756">
        <v>5</v>
      </c>
      <c r="G7756">
        <v>62.5</v>
      </c>
      <c r="H7756" t="s">
        <v>17</v>
      </c>
      <c r="I7756" t="s">
        <v>46</v>
      </c>
      <c r="J7756" s="1">
        <v>44722</v>
      </c>
      <c r="K7756" t="b">
        <v>1</v>
      </c>
      <c r="L7756" t="s">
        <v>65</v>
      </c>
      <c r="M7756">
        <v>6</v>
      </c>
      <c r="N7756">
        <f>G7756/SUMIF(B:B,B7756,G:G)*100</f>
        <v>9.9021665940507778E-2</v>
      </c>
      <c r="Q7756">
        <f>VLOOKUP(C7756, Categories_Pivot_Table!A:B, 2, FALSE)</f>
        <v>23.088790931989923</v>
      </c>
      <c r="T7756">
        <f t="shared" si="122"/>
        <v>2022</v>
      </c>
    </row>
    <row r="7757" spans="1:20" x14ac:dyDescent="0.2">
      <c r="A7757" t="s">
        <v>8014</v>
      </c>
      <c r="B7757" t="s">
        <v>44</v>
      </c>
      <c r="C7757" t="s">
        <v>33</v>
      </c>
      <c r="D7757" t="s">
        <v>109</v>
      </c>
      <c r="E7757">
        <v>41</v>
      </c>
      <c r="F7757">
        <v>5</v>
      </c>
      <c r="G7757">
        <v>205</v>
      </c>
      <c r="H7757" t="s">
        <v>17</v>
      </c>
      <c r="I7757" t="s">
        <v>46</v>
      </c>
      <c r="J7757" s="1">
        <v>44856</v>
      </c>
      <c r="K7757" t="b">
        <v>0</v>
      </c>
      <c r="L7757" t="s">
        <v>35</v>
      </c>
      <c r="M7757">
        <v>10</v>
      </c>
      <c r="N7757">
        <f>G7757/SUMIF(B:B,B7757,G:G)*100</f>
        <v>0.33775712791109574</v>
      </c>
      <c r="Q7757">
        <f>VLOOKUP(C7757, Categories_Pivot_Table!A:B, 2, FALSE)</f>
        <v>23.300574345883856</v>
      </c>
      <c r="T7757">
        <f t="shared" si="122"/>
        <v>2022</v>
      </c>
    </row>
    <row r="7758" spans="1:20" x14ac:dyDescent="0.2">
      <c r="A7758" t="s">
        <v>8015</v>
      </c>
      <c r="B7758" t="s">
        <v>63</v>
      </c>
      <c r="C7758" t="s">
        <v>74</v>
      </c>
      <c r="D7758" t="s">
        <v>75</v>
      </c>
      <c r="E7758">
        <v>23</v>
      </c>
      <c r="F7758">
        <v>4</v>
      </c>
      <c r="G7758">
        <v>92</v>
      </c>
      <c r="H7758" t="s">
        <v>29</v>
      </c>
      <c r="I7758" t="s">
        <v>18</v>
      </c>
      <c r="J7758" s="1">
        <v>44605</v>
      </c>
      <c r="K7758" t="b">
        <v>0</v>
      </c>
      <c r="L7758" t="s">
        <v>24</v>
      </c>
      <c r="M7758">
        <v>2</v>
      </c>
      <c r="N7758">
        <f>G7758/SUMIF(B:B,B7758,G:G)*100</f>
        <v>0.1519957705524716</v>
      </c>
      <c r="Q7758">
        <f>VLOOKUP(C7758, Categories_Pivot_Table!A:B, 2, FALSE)</f>
        <v>24.317096165933375</v>
      </c>
      <c r="T7758">
        <f t="shared" si="122"/>
        <v>2022</v>
      </c>
    </row>
    <row r="7759" spans="1:20" x14ac:dyDescent="0.2">
      <c r="A7759" t="s">
        <v>8016</v>
      </c>
      <c r="B7759" t="s">
        <v>44</v>
      </c>
      <c r="C7759" t="s">
        <v>135</v>
      </c>
      <c r="D7759" t="s">
        <v>41</v>
      </c>
      <c r="E7759">
        <v>23</v>
      </c>
      <c r="F7759">
        <v>10</v>
      </c>
      <c r="G7759">
        <v>275</v>
      </c>
      <c r="H7759" t="s">
        <v>29</v>
      </c>
      <c r="I7759" t="s">
        <v>18</v>
      </c>
      <c r="J7759" s="1">
        <v>44827</v>
      </c>
      <c r="K7759" t="b">
        <v>0</v>
      </c>
      <c r="L7759" t="s">
        <v>65</v>
      </c>
      <c r="M7759">
        <v>9</v>
      </c>
      <c r="N7759">
        <f>G7759/SUMIF(B:B,B7759,G:G)*100</f>
        <v>0.45308883012464063</v>
      </c>
      <c r="Q7759">
        <f>VLOOKUP(C7759, Categories_Pivot_Table!A:B, 2, FALSE)</f>
        <v>23.146341463414632</v>
      </c>
      <c r="T7759">
        <f t="shared" si="122"/>
        <v>2022</v>
      </c>
    </row>
    <row r="7760" spans="1:20" x14ac:dyDescent="0.2">
      <c r="A7760" t="s">
        <v>8017</v>
      </c>
      <c r="B7760" t="s">
        <v>44</v>
      </c>
      <c r="C7760" t="s">
        <v>135</v>
      </c>
      <c r="D7760" t="s">
        <v>290</v>
      </c>
      <c r="E7760">
        <v>23</v>
      </c>
      <c r="F7760">
        <v>5</v>
      </c>
      <c r="G7760">
        <v>115</v>
      </c>
      <c r="H7760" t="s">
        <v>17</v>
      </c>
      <c r="I7760" t="s">
        <v>46</v>
      </c>
      <c r="J7760" s="1">
        <v>44821</v>
      </c>
      <c r="K7760" t="b">
        <v>1</v>
      </c>
      <c r="L7760" t="s">
        <v>35</v>
      </c>
      <c r="M7760">
        <v>9</v>
      </c>
      <c r="N7760">
        <f>G7760/SUMIF(B:B,B7760,G:G)*100</f>
        <v>0.18947351077939517</v>
      </c>
      <c r="Q7760">
        <f>VLOOKUP(C7760, Categories_Pivot_Table!A:B, 2, FALSE)</f>
        <v>23.146341463414632</v>
      </c>
      <c r="T7760">
        <f t="shared" si="122"/>
        <v>2022</v>
      </c>
    </row>
    <row r="7761" spans="1:20" x14ac:dyDescent="0.2">
      <c r="A7761" t="s">
        <v>8018</v>
      </c>
      <c r="B7761" t="s">
        <v>113</v>
      </c>
      <c r="C7761" t="s">
        <v>74</v>
      </c>
      <c r="D7761" t="s">
        <v>349</v>
      </c>
      <c r="E7761">
        <v>38</v>
      </c>
      <c r="F7761">
        <v>3</v>
      </c>
      <c r="G7761">
        <v>114</v>
      </c>
      <c r="H7761" t="s">
        <v>56</v>
      </c>
      <c r="I7761" t="s">
        <v>46</v>
      </c>
      <c r="J7761" s="1">
        <v>45585</v>
      </c>
      <c r="K7761" t="b">
        <v>0</v>
      </c>
      <c r="L7761" t="s">
        <v>24</v>
      </c>
      <c r="M7761">
        <v>10</v>
      </c>
      <c r="N7761">
        <f>G7761/SUMIF(B:B,B7761,G:G)*100</f>
        <v>0.18770684800684967</v>
      </c>
      <c r="Q7761">
        <f>VLOOKUP(C7761, Categories_Pivot_Table!A:B, 2, FALSE)</f>
        <v>24.317096165933375</v>
      </c>
      <c r="T7761">
        <f t="shared" si="122"/>
        <v>2024</v>
      </c>
    </row>
    <row r="7762" spans="1:20" x14ac:dyDescent="0.2">
      <c r="A7762" t="s">
        <v>8019</v>
      </c>
      <c r="B7762" t="s">
        <v>173</v>
      </c>
      <c r="C7762" t="s">
        <v>27</v>
      </c>
      <c r="D7762" t="s">
        <v>394</v>
      </c>
      <c r="E7762">
        <v>5</v>
      </c>
      <c r="F7762">
        <v>10</v>
      </c>
      <c r="G7762">
        <v>50</v>
      </c>
      <c r="H7762" t="s">
        <v>29</v>
      </c>
      <c r="I7762" t="s">
        <v>18</v>
      </c>
      <c r="J7762" s="1">
        <v>44932</v>
      </c>
      <c r="K7762" t="b">
        <v>0</v>
      </c>
      <c r="L7762" t="s">
        <v>65</v>
      </c>
      <c r="M7762">
        <v>1</v>
      </c>
      <c r="N7762">
        <f>G7762/SUMIF(B:B,B7762,G:G)*100</f>
        <v>8.2221966420548909E-2</v>
      </c>
      <c r="Q7762">
        <f>VLOOKUP(C7762, Categories_Pivot_Table!A:B, 2, FALSE)</f>
        <v>25.013711734693878</v>
      </c>
      <c r="T7762">
        <f t="shared" si="122"/>
        <v>2023</v>
      </c>
    </row>
    <row r="7763" spans="1:20" x14ac:dyDescent="0.2">
      <c r="A7763" t="s">
        <v>8020</v>
      </c>
      <c r="B7763" t="s">
        <v>173</v>
      </c>
      <c r="C7763" t="s">
        <v>15</v>
      </c>
      <c r="D7763" t="s">
        <v>570</v>
      </c>
      <c r="E7763">
        <v>6.5</v>
      </c>
      <c r="F7763">
        <v>5</v>
      </c>
      <c r="G7763">
        <v>32.5</v>
      </c>
      <c r="H7763" t="s">
        <v>29</v>
      </c>
      <c r="I7763" t="s">
        <v>46</v>
      </c>
      <c r="J7763" s="1">
        <v>45261</v>
      </c>
      <c r="K7763" t="b">
        <v>0</v>
      </c>
      <c r="L7763" t="s">
        <v>65</v>
      </c>
      <c r="M7763">
        <v>12</v>
      </c>
      <c r="N7763">
        <f>G7763/SUMIF(B:B,B7763,G:G)*100</f>
        <v>5.3444278173356792E-2</v>
      </c>
      <c r="Q7763">
        <f>VLOOKUP(C7763, Categories_Pivot_Table!A:B, 2, FALSE)</f>
        <v>23.063808900523561</v>
      </c>
      <c r="T7763">
        <f t="shared" si="122"/>
        <v>2023</v>
      </c>
    </row>
    <row r="7764" spans="1:20" x14ac:dyDescent="0.2">
      <c r="A7764" t="s">
        <v>8021</v>
      </c>
      <c r="B7764" t="s">
        <v>95</v>
      </c>
      <c r="C7764" t="s">
        <v>15</v>
      </c>
      <c r="D7764" t="s">
        <v>211</v>
      </c>
      <c r="E7764">
        <v>9.5</v>
      </c>
      <c r="F7764">
        <v>10</v>
      </c>
      <c r="G7764">
        <v>95</v>
      </c>
      <c r="H7764" t="s">
        <v>17</v>
      </c>
      <c r="I7764" t="s">
        <v>18</v>
      </c>
      <c r="J7764" s="1">
        <v>45365</v>
      </c>
      <c r="K7764" t="b">
        <v>1</v>
      </c>
      <c r="L7764" t="s">
        <v>42</v>
      </c>
      <c r="M7764">
        <v>3</v>
      </c>
      <c r="N7764">
        <f>G7764/SUMIF(B:B,B7764,G:G)*100</f>
        <v>0.14105105305746718</v>
      </c>
      <c r="Q7764">
        <f>VLOOKUP(C7764, Categories_Pivot_Table!A:B, 2, FALSE)</f>
        <v>23.063808900523561</v>
      </c>
      <c r="T7764">
        <f t="shared" si="122"/>
        <v>2024</v>
      </c>
    </row>
    <row r="7765" spans="1:20" x14ac:dyDescent="0.2">
      <c r="A7765" t="s">
        <v>8022</v>
      </c>
      <c r="B7765" t="s">
        <v>106</v>
      </c>
      <c r="C7765" t="s">
        <v>135</v>
      </c>
      <c r="D7765" t="s">
        <v>229</v>
      </c>
      <c r="E7765">
        <v>41</v>
      </c>
      <c r="F7765">
        <v>1</v>
      </c>
      <c r="G7765">
        <v>41</v>
      </c>
      <c r="H7765" t="s">
        <v>56</v>
      </c>
      <c r="I7765" t="s">
        <v>46</v>
      </c>
      <c r="J7765" s="1">
        <v>44891</v>
      </c>
      <c r="K7765" t="b">
        <v>1</v>
      </c>
      <c r="L7765" t="s">
        <v>35</v>
      </c>
      <c r="M7765">
        <v>11</v>
      </c>
      <c r="N7765">
        <f>G7765/SUMIF(B:B,B7765,G:G)*100</f>
        <v>6.6818774445893098E-2</v>
      </c>
      <c r="Q7765">
        <f>VLOOKUP(C7765, Categories_Pivot_Table!A:B, 2, FALSE)</f>
        <v>23.146341463414632</v>
      </c>
      <c r="T7765">
        <f t="shared" si="122"/>
        <v>2022</v>
      </c>
    </row>
    <row r="7766" spans="1:20" x14ac:dyDescent="0.2">
      <c r="A7766" t="s">
        <v>8023</v>
      </c>
      <c r="B7766" t="s">
        <v>81</v>
      </c>
      <c r="C7766" t="s">
        <v>38</v>
      </c>
      <c r="D7766" t="s">
        <v>190</v>
      </c>
      <c r="E7766">
        <v>33.5</v>
      </c>
      <c r="F7766">
        <v>1</v>
      </c>
      <c r="G7766">
        <v>33.5</v>
      </c>
      <c r="H7766" t="s">
        <v>56</v>
      </c>
      <c r="I7766" t="s">
        <v>18</v>
      </c>
      <c r="J7766" s="1">
        <v>45082</v>
      </c>
      <c r="K7766" t="b">
        <v>0</v>
      </c>
      <c r="L7766" t="s">
        <v>19</v>
      </c>
      <c r="M7766">
        <v>6</v>
      </c>
      <c r="N7766">
        <f>G7766/SUMIF(B:B,B7766,G:G)*100</f>
        <v>5.3043677906120607E-2</v>
      </c>
      <c r="Q7766">
        <f>VLOOKUP(C7766, Categories_Pivot_Table!A:B, 2, FALSE)</f>
        <v>23.088790931989923</v>
      </c>
      <c r="T7766">
        <f t="shared" si="122"/>
        <v>2023</v>
      </c>
    </row>
    <row r="7767" spans="1:20" x14ac:dyDescent="0.2">
      <c r="A7767" t="s">
        <v>8024</v>
      </c>
      <c r="B7767" t="s">
        <v>81</v>
      </c>
      <c r="C7767" t="s">
        <v>135</v>
      </c>
      <c r="D7767" t="s">
        <v>154</v>
      </c>
      <c r="E7767">
        <v>26</v>
      </c>
      <c r="F7767">
        <v>4</v>
      </c>
      <c r="G7767">
        <v>104</v>
      </c>
      <c r="H7767" t="s">
        <v>29</v>
      </c>
      <c r="I7767" t="s">
        <v>46</v>
      </c>
      <c r="J7767" s="1">
        <v>45454</v>
      </c>
      <c r="K7767" t="b">
        <v>1</v>
      </c>
      <c r="L7767" t="s">
        <v>49</v>
      </c>
      <c r="M7767">
        <v>6</v>
      </c>
      <c r="N7767">
        <f>G7767/SUMIF(B:B,B7767,G:G)*100</f>
        <v>0.16467291051452368</v>
      </c>
      <c r="Q7767">
        <f>VLOOKUP(C7767, Categories_Pivot_Table!A:B, 2, FALSE)</f>
        <v>23.146341463414632</v>
      </c>
      <c r="T7767">
        <f t="shared" si="122"/>
        <v>2024</v>
      </c>
    </row>
    <row r="7768" spans="1:20" x14ac:dyDescent="0.2">
      <c r="A7768" t="s">
        <v>8025</v>
      </c>
      <c r="B7768" t="s">
        <v>21</v>
      </c>
      <c r="C7768" t="s">
        <v>38</v>
      </c>
      <c r="D7768" t="s">
        <v>165</v>
      </c>
      <c r="E7768">
        <v>36.5</v>
      </c>
      <c r="F7768">
        <v>5</v>
      </c>
      <c r="G7768">
        <v>182.5</v>
      </c>
      <c r="H7768" t="s">
        <v>29</v>
      </c>
      <c r="I7768" t="s">
        <v>18</v>
      </c>
      <c r="J7768" s="1">
        <v>44957</v>
      </c>
      <c r="K7768" t="b">
        <v>1</v>
      </c>
      <c r="L7768" t="s">
        <v>49</v>
      </c>
      <c r="M7768">
        <v>1</v>
      </c>
      <c r="N7768">
        <f>G7768/SUMIF(B:B,B7768,G:G)*100</f>
        <v>0.29563034058235127</v>
      </c>
      <c r="Q7768">
        <f>VLOOKUP(C7768, Categories_Pivot_Table!A:B, 2, FALSE)</f>
        <v>23.088790931989923</v>
      </c>
      <c r="T7768">
        <f t="shared" si="122"/>
        <v>2023</v>
      </c>
    </row>
    <row r="7769" spans="1:20" x14ac:dyDescent="0.2">
      <c r="A7769" t="s">
        <v>8026</v>
      </c>
      <c r="B7769" t="s">
        <v>76</v>
      </c>
      <c r="C7769" t="s">
        <v>74</v>
      </c>
      <c r="D7769" t="s">
        <v>321</v>
      </c>
      <c r="E7769">
        <v>32</v>
      </c>
      <c r="F7769">
        <v>10</v>
      </c>
      <c r="G7769">
        <v>320</v>
      </c>
      <c r="H7769" t="s">
        <v>56</v>
      </c>
      <c r="I7769" t="s">
        <v>18</v>
      </c>
      <c r="J7769" s="1">
        <v>44718</v>
      </c>
      <c r="K7769" t="b">
        <v>0</v>
      </c>
      <c r="L7769" t="s">
        <v>19</v>
      </c>
      <c r="M7769">
        <v>6</v>
      </c>
      <c r="N7769">
        <f>G7769/SUMIF(B:B,B7769,G:G)*100</f>
        <v>0.54485242161361447</v>
      </c>
      <c r="Q7769">
        <f>VLOOKUP(C7769, Categories_Pivot_Table!A:B, 2, FALSE)</f>
        <v>24.317096165933375</v>
      </c>
      <c r="T7769">
        <f t="shared" si="122"/>
        <v>2022</v>
      </c>
    </row>
    <row r="7770" spans="1:20" x14ac:dyDescent="0.2">
      <c r="A7770" t="s">
        <v>8027</v>
      </c>
      <c r="B7770" t="s">
        <v>84</v>
      </c>
      <c r="C7770" t="s">
        <v>38</v>
      </c>
      <c r="D7770" t="s">
        <v>96</v>
      </c>
      <c r="E7770">
        <v>24.5</v>
      </c>
      <c r="F7770">
        <v>1</v>
      </c>
      <c r="G7770">
        <v>24.5</v>
      </c>
      <c r="H7770" t="s">
        <v>29</v>
      </c>
      <c r="I7770" t="s">
        <v>46</v>
      </c>
      <c r="J7770" s="1">
        <v>45341</v>
      </c>
      <c r="K7770" t="b">
        <v>0</v>
      </c>
      <c r="L7770" t="s">
        <v>19</v>
      </c>
      <c r="M7770">
        <v>2</v>
      </c>
      <c r="N7770">
        <f>G7770/SUMIF(B:B,B7770,G:G)*100</f>
        <v>3.9664872303395798E-2</v>
      </c>
      <c r="Q7770">
        <f>VLOOKUP(C7770, Categories_Pivot_Table!A:B, 2, FALSE)</f>
        <v>23.088790931989923</v>
      </c>
      <c r="T7770">
        <f t="shared" si="122"/>
        <v>2024</v>
      </c>
    </row>
    <row r="7771" spans="1:20" x14ac:dyDescent="0.2">
      <c r="A7771" t="s">
        <v>8028</v>
      </c>
      <c r="B7771" t="s">
        <v>95</v>
      </c>
      <c r="C7771" t="s">
        <v>15</v>
      </c>
      <c r="D7771" t="s">
        <v>171</v>
      </c>
      <c r="E7771">
        <v>21.5</v>
      </c>
      <c r="F7771">
        <v>3</v>
      </c>
      <c r="G7771">
        <v>64.5</v>
      </c>
      <c r="H7771" t="s">
        <v>56</v>
      </c>
      <c r="I7771" t="s">
        <v>46</v>
      </c>
      <c r="J7771" s="1">
        <v>45183</v>
      </c>
      <c r="K7771" t="b">
        <v>0</v>
      </c>
      <c r="L7771" t="s">
        <v>42</v>
      </c>
      <c r="M7771">
        <v>9</v>
      </c>
      <c r="N7771">
        <f>G7771/SUMIF(B:B,B7771,G:G)*100</f>
        <v>9.5766241286385598E-2</v>
      </c>
      <c r="Q7771">
        <f>VLOOKUP(C7771, Categories_Pivot_Table!A:B, 2, FALSE)</f>
        <v>23.063808900523561</v>
      </c>
      <c r="T7771">
        <f t="shared" si="122"/>
        <v>2023</v>
      </c>
    </row>
    <row r="7772" spans="1:20" x14ac:dyDescent="0.2">
      <c r="A7772" t="s">
        <v>8029</v>
      </c>
      <c r="B7772" t="s">
        <v>14</v>
      </c>
      <c r="C7772" t="s">
        <v>33</v>
      </c>
      <c r="D7772" t="s">
        <v>34</v>
      </c>
      <c r="E7772">
        <v>27.5</v>
      </c>
      <c r="F7772">
        <v>8</v>
      </c>
      <c r="G7772">
        <v>220</v>
      </c>
      <c r="H7772" t="s">
        <v>56</v>
      </c>
      <c r="I7772" t="s">
        <v>46</v>
      </c>
      <c r="J7772" s="1">
        <v>44725</v>
      </c>
      <c r="K7772" t="b">
        <v>0</v>
      </c>
      <c r="L7772" t="s">
        <v>19</v>
      </c>
      <c r="M7772">
        <v>6</v>
      </c>
      <c r="N7772">
        <f>G7772/SUMIF(B:B,B7772,G:G)*100</f>
        <v>0.35816910465864044</v>
      </c>
      <c r="Q7772">
        <f>VLOOKUP(C7772, Categories_Pivot_Table!A:B, 2, FALSE)</f>
        <v>23.300574345883856</v>
      </c>
      <c r="T7772">
        <f t="shared" si="122"/>
        <v>2022</v>
      </c>
    </row>
    <row r="7773" spans="1:20" x14ac:dyDescent="0.2">
      <c r="A7773" t="s">
        <v>8030</v>
      </c>
      <c r="B7773" t="s">
        <v>76</v>
      </c>
      <c r="C7773" t="s">
        <v>74</v>
      </c>
      <c r="D7773" t="s">
        <v>364</v>
      </c>
      <c r="E7773">
        <v>21.5</v>
      </c>
      <c r="F7773">
        <v>10</v>
      </c>
      <c r="G7773">
        <v>215</v>
      </c>
      <c r="H7773" t="s">
        <v>56</v>
      </c>
      <c r="I7773" t="s">
        <v>18</v>
      </c>
      <c r="J7773" s="1">
        <v>45080</v>
      </c>
      <c r="K7773" t="b">
        <v>0</v>
      </c>
      <c r="L7773" t="s">
        <v>35</v>
      </c>
      <c r="M7773">
        <v>6</v>
      </c>
      <c r="N7773">
        <f>G7773/SUMIF(B:B,B7773,G:G)*100</f>
        <v>0.36607272077164726</v>
      </c>
      <c r="Q7773">
        <f>VLOOKUP(C7773, Categories_Pivot_Table!A:B, 2, FALSE)</f>
        <v>24.317096165933375</v>
      </c>
      <c r="T7773">
        <f t="shared" si="122"/>
        <v>2023</v>
      </c>
    </row>
    <row r="7774" spans="1:20" x14ac:dyDescent="0.2">
      <c r="A7774" t="s">
        <v>8031</v>
      </c>
      <c r="B7774" t="s">
        <v>106</v>
      </c>
      <c r="C7774" t="s">
        <v>38</v>
      </c>
      <c r="D7774" t="s">
        <v>133</v>
      </c>
      <c r="E7774">
        <v>21.5</v>
      </c>
      <c r="F7774">
        <v>9</v>
      </c>
      <c r="G7774">
        <v>193.5</v>
      </c>
      <c r="H7774" t="s">
        <v>56</v>
      </c>
      <c r="I7774" t="s">
        <v>46</v>
      </c>
      <c r="J7774" s="1">
        <v>45516</v>
      </c>
      <c r="K7774" t="b">
        <v>0</v>
      </c>
      <c r="L7774" t="s">
        <v>19</v>
      </c>
      <c r="M7774">
        <v>8</v>
      </c>
      <c r="N7774">
        <f>G7774/SUMIF(B:B,B7774,G:G)*100</f>
        <v>0.31535202086049546</v>
      </c>
      <c r="Q7774">
        <f>VLOOKUP(C7774, Categories_Pivot_Table!A:B, 2, FALSE)</f>
        <v>23.088790931989923</v>
      </c>
      <c r="T7774">
        <f t="shared" si="122"/>
        <v>2024</v>
      </c>
    </row>
    <row r="7775" spans="1:20" x14ac:dyDescent="0.2">
      <c r="A7775" t="s">
        <v>8032</v>
      </c>
      <c r="B7775" t="s">
        <v>118</v>
      </c>
      <c r="C7775" t="s">
        <v>48</v>
      </c>
      <c r="D7775" t="s">
        <v>302</v>
      </c>
      <c r="E7775">
        <v>15.5</v>
      </c>
      <c r="F7775">
        <v>7</v>
      </c>
      <c r="G7775">
        <v>108.5</v>
      </c>
      <c r="H7775" t="s">
        <v>17</v>
      </c>
      <c r="I7775" t="s">
        <v>46</v>
      </c>
      <c r="J7775" s="1">
        <v>45475</v>
      </c>
      <c r="K7775" t="b">
        <v>1</v>
      </c>
      <c r="L7775" t="s">
        <v>49</v>
      </c>
      <c r="M7775">
        <v>7</v>
      </c>
      <c r="N7775">
        <f>G7775/SUMIF(B:B,B7775,G:G)*100</f>
        <v>0.17846275309636989</v>
      </c>
      <c r="Q7775">
        <f>VLOOKUP(C7775, Categories_Pivot_Table!A:B, 2, FALSE)</f>
        <v>23.348837209302324</v>
      </c>
      <c r="T7775">
        <f t="shared" si="122"/>
        <v>2024</v>
      </c>
    </row>
    <row r="7776" spans="1:20" x14ac:dyDescent="0.2">
      <c r="A7776" t="s">
        <v>8033</v>
      </c>
      <c r="B7776" t="s">
        <v>87</v>
      </c>
      <c r="C7776" t="s">
        <v>15</v>
      </c>
      <c r="D7776" t="s">
        <v>183</v>
      </c>
      <c r="E7776">
        <v>14</v>
      </c>
      <c r="F7776">
        <v>10</v>
      </c>
      <c r="G7776">
        <v>140</v>
      </c>
      <c r="H7776" t="s">
        <v>17</v>
      </c>
      <c r="I7776" t="s">
        <v>46</v>
      </c>
      <c r="J7776" s="1">
        <v>44787</v>
      </c>
      <c r="K7776" t="b">
        <v>1</v>
      </c>
      <c r="L7776" t="s">
        <v>24</v>
      </c>
      <c r="M7776">
        <v>8</v>
      </c>
      <c r="N7776">
        <f>G7776/SUMIF(B:B,B7776,G:G)*100</f>
        <v>0.21526208158432891</v>
      </c>
      <c r="Q7776">
        <f>VLOOKUP(C7776, Categories_Pivot_Table!A:B, 2, FALSE)</f>
        <v>23.063808900523561</v>
      </c>
      <c r="T7776">
        <f t="shared" si="122"/>
        <v>2022</v>
      </c>
    </row>
    <row r="7777" spans="1:20" x14ac:dyDescent="0.2">
      <c r="A7777" t="s">
        <v>8034</v>
      </c>
      <c r="B7777" t="s">
        <v>121</v>
      </c>
      <c r="C7777" t="s">
        <v>22</v>
      </c>
      <c r="D7777" t="s">
        <v>67</v>
      </c>
      <c r="E7777">
        <v>27.5</v>
      </c>
      <c r="F7777">
        <v>6</v>
      </c>
      <c r="G7777">
        <v>165</v>
      </c>
      <c r="H7777" t="s">
        <v>17</v>
      </c>
      <c r="I7777" t="s">
        <v>18</v>
      </c>
      <c r="J7777" s="1">
        <v>45654</v>
      </c>
      <c r="K7777" t="b">
        <v>0</v>
      </c>
      <c r="L7777" t="s">
        <v>35</v>
      </c>
      <c r="M7777">
        <v>12</v>
      </c>
      <c r="N7777">
        <f>G7777/SUMIF(B:B,B7777,G:G)*100</f>
        <v>0.25163755042282732</v>
      </c>
      <c r="Q7777">
        <f>VLOOKUP(C7777, Categories_Pivot_Table!A:B, 2, FALSE)</f>
        <v>21.505681818181817</v>
      </c>
      <c r="T7777">
        <f t="shared" si="122"/>
        <v>2024</v>
      </c>
    </row>
    <row r="7778" spans="1:20" x14ac:dyDescent="0.2">
      <c r="A7778" t="s">
        <v>8035</v>
      </c>
      <c r="B7778" t="s">
        <v>84</v>
      </c>
      <c r="C7778" t="s">
        <v>38</v>
      </c>
      <c r="D7778" t="s">
        <v>798</v>
      </c>
      <c r="E7778">
        <v>15.5</v>
      </c>
      <c r="F7778">
        <v>4</v>
      </c>
      <c r="G7778">
        <v>62</v>
      </c>
      <c r="H7778" t="s">
        <v>29</v>
      </c>
      <c r="I7778" t="s">
        <v>46</v>
      </c>
      <c r="J7778" s="1">
        <v>45484</v>
      </c>
      <c r="K7778" t="b">
        <v>1</v>
      </c>
      <c r="L7778" t="s">
        <v>42</v>
      </c>
      <c r="M7778">
        <v>7</v>
      </c>
      <c r="N7778">
        <f>G7778/SUMIF(B:B,B7778,G:G)*100</f>
        <v>0.10037641154328732</v>
      </c>
      <c r="Q7778">
        <f>VLOOKUP(C7778, Categories_Pivot_Table!A:B, 2, FALSE)</f>
        <v>23.088790931989923</v>
      </c>
      <c r="T7778">
        <f t="shared" si="122"/>
        <v>2024</v>
      </c>
    </row>
    <row r="7779" spans="1:20" x14ac:dyDescent="0.2">
      <c r="A7779" t="s">
        <v>8036</v>
      </c>
      <c r="B7779" t="s">
        <v>84</v>
      </c>
      <c r="C7779" t="s">
        <v>38</v>
      </c>
      <c r="D7779" t="s">
        <v>41</v>
      </c>
      <c r="E7779">
        <v>23</v>
      </c>
      <c r="F7779">
        <v>3</v>
      </c>
      <c r="G7779">
        <v>69</v>
      </c>
      <c r="H7779" t="s">
        <v>29</v>
      </c>
      <c r="I7779" t="s">
        <v>18</v>
      </c>
      <c r="J7779" s="1">
        <v>44891</v>
      </c>
      <c r="K7779" t="b">
        <v>0</v>
      </c>
      <c r="L7779" t="s">
        <v>35</v>
      </c>
      <c r="M7779">
        <v>11</v>
      </c>
      <c r="N7779">
        <f>G7779/SUMIF(B:B,B7779,G:G)*100</f>
        <v>0.11170923220140042</v>
      </c>
      <c r="Q7779">
        <f>VLOOKUP(C7779, Categories_Pivot_Table!A:B, 2, FALSE)</f>
        <v>23.088790931989923</v>
      </c>
      <c r="T7779">
        <f t="shared" si="122"/>
        <v>2022</v>
      </c>
    </row>
    <row r="7780" spans="1:20" x14ac:dyDescent="0.2">
      <c r="A7780" t="s">
        <v>8037</v>
      </c>
      <c r="B7780" t="s">
        <v>84</v>
      </c>
      <c r="C7780" t="s">
        <v>15</v>
      </c>
      <c r="D7780" t="s">
        <v>211</v>
      </c>
      <c r="E7780">
        <v>9.5</v>
      </c>
      <c r="F7780">
        <v>2</v>
      </c>
      <c r="G7780">
        <v>19</v>
      </c>
      <c r="H7780" t="s">
        <v>17</v>
      </c>
      <c r="I7780" t="s">
        <v>46</v>
      </c>
      <c r="J7780" s="1">
        <v>44873</v>
      </c>
      <c r="K7780" t="b">
        <v>1</v>
      </c>
      <c r="L7780" t="s">
        <v>49</v>
      </c>
      <c r="M7780">
        <v>11</v>
      </c>
      <c r="N7780">
        <f>G7780/SUMIF(B:B,B7780,G:G)*100</f>
        <v>3.0760513214878375E-2</v>
      </c>
      <c r="Q7780">
        <f>VLOOKUP(C7780, Categories_Pivot_Table!A:B, 2, FALSE)</f>
        <v>23.063808900523561</v>
      </c>
      <c r="T7780">
        <f t="shared" si="122"/>
        <v>2022</v>
      </c>
    </row>
    <row r="7781" spans="1:20" x14ac:dyDescent="0.2">
      <c r="A7781" t="s">
        <v>8038</v>
      </c>
      <c r="B7781" t="s">
        <v>32</v>
      </c>
      <c r="C7781" t="s">
        <v>27</v>
      </c>
      <c r="D7781" t="s">
        <v>583</v>
      </c>
      <c r="E7781">
        <v>12.5</v>
      </c>
      <c r="F7781">
        <v>7</v>
      </c>
      <c r="G7781">
        <v>87.5</v>
      </c>
      <c r="H7781" t="s">
        <v>29</v>
      </c>
      <c r="I7781" t="s">
        <v>18</v>
      </c>
      <c r="J7781" s="1">
        <v>45485</v>
      </c>
      <c r="K7781" t="b">
        <v>0</v>
      </c>
      <c r="L7781" t="s">
        <v>65</v>
      </c>
      <c r="M7781">
        <v>7</v>
      </c>
      <c r="N7781">
        <f>G7781/SUMIF(B:B,B7781,G:G)*100</f>
        <v>0.14923463949174945</v>
      </c>
      <c r="Q7781">
        <f>VLOOKUP(C7781, Categories_Pivot_Table!A:B, 2, FALSE)</f>
        <v>25.013711734693878</v>
      </c>
      <c r="T7781">
        <f t="shared" si="122"/>
        <v>2024</v>
      </c>
    </row>
    <row r="7782" spans="1:20" x14ac:dyDescent="0.2">
      <c r="A7782" t="s">
        <v>8039</v>
      </c>
      <c r="B7782" t="s">
        <v>106</v>
      </c>
      <c r="C7782" t="s">
        <v>74</v>
      </c>
      <c r="D7782" t="s">
        <v>456</v>
      </c>
      <c r="E7782">
        <v>11</v>
      </c>
      <c r="F7782">
        <v>3</v>
      </c>
      <c r="G7782">
        <v>33</v>
      </c>
      <c r="H7782" t="s">
        <v>56</v>
      </c>
      <c r="I7782" t="s">
        <v>46</v>
      </c>
      <c r="J7782" s="1">
        <v>45498</v>
      </c>
      <c r="K7782" t="b">
        <v>0</v>
      </c>
      <c r="L7782" t="s">
        <v>42</v>
      </c>
      <c r="M7782">
        <v>7</v>
      </c>
      <c r="N7782">
        <f>G7782/SUMIF(B:B,B7782,G:G)*100</f>
        <v>5.3780964797913951E-2</v>
      </c>
      <c r="Q7782">
        <f>VLOOKUP(C7782, Categories_Pivot_Table!A:B, 2, FALSE)</f>
        <v>24.317096165933375</v>
      </c>
      <c r="T7782">
        <f t="shared" si="122"/>
        <v>2024</v>
      </c>
    </row>
    <row r="7783" spans="1:20" x14ac:dyDescent="0.2">
      <c r="A7783" t="s">
        <v>8040</v>
      </c>
      <c r="B7783" t="s">
        <v>14</v>
      </c>
      <c r="C7783" t="s">
        <v>48</v>
      </c>
      <c r="D7783" t="s">
        <v>93</v>
      </c>
      <c r="E7783">
        <v>41</v>
      </c>
      <c r="F7783">
        <v>9</v>
      </c>
      <c r="G7783">
        <v>369</v>
      </c>
      <c r="H7783" t="s">
        <v>17</v>
      </c>
      <c r="I7783" t="s">
        <v>18</v>
      </c>
      <c r="J7783" s="1">
        <v>44753</v>
      </c>
      <c r="K7783" t="b">
        <v>1</v>
      </c>
      <c r="L7783" t="s">
        <v>19</v>
      </c>
      <c r="M7783">
        <v>7</v>
      </c>
      <c r="N7783">
        <f>G7783/SUMIF(B:B,B7783,G:G)*100</f>
        <v>0.60074727099562875</v>
      </c>
      <c r="Q7783">
        <f>VLOOKUP(C7783, Categories_Pivot_Table!A:B, 2, FALSE)</f>
        <v>23.348837209302324</v>
      </c>
      <c r="T7783">
        <f t="shared" si="122"/>
        <v>2022</v>
      </c>
    </row>
    <row r="7784" spans="1:20" x14ac:dyDescent="0.2">
      <c r="A7784" t="s">
        <v>8041</v>
      </c>
      <c r="B7784" t="s">
        <v>32</v>
      </c>
      <c r="C7784" t="s">
        <v>33</v>
      </c>
      <c r="D7784" t="s">
        <v>398</v>
      </c>
      <c r="E7784">
        <v>21.5</v>
      </c>
      <c r="F7784">
        <v>8</v>
      </c>
      <c r="G7784">
        <v>172</v>
      </c>
      <c r="H7784" t="s">
        <v>17</v>
      </c>
      <c r="I7784" t="s">
        <v>18</v>
      </c>
      <c r="J7784" s="1">
        <v>45393</v>
      </c>
      <c r="K7784" t="b">
        <v>0</v>
      </c>
      <c r="L7784" t="s">
        <v>42</v>
      </c>
      <c r="M7784">
        <v>4</v>
      </c>
      <c r="N7784">
        <f>G7784/SUMIF(B:B,B7784,G:G)*100</f>
        <v>0.29335266277235322</v>
      </c>
      <c r="Q7784">
        <f>VLOOKUP(C7784, Categories_Pivot_Table!A:B, 2, FALSE)</f>
        <v>23.300574345883856</v>
      </c>
      <c r="T7784">
        <f t="shared" si="122"/>
        <v>2024</v>
      </c>
    </row>
    <row r="7785" spans="1:20" x14ac:dyDescent="0.2">
      <c r="A7785" t="s">
        <v>8042</v>
      </c>
      <c r="B7785" t="s">
        <v>37</v>
      </c>
      <c r="C7785" t="s">
        <v>33</v>
      </c>
      <c r="D7785" t="s">
        <v>253</v>
      </c>
      <c r="E7785">
        <v>38</v>
      </c>
      <c r="F7785">
        <v>7</v>
      </c>
      <c r="G7785">
        <v>266</v>
      </c>
      <c r="H7785" t="s">
        <v>56</v>
      </c>
      <c r="I7785" t="s">
        <v>46</v>
      </c>
      <c r="J7785" s="1">
        <v>45604</v>
      </c>
      <c r="K7785" t="b">
        <v>0</v>
      </c>
      <c r="L7785" t="s">
        <v>65</v>
      </c>
      <c r="M7785">
        <v>11</v>
      </c>
      <c r="N7785">
        <f>G7785/SUMIF(B:B,B7785,G:G)*100</f>
        <v>0.3971660855997432</v>
      </c>
      <c r="Q7785">
        <f>VLOOKUP(C7785, Categories_Pivot_Table!A:B, 2, FALSE)</f>
        <v>23.300574345883856</v>
      </c>
      <c r="T7785">
        <f t="shared" si="122"/>
        <v>2024</v>
      </c>
    </row>
    <row r="7786" spans="1:20" x14ac:dyDescent="0.2">
      <c r="A7786" t="s">
        <v>8043</v>
      </c>
      <c r="B7786" t="s">
        <v>21</v>
      </c>
      <c r="C7786" t="s">
        <v>38</v>
      </c>
      <c r="D7786" t="s">
        <v>190</v>
      </c>
      <c r="E7786">
        <v>33.5</v>
      </c>
      <c r="F7786">
        <v>3</v>
      </c>
      <c r="G7786">
        <v>100.5</v>
      </c>
      <c r="H7786" t="s">
        <v>56</v>
      </c>
      <c r="I7786" t="s">
        <v>46</v>
      </c>
      <c r="J7786" s="1">
        <v>45672</v>
      </c>
      <c r="K7786" t="b">
        <v>0</v>
      </c>
      <c r="L7786" t="s">
        <v>30</v>
      </c>
      <c r="M7786">
        <v>1</v>
      </c>
      <c r="N7786">
        <f>G7786/SUMIF(B:B,B7786,G:G)*100</f>
        <v>0.16279917385493864</v>
      </c>
      <c r="Q7786">
        <f>VLOOKUP(C7786, Categories_Pivot_Table!A:B, 2, FALSE)</f>
        <v>23.088790931989923</v>
      </c>
      <c r="T7786">
        <f t="shared" si="122"/>
        <v>2025</v>
      </c>
    </row>
    <row r="7787" spans="1:20" x14ac:dyDescent="0.2">
      <c r="A7787" t="s">
        <v>8044</v>
      </c>
      <c r="B7787" t="s">
        <v>63</v>
      </c>
      <c r="C7787" t="s">
        <v>48</v>
      </c>
      <c r="D7787" t="s">
        <v>237</v>
      </c>
      <c r="E7787">
        <v>11</v>
      </c>
      <c r="F7787">
        <v>3</v>
      </c>
      <c r="G7787">
        <v>33</v>
      </c>
      <c r="H7787" t="s">
        <v>17</v>
      </c>
      <c r="I7787" t="s">
        <v>18</v>
      </c>
      <c r="J7787" s="1">
        <v>45500</v>
      </c>
      <c r="K7787" t="b">
        <v>0</v>
      </c>
      <c r="L7787" t="s">
        <v>35</v>
      </c>
      <c r="M7787">
        <v>7</v>
      </c>
      <c r="N7787">
        <f>G7787/SUMIF(B:B,B7787,G:G)*100</f>
        <v>5.4520222045995242E-2</v>
      </c>
      <c r="Q7787">
        <f>VLOOKUP(C7787, Categories_Pivot_Table!A:B, 2, FALSE)</f>
        <v>23.348837209302324</v>
      </c>
      <c r="T7787">
        <f t="shared" si="122"/>
        <v>2024</v>
      </c>
    </row>
    <row r="7788" spans="1:20" x14ac:dyDescent="0.2">
      <c r="A7788" t="s">
        <v>8045</v>
      </c>
      <c r="B7788" t="s">
        <v>87</v>
      </c>
      <c r="C7788" t="s">
        <v>33</v>
      </c>
      <c r="D7788" t="s">
        <v>109</v>
      </c>
      <c r="E7788">
        <v>41</v>
      </c>
      <c r="F7788">
        <v>9</v>
      </c>
      <c r="G7788">
        <v>369</v>
      </c>
      <c r="H7788" t="s">
        <v>29</v>
      </c>
      <c r="I7788" t="s">
        <v>46</v>
      </c>
      <c r="J7788" s="1">
        <v>45524</v>
      </c>
      <c r="K7788" t="b">
        <v>0</v>
      </c>
      <c r="L7788" t="s">
        <v>49</v>
      </c>
      <c r="M7788">
        <v>8</v>
      </c>
      <c r="N7788">
        <f>G7788/SUMIF(B:B,B7788,G:G)*100</f>
        <v>0.56736934360440983</v>
      </c>
      <c r="Q7788">
        <f>VLOOKUP(C7788, Categories_Pivot_Table!A:B, 2, FALSE)</f>
        <v>23.300574345883856</v>
      </c>
      <c r="T7788">
        <f t="shared" si="122"/>
        <v>2024</v>
      </c>
    </row>
    <row r="7789" spans="1:20" x14ac:dyDescent="0.2">
      <c r="A7789" t="s">
        <v>8046</v>
      </c>
      <c r="B7789" t="s">
        <v>128</v>
      </c>
      <c r="C7789" t="s">
        <v>38</v>
      </c>
      <c r="D7789" t="s">
        <v>362</v>
      </c>
      <c r="E7789">
        <v>41</v>
      </c>
      <c r="F7789">
        <v>4</v>
      </c>
      <c r="G7789">
        <v>164</v>
      </c>
      <c r="H7789" t="s">
        <v>29</v>
      </c>
      <c r="I7789" t="s">
        <v>46</v>
      </c>
      <c r="J7789" s="1">
        <v>45028</v>
      </c>
      <c r="K7789" t="b">
        <v>0</v>
      </c>
      <c r="L7789" t="s">
        <v>30</v>
      </c>
      <c r="M7789">
        <v>4</v>
      </c>
      <c r="N7789">
        <f>G7789/SUMIF(B:B,B7789,G:G)*100</f>
        <v>0.23958394203237304</v>
      </c>
      <c r="Q7789">
        <f>VLOOKUP(C7789, Categories_Pivot_Table!A:B, 2, FALSE)</f>
        <v>23.088790931989923</v>
      </c>
      <c r="T7789">
        <f t="shared" si="122"/>
        <v>2023</v>
      </c>
    </row>
    <row r="7790" spans="1:20" x14ac:dyDescent="0.2">
      <c r="A7790" t="s">
        <v>8047</v>
      </c>
      <c r="B7790" t="s">
        <v>37</v>
      </c>
      <c r="C7790" t="s">
        <v>27</v>
      </c>
      <c r="D7790" t="s">
        <v>462</v>
      </c>
      <c r="E7790">
        <v>29</v>
      </c>
      <c r="F7790">
        <v>7</v>
      </c>
      <c r="G7790">
        <v>203</v>
      </c>
      <c r="H7790" t="s">
        <v>17</v>
      </c>
      <c r="I7790" t="s">
        <v>18</v>
      </c>
      <c r="J7790" s="1">
        <v>44604</v>
      </c>
      <c r="K7790" t="b">
        <v>0</v>
      </c>
      <c r="L7790" t="s">
        <v>35</v>
      </c>
      <c r="M7790">
        <v>2</v>
      </c>
      <c r="N7790">
        <f>G7790/SUMIF(B:B,B7790,G:G)*100</f>
        <v>0.30310043374717244</v>
      </c>
      <c r="Q7790">
        <f>VLOOKUP(C7790, Categories_Pivot_Table!A:B, 2, FALSE)</f>
        <v>25.013711734693878</v>
      </c>
      <c r="T7790">
        <f t="shared" si="122"/>
        <v>2022</v>
      </c>
    </row>
    <row r="7791" spans="1:20" x14ac:dyDescent="0.2">
      <c r="A7791" t="s">
        <v>8048</v>
      </c>
      <c r="B7791" t="s">
        <v>26</v>
      </c>
      <c r="C7791" t="s">
        <v>15</v>
      </c>
      <c r="D7791" t="s">
        <v>500</v>
      </c>
      <c r="E7791">
        <v>17</v>
      </c>
      <c r="F7791">
        <v>6</v>
      </c>
      <c r="G7791">
        <v>102</v>
      </c>
      <c r="H7791" t="s">
        <v>17</v>
      </c>
      <c r="I7791" t="s">
        <v>18</v>
      </c>
      <c r="J7791" s="1">
        <v>44944</v>
      </c>
      <c r="K7791" t="b">
        <v>0</v>
      </c>
      <c r="L7791" t="s">
        <v>30</v>
      </c>
      <c r="M7791">
        <v>1</v>
      </c>
      <c r="N7791">
        <f>G7791/SUMIF(B:B,B7791,G:G)*100</f>
        <v>0.16439283440645322</v>
      </c>
      <c r="Q7791">
        <f>VLOOKUP(C7791, Categories_Pivot_Table!A:B, 2, FALSE)</f>
        <v>23.063808900523561</v>
      </c>
      <c r="T7791">
        <f t="shared" si="122"/>
        <v>2023</v>
      </c>
    </row>
    <row r="7792" spans="1:20" x14ac:dyDescent="0.2">
      <c r="A7792" t="s">
        <v>8049</v>
      </c>
      <c r="B7792" t="s">
        <v>14</v>
      </c>
      <c r="C7792" t="s">
        <v>15</v>
      </c>
      <c r="D7792" t="s">
        <v>138</v>
      </c>
      <c r="E7792">
        <v>20</v>
      </c>
      <c r="F7792">
        <v>10</v>
      </c>
      <c r="G7792">
        <v>200</v>
      </c>
      <c r="H7792" t="s">
        <v>17</v>
      </c>
      <c r="I7792" t="s">
        <v>18</v>
      </c>
      <c r="J7792" s="1">
        <v>45400</v>
      </c>
      <c r="K7792" t="b">
        <v>0</v>
      </c>
      <c r="L7792" t="s">
        <v>42</v>
      </c>
      <c r="M7792">
        <v>4</v>
      </c>
      <c r="N7792">
        <f>G7792/SUMIF(B:B,B7792,G:G)*100</f>
        <v>0.32560827696240036</v>
      </c>
      <c r="Q7792">
        <f>VLOOKUP(C7792, Categories_Pivot_Table!A:B, 2, FALSE)</f>
        <v>23.063808900523561</v>
      </c>
      <c r="T7792">
        <f t="shared" si="122"/>
        <v>2024</v>
      </c>
    </row>
    <row r="7793" spans="1:20" x14ac:dyDescent="0.2">
      <c r="A7793" t="s">
        <v>8050</v>
      </c>
      <c r="B7793" t="s">
        <v>54</v>
      </c>
      <c r="C7793" t="s">
        <v>38</v>
      </c>
      <c r="D7793" t="s">
        <v>133</v>
      </c>
      <c r="E7793">
        <v>21.5</v>
      </c>
      <c r="F7793">
        <v>5</v>
      </c>
      <c r="G7793">
        <v>107.5</v>
      </c>
      <c r="H7793" t="s">
        <v>56</v>
      </c>
      <c r="I7793" t="s">
        <v>18</v>
      </c>
      <c r="J7793" s="1">
        <v>45410</v>
      </c>
      <c r="K7793" t="b">
        <v>1</v>
      </c>
      <c r="L7793" t="s">
        <v>24</v>
      </c>
      <c r="M7793">
        <v>4</v>
      </c>
      <c r="N7793">
        <f>G7793/SUMIF(B:B,B7793,G:G)*100</f>
        <v>0.18808338655072565</v>
      </c>
      <c r="Q7793">
        <f>VLOOKUP(C7793, Categories_Pivot_Table!A:B, 2, FALSE)</f>
        <v>23.088790931989923</v>
      </c>
      <c r="T7793">
        <f t="shared" si="122"/>
        <v>2024</v>
      </c>
    </row>
    <row r="7794" spans="1:20" x14ac:dyDescent="0.2">
      <c r="A7794" t="s">
        <v>8051</v>
      </c>
      <c r="B7794" t="s">
        <v>37</v>
      </c>
      <c r="C7794" t="s">
        <v>33</v>
      </c>
      <c r="D7794" t="s">
        <v>556</v>
      </c>
      <c r="E7794">
        <v>29</v>
      </c>
      <c r="F7794">
        <v>8</v>
      </c>
      <c r="G7794">
        <v>232</v>
      </c>
      <c r="H7794" t="s">
        <v>56</v>
      </c>
      <c r="I7794" t="s">
        <v>18</v>
      </c>
      <c r="J7794" s="1">
        <v>45556</v>
      </c>
      <c r="K7794" t="b">
        <v>1</v>
      </c>
      <c r="L7794" t="s">
        <v>35</v>
      </c>
      <c r="M7794">
        <v>9</v>
      </c>
      <c r="N7794">
        <f>G7794/SUMIF(B:B,B7794,G:G)*100</f>
        <v>0.34640049571105419</v>
      </c>
      <c r="Q7794">
        <f>VLOOKUP(C7794, Categories_Pivot_Table!A:B, 2, FALSE)</f>
        <v>23.300574345883856</v>
      </c>
      <c r="T7794">
        <f t="shared" si="122"/>
        <v>2024</v>
      </c>
    </row>
    <row r="7795" spans="1:20" x14ac:dyDescent="0.2">
      <c r="A7795" t="s">
        <v>8052</v>
      </c>
      <c r="B7795" t="s">
        <v>173</v>
      </c>
      <c r="C7795" t="s">
        <v>22</v>
      </c>
      <c r="D7795" t="s">
        <v>214</v>
      </c>
      <c r="E7795">
        <v>9.5</v>
      </c>
      <c r="F7795">
        <v>6</v>
      </c>
      <c r="G7795">
        <v>57</v>
      </c>
      <c r="H7795" t="s">
        <v>29</v>
      </c>
      <c r="I7795" t="s">
        <v>46</v>
      </c>
      <c r="J7795" s="1">
        <v>45490</v>
      </c>
      <c r="K7795" t="b">
        <v>0</v>
      </c>
      <c r="L7795" t="s">
        <v>30</v>
      </c>
      <c r="M7795">
        <v>7</v>
      </c>
      <c r="N7795">
        <f>G7795/SUMIF(B:B,B7795,G:G)*100</f>
        <v>9.3733041719425772E-2</v>
      </c>
      <c r="Q7795">
        <f>VLOOKUP(C7795, Categories_Pivot_Table!A:B, 2, FALSE)</f>
        <v>21.505681818181817</v>
      </c>
      <c r="T7795">
        <f t="shared" si="122"/>
        <v>2024</v>
      </c>
    </row>
    <row r="7796" spans="1:20" x14ac:dyDescent="0.2">
      <c r="A7796" t="s">
        <v>8053</v>
      </c>
      <c r="B7796" t="s">
        <v>81</v>
      </c>
      <c r="C7796" t="s">
        <v>48</v>
      </c>
      <c r="D7796" t="s">
        <v>958</v>
      </c>
      <c r="E7796">
        <v>8</v>
      </c>
      <c r="F7796">
        <v>4</v>
      </c>
      <c r="G7796">
        <v>32</v>
      </c>
      <c r="H7796" t="s">
        <v>56</v>
      </c>
      <c r="I7796" t="s">
        <v>18</v>
      </c>
      <c r="J7796" s="1">
        <v>45235</v>
      </c>
      <c r="K7796" t="b">
        <v>1</v>
      </c>
      <c r="L7796" t="s">
        <v>24</v>
      </c>
      <c r="M7796">
        <v>11</v>
      </c>
      <c r="N7796">
        <f>G7796/SUMIF(B:B,B7796,G:G)*100</f>
        <v>5.0668587850622671E-2</v>
      </c>
      <c r="Q7796">
        <f>VLOOKUP(C7796, Categories_Pivot_Table!A:B, 2, FALSE)</f>
        <v>23.348837209302324</v>
      </c>
      <c r="T7796">
        <f t="shared" si="122"/>
        <v>2023</v>
      </c>
    </row>
    <row r="7797" spans="1:20" x14ac:dyDescent="0.2">
      <c r="A7797" t="s">
        <v>8054</v>
      </c>
      <c r="B7797" t="s">
        <v>87</v>
      </c>
      <c r="C7797" t="s">
        <v>15</v>
      </c>
      <c r="D7797" t="s">
        <v>64</v>
      </c>
      <c r="E7797">
        <v>39.5</v>
      </c>
      <c r="F7797">
        <v>9</v>
      </c>
      <c r="G7797">
        <v>355.5</v>
      </c>
      <c r="H7797" t="s">
        <v>17</v>
      </c>
      <c r="I7797" t="s">
        <v>46</v>
      </c>
      <c r="J7797" s="1">
        <v>45503</v>
      </c>
      <c r="K7797" t="b">
        <v>1</v>
      </c>
      <c r="L7797" t="s">
        <v>49</v>
      </c>
      <c r="M7797">
        <v>7</v>
      </c>
      <c r="N7797">
        <f>G7797/SUMIF(B:B,B7797,G:G)*100</f>
        <v>0.54661192859449237</v>
      </c>
      <c r="Q7797">
        <f>VLOOKUP(C7797, Categories_Pivot_Table!A:B, 2, FALSE)</f>
        <v>23.063808900523561</v>
      </c>
      <c r="T7797">
        <f t="shared" si="122"/>
        <v>2024</v>
      </c>
    </row>
    <row r="7798" spans="1:20" x14ac:dyDescent="0.2">
      <c r="A7798" t="s">
        <v>8055</v>
      </c>
      <c r="B7798" t="s">
        <v>32</v>
      </c>
      <c r="C7798" t="s">
        <v>38</v>
      </c>
      <c r="D7798" t="s">
        <v>1276</v>
      </c>
      <c r="E7798">
        <v>35</v>
      </c>
      <c r="F7798">
        <v>8</v>
      </c>
      <c r="G7798">
        <v>280</v>
      </c>
      <c r="H7798" t="s">
        <v>56</v>
      </c>
      <c r="I7798" t="s">
        <v>18</v>
      </c>
      <c r="J7798" s="1">
        <v>45376</v>
      </c>
      <c r="K7798" t="b">
        <v>0</v>
      </c>
      <c r="L7798" t="s">
        <v>19</v>
      </c>
      <c r="M7798">
        <v>3</v>
      </c>
      <c r="N7798">
        <f>G7798/SUMIF(B:B,B7798,G:G)*100</f>
        <v>0.47755084637359824</v>
      </c>
      <c r="Q7798">
        <f>VLOOKUP(C7798, Categories_Pivot_Table!A:B, 2, FALSE)</f>
        <v>23.088790931989923</v>
      </c>
      <c r="T7798">
        <f t="shared" si="122"/>
        <v>2024</v>
      </c>
    </row>
    <row r="7799" spans="1:20" x14ac:dyDescent="0.2">
      <c r="A7799" t="s">
        <v>8056</v>
      </c>
      <c r="B7799" t="s">
        <v>113</v>
      </c>
      <c r="C7799" t="s">
        <v>33</v>
      </c>
      <c r="D7799" t="s">
        <v>307</v>
      </c>
      <c r="E7799">
        <v>6.5</v>
      </c>
      <c r="F7799">
        <v>5</v>
      </c>
      <c r="G7799">
        <v>32.5</v>
      </c>
      <c r="H7799" t="s">
        <v>56</v>
      </c>
      <c r="I7799" t="s">
        <v>46</v>
      </c>
      <c r="J7799" s="1">
        <v>44822</v>
      </c>
      <c r="K7799" t="b">
        <v>1</v>
      </c>
      <c r="L7799" t="s">
        <v>24</v>
      </c>
      <c r="M7799">
        <v>9</v>
      </c>
      <c r="N7799">
        <f>G7799/SUMIF(B:B,B7799,G:G)*100</f>
        <v>5.3512917194935207E-2</v>
      </c>
      <c r="Q7799">
        <f>VLOOKUP(C7799, Categories_Pivot_Table!A:B, 2, FALSE)</f>
        <v>23.300574345883856</v>
      </c>
      <c r="T7799">
        <f t="shared" si="122"/>
        <v>2022</v>
      </c>
    </row>
    <row r="7800" spans="1:20" x14ac:dyDescent="0.2">
      <c r="A7800" t="s">
        <v>8057</v>
      </c>
      <c r="B7800" t="s">
        <v>37</v>
      </c>
      <c r="C7800" t="s">
        <v>38</v>
      </c>
      <c r="D7800" t="s">
        <v>133</v>
      </c>
      <c r="E7800">
        <v>21.5</v>
      </c>
      <c r="F7800">
        <v>2</v>
      </c>
      <c r="G7800">
        <v>43</v>
      </c>
      <c r="H7800" t="s">
        <v>17</v>
      </c>
      <c r="I7800" t="s">
        <v>18</v>
      </c>
      <c r="J7800" s="1">
        <v>45328</v>
      </c>
      <c r="K7800" t="b">
        <v>0</v>
      </c>
      <c r="L7800" t="s">
        <v>49</v>
      </c>
      <c r="M7800">
        <v>2</v>
      </c>
      <c r="N7800">
        <f>G7800/SUMIF(B:B,B7800,G:G)*100</f>
        <v>6.4203540153341954E-2</v>
      </c>
      <c r="Q7800">
        <f>VLOOKUP(C7800, Categories_Pivot_Table!A:B, 2, FALSE)</f>
        <v>23.088790931989923</v>
      </c>
      <c r="T7800">
        <f t="shared" si="122"/>
        <v>2024</v>
      </c>
    </row>
    <row r="7801" spans="1:20" x14ac:dyDescent="0.2">
      <c r="A7801" t="s">
        <v>8058</v>
      </c>
      <c r="B7801" t="s">
        <v>104</v>
      </c>
      <c r="C7801" t="s">
        <v>15</v>
      </c>
      <c r="D7801" t="s">
        <v>138</v>
      </c>
      <c r="E7801">
        <v>20</v>
      </c>
      <c r="F7801">
        <v>3</v>
      </c>
      <c r="G7801">
        <v>60</v>
      </c>
      <c r="H7801" t="s">
        <v>29</v>
      </c>
      <c r="I7801" t="s">
        <v>46</v>
      </c>
      <c r="J7801" s="1">
        <v>44926</v>
      </c>
      <c r="K7801" t="b">
        <v>0</v>
      </c>
      <c r="L7801" t="s">
        <v>35</v>
      </c>
      <c r="M7801">
        <v>12</v>
      </c>
      <c r="N7801">
        <f>G7801/SUMIF(B:B,B7801,G:G)*100</f>
        <v>9.7508653893033009E-2</v>
      </c>
      <c r="Q7801">
        <f>VLOOKUP(C7801, Categories_Pivot_Table!A:B, 2, FALSE)</f>
        <v>23.063808900523561</v>
      </c>
      <c r="T7801">
        <f t="shared" si="122"/>
        <v>2022</v>
      </c>
    </row>
    <row r="7802" spans="1:20" x14ac:dyDescent="0.2">
      <c r="A7802" t="s">
        <v>8059</v>
      </c>
      <c r="B7802" t="s">
        <v>51</v>
      </c>
      <c r="C7802" t="s">
        <v>22</v>
      </c>
      <c r="D7802" t="s">
        <v>286</v>
      </c>
      <c r="E7802">
        <v>20</v>
      </c>
      <c r="F7802">
        <v>7</v>
      </c>
      <c r="G7802">
        <v>140</v>
      </c>
      <c r="H7802" t="s">
        <v>17</v>
      </c>
      <c r="I7802" t="s">
        <v>46</v>
      </c>
      <c r="J7802" s="1">
        <v>45477</v>
      </c>
      <c r="K7802" t="b">
        <v>0</v>
      </c>
      <c r="L7802" t="s">
        <v>42</v>
      </c>
      <c r="M7802">
        <v>7</v>
      </c>
      <c r="N7802">
        <f>G7802/SUMIF(B:B,B7802,G:G)*100</f>
        <v>0.21703070984544315</v>
      </c>
      <c r="Q7802">
        <f>VLOOKUP(C7802, Categories_Pivot_Table!A:B, 2, FALSE)</f>
        <v>21.505681818181817</v>
      </c>
      <c r="T7802">
        <f t="shared" si="122"/>
        <v>2024</v>
      </c>
    </row>
    <row r="7803" spans="1:20" x14ac:dyDescent="0.2">
      <c r="A7803" t="s">
        <v>8060</v>
      </c>
      <c r="B7803" t="s">
        <v>81</v>
      </c>
      <c r="C7803" t="s">
        <v>48</v>
      </c>
      <c r="D7803" t="s">
        <v>339</v>
      </c>
      <c r="E7803">
        <v>29</v>
      </c>
      <c r="F7803">
        <v>7</v>
      </c>
      <c r="G7803">
        <v>203</v>
      </c>
      <c r="H7803" t="s">
        <v>17</v>
      </c>
      <c r="I7803" t="s">
        <v>46</v>
      </c>
      <c r="J7803" s="1">
        <v>45073</v>
      </c>
      <c r="K7803" t="b">
        <v>0</v>
      </c>
      <c r="L7803" t="s">
        <v>35</v>
      </c>
      <c r="M7803">
        <v>5</v>
      </c>
      <c r="N7803">
        <f>G7803/SUMIF(B:B,B7803,G:G)*100</f>
        <v>0.32142885417738759</v>
      </c>
      <c r="Q7803">
        <f>VLOOKUP(C7803, Categories_Pivot_Table!A:B, 2, FALSE)</f>
        <v>23.348837209302324</v>
      </c>
      <c r="T7803">
        <f t="shared" si="122"/>
        <v>2023</v>
      </c>
    </row>
    <row r="7804" spans="1:20" x14ac:dyDescent="0.2">
      <c r="A7804" t="s">
        <v>8061</v>
      </c>
      <c r="B7804" t="s">
        <v>47</v>
      </c>
      <c r="C7804" t="s">
        <v>48</v>
      </c>
      <c r="D7804" t="s">
        <v>446</v>
      </c>
      <c r="E7804">
        <v>26</v>
      </c>
      <c r="F7804">
        <v>10</v>
      </c>
      <c r="G7804">
        <v>260</v>
      </c>
      <c r="H7804" t="s">
        <v>17</v>
      </c>
      <c r="I7804" t="s">
        <v>46</v>
      </c>
      <c r="J7804" s="1">
        <v>44750</v>
      </c>
      <c r="K7804" t="b">
        <v>0</v>
      </c>
      <c r="L7804" t="s">
        <v>65</v>
      </c>
      <c r="M7804">
        <v>7</v>
      </c>
      <c r="N7804">
        <f>G7804/SUMIF(B:B,B7804,G:G)*100</f>
        <v>0.41313778145011359</v>
      </c>
      <c r="Q7804">
        <f>VLOOKUP(C7804, Categories_Pivot_Table!A:B, 2, FALSE)</f>
        <v>23.348837209302324</v>
      </c>
      <c r="T7804">
        <f t="shared" si="122"/>
        <v>2022</v>
      </c>
    </row>
    <row r="7805" spans="1:20" x14ac:dyDescent="0.2">
      <c r="A7805" t="s">
        <v>8062</v>
      </c>
      <c r="B7805" t="s">
        <v>73</v>
      </c>
      <c r="C7805" t="s">
        <v>38</v>
      </c>
      <c r="D7805" t="s">
        <v>404</v>
      </c>
      <c r="E7805">
        <v>11</v>
      </c>
      <c r="F7805">
        <v>4</v>
      </c>
      <c r="G7805">
        <v>44</v>
      </c>
      <c r="H7805" t="s">
        <v>29</v>
      </c>
      <c r="I7805" t="s">
        <v>46</v>
      </c>
      <c r="J7805" s="1">
        <v>44923</v>
      </c>
      <c r="K7805" t="b">
        <v>0</v>
      </c>
      <c r="L7805" t="s">
        <v>30</v>
      </c>
      <c r="M7805">
        <v>12</v>
      </c>
      <c r="N7805">
        <f>G7805/SUMIF(B:B,B7805,G:G)*100</f>
        <v>7.6013440558353268E-2</v>
      </c>
      <c r="Q7805">
        <f>VLOOKUP(C7805, Categories_Pivot_Table!A:B, 2, FALSE)</f>
        <v>23.088790931989923</v>
      </c>
      <c r="T7805">
        <f t="shared" si="122"/>
        <v>2022</v>
      </c>
    </row>
    <row r="7806" spans="1:20" x14ac:dyDescent="0.2">
      <c r="A7806" t="s">
        <v>8063</v>
      </c>
      <c r="B7806" t="s">
        <v>113</v>
      </c>
      <c r="C7806" t="s">
        <v>22</v>
      </c>
      <c r="D7806" t="s">
        <v>67</v>
      </c>
      <c r="E7806">
        <v>27.5</v>
      </c>
      <c r="F7806">
        <v>3</v>
      </c>
      <c r="G7806">
        <v>82.5</v>
      </c>
      <c r="H7806" t="s">
        <v>56</v>
      </c>
      <c r="I7806" t="s">
        <v>18</v>
      </c>
      <c r="J7806" s="1">
        <v>45162</v>
      </c>
      <c r="K7806" t="b">
        <v>1</v>
      </c>
      <c r="L7806" t="s">
        <v>42</v>
      </c>
      <c r="M7806">
        <v>8</v>
      </c>
      <c r="N7806">
        <f>G7806/SUMIF(B:B,B7806,G:G)*100</f>
        <v>0.13584048211022015</v>
      </c>
      <c r="Q7806">
        <f>VLOOKUP(C7806, Categories_Pivot_Table!A:B, 2, FALSE)</f>
        <v>21.505681818181817</v>
      </c>
      <c r="T7806">
        <f t="shared" si="122"/>
        <v>2023</v>
      </c>
    </row>
    <row r="7807" spans="1:20" x14ac:dyDescent="0.2">
      <c r="A7807" t="s">
        <v>8064</v>
      </c>
      <c r="B7807" t="s">
        <v>81</v>
      </c>
      <c r="C7807" t="s">
        <v>135</v>
      </c>
      <c r="D7807" t="s">
        <v>229</v>
      </c>
      <c r="E7807">
        <v>41</v>
      </c>
      <c r="F7807">
        <v>8</v>
      </c>
      <c r="G7807">
        <v>328</v>
      </c>
      <c r="H7807" t="s">
        <v>56</v>
      </c>
      <c r="I7807" t="s">
        <v>18</v>
      </c>
      <c r="J7807" s="1">
        <v>44566</v>
      </c>
      <c r="K7807" t="b">
        <v>1</v>
      </c>
      <c r="L7807" t="s">
        <v>30</v>
      </c>
      <c r="M7807">
        <v>1</v>
      </c>
      <c r="N7807">
        <f>G7807/SUMIF(B:B,B7807,G:G)*100</f>
        <v>0.5193530254688824</v>
      </c>
      <c r="Q7807">
        <f>VLOOKUP(C7807, Categories_Pivot_Table!A:B, 2, FALSE)</f>
        <v>23.146341463414632</v>
      </c>
      <c r="T7807">
        <f t="shared" si="122"/>
        <v>2022</v>
      </c>
    </row>
    <row r="7808" spans="1:20" x14ac:dyDescent="0.2">
      <c r="A7808" t="s">
        <v>8065</v>
      </c>
      <c r="B7808" t="s">
        <v>90</v>
      </c>
      <c r="C7808" t="s">
        <v>48</v>
      </c>
      <c r="D7808" t="s">
        <v>88</v>
      </c>
      <c r="E7808">
        <v>24.5</v>
      </c>
      <c r="F7808">
        <v>2</v>
      </c>
      <c r="G7808">
        <v>49</v>
      </c>
      <c r="H7808" t="s">
        <v>17</v>
      </c>
      <c r="I7808" t="s">
        <v>46</v>
      </c>
      <c r="J7808" s="1">
        <v>45272</v>
      </c>
      <c r="K7808" t="b">
        <v>0</v>
      </c>
      <c r="L7808" t="s">
        <v>49</v>
      </c>
      <c r="M7808">
        <v>12</v>
      </c>
      <c r="N7808">
        <f>G7808/SUMIF(B:B,B7808,G:G)*100</f>
        <v>8.2851442291434166E-2</v>
      </c>
      <c r="Q7808">
        <f>VLOOKUP(C7808, Categories_Pivot_Table!A:B, 2, FALSE)</f>
        <v>23.348837209302324</v>
      </c>
      <c r="T7808">
        <f t="shared" si="122"/>
        <v>2023</v>
      </c>
    </row>
    <row r="7809" spans="1:20" x14ac:dyDescent="0.2">
      <c r="A7809" t="s">
        <v>8066</v>
      </c>
      <c r="B7809" t="s">
        <v>44</v>
      </c>
      <c r="C7809" t="s">
        <v>135</v>
      </c>
      <c r="D7809" t="s">
        <v>605</v>
      </c>
      <c r="E7809">
        <v>21.5</v>
      </c>
      <c r="F7809">
        <v>5</v>
      </c>
      <c r="G7809">
        <v>107.5</v>
      </c>
      <c r="H7809" t="s">
        <v>17</v>
      </c>
      <c r="I7809" t="s">
        <v>46</v>
      </c>
      <c r="J7809" s="1">
        <v>44742</v>
      </c>
      <c r="K7809" t="b">
        <v>0</v>
      </c>
      <c r="L7809" t="s">
        <v>42</v>
      </c>
      <c r="M7809">
        <v>6</v>
      </c>
      <c r="N7809">
        <f>G7809/SUMIF(B:B,B7809,G:G)*100</f>
        <v>0.17711654268508678</v>
      </c>
      <c r="Q7809">
        <f>VLOOKUP(C7809, Categories_Pivot_Table!A:B, 2, FALSE)</f>
        <v>23.146341463414632</v>
      </c>
      <c r="T7809">
        <f t="shared" si="122"/>
        <v>2022</v>
      </c>
    </row>
    <row r="7810" spans="1:20" x14ac:dyDescent="0.2">
      <c r="A7810" t="s">
        <v>8067</v>
      </c>
      <c r="B7810" t="s">
        <v>54</v>
      </c>
      <c r="C7810" t="s">
        <v>27</v>
      </c>
      <c r="D7810" t="s">
        <v>380</v>
      </c>
      <c r="E7810">
        <v>41</v>
      </c>
      <c r="F7810">
        <v>3</v>
      </c>
      <c r="G7810">
        <v>123</v>
      </c>
      <c r="H7810" t="s">
        <v>29</v>
      </c>
      <c r="I7810" t="s">
        <v>46</v>
      </c>
      <c r="J7810" s="1">
        <v>44710</v>
      </c>
      <c r="K7810" t="b">
        <v>0</v>
      </c>
      <c r="L7810" t="s">
        <v>24</v>
      </c>
      <c r="M7810">
        <v>5</v>
      </c>
      <c r="N7810">
        <f>G7810/SUMIF(B:B,B7810,G:G)*100</f>
        <v>0.21520238647199305</v>
      </c>
      <c r="Q7810">
        <f>VLOOKUP(C7810, Categories_Pivot_Table!A:B, 2, FALSE)</f>
        <v>25.013711734693878</v>
      </c>
      <c r="T7810">
        <f t="shared" ref="T7810:T7873" si="123">YEAR(J7810)</f>
        <v>2022</v>
      </c>
    </row>
    <row r="7811" spans="1:20" x14ac:dyDescent="0.2">
      <c r="A7811" t="s">
        <v>8068</v>
      </c>
      <c r="B7811" t="s">
        <v>104</v>
      </c>
      <c r="C7811" t="s">
        <v>22</v>
      </c>
      <c r="D7811" t="s">
        <v>251</v>
      </c>
      <c r="E7811">
        <v>38</v>
      </c>
      <c r="F7811">
        <v>10</v>
      </c>
      <c r="G7811">
        <v>380</v>
      </c>
      <c r="H7811" t="s">
        <v>29</v>
      </c>
      <c r="I7811" t="s">
        <v>46</v>
      </c>
      <c r="J7811" s="1">
        <v>44926</v>
      </c>
      <c r="K7811" t="b">
        <v>0</v>
      </c>
      <c r="L7811" t="s">
        <v>35</v>
      </c>
      <c r="M7811">
        <v>12</v>
      </c>
      <c r="N7811">
        <f>G7811/SUMIF(B:B,B7811,G:G)*100</f>
        <v>0.61755480798920903</v>
      </c>
      <c r="Q7811">
        <f>VLOOKUP(C7811, Categories_Pivot_Table!A:B, 2, FALSE)</f>
        <v>21.505681818181817</v>
      </c>
      <c r="T7811">
        <f t="shared" si="123"/>
        <v>2022</v>
      </c>
    </row>
    <row r="7812" spans="1:20" x14ac:dyDescent="0.2">
      <c r="A7812" t="s">
        <v>8069</v>
      </c>
      <c r="B7812" t="s">
        <v>37</v>
      </c>
      <c r="C7812" t="s">
        <v>22</v>
      </c>
      <c r="D7812" t="s">
        <v>23</v>
      </c>
      <c r="E7812">
        <v>29</v>
      </c>
      <c r="F7812">
        <v>3</v>
      </c>
      <c r="G7812">
        <v>87</v>
      </c>
      <c r="H7812" t="s">
        <v>17</v>
      </c>
      <c r="I7812" t="s">
        <v>18</v>
      </c>
      <c r="J7812" s="1">
        <v>44569</v>
      </c>
      <c r="K7812" t="b">
        <v>0</v>
      </c>
      <c r="L7812" t="s">
        <v>35</v>
      </c>
      <c r="M7812">
        <v>1</v>
      </c>
      <c r="N7812">
        <f>G7812/SUMIF(B:B,B7812,G:G)*100</f>
        <v>0.12990018589164534</v>
      </c>
      <c r="Q7812">
        <f>VLOOKUP(C7812, Categories_Pivot_Table!A:B, 2, FALSE)</f>
        <v>21.505681818181817</v>
      </c>
      <c r="T7812">
        <f t="shared" si="123"/>
        <v>2022</v>
      </c>
    </row>
    <row r="7813" spans="1:20" x14ac:dyDescent="0.2">
      <c r="A7813" t="s">
        <v>8070</v>
      </c>
      <c r="B7813" t="s">
        <v>37</v>
      </c>
      <c r="C7813" t="s">
        <v>74</v>
      </c>
      <c r="D7813" t="s">
        <v>364</v>
      </c>
      <c r="E7813">
        <v>21.5</v>
      </c>
      <c r="F7813">
        <v>2</v>
      </c>
      <c r="G7813">
        <v>43</v>
      </c>
      <c r="H7813" t="s">
        <v>17</v>
      </c>
      <c r="I7813" t="s">
        <v>46</v>
      </c>
      <c r="J7813" s="1">
        <v>45239</v>
      </c>
      <c r="K7813" t="b">
        <v>0</v>
      </c>
      <c r="L7813" t="s">
        <v>42</v>
      </c>
      <c r="M7813">
        <v>11</v>
      </c>
      <c r="N7813">
        <f>G7813/SUMIF(B:B,B7813,G:G)*100</f>
        <v>6.4203540153341954E-2</v>
      </c>
      <c r="Q7813">
        <f>VLOOKUP(C7813, Categories_Pivot_Table!A:B, 2, FALSE)</f>
        <v>24.317096165933375</v>
      </c>
      <c r="T7813">
        <f t="shared" si="123"/>
        <v>2023</v>
      </c>
    </row>
    <row r="7814" spans="1:20" x14ac:dyDescent="0.2">
      <c r="A7814" t="s">
        <v>8071</v>
      </c>
      <c r="B7814" t="s">
        <v>90</v>
      </c>
      <c r="C7814" t="s">
        <v>27</v>
      </c>
      <c r="D7814" t="s">
        <v>55</v>
      </c>
      <c r="E7814">
        <v>36.5</v>
      </c>
      <c r="F7814">
        <v>1</v>
      </c>
      <c r="G7814">
        <v>36.5</v>
      </c>
      <c r="H7814" t="s">
        <v>17</v>
      </c>
      <c r="I7814" t="s">
        <v>46</v>
      </c>
      <c r="J7814" s="1">
        <v>45660</v>
      </c>
      <c r="K7814" t="b">
        <v>0</v>
      </c>
      <c r="L7814" t="s">
        <v>65</v>
      </c>
      <c r="M7814">
        <v>1</v>
      </c>
      <c r="N7814">
        <f>G7814/SUMIF(B:B,B7814,G:G)*100</f>
        <v>6.1715870278313219E-2</v>
      </c>
      <c r="Q7814">
        <f>VLOOKUP(C7814, Categories_Pivot_Table!A:B, 2, FALSE)</f>
        <v>25.013711734693878</v>
      </c>
      <c r="T7814">
        <f t="shared" si="123"/>
        <v>2025</v>
      </c>
    </row>
    <row r="7815" spans="1:20" x14ac:dyDescent="0.2">
      <c r="A7815" t="s">
        <v>8072</v>
      </c>
      <c r="B7815" t="s">
        <v>106</v>
      </c>
      <c r="C7815" t="s">
        <v>22</v>
      </c>
      <c r="D7815" t="s">
        <v>540</v>
      </c>
      <c r="E7815">
        <v>36.5</v>
      </c>
      <c r="F7815">
        <v>8</v>
      </c>
      <c r="G7815">
        <v>292</v>
      </c>
      <c r="H7815" t="s">
        <v>29</v>
      </c>
      <c r="I7815" t="s">
        <v>46</v>
      </c>
      <c r="J7815" s="1">
        <v>44590</v>
      </c>
      <c r="K7815" t="b">
        <v>1</v>
      </c>
      <c r="L7815" t="s">
        <v>35</v>
      </c>
      <c r="M7815">
        <v>1</v>
      </c>
      <c r="N7815">
        <f>G7815/SUMIF(B:B,B7815,G:G)*100</f>
        <v>0.47588005215123858</v>
      </c>
      <c r="Q7815">
        <f>VLOOKUP(C7815, Categories_Pivot_Table!A:B, 2, FALSE)</f>
        <v>21.505681818181817</v>
      </c>
      <c r="T7815">
        <f t="shared" si="123"/>
        <v>2022</v>
      </c>
    </row>
    <row r="7816" spans="1:20" x14ac:dyDescent="0.2">
      <c r="A7816" t="s">
        <v>8073</v>
      </c>
      <c r="B7816" t="s">
        <v>54</v>
      </c>
      <c r="C7816" t="s">
        <v>33</v>
      </c>
      <c r="D7816" t="s">
        <v>843</v>
      </c>
      <c r="E7816">
        <v>26</v>
      </c>
      <c r="F7816">
        <v>8</v>
      </c>
      <c r="G7816">
        <v>208</v>
      </c>
      <c r="H7816" t="s">
        <v>17</v>
      </c>
      <c r="I7816" t="s">
        <v>18</v>
      </c>
      <c r="J7816" s="1">
        <v>45105</v>
      </c>
      <c r="K7816" t="b">
        <v>1</v>
      </c>
      <c r="L7816" t="s">
        <v>30</v>
      </c>
      <c r="M7816">
        <v>6</v>
      </c>
      <c r="N7816">
        <f>G7816/SUMIF(B:B,B7816,G:G)*100</f>
        <v>0.36391948281442726</v>
      </c>
      <c r="Q7816">
        <f>VLOOKUP(C7816, Categories_Pivot_Table!A:B, 2, FALSE)</f>
        <v>23.300574345883856</v>
      </c>
      <c r="T7816">
        <f t="shared" si="123"/>
        <v>2023</v>
      </c>
    </row>
    <row r="7817" spans="1:20" x14ac:dyDescent="0.2">
      <c r="A7817" t="s">
        <v>8074</v>
      </c>
      <c r="B7817" t="s">
        <v>81</v>
      </c>
      <c r="C7817" t="s">
        <v>33</v>
      </c>
      <c r="D7817" t="s">
        <v>398</v>
      </c>
      <c r="E7817">
        <v>21.5</v>
      </c>
      <c r="F7817">
        <v>2</v>
      </c>
      <c r="G7817">
        <v>43</v>
      </c>
      <c r="H7817" t="s">
        <v>29</v>
      </c>
      <c r="I7817" t="s">
        <v>46</v>
      </c>
      <c r="J7817" s="1">
        <v>44897</v>
      </c>
      <c r="K7817" t="b">
        <v>1</v>
      </c>
      <c r="L7817" t="s">
        <v>65</v>
      </c>
      <c r="M7817">
        <v>12</v>
      </c>
      <c r="N7817">
        <f>G7817/SUMIF(B:B,B7817,G:G)*100</f>
        <v>6.808591492427421E-2</v>
      </c>
      <c r="Q7817">
        <f>VLOOKUP(C7817, Categories_Pivot_Table!A:B, 2, FALSE)</f>
        <v>23.300574345883856</v>
      </c>
      <c r="T7817">
        <f t="shared" si="123"/>
        <v>2022</v>
      </c>
    </row>
    <row r="7818" spans="1:20" x14ac:dyDescent="0.2">
      <c r="A7818" t="s">
        <v>8075</v>
      </c>
      <c r="B7818" t="s">
        <v>71</v>
      </c>
      <c r="C7818" t="s">
        <v>74</v>
      </c>
      <c r="D7818" t="s">
        <v>415</v>
      </c>
      <c r="E7818">
        <v>41</v>
      </c>
      <c r="F7818">
        <v>5</v>
      </c>
      <c r="G7818">
        <v>205</v>
      </c>
      <c r="H7818" t="s">
        <v>17</v>
      </c>
      <c r="I7818" t="s">
        <v>46</v>
      </c>
      <c r="J7818" s="1">
        <v>45115</v>
      </c>
      <c r="K7818" t="b">
        <v>0</v>
      </c>
      <c r="L7818" t="s">
        <v>35</v>
      </c>
      <c r="M7818">
        <v>7</v>
      </c>
      <c r="N7818">
        <f>G7818/SUMIF(B:B,B7818,G:G)*100</f>
        <v>0.32479106428486548</v>
      </c>
      <c r="Q7818">
        <f>VLOOKUP(C7818, Categories_Pivot_Table!A:B, 2, FALSE)</f>
        <v>24.317096165933375</v>
      </c>
      <c r="T7818">
        <f t="shared" si="123"/>
        <v>2023</v>
      </c>
    </row>
    <row r="7819" spans="1:20" x14ac:dyDescent="0.2">
      <c r="A7819" t="s">
        <v>8076</v>
      </c>
      <c r="B7819" t="s">
        <v>63</v>
      </c>
      <c r="C7819" t="s">
        <v>135</v>
      </c>
      <c r="D7819" t="s">
        <v>422</v>
      </c>
      <c r="E7819">
        <v>17</v>
      </c>
      <c r="F7819">
        <v>1</v>
      </c>
      <c r="G7819">
        <v>17</v>
      </c>
      <c r="H7819" t="s">
        <v>56</v>
      </c>
      <c r="I7819" t="s">
        <v>18</v>
      </c>
      <c r="J7819" s="1">
        <v>44784</v>
      </c>
      <c r="K7819" t="b">
        <v>0</v>
      </c>
      <c r="L7819" t="s">
        <v>42</v>
      </c>
      <c r="M7819">
        <v>8</v>
      </c>
      <c r="N7819">
        <f>G7819/SUMIF(B:B,B7819,G:G)*100</f>
        <v>2.8086174993391486E-2</v>
      </c>
      <c r="Q7819">
        <f>VLOOKUP(C7819, Categories_Pivot_Table!A:B, 2, FALSE)</f>
        <v>23.146341463414632</v>
      </c>
      <c r="T7819">
        <f t="shared" si="123"/>
        <v>2022</v>
      </c>
    </row>
    <row r="7820" spans="1:20" x14ac:dyDescent="0.2">
      <c r="A7820" t="s">
        <v>8077</v>
      </c>
      <c r="B7820" t="s">
        <v>81</v>
      </c>
      <c r="C7820" t="s">
        <v>74</v>
      </c>
      <c r="D7820" t="s">
        <v>124</v>
      </c>
      <c r="E7820">
        <v>18.5</v>
      </c>
      <c r="F7820">
        <v>5</v>
      </c>
      <c r="G7820">
        <v>92.5</v>
      </c>
      <c r="H7820" t="s">
        <v>29</v>
      </c>
      <c r="I7820" t="s">
        <v>18</v>
      </c>
      <c r="J7820" s="1">
        <v>45089</v>
      </c>
      <c r="K7820" t="b">
        <v>0</v>
      </c>
      <c r="L7820" t="s">
        <v>19</v>
      </c>
      <c r="M7820">
        <v>6</v>
      </c>
      <c r="N7820">
        <f>G7820/SUMIF(B:B,B7820,G:G)*100</f>
        <v>0.14646388675570615</v>
      </c>
      <c r="Q7820">
        <f>VLOOKUP(C7820, Categories_Pivot_Table!A:B, 2, FALSE)</f>
        <v>24.317096165933375</v>
      </c>
      <c r="T7820">
        <f t="shared" si="123"/>
        <v>2023</v>
      </c>
    </row>
    <row r="7821" spans="1:20" x14ac:dyDescent="0.2">
      <c r="A7821" t="s">
        <v>8078</v>
      </c>
      <c r="B7821" t="s">
        <v>32</v>
      </c>
      <c r="C7821" t="s">
        <v>22</v>
      </c>
      <c r="D7821" t="s">
        <v>67</v>
      </c>
      <c r="E7821">
        <v>27.5</v>
      </c>
      <c r="F7821">
        <v>5</v>
      </c>
      <c r="G7821">
        <v>137.5</v>
      </c>
      <c r="H7821" t="s">
        <v>17</v>
      </c>
      <c r="I7821" t="s">
        <v>46</v>
      </c>
      <c r="J7821" s="1">
        <v>45187</v>
      </c>
      <c r="K7821" t="b">
        <v>0</v>
      </c>
      <c r="L7821" t="s">
        <v>19</v>
      </c>
      <c r="M7821">
        <v>9</v>
      </c>
      <c r="N7821">
        <f>G7821/SUMIF(B:B,B7821,G:G)*100</f>
        <v>0.23451157634417774</v>
      </c>
      <c r="Q7821">
        <f>VLOOKUP(C7821, Categories_Pivot_Table!A:B, 2, FALSE)</f>
        <v>21.505681818181817</v>
      </c>
      <c r="T7821">
        <f t="shared" si="123"/>
        <v>2023</v>
      </c>
    </row>
    <row r="7822" spans="1:20" x14ac:dyDescent="0.2">
      <c r="A7822" t="s">
        <v>8079</v>
      </c>
      <c r="B7822" t="s">
        <v>37</v>
      </c>
      <c r="C7822" t="s">
        <v>15</v>
      </c>
      <c r="D7822" t="s">
        <v>183</v>
      </c>
      <c r="E7822">
        <v>14</v>
      </c>
      <c r="F7822">
        <v>10</v>
      </c>
      <c r="G7822">
        <v>140</v>
      </c>
      <c r="H7822" t="s">
        <v>17</v>
      </c>
      <c r="I7822" t="s">
        <v>46</v>
      </c>
      <c r="J7822" s="1">
        <v>45520</v>
      </c>
      <c r="K7822" t="b">
        <v>0</v>
      </c>
      <c r="L7822" t="s">
        <v>65</v>
      </c>
      <c r="M7822">
        <v>8</v>
      </c>
      <c r="N7822">
        <f>G7822/SUMIF(B:B,B7822,G:G)*100</f>
        <v>0.20903478189460167</v>
      </c>
      <c r="Q7822">
        <f>VLOOKUP(C7822, Categories_Pivot_Table!A:B, 2, FALSE)</f>
        <v>23.063808900523561</v>
      </c>
      <c r="T7822">
        <f t="shared" si="123"/>
        <v>2024</v>
      </c>
    </row>
    <row r="7823" spans="1:20" x14ac:dyDescent="0.2">
      <c r="A7823" t="s">
        <v>8080</v>
      </c>
      <c r="B7823" t="s">
        <v>95</v>
      </c>
      <c r="C7823" t="s">
        <v>33</v>
      </c>
      <c r="D7823" t="s">
        <v>1365</v>
      </c>
      <c r="E7823">
        <v>11</v>
      </c>
      <c r="F7823">
        <v>1</v>
      </c>
      <c r="G7823">
        <v>11</v>
      </c>
      <c r="H7823" t="s">
        <v>56</v>
      </c>
      <c r="I7823" t="s">
        <v>46</v>
      </c>
      <c r="J7823" s="1">
        <v>45224</v>
      </c>
      <c r="K7823" t="b">
        <v>0</v>
      </c>
      <c r="L7823" t="s">
        <v>30</v>
      </c>
      <c r="M7823">
        <v>10</v>
      </c>
      <c r="N7823">
        <f>G7823/SUMIF(B:B,B7823,G:G)*100</f>
        <v>1.6332227196127778E-2</v>
      </c>
      <c r="Q7823">
        <f>VLOOKUP(C7823, Categories_Pivot_Table!A:B, 2, FALSE)</f>
        <v>23.300574345883856</v>
      </c>
      <c r="T7823">
        <f t="shared" si="123"/>
        <v>2023</v>
      </c>
    </row>
    <row r="7824" spans="1:20" x14ac:dyDescent="0.2">
      <c r="A7824" t="s">
        <v>8081</v>
      </c>
      <c r="B7824" t="s">
        <v>104</v>
      </c>
      <c r="C7824" t="s">
        <v>22</v>
      </c>
      <c r="D7824" t="s">
        <v>272</v>
      </c>
      <c r="E7824">
        <v>5</v>
      </c>
      <c r="F7824">
        <v>5</v>
      </c>
      <c r="G7824">
        <v>25</v>
      </c>
      <c r="H7824" t="s">
        <v>56</v>
      </c>
      <c r="I7824" t="s">
        <v>18</v>
      </c>
      <c r="J7824" s="1">
        <v>45228</v>
      </c>
      <c r="K7824" t="b">
        <v>0</v>
      </c>
      <c r="L7824" t="s">
        <v>24</v>
      </c>
      <c r="M7824">
        <v>10</v>
      </c>
      <c r="N7824">
        <f>G7824/SUMIF(B:B,B7824,G:G)*100</f>
        <v>4.0628605788763754E-2</v>
      </c>
      <c r="Q7824">
        <f>VLOOKUP(C7824, Categories_Pivot_Table!A:B, 2, FALSE)</f>
        <v>21.505681818181817</v>
      </c>
      <c r="T7824">
        <f t="shared" si="123"/>
        <v>2023</v>
      </c>
    </row>
    <row r="7825" spans="1:20" x14ac:dyDescent="0.2">
      <c r="A7825" t="s">
        <v>8082</v>
      </c>
      <c r="B7825" t="s">
        <v>121</v>
      </c>
      <c r="C7825" t="s">
        <v>15</v>
      </c>
      <c r="D7825" t="s">
        <v>511</v>
      </c>
      <c r="E7825">
        <v>15.5</v>
      </c>
      <c r="F7825">
        <v>1</v>
      </c>
      <c r="G7825">
        <v>15.5</v>
      </c>
      <c r="H7825" t="s">
        <v>56</v>
      </c>
      <c r="I7825" t="s">
        <v>46</v>
      </c>
      <c r="J7825" s="1">
        <v>45646</v>
      </c>
      <c r="K7825" t="b">
        <v>0</v>
      </c>
      <c r="L7825" t="s">
        <v>65</v>
      </c>
      <c r="M7825">
        <v>12</v>
      </c>
      <c r="N7825">
        <f>G7825/SUMIF(B:B,B7825,G:G)*100</f>
        <v>2.3638678979114081E-2</v>
      </c>
      <c r="Q7825">
        <f>VLOOKUP(C7825, Categories_Pivot_Table!A:B, 2, FALSE)</f>
        <v>23.063808900523561</v>
      </c>
      <c r="T7825">
        <f t="shared" si="123"/>
        <v>2024</v>
      </c>
    </row>
    <row r="7826" spans="1:20" x14ac:dyDescent="0.2">
      <c r="A7826" t="s">
        <v>8083</v>
      </c>
      <c r="B7826" t="s">
        <v>32</v>
      </c>
      <c r="C7826" t="s">
        <v>48</v>
      </c>
      <c r="D7826" t="s">
        <v>294</v>
      </c>
      <c r="E7826">
        <v>6.5</v>
      </c>
      <c r="F7826">
        <v>1</v>
      </c>
      <c r="G7826">
        <v>6.5</v>
      </c>
      <c r="H7826" t="s">
        <v>17</v>
      </c>
      <c r="I7826" t="s">
        <v>46</v>
      </c>
      <c r="J7826" s="1">
        <v>45183</v>
      </c>
      <c r="K7826" t="b">
        <v>1</v>
      </c>
      <c r="L7826" t="s">
        <v>42</v>
      </c>
      <c r="M7826">
        <v>9</v>
      </c>
      <c r="N7826">
        <f>G7826/SUMIF(B:B,B7826,G:G)*100</f>
        <v>1.1086001790815673E-2</v>
      </c>
      <c r="Q7826">
        <f>VLOOKUP(C7826, Categories_Pivot_Table!A:B, 2, FALSE)</f>
        <v>23.348837209302324</v>
      </c>
      <c r="T7826">
        <f t="shared" si="123"/>
        <v>2023</v>
      </c>
    </row>
    <row r="7827" spans="1:20" x14ac:dyDescent="0.2">
      <c r="A7827" t="s">
        <v>8084</v>
      </c>
      <c r="B7827" t="s">
        <v>14</v>
      </c>
      <c r="C7827" t="s">
        <v>15</v>
      </c>
      <c r="D7827" t="s">
        <v>500</v>
      </c>
      <c r="E7827">
        <v>17</v>
      </c>
      <c r="F7827">
        <v>8</v>
      </c>
      <c r="G7827">
        <v>136</v>
      </c>
      <c r="H7827" t="s">
        <v>29</v>
      </c>
      <c r="I7827" t="s">
        <v>46</v>
      </c>
      <c r="J7827" s="1">
        <v>45064</v>
      </c>
      <c r="K7827" t="b">
        <v>1</v>
      </c>
      <c r="L7827" t="s">
        <v>42</v>
      </c>
      <c r="M7827">
        <v>5</v>
      </c>
      <c r="N7827">
        <f>G7827/SUMIF(B:B,B7827,G:G)*100</f>
        <v>0.22141362833443226</v>
      </c>
      <c r="Q7827">
        <f>VLOOKUP(C7827, Categories_Pivot_Table!A:B, 2, FALSE)</f>
        <v>23.063808900523561</v>
      </c>
      <c r="T7827">
        <f t="shared" si="123"/>
        <v>2023</v>
      </c>
    </row>
    <row r="7828" spans="1:20" x14ac:dyDescent="0.2">
      <c r="A7828" t="s">
        <v>8085</v>
      </c>
      <c r="B7828" t="s">
        <v>87</v>
      </c>
      <c r="C7828" t="s">
        <v>38</v>
      </c>
      <c r="D7828" t="s">
        <v>2123</v>
      </c>
      <c r="E7828">
        <v>27.5</v>
      </c>
      <c r="F7828">
        <v>3</v>
      </c>
      <c r="G7828">
        <v>82.5</v>
      </c>
      <c r="H7828" t="s">
        <v>56</v>
      </c>
      <c r="I7828" t="s">
        <v>18</v>
      </c>
      <c r="J7828" s="1">
        <v>45417</v>
      </c>
      <c r="K7828" t="b">
        <v>0</v>
      </c>
      <c r="L7828" t="s">
        <v>24</v>
      </c>
      <c r="M7828">
        <v>5</v>
      </c>
      <c r="N7828">
        <f>G7828/SUMIF(B:B,B7828,G:G)*100</f>
        <v>0.12685086950505098</v>
      </c>
      <c r="Q7828">
        <f>VLOOKUP(C7828, Categories_Pivot_Table!A:B, 2, FALSE)</f>
        <v>23.088790931989923</v>
      </c>
      <c r="T7828">
        <f t="shared" si="123"/>
        <v>2024</v>
      </c>
    </row>
    <row r="7829" spans="1:20" x14ac:dyDescent="0.2">
      <c r="A7829" t="s">
        <v>8086</v>
      </c>
      <c r="B7829" t="s">
        <v>84</v>
      </c>
      <c r="C7829" t="s">
        <v>38</v>
      </c>
      <c r="D7829" t="s">
        <v>131</v>
      </c>
      <c r="E7829">
        <v>8</v>
      </c>
      <c r="F7829">
        <v>2</v>
      </c>
      <c r="G7829">
        <v>16</v>
      </c>
      <c r="H7829" t="s">
        <v>17</v>
      </c>
      <c r="I7829" t="s">
        <v>18</v>
      </c>
      <c r="J7829" s="1">
        <v>45665</v>
      </c>
      <c r="K7829" t="b">
        <v>0</v>
      </c>
      <c r="L7829" t="s">
        <v>30</v>
      </c>
      <c r="M7829">
        <v>1</v>
      </c>
      <c r="N7829">
        <f>G7829/SUMIF(B:B,B7829,G:G)*100</f>
        <v>2.5903590075687054E-2</v>
      </c>
      <c r="Q7829">
        <f>VLOOKUP(C7829, Categories_Pivot_Table!A:B, 2, FALSE)</f>
        <v>23.088790931989923</v>
      </c>
      <c r="T7829">
        <f t="shared" si="123"/>
        <v>2025</v>
      </c>
    </row>
    <row r="7830" spans="1:20" x14ac:dyDescent="0.2">
      <c r="A7830" t="s">
        <v>8087</v>
      </c>
      <c r="B7830" t="s">
        <v>14</v>
      </c>
      <c r="C7830" t="s">
        <v>15</v>
      </c>
      <c r="D7830" t="s">
        <v>448</v>
      </c>
      <c r="E7830">
        <v>26</v>
      </c>
      <c r="F7830">
        <v>7</v>
      </c>
      <c r="G7830">
        <v>182</v>
      </c>
      <c r="H7830" t="s">
        <v>29</v>
      </c>
      <c r="I7830" t="s">
        <v>46</v>
      </c>
      <c r="J7830" s="1">
        <v>44714</v>
      </c>
      <c r="K7830" t="b">
        <v>1</v>
      </c>
      <c r="L7830" t="s">
        <v>42</v>
      </c>
      <c r="M7830">
        <v>6</v>
      </c>
      <c r="N7830">
        <f>G7830/SUMIF(B:B,B7830,G:G)*100</f>
        <v>0.29630353203578436</v>
      </c>
      <c r="Q7830">
        <f>VLOOKUP(C7830, Categories_Pivot_Table!A:B, 2, FALSE)</f>
        <v>23.063808900523561</v>
      </c>
      <c r="T7830">
        <f t="shared" si="123"/>
        <v>2022</v>
      </c>
    </row>
    <row r="7831" spans="1:20" x14ac:dyDescent="0.2">
      <c r="A7831" t="s">
        <v>8088</v>
      </c>
      <c r="B7831" t="s">
        <v>32</v>
      </c>
      <c r="C7831" t="s">
        <v>22</v>
      </c>
      <c r="D7831" t="s">
        <v>274</v>
      </c>
      <c r="E7831">
        <v>39.5</v>
      </c>
      <c r="F7831">
        <v>8</v>
      </c>
      <c r="G7831">
        <v>316</v>
      </c>
      <c r="H7831" t="s">
        <v>56</v>
      </c>
      <c r="I7831" t="s">
        <v>46</v>
      </c>
      <c r="J7831" s="1">
        <v>44782</v>
      </c>
      <c r="K7831" t="b">
        <v>0</v>
      </c>
      <c r="L7831" t="s">
        <v>49</v>
      </c>
      <c r="M7831">
        <v>8</v>
      </c>
      <c r="N7831">
        <f>G7831/SUMIF(B:B,B7831,G:G)*100</f>
        <v>0.53895024090734656</v>
      </c>
      <c r="Q7831">
        <f>VLOOKUP(C7831, Categories_Pivot_Table!A:B, 2, FALSE)</f>
        <v>21.505681818181817</v>
      </c>
      <c r="T7831">
        <f t="shared" si="123"/>
        <v>2022</v>
      </c>
    </row>
    <row r="7832" spans="1:20" x14ac:dyDescent="0.2">
      <c r="A7832" t="s">
        <v>8089</v>
      </c>
      <c r="B7832" t="s">
        <v>95</v>
      </c>
      <c r="C7832" t="s">
        <v>22</v>
      </c>
      <c r="D7832" t="s">
        <v>41</v>
      </c>
      <c r="E7832">
        <v>23</v>
      </c>
      <c r="F7832">
        <v>7</v>
      </c>
      <c r="G7832">
        <v>192.5</v>
      </c>
      <c r="H7832" t="s">
        <v>17</v>
      </c>
      <c r="I7832" t="s">
        <v>18</v>
      </c>
      <c r="J7832" s="1">
        <v>45531</v>
      </c>
      <c r="K7832" t="b">
        <v>0</v>
      </c>
      <c r="L7832" t="s">
        <v>49</v>
      </c>
      <c r="M7832">
        <v>8</v>
      </c>
      <c r="N7832">
        <f>G7832/SUMIF(B:B,B7832,G:G)*100</f>
        <v>0.28581397593223612</v>
      </c>
      <c r="Q7832">
        <f>VLOOKUP(C7832, Categories_Pivot_Table!A:B, 2, FALSE)</f>
        <v>21.505681818181817</v>
      </c>
      <c r="T7832">
        <f t="shared" si="123"/>
        <v>2024</v>
      </c>
    </row>
    <row r="7833" spans="1:20" x14ac:dyDescent="0.2">
      <c r="A7833" t="s">
        <v>8090</v>
      </c>
      <c r="B7833" t="s">
        <v>87</v>
      </c>
      <c r="C7833" t="s">
        <v>48</v>
      </c>
      <c r="D7833" t="s">
        <v>201</v>
      </c>
      <c r="E7833">
        <v>35</v>
      </c>
      <c r="F7833">
        <v>8</v>
      </c>
      <c r="G7833">
        <v>280</v>
      </c>
      <c r="H7833" t="s">
        <v>56</v>
      </c>
      <c r="I7833" t="s">
        <v>46</v>
      </c>
      <c r="J7833" s="1">
        <v>44881</v>
      </c>
      <c r="K7833" t="b">
        <v>1</v>
      </c>
      <c r="L7833" t="s">
        <v>30</v>
      </c>
      <c r="M7833">
        <v>11</v>
      </c>
      <c r="N7833">
        <f>G7833/SUMIF(B:B,B7833,G:G)*100</f>
        <v>0.43052416316865783</v>
      </c>
      <c r="Q7833">
        <f>VLOOKUP(C7833, Categories_Pivot_Table!A:B, 2, FALSE)</f>
        <v>23.348837209302324</v>
      </c>
      <c r="T7833">
        <f t="shared" si="123"/>
        <v>2022</v>
      </c>
    </row>
    <row r="7834" spans="1:20" x14ac:dyDescent="0.2">
      <c r="A7834" t="s">
        <v>8091</v>
      </c>
      <c r="B7834" t="s">
        <v>21</v>
      </c>
      <c r="C7834" t="s">
        <v>15</v>
      </c>
      <c r="D7834" t="s">
        <v>500</v>
      </c>
      <c r="E7834">
        <v>17</v>
      </c>
      <c r="F7834">
        <v>8</v>
      </c>
      <c r="G7834">
        <v>136</v>
      </c>
      <c r="H7834" t="s">
        <v>29</v>
      </c>
      <c r="I7834" t="s">
        <v>46</v>
      </c>
      <c r="J7834" s="1">
        <v>45370</v>
      </c>
      <c r="K7834" t="b">
        <v>0</v>
      </c>
      <c r="L7834" t="s">
        <v>49</v>
      </c>
      <c r="M7834">
        <v>3</v>
      </c>
      <c r="N7834">
        <f>G7834/SUMIF(B:B,B7834,G:G)*100</f>
        <v>0.22030534969424534</v>
      </c>
      <c r="Q7834">
        <f>VLOOKUP(C7834, Categories_Pivot_Table!A:B, 2, FALSE)</f>
        <v>23.063808900523561</v>
      </c>
      <c r="T7834">
        <f t="shared" si="123"/>
        <v>2024</v>
      </c>
    </row>
    <row r="7835" spans="1:20" x14ac:dyDescent="0.2">
      <c r="A7835" t="s">
        <v>8092</v>
      </c>
      <c r="B7835" t="s">
        <v>63</v>
      </c>
      <c r="C7835" t="s">
        <v>33</v>
      </c>
      <c r="D7835" t="s">
        <v>34</v>
      </c>
      <c r="E7835">
        <v>27.5</v>
      </c>
      <c r="F7835">
        <v>10</v>
      </c>
      <c r="G7835">
        <v>275</v>
      </c>
      <c r="H7835" t="s">
        <v>17</v>
      </c>
      <c r="I7835" t="s">
        <v>18</v>
      </c>
      <c r="J7835" s="1">
        <v>45557</v>
      </c>
      <c r="K7835" t="b">
        <v>0</v>
      </c>
      <c r="L7835" t="s">
        <v>24</v>
      </c>
      <c r="M7835">
        <v>9</v>
      </c>
      <c r="N7835">
        <f>G7835/SUMIF(B:B,B7835,G:G)*100</f>
        <v>0.45433518371662707</v>
      </c>
      <c r="Q7835">
        <f>VLOOKUP(C7835, Categories_Pivot_Table!A:B, 2, FALSE)</f>
        <v>23.300574345883856</v>
      </c>
      <c r="T7835">
        <f t="shared" si="123"/>
        <v>2024</v>
      </c>
    </row>
    <row r="7836" spans="1:20" x14ac:dyDescent="0.2">
      <c r="A7836" t="s">
        <v>8093</v>
      </c>
      <c r="B7836" t="s">
        <v>44</v>
      </c>
      <c r="C7836" t="s">
        <v>27</v>
      </c>
      <c r="D7836" t="s">
        <v>352</v>
      </c>
      <c r="E7836">
        <v>14</v>
      </c>
      <c r="F7836">
        <v>9</v>
      </c>
      <c r="G7836">
        <v>126</v>
      </c>
      <c r="H7836" t="s">
        <v>56</v>
      </c>
      <c r="I7836" t="s">
        <v>46</v>
      </c>
      <c r="J7836" s="1">
        <v>45349</v>
      </c>
      <c r="K7836" t="b">
        <v>0</v>
      </c>
      <c r="L7836" t="s">
        <v>49</v>
      </c>
      <c r="M7836">
        <v>2</v>
      </c>
      <c r="N7836">
        <f>G7836/SUMIF(B:B,B7836,G:G)*100</f>
        <v>0.2075970639843808</v>
      </c>
      <c r="Q7836">
        <f>VLOOKUP(C7836, Categories_Pivot_Table!A:B, 2, FALSE)</f>
        <v>25.013711734693878</v>
      </c>
      <c r="T7836">
        <f t="shared" si="123"/>
        <v>2024</v>
      </c>
    </row>
    <row r="7837" spans="1:20" x14ac:dyDescent="0.2">
      <c r="A7837" t="s">
        <v>8094</v>
      </c>
      <c r="B7837" t="s">
        <v>73</v>
      </c>
      <c r="C7837" t="s">
        <v>135</v>
      </c>
      <c r="D7837" t="s">
        <v>233</v>
      </c>
      <c r="E7837">
        <v>18.5</v>
      </c>
      <c r="F7837">
        <v>9</v>
      </c>
      <c r="G7837">
        <v>166.5</v>
      </c>
      <c r="H7837" t="s">
        <v>56</v>
      </c>
      <c r="I7837" t="s">
        <v>46</v>
      </c>
      <c r="J7837" s="1">
        <v>45557</v>
      </c>
      <c r="K7837" t="b">
        <v>0</v>
      </c>
      <c r="L7837" t="s">
        <v>24</v>
      </c>
      <c r="M7837">
        <v>9</v>
      </c>
      <c r="N7837">
        <f>G7837/SUMIF(B:B,B7837,G:G)*100</f>
        <v>0.28764176938558683</v>
      </c>
      <c r="Q7837">
        <f>VLOOKUP(C7837, Categories_Pivot_Table!A:B, 2, FALSE)</f>
        <v>23.146341463414632</v>
      </c>
      <c r="T7837">
        <f t="shared" si="123"/>
        <v>2024</v>
      </c>
    </row>
    <row r="7838" spans="1:20" x14ac:dyDescent="0.2">
      <c r="A7838" t="s">
        <v>8095</v>
      </c>
      <c r="B7838" t="s">
        <v>106</v>
      </c>
      <c r="C7838" t="s">
        <v>74</v>
      </c>
      <c r="D7838" t="s">
        <v>355</v>
      </c>
      <c r="E7838">
        <v>5</v>
      </c>
      <c r="F7838">
        <v>1</v>
      </c>
      <c r="G7838">
        <v>5</v>
      </c>
      <c r="H7838" t="s">
        <v>56</v>
      </c>
      <c r="I7838" t="s">
        <v>46</v>
      </c>
      <c r="J7838" s="1">
        <v>44929</v>
      </c>
      <c r="K7838" t="b">
        <v>0</v>
      </c>
      <c r="L7838" t="s">
        <v>49</v>
      </c>
      <c r="M7838">
        <v>1</v>
      </c>
      <c r="N7838">
        <f>G7838/SUMIF(B:B,B7838,G:G)*100</f>
        <v>8.1486310299869625E-3</v>
      </c>
      <c r="Q7838">
        <f>VLOOKUP(C7838, Categories_Pivot_Table!A:B, 2, FALSE)</f>
        <v>24.317096165933375</v>
      </c>
      <c r="T7838">
        <f t="shared" si="123"/>
        <v>2023</v>
      </c>
    </row>
    <row r="7839" spans="1:20" x14ac:dyDescent="0.2">
      <c r="A7839" t="s">
        <v>8096</v>
      </c>
      <c r="B7839" t="s">
        <v>81</v>
      </c>
      <c r="C7839" t="s">
        <v>48</v>
      </c>
      <c r="D7839" t="s">
        <v>1400</v>
      </c>
      <c r="E7839">
        <v>23</v>
      </c>
      <c r="F7839">
        <v>8</v>
      </c>
      <c r="G7839">
        <v>184</v>
      </c>
      <c r="H7839" t="s">
        <v>56</v>
      </c>
      <c r="I7839" t="s">
        <v>18</v>
      </c>
      <c r="J7839" s="1">
        <v>45017</v>
      </c>
      <c r="K7839" t="b">
        <v>1</v>
      </c>
      <c r="L7839" t="s">
        <v>35</v>
      </c>
      <c r="M7839">
        <v>4</v>
      </c>
      <c r="N7839">
        <f>G7839/SUMIF(B:B,B7839,G:G)*100</f>
        <v>0.29134438014108033</v>
      </c>
      <c r="Q7839">
        <f>VLOOKUP(C7839, Categories_Pivot_Table!A:B, 2, FALSE)</f>
        <v>23.348837209302324</v>
      </c>
      <c r="T7839">
        <f t="shared" si="123"/>
        <v>2023</v>
      </c>
    </row>
    <row r="7840" spans="1:20" x14ac:dyDescent="0.2">
      <c r="A7840" t="s">
        <v>8097</v>
      </c>
      <c r="B7840" t="s">
        <v>90</v>
      </c>
      <c r="C7840" t="s">
        <v>74</v>
      </c>
      <c r="D7840" t="s">
        <v>75</v>
      </c>
      <c r="E7840">
        <v>23</v>
      </c>
      <c r="F7840">
        <v>3</v>
      </c>
      <c r="G7840">
        <v>69</v>
      </c>
      <c r="H7840" t="s">
        <v>29</v>
      </c>
      <c r="I7840" t="s">
        <v>46</v>
      </c>
      <c r="J7840" s="1">
        <v>45551</v>
      </c>
      <c r="K7840" t="b">
        <v>0</v>
      </c>
      <c r="L7840" t="s">
        <v>19</v>
      </c>
      <c r="M7840">
        <v>9</v>
      </c>
      <c r="N7840">
        <f>G7840/SUMIF(B:B,B7840,G:G)*100</f>
        <v>0.11666835751242771</v>
      </c>
      <c r="Q7840">
        <f>VLOOKUP(C7840, Categories_Pivot_Table!A:B, 2, FALSE)</f>
        <v>24.317096165933375</v>
      </c>
      <c r="T7840">
        <f t="shared" si="123"/>
        <v>2024</v>
      </c>
    </row>
    <row r="7841" spans="1:20" x14ac:dyDescent="0.2">
      <c r="A7841" t="s">
        <v>8098</v>
      </c>
      <c r="B7841" t="s">
        <v>113</v>
      </c>
      <c r="C7841" t="s">
        <v>33</v>
      </c>
      <c r="D7841" t="s">
        <v>78</v>
      </c>
      <c r="E7841">
        <v>14</v>
      </c>
      <c r="F7841">
        <v>6</v>
      </c>
      <c r="G7841">
        <v>84</v>
      </c>
      <c r="H7841" t="s">
        <v>56</v>
      </c>
      <c r="I7841" t="s">
        <v>18</v>
      </c>
      <c r="J7841" s="1">
        <v>45163</v>
      </c>
      <c r="K7841" t="b">
        <v>0</v>
      </c>
      <c r="L7841" t="s">
        <v>65</v>
      </c>
      <c r="M7841">
        <v>8</v>
      </c>
      <c r="N7841">
        <f>G7841/SUMIF(B:B,B7841,G:G)*100</f>
        <v>0.13831030905767869</v>
      </c>
      <c r="Q7841">
        <f>VLOOKUP(C7841, Categories_Pivot_Table!A:B, 2, FALSE)</f>
        <v>23.300574345883856</v>
      </c>
      <c r="T7841">
        <f t="shared" si="123"/>
        <v>2023</v>
      </c>
    </row>
    <row r="7842" spans="1:20" x14ac:dyDescent="0.2">
      <c r="A7842" t="s">
        <v>8099</v>
      </c>
      <c r="B7842" t="s">
        <v>47</v>
      </c>
      <c r="C7842" t="s">
        <v>38</v>
      </c>
      <c r="D7842" t="s">
        <v>96</v>
      </c>
      <c r="E7842">
        <v>24.5</v>
      </c>
      <c r="F7842">
        <v>5</v>
      </c>
      <c r="G7842">
        <v>122.5</v>
      </c>
      <c r="H7842" t="s">
        <v>29</v>
      </c>
      <c r="I7842" t="s">
        <v>46</v>
      </c>
      <c r="J7842" s="1">
        <v>44661</v>
      </c>
      <c r="K7842" t="b">
        <v>0</v>
      </c>
      <c r="L7842" t="s">
        <v>24</v>
      </c>
      <c r="M7842">
        <v>4</v>
      </c>
      <c r="N7842">
        <f>G7842/SUMIF(B:B,B7842,G:G)*100</f>
        <v>0.19465145472168816</v>
      </c>
      <c r="Q7842">
        <f>VLOOKUP(C7842, Categories_Pivot_Table!A:B, 2, FALSE)</f>
        <v>23.088790931989923</v>
      </c>
      <c r="T7842">
        <f t="shared" si="123"/>
        <v>2022</v>
      </c>
    </row>
    <row r="7843" spans="1:20" x14ac:dyDescent="0.2">
      <c r="A7843" t="s">
        <v>8100</v>
      </c>
      <c r="B7843" t="s">
        <v>173</v>
      </c>
      <c r="C7843" t="s">
        <v>33</v>
      </c>
      <c r="D7843" t="s">
        <v>122</v>
      </c>
      <c r="E7843">
        <v>36.5</v>
      </c>
      <c r="F7843">
        <v>5</v>
      </c>
      <c r="G7843">
        <v>182.5</v>
      </c>
      <c r="H7843" t="s">
        <v>29</v>
      </c>
      <c r="I7843" t="s">
        <v>46</v>
      </c>
      <c r="J7843" s="1">
        <v>45089</v>
      </c>
      <c r="K7843" t="b">
        <v>0</v>
      </c>
      <c r="L7843" t="s">
        <v>19</v>
      </c>
      <c r="M7843">
        <v>6</v>
      </c>
      <c r="N7843">
        <f>G7843/SUMIF(B:B,B7843,G:G)*100</f>
        <v>0.30011017743500357</v>
      </c>
      <c r="Q7843">
        <f>VLOOKUP(C7843, Categories_Pivot_Table!A:B, 2, FALSE)</f>
        <v>23.300574345883856</v>
      </c>
      <c r="T7843">
        <f t="shared" si="123"/>
        <v>2023</v>
      </c>
    </row>
    <row r="7844" spans="1:20" x14ac:dyDescent="0.2">
      <c r="A7844" t="s">
        <v>8101</v>
      </c>
      <c r="B7844" t="s">
        <v>44</v>
      </c>
      <c r="C7844" t="s">
        <v>22</v>
      </c>
      <c r="D7844" t="s">
        <v>2045</v>
      </c>
      <c r="E7844">
        <v>21.5</v>
      </c>
      <c r="F7844">
        <v>8</v>
      </c>
      <c r="G7844">
        <v>172</v>
      </c>
      <c r="H7844" t="s">
        <v>29</v>
      </c>
      <c r="I7844" t="s">
        <v>18</v>
      </c>
      <c r="J7844" s="1">
        <v>45172</v>
      </c>
      <c r="K7844" t="b">
        <v>1</v>
      </c>
      <c r="L7844" t="s">
        <v>24</v>
      </c>
      <c r="M7844">
        <v>9</v>
      </c>
      <c r="N7844">
        <f>G7844/SUMIF(B:B,B7844,G:G)*100</f>
        <v>0.28338646829613884</v>
      </c>
      <c r="Q7844">
        <f>VLOOKUP(C7844, Categories_Pivot_Table!A:B, 2, FALSE)</f>
        <v>21.505681818181817</v>
      </c>
      <c r="T7844">
        <f t="shared" si="123"/>
        <v>2023</v>
      </c>
    </row>
    <row r="7845" spans="1:20" x14ac:dyDescent="0.2">
      <c r="A7845" t="s">
        <v>8102</v>
      </c>
      <c r="B7845" t="s">
        <v>113</v>
      </c>
      <c r="C7845" t="s">
        <v>74</v>
      </c>
      <c r="D7845" t="s">
        <v>41</v>
      </c>
      <c r="E7845">
        <v>23</v>
      </c>
      <c r="F7845">
        <v>10</v>
      </c>
      <c r="G7845">
        <v>230</v>
      </c>
      <c r="H7845" t="s">
        <v>17</v>
      </c>
      <c r="I7845" t="s">
        <v>18</v>
      </c>
      <c r="J7845" s="1">
        <v>44800</v>
      </c>
      <c r="K7845" t="b">
        <v>1</v>
      </c>
      <c r="L7845" t="s">
        <v>35</v>
      </c>
      <c r="M7845">
        <v>8</v>
      </c>
      <c r="N7845">
        <f>G7845/SUMIF(B:B,B7845,G:G)*100</f>
        <v>0.3787067986103107</v>
      </c>
      <c r="Q7845">
        <f>VLOOKUP(C7845, Categories_Pivot_Table!A:B, 2, FALSE)</f>
        <v>24.317096165933375</v>
      </c>
      <c r="T7845">
        <f t="shared" si="123"/>
        <v>2022</v>
      </c>
    </row>
    <row r="7846" spans="1:20" x14ac:dyDescent="0.2">
      <c r="A7846" t="s">
        <v>8103</v>
      </c>
      <c r="B7846" t="s">
        <v>128</v>
      </c>
      <c r="C7846" t="s">
        <v>15</v>
      </c>
      <c r="D7846" t="s">
        <v>41</v>
      </c>
      <c r="E7846">
        <v>23</v>
      </c>
      <c r="F7846">
        <v>9</v>
      </c>
      <c r="G7846">
        <v>288</v>
      </c>
      <c r="H7846" t="s">
        <v>29</v>
      </c>
      <c r="I7846" t="s">
        <v>46</v>
      </c>
      <c r="J7846" s="1">
        <v>44879</v>
      </c>
      <c r="K7846" t="b">
        <v>1</v>
      </c>
      <c r="L7846" t="s">
        <v>19</v>
      </c>
      <c r="M7846">
        <v>11</v>
      </c>
      <c r="N7846">
        <f>G7846/SUMIF(B:B,B7846,G:G)*100</f>
        <v>0.4207327762519722</v>
      </c>
      <c r="Q7846">
        <f>VLOOKUP(C7846, Categories_Pivot_Table!A:B, 2, FALSE)</f>
        <v>23.063808900523561</v>
      </c>
      <c r="T7846">
        <f t="shared" si="123"/>
        <v>2022</v>
      </c>
    </row>
    <row r="7847" spans="1:20" x14ac:dyDescent="0.2">
      <c r="A7847" t="s">
        <v>8104</v>
      </c>
      <c r="B7847" t="s">
        <v>128</v>
      </c>
      <c r="C7847" t="s">
        <v>38</v>
      </c>
      <c r="D7847" t="s">
        <v>96</v>
      </c>
      <c r="E7847">
        <v>24.5</v>
      </c>
      <c r="F7847">
        <v>3</v>
      </c>
      <c r="G7847">
        <v>73.5</v>
      </c>
      <c r="H7847" t="s">
        <v>29</v>
      </c>
      <c r="I7847" t="s">
        <v>18</v>
      </c>
      <c r="J7847" s="1">
        <v>44936</v>
      </c>
      <c r="K7847" t="b">
        <v>1</v>
      </c>
      <c r="L7847" t="s">
        <v>49</v>
      </c>
      <c r="M7847">
        <v>1</v>
      </c>
      <c r="N7847">
        <f>G7847/SUMIF(B:B,B7847,G:G)*100</f>
        <v>0.10737451060597207</v>
      </c>
      <c r="Q7847">
        <f>VLOOKUP(C7847, Categories_Pivot_Table!A:B, 2, FALSE)</f>
        <v>23.088790931989923</v>
      </c>
      <c r="T7847">
        <f t="shared" si="123"/>
        <v>2023</v>
      </c>
    </row>
    <row r="7848" spans="1:20" x14ac:dyDescent="0.2">
      <c r="A7848" t="s">
        <v>8105</v>
      </c>
      <c r="B7848" t="s">
        <v>21</v>
      </c>
      <c r="C7848" t="s">
        <v>22</v>
      </c>
      <c r="D7848" t="s">
        <v>23</v>
      </c>
      <c r="E7848">
        <v>29</v>
      </c>
      <c r="F7848">
        <v>6</v>
      </c>
      <c r="G7848">
        <v>174</v>
      </c>
      <c r="H7848" t="s">
        <v>56</v>
      </c>
      <c r="I7848" t="s">
        <v>18</v>
      </c>
      <c r="J7848" s="1">
        <v>44596</v>
      </c>
      <c r="K7848" t="b">
        <v>0</v>
      </c>
      <c r="L7848" t="s">
        <v>65</v>
      </c>
      <c r="M7848">
        <v>2</v>
      </c>
      <c r="N7848">
        <f>G7848/SUMIF(B:B,B7848,G:G)*100</f>
        <v>0.28186125622646091</v>
      </c>
      <c r="Q7848">
        <f>VLOOKUP(C7848, Categories_Pivot_Table!A:B, 2, FALSE)</f>
        <v>21.505681818181817</v>
      </c>
      <c r="T7848">
        <f t="shared" si="123"/>
        <v>2022</v>
      </c>
    </row>
    <row r="7849" spans="1:20" x14ac:dyDescent="0.2">
      <c r="A7849" t="s">
        <v>8106</v>
      </c>
      <c r="B7849" t="s">
        <v>51</v>
      </c>
      <c r="C7849" t="s">
        <v>38</v>
      </c>
      <c r="D7849" t="s">
        <v>100</v>
      </c>
      <c r="E7849">
        <v>20</v>
      </c>
      <c r="F7849">
        <v>6</v>
      </c>
      <c r="G7849">
        <v>120</v>
      </c>
      <c r="H7849" t="s">
        <v>29</v>
      </c>
      <c r="I7849" t="s">
        <v>18</v>
      </c>
      <c r="J7849" s="1">
        <v>45533</v>
      </c>
      <c r="K7849" t="b">
        <v>1</v>
      </c>
      <c r="L7849" t="s">
        <v>42</v>
      </c>
      <c r="M7849">
        <v>8</v>
      </c>
      <c r="N7849">
        <f>G7849/SUMIF(B:B,B7849,G:G)*100</f>
        <v>0.18602632272466554</v>
      </c>
      <c r="Q7849">
        <f>VLOOKUP(C7849, Categories_Pivot_Table!A:B, 2, FALSE)</f>
        <v>23.088790931989923</v>
      </c>
      <c r="T7849">
        <f t="shared" si="123"/>
        <v>2024</v>
      </c>
    </row>
    <row r="7850" spans="1:20" x14ac:dyDescent="0.2">
      <c r="A7850" t="s">
        <v>8107</v>
      </c>
      <c r="B7850" t="s">
        <v>21</v>
      </c>
      <c r="C7850" t="s">
        <v>33</v>
      </c>
      <c r="D7850" t="s">
        <v>109</v>
      </c>
      <c r="E7850">
        <v>41</v>
      </c>
      <c r="F7850">
        <v>9</v>
      </c>
      <c r="G7850">
        <v>369</v>
      </c>
      <c r="H7850" t="s">
        <v>56</v>
      </c>
      <c r="I7850" t="s">
        <v>46</v>
      </c>
      <c r="J7850" s="1">
        <v>44664</v>
      </c>
      <c r="K7850" t="b">
        <v>1</v>
      </c>
      <c r="L7850" t="s">
        <v>30</v>
      </c>
      <c r="M7850">
        <v>4</v>
      </c>
      <c r="N7850">
        <f>G7850/SUMIF(B:B,B7850,G:G)*100</f>
        <v>0.59774025027335675</v>
      </c>
      <c r="Q7850">
        <f>VLOOKUP(C7850, Categories_Pivot_Table!A:B, 2, FALSE)</f>
        <v>23.300574345883856</v>
      </c>
      <c r="T7850">
        <f t="shared" si="123"/>
        <v>2022</v>
      </c>
    </row>
    <row r="7851" spans="1:20" x14ac:dyDescent="0.2">
      <c r="A7851" t="s">
        <v>8108</v>
      </c>
      <c r="B7851" t="s">
        <v>73</v>
      </c>
      <c r="C7851" t="s">
        <v>22</v>
      </c>
      <c r="D7851" t="s">
        <v>205</v>
      </c>
      <c r="E7851">
        <v>15.5</v>
      </c>
      <c r="F7851">
        <v>2</v>
      </c>
      <c r="G7851">
        <v>31</v>
      </c>
      <c r="H7851" t="s">
        <v>17</v>
      </c>
      <c r="I7851" t="s">
        <v>46</v>
      </c>
      <c r="J7851" s="1">
        <v>45440</v>
      </c>
      <c r="K7851" t="b">
        <v>0</v>
      </c>
      <c r="L7851" t="s">
        <v>49</v>
      </c>
      <c r="M7851">
        <v>5</v>
      </c>
      <c r="N7851">
        <f>G7851/SUMIF(B:B,B7851,G:G)*100</f>
        <v>5.3554924029748902E-2</v>
      </c>
      <c r="Q7851">
        <f>VLOOKUP(C7851, Categories_Pivot_Table!A:B, 2, FALSE)</f>
        <v>21.505681818181817</v>
      </c>
      <c r="T7851">
        <f t="shared" si="123"/>
        <v>2024</v>
      </c>
    </row>
    <row r="7852" spans="1:20" x14ac:dyDescent="0.2">
      <c r="A7852" t="s">
        <v>8109</v>
      </c>
      <c r="B7852" t="s">
        <v>90</v>
      </c>
      <c r="C7852" t="s">
        <v>74</v>
      </c>
      <c r="D7852" t="s">
        <v>82</v>
      </c>
      <c r="E7852">
        <v>9.5</v>
      </c>
      <c r="F7852">
        <v>1</v>
      </c>
      <c r="G7852">
        <v>9.5</v>
      </c>
      <c r="H7852" t="s">
        <v>17</v>
      </c>
      <c r="I7852" t="s">
        <v>18</v>
      </c>
      <c r="J7852" s="1">
        <v>45623</v>
      </c>
      <c r="K7852" t="b">
        <v>1</v>
      </c>
      <c r="L7852" t="s">
        <v>30</v>
      </c>
      <c r="M7852">
        <v>11</v>
      </c>
      <c r="N7852">
        <f>G7852/SUMIF(B:B,B7852,G:G)*100</f>
        <v>1.6063034729971934E-2</v>
      </c>
      <c r="Q7852">
        <f>VLOOKUP(C7852, Categories_Pivot_Table!A:B, 2, FALSE)</f>
        <v>24.317096165933375</v>
      </c>
      <c r="T7852">
        <f t="shared" si="123"/>
        <v>2024</v>
      </c>
    </row>
    <row r="7853" spans="1:20" x14ac:dyDescent="0.2">
      <c r="A7853" t="s">
        <v>8110</v>
      </c>
      <c r="B7853" t="s">
        <v>106</v>
      </c>
      <c r="C7853" t="s">
        <v>27</v>
      </c>
      <c r="D7853" t="s">
        <v>1201</v>
      </c>
      <c r="E7853">
        <v>26</v>
      </c>
      <c r="F7853">
        <v>5</v>
      </c>
      <c r="G7853">
        <v>130</v>
      </c>
      <c r="H7853" t="s">
        <v>29</v>
      </c>
      <c r="I7853" t="s">
        <v>46</v>
      </c>
      <c r="J7853" s="1">
        <v>45614</v>
      </c>
      <c r="K7853" t="b">
        <v>0</v>
      </c>
      <c r="L7853" t="s">
        <v>19</v>
      </c>
      <c r="M7853">
        <v>11</v>
      </c>
      <c r="N7853">
        <f>G7853/SUMIF(B:B,B7853,G:G)*100</f>
        <v>0.21186440677966101</v>
      </c>
      <c r="Q7853">
        <f>VLOOKUP(C7853, Categories_Pivot_Table!A:B, 2, FALSE)</f>
        <v>25.013711734693878</v>
      </c>
      <c r="T7853">
        <f t="shared" si="123"/>
        <v>2024</v>
      </c>
    </row>
    <row r="7854" spans="1:20" x14ac:dyDescent="0.2">
      <c r="A7854" t="s">
        <v>8111</v>
      </c>
      <c r="B7854" t="s">
        <v>106</v>
      </c>
      <c r="C7854" t="s">
        <v>33</v>
      </c>
      <c r="D7854" t="s">
        <v>269</v>
      </c>
      <c r="E7854">
        <v>12.5</v>
      </c>
      <c r="F7854">
        <v>1</v>
      </c>
      <c r="G7854">
        <v>12.5</v>
      </c>
      <c r="H7854" t="s">
        <v>56</v>
      </c>
      <c r="I7854" t="s">
        <v>18</v>
      </c>
      <c r="J7854" s="1">
        <v>45047</v>
      </c>
      <c r="K7854" t="b">
        <v>1</v>
      </c>
      <c r="L7854" t="s">
        <v>19</v>
      </c>
      <c r="M7854">
        <v>5</v>
      </c>
      <c r="N7854">
        <f>G7854/SUMIF(B:B,B7854,G:G)*100</f>
        <v>2.0371577574967405E-2</v>
      </c>
      <c r="Q7854">
        <f>VLOOKUP(C7854, Categories_Pivot_Table!A:B, 2, FALSE)</f>
        <v>23.300574345883856</v>
      </c>
      <c r="T7854">
        <f t="shared" si="123"/>
        <v>2023</v>
      </c>
    </row>
    <row r="7855" spans="1:20" x14ac:dyDescent="0.2">
      <c r="A7855" t="s">
        <v>8112</v>
      </c>
      <c r="B7855" t="s">
        <v>63</v>
      </c>
      <c r="C7855" t="s">
        <v>27</v>
      </c>
      <c r="D7855" t="s">
        <v>974</v>
      </c>
      <c r="E7855">
        <v>32</v>
      </c>
      <c r="F7855">
        <v>3</v>
      </c>
      <c r="G7855">
        <v>96</v>
      </c>
      <c r="H7855" t="s">
        <v>17</v>
      </c>
      <c r="I7855" t="s">
        <v>46</v>
      </c>
      <c r="J7855" s="1">
        <v>44921</v>
      </c>
      <c r="K7855" t="b">
        <v>1</v>
      </c>
      <c r="L7855" t="s">
        <v>19</v>
      </c>
      <c r="M7855">
        <v>12</v>
      </c>
      <c r="N7855">
        <f>G7855/SUMIF(B:B,B7855,G:G)*100</f>
        <v>0.15860428231562251</v>
      </c>
      <c r="Q7855">
        <f>VLOOKUP(C7855, Categories_Pivot_Table!A:B, 2, FALSE)</f>
        <v>25.013711734693878</v>
      </c>
      <c r="T7855">
        <f t="shared" si="123"/>
        <v>2022</v>
      </c>
    </row>
    <row r="7856" spans="1:20" x14ac:dyDescent="0.2">
      <c r="A7856" t="s">
        <v>8113</v>
      </c>
      <c r="B7856" t="s">
        <v>71</v>
      </c>
      <c r="C7856" t="s">
        <v>74</v>
      </c>
      <c r="D7856" t="s">
        <v>343</v>
      </c>
      <c r="E7856">
        <v>33.5</v>
      </c>
      <c r="F7856">
        <v>10</v>
      </c>
      <c r="G7856">
        <v>335</v>
      </c>
      <c r="H7856" t="s">
        <v>29</v>
      </c>
      <c r="I7856" t="s">
        <v>46</v>
      </c>
      <c r="J7856" s="1">
        <v>45367</v>
      </c>
      <c r="K7856" t="b">
        <v>1</v>
      </c>
      <c r="L7856" t="s">
        <v>35</v>
      </c>
      <c r="M7856">
        <v>3</v>
      </c>
      <c r="N7856">
        <f>G7856/SUMIF(B:B,B7856,G:G)*100</f>
        <v>0.53075612944112172</v>
      </c>
      <c r="Q7856">
        <f>VLOOKUP(C7856, Categories_Pivot_Table!A:B, 2, FALSE)</f>
        <v>24.317096165933375</v>
      </c>
      <c r="T7856">
        <f t="shared" si="123"/>
        <v>2024</v>
      </c>
    </row>
    <row r="7857" spans="1:20" x14ac:dyDescent="0.2">
      <c r="A7857" t="s">
        <v>8114</v>
      </c>
      <c r="B7857" t="s">
        <v>118</v>
      </c>
      <c r="C7857" t="s">
        <v>38</v>
      </c>
      <c r="D7857" t="s">
        <v>96</v>
      </c>
      <c r="E7857">
        <v>24.5</v>
      </c>
      <c r="F7857">
        <v>9</v>
      </c>
      <c r="G7857">
        <v>220.5</v>
      </c>
      <c r="H7857" t="s">
        <v>56</v>
      </c>
      <c r="I7857" t="s">
        <v>18</v>
      </c>
      <c r="J7857" s="1">
        <v>44946</v>
      </c>
      <c r="K7857" t="b">
        <v>0</v>
      </c>
      <c r="L7857" t="s">
        <v>65</v>
      </c>
      <c r="M7857">
        <v>1</v>
      </c>
      <c r="N7857">
        <f>G7857/SUMIF(B:B,B7857,G:G)*100</f>
        <v>0.36268236919584851</v>
      </c>
      <c r="Q7857">
        <f>VLOOKUP(C7857, Categories_Pivot_Table!A:B, 2, FALSE)</f>
        <v>23.088790931989923</v>
      </c>
      <c r="T7857">
        <f t="shared" si="123"/>
        <v>2023</v>
      </c>
    </row>
    <row r="7858" spans="1:20" x14ac:dyDescent="0.2">
      <c r="A7858" t="s">
        <v>8115</v>
      </c>
      <c r="B7858" t="s">
        <v>106</v>
      </c>
      <c r="C7858" t="s">
        <v>48</v>
      </c>
      <c r="D7858" t="s">
        <v>195</v>
      </c>
      <c r="E7858">
        <v>20</v>
      </c>
      <c r="F7858">
        <v>6</v>
      </c>
      <c r="G7858">
        <v>120</v>
      </c>
      <c r="H7858" t="s">
        <v>17</v>
      </c>
      <c r="I7858" t="s">
        <v>46</v>
      </c>
      <c r="J7858" s="1">
        <v>44685</v>
      </c>
      <c r="K7858" t="b">
        <v>1</v>
      </c>
      <c r="L7858" t="s">
        <v>30</v>
      </c>
      <c r="M7858">
        <v>5</v>
      </c>
      <c r="N7858">
        <f>G7858/SUMIF(B:B,B7858,G:G)*100</f>
        <v>0.19556714471968711</v>
      </c>
      <c r="Q7858">
        <f>VLOOKUP(C7858, Categories_Pivot_Table!A:B, 2, FALSE)</f>
        <v>23.348837209302324</v>
      </c>
      <c r="T7858">
        <f t="shared" si="123"/>
        <v>2022</v>
      </c>
    </row>
    <row r="7859" spans="1:20" x14ac:dyDescent="0.2">
      <c r="A7859" t="s">
        <v>8116</v>
      </c>
      <c r="B7859" t="s">
        <v>47</v>
      </c>
      <c r="C7859" t="s">
        <v>74</v>
      </c>
      <c r="D7859" t="s">
        <v>321</v>
      </c>
      <c r="E7859">
        <v>32</v>
      </c>
      <c r="F7859">
        <v>6</v>
      </c>
      <c r="G7859">
        <v>192</v>
      </c>
      <c r="H7859" t="s">
        <v>29</v>
      </c>
      <c r="I7859" t="s">
        <v>46</v>
      </c>
      <c r="J7859" s="1">
        <v>45300</v>
      </c>
      <c r="K7859" t="b">
        <v>1</v>
      </c>
      <c r="L7859" t="s">
        <v>49</v>
      </c>
      <c r="M7859">
        <v>1</v>
      </c>
      <c r="N7859">
        <f>G7859/SUMIF(B:B,B7859,G:G)*100</f>
        <v>0.30508636168623776</v>
      </c>
      <c r="Q7859">
        <f>VLOOKUP(C7859, Categories_Pivot_Table!A:B, 2, FALSE)</f>
        <v>24.317096165933375</v>
      </c>
      <c r="T7859">
        <f t="shared" si="123"/>
        <v>2024</v>
      </c>
    </row>
    <row r="7860" spans="1:20" x14ac:dyDescent="0.2">
      <c r="A7860" t="s">
        <v>8117</v>
      </c>
      <c r="B7860" t="s">
        <v>128</v>
      </c>
      <c r="C7860" t="s">
        <v>27</v>
      </c>
      <c r="D7860" t="s">
        <v>119</v>
      </c>
      <c r="E7860">
        <v>38</v>
      </c>
      <c r="F7860">
        <v>5</v>
      </c>
      <c r="G7860">
        <v>190</v>
      </c>
      <c r="H7860" t="s">
        <v>29</v>
      </c>
      <c r="I7860" t="s">
        <v>18</v>
      </c>
      <c r="J7860" s="1">
        <v>44615</v>
      </c>
      <c r="K7860" t="b">
        <v>0</v>
      </c>
      <c r="L7860" t="s">
        <v>30</v>
      </c>
      <c r="M7860">
        <v>2</v>
      </c>
      <c r="N7860">
        <f>G7860/SUMIF(B:B,B7860,G:G)*100</f>
        <v>0.2775667621106761</v>
      </c>
      <c r="Q7860">
        <f>VLOOKUP(C7860, Categories_Pivot_Table!A:B, 2, FALSE)</f>
        <v>25.013711734693878</v>
      </c>
      <c r="T7860">
        <f t="shared" si="123"/>
        <v>2022</v>
      </c>
    </row>
    <row r="7861" spans="1:20" x14ac:dyDescent="0.2">
      <c r="A7861" t="s">
        <v>8118</v>
      </c>
      <c r="B7861" t="s">
        <v>51</v>
      </c>
      <c r="C7861" t="s">
        <v>22</v>
      </c>
      <c r="D7861" t="s">
        <v>147</v>
      </c>
      <c r="E7861">
        <v>32</v>
      </c>
      <c r="F7861">
        <v>4</v>
      </c>
      <c r="G7861">
        <v>128</v>
      </c>
      <c r="H7861" t="s">
        <v>56</v>
      </c>
      <c r="I7861" t="s">
        <v>18</v>
      </c>
      <c r="J7861" s="1">
        <v>44729</v>
      </c>
      <c r="K7861" t="b">
        <v>0</v>
      </c>
      <c r="L7861" t="s">
        <v>65</v>
      </c>
      <c r="M7861">
        <v>6</v>
      </c>
      <c r="N7861">
        <f>G7861/SUMIF(B:B,B7861,G:G)*100</f>
        <v>0.19842807757297656</v>
      </c>
      <c r="Q7861">
        <f>VLOOKUP(C7861, Categories_Pivot_Table!A:B, 2, FALSE)</f>
        <v>21.505681818181817</v>
      </c>
      <c r="T7861">
        <f t="shared" si="123"/>
        <v>2022</v>
      </c>
    </row>
    <row r="7862" spans="1:20" x14ac:dyDescent="0.2">
      <c r="A7862" t="s">
        <v>8119</v>
      </c>
      <c r="B7862" t="s">
        <v>47</v>
      </c>
      <c r="C7862" t="s">
        <v>38</v>
      </c>
      <c r="D7862" t="s">
        <v>199</v>
      </c>
      <c r="E7862">
        <v>14</v>
      </c>
      <c r="F7862">
        <v>6</v>
      </c>
      <c r="G7862">
        <v>84</v>
      </c>
      <c r="H7862" t="s">
        <v>17</v>
      </c>
      <c r="I7862" t="s">
        <v>18</v>
      </c>
      <c r="J7862" s="1">
        <v>45554</v>
      </c>
      <c r="K7862" t="b">
        <v>1</v>
      </c>
      <c r="L7862" t="s">
        <v>42</v>
      </c>
      <c r="M7862">
        <v>9</v>
      </c>
      <c r="N7862">
        <f>G7862/SUMIF(B:B,B7862,G:G)*100</f>
        <v>0.133475283237729</v>
      </c>
      <c r="Q7862">
        <f>VLOOKUP(C7862, Categories_Pivot_Table!A:B, 2, FALSE)</f>
        <v>23.088790931989923</v>
      </c>
      <c r="T7862">
        <f t="shared" si="123"/>
        <v>2024</v>
      </c>
    </row>
    <row r="7863" spans="1:20" x14ac:dyDescent="0.2">
      <c r="A7863" t="s">
        <v>8120</v>
      </c>
      <c r="B7863" t="s">
        <v>104</v>
      </c>
      <c r="C7863" t="s">
        <v>135</v>
      </c>
      <c r="D7863" t="s">
        <v>507</v>
      </c>
      <c r="E7863">
        <v>29</v>
      </c>
      <c r="F7863">
        <v>6</v>
      </c>
      <c r="G7863">
        <v>174</v>
      </c>
      <c r="H7863" t="s">
        <v>17</v>
      </c>
      <c r="I7863" t="s">
        <v>46</v>
      </c>
      <c r="J7863" s="1">
        <v>44692</v>
      </c>
      <c r="K7863" t="b">
        <v>1</v>
      </c>
      <c r="L7863" t="s">
        <v>30</v>
      </c>
      <c r="M7863">
        <v>5</v>
      </c>
      <c r="N7863">
        <f>G7863/SUMIF(B:B,B7863,G:G)*100</f>
        <v>0.28277509628979569</v>
      </c>
      <c r="Q7863">
        <f>VLOOKUP(C7863, Categories_Pivot_Table!A:B, 2, FALSE)</f>
        <v>23.146341463414632</v>
      </c>
      <c r="T7863">
        <f t="shared" si="123"/>
        <v>2022</v>
      </c>
    </row>
    <row r="7864" spans="1:20" x14ac:dyDescent="0.2">
      <c r="A7864" t="s">
        <v>8121</v>
      </c>
      <c r="B7864" t="s">
        <v>14</v>
      </c>
      <c r="C7864" t="s">
        <v>74</v>
      </c>
      <c r="D7864" t="s">
        <v>364</v>
      </c>
      <c r="E7864">
        <v>21.5</v>
      </c>
      <c r="F7864">
        <v>7</v>
      </c>
      <c r="G7864">
        <v>150.5</v>
      </c>
      <c r="H7864" t="s">
        <v>29</v>
      </c>
      <c r="I7864" t="s">
        <v>18</v>
      </c>
      <c r="J7864" s="1">
        <v>44981</v>
      </c>
      <c r="K7864" t="b">
        <v>1</v>
      </c>
      <c r="L7864" t="s">
        <v>65</v>
      </c>
      <c r="M7864">
        <v>2</v>
      </c>
      <c r="N7864">
        <f>G7864/SUMIF(B:B,B7864,G:G)*100</f>
        <v>0.24502022841420631</v>
      </c>
      <c r="Q7864">
        <f>VLOOKUP(C7864, Categories_Pivot_Table!A:B, 2, FALSE)</f>
        <v>24.317096165933375</v>
      </c>
      <c r="T7864">
        <f t="shared" si="123"/>
        <v>2023</v>
      </c>
    </row>
    <row r="7865" spans="1:20" x14ac:dyDescent="0.2">
      <c r="A7865" t="s">
        <v>8122</v>
      </c>
      <c r="B7865" t="s">
        <v>87</v>
      </c>
      <c r="C7865" t="s">
        <v>27</v>
      </c>
      <c r="D7865" t="s">
        <v>394</v>
      </c>
      <c r="E7865">
        <v>5</v>
      </c>
      <c r="F7865">
        <v>5</v>
      </c>
      <c r="G7865">
        <v>25</v>
      </c>
      <c r="H7865" t="s">
        <v>56</v>
      </c>
      <c r="I7865" t="s">
        <v>18</v>
      </c>
      <c r="J7865" s="1">
        <v>44741</v>
      </c>
      <c r="K7865" t="b">
        <v>1</v>
      </c>
      <c r="L7865" t="s">
        <v>30</v>
      </c>
      <c r="M7865">
        <v>6</v>
      </c>
      <c r="N7865">
        <f>G7865/SUMIF(B:B,B7865,G:G)*100</f>
        <v>3.8439657425773016E-2</v>
      </c>
      <c r="Q7865">
        <f>VLOOKUP(C7865, Categories_Pivot_Table!A:B, 2, FALSE)</f>
        <v>25.013711734693878</v>
      </c>
      <c r="T7865">
        <f t="shared" si="123"/>
        <v>2022</v>
      </c>
    </row>
    <row r="7866" spans="1:20" x14ac:dyDescent="0.2">
      <c r="A7866" t="s">
        <v>8123</v>
      </c>
      <c r="B7866" t="s">
        <v>104</v>
      </c>
      <c r="C7866" t="s">
        <v>33</v>
      </c>
      <c r="D7866" t="s">
        <v>843</v>
      </c>
      <c r="E7866">
        <v>26</v>
      </c>
      <c r="F7866">
        <v>8</v>
      </c>
      <c r="G7866">
        <v>208</v>
      </c>
      <c r="H7866" t="s">
        <v>56</v>
      </c>
      <c r="I7866" t="s">
        <v>18</v>
      </c>
      <c r="J7866" s="1">
        <v>44572</v>
      </c>
      <c r="K7866" t="b">
        <v>0</v>
      </c>
      <c r="L7866" t="s">
        <v>49</v>
      </c>
      <c r="M7866">
        <v>1</v>
      </c>
      <c r="N7866">
        <f>G7866/SUMIF(B:B,B7866,G:G)*100</f>
        <v>0.33803000016251444</v>
      </c>
      <c r="Q7866">
        <f>VLOOKUP(C7866, Categories_Pivot_Table!A:B, 2, FALSE)</f>
        <v>23.300574345883856</v>
      </c>
      <c r="T7866">
        <f t="shared" si="123"/>
        <v>2022</v>
      </c>
    </row>
    <row r="7867" spans="1:20" x14ac:dyDescent="0.2">
      <c r="A7867" t="s">
        <v>8124</v>
      </c>
      <c r="B7867" t="s">
        <v>84</v>
      </c>
      <c r="C7867" t="s">
        <v>22</v>
      </c>
      <c r="D7867" t="s">
        <v>948</v>
      </c>
      <c r="E7867">
        <v>11</v>
      </c>
      <c r="F7867">
        <v>8</v>
      </c>
      <c r="G7867">
        <v>88</v>
      </c>
      <c r="H7867" t="s">
        <v>29</v>
      </c>
      <c r="I7867" t="s">
        <v>18</v>
      </c>
      <c r="J7867" s="1">
        <v>45265</v>
      </c>
      <c r="K7867" t="b">
        <v>0</v>
      </c>
      <c r="L7867" t="s">
        <v>49</v>
      </c>
      <c r="M7867">
        <v>12</v>
      </c>
      <c r="N7867">
        <f>G7867/SUMIF(B:B,B7867,G:G)*100</f>
        <v>0.14246974541627877</v>
      </c>
      <c r="Q7867">
        <f>VLOOKUP(C7867, Categories_Pivot_Table!A:B, 2, FALSE)</f>
        <v>21.505681818181817</v>
      </c>
      <c r="T7867">
        <f t="shared" si="123"/>
        <v>2023</v>
      </c>
    </row>
    <row r="7868" spans="1:20" x14ac:dyDescent="0.2">
      <c r="A7868" t="s">
        <v>8125</v>
      </c>
      <c r="B7868" t="s">
        <v>121</v>
      </c>
      <c r="C7868" t="s">
        <v>15</v>
      </c>
      <c r="D7868" t="s">
        <v>511</v>
      </c>
      <c r="E7868">
        <v>15.5</v>
      </c>
      <c r="F7868">
        <v>8</v>
      </c>
      <c r="G7868">
        <v>124</v>
      </c>
      <c r="H7868" t="s">
        <v>29</v>
      </c>
      <c r="I7868" t="s">
        <v>46</v>
      </c>
      <c r="J7868" s="1">
        <v>45389</v>
      </c>
      <c r="K7868" t="b">
        <v>0</v>
      </c>
      <c r="L7868" t="s">
        <v>24</v>
      </c>
      <c r="M7868">
        <v>4</v>
      </c>
      <c r="N7868">
        <f>G7868/SUMIF(B:B,B7868,G:G)*100</f>
        <v>0.18910943183291265</v>
      </c>
      <c r="Q7868">
        <f>VLOOKUP(C7868, Categories_Pivot_Table!A:B, 2, FALSE)</f>
        <v>23.063808900523561</v>
      </c>
      <c r="T7868">
        <f t="shared" si="123"/>
        <v>2024</v>
      </c>
    </row>
    <row r="7869" spans="1:20" x14ac:dyDescent="0.2">
      <c r="A7869" t="s">
        <v>8126</v>
      </c>
      <c r="B7869" t="s">
        <v>54</v>
      </c>
      <c r="C7869" t="s">
        <v>27</v>
      </c>
      <c r="D7869" t="s">
        <v>91</v>
      </c>
      <c r="E7869">
        <v>33.5</v>
      </c>
      <c r="F7869">
        <v>7</v>
      </c>
      <c r="G7869">
        <v>234.5</v>
      </c>
      <c r="H7869" t="s">
        <v>17</v>
      </c>
      <c r="I7869" t="s">
        <v>18</v>
      </c>
      <c r="J7869" s="1">
        <v>44755</v>
      </c>
      <c r="K7869" t="b">
        <v>0</v>
      </c>
      <c r="L7869" t="s">
        <v>30</v>
      </c>
      <c r="M7869">
        <v>7</v>
      </c>
      <c r="N7869">
        <f>G7869/SUMIF(B:B,B7869,G:G)*100</f>
        <v>0.41028422461530389</v>
      </c>
      <c r="Q7869">
        <f>VLOOKUP(C7869, Categories_Pivot_Table!A:B, 2, FALSE)</f>
        <v>25.013711734693878</v>
      </c>
      <c r="T7869">
        <f t="shared" si="123"/>
        <v>2022</v>
      </c>
    </row>
    <row r="7870" spans="1:20" x14ac:dyDescent="0.2">
      <c r="A7870" t="s">
        <v>8127</v>
      </c>
      <c r="B7870" t="s">
        <v>81</v>
      </c>
      <c r="C7870" t="s">
        <v>33</v>
      </c>
      <c r="D7870" t="s">
        <v>109</v>
      </c>
      <c r="E7870">
        <v>41</v>
      </c>
      <c r="F7870">
        <v>4</v>
      </c>
      <c r="G7870">
        <v>164</v>
      </c>
      <c r="H7870" t="s">
        <v>17</v>
      </c>
      <c r="I7870" t="s">
        <v>46</v>
      </c>
      <c r="J7870" s="1">
        <v>45367</v>
      </c>
      <c r="K7870" t="b">
        <v>1</v>
      </c>
      <c r="L7870" t="s">
        <v>35</v>
      </c>
      <c r="M7870">
        <v>3</v>
      </c>
      <c r="N7870">
        <f>G7870/SUMIF(B:B,B7870,G:G)*100</f>
        <v>0.2596765127344412</v>
      </c>
      <c r="Q7870">
        <f>VLOOKUP(C7870, Categories_Pivot_Table!A:B, 2, FALSE)</f>
        <v>23.300574345883856</v>
      </c>
      <c r="T7870">
        <f t="shared" si="123"/>
        <v>2024</v>
      </c>
    </row>
    <row r="7871" spans="1:20" x14ac:dyDescent="0.2">
      <c r="A7871" t="s">
        <v>8128</v>
      </c>
      <c r="B7871" t="s">
        <v>37</v>
      </c>
      <c r="C7871" t="s">
        <v>38</v>
      </c>
      <c r="D7871" t="s">
        <v>111</v>
      </c>
      <c r="E7871">
        <v>38</v>
      </c>
      <c r="F7871">
        <v>6</v>
      </c>
      <c r="G7871">
        <v>228</v>
      </c>
      <c r="H7871" t="s">
        <v>56</v>
      </c>
      <c r="I7871" t="s">
        <v>18</v>
      </c>
      <c r="J7871" s="1">
        <v>45506</v>
      </c>
      <c r="K7871" t="b">
        <v>1</v>
      </c>
      <c r="L7871" t="s">
        <v>65</v>
      </c>
      <c r="M7871">
        <v>8</v>
      </c>
      <c r="N7871">
        <f>G7871/SUMIF(B:B,B7871,G:G)*100</f>
        <v>0.34042807337120845</v>
      </c>
      <c r="Q7871">
        <f>VLOOKUP(C7871, Categories_Pivot_Table!A:B, 2, FALSE)</f>
        <v>23.088790931989923</v>
      </c>
      <c r="T7871">
        <f t="shared" si="123"/>
        <v>2024</v>
      </c>
    </row>
    <row r="7872" spans="1:20" x14ac:dyDescent="0.2">
      <c r="A7872" t="s">
        <v>8129</v>
      </c>
      <c r="B7872" t="s">
        <v>81</v>
      </c>
      <c r="C7872" t="s">
        <v>22</v>
      </c>
      <c r="D7872" t="s">
        <v>272</v>
      </c>
      <c r="E7872">
        <v>5</v>
      </c>
      <c r="F7872">
        <v>5</v>
      </c>
      <c r="G7872">
        <v>25</v>
      </c>
      <c r="H7872" t="s">
        <v>29</v>
      </c>
      <c r="I7872" t="s">
        <v>18</v>
      </c>
      <c r="J7872" s="1">
        <v>44652</v>
      </c>
      <c r="K7872" t="b">
        <v>1</v>
      </c>
      <c r="L7872" t="s">
        <v>65</v>
      </c>
      <c r="M7872">
        <v>4</v>
      </c>
      <c r="N7872">
        <f>G7872/SUMIF(B:B,B7872,G:G)*100</f>
        <v>3.9584834258298965E-2</v>
      </c>
      <c r="Q7872">
        <f>VLOOKUP(C7872, Categories_Pivot_Table!A:B, 2, FALSE)</f>
        <v>21.505681818181817</v>
      </c>
      <c r="T7872">
        <f t="shared" si="123"/>
        <v>2022</v>
      </c>
    </row>
    <row r="7873" spans="1:20" x14ac:dyDescent="0.2">
      <c r="A7873" t="s">
        <v>8130</v>
      </c>
      <c r="B7873" t="s">
        <v>118</v>
      </c>
      <c r="C7873" t="s">
        <v>38</v>
      </c>
      <c r="D7873" t="s">
        <v>362</v>
      </c>
      <c r="E7873">
        <v>41</v>
      </c>
      <c r="F7873">
        <v>3</v>
      </c>
      <c r="G7873">
        <v>123</v>
      </c>
      <c r="H7873" t="s">
        <v>29</v>
      </c>
      <c r="I7873" t="s">
        <v>46</v>
      </c>
      <c r="J7873" s="1">
        <v>45485</v>
      </c>
      <c r="K7873" t="b">
        <v>1</v>
      </c>
      <c r="L7873" t="s">
        <v>65</v>
      </c>
      <c r="M7873">
        <v>7</v>
      </c>
      <c r="N7873">
        <f>G7873/SUMIF(B:B,B7873,G:G)*100</f>
        <v>0.20231261410924881</v>
      </c>
      <c r="Q7873">
        <f>VLOOKUP(C7873, Categories_Pivot_Table!A:B, 2, FALSE)</f>
        <v>23.088790931989923</v>
      </c>
      <c r="T7873">
        <f t="shared" si="123"/>
        <v>2024</v>
      </c>
    </row>
    <row r="7874" spans="1:20" x14ac:dyDescent="0.2">
      <c r="A7874" t="s">
        <v>8131</v>
      </c>
      <c r="B7874" t="s">
        <v>106</v>
      </c>
      <c r="C7874" t="s">
        <v>27</v>
      </c>
      <c r="D7874" t="s">
        <v>91</v>
      </c>
      <c r="E7874">
        <v>33.5</v>
      </c>
      <c r="F7874">
        <v>1</v>
      </c>
      <c r="G7874">
        <v>33.5</v>
      </c>
      <c r="H7874" t="s">
        <v>17</v>
      </c>
      <c r="I7874" t="s">
        <v>46</v>
      </c>
      <c r="J7874" s="1">
        <v>45028</v>
      </c>
      <c r="K7874" t="b">
        <v>1</v>
      </c>
      <c r="L7874" t="s">
        <v>30</v>
      </c>
      <c r="M7874">
        <v>4</v>
      </c>
      <c r="N7874">
        <f>G7874/SUMIF(B:B,B7874,G:G)*100</f>
        <v>5.459582790091265E-2</v>
      </c>
      <c r="Q7874">
        <f>VLOOKUP(C7874, Categories_Pivot_Table!A:B, 2, FALSE)</f>
        <v>25.013711734693878</v>
      </c>
      <c r="T7874">
        <f t="shared" ref="T7874:T7937" si="124">YEAR(J7874)</f>
        <v>2023</v>
      </c>
    </row>
    <row r="7875" spans="1:20" x14ac:dyDescent="0.2">
      <c r="A7875" t="s">
        <v>8132</v>
      </c>
      <c r="B7875" t="s">
        <v>81</v>
      </c>
      <c r="C7875" t="s">
        <v>27</v>
      </c>
      <c r="D7875" t="s">
        <v>58</v>
      </c>
      <c r="E7875">
        <v>8</v>
      </c>
      <c r="F7875">
        <v>10</v>
      </c>
      <c r="G7875">
        <v>80</v>
      </c>
      <c r="H7875" t="s">
        <v>29</v>
      </c>
      <c r="I7875" t="s">
        <v>46</v>
      </c>
      <c r="J7875" s="1">
        <v>44902</v>
      </c>
      <c r="K7875" t="b">
        <v>0</v>
      </c>
      <c r="L7875" t="s">
        <v>30</v>
      </c>
      <c r="M7875">
        <v>12</v>
      </c>
      <c r="N7875">
        <f>G7875/SUMIF(B:B,B7875,G:G)*100</f>
        <v>0.12667146962655668</v>
      </c>
      <c r="Q7875">
        <f>VLOOKUP(C7875, Categories_Pivot_Table!A:B, 2, FALSE)</f>
        <v>25.013711734693878</v>
      </c>
      <c r="T7875">
        <f t="shared" si="124"/>
        <v>2022</v>
      </c>
    </row>
    <row r="7876" spans="1:20" x14ac:dyDescent="0.2">
      <c r="A7876" t="s">
        <v>8133</v>
      </c>
      <c r="B7876" t="s">
        <v>121</v>
      </c>
      <c r="C7876" t="s">
        <v>38</v>
      </c>
      <c r="D7876" t="s">
        <v>791</v>
      </c>
      <c r="E7876">
        <v>26</v>
      </c>
      <c r="F7876">
        <v>9</v>
      </c>
      <c r="G7876">
        <v>234</v>
      </c>
      <c r="H7876" t="s">
        <v>29</v>
      </c>
      <c r="I7876" t="s">
        <v>46</v>
      </c>
      <c r="J7876" s="1">
        <v>44749</v>
      </c>
      <c r="K7876" t="b">
        <v>1</v>
      </c>
      <c r="L7876" t="s">
        <v>42</v>
      </c>
      <c r="M7876">
        <v>7</v>
      </c>
      <c r="N7876">
        <f>G7876/SUMIF(B:B,B7876,G:G)*100</f>
        <v>0.35686779878146424</v>
      </c>
      <c r="Q7876">
        <f>VLOOKUP(C7876, Categories_Pivot_Table!A:B, 2, FALSE)</f>
        <v>23.088790931989923</v>
      </c>
      <c r="T7876">
        <f t="shared" si="124"/>
        <v>2022</v>
      </c>
    </row>
    <row r="7877" spans="1:20" x14ac:dyDescent="0.2">
      <c r="A7877" t="s">
        <v>8134</v>
      </c>
      <c r="B7877" t="s">
        <v>106</v>
      </c>
      <c r="C7877" t="s">
        <v>27</v>
      </c>
      <c r="D7877" t="s">
        <v>1132</v>
      </c>
      <c r="E7877">
        <v>9.5</v>
      </c>
      <c r="F7877">
        <v>6</v>
      </c>
      <c r="G7877">
        <v>57</v>
      </c>
      <c r="H7877" t="s">
        <v>29</v>
      </c>
      <c r="I7877" t="s">
        <v>18</v>
      </c>
      <c r="J7877" s="1">
        <v>44958</v>
      </c>
      <c r="K7877" t="b">
        <v>1</v>
      </c>
      <c r="L7877" t="s">
        <v>30</v>
      </c>
      <c r="M7877">
        <v>2</v>
      </c>
      <c r="N7877">
        <f>G7877/SUMIF(B:B,B7877,G:G)*100</f>
        <v>9.2894393741851364E-2</v>
      </c>
      <c r="Q7877">
        <f>VLOOKUP(C7877, Categories_Pivot_Table!A:B, 2, FALSE)</f>
        <v>25.013711734693878</v>
      </c>
      <c r="T7877">
        <f t="shared" si="124"/>
        <v>2023</v>
      </c>
    </row>
    <row r="7878" spans="1:20" x14ac:dyDescent="0.2">
      <c r="A7878" t="s">
        <v>8135</v>
      </c>
      <c r="B7878" t="s">
        <v>14</v>
      </c>
      <c r="C7878" t="s">
        <v>135</v>
      </c>
      <c r="D7878" t="s">
        <v>188</v>
      </c>
      <c r="E7878">
        <v>33.5</v>
      </c>
      <c r="F7878">
        <v>6</v>
      </c>
      <c r="G7878">
        <v>201</v>
      </c>
      <c r="H7878" t="s">
        <v>17</v>
      </c>
      <c r="I7878" t="s">
        <v>18</v>
      </c>
      <c r="J7878" s="1">
        <v>44717</v>
      </c>
      <c r="K7878" t="b">
        <v>0</v>
      </c>
      <c r="L7878" t="s">
        <v>24</v>
      </c>
      <c r="M7878">
        <v>6</v>
      </c>
      <c r="N7878">
        <f>G7878/SUMIF(B:B,B7878,G:G)*100</f>
        <v>0.3272363183472124</v>
      </c>
      <c r="Q7878">
        <f>VLOOKUP(C7878, Categories_Pivot_Table!A:B, 2, FALSE)</f>
        <v>23.146341463414632</v>
      </c>
      <c r="T7878">
        <f t="shared" si="124"/>
        <v>2022</v>
      </c>
    </row>
    <row r="7879" spans="1:20" x14ac:dyDescent="0.2">
      <c r="A7879" t="s">
        <v>8136</v>
      </c>
      <c r="B7879" t="s">
        <v>113</v>
      </c>
      <c r="C7879" t="s">
        <v>27</v>
      </c>
      <c r="D7879" t="s">
        <v>119</v>
      </c>
      <c r="E7879">
        <v>38</v>
      </c>
      <c r="F7879">
        <v>10</v>
      </c>
      <c r="G7879">
        <v>380</v>
      </c>
      <c r="H7879" t="s">
        <v>17</v>
      </c>
      <c r="I7879" t="s">
        <v>46</v>
      </c>
      <c r="J7879" s="1">
        <v>45023</v>
      </c>
      <c r="K7879" t="b">
        <v>1</v>
      </c>
      <c r="L7879" t="s">
        <v>65</v>
      </c>
      <c r="M7879">
        <v>4</v>
      </c>
      <c r="N7879">
        <f>G7879/SUMIF(B:B,B7879,G:G)*100</f>
        <v>0.62568949335616553</v>
      </c>
      <c r="Q7879">
        <f>VLOOKUP(C7879, Categories_Pivot_Table!A:B, 2, FALSE)</f>
        <v>25.013711734693878</v>
      </c>
      <c r="T7879">
        <f t="shared" si="124"/>
        <v>2023</v>
      </c>
    </row>
    <row r="7880" spans="1:20" x14ac:dyDescent="0.2">
      <c r="A7880" t="s">
        <v>8137</v>
      </c>
      <c r="B7880" t="s">
        <v>81</v>
      </c>
      <c r="C7880" t="s">
        <v>135</v>
      </c>
      <c r="D7880" t="s">
        <v>144</v>
      </c>
      <c r="E7880">
        <v>11</v>
      </c>
      <c r="F7880">
        <v>9</v>
      </c>
      <c r="G7880">
        <v>99</v>
      </c>
      <c r="H7880" t="s">
        <v>17</v>
      </c>
      <c r="I7880" t="s">
        <v>18</v>
      </c>
      <c r="J7880" s="1">
        <v>45635</v>
      </c>
      <c r="K7880" t="b">
        <v>1</v>
      </c>
      <c r="L7880" t="s">
        <v>19</v>
      </c>
      <c r="M7880">
        <v>12</v>
      </c>
      <c r="N7880">
        <f>G7880/SUMIF(B:B,B7880,G:G)*100</f>
        <v>0.15675594366286388</v>
      </c>
      <c r="Q7880">
        <f>VLOOKUP(C7880, Categories_Pivot_Table!A:B, 2, FALSE)</f>
        <v>23.146341463414632</v>
      </c>
      <c r="T7880">
        <f t="shared" si="124"/>
        <v>2024</v>
      </c>
    </row>
    <row r="7881" spans="1:20" x14ac:dyDescent="0.2">
      <c r="A7881" t="s">
        <v>8138</v>
      </c>
      <c r="B7881" t="s">
        <v>95</v>
      </c>
      <c r="C7881" t="s">
        <v>48</v>
      </c>
      <c r="D7881" t="s">
        <v>294</v>
      </c>
      <c r="E7881">
        <v>6.5</v>
      </c>
      <c r="F7881">
        <v>1</v>
      </c>
      <c r="G7881">
        <v>6.5</v>
      </c>
      <c r="H7881" t="s">
        <v>29</v>
      </c>
      <c r="I7881" t="s">
        <v>46</v>
      </c>
      <c r="J7881" s="1">
        <v>45609</v>
      </c>
      <c r="K7881" t="b">
        <v>1</v>
      </c>
      <c r="L7881" t="s">
        <v>30</v>
      </c>
      <c r="M7881">
        <v>11</v>
      </c>
      <c r="N7881">
        <f>G7881/SUMIF(B:B,B7881,G:G)*100</f>
        <v>9.6508615249845959E-3</v>
      </c>
      <c r="Q7881">
        <f>VLOOKUP(C7881, Categories_Pivot_Table!A:B, 2, FALSE)</f>
        <v>23.348837209302324</v>
      </c>
      <c r="T7881">
        <f t="shared" si="124"/>
        <v>2024</v>
      </c>
    </row>
    <row r="7882" spans="1:20" x14ac:dyDescent="0.2">
      <c r="A7882" t="s">
        <v>8139</v>
      </c>
      <c r="B7882" t="s">
        <v>76</v>
      </c>
      <c r="C7882" t="s">
        <v>74</v>
      </c>
      <c r="D7882" t="s">
        <v>311</v>
      </c>
      <c r="E7882">
        <v>14</v>
      </c>
      <c r="F7882">
        <v>10</v>
      </c>
      <c r="G7882">
        <v>140</v>
      </c>
      <c r="H7882" t="s">
        <v>56</v>
      </c>
      <c r="I7882" t="s">
        <v>46</v>
      </c>
      <c r="J7882" s="1">
        <v>45124</v>
      </c>
      <c r="K7882" t="b">
        <v>1</v>
      </c>
      <c r="L7882" t="s">
        <v>19</v>
      </c>
      <c r="M7882">
        <v>7</v>
      </c>
      <c r="N7882">
        <f>G7882/SUMIF(B:B,B7882,G:G)*100</f>
        <v>0.23837293445595634</v>
      </c>
      <c r="Q7882">
        <f>VLOOKUP(C7882, Categories_Pivot_Table!A:B, 2, FALSE)</f>
        <v>24.317096165933375</v>
      </c>
      <c r="T7882">
        <f t="shared" si="124"/>
        <v>2023</v>
      </c>
    </row>
    <row r="7883" spans="1:20" x14ac:dyDescent="0.2">
      <c r="A7883" t="s">
        <v>8140</v>
      </c>
      <c r="B7883" t="s">
        <v>26</v>
      </c>
      <c r="C7883" t="s">
        <v>22</v>
      </c>
      <c r="D7883" t="s">
        <v>272</v>
      </c>
      <c r="E7883">
        <v>5</v>
      </c>
      <c r="F7883">
        <v>3</v>
      </c>
      <c r="G7883">
        <v>15</v>
      </c>
      <c r="H7883" t="s">
        <v>29</v>
      </c>
      <c r="I7883" t="s">
        <v>46</v>
      </c>
      <c r="J7883" s="1">
        <v>45331</v>
      </c>
      <c r="K7883" t="b">
        <v>1</v>
      </c>
      <c r="L7883" t="s">
        <v>65</v>
      </c>
      <c r="M7883">
        <v>2</v>
      </c>
      <c r="N7883">
        <f>G7883/SUMIF(B:B,B7883,G:G)*100</f>
        <v>2.4175416824478414E-2</v>
      </c>
      <c r="Q7883">
        <f>VLOOKUP(C7883, Categories_Pivot_Table!A:B, 2, FALSE)</f>
        <v>21.505681818181817</v>
      </c>
      <c r="T7883">
        <f t="shared" si="124"/>
        <v>2024</v>
      </c>
    </row>
    <row r="7884" spans="1:20" x14ac:dyDescent="0.2">
      <c r="A7884" t="s">
        <v>8141</v>
      </c>
      <c r="B7884" t="s">
        <v>32</v>
      </c>
      <c r="C7884" t="s">
        <v>33</v>
      </c>
      <c r="D7884" t="s">
        <v>129</v>
      </c>
      <c r="E7884">
        <v>15.5</v>
      </c>
      <c r="F7884">
        <v>3</v>
      </c>
      <c r="G7884">
        <v>46.5</v>
      </c>
      <c r="H7884" t="s">
        <v>29</v>
      </c>
      <c r="I7884" t="s">
        <v>18</v>
      </c>
      <c r="J7884" s="1">
        <v>44669</v>
      </c>
      <c r="K7884" t="b">
        <v>1</v>
      </c>
      <c r="L7884" t="s">
        <v>19</v>
      </c>
      <c r="M7884">
        <v>4</v>
      </c>
      <c r="N7884">
        <f>G7884/SUMIF(B:B,B7884,G:G)*100</f>
        <v>7.9307551272758278E-2</v>
      </c>
      <c r="Q7884">
        <f>VLOOKUP(C7884, Categories_Pivot_Table!A:B, 2, FALSE)</f>
        <v>23.300574345883856</v>
      </c>
      <c r="T7884">
        <f t="shared" si="124"/>
        <v>2022</v>
      </c>
    </row>
    <row r="7885" spans="1:20" x14ac:dyDescent="0.2">
      <c r="A7885" t="s">
        <v>8142</v>
      </c>
      <c r="B7885" t="s">
        <v>32</v>
      </c>
      <c r="C7885" t="s">
        <v>15</v>
      </c>
      <c r="D7885" t="s">
        <v>776</v>
      </c>
      <c r="E7885">
        <v>38</v>
      </c>
      <c r="F7885">
        <v>10</v>
      </c>
      <c r="G7885">
        <v>380</v>
      </c>
      <c r="H7885" t="s">
        <v>29</v>
      </c>
      <c r="I7885" t="s">
        <v>46</v>
      </c>
      <c r="J7885" s="1">
        <v>45235</v>
      </c>
      <c r="K7885" t="b">
        <v>1</v>
      </c>
      <c r="L7885" t="s">
        <v>24</v>
      </c>
      <c r="M7885">
        <v>11</v>
      </c>
      <c r="N7885">
        <f>G7885/SUMIF(B:B,B7885,G:G)*100</f>
        <v>0.64810472007845477</v>
      </c>
      <c r="Q7885">
        <f>VLOOKUP(C7885, Categories_Pivot_Table!A:B, 2, FALSE)</f>
        <v>23.063808900523561</v>
      </c>
      <c r="T7885">
        <f t="shared" si="124"/>
        <v>2023</v>
      </c>
    </row>
    <row r="7886" spans="1:20" x14ac:dyDescent="0.2">
      <c r="A7886" t="s">
        <v>8143</v>
      </c>
      <c r="B7886" t="s">
        <v>121</v>
      </c>
      <c r="C7886" t="s">
        <v>15</v>
      </c>
      <c r="D7886" t="s">
        <v>69</v>
      </c>
      <c r="E7886">
        <v>29</v>
      </c>
      <c r="F7886">
        <v>6</v>
      </c>
      <c r="G7886">
        <v>174</v>
      </c>
      <c r="H7886" t="s">
        <v>29</v>
      </c>
      <c r="I7886" t="s">
        <v>18</v>
      </c>
      <c r="J7886" s="1">
        <v>44577</v>
      </c>
      <c r="K7886" t="b">
        <v>1</v>
      </c>
      <c r="L7886" t="s">
        <v>24</v>
      </c>
      <c r="M7886">
        <v>1</v>
      </c>
      <c r="N7886">
        <f>G7886/SUMIF(B:B,B7886,G:G)*100</f>
        <v>0.26536323499134518</v>
      </c>
      <c r="Q7886">
        <f>VLOOKUP(C7886, Categories_Pivot_Table!A:B, 2, FALSE)</f>
        <v>23.063808900523561</v>
      </c>
      <c r="T7886">
        <f t="shared" si="124"/>
        <v>2022</v>
      </c>
    </row>
    <row r="7887" spans="1:20" x14ac:dyDescent="0.2">
      <c r="A7887" t="s">
        <v>8144</v>
      </c>
      <c r="B7887" t="s">
        <v>113</v>
      </c>
      <c r="C7887" t="s">
        <v>22</v>
      </c>
      <c r="D7887" t="s">
        <v>948</v>
      </c>
      <c r="E7887">
        <v>11</v>
      </c>
      <c r="F7887">
        <v>9</v>
      </c>
      <c r="G7887">
        <v>99</v>
      </c>
      <c r="H7887" t="s">
        <v>17</v>
      </c>
      <c r="I7887" t="s">
        <v>46</v>
      </c>
      <c r="J7887" s="1">
        <v>45486</v>
      </c>
      <c r="K7887" t="b">
        <v>0</v>
      </c>
      <c r="L7887" t="s">
        <v>35</v>
      </c>
      <c r="M7887">
        <v>7</v>
      </c>
      <c r="N7887">
        <f>G7887/SUMIF(B:B,B7887,G:G)*100</f>
        <v>0.16300857853226416</v>
      </c>
      <c r="Q7887">
        <f>VLOOKUP(C7887, Categories_Pivot_Table!A:B, 2, FALSE)</f>
        <v>21.505681818181817</v>
      </c>
      <c r="T7887">
        <f t="shared" si="124"/>
        <v>2024</v>
      </c>
    </row>
    <row r="7888" spans="1:20" x14ac:dyDescent="0.2">
      <c r="A7888" t="s">
        <v>8145</v>
      </c>
      <c r="B7888" t="s">
        <v>84</v>
      </c>
      <c r="C7888" t="s">
        <v>22</v>
      </c>
      <c r="D7888" t="s">
        <v>251</v>
      </c>
      <c r="E7888">
        <v>38</v>
      </c>
      <c r="F7888">
        <v>1</v>
      </c>
      <c r="G7888">
        <v>38</v>
      </c>
      <c r="H7888" t="s">
        <v>29</v>
      </c>
      <c r="I7888" t="s">
        <v>18</v>
      </c>
      <c r="J7888" s="1">
        <v>44722</v>
      </c>
      <c r="K7888" t="b">
        <v>0</v>
      </c>
      <c r="L7888" t="s">
        <v>65</v>
      </c>
      <c r="M7888">
        <v>6</v>
      </c>
      <c r="N7888">
        <f>G7888/SUMIF(B:B,B7888,G:G)*100</f>
        <v>6.1521026429756751E-2</v>
      </c>
      <c r="Q7888">
        <f>VLOOKUP(C7888, Categories_Pivot_Table!A:B, 2, FALSE)</f>
        <v>21.505681818181817</v>
      </c>
      <c r="T7888">
        <f t="shared" si="124"/>
        <v>2022</v>
      </c>
    </row>
    <row r="7889" spans="1:20" x14ac:dyDescent="0.2">
      <c r="A7889" t="s">
        <v>8146</v>
      </c>
      <c r="B7889" t="s">
        <v>47</v>
      </c>
      <c r="C7889" t="s">
        <v>74</v>
      </c>
      <c r="D7889" t="s">
        <v>355</v>
      </c>
      <c r="E7889">
        <v>5</v>
      </c>
      <c r="F7889">
        <v>5</v>
      </c>
      <c r="G7889">
        <v>25</v>
      </c>
      <c r="H7889" t="s">
        <v>56</v>
      </c>
      <c r="I7889" t="s">
        <v>18</v>
      </c>
      <c r="J7889" s="1">
        <v>45634</v>
      </c>
      <c r="K7889" t="b">
        <v>0</v>
      </c>
      <c r="L7889" t="s">
        <v>24</v>
      </c>
      <c r="M7889">
        <v>12</v>
      </c>
      <c r="N7889">
        <f>G7889/SUMIF(B:B,B7889,G:G)*100</f>
        <v>3.9724786677895543E-2</v>
      </c>
      <c r="Q7889">
        <f>VLOOKUP(C7889, Categories_Pivot_Table!A:B, 2, FALSE)</f>
        <v>24.317096165933375</v>
      </c>
      <c r="T7889">
        <f t="shared" si="124"/>
        <v>2024</v>
      </c>
    </row>
    <row r="7890" spans="1:20" x14ac:dyDescent="0.2">
      <c r="A7890" t="s">
        <v>8147</v>
      </c>
      <c r="B7890" t="s">
        <v>90</v>
      </c>
      <c r="C7890" t="s">
        <v>38</v>
      </c>
      <c r="D7890" t="s">
        <v>362</v>
      </c>
      <c r="E7890">
        <v>41</v>
      </c>
      <c r="F7890">
        <v>3</v>
      </c>
      <c r="G7890">
        <v>123</v>
      </c>
      <c r="H7890" t="s">
        <v>56</v>
      </c>
      <c r="I7890" t="s">
        <v>46</v>
      </c>
      <c r="J7890" s="1">
        <v>44794</v>
      </c>
      <c r="K7890" t="b">
        <v>0</v>
      </c>
      <c r="L7890" t="s">
        <v>24</v>
      </c>
      <c r="M7890">
        <v>8</v>
      </c>
      <c r="N7890">
        <f>G7890/SUMIF(B:B,B7890,G:G)*100</f>
        <v>0.20797402860911027</v>
      </c>
      <c r="Q7890">
        <f>VLOOKUP(C7890, Categories_Pivot_Table!A:B, 2, FALSE)</f>
        <v>23.088790931989923</v>
      </c>
      <c r="T7890">
        <f t="shared" si="124"/>
        <v>2022</v>
      </c>
    </row>
    <row r="7891" spans="1:20" x14ac:dyDescent="0.2">
      <c r="A7891" t="s">
        <v>8148</v>
      </c>
      <c r="B7891" t="s">
        <v>90</v>
      </c>
      <c r="C7891" t="s">
        <v>15</v>
      </c>
      <c r="D7891" t="s">
        <v>64</v>
      </c>
      <c r="E7891">
        <v>39.5</v>
      </c>
      <c r="F7891">
        <v>1</v>
      </c>
      <c r="G7891">
        <v>39.5</v>
      </c>
      <c r="H7891" t="s">
        <v>56</v>
      </c>
      <c r="I7891" t="s">
        <v>18</v>
      </c>
      <c r="J7891" s="1">
        <v>44605</v>
      </c>
      <c r="K7891" t="b">
        <v>0</v>
      </c>
      <c r="L7891" t="s">
        <v>24</v>
      </c>
      <c r="M7891">
        <v>2</v>
      </c>
      <c r="N7891">
        <f>G7891/SUMIF(B:B,B7891,G:G)*100</f>
        <v>6.6788407561462246E-2</v>
      </c>
      <c r="Q7891">
        <f>VLOOKUP(C7891, Categories_Pivot_Table!A:B, 2, FALSE)</f>
        <v>23.063808900523561</v>
      </c>
      <c r="T7891">
        <f t="shared" si="124"/>
        <v>2022</v>
      </c>
    </row>
    <row r="7892" spans="1:20" x14ac:dyDescent="0.2">
      <c r="A7892" t="s">
        <v>8149</v>
      </c>
      <c r="B7892" t="s">
        <v>76</v>
      </c>
      <c r="C7892" t="s">
        <v>27</v>
      </c>
      <c r="D7892" t="s">
        <v>126</v>
      </c>
      <c r="E7892">
        <v>39.5</v>
      </c>
      <c r="F7892">
        <v>9</v>
      </c>
      <c r="G7892">
        <v>355.5</v>
      </c>
      <c r="H7892" t="s">
        <v>29</v>
      </c>
      <c r="I7892" t="s">
        <v>18</v>
      </c>
      <c r="J7892" s="1">
        <v>44643</v>
      </c>
      <c r="K7892" t="b">
        <v>0</v>
      </c>
      <c r="L7892" t="s">
        <v>30</v>
      </c>
      <c r="M7892">
        <v>3</v>
      </c>
      <c r="N7892">
        <f>G7892/SUMIF(B:B,B7892,G:G)*100</f>
        <v>0.60529698713637481</v>
      </c>
      <c r="Q7892">
        <f>VLOOKUP(C7892, Categories_Pivot_Table!A:B, 2, FALSE)</f>
        <v>25.013711734693878</v>
      </c>
      <c r="T7892">
        <f t="shared" si="124"/>
        <v>2022</v>
      </c>
    </row>
    <row r="7893" spans="1:20" x14ac:dyDescent="0.2">
      <c r="A7893" t="s">
        <v>8150</v>
      </c>
      <c r="B7893" t="s">
        <v>14</v>
      </c>
      <c r="C7893" t="s">
        <v>33</v>
      </c>
      <c r="D7893" t="s">
        <v>109</v>
      </c>
      <c r="E7893">
        <v>41</v>
      </c>
      <c r="F7893">
        <v>8</v>
      </c>
      <c r="G7893">
        <v>328</v>
      </c>
      <c r="H7893" t="s">
        <v>56</v>
      </c>
      <c r="I7893" t="s">
        <v>18</v>
      </c>
      <c r="J7893" s="1">
        <v>44936</v>
      </c>
      <c r="K7893" t="b">
        <v>0</v>
      </c>
      <c r="L7893" t="s">
        <v>49</v>
      </c>
      <c r="M7893">
        <v>1</v>
      </c>
      <c r="N7893">
        <f>G7893/SUMIF(B:B,B7893,G:G)*100</f>
        <v>0.5339975742183366</v>
      </c>
      <c r="Q7893">
        <f>VLOOKUP(C7893, Categories_Pivot_Table!A:B, 2, FALSE)</f>
        <v>23.300574345883856</v>
      </c>
      <c r="T7893">
        <f t="shared" si="124"/>
        <v>2023</v>
      </c>
    </row>
    <row r="7894" spans="1:20" x14ac:dyDescent="0.2">
      <c r="A7894" t="s">
        <v>8151</v>
      </c>
      <c r="B7894" t="s">
        <v>87</v>
      </c>
      <c r="C7894" t="s">
        <v>27</v>
      </c>
      <c r="D7894" t="s">
        <v>167</v>
      </c>
      <c r="E7894">
        <v>6.5</v>
      </c>
      <c r="F7894">
        <v>6</v>
      </c>
      <c r="G7894">
        <v>39</v>
      </c>
      <c r="H7894" t="s">
        <v>17</v>
      </c>
      <c r="I7894" t="s">
        <v>46</v>
      </c>
      <c r="J7894" s="1">
        <v>44962</v>
      </c>
      <c r="K7894" t="b">
        <v>1</v>
      </c>
      <c r="L7894" t="s">
        <v>24</v>
      </c>
      <c r="M7894">
        <v>2</v>
      </c>
      <c r="N7894">
        <f>G7894/SUMIF(B:B,B7894,G:G)*100</f>
        <v>5.9965865584205913E-2</v>
      </c>
      <c r="Q7894">
        <f>VLOOKUP(C7894, Categories_Pivot_Table!A:B, 2, FALSE)</f>
        <v>25.013711734693878</v>
      </c>
      <c r="T7894">
        <f t="shared" si="124"/>
        <v>2023</v>
      </c>
    </row>
    <row r="7895" spans="1:20" x14ac:dyDescent="0.2">
      <c r="A7895" t="s">
        <v>8152</v>
      </c>
      <c r="B7895" t="s">
        <v>113</v>
      </c>
      <c r="C7895" t="s">
        <v>48</v>
      </c>
      <c r="D7895" t="s">
        <v>151</v>
      </c>
      <c r="E7895">
        <v>14</v>
      </c>
      <c r="F7895">
        <v>1</v>
      </c>
      <c r="G7895">
        <v>14</v>
      </c>
      <c r="H7895" t="s">
        <v>17</v>
      </c>
      <c r="I7895" t="s">
        <v>46</v>
      </c>
      <c r="J7895" s="1">
        <v>45031</v>
      </c>
      <c r="K7895" t="b">
        <v>0</v>
      </c>
      <c r="L7895" t="s">
        <v>35</v>
      </c>
      <c r="M7895">
        <v>4</v>
      </c>
      <c r="N7895">
        <f>G7895/SUMIF(B:B,B7895,G:G)*100</f>
        <v>2.3051718176279781E-2</v>
      </c>
      <c r="Q7895">
        <f>VLOOKUP(C7895, Categories_Pivot_Table!A:B, 2, FALSE)</f>
        <v>23.348837209302324</v>
      </c>
      <c r="T7895">
        <f t="shared" si="124"/>
        <v>2023</v>
      </c>
    </row>
    <row r="7896" spans="1:20" x14ac:dyDescent="0.2">
      <c r="A7896" t="s">
        <v>8153</v>
      </c>
      <c r="B7896" t="s">
        <v>54</v>
      </c>
      <c r="C7896" t="s">
        <v>15</v>
      </c>
      <c r="D7896" t="s">
        <v>102</v>
      </c>
      <c r="E7896">
        <v>12.5</v>
      </c>
      <c r="F7896">
        <v>3</v>
      </c>
      <c r="G7896">
        <v>37.5</v>
      </c>
      <c r="H7896" t="s">
        <v>17</v>
      </c>
      <c r="I7896" t="s">
        <v>18</v>
      </c>
      <c r="J7896" s="1">
        <v>45332</v>
      </c>
      <c r="K7896" t="b">
        <v>0</v>
      </c>
      <c r="L7896" t="s">
        <v>35</v>
      </c>
      <c r="M7896">
        <v>2</v>
      </c>
      <c r="N7896">
        <f>G7896/SUMIF(B:B,B7896,G:G)*100</f>
        <v>6.5610483680485693E-2</v>
      </c>
      <c r="Q7896">
        <f>VLOOKUP(C7896, Categories_Pivot_Table!A:B, 2, FALSE)</f>
        <v>23.063808900523561</v>
      </c>
      <c r="T7896">
        <f t="shared" si="124"/>
        <v>2024</v>
      </c>
    </row>
    <row r="7897" spans="1:20" x14ac:dyDescent="0.2">
      <c r="A7897" t="s">
        <v>8154</v>
      </c>
      <c r="B7897" t="s">
        <v>87</v>
      </c>
      <c r="C7897" t="s">
        <v>74</v>
      </c>
      <c r="D7897" t="s">
        <v>41</v>
      </c>
      <c r="E7897">
        <v>23</v>
      </c>
      <c r="F7897">
        <v>4</v>
      </c>
      <c r="G7897">
        <v>86</v>
      </c>
      <c r="H7897" t="s">
        <v>17</v>
      </c>
      <c r="I7897" t="s">
        <v>18</v>
      </c>
      <c r="J7897" s="1">
        <v>44637</v>
      </c>
      <c r="K7897" t="b">
        <v>1</v>
      </c>
      <c r="L7897" t="s">
        <v>42</v>
      </c>
      <c r="M7897">
        <v>3</v>
      </c>
      <c r="N7897">
        <f>G7897/SUMIF(B:B,B7897,G:G)*100</f>
        <v>0.1322324215446592</v>
      </c>
      <c r="Q7897">
        <f>VLOOKUP(C7897, Categories_Pivot_Table!A:B, 2, FALSE)</f>
        <v>24.317096165933375</v>
      </c>
      <c r="T7897">
        <f t="shared" si="124"/>
        <v>2022</v>
      </c>
    </row>
    <row r="7898" spans="1:20" x14ac:dyDescent="0.2">
      <c r="A7898" t="s">
        <v>8155</v>
      </c>
      <c r="B7898" t="s">
        <v>71</v>
      </c>
      <c r="C7898" t="s">
        <v>15</v>
      </c>
      <c r="D7898" t="s">
        <v>102</v>
      </c>
      <c r="E7898">
        <v>12.5</v>
      </c>
      <c r="F7898">
        <v>8</v>
      </c>
      <c r="G7898">
        <v>100</v>
      </c>
      <c r="H7898" t="s">
        <v>29</v>
      </c>
      <c r="I7898" t="s">
        <v>18</v>
      </c>
      <c r="J7898" s="1">
        <v>45393</v>
      </c>
      <c r="K7898" t="b">
        <v>0</v>
      </c>
      <c r="L7898" t="s">
        <v>42</v>
      </c>
      <c r="M7898">
        <v>4</v>
      </c>
      <c r="N7898">
        <f>G7898/SUMIF(B:B,B7898,G:G)*100</f>
        <v>0.15843466550481247</v>
      </c>
      <c r="Q7898">
        <f>VLOOKUP(C7898, Categories_Pivot_Table!A:B, 2, FALSE)</f>
        <v>23.063808900523561</v>
      </c>
      <c r="T7898">
        <f t="shared" si="124"/>
        <v>2024</v>
      </c>
    </row>
    <row r="7899" spans="1:20" x14ac:dyDescent="0.2">
      <c r="A7899" t="s">
        <v>8156</v>
      </c>
      <c r="B7899" t="s">
        <v>51</v>
      </c>
      <c r="C7899" t="s">
        <v>15</v>
      </c>
      <c r="D7899" t="s">
        <v>511</v>
      </c>
      <c r="E7899">
        <v>15.5</v>
      </c>
      <c r="F7899">
        <v>4</v>
      </c>
      <c r="G7899">
        <v>62</v>
      </c>
      <c r="H7899" t="s">
        <v>56</v>
      </c>
      <c r="I7899" t="s">
        <v>18</v>
      </c>
      <c r="J7899" s="1">
        <v>44749</v>
      </c>
      <c r="K7899" t="b">
        <v>1</v>
      </c>
      <c r="L7899" t="s">
        <v>42</v>
      </c>
      <c r="M7899">
        <v>7</v>
      </c>
      <c r="N7899">
        <f>G7899/SUMIF(B:B,B7899,G:G)*100</f>
        <v>9.6113600074410527E-2</v>
      </c>
      <c r="Q7899">
        <f>VLOOKUP(C7899, Categories_Pivot_Table!A:B, 2, FALSE)</f>
        <v>23.063808900523561</v>
      </c>
      <c r="T7899">
        <f t="shared" si="124"/>
        <v>2022</v>
      </c>
    </row>
    <row r="7900" spans="1:20" x14ac:dyDescent="0.2">
      <c r="A7900" t="s">
        <v>8157</v>
      </c>
      <c r="B7900" t="s">
        <v>54</v>
      </c>
      <c r="C7900" t="s">
        <v>27</v>
      </c>
      <c r="D7900" t="s">
        <v>140</v>
      </c>
      <c r="E7900">
        <v>27.5</v>
      </c>
      <c r="F7900">
        <v>7</v>
      </c>
      <c r="G7900">
        <v>192.5</v>
      </c>
      <c r="H7900" t="s">
        <v>56</v>
      </c>
      <c r="I7900" t="s">
        <v>18</v>
      </c>
      <c r="J7900" s="1">
        <v>44610</v>
      </c>
      <c r="K7900" t="b">
        <v>1</v>
      </c>
      <c r="L7900" t="s">
        <v>65</v>
      </c>
      <c r="M7900">
        <v>2</v>
      </c>
      <c r="N7900">
        <f>G7900/SUMIF(B:B,B7900,G:G)*100</f>
        <v>0.33680048289315989</v>
      </c>
      <c r="Q7900">
        <f>VLOOKUP(C7900, Categories_Pivot_Table!A:B, 2, FALSE)</f>
        <v>25.013711734693878</v>
      </c>
      <c r="T7900">
        <f t="shared" si="124"/>
        <v>2022</v>
      </c>
    </row>
    <row r="7901" spans="1:20" x14ac:dyDescent="0.2">
      <c r="A7901" t="s">
        <v>8158</v>
      </c>
      <c r="B7901" t="s">
        <v>113</v>
      </c>
      <c r="C7901" t="s">
        <v>38</v>
      </c>
      <c r="D7901" t="s">
        <v>133</v>
      </c>
      <c r="E7901">
        <v>21.5</v>
      </c>
      <c r="F7901">
        <v>7</v>
      </c>
      <c r="G7901">
        <v>150.5</v>
      </c>
      <c r="H7901" t="s">
        <v>56</v>
      </c>
      <c r="I7901" t="s">
        <v>46</v>
      </c>
      <c r="J7901" s="1">
        <v>44930</v>
      </c>
      <c r="K7901" t="b">
        <v>0</v>
      </c>
      <c r="L7901" t="s">
        <v>30</v>
      </c>
      <c r="M7901">
        <v>1</v>
      </c>
      <c r="N7901">
        <f>G7901/SUMIF(B:B,B7901,G:G)*100</f>
        <v>0.24780597039500765</v>
      </c>
      <c r="Q7901">
        <f>VLOOKUP(C7901, Categories_Pivot_Table!A:B, 2, FALSE)</f>
        <v>23.088790931989923</v>
      </c>
      <c r="T7901">
        <f t="shared" si="124"/>
        <v>2023</v>
      </c>
    </row>
    <row r="7902" spans="1:20" x14ac:dyDescent="0.2">
      <c r="A7902" t="s">
        <v>8159</v>
      </c>
      <c r="B7902" t="s">
        <v>90</v>
      </c>
      <c r="C7902" t="s">
        <v>135</v>
      </c>
      <c r="D7902" t="s">
        <v>1021</v>
      </c>
      <c r="E7902">
        <v>8</v>
      </c>
      <c r="F7902">
        <v>8</v>
      </c>
      <c r="G7902">
        <v>64</v>
      </c>
      <c r="H7902" t="s">
        <v>29</v>
      </c>
      <c r="I7902" t="s">
        <v>18</v>
      </c>
      <c r="J7902" s="1">
        <v>45134</v>
      </c>
      <c r="K7902" t="b">
        <v>1</v>
      </c>
      <c r="L7902" t="s">
        <v>42</v>
      </c>
      <c r="M7902">
        <v>7</v>
      </c>
      <c r="N7902">
        <f>G7902/SUMIF(B:B,B7902,G:G)*100</f>
        <v>0.10821412870717932</v>
      </c>
      <c r="Q7902">
        <f>VLOOKUP(C7902, Categories_Pivot_Table!A:B, 2, FALSE)</f>
        <v>23.146341463414632</v>
      </c>
      <c r="T7902">
        <f t="shared" si="124"/>
        <v>2023</v>
      </c>
    </row>
    <row r="7903" spans="1:20" x14ac:dyDescent="0.2">
      <c r="A7903" t="s">
        <v>8160</v>
      </c>
      <c r="B7903" t="s">
        <v>37</v>
      </c>
      <c r="C7903" t="s">
        <v>27</v>
      </c>
      <c r="D7903" t="s">
        <v>221</v>
      </c>
      <c r="E7903">
        <v>35</v>
      </c>
      <c r="F7903">
        <v>5</v>
      </c>
      <c r="G7903">
        <v>175</v>
      </c>
      <c r="H7903" t="s">
        <v>17</v>
      </c>
      <c r="I7903" t="s">
        <v>46</v>
      </c>
      <c r="J7903" s="1">
        <v>45336</v>
      </c>
      <c r="K7903" t="b">
        <v>0</v>
      </c>
      <c r="L7903" t="s">
        <v>30</v>
      </c>
      <c r="M7903">
        <v>2</v>
      </c>
      <c r="N7903">
        <f>G7903/SUMIF(B:B,B7903,G:G)*100</f>
        <v>0.26129347736825209</v>
      </c>
      <c r="Q7903">
        <f>VLOOKUP(C7903, Categories_Pivot_Table!A:B, 2, FALSE)</f>
        <v>25.013711734693878</v>
      </c>
      <c r="T7903">
        <f t="shared" si="124"/>
        <v>2024</v>
      </c>
    </row>
    <row r="7904" spans="1:20" x14ac:dyDescent="0.2">
      <c r="A7904" t="s">
        <v>8161</v>
      </c>
      <c r="B7904" t="s">
        <v>113</v>
      </c>
      <c r="C7904" t="s">
        <v>22</v>
      </c>
      <c r="D7904" t="s">
        <v>286</v>
      </c>
      <c r="E7904">
        <v>20</v>
      </c>
      <c r="F7904">
        <v>4</v>
      </c>
      <c r="G7904">
        <v>80</v>
      </c>
      <c r="H7904" t="s">
        <v>29</v>
      </c>
      <c r="I7904" t="s">
        <v>18</v>
      </c>
      <c r="J7904" s="1">
        <v>45434</v>
      </c>
      <c r="K7904" t="b">
        <v>1</v>
      </c>
      <c r="L7904" t="s">
        <v>30</v>
      </c>
      <c r="M7904">
        <v>5</v>
      </c>
      <c r="N7904">
        <f>G7904/SUMIF(B:B,B7904,G:G)*100</f>
        <v>0.1317241038644559</v>
      </c>
      <c r="Q7904">
        <f>VLOOKUP(C7904, Categories_Pivot_Table!A:B, 2, FALSE)</f>
        <v>21.505681818181817</v>
      </c>
      <c r="T7904">
        <f t="shared" si="124"/>
        <v>2024</v>
      </c>
    </row>
    <row r="7905" spans="1:20" x14ac:dyDescent="0.2">
      <c r="A7905" t="s">
        <v>8162</v>
      </c>
      <c r="B7905" t="s">
        <v>37</v>
      </c>
      <c r="C7905" t="s">
        <v>15</v>
      </c>
      <c r="D7905" t="s">
        <v>494</v>
      </c>
      <c r="E7905">
        <v>33.5</v>
      </c>
      <c r="F7905">
        <v>7</v>
      </c>
      <c r="G7905">
        <v>234.5</v>
      </c>
      <c r="H7905" t="s">
        <v>17</v>
      </c>
      <c r="I7905" t="s">
        <v>46</v>
      </c>
      <c r="J7905" s="1">
        <v>44678</v>
      </c>
      <c r="K7905" t="b">
        <v>0</v>
      </c>
      <c r="L7905" t="s">
        <v>30</v>
      </c>
      <c r="M7905">
        <v>4</v>
      </c>
      <c r="N7905">
        <f>G7905/SUMIF(B:B,B7905,G:G)*100</f>
        <v>0.35013325967345782</v>
      </c>
      <c r="Q7905">
        <f>VLOOKUP(C7905, Categories_Pivot_Table!A:B, 2, FALSE)</f>
        <v>23.063808900523561</v>
      </c>
      <c r="T7905">
        <f t="shared" si="124"/>
        <v>2022</v>
      </c>
    </row>
    <row r="7906" spans="1:20" x14ac:dyDescent="0.2">
      <c r="A7906" t="s">
        <v>8163</v>
      </c>
      <c r="B7906" t="s">
        <v>54</v>
      </c>
      <c r="C7906" t="s">
        <v>48</v>
      </c>
      <c r="D7906" t="s">
        <v>195</v>
      </c>
      <c r="E7906">
        <v>20</v>
      </c>
      <c r="F7906">
        <v>1</v>
      </c>
      <c r="G7906">
        <v>20</v>
      </c>
      <c r="H7906" t="s">
        <v>56</v>
      </c>
      <c r="I7906" t="s">
        <v>18</v>
      </c>
      <c r="J7906" s="1">
        <v>45212</v>
      </c>
      <c r="K7906" t="b">
        <v>0</v>
      </c>
      <c r="L7906" t="s">
        <v>65</v>
      </c>
      <c r="M7906">
        <v>10</v>
      </c>
      <c r="N7906">
        <f>G7906/SUMIF(B:B,B7906,G:G)*100</f>
        <v>3.4992257962925703E-2</v>
      </c>
      <c r="Q7906">
        <f>VLOOKUP(C7906, Categories_Pivot_Table!A:B, 2, FALSE)</f>
        <v>23.348837209302324</v>
      </c>
      <c r="T7906">
        <f t="shared" si="124"/>
        <v>2023</v>
      </c>
    </row>
    <row r="7907" spans="1:20" x14ac:dyDescent="0.2">
      <c r="A7907" t="s">
        <v>8164</v>
      </c>
      <c r="B7907" t="s">
        <v>118</v>
      </c>
      <c r="C7907" t="s">
        <v>74</v>
      </c>
      <c r="D7907" t="s">
        <v>374</v>
      </c>
      <c r="E7907">
        <v>29</v>
      </c>
      <c r="F7907">
        <v>2</v>
      </c>
      <c r="G7907">
        <v>58</v>
      </c>
      <c r="H7907" t="s">
        <v>56</v>
      </c>
      <c r="I7907" t="s">
        <v>18</v>
      </c>
      <c r="J7907" s="1">
        <v>44640</v>
      </c>
      <c r="K7907" t="b">
        <v>0</v>
      </c>
      <c r="L7907" t="s">
        <v>24</v>
      </c>
      <c r="M7907">
        <v>3</v>
      </c>
      <c r="N7907">
        <f>G7907/SUMIF(B:B,B7907,G:G)*100</f>
        <v>9.5399444051515708E-2</v>
      </c>
      <c r="Q7907">
        <f>VLOOKUP(C7907, Categories_Pivot_Table!A:B, 2, FALSE)</f>
        <v>24.317096165933375</v>
      </c>
      <c r="T7907">
        <f t="shared" si="124"/>
        <v>2022</v>
      </c>
    </row>
    <row r="7908" spans="1:20" x14ac:dyDescent="0.2">
      <c r="A7908" t="s">
        <v>8165</v>
      </c>
      <c r="B7908" t="s">
        <v>54</v>
      </c>
      <c r="C7908" t="s">
        <v>135</v>
      </c>
      <c r="D7908" t="s">
        <v>605</v>
      </c>
      <c r="E7908">
        <v>21.5</v>
      </c>
      <c r="F7908">
        <v>7</v>
      </c>
      <c r="G7908">
        <v>150.5</v>
      </c>
      <c r="H7908" t="s">
        <v>29</v>
      </c>
      <c r="I7908" t="s">
        <v>46</v>
      </c>
      <c r="J7908" s="1">
        <v>44749</v>
      </c>
      <c r="K7908" t="b">
        <v>0</v>
      </c>
      <c r="L7908" t="s">
        <v>42</v>
      </c>
      <c r="M7908">
        <v>7</v>
      </c>
      <c r="N7908">
        <f>G7908/SUMIF(B:B,B7908,G:G)*100</f>
        <v>0.26331674117101589</v>
      </c>
      <c r="Q7908">
        <f>VLOOKUP(C7908, Categories_Pivot_Table!A:B, 2, FALSE)</f>
        <v>23.146341463414632</v>
      </c>
      <c r="T7908">
        <f t="shared" si="124"/>
        <v>2022</v>
      </c>
    </row>
    <row r="7909" spans="1:20" x14ac:dyDescent="0.2">
      <c r="A7909" t="s">
        <v>8166</v>
      </c>
      <c r="B7909" t="s">
        <v>44</v>
      </c>
      <c r="C7909" t="s">
        <v>15</v>
      </c>
      <c r="D7909" t="s">
        <v>494</v>
      </c>
      <c r="E7909">
        <v>33.5</v>
      </c>
      <c r="F7909">
        <v>4</v>
      </c>
      <c r="G7909">
        <v>134</v>
      </c>
      <c r="H7909" t="s">
        <v>17</v>
      </c>
      <c r="I7909" t="s">
        <v>18</v>
      </c>
      <c r="J7909" s="1">
        <v>44850</v>
      </c>
      <c r="K7909" t="b">
        <v>0</v>
      </c>
      <c r="L7909" t="s">
        <v>24</v>
      </c>
      <c r="M7909">
        <v>10</v>
      </c>
      <c r="N7909">
        <f>G7909/SUMIF(B:B,B7909,G:G)*100</f>
        <v>0.22077782995164308</v>
      </c>
      <c r="Q7909">
        <f>VLOOKUP(C7909, Categories_Pivot_Table!A:B, 2, FALSE)</f>
        <v>23.063808900523561</v>
      </c>
      <c r="T7909">
        <f t="shared" si="124"/>
        <v>2022</v>
      </c>
    </row>
    <row r="7910" spans="1:20" x14ac:dyDescent="0.2">
      <c r="A7910" t="s">
        <v>8167</v>
      </c>
      <c r="B7910" t="s">
        <v>104</v>
      </c>
      <c r="C7910" t="s">
        <v>48</v>
      </c>
      <c r="D7910" t="s">
        <v>655</v>
      </c>
      <c r="E7910">
        <v>12.5</v>
      </c>
      <c r="F7910">
        <v>8</v>
      </c>
      <c r="G7910">
        <v>100</v>
      </c>
      <c r="H7910" t="s">
        <v>17</v>
      </c>
      <c r="I7910" t="s">
        <v>46</v>
      </c>
      <c r="J7910" s="1">
        <v>45571</v>
      </c>
      <c r="K7910" t="b">
        <v>0</v>
      </c>
      <c r="L7910" t="s">
        <v>24</v>
      </c>
      <c r="M7910">
        <v>10</v>
      </c>
      <c r="N7910">
        <f>G7910/SUMIF(B:B,B7910,G:G)*100</f>
        <v>0.16251442315505502</v>
      </c>
      <c r="Q7910">
        <f>VLOOKUP(C7910, Categories_Pivot_Table!A:B, 2, FALSE)</f>
        <v>23.348837209302324</v>
      </c>
      <c r="T7910">
        <f t="shared" si="124"/>
        <v>2024</v>
      </c>
    </row>
    <row r="7911" spans="1:20" x14ac:dyDescent="0.2">
      <c r="A7911" t="s">
        <v>8168</v>
      </c>
      <c r="B7911" t="s">
        <v>118</v>
      </c>
      <c r="C7911" t="s">
        <v>33</v>
      </c>
      <c r="D7911" t="s">
        <v>398</v>
      </c>
      <c r="E7911">
        <v>21.5</v>
      </c>
      <c r="F7911">
        <v>9</v>
      </c>
      <c r="G7911">
        <v>193.5</v>
      </c>
      <c r="H7911" t="s">
        <v>17</v>
      </c>
      <c r="I7911" t="s">
        <v>18</v>
      </c>
      <c r="J7911" s="1">
        <v>45265</v>
      </c>
      <c r="K7911" t="b">
        <v>0</v>
      </c>
      <c r="L7911" t="s">
        <v>49</v>
      </c>
      <c r="M7911">
        <v>12</v>
      </c>
      <c r="N7911">
        <f>G7911/SUMIF(B:B,B7911,G:G)*100</f>
        <v>0.31827228317186701</v>
      </c>
      <c r="Q7911">
        <f>VLOOKUP(C7911, Categories_Pivot_Table!A:B, 2, FALSE)</f>
        <v>23.300574345883856</v>
      </c>
      <c r="T7911">
        <f t="shared" si="124"/>
        <v>2023</v>
      </c>
    </row>
    <row r="7912" spans="1:20" x14ac:dyDescent="0.2">
      <c r="A7912" t="s">
        <v>8169</v>
      </c>
      <c r="B7912" t="s">
        <v>14</v>
      </c>
      <c r="C7912" t="s">
        <v>74</v>
      </c>
      <c r="D7912" t="s">
        <v>456</v>
      </c>
      <c r="E7912">
        <v>11</v>
      </c>
      <c r="F7912">
        <v>10</v>
      </c>
      <c r="G7912">
        <v>110</v>
      </c>
      <c r="H7912" t="s">
        <v>29</v>
      </c>
      <c r="I7912" t="s">
        <v>46</v>
      </c>
      <c r="J7912" s="1">
        <v>45359</v>
      </c>
      <c r="K7912" t="b">
        <v>0</v>
      </c>
      <c r="L7912" t="s">
        <v>65</v>
      </c>
      <c r="M7912">
        <v>3</v>
      </c>
      <c r="N7912">
        <f>G7912/SUMIF(B:B,B7912,G:G)*100</f>
        <v>0.17908455232932022</v>
      </c>
      <c r="Q7912">
        <f>VLOOKUP(C7912, Categories_Pivot_Table!A:B, 2, FALSE)</f>
        <v>24.317096165933375</v>
      </c>
      <c r="T7912">
        <f t="shared" si="124"/>
        <v>2024</v>
      </c>
    </row>
    <row r="7913" spans="1:20" x14ac:dyDescent="0.2">
      <c r="A7913" t="s">
        <v>8170</v>
      </c>
      <c r="B7913" t="s">
        <v>84</v>
      </c>
      <c r="C7913" t="s">
        <v>74</v>
      </c>
      <c r="D7913" t="s">
        <v>355</v>
      </c>
      <c r="E7913">
        <v>5</v>
      </c>
      <c r="F7913">
        <v>8</v>
      </c>
      <c r="G7913">
        <v>40</v>
      </c>
      <c r="H7913" t="s">
        <v>17</v>
      </c>
      <c r="I7913" t="s">
        <v>46</v>
      </c>
      <c r="J7913" s="1">
        <v>45625</v>
      </c>
      <c r="K7913" t="b">
        <v>1</v>
      </c>
      <c r="L7913" t="s">
        <v>65</v>
      </c>
      <c r="M7913">
        <v>11</v>
      </c>
      <c r="N7913">
        <f>G7913/SUMIF(B:B,B7913,G:G)*100</f>
        <v>6.4758975189217624E-2</v>
      </c>
      <c r="Q7913">
        <f>VLOOKUP(C7913, Categories_Pivot_Table!A:B, 2, FALSE)</f>
        <v>24.317096165933375</v>
      </c>
      <c r="T7913">
        <f t="shared" si="124"/>
        <v>2024</v>
      </c>
    </row>
    <row r="7914" spans="1:20" x14ac:dyDescent="0.2">
      <c r="A7914" t="s">
        <v>8171</v>
      </c>
      <c r="B7914" t="s">
        <v>173</v>
      </c>
      <c r="C7914" t="s">
        <v>27</v>
      </c>
      <c r="D7914" t="s">
        <v>278</v>
      </c>
      <c r="E7914">
        <v>30.5</v>
      </c>
      <c r="F7914">
        <v>9</v>
      </c>
      <c r="G7914">
        <v>274.5</v>
      </c>
      <c r="H7914" t="s">
        <v>29</v>
      </c>
      <c r="I7914" t="s">
        <v>18</v>
      </c>
      <c r="J7914" s="1">
        <v>44689</v>
      </c>
      <c r="K7914" t="b">
        <v>1</v>
      </c>
      <c r="L7914" t="s">
        <v>24</v>
      </c>
      <c r="M7914">
        <v>5</v>
      </c>
      <c r="N7914">
        <f>G7914/SUMIF(B:B,B7914,G:G)*100</f>
        <v>0.45139859564881352</v>
      </c>
      <c r="Q7914">
        <f>VLOOKUP(C7914, Categories_Pivot_Table!A:B, 2, FALSE)</f>
        <v>25.013711734693878</v>
      </c>
      <c r="T7914">
        <f t="shared" si="124"/>
        <v>2022</v>
      </c>
    </row>
    <row r="7915" spans="1:20" x14ac:dyDescent="0.2">
      <c r="A7915" t="s">
        <v>8172</v>
      </c>
      <c r="B7915" t="s">
        <v>90</v>
      </c>
      <c r="C7915" t="s">
        <v>135</v>
      </c>
      <c r="D7915" t="s">
        <v>245</v>
      </c>
      <c r="E7915">
        <v>15.5</v>
      </c>
      <c r="F7915">
        <v>3</v>
      </c>
      <c r="G7915">
        <v>46.5</v>
      </c>
      <c r="H7915" t="s">
        <v>29</v>
      </c>
      <c r="I7915" t="s">
        <v>46</v>
      </c>
      <c r="J7915" s="1">
        <v>45025</v>
      </c>
      <c r="K7915" t="b">
        <v>1</v>
      </c>
      <c r="L7915" t="s">
        <v>24</v>
      </c>
      <c r="M7915">
        <v>4</v>
      </c>
      <c r="N7915">
        <f>G7915/SUMIF(B:B,B7915,G:G)*100</f>
        <v>7.8624327888809978E-2</v>
      </c>
      <c r="Q7915">
        <f>VLOOKUP(C7915, Categories_Pivot_Table!A:B, 2, FALSE)</f>
        <v>23.146341463414632</v>
      </c>
      <c r="T7915">
        <f t="shared" si="124"/>
        <v>2023</v>
      </c>
    </row>
    <row r="7916" spans="1:20" x14ac:dyDescent="0.2">
      <c r="A7916" t="s">
        <v>8173</v>
      </c>
      <c r="B7916" t="s">
        <v>84</v>
      </c>
      <c r="C7916" t="s">
        <v>27</v>
      </c>
      <c r="D7916" t="s">
        <v>167</v>
      </c>
      <c r="E7916">
        <v>6.5</v>
      </c>
      <c r="F7916">
        <v>2</v>
      </c>
      <c r="G7916">
        <v>13</v>
      </c>
      <c r="H7916" t="s">
        <v>17</v>
      </c>
      <c r="I7916" t="s">
        <v>46</v>
      </c>
      <c r="J7916" s="1">
        <v>45060</v>
      </c>
      <c r="K7916" t="b">
        <v>0</v>
      </c>
      <c r="L7916" t="s">
        <v>24</v>
      </c>
      <c r="M7916">
        <v>5</v>
      </c>
      <c r="N7916">
        <f>G7916/SUMIF(B:B,B7916,G:G)*100</f>
        <v>2.104666693649573E-2</v>
      </c>
      <c r="Q7916">
        <f>VLOOKUP(C7916, Categories_Pivot_Table!A:B, 2, FALSE)</f>
        <v>25.013711734693878</v>
      </c>
      <c r="T7916">
        <f t="shared" si="124"/>
        <v>2023</v>
      </c>
    </row>
    <row r="7917" spans="1:20" x14ac:dyDescent="0.2">
      <c r="A7917" t="s">
        <v>8174</v>
      </c>
      <c r="B7917" t="s">
        <v>37</v>
      </c>
      <c r="C7917" t="s">
        <v>48</v>
      </c>
      <c r="D7917" t="s">
        <v>149</v>
      </c>
      <c r="E7917">
        <v>38</v>
      </c>
      <c r="F7917">
        <v>5</v>
      </c>
      <c r="G7917">
        <v>190</v>
      </c>
      <c r="H7917" t="s">
        <v>56</v>
      </c>
      <c r="I7917" t="s">
        <v>18</v>
      </c>
      <c r="J7917" s="1">
        <v>44864</v>
      </c>
      <c r="K7917" t="b">
        <v>0</v>
      </c>
      <c r="L7917" t="s">
        <v>24</v>
      </c>
      <c r="M7917">
        <v>10</v>
      </c>
      <c r="N7917">
        <f>G7917/SUMIF(B:B,B7917,G:G)*100</f>
        <v>0.2836900611426737</v>
      </c>
      <c r="Q7917">
        <f>VLOOKUP(C7917, Categories_Pivot_Table!A:B, 2, FALSE)</f>
        <v>23.348837209302324</v>
      </c>
      <c r="T7917">
        <f t="shared" si="124"/>
        <v>2022</v>
      </c>
    </row>
    <row r="7918" spans="1:20" x14ac:dyDescent="0.2">
      <c r="A7918" t="s">
        <v>8175</v>
      </c>
      <c r="B7918" t="s">
        <v>37</v>
      </c>
      <c r="C7918" t="s">
        <v>74</v>
      </c>
      <c r="D7918" t="s">
        <v>248</v>
      </c>
      <c r="E7918">
        <v>15.5</v>
      </c>
      <c r="F7918">
        <v>9</v>
      </c>
      <c r="G7918">
        <v>139.5</v>
      </c>
      <c r="H7918" t="s">
        <v>56</v>
      </c>
      <c r="I7918" t="s">
        <v>18</v>
      </c>
      <c r="J7918" s="1">
        <v>45032</v>
      </c>
      <c r="K7918" t="b">
        <v>1</v>
      </c>
      <c r="L7918" t="s">
        <v>24</v>
      </c>
      <c r="M7918">
        <v>4</v>
      </c>
      <c r="N7918">
        <f>G7918/SUMIF(B:B,B7918,G:G)*100</f>
        <v>0.20828822910212097</v>
      </c>
      <c r="Q7918">
        <f>VLOOKUP(C7918, Categories_Pivot_Table!A:B, 2, FALSE)</f>
        <v>24.317096165933375</v>
      </c>
      <c r="T7918">
        <f t="shared" si="124"/>
        <v>2023</v>
      </c>
    </row>
    <row r="7919" spans="1:20" x14ac:dyDescent="0.2">
      <c r="A7919" t="s">
        <v>8176</v>
      </c>
      <c r="B7919" t="s">
        <v>14</v>
      </c>
      <c r="C7919" t="s">
        <v>27</v>
      </c>
      <c r="D7919" t="s">
        <v>58</v>
      </c>
      <c r="E7919">
        <v>8</v>
      </c>
      <c r="F7919">
        <v>9</v>
      </c>
      <c r="G7919">
        <v>72</v>
      </c>
      <c r="H7919" t="s">
        <v>17</v>
      </c>
      <c r="I7919" t="s">
        <v>18</v>
      </c>
      <c r="J7919" s="1">
        <v>45244</v>
      </c>
      <c r="K7919" t="b">
        <v>0</v>
      </c>
      <c r="L7919" t="s">
        <v>49</v>
      </c>
      <c r="M7919">
        <v>11</v>
      </c>
      <c r="N7919">
        <f>G7919/SUMIF(B:B,B7919,G:G)*100</f>
        <v>0.11721897970646414</v>
      </c>
      <c r="Q7919">
        <f>VLOOKUP(C7919, Categories_Pivot_Table!A:B, 2, FALSE)</f>
        <v>25.013711734693878</v>
      </c>
      <c r="T7919">
        <f t="shared" si="124"/>
        <v>2023</v>
      </c>
    </row>
    <row r="7920" spans="1:20" x14ac:dyDescent="0.2">
      <c r="A7920" t="s">
        <v>8177</v>
      </c>
      <c r="B7920" t="s">
        <v>121</v>
      </c>
      <c r="C7920" t="s">
        <v>27</v>
      </c>
      <c r="D7920" t="s">
        <v>58</v>
      </c>
      <c r="E7920">
        <v>8</v>
      </c>
      <c r="F7920">
        <v>7</v>
      </c>
      <c r="G7920">
        <v>56</v>
      </c>
      <c r="H7920" t="s">
        <v>56</v>
      </c>
      <c r="I7920" t="s">
        <v>46</v>
      </c>
      <c r="J7920" s="1">
        <v>44880</v>
      </c>
      <c r="K7920" t="b">
        <v>1</v>
      </c>
      <c r="L7920" t="s">
        <v>49</v>
      </c>
      <c r="M7920">
        <v>11</v>
      </c>
      <c r="N7920">
        <f>G7920/SUMIF(B:B,B7920,G:G)*100</f>
        <v>8.5404259537444419E-2</v>
      </c>
      <c r="Q7920">
        <f>VLOOKUP(C7920, Categories_Pivot_Table!A:B, 2, FALSE)</f>
        <v>25.013711734693878</v>
      </c>
      <c r="T7920">
        <f t="shared" si="124"/>
        <v>2022</v>
      </c>
    </row>
    <row r="7921" spans="1:20" x14ac:dyDescent="0.2">
      <c r="A7921" t="s">
        <v>8178</v>
      </c>
      <c r="B7921" t="s">
        <v>44</v>
      </c>
      <c r="C7921" t="s">
        <v>48</v>
      </c>
      <c r="D7921" t="s">
        <v>446</v>
      </c>
      <c r="E7921">
        <v>26</v>
      </c>
      <c r="F7921">
        <v>6</v>
      </c>
      <c r="G7921">
        <v>156</v>
      </c>
      <c r="H7921" t="s">
        <v>29</v>
      </c>
      <c r="I7921" t="s">
        <v>18</v>
      </c>
      <c r="J7921" s="1">
        <v>45558</v>
      </c>
      <c r="K7921" t="b">
        <v>0</v>
      </c>
      <c r="L7921" t="s">
        <v>19</v>
      </c>
      <c r="M7921">
        <v>9</v>
      </c>
      <c r="N7921">
        <f>G7921/SUMIF(B:B,B7921,G:G)*100</f>
        <v>0.25702493636161428</v>
      </c>
      <c r="Q7921">
        <f>VLOOKUP(C7921, Categories_Pivot_Table!A:B, 2, FALSE)</f>
        <v>23.348837209302324</v>
      </c>
      <c r="T7921">
        <f t="shared" si="124"/>
        <v>2024</v>
      </c>
    </row>
    <row r="7922" spans="1:20" x14ac:dyDescent="0.2">
      <c r="A7922" t="s">
        <v>8179</v>
      </c>
      <c r="B7922" t="s">
        <v>63</v>
      </c>
      <c r="C7922" t="s">
        <v>22</v>
      </c>
      <c r="D7922" t="s">
        <v>205</v>
      </c>
      <c r="E7922">
        <v>15.5</v>
      </c>
      <c r="F7922">
        <v>6</v>
      </c>
      <c r="G7922">
        <v>93</v>
      </c>
      <c r="H7922" t="s">
        <v>56</v>
      </c>
      <c r="I7922" t="s">
        <v>18</v>
      </c>
      <c r="J7922" s="1">
        <v>45026</v>
      </c>
      <c r="K7922" t="b">
        <v>0</v>
      </c>
      <c r="L7922" t="s">
        <v>19</v>
      </c>
      <c r="M7922">
        <v>4</v>
      </c>
      <c r="N7922">
        <f>G7922/SUMIF(B:B,B7922,G:G)*100</f>
        <v>0.15364789849325933</v>
      </c>
      <c r="Q7922">
        <f>VLOOKUP(C7922, Categories_Pivot_Table!A:B, 2, FALSE)</f>
        <v>21.505681818181817</v>
      </c>
      <c r="T7922">
        <f t="shared" si="124"/>
        <v>2023</v>
      </c>
    </row>
    <row r="7923" spans="1:20" x14ac:dyDescent="0.2">
      <c r="A7923" t="s">
        <v>8180</v>
      </c>
      <c r="B7923" t="s">
        <v>47</v>
      </c>
      <c r="C7923" t="s">
        <v>74</v>
      </c>
      <c r="D7923" t="s">
        <v>248</v>
      </c>
      <c r="E7923">
        <v>15.5</v>
      </c>
      <c r="F7923">
        <v>5</v>
      </c>
      <c r="G7923">
        <v>77.5</v>
      </c>
      <c r="H7923" t="s">
        <v>56</v>
      </c>
      <c r="I7923" t="s">
        <v>46</v>
      </c>
      <c r="J7923" s="1">
        <v>45011</v>
      </c>
      <c r="K7923" t="b">
        <v>1</v>
      </c>
      <c r="L7923" t="s">
        <v>24</v>
      </c>
      <c r="M7923">
        <v>3</v>
      </c>
      <c r="N7923">
        <f>G7923/SUMIF(B:B,B7923,G:G)*100</f>
        <v>0.12314683870147616</v>
      </c>
      <c r="Q7923">
        <f>VLOOKUP(C7923, Categories_Pivot_Table!A:B, 2, FALSE)</f>
        <v>24.317096165933375</v>
      </c>
      <c r="T7923">
        <f t="shared" si="124"/>
        <v>2023</v>
      </c>
    </row>
    <row r="7924" spans="1:20" x14ac:dyDescent="0.2">
      <c r="A7924" t="s">
        <v>8181</v>
      </c>
      <c r="B7924" t="s">
        <v>47</v>
      </c>
      <c r="C7924" t="s">
        <v>135</v>
      </c>
      <c r="D7924" t="s">
        <v>436</v>
      </c>
      <c r="E7924">
        <v>5</v>
      </c>
      <c r="F7924">
        <v>8</v>
      </c>
      <c r="G7924">
        <v>40</v>
      </c>
      <c r="H7924" t="s">
        <v>56</v>
      </c>
      <c r="I7924" t="s">
        <v>46</v>
      </c>
      <c r="J7924" s="1">
        <v>45106</v>
      </c>
      <c r="K7924" t="b">
        <v>0</v>
      </c>
      <c r="L7924" t="s">
        <v>42</v>
      </c>
      <c r="M7924">
        <v>6</v>
      </c>
      <c r="N7924">
        <f>G7924/SUMIF(B:B,B7924,G:G)*100</f>
        <v>6.3559658684632869E-2</v>
      </c>
      <c r="Q7924">
        <f>VLOOKUP(C7924, Categories_Pivot_Table!A:B, 2, FALSE)</f>
        <v>23.146341463414632</v>
      </c>
      <c r="T7924">
        <f t="shared" si="124"/>
        <v>2023</v>
      </c>
    </row>
    <row r="7925" spans="1:20" x14ac:dyDescent="0.2">
      <c r="A7925" t="s">
        <v>8182</v>
      </c>
      <c r="B7925" t="s">
        <v>44</v>
      </c>
      <c r="C7925" t="s">
        <v>15</v>
      </c>
      <c r="D7925" t="s">
        <v>16</v>
      </c>
      <c r="E7925">
        <v>18.5</v>
      </c>
      <c r="F7925">
        <v>4</v>
      </c>
      <c r="G7925">
        <v>74</v>
      </c>
      <c r="H7925" t="s">
        <v>29</v>
      </c>
      <c r="I7925" t="s">
        <v>46</v>
      </c>
      <c r="J7925" s="1">
        <v>44579</v>
      </c>
      <c r="K7925" t="b">
        <v>0</v>
      </c>
      <c r="L7925" t="s">
        <v>49</v>
      </c>
      <c r="M7925">
        <v>1</v>
      </c>
      <c r="N7925">
        <f>G7925/SUMIF(B:B,B7925,G:G)*100</f>
        <v>0.12192208519717602</v>
      </c>
      <c r="Q7925">
        <f>VLOOKUP(C7925, Categories_Pivot_Table!A:B, 2, FALSE)</f>
        <v>23.063808900523561</v>
      </c>
      <c r="T7925">
        <f t="shared" si="124"/>
        <v>2022</v>
      </c>
    </row>
    <row r="7926" spans="1:20" x14ac:dyDescent="0.2">
      <c r="A7926" t="s">
        <v>8183</v>
      </c>
      <c r="B7926" t="s">
        <v>95</v>
      </c>
      <c r="C7926" t="s">
        <v>22</v>
      </c>
      <c r="D7926" t="s">
        <v>283</v>
      </c>
      <c r="E7926">
        <v>8</v>
      </c>
      <c r="F7926">
        <v>8</v>
      </c>
      <c r="G7926">
        <v>64</v>
      </c>
      <c r="H7926" t="s">
        <v>29</v>
      </c>
      <c r="I7926" t="s">
        <v>18</v>
      </c>
      <c r="J7926" s="1">
        <v>44782</v>
      </c>
      <c r="K7926" t="b">
        <v>1</v>
      </c>
      <c r="L7926" t="s">
        <v>49</v>
      </c>
      <c r="M7926">
        <v>8</v>
      </c>
      <c r="N7926">
        <f>G7926/SUMIF(B:B,B7926,G:G)*100</f>
        <v>9.502386732292524E-2</v>
      </c>
      <c r="Q7926">
        <f>VLOOKUP(C7926, Categories_Pivot_Table!A:B, 2, FALSE)</f>
        <v>21.505681818181817</v>
      </c>
      <c r="T7926">
        <f t="shared" si="124"/>
        <v>2022</v>
      </c>
    </row>
    <row r="7927" spans="1:20" x14ac:dyDescent="0.2">
      <c r="A7927" t="s">
        <v>8184</v>
      </c>
      <c r="B7927" t="s">
        <v>87</v>
      </c>
      <c r="C7927" t="s">
        <v>15</v>
      </c>
      <c r="D7927" t="s">
        <v>197</v>
      </c>
      <c r="E7927">
        <v>41</v>
      </c>
      <c r="F7927">
        <v>6</v>
      </c>
      <c r="G7927">
        <v>246</v>
      </c>
      <c r="H7927" t="s">
        <v>17</v>
      </c>
      <c r="I7927" t="s">
        <v>46</v>
      </c>
      <c r="J7927" s="1">
        <v>45189</v>
      </c>
      <c r="K7927" t="b">
        <v>0</v>
      </c>
      <c r="L7927" t="s">
        <v>30</v>
      </c>
      <c r="M7927">
        <v>9</v>
      </c>
      <c r="N7927">
        <f>G7927/SUMIF(B:B,B7927,G:G)*100</f>
        <v>0.37824622906960653</v>
      </c>
      <c r="Q7927">
        <f>VLOOKUP(C7927, Categories_Pivot_Table!A:B, 2, FALSE)</f>
        <v>23.063808900523561</v>
      </c>
      <c r="T7927">
        <f t="shared" si="124"/>
        <v>2023</v>
      </c>
    </row>
    <row r="7928" spans="1:20" x14ac:dyDescent="0.2">
      <c r="A7928" t="s">
        <v>8185</v>
      </c>
      <c r="B7928" t="s">
        <v>84</v>
      </c>
      <c r="C7928" t="s">
        <v>74</v>
      </c>
      <c r="D7928" t="s">
        <v>248</v>
      </c>
      <c r="E7928">
        <v>15.5</v>
      </c>
      <c r="F7928">
        <v>5</v>
      </c>
      <c r="G7928">
        <v>77.5</v>
      </c>
      <c r="H7928" t="s">
        <v>56</v>
      </c>
      <c r="I7928" t="s">
        <v>46</v>
      </c>
      <c r="J7928" s="1">
        <v>45512</v>
      </c>
      <c r="K7928" t="b">
        <v>0</v>
      </c>
      <c r="L7928" t="s">
        <v>42</v>
      </c>
      <c r="M7928">
        <v>8</v>
      </c>
      <c r="N7928">
        <f>G7928/SUMIF(B:B,B7928,G:G)*100</f>
        <v>0.12547051442910914</v>
      </c>
      <c r="Q7928">
        <f>VLOOKUP(C7928, Categories_Pivot_Table!A:B, 2, FALSE)</f>
        <v>24.317096165933375</v>
      </c>
      <c r="T7928">
        <f t="shared" si="124"/>
        <v>2024</v>
      </c>
    </row>
    <row r="7929" spans="1:20" x14ac:dyDescent="0.2">
      <c r="A7929" t="s">
        <v>8186</v>
      </c>
      <c r="B7929" t="s">
        <v>76</v>
      </c>
      <c r="C7929" t="s">
        <v>22</v>
      </c>
      <c r="D7929" t="s">
        <v>272</v>
      </c>
      <c r="E7929">
        <v>5</v>
      </c>
      <c r="F7929">
        <v>1</v>
      </c>
      <c r="G7929">
        <v>5</v>
      </c>
      <c r="H7929" t="s">
        <v>29</v>
      </c>
      <c r="I7929" t="s">
        <v>46</v>
      </c>
      <c r="J7929" s="1">
        <v>45281</v>
      </c>
      <c r="K7929" t="b">
        <v>0</v>
      </c>
      <c r="L7929" t="s">
        <v>42</v>
      </c>
      <c r="M7929">
        <v>12</v>
      </c>
      <c r="N7929">
        <f>G7929/SUMIF(B:B,B7929,G:G)*100</f>
        <v>8.5133190877127261E-3</v>
      </c>
      <c r="Q7929">
        <f>VLOOKUP(C7929, Categories_Pivot_Table!A:B, 2, FALSE)</f>
        <v>21.505681818181817</v>
      </c>
      <c r="T7929">
        <f t="shared" si="124"/>
        <v>2023</v>
      </c>
    </row>
    <row r="7930" spans="1:20" x14ac:dyDescent="0.2">
      <c r="A7930" t="s">
        <v>8187</v>
      </c>
      <c r="B7930" t="s">
        <v>21</v>
      </c>
      <c r="C7930" t="s">
        <v>27</v>
      </c>
      <c r="D7930" t="s">
        <v>380</v>
      </c>
      <c r="E7930">
        <v>41</v>
      </c>
      <c r="F7930">
        <v>1</v>
      </c>
      <c r="G7930">
        <v>41</v>
      </c>
      <c r="H7930" t="s">
        <v>17</v>
      </c>
      <c r="I7930" t="s">
        <v>18</v>
      </c>
      <c r="J7930" s="1">
        <v>44760</v>
      </c>
      <c r="K7930" t="b">
        <v>0</v>
      </c>
      <c r="L7930" t="s">
        <v>19</v>
      </c>
      <c r="M7930">
        <v>7</v>
      </c>
      <c r="N7930">
        <f>G7930/SUMIF(B:B,B7930,G:G)*100</f>
        <v>6.6415583363706315E-2</v>
      </c>
      <c r="Q7930">
        <f>VLOOKUP(C7930, Categories_Pivot_Table!A:B, 2, FALSE)</f>
        <v>25.013711734693878</v>
      </c>
      <c r="T7930">
        <f t="shared" si="124"/>
        <v>2022</v>
      </c>
    </row>
    <row r="7931" spans="1:20" x14ac:dyDescent="0.2">
      <c r="A7931" t="s">
        <v>8188</v>
      </c>
      <c r="B7931" t="s">
        <v>121</v>
      </c>
      <c r="C7931" t="s">
        <v>15</v>
      </c>
      <c r="D7931" t="s">
        <v>776</v>
      </c>
      <c r="E7931">
        <v>38</v>
      </c>
      <c r="F7931">
        <v>5</v>
      </c>
      <c r="G7931">
        <v>190</v>
      </c>
      <c r="H7931" t="s">
        <v>17</v>
      </c>
      <c r="I7931" t="s">
        <v>18</v>
      </c>
      <c r="J7931" s="1">
        <v>45626</v>
      </c>
      <c r="K7931" t="b">
        <v>0</v>
      </c>
      <c r="L7931" t="s">
        <v>35</v>
      </c>
      <c r="M7931">
        <v>11</v>
      </c>
      <c r="N7931">
        <f>G7931/SUMIF(B:B,B7931,G:G)*100</f>
        <v>0.28976445200204359</v>
      </c>
      <c r="Q7931">
        <f>VLOOKUP(C7931, Categories_Pivot_Table!A:B, 2, FALSE)</f>
        <v>23.063808900523561</v>
      </c>
      <c r="T7931">
        <f t="shared" si="124"/>
        <v>2024</v>
      </c>
    </row>
    <row r="7932" spans="1:20" x14ac:dyDescent="0.2">
      <c r="A7932" t="s">
        <v>8189</v>
      </c>
      <c r="B7932" t="s">
        <v>51</v>
      </c>
      <c r="C7932" t="s">
        <v>48</v>
      </c>
      <c r="D7932" t="s">
        <v>294</v>
      </c>
      <c r="E7932">
        <v>6.5</v>
      </c>
      <c r="F7932">
        <v>2</v>
      </c>
      <c r="G7932">
        <v>13</v>
      </c>
      <c r="H7932" t="s">
        <v>17</v>
      </c>
      <c r="I7932" t="s">
        <v>18</v>
      </c>
      <c r="J7932" s="1">
        <v>44741</v>
      </c>
      <c r="K7932" t="b">
        <v>1</v>
      </c>
      <c r="L7932" t="s">
        <v>30</v>
      </c>
      <c r="M7932">
        <v>6</v>
      </c>
      <c r="N7932">
        <f>G7932/SUMIF(B:B,B7932,G:G)*100</f>
        <v>2.0152851628505435E-2</v>
      </c>
      <c r="Q7932">
        <f>VLOOKUP(C7932, Categories_Pivot_Table!A:B, 2, FALSE)</f>
        <v>23.348837209302324</v>
      </c>
      <c r="T7932">
        <f t="shared" si="124"/>
        <v>2022</v>
      </c>
    </row>
    <row r="7933" spans="1:20" x14ac:dyDescent="0.2">
      <c r="A7933" t="s">
        <v>8190</v>
      </c>
      <c r="B7933" t="s">
        <v>104</v>
      </c>
      <c r="C7933" t="s">
        <v>33</v>
      </c>
      <c r="D7933" t="s">
        <v>116</v>
      </c>
      <c r="E7933">
        <v>20</v>
      </c>
      <c r="F7933">
        <v>9</v>
      </c>
      <c r="G7933">
        <v>180</v>
      </c>
      <c r="H7933" t="s">
        <v>17</v>
      </c>
      <c r="I7933" t="s">
        <v>46</v>
      </c>
      <c r="J7933" s="1">
        <v>45431</v>
      </c>
      <c r="K7933" t="b">
        <v>0</v>
      </c>
      <c r="L7933" t="s">
        <v>24</v>
      </c>
      <c r="M7933">
        <v>5</v>
      </c>
      <c r="N7933">
        <f>G7933/SUMIF(B:B,B7933,G:G)*100</f>
        <v>0.292525961679099</v>
      </c>
      <c r="Q7933">
        <f>VLOOKUP(C7933, Categories_Pivot_Table!A:B, 2, FALSE)</f>
        <v>23.300574345883856</v>
      </c>
      <c r="T7933">
        <f t="shared" si="124"/>
        <v>2024</v>
      </c>
    </row>
    <row r="7934" spans="1:20" x14ac:dyDescent="0.2">
      <c r="A7934" t="s">
        <v>8191</v>
      </c>
      <c r="B7934" t="s">
        <v>14</v>
      </c>
      <c r="C7934" t="s">
        <v>74</v>
      </c>
      <c r="D7934" t="s">
        <v>75</v>
      </c>
      <c r="E7934">
        <v>23</v>
      </c>
      <c r="F7934">
        <v>7</v>
      </c>
      <c r="G7934">
        <v>161</v>
      </c>
      <c r="H7934" t="s">
        <v>29</v>
      </c>
      <c r="I7934" t="s">
        <v>18</v>
      </c>
      <c r="J7934" s="1">
        <v>44700</v>
      </c>
      <c r="K7934" t="b">
        <v>1</v>
      </c>
      <c r="L7934" t="s">
        <v>42</v>
      </c>
      <c r="M7934">
        <v>5</v>
      </c>
      <c r="N7934">
        <f>G7934/SUMIF(B:B,B7934,G:G)*100</f>
        <v>0.26211466295473229</v>
      </c>
      <c r="Q7934">
        <f>VLOOKUP(C7934, Categories_Pivot_Table!A:B, 2, FALSE)</f>
        <v>24.317096165933375</v>
      </c>
      <c r="T7934">
        <f t="shared" si="124"/>
        <v>2022</v>
      </c>
    </row>
    <row r="7935" spans="1:20" x14ac:dyDescent="0.2">
      <c r="A7935" t="s">
        <v>8192</v>
      </c>
      <c r="B7935" t="s">
        <v>87</v>
      </c>
      <c r="C7935" t="s">
        <v>135</v>
      </c>
      <c r="D7935" t="s">
        <v>154</v>
      </c>
      <c r="E7935">
        <v>26</v>
      </c>
      <c r="F7935">
        <v>4</v>
      </c>
      <c r="G7935">
        <v>104</v>
      </c>
      <c r="H7935" t="s">
        <v>17</v>
      </c>
      <c r="I7935" t="s">
        <v>46</v>
      </c>
      <c r="J7935" s="1">
        <v>45259</v>
      </c>
      <c r="K7935" t="b">
        <v>0</v>
      </c>
      <c r="L7935" t="s">
        <v>30</v>
      </c>
      <c r="M7935">
        <v>11</v>
      </c>
      <c r="N7935">
        <f>G7935/SUMIF(B:B,B7935,G:G)*100</f>
        <v>0.15990897489121578</v>
      </c>
      <c r="Q7935">
        <f>VLOOKUP(C7935, Categories_Pivot_Table!A:B, 2, FALSE)</f>
        <v>23.146341463414632</v>
      </c>
      <c r="T7935">
        <f t="shared" si="124"/>
        <v>2023</v>
      </c>
    </row>
    <row r="7936" spans="1:20" x14ac:dyDescent="0.2">
      <c r="A7936" t="s">
        <v>8193</v>
      </c>
      <c r="B7936" t="s">
        <v>47</v>
      </c>
      <c r="C7936" t="s">
        <v>27</v>
      </c>
      <c r="D7936" t="s">
        <v>167</v>
      </c>
      <c r="E7936">
        <v>6.5</v>
      </c>
      <c r="F7936">
        <v>1</v>
      </c>
      <c r="G7936">
        <v>6.5</v>
      </c>
      <c r="H7936" t="s">
        <v>17</v>
      </c>
      <c r="I7936" t="s">
        <v>46</v>
      </c>
      <c r="J7936" s="1">
        <v>45243</v>
      </c>
      <c r="K7936" t="b">
        <v>0</v>
      </c>
      <c r="L7936" t="s">
        <v>19</v>
      </c>
      <c r="M7936">
        <v>11</v>
      </c>
      <c r="N7936">
        <f>G7936/SUMIF(B:B,B7936,G:G)*100</f>
        <v>1.032844453625284E-2</v>
      </c>
      <c r="Q7936">
        <f>VLOOKUP(C7936, Categories_Pivot_Table!A:B, 2, FALSE)</f>
        <v>25.013711734693878</v>
      </c>
      <c r="T7936">
        <f t="shared" si="124"/>
        <v>2023</v>
      </c>
    </row>
    <row r="7937" spans="1:20" x14ac:dyDescent="0.2">
      <c r="A7937" t="s">
        <v>8194</v>
      </c>
      <c r="B7937" t="s">
        <v>26</v>
      </c>
      <c r="C7937" t="s">
        <v>135</v>
      </c>
      <c r="D7937" t="s">
        <v>507</v>
      </c>
      <c r="E7937">
        <v>29</v>
      </c>
      <c r="F7937">
        <v>6</v>
      </c>
      <c r="G7937">
        <v>174</v>
      </c>
      <c r="H7937" t="s">
        <v>56</v>
      </c>
      <c r="I7937" t="s">
        <v>18</v>
      </c>
      <c r="J7937" s="1">
        <v>44823</v>
      </c>
      <c r="K7937" t="b">
        <v>1</v>
      </c>
      <c r="L7937" t="s">
        <v>19</v>
      </c>
      <c r="M7937">
        <v>9</v>
      </c>
      <c r="N7937">
        <f>G7937/SUMIF(B:B,B7937,G:G)*100</f>
        <v>0.28043483516394963</v>
      </c>
      <c r="Q7937">
        <f>VLOOKUP(C7937, Categories_Pivot_Table!A:B, 2, FALSE)</f>
        <v>23.146341463414632</v>
      </c>
      <c r="T7937">
        <f t="shared" si="124"/>
        <v>2022</v>
      </c>
    </row>
    <row r="7938" spans="1:20" x14ac:dyDescent="0.2">
      <c r="A7938" t="s">
        <v>8195</v>
      </c>
      <c r="B7938" t="s">
        <v>51</v>
      </c>
      <c r="C7938" t="s">
        <v>38</v>
      </c>
      <c r="D7938" t="s">
        <v>241</v>
      </c>
      <c r="E7938">
        <v>17</v>
      </c>
      <c r="F7938">
        <v>4</v>
      </c>
      <c r="G7938">
        <v>68</v>
      </c>
      <c r="H7938" t="s">
        <v>29</v>
      </c>
      <c r="I7938" t="s">
        <v>18</v>
      </c>
      <c r="J7938" s="1">
        <v>45420</v>
      </c>
      <c r="K7938" t="b">
        <v>1</v>
      </c>
      <c r="L7938" t="s">
        <v>30</v>
      </c>
      <c r="M7938">
        <v>5</v>
      </c>
      <c r="N7938">
        <f>G7938/SUMIF(B:B,B7938,G:G)*100</f>
        <v>0.10541491621064379</v>
      </c>
      <c r="Q7938">
        <f>VLOOKUP(C7938, Categories_Pivot_Table!A:B, 2, FALSE)</f>
        <v>23.088790931989923</v>
      </c>
      <c r="T7938">
        <f t="shared" ref="T7938:T8001" si="125">YEAR(J7938)</f>
        <v>2024</v>
      </c>
    </row>
    <row r="7939" spans="1:20" x14ac:dyDescent="0.2">
      <c r="A7939" t="s">
        <v>8196</v>
      </c>
      <c r="B7939" t="s">
        <v>73</v>
      </c>
      <c r="C7939" t="s">
        <v>15</v>
      </c>
      <c r="D7939" t="s">
        <v>138</v>
      </c>
      <c r="E7939">
        <v>20</v>
      </c>
      <c r="F7939">
        <v>3</v>
      </c>
      <c r="G7939">
        <v>60</v>
      </c>
      <c r="H7939" t="s">
        <v>29</v>
      </c>
      <c r="I7939" t="s">
        <v>46</v>
      </c>
      <c r="J7939" s="1">
        <v>45269</v>
      </c>
      <c r="K7939" t="b">
        <v>0</v>
      </c>
      <c r="L7939" t="s">
        <v>35</v>
      </c>
      <c r="M7939">
        <v>12</v>
      </c>
      <c r="N7939">
        <f>G7939/SUMIF(B:B,B7939,G:G)*100</f>
        <v>0.10365469167048172</v>
      </c>
      <c r="Q7939">
        <f>VLOOKUP(C7939, Categories_Pivot_Table!A:B, 2, FALSE)</f>
        <v>23.063808900523561</v>
      </c>
      <c r="T7939">
        <f t="shared" si="125"/>
        <v>2023</v>
      </c>
    </row>
    <row r="7940" spans="1:20" x14ac:dyDescent="0.2">
      <c r="A7940" t="s">
        <v>8197</v>
      </c>
      <c r="B7940" t="s">
        <v>51</v>
      </c>
      <c r="C7940" t="s">
        <v>74</v>
      </c>
      <c r="D7940" t="s">
        <v>311</v>
      </c>
      <c r="E7940">
        <v>14</v>
      </c>
      <c r="F7940">
        <v>2</v>
      </c>
      <c r="G7940">
        <v>28</v>
      </c>
      <c r="H7940" t="s">
        <v>56</v>
      </c>
      <c r="I7940" t="s">
        <v>18</v>
      </c>
      <c r="J7940" s="1">
        <v>45564</v>
      </c>
      <c r="K7940" t="b">
        <v>0</v>
      </c>
      <c r="L7940" t="s">
        <v>24</v>
      </c>
      <c r="M7940">
        <v>9</v>
      </c>
      <c r="N7940">
        <f>G7940/SUMIF(B:B,B7940,G:G)*100</f>
        <v>4.3406141969088631E-2</v>
      </c>
      <c r="Q7940">
        <f>VLOOKUP(C7940, Categories_Pivot_Table!A:B, 2, FALSE)</f>
        <v>24.317096165933375</v>
      </c>
      <c r="T7940">
        <f t="shared" si="125"/>
        <v>2024</v>
      </c>
    </row>
    <row r="7941" spans="1:20" x14ac:dyDescent="0.2">
      <c r="A7941" t="s">
        <v>8198</v>
      </c>
      <c r="B7941" t="s">
        <v>104</v>
      </c>
      <c r="C7941" t="s">
        <v>135</v>
      </c>
      <c r="D7941" t="s">
        <v>422</v>
      </c>
      <c r="E7941">
        <v>17</v>
      </c>
      <c r="F7941">
        <v>4</v>
      </c>
      <c r="G7941">
        <v>68</v>
      </c>
      <c r="H7941" t="s">
        <v>56</v>
      </c>
      <c r="I7941" t="s">
        <v>18</v>
      </c>
      <c r="J7941" s="1">
        <v>45580</v>
      </c>
      <c r="K7941" t="b">
        <v>0</v>
      </c>
      <c r="L7941" t="s">
        <v>49</v>
      </c>
      <c r="M7941">
        <v>10</v>
      </c>
      <c r="N7941">
        <f>G7941/SUMIF(B:B,B7941,G:G)*100</f>
        <v>0.11050980774543742</v>
      </c>
      <c r="Q7941">
        <f>VLOOKUP(C7941, Categories_Pivot_Table!A:B, 2, FALSE)</f>
        <v>23.146341463414632</v>
      </c>
      <c r="T7941">
        <f t="shared" si="125"/>
        <v>2024</v>
      </c>
    </row>
    <row r="7942" spans="1:20" x14ac:dyDescent="0.2">
      <c r="A7942" t="s">
        <v>8199</v>
      </c>
      <c r="B7942" t="s">
        <v>104</v>
      </c>
      <c r="C7942" t="s">
        <v>38</v>
      </c>
      <c r="D7942" t="s">
        <v>131</v>
      </c>
      <c r="E7942">
        <v>8</v>
      </c>
      <c r="F7942">
        <v>3</v>
      </c>
      <c r="G7942">
        <v>24</v>
      </c>
      <c r="H7942" t="s">
        <v>17</v>
      </c>
      <c r="I7942" t="s">
        <v>46</v>
      </c>
      <c r="J7942" s="1">
        <v>44980</v>
      </c>
      <c r="K7942" t="b">
        <v>1</v>
      </c>
      <c r="L7942" t="s">
        <v>42</v>
      </c>
      <c r="M7942">
        <v>2</v>
      </c>
      <c r="N7942">
        <f>G7942/SUMIF(B:B,B7942,G:G)*100</f>
        <v>3.9003461557213202E-2</v>
      </c>
      <c r="Q7942">
        <f>VLOOKUP(C7942, Categories_Pivot_Table!A:B, 2, FALSE)</f>
        <v>23.088790931989923</v>
      </c>
      <c r="T7942">
        <f t="shared" si="125"/>
        <v>2023</v>
      </c>
    </row>
    <row r="7943" spans="1:20" x14ac:dyDescent="0.2">
      <c r="A7943" t="s">
        <v>8200</v>
      </c>
      <c r="B7943" t="s">
        <v>84</v>
      </c>
      <c r="C7943" t="s">
        <v>135</v>
      </c>
      <c r="D7943" t="s">
        <v>41</v>
      </c>
      <c r="E7943">
        <v>23</v>
      </c>
      <c r="F7943">
        <v>9</v>
      </c>
      <c r="G7943">
        <v>112.5</v>
      </c>
      <c r="H7943" t="s">
        <v>56</v>
      </c>
      <c r="I7943" t="s">
        <v>46</v>
      </c>
      <c r="J7943" s="1">
        <v>44666</v>
      </c>
      <c r="K7943" t="b">
        <v>0</v>
      </c>
      <c r="L7943" t="s">
        <v>65</v>
      </c>
      <c r="M7943">
        <v>4</v>
      </c>
      <c r="N7943">
        <f>G7943/SUMIF(B:B,B7943,G:G)*100</f>
        <v>0.1821346177196746</v>
      </c>
      <c r="Q7943">
        <f>VLOOKUP(C7943, Categories_Pivot_Table!A:B, 2, FALSE)</f>
        <v>23.146341463414632</v>
      </c>
      <c r="T7943">
        <f t="shared" si="125"/>
        <v>2022</v>
      </c>
    </row>
    <row r="7944" spans="1:20" x14ac:dyDescent="0.2">
      <c r="A7944" t="s">
        <v>8201</v>
      </c>
      <c r="B7944" t="s">
        <v>21</v>
      </c>
      <c r="C7944" t="s">
        <v>135</v>
      </c>
      <c r="D7944" t="s">
        <v>163</v>
      </c>
      <c r="E7944">
        <v>36.5</v>
      </c>
      <c r="F7944">
        <v>4</v>
      </c>
      <c r="G7944">
        <v>146</v>
      </c>
      <c r="H7944" t="s">
        <v>17</v>
      </c>
      <c r="I7944" t="s">
        <v>46</v>
      </c>
      <c r="J7944" s="1">
        <v>44581</v>
      </c>
      <c r="K7944" t="b">
        <v>1</v>
      </c>
      <c r="L7944" t="s">
        <v>42</v>
      </c>
      <c r="M7944">
        <v>1</v>
      </c>
      <c r="N7944">
        <f>G7944/SUMIF(B:B,B7944,G:G)*100</f>
        <v>0.23650427246588104</v>
      </c>
      <c r="Q7944">
        <f>VLOOKUP(C7944, Categories_Pivot_Table!A:B, 2, FALSE)</f>
        <v>23.146341463414632</v>
      </c>
      <c r="T7944">
        <f t="shared" si="125"/>
        <v>2022</v>
      </c>
    </row>
    <row r="7945" spans="1:20" x14ac:dyDescent="0.2">
      <c r="A7945" t="s">
        <v>8202</v>
      </c>
      <c r="B7945" t="s">
        <v>14</v>
      </c>
      <c r="C7945" t="s">
        <v>27</v>
      </c>
      <c r="D7945" t="s">
        <v>974</v>
      </c>
      <c r="E7945">
        <v>32</v>
      </c>
      <c r="F7945">
        <v>7</v>
      </c>
      <c r="G7945">
        <v>224</v>
      </c>
      <c r="H7945" t="s">
        <v>17</v>
      </c>
      <c r="I7945" t="s">
        <v>46</v>
      </c>
      <c r="J7945" s="1">
        <v>44999</v>
      </c>
      <c r="K7945" t="b">
        <v>0</v>
      </c>
      <c r="L7945" t="s">
        <v>49</v>
      </c>
      <c r="M7945">
        <v>3</v>
      </c>
      <c r="N7945">
        <f>G7945/SUMIF(B:B,B7945,G:G)*100</f>
        <v>0.36468127019788843</v>
      </c>
      <c r="Q7945">
        <f>VLOOKUP(C7945, Categories_Pivot_Table!A:B, 2, FALSE)</f>
        <v>25.013711734693878</v>
      </c>
      <c r="T7945">
        <f t="shared" si="125"/>
        <v>2023</v>
      </c>
    </row>
    <row r="7946" spans="1:20" x14ac:dyDescent="0.2">
      <c r="A7946" t="s">
        <v>8203</v>
      </c>
      <c r="B7946" t="s">
        <v>113</v>
      </c>
      <c r="C7946" t="s">
        <v>48</v>
      </c>
      <c r="D7946" t="s">
        <v>1089</v>
      </c>
      <c r="E7946">
        <v>30.5</v>
      </c>
      <c r="F7946">
        <v>3</v>
      </c>
      <c r="G7946">
        <v>91.5</v>
      </c>
      <c r="H7946" t="s">
        <v>29</v>
      </c>
      <c r="I7946" t="s">
        <v>18</v>
      </c>
      <c r="J7946" s="1">
        <v>45406</v>
      </c>
      <c r="K7946" t="b">
        <v>0</v>
      </c>
      <c r="L7946" t="s">
        <v>30</v>
      </c>
      <c r="M7946">
        <v>4</v>
      </c>
      <c r="N7946">
        <f>G7946/SUMIF(B:B,B7946,G:G)*100</f>
        <v>0.15065944379497143</v>
      </c>
      <c r="Q7946">
        <f>VLOOKUP(C7946, Categories_Pivot_Table!A:B, 2, FALSE)</f>
        <v>23.348837209302324</v>
      </c>
      <c r="T7946">
        <f t="shared" si="125"/>
        <v>2024</v>
      </c>
    </row>
    <row r="7947" spans="1:20" x14ac:dyDescent="0.2">
      <c r="A7947" t="s">
        <v>8204</v>
      </c>
      <c r="B7947" t="s">
        <v>81</v>
      </c>
      <c r="C7947" t="s">
        <v>74</v>
      </c>
      <c r="D7947" t="s">
        <v>456</v>
      </c>
      <c r="E7947">
        <v>11</v>
      </c>
      <c r="F7947">
        <v>4</v>
      </c>
      <c r="G7947">
        <v>44</v>
      </c>
      <c r="H7947" t="s">
        <v>29</v>
      </c>
      <c r="I7947" t="s">
        <v>18</v>
      </c>
      <c r="J7947" s="1">
        <v>45432</v>
      </c>
      <c r="K7947" t="b">
        <v>1</v>
      </c>
      <c r="L7947" t="s">
        <v>19</v>
      </c>
      <c r="M7947">
        <v>5</v>
      </c>
      <c r="N7947">
        <f>G7947/SUMIF(B:B,B7947,G:G)*100</f>
        <v>6.9669308294606172E-2</v>
      </c>
      <c r="Q7947">
        <f>VLOOKUP(C7947, Categories_Pivot_Table!A:B, 2, FALSE)</f>
        <v>24.317096165933375</v>
      </c>
      <c r="T7947">
        <f t="shared" si="125"/>
        <v>2024</v>
      </c>
    </row>
    <row r="7948" spans="1:20" x14ac:dyDescent="0.2">
      <c r="A7948" t="s">
        <v>8205</v>
      </c>
      <c r="B7948" t="s">
        <v>76</v>
      </c>
      <c r="C7948" t="s">
        <v>74</v>
      </c>
      <c r="D7948" t="s">
        <v>82</v>
      </c>
      <c r="E7948">
        <v>9.5</v>
      </c>
      <c r="F7948">
        <v>5</v>
      </c>
      <c r="G7948">
        <v>47.5</v>
      </c>
      <c r="H7948" t="s">
        <v>17</v>
      </c>
      <c r="I7948" t="s">
        <v>46</v>
      </c>
      <c r="J7948" s="1">
        <v>44981</v>
      </c>
      <c r="K7948" t="b">
        <v>0</v>
      </c>
      <c r="L7948" t="s">
        <v>65</v>
      </c>
      <c r="M7948">
        <v>2</v>
      </c>
      <c r="N7948">
        <f>G7948/SUMIF(B:B,B7948,G:G)*100</f>
        <v>8.0876531333270898E-2</v>
      </c>
      <c r="Q7948">
        <f>VLOOKUP(C7948, Categories_Pivot_Table!A:B, 2, FALSE)</f>
        <v>24.317096165933375</v>
      </c>
      <c r="T7948">
        <f t="shared" si="125"/>
        <v>2023</v>
      </c>
    </row>
    <row r="7949" spans="1:20" x14ac:dyDescent="0.2">
      <c r="A7949" t="s">
        <v>8206</v>
      </c>
      <c r="B7949" t="s">
        <v>81</v>
      </c>
      <c r="C7949" t="s">
        <v>38</v>
      </c>
      <c r="D7949" t="s">
        <v>207</v>
      </c>
      <c r="E7949">
        <v>9.5</v>
      </c>
      <c r="F7949">
        <v>8</v>
      </c>
      <c r="G7949">
        <v>76</v>
      </c>
      <c r="H7949" t="s">
        <v>17</v>
      </c>
      <c r="I7949" t="s">
        <v>18</v>
      </c>
      <c r="J7949" s="1">
        <v>45318</v>
      </c>
      <c r="K7949" t="b">
        <v>0</v>
      </c>
      <c r="L7949" t="s">
        <v>35</v>
      </c>
      <c r="M7949">
        <v>1</v>
      </c>
      <c r="N7949">
        <f>G7949/SUMIF(B:B,B7949,G:G)*100</f>
        <v>0.12033789614522884</v>
      </c>
      <c r="Q7949">
        <f>VLOOKUP(C7949, Categories_Pivot_Table!A:B, 2, FALSE)</f>
        <v>23.088790931989923</v>
      </c>
      <c r="T7949">
        <f t="shared" si="125"/>
        <v>2024</v>
      </c>
    </row>
    <row r="7950" spans="1:20" x14ac:dyDescent="0.2">
      <c r="A7950" t="s">
        <v>8207</v>
      </c>
      <c r="B7950" t="s">
        <v>95</v>
      </c>
      <c r="C7950" t="s">
        <v>48</v>
      </c>
      <c r="D7950" t="s">
        <v>655</v>
      </c>
      <c r="E7950">
        <v>12.5</v>
      </c>
      <c r="F7950">
        <v>10</v>
      </c>
      <c r="G7950">
        <v>125</v>
      </c>
      <c r="H7950" t="s">
        <v>17</v>
      </c>
      <c r="I7950" t="s">
        <v>18</v>
      </c>
      <c r="J7950" s="1">
        <v>45610</v>
      </c>
      <c r="K7950" t="b">
        <v>1</v>
      </c>
      <c r="L7950" t="s">
        <v>42</v>
      </c>
      <c r="M7950">
        <v>11</v>
      </c>
      <c r="N7950">
        <f>G7950/SUMIF(B:B,B7950,G:G)*100</f>
        <v>0.18559349086508836</v>
      </c>
      <c r="Q7950">
        <f>VLOOKUP(C7950, Categories_Pivot_Table!A:B, 2, FALSE)</f>
        <v>23.348837209302324</v>
      </c>
      <c r="T7950">
        <f t="shared" si="125"/>
        <v>2024</v>
      </c>
    </row>
    <row r="7951" spans="1:20" x14ac:dyDescent="0.2">
      <c r="A7951" t="s">
        <v>8208</v>
      </c>
      <c r="B7951" t="s">
        <v>63</v>
      </c>
      <c r="C7951" t="s">
        <v>27</v>
      </c>
      <c r="D7951" t="s">
        <v>41</v>
      </c>
      <c r="E7951">
        <v>23</v>
      </c>
      <c r="F7951">
        <v>7</v>
      </c>
      <c r="G7951">
        <v>150.5</v>
      </c>
      <c r="H7951" t="s">
        <v>29</v>
      </c>
      <c r="I7951" t="s">
        <v>18</v>
      </c>
      <c r="J7951" s="1">
        <v>44797</v>
      </c>
      <c r="K7951" t="b">
        <v>1</v>
      </c>
      <c r="L7951" t="s">
        <v>30</v>
      </c>
      <c r="M7951">
        <v>8</v>
      </c>
      <c r="N7951">
        <f>G7951/SUMIF(B:B,B7951,G:G)*100</f>
        <v>0.24864525508855403</v>
      </c>
      <c r="Q7951">
        <f>VLOOKUP(C7951, Categories_Pivot_Table!A:B, 2, FALSE)</f>
        <v>25.013711734693878</v>
      </c>
      <c r="T7951">
        <f t="shared" si="125"/>
        <v>2022</v>
      </c>
    </row>
    <row r="7952" spans="1:20" x14ac:dyDescent="0.2">
      <c r="A7952" t="s">
        <v>8209</v>
      </c>
      <c r="B7952" t="s">
        <v>51</v>
      </c>
      <c r="C7952" t="s">
        <v>135</v>
      </c>
      <c r="D7952" t="s">
        <v>422</v>
      </c>
      <c r="E7952">
        <v>17</v>
      </c>
      <c r="F7952">
        <v>7</v>
      </c>
      <c r="G7952">
        <v>119</v>
      </c>
      <c r="H7952" t="s">
        <v>56</v>
      </c>
      <c r="I7952" t="s">
        <v>18</v>
      </c>
      <c r="J7952" s="1">
        <v>45600</v>
      </c>
      <c r="K7952" t="b">
        <v>1</v>
      </c>
      <c r="L7952" t="s">
        <v>19</v>
      </c>
      <c r="M7952">
        <v>11</v>
      </c>
      <c r="N7952">
        <f>G7952/SUMIF(B:B,B7952,G:G)*100</f>
        <v>0.18447610336862666</v>
      </c>
      <c r="Q7952">
        <f>VLOOKUP(C7952, Categories_Pivot_Table!A:B, 2, FALSE)</f>
        <v>23.146341463414632</v>
      </c>
      <c r="T7952">
        <f t="shared" si="125"/>
        <v>2024</v>
      </c>
    </row>
    <row r="7953" spans="1:20" x14ac:dyDescent="0.2">
      <c r="A7953" t="s">
        <v>8210</v>
      </c>
      <c r="B7953" t="s">
        <v>90</v>
      </c>
      <c r="C7953" t="s">
        <v>74</v>
      </c>
      <c r="D7953" t="s">
        <v>364</v>
      </c>
      <c r="E7953">
        <v>21.5</v>
      </c>
      <c r="F7953">
        <v>3</v>
      </c>
      <c r="G7953">
        <v>64.5</v>
      </c>
      <c r="H7953" t="s">
        <v>29</v>
      </c>
      <c r="I7953" t="s">
        <v>18</v>
      </c>
      <c r="J7953" s="1">
        <v>45178</v>
      </c>
      <c r="K7953" t="b">
        <v>0</v>
      </c>
      <c r="L7953" t="s">
        <v>35</v>
      </c>
      <c r="M7953">
        <v>9</v>
      </c>
      <c r="N7953">
        <f>G7953/SUMIF(B:B,B7953,G:G)*100</f>
        <v>0.10905955158770418</v>
      </c>
      <c r="Q7953">
        <f>VLOOKUP(C7953, Categories_Pivot_Table!A:B, 2, FALSE)</f>
        <v>24.317096165933375</v>
      </c>
      <c r="T7953">
        <f t="shared" si="125"/>
        <v>2023</v>
      </c>
    </row>
    <row r="7954" spans="1:20" x14ac:dyDescent="0.2">
      <c r="A7954" t="s">
        <v>8211</v>
      </c>
      <c r="B7954" t="s">
        <v>121</v>
      </c>
      <c r="C7954" t="s">
        <v>48</v>
      </c>
      <c r="D7954" t="s">
        <v>203</v>
      </c>
      <c r="E7954">
        <v>39.5</v>
      </c>
      <c r="F7954">
        <v>4</v>
      </c>
      <c r="G7954">
        <v>158</v>
      </c>
      <c r="H7954" t="s">
        <v>29</v>
      </c>
      <c r="I7954" t="s">
        <v>46</v>
      </c>
      <c r="J7954" s="1">
        <v>45024</v>
      </c>
      <c r="K7954" t="b">
        <v>1</v>
      </c>
      <c r="L7954" t="s">
        <v>35</v>
      </c>
      <c r="M7954">
        <v>4</v>
      </c>
      <c r="N7954">
        <f>G7954/SUMIF(B:B,B7954,G:G)*100</f>
        <v>0.24096201798064679</v>
      </c>
      <c r="Q7954">
        <f>VLOOKUP(C7954, Categories_Pivot_Table!A:B, 2, FALSE)</f>
        <v>23.348837209302324</v>
      </c>
      <c r="T7954">
        <f t="shared" si="125"/>
        <v>2023</v>
      </c>
    </row>
    <row r="7955" spans="1:20" x14ac:dyDescent="0.2">
      <c r="A7955" t="s">
        <v>8212</v>
      </c>
      <c r="B7955" t="s">
        <v>81</v>
      </c>
      <c r="C7955" t="s">
        <v>74</v>
      </c>
      <c r="D7955" t="s">
        <v>349</v>
      </c>
      <c r="E7955">
        <v>38</v>
      </c>
      <c r="F7955">
        <v>4</v>
      </c>
      <c r="G7955">
        <v>152</v>
      </c>
      <c r="H7955" t="s">
        <v>17</v>
      </c>
      <c r="I7955" t="s">
        <v>18</v>
      </c>
      <c r="J7955" s="1">
        <v>45097</v>
      </c>
      <c r="K7955" t="b">
        <v>0</v>
      </c>
      <c r="L7955" t="s">
        <v>49</v>
      </c>
      <c r="M7955">
        <v>6</v>
      </c>
      <c r="N7955">
        <f>G7955/SUMIF(B:B,B7955,G:G)*100</f>
        <v>0.24067579229045769</v>
      </c>
      <c r="Q7955">
        <f>VLOOKUP(C7955, Categories_Pivot_Table!A:B, 2, FALSE)</f>
        <v>24.317096165933375</v>
      </c>
      <c r="T7955">
        <f t="shared" si="125"/>
        <v>2023</v>
      </c>
    </row>
    <row r="7956" spans="1:20" x14ac:dyDescent="0.2">
      <c r="A7956" t="s">
        <v>8213</v>
      </c>
      <c r="B7956" t="s">
        <v>121</v>
      </c>
      <c r="C7956" t="s">
        <v>15</v>
      </c>
      <c r="D7956" t="s">
        <v>171</v>
      </c>
      <c r="E7956">
        <v>21.5</v>
      </c>
      <c r="F7956">
        <v>7</v>
      </c>
      <c r="G7956">
        <v>150.5</v>
      </c>
      <c r="H7956" t="s">
        <v>17</v>
      </c>
      <c r="I7956" t="s">
        <v>18</v>
      </c>
      <c r="J7956" s="1">
        <v>44998</v>
      </c>
      <c r="K7956" t="b">
        <v>0</v>
      </c>
      <c r="L7956" t="s">
        <v>19</v>
      </c>
      <c r="M7956">
        <v>3</v>
      </c>
      <c r="N7956">
        <f>G7956/SUMIF(B:B,B7956,G:G)*100</f>
        <v>0.2295239475068819</v>
      </c>
      <c r="Q7956">
        <f>VLOOKUP(C7956, Categories_Pivot_Table!A:B, 2, FALSE)</f>
        <v>23.063808900523561</v>
      </c>
      <c r="T7956">
        <f t="shared" si="125"/>
        <v>2023</v>
      </c>
    </row>
    <row r="7957" spans="1:20" x14ac:dyDescent="0.2">
      <c r="A7957" t="s">
        <v>8214</v>
      </c>
      <c r="B7957" t="s">
        <v>173</v>
      </c>
      <c r="C7957" t="s">
        <v>38</v>
      </c>
      <c r="D7957" t="s">
        <v>362</v>
      </c>
      <c r="E7957">
        <v>41</v>
      </c>
      <c r="F7957">
        <v>5</v>
      </c>
      <c r="G7957">
        <v>205</v>
      </c>
      <c r="H7957" t="s">
        <v>17</v>
      </c>
      <c r="I7957" t="s">
        <v>46</v>
      </c>
      <c r="J7957" s="1">
        <v>45146</v>
      </c>
      <c r="K7957" t="b">
        <v>1</v>
      </c>
      <c r="L7957" t="s">
        <v>49</v>
      </c>
      <c r="M7957">
        <v>8</v>
      </c>
      <c r="N7957">
        <f>G7957/SUMIF(B:B,B7957,G:G)*100</f>
        <v>0.33711006232425056</v>
      </c>
      <c r="Q7957">
        <f>VLOOKUP(C7957, Categories_Pivot_Table!A:B, 2, FALSE)</f>
        <v>23.088790931989923</v>
      </c>
      <c r="T7957">
        <f t="shared" si="125"/>
        <v>2023</v>
      </c>
    </row>
    <row r="7958" spans="1:20" x14ac:dyDescent="0.2">
      <c r="A7958" t="s">
        <v>8215</v>
      </c>
      <c r="B7958" t="s">
        <v>84</v>
      </c>
      <c r="C7958" t="s">
        <v>15</v>
      </c>
      <c r="D7958" t="s">
        <v>570</v>
      </c>
      <c r="E7958">
        <v>6.5</v>
      </c>
      <c r="F7958">
        <v>3</v>
      </c>
      <c r="G7958">
        <v>19.5</v>
      </c>
      <c r="H7958" t="s">
        <v>56</v>
      </c>
      <c r="I7958" t="s">
        <v>46</v>
      </c>
      <c r="J7958" s="1">
        <v>45522</v>
      </c>
      <c r="K7958" t="b">
        <v>1</v>
      </c>
      <c r="L7958" t="s">
        <v>24</v>
      </c>
      <c r="M7958">
        <v>8</v>
      </c>
      <c r="N7958">
        <f>G7958/SUMIF(B:B,B7958,G:G)*100</f>
        <v>3.1570000404743601E-2</v>
      </c>
      <c r="Q7958">
        <f>VLOOKUP(C7958, Categories_Pivot_Table!A:B, 2, FALSE)</f>
        <v>23.063808900523561</v>
      </c>
      <c r="T7958">
        <f t="shared" si="125"/>
        <v>2024</v>
      </c>
    </row>
    <row r="7959" spans="1:20" x14ac:dyDescent="0.2">
      <c r="A7959" t="s">
        <v>8216</v>
      </c>
      <c r="B7959" t="s">
        <v>87</v>
      </c>
      <c r="C7959" t="s">
        <v>27</v>
      </c>
      <c r="D7959" t="s">
        <v>915</v>
      </c>
      <c r="E7959">
        <v>20</v>
      </c>
      <c r="F7959">
        <v>3</v>
      </c>
      <c r="G7959">
        <v>60</v>
      </c>
      <c r="H7959" t="s">
        <v>29</v>
      </c>
      <c r="I7959" t="s">
        <v>18</v>
      </c>
      <c r="J7959" s="1">
        <v>45447</v>
      </c>
      <c r="K7959" t="b">
        <v>0</v>
      </c>
      <c r="L7959" t="s">
        <v>49</v>
      </c>
      <c r="M7959">
        <v>6</v>
      </c>
      <c r="N7959">
        <f>G7959/SUMIF(B:B,B7959,G:G)*100</f>
        <v>9.2255177821855244E-2</v>
      </c>
      <c r="Q7959">
        <f>VLOOKUP(C7959, Categories_Pivot_Table!A:B, 2, FALSE)</f>
        <v>25.013711734693878</v>
      </c>
      <c r="T7959">
        <f t="shared" si="125"/>
        <v>2024</v>
      </c>
    </row>
    <row r="7960" spans="1:20" x14ac:dyDescent="0.2">
      <c r="A7960" t="s">
        <v>8217</v>
      </c>
      <c r="B7960" t="s">
        <v>90</v>
      </c>
      <c r="C7960" t="s">
        <v>48</v>
      </c>
      <c r="D7960" t="s">
        <v>93</v>
      </c>
      <c r="E7960">
        <v>41</v>
      </c>
      <c r="F7960">
        <v>8</v>
      </c>
      <c r="G7960">
        <v>328</v>
      </c>
      <c r="H7960" t="s">
        <v>56</v>
      </c>
      <c r="I7960" t="s">
        <v>18</v>
      </c>
      <c r="J7960" s="1">
        <v>45383</v>
      </c>
      <c r="K7960" t="b">
        <v>0</v>
      </c>
      <c r="L7960" t="s">
        <v>19</v>
      </c>
      <c r="M7960">
        <v>4</v>
      </c>
      <c r="N7960">
        <f>G7960/SUMIF(B:B,B7960,G:G)*100</f>
        <v>0.55459740962429416</v>
      </c>
      <c r="Q7960">
        <f>VLOOKUP(C7960, Categories_Pivot_Table!A:B, 2, FALSE)</f>
        <v>23.348837209302324</v>
      </c>
      <c r="T7960">
        <f t="shared" si="125"/>
        <v>2024</v>
      </c>
    </row>
    <row r="7961" spans="1:20" x14ac:dyDescent="0.2">
      <c r="A7961" t="s">
        <v>8218</v>
      </c>
      <c r="B7961" t="s">
        <v>63</v>
      </c>
      <c r="C7961" t="s">
        <v>38</v>
      </c>
      <c r="D7961" t="s">
        <v>473</v>
      </c>
      <c r="E7961">
        <v>23</v>
      </c>
      <c r="F7961">
        <v>5</v>
      </c>
      <c r="G7961">
        <v>115</v>
      </c>
      <c r="H7961" t="s">
        <v>56</v>
      </c>
      <c r="I7961" t="s">
        <v>18</v>
      </c>
      <c r="J7961" s="1">
        <v>44706</v>
      </c>
      <c r="K7961" t="b">
        <v>0</v>
      </c>
      <c r="L7961" t="s">
        <v>30</v>
      </c>
      <c r="M7961">
        <v>5</v>
      </c>
      <c r="N7961">
        <f>G7961/SUMIF(B:B,B7961,G:G)*100</f>
        <v>0.18999471319058947</v>
      </c>
      <c r="Q7961">
        <f>VLOOKUP(C7961, Categories_Pivot_Table!A:B, 2, FALSE)</f>
        <v>23.088790931989923</v>
      </c>
      <c r="T7961">
        <f t="shared" si="125"/>
        <v>2022</v>
      </c>
    </row>
    <row r="7962" spans="1:20" x14ac:dyDescent="0.2">
      <c r="A7962" t="s">
        <v>8219</v>
      </c>
      <c r="B7962" t="s">
        <v>81</v>
      </c>
      <c r="C7962" t="s">
        <v>74</v>
      </c>
      <c r="D7962" t="s">
        <v>248</v>
      </c>
      <c r="E7962">
        <v>15.5</v>
      </c>
      <c r="F7962">
        <v>3</v>
      </c>
      <c r="G7962">
        <v>46.5</v>
      </c>
      <c r="H7962" t="s">
        <v>29</v>
      </c>
      <c r="I7962" t="s">
        <v>18</v>
      </c>
      <c r="J7962" s="1">
        <v>45351</v>
      </c>
      <c r="K7962" t="b">
        <v>0</v>
      </c>
      <c r="L7962" t="s">
        <v>42</v>
      </c>
      <c r="M7962">
        <v>2</v>
      </c>
      <c r="N7962">
        <f>G7962/SUMIF(B:B,B7962,G:G)*100</f>
        <v>7.362779172043607E-2</v>
      </c>
      <c r="Q7962">
        <f>VLOOKUP(C7962, Categories_Pivot_Table!A:B, 2, FALSE)</f>
        <v>24.317096165933375</v>
      </c>
      <c r="T7962">
        <f t="shared" si="125"/>
        <v>2024</v>
      </c>
    </row>
    <row r="7963" spans="1:20" x14ac:dyDescent="0.2">
      <c r="A7963" t="s">
        <v>8220</v>
      </c>
      <c r="B7963" t="s">
        <v>37</v>
      </c>
      <c r="C7963" t="s">
        <v>33</v>
      </c>
      <c r="D7963" t="s">
        <v>307</v>
      </c>
      <c r="E7963">
        <v>6.5</v>
      </c>
      <c r="F7963">
        <v>3</v>
      </c>
      <c r="G7963">
        <v>19.5</v>
      </c>
      <c r="H7963" t="s">
        <v>56</v>
      </c>
      <c r="I7963" t="s">
        <v>46</v>
      </c>
      <c r="J7963" s="1">
        <v>44890</v>
      </c>
      <c r="K7963" t="b">
        <v>0</v>
      </c>
      <c r="L7963" t="s">
        <v>65</v>
      </c>
      <c r="M7963">
        <v>11</v>
      </c>
      <c r="N7963">
        <f>G7963/SUMIF(B:B,B7963,G:G)*100</f>
        <v>2.911555890674809E-2</v>
      </c>
      <c r="Q7963">
        <f>VLOOKUP(C7963, Categories_Pivot_Table!A:B, 2, FALSE)</f>
        <v>23.300574345883856</v>
      </c>
      <c r="T7963">
        <f t="shared" si="125"/>
        <v>2022</v>
      </c>
    </row>
    <row r="7964" spans="1:20" x14ac:dyDescent="0.2">
      <c r="A7964" t="s">
        <v>8221</v>
      </c>
      <c r="B7964" t="s">
        <v>71</v>
      </c>
      <c r="C7964" t="s">
        <v>15</v>
      </c>
      <c r="D7964" t="s">
        <v>197</v>
      </c>
      <c r="E7964">
        <v>41</v>
      </c>
      <c r="F7964">
        <v>4</v>
      </c>
      <c r="G7964">
        <v>164</v>
      </c>
      <c r="H7964" t="s">
        <v>56</v>
      </c>
      <c r="I7964" t="s">
        <v>46</v>
      </c>
      <c r="J7964" s="1">
        <v>45529</v>
      </c>
      <c r="K7964" t="b">
        <v>1</v>
      </c>
      <c r="L7964" t="s">
        <v>24</v>
      </c>
      <c r="M7964">
        <v>8</v>
      </c>
      <c r="N7964">
        <f>G7964/SUMIF(B:B,B7964,G:G)*100</f>
        <v>0.25983285142789242</v>
      </c>
      <c r="Q7964">
        <f>VLOOKUP(C7964, Categories_Pivot_Table!A:B, 2, FALSE)</f>
        <v>23.063808900523561</v>
      </c>
      <c r="T7964">
        <f t="shared" si="125"/>
        <v>2024</v>
      </c>
    </row>
    <row r="7965" spans="1:20" x14ac:dyDescent="0.2">
      <c r="A7965" t="s">
        <v>8222</v>
      </c>
      <c r="B7965" t="s">
        <v>113</v>
      </c>
      <c r="C7965" t="s">
        <v>38</v>
      </c>
      <c r="D7965" t="s">
        <v>791</v>
      </c>
      <c r="E7965">
        <v>26</v>
      </c>
      <c r="F7965">
        <v>2</v>
      </c>
      <c r="G7965">
        <v>52</v>
      </c>
      <c r="H7965" t="s">
        <v>17</v>
      </c>
      <c r="I7965" t="s">
        <v>18</v>
      </c>
      <c r="J7965" s="1">
        <v>45005</v>
      </c>
      <c r="K7965" t="b">
        <v>1</v>
      </c>
      <c r="L7965" t="s">
        <v>19</v>
      </c>
      <c r="M7965">
        <v>3</v>
      </c>
      <c r="N7965">
        <f>G7965/SUMIF(B:B,B7965,G:G)*100</f>
        <v>8.5620667511896328E-2</v>
      </c>
      <c r="Q7965">
        <f>VLOOKUP(C7965, Categories_Pivot_Table!A:B, 2, FALSE)</f>
        <v>23.088790931989923</v>
      </c>
      <c r="T7965">
        <f t="shared" si="125"/>
        <v>2023</v>
      </c>
    </row>
    <row r="7966" spans="1:20" x14ac:dyDescent="0.2">
      <c r="A7966" t="s">
        <v>8223</v>
      </c>
      <c r="B7966" t="s">
        <v>14</v>
      </c>
      <c r="C7966" t="s">
        <v>38</v>
      </c>
      <c r="D7966" t="s">
        <v>404</v>
      </c>
      <c r="E7966">
        <v>11</v>
      </c>
      <c r="F7966">
        <v>5</v>
      </c>
      <c r="G7966">
        <v>55</v>
      </c>
      <c r="H7966" t="s">
        <v>56</v>
      </c>
      <c r="I7966" t="s">
        <v>18</v>
      </c>
      <c r="J7966" s="1">
        <v>45231</v>
      </c>
      <c r="K7966" t="b">
        <v>0</v>
      </c>
      <c r="L7966" t="s">
        <v>30</v>
      </c>
      <c r="M7966">
        <v>11</v>
      </c>
      <c r="N7966">
        <f>G7966/SUMIF(B:B,B7966,G:G)*100</f>
        <v>8.9542276164660109E-2</v>
      </c>
      <c r="Q7966">
        <f>VLOOKUP(C7966, Categories_Pivot_Table!A:B, 2, FALSE)</f>
        <v>23.088790931989923</v>
      </c>
      <c r="T7966">
        <f t="shared" si="125"/>
        <v>2023</v>
      </c>
    </row>
    <row r="7967" spans="1:20" x14ac:dyDescent="0.2">
      <c r="A7967" t="s">
        <v>8224</v>
      </c>
      <c r="B7967" t="s">
        <v>63</v>
      </c>
      <c r="C7967" t="s">
        <v>22</v>
      </c>
      <c r="D7967" t="s">
        <v>67</v>
      </c>
      <c r="E7967">
        <v>27.5</v>
      </c>
      <c r="F7967">
        <v>10</v>
      </c>
      <c r="G7967">
        <v>275</v>
      </c>
      <c r="H7967" t="s">
        <v>29</v>
      </c>
      <c r="I7967" t="s">
        <v>46</v>
      </c>
      <c r="J7967" s="1">
        <v>44744</v>
      </c>
      <c r="K7967" t="b">
        <v>0</v>
      </c>
      <c r="L7967" t="s">
        <v>35</v>
      </c>
      <c r="M7967">
        <v>7</v>
      </c>
      <c r="N7967">
        <f>G7967/SUMIF(B:B,B7967,G:G)*100</f>
        <v>0.45433518371662707</v>
      </c>
      <c r="Q7967">
        <f>VLOOKUP(C7967, Categories_Pivot_Table!A:B, 2, FALSE)</f>
        <v>21.505681818181817</v>
      </c>
      <c r="T7967">
        <f t="shared" si="125"/>
        <v>2022</v>
      </c>
    </row>
    <row r="7968" spans="1:20" x14ac:dyDescent="0.2">
      <c r="A7968" t="s">
        <v>8225</v>
      </c>
      <c r="B7968" t="s">
        <v>104</v>
      </c>
      <c r="C7968" t="s">
        <v>74</v>
      </c>
      <c r="D7968" t="s">
        <v>374</v>
      </c>
      <c r="E7968">
        <v>29</v>
      </c>
      <c r="F7968">
        <v>5</v>
      </c>
      <c r="G7968">
        <v>145</v>
      </c>
      <c r="H7968" t="s">
        <v>29</v>
      </c>
      <c r="I7968" t="s">
        <v>46</v>
      </c>
      <c r="J7968" s="1">
        <v>44721</v>
      </c>
      <c r="K7968" t="b">
        <v>1</v>
      </c>
      <c r="L7968" t="s">
        <v>42</v>
      </c>
      <c r="M7968">
        <v>6</v>
      </c>
      <c r="N7968">
        <f>G7968/SUMIF(B:B,B7968,G:G)*100</f>
        <v>0.23564591357482975</v>
      </c>
      <c r="Q7968">
        <f>VLOOKUP(C7968, Categories_Pivot_Table!A:B, 2, FALSE)</f>
        <v>24.317096165933375</v>
      </c>
      <c r="T7968">
        <f t="shared" si="125"/>
        <v>2022</v>
      </c>
    </row>
    <row r="7969" spans="1:20" x14ac:dyDescent="0.2">
      <c r="A7969" t="s">
        <v>8226</v>
      </c>
      <c r="B7969" t="s">
        <v>21</v>
      </c>
      <c r="C7969" t="s">
        <v>74</v>
      </c>
      <c r="D7969" t="s">
        <v>248</v>
      </c>
      <c r="E7969">
        <v>15.5</v>
      </c>
      <c r="F7969">
        <v>2</v>
      </c>
      <c r="G7969">
        <v>31</v>
      </c>
      <c r="H7969" t="s">
        <v>56</v>
      </c>
      <c r="I7969" t="s">
        <v>18</v>
      </c>
      <c r="J7969" s="1">
        <v>44888</v>
      </c>
      <c r="K7969" t="b">
        <v>0</v>
      </c>
      <c r="L7969" t="s">
        <v>30</v>
      </c>
      <c r="M7969">
        <v>11</v>
      </c>
      <c r="N7969">
        <f>G7969/SUMIF(B:B,B7969,G:G)*100</f>
        <v>5.0216660592070625E-2</v>
      </c>
      <c r="Q7969">
        <f>VLOOKUP(C7969, Categories_Pivot_Table!A:B, 2, FALSE)</f>
        <v>24.317096165933375</v>
      </c>
      <c r="T7969">
        <f t="shared" si="125"/>
        <v>2022</v>
      </c>
    </row>
    <row r="7970" spans="1:20" x14ac:dyDescent="0.2">
      <c r="A7970" t="s">
        <v>8227</v>
      </c>
      <c r="B7970" t="s">
        <v>84</v>
      </c>
      <c r="C7970" t="s">
        <v>22</v>
      </c>
      <c r="D7970" t="s">
        <v>283</v>
      </c>
      <c r="E7970">
        <v>8</v>
      </c>
      <c r="F7970">
        <v>7</v>
      </c>
      <c r="G7970">
        <v>56</v>
      </c>
      <c r="H7970" t="s">
        <v>17</v>
      </c>
      <c r="I7970" t="s">
        <v>18</v>
      </c>
      <c r="J7970" s="1">
        <v>45580</v>
      </c>
      <c r="K7970" t="b">
        <v>1</v>
      </c>
      <c r="L7970" t="s">
        <v>49</v>
      </c>
      <c r="M7970">
        <v>10</v>
      </c>
      <c r="N7970">
        <f>G7970/SUMIF(B:B,B7970,G:G)*100</f>
        <v>9.0662565264904682E-2</v>
      </c>
      <c r="Q7970">
        <f>VLOOKUP(C7970, Categories_Pivot_Table!A:B, 2, FALSE)</f>
        <v>21.505681818181817</v>
      </c>
      <c r="T7970">
        <f t="shared" si="125"/>
        <v>2024</v>
      </c>
    </row>
    <row r="7971" spans="1:20" x14ac:dyDescent="0.2">
      <c r="A7971" t="s">
        <v>8228</v>
      </c>
      <c r="B7971" t="s">
        <v>54</v>
      </c>
      <c r="C7971" t="s">
        <v>48</v>
      </c>
      <c r="D7971" t="s">
        <v>237</v>
      </c>
      <c r="E7971">
        <v>11</v>
      </c>
      <c r="F7971">
        <v>2</v>
      </c>
      <c r="G7971">
        <v>22</v>
      </c>
      <c r="H7971" t="s">
        <v>29</v>
      </c>
      <c r="I7971" t="s">
        <v>46</v>
      </c>
      <c r="J7971" s="1">
        <v>45570</v>
      </c>
      <c r="K7971" t="b">
        <v>1</v>
      </c>
      <c r="L7971" t="s">
        <v>35</v>
      </c>
      <c r="M7971">
        <v>10</v>
      </c>
      <c r="N7971">
        <f>G7971/SUMIF(B:B,B7971,G:G)*100</f>
        <v>3.8491483759218272E-2</v>
      </c>
      <c r="Q7971">
        <f>VLOOKUP(C7971, Categories_Pivot_Table!A:B, 2, FALSE)</f>
        <v>23.348837209302324</v>
      </c>
      <c r="T7971">
        <f t="shared" si="125"/>
        <v>2024</v>
      </c>
    </row>
    <row r="7972" spans="1:20" x14ac:dyDescent="0.2">
      <c r="A7972" t="s">
        <v>8229</v>
      </c>
      <c r="B7972" t="s">
        <v>51</v>
      </c>
      <c r="C7972" t="s">
        <v>74</v>
      </c>
      <c r="D7972" t="s">
        <v>41</v>
      </c>
      <c r="E7972">
        <v>23</v>
      </c>
      <c r="F7972">
        <v>9</v>
      </c>
      <c r="G7972">
        <v>342</v>
      </c>
      <c r="H7972" t="s">
        <v>17</v>
      </c>
      <c r="I7972" t="s">
        <v>46</v>
      </c>
      <c r="J7972" s="1">
        <v>44639</v>
      </c>
      <c r="K7972" t="b">
        <v>1</v>
      </c>
      <c r="L7972" t="s">
        <v>35</v>
      </c>
      <c r="M7972">
        <v>3</v>
      </c>
      <c r="N7972">
        <f>G7972/SUMIF(B:B,B7972,G:G)*100</f>
        <v>0.5301750197652968</v>
      </c>
      <c r="Q7972">
        <f>VLOOKUP(C7972, Categories_Pivot_Table!A:B, 2, FALSE)</f>
        <v>24.317096165933375</v>
      </c>
      <c r="T7972">
        <f t="shared" si="125"/>
        <v>2022</v>
      </c>
    </row>
    <row r="7973" spans="1:20" x14ac:dyDescent="0.2">
      <c r="A7973" t="s">
        <v>8230</v>
      </c>
      <c r="B7973" t="s">
        <v>47</v>
      </c>
      <c r="C7973" t="s">
        <v>33</v>
      </c>
      <c r="D7973" t="s">
        <v>129</v>
      </c>
      <c r="E7973">
        <v>15.5</v>
      </c>
      <c r="F7973">
        <v>7</v>
      </c>
      <c r="G7973">
        <v>108.5</v>
      </c>
      <c r="H7973" t="s">
        <v>17</v>
      </c>
      <c r="I7973" t="s">
        <v>46</v>
      </c>
      <c r="J7973" s="1">
        <v>44711</v>
      </c>
      <c r="K7973" t="b">
        <v>1</v>
      </c>
      <c r="L7973" t="s">
        <v>19</v>
      </c>
      <c r="M7973">
        <v>5</v>
      </c>
      <c r="N7973">
        <f>G7973/SUMIF(B:B,B7973,G:G)*100</f>
        <v>0.17240557418206665</v>
      </c>
      <c r="Q7973">
        <f>VLOOKUP(C7973, Categories_Pivot_Table!A:B, 2, FALSE)</f>
        <v>23.300574345883856</v>
      </c>
      <c r="T7973">
        <f t="shared" si="125"/>
        <v>2022</v>
      </c>
    </row>
    <row r="7974" spans="1:20" x14ac:dyDescent="0.2">
      <c r="A7974" t="s">
        <v>8231</v>
      </c>
      <c r="B7974" t="s">
        <v>121</v>
      </c>
      <c r="C7974" t="s">
        <v>22</v>
      </c>
      <c r="D7974" t="s">
        <v>2045</v>
      </c>
      <c r="E7974">
        <v>21.5</v>
      </c>
      <c r="F7974">
        <v>8</v>
      </c>
      <c r="G7974">
        <v>172</v>
      </c>
      <c r="H7974" t="s">
        <v>29</v>
      </c>
      <c r="I7974" t="s">
        <v>46</v>
      </c>
      <c r="J7974" s="1">
        <v>45429</v>
      </c>
      <c r="K7974" t="b">
        <v>0</v>
      </c>
      <c r="L7974" t="s">
        <v>65</v>
      </c>
      <c r="M7974">
        <v>5</v>
      </c>
      <c r="N7974">
        <f>G7974/SUMIF(B:B,B7974,G:G)*100</f>
        <v>0.26231308286500793</v>
      </c>
      <c r="Q7974">
        <f>VLOOKUP(C7974, Categories_Pivot_Table!A:B, 2, FALSE)</f>
        <v>21.505681818181817</v>
      </c>
      <c r="T7974">
        <f t="shared" si="125"/>
        <v>2024</v>
      </c>
    </row>
    <row r="7975" spans="1:20" x14ac:dyDescent="0.2">
      <c r="A7975" t="s">
        <v>8232</v>
      </c>
      <c r="B7975" t="s">
        <v>71</v>
      </c>
      <c r="C7975" t="s">
        <v>27</v>
      </c>
      <c r="D7975" t="s">
        <v>140</v>
      </c>
      <c r="E7975">
        <v>27.5</v>
      </c>
      <c r="F7975">
        <v>8</v>
      </c>
      <c r="G7975">
        <v>220</v>
      </c>
      <c r="H7975" t="s">
        <v>17</v>
      </c>
      <c r="I7975" t="s">
        <v>18</v>
      </c>
      <c r="J7975" s="1">
        <v>45223</v>
      </c>
      <c r="K7975" t="b">
        <v>0</v>
      </c>
      <c r="L7975" t="s">
        <v>49</v>
      </c>
      <c r="M7975">
        <v>10</v>
      </c>
      <c r="N7975">
        <f>G7975/SUMIF(B:B,B7975,G:G)*100</f>
        <v>0.34855626411058738</v>
      </c>
      <c r="Q7975">
        <f>VLOOKUP(C7975, Categories_Pivot_Table!A:B, 2, FALSE)</f>
        <v>25.013711734693878</v>
      </c>
      <c r="T7975">
        <f t="shared" si="125"/>
        <v>2023</v>
      </c>
    </row>
    <row r="7976" spans="1:20" x14ac:dyDescent="0.2">
      <c r="A7976" t="s">
        <v>8233</v>
      </c>
      <c r="B7976" t="s">
        <v>121</v>
      </c>
      <c r="C7976" t="s">
        <v>33</v>
      </c>
      <c r="D7976" t="s">
        <v>253</v>
      </c>
      <c r="E7976">
        <v>38</v>
      </c>
      <c r="F7976">
        <v>3</v>
      </c>
      <c r="G7976">
        <v>114</v>
      </c>
      <c r="H7976" t="s">
        <v>56</v>
      </c>
      <c r="I7976" t="s">
        <v>46</v>
      </c>
      <c r="J7976" s="1">
        <v>45465</v>
      </c>
      <c r="K7976" t="b">
        <v>0</v>
      </c>
      <c r="L7976" t="s">
        <v>35</v>
      </c>
      <c r="M7976">
        <v>6</v>
      </c>
      <c r="N7976">
        <f>G7976/SUMIF(B:B,B7976,G:G)*100</f>
        <v>0.17385867120122614</v>
      </c>
      <c r="Q7976">
        <f>VLOOKUP(C7976, Categories_Pivot_Table!A:B, 2, FALSE)</f>
        <v>23.300574345883856</v>
      </c>
      <c r="T7976">
        <f t="shared" si="125"/>
        <v>2024</v>
      </c>
    </row>
    <row r="7977" spans="1:20" x14ac:dyDescent="0.2">
      <c r="A7977" t="s">
        <v>8234</v>
      </c>
      <c r="B7977" t="s">
        <v>173</v>
      </c>
      <c r="C7977" t="s">
        <v>48</v>
      </c>
      <c r="D7977" t="s">
        <v>151</v>
      </c>
      <c r="E7977">
        <v>14</v>
      </c>
      <c r="F7977">
        <v>8</v>
      </c>
      <c r="G7977">
        <v>112</v>
      </c>
      <c r="H7977" t="s">
        <v>29</v>
      </c>
      <c r="I7977" t="s">
        <v>46</v>
      </c>
      <c r="J7977" s="1">
        <v>45140</v>
      </c>
      <c r="K7977" t="b">
        <v>1</v>
      </c>
      <c r="L7977" t="s">
        <v>30</v>
      </c>
      <c r="M7977">
        <v>8</v>
      </c>
      <c r="N7977">
        <f>G7977/SUMIF(B:B,B7977,G:G)*100</f>
        <v>0.18417720478202956</v>
      </c>
      <c r="Q7977">
        <f>VLOOKUP(C7977, Categories_Pivot_Table!A:B, 2, FALSE)</f>
        <v>23.348837209302324</v>
      </c>
      <c r="T7977">
        <f t="shared" si="125"/>
        <v>2023</v>
      </c>
    </row>
    <row r="7978" spans="1:20" x14ac:dyDescent="0.2">
      <c r="A7978" t="s">
        <v>8235</v>
      </c>
      <c r="B7978" t="s">
        <v>26</v>
      </c>
      <c r="C7978" t="s">
        <v>38</v>
      </c>
      <c r="D7978" t="s">
        <v>473</v>
      </c>
      <c r="E7978">
        <v>23</v>
      </c>
      <c r="F7978">
        <v>6</v>
      </c>
      <c r="G7978">
        <v>138</v>
      </c>
      <c r="H7978" t="s">
        <v>56</v>
      </c>
      <c r="I7978" t="s">
        <v>46</v>
      </c>
      <c r="J7978" s="1">
        <v>45135</v>
      </c>
      <c r="K7978" t="b">
        <v>0</v>
      </c>
      <c r="L7978" t="s">
        <v>65</v>
      </c>
      <c r="M7978">
        <v>7</v>
      </c>
      <c r="N7978">
        <f>G7978/SUMIF(B:B,B7978,G:G)*100</f>
        <v>0.22241383478520141</v>
      </c>
      <c r="Q7978">
        <f>VLOOKUP(C7978, Categories_Pivot_Table!A:B, 2, FALSE)</f>
        <v>23.088790931989923</v>
      </c>
      <c r="T7978">
        <f t="shared" si="125"/>
        <v>2023</v>
      </c>
    </row>
    <row r="7979" spans="1:20" x14ac:dyDescent="0.2">
      <c r="A7979" t="s">
        <v>8236</v>
      </c>
      <c r="B7979" t="s">
        <v>95</v>
      </c>
      <c r="C7979" t="s">
        <v>48</v>
      </c>
      <c r="D7979" t="s">
        <v>579</v>
      </c>
      <c r="E7979">
        <v>33.5</v>
      </c>
      <c r="F7979">
        <v>4</v>
      </c>
      <c r="G7979">
        <v>134</v>
      </c>
      <c r="H7979" t="s">
        <v>17</v>
      </c>
      <c r="I7979" t="s">
        <v>18</v>
      </c>
      <c r="J7979" s="1">
        <v>44686</v>
      </c>
      <c r="K7979" t="b">
        <v>0</v>
      </c>
      <c r="L7979" t="s">
        <v>42</v>
      </c>
      <c r="M7979">
        <v>5</v>
      </c>
      <c r="N7979">
        <f>G7979/SUMIF(B:B,B7979,G:G)*100</f>
        <v>0.19895622220737472</v>
      </c>
      <c r="Q7979">
        <f>VLOOKUP(C7979, Categories_Pivot_Table!A:B, 2, FALSE)</f>
        <v>23.348837209302324</v>
      </c>
      <c r="T7979">
        <f t="shared" si="125"/>
        <v>2022</v>
      </c>
    </row>
    <row r="7980" spans="1:20" x14ac:dyDescent="0.2">
      <c r="A7980" t="s">
        <v>8237</v>
      </c>
      <c r="B7980" t="s">
        <v>73</v>
      </c>
      <c r="C7980" t="s">
        <v>27</v>
      </c>
      <c r="D7980" t="s">
        <v>28</v>
      </c>
      <c r="E7980">
        <v>21.5</v>
      </c>
      <c r="F7980">
        <v>2</v>
      </c>
      <c r="G7980">
        <v>43</v>
      </c>
      <c r="H7980" t="s">
        <v>29</v>
      </c>
      <c r="I7980" t="s">
        <v>46</v>
      </c>
      <c r="J7980" s="1">
        <v>45261</v>
      </c>
      <c r="K7980" t="b">
        <v>0</v>
      </c>
      <c r="L7980" t="s">
        <v>65</v>
      </c>
      <c r="M7980">
        <v>12</v>
      </c>
      <c r="N7980">
        <f>G7980/SUMIF(B:B,B7980,G:G)*100</f>
        <v>7.428586236384524E-2</v>
      </c>
      <c r="Q7980">
        <f>VLOOKUP(C7980, Categories_Pivot_Table!A:B, 2, FALSE)</f>
        <v>25.013711734693878</v>
      </c>
      <c r="T7980">
        <f t="shared" si="125"/>
        <v>2023</v>
      </c>
    </row>
    <row r="7981" spans="1:20" x14ac:dyDescent="0.2">
      <c r="A7981" t="s">
        <v>8238</v>
      </c>
      <c r="B7981" t="s">
        <v>104</v>
      </c>
      <c r="C7981" t="s">
        <v>135</v>
      </c>
      <c r="D7981" t="s">
        <v>136</v>
      </c>
      <c r="E7981">
        <v>27.5</v>
      </c>
      <c r="F7981">
        <v>3</v>
      </c>
      <c r="G7981">
        <v>82.5</v>
      </c>
      <c r="H7981" t="s">
        <v>17</v>
      </c>
      <c r="I7981" t="s">
        <v>46</v>
      </c>
      <c r="J7981" s="1">
        <v>45230</v>
      </c>
      <c r="K7981" t="b">
        <v>0</v>
      </c>
      <c r="L7981" t="s">
        <v>49</v>
      </c>
      <c r="M7981">
        <v>10</v>
      </c>
      <c r="N7981">
        <f>G7981/SUMIF(B:B,B7981,G:G)*100</f>
        <v>0.13407439910292041</v>
      </c>
      <c r="Q7981">
        <f>VLOOKUP(C7981, Categories_Pivot_Table!A:B, 2, FALSE)</f>
        <v>23.146341463414632</v>
      </c>
      <c r="T7981">
        <f t="shared" si="125"/>
        <v>2023</v>
      </c>
    </row>
    <row r="7982" spans="1:20" x14ac:dyDescent="0.2">
      <c r="A7982" t="s">
        <v>8239</v>
      </c>
      <c r="B7982" t="s">
        <v>84</v>
      </c>
      <c r="C7982" t="s">
        <v>74</v>
      </c>
      <c r="D7982" t="s">
        <v>349</v>
      </c>
      <c r="E7982">
        <v>38</v>
      </c>
      <c r="F7982">
        <v>4</v>
      </c>
      <c r="G7982">
        <v>152</v>
      </c>
      <c r="H7982" t="s">
        <v>56</v>
      </c>
      <c r="I7982" t="s">
        <v>46</v>
      </c>
      <c r="J7982" s="1">
        <v>45516</v>
      </c>
      <c r="K7982" t="b">
        <v>0</v>
      </c>
      <c r="L7982" t="s">
        <v>19</v>
      </c>
      <c r="M7982">
        <v>8</v>
      </c>
      <c r="N7982">
        <f>G7982/SUMIF(B:B,B7982,G:G)*100</f>
        <v>0.246084105719027</v>
      </c>
      <c r="Q7982">
        <f>VLOOKUP(C7982, Categories_Pivot_Table!A:B, 2, FALSE)</f>
        <v>24.317096165933375</v>
      </c>
      <c r="T7982">
        <f t="shared" si="125"/>
        <v>2024</v>
      </c>
    </row>
    <row r="7983" spans="1:20" x14ac:dyDescent="0.2">
      <c r="A7983" t="s">
        <v>8240</v>
      </c>
      <c r="B7983" t="s">
        <v>26</v>
      </c>
      <c r="C7983" t="s">
        <v>33</v>
      </c>
      <c r="D7983" t="s">
        <v>300</v>
      </c>
      <c r="E7983">
        <v>35</v>
      </c>
      <c r="F7983">
        <v>3</v>
      </c>
      <c r="G7983">
        <v>105</v>
      </c>
      <c r="H7983" t="s">
        <v>29</v>
      </c>
      <c r="I7983" t="s">
        <v>46</v>
      </c>
      <c r="J7983" s="1">
        <v>45587</v>
      </c>
      <c r="K7983" t="b">
        <v>1</v>
      </c>
      <c r="L7983" t="s">
        <v>49</v>
      </c>
      <c r="M7983">
        <v>10</v>
      </c>
      <c r="N7983">
        <f>G7983/SUMIF(B:B,B7983,G:G)*100</f>
        <v>0.16922791777134891</v>
      </c>
      <c r="Q7983">
        <f>VLOOKUP(C7983, Categories_Pivot_Table!A:B, 2, FALSE)</f>
        <v>23.300574345883856</v>
      </c>
      <c r="T7983">
        <f t="shared" si="125"/>
        <v>2024</v>
      </c>
    </row>
    <row r="7984" spans="1:20" x14ac:dyDescent="0.2">
      <c r="A7984" t="s">
        <v>8241</v>
      </c>
      <c r="B7984" t="s">
        <v>81</v>
      </c>
      <c r="C7984" t="s">
        <v>15</v>
      </c>
      <c r="D7984" t="s">
        <v>570</v>
      </c>
      <c r="E7984">
        <v>6.5</v>
      </c>
      <c r="F7984">
        <v>10</v>
      </c>
      <c r="G7984">
        <v>65</v>
      </c>
      <c r="H7984" t="s">
        <v>56</v>
      </c>
      <c r="I7984" t="s">
        <v>18</v>
      </c>
      <c r="J7984" s="1">
        <v>44857</v>
      </c>
      <c r="K7984" t="b">
        <v>0</v>
      </c>
      <c r="L7984" t="s">
        <v>24</v>
      </c>
      <c r="M7984">
        <v>10</v>
      </c>
      <c r="N7984">
        <f>G7984/SUMIF(B:B,B7984,G:G)*100</f>
        <v>0.1029205690715773</v>
      </c>
      <c r="Q7984">
        <f>VLOOKUP(C7984, Categories_Pivot_Table!A:B, 2, FALSE)</f>
        <v>23.063808900523561</v>
      </c>
      <c r="T7984">
        <f t="shared" si="125"/>
        <v>2022</v>
      </c>
    </row>
    <row r="7985" spans="1:20" x14ac:dyDescent="0.2">
      <c r="A7985" t="s">
        <v>8242</v>
      </c>
      <c r="B7985" t="s">
        <v>71</v>
      </c>
      <c r="C7985" t="s">
        <v>38</v>
      </c>
      <c r="D7985" t="s">
        <v>175</v>
      </c>
      <c r="E7985">
        <v>30.5</v>
      </c>
      <c r="F7985">
        <v>8</v>
      </c>
      <c r="G7985">
        <v>244</v>
      </c>
      <c r="H7985" t="s">
        <v>56</v>
      </c>
      <c r="I7985" t="s">
        <v>18</v>
      </c>
      <c r="J7985" s="1">
        <v>44770</v>
      </c>
      <c r="K7985" t="b">
        <v>1</v>
      </c>
      <c r="L7985" t="s">
        <v>42</v>
      </c>
      <c r="M7985">
        <v>7</v>
      </c>
      <c r="N7985">
        <f>G7985/SUMIF(B:B,B7985,G:G)*100</f>
        <v>0.38658058383174237</v>
      </c>
      <c r="Q7985">
        <f>VLOOKUP(C7985, Categories_Pivot_Table!A:B, 2, FALSE)</f>
        <v>23.088790931989923</v>
      </c>
      <c r="T7985">
        <f t="shared" si="125"/>
        <v>2022</v>
      </c>
    </row>
    <row r="7986" spans="1:20" x14ac:dyDescent="0.2">
      <c r="A7986" t="s">
        <v>8243</v>
      </c>
      <c r="B7986" t="s">
        <v>84</v>
      </c>
      <c r="C7986" t="s">
        <v>74</v>
      </c>
      <c r="D7986" t="s">
        <v>82</v>
      </c>
      <c r="E7986">
        <v>9.5</v>
      </c>
      <c r="F7986">
        <v>3</v>
      </c>
      <c r="G7986">
        <v>28.5</v>
      </c>
      <c r="H7986" t="s">
        <v>17</v>
      </c>
      <c r="I7986" t="s">
        <v>46</v>
      </c>
      <c r="J7986" s="1">
        <v>45135</v>
      </c>
      <c r="K7986" t="b">
        <v>0</v>
      </c>
      <c r="L7986" t="s">
        <v>65</v>
      </c>
      <c r="M7986">
        <v>7</v>
      </c>
      <c r="N7986">
        <f>G7986/SUMIF(B:B,B7986,G:G)*100</f>
        <v>4.6140769822317559E-2</v>
      </c>
      <c r="Q7986">
        <f>VLOOKUP(C7986, Categories_Pivot_Table!A:B, 2, FALSE)</f>
        <v>24.317096165933375</v>
      </c>
      <c r="T7986">
        <f t="shared" si="125"/>
        <v>2023</v>
      </c>
    </row>
    <row r="7987" spans="1:20" x14ac:dyDescent="0.2">
      <c r="A7987" t="s">
        <v>8244</v>
      </c>
      <c r="B7987" t="s">
        <v>14</v>
      </c>
      <c r="C7987" t="s">
        <v>22</v>
      </c>
      <c r="D7987" t="s">
        <v>67</v>
      </c>
      <c r="E7987">
        <v>27.5</v>
      </c>
      <c r="F7987">
        <v>5</v>
      </c>
      <c r="G7987">
        <v>137.5</v>
      </c>
      <c r="H7987" t="s">
        <v>56</v>
      </c>
      <c r="I7987" t="s">
        <v>18</v>
      </c>
      <c r="J7987" s="1">
        <v>45097</v>
      </c>
      <c r="K7987" t="b">
        <v>0</v>
      </c>
      <c r="L7987" t="s">
        <v>49</v>
      </c>
      <c r="M7987">
        <v>6</v>
      </c>
      <c r="N7987">
        <f>G7987/SUMIF(B:B,B7987,G:G)*100</f>
        <v>0.22385569041165027</v>
      </c>
      <c r="Q7987">
        <f>VLOOKUP(C7987, Categories_Pivot_Table!A:B, 2, FALSE)</f>
        <v>21.505681818181817</v>
      </c>
      <c r="T7987">
        <f t="shared" si="125"/>
        <v>2023</v>
      </c>
    </row>
    <row r="7988" spans="1:20" x14ac:dyDescent="0.2">
      <c r="A7988" t="s">
        <v>8245</v>
      </c>
      <c r="B7988" t="s">
        <v>87</v>
      </c>
      <c r="C7988" t="s">
        <v>15</v>
      </c>
      <c r="D7988" t="s">
        <v>69</v>
      </c>
      <c r="E7988">
        <v>29</v>
      </c>
      <c r="F7988">
        <v>10</v>
      </c>
      <c r="G7988">
        <v>290</v>
      </c>
      <c r="H7988" t="s">
        <v>29</v>
      </c>
      <c r="I7988" t="s">
        <v>46</v>
      </c>
      <c r="J7988" s="1">
        <v>44579</v>
      </c>
      <c r="K7988" t="b">
        <v>1</v>
      </c>
      <c r="L7988" t="s">
        <v>49</v>
      </c>
      <c r="M7988">
        <v>1</v>
      </c>
      <c r="N7988">
        <f>G7988/SUMIF(B:B,B7988,G:G)*100</f>
        <v>0.44590002613896706</v>
      </c>
      <c r="Q7988">
        <f>VLOOKUP(C7988, Categories_Pivot_Table!A:B, 2, FALSE)</f>
        <v>23.063808900523561</v>
      </c>
      <c r="T7988">
        <f t="shared" si="125"/>
        <v>2022</v>
      </c>
    </row>
    <row r="7989" spans="1:20" x14ac:dyDescent="0.2">
      <c r="A7989" t="s">
        <v>8246</v>
      </c>
      <c r="B7989" t="s">
        <v>87</v>
      </c>
      <c r="C7989" t="s">
        <v>15</v>
      </c>
      <c r="D7989" t="s">
        <v>69</v>
      </c>
      <c r="E7989">
        <v>29</v>
      </c>
      <c r="F7989">
        <v>1</v>
      </c>
      <c r="G7989">
        <v>29</v>
      </c>
      <c r="H7989" t="s">
        <v>56</v>
      </c>
      <c r="I7989" t="s">
        <v>46</v>
      </c>
      <c r="J7989" s="1">
        <v>44688</v>
      </c>
      <c r="K7989" t="b">
        <v>1</v>
      </c>
      <c r="L7989" t="s">
        <v>35</v>
      </c>
      <c r="M7989">
        <v>5</v>
      </c>
      <c r="N7989">
        <f>G7989/SUMIF(B:B,B7989,G:G)*100</f>
        <v>4.4590002613896708E-2</v>
      </c>
      <c r="Q7989">
        <f>VLOOKUP(C7989, Categories_Pivot_Table!A:B, 2, FALSE)</f>
        <v>23.063808900523561</v>
      </c>
      <c r="T7989">
        <f t="shared" si="125"/>
        <v>2022</v>
      </c>
    </row>
    <row r="7990" spans="1:20" x14ac:dyDescent="0.2">
      <c r="A7990" t="s">
        <v>8247</v>
      </c>
      <c r="B7990" t="s">
        <v>118</v>
      </c>
      <c r="C7990" t="s">
        <v>27</v>
      </c>
      <c r="D7990" t="s">
        <v>91</v>
      </c>
      <c r="E7990">
        <v>33.5</v>
      </c>
      <c r="F7990">
        <v>10</v>
      </c>
      <c r="G7990">
        <v>335</v>
      </c>
      <c r="H7990" t="s">
        <v>29</v>
      </c>
      <c r="I7990" t="s">
        <v>18</v>
      </c>
      <c r="J7990" s="1">
        <v>45668</v>
      </c>
      <c r="K7990" t="b">
        <v>0</v>
      </c>
      <c r="L7990" t="s">
        <v>35</v>
      </c>
      <c r="M7990">
        <v>1</v>
      </c>
      <c r="N7990">
        <f>G7990/SUMIF(B:B,B7990,G:G)*100</f>
        <v>0.55101403029754759</v>
      </c>
      <c r="Q7990">
        <f>VLOOKUP(C7990, Categories_Pivot_Table!A:B, 2, FALSE)</f>
        <v>25.013711734693878</v>
      </c>
      <c r="T7990">
        <f t="shared" si="125"/>
        <v>2025</v>
      </c>
    </row>
    <row r="7991" spans="1:20" x14ac:dyDescent="0.2">
      <c r="A7991" t="s">
        <v>8248</v>
      </c>
      <c r="B7991" t="s">
        <v>37</v>
      </c>
      <c r="C7991" t="s">
        <v>48</v>
      </c>
      <c r="D7991" t="s">
        <v>41</v>
      </c>
      <c r="E7991">
        <v>23</v>
      </c>
      <c r="F7991">
        <v>5</v>
      </c>
      <c r="G7991">
        <v>167.5</v>
      </c>
      <c r="H7991" t="s">
        <v>17</v>
      </c>
      <c r="I7991" t="s">
        <v>46</v>
      </c>
      <c r="J7991" s="1">
        <v>45144</v>
      </c>
      <c r="K7991" t="b">
        <v>1</v>
      </c>
      <c r="L7991" t="s">
        <v>24</v>
      </c>
      <c r="M7991">
        <v>8</v>
      </c>
      <c r="N7991">
        <f>G7991/SUMIF(B:B,B7991,G:G)*100</f>
        <v>0.25009518548104132</v>
      </c>
      <c r="Q7991">
        <f>VLOOKUP(C7991, Categories_Pivot_Table!A:B, 2, FALSE)</f>
        <v>23.348837209302324</v>
      </c>
      <c r="T7991">
        <f t="shared" si="125"/>
        <v>2023</v>
      </c>
    </row>
    <row r="7992" spans="1:20" x14ac:dyDescent="0.2">
      <c r="A7992" t="s">
        <v>8249</v>
      </c>
      <c r="B7992" t="s">
        <v>128</v>
      </c>
      <c r="C7992" t="s">
        <v>74</v>
      </c>
      <c r="D7992" t="s">
        <v>897</v>
      </c>
      <c r="E7992">
        <v>17</v>
      </c>
      <c r="F7992">
        <v>1</v>
      </c>
      <c r="G7992">
        <v>17</v>
      </c>
      <c r="H7992" t="s">
        <v>56</v>
      </c>
      <c r="I7992" t="s">
        <v>46</v>
      </c>
      <c r="J7992" s="1">
        <v>44672</v>
      </c>
      <c r="K7992" t="b">
        <v>0</v>
      </c>
      <c r="L7992" t="s">
        <v>42</v>
      </c>
      <c r="M7992">
        <v>4</v>
      </c>
      <c r="N7992">
        <f>G7992/SUMIF(B:B,B7992,G:G)*100</f>
        <v>2.4834920820428912E-2</v>
      </c>
      <c r="Q7992">
        <f>VLOOKUP(C7992, Categories_Pivot_Table!A:B, 2, FALSE)</f>
        <v>24.317096165933375</v>
      </c>
      <c r="T7992">
        <f t="shared" si="125"/>
        <v>2022</v>
      </c>
    </row>
    <row r="7993" spans="1:20" x14ac:dyDescent="0.2">
      <c r="A7993" t="s">
        <v>8250</v>
      </c>
      <c r="B7993" t="s">
        <v>44</v>
      </c>
      <c r="C7993" t="s">
        <v>135</v>
      </c>
      <c r="D7993" t="s">
        <v>144</v>
      </c>
      <c r="E7993">
        <v>11</v>
      </c>
      <c r="F7993">
        <v>9</v>
      </c>
      <c r="G7993">
        <v>99</v>
      </c>
      <c r="H7993" t="s">
        <v>17</v>
      </c>
      <c r="I7993" t="s">
        <v>18</v>
      </c>
      <c r="J7993" s="1">
        <v>45625</v>
      </c>
      <c r="K7993" t="b">
        <v>1</v>
      </c>
      <c r="L7993" t="s">
        <v>65</v>
      </c>
      <c r="M7993">
        <v>11</v>
      </c>
      <c r="N7993">
        <f>G7993/SUMIF(B:B,B7993,G:G)*100</f>
        <v>0.16311197884487061</v>
      </c>
      <c r="Q7993">
        <f>VLOOKUP(C7993, Categories_Pivot_Table!A:B, 2, FALSE)</f>
        <v>23.146341463414632</v>
      </c>
      <c r="T7993">
        <f t="shared" si="125"/>
        <v>2024</v>
      </c>
    </row>
    <row r="7994" spans="1:20" x14ac:dyDescent="0.2">
      <c r="A7994" t="s">
        <v>8251</v>
      </c>
      <c r="B7994" t="s">
        <v>87</v>
      </c>
      <c r="C7994" t="s">
        <v>48</v>
      </c>
      <c r="D7994" t="s">
        <v>302</v>
      </c>
      <c r="E7994">
        <v>15.5</v>
      </c>
      <c r="F7994">
        <v>6</v>
      </c>
      <c r="G7994">
        <v>93</v>
      </c>
      <c r="H7994" t="s">
        <v>17</v>
      </c>
      <c r="I7994" t="s">
        <v>46</v>
      </c>
      <c r="J7994" s="1">
        <v>44750</v>
      </c>
      <c r="K7994" t="b">
        <v>0</v>
      </c>
      <c r="L7994" t="s">
        <v>65</v>
      </c>
      <c r="M7994">
        <v>7</v>
      </c>
      <c r="N7994">
        <f>G7994/SUMIF(B:B,B7994,G:G)*100</f>
        <v>0.14299552562387566</v>
      </c>
      <c r="Q7994">
        <f>VLOOKUP(C7994, Categories_Pivot_Table!A:B, 2, FALSE)</f>
        <v>23.348837209302324</v>
      </c>
      <c r="T7994">
        <f t="shared" si="125"/>
        <v>2022</v>
      </c>
    </row>
    <row r="7995" spans="1:20" x14ac:dyDescent="0.2">
      <c r="A7995" t="s">
        <v>8252</v>
      </c>
      <c r="B7995" t="s">
        <v>121</v>
      </c>
      <c r="C7995" t="s">
        <v>135</v>
      </c>
      <c r="D7995" t="s">
        <v>154</v>
      </c>
      <c r="E7995">
        <v>26</v>
      </c>
      <c r="F7995">
        <v>6</v>
      </c>
      <c r="G7995">
        <v>156</v>
      </c>
      <c r="H7995" t="s">
        <v>29</v>
      </c>
      <c r="I7995" t="s">
        <v>46</v>
      </c>
      <c r="J7995" s="1">
        <v>45087</v>
      </c>
      <c r="K7995" t="b">
        <v>0</v>
      </c>
      <c r="L7995" t="s">
        <v>35</v>
      </c>
      <c r="M7995">
        <v>6</v>
      </c>
      <c r="N7995">
        <f>G7995/SUMIF(B:B,B7995,G:G)*100</f>
        <v>0.23791186585430951</v>
      </c>
      <c r="Q7995">
        <f>VLOOKUP(C7995, Categories_Pivot_Table!A:B, 2, FALSE)</f>
        <v>23.146341463414632</v>
      </c>
      <c r="T7995">
        <f t="shared" si="125"/>
        <v>2023</v>
      </c>
    </row>
    <row r="7996" spans="1:20" x14ac:dyDescent="0.2">
      <c r="A7996" t="s">
        <v>8253</v>
      </c>
      <c r="B7996" t="s">
        <v>104</v>
      </c>
      <c r="C7996" t="s">
        <v>38</v>
      </c>
      <c r="D7996" t="s">
        <v>190</v>
      </c>
      <c r="E7996">
        <v>33.5</v>
      </c>
      <c r="F7996">
        <v>9</v>
      </c>
      <c r="G7996">
        <v>301.5</v>
      </c>
      <c r="H7996" t="s">
        <v>29</v>
      </c>
      <c r="I7996" t="s">
        <v>18</v>
      </c>
      <c r="J7996" s="1">
        <v>45033</v>
      </c>
      <c r="K7996" t="b">
        <v>0</v>
      </c>
      <c r="L7996" t="s">
        <v>19</v>
      </c>
      <c r="M7996">
        <v>4</v>
      </c>
      <c r="N7996">
        <f>G7996/SUMIF(B:B,B7996,G:G)*100</f>
        <v>0.48998098581249083</v>
      </c>
      <c r="Q7996">
        <f>VLOOKUP(C7996, Categories_Pivot_Table!A:B, 2, FALSE)</f>
        <v>23.088790931989923</v>
      </c>
      <c r="T7996">
        <f t="shared" si="125"/>
        <v>2023</v>
      </c>
    </row>
    <row r="7997" spans="1:20" x14ac:dyDescent="0.2">
      <c r="A7997" t="s">
        <v>8254</v>
      </c>
      <c r="B7997" t="s">
        <v>73</v>
      </c>
      <c r="C7997" t="s">
        <v>135</v>
      </c>
      <c r="D7997" t="s">
        <v>333</v>
      </c>
      <c r="E7997">
        <v>20</v>
      </c>
      <c r="F7997">
        <v>3</v>
      </c>
      <c r="G7997">
        <v>60</v>
      </c>
      <c r="H7997" t="s">
        <v>29</v>
      </c>
      <c r="I7997" t="s">
        <v>46</v>
      </c>
      <c r="J7997" s="1">
        <v>45185</v>
      </c>
      <c r="K7997" t="b">
        <v>1</v>
      </c>
      <c r="L7997" t="s">
        <v>35</v>
      </c>
      <c r="M7997">
        <v>9</v>
      </c>
      <c r="N7997">
        <f>G7997/SUMIF(B:B,B7997,G:G)*100</f>
        <v>0.10365469167048172</v>
      </c>
      <c r="Q7997">
        <f>VLOOKUP(C7997, Categories_Pivot_Table!A:B, 2, FALSE)</f>
        <v>23.146341463414632</v>
      </c>
      <c r="T7997">
        <f t="shared" si="125"/>
        <v>2023</v>
      </c>
    </row>
    <row r="7998" spans="1:20" x14ac:dyDescent="0.2">
      <c r="A7998" t="s">
        <v>8255</v>
      </c>
      <c r="B7998" t="s">
        <v>21</v>
      </c>
      <c r="C7998" t="s">
        <v>33</v>
      </c>
      <c r="D7998" t="s">
        <v>504</v>
      </c>
      <c r="E7998">
        <v>18.5</v>
      </c>
      <c r="F7998">
        <v>3</v>
      </c>
      <c r="G7998">
        <v>55.5</v>
      </c>
      <c r="H7998" t="s">
        <v>56</v>
      </c>
      <c r="I7998" t="s">
        <v>46</v>
      </c>
      <c r="J7998" s="1">
        <v>45374</v>
      </c>
      <c r="K7998" t="b">
        <v>0</v>
      </c>
      <c r="L7998" t="s">
        <v>35</v>
      </c>
      <c r="M7998">
        <v>3</v>
      </c>
      <c r="N7998">
        <f>G7998/SUMIF(B:B,B7998,G:G)*100</f>
        <v>8.9904021382578053E-2</v>
      </c>
      <c r="Q7998">
        <f>VLOOKUP(C7998, Categories_Pivot_Table!A:B, 2, FALSE)</f>
        <v>23.300574345883856</v>
      </c>
      <c r="T7998">
        <f t="shared" si="125"/>
        <v>2024</v>
      </c>
    </row>
    <row r="7999" spans="1:20" x14ac:dyDescent="0.2">
      <c r="A7999" t="s">
        <v>8256</v>
      </c>
      <c r="B7999" t="s">
        <v>37</v>
      </c>
      <c r="C7999" t="s">
        <v>22</v>
      </c>
      <c r="D7999" t="s">
        <v>251</v>
      </c>
      <c r="E7999">
        <v>38</v>
      </c>
      <c r="F7999">
        <v>5</v>
      </c>
      <c r="G7999">
        <v>190</v>
      </c>
      <c r="H7999" t="s">
        <v>56</v>
      </c>
      <c r="I7999" t="s">
        <v>46</v>
      </c>
      <c r="J7999" s="1">
        <v>45392</v>
      </c>
      <c r="K7999" t="b">
        <v>0</v>
      </c>
      <c r="L7999" t="s">
        <v>30</v>
      </c>
      <c r="M7999">
        <v>4</v>
      </c>
      <c r="N7999">
        <f>G7999/SUMIF(B:B,B7999,G:G)*100</f>
        <v>0.2836900611426737</v>
      </c>
      <c r="Q7999">
        <f>VLOOKUP(C7999, Categories_Pivot_Table!A:B, 2, FALSE)</f>
        <v>21.505681818181817</v>
      </c>
      <c r="T7999">
        <f t="shared" si="125"/>
        <v>2024</v>
      </c>
    </row>
    <row r="8000" spans="1:20" x14ac:dyDescent="0.2">
      <c r="A8000" t="s">
        <v>8257</v>
      </c>
      <c r="B8000" t="s">
        <v>54</v>
      </c>
      <c r="C8000" t="s">
        <v>135</v>
      </c>
      <c r="D8000" t="s">
        <v>605</v>
      </c>
      <c r="E8000">
        <v>21.5</v>
      </c>
      <c r="F8000">
        <v>3</v>
      </c>
      <c r="G8000">
        <v>64.5</v>
      </c>
      <c r="H8000" t="s">
        <v>56</v>
      </c>
      <c r="I8000" t="s">
        <v>46</v>
      </c>
      <c r="J8000" s="1">
        <v>44681</v>
      </c>
      <c r="K8000" t="b">
        <v>1</v>
      </c>
      <c r="L8000" t="s">
        <v>35</v>
      </c>
      <c r="M8000">
        <v>4</v>
      </c>
      <c r="N8000">
        <f>G8000/SUMIF(B:B,B8000,G:G)*100</f>
        <v>0.1128500319304354</v>
      </c>
      <c r="Q8000">
        <f>VLOOKUP(C8000, Categories_Pivot_Table!A:B, 2, FALSE)</f>
        <v>23.146341463414632</v>
      </c>
      <c r="T8000">
        <f t="shared" si="125"/>
        <v>2022</v>
      </c>
    </row>
    <row r="8001" spans="1:20" x14ac:dyDescent="0.2">
      <c r="A8001" t="s">
        <v>8258</v>
      </c>
      <c r="B8001" t="s">
        <v>113</v>
      </c>
      <c r="C8001" t="s">
        <v>27</v>
      </c>
      <c r="D8001" t="s">
        <v>538</v>
      </c>
      <c r="E8001">
        <v>11</v>
      </c>
      <c r="F8001">
        <v>3</v>
      </c>
      <c r="G8001">
        <v>33</v>
      </c>
      <c r="H8001" t="s">
        <v>56</v>
      </c>
      <c r="I8001" t="s">
        <v>18</v>
      </c>
      <c r="J8001" s="1">
        <v>45108</v>
      </c>
      <c r="K8001" t="b">
        <v>0</v>
      </c>
      <c r="L8001" t="s">
        <v>35</v>
      </c>
      <c r="M8001">
        <v>7</v>
      </c>
      <c r="N8001">
        <f>G8001/SUMIF(B:B,B8001,G:G)*100</f>
        <v>5.4336192844088062E-2</v>
      </c>
      <c r="Q8001">
        <f>VLOOKUP(C8001, Categories_Pivot_Table!A:B, 2, FALSE)</f>
        <v>25.013711734693878</v>
      </c>
      <c r="T8001">
        <f t="shared" si="125"/>
        <v>2023</v>
      </c>
    </row>
    <row r="8002" spans="1:20" x14ac:dyDescent="0.2">
      <c r="A8002" t="s">
        <v>8259</v>
      </c>
      <c r="B8002" t="s">
        <v>118</v>
      </c>
      <c r="C8002" t="s">
        <v>74</v>
      </c>
      <c r="D8002" t="s">
        <v>248</v>
      </c>
      <c r="E8002">
        <v>15.5</v>
      </c>
      <c r="F8002">
        <v>8</v>
      </c>
      <c r="G8002">
        <v>124</v>
      </c>
      <c r="H8002" t="s">
        <v>29</v>
      </c>
      <c r="I8002" t="s">
        <v>46</v>
      </c>
      <c r="J8002" s="1">
        <v>45330</v>
      </c>
      <c r="K8002" t="b">
        <v>0</v>
      </c>
      <c r="L8002" t="s">
        <v>42</v>
      </c>
      <c r="M8002">
        <v>2</v>
      </c>
      <c r="N8002">
        <f>G8002/SUMIF(B:B,B8002,G:G)*100</f>
        <v>0.203957432110137</v>
      </c>
      <c r="Q8002">
        <f>VLOOKUP(C8002, Categories_Pivot_Table!A:B, 2, FALSE)</f>
        <v>24.317096165933375</v>
      </c>
      <c r="T8002">
        <f t="shared" ref="T8002:T8065" si="126">YEAR(J8002)</f>
        <v>2024</v>
      </c>
    </row>
    <row r="8003" spans="1:20" x14ac:dyDescent="0.2">
      <c r="A8003" t="s">
        <v>8260</v>
      </c>
      <c r="B8003" t="s">
        <v>118</v>
      </c>
      <c r="C8003" t="s">
        <v>27</v>
      </c>
      <c r="D8003" t="s">
        <v>380</v>
      </c>
      <c r="E8003">
        <v>41</v>
      </c>
      <c r="F8003">
        <v>5</v>
      </c>
      <c r="G8003">
        <v>205</v>
      </c>
      <c r="H8003" t="s">
        <v>17</v>
      </c>
      <c r="I8003" t="s">
        <v>18</v>
      </c>
      <c r="J8003" s="1">
        <v>45088</v>
      </c>
      <c r="K8003" t="b">
        <v>1</v>
      </c>
      <c r="L8003" t="s">
        <v>24</v>
      </c>
      <c r="M8003">
        <v>6</v>
      </c>
      <c r="N8003">
        <f>G8003/SUMIF(B:B,B8003,G:G)*100</f>
        <v>0.33718769018208133</v>
      </c>
      <c r="Q8003">
        <f>VLOOKUP(C8003, Categories_Pivot_Table!A:B, 2, FALSE)</f>
        <v>25.013711734693878</v>
      </c>
      <c r="T8003">
        <f t="shared" si="126"/>
        <v>2023</v>
      </c>
    </row>
    <row r="8004" spans="1:20" x14ac:dyDescent="0.2">
      <c r="A8004" t="s">
        <v>8261</v>
      </c>
      <c r="B8004" t="s">
        <v>71</v>
      </c>
      <c r="C8004" t="s">
        <v>15</v>
      </c>
      <c r="D8004" t="s">
        <v>494</v>
      </c>
      <c r="E8004">
        <v>33.5</v>
      </c>
      <c r="F8004">
        <v>1</v>
      </c>
      <c r="G8004">
        <v>33.5</v>
      </c>
      <c r="H8004" t="s">
        <v>56</v>
      </c>
      <c r="I8004" t="s">
        <v>46</v>
      </c>
      <c r="J8004" s="1">
        <v>45137</v>
      </c>
      <c r="K8004" t="b">
        <v>1</v>
      </c>
      <c r="L8004" t="s">
        <v>24</v>
      </c>
      <c r="M8004">
        <v>7</v>
      </c>
      <c r="N8004">
        <f>G8004/SUMIF(B:B,B8004,G:G)*100</f>
        <v>5.3075612944112172E-2</v>
      </c>
      <c r="Q8004">
        <f>VLOOKUP(C8004, Categories_Pivot_Table!A:B, 2, FALSE)</f>
        <v>23.063808900523561</v>
      </c>
      <c r="T8004">
        <f t="shared" si="126"/>
        <v>2023</v>
      </c>
    </row>
    <row r="8005" spans="1:20" x14ac:dyDescent="0.2">
      <c r="A8005" t="s">
        <v>8262</v>
      </c>
      <c r="B8005" t="s">
        <v>95</v>
      </c>
      <c r="C8005" t="s">
        <v>15</v>
      </c>
      <c r="D8005" t="s">
        <v>102</v>
      </c>
      <c r="E8005">
        <v>12.5</v>
      </c>
      <c r="F8005">
        <v>6</v>
      </c>
      <c r="G8005">
        <v>75</v>
      </c>
      <c r="H8005" t="s">
        <v>29</v>
      </c>
      <c r="I8005" t="s">
        <v>46</v>
      </c>
      <c r="J8005" s="1">
        <v>45594</v>
      </c>
      <c r="K8005" t="b">
        <v>0</v>
      </c>
      <c r="L8005" t="s">
        <v>49</v>
      </c>
      <c r="M8005">
        <v>10</v>
      </c>
      <c r="N8005">
        <f>G8005/SUMIF(B:B,B8005,G:G)*100</f>
        <v>0.11135609451905303</v>
      </c>
      <c r="Q8005">
        <f>VLOOKUP(C8005, Categories_Pivot_Table!A:B, 2, FALSE)</f>
        <v>23.063808900523561</v>
      </c>
      <c r="T8005">
        <f t="shared" si="126"/>
        <v>2024</v>
      </c>
    </row>
    <row r="8006" spans="1:20" x14ac:dyDescent="0.2">
      <c r="A8006" t="s">
        <v>8263</v>
      </c>
      <c r="B8006" t="s">
        <v>104</v>
      </c>
      <c r="C8006" t="s">
        <v>38</v>
      </c>
      <c r="D8006" t="s">
        <v>473</v>
      </c>
      <c r="E8006">
        <v>23</v>
      </c>
      <c r="F8006">
        <v>9</v>
      </c>
      <c r="G8006">
        <v>207</v>
      </c>
      <c r="H8006" t="s">
        <v>29</v>
      </c>
      <c r="I8006" t="s">
        <v>18</v>
      </c>
      <c r="J8006" s="1">
        <v>44918</v>
      </c>
      <c r="K8006" t="b">
        <v>0</v>
      </c>
      <c r="L8006" t="s">
        <v>65</v>
      </c>
      <c r="M8006">
        <v>12</v>
      </c>
      <c r="N8006">
        <f>G8006/SUMIF(B:B,B8006,G:G)*100</f>
        <v>0.33640485593096386</v>
      </c>
      <c r="Q8006">
        <f>VLOOKUP(C8006, Categories_Pivot_Table!A:B, 2, FALSE)</f>
        <v>23.088790931989923</v>
      </c>
      <c r="T8006">
        <f t="shared" si="126"/>
        <v>2022</v>
      </c>
    </row>
    <row r="8007" spans="1:20" x14ac:dyDescent="0.2">
      <c r="A8007" t="s">
        <v>8264</v>
      </c>
      <c r="B8007" t="s">
        <v>76</v>
      </c>
      <c r="C8007" t="s">
        <v>74</v>
      </c>
      <c r="D8007" t="s">
        <v>456</v>
      </c>
      <c r="E8007">
        <v>11</v>
      </c>
      <c r="F8007">
        <v>1</v>
      </c>
      <c r="G8007">
        <v>11</v>
      </c>
      <c r="H8007" t="s">
        <v>17</v>
      </c>
      <c r="I8007" t="s">
        <v>46</v>
      </c>
      <c r="J8007" s="1">
        <v>44901</v>
      </c>
      <c r="K8007" t="b">
        <v>0</v>
      </c>
      <c r="L8007" t="s">
        <v>49</v>
      </c>
      <c r="M8007">
        <v>12</v>
      </c>
      <c r="N8007">
        <f>G8007/SUMIF(B:B,B8007,G:G)*100</f>
        <v>1.8729301992967996E-2</v>
      </c>
      <c r="Q8007">
        <f>VLOOKUP(C8007, Categories_Pivot_Table!A:B, 2, FALSE)</f>
        <v>24.317096165933375</v>
      </c>
      <c r="T8007">
        <f t="shared" si="126"/>
        <v>2022</v>
      </c>
    </row>
    <row r="8008" spans="1:20" x14ac:dyDescent="0.2">
      <c r="A8008" t="s">
        <v>8265</v>
      </c>
      <c r="B8008" t="s">
        <v>95</v>
      </c>
      <c r="C8008" t="s">
        <v>74</v>
      </c>
      <c r="D8008" t="s">
        <v>897</v>
      </c>
      <c r="E8008">
        <v>17</v>
      </c>
      <c r="F8008">
        <v>10</v>
      </c>
      <c r="G8008">
        <v>170</v>
      </c>
      <c r="H8008" t="s">
        <v>29</v>
      </c>
      <c r="I8008" t="s">
        <v>46</v>
      </c>
      <c r="J8008" s="1">
        <v>45096</v>
      </c>
      <c r="K8008" t="b">
        <v>0</v>
      </c>
      <c r="L8008" t="s">
        <v>19</v>
      </c>
      <c r="M8008">
        <v>6</v>
      </c>
      <c r="N8008">
        <f>G8008/SUMIF(B:B,B8008,G:G)*100</f>
        <v>0.25240714757652022</v>
      </c>
      <c r="Q8008">
        <f>VLOOKUP(C8008, Categories_Pivot_Table!A:B, 2, FALSE)</f>
        <v>24.317096165933375</v>
      </c>
      <c r="T8008">
        <f t="shared" si="126"/>
        <v>2023</v>
      </c>
    </row>
    <row r="8009" spans="1:20" x14ac:dyDescent="0.2">
      <c r="A8009" t="s">
        <v>8266</v>
      </c>
      <c r="B8009" t="s">
        <v>47</v>
      </c>
      <c r="C8009" t="s">
        <v>22</v>
      </c>
      <c r="D8009" t="s">
        <v>251</v>
      </c>
      <c r="E8009">
        <v>38</v>
      </c>
      <c r="F8009">
        <v>7</v>
      </c>
      <c r="G8009">
        <v>266</v>
      </c>
      <c r="H8009" t="s">
        <v>29</v>
      </c>
      <c r="I8009" t="s">
        <v>18</v>
      </c>
      <c r="J8009" s="1">
        <v>44677</v>
      </c>
      <c r="K8009" t="b">
        <v>0</v>
      </c>
      <c r="L8009" t="s">
        <v>49</v>
      </c>
      <c r="M8009">
        <v>4</v>
      </c>
      <c r="N8009">
        <f>G8009/SUMIF(B:B,B8009,G:G)*100</f>
        <v>0.42267173025280858</v>
      </c>
      <c r="Q8009">
        <f>VLOOKUP(C8009, Categories_Pivot_Table!A:B, 2, FALSE)</f>
        <v>21.505681818181817</v>
      </c>
      <c r="T8009">
        <f t="shared" si="126"/>
        <v>2022</v>
      </c>
    </row>
    <row r="8010" spans="1:20" x14ac:dyDescent="0.2">
      <c r="A8010" t="s">
        <v>8267</v>
      </c>
      <c r="B8010" t="s">
        <v>113</v>
      </c>
      <c r="C8010" t="s">
        <v>27</v>
      </c>
      <c r="D8010" t="s">
        <v>305</v>
      </c>
      <c r="E8010">
        <v>23</v>
      </c>
      <c r="F8010">
        <v>3</v>
      </c>
      <c r="G8010">
        <v>69</v>
      </c>
      <c r="H8010" t="s">
        <v>29</v>
      </c>
      <c r="I8010" t="s">
        <v>18</v>
      </c>
      <c r="J8010" s="1">
        <v>45014</v>
      </c>
      <c r="K8010" t="b">
        <v>1</v>
      </c>
      <c r="L8010" t="s">
        <v>30</v>
      </c>
      <c r="M8010">
        <v>3</v>
      </c>
      <c r="N8010">
        <f>G8010/SUMIF(B:B,B8010,G:G)*100</f>
        <v>0.11361203958309321</v>
      </c>
      <c r="Q8010">
        <f>VLOOKUP(C8010, Categories_Pivot_Table!A:B, 2, FALSE)</f>
        <v>25.013711734693878</v>
      </c>
      <c r="T8010">
        <f t="shared" si="126"/>
        <v>2023</v>
      </c>
    </row>
    <row r="8011" spans="1:20" x14ac:dyDescent="0.2">
      <c r="A8011" t="s">
        <v>8268</v>
      </c>
      <c r="B8011" t="s">
        <v>128</v>
      </c>
      <c r="C8011" t="s">
        <v>33</v>
      </c>
      <c r="D8011" t="s">
        <v>307</v>
      </c>
      <c r="E8011">
        <v>6.5</v>
      </c>
      <c r="F8011">
        <v>9</v>
      </c>
      <c r="G8011">
        <v>58.5</v>
      </c>
      <c r="H8011" t="s">
        <v>17</v>
      </c>
      <c r="I8011" t="s">
        <v>46</v>
      </c>
      <c r="J8011" s="1">
        <v>44870</v>
      </c>
      <c r="K8011" t="b">
        <v>1</v>
      </c>
      <c r="L8011" t="s">
        <v>35</v>
      </c>
      <c r="M8011">
        <v>11</v>
      </c>
      <c r="N8011">
        <f>G8011/SUMIF(B:B,B8011,G:G)*100</f>
        <v>8.5461345176181855E-2</v>
      </c>
      <c r="Q8011">
        <f>VLOOKUP(C8011, Categories_Pivot_Table!A:B, 2, FALSE)</f>
        <v>23.300574345883856</v>
      </c>
      <c r="T8011">
        <f t="shared" si="126"/>
        <v>2022</v>
      </c>
    </row>
    <row r="8012" spans="1:20" x14ac:dyDescent="0.2">
      <c r="A8012" t="s">
        <v>8269</v>
      </c>
      <c r="B8012" t="s">
        <v>87</v>
      </c>
      <c r="C8012" t="s">
        <v>135</v>
      </c>
      <c r="D8012" t="s">
        <v>358</v>
      </c>
      <c r="E8012">
        <v>32</v>
      </c>
      <c r="F8012">
        <v>8</v>
      </c>
      <c r="G8012">
        <v>256</v>
      </c>
      <c r="H8012" t="s">
        <v>56</v>
      </c>
      <c r="I8012" t="s">
        <v>18</v>
      </c>
      <c r="J8012" s="1">
        <v>45629</v>
      </c>
      <c r="K8012" t="b">
        <v>0</v>
      </c>
      <c r="L8012" t="s">
        <v>49</v>
      </c>
      <c r="M8012">
        <v>12</v>
      </c>
      <c r="N8012">
        <f>G8012/SUMIF(B:B,B8012,G:G)*100</f>
        <v>0.39362209203991577</v>
      </c>
      <c r="Q8012">
        <f>VLOOKUP(C8012, Categories_Pivot_Table!A:B, 2, FALSE)</f>
        <v>23.146341463414632</v>
      </c>
      <c r="T8012">
        <f t="shared" si="126"/>
        <v>2024</v>
      </c>
    </row>
    <row r="8013" spans="1:20" x14ac:dyDescent="0.2">
      <c r="A8013" t="s">
        <v>8270</v>
      </c>
      <c r="B8013" t="s">
        <v>118</v>
      </c>
      <c r="C8013" t="s">
        <v>74</v>
      </c>
      <c r="D8013" t="s">
        <v>364</v>
      </c>
      <c r="E8013">
        <v>21.5</v>
      </c>
      <c r="F8013">
        <v>7</v>
      </c>
      <c r="G8013">
        <v>150.5</v>
      </c>
      <c r="H8013" t="s">
        <v>56</v>
      </c>
      <c r="I8013" t="s">
        <v>46</v>
      </c>
      <c r="J8013" s="1">
        <v>44982</v>
      </c>
      <c r="K8013" t="b">
        <v>1</v>
      </c>
      <c r="L8013" t="s">
        <v>35</v>
      </c>
      <c r="M8013">
        <v>2</v>
      </c>
      <c r="N8013">
        <f>G8013/SUMIF(B:B,B8013,G:G)*100</f>
        <v>0.24754510913367439</v>
      </c>
      <c r="Q8013">
        <f>VLOOKUP(C8013, Categories_Pivot_Table!A:B, 2, FALSE)</f>
        <v>24.317096165933375</v>
      </c>
      <c r="T8013">
        <f t="shared" si="126"/>
        <v>2023</v>
      </c>
    </row>
    <row r="8014" spans="1:20" x14ac:dyDescent="0.2">
      <c r="A8014" t="s">
        <v>8271</v>
      </c>
      <c r="B8014" t="s">
        <v>118</v>
      </c>
      <c r="C8014" t="s">
        <v>15</v>
      </c>
      <c r="D8014" t="s">
        <v>69</v>
      </c>
      <c r="E8014">
        <v>29</v>
      </c>
      <c r="F8014">
        <v>9</v>
      </c>
      <c r="G8014">
        <v>261</v>
      </c>
      <c r="H8014" t="s">
        <v>17</v>
      </c>
      <c r="I8014" t="s">
        <v>18</v>
      </c>
      <c r="J8014" s="1">
        <v>44990</v>
      </c>
      <c r="K8014" t="b">
        <v>0</v>
      </c>
      <c r="L8014" t="s">
        <v>24</v>
      </c>
      <c r="M8014">
        <v>3</v>
      </c>
      <c r="N8014">
        <f>G8014/SUMIF(B:B,B8014,G:G)*100</f>
        <v>0.42929749823182067</v>
      </c>
      <c r="Q8014">
        <f>VLOOKUP(C8014, Categories_Pivot_Table!A:B, 2, FALSE)</f>
        <v>23.063808900523561</v>
      </c>
      <c r="T8014">
        <f t="shared" si="126"/>
        <v>2023</v>
      </c>
    </row>
    <row r="8015" spans="1:20" x14ac:dyDescent="0.2">
      <c r="A8015" t="s">
        <v>8272</v>
      </c>
      <c r="B8015" t="s">
        <v>26</v>
      </c>
      <c r="C8015" t="s">
        <v>33</v>
      </c>
      <c r="D8015" t="s">
        <v>129</v>
      </c>
      <c r="E8015">
        <v>15.5</v>
      </c>
      <c r="F8015">
        <v>4</v>
      </c>
      <c r="G8015">
        <v>62</v>
      </c>
      <c r="H8015" t="s">
        <v>29</v>
      </c>
      <c r="I8015" t="s">
        <v>46</v>
      </c>
      <c r="J8015" s="1">
        <v>45479</v>
      </c>
      <c r="K8015" t="b">
        <v>0</v>
      </c>
      <c r="L8015" t="s">
        <v>35</v>
      </c>
      <c r="M8015">
        <v>7</v>
      </c>
      <c r="N8015">
        <f>G8015/SUMIF(B:B,B8015,G:G)*100</f>
        <v>9.9925056207844115E-2</v>
      </c>
      <c r="Q8015">
        <f>VLOOKUP(C8015, Categories_Pivot_Table!A:B, 2, FALSE)</f>
        <v>23.300574345883856</v>
      </c>
      <c r="T8015">
        <f t="shared" si="126"/>
        <v>2024</v>
      </c>
    </row>
    <row r="8016" spans="1:20" x14ac:dyDescent="0.2">
      <c r="A8016" t="s">
        <v>8273</v>
      </c>
      <c r="B8016" t="s">
        <v>54</v>
      </c>
      <c r="C8016" t="s">
        <v>135</v>
      </c>
      <c r="D8016" t="s">
        <v>319</v>
      </c>
      <c r="E8016">
        <v>24.5</v>
      </c>
      <c r="F8016">
        <v>4</v>
      </c>
      <c r="G8016">
        <v>98</v>
      </c>
      <c r="H8016" t="s">
        <v>56</v>
      </c>
      <c r="I8016" t="s">
        <v>18</v>
      </c>
      <c r="J8016" s="1">
        <v>45176</v>
      </c>
      <c r="K8016" t="b">
        <v>1</v>
      </c>
      <c r="L8016" t="s">
        <v>42</v>
      </c>
      <c r="M8016">
        <v>9</v>
      </c>
      <c r="N8016">
        <f>G8016/SUMIF(B:B,B8016,G:G)*100</f>
        <v>0.17146206401833594</v>
      </c>
      <c r="Q8016">
        <f>VLOOKUP(C8016, Categories_Pivot_Table!A:B, 2, FALSE)</f>
        <v>23.146341463414632</v>
      </c>
      <c r="T8016">
        <f t="shared" si="126"/>
        <v>2023</v>
      </c>
    </row>
    <row r="8017" spans="1:20" x14ac:dyDescent="0.2">
      <c r="A8017" t="s">
        <v>8274</v>
      </c>
      <c r="B8017" t="s">
        <v>76</v>
      </c>
      <c r="C8017" t="s">
        <v>22</v>
      </c>
      <c r="D8017" t="s">
        <v>67</v>
      </c>
      <c r="E8017">
        <v>27.5</v>
      </c>
      <c r="F8017">
        <v>5</v>
      </c>
      <c r="G8017">
        <v>137.5</v>
      </c>
      <c r="H8017" t="s">
        <v>56</v>
      </c>
      <c r="I8017" t="s">
        <v>18</v>
      </c>
      <c r="J8017" s="1">
        <v>44715</v>
      </c>
      <c r="K8017" t="b">
        <v>0</v>
      </c>
      <c r="L8017" t="s">
        <v>65</v>
      </c>
      <c r="M8017">
        <v>6</v>
      </c>
      <c r="N8017">
        <f>G8017/SUMIF(B:B,B8017,G:G)*100</f>
        <v>0.23411627491209999</v>
      </c>
      <c r="Q8017">
        <f>VLOOKUP(C8017, Categories_Pivot_Table!A:B, 2, FALSE)</f>
        <v>21.505681818181817</v>
      </c>
      <c r="T8017">
        <f t="shared" si="126"/>
        <v>2022</v>
      </c>
    </row>
    <row r="8018" spans="1:20" x14ac:dyDescent="0.2">
      <c r="A8018" t="s">
        <v>8275</v>
      </c>
      <c r="B8018" t="s">
        <v>71</v>
      </c>
      <c r="C8018" t="s">
        <v>22</v>
      </c>
      <c r="D8018" t="s">
        <v>272</v>
      </c>
      <c r="E8018">
        <v>5</v>
      </c>
      <c r="F8018">
        <v>3</v>
      </c>
      <c r="G8018">
        <v>15</v>
      </c>
      <c r="H8018" t="s">
        <v>29</v>
      </c>
      <c r="I8018" t="s">
        <v>46</v>
      </c>
      <c r="J8018" s="1">
        <v>45334</v>
      </c>
      <c r="K8018" t="b">
        <v>0</v>
      </c>
      <c r="L8018" t="s">
        <v>19</v>
      </c>
      <c r="M8018">
        <v>2</v>
      </c>
      <c r="N8018">
        <f>G8018/SUMIF(B:B,B8018,G:G)*100</f>
        <v>2.376519982572187E-2</v>
      </c>
      <c r="Q8018">
        <f>VLOOKUP(C8018, Categories_Pivot_Table!A:B, 2, FALSE)</f>
        <v>21.505681818181817</v>
      </c>
      <c r="T8018">
        <f t="shared" si="126"/>
        <v>2024</v>
      </c>
    </row>
    <row r="8019" spans="1:20" x14ac:dyDescent="0.2">
      <c r="A8019" t="s">
        <v>8276</v>
      </c>
      <c r="B8019" t="s">
        <v>21</v>
      </c>
      <c r="C8019" t="s">
        <v>135</v>
      </c>
      <c r="D8019" t="s">
        <v>384</v>
      </c>
      <c r="E8019">
        <v>9.5</v>
      </c>
      <c r="F8019">
        <v>9</v>
      </c>
      <c r="G8019">
        <v>85.5</v>
      </c>
      <c r="H8019" t="s">
        <v>56</v>
      </c>
      <c r="I8019" t="s">
        <v>18</v>
      </c>
      <c r="J8019" s="1">
        <v>45155</v>
      </c>
      <c r="K8019" t="b">
        <v>0</v>
      </c>
      <c r="L8019" t="s">
        <v>42</v>
      </c>
      <c r="M8019">
        <v>8</v>
      </c>
      <c r="N8019">
        <f>G8019/SUMIF(B:B,B8019,G:G)*100</f>
        <v>0.13850078969748511</v>
      </c>
      <c r="Q8019">
        <f>VLOOKUP(C8019, Categories_Pivot_Table!A:B, 2, FALSE)</f>
        <v>23.146341463414632</v>
      </c>
      <c r="T8019">
        <f t="shared" si="126"/>
        <v>2023</v>
      </c>
    </row>
    <row r="8020" spans="1:20" x14ac:dyDescent="0.2">
      <c r="A8020" t="s">
        <v>8277</v>
      </c>
      <c r="B8020" t="s">
        <v>44</v>
      </c>
      <c r="C8020" t="s">
        <v>74</v>
      </c>
      <c r="D8020" t="s">
        <v>456</v>
      </c>
      <c r="E8020">
        <v>11</v>
      </c>
      <c r="F8020">
        <v>9</v>
      </c>
      <c r="G8020">
        <v>99</v>
      </c>
      <c r="H8020" t="s">
        <v>56</v>
      </c>
      <c r="I8020" t="s">
        <v>46</v>
      </c>
      <c r="J8020" s="1">
        <v>45071</v>
      </c>
      <c r="K8020" t="b">
        <v>0</v>
      </c>
      <c r="L8020" t="s">
        <v>42</v>
      </c>
      <c r="M8020">
        <v>5</v>
      </c>
      <c r="N8020">
        <f>G8020/SUMIF(B:B,B8020,G:G)*100</f>
        <v>0.16311197884487061</v>
      </c>
      <c r="Q8020">
        <f>VLOOKUP(C8020, Categories_Pivot_Table!A:B, 2, FALSE)</f>
        <v>24.317096165933375</v>
      </c>
      <c r="T8020">
        <f t="shared" si="126"/>
        <v>2023</v>
      </c>
    </row>
    <row r="8021" spans="1:20" x14ac:dyDescent="0.2">
      <c r="A8021" t="s">
        <v>8278</v>
      </c>
      <c r="B8021" t="s">
        <v>54</v>
      </c>
      <c r="C8021" t="s">
        <v>22</v>
      </c>
      <c r="D8021" t="s">
        <v>274</v>
      </c>
      <c r="E8021">
        <v>39.5</v>
      </c>
      <c r="F8021">
        <v>7</v>
      </c>
      <c r="G8021">
        <v>276.5</v>
      </c>
      <c r="H8021" t="s">
        <v>56</v>
      </c>
      <c r="I8021" t="s">
        <v>46</v>
      </c>
      <c r="J8021" s="1">
        <v>44943</v>
      </c>
      <c r="K8021" t="b">
        <v>0</v>
      </c>
      <c r="L8021" t="s">
        <v>49</v>
      </c>
      <c r="M8021">
        <v>1</v>
      </c>
      <c r="N8021">
        <f>G8021/SUMIF(B:B,B8021,G:G)*100</f>
        <v>0.4837679663374479</v>
      </c>
      <c r="Q8021">
        <f>VLOOKUP(C8021, Categories_Pivot_Table!A:B, 2, FALSE)</f>
        <v>21.505681818181817</v>
      </c>
      <c r="T8021">
        <f t="shared" si="126"/>
        <v>2023</v>
      </c>
    </row>
    <row r="8022" spans="1:20" x14ac:dyDescent="0.2">
      <c r="A8022" t="s">
        <v>8279</v>
      </c>
      <c r="B8022" t="s">
        <v>90</v>
      </c>
      <c r="C8022" t="s">
        <v>27</v>
      </c>
      <c r="D8022" t="s">
        <v>278</v>
      </c>
      <c r="E8022">
        <v>30.5</v>
      </c>
      <c r="F8022">
        <v>8</v>
      </c>
      <c r="G8022">
        <v>244</v>
      </c>
      <c r="H8022" t="s">
        <v>56</v>
      </c>
      <c r="I8022" t="s">
        <v>46</v>
      </c>
      <c r="J8022" s="1">
        <v>45639</v>
      </c>
      <c r="K8022" t="b">
        <v>0</v>
      </c>
      <c r="L8022" t="s">
        <v>65</v>
      </c>
      <c r="M8022">
        <v>12</v>
      </c>
      <c r="N8022">
        <f>G8022/SUMIF(B:B,B8022,G:G)*100</f>
        <v>0.41256636569612121</v>
      </c>
      <c r="Q8022">
        <f>VLOOKUP(C8022, Categories_Pivot_Table!A:B, 2, FALSE)</f>
        <v>25.013711734693878</v>
      </c>
      <c r="T8022">
        <f t="shared" si="126"/>
        <v>2024</v>
      </c>
    </row>
    <row r="8023" spans="1:20" x14ac:dyDescent="0.2">
      <c r="A8023" t="s">
        <v>8280</v>
      </c>
      <c r="B8023" t="s">
        <v>14</v>
      </c>
      <c r="C8023" t="s">
        <v>48</v>
      </c>
      <c r="D8023" t="s">
        <v>151</v>
      </c>
      <c r="E8023">
        <v>14</v>
      </c>
      <c r="F8023">
        <v>8</v>
      </c>
      <c r="G8023">
        <v>112</v>
      </c>
      <c r="H8023" t="s">
        <v>17</v>
      </c>
      <c r="I8023" t="s">
        <v>18</v>
      </c>
      <c r="J8023" s="1">
        <v>45504</v>
      </c>
      <c r="K8023" t="b">
        <v>0</v>
      </c>
      <c r="L8023" t="s">
        <v>30</v>
      </c>
      <c r="M8023">
        <v>7</v>
      </c>
      <c r="N8023">
        <f>G8023/SUMIF(B:B,B8023,G:G)*100</f>
        <v>0.18234063509894421</v>
      </c>
      <c r="Q8023">
        <f>VLOOKUP(C8023, Categories_Pivot_Table!A:B, 2, FALSE)</f>
        <v>23.348837209302324</v>
      </c>
      <c r="T8023">
        <f t="shared" si="126"/>
        <v>2024</v>
      </c>
    </row>
    <row r="8024" spans="1:20" x14ac:dyDescent="0.2">
      <c r="A8024" t="s">
        <v>8281</v>
      </c>
      <c r="B8024" t="s">
        <v>63</v>
      </c>
      <c r="C8024" t="s">
        <v>74</v>
      </c>
      <c r="D8024" t="s">
        <v>343</v>
      </c>
      <c r="E8024">
        <v>33.5</v>
      </c>
      <c r="F8024">
        <v>4</v>
      </c>
      <c r="G8024">
        <v>134</v>
      </c>
      <c r="H8024" t="s">
        <v>29</v>
      </c>
      <c r="I8024" t="s">
        <v>46</v>
      </c>
      <c r="J8024" s="1">
        <v>44823</v>
      </c>
      <c r="K8024" t="b">
        <v>0</v>
      </c>
      <c r="L8024" t="s">
        <v>19</v>
      </c>
      <c r="M8024">
        <v>9</v>
      </c>
      <c r="N8024">
        <f>G8024/SUMIF(B:B,B8024,G:G)*100</f>
        <v>0.22138514406555643</v>
      </c>
      <c r="Q8024">
        <f>VLOOKUP(C8024, Categories_Pivot_Table!A:B, 2, FALSE)</f>
        <v>24.317096165933375</v>
      </c>
      <c r="T8024">
        <f t="shared" si="126"/>
        <v>2022</v>
      </c>
    </row>
    <row r="8025" spans="1:20" x14ac:dyDescent="0.2">
      <c r="A8025" t="s">
        <v>8282</v>
      </c>
      <c r="B8025" t="s">
        <v>63</v>
      </c>
      <c r="C8025" t="s">
        <v>15</v>
      </c>
      <c r="D8025" t="s">
        <v>64</v>
      </c>
      <c r="E8025">
        <v>39.5</v>
      </c>
      <c r="F8025">
        <v>7</v>
      </c>
      <c r="G8025">
        <v>276.5</v>
      </c>
      <c r="H8025" t="s">
        <v>29</v>
      </c>
      <c r="I8025" t="s">
        <v>18</v>
      </c>
      <c r="J8025" s="1">
        <v>45603</v>
      </c>
      <c r="K8025" t="b">
        <v>0</v>
      </c>
      <c r="L8025" t="s">
        <v>42</v>
      </c>
      <c r="M8025">
        <v>11</v>
      </c>
      <c r="N8025">
        <f>G8025/SUMIF(B:B,B8025,G:G)*100</f>
        <v>0.45681337562780866</v>
      </c>
      <c r="Q8025">
        <f>VLOOKUP(C8025, Categories_Pivot_Table!A:B, 2, FALSE)</f>
        <v>23.063808900523561</v>
      </c>
      <c r="T8025">
        <f t="shared" si="126"/>
        <v>2024</v>
      </c>
    </row>
    <row r="8026" spans="1:20" x14ac:dyDescent="0.2">
      <c r="A8026" t="s">
        <v>8283</v>
      </c>
      <c r="B8026" t="s">
        <v>44</v>
      </c>
      <c r="C8026" t="s">
        <v>135</v>
      </c>
      <c r="D8026" t="s">
        <v>144</v>
      </c>
      <c r="E8026">
        <v>11</v>
      </c>
      <c r="F8026">
        <v>2</v>
      </c>
      <c r="G8026">
        <v>22</v>
      </c>
      <c r="H8026" t="s">
        <v>29</v>
      </c>
      <c r="I8026" t="s">
        <v>46</v>
      </c>
      <c r="J8026" s="1">
        <v>44891</v>
      </c>
      <c r="K8026" t="b">
        <v>0</v>
      </c>
      <c r="L8026" t="s">
        <v>35</v>
      </c>
      <c r="M8026">
        <v>11</v>
      </c>
      <c r="N8026">
        <f>G8026/SUMIF(B:B,B8026,G:G)*100</f>
        <v>3.6247106409971246E-2</v>
      </c>
      <c r="Q8026">
        <f>VLOOKUP(C8026, Categories_Pivot_Table!A:B, 2, FALSE)</f>
        <v>23.146341463414632</v>
      </c>
      <c r="T8026">
        <f t="shared" si="126"/>
        <v>2022</v>
      </c>
    </row>
    <row r="8027" spans="1:20" x14ac:dyDescent="0.2">
      <c r="A8027" t="s">
        <v>8284</v>
      </c>
      <c r="B8027" t="s">
        <v>113</v>
      </c>
      <c r="C8027" t="s">
        <v>15</v>
      </c>
      <c r="D8027" t="s">
        <v>41</v>
      </c>
      <c r="E8027">
        <v>23</v>
      </c>
      <c r="F8027">
        <v>3</v>
      </c>
      <c r="G8027">
        <v>118.5</v>
      </c>
      <c r="H8027" t="s">
        <v>56</v>
      </c>
      <c r="I8027" t="s">
        <v>18</v>
      </c>
      <c r="J8027" s="1">
        <v>45186</v>
      </c>
      <c r="K8027" t="b">
        <v>1</v>
      </c>
      <c r="L8027" t="s">
        <v>24</v>
      </c>
      <c r="M8027">
        <v>9</v>
      </c>
      <c r="N8027">
        <f>G8027/SUMIF(B:B,B8027,G:G)*100</f>
        <v>0.19511632884922531</v>
      </c>
      <c r="Q8027">
        <f>VLOOKUP(C8027, Categories_Pivot_Table!A:B, 2, FALSE)</f>
        <v>23.063808900523561</v>
      </c>
      <c r="T8027">
        <f t="shared" si="126"/>
        <v>2023</v>
      </c>
    </row>
    <row r="8028" spans="1:20" x14ac:dyDescent="0.2">
      <c r="A8028" t="s">
        <v>8285</v>
      </c>
      <c r="B8028" t="s">
        <v>128</v>
      </c>
      <c r="C8028" t="s">
        <v>33</v>
      </c>
      <c r="D8028" t="s">
        <v>556</v>
      </c>
      <c r="E8028">
        <v>29</v>
      </c>
      <c r="F8028">
        <v>9</v>
      </c>
      <c r="G8028">
        <v>261</v>
      </c>
      <c r="H8028" t="s">
        <v>17</v>
      </c>
      <c r="I8028" t="s">
        <v>18</v>
      </c>
      <c r="J8028" s="1">
        <v>45363</v>
      </c>
      <c r="K8028" t="b">
        <v>0</v>
      </c>
      <c r="L8028" t="s">
        <v>49</v>
      </c>
      <c r="M8028">
        <v>3</v>
      </c>
      <c r="N8028">
        <f>G8028/SUMIF(B:B,B8028,G:G)*100</f>
        <v>0.38128907847834981</v>
      </c>
      <c r="Q8028">
        <f>VLOOKUP(C8028, Categories_Pivot_Table!A:B, 2, FALSE)</f>
        <v>23.300574345883856</v>
      </c>
      <c r="T8028">
        <f t="shared" si="126"/>
        <v>2024</v>
      </c>
    </row>
    <row r="8029" spans="1:20" x14ac:dyDescent="0.2">
      <c r="A8029" t="s">
        <v>8286</v>
      </c>
      <c r="B8029" t="s">
        <v>47</v>
      </c>
      <c r="C8029" t="s">
        <v>33</v>
      </c>
      <c r="D8029" t="s">
        <v>707</v>
      </c>
      <c r="E8029">
        <v>30.5</v>
      </c>
      <c r="F8029">
        <v>5</v>
      </c>
      <c r="G8029">
        <v>152.5</v>
      </c>
      <c r="H8029" t="s">
        <v>56</v>
      </c>
      <c r="I8029" t="s">
        <v>46</v>
      </c>
      <c r="J8029" s="1">
        <v>45239</v>
      </c>
      <c r="K8029" t="b">
        <v>1</v>
      </c>
      <c r="L8029" t="s">
        <v>42</v>
      </c>
      <c r="M8029">
        <v>11</v>
      </c>
      <c r="N8029">
        <f>G8029/SUMIF(B:B,B8029,G:G)*100</f>
        <v>0.24232119873516278</v>
      </c>
      <c r="Q8029">
        <f>VLOOKUP(C8029, Categories_Pivot_Table!A:B, 2, FALSE)</f>
        <v>23.300574345883856</v>
      </c>
      <c r="T8029">
        <f t="shared" si="126"/>
        <v>2023</v>
      </c>
    </row>
    <row r="8030" spans="1:20" x14ac:dyDescent="0.2">
      <c r="A8030" t="s">
        <v>8287</v>
      </c>
      <c r="B8030" t="s">
        <v>63</v>
      </c>
      <c r="C8030" t="s">
        <v>48</v>
      </c>
      <c r="D8030" t="s">
        <v>339</v>
      </c>
      <c r="E8030">
        <v>29</v>
      </c>
      <c r="F8030">
        <v>6</v>
      </c>
      <c r="G8030">
        <v>174</v>
      </c>
      <c r="H8030" t="s">
        <v>17</v>
      </c>
      <c r="I8030" t="s">
        <v>18</v>
      </c>
      <c r="J8030" s="1">
        <v>44875</v>
      </c>
      <c r="K8030" t="b">
        <v>0</v>
      </c>
      <c r="L8030" t="s">
        <v>42</v>
      </c>
      <c r="M8030">
        <v>11</v>
      </c>
      <c r="N8030">
        <f>G8030/SUMIF(B:B,B8030,G:G)*100</f>
        <v>0.28747026169706585</v>
      </c>
      <c r="Q8030">
        <f>VLOOKUP(C8030, Categories_Pivot_Table!A:B, 2, FALSE)</f>
        <v>23.348837209302324</v>
      </c>
      <c r="T8030">
        <f t="shared" si="126"/>
        <v>2022</v>
      </c>
    </row>
    <row r="8031" spans="1:20" x14ac:dyDescent="0.2">
      <c r="A8031" t="s">
        <v>8288</v>
      </c>
      <c r="B8031" t="s">
        <v>37</v>
      </c>
      <c r="C8031" t="s">
        <v>74</v>
      </c>
      <c r="D8031" t="s">
        <v>728</v>
      </c>
      <c r="E8031">
        <v>39.5</v>
      </c>
      <c r="F8031">
        <v>6</v>
      </c>
      <c r="G8031">
        <v>237</v>
      </c>
      <c r="H8031" t="s">
        <v>17</v>
      </c>
      <c r="I8031" t="s">
        <v>18</v>
      </c>
      <c r="J8031" s="1">
        <v>45050</v>
      </c>
      <c r="K8031" t="b">
        <v>0</v>
      </c>
      <c r="L8031" t="s">
        <v>42</v>
      </c>
      <c r="M8031">
        <v>5</v>
      </c>
      <c r="N8031">
        <f>G8031/SUMIF(B:B,B8031,G:G)*100</f>
        <v>0.35386602363586139</v>
      </c>
      <c r="Q8031">
        <f>VLOOKUP(C8031, Categories_Pivot_Table!A:B, 2, FALSE)</f>
        <v>24.317096165933375</v>
      </c>
      <c r="T8031">
        <f t="shared" si="126"/>
        <v>2023</v>
      </c>
    </row>
    <row r="8032" spans="1:20" x14ac:dyDescent="0.2">
      <c r="A8032" t="s">
        <v>8289</v>
      </c>
      <c r="B8032" t="s">
        <v>113</v>
      </c>
      <c r="C8032" t="s">
        <v>15</v>
      </c>
      <c r="D8032" t="s">
        <v>169</v>
      </c>
      <c r="E8032">
        <v>24.5</v>
      </c>
      <c r="F8032">
        <v>4</v>
      </c>
      <c r="G8032">
        <v>98</v>
      </c>
      <c r="H8032" t="s">
        <v>56</v>
      </c>
      <c r="I8032" t="s">
        <v>46</v>
      </c>
      <c r="J8032" s="1">
        <v>45371</v>
      </c>
      <c r="K8032" t="b">
        <v>0</v>
      </c>
      <c r="L8032" t="s">
        <v>30</v>
      </c>
      <c r="M8032">
        <v>3</v>
      </c>
      <c r="N8032">
        <f>G8032/SUMIF(B:B,B8032,G:G)*100</f>
        <v>0.16136202723395848</v>
      </c>
      <c r="Q8032">
        <f>VLOOKUP(C8032, Categories_Pivot_Table!A:B, 2, FALSE)</f>
        <v>23.063808900523561</v>
      </c>
      <c r="T8032">
        <f t="shared" si="126"/>
        <v>2024</v>
      </c>
    </row>
    <row r="8033" spans="1:20" x14ac:dyDescent="0.2">
      <c r="A8033" t="s">
        <v>8290</v>
      </c>
      <c r="B8033" t="s">
        <v>47</v>
      </c>
      <c r="C8033" t="s">
        <v>15</v>
      </c>
      <c r="D8033" t="s">
        <v>171</v>
      </c>
      <c r="E8033">
        <v>21.5</v>
      </c>
      <c r="F8033">
        <v>5</v>
      </c>
      <c r="G8033">
        <v>107.5</v>
      </c>
      <c r="H8033" t="s">
        <v>17</v>
      </c>
      <c r="I8033" t="s">
        <v>46</v>
      </c>
      <c r="J8033" s="1">
        <v>45392</v>
      </c>
      <c r="K8033" t="b">
        <v>0</v>
      </c>
      <c r="L8033" t="s">
        <v>30</v>
      </c>
      <c r="M8033">
        <v>4</v>
      </c>
      <c r="N8033">
        <f>G8033/SUMIF(B:B,B8033,G:G)*100</f>
        <v>0.17081658271495082</v>
      </c>
      <c r="Q8033">
        <f>VLOOKUP(C8033, Categories_Pivot_Table!A:B, 2, FALSE)</f>
        <v>23.063808900523561</v>
      </c>
      <c r="T8033">
        <f t="shared" si="126"/>
        <v>2024</v>
      </c>
    </row>
    <row r="8034" spans="1:20" x14ac:dyDescent="0.2">
      <c r="A8034" t="s">
        <v>8291</v>
      </c>
      <c r="B8034" t="s">
        <v>32</v>
      </c>
      <c r="C8034" t="s">
        <v>38</v>
      </c>
      <c r="D8034" t="s">
        <v>133</v>
      </c>
      <c r="E8034">
        <v>21.5</v>
      </c>
      <c r="F8034">
        <v>5</v>
      </c>
      <c r="G8034">
        <v>107.5</v>
      </c>
      <c r="H8034" t="s">
        <v>56</v>
      </c>
      <c r="I8034" t="s">
        <v>18</v>
      </c>
      <c r="J8034" s="1">
        <v>44761</v>
      </c>
      <c r="K8034" t="b">
        <v>0</v>
      </c>
      <c r="L8034" t="s">
        <v>49</v>
      </c>
      <c r="M8034">
        <v>7</v>
      </c>
      <c r="N8034">
        <f>G8034/SUMIF(B:B,B8034,G:G)*100</f>
        <v>0.18334541423272074</v>
      </c>
      <c r="Q8034">
        <f>VLOOKUP(C8034, Categories_Pivot_Table!A:B, 2, FALSE)</f>
        <v>23.088790931989923</v>
      </c>
      <c r="T8034">
        <f t="shared" si="126"/>
        <v>2022</v>
      </c>
    </row>
    <row r="8035" spans="1:20" x14ac:dyDescent="0.2">
      <c r="A8035" t="s">
        <v>8292</v>
      </c>
      <c r="B8035" t="s">
        <v>113</v>
      </c>
      <c r="C8035" t="s">
        <v>135</v>
      </c>
      <c r="D8035" t="s">
        <v>216</v>
      </c>
      <c r="E8035">
        <v>14</v>
      </c>
      <c r="F8035">
        <v>10</v>
      </c>
      <c r="G8035">
        <v>140</v>
      </c>
      <c r="H8035" t="s">
        <v>17</v>
      </c>
      <c r="I8035" t="s">
        <v>18</v>
      </c>
      <c r="J8035" s="1">
        <v>45174</v>
      </c>
      <c r="K8035" t="b">
        <v>0</v>
      </c>
      <c r="L8035" t="s">
        <v>49</v>
      </c>
      <c r="M8035">
        <v>9</v>
      </c>
      <c r="N8035">
        <f>G8035/SUMIF(B:B,B8035,G:G)*100</f>
        <v>0.23051718176279784</v>
      </c>
      <c r="Q8035">
        <f>VLOOKUP(C8035, Categories_Pivot_Table!A:B, 2, FALSE)</f>
        <v>23.146341463414632</v>
      </c>
      <c r="T8035">
        <f t="shared" si="126"/>
        <v>2023</v>
      </c>
    </row>
    <row r="8036" spans="1:20" x14ac:dyDescent="0.2">
      <c r="A8036" t="s">
        <v>8293</v>
      </c>
      <c r="B8036" t="s">
        <v>26</v>
      </c>
      <c r="C8036" t="s">
        <v>74</v>
      </c>
      <c r="D8036" t="s">
        <v>343</v>
      </c>
      <c r="E8036">
        <v>33.5</v>
      </c>
      <c r="F8036">
        <v>6</v>
      </c>
      <c r="G8036">
        <v>201</v>
      </c>
      <c r="H8036" t="s">
        <v>17</v>
      </c>
      <c r="I8036" t="s">
        <v>18</v>
      </c>
      <c r="J8036" s="1">
        <v>45252</v>
      </c>
      <c r="K8036" t="b">
        <v>0</v>
      </c>
      <c r="L8036" t="s">
        <v>30</v>
      </c>
      <c r="M8036">
        <v>11</v>
      </c>
      <c r="N8036">
        <f>G8036/SUMIF(B:B,B8036,G:G)*100</f>
        <v>0.32395058544801075</v>
      </c>
      <c r="Q8036">
        <f>VLOOKUP(C8036, Categories_Pivot_Table!A:B, 2, FALSE)</f>
        <v>24.317096165933375</v>
      </c>
      <c r="T8036">
        <f t="shared" si="126"/>
        <v>2023</v>
      </c>
    </row>
    <row r="8037" spans="1:20" x14ac:dyDescent="0.2">
      <c r="A8037" t="s">
        <v>8294</v>
      </c>
      <c r="B8037" t="s">
        <v>73</v>
      </c>
      <c r="C8037" t="s">
        <v>48</v>
      </c>
      <c r="D8037" t="s">
        <v>52</v>
      </c>
      <c r="E8037">
        <v>27.5</v>
      </c>
      <c r="F8037">
        <v>6</v>
      </c>
      <c r="G8037">
        <v>165</v>
      </c>
      <c r="H8037" t="s">
        <v>56</v>
      </c>
      <c r="I8037" t="s">
        <v>18</v>
      </c>
      <c r="J8037" s="1">
        <v>45063</v>
      </c>
      <c r="K8037" t="b">
        <v>0</v>
      </c>
      <c r="L8037" t="s">
        <v>30</v>
      </c>
      <c r="M8037">
        <v>5</v>
      </c>
      <c r="N8037">
        <f>G8037/SUMIF(B:B,B8037,G:G)*100</f>
        <v>0.28505040209382482</v>
      </c>
      <c r="Q8037">
        <f>VLOOKUP(C8037, Categories_Pivot_Table!A:B, 2, FALSE)</f>
        <v>23.348837209302324</v>
      </c>
      <c r="T8037">
        <f t="shared" si="126"/>
        <v>2023</v>
      </c>
    </row>
    <row r="8038" spans="1:20" x14ac:dyDescent="0.2">
      <c r="A8038" t="s">
        <v>8295</v>
      </c>
      <c r="B8038" t="s">
        <v>90</v>
      </c>
      <c r="C8038" t="s">
        <v>48</v>
      </c>
      <c r="D8038" t="s">
        <v>195</v>
      </c>
      <c r="E8038">
        <v>20</v>
      </c>
      <c r="F8038">
        <v>7</v>
      </c>
      <c r="G8038">
        <v>140</v>
      </c>
      <c r="H8038" t="s">
        <v>56</v>
      </c>
      <c r="I8038" t="s">
        <v>46</v>
      </c>
      <c r="J8038" s="1">
        <v>45133</v>
      </c>
      <c r="K8038" t="b">
        <v>0</v>
      </c>
      <c r="L8038" t="s">
        <v>30</v>
      </c>
      <c r="M8038">
        <v>7</v>
      </c>
      <c r="N8038">
        <f>G8038/SUMIF(B:B,B8038,G:G)*100</f>
        <v>0.23671840654695478</v>
      </c>
      <c r="Q8038">
        <f>VLOOKUP(C8038, Categories_Pivot_Table!A:B, 2, FALSE)</f>
        <v>23.348837209302324</v>
      </c>
      <c r="T8038">
        <f t="shared" si="126"/>
        <v>2023</v>
      </c>
    </row>
    <row r="8039" spans="1:20" x14ac:dyDescent="0.2">
      <c r="A8039" t="s">
        <v>8296</v>
      </c>
      <c r="B8039" t="s">
        <v>81</v>
      </c>
      <c r="C8039" t="s">
        <v>74</v>
      </c>
      <c r="D8039" t="s">
        <v>107</v>
      </c>
      <c r="E8039">
        <v>35</v>
      </c>
      <c r="F8039">
        <v>6</v>
      </c>
      <c r="G8039">
        <v>210</v>
      </c>
      <c r="H8039" t="s">
        <v>17</v>
      </c>
      <c r="I8039" t="s">
        <v>46</v>
      </c>
      <c r="J8039" s="1">
        <v>45586</v>
      </c>
      <c r="K8039" t="b">
        <v>0</v>
      </c>
      <c r="L8039" t="s">
        <v>19</v>
      </c>
      <c r="M8039">
        <v>10</v>
      </c>
      <c r="N8039">
        <f>G8039/SUMIF(B:B,B8039,G:G)*100</f>
        <v>0.33251260776971125</v>
      </c>
      <c r="Q8039">
        <f>VLOOKUP(C8039, Categories_Pivot_Table!A:B, 2, FALSE)</f>
        <v>24.317096165933375</v>
      </c>
      <c r="T8039">
        <f t="shared" si="126"/>
        <v>2024</v>
      </c>
    </row>
    <row r="8040" spans="1:20" x14ac:dyDescent="0.2">
      <c r="A8040" t="s">
        <v>8297</v>
      </c>
      <c r="B8040" t="s">
        <v>173</v>
      </c>
      <c r="C8040" t="s">
        <v>74</v>
      </c>
      <c r="D8040" t="s">
        <v>248</v>
      </c>
      <c r="E8040">
        <v>15.5</v>
      </c>
      <c r="F8040">
        <v>6</v>
      </c>
      <c r="G8040">
        <v>93</v>
      </c>
      <c r="H8040" t="s">
        <v>29</v>
      </c>
      <c r="I8040" t="s">
        <v>46</v>
      </c>
      <c r="J8040" s="1">
        <v>45093</v>
      </c>
      <c r="K8040" t="b">
        <v>0</v>
      </c>
      <c r="L8040" t="s">
        <v>65</v>
      </c>
      <c r="M8040">
        <v>6</v>
      </c>
      <c r="N8040">
        <f>G8040/SUMIF(B:B,B8040,G:G)*100</f>
        <v>0.15293285754222097</v>
      </c>
      <c r="Q8040">
        <f>VLOOKUP(C8040, Categories_Pivot_Table!A:B, 2, FALSE)</f>
        <v>24.317096165933375</v>
      </c>
      <c r="T8040">
        <f t="shared" si="126"/>
        <v>2023</v>
      </c>
    </row>
    <row r="8041" spans="1:20" x14ac:dyDescent="0.2">
      <c r="A8041" t="s">
        <v>8298</v>
      </c>
      <c r="B8041" t="s">
        <v>173</v>
      </c>
      <c r="C8041" t="s">
        <v>15</v>
      </c>
      <c r="D8041" t="s">
        <v>570</v>
      </c>
      <c r="E8041">
        <v>6.5</v>
      </c>
      <c r="F8041">
        <v>4</v>
      </c>
      <c r="G8041">
        <v>26</v>
      </c>
      <c r="H8041" t="s">
        <v>56</v>
      </c>
      <c r="I8041" t="s">
        <v>18</v>
      </c>
      <c r="J8041" s="1">
        <v>44764</v>
      </c>
      <c r="K8041" t="b">
        <v>0</v>
      </c>
      <c r="L8041" t="s">
        <v>65</v>
      </c>
      <c r="M8041">
        <v>7</v>
      </c>
      <c r="N8041">
        <f>G8041/SUMIF(B:B,B8041,G:G)*100</f>
        <v>4.2755422538685431E-2</v>
      </c>
      <c r="Q8041">
        <f>VLOOKUP(C8041, Categories_Pivot_Table!A:B, 2, FALSE)</f>
        <v>23.063808900523561</v>
      </c>
      <c r="T8041">
        <f t="shared" si="126"/>
        <v>2022</v>
      </c>
    </row>
    <row r="8042" spans="1:20" x14ac:dyDescent="0.2">
      <c r="A8042" t="s">
        <v>8299</v>
      </c>
      <c r="B8042" t="s">
        <v>37</v>
      </c>
      <c r="C8042" t="s">
        <v>135</v>
      </c>
      <c r="D8042" t="s">
        <v>1021</v>
      </c>
      <c r="E8042">
        <v>8</v>
      </c>
      <c r="F8042">
        <v>3</v>
      </c>
      <c r="G8042">
        <v>24</v>
      </c>
      <c r="H8042" t="s">
        <v>17</v>
      </c>
      <c r="I8042" t="s">
        <v>46</v>
      </c>
      <c r="J8042" s="1">
        <v>45109</v>
      </c>
      <c r="K8042" t="b">
        <v>0</v>
      </c>
      <c r="L8042" t="s">
        <v>24</v>
      </c>
      <c r="M8042">
        <v>7</v>
      </c>
      <c r="N8042">
        <f>G8042/SUMIF(B:B,B8042,G:G)*100</f>
        <v>3.5834534039074571E-2</v>
      </c>
      <c r="Q8042">
        <f>VLOOKUP(C8042, Categories_Pivot_Table!A:B, 2, FALSE)</f>
        <v>23.146341463414632</v>
      </c>
      <c r="T8042">
        <f t="shared" si="126"/>
        <v>2023</v>
      </c>
    </row>
    <row r="8043" spans="1:20" x14ac:dyDescent="0.2">
      <c r="A8043" t="s">
        <v>8300</v>
      </c>
      <c r="B8043" t="s">
        <v>14</v>
      </c>
      <c r="C8043" t="s">
        <v>33</v>
      </c>
      <c r="D8043" t="s">
        <v>41</v>
      </c>
      <c r="E8043">
        <v>23</v>
      </c>
      <c r="F8043">
        <v>9</v>
      </c>
      <c r="G8043">
        <v>85.5</v>
      </c>
      <c r="H8043" t="s">
        <v>29</v>
      </c>
      <c r="I8043" t="s">
        <v>18</v>
      </c>
      <c r="J8043" s="1">
        <v>45116</v>
      </c>
      <c r="K8043" t="b">
        <v>0</v>
      </c>
      <c r="L8043" t="s">
        <v>24</v>
      </c>
      <c r="M8043">
        <v>7</v>
      </c>
      <c r="N8043">
        <f>G8043/SUMIF(B:B,B8043,G:G)*100</f>
        <v>0.13919753840142618</v>
      </c>
      <c r="Q8043">
        <f>VLOOKUP(C8043, Categories_Pivot_Table!A:B, 2, FALSE)</f>
        <v>23.300574345883856</v>
      </c>
      <c r="T8043">
        <f t="shared" si="126"/>
        <v>2023</v>
      </c>
    </row>
    <row r="8044" spans="1:20" x14ac:dyDescent="0.2">
      <c r="A8044" t="s">
        <v>8301</v>
      </c>
      <c r="B8044" t="s">
        <v>14</v>
      </c>
      <c r="C8044" t="s">
        <v>48</v>
      </c>
      <c r="D8044" t="s">
        <v>294</v>
      </c>
      <c r="E8044">
        <v>6.5</v>
      </c>
      <c r="F8044">
        <v>1</v>
      </c>
      <c r="G8044">
        <v>6.5</v>
      </c>
      <c r="H8044" t="s">
        <v>56</v>
      </c>
      <c r="I8044" t="s">
        <v>18</v>
      </c>
      <c r="J8044" s="1">
        <v>44708</v>
      </c>
      <c r="K8044" t="b">
        <v>1</v>
      </c>
      <c r="L8044" t="s">
        <v>65</v>
      </c>
      <c r="M8044">
        <v>5</v>
      </c>
      <c r="N8044">
        <f>G8044/SUMIF(B:B,B8044,G:G)*100</f>
        <v>1.0582269001278012E-2</v>
      </c>
      <c r="Q8044">
        <f>VLOOKUP(C8044, Categories_Pivot_Table!A:B, 2, FALSE)</f>
        <v>23.348837209302324</v>
      </c>
      <c r="T8044">
        <f t="shared" si="126"/>
        <v>2022</v>
      </c>
    </row>
    <row r="8045" spans="1:20" x14ac:dyDescent="0.2">
      <c r="A8045" t="s">
        <v>8302</v>
      </c>
      <c r="B8045" t="s">
        <v>84</v>
      </c>
      <c r="C8045" t="s">
        <v>27</v>
      </c>
      <c r="D8045" t="s">
        <v>140</v>
      </c>
      <c r="E8045">
        <v>27.5</v>
      </c>
      <c r="F8045">
        <v>4</v>
      </c>
      <c r="G8045">
        <v>110</v>
      </c>
      <c r="H8045" t="s">
        <v>29</v>
      </c>
      <c r="I8045" t="s">
        <v>18</v>
      </c>
      <c r="J8045" s="1">
        <v>45139</v>
      </c>
      <c r="K8045" t="b">
        <v>1</v>
      </c>
      <c r="L8045" t="s">
        <v>49</v>
      </c>
      <c r="M8045">
        <v>8</v>
      </c>
      <c r="N8045">
        <f>G8045/SUMIF(B:B,B8045,G:G)*100</f>
        <v>0.17808718177034849</v>
      </c>
      <c r="Q8045">
        <f>VLOOKUP(C8045, Categories_Pivot_Table!A:B, 2, FALSE)</f>
        <v>25.013711734693878</v>
      </c>
      <c r="T8045">
        <f t="shared" si="126"/>
        <v>2023</v>
      </c>
    </row>
    <row r="8046" spans="1:20" x14ac:dyDescent="0.2">
      <c r="A8046" t="s">
        <v>8303</v>
      </c>
      <c r="B8046" t="s">
        <v>106</v>
      </c>
      <c r="C8046" t="s">
        <v>33</v>
      </c>
      <c r="D8046" t="s">
        <v>398</v>
      </c>
      <c r="E8046">
        <v>21.5</v>
      </c>
      <c r="F8046">
        <v>7</v>
      </c>
      <c r="G8046">
        <v>150.5</v>
      </c>
      <c r="H8046" t="s">
        <v>29</v>
      </c>
      <c r="I8046" t="s">
        <v>18</v>
      </c>
      <c r="J8046" s="1">
        <v>45377</v>
      </c>
      <c r="K8046" t="b">
        <v>0</v>
      </c>
      <c r="L8046" t="s">
        <v>49</v>
      </c>
      <c r="M8046">
        <v>3</v>
      </c>
      <c r="N8046">
        <f>G8046/SUMIF(B:B,B8046,G:G)*100</f>
        <v>0.24527379400260757</v>
      </c>
      <c r="Q8046">
        <f>VLOOKUP(C8046, Categories_Pivot_Table!A:B, 2, FALSE)</f>
        <v>23.300574345883856</v>
      </c>
      <c r="T8046">
        <f t="shared" si="126"/>
        <v>2024</v>
      </c>
    </row>
    <row r="8047" spans="1:20" x14ac:dyDescent="0.2">
      <c r="A8047" t="s">
        <v>8304</v>
      </c>
      <c r="B8047" t="s">
        <v>37</v>
      </c>
      <c r="C8047" t="s">
        <v>27</v>
      </c>
      <c r="D8047" t="s">
        <v>58</v>
      </c>
      <c r="E8047">
        <v>8</v>
      </c>
      <c r="F8047">
        <v>4</v>
      </c>
      <c r="G8047">
        <v>32</v>
      </c>
      <c r="H8047" t="s">
        <v>56</v>
      </c>
      <c r="I8047" t="s">
        <v>46</v>
      </c>
      <c r="J8047" s="1">
        <v>44897</v>
      </c>
      <c r="K8047" t="b">
        <v>0</v>
      </c>
      <c r="L8047" t="s">
        <v>65</v>
      </c>
      <c r="M8047">
        <v>12</v>
      </c>
      <c r="N8047">
        <f>G8047/SUMIF(B:B,B8047,G:G)*100</f>
        <v>4.77793787187661E-2</v>
      </c>
      <c r="Q8047">
        <f>VLOOKUP(C8047, Categories_Pivot_Table!A:B, 2, FALSE)</f>
        <v>25.013711734693878</v>
      </c>
      <c r="T8047">
        <f t="shared" si="126"/>
        <v>2022</v>
      </c>
    </row>
    <row r="8048" spans="1:20" x14ac:dyDescent="0.2">
      <c r="A8048" t="s">
        <v>8305</v>
      </c>
      <c r="B8048" t="s">
        <v>118</v>
      </c>
      <c r="C8048" t="s">
        <v>22</v>
      </c>
      <c r="D8048" t="s">
        <v>41</v>
      </c>
      <c r="E8048">
        <v>23</v>
      </c>
      <c r="F8048">
        <v>10</v>
      </c>
      <c r="G8048">
        <v>365</v>
      </c>
      <c r="H8048" t="s">
        <v>17</v>
      </c>
      <c r="I8048" t="s">
        <v>46</v>
      </c>
      <c r="J8048" s="1">
        <v>45507</v>
      </c>
      <c r="K8048" t="b">
        <v>1</v>
      </c>
      <c r="L8048" t="s">
        <v>35</v>
      </c>
      <c r="M8048">
        <v>8</v>
      </c>
      <c r="N8048">
        <f>G8048/SUMIF(B:B,B8048,G:G)*100</f>
        <v>0.60035857032419371</v>
      </c>
      <c r="Q8048">
        <f>VLOOKUP(C8048, Categories_Pivot_Table!A:B, 2, FALSE)</f>
        <v>21.505681818181817</v>
      </c>
      <c r="T8048">
        <f t="shared" si="126"/>
        <v>2024</v>
      </c>
    </row>
    <row r="8049" spans="1:20" x14ac:dyDescent="0.2">
      <c r="A8049" t="s">
        <v>8306</v>
      </c>
      <c r="B8049" t="s">
        <v>37</v>
      </c>
      <c r="C8049" t="s">
        <v>22</v>
      </c>
      <c r="D8049" t="s">
        <v>41</v>
      </c>
      <c r="E8049">
        <v>23</v>
      </c>
      <c r="F8049">
        <v>5</v>
      </c>
      <c r="G8049">
        <v>40</v>
      </c>
      <c r="H8049" t="s">
        <v>29</v>
      </c>
      <c r="I8049" t="s">
        <v>46</v>
      </c>
      <c r="J8049" s="1">
        <v>45530</v>
      </c>
      <c r="K8049" t="b">
        <v>1</v>
      </c>
      <c r="L8049" t="s">
        <v>19</v>
      </c>
      <c r="M8049">
        <v>8</v>
      </c>
      <c r="N8049">
        <f>G8049/SUMIF(B:B,B8049,G:G)*100</f>
        <v>5.9724223398457621E-2</v>
      </c>
      <c r="Q8049">
        <f>VLOOKUP(C8049, Categories_Pivot_Table!A:B, 2, FALSE)</f>
        <v>21.505681818181817</v>
      </c>
      <c r="T8049">
        <f t="shared" si="126"/>
        <v>2024</v>
      </c>
    </row>
    <row r="8050" spans="1:20" x14ac:dyDescent="0.2">
      <c r="A8050" t="s">
        <v>8307</v>
      </c>
      <c r="B8050" t="s">
        <v>118</v>
      </c>
      <c r="C8050" t="s">
        <v>22</v>
      </c>
      <c r="D8050" t="s">
        <v>23</v>
      </c>
      <c r="E8050">
        <v>29</v>
      </c>
      <c r="F8050">
        <v>6</v>
      </c>
      <c r="G8050">
        <v>174</v>
      </c>
      <c r="H8050" t="s">
        <v>56</v>
      </c>
      <c r="I8050" t="s">
        <v>18</v>
      </c>
      <c r="J8050" s="1">
        <v>44827</v>
      </c>
      <c r="K8050" t="b">
        <v>1</v>
      </c>
      <c r="L8050" t="s">
        <v>65</v>
      </c>
      <c r="M8050">
        <v>9</v>
      </c>
      <c r="N8050">
        <f>G8050/SUMIF(B:B,B8050,G:G)*100</f>
        <v>0.2861983321545471</v>
      </c>
      <c r="Q8050">
        <f>VLOOKUP(C8050, Categories_Pivot_Table!A:B, 2, FALSE)</f>
        <v>21.505681818181817</v>
      </c>
      <c r="T8050">
        <f t="shared" si="126"/>
        <v>2022</v>
      </c>
    </row>
    <row r="8051" spans="1:20" x14ac:dyDescent="0.2">
      <c r="A8051" t="s">
        <v>8308</v>
      </c>
      <c r="B8051" t="s">
        <v>26</v>
      </c>
      <c r="C8051" t="s">
        <v>74</v>
      </c>
      <c r="D8051" t="s">
        <v>364</v>
      </c>
      <c r="E8051">
        <v>21.5</v>
      </c>
      <c r="F8051">
        <v>5</v>
      </c>
      <c r="G8051">
        <v>107.5</v>
      </c>
      <c r="H8051" t="s">
        <v>56</v>
      </c>
      <c r="I8051" t="s">
        <v>46</v>
      </c>
      <c r="J8051" s="1">
        <v>45099</v>
      </c>
      <c r="K8051" t="b">
        <v>0</v>
      </c>
      <c r="L8051" t="s">
        <v>42</v>
      </c>
      <c r="M8051">
        <v>6</v>
      </c>
      <c r="N8051">
        <f>G8051/SUMIF(B:B,B8051,G:G)*100</f>
        <v>0.17325715390876198</v>
      </c>
      <c r="Q8051">
        <f>VLOOKUP(C8051, Categories_Pivot_Table!A:B, 2, FALSE)</f>
        <v>24.317096165933375</v>
      </c>
      <c r="T8051">
        <f t="shared" si="126"/>
        <v>2023</v>
      </c>
    </row>
    <row r="8052" spans="1:20" x14ac:dyDescent="0.2">
      <c r="A8052" t="s">
        <v>8309</v>
      </c>
      <c r="B8052" t="s">
        <v>95</v>
      </c>
      <c r="C8052" t="s">
        <v>22</v>
      </c>
      <c r="D8052" t="s">
        <v>205</v>
      </c>
      <c r="E8052">
        <v>15.5</v>
      </c>
      <c r="F8052">
        <v>6</v>
      </c>
      <c r="G8052">
        <v>93</v>
      </c>
      <c r="H8052" t="s">
        <v>17</v>
      </c>
      <c r="I8052" t="s">
        <v>46</v>
      </c>
      <c r="J8052" s="1">
        <v>45658</v>
      </c>
      <c r="K8052" t="b">
        <v>0</v>
      </c>
      <c r="L8052" t="s">
        <v>30</v>
      </c>
      <c r="M8052">
        <v>1</v>
      </c>
      <c r="N8052">
        <f>G8052/SUMIF(B:B,B8052,G:G)*100</f>
        <v>0.13808155720362578</v>
      </c>
      <c r="Q8052">
        <f>VLOOKUP(C8052, Categories_Pivot_Table!A:B, 2, FALSE)</f>
        <v>21.505681818181817</v>
      </c>
      <c r="T8052">
        <f t="shared" si="126"/>
        <v>2025</v>
      </c>
    </row>
    <row r="8053" spans="1:20" x14ac:dyDescent="0.2">
      <c r="A8053" t="s">
        <v>8310</v>
      </c>
      <c r="B8053" t="s">
        <v>118</v>
      </c>
      <c r="C8053" t="s">
        <v>48</v>
      </c>
      <c r="D8053" t="s">
        <v>114</v>
      </c>
      <c r="E8053">
        <v>18.5</v>
      </c>
      <c r="F8053">
        <v>10</v>
      </c>
      <c r="G8053">
        <v>185</v>
      </c>
      <c r="H8053" t="s">
        <v>56</v>
      </c>
      <c r="I8053" t="s">
        <v>18</v>
      </c>
      <c r="J8053" s="1">
        <v>44662</v>
      </c>
      <c r="K8053" t="b">
        <v>0</v>
      </c>
      <c r="L8053" t="s">
        <v>19</v>
      </c>
      <c r="M8053">
        <v>4</v>
      </c>
      <c r="N8053">
        <f>G8053/SUMIF(B:B,B8053,G:G)*100</f>
        <v>0.30429133016431731</v>
      </c>
      <c r="Q8053">
        <f>VLOOKUP(C8053, Categories_Pivot_Table!A:B, 2, FALSE)</f>
        <v>23.348837209302324</v>
      </c>
      <c r="T8053">
        <f t="shared" si="126"/>
        <v>2022</v>
      </c>
    </row>
    <row r="8054" spans="1:20" x14ac:dyDescent="0.2">
      <c r="A8054" t="s">
        <v>8311</v>
      </c>
      <c r="B8054" t="s">
        <v>121</v>
      </c>
      <c r="C8054" t="s">
        <v>33</v>
      </c>
      <c r="D8054" t="s">
        <v>34</v>
      </c>
      <c r="E8054">
        <v>27.5</v>
      </c>
      <c r="F8054">
        <v>2</v>
      </c>
      <c r="G8054">
        <v>55</v>
      </c>
      <c r="H8054" t="s">
        <v>29</v>
      </c>
      <c r="I8054" t="s">
        <v>46</v>
      </c>
      <c r="J8054" s="1">
        <v>45126</v>
      </c>
      <c r="K8054" t="b">
        <v>1</v>
      </c>
      <c r="L8054" t="s">
        <v>30</v>
      </c>
      <c r="M8054">
        <v>7</v>
      </c>
      <c r="N8054">
        <f>G8054/SUMIF(B:B,B8054,G:G)*100</f>
        <v>8.3879183474275781E-2</v>
      </c>
      <c r="Q8054">
        <f>VLOOKUP(C8054, Categories_Pivot_Table!A:B, 2, FALSE)</f>
        <v>23.300574345883856</v>
      </c>
      <c r="T8054">
        <f t="shared" si="126"/>
        <v>2023</v>
      </c>
    </row>
    <row r="8055" spans="1:20" x14ac:dyDescent="0.2">
      <c r="A8055" t="s">
        <v>8312</v>
      </c>
      <c r="B8055" t="s">
        <v>118</v>
      </c>
      <c r="C8055" t="s">
        <v>27</v>
      </c>
      <c r="D8055" t="s">
        <v>119</v>
      </c>
      <c r="E8055">
        <v>38</v>
      </c>
      <c r="F8055">
        <v>10</v>
      </c>
      <c r="G8055">
        <v>380</v>
      </c>
      <c r="H8055" t="s">
        <v>56</v>
      </c>
      <c r="I8055" t="s">
        <v>46</v>
      </c>
      <c r="J8055" s="1">
        <v>45638</v>
      </c>
      <c r="K8055" t="b">
        <v>0</v>
      </c>
      <c r="L8055" t="s">
        <v>42</v>
      </c>
      <c r="M8055">
        <v>12</v>
      </c>
      <c r="N8055">
        <f>G8055/SUMIF(B:B,B8055,G:G)*100</f>
        <v>0.62503084033751666</v>
      </c>
      <c r="Q8055">
        <f>VLOOKUP(C8055, Categories_Pivot_Table!A:B, 2, FALSE)</f>
        <v>25.013711734693878</v>
      </c>
      <c r="T8055">
        <f t="shared" si="126"/>
        <v>2024</v>
      </c>
    </row>
    <row r="8056" spans="1:20" x14ac:dyDescent="0.2">
      <c r="A8056" t="s">
        <v>8313</v>
      </c>
      <c r="B8056" t="s">
        <v>113</v>
      </c>
      <c r="C8056" t="s">
        <v>33</v>
      </c>
      <c r="D8056" t="s">
        <v>504</v>
      </c>
      <c r="E8056">
        <v>18.5</v>
      </c>
      <c r="F8056">
        <v>10</v>
      </c>
      <c r="G8056">
        <v>185</v>
      </c>
      <c r="H8056" t="s">
        <v>29</v>
      </c>
      <c r="I8056" t="s">
        <v>46</v>
      </c>
      <c r="J8056" s="1">
        <v>44980</v>
      </c>
      <c r="K8056" t="b">
        <v>0</v>
      </c>
      <c r="L8056" t="s">
        <v>42</v>
      </c>
      <c r="M8056">
        <v>2</v>
      </c>
      <c r="N8056">
        <f>G8056/SUMIF(B:B,B8056,G:G)*100</f>
        <v>0.30461199018655427</v>
      </c>
      <c r="Q8056">
        <f>VLOOKUP(C8056, Categories_Pivot_Table!A:B, 2, FALSE)</f>
        <v>23.300574345883856</v>
      </c>
      <c r="T8056">
        <f t="shared" si="126"/>
        <v>2023</v>
      </c>
    </row>
    <row r="8057" spans="1:20" x14ac:dyDescent="0.2">
      <c r="A8057" t="s">
        <v>8314</v>
      </c>
      <c r="B8057" t="s">
        <v>44</v>
      </c>
      <c r="C8057" t="s">
        <v>48</v>
      </c>
      <c r="D8057" t="s">
        <v>41</v>
      </c>
      <c r="E8057">
        <v>23</v>
      </c>
      <c r="F8057">
        <v>9</v>
      </c>
      <c r="G8057">
        <v>301.5</v>
      </c>
      <c r="H8057" t="s">
        <v>29</v>
      </c>
      <c r="I8057" t="s">
        <v>18</v>
      </c>
      <c r="J8057" s="1">
        <v>45180</v>
      </c>
      <c r="K8057" t="b">
        <v>0</v>
      </c>
      <c r="L8057" t="s">
        <v>19</v>
      </c>
      <c r="M8057">
        <v>9</v>
      </c>
      <c r="N8057">
        <f>G8057/SUMIF(B:B,B8057,G:G)*100</f>
        <v>0.4967501173911969</v>
      </c>
      <c r="Q8057">
        <f>VLOOKUP(C8057, Categories_Pivot_Table!A:B, 2, FALSE)</f>
        <v>23.348837209302324</v>
      </c>
      <c r="T8057">
        <f t="shared" si="126"/>
        <v>2023</v>
      </c>
    </row>
    <row r="8058" spans="1:20" x14ac:dyDescent="0.2">
      <c r="A8058" t="s">
        <v>8315</v>
      </c>
      <c r="B8058" t="s">
        <v>73</v>
      </c>
      <c r="C8058" t="s">
        <v>15</v>
      </c>
      <c r="D8058" t="s">
        <v>511</v>
      </c>
      <c r="E8058">
        <v>15.5</v>
      </c>
      <c r="F8058">
        <v>7</v>
      </c>
      <c r="G8058">
        <v>108.5</v>
      </c>
      <c r="H8058" t="s">
        <v>17</v>
      </c>
      <c r="I8058" t="s">
        <v>18</v>
      </c>
      <c r="J8058" s="1">
        <v>45498</v>
      </c>
      <c r="K8058" t="b">
        <v>1</v>
      </c>
      <c r="L8058" t="s">
        <v>42</v>
      </c>
      <c r="M8058">
        <v>7</v>
      </c>
      <c r="N8058">
        <f>G8058/SUMIF(B:B,B8058,G:G)*100</f>
        <v>0.18744223410412114</v>
      </c>
      <c r="Q8058">
        <f>VLOOKUP(C8058, Categories_Pivot_Table!A:B, 2, FALSE)</f>
        <v>23.063808900523561</v>
      </c>
      <c r="T8058">
        <f t="shared" si="126"/>
        <v>2024</v>
      </c>
    </row>
    <row r="8059" spans="1:20" x14ac:dyDescent="0.2">
      <c r="A8059" t="s">
        <v>8316</v>
      </c>
      <c r="B8059" t="s">
        <v>76</v>
      </c>
      <c r="C8059" t="s">
        <v>74</v>
      </c>
      <c r="D8059" t="s">
        <v>107</v>
      </c>
      <c r="E8059">
        <v>35</v>
      </c>
      <c r="F8059">
        <v>9</v>
      </c>
      <c r="G8059">
        <v>315</v>
      </c>
      <c r="H8059" t="s">
        <v>17</v>
      </c>
      <c r="I8059" t="s">
        <v>18</v>
      </c>
      <c r="J8059" s="1">
        <v>45447</v>
      </c>
      <c r="K8059" t="b">
        <v>0</v>
      </c>
      <c r="L8059" t="s">
        <v>49</v>
      </c>
      <c r="M8059">
        <v>6</v>
      </c>
      <c r="N8059">
        <f>G8059/SUMIF(B:B,B8059,G:G)*100</f>
        <v>0.53633910252590178</v>
      </c>
      <c r="Q8059">
        <f>VLOOKUP(C8059, Categories_Pivot_Table!A:B, 2, FALSE)</f>
        <v>24.317096165933375</v>
      </c>
      <c r="T8059">
        <f t="shared" si="126"/>
        <v>2024</v>
      </c>
    </row>
    <row r="8060" spans="1:20" x14ac:dyDescent="0.2">
      <c r="A8060" t="s">
        <v>8317</v>
      </c>
      <c r="B8060" t="s">
        <v>87</v>
      </c>
      <c r="C8060" t="s">
        <v>27</v>
      </c>
      <c r="D8060" t="s">
        <v>305</v>
      </c>
      <c r="E8060">
        <v>23</v>
      </c>
      <c r="F8060">
        <v>10</v>
      </c>
      <c r="G8060">
        <v>230</v>
      </c>
      <c r="H8060" t="s">
        <v>29</v>
      </c>
      <c r="I8060" t="s">
        <v>18</v>
      </c>
      <c r="J8060" s="1">
        <v>44961</v>
      </c>
      <c r="K8060" t="b">
        <v>1</v>
      </c>
      <c r="L8060" t="s">
        <v>35</v>
      </c>
      <c r="M8060">
        <v>2</v>
      </c>
      <c r="N8060">
        <f>G8060/SUMIF(B:B,B8060,G:G)*100</f>
        <v>0.35364484831711179</v>
      </c>
      <c r="Q8060">
        <f>VLOOKUP(C8060, Categories_Pivot_Table!A:B, 2, FALSE)</f>
        <v>25.013711734693878</v>
      </c>
      <c r="T8060">
        <f t="shared" si="126"/>
        <v>2023</v>
      </c>
    </row>
    <row r="8061" spans="1:20" x14ac:dyDescent="0.2">
      <c r="A8061" t="s">
        <v>8318</v>
      </c>
      <c r="B8061" t="s">
        <v>90</v>
      </c>
      <c r="C8061" t="s">
        <v>48</v>
      </c>
      <c r="D8061" t="s">
        <v>237</v>
      </c>
      <c r="E8061">
        <v>11</v>
      </c>
      <c r="F8061">
        <v>9</v>
      </c>
      <c r="G8061">
        <v>99</v>
      </c>
      <c r="H8061" t="s">
        <v>56</v>
      </c>
      <c r="I8061" t="s">
        <v>46</v>
      </c>
      <c r="J8061" s="1">
        <v>44685</v>
      </c>
      <c r="K8061" t="b">
        <v>0</v>
      </c>
      <c r="L8061" t="s">
        <v>30</v>
      </c>
      <c r="M8061">
        <v>5</v>
      </c>
      <c r="N8061">
        <f>G8061/SUMIF(B:B,B8061,G:G)*100</f>
        <v>0.16739373034391802</v>
      </c>
      <c r="Q8061">
        <f>VLOOKUP(C8061, Categories_Pivot_Table!A:B, 2, FALSE)</f>
        <v>23.348837209302324</v>
      </c>
      <c r="T8061">
        <f t="shared" si="126"/>
        <v>2022</v>
      </c>
    </row>
    <row r="8062" spans="1:20" x14ac:dyDescent="0.2">
      <c r="A8062" t="s">
        <v>8319</v>
      </c>
      <c r="B8062" t="s">
        <v>21</v>
      </c>
      <c r="C8062" t="s">
        <v>135</v>
      </c>
      <c r="D8062" t="s">
        <v>233</v>
      </c>
      <c r="E8062">
        <v>18.5</v>
      </c>
      <c r="F8062">
        <v>4</v>
      </c>
      <c r="G8062">
        <v>74</v>
      </c>
      <c r="H8062" t="s">
        <v>29</v>
      </c>
      <c r="I8062" t="s">
        <v>18</v>
      </c>
      <c r="J8062" s="1">
        <v>44961</v>
      </c>
      <c r="K8062" t="b">
        <v>1</v>
      </c>
      <c r="L8062" t="s">
        <v>35</v>
      </c>
      <c r="M8062">
        <v>2</v>
      </c>
      <c r="N8062">
        <f>G8062/SUMIF(B:B,B8062,G:G)*100</f>
        <v>0.11987202851010408</v>
      </c>
      <c r="Q8062">
        <f>VLOOKUP(C8062, Categories_Pivot_Table!A:B, 2, FALSE)</f>
        <v>23.146341463414632</v>
      </c>
      <c r="T8062">
        <f t="shared" si="126"/>
        <v>2023</v>
      </c>
    </row>
    <row r="8063" spans="1:20" x14ac:dyDescent="0.2">
      <c r="A8063" t="s">
        <v>8320</v>
      </c>
      <c r="B8063" t="s">
        <v>95</v>
      </c>
      <c r="C8063" t="s">
        <v>48</v>
      </c>
      <c r="D8063" t="s">
        <v>114</v>
      </c>
      <c r="E8063">
        <v>18.5</v>
      </c>
      <c r="F8063">
        <v>1</v>
      </c>
      <c r="G8063">
        <v>18.5</v>
      </c>
      <c r="H8063" t="s">
        <v>56</v>
      </c>
      <c r="I8063" t="s">
        <v>46</v>
      </c>
      <c r="J8063" s="1">
        <v>44848</v>
      </c>
      <c r="K8063" t="b">
        <v>0</v>
      </c>
      <c r="L8063" t="s">
        <v>65</v>
      </c>
      <c r="M8063">
        <v>10</v>
      </c>
      <c r="N8063">
        <f>G8063/SUMIF(B:B,B8063,G:G)*100</f>
        <v>2.7467836648033081E-2</v>
      </c>
      <c r="Q8063">
        <f>VLOOKUP(C8063, Categories_Pivot_Table!A:B, 2, FALSE)</f>
        <v>23.348837209302324</v>
      </c>
      <c r="T8063">
        <f t="shared" si="126"/>
        <v>2022</v>
      </c>
    </row>
    <row r="8064" spans="1:20" x14ac:dyDescent="0.2">
      <c r="A8064" t="s">
        <v>8321</v>
      </c>
      <c r="B8064" t="s">
        <v>37</v>
      </c>
      <c r="C8064" t="s">
        <v>33</v>
      </c>
      <c r="D8064" t="s">
        <v>398</v>
      </c>
      <c r="E8064">
        <v>21.5</v>
      </c>
      <c r="F8064">
        <v>6</v>
      </c>
      <c r="G8064">
        <v>129</v>
      </c>
      <c r="H8064" t="s">
        <v>29</v>
      </c>
      <c r="I8064" t="s">
        <v>46</v>
      </c>
      <c r="J8064" s="1">
        <v>45149</v>
      </c>
      <c r="K8064" t="b">
        <v>0</v>
      </c>
      <c r="L8064" t="s">
        <v>65</v>
      </c>
      <c r="M8064">
        <v>8</v>
      </c>
      <c r="N8064">
        <f>G8064/SUMIF(B:B,B8064,G:G)*100</f>
        <v>0.19261062046002583</v>
      </c>
      <c r="Q8064">
        <f>VLOOKUP(C8064, Categories_Pivot_Table!A:B, 2, FALSE)</f>
        <v>23.300574345883856</v>
      </c>
      <c r="T8064">
        <f t="shared" si="126"/>
        <v>2023</v>
      </c>
    </row>
    <row r="8065" spans="1:20" x14ac:dyDescent="0.2">
      <c r="A8065" t="s">
        <v>8322</v>
      </c>
      <c r="B8065" t="s">
        <v>63</v>
      </c>
      <c r="C8065" t="s">
        <v>74</v>
      </c>
      <c r="D8065" t="s">
        <v>741</v>
      </c>
      <c r="E8065">
        <v>6.5</v>
      </c>
      <c r="F8065">
        <v>9</v>
      </c>
      <c r="G8065">
        <v>58.5</v>
      </c>
      <c r="H8065" t="s">
        <v>29</v>
      </c>
      <c r="I8065" t="s">
        <v>18</v>
      </c>
      <c r="J8065" s="1">
        <v>44826</v>
      </c>
      <c r="K8065" t="b">
        <v>1</v>
      </c>
      <c r="L8065" t="s">
        <v>42</v>
      </c>
      <c r="M8065">
        <v>9</v>
      </c>
      <c r="N8065">
        <f>G8065/SUMIF(B:B,B8065,G:G)*100</f>
        <v>9.6649484536082478E-2</v>
      </c>
      <c r="Q8065">
        <f>VLOOKUP(C8065, Categories_Pivot_Table!A:B, 2, FALSE)</f>
        <v>24.317096165933375</v>
      </c>
      <c r="T8065">
        <f t="shared" si="126"/>
        <v>2022</v>
      </c>
    </row>
    <row r="8066" spans="1:20" x14ac:dyDescent="0.2">
      <c r="A8066" t="s">
        <v>8323</v>
      </c>
      <c r="B8066" t="s">
        <v>37</v>
      </c>
      <c r="C8066" t="s">
        <v>135</v>
      </c>
      <c r="D8066" t="s">
        <v>605</v>
      </c>
      <c r="E8066">
        <v>21.5</v>
      </c>
      <c r="F8066">
        <v>6</v>
      </c>
      <c r="G8066">
        <v>129</v>
      </c>
      <c r="H8066" t="s">
        <v>56</v>
      </c>
      <c r="I8066" t="s">
        <v>18</v>
      </c>
      <c r="J8066" s="1">
        <v>45513</v>
      </c>
      <c r="K8066" t="b">
        <v>1</v>
      </c>
      <c r="L8066" t="s">
        <v>65</v>
      </c>
      <c r="M8066">
        <v>8</v>
      </c>
      <c r="N8066">
        <f>G8066/SUMIF(B:B,B8066,G:G)*100</f>
        <v>0.19261062046002583</v>
      </c>
      <c r="Q8066">
        <f>VLOOKUP(C8066, Categories_Pivot_Table!A:B, 2, FALSE)</f>
        <v>23.146341463414632</v>
      </c>
      <c r="T8066">
        <f t="shared" ref="T8066:T8129" si="127">YEAR(J8066)</f>
        <v>2024</v>
      </c>
    </row>
    <row r="8067" spans="1:20" x14ac:dyDescent="0.2">
      <c r="A8067" t="s">
        <v>8324</v>
      </c>
      <c r="B8067" t="s">
        <v>47</v>
      </c>
      <c r="C8067" t="s">
        <v>48</v>
      </c>
      <c r="D8067" t="s">
        <v>203</v>
      </c>
      <c r="E8067">
        <v>39.5</v>
      </c>
      <c r="F8067">
        <v>3</v>
      </c>
      <c r="G8067">
        <v>118.5</v>
      </c>
      <c r="H8067" t="s">
        <v>17</v>
      </c>
      <c r="I8067" t="s">
        <v>18</v>
      </c>
      <c r="J8067" s="1">
        <v>45548</v>
      </c>
      <c r="K8067" t="b">
        <v>1</v>
      </c>
      <c r="L8067" t="s">
        <v>65</v>
      </c>
      <c r="M8067">
        <v>9</v>
      </c>
      <c r="N8067">
        <f>G8067/SUMIF(B:B,B8067,G:G)*100</f>
        <v>0.18829548885322483</v>
      </c>
      <c r="Q8067">
        <f>VLOOKUP(C8067, Categories_Pivot_Table!A:B, 2, FALSE)</f>
        <v>23.348837209302324</v>
      </c>
      <c r="T8067">
        <f t="shared" si="127"/>
        <v>2024</v>
      </c>
    </row>
    <row r="8068" spans="1:20" x14ac:dyDescent="0.2">
      <c r="A8068" t="s">
        <v>8325</v>
      </c>
      <c r="B8068" t="s">
        <v>118</v>
      </c>
      <c r="C8068" t="s">
        <v>135</v>
      </c>
      <c r="D8068" t="s">
        <v>422</v>
      </c>
      <c r="E8068">
        <v>17</v>
      </c>
      <c r="F8068">
        <v>7</v>
      </c>
      <c r="G8068">
        <v>119</v>
      </c>
      <c r="H8068" t="s">
        <v>56</v>
      </c>
      <c r="I8068" t="s">
        <v>18</v>
      </c>
      <c r="J8068" s="1">
        <v>45395</v>
      </c>
      <c r="K8068" t="b">
        <v>0</v>
      </c>
      <c r="L8068" t="s">
        <v>35</v>
      </c>
      <c r="M8068">
        <v>4</v>
      </c>
      <c r="N8068">
        <f>G8068/SUMIF(B:B,B8068,G:G)*100</f>
        <v>0.19573334210569601</v>
      </c>
      <c r="Q8068">
        <f>VLOOKUP(C8068, Categories_Pivot_Table!A:B, 2, FALSE)</f>
        <v>23.146341463414632</v>
      </c>
      <c r="T8068">
        <f t="shared" si="127"/>
        <v>2024</v>
      </c>
    </row>
    <row r="8069" spans="1:20" x14ac:dyDescent="0.2">
      <c r="A8069" t="s">
        <v>8326</v>
      </c>
      <c r="B8069" t="s">
        <v>84</v>
      </c>
      <c r="C8069" t="s">
        <v>15</v>
      </c>
      <c r="D8069" t="s">
        <v>41</v>
      </c>
      <c r="E8069">
        <v>23</v>
      </c>
      <c r="F8069">
        <v>7</v>
      </c>
      <c r="G8069">
        <v>98</v>
      </c>
      <c r="H8069" t="s">
        <v>17</v>
      </c>
      <c r="I8069" t="s">
        <v>46</v>
      </c>
      <c r="J8069" s="1">
        <v>44792</v>
      </c>
      <c r="K8069" t="b">
        <v>0</v>
      </c>
      <c r="L8069" t="s">
        <v>65</v>
      </c>
      <c r="M8069">
        <v>8</v>
      </c>
      <c r="N8069">
        <f>G8069/SUMIF(B:B,B8069,G:G)*100</f>
        <v>0.15865948921358319</v>
      </c>
      <c r="Q8069">
        <f>VLOOKUP(C8069, Categories_Pivot_Table!A:B, 2, FALSE)</f>
        <v>23.063808900523561</v>
      </c>
      <c r="T8069">
        <f t="shared" si="127"/>
        <v>2022</v>
      </c>
    </row>
    <row r="8070" spans="1:20" x14ac:dyDescent="0.2">
      <c r="A8070" t="s">
        <v>8327</v>
      </c>
      <c r="B8070" t="s">
        <v>173</v>
      </c>
      <c r="C8070" t="s">
        <v>22</v>
      </c>
      <c r="D8070" t="s">
        <v>23</v>
      </c>
      <c r="E8070">
        <v>29</v>
      </c>
      <c r="F8070">
        <v>1</v>
      </c>
      <c r="G8070">
        <v>29</v>
      </c>
      <c r="H8070" t="s">
        <v>17</v>
      </c>
      <c r="I8070" t="s">
        <v>46</v>
      </c>
      <c r="J8070" s="1">
        <v>45420</v>
      </c>
      <c r="K8070" t="b">
        <v>0</v>
      </c>
      <c r="L8070" t="s">
        <v>30</v>
      </c>
      <c r="M8070">
        <v>5</v>
      </c>
      <c r="N8070">
        <f>G8070/SUMIF(B:B,B8070,G:G)*100</f>
        <v>4.7688740523918367E-2</v>
      </c>
      <c r="Q8070">
        <f>VLOOKUP(C8070, Categories_Pivot_Table!A:B, 2, FALSE)</f>
        <v>21.505681818181817</v>
      </c>
      <c r="T8070">
        <f t="shared" si="127"/>
        <v>2024</v>
      </c>
    </row>
    <row r="8071" spans="1:20" x14ac:dyDescent="0.2">
      <c r="A8071" t="s">
        <v>8328</v>
      </c>
      <c r="B8071" t="s">
        <v>21</v>
      </c>
      <c r="C8071" t="s">
        <v>135</v>
      </c>
      <c r="D8071" t="s">
        <v>507</v>
      </c>
      <c r="E8071">
        <v>29</v>
      </c>
      <c r="F8071">
        <v>10</v>
      </c>
      <c r="G8071">
        <v>290</v>
      </c>
      <c r="H8071" t="s">
        <v>17</v>
      </c>
      <c r="I8071" t="s">
        <v>18</v>
      </c>
      <c r="J8071" s="1">
        <v>45297</v>
      </c>
      <c r="K8071" t="b">
        <v>0</v>
      </c>
      <c r="L8071" t="s">
        <v>35</v>
      </c>
      <c r="M8071">
        <v>1</v>
      </c>
      <c r="N8071">
        <f>G8071/SUMIF(B:B,B8071,G:G)*100</f>
        <v>0.46976876037743487</v>
      </c>
      <c r="Q8071">
        <f>VLOOKUP(C8071, Categories_Pivot_Table!A:B, 2, FALSE)</f>
        <v>23.146341463414632</v>
      </c>
      <c r="T8071">
        <f t="shared" si="127"/>
        <v>2024</v>
      </c>
    </row>
    <row r="8072" spans="1:20" x14ac:dyDescent="0.2">
      <c r="A8072" t="s">
        <v>8329</v>
      </c>
      <c r="B8072" t="s">
        <v>14</v>
      </c>
      <c r="C8072" t="s">
        <v>33</v>
      </c>
      <c r="D8072" t="s">
        <v>307</v>
      </c>
      <c r="E8072">
        <v>6.5</v>
      </c>
      <c r="F8072">
        <v>4</v>
      </c>
      <c r="G8072">
        <v>26</v>
      </c>
      <c r="H8072" t="s">
        <v>56</v>
      </c>
      <c r="I8072" t="s">
        <v>46</v>
      </c>
      <c r="J8072" s="1">
        <v>45112</v>
      </c>
      <c r="K8072" t="b">
        <v>0</v>
      </c>
      <c r="L8072" t="s">
        <v>30</v>
      </c>
      <c r="M8072">
        <v>7</v>
      </c>
      <c r="N8072">
        <f>G8072/SUMIF(B:B,B8072,G:G)*100</f>
        <v>4.232907600511205E-2</v>
      </c>
      <c r="Q8072">
        <f>VLOOKUP(C8072, Categories_Pivot_Table!A:B, 2, FALSE)</f>
        <v>23.300574345883856</v>
      </c>
      <c r="T8072">
        <f t="shared" si="127"/>
        <v>2023</v>
      </c>
    </row>
    <row r="8073" spans="1:20" x14ac:dyDescent="0.2">
      <c r="A8073" t="s">
        <v>8330</v>
      </c>
      <c r="B8073" t="s">
        <v>121</v>
      </c>
      <c r="C8073" t="s">
        <v>22</v>
      </c>
      <c r="D8073" t="s">
        <v>527</v>
      </c>
      <c r="E8073">
        <v>23</v>
      </c>
      <c r="F8073">
        <v>4</v>
      </c>
      <c r="G8073">
        <v>92</v>
      </c>
      <c r="H8073" t="s">
        <v>17</v>
      </c>
      <c r="I8073" t="s">
        <v>18</v>
      </c>
      <c r="J8073" s="1">
        <v>45086</v>
      </c>
      <c r="K8073" t="b">
        <v>0</v>
      </c>
      <c r="L8073" t="s">
        <v>65</v>
      </c>
      <c r="M8073">
        <v>6</v>
      </c>
      <c r="N8073">
        <f>G8073/SUMIF(B:B,B8073,G:G)*100</f>
        <v>0.14030699781151587</v>
      </c>
      <c r="Q8073">
        <f>VLOOKUP(C8073, Categories_Pivot_Table!A:B, 2, FALSE)</f>
        <v>21.505681818181817</v>
      </c>
      <c r="T8073">
        <f t="shared" si="127"/>
        <v>2023</v>
      </c>
    </row>
    <row r="8074" spans="1:20" x14ac:dyDescent="0.2">
      <c r="A8074" t="s">
        <v>8331</v>
      </c>
      <c r="B8074" t="s">
        <v>81</v>
      </c>
      <c r="C8074" t="s">
        <v>135</v>
      </c>
      <c r="D8074" t="s">
        <v>144</v>
      </c>
      <c r="E8074">
        <v>11</v>
      </c>
      <c r="F8074">
        <v>8</v>
      </c>
      <c r="G8074">
        <v>88</v>
      </c>
      <c r="H8074" t="s">
        <v>56</v>
      </c>
      <c r="I8074" t="s">
        <v>46</v>
      </c>
      <c r="J8074" s="1">
        <v>45441</v>
      </c>
      <c r="K8074" t="b">
        <v>1</v>
      </c>
      <c r="L8074" t="s">
        <v>30</v>
      </c>
      <c r="M8074">
        <v>5</v>
      </c>
      <c r="N8074">
        <f>G8074/SUMIF(B:B,B8074,G:G)*100</f>
        <v>0.13933861658921234</v>
      </c>
      <c r="Q8074">
        <f>VLOOKUP(C8074, Categories_Pivot_Table!A:B, 2, FALSE)</f>
        <v>23.146341463414632</v>
      </c>
      <c r="T8074">
        <f t="shared" si="127"/>
        <v>2024</v>
      </c>
    </row>
    <row r="8075" spans="1:20" x14ac:dyDescent="0.2">
      <c r="A8075" t="s">
        <v>8332</v>
      </c>
      <c r="B8075" t="s">
        <v>71</v>
      </c>
      <c r="C8075" t="s">
        <v>135</v>
      </c>
      <c r="D8075" t="s">
        <v>154</v>
      </c>
      <c r="E8075">
        <v>26</v>
      </c>
      <c r="F8075">
        <v>7</v>
      </c>
      <c r="G8075">
        <v>182</v>
      </c>
      <c r="H8075" t="s">
        <v>56</v>
      </c>
      <c r="I8075" t="s">
        <v>18</v>
      </c>
      <c r="J8075" s="1">
        <v>45354</v>
      </c>
      <c r="K8075" t="b">
        <v>1</v>
      </c>
      <c r="L8075" t="s">
        <v>24</v>
      </c>
      <c r="M8075">
        <v>3</v>
      </c>
      <c r="N8075">
        <f>G8075/SUMIF(B:B,B8075,G:G)*100</f>
        <v>0.28835109121875863</v>
      </c>
      <c r="Q8075">
        <f>VLOOKUP(C8075, Categories_Pivot_Table!A:B, 2, FALSE)</f>
        <v>23.146341463414632</v>
      </c>
      <c r="T8075">
        <f t="shared" si="127"/>
        <v>2024</v>
      </c>
    </row>
    <row r="8076" spans="1:20" x14ac:dyDescent="0.2">
      <c r="A8076" t="s">
        <v>8333</v>
      </c>
      <c r="B8076" t="s">
        <v>21</v>
      </c>
      <c r="C8076" t="s">
        <v>38</v>
      </c>
      <c r="D8076" t="s">
        <v>61</v>
      </c>
      <c r="E8076">
        <v>6.5</v>
      </c>
      <c r="F8076">
        <v>3</v>
      </c>
      <c r="G8076">
        <v>19.5</v>
      </c>
      <c r="H8076" t="s">
        <v>56</v>
      </c>
      <c r="I8076" t="s">
        <v>18</v>
      </c>
      <c r="J8076" s="1">
        <v>45658</v>
      </c>
      <c r="K8076" t="b">
        <v>0</v>
      </c>
      <c r="L8076" t="s">
        <v>30</v>
      </c>
      <c r="M8076">
        <v>1</v>
      </c>
      <c r="N8076">
        <f>G8076/SUMIF(B:B,B8076,G:G)*100</f>
        <v>3.1587899404689583E-2</v>
      </c>
      <c r="Q8076">
        <f>VLOOKUP(C8076, Categories_Pivot_Table!A:B, 2, FALSE)</f>
        <v>23.088790931989923</v>
      </c>
      <c r="T8076">
        <f t="shared" si="127"/>
        <v>2025</v>
      </c>
    </row>
    <row r="8077" spans="1:20" x14ac:dyDescent="0.2">
      <c r="A8077" t="s">
        <v>8334</v>
      </c>
      <c r="B8077" t="s">
        <v>128</v>
      </c>
      <c r="C8077" t="s">
        <v>38</v>
      </c>
      <c r="D8077" t="s">
        <v>791</v>
      </c>
      <c r="E8077">
        <v>26</v>
      </c>
      <c r="F8077">
        <v>2</v>
      </c>
      <c r="G8077">
        <v>52</v>
      </c>
      <c r="H8077" t="s">
        <v>17</v>
      </c>
      <c r="I8077" t="s">
        <v>46</v>
      </c>
      <c r="J8077" s="1">
        <v>45307</v>
      </c>
      <c r="K8077" t="b">
        <v>1</v>
      </c>
      <c r="L8077" t="s">
        <v>49</v>
      </c>
      <c r="M8077">
        <v>1</v>
      </c>
      <c r="N8077">
        <f>G8077/SUMIF(B:B,B8077,G:G)*100</f>
        <v>7.596564015660609E-2</v>
      </c>
      <c r="Q8077">
        <f>VLOOKUP(C8077, Categories_Pivot_Table!A:B, 2, FALSE)</f>
        <v>23.088790931989923</v>
      </c>
      <c r="T8077">
        <f t="shared" si="127"/>
        <v>2024</v>
      </c>
    </row>
    <row r="8078" spans="1:20" x14ac:dyDescent="0.2">
      <c r="A8078" t="s">
        <v>8335</v>
      </c>
      <c r="B8078" t="s">
        <v>21</v>
      </c>
      <c r="C8078" t="s">
        <v>27</v>
      </c>
      <c r="D8078" t="s">
        <v>462</v>
      </c>
      <c r="E8078">
        <v>29</v>
      </c>
      <c r="F8078">
        <v>10</v>
      </c>
      <c r="G8078">
        <v>290</v>
      </c>
      <c r="H8078" t="s">
        <v>17</v>
      </c>
      <c r="I8078" t="s">
        <v>18</v>
      </c>
      <c r="J8078" s="1">
        <v>45030</v>
      </c>
      <c r="K8078" t="b">
        <v>0</v>
      </c>
      <c r="L8078" t="s">
        <v>65</v>
      </c>
      <c r="M8078">
        <v>4</v>
      </c>
      <c r="N8078">
        <f>G8078/SUMIF(B:B,B8078,G:G)*100</f>
        <v>0.46976876037743487</v>
      </c>
      <c r="Q8078">
        <f>VLOOKUP(C8078, Categories_Pivot_Table!A:B, 2, FALSE)</f>
        <v>25.013711734693878</v>
      </c>
      <c r="T8078">
        <f t="shared" si="127"/>
        <v>2023</v>
      </c>
    </row>
    <row r="8079" spans="1:20" x14ac:dyDescent="0.2">
      <c r="A8079" t="s">
        <v>8336</v>
      </c>
      <c r="B8079" t="s">
        <v>71</v>
      </c>
      <c r="C8079" t="s">
        <v>48</v>
      </c>
      <c r="D8079" t="s">
        <v>294</v>
      </c>
      <c r="E8079">
        <v>6.5</v>
      </c>
      <c r="F8079">
        <v>5</v>
      </c>
      <c r="G8079">
        <v>32.5</v>
      </c>
      <c r="H8079" t="s">
        <v>56</v>
      </c>
      <c r="I8079" t="s">
        <v>18</v>
      </c>
      <c r="J8079" s="1">
        <v>44632</v>
      </c>
      <c r="K8079" t="b">
        <v>0</v>
      </c>
      <c r="L8079" t="s">
        <v>35</v>
      </c>
      <c r="M8079">
        <v>3</v>
      </c>
      <c r="N8079">
        <f>G8079/SUMIF(B:B,B8079,G:G)*100</f>
        <v>5.1491266289064044E-2</v>
      </c>
      <c r="Q8079">
        <f>VLOOKUP(C8079, Categories_Pivot_Table!A:B, 2, FALSE)</f>
        <v>23.348837209302324</v>
      </c>
      <c r="T8079">
        <f t="shared" si="127"/>
        <v>2022</v>
      </c>
    </row>
    <row r="8080" spans="1:20" x14ac:dyDescent="0.2">
      <c r="A8080" t="s">
        <v>8337</v>
      </c>
      <c r="B8080" t="s">
        <v>37</v>
      </c>
      <c r="C8080" t="s">
        <v>22</v>
      </c>
      <c r="D8080" t="s">
        <v>2045</v>
      </c>
      <c r="E8080">
        <v>21.5</v>
      </c>
      <c r="F8080">
        <v>6</v>
      </c>
      <c r="G8080">
        <v>129</v>
      </c>
      <c r="H8080" t="s">
        <v>56</v>
      </c>
      <c r="I8080" t="s">
        <v>46</v>
      </c>
      <c r="J8080" s="1">
        <v>45345</v>
      </c>
      <c r="K8080" t="b">
        <v>1</v>
      </c>
      <c r="L8080" t="s">
        <v>65</v>
      </c>
      <c r="M8080">
        <v>2</v>
      </c>
      <c r="N8080">
        <f>G8080/SUMIF(B:B,B8080,G:G)*100</f>
        <v>0.19261062046002583</v>
      </c>
      <c r="Q8080">
        <f>VLOOKUP(C8080, Categories_Pivot_Table!A:B, 2, FALSE)</f>
        <v>21.505681818181817</v>
      </c>
      <c r="T8080">
        <f t="shared" si="127"/>
        <v>2024</v>
      </c>
    </row>
    <row r="8081" spans="1:20" x14ac:dyDescent="0.2">
      <c r="A8081" t="s">
        <v>8338</v>
      </c>
      <c r="B8081" t="s">
        <v>121</v>
      </c>
      <c r="C8081" t="s">
        <v>74</v>
      </c>
      <c r="D8081" t="s">
        <v>349</v>
      </c>
      <c r="E8081">
        <v>38</v>
      </c>
      <c r="F8081">
        <v>10</v>
      </c>
      <c r="G8081">
        <v>380</v>
      </c>
      <c r="H8081" t="s">
        <v>17</v>
      </c>
      <c r="I8081" t="s">
        <v>46</v>
      </c>
      <c r="J8081" s="1">
        <v>45320</v>
      </c>
      <c r="K8081" t="b">
        <v>1</v>
      </c>
      <c r="L8081" t="s">
        <v>19</v>
      </c>
      <c r="M8081">
        <v>1</v>
      </c>
      <c r="N8081">
        <f>G8081/SUMIF(B:B,B8081,G:G)*100</f>
        <v>0.57952890400408719</v>
      </c>
      <c r="Q8081">
        <f>VLOOKUP(C8081, Categories_Pivot_Table!A:B, 2, FALSE)</f>
        <v>24.317096165933375</v>
      </c>
      <c r="T8081">
        <f t="shared" si="127"/>
        <v>2024</v>
      </c>
    </row>
    <row r="8082" spans="1:20" x14ac:dyDescent="0.2">
      <c r="A8082" t="s">
        <v>8339</v>
      </c>
      <c r="B8082" t="s">
        <v>173</v>
      </c>
      <c r="C8082" t="s">
        <v>135</v>
      </c>
      <c r="D8082" t="s">
        <v>41</v>
      </c>
      <c r="E8082">
        <v>23</v>
      </c>
      <c r="F8082">
        <v>9</v>
      </c>
      <c r="G8082">
        <v>288</v>
      </c>
      <c r="H8082" t="s">
        <v>17</v>
      </c>
      <c r="I8082" t="s">
        <v>46</v>
      </c>
      <c r="J8082" s="1">
        <v>44583</v>
      </c>
      <c r="K8082" t="b">
        <v>0</v>
      </c>
      <c r="L8082" t="s">
        <v>35</v>
      </c>
      <c r="M8082">
        <v>1</v>
      </c>
      <c r="N8082">
        <f>G8082/SUMIF(B:B,B8082,G:G)*100</f>
        <v>0.47359852658236173</v>
      </c>
      <c r="Q8082">
        <f>VLOOKUP(C8082, Categories_Pivot_Table!A:B, 2, FALSE)</f>
        <v>23.146341463414632</v>
      </c>
      <c r="T8082">
        <f t="shared" si="127"/>
        <v>2022</v>
      </c>
    </row>
    <row r="8083" spans="1:20" x14ac:dyDescent="0.2">
      <c r="A8083" t="s">
        <v>8340</v>
      </c>
      <c r="B8083" t="s">
        <v>47</v>
      </c>
      <c r="C8083" t="s">
        <v>38</v>
      </c>
      <c r="D8083" t="s">
        <v>100</v>
      </c>
      <c r="E8083">
        <v>20</v>
      </c>
      <c r="F8083">
        <v>5</v>
      </c>
      <c r="G8083">
        <v>100</v>
      </c>
      <c r="H8083" t="s">
        <v>56</v>
      </c>
      <c r="I8083" t="s">
        <v>18</v>
      </c>
      <c r="J8083" s="1">
        <v>45330</v>
      </c>
      <c r="K8083" t="b">
        <v>0</v>
      </c>
      <c r="L8083" t="s">
        <v>42</v>
      </c>
      <c r="M8083">
        <v>2</v>
      </c>
      <c r="N8083">
        <f>G8083/SUMIF(B:B,B8083,G:G)*100</f>
        <v>0.15889914671158217</v>
      </c>
      <c r="Q8083">
        <f>VLOOKUP(C8083, Categories_Pivot_Table!A:B, 2, FALSE)</f>
        <v>23.088790931989923</v>
      </c>
      <c r="T8083">
        <f t="shared" si="127"/>
        <v>2024</v>
      </c>
    </row>
    <row r="8084" spans="1:20" x14ac:dyDescent="0.2">
      <c r="A8084" t="s">
        <v>8341</v>
      </c>
      <c r="B8084" t="s">
        <v>54</v>
      </c>
      <c r="C8084" t="s">
        <v>74</v>
      </c>
      <c r="D8084" t="s">
        <v>456</v>
      </c>
      <c r="E8084">
        <v>11</v>
      </c>
      <c r="F8084">
        <v>2</v>
      </c>
      <c r="G8084">
        <v>22</v>
      </c>
      <c r="H8084" t="s">
        <v>29</v>
      </c>
      <c r="I8084" t="s">
        <v>46</v>
      </c>
      <c r="J8084" s="1">
        <v>45204</v>
      </c>
      <c r="K8084" t="b">
        <v>0</v>
      </c>
      <c r="L8084" t="s">
        <v>42</v>
      </c>
      <c r="M8084">
        <v>10</v>
      </c>
      <c r="N8084">
        <f>G8084/SUMIF(B:B,B8084,G:G)*100</f>
        <v>3.8491483759218272E-2</v>
      </c>
      <c r="Q8084">
        <f>VLOOKUP(C8084, Categories_Pivot_Table!A:B, 2, FALSE)</f>
        <v>24.317096165933375</v>
      </c>
      <c r="T8084">
        <f t="shared" si="127"/>
        <v>2023</v>
      </c>
    </row>
    <row r="8085" spans="1:20" x14ac:dyDescent="0.2">
      <c r="A8085" t="s">
        <v>8342</v>
      </c>
      <c r="B8085" t="s">
        <v>76</v>
      </c>
      <c r="C8085" t="s">
        <v>38</v>
      </c>
      <c r="D8085" t="s">
        <v>41</v>
      </c>
      <c r="E8085">
        <v>23</v>
      </c>
      <c r="F8085">
        <v>2</v>
      </c>
      <c r="G8085">
        <v>61</v>
      </c>
      <c r="H8085" t="s">
        <v>17</v>
      </c>
      <c r="I8085" t="s">
        <v>18</v>
      </c>
      <c r="J8085" s="1">
        <v>45435</v>
      </c>
      <c r="K8085" t="b">
        <v>1</v>
      </c>
      <c r="L8085" t="s">
        <v>42</v>
      </c>
      <c r="M8085">
        <v>5</v>
      </c>
      <c r="N8085">
        <f>G8085/SUMIF(B:B,B8085,G:G)*100</f>
        <v>0.10386249287009526</v>
      </c>
      <c r="Q8085">
        <f>VLOOKUP(C8085, Categories_Pivot_Table!A:B, 2, FALSE)</f>
        <v>23.088790931989923</v>
      </c>
      <c r="T8085">
        <f t="shared" si="127"/>
        <v>2024</v>
      </c>
    </row>
    <row r="8086" spans="1:20" x14ac:dyDescent="0.2">
      <c r="A8086" t="s">
        <v>8343</v>
      </c>
      <c r="B8086" t="s">
        <v>84</v>
      </c>
      <c r="C8086" t="s">
        <v>74</v>
      </c>
      <c r="D8086" t="s">
        <v>456</v>
      </c>
      <c r="E8086">
        <v>11</v>
      </c>
      <c r="F8086">
        <v>2</v>
      </c>
      <c r="G8086">
        <v>22</v>
      </c>
      <c r="H8086" t="s">
        <v>29</v>
      </c>
      <c r="I8086" t="s">
        <v>46</v>
      </c>
      <c r="J8086" s="1">
        <v>45467</v>
      </c>
      <c r="K8086" t="b">
        <v>1</v>
      </c>
      <c r="L8086" t="s">
        <v>19</v>
      </c>
      <c r="M8086">
        <v>6</v>
      </c>
      <c r="N8086">
        <f>G8086/SUMIF(B:B,B8086,G:G)*100</f>
        <v>3.5617436354069693E-2</v>
      </c>
      <c r="Q8086">
        <f>VLOOKUP(C8086, Categories_Pivot_Table!A:B, 2, FALSE)</f>
        <v>24.317096165933375</v>
      </c>
      <c r="T8086">
        <f t="shared" si="127"/>
        <v>2024</v>
      </c>
    </row>
    <row r="8087" spans="1:20" x14ac:dyDescent="0.2">
      <c r="A8087" t="s">
        <v>8344</v>
      </c>
      <c r="B8087" t="s">
        <v>121</v>
      </c>
      <c r="C8087" t="s">
        <v>74</v>
      </c>
      <c r="D8087" t="s">
        <v>897</v>
      </c>
      <c r="E8087">
        <v>17</v>
      </c>
      <c r="F8087">
        <v>2</v>
      </c>
      <c r="G8087">
        <v>34</v>
      </c>
      <c r="H8087" t="s">
        <v>56</v>
      </c>
      <c r="I8087" t="s">
        <v>46</v>
      </c>
      <c r="J8087" s="1">
        <v>45391</v>
      </c>
      <c r="K8087" t="b">
        <v>0</v>
      </c>
      <c r="L8087" t="s">
        <v>49</v>
      </c>
      <c r="M8087">
        <v>4</v>
      </c>
      <c r="N8087">
        <f>G8087/SUMIF(B:B,B8087,G:G)*100</f>
        <v>5.1852586147734123E-2</v>
      </c>
      <c r="Q8087">
        <f>VLOOKUP(C8087, Categories_Pivot_Table!A:B, 2, FALSE)</f>
        <v>24.317096165933375</v>
      </c>
      <c r="T8087">
        <f t="shared" si="127"/>
        <v>2024</v>
      </c>
    </row>
    <row r="8088" spans="1:20" x14ac:dyDescent="0.2">
      <c r="A8088" t="s">
        <v>8345</v>
      </c>
      <c r="B8088" t="s">
        <v>76</v>
      </c>
      <c r="C8088" t="s">
        <v>15</v>
      </c>
      <c r="D8088" t="s">
        <v>171</v>
      </c>
      <c r="E8088">
        <v>21.5</v>
      </c>
      <c r="F8088">
        <v>2</v>
      </c>
      <c r="G8088">
        <v>43</v>
      </c>
      <c r="H8088" t="s">
        <v>17</v>
      </c>
      <c r="I8088" t="s">
        <v>18</v>
      </c>
      <c r="J8088" s="1">
        <v>45462</v>
      </c>
      <c r="K8088" t="b">
        <v>0</v>
      </c>
      <c r="L8088" t="s">
        <v>30</v>
      </c>
      <c r="M8088">
        <v>6</v>
      </c>
      <c r="N8088">
        <f>G8088/SUMIF(B:B,B8088,G:G)*100</f>
        <v>7.3214544154329445E-2</v>
      </c>
      <c r="Q8088">
        <f>VLOOKUP(C8088, Categories_Pivot_Table!A:B, 2, FALSE)</f>
        <v>23.063808900523561</v>
      </c>
      <c r="T8088">
        <f t="shared" si="127"/>
        <v>2024</v>
      </c>
    </row>
    <row r="8089" spans="1:20" x14ac:dyDescent="0.2">
      <c r="A8089" t="s">
        <v>8346</v>
      </c>
      <c r="B8089" t="s">
        <v>81</v>
      </c>
      <c r="C8089" t="s">
        <v>74</v>
      </c>
      <c r="D8089" t="s">
        <v>349</v>
      </c>
      <c r="E8089">
        <v>38</v>
      </c>
      <c r="F8089">
        <v>5</v>
      </c>
      <c r="G8089">
        <v>190</v>
      </c>
      <c r="H8089" t="s">
        <v>56</v>
      </c>
      <c r="I8089" t="s">
        <v>18</v>
      </c>
      <c r="J8089" s="1">
        <v>44920</v>
      </c>
      <c r="K8089" t="b">
        <v>0</v>
      </c>
      <c r="L8089" t="s">
        <v>24</v>
      </c>
      <c r="M8089">
        <v>12</v>
      </c>
      <c r="N8089">
        <f>G8089/SUMIF(B:B,B8089,G:G)*100</f>
        <v>0.30084474036307207</v>
      </c>
      <c r="Q8089">
        <f>VLOOKUP(C8089, Categories_Pivot_Table!A:B, 2, FALSE)</f>
        <v>24.317096165933375</v>
      </c>
      <c r="T8089">
        <f t="shared" si="127"/>
        <v>2022</v>
      </c>
    </row>
    <row r="8090" spans="1:20" x14ac:dyDescent="0.2">
      <c r="A8090" t="s">
        <v>8347</v>
      </c>
      <c r="B8090" t="s">
        <v>90</v>
      </c>
      <c r="C8090" t="s">
        <v>27</v>
      </c>
      <c r="D8090" t="s">
        <v>352</v>
      </c>
      <c r="E8090">
        <v>14</v>
      </c>
      <c r="F8090">
        <v>1</v>
      </c>
      <c r="G8090">
        <v>14</v>
      </c>
      <c r="H8090" t="s">
        <v>17</v>
      </c>
      <c r="I8090" t="s">
        <v>18</v>
      </c>
      <c r="J8090" s="1">
        <v>45526</v>
      </c>
      <c r="K8090" t="b">
        <v>0</v>
      </c>
      <c r="L8090" t="s">
        <v>42</v>
      </c>
      <c r="M8090">
        <v>8</v>
      </c>
      <c r="N8090">
        <f>G8090/SUMIF(B:B,B8090,G:G)*100</f>
        <v>2.3671840654695478E-2</v>
      </c>
      <c r="Q8090">
        <f>VLOOKUP(C8090, Categories_Pivot_Table!A:B, 2, FALSE)</f>
        <v>25.013711734693878</v>
      </c>
      <c r="T8090">
        <f t="shared" si="127"/>
        <v>2024</v>
      </c>
    </row>
    <row r="8091" spans="1:20" x14ac:dyDescent="0.2">
      <c r="A8091" t="s">
        <v>8348</v>
      </c>
      <c r="B8091" t="s">
        <v>173</v>
      </c>
      <c r="C8091" t="s">
        <v>135</v>
      </c>
      <c r="D8091" t="s">
        <v>1021</v>
      </c>
      <c r="E8091">
        <v>8</v>
      </c>
      <c r="F8091">
        <v>2</v>
      </c>
      <c r="G8091">
        <v>16</v>
      </c>
      <c r="H8091" t="s">
        <v>17</v>
      </c>
      <c r="I8091" t="s">
        <v>18</v>
      </c>
      <c r="J8091" s="1">
        <v>45584</v>
      </c>
      <c r="K8091" t="b">
        <v>0</v>
      </c>
      <c r="L8091" t="s">
        <v>35</v>
      </c>
      <c r="M8091">
        <v>10</v>
      </c>
      <c r="N8091">
        <f>G8091/SUMIF(B:B,B8091,G:G)*100</f>
        <v>2.6311029254575655E-2</v>
      </c>
      <c r="Q8091">
        <f>VLOOKUP(C8091, Categories_Pivot_Table!A:B, 2, FALSE)</f>
        <v>23.146341463414632</v>
      </c>
      <c r="T8091">
        <f t="shared" si="127"/>
        <v>2024</v>
      </c>
    </row>
    <row r="8092" spans="1:20" x14ac:dyDescent="0.2">
      <c r="A8092" t="s">
        <v>8349</v>
      </c>
      <c r="B8092" t="s">
        <v>84</v>
      </c>
      <c r="C8092" t="s">
        <v>135</v>
      </c>
      <c r="D8092" t="s">
        <v>605</v>
      </c>
      <c r="E8092">
        <v>21.5</v>
      </c>
      <c r="F8092">
        <v>8</v>
      </c>
      <c r="G8092">
        <v>172</v>
      </c>
      <c r="H8092" t="s">
        <v>17</v>
      </c>
      <c r="I8092" t="s">
        <v>18</v>
      </c>
      <c r="J8092" s="1">
        <v>45347</v>
      </c>
      <c r="K8092" t="b">
        <v>0</v>
      </c>
      <c r="L8092" t="s">
        <v>24</v>
      </c>
      <c r="M8092">
        <v>2</v>
      </c>
      <c r="N8092">
        <f>G8092/SUMIF(B:B,B8092,G:G)*100</f>
        <v>0.27846359331363585</v>
      </c>
      <c r="Q8092">
        <f>VLOOKUP(C8092, Categories_Pivot_Table!A:B, 2, FALSE)</f>
        <v>23.146341463414632</v>
      </c>
      <c r="T8092">
        <f t="shared" si="127"/>
        <v>2024</v>
      </c>
    </row>
    <row r="8093" spans="1:20" x14ac:dyDescent="0.2">
      <c r="A8093" t="s">
        <v>8350</v>
      </c>
      <c r="B8093" t="s">
        <v>87</v>
      </c>
      <c r="C8093" t="s">
        <v>48</v>
      </c>
      <c r="D8093" t="s">
        <v>151</v>
      </c>
      <c r="E8093">
        <v>14</v>
      </c>
      <c r="F8093">
        <v>7</v>
      </c>
      <c r="G8093">
        <v>98</v>
      </c>
      <c r="H8093" t="s">
        <v>17</v>
      </c>
      <c r="I8093" t="s">
        <v>46</v>
      </c>
      <c r="J8093" s="1">
        <v>45017</v>
      </c>
      <c r="K8093" t="b">
        <v>1</v>
      </c>
      <c r="L8093" t="s">
        <v>35</v>
      </c>
      <c r="M8093">
        <v>4</v>
      </c>
      <c r="N8093">
        <f>G8093/SUMIF(B:B,B8093,G:G)*100</f>
        <v>0.15068345710903025</v>
      </c>
      <c r="Q8093">
        <f>VLOOKUP(C8093, Categories_Pivot_Table!A:B, 2, FALSE)</f>
        <v>23.348837209302324</v>
      </c>
      <c r="T8093">
        <f t="shared" si="127"/>
        <v>2023</v>
      </c>
    </row>
    <row r="8094" spans="1:20" x14ac:dyDescent="0.2">
      <c r="A8094" t="s">
        <v>8351</v>
      </c>
      <c r="B8094" t="s">
        <v>76</v>
      </c>
      <c r="C8094" t="s">
        <v>27</v>
      </c>
      <c r="D8094" t="s">
        <v>394</v>
      </c>
      <c r="E8094">
        <v>5</v>
      </c>
      <c r="F8094">
        <v>2</v>
      </c>
      <c r="G8094">
        <v>10</v>
      </c>
      <c r="H8094" t="s">
        <v>29</v>
      </c>
      <c r="I8094" t="s">
        <v>18</v>
      </c>
      <c r="J8094" s="1">
        <v>45625</v>
      </c>
      <c r="K8094" t="b">
        <v>0</v>
      </c>
      <c r="L8094" t="s">
        <v>65</v>
      </c>
      <c r="M8094">
        <v>11</v>
      </c>
      <c r="N8094">
        <f>G8094/SUMIF(B:B,B8094,G:G)*100</f>
        <v>1.7026638175425452E-2</v>
      </c>
      <c r="Q8094">
        <f>VLOOKUP(C8094, Categories_Pivot_Table!A:B, 2, FALSE)</f>
        <v>25.013711734693878</v>
      </c>
      <c r="T8094">
        <f t="shared" si="127"/>
        <v>2024</v>
      </c>
    </row>
    <row r="8095" spans="1:20" x14ac:dyDescent="0.2">
      <c r="A8095" t="s">
        <v>8352</v>
      </c>
      <c r="B8095" t="s">
        <v>63</v>
      </c>
      <c r="C8095" t="s">
        <v>74</v>
      </c>
      <c r="D8095" t="s">
        <v>248</v>
      </c>
      <c r="E8095">
        <v>15.5</v>
      </c>
      <c r="F8095">
        <v>3</v>
      </c>
      <c r="G8095">
        <v>46.5</v>
      </c>
      <c r="H8095" t="s">
        <v>29</v>
      </c>
      <c r="I8095" t="s">
        <v>46</v>
      </c>
      <c r="J8095" s="1">
        <v>45438</v>
      </c>
      <c r="K8095" t="b">
        <v>1</v>
      </c>
      <c r="L8095" t="s">
        <v>24</v>
      </c>
      <c r="M8095">
        <v>5</v>
      </c>
      <c r="N8095">
        <f>G8095/SUMIF(B:B,B8095,G:G)*100</f>
        <v>7.6823949246629664E-2</v>
      </c>
      <c r="Q8095">
        <f>VLOOKUP(C8095, Categories_Pivot_Table!A:B, 2, FALSE)</f>
        <v>24.317096165933375</v>
      </c>
      <c r="T8095">
        <f t="shared" si="127"/>
        <v>2024</v>
      </c>
    </row>
    <row r="8096" spans="1:20" x14ac:dyDescent="0.2">
      <c r="A8096" t="s">
        <v>8353</v>
      </c>
      <c r="B8096" t="s">
        <v>95</v>
      </c>
      <c r="C8096" t="s">
        <v>33</v>
      </c>
      <c r="D8096" t="s">
        <v>209</v>
      </c>
      <c r="E8096">
        <v>24.5</v>
      </c>
      <c r="F8096">
        <v>6</v>
      </c>
      <c r="G8096">
        <v>147</v>
      </c>
      <c r="H8096" t="s">
        <v>17</v>
      </c>
      <c r="I8096" t="s">
        <v>18</v>
      </c>
      <c r="J8096" s="1">
        <v>45626</v>
      </c>
      <c r="K8096" t="b">
        <v>1</v>
      </c>
      <c r="L8096" t="s">
        <v>35</v>
      </c>
      <c r="M8096">
        <v>11</v>
      </c>
      <c r="N8096">
        <f>G8096/SUMIF(B:B,B8096,G:G)*100</f>
        <v>0.21825794525734393</v>
      </c>
      <c r="Q8096">
        <f>VLOOKUP(C8096, Categories_Pivot_Table!A:B, 2, FALSE)</f>
        <v>23.300574345883856</v>
      </c>
      <c r="T8096">
        <f t="shared" si="127"/>
        <v>2024</v>
      </c>
    </row>
    <row r="8097" spans="1:20" x14ac:dyDescent="0.2">
      <c r="A8097" t="s">
        <v>8354</v>
      </c>
      <c r="B8097" t="s">
        <v>128</v>
      </c>
      <c r="C8097" t="s">
        <v>38</v>
      </c>
      <c r="D8097" t="s">
        <v>473</v>
      </c>
      <c r="E8097">
        <v>23</v>
      </c>
      <c r="F8097">
        <v>3</v>
      </c>
      <c r="G8097">
        <v>69</v>
      </c>
      <c r="H8097" t="s">
        <v>29</v>
      </c>
      <c r="I8097" t="s">
        <v>18</v>
      </c>
      <c r="J8097" s="1">
        <v>45483</v>
      </c>
      <c r="K8097" t="b">
        <v>0</v>
      </c>
      <c r="L8097" t="s">
        <v>30</v>
      </c>
      <c r="M8097">
        <v>7</v>
      </c>
      <c r="N8097">
        <f>G8097/SUMIF(B:B,B8097,G:G)*100</f>
        <v>0.10080056097703501</v>
      </c>
      <c r="Q8097">
        <f>VLOOKUP(C8097, Categories_Pivot_Table!A:B, 2, FALSE)</f>
        <v>23.088790931989923</v>
      </c>
      <c r="T8097">
        <f t="shared" si="127"/>
        <v>2024</v>
      </c>
    </row>
    <row r="8098" spans="1:20" x14ac:dyDescent="0.2">
      <c r="A8098" t="s">
        <v>8355</v>
      </c>
      <c r="B8098" t="s">
        <v>26</v>
      </c>
      <c r="C8098" t="s">
        <v>135</v>
      </c>
      <c r="D8098" t="s">
        <v>216</v>
      </c>
      <c r="E8098">
        <v>14</v>
      </c>
      <c r="F8098">
        <v>10</v>
      </c>
      <c r="G8098">
        <v>140</v>
      </c>
      <c r="H8098" t="s">
        <v>56</v>
      </c>
      <c r="I8098" t="s">
        <v>46</v>
      </c>
      <c r="J8098" s="1">
        <v>45055</v>
      </c>
      <c r="K8098" t="b">
        <v>0</v>
      </c>
      <c r="L8098" t="s">
        <v>49</v>
      </c>
      <c r="M8098">
        <v>5</v>
      </c>
      <c r="N8098">
        <f>G8098/SUMIF(B:B,B8098,G:G)*100</f>
        <v>0.22563722369513187</v>
      </c>
      <c r="Q8098">
        <f>VLOOKUP(C8098, Categories_Pivot_Table!A:B, 2, FALSE)</f>
        <v>23.146341463414632</v>
      </c>
      <c r="T8098">
        <f t="shared" si="127"/>
        <v>2023</v>
      </c>
    </row>
    <row r="8099" spans="1:20" x14ac:dyDescent="0.2">
      <c r="A8099" t="s">
        <v>8356</v>
      </c>
      <c r="B8099" t="s">
        <v>44</v>
      </c>
      <c r="C8099" t="s">
        <v>22</v>
      </c>
      <c r="D8099" t="s">
        <v>388</v>
      </c>
      <c r="E8099">
        <v>6.5</v>
      </c>
      <c r="F8099">
        <v>9</v>
      </c>
      <c r="G8099">
        <v>58.5</v>
      </c>
      <c r="H8099" t="s">
        <v>56</v>
      </c>
      <c r="I8099" t="s">
        <v>46</v>
      </c>
      <c r="J8099" s="1">
        <v>44635</v>
      </c>
      <c r="K8099" t="b">
        <v>0</v>
      </c>
      <c r="L8099" t="s">
        <v>49</v>
      </c>
      <c r="M8099">
        <v>3</v>
      </c>
      <c r="N8099">
        <f>G8099/SUMIF(B:B,B8099,G:G)*100</f>
        <v>9.6384351135605367E-2</v>
      </c>
      <c r="Q8099">
        <f>VLOOKUP(C8099, Categories_Pivot_Table!A:B, 2, FALSE)</f>
        <v>21.505681818181817</v>
      </c>
      <c r="T8099">
        <f t="shared" si="127"/>
        <v>2022</v>
      </c>
    </row>
    <row r="8100" spans="1:20" x14ac:dyDescent="0.2">
      <c r="A8100" t="s">
        <v>8357</v>
      </c>
      <c r="B8100" t="s">
        <v>173</v>
      </c>
      <c r="C8100" t="s">
        <v>15</v>
      </c>
      <c r="D8100" t="s">
        <v>494</v>
      </c>
      <c r="E8100">
        <v>33.5</v>
      </c>
      <c r="F8100">
        <v>7</v>
      </c>
      <c r="G8100">
        <v>234.5</v>
      </c>
      <c r="H8100" t="s">
        <v>56</v>
      </c>
      <c r="I8100" t="s">
        <v>46</v>
      </c>
      <c r="J8100" s="1">
        <v>45018</v>
      </c>
      <c r="K8100" t="b">
        <v>0</v>
      </c>
      <c r="L8100" t="s">
        <v>24</v>
      </c>
      <c r="M8100">
        <v>4</v>
      </c>
      <c r="N8100">
        <f>G8100/SUMIF(B:B,B8100,G:G)*100</f>
        <v>0.3856210225123744</v>
      </c>
      <c r="Q8100">
        <f>VLOOKUP(C8100, Categories_Pivot_Table!A:B, 2, FALSE)</f>
        <v>23.063808900523561</v>
      </c>
      <c r="T8100">
        <f t="shared" si="127"/>
        <v>2023</v>
      </c>
    </row>
    <row r="8101" spans="1:20" x14ac:dyDescent="0.2">
      <c r="A8101" t="s">
        <v>8358</v>
      </c>
      <c r="B8101" t="s">
        <v>104</v>
      </c>
      <c r="C8101" t="s">
        <v>48</v>
      </c>
      <c r="D8101" t="s">
        <v>302</v>
      </c>
      <c r="E8101">
        <v>15.5</v>
      </c>
      <c r="F8101">
        <v>1</v>
      </c>
      <c r="G8101">
        <v>15.5</v>
      </c>
      <c r="H8101" t="s">
        <v>56</v>
      </c>
      <c r="I8101" t="s">
        <v>18</v>
      </c>
      <c r="J8101" s="1">
        <v>44663</v>
      </c>
      <c r="K8101" t="b">
        <v>0</v>
      </c>
      <c r="L8101" t="s">
        <v>49</v>
      </c>
      <c r="M8101">
        <v>4</v>
      </c>
      <c r="N8101">
        <f>G8101/SUMIF(B:B,B8101,G:G)*100</f>
        <v>2.5189735589033528E-2</v>
      </c>
      <c r="Q8101">
        <f>VLOOKUP(C8101, Categories_Pivot_Table!A:B, 2, FALSE)</f>
        <v>23.348837209302324</v>
      </c>
      <c r="T8101">
        <f t="shared" si="127"/>
        <v>2022</v>
      </c>
    </row>
    <row r="8102" spans="1:20" x14ac:dyDescent="0.2">
      <c r="A8102" t="s">
        <v>8359</v>
      </c>
      <c r="B8102" t="s">
        <v>51</v>
      </c>
      <c r="C8102" t="s">
        <v>38</v>
      </c>
      <c r="D8102" t="s">
        <v>41</v>
      </c>
      <c r="E8102">
        <v>23</v>
      </c>
      <c r="F8102">
        <v>3</v>
      </c>
      <c r="G8102">
        <v>73.5</v>
      </c>
      <c r="H8102" t="s">
        <v>29</v>
      </c>
      <c r="I8102" t="s">
        <v>46</v>
      </c>
      <c r="J8102" s="1">
        <v>45668</v>
      </c>
      <c r="K8102" t="b">
        <v>0</v>
      </c>
      <c r="L8102" t="s">
        <v>35</v>
      </c>
      <c r="M8102">
        <v>1</v>
      </c>
      <c r="N8102">
        <f>G8102/SUMIF(B:B,B8102,G:G)*100</f>
        <v>0.11394112266885764</v>
      </c>
      <c r="Q8102">
        <f>VLOOKUP(C8102, Categories_Pivot_Table!A:B, 2, FALSE)</f>
        <v>23.088790931989923</v>
      </c>
      <c r="T8102">
        <f t="shared" si="127"/>
        <v>2025</v>
      </c>
    </row>
    <row r="8103" spans="1:20" x14ac:dyDescent="0.2">
      <c r="A8103" t="s">
        <v>8360</v>
      </c>
      <c r="B8103" t="s">
        <v>106</v>
      </c>
      <c r="C8103" t="s">
        <v>38</v>
      </c>
      <c r="D8103" t="s">
        <v>175</v>
      </c>
      <c r="E8103">
        <v>30.5</v>
      </c>
      <c r="F8103">
        <v>3</v>
      </c>
      <c r="G8103">
        <v>91.5</v>
      </c>
      <c r="H8103" t="s">
        <v>56</v>
      </c>
      <c r="I8103" t="s">
        <v>46</v>
      </c>
      <c r="J8103" s="1">
        <v>45622</v>
      </c>
      <c r="K8103" t="b">
        <v>0</v>
      </c>
      <c r="L8103" t="s">
        <v>49</v>
      </c>
      <c r="M8103">
        <v>11</v>
      </c>
      <c r="N8103">
        <f>G8103/SUMIF(B:B,B8103,G:G)*100</f>
        <v>0.1491199478487614</v>
      </c>
      <c r="Q8103">
        <f>VLOOKUP(C8103, Categories_Pivot_Table!A:B, 2, FALSE)</f>
        <v>23.088790931989923</v>
      </c>
      <c r="T8103">
        <f t="shared" si="127"/>
        <v>2024</v>
      </c>
    </row>
    <row r="8104" spans="1:20" x14ac:dyDescent="0.2">
      <c r="A8104" t="s">
        <v>8361</v>
      </c>
      <c r="B8104" t="s">
        <v>32</v>
      </c>
      <c r="C8104" t="s">
        <v>48</v>
      </c>
      <c r="D8104" t="s">
        <v>41</v>
      </c>
      <c r="E8104">
        <v>23</v>
      </c>
      <c r="F8104">
        <v>7</v>
      </c>
      <c r="G8104">
        <v>224</v>
      </c>
      <c r="H8104" t="s">
        <v>17</v>
      </c>
      <c r="I8104" t="s">
        <v>46</v>
      </c>
      <c r="J8104" s="1">
        <v>45338</v>
      </c>
      <c r="K8104" t="b">
        <v>0</v>
      </c>
      <c r="L8104" t="s">
        <v>65</v>
      </c>
      <c r="M8104">
        <v>2</v>
      </c>
      <c r="N8104">
        <f>G8104/SUMIF(B:B,B8104,G:G)*100</f>
        <v>0.38204067709887862</v>
      </c>
      <c r="Q8104">
        <f>VLOOKUP(C8104, Categories_Pivot_Table!A:B, 2, FALSE)</f>
        <v>23.348837209302324</v>
      </c>
      <c r="T8104">
        <f t="shared" si="127"/>
        <v>2024</v>
      </c>
    </row>
    <row r="8105" spans="1:20" x14ac:dyDescent="0.2">
      <c r="A8105" t="s">
        <v>8362</v>
      </c>
      <c r="B8105" t="s">
        <v>32</v>
      </c>
      <c r="C8105" t="s">
        <v>38</v>
      </c>
      <c r="D8105" t="s">
        <v>85</v>
      </c>
      <c r="E8105">
        <v>18.5</v>
      </c>
      <c r="F8105">
        <v>4</v>
      </c>
      <c r="G8105">
        <v>74</v>
      </c>
      <c r="H8105" t="s">
        <v>17</v>
      </c>
      <c r="I8105" t="s">
        <v>46</v>
      </c>
      <c r="J8105" s="1">
        <v>45046</v>
      </c>
      <c r="K8105" t="b">
        <v>0</v>
      </c>
      <c r="L8105" t="s">
        <v>24</v>
      </c>
      <c r="M8105">
        <v>4</v>
      </c>
      <c r="N8105">
        <f>G8105/SUMIF(B:B,B8105,G:G)*100</f>
        <v>0.12620986654159383</v>
      </c>
      <c r="Q8105">
        <f>VLOOKUP(C8105, Categories_Pivot_Table!A:B, 2, FALSE)</f>
        <v>23.088790931989923</v>
      </c>
      <c r="T8105">
        <f t="shared" si="127"/>
        <v>2023</v>
      </c>
    </row>
    <row r="8106" spans="1:20" x14ac:dyDescent="0.2">
      <c r="A8106" t="s">
        <v>8363</v>
      </c>
      <c r="B8106" t="s">
        <v>47</v>
      </c>
      <c r="C8106" t="s">
        <v>135</v>
      </c>
      <c r="D8106" t="s">
        <v>163</v>
      </c>
      <c r="E8106">
        <v>36.5</v>
      </c>
      <c r="F8106">
        <v>7</v>
      </c>
      <c r="G8106">
        <v>255.5</v>
      </c>
      <c r="H8106" t="s">
        <v>17</v>
      </c>
      <c r="I8106" t="s">
        <v>18</v>
      </c>
      <c r="J8106" s="1">
        <v>45167</v>
      </c>
      <c r="K8106" t="b">
        <v>0</v>
      </c>
      <c r="L8106" t="s">
        <v>49</v>
      </c>
      <c r="M8106">
        <v>8</v>
      </c>
      <c r="N8106">
        <f>G8106/SUMIF(B:B,B8106,G:G)*100</f>
        <v>0.40598731984809239</v>
      </c>
      <c r="Q8106">
        <f>VLOOKUP(C8106, Categories_Pivot_Table!A:B, 2, FALSE)</f>
        <v>23.146341463414632</v>
      </c>
      <c r="T8106">
        <f t="shared" si="127"/>
        <v>2023</v>
      </c>
    </row>
    <row r="8107" spans="1:20" x14ac:dyDescent="0.2">
      <c r="A8107" t="s">
        <v>8364</v>
      </c>
      <c r="B8107" t="s">
        <v>113</v>
      </c>
      <c r="C8107" t="s">
        <v>38</v>
      </c>
      <c r="D8107" t="s">
        <v>264</v>
      </c>
      <c r="E8107">
        <v>39.5</v>
      </c>
      <c r="F8107">
        <v>3</v>
      </c>
      <c r="G8107">
        <v>118.5</v>
      </c>
      <c r="H8107" t="s">
        <v>17</v>
      </c>
      <c r="I8107" t="s">
        <v>18</v>
      </c>
      <c r="J8107" s="1">
        <v>45331</v>
      </c>
      <c r="K8107" t="b">
        <v>0</v>
      </c>
      <c r="L8107" t="s">
        <v>65</v>
      </c>
      <c r="M8107">
        <v>2</v>
      </c>
      <c r="N8107">
        <f>G8107/SUMIF(B:B,B8107,G:G)*100</f>
        <v>0.19511632884922531</v>
      </c>
      <c r="Q8107">
        <f>VLOOKUP(C8107, Categories_Pivot_Table!A:B, 2, FALSE)</f>
        <v>23.088790931989923</v>
      </c>
      <c r="T8107">
        <f t="shared" si="127"/>
        <v>2024</v>
      </c>
    </row>
    <row r="8108" spans="1:20" x14ac:dyDescent="0.2">
      <c r="A8108" t="s">
        <v>8365</v>
      </c>
      <c r="B8108" t="s">
        <v>81</v>
      </c>
      <c r="C8108" t="s">
        <v>74</v>
      </c>
      <c r="D8108" t="s">
        <v>75</v>
      </c>
      <c r="E8108">
        <v>23</v>
      </c>
      <c r="F8108">
        <v>3</v>
      </c>
      <c r="G8108">
        <v>69</v>
      </c>
      <c r="H8108" t="s">
        <v>29</v>
      </c>
      <c r="I8108" t="s">
        <v>18</v>
      </c>
      <c r="J8108" s="1">
        <v>45329</v>
      </c>
      <c r="K8108" t="b">
        <v>0</v>
      </c>
      <c r="L8108" t="s">
        <v>30</v>
      </c>
      <c r="M8108">
        <v>2</v>
      </c>
      <c r="N8108">
        <f>G8108/SUMIF(B:B,B8108,G:G)*100</f>
        <v>0.10925414255290512</v>
      </c>
      <c r="Q8108">
        <f>VLOOKUP(C8108, Categories_Pivot_Table!A:B, 2, FALSE)</f>
        <v>24.317096165933375</v>
      </c>
      <c r="T8108">
        <f t="shared" si="127"/>
        <v>2024</v>
      </c>
    </row>
    <row r="8109" spans="1:20" x14ac:dyDescent="0.2">
      <c r="A8109" t="s">
        <v>8366</v>
      </c>
      <c r="B8109" t="s">
        <v>47</v>
      </c>
      <c r="C8109" t="s">
        <v>74</v>
      </c>
      <c r="D8109" t="s">
        <v>41</v>
      </c>
      <c r="E8109">
        <v>23</v>
      </c>
      <c r="F8109">
        <v>10</v>
      </c>
      <c r="G8109">
        <v>410</v>
      </c>
      <c r="H8109" t="s">
        <v>17</v>
      </c>
      <c r="I8109" t="s">
        <v>46</v>
      </c>
      <c r="J8109" s="1">
        <v>44745</v>
      </c>
      <c r="K8109" t="b">
        <v>1</v>
      </c>
      <c r="L8109" t="s">
        <v>24</v>
      </c>
      <c r="M8109">
        <v>7</v>
      </c>
      <c r="N8109">
        <f>G8109/SUMIF(B:B,B8109,G:G)*100</f>
        <v>0.65148650151748677</v>
      </c>
      <c r="Q8109">
        <f>VLOOKUP(C8109, Categories_Pivot_Table!A:B, 2, FALSE)</f>
        <v>24.317096165933375</v>
      </c>
      <c r="T8109">
        <f t="shared" si="127"/>
        <v>2022</v>
      </c>
    </row>
    <row r="8110" spans="1:20" x14ac:dyDescent="0.2">
      <c r="A8110" t="s">
        <v>8367</v>
      </c>
      <c r="B8110" t="s">
        <v>106</v>
      </c>
      <c r="C8110" t="s">
        <v>48</v>
      </c>
      <c r="D8110" t="s">
        <v>655</v>
      </c>
      <c r="E8110">
        <v>12.5</v>
      </c>
      <c r="F8110">
        <v>7</v>
      </c>
      <c r="G8110">
        <v>87.5</v>
      </c>
      <c r="H8110" t="s">
        <v>17</v>
      </c>
      <c r="I8110" t="s">
        <v>46</v>
      </c>
      <c r="J8110" s="1">
        <v>45513</v>
      </c>
      <c r="K8110" t="b">
        <v>0</v>
      </c>
      <c r="L8110" t="s">
        <v>65</v>
      </c>
      <c r="M8110">
        <v>8</v>
      </c>
      <c r="N8110">
        <f>G8110/SUMIF(B:B,B8110,G:G)*100</f>
        <v>0.14260104302477183</v>
      </c>
      <c r="Q8110">
        <f>VLOOKUP(C8110, Categories_Pivot_Table!A:B, 2, FALSE)</f>
        <v>23.348837209302324</v>
      </c>
      <c r="T8110">
        <f t="shared" si="127"/>
        <v>2024</v>
      </c>
    </row>
    <row r="8111" spans="1:20" x14ac:dyDescent="0.2">
      <c r="A8111" t="s">
        <v>8368</v>
      </c>
      <c r="B8111" t="s">
        <v>106</v>
      </c>
      <c r="C8111" t="s">
        <v>74</v>
      </c>
      <c r="D8111" t="s">
        <v>82</v>
      </c>
      <c r="E8111">
        <v>9.5</v>
      </c>
      <c r="F8111">
        <v>9</v>
      </c>
      <c r="G8111">
        <v>85.5</v>
      </c>
      <c r="H8111" t="s">
        <v>56</v>
      </c>
      <c r="I8111" t="s">
        <v>46</v>
      </c>
      <c r="J8111" s="1">
        <v>45368</v>
      </c>
      <c r="K8111" t="b">
        <v>1</v>
      </c>
      <c r="L8111" t="s">
        <v>24</v>
      </c>
      <c r="M8111">
        <v>3</v>
      </c>
      <c r="N8111">
        <f>G8111/SUMIF(B:B,B8111,G:G)*100</f>
        <v>0.13934159061277707</v>
      </c>
      <c r="Q8111">
        <f>VLOOKUP(C8111, Categories_Pivot_Table!A:B, 2, FALSE)</f>
        <v>24.317096165933375</v>
      </c>
      <c r="T8111">
        <f t="shared" si="127"/>
        <v>2024</v>
      </c>
    </row>
    <row r="8112" spans="1:20" x14ac:dyDescent="0.2">
      <c r="A8112" t="s">
        <v>8369</v>
      </c>
      <c r="B8112" t="s">
        <v>54</v>
      </c>
      <c r="C8112" t="s">
        <v>22</v>
      </c>
      <c r="D8112" t="s">
        <v>388</v>
      </c>
      <c r="E8112">
        <v>6.5</v>
      </c>
      <c r="F8112">
        <v>2</v>
      </c>
      <c r="G8112">
        <v>13</v>
      </c>
      <c r="H8112" t="s">
        <v>17</v>
      </c>
      <c r="I8112" t="s">
        <v>46</v>
      </c>
      <c r="J8112" s="1">
        <v>44695</v>
      </c>
      <c r="K8112" t="b">
        <v>0</v>
      </c>
      <c r="L8112" t="s">
        <v>35</v>
      </c>
      <c r="M8112">
        <v>5</v>
      </c>
      <c r="N8112">
        <f>G8112/SUMIF(B:B,B8112,G:G)*100</f>
        <v>2.2744967675901704E-2</v>
      </c>
      <c r="Q8112">
        <f>VLOOKUP(C8112, Categories_Pivot_Table!A:B, 2, FALSE)</f>
        <v>21.505681818181817</v>
      </c>
      <c r="T8112">
        <f t="shared" si="127"/>
        <v>2022</v>
      </c>
    </row>
    <row r="8113" spans="1:20" x14ac:dyDescent="0.2">
      <c r="A8113" t="s">
        <v>8370</v>
      </c>
      <c r="B8113" t="s">
        <v>106</v>
      </c>
      <c r="C8113" t="s">
        <v>74</v>
      </c>
      <c r="D8113" t="s">
        <v>321</v>
      </c>
      <c r="E8113">
        <v>32</v>
      </c>
      <c r="F8113">
        <v>7</v>
      </c>
      <c r="G8113">
        <v>224</v>
      </c>
      <c r="H8113" t="s">
        <v>56</v>
      </c>
      <c r="I8113" t="s">
        <v>18</v>
      </c>
      <c r="J8113" s="1">
        <v>45483</v>
      </c>
      <c r="K8113" t="b">
        <v>0</v>
      </c>
      <c r="L8113" t="s">
        <v>30</v>
      </c>
      <c r="M8113">
        <v>7</v>
      </c>
      <c r="N8113">
        <f>G8113/SUMIF(B:B,B8113,G:G)*100</f>
        <v>0.36505867014341592</v>
      </c>
      <c r="Q8113">
        <f>VLOOKUP(C8113, Categories_Pivot_Table!A:B, 2, FALSE)</f>
        <v>24.317096165933375</v>
      </c>
      <c r="T8113">
        <f t="shared" si="127"/>
        <v>2024</v>
      </c>
    </row>
    <row r="8114" spans="1:20" x14ac:dyDescent="0.2">
      <c r="A8114" t="s">
        <v>8371</v>
      </c>
      <c r="B8114" t="s">
        <v>44</v>
      </c>
      <c r="C8114" t="s">
        <v>27</v>
      </c>
      <c r="D8114" t="s">
        <v>28</v>
      </c>
      <c r="E8114">
        <v>21.5</v>
      </c>
      <c r="F8114">
        <v>6</v>
      </c>
      <c r="G8114">
        <v>129</v>
      </c>
      <c r="H8114" t="s">
        <v>17</v>
      </c>
      <c r="I8114" t="s">
        <v>46</v>
      </c>
      <c r="J8114" s="1">
        <v>44628</v>
      </c>
      <c r="K8114" t="b">
        <v>1</v>
      </c>
      <c r="L8114" t="s">
        <v>49</v>
      </c>
      <c r="M8114">
        <v>3</v>
      </c>
      <c r="N8114">
        <f>G8114/SUMIF(B:B,B8114,G:G)*100</f>
        <v>0.21253985122210414</v>
      </c>
      <c r="Q8114">
        <f>VLOOKUP(C8114, Categories_Pivot_Table!A:B, 2, FALSE)</f>
        <v>25.013711734693878</v>
      </c>
      <c r="T8114">
        <f t="shared" si="127"/>
        <v>2022</v>
      </c>
    </row>
    <row r="8115" spans="1:20" x14ac:dyDescent="0.2">
      <c r="A8115" t="s">
        <v>8372</v>
      </c>
      <c r="B8115" t="s">
        <v>121</v>
      </c>
      <c r="C8115" t="s">
        <v>15</v>
      </c>
      <c r="D8115" t="s">
        <v>369</v>
      </c>
      <c r="E8115">
        <v>23</v>
      </c>
      <c r="F8115">
        <v>2</v>
      </c>
      <c r="G8115">
        <v>46</v>
      </c>
      <c r="H8115" t="s">
        <v>29</v>
      </c>
      <c r="I8115" t="s">
        <v>18</v>
      </c>
      <c r="J8115" s="1">
        <v>45486</v>
      </c>
      <c r="K8115" t="b">
        <v>0</v>
      </c>
      <c r="L8115" t="s">
        <v>35</v>
      </c>
      <c r="M8115">
        <v>7</v>
      </c>
      <c r="N8115">
        <f>G8115/SUMIF(B:B,B8115,G:G)*100</f>
        <v>7.0153498905757936E-2</v>
      </c>
      <c r="Q8115">
        <f>VLOOKUP(C8115, Categories_Pivot_Table!A:B, 2, FALSE)</f>
        <v>23.063808900523561</v>
      </c>
      <c r="T8115">
        <f t="shared" si="127"/>
        <v>2024</v>
      </c>
    </row>
    <row r="8116" spans="1:20" x14ac:dyDescent="0.2">
      <c r="A8116" t="s">
        <v>8373</v>
      </c>
      <c r="B8116" t="s">
        <v>26</v>
      </c>
      <c r="C8116" t="s">
        <v>135</v>
      </c>
      <c r="D8116" t="s">
        <v>292</v>
      </c>
      <c r="E8116">
        <v>12.5</v>
      </c>
      <c r="F8116">
        <v>2</v>
      </c>
      <c r="G8116">
        <v>25</v>
      </c>
      <c r="H8116" t="s">
        <v>29</v>
      </c>
      <c r="I8116" t="s">
        <v>18</v>
      </c>
      <c r="J8116" s="1">
        <v>45513</v>
      </c>
      <c r="K8116" t="b">
        <v>0</v>
      </c>
      <c r="L8116" t="s">
        <v>65</v>
      </c>
      <c r="M8116">
        <v>8</v>
      </c>
      <c r="N8116">
        <f>G8116/SUMIF(B:B,B8116,G:G)*100</f>
        <v>4.029236137413069E-2</v>
      </c>
      <c r="Q8116">
        <f>VLOOKUP(C8116, Categories_Pivot_Table!A:B, 2, FALSE)</f>
        <v>23.146341463414632</v>
      </c>
      <c r="T8116">
        <f t="shared" si="127"/>
        <v>2024</v>
      </c>
    </row>
    <row r="8117" spans="1:20" x14ac:dyDescent="0.2">
      <c r="A8117" t="s">
        <v>8374</v>
      </c>
      <c r="B8117" t="s">
        <v>14</v>
      </c>
      <c r="C8117" t="s">
        <v>38</v>
      </c>
      <c r="D8117" t="s">
        <v>2197</v>
      </c>
      <c r="E8117">
        <v>32</v>
      </c>
      <c r="F8117">
        <v>9</v>
      </c>
      <c r="G8117">
        <v>288</v>
      </c>
      <c r="H8117" t="s">
        <v>56</v>
      </c>
      <c r="I8117" t="s">
        <v>18</v>
      </c>
      <c r="J8117" s="1">
        <v>45580</v>
      </c>
      <c r="K8117" t="b">
        <v>0</v>
      </c>
      <c r="L8117" t="s">
        <v>49</v>
      </c>
      <c r="M8117">
        <v>10</v>
      </c>
      <c r="N8117">
        <f>G8117/SUMIF(B:B,B8117,G:G)*100</f>
        <v>0.46887591882585655</v>
      </c>
      <c r="Q8117">
        <f>VLOOKUP(C8117, Categories_Pivot_Table!A:B, 2, FALSE)</f>
        <v>23.088790931989923</v>
      </c>
      <c r="T8117">
        <f t="shared" si="127"/>
        <v>2024</v>
      </c>
    </row>
    <row r="8118" spans="1:20" x14ac:dyDescent="0.2">
      <c r="A8118" t="s">
        <v>8375</v>
      </c>
      <c r="B8118" t="s">
        <v>173</v>
      </c>
      <c r="C8118" t="s">
        <v>135</v>
      </c>
      <c r="D8118" t="s">
        <v>136</v>
      </c>
      <c r="E8118">
        <v>27.5</v>
      </c>
      <c r="F8118">
        <v>10</v>
      </c>
      <c r="G8118">
        <v>275</v>
      </c>
      <c r="H8118" t="s">
        <v>29</v>
      </c>
      <c r="I8118" t="s">
        <v>46</v>
      </c>
      <c r="J8118" s="1">
        <v>45652</v>
      </c>
      <c r="K8118" t="b">
        <v>0</v>
      </c>
      <c r="L8118" t="s">
        <v>42</v>
      </c>
      <c r="M8118">
        <v>12</v>
      </c>
      <c r="N8118">
        <f>G8118/SUMIF(B:B,B8118,G:G)*100</f>
        <v>0.45222081531301905</v>
      </c>
      <c r="Q8118">
        <f>VLOOKUP(C8118, Categories_Pivot_Table!A:B, 2, FALSE)</f>
        <v>23.146341463414632</v>
      </c>
      <c r="T8118">
        <f t="shared" si="127"/>
        <v>2024</v>
      </c>
    </row>
    <row r="8119" spans="1:20" x14ac:dyDescent="0.2">
      <c r="A8119" t="s">
        <v>8376</v>
      </c>
      <c r="B8119" t="s">
        <v>84</v>
      </c>
      <c r="C8119" t="s">
        <v>33</v>
      </c>
      <c r="D8119" t="s">
        <v>1055</v>
      </c>
      <c r="E8119">
        <v>17</v>
      </c>
      <c r="F8119">
        <v>6</v>
      </c>
      <c r="G8119">
        <v>102</v>
      </c>
      <c r="H8119" t="s">
        <v>29</v>
      </c>
      <c r="I8119" t="s">
        <v>18</v>
      </c>
      <c r="J8119" s="1">
        <v>44667</v>
      </c>
      <c r="K8119" t="b">
        <v>0</v>
      </c>
      <c r="L8119" t="s">
        <v>35</v>
      </c>
      <c r="M8119">
        <v>4</v>
      </c>
      <c r="N8119">
        <f>G8119/SUMIF(B:B,B8119,G:G)*100</f>
        <v>0.16513538673250497</v>
      </c>
      <c r="Q8119">
        <f>VLOOKUP(C8119, Categories_Pivot_Table!A:B, 2, FALSE)</f>
        <v>23.300574345883856</v>
      </c>
      <c r="T8119">
        <f t="shared" si="127"/>
        <v>2022</v>
      </c>
    </row>
    <row r="8120" spans="1:20" x14ac:dyDescent="0.2">
      <c r="A8120" t="s">
        <v>8377</v>
      </c>
      <c r="B8120" t="s">
        <v>14</v>
      </c>
      <c r="C8120" t="s">
        <v>22</v>
      </c>
      <c r="D8120" t="s">
        <v>214</v>
      </c>
      <c r="E8120">
        <v>9.5</v>
      </c>
      <c r="F8120">
        <v>8</v>
      </c>
      <c r="G8120">
        <v>76</v>
      </c>
      <c r="H8120" t="s">
        <v>29</v>
      </c>
      <c r="I8120" t="s">
        <v>46</v>
      </c>
      <c r="J8120" s="1">
        <v>44930</v>
      </c>
      <c r="K8120" t="b">
        <v>1</v>
      </c>
      <c r="L8120" t="s">
        <v>30</v>
      </c>
      <c r="M8120">
        <v>1</v>
      </c>
      <c r="N8120">
        <f>G8120/SUMIF(B:B,B8120,G:G)*100</f>
        <v>0.12373114524571215</v>
      </c>
      <c r="Q8120">
        <f>VLOOKUP(C8120, Categories_Pivot_Table!A:B, 2, FALSE)</f>
        <v>21.505681818181817</v>
      </c>
      <c r="T8120">
        <f t="shared" si="127"/>
        <v>2023</v>
      </c>
    </row>
    <row r="8121" spans="1:20" x14ac:dyDescent="0.2">
      <c r="A8121" t="s">
        <v>8378</v>
      </c>
      <c r="B8121" t="s">
        <v>54</v>
      </c>
      <c r="C8121" t="s">
        <v>15</v>
      </c>
      <c r="D8121" t="s">
        <v>169</v>
      </c>
      <c r="E8121">
        <v>24.5</v>
      </c>
      <c r="F8121">
        <v>7</v>
      </c>
      <c r="G8121">
        <v>171.5</v>
      </c>
      <c r="H8121" t="s">
        <v>56</v>
      </c>
      <c r="I8121" t="s">
        <v>18</v>
      </c>
      <c r="J8121" s="1">
        <v>45463</v>
      </c>
      <c r="K8121" t="b">
        <v>1</v>
      </c>
      <c r="L8121" t="s">
        <v>42</v>
      </c>
      <c r="M8121">
        <v>6</v>
      </c>
      <c r="N8121">
        <f>G8121/SUMIF(B:B,B8121,G:G)*100</f>
        <v>0.30005861203208789</v>
      </c>
      <c r="Q8121">
        <f>VLOOKUP(C8121, Categories_Pivot_Table!A:B, 2, FALSE)</f>
        <v>23.063808900523561</v>
      </c>
      <c r="T8121">
        <f t="shared" si="127"/>
        <v>2024</v>
      </c>
    </row>
    <row r="8122" spans="1:20" x14ac:dyDescent="0.2">
      <c r="A8122" t="s">
        <v>8379</v>
      </c>
      <c r="B8122" t="s">
        <v>47</v>
      </c>
      <c r="C8122" t="s">
        <v>33</v>
      </c>
      <c r="D8122" t="s">
        <v>657</v>
      </c>
      <c r="E8122">
        <v>39.5</v>
      </c>
      <c r="F8122">
        <v>5</v>
      </c>
      <c r="G8122">
        <v>197.5</v>
      </c>
      <c r="H8122" t="s">
        <v>29</v>
      </c>
      <c r="I8122" t="s">
        <v>46</v>
      </c>
      <c r="J8122" s="1">
        <v>45501</v>
      </c>
      <c r="K8122" t="b">
        <v>1</v>
      </c>
      <c r="L8122" t="s">
        <v>24</v>
      </c>
      <c r="M8122">
        <v>7</v>
      </c>
      <c r="N8122">
        <f>G8122/SUMIF(B:B,B8122,G:G)*100</f>
        <v>0.31382581475537474</v>
      </c>
      <c r="Q8122">
        <f>VLOOKUP(C8122, Categories_Pivot_Table!A:B, 2, FALSE)</f>
        <v>23.300574345883856</v>
      </c>
      <c r="T8122">
        <f t="shared" si="127"/>
        <v>2024</v>
      </c>
    </row>
    <row r="8123" spans="1:20" x14ac:dyDescent="0.2">
      <c r="A8123" t="s">
        <v>8380</v>
      </c>
      <c r="B8123" t="s">
        <v>90</v>
      </c>
      <c r="C8123" t="s">
        <v>33</v>
      </c>
      <c r="D8123" t="s">
        <v>843</v>
      </c>
      <c r="E8123">
        <v>26</v>
      </c>
      <c r="F8123">
        <v>1</v>
      </c>
      <c r="G8123">
        <v>26</v>
      </c>
      <c r="H8123" t="s">
        <v>56</v>
      </c>
      <c r="I8123" t="s">
        <v>46</v>
      </c>
      <c r="J8123" s="1">
        <v>44903</v>
      </c>
      <c r="K8123" t="b">
        <v>0</v>
      </c>
      <c r="L8123" t="s">
        <v>42</v>
      </c>
      <c r="M8123">
        <v>12</v>
      </c>
      <c r="N8123">
        <f>G8123/SUMIF(B:B,B8123,G:G)*100</f>
        <v>4.39619897872916E-2</v>
      </c>
      <c r="Q8123">
        <f>VLOOKUP(C8123, Categories_Pivot_Table!A:B, 2, FALSE)</f>
        <v>23.300574345883856</v>
      </c>
      <c r="T8123">
        <f t="shared" si="127"/>
        <v>2022</v>
      </c>
    </row>
    <row r="8124" spans="1:20" x14ac:dyDescent="0.2">
      <c r="A8124" t="s">
        <v>8381</v>
      </c>
      <c r="B8124" t="s">
        <v>44</v>
      </c>
      <c r="C8124" t="s">
        <v>22</v>
      </c>
      <c r="D8124" t="s">
        <v>251</v>
      </c>
      <c r="E8124">
        <v>38</v>
      </c>
      <c r="F8124">
        <v>9</v>
      </c>
      <c r="G8124">
        <v>342</v>
      </c>
      <c r="H8124" t="s">
        <v>56</v>
      </c>
      <c r="I8124" t="s">
        <v>18</v>
      </c>
      <c r="J8124" s="1">
        <v>45071</v>
      </c>
      <c r="K8124" t="b">
        <v>1</v>
      </c>
      <c r="L8124" t="s">
        <v>42</v>
      </c>
      <c r="M8124">
        <v>5</v>
      </c>
      <c r="N8124">
        <f>G8124/SUMIF(B:B,B8124,G:G)*100</f>
        <v>0.56347774510046211</v>
      </c>
      <c r="Q8124">
        <f>VLOOKUP(C8124, Categories_Pivot_Table!A:B, 2, FALSE)</f>
        <v>21.505681818181817</v>
      </c>
      <c r="T8124">
        <f t="shared" si="127"/>
        <v>2023</v>
      </c>
    </row>
    <row r="8125" spans="1:20" x14ac:dyDescent="0.2">
      <c r="A8125" t="s">
        <v>8382</v>
      </c>
      <c r="B8125" t="s">
        <v>73</v>
      </c>
      <c r="C8125" t="s">
        <v>74</v>
      </c>
      <c r="D8125" t="s">
        <v>355</v>
      </c>
      <c r="E8125">
        <v>5</v>
      </c>
      <c r="F8125">
        <v>10</v>
      </c>
      <c r="G8125">
        <v>50</v>
      </c>
      <c r="H8125" t="s">
        <v>29</v>
      </c>
      <c r="I8125" t="s">
        <v>18</v>
      </c>
      <c r="J8125" s="1">
        <v>45528</v>
      </c>
      <c r="K8125" t="b">
        <v>1</v>
      </c>
      <c r="L8125" t="s">
        <v>35</v>
      </c>
      <c r="M8125">
        <v>8</v>
      </c>
      <c r="N8125">
        <f>G8125/SUMIF(B:B,B8125,G:G)*100</f>
        <v>8.6378909725401437E-2</v>
      </c>
      <c r="Q8125">
        <f>VLOOKUP(C8125, Categories_Pivot_Table!A:B, 2, FALSE)</f>
        <v>24.317096165933375</v>
      </c>
      <c r="T8125">
        <f t="shared" si="127"/>
        <v>2024</v>
      </c>
    </row>
    <row r="8126" spans="1:20" x14ac:dyDescent="0.2">
      <c r="A8126" t="s">
        <v>8383</v>
      </c>
      <c r="B8126" t="s">
        <v>76</v>
      </c>
      <c r="C8126" t="s">
        <v>74</v>
      </c>
      <c r="D8126" t="s">
        <v>219</v>
      </c>
      <c r="E8126">
        <v>12.5</v>
      </c>
      <c r="F8126">
        <v>8</v>
      </c>
      <c r="G8126">
        <v>100</v>
      </c>
      <c r="H8126" t="s">
        <v>17</v>
      </c>
      <c r="I8126" t="s">
        <v>18</v>
      </c>
      <c r="J8126" s="1">
        <v>44680</v>
      </c>
      <c r="K8126" t="b">
        <v>0</v>
      </c>
      <c r="L8126" t="s">
        <v>65</v>
      </c>
      <c r="M8126">
        <v>4</v>
      </c>
      <c r="N8126">
        <f>G8126/SUMIF(B:B,B8126,G:G)*100</f>
        <v>0.17026638175425451</v>
      </c>
      <c r="Q8126">
        <f>VLOOKUP(C8126, Categories_Pivot_Table!A:B, 2, FALSE)</f>
        <v>24.317096165933375</v>
      </c>
      <c r="T8126">
        <f t="shared" si="127"/>
        <v>2022</v>
      </c>
    </row>
    <row r="8127" spans="1:20" x14ac:dyDescent="0.2">
      <c r="A8127" t="s">
        <v>8384</v>
      </c>
      <c r="B8127" t="s">
        <v>21</v>
      </c>
      <c r="C8127" t="s">
        <v>38</v>
      </c>
      <c r="D8127" t="s">
        <v>96</v>
      </c>
      <c r="E8127">
        <v>24.5</v>
      </c>
      <c r="F8127">
        <v>3</v>
      </c>
      <c r="G8127">
        <v>73.5</v>
      </c>
      <c r="H8127" t="s">
        <v>56</v>
      </c>
      <c r="I8127" t="s">
        <v>46</v>
      </c>
      <c r="J8127" s="1">
        <v>45479</v>
      </c>
      <c r="K8127" t="b">
        <v>1</v>
      </c>
      <c r="L8127" t="s">
        <v>35</v>
      </c>
      <c r="M8127">
        <v>7</v>
      </c>
      <c r="N8127">
        <f>G8127/SUMIF(B:B,B8127,G:G)*100</f>
        <v>0.11906208237152228</v>
      </c>
      <c r="Q8127">
        <f>VLOOKUP(C8127, Categories_Pivot_Table!A:B, 2, FALSE)</f>
        <v>23.088790931989923</v>
      </c>
      <c r="T8127">
        <f t="shared" si="127"/>
        <v>2024</v>
      </c>
    </row>
    <row r="8128" spans="1:20" x14ac:dyDescent="0.2">
      <c r="A8128" t="s">
        <v>8385</v>
      </c>
      <c r="B8128" t="s">
        <v>32</v>
      </c>
      <c r="C8128" t="s">
        <v>135</v>
      </c>
      <c r="D8128" t="s">
        <v>144</v>
      </c>
      <c r="E8128">
        <v>11</v>
      </c>
      <c r="F8128">
        <v>3</v>
      </c>
      <c r="G8128">
        <v>33</v>
      </c>
      <c r="H8128" t="s">
        <v>17</v>
      </c>
      <c r="I8128" t="s">
        <v>46</v>
      </c>
      <c r="J8128" s="1">
        <v>45440</v>
      </c>
      <c r="K8128" t="b">
        <v>0</v>
      </c>
      <c r="L8128" t="s">
        <v>49</v>
      </c>
      <c r="M8128">
        <v>5</v>
      </c>
      <c r="N8128">
        <f>G8128/SUMIF(B:B,B8128,G:G)*100</f>
        <v>5.6282778322602645E-2</v>
      </c>
      <c r="Q8128">
        <f>VLOOKUP(C8128, Categories_Pivot_Table!A:B, 2, FALSE)</f>
        <v>23.146341463414632</v>
      </c>
      <c r="T8128">
        <f t="shared" si="127"/>
        <v>2024</v>
      </c>
    </row>
    <row r="8129" spans="1:20" x14ac:dyDescent="0.2">
      <c r="A8129" t="s">
        <v>8386</v>
      </c>
      <c r="B8129" t="s">
        <v>104</v>
      </c>
      <c r="C8129" t="s">
        <v>135</v>
      </c>
      <c r="D8129" t="s">
        <v>276</v>
      </c>
      <c r="E8129">
        <v>6.5</v>
      </c>
      <c r="F8129">
        <v>4</v>
      </c>
      <c r="G8129">
        <v>26</v>
      </c>
      <c r="H8129" t="s">
        <v>56</v>
      </c>
      <c r="I8129" t="s">
        <v>18</v>
      </c>
      <c r="J8129" s="1">
        <v>44657</v>
      </c>
      <c r="K8129" t="b">
        <v>0</v>
      </c>
      <c r="L8129" t="s">
        <v>30</v>
      </c>
      <c r="M8129">
        <v>4</v>
      </c>
      <c r="N8129">
        <f>G8129/SUMIF(B:B,B8129,G:G)*100</f>
        <v>4.2253750020314305E-2</v>
      </c>
      <c r="Q8129">
        <f>VLOOKUP(C8129, Categories_Pivot_Table!A:B, 2, FALSE)</f>
        <v>23.146341463414632</v>
      </c>
      <c r="T8129">
        <f t="shared" si="127"/>
        <v>2022</v>
      </c>
    </row>
    <row r="8130" spans="1:20" x14ac:dyDescent="0.2">
      <c r="A8130" t="s">
        <v>8387</v>
      </c>
      <c r="B8130" t="s">
        <v>90</v>
      </c>
      <c r="C8130" t="s">
        <v>15</v>
      </c>
      <c r="D8130" t="s">
        <v>369</v>
      </c>
      <c r="E8130">
        <v>23</v>
      </c>
      <c r="F8130">
        <v>7</v>
      </c>
      <c r="G8130">
        <v>161</v>
      </c>
      <c r="H8130" t="s">
        <v>17</v>
      </c>
      <c r="I8130" t="s">
        <v>18</v>
      </c>
      <c r="J8130" s="1">
        <v>44614</v>
      </c>
      <c r="K8130" t="b">
        <v>0</v>
      </c>
      <c r="L8130" t="s">
        <v>49</v>
      </c>
      <c r="M8130">
        <v>2</v>
      </c>
      <c r="N8130">
        <f>G8130/SUMIF(B:B,B8130,G:G)*100</f>
        <v>0.27222616752899798</v>
      </c>
      <c r="Q8130">
        <f>VLOOKUP(C8130, Categories_Pivot_Table!A:B, 2, FALSE)</f>
        <v>23.063808900523561</v>
      </c>
      <c r="T8130">
        <f t="shared" ref="T8130:T8193" si="128">YEAR(J8130)</f>
        <v>2022</v>
      </c>
    </row>
    <row r="8131" spans="1:20" x14ac:dyDescent="0.2">
      <c r="A8131" t="s">
        <v>8388</v>
      </c>
      <c r="B8131" t="s">
        <v>95</v>
      </c>
      <c r="C8131" t="s">
        <v>22</v>
      </c>
      <c r="D8131" t="s">
        <v>67</v>
      </c>
      <c r="E8131">
        <v>27.5</v>
      </c>
      <c r="F8131">
        <v>7</v>
      </c>
      <c r="G8131">
        <v>192.5</v>
      </c>
      <c r="H8131" t="s">
        <v>29</v>
      </c>
      <c r="I8131" t="s">
        <v>46</v>
      </c>
      <c r="J8131" s="1">
        <v>45585</v>
      </c>
      <c r="K8131" t="b">
        <v>0</v>
      </c>
      <c r="L8131" t="s">
        <v>24</v>
      </c>
      <c r="M8131">
        <v>10</v>
      </c>
      <c r="N8131">
        <f>G8131/SUMIF(B:B,B8131,G:G)*100</f>
        <v>0.28581397593223612</v>
      </c>
      <c r="Q8131">
        <f>VLOOKUP(C8131, Categories_Pivot_Table!A:B, 2, FALSE)</f>
        <v>21.505681818181817</v>
      </c>
      <c r="T8131">
        <f t="shared" si="128"/>
        <v>2024</v>
      </c>
    </row>
    <row r="8132" spans="1:20" x14ac:dyDescent="0.2">
      <c r="A8132" t="s">
        <v>8389</v>
      </c>
      <c r="B8132" t="s">
        <v>51</v>
      </c>
      <c r="C8132" t="s">
        <v>33</v>
      </c>
      <c r="D8132" t="s">
        <v>253</v>
      </c>
      <c r="E8132">
        <v>38</v>
      </c>
      <c r="F8132">
        <v>10</v>
      </c>
      <c r="G8132">
        <v>380</v>
      </c>
      <c r="H8132" t="s">
        <v>56</v>
      </c>
      <c r="I8132" t="s">
        <v>46</v>
      </c>
      <c r="J8132" s="1">
        <v>44575</v>
      </c>
      <c r="K8132" t="b">
        <v>0</v>
      </c>
      <c r="L8132" t="s">
        <v>65</v>
      </c>
      <c r="M8132">
        <v>1</v>
      </c>
      <c r="N8132">
        <f>G8132/SUMIF(B:B,B8132,G:G)*100</f>
        <v>0.58908335529477418</v>
      </c>
      <c r="Q8132">
        <f>VLOOKUP(C8132, Categories_Pivot_Table!A:B, 2, FALSE)</f>
        <v>23.300574345883856</v>
      </c>
      <c r="T8132">
        <f t="shared" si="128"/>
        <v>2022</v>
      </c>
    </row>
    <row r="8133" spans="1:20" x14ac:dyDescent="0.2">
      <c r="A8133" t="s">
        <v>8390</v>
      </c>
      <c r="B8133" t="s">
        <v>121</v>
      </c>
      <c r="C8133" t="s">
        <v>48</v>
      </c>
      <c r="D8133" t="s">
        <v>655</v>
      </c>
      <c r="E8133">
        <v>12.5</v>
      </c>
      <c r="F8133">
        <v>4</v>
      </c>
      <c r="G8133">
        <v>50</v>
      </c>
      <c r="H8133" t="s">
        <v>56</v>
      </c>
      <c r="I8133" t="s">
        <v>18</v>
      </c>
      <c r="J8133" s="1">
        <v>44733</v>
      </c>
      <c r="K8133" t="b">
        <v>0</v>
      </c>
      <c r="L8133" t="s">
        <v>49</v>
      </c>
      <c r="M8133">
        <v>6</v>
      </c>
      <c r="N8133">
        <f>G8133/SUMIF(B:B,B8133,G:G)*100</f>
        <v>7.6253803158432526E-2</v>
      </c>
      <c r="Q8133">
        <f>VLOOKUP(C8133, Categories_Pivot_Table!A:B, 2, FALSE)</f>
        <v>23.348837209302324</v>
      </c>
      <c r="T8133">
        <f t="shared" si="128"/>
        <v>2022</v>
      </c>
    </row>
    <row r="8134" spans="1:20" x14ac:dyDescent="0.2">
      <c r="A8134" t="s">
        <v>8391</v>
      </c>
      <c r="B8134" t="s">
        <v>44</v>
      </c>
      <c r="C8134" t="s">
        <v>15</v>
      </c>
      <c r="D8134" t="s">
        <v>64</v>
      </c>
      <c r="E8134">
        <v>39.5</v>
      </c>
      <c r="F8134">
        <v>7</v>
      </c>
      <c r="G8134">
        <v>276.5</v>
      </c>
      <c r="H8134" t="s">
        <v>29</v>
      </c>
      <c r="I8134" t="s">
        <v>18</v>
      </c>
      <c r="J8134" s="1">
        <v>45023</v>
      </c>
      <c r="K8134" t="b">
        <v>1</v>
      </c>
      <c r="L8134" t="s">
        <v>65</v>
      </c>
      <c r="M8134">
        <v>4</v>
      </c>
      <c r="N8134">
        <f>G8134/SUMIF(B:B,B8134,G:G)*100</f>
        <v>0.4555602237435023</v>
      </c>
      <c r="Q8134">
        <f>VLOOKUP(C8134, Categories_Pivot_Table!A:B, 2, FALSE)</f>
        <v>23.063808900523561</v>
      </c>
      <c r="T8134">
        <f t="shared" si="128"/>
        <v>2023</v>
      </c>
    </row>
    <row r="8135" spans="1:20" x14ac:dyDescent="0.2">
      <c r="A8135" t="s">
        <v>8392</v>
      </c>
      <c r="B8135" t="s">
        <v>81</v>
      </c>
      <c r="C8135" t="s">
        <v>48</v>
      </c>
      <c r="D8135" t="s">
        <v>958</v>
      </c>
      <c r="E8135">
        <v>8</v>
      </c>
      <c r="F8135">
        <v>1</v>
      </c>
      <c r="G8135">
        <v>8</v>
      </c>
      <c r="H8135" t="s">
        <v>17</v>
      </c>
      <c r="I8135" t="s">
        <v>18</v>
      </c>
      <c r="J8135" s="1">
        <v>45368</v>
      </c>
      <c r="K8135" t="b">
        <v>0</v>
      </c>
      <c r="L8135" t="s">
        <v>24</v>
      </c>
      <c r="M8135">
        <v>3</v>
      </c>
      <c r="N8135">
        <f>G8135/SUMIF(B:B,B8135,G:G)*100</f>
        <v>1.2667146962655668E-2</v>
      </c>
      <c r="Q8135">
        <f>VLOOKUP(C8135, Categories_Pivot_Table!A:B, 2, FALSE)</f>
        <v>23.348837209302324</v>
      </c>
      <c r="T8135">
        <f t="shared" si="128"/>
        <v>2024</v>
      </c>
    </row>
    <row r="8136" spans="1:20" x14ac:dyDescent="0.2">
      <c r="A8136" t="s">
        <v>8393</v>
      </c>
      <c r="B8136" t="s">
        <v>32</v>
      </c>
      <c r="C8136" t="s">
        <v>135</v>
      </c>
      <c r="D8136" t="s">
        <v>276</v>
      </c>
      <c r="E8136">
        <v>6.5</v>
      </c>
      <c r="F8136">
        <v>2</v>
      </c>
      <c r="G8136">
        <v>13</v>
      </c>
      <c r="H8136" t="s">
        <v>56</v>
      </c>
      <c r="I8136" t="s">
        <v>18</v>
      </c>
      <c r="J8136" s="1">
        <v>45183</v>
      </c>
      <c r="K8136" t="b">
        <v>0</v>
      </c>
      <c r="L8136" t="s">
        <v>42</v>
      </c>
      <c r="M8136">
        <v>9</v>
      </c>
      <c r="N8136">
        <f>G8136/SUMIF(B:B,B8136,G:G)*100</f>
        <v>2.2172003581631346E-2</v>
      </c>
      <c r="Q8136">
        <f>VLOOKUP(C8136, Categories_Pivot_Table!A:B, 2, FALSE)</f>
        <v>23.146341463414632</v>
      </c>
      <c r="T8136">
        <f t="shared" si="128"/>
        <v>2023</v>
      </c>
    </row>
    <row r="8137" spans="1:20" x14ac:dyDescent="0.2">
      <c r="A8137" t="s">
        <v>8394</v>
      </c>
      <c r="B8137" t="s">
        <v>14</v>
      </c>
      <c r="C8137" t="s">
        <v>135</v>
      </c>
      <c r="D8137" t="s">
        <v>436</v>
      </c>
      <c r="E8137">
        <v>5</v>
      </c>
      <c r="F8137">
        <v>1</v>
      </c>
      <c r="G8137">
        <v>5</v>
      </c>
      <c r="H8137" t="s">
        <v>56</v>
      </c>
      <c r="I8137" t="s">
        <v>18</v>
      </c>
      <c r="J8137" s="1">
        <v>44995</v>
      </c>
      <c r="K8137" t="b">
        <v>0</v>
      </c>
      <c r="L8137" t="s">
        <v>65</v>
      </c>
      <c r="M8137">
        <v>3</v>
      </c>
      <c r="N8137">
        <f>G8137/SUMIF(B:B,B8137,G:G)*100</f>
        <v>8.1402069240600096E-3</v>
      </c>
      <c r="Q8137">
        <f>VLOOKUP(C8137, Categories_Pivot_Table!A:B, 2, FALSE)</f>
        <v>23.146341463414632</v>
      </c>
      <c r="T8137">
        <f t="shared" si="128"/>
        <v>2023</v>
      </c>
    </row>
    <row r="8138" spans="1:20" x14ac:dyDescent="0.2">
      <c r="A8138" t="s">
        <v>8395</v>
      </c>
      <c r="B8138" t="s">
        <v>121</v>
      </c>
      <c r="C8138" t="s">
        <v>135</v>
      </c>
      <c r="D8138" t="s">
        <v>144</v>
      </c>
      <c r="E8138">
        <v>11</v>
      </c>
      <c r="F8138">
        <v>8</v>
      </c>
      <c r="G8138">
        <v>88</v>
      </c>
      <c r="H8138" t="s">
        <v>17</v>
      </c>
      <c r="I8138" t="s">
        <v>46</v>
      </c>
      <c r="J8138" s="1">
        <v>45010</v>
      </c>
      <c r="K8138" t="b">
        <v>1</v>
      </c>
      <c r="L8138" t="s">
        <v>35</v>
      </c>
      <c r="M8138">
        <v>3</v>
      </c>
      <c r="N8138">
        <f>G8138/SUMIF(B:B,B8138,G:G)*100</f>
        <v>0.13420669355884127</v>
      </c>
      <c r="Q8138">
        <f>VLOOKUP(C8138, Categories_Pivot_Table!A:B, 2, FALSE)</f>
        <v>23.146341463414632</v>
      </c>
      <c r="T8138">
        <f t="shared" si="128"/>
        <v>2023</v>
      </c>
    </row>
    <row r="8139" spans="1:20" x14ac:dyDescent="0.2">
      <c r="A8139" t="s">
        <v>8396</v>
      </c>
      <c r="B8139" t="s">
        <v>21</v>
      </c>
      <c r="C8139" t="s">
        <v>22</v>
      </c>
      <c r="D8139" t="s">
        <v>527</v>
      </c>
      <c r="E8139">
        <v>23</v>
      </c>
      <c r="F8139">
        <v>7</v>
      </c>
      <c r="G8139">
        <v>161</v>
      </c>
      <c r="H8139" t="s">
        <v>29</v>
      </c>
      <c r="I8139" t="s">
        <v>46</v>
      </c>
      <c r="J8139" s="1">
        <v>44761</v>
      </c>
      <c r="K8139" t="b">
        <v>0</v>
      </c>
      <c r="L8139" t="s">
        <v>49</v>
      </c>
      <c r="M8139">
        <v>7</v>
      </c>
      <c r="N8139">
        <f>G8139/SUMIF(B:B,B8139,G:G)*100</f>
        <v>0.26080265662333457</v>
      </c>
      <c r="Q8139">
        <f>VLOOKUP(C8139, Categories_Pivot_Table!A:B, 2, FALSE)</f>
        <v>21.505681818181817</v>
      </c>
      <c r="T8139">
        <f t="shared" si="128"/>
        <v>2022</v>
      </c>
    </row>
    <row r="8140" spans="1:20" x14ac:dyDescent="0.2">
      <c r="A8140" t="s">
        <v>8397</v>
      </c>
      <c r="B8140" t="s">
        <v>54</v>
      </c>
      <c r="C8140" t="s">
        <v>48</v>
      </c>
      <c r="D8140" t="s">
        <v>201</v>
      </c>
      <c r="E8140">
        <v>35</v>
      </c>
      <c r="F8140">
        <v>7</v>
      </c>
      <c r="G8140">
        <v>245</v>
      </c>
      <c r="H8140" t="s">
        <v>56</v>
      </c>
      <c r="I8140" t="s">
        <v>46</v>
      </c>
      <c r="J8140" s="1">
        <v>45319</v>
      </c>
      <c r="K8140" t="b">
        <v>1</v>
      </c>
      <c r="L8140" t="s">
        <v>24</v>
      </c>
      <c r="M8140">
        <v>1</v>
      </c>
      <c r="N8140">
        <f>G8140/SUMIF(B:B,B8140,G:G)*100</f>
        <v>0.42865516004583987</v>
      </c>
      <c r="Q8140">
        <f>VLOOKUP(C8140, Categories_Pivot_Table!A:B, 2, FALSE)</f>
        <v>23.348837209302324</v>
      </c>
      <c r="T8140">
        <f t="shared" si="128"/>
        <v>2024</v>
      </c>
    </row>
    <row r="8141" spans="1:20" x14ac:dyDescent="0.2">
      <c r="A8141" t="s">
        <v>8398</v>
      </c>
      <c r="B8141" t="s">
        <v>76</v>
      </c>
      <c r="C8141" t="s">
        <v>38</v>
      </c>
      <c r="D8141" t="s">
        <v>404</v>
      </c>
      <c r="E8141">
        <v>11</v>
      </c>
      <c r="F8141">
        <v>9</v>
      </c>
      <c r="G8141">
        <v>99</v>
      </c>
      <c r="H8141" t="s">
        <v>56</v>
      </c>
      <c r="I8141" t="s">
        <v>46</v>
      </c>
      <c r="J8141" s="1">
        <v>45043</v>
      </c>
      <c r="K8141" t="b">
        <v>0</v>
      </c>
      <c r="L8141" t="s">
        <v>42</v>
      </c>
      <c r="M8141">
        <v>4</v>
      </c>
      <c r="N8141">
        <f>G8141/SUMIF(B:B,B8141,G:G)*100</f>
        <v>0.16856371793671199</v>
      </c>
      <c r="Q8141">
        <f>VLOOKUP(C8141, Categories_Pivot_Table!A:B, 2, FALSE)</f>
        <v>23.088790931989923</v>
      </c>
      <c r="T8141">
        <f t="shared" si="128"/>
        <v>2023</v>
      </c>
    </row>
    <row r="8142" spans="1:20" x14ac:dyDescent="0.2">
      <c r="A8142" t="s">
        <v>8399</v>
      </c>
      <c r="B8142" t="s">
        <v>26</v>
      </c>
      <c r="C8142" t="s">
        <v>22</v>
      </c>
      <c r="D8142" t="s">
        <v>540</v>
      </c>
      <c r="E8142">
        <v>36.5</v>
      </c>
      <c r="F8142">
        <v>4</v>
      </c>
      <c r="G8142">
        <v>146</v>
      </c>
      <c r="H8142" t="s">
        <v>29</v>
      </c>
      <c r="I8142" t="s">
        <v>18</v>
      </c>
      <c r="J8142" s="1">
        <v>45063</v>
      </c>
      <c r="K8142" t="b">
        <v>0</v>
      </c>
      <c r="L8142" t="s">
        <v>30</v>
      </c>
      <c r="M8142">
        <v>5</v>
      </c>
      <c r="N8142">
        <f>G8142/SUMIF(B:B,B8142,G:G)*100</f>
        <v>0.23530739042492327</v>
      </c>
      <c r="Q8142">
        <f>VLOOKUP(C8142, Categories_Pivot_Table!A:B, 2, FALSE)</f>
        <v>21.505681818181817</v>
      </c>
      <c r="T8142">
        <f t="shared" si="128"/>
        <v>2023</v>
      </c>
    </row>
    <row r="8143" spans="1:20" x14ac:dyDescent="0.2">
      <c r="A8143" t="s">
        <v>8400</v>
      </c>
      <c r="B8143" t="s">
        <v>128</v>
      </c>
      <c r="C8143" t="s">
        <v>22</v>
      </c>
      <c r="D8143" t="s">
        <v>283</v>
      </c>
      <c r="E8143">
        <v>8</v>
      </c>
      <c r="F8143">
        <v>2</v>
      </c>
      <c r="G8143">
        <v>16</v>
      </c>
      <c r="H8143" t="s">
        <v>29</v>
      </c>
      <c r="I8143" t="s">
        <v>18</v>
      </c>
      <c r="J8143" s="1">
        <v>45237</v>
      </c>
      <c r="K8143" t="b">
        <v>0</v>
      </c>
      <c r="L8143" t="s">
        <v>49</v>
      </c>
      <c r="M8143">
        <v>11</v>
      </c>
      <c r="N8143">
        <f>G8143/SUMIF(B:B,B8143,G:G)*100</f>
        <v>2.3374043125109566E-2</v>
      </c>
      <c r="Q8143">
        <f>VLOOKUP(C8143, Categories_Pivot_Table!A:B, 2, FALSE)</f>
        <v>21.505681818181817</v>
      </c>
      <c r="T8143">
        <f t="shared" si="128"/>
        <v>2023</v>
      </c>
    </row>
    <row r="8144" spans="1:20" x14ac:dyDescent="0.2">
      <c r="A8144" t="s">
        <v>8401</v>
      </c>
      <c r="B8144" t="s">
        <v>84</v>
      </c>
      <c r="C8144" t="s">
        <v>27</v>
      </c>
      <c r="D8144" t="s">
        <v>1069</v>
      </c>
      <c r="E8144">
        <v>18.5</v>
      </c>
      <c r="F8144">
        <v>6</v>
      </c>
      <c r="G8144">
        <v>111</v>
      </c>
      <c r="H8144" t="s">
        <v>56</v>
      </c>
      <c r="I8144" t="s">
        <v>46</v>
      </c>
      <c r="J8144" s="1">
        <v>45456</v>
      </c>
      <c r="K8144" t="b">
        <v>0</v>
      </c>
      <c r="L8144" t="s">
        <v>42</v>
      </c>
      <c r="M8144">
        <v>6</v>
      </c>
      <c r="N8144">
        <f>G8144/SUMIF(B:B,B8144,G:G)*100</f>
        <v>0.17970615615007893</v>
      </c>
      <c r="Q8144">
        <f>VLOOKUP(C8144, Categories_Pivot_Table!A:B, 2, FALSE)</f>
        <v>25.013711734693878</v>
      </c>
      <c r="T8144">
        <f t="shared" si="128"/>
        <v>2024</v>
      </c>
    </row>
    <row r="8145" spans="1:20" x14ac:dyDescent="0.2">
      <c r="A8145" t="s">
        <v>8402</v>
      </c>
      <c r="B8145" t="s">
        <v>14</v>
      </c>
      <c r="C8145" t="s">
        <v>27</v>
      </c>
      <c r="D8145" t="s">
        <v>380</v>
      </c>
      <c r="E8145">
        <v>41</v>
      </c>
      <c r="F8145">
        <v>2</v>
      </c>
      <c r="G8145">
        <v>82</v>
      </c>
      <c r="H8145" t="s">
        <v>17</v>
      </c>
      <c r="I8145" t="s">
        <v>46</v>
      </c>
      <c r="J8145" s="1">
        <v>44946</v>
      </c>
      <c r="K8145" t="b">
        <v>0</v>
      </c>
      <c r="L8145" t="s">
        <v>65</v>
      </c>
      <c r="M8145">
        <v>1</v>
      </c>
      <c r="N8145">
        <f>G8145/SUMIF(B:B,B8145,G:G)*100</f>
        <v>0.13349939355458415</v>
      </c>
      <c r="Q8145">
        <f>VLOOKUP(C8145, Categories_Pivot_Table!A:B, 2, FALSE)</f>
        <v>25.013711734693878</v>
      </c>
      <c r="T8145">
        <f t="shared" si="128"/>
        <v>2023</v>
      </c>
    </row>
    <row r="8146" spans="1:20" x14ac:dyDescent="0.2">
      <c r="A8146" t="s">
        <v>8403</v>
      </c>
      <c r="B8146" t="s">
        <v>76</v>
      </c>
      <c r="C8146" t="s">
        <v>135</v>
      </c>
      <c r="D8146" t="s">
        <v>333</v>
      </c>
      <c r="E8146">
        <v>20</v>
      </c>
      <c r="F8146">
        <v>7</v>
      </c>
      <c r="G8146">
        <v>140</v>
      </c>
      <c r="H8146" t="s">
        <v>17</v>
      </c>
      <c r="I8146" t="s">
        <v>46</v>
      </c>
      <c r="J8146" s="1">
        <v>45067</v>
      </c>
      <c r="K8146" t="b">
        <v>0</v>
      </c>
      <c r="L8146" t="s">
        <v>24</v>
      </c>
      <c r="M8146">
        <v>5</v>
      </c>
      <c r="N8146">
        <f>G8146/SUMIF(B:B,B8146,G:G)*100</f>
        <v>0.23837293445595634</v>
      </c>
      <c r="Q8146">
        <f>VLOOKUP(C8146, Categories_Pivot_Table!A:B, 2, FALSE)</f>
        <v>23.146341463414632</v>
      </c>
      <c r="T8146">
        <f t="shared" si="128"/>
        <v>2023</v>
      </c>
    </row>
    <row r="8147" spans="1:20" x14ac:dyDescent="0.2">
      <c r="A8147" t="s">
        <v>8404</v>
      </c>
      <c r="B8147" t="s">
        <v>76</v>
      </c>
      <c r="C8147" t="s">
        <v>74</v>
      </c>
      <c r="D8147" t="s">
        <v>477</v>
      </c>
      <c r="E8147">
        <v>20</v>
      </c>
      <c r="F8147">
        <v>5</v>
      </c>
      <c r="G8147">
        <v>100</v>
      </c>
      <c r="H8147" t="s">
        <v>56</v>
      </c>
      <c r="I8147" t="s">
        <v>18</v>
      </c>
      <c r="J8147" s="1">
        <v>45535</v>
      </c>
      <c r="K8147" t="b">
        <v>0</v>
      </c>
      <c r="L8147" t="s">
        <v>35</v>
      </c>
      <c r="M8147">
        <v>8</v>
      </c>
      <c r="N8147">
        <f>G8147/SUMIF(B:B,B8147,G:G)*100</f>
        <v>0.17026638175425451</v>
      </c>
      <c r="Q8147">
        <f>VLOOKUP(C8147, Categories_Pivot_Table!A:B, 2, FALSE)</f>
        <v>24.317096165933375</v>
      </c>
      <c r="T8147">
        <f t="shared" si="128"/>
        <v>2024</v>
      </c>
    </row>
    <row r="8148" spans="1:20" x14ac:dyDescent="0.2">
      <c r="A8148" t="s">
        <v>8405</v>
      </c>
      <c r="B8148" t="s">
        <v>47</v>
      </c>
      <c r="C8148" t="s">
        <v>48</v>
      </c>
      <c r="D8148" t="s">
        <v>579</v>
      </c>
      <c r="E8148">
        <v>33.5</v>
      </c>
      <c r="F8148">
        <v>6</v>
      </c>
      <c r="G8148">
        <v>201</v>
      </c>
      <c r="H8148" t="s">
        <v>29</v>
      </c>
      <c r="I8148" t="s">
        <v>18</v>
      </c>
      <c r="J8148" s="1">
        <v>44658</v>
      </c>
      <c r="K8148" t="b">
        <v>1</v>
      </c>
      <c r="L8148" t="s">
        <v>42</v>
      </c>
      <c r="M8148">
        <v>4</v>
      </c>
      <c r="N8148">
        <f>G8148/SUMIF(B:B,B8148,G:G)*100</f>
        <v>0.31938728489028012</v>
      </c>
      <c r="Q8148">
        <f>VLOOKUP(C8148, Categories_Pivot_Table!A:B, 2, FALSE)</f>
        <v>23.348837209302324</v>
      </c>
      <c r="T8148">
        <f t="shared" si="128"/>
        <v>2022</v>
      </c>
    </row>
    <row r="8149" spans="1:20" x14ac:dyDescent="0.2">
      <c r="A8149" t="s">
        <v>8406</v>
      </c>
      <c r="B8149" t="s">
        <v>47</v>
      </c>
      <c r="C8149" t="s">
        <v>74</v>
      </c>
      <c r="D8149" t="s">
        <v>897</v>
      </c>
      <c r="E8149">
        <v>17</v>
      </c>
      <c r="F8149">
        <v>9</v>
      </c>
      <c r="G8149">
        <v>153</v>
      </c>
      <c r="H8149" t="s">
        <v>56</v>
      </c>
      <c r="I8149" t="s">
        <v>18</v>
      </c>
      <c r="J8149" s="1">
        <v>45390</v>
      </c>
      <c r="K8149" t="b">
        <v>0</v>
      </c>
      <c r="L8149" t="s">
        <v>19</v>
      </c>
      <c r="M8149">
        <v>4</v>
      </c>
      <c r="N8149">
        <f>G8149/SUMIF(B:B,B8149,G:G)*100</f>
        <v>0.24311569446872072</v>
      </c>
      <c r="Q8149">
        <f>VLOOKUP(C8149, Categories_Pivot_Table!A:B, 2, FALSE)</f>
        <v>24.317096165933375</v>
      </c>
      <c r="T8149">
        <f t="shared" si="128"/>
        <v>2024</v>
      </c>
    </row>
    <row r="8150" spans="1:20" x14ac:dyDescent="0.2">
      <c r="A8150" t="s">
        <v>8407</v>
      </c>
      <c r="B8150" t="s">
        <v>71</v>
      </c>
      <c r="C8150" t="s">
        <v>38</v>
      </c>
      <c r="D8150" t="s">
        <v>404</v>
      </c>
      <c r="E8150">
        <v>11</v>
      </c>
      <c r="F8150">
        <v>9</v>
      </c>
      <c r="G8150">
        <v>99</v>
      </c>
      <c r="H8150" t="s">
        <v>29</v>
      </c>
      <c r="I8150" t="s">
        <v>46</v>
      </c>
      <c r="J8150" s="1">
        <v>45074</v>
      </c>
      <c r="K8150" t="b">
        <v>0</v>
      </c>
      <c r="L8150" t="s">
        <v>24</v>
      </c>
      <c r="M8150">
        <v>5</v>
      </c>
      <c r="N8150">
        <f>G8150/SUMIF(B:B,B8150,G:G)*100</f>
        <v>0.15685031884976433</v>
      </c>
      <c r="Q8150">
        <f>VLOOKUP(C8150, Categories_Pivot_Table!A:B, 2, FALSE)</f>
        <v>23.088790931989923</v>
      </c>
      <c r="T8150">
        <f t="shared" si="128"/>
        <v>2023</v>
      </c>
    </row>
    <row r="8151" spans="1:20" x14ac:dyDescent="0.2">
      <c r="A8151" t="s">
        <v>8408</v>
      </c>
      <c r="B8151" t="s">
        <v>54</v>
      </c>
      <c r="C8151" t="s">
        <v>38</v>
      </c>
      <c r="D8151" t="s">
        <v>190</v>
      </c>
      <c r="E8151">
        <v>33.5</v>
      </c>
      <c r="F8151">
        <v>1</v>
      </c>
      <c r="G8151">
        <v>33.5</v>
      </c>
      <c r="H8151" t="s">
        <v>29</v>
      </c>
      <c r="I8151" t="s">
        <v>46</v>
      </c>
      <c r="J8151" s="1">
        <v>44850</v>
      </c>
      <c r="K8151" t="b">
        <v>0</v>
      </c>
      <c r="L8151" t="s">
        <v>24</v>
      </c>
      <c r="M8151">
        <v>10</v>
      </c>
      <c r="N8151">
        <f>G8151/SUMIF(B:B,B8151,G:G)*100</f>
        <v>5.8612032087900556E-2</v>
      </c>
      <c r="Q8151">
        <f>VLOOKUP(C8151, Categories_Pivot_Table!A:B, 2, FALSE)</f>
        <v>23.088790931989923</v>
      </c>
      <c r="T8151">
        <f t="shared" si="128"/>
        <v>2022</v>
      </c>
    </row>
    <row r="8152" spans="1:20" x14ac:dyDescent="0.2">
      <c r="A8152" t="s">
        <v>8409</v>
      </c>
      <c r="B8152" t="s">
        <v>121</v>
      </c>
      <c r="C8152" t="s">
        <v>48</v>
      </c>
      <c r="D8152" t="s">
        <v>1031</v>
      </c>
      <c r="E8152">
        <v>32</v>
      </c>
      <c r="F8152">
        <v>1</v>
      </c>
      <c r="G8152">
        <v>32</v>
      </c>
      <c r="H8152" t="s">
        <v>17</v>
      </c>
      <c r="I8152" t="s">
        <v>46</v>
      </c>
      <c r="J8152" s="1">
        <v>45512</v>
      </c>
      <c r="K8152" t="b">
        <v>0</v>
      </c>
      <c r="L8152" t="s">
        <v>42</v>
      </c>
      <c r="M8152">
        <v>8</v>
      </c>
      <c r="N8152">
        <f>G8152/SUMIF(B:B,B8152,G:G)*100</f>
        <v>4.8802434021396814E-2</v>
      </c>
      <c r="Q8152">
        <f>VLOOKUP(C8152, Categories_Pivot_Table!A:B, 2, FALSE)</f>
        <v>23.348837209302324</v>
      </c>
      <c r="T8152">
        <f t="shared" si="128"/>
        <v>2024</v>
      </c>
    </row>
    <row r="8153" spans="1:20" x14ac:dyDescent="0.2">
      <c r="A8153" t="s">
        <v>8410</v>
      </c>
      <c r="B8153" t="s">
        <v>21</v>
      </c>
      <c r="C8153" t="s">
        <v>22</v>
      </c>
      <c r="D8153" t="s">
        <v>23</v>
      </c>
      <c r="E8153">
        <v>29</v>
      </c>
      <c r="F8153">
        <v>3</v>
      </c>
      <c r="G8153">
        <v>87</v>
      </c>
      <c r="H8153" t="s">
        <v>17</v>
      </c>
      <c r="I8153" t="s">
        <v>18</v>
      </c>
      <c r="J8153" s="1">
        <v>44832</v>
      </c>
      <c r="K8153" t="b">
        <v>0</v>
      </c>
      <c r="L8153" t="s">
        <v>30</v>
      </c>
      <c r="M8153">
        <v>9</v>
      </c>
      <c r="N8153">
        <f>G8153/SUMIF(B:B,B8153,G:G)*100</f>
        <v>0.14093062811323046</v>
      </c>
      <c r="Q8153">
        <f>VLOOKUP(C8153, Categories_Pivot_Table!A:B, 2, FALSE)</f>
        <v>21.505681818181817</v>
      </c>
      <c r="T8153">
        <f t="shared" si="128"/>
        <v>2022</v>
      </c>
    </row>
    <row r="8154" spans="1:20" x14ac:dyDescent="0.2">
      <c r="A8154" t="s">
        <v>8411</v>
      </c>
      <c r="B8154" t="s">
        <v>37</v>
      </c>
      <c r="C8154" t="s">
        <v>33</v>
      </c>
      <c r="D8154" t="s">
        <v>556</v>
      </c>
      <c r="E8154">
        <v>29</v>
      </c>
      <c r="F8154">
        <v>7</v>
      </c>
      <c r="G8154">
        <v>203</v>
      </c>
      <c r="H8154" t="s">
        <v>17</v>
      </c>
      <c r="I8154" t="s">
        <v>46</v>
      </c>
      <c r="J8154" s="1">
        <v>45541</v>
      </c>
      <c r="K8154" t="b">
        <v>0</v>
      </c>
      <c r="L8154" t="s">
        <v>65</v>
      </c>
      <c r="M8154">
        <v>9</v>
      </c>
      <c r="N8154">
        <f>G8154/SUMIF(B:B,B8154,G:G)*100</f>
        <v>0.30310043374717244</v>
      </c>
      <c r="Q8154">
        <f>VLOOKUP(C8154, Categories_Pivot_Table!A:B, 2, FALSE)</f>
        <v>23.300574345883856</v>
      </c>
      <c r="T8154">
        <f t="shared" si="128"/>
        <v>2024</v>
      </c>
    </row>
    <row r="8155" spans="1:20" x14ac:dyDescent="0.2">
      <c r="A8155" t="s">
        <v>8412</v>
      </c>
      <c r="B8155" t="s">
        <v>63</v>
      </c>
      <c r="C8155" t="s">
        <v>22</v>
      </c>
      <c r="D8155" t="s">
        <v>527</v>
      </c>
      <c r="E8155">
        <v>23</v>
      </c>
      <c r="F8155">
        <v>10</v>
      </c>
      <c r="G8155">
        <v>230</v>
      </c>
      <c r="H8155" t="s">
        <v>17</v>
      </c>
      <c r="I8155" t="s">
        <v>46</v>
      </c>
      <c r="J8155" s="1">
        <v>45279</v>
      </c>
      <c r="K8155" t="b">
        <v>0</v>
      </c>
      <c r="L8155" t="s">
        <v>49</v>
      </c>
      <c r="M8155">
        <v>12</v>
      </c>
      <c r="N8155">
        <f>G8155/SUMIF(B:B,B8155,G:G)*100</f>
        <v>0.37998942638117894</v>
      </c>
      <c r="Q8155">
        <f>VLOOKUP(C8155, Categories_Pivot_Table!A:B, 2, FALSE)</f>
        <v>21.505681818181817</v>
      </c>
      <c r="T8155">
        <f t="shared" si="128"/>
        <v>2023</v>
      </c>
    </row>
    <row r="8156" spans="1:20" x14ac:dyDescent="0.2">
      <c r="A8156" t="s">
        <v>8413</v>
      </c>
      <c r="B8156" t="s">
        <v>73</v>
      </c>
      <c r="C8156" t="s">
        <v>33</v>
      </c>
      <c r="D8156" t="s">
        <v>179</v>
      </c>
      <c r="E8156">
        <v>9.5</v>
      </c>
      <c r="F8156">
        <v>8</v>
      </c>
      <c r="G8156">
        <v>76</v>
      </c>
      <c r="H8156" t="s">
        <v>17</v>
      </c>
      <c r="I8156" t="s">
        <v>18</v>
      </c>
      <c r="J8156" s="1">
        <v>45008</v>
      </c>
      <c r="K8156" t="b">
        <v>0</v>
      </c>
      <c r="L8156" t="s">
        <v>42</v>
      </c>
      <c r="M8156">
        <v>3</v>
      </c>
      <c r="N8156">
        <f>G8156/SUMIF(B:B,B8156,G:G)*100</f>
        <v>0.1312959427826102</v>
      </c>
      <c r="Q8156">
        <f>VLOOKUP(C8156, Categories_Pivot_Table!A:B, 2, FALSE)</f>
        <v>23.300574345883856</v>
      </c>
      <c r="T8156">
        <f t="shared" si="128"/>
        <v>2023</v>
      </c>
    </row>
    <row r="8157" spans="1:20" x14ac:dyDescent="0.2">
      <c r="A8157" t="s">
        <v>8414</v>
      </c>
      <c r="B8157" t="s">
        <v>76</v>
      </c>
      <c r="C8157" t="s">
        <v>27</v>
      </c>
      <c r="D8157" t="s">
        <v>140</v>
      </c>
      <c r="E8157">
        <v>27.5</v>
      </c>
      <c r="F8157">
        <v>9</v>
      </c>
      <c r="G8157">
        <v>247.5</v>
      </c>
      <c r="H8157" t="s">
        <v>17</v>
      </c>
      <c r="I8157" t="s">
        <v>46</v>
      </c>
      <c r="J8157" s="1">
        <v>44772</v>
      </c>
      <c r="K8157" t="b">
        <v>1</v>
      </c>
      <c r="L8157" t="s">
        <v>35</v>
      </c>
      <c r="M8157">
        <v>7</v>
      </c>
      <c r="N8157">
        <f>G8157/SUMIF(B:B,B8157,G:G)*100</f>
        <v>0.42140929484178002</v>
      </c>
      <c r="Q8157">
        <f>VLOOKUP(C8157, Categories_Pivot_Table!A:B, 2, FALSE)</f>
        <v>25.013711734693878</v>
      </c>
      <c r="T8157">
        <f t="shared" si="128"/>
        <v>2022</v>
      </c>
    </row>
    <row r="8158" spans="1:20" x14ac:dyDescent="0.2">
      <c r="A8158" t="s">
        <v>8415</v>
      </c>
      <c r="B8158" t="s">
        <v>47</v>
      </c>
      <c r="C8158" t="s">
        <v>22</v>
      </c>
      <c r="D8158" t="s">
        <v>251</v>
      </c>
      <c r="E8158">
        <v>38</v>
      </c>
      <c r="F8158">
        <v>7</v>
      </c>
      <c r="G8158">
        <v>266</v>
      </c>
      <c r="H8158" t="s">
        <v>17</v>
      </c>
      <c r="I8158" t="s">
        <v>46</v>
      </c>
      <c r="J8158" s="1">
        <v>44678</v>
      </c>
      <c r="K8158" t="b">
        <v>0</v>
      </c>
      <c r="L8158" t="s">
        <v>30</v>
      </c>
      <c r="M8158">
        <v>4</v>
      </c>
      <c r="N8158">
        <f>G8158/SUMIF(B:B,B8158,G:G)*100</f>
        <v>0.42267173025280858</v>
      </c>
      <c r="Q8158">
        <f>VLOOKUP(C8158, Categories_Pivot_Table!A:B, 2, FALSE)</f>
        <v>21.505681818181817</v>
      </c>
      <c r="T8158">
        <f t="shared" si="128"/>
        <v>2022</v>
      </c>
    </row>
    <row r="8159" spans="1:20" x14ac:dyDescent="0.2">
      <c r="A8159" t="s">
        <v>8416</v>
      </c>
      <c r="B8159" t="s">
        <v>37</v>
      </c>
      <c r="C8159" t="s">
        <v>27</v>
      </c>
      <c r="D8159" t="s">
        <v>119</v>
      </c>
      <c r="E8159">
        <v>38</v>
      </c>
      <c r="F8159">
        <v>3</v>
      </c>
      <c r="G8159">
        <v>114</v>
      </c>
      <c r="H8159" t="s">
        <v>17</v>
      </c>
      <c r="I8159" t="s">
        <v>18</v>
      </c>
      <c r="J8159" s="1">
        <v>45514</v>
      </c>
      <c r="K8159" t="b">
        <v>1</v>
      </c>
      <c r="L8159" t="s">
        <v>35</v>
      </c>
      <c r="M8159">
        <v>8</v>
      </c>
      <c r="N8159">
        <f>G8159/SUMIF(B:B,B8159,G:G)*100</f>
        <v>0.17021403668560423</v>
      </c>
      <c r="Q8159">
        <f>VLOOKUP(C8159, Categories_Pivot_Table!A:B, 2, FALSE)</f>
        <v>25.013711734693878</v>
      </c>
      <c r="T8159">
        <f t="shared" si="128"/>
        <v>2024</v>
      </c>
    </row>
    <row r="8160" spans="1:20" x14ac:dyDescent="0.2">
      <c r="A8160" t="s">
        <v>8417</v>
      </c>
      <c r="B8160" t="s">
        <v>54</v>
      </c>
      <c r="C8160" t="s">
        <v>38</v>
      </c>
      <c r="D8160" t="s">
        <v>165</v>
      </c>
      <c r="E8160">
        <v>36.5</v>
      </c>
      <c r="F8160">
        <v>7</v>
      </c>
      <c r="G8160">
        <v>255.5</v>
      </c>
      <c r="H8160" t="s">
        <v>29</v>
      </c>
      <c r="I8160" t="s">
        <v>18</v>
      </c>
      <c r="J8160" s="1">
        <v>44769</v>
      </c>
      <c r="K8160" t="b">
        <v>0</v>
      </c>
      <c r="L8160" t="s">
        <v>30</v>
      </c>
      <c r="M8160">
        <v>7</v>
      </c>
      <c r="N8160">
        <f>G8160/SUMIF(B:B,B8160,G:G)*100</f>
        <v>0.4470260954763759</v>
      </c>
      <c r="Q8160">
        <f>VLOOKUP(C8160, Categories_Pivot_Table!A:B, 2, FALSE)</f>
        <v>23.088790931989923</v>
      </c>
      <c r="T8160">
        <f t="shared" si="128"/>
        <v>2022</v>
      </c>
    </row>
    <row r="8161" spans="1:20" x14ac:dyDescent="0.2">
      <c r="A8161" t="s">
        <v>8418</v>
      </c>
      <c r="B8161" t="s">
        <v>47</v>
      </c>
      <c r="C8161" t="s">
        <v>74</v>
      </c>
      <c r="D8161" t="s">
        <v>321</v>
      </c>
      <c r="E8161">
        <v>32</v>
      </c>
      <c r="F8161">
        <v>4</v>
      </c>
      <c r="G8161">
        <v>128</v>
      </c>
      <c r="H8161" t="s">
        <v>17</v>
      </c>
      <c r="I8161" t="s">
        <v>18</v>
      </c>
      <c r="J8161" s="1">
        <v>44728</v>
      </c>
      <c r="K8161" t="b">
        <v>0</v>
      </c>
      <c r="L8161" t="s">
        <v>42</v>
      </c>
      <c r="M8161">
        <v>6</v>
      </c>
      <c r="N8161">
        <f>G8161/SUMIF(B:B,B8161,G:G)*100</f>
        <v>0.20339090779082514</v>
      </c>
      <c r="Q8161">
        <f>VLOOKUP(C8161, Categories_Pivot_Table!A:B, 2, FALSE)</f>
        <v>24.317096165933375</v>
      </c>
      <c r="T8161">
        <f t="shared" si="128"/>
        <v>2022</v>
      </c>
    </row>
    <row r="8162" spans="1:20" x14ac:dyDescent="0.2">
      <c r="A8162" t="s">
        <v>8419</v>
      </c>
      <c r="B8162" t="s">
        <v>54</v>
      </c>
      <c r="C8162" t="s">
        <v>22</v>
      </c>
      <c r="D8162" t="s">
        <v>251</v>
      </c>
      <c r="E8162">
        <v>38</v>
      </c>
      <c r="F8162">
        <v>8</v>
      </c>
      <c r="G8162">
        <v>304</v>
      </c>
      <c r="H8162" t="s">
        <v>29</v>
      </c>
      <c r="I8162" t="s">
        <v>18</v>
      </c>
      <c r="J8162" s="1">
        <v>45665</v>
      </c>
      <c r="K8162" t="b">
        <v>0</v>
      </c>
      <c r="L8162" t="s">
        <v>30</v>
      </c>
      <c r="M8162">
        <v>1</v>
      </c>
      <c r="N8162">
        <f>G8162/SUMIF(B:B,B8162,G:G)*100</f>
        <v>0.53188232103647071</v>
      </c>
      <c r="Q8162">
        <f>VLOOKUP(C8162, Categories_Pivot_Table!A:B, 2, FALSE)</f>
        <v>21.505681818181817</v>
      </c>
      <c r="T8162">
        <f t="shared" si="128"/>
        <v>2025</v>
      </c>
    </row>
    <row r="8163" spans="1:20" x14ac:dyDescent="0.2">
      <c r="A8163" t="s">
        <v>8420</v>
      </c>
      <c r="B8163" t="s">
        <v>37</v>
      </c>
      <c r="C8163" t="s">
        <v>74</v>
      </c>
      <c r="D8163" t="s">
        <v>349</v>
      </c>
      <c r="E8163">
        <v>38</v>
      </c>
      <c r="F8163">
        <v>9</v>
      </c>
      <c r="G8163">
        <v>342</v>
      </c>
      <c r="H8163" t="s">
        <v>17</v>
      </c>
      <c r="I8163" t="s">
        <v>18</v>
      </c>
      <c r="J8163" s="1">
        <v>44806</v>
      </c>
      <c r="K8163" t="b">
        <v>1</v>
      </c>
      <c r="L8163" t="s">
        <v>65</v>
      </c>
      <c r="M8163">
        <v>9</v>
      </c>
      <c r="N8163">
        <f>G8163/SUMIF(B:B,B8163,G:G)*100</f>
        <v>0.5106421100568127</v>
      </c>
      <c r="Q8163">
        <f>VLOOKUP(C8163, Categories_Pivot_Table!A:B, 2, FALSE)</f>
        <v>24.317096165933375</v>
      </c>
      <c r="T8163">
        <f t="shared" si="128"/>
        <v>2022</v>
      </c>
    </row>
    <row r="8164" spans="1:20" x14ac:dyDescent="0.2">
      <c r="A8164" t="s">
        <v>8421</v>
      </c>
      <c r="B8164" t="s">
        <v>90</v>
      </c>
      <c r="C8164" t="s">
        <v>74</v>
      </c>
      <c r="D8164" t="s">
        <v>477</v>
      </c>
      <c r="E8164">
        <v>20</v>
      </c>
      <c r="F8164">
        <v>9</v>
      </c>
      <c r="G8164">
        <v>180</v>
      </c>
      <c r="H8164" t="s">
        <v>17</v>
      </c>
      <c r="I8164" t="s">
        <v>18</v>
      </c>
      <c r="J8164" s="1">
        <v>44606</v>
      </c>
      <c r="K8164" t="b">
        <v>1</v>
      </c>
      <c r="L8164" t="s">
        <v>19</v>
      </c>
      <c r="M8164">
        <v>2</v>
      </c>
      <c r="N8164">
        <f>G8164/SUMIF(B:B,B8164,G:G)*100</f>
        <v>0.30435223698894187</v>
      </c>
      <c r="Q8164">
        <f>VLOOKUP(C8164, Categories_Pivot_Table!A:B, 2, FALSE)</f>
        <v>24.317096165933375</v>
      </c>
      <c r="T8164">
        <f t="shared" si="128"/>
        <v>2022</v>
      </c>
    </row>
    <row r="8165" spans="1:20" x14ac:dyDescent="0.2">
      <c r="A8165" t="s">
        <v>8422</v>
      </c>
      <c r="B8165" t="s">
        <v>87</v>
      </c>
      <c r="C8165" t="s">
        <v>22</v>
      </c>
      <c r="D8165" t="s">
        <v>205</v>
      </c>
      <c r="E8165">
        <v>15.5</v>
      </c>
      <c r="F8165">
        <v>2</v>
      </c>
      <c r="G8165">
        <v>31</v>
      </c>
      <c r="H8165" t="s">
        <v>56</v>
      </c>
      <c r="I8165" t="s">
        <v>18</v>
      </c>
      <c r="J8165" s="1">
        <v>44978</v>
      </c>
      <c r="K8165" t="b">
        <v>0</v>
      </c>
      <c r="L8165" t="s">
        <v>49</v>
      </c>
      <c r="M8165">
        <v>2</v>
      </c>
      <c r="N8165">
        <f>G8165/SUMIF(B:B,B8165,G:G)*100</f>
        <v>4.766517520795855E-2</v>
      </c>
      <c r="Q8165">
        <f>VLOOKUP(C8165, Categories_Pivot_Table!A:B, 2, FALSE)</f>
        <v>21.505681818181817</v>
      </c>
      <c r="T8165">
        <f t="shared" si="128"/>
        <v>2023</v>
      </c>
    </row>
    <row r="8166" spans="1:20" x14ac:dyDescent="0.2">
      <c r="A8166" t="s">
        <v>8423</v>
      </c>
      <c r="B8166" t="s">
        <v>44</v>
      </c>
      <c r="C8166" t="s">
        <v>33</v>
      </c>
      <c r="D8166" t="s">
        <v>300</v>
      </c>
      <c r="E8166">
        <v>35</v>
      </c>
      <c r="F8166">
        <v>1</v>
      </c>
      <c r="G8166">
        <v>35</v>
      </c>
      <c r="H8166" t="s">
        <v>17</v>
      </c>
      <c r="I8166" t="s">
        <v>46</v>
      </c>
      <c r="J8166" s="1">
        <v>45109</v>
      </c>
      <c r="K8166" t="b">
        <v>1</v>
      </c>
      <c r="L8166" t="s">
        <v>24</v>
      </c>
      <c r="M8166">
        <v>7</v>
      </c>
      <c r="N8166">
        <f>G8166/SUMIF(B:B,B8166,G:G)*100</f>
        <v>5.7665851106772442E-2</v>
      </c>
      <c r="Q8166">
        <f>VLOOKUP(C8166, Categories_Pivot_Table!A:B, 2, FALSE)</f>
        <v>23.300574345883856</v>
      </c>
      <c r="T8166">
        <f t="shared" si="128"/>
        <v>2023</v>
      </c>
    </row>
    <row r="8167" spans="1:20" x14ac:dyDescent="0.2">
      <c r="A8167" t="s">
        <v>8424</v>
      </c>
      <c r="B8167" t="s">
        <v>63</v>
      </c>
      <c r="C8167" t="s">
        <v>22</v>
      </c>
      <c r="D8167" t="s">
        <v>1098</v>
      </c>
      <c r="E8167">
        <v>41</v>
      </c>
      <c r="F8167">
        <v>6</v>
      </c>
      <c r="G8167">
        <v>246</v>
      </c>
      <c r="H8167" t="s">
        <v>29</v>
      </c>
      <c r="I8167" t="s">
        <v>46</v>
      </c>
      <c r="J8167" s="1">
        <v>45004</v>
      </c>
      <c r="K8167" t="b">
        <v>0</v>
      </c>
      <c r="L8167" t="s">
        <v>24</v>
      </c>
      <c r="M8167">
        <v>3</v>
      </c>
      <c r="N8167">
        <f>G8167/SUMIF(B:B,B8167,G:G)*100</f>
        <v>0.40642347343378277</v>
      </c>
      <c r="Q8167">
        <f>VLOOKUP(C8167, Categories_Pivot_Table!A:B, 2, FALSE)</f>
        <v>21.505681818181817</v>
      </c>
      <c r="T8167">
        <f t="shared" si="128"/>
        <v>2023</v>
      </c>
    </row>
    <row r="8168" spans="1:20" x14ac:dyDescent="0.2">
      <c r="A8168" t="s">
        <v>8425</v>
      </c>
      <c r="B8168" t="s">
        <v>173</v>
      </c>
      <c r="C8168" t="s">
        <v>22</v>
      </c>
      <c r="D8168" t="s">
        <v>341</v>
      </c>
      <c r="E8168">
        <v>26</v>
      </c>
      <c r="F8168">
        <v>8</v>
      </c>
      <c r="G8168">
        <v>208</v>
      </c>
      <c r="H8168" t="s">
        <v>29</v>
      </c>
      <c r="I8168" t="s">
        <v>46</v>
      </c>
      <c r="J8168" s="1">
        <v>45226</v>
      </c>
      <c r="K8168" t="b">
        <v>0</v>
      </c>
      <c r="L8168" t="s">
        <v>65</v>
      </c>
      <c r="M8168">
        <v>10</v>
      </c>
      <c r="N8168">
        <f>G8168/SUMIF(B:B,B8168,G:G)*100</f>
        <v>0.34204338030948345</v>
      </c>
      <c r="Q8168">
        <f>VLOOKUP(C8168, Categories_Pivot_Table!A:B, 2, FALSE)</f>
        <v>21.505681818181817</v>
      </c>
      <c r="T8168">
        <f t="shared" si="128"/>
        <v>2023</v>
      </c>
    </row>
    <row r="8169" spans="1:20" x14ac:dyDescent="0.2">
      <c r="A8169" t="s">
        <v>8426</v>
      </c>
      <c r="B8169" t="s">
        <v>106</v>
      </c>
      <c r="C8169" t="s">
        <v>33</v>
      </c>
      <c r="D8169" t="s">
        <v>300</v>
      </c>
      <c r="E8169">
        <v>35</v>
      </c>
      <c r="F8169">
        <v>5</v>
      </c>
      <c r="G8169">
        <v>175</v>
      </c>
      <c r="H8169" t="s">
        <v>17</v>
      </c>
      <c r="I8169" t="s">
        <v>18</v>
      </c>
      <c r="J8169" s="1">
        <v>44574</v>
      </c>
      <c r="K8169" t="b">
        <v>0</v>
      </c>
      <c r="L8169" t="s">
        <v>42</v>
      </c>
      <c r="M8169">
        <v>1</v>
      </c>
      <c r="N8169">
        <f>G8169/SUMIF(B:B,B8169,G:G)*100</f>
        <v>0.28520208604954367</v>
      </c>
      <c r="Q8169">
        <f>VLOOKUP(C8169, Categories_Pivot_Table!A:B, 2, FALSE)</f>
        <v>23.300574345883856</v>
      </c>
      <c r="T8169">
        <f t="shared" si="128"/>
        <v>2022</v>
      </c>
    </row>
    <row r="8170" spans="1:20" x14ac:dyDescent="0.2">
      <c r="A8170" t="s">
        <v>8427</v>
      </c>
      <c r="B8170" t="s">
        <v>26</v>
      </c>
      <c r="C8170" t="s">
        <v>22</v>
      </c>
      <c r="D8170" t="s">
        <v>1043</v>
      </c>
      <c r="E8170">
        <v>14</v>
      </c>
      <c r="F8170">
        <v>4</v>
      </c>
      <c r="G8170">
        <v>56</v>
      </c>
      <c r="H8170" t="s">
        <v>56</v>
      </c>
      <c r="I8170" t="s">
        <v>18</v>
      </c>
      <c r="J8170" s="1">
        <v>45120</v>
      </c>
      <c r="K8170" t="b">
        <v>1</v>
      </c>
      <c r="L8170" t="s">
        <v>42</v>
      </c>
      <c r="M8170">
        <v>7</v>
      </c>
      <c r="N8170">
        <f>G8170/SUMIF(B:B,B8170,G:G)*100</f>
        <v>9.0254889478052755E-2</v>
      </c>
      <c r="Q8170">
        <f>VLOOKUP(C8170, Categories_Pivot_Table!A:B, 2, FALSE)</f>
        <v>21.505681818181817</v>
      </c>
      <c r="T8170">
        <f t="shared" si="128"/>
        <v>2023</v>
      </c>
    </row>
    <row r="8171" spans="1:20" x14ac:dyDescent="0.2">
      <c r="A8171" t="s">
        <v>8428</v>
      </c>
      <c r="B8171" t="s">
        <v>128</v>
      </c>
      <c r="C8171" t="s">
        <v>74</v>
      </c>
      <c r="D8171" t="s">
        <v>343</v>
      </c>
      <c r="E8171">
        <v>33.5</v>
      </c>
      <c r="F8171">
        <v>9</v>
      </c>
      <c r="G8171">
        <v>301.5</v>
      </c>
      <c r="H8171" t="s">
        <v>56</v>
      </c>
      <c r="I8171" t="s">
        <v>18</v>
      </c>
      <c r="J8171" s="1">
        <v>45525</v>
      </c>
      <c r="K8171" t="b">
        <v>0</v>
      </c>
      <c r="L8171" t="s">
        <v>30</v>
      </c>
      <c r="M8171">
        <v>8</v>
      </c>
      <c r="N8171">
        <f>G8171/SUMIF(B:B,B8171,G:G)*100</f>
        <v>0.44045462513878336</v>
      </c>
      <c r="Q8171">
        <f>VLOOKUP(C8171, Categories_Pivot_Table!A:B, 2, FALSE)</f>
        <v>24.317096165933375</v>
      </c>
      <c r="T8171">
        <f t="shared" si="128"/>
        <v>2024</v>
      </c>
    </row>
    <row r="8172" spans="1:20" x14ac:dyDescent="0.2">
      <c r="A8172" t="s">
        <v>8429</v>
      </c>
      <c r="B8172" t="s">
        <v>128</v>
      </c>
      <c r="C8172" t="s">
        <v>27</v>
      </c>
      <c r="D8172" t="s">
        <v>119</v>
      </c>
      <c r="E8172">
        <v>38</v>
      </c>
      <c r="F8172">
        <v>3</v>
      </c>
      <c r="G8172">
        <v>114</v>
      </c>
      <c r="H8172" t="s">
        <v>56</v>
      </c>
      <c r="I8172" t="s">
        <v>18</v>
      </c>
      <c r="J8172" s="1">
        <v>44573</v>
      </c>
      <c r="K8172" t="b">
        <v>1</v>
      </c>
      <c r="L8172" t="s">
        <v>30</v>
      </c>
      <c r="M8172">
        <v>1</v>
      </c>
      <c r="N8172">
        <f>G8172/SUMIF(B:B,B8172,G:G)*100</f>
        <v>0.16654005726640567</v>
      </c>
      <c r="Q8172">
        <f>VLOOKUP(C8172, Categories_Pivot_Table!A:B, 2, FALSE)</f>
        <v>25.013711734693878</v>
      </c>
      <c r="T8172">
        <f t="shared" si="128"/>
        <v>2022</v>
      </c>
    </row>
    <row r="8173" spans="1:20" x14ac:dyDescent="0.2">
      <c r="A8173" t="s">
        <v>8430</v>
      </c>
      <c r="B8173" t="s">
        <v>51</v>
      </c>
      <c r="C8173" t="s">
        <v>135</v>
      </c>
      <c r="D8173" t="s">
        <v>233</v>
      </c>
      <c r="E8173">
        <v>18.5</v>
      </c>
      <c r="F8173">
        <v>10</v>
      </c>
      <c r="G8173">
        <v>185</v>
      </c>
      <c r="H8173" t="s">
        <v>17</v>
      </c>
      <c r="I8173" t="s">
        <v>18</v>
      </c>
      <c r="J8173" s="1">
        <v>45022</v>
      </c>
      <c r="K8173" t="b">
        <v>0</v>
      </c>
      <c r="L8173" t="s">
        <v>42</v>
      </c>
      <c r="M8173">
        <v>4</v>
      </c>
      <c r="N8173">
        <f>G8173/SUMIF(B:B,B8173,G:G)*100</f>
        <v>0.28679058086719272</v>
      </c>
      <c r="Q8173">
        <f>VLOOKUP(C8173, Categories_Pivot_Table!A:B, 2, FALSE)</f>
        <v>23.146341463414632</v>
      </c>
      <c r="T8173">
        <f t="shared" si="128"/>
        <v>2023</v>
      </c>
    </row>
    <row r="8174" spans="1:20" x14ac:dyDescent="0.2">
      <c r="A8174" t="s">
        <v>8431</v>
      </c>
      <c r="B8174" t="s">
        <v>84</v>
      </c>
      <c r="C8174" t="s">
        <v>27</v>
      </c>
      <c r="D8174" t="s">
        <v>221</v>
      </c>
      <c r="E8174">
        <v>35</v>
      </c>
      <c r="F8174">
        <v>7</v>
      </c>
      <c r="G8174">
        <v>245</v>
      </c>
      <c r="H8174" t="s">
        <v>17</v>
      </c>
      <c r="I8174" t="s">
        <v>46</v>
      </c>
      <c r="J8174" s="1">
        <v>45638</v>
      </c>
      <c r="K8174" t="b">
        <v>0</v>
      </c>
      <c r="L8174" t="s">
        <v>42</v>
      </c>
      <c r="M8174">
        <v>12</v>
      </c>
      <c r="N8174">
        <f>G8174/SUMIF(B:B,B8174,G:G)*100</f>
        <v>0.39664872303395804</v>
      </c>
      <c r="Q8174">
        <f>VLOOKUP(C8174, Categories_Pivot_Table!A:B, 2, FALSE)</f>
        <v>25.013711734693878</v>
      </c>
      <c r="T8174">
        <f t="shared" si="128"/>
        <v>2024</v>
      </c>
    </row>
    <row r="8175" spans="1:20" x14ac:dyDescent="0.2">
      <c r="A8175" t="s">
        <v>8432</v>
      </c>
      <c r="B8175" t="s">
        <v>84</v>
      </c>
      <c r="C8175" t="s">
        <v>135</v>
      </c>
      <c r="D8175" t="s">
        <v>358</v>
      </c>
      <c r="E8175">
        <v>32</v>
      </c>
      <c r="F8175">
        <v>6</v>
      </c>
      <c r="G8175">
        <v>192</v>
      </c>
      <c r="H8175" t="s">
        <v>56</v>
      </c>
      <c r="I8175" t="s">
        <v>18</v>
      </c>
      <c r="J8175" s="1">
        <v>45292</v>
      </c>
      <c r="K8175" t="b">
        <v>0</v>
      </c>
      <c r="L8175" t="s">
        <v>19</v>
      </c>
      <c r="M8175">
        <v>1</v>
      </c>
      <c r="N8175">
        <f>G8175/SUMIF(B:B,B8175,G:G)*100</f>
        <v>0.31084308090824464</v>
      </c>
      <c r="Q8175">
        <f>VLOOKUP(C8175, Categories_Pivot_Table!A:B, 2, FALSE)</f>
        <v>23.146341463414632</v>
      </c>
      <c r="T8175">
        <f t="shared" si="128"/>
        <v>2024</v>
      </c>
    </row>
    <row r="8176" spans="1:20" x14ac:dyDescent="0.2">
      <c r="A8176" t="s">
        <v>8433</v>
      </c>
      <c r="B8176" t="s">
        <v>104</v>
      </c>
      <c r="C8176" t="s">
        <v>135</v>
      </c>
      <c r="D8176" t="s">
        <v>188</v>
      </c>
      <c r="E8176">
        <v>33.5</v>
      </c>
      <c r="F8176">
        <v>10</v>
      </c>
      <c r="G8176">
        <v>335</v>
      </c>
      <c r="H8176" t="s">
        <v>56</v>
      </c>
      <c r="I8176" t="s">
        <v>18</v>
      </c>
      <c r="J8176" s="1">
        <v>45488</v>
      </c>
      <c r="K8176" t="b">
        <v>0</v>
      </c>
      <c r="L8176" t="s">
        <v>19</v>
      </c>
      <c r="M8176">
        <v>7</v>
      </c>
      <c r="N8176">
        <f>G8176/SUMIF(B:B,B8176,G:G)*100</f>
        <v>0.5444233175694343</v>
      </c>
      <c r="Q8176">
        <f>VLOOKUP(C8176, Categories_Pivot_Table!A:B, 2, FALSE)</f>
        <v>23.146341463414632</v>
      </c>
      <c r="T8176">
        <f t="shared" si="128"/>
        <v>2024</v>
      </c>
    </row>
    <row r="8177" spans="1:20" x14ac:dyDescent="0.2">
      <c r="A8177" t="s">
        <v>8434</v>
      </c>
      <c r="B8177" t="s">
        <v>104</v>
      </c>
      <c r="C8177" t="s">
        <v>38</v>
      </c>
      <c r="D8177" t="s">
        <v>489</v>
      </c>
      <c r="E8177">
        <v>29</v>
      </c>
      <c r="F8177">
        <v>8</v>
      </c>
      <c r="G8177">
        <v>232</v>
      </c>
      <c r="H8177" t="s">
        <v>29</v>
      </c>
      <c r="I8177" t="s">
        <v>18</v>
      </c>
      <c r="J8177" s="1">
        <v>44785</v>
      </c>
      <c r="K8177" t="b">
        <v>1</v>
      </c>
      <c r="L8177" t="s">
        <v>65</v>
      </c>
      <c r="M8177">
        <v>8</v>
      </c>
      <c r="N8177">
        <f>G8177/SUMIF(B:B,B8177,G:G)*100</f>
        <v>0.37703346171972763</v>
      </c>
      <c r="Q8177">
        <f>VLOOKUP(C8177, Categories_Pivot_Table!A:B, 2, FALSE)</f>
        <v>23.088790931989923</v>
      </c>
      <c r="T8177">
        <f t="shared" si="128"/>
        <v>2022</v>
      </c>
    </row>
    <row r="8178" spans="1:20" x14ac:dyDescent="0.2">
      <c r="A8178" t="s">
        <v>8435</v>
      </c>
      <c r="B8178" t="s">
        <v>128</v>
      </c>
      <c r="C8178" t="s">
        <v>15</v>
      </c>
      <c r="D8178" t="s">
        <v>102</v>
      </c>
      <c r="E8178">
        <v>12.5</v>
      </c>
      <c r="F8178">
        <v>6</v>
      </c>
      <c r="G8178">
        <v>75</v>
      </c>
      <c r="H8178" t="s">
        <v>17</v>
      </c>
      <c r="I8178" t="s">
        <v>18</v>
      </c>
      <c r="J8178" s="1">
        <v>45666</v>
      </c>
      <c r="K8178" t="b">
        <v>0</v>
      </c>
      <c r="L8178" t="s">
        <v>42</v>
      </c>
      <c r="M8178">
        <v>1</v>
      </c>
      <c r="N8178">
        <f>G8178/SUMIF(B:B,B8178,G:G)*100</f>
        <v>0.10956582714895111</v>
      </c>
      <c r="Q8178">
        <f>VLOOKUP(C8178, Categories_Pivot_Table!A:B, 2, FALSE)</f>
        <v>23.063808900523561</v>
      </c>
      <c r="T8178">
        <f t="shared" si="128"/>
        <v>2025</v>
      </c>
    </row>
    <row r="8179" spans="1:20" x14ac:dyDescent="0.2">
      <c r="A8179" t="s">
        <v>8436</v>
      </c>
      <c r="B8179" t="s">
        <v>95</v>
      </c>
      <c r="C8179" t="s">
        <v>48</v>
      </c>
      <c r="D8179" t="s">
        <v>52</v>
      </c>
      <c r="E8179">
        <v>27.5</v>
      </c>
      <c r="F8179">
        <v>8</v>
      </c>
      <c r="G8179">
        <v>220</v>
      </c>
      <c r="H8179" t="s">
        <v>17</v>
      </c>
      <c r="I8179" t="s">
        <v>18</v>
      </c>
      <c r="J8179" s="1">
        <v>44824</v>
      </c>
      <c r="K8179" t="b">
        <v>0</v>
      </c>
      <c r="L8179" t="s">
        <v>49</v>
      </c>
      <c r="M8179">
        <v>9</v>
      </c>
      <c r="N8179">
        <f>G8179/SUMIF(B:B,B8179,G:G)*100</f>
        <v>0.32664454392255554</v>
      </c>
      <c r="Q8179">
        <f>VLOOKUP(C8179, Categories_Pivot_Table!A:B, 2, FALSE)</f>
        <v>23.348837209302324</v>
      </c>
      <c r="T8179">
        <f t="shared" si="128"/>
        <v>2022</v>
      </c>
    </row>
    <row r="8180" spans="1:20" x14ac:dyDescent="0.2">
      <c r="A8180" t="s">
        <v>8437</v>
      </c>
      <c r="B8180" t="s">
        <v>173</v>
      </c>
      <c r="C8180" t="s">
        <v>33</v>
      </c>
      <c r="D8180" t="s">
        <v>109</v>
      </c>
      <c r="E8180">
        <v>41</v>
      </c>
      <c r="F8180">
        <v>1</v>
      </c>
      <c r="G8180">
        <v>41</v>
      </c>
      <c r="H8180" t="s">
        <v>17</v>
      </c>
      <c r="I8180" t="s">
        <v>18</v>
      </c>
      <c r="J8180" s="1">
        <v>45655</v>
      </c>
      <c r="K8180" t="b">
        <v>0</v>
      </c>
      <c r="L8180" t="s">
        <v>24</v>
      </c>
      <c r="M8180">
        <v>12</v>
      </c>
      <c r="N8180">
        <f>G8180/SUMIF(B:B,B8180,G:G)*100</f>
        <v>6.7422012464850106E-2</v>
      </c>
      <c r="Q8180">
        <f>VLOOKUP(C8180, Categories_Pivot_Table!A:B, 2, FALSE)</f>
        <v>23.300574345883856</v>
      </c>
      <c r="T8180">
        <f t="shared" si="128"/>
        <v>2024</v>
      </c>
    </row>
    <row r="8181" spans="1:20" x14ac:dyDescent="0.2">
      <c r="A8181" t="s">
        <v>8438</v>
      </c>
      <c r="B8181" t="s">
        <v>54</v>
      </c>
      <c r="C8181" t="s">
        <v>27</v>
      </c>
      <c r="D8181" t="s">
        <v>538</v>
      </c>
      <c r="E8181">
        <v>11</v>
      </c>
      <c r="F8181">
        <v>9</v>
      </c>
      <c r="G8181">
        <v>99</v>
      </c>
      <c r="H8181" t="s">
        <v>17</v>
      </c>
      <c r="I8181" t="s">
        <v>46</v>
      </c>
      <c r="J8181" s="1">
        <v>45502</v>
      </c>
      <c r="K8181" t="b">
        <v>1</v>
      </c>
      <c r="L8181" t="s">
        <v>19</v>
      </c>
      <c r="M8181">
        <v>7</v>
      </c>
      <c r="N8181">
        <f>G8181/SUMIF(B:B,B8181,G:G)*100</f>
        <v>0.17321167691648223</v>
      </c>
      <c r="Q8181">
        <f>VLOOKUP(C8181, Categories_Pivot_Table!A:B, 2, FALSE)</f>
        <v>25.013711734693878</v>
      </c>
      <c r="T8181">
        <f t="shared" si="128"/>
        <v>2024</v>
      </c>
    </row>
    <row r="8182" spans="1:20" x14ac:dyDescent="0.2">
      <c r="A8182" t="s">
        <v>8439</v>
      </c>
      <c r="B8182" t="s">
        <v>73</v>
      </c>
      <c r="C8182" t="s">
        <v>74</v>
      </c>
      <c r="D8182" t="s">
        <v>741</v>
      </c>
      <c r="E8182">
        <v>6.5</v>
      </c>
      <c r="F8182">
        <v>6</v>
      </c>
      <c r="G8182">
        <v>39</v>
      </c>
      <c r="H8182" t="s">
        <v>17</v>
      </c>
      <c r="I8182" t="s">
        <v>46</v>
      </c>
      <c r="J8182" s="1">
        <v>45313</v>
      </c>
      <c r="K8182" t="b">
        <v>0</v>
      </c>
      <c r="L8182" t="s">
        <v>19</v>
      </c>
      <c r="M8182">
        <v>1</v>
      </c>
      <c r="N8182">
        <f>G8182/SUMIF(B:B,B8182,G:G)*100</f>
        <v>6.7375549585813127E-2</v>
      </c>
      <c r="Q8182">
        <f>VLOOKUP(C8182, Categories_Pivot_Table!A:B, 2, FALSE)</f>
        <v>24.317096165933375</v>
      </c>
      <c r="T8182">
        <f t="shared" si="128"/>
        <v>2024</v>
      </c>
    </row>
    <row r="8183" spans="1:20" x14ac:dyDescent="0.2">
      <c r="A8183" t="s">
        <v>8440</v>
      </c>
      <c r="B8183" t="s">
        <v>14</v>
      </c>
      <c r="C8183" t="s">
        <v>48</v>
      </c>
      <c r="D8183" t="s">
        <v>181</v>
      </c>
      <c r="E8183">
        <v>36.5</v>
      </c>
      <c r="F8183">
        <v>4</v>
      </c>
      <c r="G8183">
        <v>146</v>
      </c>
      <c r="H8183" t="s">
        <v>29</v>
      </c>
      <c r="I8183" t="s">
        <v>46</v>
      </c>
      <c r="J8183" s="1">
        <v>45646</v>
      </c>
      <c r="K8183" t="b">
        <v>0</v>
      </c>
      <c r="L8183" t="s">
        <v>65</v>
      </c>
      <c r="M8183">
        <v>12</v>
      </c>
      <c r="N8183">
        <f>G8183/SUMIF(B:B,B8183,G:G)*100</f>
        <v>0.2376940421825523</v>
      </c>
      <c r="Q8183">
        <f>VLOOKUP(C8183, Categories_Pivot_Table!A:B, 2, FALSE)</f>
        <v>23.348837209302324</v>
      </c>
      <c r="T8183">
        <f t="shared" si="128"/>
        <v>2024</v>
      </c>
    </row>
    <row r="8184" spans="1:20" x14ac:dyDescent="0.2">
      <c r="A8184" t="s">
        <v>8441</v>
      </c>
      <c r="B8184" t="s">
        <v>37</v>
      </c>
      <c r="C8184" t="s">
        <v>38</v>
      </c>
      <c r="D8184" t="s">
        <v>489</v>
      </c>
      <c r="E8184">
        <v>29</v>
      </c>
      <c r="F8184">
        <v>1</v>
      </c>
      <c r="G8184">
        <v>29</v>
      </c>
      <c r="H8184" t="s">
        <v>29</v>
      </c>
      <c r="I8184" t="s">
        <v>46</v>
      </c>
      <c r="J8184" s="1">
        <v>45383</v>
      </c>
      <c r="K8184" t="b">
        <v>1</v>
      </c>
      <c r="L8184" t="s">
        <v>19</v>
      </c>
      <c r="M8184">
        <v>4</v>
      </c>
      <c r="N8184">
        <f>G8184/SUMIF(B:B,B8184,G:G)*100</f>
        <v>4.3300061963881774E-2</v>
      </c>
      <c r="Q8184">
        <f>VLOOKUP(C8184, Categories_Pivot_Table!A:B, 2, FALSE)</f>
        <v>23.088790931989923</v>
      </c>
      <c r="T8184">
        <f t="shared" si="128"/>
        <v>2024</v>
      </c>
    </row>
    <row r="8185" spans="1:20" x14ac:dyDescent="0.2">
      <c r="A8185" t="s">
        <v>8442</v>
      </c>
      <c r="B8185" t="s">
        <v>121</v>
      </c>
      <c r="C8185" t="s">
        <v>48</v>
      </c>
      <c r="D8185" t="s">
        <v>579</v>
      </c>
      <c r="E8185">
        <v>33.5</v>
      </c>
      <c r="F8185">
        <v>5</v>
      </c>
      <c r="G8185">
        <v>167.5</v>
      </c>
      <c r="H8185" t="s">
        <v>56</v>
      </c>
      <c r="I8185" t="s">
        <v>18</v>
      </c>
      <c r="J8185" s="1">
        <v>44950</v>
      </c>
      <c r="K8185" t="b">
        <v>1</v>
      </c>
      <c r="L8185" t="s">
        <v>49</v>
      </c>
      <c r="M8185">
        <v>1</v>
      </c>
      <c r="N8185">
        <f>G8185/SUMIF(B:B,B8185,G:G)*100</f>
        <v>0.255450240580749</v>
      </c>
      <c r="Q8185">
        <f>VLOOKUP(C8185, Categories_Pivot_Table!A:B, 2, FALSE)</f>
        <v>23.348837209302324</v>
      </c>
      <c r="T8185">
        <f t="shared" si="128"/>
        <v>2023</v>
      </c>
    </row>
    <row r="8186" spans="1:20" x14ac:dyDescent="0.2">
      <c r="A8186" t="s">
        <v>8443</v>
      </c>
      <c r="B8186" t="s">
        <v>104</v>
      </c>
      <c r="C8186" t="s">
        <v>15</v>
      </c>
      <c r="D8186" t="s">
        <v>171</v>
      </c>
      <c r="E8186">
        <v>21.5</v>
      </c>
      <c r="F8186">
        <v>3</v>
      </c>
      <c r="G8186">
        <v>64.5</v>
      </c>
      <c r="H8186" t="s">
        <v>56</v>
      </c>
      <c r="I8186" t="s">
        <v>18</v>
      </c>
      <c r="J8186" s="1">
        <v>45568</v>
      </c>
      <c r="K8186" t="b">
        <v>0</v>
      </c>
      <c r="L8186" t="s">
        <v>42</v>
      </c>
      <c r="M8186">
        <v>10</v>
      </c>
      <c r="N8186">
        <f>G8186/SUMIF(B:B,B8186,G:G)*100</f>
        <v>0.10482180293501049</v>
      </c>
      <c r="Q8186">
        <f>VLOOKUP(C8186, Categories_Pivot_Table!A:B, 2, FALSE)</f>
        <v>23.063808900523561</v>
      </c>
      <c r="T8186">
        <f t="shared" si="128"/>
        <v>2024</v>
      </c>
    </row>
    <row r="8187" spans="1:20" x14ac:dyDescent="0.2">
      <c r="A8187" t="s">
        <v>8444</v>
      </c>
      <c r="B8187" t="s">
        <v>113</v>
      </c>
      <c r="C8187" t="s">
        <v>33</v>
      </c>
      <c r="D8187" t="s">
        <v>41</v>
      </c>
      <c r="E8187">
        <v>23</v>
      </c>
      <c r="F8187">
        <v>7</v>
      </c>
      <c r="G8187">
        <v>224</v>
      </c>
      <c r="H8187" t="s">
        <v>17</v>
      </c>
      <c r="I8187" t="s">
        <v>18</v>
      </c>
      <c r="J8187" s="1">
        <v>45386</v>
      </c>
      <c r="K8187" t="b">
        <v>0</v>
      </c>
      <c r="L8187" t="s">
        <v>42</v>
      </c>
      <c r="M8187">
        <v>4</v>
      </c>
      <c r="N8187">
        <f>G8187/SUMIF(B:B,B8187,G:G)*100</f>
        <v>0.3688274908204765</v>
      </c>
      <c r="Q8187">
        <f>VLOOKUP(C8187, Categories_Pivot_Table!A:B, 2, FALSE)</f>
        <v>23.300574345883856</v>
      </c>
      <c r="T8187">
        <f t="shared" si="128"/>
        <v>2024</v>
      </c>
    </row>
    <row r="8188" spans="1:20" x14ac:dyDescent="0.2">
      <c r="A8188" t="s">
        <v>8445</v>
      </c>
      <c r="B8188" t="s">
        <v>84</v>
      </c>
      <c r="C8188" t="s">
        <v>135</v>
      </c>
      <c r="D8188" t="s">
        <v>188</v>
      </c>
      <c r="E8188">
        <v>33.5</v>
      </c>
      <c r="F8188">
        <v>2</v>
      </c>
      <c r="G8188">
        <v>67</v>
      </c>
      <c r="H8188" t="s">
        <v>56</v>
      </c>
      <c r="I8188" t="s">
        <v>18</v>
      </c>
      <c r="J8188" s="1">
        <v>44978</v>
      </c>
      <c r="K8188" t="b">
        <v>0</v>
      </c>
      <c r="L8188" t="s">
        <v>49</v>
      </c>
      <c r="M8188">
        <v>2</v>
      </c>
      <c r="N8188">
        <f>G8188/SUMIF(B:B,B8188,G:G)*100</f>
        <v>0.10847128344193954</v>
      </c>
      <c r="Q8188">
        <f>VLOOKUP(C8188, Categories_Pivot_Table!A:B, 2, FALSE)</f>
        <v>23.146341463414632</v>
      </c>
      <c r="T8188">
        <f t="shared" si="128"/>
        <v>2023</v>
      </c>
    </row>
    <row r="8189" spans="1:20" x14ac:dyDescent="0.2">
      <c r="A8189" t="s">
        <v>8446</v>
      </c>
      <c r="B8189" t="s">
        <v>87</v>
      </c>
      <c r="C8189" t="s">
        <v>38</v>
      </c>
      <c r="D8189" t="s">
        <v>131</v>
      </c>
      <c r="E8189">
        <v>8</v>
      </c>
      <c r="F8189">
        <v>10</v>
      </c>
      <c r="G8189">
        <v>80</v>
      </c>
      <c r="H8189" t="s">
        <v>17</v>
      </c>
      <c r="I8189" t="s">
        <v>18</v>
      </c>
      <c r="J8189" s="1">
        <v>44698</v>
      </c>
      <c r="K8189" t="b">
        <v>0</v>
      </c>
      <c r="L8189" t="s">
        <v>49</v>
      </c>
      <c r="M8189">
        <v>5</v>
      </c>
      <c r="N8189">
        <f>G8189/SUMIF(B:B,B8189,G:G)*100</f>
        <v>0.12300690376247367</v>
      </c>
      <c r="Q8189">
        <f>VLOOKUP(C8189, Categories_Pivot_Table!A:B, 2, FALSE)</f>
        <v>23.088790931989923</v>
      </c>
      <c r="T8189">
        <f t="shared" si="128"/>
        <v>2022</v>
      </c>
    </row>
    <row r="8190" spans="1:20" x14ac:dyDescent="0.2">
      <c r="A8190" t="s">
        <v>8447</v>
      </c>
      <c r="B8190" t="s">
        <v>173</v>
      </c>
      <c r="C8190" t="s">
        <v>27</v>
      </c>
      <c r="D8190" t="s">
        <v>167</v>
      </c>
      <c r="E8190">
        <v>6.5</v>
      </c>
      <c r="F8190">
        <v>8</v>
      </c>
      <c r="G8190">
        <v>52</v>
      </c>
      <c r="H8190" t="s">
        <v>29</v>
      </c>
      <c r="I8190" t="s">
        <v>18</v>
      </c>
      <c r="J8190" s="1">
        <v>45454</v>
      </c>
      <c r="K8190" t="b">
        <v>1</v>
      </c>
      <c r="L8190" t="s">
        <v>49</v>
      </c>
      <c r="M8190">
        <v>6</v>
      </c>
      <c r="N8190">
        <f>G8190/SUMIF(B:B,B8190,G:G)*100</f>
        <v>8.5510845077370862E-2</v>
      </c>
      <c r="Q8190">
        <f>VLOOKUP(C8190, Categories_Pivot_Table!A:B, 2, FALSE)</f>
        <v>25.013711734693878</v>
      </c>
      <c r="T8190">
        <f t="shared" si="128"/>
        <v>2024</v>
      </c>
    </row>
    <row r="8191" spans="1:20" x14ac:dyDescent="0.2">
      <c r="A8191" t="s">
        <v>8448</v>
      </c>
      <c r="B8191" t="s">
        <v>128</v>
      </c>
      <c r="C8191" t="s">
        <v>38</v>
      </c>
      <c r="D8191" t="s">
        <v>41</v>
      </c>
      <c r="E8191">
        <v>23</v>
      </c>
      <c r="F8191">
        <v>10</v>
      </c>
      <c r="G8191">
        <v>410</v>
      </c>
      <c r="H8191" t="s">
        <v>17</v>
      </c>
      <c r="I8191" t="s">
        <v>46</v>
      </c>
      <c r="J8191" s="1">
        <v>45171</v>
      </c>
      <c r="K8191" t="b">
        <v>0</v>
      </c>
      <c r="L8191" t="s">
        <v>35</v>
      </c>
      <c r="M8191">
        <v>9</v>
      </c>
      <c r="N8191">
        <f>G8191/SUMIF(B:B,B8191,G:G)*100</f>
        <v>0.59895985508093263</v>
      </c>
      <c r="Q8191">
        <f>VLOOKUP(C8191, Categories_Pivot_Table!A:B, 2, FALSE)</f>
        <v>23.088790931989923</v>
      </c>
      <c r="T8191">
        <f t="shared" si="128"/>
        <v>2023</v>
      </c>
    </row>
    <row r="8192" spans="1:20" x14ac:dyDescent="0.2">
      <c r="A8192" t="s">
        <v>8449</v>
      </c>
      <c r="B8192" t="s">
        <v>118</v>
      </c>
      <c r="C8192" t="s">
        <v>48</v>
      </c>
      <c r="D8192" t="s">
        <v>203</v>
      </c>
      <c r="E8192">
        <v>39.5</v>
      </c>
      <c r="F8192">
        <v>8</v>
      </c>
      <c r="G8192">
        <v>316</v>
      </c>
      <c r="H8192" t="s">
        <v>29</v>
      </c>
      <c r="I8192" t="s">
        <v>46</v>
      </c>
      <c r="J8192" s="1">
        <v>44669</v>
      </c>
      <c r="K8192" t="b">
        <v>0</v>
      </c>
      <c r="L8192" t="s">
        <v>19</v>
      </c>
      <c r="M8192">
        <v>4</v>
      </c>
      <c r="N8192">
        <f>G8192/SUMIF(B:B,B8192,G:G)*100</f>
        <v>0.51976248828067173</v>
      </c>
      <c r="Q8192">
        <f>VLOOKUP(C8192, Categories_Pivot_Table!A:B, 2, FALSE)</f>
        <v>23.348837209302324</v>
      </c>
      <c r="T8192">
        <f t="shared" si="128"/>
        <v>2022</v>
      </c>
    </row>
    <row r="8193" spans="1:20" x14ac:dyDescent="0.2">
      <c r="A8193" t="s">
        <v>8450</v>
      </c>
      <c r="B8193" t="s">
        <v>73</v>
      </c>
      <c r="C8193" t="s">
        <v>74</v>
      </c>
      <c r="D8193" t="s">
        <v>124</v>
      </c>
      <c r="E8193">
        <v>18.5</v>
      </c>
      <c r="F8193">
        <v>4</v>
      </c>
      <c r="G8193">
        <v>74</v>
      </c>
      <c r="H8193" t="s">
        <v>29</v>
      </c>
      <c r="I8193" t="s">
        <v>46</v>
      </c>
      <c r="J8193" s="1">
        <v>45024</v>
      </c>
      <c r="K8193" t="b">
        <v>0</v>
      </c>
      <c r="L8193" t="s">
        <v>35</v>
      </c>
      <c r="M8193">
        <v>4</v>
      </c>
      <c r="N8193">
        <f>G8193/SUMIF(B:B,B8193,G:G)*100</f>
        <v>0.12784078639359414</v>
      </c>
      <c r="Q8193">
        <f>VLOOKUP(C8193, Categories_Pivot_Table!A:B, 2, FALSE)</f>
        <v>24.317096165933375</v>
      </c>
      <c r="T8193">
        <f t="shared" si="128"/>
        <v>2023</v>
      </c>
    </row>
    <row r="8194" spans="1:20" x14ac:dyDescent="0.2">
      <c r="A8194" t="s">
        <v>8451</v>
      </c>
      <c r="B8194" t="s">
        <v>95</v>
      </c>
      <c r="C8194" t="s">
        <v>15</v>
      </c>
      <c r="D8194" t="s">
        <v>183</v>
      </c>
      <c r="E8194">
        <v>14</v>
      </c>
      <c r="F8194">
        <v>8</v>
      </c>
      <c r="G8194">
        <v>112</v>
      </c>
      <c r="H8194" t="s">
        <v>56</v>
      </c>
      <c r="I8194" t="s">
        <v>18</v>
      </c>
      <c r="J8194" s="1">
        <v>44938</v>
      </c>
      <c r="K8194" t="b">
        <v>1</v>
      </c>
      <c r="L8194" t="s">
        <v>42</v>
      </c>
      <c r="M8194">
        <v>1</v>
      </c>
      <c r="N8194">
        <f>G8194/SUMIF(B:B,B8194,G:G)*100</f>
        <v>0.1662917678151192</v>
      </c>
      <c r="Q8194">
        <f>VLOOKUP(C8194, Categories_Pivot_Table!A:B, 2, FALSE)</f>
        <v>23.063808900523561</v>
      </c>
      <c r="T8194">
        <f t="shared" ref="T8194:T8257" si="129">YEAR(J8194)</f>
        <v>2023</v>
      </c>
    </row>
    <row r="8195" spans="1:20" x14ac:dyDescent="0.2">
      <c r="A8195" t="s">
        <v>8452</v>
      </c>
      <c r="B8195" t="s">
        <v>113</v>
      </c>
      <c r="C8195" t="s">
        <v>27</v>
      </c>
      <c r="D8195" t="s">
        <v>1201</v>
      </c>
      <c r="E8195">
        <v>26</v>
      </c>
      <c r="F8195">
        <v>2</v>
      </c>
      <c r="G8195">
        <v>52</v>
      </c>
      <c r="H8195" t="s">
        <v>17</v>
      </c>
      <c r="I8195" t="s">
        <v>18</v>
      </c>
      <c r="J8195" s="1">
        <v>45196</v>
      </c>
      <c r="K8195" t="b">
        <v>1</v>
      </c>
      <c r="L8195" t="s">
        <v>30</v>
      </c>
      <c r="M8195">
        <v>9</v>
      </c>
      <c r="N8195">
        <f>G8195/SUMIF(B:B,B8195,G:G)*100</f>
        <v>8.5620667511896328E-2</v>
      </c>
      <c r="Q8195">
        <f>VLOOKUP(C8195, Categories_Pivot_Table!A:B, 2, FALSE)</f>
        <v>25.013711734693878</v>
      </c>
      <c r="T8195">
        <f t="shared" si="129"/>
        <v>2023</v>
      </c>
    </row>
    <row r="8196" spans="1:20" x14ac:dyDescent="0.2">
      <c r="A8196" t="s">
        <v>8453</v>
      </c>
      <c r="B8196" t="s">
        <v>81</v>
      </c>
      <c r="C8196" t="s">
        <v>48</v>
      </c>
      <c r="D8196" t="s">
        <v>280</v>
      </c>
      <c r="E8196">
        <v>5</v>
      </c>
      <c r="F8196">
        <v>3</v>
      </c>
      <c r="G8196">
        <v>15</v>
      </c>
      <c r="H8196" t="s">
        <v>56</v>
      </c>
      <c r="I8196" t="s">
        <v>46</v>
      </c>
      <c r="J8196" s="1">
        <v>44728</v>
      </c>
      <c r="K8196" t="b">
        <v>0</v>
      </c>
      <c r="L8196" t="s">
        <v>42</v>
      </c>
      <c r="M8196">
        <v>6</v>
      </c>
      <c r="N8196">
        <f>G8196/SUMIF(B:B,B8196,G:G)*100</f>
        <v>2.3750900554979377E-2</v>
      </c>
      <c r="Q8196">
        <f>VLOOKUP(C8196, Categories_Pivot_Table!A:B, 2, FALSE)</f>
        <v>23.348837209302324</v>
      </c>
      <c r="T8196">
        <f t="shared" si="129"/>
        <v>2022</v>
      </c>
    </row>
    <row r="8197" spans="1:20" x14ac:dyDescent="0.2">
      <c r="A8197" t="s">
        <v>8454</v>
      </c>
      <c r="B8197" t="s">
        <v>128</v>
      </c>
      <c r="C8197" t="s">
        <v>15</v>
      </c>
      <c r="D8197" t="s">
        <v>1438</v>
      </c>
      <c r="E8197">
        <v>30.5</v>
      </c>
      <c r="F8197">
        <v>1</v>
      </c>
      <c r="G8197">
        <v>30.5</v>
      </c>
      <c r="H8197" t="s">
        <v>29</v>
      </c>
      <c r="I8197" t="s">
        <v>46</v>
      </c>
      <c r="J8197" s="1">
        <v>45035</v>
      </c>
      <c r="K8197" t="b">
        <v>0</v>
      </c>
      <c r="L8197" t="s">
        <v>30</v>
      </c>
      <c r="M8197">
        <v>4</v>
      </c>
      <c r="N8197">
        <f>G8197/SUMIF(B:B,B8197,G:G)*100</f>
        <v>4.455676970724011E-2</v>
      </c>
      <c r="Q8197">
        <f>VLOOKUP(C8197, Categories_Pivot_Table!A:B, 2, FALSE)</f>
        <v>23.063808900523561</v>
      </c>
      <c r="T8197">
        <f t="shared" si="129"/>
        <v>2023</v>
      </c>
    </row>
    <row r="8198" spans="1:20" x14ac:dyDescent="0.2">
      <c r="A8198" t="s">
        <v>8455</v>
      </c>
      <c r="B8198" t="s">
        <v>14</v>
      </c>
      <c r="C8198" t="s">
        <v>22</v>
      </c>
      <c r="D8198" t="s">
        <v>157</v>
      </c>
      <c r="E8198">
        <v>12.5</v>
      </c>
      <c r="F8198">
        <v>10</v>
      </c>
      <c r="G8198">
        <v>125</v>
      </c>
      <c r="H8198" t="s">
        <v>29</v>
      </c>
      <c r="I8198" t="s">
        <v>46</v>
      </c>
      <c r="J8198" s="1">
        <v>45147</v>
      </c>
      <c r="K8198" t="b">
        <v>1</v>
      </c>
      <c r="L8198" t="s">
        <v>30</v>
      </c>
      <c r="M8198">
        <v>8</v>
      </c>
      <c r="N8198">
        <f>G8198/SUMIF(B:B,B8198,G:G)*100</f>
        <v>0.20350517310150024</v>
      </c>
      <c r="Q8198">
        <f>VLOOKUP(C8198, Categories_Pivot_Table!A:B, 2, FALSE)</f>
        <v>21.505681818181817</v>
      </c>
      <c r="T8198">
        <f t="shared" si="129"/>
        <v>2023</v>
      </c>
    </row>
    <row r="8199" spans="1:20" x14ac:dyDescent="0.2">
      <c r="A8199" t="s">
        <v>8456</v>
      </c>
      <c r="B8199" t="s">
        <v>54</v>
      </c>
      <c r="C8199" t="s">
        <v>74</v>
      </c>
      <c r="D8199" t="s">
        <v>626</v>
      </c>
      <c r="E8199">
        <v>26</v>
      </c>
      <c r="F8199">
        <v>4</v>
      </c>
      <c r="G8199">
        <v>104</v>
      </c>
      <c r="H8199" t="s">
        <v>17</v>
      </c>
      <c r="I8199" t="s">
        <v>46</v>
      </c>
      <c r="J8199" s="1">
        <v>44830</v>
      </c>
      <c r="K8199" t="b">
        <v>1</v>
      </c>
      <c r="L8199" t="s">
        <v>19</v>
      </c>
      <c r="M8199">
        <v>9</v>
      </c>
      <c r="N8199">
        <f>G8199/SUMIF(B:B,B8199,G:G)*100</f>
        <v>0.18195974140721363</v>
      </c>
      <c r="Q8199">
        <f>VLOOKUP(C8199, Categories_Pivot_Table!A:B, 2, FALSE)</f>
        <v>24.317096165933375</v>
      </c>
      <c r="T8199">
        <f t="shared" si="129"/>
        <v>2022</v>
      </c>
    </row>
    <row r="8200" spans="1:20" x14ac:dyDescent="0.2">
      <c r="A8200" t="s">
        <v>8457</v>
      </c>
      <c r="B8200" t="s">
        <v>73</v>
      </c>
      <c r="C8200" t="s">
        <v>27</v>
      </c>
      <c r="D8200" t="s">
        <v>305</v>
      </c>
      <c r="E8200">
        <v>23</v>
      </c>
      <c r="F8200">
        <v>2</v>
      </c>
      <c r="G8200">
        <v>46</v>
      </c>
      <c r="H8200" t="s">
        <v>56</v>
      </c>
      <c r="I8200" t="s">
        <v>46</v>
      </c>
      <c r="J8200" s="1">
        <v>44752</v>
      </c>
      <c r="K8200" t="b">
        <v>1</v>
      </c>
      <c r="L8200" t="s">
        <v>24</v>
      </c>
      <c r="M8200">
        <v>7</v>
      </c>
      <c r="N8200">
        <f>G8200/SUMIF(B:B,B8200,G:G)*100</f>
        <v>7.9468596947369338E-2</v>
      </c>
      <c r="Q8200">
        <f>VLOOKUP(C8200, Categories_Pivot_Table!A:B, 2, FALSE)</f>
        <v>25.013711734693878</v>
      </c>
      <c r="T8200">
        <f t="shared" si="129"/>
        <v>2022</v>
      </c>
    </row>
    <row r="8201" spans="1:20" x14ac:dyDescent="0.2">
      <c r="A8201" t="s">
        <v>8458</v>
      </c>
      <c r="B8201" t="s">
        <v>87</v>
      </c>
      <c r="C8201" t="s">
        <v>22</v>
      </c>
      <c r="D8201" t="s">
        <v>147</v>
      </c>
      <c r="E8201">
        <v>32</v>
      </c>
      <c r="F8201">
        <v>2</v>
      </c>
      <c r="G8201">
        <v>64</v>
      </c>
      <c r="H8201" t="s">
        <v>29</v>
      </c>
      <c r="I8201" t="s">
        <v>18</v>
      </c>
      <c r="J8201" s="1">
        <v>45447</v>
      </c>
      <c r="K8201" t="b">
        <v>0</v>
      </c>
      <c r="L8201" t="s">
        <v>49</v>
      </c>
      <c r="M8201">
        <v>6</v>
      </c>
      <c r="N8201">
        <f>G8201/SUMIF(B:B,B8201,G:G)*100</f>
        <v>9.8405523009978943E-2</v>
      </c>
      <c r="Q8201">
        <f>VLOOKUP(C8201, Categories_Pivot_Table!A:B, 2, FALSE)</f>
        <v>21.505681818181817</v>
      </c>
      <c r="T8201">
        <f t="shared" si="129"/>
        <v>2024</v>
      </c>
    </row>
    <row r="8202" spans="1:20" x14ac:dyDescent="0.2">
      <c r="A8202" t="s">
        <v>8459</v>
      </c>
      <c r="B8202" t="s">
        <v>87</v>
      </c>
      <c r="C8202" t="s">
        <v>38</v>
      </c>
      <c r="D8202" t="s">
        <v>404</v>
      </c>
      <c r="E8202">
        <v>11</v>
      </c>
      <c r="F8202">
        <v>2</v>
      </c>
      <c r="G8202">
        <v>22</v>
      </c>
      <c r="H8202" t="s">
        <v>29</v>
      </c>
      <c r="I8202" t="s">
        <v>46</v>
      </c>
      <c r="J8202" s="1">
        <v>45369</v>
      </c>
      <c r="K8202" t="b">
        <v>0</v>
      </c>
      <c r="L8202" t="s">
        <v>19</v>
      </c>
      <c r="M8202">
        <v>3</v>
      </c>
      <c r="N8202">
        <f>G8202/SUMIF(B:B,B8202,G:G)*100</f>
        <v>3.3826898534680259E-2</v>
      </c>
      <c r="Q8202">
        <f>VLOOKUP(C8202, Categories_Pivot_Table!A:B, 2, FALSE)</f>
        <v>23.088790931989923</v>
      </c>
      <c r="T8202">
        <f t="shared" si="129"/>
        <v>2024</v>
      </c>
    </row>
    <row r="8203" spans="1:20" x14ac:dyDescent="0.2">
      <c r="A8203" t="s">
        <v>8460</v>
      </c>
      <c r="B8203" t="s">
        <v>47</v>
      </c>
      <c r="C8203" t="s">
        <v>74</v>
      </c>
      <c r="D8203" t="s">
        <v>75</v>
      </c>
      <c r="E8203">
        <v>23</v>
      </c>
      <c r="F8203">
        <v>9</v>
      </c>
      <c r="G8203">
        <v>207</v>
      </c>
      <c r="H8203" t="s">
        <v>17</v>
      </c>
      <c r="I8203" t="s">
        <v>46</v>
      </c>
      <c r="J8203" s="1">
        <v>45192</v>
      </c>
      <c r="K8203" t="b">
        <v>1</v>
      </c>
      <c r="L8203" t="s">
        <v>35</v>
      </c>
      <c r="M8203">
        <v>9</v>
      </c>
      <c r="N8203">
        <f>G8203/SUMIF(B:B,B8203,G:G)*100</f>
        <v>0.32892123369297505</v>
      </c>
      <c r="Q8203">
        <f>VLOOKUP(C8203, Categories_Pivot_Table!A:B, 2, FALSE)</f>
        <v>24.317096165933375</v>
      </c>
      <c r="T8203">
        <f t="shared" si="129"/>
        <v>2023</v>
      </c>
    </row>
    <row r="8204" spans="1:20" x14ac:dyDescent="0.2">
      <c r="A8204" t="s">
        <v>8461</v>
      </c>
      <c r="B8204" t="s">
        <v>71</v>
      </c>
      <c r="C8204" t="s">
        <v>48</v>
      </c>
      <c r="D8204" t="s">
        <v>280</v>
      </c>
      <c r="E8204">
        <v>5</v>
      </c>
      <c r="F8204">
        <v>1</v>
      </c>
      <c r="G8204">
        <v>5</v>
      </c>
      <c r="H8204" t="s">
        <v>29</v>
      </c>
      <c r="I8204" t="s">
        <v>18</v>
      </c>
      <c r="J8204" s="1">
        <v>45079</v>
      </c>
      <c r="K8204" t="b">
        <v>0</v>
      </c>
      <c r="L8204" t="s">
        <v>65</v>
      </c>
      <c r="M8204">
        <v>6</v>
      </c>
      <c r="N8204">
        <f>G8204/SUMIF(B:B,B8204,G:G)*100</f>
        <v>7.9217332752406222E-3</v>
      </c>
      <c r="Q8204">
        <f>VLOOKUP(C8204, Categories_Pivot_Table!A:B, 2, FALSE)</f>
        <v>23.348837209302324</v>
      </c>
      <c r="T8204">
        <f t="shared" si="129"/>
        <v>2023</v>
      </c>
    </row>
    <row r="8205" spans="1:20" x14ac:dyDescent="0.2">
      <c r="A8205" t="s">
        <v>8462</v>
      </c>
      <c r="B8205" t="s">
        <v>76</v>
      </c>
      <c r="C8205" t="s">
        <v>27</v>
      </c>
      <c r="D8205" t="s">
        <v>3548</v>
      </c>
      <c r="E8205">
        <v>17</v>
      </c>
      <c r="F8205">
        <v>5</v>
      </c>
      <c r="G8205">
        <v>85</v>
      </c>
      <c r="H8205" t="s">
        <v>29</v>
      </c>
      <c r="I8205" t="s">
        <v>46</v>
      </c>
      <c r="J8205" s="1">
        <v>45251</v>
      </c>
      <c r="K8205" t="b">
        <v>1</v>
      </c>
      <c r="L8205" t="s">
        <v>49</v>
      </c>
      <c r="M8205">
        <v>11</v>
      </c>
      <c r="N8205">
        <f>G8205/SUMIF(B:B,B8205,G:G)*100</f>
        <v>0.14472642449111636</v>
      </c>
      <c r="Q8205">
        <f>VLOOKUP(C8205, Categories_Pivot_Table!A:B, 2, FALSE)</f>
        <v>25.013711734693878</v>
      </c>
      <c r="T8205">
        <f t="shared" si="129"/>
        <v>2023</v>
      </c>
    </row>
    <row r="8206" spans="1:20" x14ac:dyDescent="0.2">
      <c r="A8206" t="s">
        <v>8463</v>
      </c>
      <c r="B8206" t="s">
        <v>95</v>
      </c>
      <c r="C8206" t="s">
        <v>27</v>
      </c>
      <c r="D8206" t="s">
        <v>380</v>
      </c>
      <c r="E8206">
        <v>41</v>
      </c>
      <c r="F8206">
        <v>10</v>
      </c>
      <c r="G8206">
        <v>410</v>
      </c>
      <c r="H8206" t="s">
        <v>29</v>
      </c>
      <c r="I8206" t="s">
        <v>46</v>
      </c>
      <c r="J8206" s="1">
        <v>45202</v>
      </c>
      <c r="K8206" t="b">
        <v>1</v>
      </c>
      <c r="L8206" t="s">
        <v>49</v>
      </c>
      <c r="M8206">
        <v>10</v>
      </c>
      <c r="N8206">
        <f>G8206/SUMIF(B:B,B8206,G:G)*100</f>
        <v>0.60874665003748996</v>
      </c>
      <c r="Q8206">
        <f>VLOOKUP(C8206, Categories_Pivot_Table!A:B, 2, FALSE)</f>
        <v>25.013711734693878</v>
      </c>
      <c r="T8206">
        <f t="shared" si="129"/>
        <v>2023</v>
      </c>
    </row>
    <row r="8207" spans="1:20" x14ac:dyDescent="0.2">
      <c r="A8207" t="s">
        <v>8464</v>
      </c>
      <c r="B8207" t="s">
        <v>37</v>
      </c>
      <c r="C8207" t="s">
        <v>74</v>
      </c>
      <c r="D8207" t="s">
        <v>349</v>
      </c>
      <c r="E8207">
        <v>38</v>
      </c>
      <c r="F8207">
        <v>3</v>
      </c>
      <c r="G8207">
        <v>114</v>
      </c>
      <c r="H8207" t="s">
        <v>17</v>
      </c>
      <c r="I8207" t="s">
        <v>18</v>
      </c>
      <c r="J8207" s="1">
        <v>45607</v>
      </c>
      <c r="K8207" t="b">
        <v>0</v>
      </c>
      <c r="L8207" t="s">
        <v>19</v>
      </c>
      <c r="M8207">
        <v>11</v>
      </c>
      <c r="N8207">
        <f>G8207/SUMIF(B:B,B8207,G:G)*100</f>
        <v>0.17021403668560423</v>
      </c>
      <c r="Q8207">
        <f>VLOOKUP(C8207, Categories_Pivot_Table!A:B, 2, FALSE)</f>
        <v>24.317096165933375</v>
      </c>
      <c r="T8207">
        <f t="shared" si="129"/>
        <v>2024</v>
      </c>
    </row>
    <row r="8208" spans="1:20" x14ac:dyDescent="0.2">
      <c r="A8208" t="s">
        <v>8465</v>
      </c>
      <c r="B8208" t="s">
        <v>71</v>
      </c>
      <c r="C8208" t="s">
        <v>22</v>
      </c>
      <c r="D8208" t="s">
        <v>67</v>
      </c>
      <c r="E8208">
        <v>27.5</v>
      </c>
      <c r="F8208">
        <v>5</v>
      </c>
      <c r="G8208">
        <v>137.5</v>
      </c>
      <c r="H8208" t="s">
        <v>56</v>
      </c>
      <c r="I8208" t="s">
        <v>18</v>
      </c>
      <c r="J8208" s="1">
        <v>44929</v>
      </c>
      <c r="K8208" t="b">
        <v>0</v>
      </c>
      <c r="L8208" t="s">
        <v>49</v>
      </c>
      <c r="M8208">
        <v>1</v>
      </c>
      <c r="N8208">
        <f>G8208/SUMIF(B:B,B8208,G:G)*100</f>
        <v>0.2178476650691171</v>
      </c>
      <c r="Q8208">
        <f>VLOOKUP(C8208, Categories_Pivot_Table!A:B, 2, FALSE)</f>
        <v>21.505681818181817</v>
      </c>
      <c r="T8208">
        <f t="shared" si="129"/>
        <v>2023</v>
      </c>
    </row>
    <row r="8209" spans="1:20" x14ac:dyDescent="0.2">
      <c r="A8209" t="s">
        <v>8466</v>
      </c>
      <c r="B8209" t="s">
        <v>121</v>
      </c>
      <c r="C8209" t="s">
        <v>48</v>
      </c>
      <c r="D8209" t="s">
        <v>237</v>
      </c>
      <c r="E8209">
        <v>11</v>
      </c>
      <c r="F8209">
        <v>1</v>
      </c>
      <c r="G8209">
        <v>11</v>
      </c>
      <c r="H8209" t="s">
        <v>17</v>
      </c>
      <c r="I8209" t="s">
        <v>18</v>
      </c>
      <c r="J8209" s="1">
        <v>45474</v>
      </c>
      <c r="K8209" t="b">
        <v>1</v>
      </c>
      <c r="L8209" t="s">
        <v>19</v>
      </c>
      <c r="M8209">
        <v>7</v>
      </c>
      <c r="N8209">
        <f>G8209/SUMIF(B:B,B8209,G:G)*100</f>
        <v>1.6775836694855158E-2</v>
      </c>
      <c r="Q8209">
        <f>VLOOKUP(C8209, Categories_Pivot_Table!A:B, 2, FALSE)</f>
        <v>23.348837209302324</v>
      </c>
      <c r="T8209">
        <f t="shared" si="129"/>
        <v>2024</v>
      </c>
    </row>
    <row r="8210" spans="1:20" x14ac:dyDescent="0.2">
      <c r="A8210" t="s">
        <v>8467</v>
      </c>
      <c r="B8210" t="s">
        <v>32</v>
      </c>
      <c r="C8210" t="s">
        <v>74</v>
      </c>
      <c r="D8210" t="s">
        <v>248</v>
      </c>
      <c r="E8210">
        <v>15.5</v>
      </c>
      <c r="F8210">
        <v>7</v>
      </c>
      <c r="G8210">
        <v>108.5</v>
      </c>
      <c r="H8210" t="s">
        <v>56</v>
      </c>
      <c r="I8210" t="s">
        <v>18</v>
      </c>
      <c r="J8210" s="1">
        <v>44816</v>
      </c>
      <c r="K8210" t="b">
        <v>1</v>
      </c>
      <c r="L8210" t="s">
        <v>19</v>
      </c>
      <c r="M8210">
        <v>9</v>
      </c>
      <c r="N8210">
        <f>G8210/SUMIF(B:B,B8210,G:G)*100</f>
        <v>0.18505095296976931</v>
      </c>
      <c r="Q8210">
        <f>VLOOKUP(C8210, Categories_Pivot_Table!A:B, 2, FALSE)</f>
        <v>24.317096165933375</v>
      </c>
      <c r="T8210">
        <f t="shared" si="129"/>
        <v>2022</v>
      </c>
    </row>
    <row r="8211" spans="1:20" x14ac:dyDescent="0.2">
      <c r="A8211" t="s">
        <v>8468</v>
      </c>
      <c r="B8211" t="s">
        <v>128</v>
      </c>
      <c r="C8211" t="s">
        <v>38</v>
      </c>
      <c r="D8211" t="s">
        <v>2123</v>
      </c>
      <c r="E8211">
        <v>27.5</v>
      </c>
      <c r="F8211">
        <v>3</v>
      </c>
      <c r="G8211">
        <v>82.5</v>
      </c>
      <c r="H8211" t="s">
        <v>29</v>
      </c>
      <c r="I8211" t="s">
        <v>46</v>
      </c>
      <c r="J8211" s="1">
        <v>44859</v>
      </c>
      <c r="K8211" t="b">
        <v>1</v>
      </c>
      <c r="L8211" t="s">
        <v>49</v>
      </c>
      <c r="M8211">
        <v>10</v>
      </c>
      <c r="N8211">
        <f>G8211/SUMIF(B:B,B8211,G:G)*100</f>
        <v>0.1205224098638462</v>
      </c>
      <c r="Q8211">
        <f>VLOOKUP(C8211, Categories_Pivot_Table!A:B, 2, FALSE)</f>
        <v>23.088790931989923</v>
      </c>
      <c r="T8211">
        <f t="shared" si="129"/>
        <v>2022</v>
      </c>
    </row>
    <row r="8212" spans="1:20" x14ac:dyDescent="0.2">
      <c r="A8212" t="s">
        <v>8469</v>
      </c>
      <c r="B8212" t="s">
        <v>32</v>
      </c>
      <c r="C8212" t="s">
        <v>48</v>
      </c>
      <c r="D8212" t="s">
        <v>195</v>
      </c>
      <c r="E8212">
        <v>20</v>
      </c>
      <c r="F8212">
        <v>1</v>
      </c>
      <c r="G8212">
        <v>20</v>
      </c>
      <c r="H8212" t="s">
        <v>17</v>
      </c>
      <c r="I8212" t="s">
        <v>18</v>
      </c>
      <c r="J8212" s="1">
        <v>45373</v>
      </c>
      <c r="K8212" t="b">
        <v>0</v>
      </c>
      <c r="L8212" t="s">
        <v>65</v>
      </c>
      <c r="M8212">
        <v>3</v>
      </c>
      <c r="N8212">
        <f>G8212/SUMIF(B:B,B8212,G:G)*100</f>
        <v>3.4110774740971309E-2</v>
      </c>
      <c r="Q8212">
        <f>VLOOKUP(C8212, Categories_Pivot_Table!A:B, 2, FALSE)</f>
        <v>23.348837209302324</v>
      </c>
      <c r="T8212">
        <f t="shared" si="129"/>
        <v>2024</v>
      </c>
    </row>
    <row r="8213" spans="1:20" x14ac:dyDescent="0.2">
      <c r="A8213" t="s">
        <v>8470</v>
      </c>
      <c r="B8213" t="s">
        <v>106</v>
      </c>
      <c r="C8213" t="s">
        <v>15</v>
      </c>
      <c r="D8213" t="s">
        <v>171</v>
      </c>
      <c r="E8213">
        <v>21.5</v>
      </c>
      <c r="F8213">
        <v>6</v>
      </c>
      <c r="G8213">
        <v>129</v>
      </c>
      <c r="H8213" t="s">
        <v>56</v>
      </c>
      <c r="I8213" t="s">
        <v>18</v>
      </c>
      <c r="J8213" s="1">
        <v>44764</v>
      </c>
      <c r="K8213" t="b">
        <v>0</v>
      </c>
      <c r="L8213" t="s">
        <v>65</v>
      </c>
      <c r="M8213">
        <v>7</v>
      </c>
      <c r="N8213">
        <f>G8213/SUMIF(B:B,B8213,G:G)*100</f>
        <v>0.21023468057366365</v>
      </c>
      <c r="Q8213">
        <f>VLOOKUP(C8213, Categories_Pivot_Table!A:B, 2, FALSE)</f>
        <v>23.063808900523561</v>
      </c>
      <c r="T8213">
        <f t="shared" si="129"/>
        <v>2022</v>
      </c>
    </row>
    <row r="8214" spans="1:20" x14ac:dyDescent="0.2">
      <c r="A8214" t="s">
        <v>8471</v>
      </c>
      <c r="B8214" t="s">
        <v>44</v>
      </c>
      <c r="C8214" t="s">
        <v>38</v>
      </c>
      <c r="D8214" t="s">
        <v>241</v>
      </c>
      <c r="E8214">
        <v>17</v>
      </c>
      <c r="F8214">
        <v>6</v>
      </c>
      <c r="G8214">
        <v>102</v>
      </c>
      <c r="H8214" t="s">
        <v>17</v>
      </c>
      <c r="I8214" t="s">
        <v>18</v>
      </c>
      <c r="J8214" s="1">
        <v>45291</v>
      </c>
      <c r="K8214" t="b">
        <v>0</v>
      </c>
      <c r="L8214" t="s">
        <v>24</v>
      </c>
      <c r="M8214">
        <v>12</v>
      </c>
      <c r="N8214">
        <f>G8214/SUMIF(B:B,B8214,G:G)*100</f>
        <v>0.16805476608259395</v>
      </c>
      <c r="Q8214">
        <f>VLOOKUP(C8214, Categories_Pivot_Table!A:B, 2, FALSE)</f>
        <v>23.088790931989923</v>
      </c>
      <c r="T8214">
        <f t="shared" si="129"/>
        <v>2023</v>
      </c>
    </row>
    <row r="8215" spans="1:20" x14ac:dyDescent="0.2">
      <c r="A8215" t="s">
        <v>8472</v>
      </c>
      <c r="B8215" t="s">
        <v>128</v>
      </c>
      <c r="C8215" t="s">
        <v>135</v>
      </c>
      <c r="D8215" t="s">
        <v>144</v>
      </c>
      <c r="E8215">
        <v>11</v>
      </c>
      <c r="F8215">
        <v>2</v>
      </c>
      <c r="G8215">
        <v>22</v>
      </c>
      <c r="H8215" t="s">
        <v>17</v>
      </c>
      <c r="I8215" t="s">
        <v>18</v>
      </c>
      <c r="J8215" s="1">
        <v>45213</v>
      </c>
      <c r="K8215" t="b">
        <v>1</v>
      </c>
      <c r="L8215" t="s">
        <v>35</v>
      </c>
      <c r="M8215">
        <v>10</v>
      </c>
      <c r="N8215">
        <f>G8215/SUMIF(B:B,B8215,G:G)*100</f>
        <v>3.2139309297025652E-2</v>
      </c>
      <c r="Q8215">
        <f>VLOOKUP(C8215, Categories_Pivot_Table!A:B, 2, FALSE)</f>
        <v>23.146341463414632</v>
      </c>
      <c r="T8215">
        <f t="shared" si="129"/>
        <v>2023</v>
      </c>
    </row>
    <row r="8216" spans="1:20" x14ac:dyDescent="0.2">
      <c r="A8216" t="s">
        <v>8473</v>
      </c>
      <c r="B8216" t="s">
        <v>47</v>
      </c>
      <c r="C8216" t="s">
        <v>74</v>
      </c>
      <c r="D8216" t="s">
        <v>321</v>
      </c>
      <c r="E8216">
        <v>32</v>
      </c>
      <c r="F8216">
        <v>3</v>
      </c>
      <c r="G8216">
        <v>96</v>
      </c>
      <c r="H8216" t="s">
        <v>29</v>
      </c>
      <c r="I8216" t="s">
        <v>18</v>
      </c>
      <c r="J8216" s="1">
        <v>45142</v>
      </c>
      <c r="K8216" t="b">
        <v>1</v>
      </c>
      <c r="L8216" t="s">
        <v>65</v>
      </c>
      <c r="M8216">
        <v>8</v>
      </c>
      <c r="N8216">
        <f>G8216/SUMIF(B:B,B8216,G:G)*100</f>
        <v>0.15254318084311888</v>
      </c>
      <c r="Q8216">
        <f>VLOOKUP(C8216, Categories_Pivot_Table!A:B, 2, FALSE)</f>
        <v>24.317096165933375</v>
      </c>
      <c r="T8216">
        <f t="shared" si="129"/>
        <v>2023</v>
      </c>
    </row>
    <row r="8217" spans="1:20" x14ac:dyDescent="0.2">
      <c r="A8217" t="s">
        <v>8474</v>
      </c>
      <c r="B8217" t="s">
        <v>63</v>
      </c>
      <c r="C8217" t="s">
        <v>48</v>
      </c>
      <c r="D8217" t="s">
        <v>93</v>
      </c>
      <c r="E8217">
        <v>41</v>
      </c>
      <c r="F8217">
        <v>1</v>
      </c>
      <c r="G8217">
        <v>41</v>
      </c>
      <c r="H8217" t="s">
        <v>56</v>
      </c>
      <c r="I8217" t="s">
        <v>46</v>
      </c>
      <c r="J8217" s="1">
        <v>45243</v>
      </c>
      <c r="K8217" t="b">
        <v>1</v>
      </c>
      <c r="L8217" t="s">
        <v>19</v>
      </c>
      <c r="M8217">
        <v>11</v>
      </c>
      <c r="N8217">
        <f>G8217/SUMIF(B:B,B8217,G:G)*100</f>
        <v>6.7737245572297114E-2</v>
      </c>
      <c r="Q8217">
        <f>VLOOKUP(C8217, Categories_Pivot_Table!A:B, 2, FALSE)</f>
        <v>23.348837209302324</v>
      </c>
      <c r="T8217">
        <f t="shared" si="129"/>
        <v>2023</v>
      </c>
    </row>
    <row r="8218" spans="1:20" x14ac:dyDescent="0.2">
      <c r="A8218" t="s">
        <v>8475</v>
      </c>
      <c r="B8218" t="s">
        <v>47</v>
      </c>
      <c r="C8218" t="s">
        <v>33</v>
      </c>
      <c r="D8218" t="s">
        <v>398</v>
      </c>
      <c r="E8218">
        <v>21.5</v>
      </c>
      <c r="F8218">
        <v>4</v>
      </c>
      <c r="G8218">
        <v>86</v>
      </c>
      <c r="H8218" t="s">
        <v>56</v>
      </c>
      <c r="I8218" t="s">
        <v>18</v>
      </c>
      <c r="J8218" s="1">
        <v>45106</v>
      </c>
      <c r="K8218" t="b">
        <v>0</v>
      </c>
      <c r="L8218" t="s">
        <v>42</v>
      </c>
      <c r="M8218">
        <v>6</v>
      </c>
      <c r="N8218">
        <f>G8218/SUMIF(B:B,B8218,G:G)*100</f>
        <v>0.13665326617196066</v>
      </c>
      <c r="Q8218">
        <f>VLOOKUP(C8218, Categories_Pivot_Table!A:B, 2, FALSE)</f>
        <v>23.300574345883856</v>
      </c>
      <c r="T8218">
        <f t="shared" si="129"/>
        <v>2023</v>
      </c>
    </row>
    <row r="8219" spans="1:20" x14ac:dyDescent="0.2">
      <c r="A8219" t="s">
        <v>8476</v>
      </c>
      <c r="B8219" t="s">
        <v>104</v>
      </c>
      <c r="C8219" t="s">
        <v>48</v>
      </c>
      <c r="D8219" t="s">
        <v>294</v>
      </c>
      <c r="E8219">
        <v>6.5</v>
      </c>
      <c r="F8219">
        <v>10</v>
      </c>
      <c r="G8219">
        <v>65</v>
      </c>
      <c r="H8219" t="s">
        <v>56</v>
      </c>
      <c r="I8219" t="s">
        <v>46</v>
      </c>
      <c r="J8219" s="1">
        <v>44719</v>
      </c>
      <c r="K8219" t="b">
        <v>1</v>
      </c>
      <c r="L8219" t="s">
        <v>49</v>
      </c>
      <c r="M8219">
        <v>6</v>
      </c>
      <c r="N8219">
        <f>G8219/SUMIF(B:B,B8219,G:G)*100</f>
        <v>0.10563437505078577</v>
      </c>
      <c r="Q8219">
        <f>VLOOKUP(C8219, Categories_Pivot_Table!A:B, 2, FALSE)</f>
        <v>23.348837209302324</v>
      </c>
      <c r="T8219">
        <f t="shared" si="129"/>
        <v>2022</v>
      </c>
    </row>
    <row r="8220" spans="1:20" x14ac:dyDescent="0.2">
      <c r="A8220" t="s">
        <v>8477</v>
      </c>
      <c r="B8220" t="s">
        <v>87</v>
      </c>
      <c r="C8220" t="s">
        <v>22</v>
      </c>
      <c r="D8220" t="s">
        <v>23</v>
      </c>
      <c r="E8220">
        <v>29</v>
      </c>
      <c r="F8220">
        <v>6</v>
      </c>
      <c r="G8220">
        <v>174</v>
      </c>
      <c r="H8220" t="s">
        <v>29</v>
      </c>
      <c r="I8220" t="s">
        <v>18</v>
      </c>
      <c r="J8220" s="1">
        <v>45094</v>
      </c>
      <c r="K8220" t="b">
        <v>0</v>
      </c>
      <c r="L8220" t="s">
        <v>35</v>
      </c>
      <c r="M8220">
        <v>6</v>
      </c>
      <c r="N8220">
        <f>G8220/SUMIF(B:B,B8220,G:G)*100</f>
        <v>0.26754001568338021</v>
      </c>
      <c r="Q8220">
        <f>VLOOKUP(C8220, Categories_Pivot_Table!A:B, 2, FALSE)</f>
        <v>21.505681818181817</v>
      </c>
      <c r="T8220">
        <f t="shared" si="129"/>
        <v>2023</v>
      </c>
    </row>
    <row r="8221" spans="1:20" x14ac:dyDescent="0.2">
      <c r="A8221" t="s">
        <v>8478</v>
      </c>
      <c r="B8221" t="s">
        <v>37</v>
      </c>
      <c r="C8221" t="s">
        <v>27</v>
      </c>
      <c r="D8221" t="s">
        <v>380</v>
      </c>
      <c r="E8221">
        <v>41</v>
      </c>
      <c r="F8221">
        <v>9</v>
      </c>
      <c r="G8221">
        <v>369</v>
      </c>
      <c r="H8221" t="s">
        <v>56</v>
      </c>
      <c r="I8221" t="s">
        <v>46</v>
      </c>
      <c r="J8221" s="1">
        <v>45137</v>
      </c>
      <c r="K8221" t="b">
        <v>0</v>
      </c>
      <c r="L8221" t="s">
        <v>24</v>
      </c>
      <c r="M8221">
        <v>7</v>
      </c>
      <c r="N8221">
        <f>G8221/SUMIF(B:B,B8221,G:G)*100</f>
        <v>0.55095596085077159</v>
      </c>
      <c r="Q8221">
        <f>VLOOKUP(C8221, Categories_Pivot_Table!A:B, 2, FALSE)</f>
        <v>25.013711734693878</v>
      </c>
      <c r="T8221">
        <f t="shared" si="129"/>
        <v>2023</v>
      </c>
    </row>
    <row r="8222" spans="1:20" x14ac:dyDescent="0.2">
      <c r="A8222" t="s">
        <v>8479</v>
      </c>
      <c r="B8222" t="s">
        <v>21</v>
      </c>
      <c r="C8222" t="s">
        <v>74</v>
      </c>
      <c r="D8222" t="s">
        <v>374</v>
      </c>
      <c r="E8222">
        <v>29</v>
      </c>
      <c r="F8222">
        <v>8</v>
      </c>
      <c r="G8222">
        <v>232</v>
      </c>
      <c r="H8222" t="s">
        <v>56</v>
      </c>
      <c r="I8222" t="s">
        <v>46</v>
      </c>
      <c r="J8222" s="1">
        <v>45457</v>
      </c>
      <c r="K8222" t="b">
        <v>0</v>
      </c>
      <c r="L8222" t="s">
        <v>65</v>
      </c>
      <c r="M8222">
        <v>6</v>
      </c>
      <c r="N8222">
        <f>G8222/SUMIF(B:B,B8222,G:G)*100</f>
        <v>0.37581500830194792</v>
      </c>
      <c r="Q8222">
        <f>VLOOKUP(C8222, Categories_Pivot_Table!A:B, 2, FALSE)</f>
        <v>24.317096165933375</v>
      </c>
      <c r="T8222">
        <f t="shared" si="129"/>
        <v>2024</v>
      </c>
    </row>
    <row r="8223" spans="1:20" x14ac:dyDescent="0.2">
      <c r="A8223" t="s">
        <v>8480</v>
      </c>
      <c r="B8223" t="s">
        <v>121</v>
      </c>
      <c r="C8223" t="s">
        <v>27</v>
      </c>
      <c r="D8223" t="s">
        <v>915</v>
      </c>
      <c r="E8223">
        <v>20</v>
      </c>
      <c r="F8223">
        <v>9</v>
      </c>
      <c r="G8223">
        <v>180</v>
      </c>
      <c r="H8223" t="s">
        <v>56</v>
      </c>
      <c r="I8223" t="s">
        <v>18</v>
      </c>
      <c r="J8223" s="1">
        <v>45210</v>
      </c>
      <c r="K8223" t="b">
        <v>0</v>
      </c>
      <c r="L8223" t="s">
        <v>30</v>
      </c>
      <c r="M8223">
        <v>10</v>
      </c>
      <c r="N8223">
        <f>G8223/SUMIF(B:B,B8223,G:G)*100</f>
        <v>0.27451369137035714</v>
      </c>
      <c r="Q8223">
        <f>VLOOKUP(C8223, Categories_Pivot_Table!A:B, 2, FALSE)</f>
        <v>25.013711734693878</v>
      </c>
      <c r="T8223">
        <f t="shared" si="129"/>
        <v>2023</v>
      </c>
    </row>
    <row r="8224" spans="1:20" x14ac:dyDescent="0.2">
      <c r="A8224" t="s">
        <v>8481</v>
      </c>
      <c r="B8224" t="s">
        <v>73</v>
      </c>
      <c r="C8224" t="s">
        <v>33</v>
      </c>
      <c r="D8224" t="s">
        <v>707</v>
      </c>
      <c r="E8224">
        <v>30.5</v>
      </c>
      <c r="F8224">
        <v>2</v>
      </c>
      <c r="G8224">
        <v>61</v>
      </c>
      <c r="H8224" t="s">
        <v>56</v>
      </c>
      <c r="I8224" t="s">
        <v>18</v>
      </c>
      <c r="J8224" s="1">
        <v>45417</v>
      </c>
      <c r="K8224" t="b">
        <v>1</v>
      </c>
      <c r="L8224" t="s">
        <v>24</v>
      </c>
      <c r="M8224">
        <v>5</v>
      </c>
      <c r="N8224">
        <f>G8224/SUMIF(B:B,B8224,G:G)*100</f>
        <v>0.10538226986498977</v>
      </c>
      <c r="Q8224">
        <f>VLOOKUP(C8224, Categories_Pivot_Table!A:B, 2, FALSE)</f>
        <v>23.300574345883856</v>
      </c>
      <c r="T8224">
        <f t="shared" si="129"/>
        <v>2024</v>
      </c>
    </row>
    <row r="8225" spans="1:20" x14ac:dyDescent="0.2">
      <c r="A8225" t="s">
        <v>8482</v>
      </c>
      <c r="B8225" t="s">
        <v>51</v>
      </c>
      <c r="C8225" t="s">
        <v>15</v>
      </c>
      <c r="D8225" t="s">
        <v>511</v>
      </c>
      <c r="E8225">
        <v>15.5</v>
      </c>
      <c r="F8225">
        <v>8</v>
      </c>
      <c r="G8225">
        <v>124</v>
      </c>
      <c r="H8225" t="s">
        <v>56</v>
      </c>
      <c r="I8225" t="s">
        <v>18</v>
      </c>
      <c r="J8225" s="1">
        <v>44783</v>
      </c>
      <c r="K8225" t="b">
        <v>0</v>
      </c>
      <c r="L8225" t="s">
        <v>30</v>
      </c>
      <c r="M8225">
        <v>8</v>
      </c>
      <c r="N8225">
        <f>G8225/SUMIF(B:B,B8225,G:G)*100</f>
        <v>0.19222720014882105</v>
      </c>
      <c r="Q8225">
        <f>VLOOKUP(C8225, Categories_Pivot_Table!A:B, 2, FALSE)</f>
        <v>23.063808900523561</v>
      </c>
      <c r="T8225">
        <f t="shared" si="129"/>
        <v>2022</v>
      </c>
    </row>
    <row r="8226" spans="1:20" x14ac:dyDescent="0.2">
      <c r="A8226" t="s">
        <v>8483</v>
      </c>
      <c r="B8226" t="s">
        <v>87</v>
      </c>
      <c r="C8226" t="s">
        <v>48</v>
      </c>
      <c r="D8226" t="s">
        <v>201</v>
      </c>
      <c r="E8226">
        <v>35</v>
      </c>
      <c r="F8226">
        <v>5</v>
      </c>
      <c r="G8226">
        <v>175</v>
      </c>
      <c r="H8226" t="s">
        <v>29</v>
      </c>
      <c r="I8226" t="s">
        <v>46</v>
      </c>
      <c r="J8226" s="1">
        <v>45350</v>
      </c>
      <c r="K8226" t="b">
        <v>1</v>
      </c>
      <c r="L8226" t="s">
        <v>30</v>
      </c>
      <c r="M8226">
        <v>2</v>
      </c>
      <c r="N8226">
        <f>G8226/SUMIF(B:B,B8226,G:G)*100</f>
        <v>0.26907760198041114</v>
      </c>
      <c r="Q8226">
        <f>VLOOKUP(C8226, Categories_Pivot_Table!A:B, 2, FALSE)</f>
        <v>23.348837209302324</v>
      </c>
      <c r="T8226">
        <f t="shared" si="129"/>
        <v>2024</v>
      </c>
    </row>
    <row r="8227" spans="1:20" x14ac:dyDescent="0.2">
      <c r="A8227" t="s">
        <v>8484</v>
      </c>
      <c r="B8227" t="s">
        <v>106</v>
      </c>
      <c r="C8227" t="s">
        <v>135</v>
      </c>
      <c r="D8227" t="s">
        <v>724</v>
      </c>
      <c r="E8227">
        <v>38</v>
      </c>
      <c r="F8227">
        <v>9</v>
      </c>
      <c r="G8227">
        <v>342</v>
      </c>
      <c r="H8227" t="s">
        <v>29</v>
      </c>
      <c r="I8227" t="s">
        <v>18</v>
      </c>
      <c r="J8227" s="1">
        <v>44829</v>
      </c>
      <c r="K8227" t="b">
        <v>0</v>
      </c>
      <c r="L8227" t="s">
        <v>24</v>
      </c>
      <c r="M8227">
        <v>9</v>
      </c>
      <c r="N8227">
        <f>G8227/SUMIF(B:B,B8227,G:G)*100</f>
        <v>0.55736636245110827</v>
      </c>
      <c r="Q8227">
        <f>VLOOKUP(C8227, Categories_Pivot_Table!A:B, 2, FALSE)</f>
        <v>23.146341463414632</v>
      </c>
      <c r="T8227">
        <f t="shared" si="129"/>
        <v>2022</v>
      </c>
    </row>
    <row r="8228" spans="1:20" x14ac:dyDescent="0.2">
      <c r="A8228" t="s">
        <v>8485</v>
      </c>
      <c r="B8228" t="s">
        <v>84</v>
      </c>
      <c r="C8228" t="s">
        <v>15</v>
      </c>
      <c r="D8228" t="s">
        <v>197</v>
      </c>
      <c r="E8228">
        <v>41</v>
      </c>
      <c r="F8228">
        <v>1</v>
      </c>
      <c r="G8228">
        <v>41</v>
      </c>
      <c r="H8228" t="s">
        <v>17</v>
      </c>
      <c r="I8228" t="s">
        <v>46</v>
      </c>
      <c r="J8228" s="1">
        <v>45007</v>
      </c>
      <c r="K8228" t="b">
        <v>1</v>
      </c>
      <c r="L8228" t="s">
        <v>30</v>
      </c>
      <c r="M8228">
        <v>3</v>
      </c>
      <c r="N8228">
        <f>G8228/SUMIF(B:B,B8228,G:G)*100</f>
        <v>6.6377949568948075E-2</v>
      </c>
      <c r="Q8228">
        <f>VLOOKUP(C8228, Categories_Pivot_Table!A:B, 2, FALSE)</f>
        <v>23.063808900523561</v>
      </c>
      <c r="T8228">
        <f t="shared" si="129"/>
        <v>2023</v>
      </c>
    </row>
    <row r="8229" spans="1:20" x14ac:dyDescent="0.2">
      <c r="A8229" t="s">
        <v>8486</v>
      </c>
      <c r="B8229" t="s">
        <v>128</v>
      </c>
      <c r="C8229" t="s">
        <v>15</v>
      </c>
      <c r="D8229" t="s">
        <v>226</v>
      </c>
      <c r="E8229">
        <v>27.5</v>
      </c>
      <c r="F8229">
        <v>9</v>
      </c>
      <c r="G8229">
        <v>247.5</v>
      </c>
      <c r="H8229" t="s">
        <v>17</v>
      </c>
      <c r="I8229" t="s">
        <v>46</v>
      </c>
      <c r="J8229" s="1">
        <v>45402</v>
      </c>
      <c r="K8229" t="b">
        <v>0</v>
      </c>
      <c r="L8229" t="s">
        <v>35</v>
      </c>
      <c r="M8229">
        <v>4</v>
      </c>
      <c r="N8229">
        <f>G8229/SUMIF(B:B,B8229,G:G)*100</f>
        <v>0.36156722959153859</v>
      </c>
      <c r="Q8229">
        <f>VLOOKUP(C8229, Categories_Pivot_Table!A:B, 2, FALSE)</f>
        <v>23.063808900523561</v>
      </c>
      <c r="T8229">
        <f t="shared" si="129"/>
        <v>2024</v>
      </c>
    </row>
    <row r="8230" spans="1:20" x14ac:dyDescent="0.2">
      <c r="A8230" t="s">
        <v>8487</v>
      </c>
      <c r="B8230" t="s">
        <v>76</v>
      </c>
      <c r="C8230" t="s">
        <v>38</v>
      </c>
      <c r="D8230" t="s">
        <v>404</v>
      </c>
      <c r="E8230">
        <v>11</v>
      </c>
      <c r="F8230">
        <v>7</v>
      </c>
      <c r="G8230">
        <v>77</v>
      </c>
      <c r="H8230" t="s">
        <v>56</v>
      </c>
      <c r="I8230" t="s">
        <v>18</v>
      </c>
      <c r="J8230" s="1">
        <v>45173</v>
      </c>
      <c r="K8230" t="b">
        <v>0</v>
      </c>
      <c r="L8230" t="s">
        <v>19</v>
      </c>
      <c r="M8230">
        <v>9</v>
      </c>
      <c r="N8230">
        <f>G8230/SUMIF(B:B,B8230,G:G)*100</f>
        <v>0.13110511395077598</v>
      </c>
      <c r="Q8230">
        <f>VLOOKUP(C8230, Categories_Pivot_Table!A:B, 2, FALSE)</f>
        <v>23.088790931989923</v>
      </c>
      <c r="T8230">
        <f t="shared" si="129"/>
        <v>2023</v>
      </c>
    </row>
    <row r="8231" spans="1:20" x14ac:dyDescent="0.2">
      <c r="A8231" t="s">
        <v>8488</v>
      </c>
      <c r="B8231" t="s">
        <v>37</v>
      </c>
      <c r="C8231" t="s">
        <v>22</v>
      </c>
      <c r="D8231" t="s">
        <v>1043</v>
      </c>
      <c r="E8231">
        <v>14</v>
      </c>
      <c r="F8231">
        <v>8</v>
      </c>
      <c r="G8231">
        <v>112</v>
      </c>
      <c r="H8231" t="s">
        <v>56</v>
      </c>
      <c r="I8231" t="s">
        <v>46</v>
      </c>
      <c r="J8231" s="1">
        <v>44639</v>
      </c>
      <c r="K8231" t="b">
        <v>0</v>
      </c>
      <c r="L8231" t="s">
        <v>35</v>
      </c>
      <c r="M8231">
        <v>3</v>
      </c>
      <c r="N8231">
        <f>G8231/SUMIF(B:B,B8231,G:G)*100</f>
        <v>0.16722782551568133</v>
      </c>
      <c r="Q8231">
        <f>VLOOKUP(C8231, Categories_Pivot_Table!A:B, 2, FALSE)</f>
        <v>21.505681818181817</v>
      </c>
      <c r="T8231">
        <f t="shared" si="129"/>
        <v>2022</v>
      </c>
    </row>
    <row r="8232" spans="1:20" x14ac:dyDescent="0.2">
      <c r="A8232" t="s">
        <v>8489</v>
      </c>
      <c r="B8232" t="s">
        <v>73</v>
      </c>
      <c r="C8232" t="s">
        <v>74</v>
      </c>
      <c r="D8232" t="s">
        <v>364</v>
      </c>
      <c r="E8232">
        <v>21.5</v>
      </c>
      <c r="F8232">
        <v>7</v>
      </c>
      <c r="G8232">
        <v>150.5</v>
      </c>
      <c r="H8232" t="s">
        <v>29</v>
      </c>
      <c r="I8232" t="s">
        <v>18</v>
      </c>
      <c r="J8232" s="1">
        <v>45289</v>
      </c>
      <c r="K8232" t="b">
        <v>1</v>
      </c>
      <c r="L8232" t="s">
        <v>65</v>
      </c>
      <c r="M8232">
        <v>12</v>
      </c>
      <c r="N8232">
        <f>G8232/SUMIF(B:B,B8232,G:G)*100</f>
        <v>0.26000051827345833</v>
      </c>
      <c r="Q8232">
        <f>VLOOKUP(C8232, Categories_Pivot_Table!A:B, 2, FALSE)</f>
        <v>24.317096165933375</v>
      </c>
      <c r="T8232">
        <f t="shared" si="129"/>
        <v>2023</v>
      </c>
    </row>
    <row r="8233" spans="1:20" x14ac:dyDescent="0.2">
      <c r="A8233" t="s">
        <v>8490</v>
      </c>
      <c r="B8233" t="s">
        <v>71</v>
      </c>
      <c r="C8233" t="s">
        <v>38</v>
      </c>
      <c r="D8233" t="s">
        <v>41</v>
      </c>
      <c r="E8233">
        <v>23</v>
      </c>
      <c r="F8233">
        <v>9</v>
      </c>
      <c r="G8233">
        <v>112.5</v>
      </c>
      <c r="H8233" t="s">
        <v>17</v>
      </c>
      <c r="I8233" t="s">
        <v>46</v>
      </c>
      <c r="J8233" s="1">
        <v>45304</v>
      </c>
      <c r="K8233" t="b">
        <v>0</v>
      </c>
      <c r="L8233" t="s">
        <v>35</v>
      </c>
      <c r="M8233">
        <v>1</v>
      </c>
      <c r="N8233">
        <f>G8233/SUMIF(B:B,B8233,G:G)*100</f>
        <v>0.17823899869291401</v>
      </c>
      <c r="Q8233">
        <f>VLOOKUP(C8233, Categories_Pivot_Table!A:B, 2, FALSE)</f>
        <v>23.088790931989923</v>
      </c>
      <c r="T8233">
        <f t="shared" si="129"/>
        <v>2024</v>
      </c>
    </row>
    <row r="8234" spans="1:20" x14ac:dyDescent="0.2">
      <c r="A8234" t="s">
        <v>8491</v>
      </c>
      <c r="B8234" t="s">
        <v>173</v>
      </c>
      <c r="C8234" t="s">
        <v>38</v>
      </c>
      <c r="D8234" t="s">
        <v>489</v>
      </c>
      <c r="E8234">
        <v>29</v>
      </c>
      <c r="F8234">
        <v>6</v>
      </c>
      <c r="G8234">
        <v>174</v>
      </c>
      <c r="H8234" t="s">
        <v>17</v>
      </c>
      <c r="I8234" t="s">
        <v>18</v>
      </c>
      <c r="J8234" s="1">
        <v>45406</v>
      </c>
      <c r="K8234" t="b">
        <v>1</v>
      </c>
      <c r="L8234" t="s">
        <v>30</v>
      </c>
      <c r="M8234">
        <v>4</v>
      </c>
      <c r="N8234">
        <f>G8234/SUMIF(B:B,B8234,G:G)*100</f>
        <v>0.28613244314351022</v>
      </c>
      <c r="Q8234">
        <f>VLOOKUP(C8234, Categories_Pivot_Table!A:B, 2, FALSE)</f>
        <v>23.088790931989923</v>
      </c>
      <c r="T8234">
        <f t="shared" si="129"/>
        <v>2024</v>
      </c>
    </row>
    <row r="8235" spans="1:20" x14ac:dyDescent="0.2">
      <c r="A8235" t="s">
        <v>8492</v>
      </c>
      <c r="B8235" t="s">
        <v>106</v>
      </c>
      <c r="C8235" t="s">
        <v>22</v>
      </c>
      <c r="D8235" t="s">
        <v>272</v>
      </c>
      <c r="E8235">
        <v>5</v>
      </c>
      <c r="F8235">
        <v>2</v>
      </c>
      <c r="G8235">
        <v>10</v>
      </c>
      <c r="H8235" t="s">
        <v>56</v>
      </c>
      <c r="I8235" t="s">
        <v>46</v>
      </c>
      <c r="J8235" s="1">
        <v>44665</v>
      </c>
      <c r="K8235" t="b">
        <v>0</v>
      </c>
      <c r="L8235" t="s">
        <v>42</v>
      </c>
      <c r="M8235">
        <v>4</v>
      </c>
      <c r="N8235">
        <f>G8235/SUMIF(B:B,B8235,G:G)*100</f>
        <v>1.6297262059973925E-2</v>
      </c>
      <c r="Q8235">
        <f>VLOOKUP(C8235, Categories_Pivot_Table!A:B, 2, FALSE)</f>
        <v>21.505681818181817</v>
      </c>
      <c r="T8235">
        <f t="shared" si="129"/>
        <v>2022</v>
      </c>
    </row>
    <row r="8236" spans="1:20" x14ac:dyDescent="0.2">
      <c r="A8236" t="s">
        <v>8493</v>
      </c>
      <c r="B8236" t="s">
        <v>90</v>
      </c>
      <c r="C8236" t="s">
        <v>74</v>
      </c>
      <c r="D8236" t="s">
        <v>626</v>
      </c>
      <c r="E8236">
        <v>26</v>
      </c>
      <c r="F8236">
        <v>10</v>
      </c>
      <c r="G8236">
        <v>260</v>
      </c>
      <c r="H8236" t="s">
        <v>17</v>
      </c>
      <c r="I8236" t="s">
        <v>18</v>
      </c>
      <c r="J8236" s="1">
        <v>45329</v>
      </c>
      <c r="K8236" t="b">
        <v>0</v>
      </c>
      <c r="L8236" t="s">
        <v>30</v>
      </c>
      <c r="M8236">
        <v>2</v>
      </c>
      <c r="N8236">
        <f>G8236/SUMIF(B:B,B8236,G:G)*100</f>
        <v>0.43961989787291605</v>
      </c>
      <c r="Q8236">
        <f>VLOOKUP(C8236, Categories_Pivot_Table!A:B, 2, FALSE)</f>
        <v>24.317096165933375</v>
      </c>
      <c r="T8236">
        <f t="shared" si="129"/>
        <v>2024</v>
      </c>
    </row>
    <row r="8237" spans="1:20" x14ac:dyDescent="0.2">
      <c r="A8237" t="s">
        <v>8494</v>
      </c>
      <c r="B8237" t="s">
        <v>84</v>
      </c>
      <c r="C8237" t="s">
        <v>27</v>
      </c>
      <c r="D8237" t="s">
        <v>55</v>
      </c>
      <c r="E8237">
        <v>36.5</v>
      </c>
      <c r="F8237">
        <v>4</v>
      </c>
      <c r="G8237">
        <v>146</v>
      </c>
      <c r="H8237" t="s">
        <v>56</v>
      </c>
      <c r="I8237" t="s">
        <v>18</v>
      </c>
      <c r="J8237" s="1">
        <v>45495</v>
      </c>
      <c r="K8237" t="b">
        <v>0</v>
      </c>
      <c r="L8237" t="s">
        <v>19</v>
      </c>
      <c r="M8237">
        <v>7</v>
      </c>
      <c r="N8237">
        <f>G8237/SUMIF(B:B,B8237,G:G)*100</f>
        <v>0.23637025944064435</v>
      </c>
      <c r="Q8237">
        <f>VLOOKUP(C8237, Categories_Pivot_Table!A:B, 2, FALSE)</f>
        <v>25.013711734693878</v>
      </c>
      <c r="T8237">
        <f t="shared" si="129"/>
        <v>2024</v>
      </c>
    </row>
    <row r="8238" spans="1:20" x14ac:dyDescent="0.2">
      <c r="A8238" t="s">
        <v>8495</v>
      </c>
      <c r="B8238" t="s">
        <v>73</v>
      </c>
      <c r="C8238" t="s">
        <v>38</v>
      </c>
      <c r="D8238" t="s">
        <v>100</v>
      </c>
      <c r="E8238">
        <v>20</v>
      </c>
      <c r="F8238">
        <v>2</v>
      </c>
      <c r="G8238">
        <v>40</v>
      </c>
      <c r="H8238" t="s">
        <v>56</v>
      </c>
      <c r="I8238" t="s">
        <v>46</v>
      </c>
      <c r="J8238" s="1">
        <v>45069</v>
      </c>
      <c r="K8238" t="b">
        <v>0</v>
      </c>
      <c r="L8238" t="s">
        <v>49</v>
      </c>
      <c r="M8238">
        <v>5</v>
      </c>
      <c r="N8238">
        <f>G8238/SUMIF(B:B,B8238,G:G)*100</f>
        <v>6.9103127780321155E-2</v>
      </c>
      <c r="Q8238">
        <f>VLOOKUP(C8238, Categories_Pivot_Table!A:B, 2, FALSE)</f>
        <v>23.088790931989923</v>
      </c>
      <c r="T8238">
        <f t="shared" si="129"/>
        <v>2023</v>
      </c>
    </row>
    <row r="8239" spans="1:20" x14ac:dyDescent="0.2">
      <c r="A8239" t="s">
        <v>8496</v>
      </c>
      <c r="B8239" t="s">
        <v>51</v>
      </c>
      <c r="C8239" t="s">
        <v>38</v>
      </c>
      <c r="D8239" t="s">
        <v>96</v>
      </c>
      <c r="E8239">
        <v>24.5</v>
      </c>
      <c r="F8239">
        <v>2</v>
      </c>
      <c r="G8239">
        <v>49</v>
      </c>
      <c r="H8239" t="s">
        <v>17</v>
      </c>
      <c r="I8239" t="s">
        <v>18</v>
      </c>
      <c r="J8239" s="1">
        <v>45498</v>
      </c>
      <c r="K8239" t="b">
        <v>1</v>
      </c>
      <c r="L8239" t="s">
        <v>42</v>
      </c>
      <c r="M8239">
        <v>7</v>
      </c>
      <c r="N8239">
        <f>G8239/SUMIF(B:B,B8239,G:G)*100</f>
        <v>7.5960748445905099E-2</v>
      </c>
      <c r="Q8239">
        <f>VLOOKUP(C8239, Categories_Pivot_Table!A:B, 2, FALSE)</f>
        <v>23.088790931989923</v>
      </c>
      <c r="T8239">
        <f t="shared" si="129"/>
        <v>2024</v>
      </c>
    </row>
    <row r="8240" spans="1:20" x14ac:dyDescent="0.2">
      <c r="A8240" t="s">
        <v>8497</v>
      </c>
      <c r="B8240" t="s">
        <v>76</v>
      </c>
      <c r="C8240" t="s">
        <v>135</v>
      </c>
      <c r="D8240" t="s">
        <v>144</v>
      </c>
      <c r="E8240">
        <v>11</v>
      </c>
      <c r="F8240">
        <v>4</v>
      </c>
      <c r="G8240">
        <v>44</v>
      </c>
      <c r="H8240" t="s">
        <v>29</v>
      </c>
      <c r="I8240" t="s">
        <v>46</v>
      </c>
      <c r="J8240" s="1">
        <v>44977</v>
      </c>
      <c r="K8240" t="b">
        <v>0</v>
      </c>
      <c r="L8240" t="s">
        <v>19</v>
      </c>
      <c r="M8240">
        <v>2</v>
      </c>
      <c r="N8240">
        <f>G8240/SUMIF(B:B,B8240,G:G)*100</f>
        <v>7.4917207971871985E-2</v>
      </c>
      <c r="Q8240">
        <f>VLOOKUP(C8240, Categories_Pivot_Table!A:B, 2, FALSE)</f>
        <v>23.146341463414632</v>
      </c>
      <c r="T8240">
        <f t="shared" si="129"/>
        <v>2023</v>
      </c>
    </row>
    <row r="8241" spans="1:20" x14ac:dyDescent="0.2">
      <c r="A8241" t="s">
        <v>8498</v>
      </c>
      <c r="B8241" t="s">
        <v>71</v>
      </c>
      <c r="C8241" t="s">
        <v>74</v>
      </c>
      <c r="D8241" t="s">
        <v>374</v>
      </c>
      <c r="E8241">
        <v>29</v>
      </c>
      <c r="F8241">
        <v>1</v>
      </c>
      <c r="G8241">
        <v>29</v>
      </c>
      <c r="H8241" t="s">
        <v>56</v>
      </c>
      <c r="I8241" t="s">
        <v>18</v>
      </c>
      <c r="J8241" s="1">
        <v>44679</v>
      </c>
      <c r="K8241" t="b">
        <v>1</v>
      </c>
      <c r="L8241" t="s">
        <v>42</v>
      </c>
      <c r="M8241">
        <v>4</v>
      </c>
      <c r="N8241">
        <f>G8241/SUMIF(B:B,B8241,G:G)*100</f>
        <v>4.5946052996395613E-2</v>
      </c>
      <c r="Q8241">
        <f>VLOOKUP(C8241, Categories_Pivot_Table!A:B, 2, FALSE)</f>
        <v>24.317096165933375</v>
      </c>
      <c r="T8241">
        <f t="shared" si="129"/>
        <v>2022</v>
      </c>
    </row>
    <row r="8242" spans="1:20" x14ac:dyDescent="0.2">
      <c r="A8242" t="s">
        <v>8499</v>
      </c>
      <c r="B8242" t="s">
        <v>51</v>
      </c>
      <c r="C8242" t="s">
        <v>74</v>
      </c>
      <c r="D8242" t="s">
        <v>374</v>
      </c>
      <c r="E8242">
        <v>29</v>
      </c>
      <c r="F8242">
        <v>5</v>
      </c>
      <c r="G8242">
        <v>145</v>
      </c>
      <c r="H8242" t="s">
        <v>17</v>
      </c>
      <c r="I8242" t="s">
        <v>46</v>
      </c>
      <c r="J8242" s="1">
        <v>45617</v>
      </c>
      <c r="K8242" t="b">
        <v>0</v>
      </c>
      <c r="L8242" t="s">
        <v>42</v>
      </c>
      <c r="M8242">
        <v>11</v>
      </c>
      <c r="N8242">
        <f>G8242/SUMIF(B:B,B8242,G:G)*100</f>
        <v>0.22478180662563754</v>
      </c>
      <c r="Q8242">
        <f>VLOOKUP(C8242, Categories_Pivot_Table!A:B, 2, FALSE)</f>
        <v>24.317096165933375</v>
      </c>
      <c r="T8242">
        <f t="shared" si="129"/>
        <v>2024</v>
      </c>
    </row>
    <row r="8243" spans="1:20" x14ac:dyDescent="0.2">
      <c r="A8243" t="s">
        <v>8500</v>
      </c>
      <c r="B8243" t="s">
        <v>54</v>
      </c>
      <c r="C8243" t="s">
        <v>74</v>
      </c>
      <c r="D8243" t="s">
        <v>897</v>
      </c>
      <c r="E8243">
        <v>17</v>
      </c>
      <c r="F8243">
        <v>8</v>
      </c>
      <c r="G8243">
        <v>136</v>
      </c>
      <c r="H8243" t="s">
        <v>17</v>
      </c>
      <c r="I8243" t="s">
        <v>46</v>
      </c>
      <c r="J8243" s="1">
        <v>44730</v>
      </c>
      <c r="K8243" t="b">
        <v>0</v>
      </c>
      <c r="L8243" t="s">
        <v>35</v>
      </c>
      <c r="M8243">
        <v>6</v>
      </c>
      <c r="N8243">
        <f>G8243/SUMIF(B:B,B8243,G:G)*100</f>
        <v>0.23794735414789475</v>
      </c>
      <c r="Q8243">
        <f>VLOOKUP(C8243, Categories_Pivot_Table!A:B, 2, FALSE)</f>
        <v>24.317096165933375</v>
      </c>
      <c r="T8243">
        <f t="shared" si="129"/>
        <v>2022</v>
      </c>
    </row>
    <row r="8244" spans="1:20" x14ac:dyDescent="0.2">
      <c r="A8244" t="s">
        <v>8501</v>
      </c>
      <c r="B8244" t="s">
        <v>37</v>
      </c>
      <c r="C8244" t="s">
        <v>135</v>
      </c>
      <c r="D8244" t="s">
        <v>605</v>
      </c>
      <c r="E8244">
        <v>21.5</v>
      </c>
      <c r="F8244">
        <v>3</v>
      </c>
      <c r="G8244">
        <v>64.5</v>
      </c>
      <c r="H8244" t="s">
        <v>29</v>
      </c>
      <c r="I8244" t="s">
        <v>46</v>
      </c>
      <c r="J8244" s="1">
        <v>45446</v>
      </c>
      <c r="K8244" t="b">
        <v>0</v>
      </c>
      <c r="L8244" t="s">
        <v>19</v>
      </c>
      <c r="M8244">
        <v>6</v>
      </c>
      <c r="N8244">
        <f>G8244/SUMIF(B:B,B8244,G:G)*100</f>
        <v>9.6305310230012917E-2</v>
      </c>
      <c r="Q8244">
        <f>VLOOKUP(C8244, Categories_Pivot_Table!A:B, 2, FALSE)</f>
        <v>23.146341463414632</v>
      </c>
      <c r="T8244">
        <f t="shared" si="129"/>
        <v>2024</v>
      </c>
    </row>
    <row r="8245" spans="1:20" x14ac:dyDescent="0.2">
      <c r="A8245" t="s">
        <v>8502</v>
      </c>
      <c r="B8245" t="s">
        <v>26</v>
      </c>
      <c r="C8245" t="s">
        <v>15</v>
      </c>
      <c r="D8245" t="s">
        <v>169</v>
      </c>
      <c r="E8245">
        <v>24.5</v>
      </c>
      <c r="F8245">
        <v>2</v>
      </c>
      <c r="G8245">
        <v>49</v>
      </c>
      <c r="H8245" t="s">
        <v>56</v>
      </c>
      <c r="I8245" t="s">
        <v>46</v>
      </c>
      <c r="J8245" s="1">
        <v>45275</v>
      </c>
      <c r="K8245" t="b">
        <v>1</v>
      </c>
      <c r="L8245" t="s">
        <v>65</v>
      </c>
      <c r="M8245">
        <v>12</v>
      </c>
      <c r="N8245">
        <f>G8245/SUMIF(B:B,B8245,G:G)*100</f>
        <v>7.8973028293296152E-2</v>
      </c>
      <c r="Q8245">
        <f>VLOOKUP(C8245, Categories_Pivot_Table!A:B, 2, FALSE)</f>
        <v>23.063808900523561</v>
      </c>
      <c r="T8245">
        <f t="shared" si="129"/>
        <v>2023</v>
      </c>
    </row>
    <row r="8246" spans="1:20" x14ac:dyDescent="0.2">
      <c r="A8246" t="s">
        <v>8503</v>
      </c>
      <c r="B8246" t="s">
        <v>113</v>
      </c>
      <c r="C8246" t="s">
        <v>74</v>
      </c>
      <c r="D8246" t="s">
        <v>41</v>
      </c>
      <c r="E8246">
        <v>23</v>
      </c>
      <c r="F8246">
        <v>1</v>
      </c>
      <c r="G8246">
        <v>18.5</v>
      </c>
      <c r="H8246" t="s">
        <v>56</v>
      </c>
      <c r="I8246" t="s">
        <v>18</v>
      </c>
      <c r="J8246" s="1">
        <v>44952</v>
      </c>
      <c r="K8246" t="b">
        <v>0</v>
      </c>
      <c r="L8246" t="s">
        <v>42</v>
      </c>
      <c r="M8246">
        <v>1</v>
      </c>
      <c r="N8246">
        <f>G8246/SUMIF(B:B,B8246,G:G)*100</f>
        <v>3.0461199018655426E-2</v>
      </c>
      <c r="Q8246">
        <f>VLOOKUP(C8246, Categories_Pivot_Table!A:B, 2, FALSE)</f>
        <v>24.317096165933375</v>
      </c>
      <c r="T8246">
        <f t="shared" si="129"/>
        <v>2023</v>
      </c>
    </row>
    <row r="8247" spans="1:20" x14ac:dyDescent="0.2">
      <c r="A8247" t="s">
        <v>8504</v>
      </c>
      <c r="B8247" t="s">
        <v>32</v>
      </c>
      <c r="C8247" t="s">
        <v>22</v>
      </c>
      <c r="D8247" t="s">
        <v>147</v>
      </c>
      <c r="E8247">
        <v>32</v>
      </c>
      <c r="F8247">
        <v>9</v>
      </c>
      <c r="G8247">
        <v>288</v>
      </c>
      <c r="H8247" t="s">
        <v>29</v>
      </c>
      <c r="I8247" t="s">
        <v>46</v>
      </c>
      <c r="J8247" s="1">
        <v>45247</v>
      </c>
      <c r="K8247" t="b">
        <v>1</v>
      </c>
      <c r="L8247" t="s">
        <v>65</v>
      </c>
      <c r="M8247">
        <v>11</v>
      </c>
      <c r="N8247">
        <f>G8247/SUMIF(B:B,B8247,G:G)*100</f>
        <v>0.49119515626998678</v>
      </c>
      <c r="Q8247">
        <f>VLOOKUP(C8247, Categories_Pivot_Table!A:B, 2, FALSE)</f>
        <v>21.505681818181817</v>
      </c>
      <c r="T8247">
        <f t="shared" si="129"/>
        <v>2023</v>
      </c>
    </row>
    <row r="8248" spans="1:20" x14ac:dyDescent="0.2">
      <c r="A8248" t="s">
        <v>8505</v>
      </c>
      <c r="B8248" t="s">
        <v>84</v>
      </c>
      <c r="C8248" t="s">
        <v>135</v>
      </c>
      <c r="D8248" t="s">
        <v>144</v>
      </c>
      <c r="E8248">
        <v>11</v>
      </c>
      <c r="F8248">
        <v>2</v>
      </c>
      <c r="G8248">
        <v>22</v>
      </c>
      <c r="H8248" t="s">
        <v>56</v>
      </c>
      <c r="I8248" t="s">
        <v>18</v>
      </c>
      <c r="J8248" s="1">
        <v>44667</v>
      </c>
      <c r="K8248" t="b">
        <v>0</v>
      </c>
      <c r="L8248" t="s">
        <v>35</v>
      </c>
      <c r="M8248">
        <v>4</v>
      </c>
      <c r="N8248">
        <f>G8248/SUMIF(B:B,B8248,G:G)*100</f>
        <v>3.5617436354069693E-2</v>
      </c>
      <c r="Q8248">
        <f>VLOOKUP(C8248, Categories_Pivot_Table!A:B, 2, FALSE)</f>
        <v>23.146341463414632</v>
      </c>
      <c r="T8248">
        <f t="shared" si="129"/>
        <v>2022</v>
      </c>
    </row>
    <row r="8249" spans="1:20" x14ac:dyDescent="0.2">
      <c r="A8249" t="s">
        <v>8506</v>
      </c>
      <c r="B8249" t="s">
        <v>26</v>
      </c>
      <c r="C8249" t="s">
        <v>15</v>
      </c>
      <c r="D8249" t="s">
        <v>41</v>
      </c>
      <c r="E8249">
        <v>23</v>
      </c>
      <c r="F8249">
        <v>1</v>
      </c>
      <c r="G8249">
        <v>21.5</v>
      </c>
      <c r="H8249" t="s">
        <v>29</v>
      </c>
      <c r="I8249" t="s">
        <v>46</v>
      </c>
      <c r="J8249" s="1">
        <v>45167</v>
      </c>
      <c r="K8249" t="b">
        <v>1</v>
      </c>
      <c r="L8249" t="s">
        <v>49</v>
      </c>
      <c r="M8249">
        <v>8</v>
      </c>
      <c r="N8249">
        <f>G8249/SUMIF(B:B,B8249,G:G)*100</f>
        <v>3.4651430781752396E-2</v>
      </c>
      <c r="Q8249">
        <f>VLOOKUP(C8249, Categories_Pivot_Table!A:B, 2, FALSE)</f>
        <v>23.063808900523561</v>
      </c>
      <c r="T8249">
        <f t="shared" si="129"/>
        <v>2023</v>
      </c>
    </row>
    <row r="8250" spans="1:20" x14ac:dyDescent="0.2">
      <c r="A8250" t="s">
        <v>8507</v>
      </c>
      <c r="B8250" t="s">
        <v>26</v>
      </c>
      <c r="C8250" t="s">
        <v>27</v>
      </c>
      <c r="D8250" t="s">
        <v>55</v>
      </c>
      <c r="E8250">
        <v>36.5</v>
      </c>
      <c r="F8250">
        <v>2</v>
      </c>
      <c r="G8250">
        <v>73</v>
      </c>
      <c r="H8250" t="s">
        <v>17</v>
      </c>
      <c r="I8250" t="s">
        <v>18</v>
      </c>
      <c r="J8250" s="1">
        <v>45058</v>
      </c>
      <c r="K8250" t="b">
        <v>0</v>
      </c>
      <c r="L8250" t="s">
        <v>65</v>
      </c>
      <c r="M8250">
        <v>5</v>
      </c>
      <c r="N8250">
        <f>G8250/SUMIF(B:B,B8250,G:G)*100</f>
        <v>0.11765369521246163</v>
      </c>
      <c r="Q8250">
        <f>VLOOKUP(C8250, Categories_Pivot_Table!A:B, 2, FALSE)</f>
        <v>25.013711734693878</v>
      </c>
      <c r="T8250">
        <f t="shared" si="129"/>
        <v>2023</v>
      </c>
    </row>
    <row r="8251" spans="1:20" x14ac:dyDescent="0.2">
      <c r="A8251" t="s">
        <v>8508</v>
      </c>
      <c r="B8251" t="s">
        <v>95</v>
      </c>
      <c r="C8251" t="s">
        <v>48</v>
      </c>
      <c r="D8251" t="s">
        <v>446</v>
      </c>
      <c r="E8251">
        <v>26</v>
      </c>
      <c r="F8251">
        <v>4</v>
      </c>
      <c r="G8251">
        <v>104</v>
      </c>
      <c r="H8251" t="s">
        <v>17</v>
      </c>
      <c r="I8251" t="s">
        <v>18</v>
      </c>
      <c r="J8251" s="1">
        <v>45120</v>
      </c>
      <c r="K8251" t="b">
        <v>0</v>
      </c>
      <c r="L8251" t="s">
        <v>42</v>
      </c>
      <c r="M8251">
        <v>7</v>
      </c>
      <c r="N8251">
        <f>G8251/SUMIF(B:B,B8251,G:G)*100</f>
        <v>0.15441378439975353</v>
      </c>
      <c r="Q8251">
        <f>VLOOKUP(C8251, Categories_Pivot_Table!A:B, 2, FALSE)</f>
        <v>23.348837209302324</v>
      </c>
      <c r="T8251">
        <f t="shared" si="129"/>
        <v>2023</v>
      </c>
    </row>
    <row r="8252" spans="1:20" x14ac:dyDescent="0.2">
      <c r="A8252" t="s">
        <v>8509</v>
      </c>
      <c r="B8252" t="s">
        <v>121</v>
      </c>
      <c r="C8252" t="s">
        <v>74</v>
      </c>
      <c r="D8252" t="s">
        <v>41</v>
      </c>
      <c r="E8252">
        <v>23</v>
      </c>
      <c r="F8252">
        <v>4</v>
      </c>
      <c r="G8252">
        <v>128</v>
      </c>
      <c r="H8252" t="s">
        <v>17</v>
      </c>
      <c r="I8252" t="s">
        <v>18</v>
      </c>
      <c r="J8252" s="1">
        <v>44605</v>
      </c>
      <c r="K8252" t="b">
        <v>1</v>
      </c>
      <c r="L8252" t="s">
        <v>24</v>
      </c>
      <c r="M8252">
        <v>2</v>
      </c>
      <c r="N8252">
        <f>G8252/SUMIF(B:B,B8252,G:G)*100</f>
        <v>0.19520973608558725</v>
      </c>
      <c r="Q8252">
        <f>VLOOKUP(C8252, Categories_Pivot_Table!A:B, 2, FALSE)</f>
        <v>24.317096165933375</v>
      </c>
      <c r="T8252">
        <f t="shared" si="129"/>
        <v>2022</v>
      </c>
    </row>
    <row r="8253" spans="1:20" x14ac:dyDescent="0.2">
      <c r="A8253" t="s">
        <v>8510</v>
      </c>
      <c r="B8253" t="s">
        <v>121</v>
      </c>
      <c r="C8253" t="s">
        <v>48</v>
      </c>
      <c r="D8253" t="s">
        <v>93</v>
      </c>
      <c r="E8253">
        <v>41</v>
      </c>
      <c r="F8253">
        <v>1</v>
      </c>
      <c r="G8253">
        <v>41</v>
      </c>
      <c r="H8253" t="s">
        <v>29</v>
      </c>
      <c r="I8253" t="s">
        <v>18</v>
      </c>
      <c r="J8253" s="1">
        <v>45582</v>
      </c>
      <c r="K8253" t="b">
        <v>1</v>
      </c>
      <c r="L8253" t="s">
        <v>42</v>
      </c>
      <c r="M8253">
        <v>10</v>
      </c>
      <c r="N8253">
        <f>G8253/SUMIF(B:B,B8253,G:G)*100</f>
        <v>6.252811858991468E-2</v>
      </c>
      <c r="Q8253">
        <f>VLOOKUP(C8253, Categories_Pivot_Table!A:B, 2, FALSE)</f>
        <v>23.348837209302324</v>
      </c>
      <c r="T8253">
        <f t="shared" si="129"/>
        <v>2024</v>
      </c>
    </row>
    <row r="8254" spans="1:20" x14ac:dyDescent="0.2">
      <c r="A8254" t="s">
        <v>8511</v>
      </c>
      <c r="B8254" t="s">
        <v>173</v>
      </c>
      <c r="C8254" t="s">
        <v>74</v>
      </c>
      <c r="D8254" t="s">
        <v>41</v>
      </c>
      <c r="E8254">
        <v>23</v>
      </c>
      <c r="F8254">
        <v>6</v>
      </c>
      <c r="G8254">
        <v>246</v>
      </c>
      <c r="H8254" t="s">
        <v>56</v>
      </c>
      <c r="I8254" t="s">
        <v>18</v>
      </c>
      <c r="J8254" s="1">
        <v>44791</v>
      </c>
      <c r="K8254" t="b">
        <v>1</v>
      </c>
      <c r="L8254" t="s">
        <v>42</v>
      </c>
      <c r="M8254">
        <v>8</v>
      </c>
      <c r="N8254">
        <f>G8254/SUMIF(B:B,B8254,G:G)*100</f>
        <v>0.40453207478910069</v>
      </c>
      <c r="Q8254">
        <f>VLOOKUP(C8254, Categories_Pivot_Table!A:B, 2, FALSE)</f>
        <v>24.317096165933375</v>
      </c>
      <c r="T8254">
        <f t="shared" si="129"/>
        <v>2022</v>
      </c>
    </row>
    <row r="8255" spans="1:20" x14ac:dyDescent="0.2">
      <c r="A8255" t="s">
        <v>8512</v>
      </c>
      <c r="B8255" t="s">
        <v>81</v>
      </c>
      <c r="C8255" t="s">
        <v>38</v>
      </c>
      <c r="D8255" t="s">
        <v>133</v>
      </c>
      <c r="E8255">
        <v>21.5</v>
      </c>
      <c r="F8255">
        <v>8</v>
      </c>
      <c r="G8255">
        <v>172</v>
      </c>
      <c r="H8255" t="s">
        <v>29</v>
      </c>
      <c r="I8255" t="s">
        <v>18</v>
      </c>
      <c r="J8255" s="1">
        <v>44578</v>
      </c>
      <c r="K8255" t="b">
        <v>0</v>
      </c>
      <c r="L8255" t="s">
        <v>19</v>
      </c>
      <c r="M8255">
        <v>1</v>
      </c>
      <c r="N8255">
        <f>G8255/SUMIF(B:B,B8255,G:G)*100</f>
        <v>0.27234365969709684</v>
      </c>
      <c r="Q8255">
        <f>VLOOKUP(C8255, Categories_Pivot_Table!A:B, 2, FALSE)</f>
        <v>23.088790931989923</v>
      </c>
      <c r="T8255">
        <f t="shared" si="129"/>
        <v>2022</v>
      </c>
    </row>
    <row r="8256" spans="1:20" x14ac:dyDescent="0.2">
      <c r="A8256" t="s">
        <v>8513</v>
      </c>
      <c r="B8256" t="s">
        <v>76</v>
      </c>
      <c r="C8256" t="s">
        <v>48</v>
      </c>
      <c r="D8256" t="s">
        <v>689</v>
      </c>
      <c r="E8256">
        <v>21.5</v>
      </c>
      <c r="F8256">
        <v>7</v>
      </c>
      <c r="G8256">
        <v>150.5</v>
      </c>
      <c r="H8256" t="s">
        <v>56</v>
      </c>
      <c r="I8256" t="s">
        <v>18</v>
      </c>
      <c r="J8256" s="1">
        <v>45294</v>
      </c>
      <c r="K8256" t="b">
        <v>0</v>
      </c>
      <c r="L8256" t="s">
        <v>30</v>
      </c>
      <c r="M8256">
        <v>1</v>
      </c>
      <c r="N8256">
        <f>G8256/SUMIF(B:B,B8256,G:G)*100</f>
        <v>0.25625090454015309</v>
      </c>
      <c r="Q8256">
        <f>VLOOKUP(C8256, Categories_Pivot_Table!A:B, 2, FALSE)</f>
        <v>23.348837209302324</v>
      </c>
      <c r="T8256">
        <f t="shared" si="129"/>
        <v>2024</v>
      </c>
    </row>
    <row r="8257" spans="1:20" x14ac:dyDescent="0.2">
      <c r="A8257" t="s">
        <v>8514</v>
      </c>
      <c r="B8257" t="s">
        <v>90</v>
      </c>
      <c r="C8257" t="s">
        <v>48</v>
      </c>
      <c r="D8257" t="s">
        <v>446</v>
      </c>
      <c r="E8257">
        <v>26</v>
      </c>
      <c r="F8257">
        <v>6</v>
      </c>
      <c r="G8257">
        <v>156</v>
      </c>
      <c r="H8257" t="s">
        <v>17</v>
      </c>
      <c r="I8257" t="s">
        <v>18</v>
      </c>
      <c r="J8257" s="1">
        <v>45219</v>
      </c>
      <c r="K8257" t="b">
        <v>0</v>
      </c>
      <c r="L8257" t="s">
        <v>65</v>
      </c>
      <c r="M8257">
        <v>10</v>
      </c>
      <c r="N8257">
        <f>G8257/SUMIF(B:B,B8257,G:G)*100</f>
        <v>0.2637719387237496</v>
      </c>
      <c r="Q8257">
        <f>VLOOKUP(C8257, Categories_Pivot_Table!A:B, 2, FALSE)</f>
        <v>23.348837209302324</v>
      </c>
      <c r="T8257">
        <f t="shared" si="129"/>
        <v>2023</v>
      </c>
    </row>
    <row r="8258" spans="1:20" x14ac:dyDescent="0.2">
      <c r="A8258" t="s">
        <v>8515</v>
      </c>
      <c r="B8258" t="s">
        <v>90</v>
      </c>
      <c r="C8258" t="s">
        <v>15</v>
      </c>
      <c r="D8258" t="s">
        <v>169</v>
      </c>
      <c r="E8258">
        <v>24.5</v>
      </c>
      <c r="F8258">
        <v>4</v>
      </c>
      <c r="G8258">
        <v>98</v>
      </c>
      <c r="H8258" t="s">
        <v>29</v>
      </c>
      <c r="I8258" t="s">
        <v>18</v>
      </c>
      <c r="J8258" s="1">
        <v>45015</v>
      </c>
      <c r="K8258" t="b">
        <v>0</v>
      </c>
      <c r="L8258" t="s">
        <v>42</v>
      </c>
      <c r="M8258">
        <v>3</v>
      </c>
      <c r="N8258">
        <f>G8258/SUMIF(B:B,B8258,G:G)*100</f>
        <v>0.16570288458286833</v>
      </c>
      <c r="Q8258">
        <f>VLOOKUP(C8258, Categories_Pivot_Table!A:B, 2, FALSE)</f>
        <v>23.063808900523561</v>
      </c>
      <c r="T8258">
        <f t="shared" ref="T8258:T8321" si="130">YEAR(J8258)</f>
        <v>2023</v>
      </c>
    </row>
    <row r="8259" spans="1:20" x14ac:dyDescent="0.2">
      <c r="A8259" t="s">
        <v>8516</v>
      </c>
      <c r="B8259" t="s">
        <v>47</v>
      </c>
      <c r="C8259" t="s">
        <v>48</v>
      </c>
      <c r="D8259" t="s">
        <v>655</v>
      </c>
      <c r="E8259">
        <v>12.5</v>
      </c>
      <c r="F8259">
        <v>7</v>
      </c>
      <c r="G8259">
        <v>87.5</v>
      </c>
      <c r="H8259" t="s">
        <v>56</v>
      </c>
      <c r="I8259" t="s">
        <v>46</v>
      </c>
      <c r="J8259" s="1">
        <v>45094</v>
      </c>
      <c r="K8259" t="b">
        <v>0</v>
      </c>
      <c r="L8259" t="s">
        <v>35</v>
      </c>
      <c r="M8259">
        <v>6</v>
      </c>
      <c r="N8259">
        <f>G8259/SUMIF(B:B,B8259,G:G)*100</f>
        <v>0.13903675337263438</v>
      </c>
      <c r="Q8259">
        <f>VLOOKUP(C8259, Categories_Pivot_Table!A:B, 2, FALSE)</f>
        <v>23.348837209302324</v>
      </c>
      <c r="T8259">
        <f t="shared" si="130"/>
        <v>2023</v>
      </c>
    </row>
    <row r="8260" spans="1:20" x14ac:dyDescent="0.2">
      <c r="A8260" t="s">
        <v>8517</v>
      </c>
      <c r="B8260" t="s">
        <v>44</v>
      </c>
      <c r="C8260" t="s">
        <v>15</v>
      </c>
      <c r="D8260" t="s">
        <v>197</v>
      </c>
      <c r="E8260">
        <v>41</v>
      </c>
      <c r="F8260">
        <v>2</v>
      </c>
      <c r="G8260">
        <v>82</v>
      </c>
      <c r="H8260" t="s">
        <v>56</v>
      </c>
      <c r="I8260" t="s">
        <v>18</v>
      </c>
      <c r="J8260" s="1">
        <v>45075</v>
      </c>
      <c r="K8260" t="b">
        <v>0</v>
      </c>
      <c r="L8260" t="s">
        <v>19</v>
      </c>
      <c r="M8260">
        <v>5</v>
      </c>
      <c r="N8260">
        <f>G8260/SUMIF(B:B,B8260,G:G)*100</f>
        <v>0.13510285116443829</v>
      </c>
      <c r="Q8260">
        <f>VLOOKUP(C8260, Categories_Pivot_Table!A:B, 2, FALSE)</f>
        <v>23.063808900523561</v>
      </c>
      <c r="T8260">
        <f t="shared" si="130"/>
        <v>2023</v>
      </c>
    </row>
    <row r="8261" spans="1:20" x14ac:dyDescent="0.2">
      <c r="A8261" t="s">
        <v>8518</v>
      </c>
      <c r="B8261" t="s">
        <v>73</v>
      </c>
      <c r="C8261" t="s">
        <v>27</v>
      </c>
      <c r="D8261" t="s">
        <v>352</v>
      </c>
      <c r="E8261">
        <v>14</v>
      </c>
      <c r="F8261">
        <v>9</v>
      </c>
      <c r="G8261">
        <v>126</v>
      </c>
      <c r="H8261" t="s">
        <v>29</v>
      </c>
      <c r="I8261" t="s">
        <v>46</v>
      </c>
      <c r="J8261" s="1">
        <v>45065</v>
      </c>
      <c r="K8261" t="b">
        <v>0</v>
      </c>
      <c r="L8261" t="s">
        <v>65</v>
      </c>
      <c r="M8261">
        <v>5</v>
      </c>
      <c r="N8261">
        <f>G8261/SUMIF(B:B,B8261,G:G)*100</f>
        <v>0.21767485250801166</v>
      </c>
      <c r="Q8261">
        <f>VLOOKUP(C8261, Categories_Pivot_Table!A:B, 2, FALSE)</f>
        <v>25.013711734693878</v>
      </c>
      <c r="T8261">
        <f t="shared" si="130"/>
        <v>2023</v>
      </c>
    </row>
    <row r="8262" spans="1:20" x14ac:dyDescent="0.2">
      <c r="A8262" t="s">
        <v>8519</v>
      </c>
      <c r="B8262" t="s">
        <v>95</v>
      </c>
      <c r="C8262" t="s">
        <v>33</v>
      </c>
      <c r="D8262" t="s">
        <v>129</v>
      </c>
      <c r="E8262">
        <v>15.5</v>
      </c>
      <c r="F8262">
        <v>7</v>
      </c>
      <c r="G8262">
        <v>108.5</v>
      </c>
      <c r="H8262" t="s">
        <v>29</v>
      </c>
      <c r="I8262" t="s">
        <v>18</v>
      </c>
      <c r="J8262" s="1">
        <v>44924</v>
      </c>
      <c r="K8262" t="b">
        <v>0</v>
      </c>
      <c r="L8262" t="s">
        <v>42</v>
      </c>
      <c r="M8262">
        <v>12</v>
      </c>
      <c r="N8262">
        <f>G8262/SUMIF(B:B,B8262,G:G)*100</f>
        <v>0.16109515007089673</v>
      </c>
      <c r="Q8262">
        <f>VLOOKUP(C8262, Categories_Pivot_Table!A:B, 2, FALSE)</f>
        <v>23.300574345883856</v>
      </c>
      <c r="T8262">
        <f t="shared" si="130"/>
        <v>2022</v>
      </c>
    </row>
    <row r="8263" spans="1:20" x14ac:dyDescent="0.2">
      <c r="A8263" t="s">
        <v>8520</v>
      </c>
      <c r="B8263" t="s">
        <v>113</v>
      </c>
      <c r="C8263" t="s">
        <v>135</v>
      </c>
      <c r="D8263" t="s">
        <v>358</v>
      </c>
      <c r="E8263">
        <v>32</v>
      </c>
      <c r="F8263">
        <v>4</v>
      </c>
      <c r="G8263">
        <v>128</v>
      </c>
      <c r="H8263" t="s">
        <v>56</v>
      </c>
      <c r="I8263" t="s">
        <v>46</v>
      </c>
      <c r="J8263" s="1">
        <v>45118</v>
      </c>
      <c r="K8263" t="b">
        <v>1</v>
      </c>
      <c r="L8263" t="s">
        <v>49</v>
      </c>
      <c r="M8263">
        <v>7</v>
      </c>
      <c r="N8263">
        <f>G8263/SUMIF(B:B,B8263,G:G)*100</f>
        <v>0.21075856618312946</v>
      </c>
      <c r="Q8263">
        <f>VLOOKUP(C8263, Categories_Pivot_Table!A:B, 2, FALSE)</f>
        <v>23.146341463414632</v>
      </c>
      <c r="T8263">
        <f t="shared" si="130"/>
        <v>2023</v>
      </c>
    </row>
    <row r="8264" spans="1:20" x14ac:dyDescent="0.2">
      <c r="A8264" t="s">
        <v>8521</v>
      </c>
      <c r="B8264" t="s">
        <v>44</v>
      </c>
      <c r="C8264" t="s">
        <v>33</v>
      </c>
      <c r="D8264" t="s">
        <v>109</v>
      </c>
      <c r="E8264">
        <v>41</v>
      </c>
      <c r="F8264">
        <v>2</v>
      </c>
      <c r="G8264">
        <v>82</v>
      </c>
      <c r="H8264" t="s">
        <v>17</v>
      </c>
      <c r="I8264" t="s">
        <v>18</v>
      </c>
      <c r="J8264" s="1">
        <v>45488</v>
      </c>
      <c r="K8264" t="b">
        <v>0</v>
      </c>
      <c r="L8264" t="s">
        <v>19</v>
      </c>
      <c r="M8264">
        <v>7</v>
      </c>
      <c r="N8264">
        <f>G8264/SUMIF(B:B,B8264,G:G)*100</f>
        <v>0.13510285116443829</v>
      </c>
      <c r="Q8264">
        <f>VLOOKUP(C8264, Categories_Pivot_Table!A:B, 2, FALSE)</f>
        <v>23.300574345883856</v>
      </c>
      <c r="T8264">
        <f t="shared" si="130"/>
        <v>2024</v>
      </c>
    </row>
    <row r="8265" spans="1:20" x14ac:dyDescent="0.2">
      <c r="A8265" t="s">
        <v>8522</v>
      </c>
      <c r="B8265" t="s">
        <v>21</v>
      </c>
      <c r="C8265" t="s">
        <v>74</v>
      </c>
      <c r="D8265" t="s">
        <v>626</v>
      </c>
      <c r="E8265">
        <v>26</v>
      </c>
      <c r="F8265">
        <v>6</v>
      </c>
      <c r="G8265">
        <v>156</v>
      </c>
      <c r="H8265" t="s">
        <v>56</v>
      </c>
      <c r="I8265" t="s">
        <v>18</v>
      </c>
      <c r="J8265" s="1">
        <v>45276</v>
      </c>
      <c r="K8265" t="b">
        <v>1</v>
      </c>
      <c r="L8265" t="s">
        <v>35</v>
      </c>
      <c r="M8265">
        <v>12</v>
      </c>
      <c r="N8265">
        <f>G8265/SUMIF(B:B,B8265,G:G)*100</f>
        <v>0.25270319523751666</v>
      </c>
      <c r="Q8265">
        <f>VLOOKUP(C8265, Categories_Pivot_Table!A:B, 2, FALSE)</f>
        <v>24.317096165933375</v>
      </c>
      <c r="T8265">
        <f t="shared" si="130"/>
        <v>2023</v>
      </c>
    </row>
    <row r="8266" spans="1:20" x14ac:dyDescent="0.2">
      <c r="A8266" t="s">
        <v>8523</v>
      </c>
      <c r="B8266" t="s">
        <v>54</v>
      </c>
      <c r="C8266" t="s">
        <v>33</v>
      </c>
      <c r="D8266" t="s">
        <v>259</v>
      </c>
      <c r="E8266">
        <v>33.5</v>
      </c>
      <c r="F8266">
        <v>3</v>
      </c>
      <c r="G8266">
        <v>100.5</v>
      </c>
      <c r="H8266" t="s">
        <v>29</v>
      </c>
      <c r="I8266" t="s">
        <v>18</v>
      </c>
      <c r="J8266" s="1">
        <v>45627</v>
      </c>
      <c r="K8266" t="b">
        <v>0</v>
      </c>
      <c r="L8266" t="s">
        <v>24</v>
      </c>
      <c r="M8266">
        <v>12</v>
      </c>
      <c r="N8266">
        <f>G8266/SUMIF(B:B,B8266,G:G)*100</f>
        <v>0.17583609626370167</v>
      </c>
      <c r="Q8266">
        <f>VLOOKUP(C8266, Categories_Pivot_Table!A:B, 2, FALSE)</f>
        <v>23.300574345883856</v>
      </c>
      <c r="T8266">
        <f t="shared" si="130"/>
        <v>2024</v>
      </c>
    </row>
    <row r="8267" spans="1:20" x14ac:dyDescent="0.2">
      <c r="A8267" t="s">
        <v>8524</v>
      </c>
      <c r="B8267" t="s">
        <v>32</v>
      </c>
      <c r="C8267" t="s">
        <v>15</v>
      </c>
      <c r="D8267" t="s">
        <v>177</v>
      </c>
      <c r="E8267">
        <v>5</v>
      </c>
      <c r="F8267">
        <v>10</v>
      </c>
      <c r="G8267">
        <v>50</v>
      </c>
      <c r="H8267" t="s">
        <v>17</v>
      </c>
      <c r="I8267" t="s">
        <v>18</v>
      </c>
      <c r="J8267" s="1">
        <v>45063</v>
      </c>
      <c r="K8267" t="b">
        <v>0</v>
      </c>
      <c r="L8267" t="s">
        <v>30</v>
      </c>
      <c r="M8267">
        <v>5</v>
      </c>
      <c r="N8267">
        <f>G8267/SUMIF(B:B,B8267,G:G)*100</f>
        <v>8.5276936852428251E-2</v>
      </c>
      <c r="Q8267">
        <f>VLOOKUP(C8267, Categories_Pivot_Table!A:B, 2, FALSE)</f>
        <v>23.063808900523561</v>
      </c>
      <c r="T8267">
        <f t="shared" si="130"/>
        <v>2023</v>
      </c>
    </row>
    <row r="8268" spans="1:20" x14ac:dyDescent="0.2">
      <c r="A8268" t="s">
        <v>8525</v>
      </c>
      <c r="B8268" t="s">
        <v>90</v>
      </c>
      <c r="C8268" t="s">
        <v>38</v>
      </c>
      <c r="D8268" t="s">
        <v>207</v>
      </c>
      <c r="E8268">
        <v>9.5</v>
      </c>
      <c r="F8268">
        <v>6</v>
      </c>
      <c r="G8268">
        <v>57</v>
      </c>
      <c r="H8268" t="s">
        <v>17</v>
      </c>
      <c r="I8268" t="s">
        <v>46</v>
      </c>
      <c r="J8268" s="1">
        <v>44593</v>
      </c>
      <c r="K8268" t="b">
        <v>1</v>
      </c>
      <c r="L8268" t="s">
        <v>49</v>
      </c>
      <c r="M8268">
        <v>2</v>
      </c>
      <c r="N8268">
        <f>G8268/SUMIF(B:B,B8268,G:G)*100</f>
        <v>9.637820837983159E-2</v>
      </c>
      <c r="Q8268">
        <f>VLOOKUP(C8268, Categories_Pivot_Table!A:B, 2, FALSE)</f>
        <v>23.088790931989923</v>
      </c>
      <c r="T8268">
        <f t="shared" si="130"/>
        <v>2022</v>
      </c>
    </row>
    <row r="8269" spans="1:20" x14ac:dyDescent="0.2">
      <c r="A8269" t="s">
        <v>8526</v>
      </c>
      <c r="B8269" t="s">
        <v>26</v>
      </c>
      <c r="C8269" t="s">
        <v>27</v>
      </c>
      <c r="D8269" t="s">
        <v>1132</v>
      </c>
      <c r="E8269">
        <v>9.5</v>
      </c>
      <c r="F8269">
        <v>6</v>
      </c>
      <c r="G8269">
        <v>57</v>
      </c>
      <c r="H8269" t="s">
        <v>17</v>
      </c>
      <c r="I8269" t="s">
        <v>46</v>
      </c>
      <c r="J8269" s="1">
        <v>44820</v>
      </c>
      <c r="K8269" t="b">
        <v>0</v>
      </c>
      <c r="L8269" t="s">
        <v>65</v>
      </c>
      <c r="M8269">
        <v>9</v>
      </c>
      <c r="N8269">
        <f>G8269/SUMIF(B:B,B8269,G:G)*100</f>
        <v>9.1866583933017984E-2</v>
      </c>
      <c r="Q8269">
        <f>VLOOKUP(C8269, Categories_Pivot_Table!A:B, 2, FALSE)</f>
        <v>25.013711734693878</v>
      </c>
      <c r="T8269">
        <f t="shared" si="130"/>
        <v>2022</v>
      </c>
    </row>
    <row r="8270" spans="1:20" x14ac:dyDescent="0.2">
      <c r="A8270" t="s">
        <v>8527</v>
      </c>
      <c r="B8270" t="s">
        <v>113</v>
      </c>
      <c r="C8270" t="s">
        <v>48</v>
      </c>
      <c r="D8270" t="s">
        <v>195</v>
      </c>
      <c r="E8270">
        <v>20</v>
      </c>
      <c r="F8270">
        <v>8</v>
      </c>
      <c r="G8270">
        <v>160</v>
      </c>
      <c r="H8270" t="s">
        <v>17</v>
      </c>
      <c r="I8270" t="s">
        <v>46</v>
      </c>
      <c r="J8270" s="1">
        <v>44615</v>
      </c>
      <c r="K8270" t="b">
        <v>1</v>
      </c>
      <c r="L8270" t="s">
        <v>30</v>
      </c>
      <c r="M8270">
        <v>2</v>
      </c>
      <c r="N8270">
        <f>G8270/SUMIF(B:B,B8270,G:G)*100</f>
        <v>0.26344820772891181</v>
      </c>
      <c r="Q8270">
        <f>VLOOKUP(C8270, Categories_Pivot_Table!A:B, 2, FALSE)</f>
        <v>23.348837209302324</v>
      </c>
      <c r="T8270">
        <f t="shared" si="130"/>
        <v>2022</v>
      </c>
    </row>
    <row r="8271" spans="1:20" x14ac:dyDescent="0.2">
      <c r="A8271" t="s">
        <v>8528</v>
      </c>
      <c r="B8271" t="s">
        <v>95</v>
      </c>
      <c r="C8271" t="s">
        <v>135</v>
      </c>
      <c r="D8271" t="s">
        <v>188</v>
      </c>
      <c r="E8271">
        <v>33.5</v>
      </c>
      <c r="F8271">
        <v>7</v>
      </c>
      <c r="G8271">
        <v>234.5</v>
      </c>
      <c r="H8271" t="s">
        <v>17</v>
      </c>
      <c r="I8271" t="s">
        <v>18</v>
      </c>
      <c r="J8271" s="1">
        <v>45347</v>
      </c>
      <c r="K8271" t="b">
        <v>0</v>
      </c>
      <c r="L8271" t="s">
        <v>24</v>
      </c>
      <c r="M8271">
        <v>2</v>
      </c>
      <c r="N8271">
        <f>G8271/SUMIF(B:B,B8271,G:G)*100</f>
        <v>0.34817338886290577</v>
      </c>
      <c r="Q8271">
        <f>VLOOKUP(C8271, Categories_Pivot_Table!A:B, 2, FALSE)</f>
        <v>23.146341463414632</v>
      </c>
      <c r="T8271">
        <f t="shared" si="130"/>
        <v>2024</v>
      </c>
    </row>
    <row r="8272" spans="1:20" x14ac:dyDescent="0.2">
      <c r="A8272" t="s">
        <v>8529</v>
      </c>
      <c r="B8272" t="s">
        <v>173</v>
      </c>
      <c r="C8272" t="s">
        <v>38</v>
      </c>
      <c r="D8272" t="s">
        <v>190</v>
      </c>
      <c r="E8272">
        <v>33.5</v>
      </c>
      <c r="F8272">
        <v>7</v>
      </c>
      <c r="G8272">
        <v>234.5</v>
      </c>
      <c r="H8272" t="s">
        <v>29</v>
      </c>
      <c r="I8272" t="s">
        <v>18</v>
      </c>
      <c r="J8272" s="1">
        <v>44885</v>
      </c>
      <c r="K8272" t="b">
        <v>0</v>
      </c>
      <c r="L8272" t="s">
        <v>24</v>
      </c>
      <c r="M8272">
        <v>11</v>
      </c>
      <c r="N8272">
        <f>G8272/SUMIF(B:B,B8272,G:G)*100</f>
        <v>0.3856210225123744</v>
      </c>
      <c r="Q8272">
        <f>VLOOKUP(C8272, Categories_Pivot_Table!A:B, 2, FALSE)</f>
        <v>23.088790931989923</v>
      </c>
      <c r="T8272">
        <f t="shared" si="130"/>
        <v>2022</v>
      </c>
    </row>
    <row r="8273" spans="1:20" x14ac:dyDescent="0.2">
      <c r="A8273" t="s">
        <v>8530</v>
      </c>
      <c r="B8273" t="s">
        <v>95</v>
      </c>
      <c r="C8273" t="s">
        <v>135</v>
      </c>
      <c r="D8273" t="s">
        <v>276</v>
      </c>
      <c r="E8273">
        <v>6.5</v>
      </c>
      <c r="F8273">
        <v>1</v>
      </c>
      <c r="G8273">
        <v>6.5</v>
      </c>
      <c r="H8273" t="s">
        <v>29</v>
      </c>
      <c r="I8273" t="s">
        <v>18</v>
      </c>
      <c r="J8273" s="1">
        <v>45365</v>
      </c>
      <c r="K8273" t="b">
        <v>1</v>
      </c>
      <c r="L8273" t="s">
        <v>42</v>
      </c>
      <c r="M8273">
        <v>3</v>
      </c>
      <c r="N8273">
        <f>G8273/SUMIF(B:B,B8273,G:G)*100</f>
        <v>9.6508615249845959E-3</v>
      </c>
      <c r="Q8273">
        <f>VLOOKUP(C8273, Categories_Pivot_Table!A:B, 2, FALSE)</f>
        <v>23.146341463414632</v>
      </c>
      <c r="T8273">
        <f t="shared" si="130"/>
        <v>2024</v>
      </c>
    </row>
    <row r="8274" spans="1:20" x14ac:dyDescent="0.2">
      <c r="A8274" t="s">
        <v>8531</v>
      </c>
      <c r="B8274" t="s">
        <v>87</v>
      </c>
      <c r="C8274" t="s">
        <v>48</v>
      </c>
      <c r="D8274" t="s">
        <v>446</v>
      </c>
      <c r="E8274">
        <v>26</v>
      </c>
      <c r="F8274">
        <v>1</v>
      </c>
      <c r="G8274">
        <v>26</v>
      </c>
      <c r="H8274" t="s">
        <v>17</v>
      </c>
      <c r="I8274" t="s">
        <v>18</v>
      </c>
      <c r="J8274" s="1">
        <v>45512</v>
      </c>
      <c r="K8274" t="b">
        <v>0</v>
      </c>
      <c r="L8274" t="s">
        <v>42</v>
      </c>
      <c r="M8274">
        <v>8</v>
      </c>
      <c r="N8274">
        <f>G8274/SUMIF(B:B,B8274,G:G)*100</f>
        <v>3.9977243722803944E-2</v>
      </c>
      <c r="Q8274">
        <f>VLOOKUP(C8274, Categories_Pivot_Table!A:B, 2, FALSE)</f>
        <v>23.348837209302324</v>
      </c>
      <c r="T8274">
        <f t="shared" si="130"/>
        <v>2024</v>
      </c>
    </row>
    <row r="8275" spans="1:20" x14ac:dyDescent="0.2">
      <c r="A8275" t="s">
        <v>8532</v>
      </c>
      <c r="B8275" t="s">
        <v>63</v>
      </c>
      <c r="C8275" t="s">
        <v>38</v>
      </c>
      <c r="D8275" t="s">
        <v>264</v>
      </c>
      <c r="E8275">
        <v>39.5</v>
      </c>
      <c r="F8275">
        <v>4</v>
      </c>
      <c r="G8275">
        <v>158</v>
      </c>
      <c r="H8275" t="s">
        <v>29</v>
      </c>
      <c r="I8275" t="s">
        <v>18</v>
      </c>
      <c r="J8275" s="1">
        <v>44736</v>
      </c>
      <c r="K8275" t="b">
        <v>0</v>
      </c>
      <c r="L8275" t="s">
        <v>65</v>
      </c>
      <c r="M8275">
        <v>6</v>
      </c>
      <c r="N8275">
        <f>G8275/SUMIF(B:B,B8275,G:G)*100</f>
        <v>0.26103621464446203</v>
      </c>
      <c r="Q8275">
        <f>VLOOKUP(C8275, Categories_Pivot_Table!A:B, 2, FALSE)</f>
        <v>23.088790931989923</v>
      </c>
      <c r="T8275">
        <f t="shared" si="130"/>
        <v>2022</v>
      </c>
    </row>
    <row r="8276" spans="1:20" x14ac:dyDescent="0.2">
      <c r="A8276" t="s">
        <v>8533</v>
      </c>
      <c r="B8276" t="s">
        <v>51</v>
      </c>
      <c r="C8276" t="s">
        <v>27</v>
      </c>
      <c r="D8276" t="s">
        <v>1132</v>
      </c>
      <c r="E8276">
        <v>9.5</v>
      </c>
      <c r="F8276">
        <v>10</v>
      </c>
      <c r="G8276">
        <v>95</v>
      </c>
      <c r="H8276" t="s">
        <v>56</v>
      </c>
      <c r="I8276" t="s">
        <v>18</v>
      </c>
      <c r="J8276" s="1">
        <v>45475</v>
      </c>
      <c r="K8276" t="b">
        <v>0</v>
      </c>
      <c r="L8276" t="s">
        <v>49</v>
      </c>
      <c r="M8276">
        <v>7</v>
      </c>
      <c r="N8276">
        <f>G8276/SUMIF(B:B,B8276,G:G)*100</f>
        <v>0.14727083882369355</v>
      </c>
      <c r="Q8276">
        <f>VLOOKUP(C8276, Categories_Pivot_Table!A:B, 2, FALSE)</f>
        <v>25.013711734693878</v>
      </c>
      <c r="T8276">
        <f t="shared" si="130"/>
        <v>2024</v>
      </c>
    </row>
    <row r="8277" spans="1:20" x14ac:dyDescent="0.2">
      <c r="A8277" t="s">
        <v>8534</v>
      </c>
      <c r="B8277" t="s">
        <v>128</v>
      </c>
      <c r="C8277" t="s">
        <v>27</v>
      </c>
      <c r="D8277" t="s">
        <v>28</v>
      </c>
      <c r="E8277">
        <v>21.5</v>
      </c>
      <c r="F8277">
        <v>4</v>
      </c>
      <c r="G8277">
        <v>86</v>
      </c>
      <c r="H8277" t="s">
        <v>17</v>
      </c>
      <c r="I8277" t="s">
        <v>18</v>
      </c>
      <c r="J8277" s="1">
        <v>44691</v>
      </c>
      <c r="K8277" t="b">
        <v>1</v>
      </c>
      <c r="L8277" t="s">
        <v>49</v>
      </c>
      <c r="M8277">
        <v>5</v>
      </c>
      <c r="N8277">
        <f>G8277/SUMIF(B:B,B8277,G:G)*100</f>
        <v>0.12563548179746392</v>
      </c>
      <c r="Q8277">
        <f>VLOOKUP(C8277, Categories_Pivot_Table!A:B, 2, FALSE)</f>
        <v>25.013711734693878</v>
      </c>
      <c r="T8277">
        <f t="shared" si="130"/>
        <v>2022</v>
      </c>
    </row>
    <row r="8278" spans="1:20" x14ac:dyDescent="0.2">
      <c r="A8278" t="s">
        <v>8535</v>
      </c>
      <c r="B8278" t="s">
        <v>81</v>
      </c>
      <c r="C8278" t="s">
        <v>27</v>
      </c>
      <c r="D8278" t="s">
        <v>538</v>
      </c>
      <c r="E8278">
        <v>11</v>
      </c>
      <c r="F8278">
        <v>3</v>
      </c>
      <c r="G8278">
        <v>33</v>
      </c>
      <c r="H8278" t="s">
        <v>56</v>
      </c>
      <c r="I8278" t="s">
        <v>18</v>
      </c>
      <c r="J8278" s="1">
        <v>45124</v>
      </c>
      <c r="K8278" t="b">
        <v>0</v>
      </c>
      <c r="L8278" t="s">
        <v>19</v>
      </c>
      <c r="M8278">
        <v>7</v>
      </c>
      <c r="N8278">
        <f>G8278/SUMIF(B:B,B8278,G:G)*100</f>
        <v>5.2251981220954632E-2</v>
      </c>
      <c r="Q8278">
        <f>VLOOKUP(C8278, Categories_Pivot_Table!A:B, 2, FALSE)</f>
        <v>25.013711734693878</v>
      </c>
      <c r="T8278">
        <f t="shared" si="130"/>
        <v>2023</v>
      </c>
    </row>
    <row r="8279" spans="1:20" x14ac:dyDescent="0.2">
      <c r="A8279" t="s">
        <v>8536</v>
      </c>
      <c r="B8279" t="s">
        <v>118</v>
      </c>
      <c r="C8279" t="s">
        <v>22</v>
      </c>
      <c r="D8279" t="s">
        <v>274</v>
      </c>
      <c r="E8279">
        <v>39.5</v>
      </c>
      <c r="F8279">
        <v>4</v>
      </c>
      <c r="G8279">
        <v>158</v>
      </c>
      <c r="H8279" t="s">
        <v>17</v>
      </c>
      <c r="I8279" t="s">
        <v>46</v>
      </c>
      <c r="J8279" s="1">
        <v>44975</v>
      </c>
      <c r="K8279" t="b">
        <v>0</v>
      </c>
      <c r="L8279" t="s">
        <v>35</v>
      </c>
      <c r="M8279">
        <v>2</v>
      </c>
      <c r="N8279">
        <f>G8279/SUMIF(B:B,B8279,G:G)*100</f>
        <v>0.25988124414033587</v>
      </c>
      <c r="Q8279">
        <f>VLOOKUP(C8279, Categories_Pivot_Table!A:B, 2, FALSE)</f>
        <v>21.505681818181817</v>
      </c>
      <c r="T8279">
        <f t="shared" si="130"/>
        <v>2023</v>
      </c>
    </row>
    <row r="8280" spans="1:20" x14ac:dyDescent="0.2">
      <c r="A8280" t="s">
        <v>8537</v>
      </c>
      <c r="B8280" t="s">
        <v>21</v>
      </c>
      <c r="C8280" t="s">
        <v>33</v>
      </c>
      <c r="D8280" t="s">
        <v>129</v>
      </c>
      <c r="E8280">
        <v>15.5</v>
      </c>
      <c r="F8280">
        <v>8</v>
      </c>
      <c r="G8280">
        <v>124</v>
      </c>
      <c r="H8280" t="s">
        <v>29</v>
      </c>
      <c r="I8280" t="s">
        <v>18</v>
      </c>
      <c r="J8280" s="1">
        <v>45440</v>
      </c>
      <c r="K8280" t="b">
        <v>0</v>
      </c>
      <c r="L8280" t="s">
        <v>49</v>
      </c>
      <c r="M8280">
        <v>5</v>
      </c>
      <c r="N8280">
        <f>G8280/SUMIF(B:B,B8280,G:G)*100</f>
        <v>0.2008666423682825</v>
      </c>
      <c r="Q8280">
        <f>VLOOKUP(C8280, Categories_Pivot_Table!A:B, 2, FALSE)</f>
        <v>23.300574345883856</v>
      </c>
      <c r="T8280">
        <f t="shared" si="130"/>
        <v>2024</v>
      </c>
    </row>
    <row r="8281" spans="1:20" x14ac:dyDescent="0.2">
      <c r="A8281" t="s">
        <v>8538</v>
      </c>
      <c r="B8281" t="s">
        <v>51</v>
      </c>
      <c r="C8281" t="s">
        <v>135</v>
      </c>
      <c r="D8281" t="s">
        <v>290</v>
      </c>
      <c r="E8281">
        <v>23</v>
      </c>
      <c r="F8281">
        <v>9</v>
      </c>
      <c r="G8281">
        <v>207</v>
      </c>
      <c r="H8281" t="s">
        <v>56</v>
      </c>
      <c r="I8281" t="s">
        <v>46</v>
      </c>
      <c r="J8281" s="1">
        <v>45539</v>
      </c>
      <c r="K8281" t="b">
        <v>1</v>
      </c>
      <c r="L8281" t="s">
        <v>30</v>
      </c>
      <c r="M8281">
        <v>9</v>
      </c>
      <c r="N8281">
        <f>G8281/SUMIF(B:B,B8281,G:G)*100</f>
        <v>0.32089540670004807</v>
      </c>
      <c r="Q8281">
        <f>VLOOKUP(C8281, Categories_Pivot_Table!A:B, 2, FALSE)</f>
        <v>23.146341463414632</v>
      </c>
      <c r="T8281">
        <f t="shared" si="130"/>
        <v>2024</v>
      </c>
    </row>
    <row r="8282" spans="1:20" x14ac:dyDescent="0.2">
      <c r="A8282" t="s">
        <v>8539</v>
      </c>
      <c r="B8282" t="s">
        <v>37</v>
      </c>
      <c r="C8282" t="s">
        <v>48</v>
      </c>
      <c r="D8282" t="s">
        <v>237</v>
      </c>
      <c r="E8282">
        <v>11</v>
      </c>
      <c r="F8282">
        <v>5</v>
      </c>
      <c r="G8282">
        <v>55</v>
      </c>
      <c r="H8282" t="s">
        <v>29</v>
      </c>
      <c r="I8282" t="s">
        <v>18</v>
      </c>
      <c r="J8282" s="1">
        <v>45655</v>
      </c>
      <c r="K8282" t="b">
        <v>0</v>
      </c>
      <c r="L8282" t="s">
        <v>24</v>
      </c>
      <c r="M8282">
        <v>12</v>
      </c>
      <c r="N8282">
        <f>G8282/SUMIF(B:B,B8282,G:G)*100</f>
        <v>8.2120807172879229E-2</v>
      </c>
      <c r="Q8282">
        <f>VLOOKUP(C8282, Categories_Pivot_Table!A:B, 2, FALSE)</f>
        <v>23.348837209302324</v>
      </c>
      <c r="T8282">
        <f t="shared" si="130"/>
        <v>2024</v>
      </c>
    </row>
    <row r="8283" spans="1:20" x14ac:dyDescent="0.2">
      <c r="A8283" t="s">
        <v>8540</v>
      </c>
      <c r="B8283" t="s">
        <v>37</v>
      </c>
      <c r="C8283" t="s">
        <v>22</v>
      </c>
      <c r="D8283" t="s">
        <v>147</v>
      </c>
      <c r="E8283">
        <v>32</v>
      </c>
      <c r="F8283">
        <v>5</v>
      </c>
      <c r="G8283">
        <v>160</v>
      </c>
      <c r="H8283" t="s">
        <v>17</v>
      </c>
      <c r="I8283" t="s">
        <v>18</v>
      </c>
      <c r="J8283" s="1">
        <v>45622</v>
      </c>
      <c r="K8283" t="b">
        <v>0</v>
      </c>
      <c r="L8283" t="s">
        <v>49</v>
      </c>
      <c r="M8283">
        <v>11</v>
      </c>
      <c r="N8283">
        <f>G8283/SUMIF(B:B,B8283,G:G)*100</f>
        <v>0.23889689359383048</v>
      </c>
      <c r="Q8283">
        <f>VLOOKUP(C8283, Categories_Pivot_Table!A:B, 2, FALSE)</f>
        <v>21.505681818181817</v>
      </c>
      <c r="T8283">
        <f t="shared" si="130"/>
        <v>2024</v>
      </c>
    </row>
    <row r="8284" spans="1:20" x14ac:dyDescent="0.2">
      <c r="A8284" t="s">
        <v>8541</v>
      </c>
      <c r="B8284" t="s">
        <v>173</v>
      </c>
      <c r="C8284" t="s">
        <v>38</v>
      </c>
      <c r="D8284" t="s">
        <v>96</v>
      </c>
      <c r="E8284">
        <v>24.5</v>
      </c>
      <c r="F8284">
        <v>3</v>
      </c>
      <c r="G8284">
        <v>73.5</v>
      </c>
      <c r="H8284" t="s">
        <v>17</v>
      </c>
      <c r="I8284" t="s">
        <v>46</v>
      </c>
      <c r="J8284" s="1">
        <v>45141</v>
      </c>
      <c r="K8284" t="b">
        <v>0</v>
      </c>
      <c r="L8284" t="s">
        <v>42</v>
      </c>
      <c r="M8284">
        <v>8</v>
      </c>
      <c r="N8284">
        <f>G8284/SUMIF(B:B,B8284,G:G)*100</f>
        <v>0.12086629063820691</v>
      </c>
      <c r="Q8284">
        <f>VLOOKUP(C8284, Categories_Pivot_Table!A:B, 2, FALSE)</f>
        <v>23.088790931989923</v>
      </c>
      <c r="T8284">
        <f t="shared" si="130"/>
        <v>2023</v>
      </c>
    </row>
    <row r="8285" spans="1:20" x14ac:dyDescent="0.2">
      <c r="A8285" t="s">
        <v>8542</v>
      </c>
      <c r="B8285" t="s">
        <v>128</v>
      </c>
      <c r="C8285" t="s">
        <v>22</v>
      </c>
      <c r="D8285" t="s">
        <v>479</v>
      </c>
      <c r="E8285">
        <v>17</v>
      </c>
      <c r="F8285">
        <v>4</v>
      </c>
      <c r="G8285">
        <v>68</v>
      </c>
      <c r="H8285" t="s">
        <v>29</v>
      </c>
      <c r="I8285" t="s">
        <v>46</v>
      </c>
      <c r="J8285" s="1">
        <v>45244</v>
      </c>
      <c r="K8285" t="b">
        <v>0</v>
      </c>
      <c r="L8285" t="s">
        <v>49</v>
      </c>
      <c r="M8285">
        <v>11</v>
      </c>
      <c r="N8285">
        <f>G8285/SUMIF(B:B,B8285,G:G)*100</f>
        <v>9.9339683281715649E-2</v>
      </c>
      <c r="Q8285">
        <f>VLOOKUP(C8285, Categories_Pivot_Table!A:B, 2, FALSE)</f>
        <v>21.505681818181817</v>
      </c>
      <c r="T8285">
        <f t="shared" si="130"/>
        <v>2023</v>
      </c>
    </row>
    <row r="8286" spans="1:20" x14ac:dyDescent="0.2">
      <c r="A8286" t="s">
        <v>8543</v>
      </c>
      <c r="B8286" t="s">
        <v>118</v>
      </c>
      <c r="C8286" t="s">
        <v>15</v>
      </c>
      <c r="D8286" t="s">
        <v>500</v>
      </c>
      <c r="E8286">
        <v>17</v>
      </c>
      <c r="F8286">
        <v>9</v>
      </c>
      <c r="G8286">
        <v>153</v>
      </c>
      <c r="H8286" t="s">
        <v>56</v>
      </c>
      <c r="I8286" t="s">
        <v>46</v>
      </c>
      <c r="J8286" s="1">
        <v>45631</v>
      </c>
      <c r="K8286" t="b">
        <v>0</v>
      </c>
      <c r="L8286" t="s">
        <v>42</v>
      </c>
      <c r="M8286">
        <v>12</v>
      </c>
      <c r="N8286">
        <f>G8286/SUMIF(B:B,B8286,G:G)*100</f>
        <v>0.25165715413589484</v>
      </c>
      <c r="Q8286">
        <f>VLOOKUP(C8286, Categories_Pivot_Table!A:B, 2, FALSE)</f>
        <v>23.063808900523561</v>
      </c>
      <c r="T8286">
        <f t="shared" si="130"/>
        <v>2024</v>
      </c>
    </row>
    <row r="8287" spans="1:20" x14ac:dyDescent="0.2">
      <c r="A8287" t="s">
        <v>8544</v>
      </c>
      <c r="B8287" t="s">
        <v>87</v>
      </c>
      <c r="C8287" t="s">
        <v>38</v>
      </c>
      <c r="D8287" t="s">
        <v>133</v>
      </c>
      <c r="E8287">
        <v>21.5</v>
      </c>
      <c r="F8287">
        <v>7</v>
      </c>
      <c r="G8287">
        <v>150.5</v>
      </c>
      <c r="H8287" t="s">
        <v>17</v>
      </c>
      <c r="I8287" t="s">
        <v>46</v>
      </c>
      <c r="J8287" s="1">
        <v>45251</v>
      </c>
      <c r="K8287" t="b">
        <v>0</v>
      </c>
      <c r="L8287" t="s">
        <v>49</v>
      </c>
      <c r="M8287">
        <v>11</v>
      </c>
      <c r="N8287">
        <f>G8287/SUMIF(B:B,B8287,G:G)*100</f>
        <v>0.23140673770315356</v>
      </c>
      <c r="Q8287">
        <f>VLOOKUP(C8287, Categories_Pivot_Table!A:B, 2, FALSE)</f>
        <v>23.088790931989923</v>
      </c>
      <c r="T8287">
        <f t="shared" si="130"/>
        <v>2023</v>
      </c>
    </row>
    <row r="8288" spans="1:20" x14ac:dyDescent="0.2">
      <c r="A8288" t="s">
        <v>8545</v>
      </c>
      <c r="B8288" t="s">
        <v>121</v>
      </c>
      <c r="C8288" t="s">
        <v>74</v>
      </c>
      <c r="D8288" t="s">
        <v>349</v>
      </c>
      <c r="E8288">
        <v>38</v>
      </c>
      <c r="F8288">
        <v>5</v>
      </c>
      <c r="G8288">
        <v>190</v>
      </c>
      <c r="H8288" t="s">
        <v>56</v>
      </c>
      <c r="I8288" t="s">
        <v>46</v>
      </c>
      <c r="J8288" s="1">
        <v>44771</v>
      </c>
      <c r="K8288" t="b">
        <v>1</v>
      </c>
      <c r="L8288" t="s">
        <v>65</v>
      </c>
      <c r="M8288">
        <v>7</v>
      </c>
      <c r="N8288">
        <f>G8288/SUMIF(B:B,B8288,G:G)*100</f>
        <v>0.28976445200204359</v>
      </c>
      <c r="Q8288">
        <f>VLOOKUP(C8288, Categories_Pivot_Table!A:B, 2, FALSE)</f>
        <v>24.317096165933375</v>
      </c>
      <c r="T8288">
        <f t="shared" si="130"/>
        <v>2022</v>
      </c>
    </row>
    <row r="8289" spans="1:20" x14ac:dyDescent="0.2">
      <c r="A8289" t="s">
        <v>8546</v>
      </c>
      <c r="B8289" t="s">
        <v>73</v>
      </c>
      <c r="C8289" t="s">
        <v>38</v>
      </c>
      <c r="D8289" t="s">
        <v>41</v>
      </c>
      <c r="E8289">
        <v>23</v>
      </c>
      <c r="F8289">
        <v>4</v>
      </c>
      <c r="G8289">
        <v>32</v>
      </c>
      <c r="H8289" t="s">
        <v>17</v>
      </c>
      <c r="I8289" t="s">
        <v>46</v>
      </c>
      <c r="J8289" s="1">
        <v>45663</v>
      </c>
      <c r="K8289" t="b">
        <v>0</v>
      </c>
      <c r="L8289" t="s">
        <v>19</v>
      </c>
      <c r="M8289">
        <v>1</v>
      </c>
      <c r="N8289">
        <f>G8289/SUMIF(B:B,B8289,G:G)*100</f>
        <v>5.528250222425693E-2</v>
      </c>
      <c r="Q8289">
        <f>VLOOKUP(C8289, Categories_Pivot_Table!A:B, 2, FALSE)</f>
        <v>23.088790931989923</v>
      </c>
      <c r="T8289">
        <f t="shared" si="130"/>
        <v>2025</v>
      </c>
    </row>
    <row r="8290" spans="1:20" x14ac:dyDescent="0.2">
      <c r="A8290" t="s">
        <v>8547</v>
      </c>
      <c r="B8290" t="s">
        <v>87</v>
      </c>
      <c r="C8290" t="s">
        <v>15</v>
      </c>
      <c r="D8290" t="s">
        <v>177</v>
      </c>
      <c r="E8290">
        <v>5</v>
      </c>
      <c r="F8290">
        <v>5</v>
      </c>
      <c r="G8290">
        <v>25</v>
      </c>
      <c r="H8290" t="s">
        <v>17</v>
      </c>
      <c r="I8290" t="s">
        <v>46</v>
      </c>
      <c r="J8290" s="1">
        <v>44668</v>
      </c>
      <c r="K8290" t="b">
        <v>0</v>
      </c>
      <c r="L8290" t="s">
        <v>24</v>
      </c>
      <c r="M8290">
        <v>4</v>
      </c>
      <c r="N8290">
        <f>G8290/SUMIF(B:B,B8290,G:G)*100</f>
        <v>3.8439657425773016E-2</v>
      </c>
      <c r="Q8290">
        <f>VLOOKUP(C8290, Categories_Pivot_Table!A:B, 2, FALSE)</f>
        <v>23.063808900523561</v>
      </c>
      <c r="T8290">
        <f t="shared" si="130"/>
        <v>2022</v>
      </c>
    </row>
    <row r="8291" spans="1:20" x14ac:dyDescent="0.2">
      <c r="A8291" t="s">
        <v>8548</v>
      </c>
      <c r="B8291" t="s">
        <v>76</v>
      </c>
      <c r="C8291" t="s">
        <v>74</v>
      </c>
      <c r="D8291" t="s">
        <v>2211</v>
      </c>
      <c r="E8291">
        <v>24.5</v>
      </c>
      <c r="F8291">
        <v>9</v>
      </c>
      <c r="G8291">
        <v>220.5</v>
      </c>
      <c r="H8291" t="s">
        <v>56</v>
      </c>
      <c r="I8291" t="s">
        <v>46</v>
      </c>
      <c r="J8291" s="1">
        <v>45261</v>
      </c>
      <c r="K8291" t="b">
        <v>0</v>
      </c>
      <c r="L8291" t="s">
        <v>65</v>
      </c>
      <c r="M8291">
        <v>12</v>
      </c>
      <c r="N8291">
        <f>G8291/SUMIF(B:B,B8291,G:G)*100</f>
        <v>0.37543737176813125</v>
      </c>
      <c r="Q8291">
        <f>VLOOKUP(C8291, Categories_Pivot_Table!A:B, 2, FALSE)</f>
        <v>24.317096165933375</v>
      </c>
      <c r="T8291">
        <f t="shared" si="130"/>
        <v>2023</v>
      </c>
    </row>
    <row r="8292" spans="1:20" x14ac:dyDescent="0.2">
      <c r="A8292" t="s">
        <v>8549</v>
      </c>
      <c r="B8292" t="s">
        <v>32</v>
      </c>
      <c r="C8292" t="s">
        <v>74</v>
      </c>
      <c r="D8292" t="s">
        <v>374</v>
      </c>
      <c r="E8292">
        <v>29</v>
      </c>
      <c r="F8292">
        <v>6</v>
      </c>
      <c r="G8292">
        <v>174</v>
      </c>
      <c r="H8292" t="s">
        <v>29</v>
      </c>
      <c r="I8292" t="s">
        <v>18</v>
      </c>
      <c r="J8292" s="1">
        <v>45051</v>
      </c>
      <c r="K8292" t="b">
        <v>0</v>
      </c>
      <c r="L8292" t="s">
        <v>65</v>
      </c>
      <c r="M8292">
        <v>5</v>
      </c>
      <c r="N8292">
        <f>G8292/SUMIF(B:B,B8292,G:G)*100</f>
        <v>0.29676374024645036</v>
      </c>
      <c r="Q8292">
        <f>VLOOKUP(C8292, Categories_Pivot_Table!A:B, 2, FALSE)</f>
        <v>24.317096165933375</v>
      </c>
      <c r="T8292">
        <f t="shared" si="130"/>
        <v>2023</v>
      </c>
    </row>
    <row r="8293" spans="1:20" x14ac:dyDescent="0.2">
      <c r="A8293" t="s">
        <v>8550</v>
      </c>
      <c r="B8293" t="s">
        <v>47</v>
      </c>
      <c r="C8293" t="s">
        <v>38</v>
      </c>
      <c r="D8293" t="s">
        <v>489</v>
      </c>
      <c r="E8293">
        <v>29</v>
      </c>
      <c r="F8293">
        <v>2</v>
      </c>
      <c r="G8293">
        <v>58</v>
      </c>
      <c r="H8293" t="s">
        <v>17</v>
      </c>
      <c r="I8293" t="s">
        <v>18</v>
      </c>
      <c r="J8293" s="1">
        <v>45085</v>
      </c>
      <c r="K8293" t="b">
        <v>0</v>
      </c>
      <c r="L8293" t="s">
        <v>42</v>
      </c>
      <c r="M8293">
        <v>6</v>
      </c>
      <c r="N8293">
        <f>G8293/SUMIF(B:B,B8293,G:G)*100</f>
        <v>9.2161505092717658E-2</v>
      </c>
      <c r="Q8293">
        <f>VLOOKUP(C8293, Categories_Pivot_Table!A:B, 2, FALSE)</f>
        <v>23.088790931989923</v>
      </c>
      <c r="T8293">
        <f t="shared" si="130"/>
        <v>2023</v>
      </c>
    </row>
    <row r="8294" spans="1:20" x14ac:dyDescent="0.2">
      <c r="A8294" t="s">
        <v>8551</v>
      </c>
      <c r="B8294" t="s">
        <v>63</v>
      </c>
      <c r="C8294" t="s">
        <v>33</v>
      </c>
      <c r="D8294" t="s">
        <v>556</v>
      </c>
      <c r="E8294">
        <v>29</v>
      </c>
      <c r="F8294">
        <v>10</v>
      </c>
      <c r="G8294">
        <v>290</v>
      </c>
      <c r="H8294" t="s">
        <v>17</v>
      </c>
      <c r="I8294" t="s">
        <v>18</v>
      </c>
      <c r="J8294" s="1">
        <v>44887</v>
      </c>
      <c r="K8294" t="b">
        <v>0</v>
      </c>
      <c r="L8294" t="s">
        <v>49</v>
      </c>
      <c r="M8294">
        <v>11</v>
      </c>
      <c r="N8294">
        <f>G8294/SUMIF(B:B,B8294,G:G)*100</f>
        <v>0.47911710282844305</v>
      </c>
      <c r="Q8294">
        <f>VLOOKUP(C8294, Categories_Pivot_Table!A:B, 2, FALSE)</f>
        <v>23.300574345883856</v>
      </c>
      <c r="T8294">
        <f t="shared" si="130"/>
        <v>2022</v>
      </c>
    </row>
    <row r="8295" spans="1:20" x14ac:dyDescent="0.2">
      <c r="A8295" t="s">
        <v>8552</v>
      </c>
      <c r="B8295" t="s">
        <v>87</v>
      </c>
      <c r="C8295" t="s">
        <v>15</v>
      </c>
      <c r="D8295" t="s">
        <v>511</v>
      </c>
      <c r="E8295">
        <v>15.5</v>
      </c>
      <c r="F8295">
        <v>7</v>
      </c>
      <c r="G8295">
        <v>108.5</v>
      </c>
      <c r="H8295" t="s">
        <v>56</v>
      </c>
      <c r="I8295" t="s">
        <v>18</v>
      </c>
      <c r="J8295" s="1">
        <v>44870</v>
      </c>
      <c r="K8295" t="b">
        <v>1</v>
      </c>
      <c r="L8295" t="s">
        <v>35</v>
      </c>
      <c r="M8295">
        <v>11</v>
      </c>
      <c r="N8295">
        <f>G8295/SUMIF(B:B,B8295,G:G)*100</f>
        <v>0.16682811322785493</v>
      </c>
      <c r="Q8295">
        <f>VLOOKUP(C8295, Categories_Pivot_Table!A:B, 2, FALSE)</f>
        <v>23.063808900523561</v>
      </c>
      <c r="T8295">
        <f t="shared" si="130"/>
        <v>2022</v>
      </c>
    </row>
    <row r="8296" spans="1:20" x14ac:dyDescent="0.2">
      <c r="A8296" t="s">
        <v>8553</v>
      </c>
      <c r="B8296" t="s">
        <v>95</v>
      </c>
      <c r="C8296" t="s">
        <v>33</v>
      </c>
      <c r="D8296" t="s">
        <v>307</v>
      </c>
      <c r="E8296">
        <v>6.5</v>
      </c>
      <c r="F8296">
        <v>5</v>
      </c>
      <c r="G8296">
        <v>32.5</v>
      </c>
      <c r="H8296" t="s">
        <v>56</v>
      </c>
      <c r="I8296" t="s">
        <v>46</v>
      </c>
      <c r="J8296" s="1">
        <v>44741</v>
      </c>
      <c r="K8296" t="b">
        <v>0</v>
      </c>
      <c r="L8296" t="s">
        <v>30</v>
      </c>
      <c r="M8296">
        <v>6</v>
      </c>
      <c r="N8296">
        <f>G8296/SUMIF(B:B,B8296,G:G)*100</f>
        <v>4.8254307624922978E-2</v>
      </c>
      <c r="Q8296">
        <f>VLOOKUP(C8296, Categories_Pivot_Table!A:B, 2, FALSE)</f>
        <v>23.300574345883856</v>
      </c>
      <c r="T8296">
        <f t="shared" si="130"/>
        <v>2022</v>
      </c>
    </row>
    <row r="8297" spans="1:20" x14ac:dyDescent="0.2">
      <c r="A8297" t="s">
        <v>8554</v>
      </c>
      <c r="B8297" t="s">
        <v>44</v>
      </c>
      <c r="C8297" t="s">
        <v>15</v>
      </c>
      <c r="D8297" t="s">
        <v>639</v>
      </c>
      <c r="E8297">
        <v>11</v>
      </c>
      <c r="F8297">
        <v>7</v>
      </c>
      <c r="G8297">
        <v>77</v>
      </c>
      <c r="H8297" t="s">
        <v>29</v>
      </c>
      <c r="I8297" t="s">
        <v>46</v>
      </c>
      <c r="J8297" s="1">
        <v>45118</v>
      </c>
      <c r="K8297" t="b">
        <v>1</v>
      </c>
      <c r="L8297" t="s">
        <v>49</v>
      </c>
      <c r="M8297">
        <v>7</v>
      </c>
      <c r="N8297">
        <f>G8297/SUMIF(B:B,B8297,G:G)*100</f>
        <v>0.12686487243489938</v>
      </c>
      <c r="Q8297">
        <f>VLOOKUP(C8297, Categories_Pivot_Table!A:B, 2, FALSE)</f>
        <v>23.063808900523561</v>
      </c>
      <c r="T8297">
        <f t="shared" si="130"/>
        <v>2023</v>
      </c>
    </row>
    <row r="8298" spans="1:20" x14ac:dyDescent="0.2">
      <c r="A8298" t="s">
        <v>8555</v>
      </c>
      <c r="B8298" t="s">
        <v>113</v>
      </c>
      <c r="C8298" t="s">
        <v>74</v>
      </c>
      <c r="D8298" t="s">
        <v>366</v>
      </c>
      <c r="E8298">
        <v>36.5</v>
      </c>
      <c r="F8298">
        <v>6</v>
      </c>
      <c r="G8298">
        <v>219</v>
      </c>
      <c r="H8298" t="s">
        <v>56</v>
      </c>
      <c r="I8298" t="s">
        <v>46</v>
      </c>
      <c r="J8298" s="1">
        <v>44957</v>
      </c>
      <c r="K8298" t="b">
        <v>1</v>
      </c>
      <c r="L8298" t="s">
        <v>49</v>
      </c>
      <c r="M8298">
        <v>1</v>
      </c>
      <c r="N8298">
        <f>G8298/SUMIF(B:B,B8298,G:G)*100</f>
        <v>0.36059473432894801</v>
      </c>
      <c r="Q8298">
        <f>VLOOKUP(C8298, Categories_Pivot_Table!A:B, 2, FALSE)</f>
        <v>24.317096165933375</v>
      </c>
      <c r="T8298">
        <f t="shared" si="130"/>
        <v>2023</v>
      </c>
    </row>
    <row r="8299" spans="1:20" x14ac:dyDescent="0.2">
      <c r="A8299" t="s">
        <v>8556</v>
      </c>
      <c r="B8299" t="s">
        <v>81</v>
      </c>
      <c r="C8299" t="s">
        <v>38</v>
      </c>
      <c r="D8299" t="s">
        <v>41</v>
      </c>
      <c r="E8299">
        <v>23</v>
      </c>
      <c r="F8299">
        <v>4</v>
      </c>
      <c r="G8299">
        <v>92</v>
      </c>
      <c r="H8299" t="s">
        <v>17</v>
      </c>
      <c r="I8299" t="s">
        <v>18</v>
      </c>
      <c r="J8299" s="1">
        <v>44889</v>
      </c>
      <c r="K8299" t="b">
        <v>1</v>
      </c>
      <c r="L8299" t="s">
        <v>42</v>
      </c>
      <c r="M8299">
        <v>11</v>
      </c>
      <c r="N8299">
        <f>G8299/SUMIF(B:B,B8299,G:G)*100</f>
        <v>0.14567219007054016</v>
      </c>
      <c r="Q8299">
        <f>VLOOKUP(C8299, Categories_Pivot_Table!A:B, 2, FALSE)</f>
        <v>23.088790931989923</v>
      </c>
      <c r="T8299">
        <f t="shared" si="130"/>
        <v>2022</v>
      </c>
    </row>
    <row r="8300" spans="1:20" x14ac:dyDescent="0.2">
      <c r="A8300" t="s">
        <v>8557</v>
      </c>
      <c r="B8300" t="s">
        <v>71</v>
      </c>
      <c r="C8300" t="s">
        <v>15</v>
      </c>
      <c r="D8300" t="s">
        <v>369</v>
      </c>
      <c r="E8300">
        <v>23</v>
      </c>
      <c r="F8300">
        <v>8</v>
      </c>
      <c r="G8300">
        <v>184</v>
      </c>
      <c r="H8300" t="s">
        <v>56</v>
      </c>
      <c r="I8300" t="s">
        <v>46</v>
      </c>
      <c r="J8300" s="1">
        <v>45439</v>
      </c>
      <c r="K8300" t="b">
        <v>1</v>
      </c>
      <c r="L8300" t="s">
        <v>19</v>
      </c>
      <c r="M8300">
        <v>5</v>
      </c>
      <c r="N8300">
        <f>G8300/SUMIF(B:B,B8300,G:G)*100</f>
        <v>0.29151978452885491</v>
      </c>
      <c r="Q8300">
        <f>VLOOKUP(C8300, Categories_Pivot_Table!A:B, 2, FALSE)</f>
        <v>23.063808900523561</v>
      </c>
      <c r="T8300">
        <f t="shared" si="130"/>
        <v>2024</v>
      </c>
    </row>
    <row r="8301" spans="1:20" x14ac:dyDescent="0.2">
      <c r="A8301" t="s">
        <v>8558</v>
      </c>
      <c r="B8301" t="s">
        <v>21</v>
      </c>
      <c r="C8301" t="s">
        <v>48</v>
      </c>
      <c r="D8301" t="s">
        <v>294</v>
      </c>
      <c r="E8301">
        <v>6.5</v>
      </c>
      <c r="F8301">
        <v>6</v>
      </c>
      <c r="G8301">
        <v>39</v>
      </c>
      <c r="H8301" t="s">
        <v>29</v>
      </c>
      <c r="I8301" t="s">
        <v>46</v>
      </c>
      <c r="J8301" s="1">
        <v>44758</v>
      </c>
      <c r="K8301" t="b">
        <v>0</v>
      </c>
      <c r="L8301" t="s">
        <v>35</v>
      </c>
      <c r="M8301">
        <v>7</v>
      </c>
      <c r="N8301">
        <f>G8301/SUMIF(B:B,B8301,G:G)*100</f>
        <v>6.3175798809379166E-2</v>
      </c>
      <c r="Q8301">
        <f>VLOOKUP(C8301, Categories_Pivot_Table!A:B, 2, FALSE)</f>
        <v>23.348837209302324</v>
      </c>
      <c r="T8301">
        <f t="shared" si="130"/>
        <v>2022</v>
      </c>
    </row>
    <row r="8302" spans="1:20" x14ac:dyDescent="0.2">
      <c r="A8302" t="s">
        <v>8559</v>
      </c>
      <c r="B8302" t="s">
        <v>21</v>
      </c>
      <c r="C8302" t="s">
        <v>33</v>
      </c>
      <c r="D8302" t="s">
        <v>116</v>
      </c>
      <c r="E8302">
        <v>20</v>
      </c>
      <c r="F8302">
        <v>5</v>
      </c>
      <c r="G8302">
        <v>100</v>
      </c>
      <c r="H8302" t="s">
        <v>29</v>
      </c>
      <c r="I8302" t="s">
        <v>46</v>
      </c>
      <c r="J8302" s="1">
        <v>45425</v>
      </c>
      <c r="K8302" t="b">
        <v>1</v>
      </c>
      <c r="L8302" t="s">
        <v>19</v>
      </c>
      <c r="M8302">
        <v>5</v>
      </c>
      <c r="N8302">
        <f>G8302/SUMIF(B:B,B8302,G:G)*100</f>
        <v>0.16198922771635685</v>
      </c>
      <c r="Q8302">
        <f>VLOOKUP(C8302, Categories_Pivot_Table!A:B, 2, FALSE)</f>
        <v>23.300574345883856</v>
      </c>
      <c r="T8302">
        <f t="shared" si="130"/>
        <v>2024</v>
      </c>
    </row>
    <row r="8303" spans="1:20" x14ac:dyDescent="0.2">
      <c r="A8303" t="s">
        <v>8560</v>
      </c>
      <c r="B8303" t="s">
        <v>73</v>
      </c>
      <c r="C8303" t="s">
        <v>135</v>
      </c>
      <c r="D8303" t="s">
        <v>290</v>
      </c>
      <c r="E8303">
        <v>23</v>
      </c>
      <c r="F8303">
        <v>1</v>
      </c>
      <c r="G8303">
        <v>23</v>
      </c>
      <c r="H8303" t="s">
        <v>56</v>
      </c>
      <c r="I8303" t="s">
        <v>46</v>
      </c>
      <c r="J8303" s="1">
        <v>45441</v>
      </c>
      <c r="K8303" t="b">
        <v>0</v>
      </c>
      <c r="L8303" t="s">
        <v>30</v>
      </c>
      <c r="M8303">
        <v>5</v>
      </c>
      <c r="N8303">
        <f>G8303/SUMIF(B:B,B8303,G:G)*100</f>
        <v>3.9734298473684669E-2</v>
      </c>
      <c r="Q8303">
        <f>VLOOKUP(C8303, Categories_Pivot_Table!A:B, 2, FALSE)</f>
        <v>23.146341463414632</v>
      </c>
      <c r="T8303">
        <f t="shared" si="130"/>
        <v>2024</v>
      </c>
    </row>
    <row r="8304" spans="1:20" x14ac:dyDescent="0.2">
      <c r="A8304" t="s">
        <v>8561</v>
      </c>
      <c r="B8304" t="s">
        <v>71</v>
      </c>
      <c r="C8304" t="s">
        <v>135</v>
      </c>
      <c r="D8304" t="s">
        <v>605</v>
      </c>
      <c r="E8304">
        <v>21.5</v>
      </c>
      <c r="F8304">
        <v>2</v>
      </c>
      <c r="G8304">
        <v>43</v>
      </c>
      <c r="H8304" t="s">
        <v>29</v>
      </c>
      <c r="I8304" t="s">
        <v>18</v>
      </c>
      <c r="J8304" s="1">
        <v>45064</v>
      </c>
      <c r="K8304" t="b">
        <v>0</v>
      </c>
      <c r="L8304" t="s">
        <v>42</v>
      </c>
      <c r="M8304">
        <v>5</v>
      </c>
      <c r="N8304">
        <f>G8304/SUMIF(B:B,B8304,G:G)*100</f>
        <v>6.8126906167069359E-2</v>
      </c>
      <c r="Q8304">
        <f>VLOOKUP(C8304, Categories_Pivot_Table!A:B, 2, FALSE)</f>
        <v>23.146341463414632</v>
      </c>
      <c r="T8304">
        <f t="shared" si="130"/>
        <v>2023</v>
      </c>
    </row>
    <row r="8305" spans="1:20" x14ac:dyDescent="0.2">
      <c r="A8305" t="s">
        <v>8562</v>
      </c>
      <c r="B8305" t="s">
        <v>32</v>
      </c>
      <c r="C8305" t="s">
        <v>38</v>
      </c>
      <c r="D8305" t="s">
        <v>241</v>
      </c>
      <c r="E8305">
        <v>17</v>
      </c>
      <c r="F8305">
        <v>6</v>
      </c>
      <c r="G8305">
        <v>102</v>
      </c>
      <c r="H8305" t="s">
        <v>56</v>
      </c>
      <c r="I8305" t="s">
        <v>18</v>
      </c>
      <c r="J8305" s="1">
        <v>45647</v>
      </c>
      <c r="K8305" t="b">
        <v>0</v>
      </c>
      <c r="L8305" t="s">
        <v>35</v>
      </c>
      <c r="M8305">
        <v>12</v>
      </c>
      <c r="N8305">
        <f>G8305/SUMIF(B:B,B8305,G:G)*100</f>
        <v>0.17396495117895366</v>
      </c>
      <c r="Q8305">
        <f>VLOOKUP(C8305, Categories_Pivot_Table!A:B, 2, FALSE)</f>
        <v>23.088790931989923</v>
      </c>
      <c r="T8305">
        <f t="shared" si="130"/>
        <v>2024</v>
      </c>
    </row>
    <row r="8306" spans="1:20" x14ac:dyDescent="0.2">
      <c r="A8306" t="s">
        <v>8563</v>
      </c>
      <c r="B8306" t="s">
        <v>90</v>
      </c>
      <c r="C8306" t="s">
        <v>135</v>
      </c>
      <c r="D8306" t="s">
        <v>290</v>
      </c>
      <c r="E8306">
        <v>23</v>
      </c>
      <c r="F8306">
        <v>8</v>
      </c>
      <c r="G8306">
        <v>184</v>
      </c>
      <c r="H8306" t="s">
        <v>56</v>
      </c>
      <c r="I8306" t="s">
        <v>46</v>
      </c>
      <c r="J8306" s="1">
        <v>45452</v>
      </c>
      <c r="K8306" t="b">
        <v>1</v>
      </c>
      <c r="L8306" t="s">
        <v>24</v>
      </c>
      <c r="M8306">
        <v>6</v>
      </c>
      <c r="N8306">
        <f>G8306/SUMIF(B:B,B8306,G:G)*100</f>
        <v>0.31111562003314058</v>
      </c>
      <c r="Q8306">
        <f>VLOOKUP(C8306, Categories_Pivot_Table!A:B, 2, FALSE)</f>
        <v>23.146341463414632</v>
      </c>
      <c r="T8306">
        <f t="shared" si="130"/>
        <v>2024</v>
      </c>
    </row>
    <row r="8307" spans="1:20" x14ac:dyDescent="0.2">
      <c r="A8307" t="s">
        <v>8564</v>
      </c>
      <c r="B8307" t="s">
        <v>128</v>
      </c>
      <c r="C8307" t="s">
        <v>135</v>
      </c>
      <c r="D8307" t="s">
        <v>358</v>
      </c>
      <c r="E8307">
        <v>32</v>
      </c>
      <c r="F8307">
        <v>8</v>
      </c>
      <c r="G8307">
        <v>256</v>
      </c>
      <c r="H8307" t="s">
        <v>56</v>
      </c>
      <c r="I8307" t="s">
        <v>18</v>
      </c>
      <c r="J8307" s="1">
        <v>45128</v>
      </c>
      <c r="K8307" t="b">
        <v>0</v>
      </c>
      <c r="L8307" t="s">
        <v>65</v>
      </c>
      <c r="M8307">
        <v>7</v>
      </c>
      <c r="N8307">
        <f>G8307/SUMIF(B:B,B8307,G:G)*100</f>
        <v>0.37398469000175305</v>
      </c>
      <c r="Q8307">
        <f>VLOOKUP(C8307, Categories_Pivot_Table!A:B, 2, FALSE)</f>
        <v>23.146341463414632</v>
      </c>
      <c r="T8307">
        <f t="shared" si="130"/>
        <v>2023</v>
      </c>
    </row>
    <row r="8308" spans="1:20" x14ac:dyDescent="0.2">
      <c r="A8308" t="s">
        <v>8565</v>
      </c>
      <c r="B8308" t="s">
        <v>54</v>
      </c>
      <c r="C8308" t="s">
        <v>38</v>
      </c>
      <c r="D8308" t="s">
        <v>1276</v>
      </c>
      <c r="E8308">
        <v>35</v>
      </c>
      <c r="F8308">
        <v>9</v>
      </c>
      <c r="G8308">
        <v>315</v>
      </c>
      <c r="H8308" t="s">
        <v>17</v>
      </c>
      <c r="I8308" t="s">
        <v>46</v>
      </c>
      <c r="J8308" s="1">
        <v>45204</v>
      </c>
      <c r="K8308" t="b">
        <v>0</v>
      </c>
      <c r="L8308" t="s">
        <v>42</v>
      </c>
      <c r="M8308">
        <v>10</v>
      </c>
      <c r="N8308">
        <f>G8308/SUMIF(B:B,B8308,G:G)*100</f>
        <v>0.55112806291607985</v>
      </c>
      <c r="Q8308">
        <f>VLOOKUP(C8308, Categories_Pivot_Table!A:B, 2, FALSE)</f>
        <v>23.088790931989923</v>
      </c>
      <c r="T8308">
        <f t="shared" si="130"/>
        <v>2023</v>
      </c>
    </row>
    <row r="8309" spans="1:20" x14ac:dyDescent="0.2">
      <c r="A8309" t="s">
        <v>8566</v>
      </c>
      <c r="B8309" t="s">
        <v>95</v>
      </c>
      <c r="C8309" t="s">
        <v>22</v>
      </c>
      <c r="D8309" t="s">
        <v>540</v>
      </c>
      <c r="E8309">
        <v>36.5</v>
      </c>
      <c r="F8309">
        <v>9</v>
      </c>
      <c r="G8309">
        <v>328.5</v>
      </c>
      <c r="H8309" t="s">
        <v>17</v>
      </c>
      <c r="I8309" t="s">
        <v>46</v>
      </c>
      <c r="J8309" s="1">
        <v>44709</v>
      </c>
      <c r="K8309" t="b">
        <v>0</v>
      </c>
      <c r="L8309" t="s">
        <v>35</v>
      </c>
      <c r="M8309">
        <v>5</v>
      </c>
      <c r="N8309">
        <f>G8309/SUMIF(B:B,B8309,G:G)*100</f>
        <v>0.48773969399345224</v>
      </c>
      <c r="Q8309">
        <f>VLOOKUP(C8309, Categories_Pivot_Table!A:B, 2, FALSE)</f>
        <v>21.505681818181817</v>
      </c>
      <c r="T8309">
        <f t="shared" si="130"/>
        <v>2022</v>
      </c>
    </row>
    <row r="8310" spans="1:20" x14ac:dyDescent="0.2">
      <c r="A8310" t="s">
        <v>8567</v>
      </c>
      <c r="B8310" t="s">
        <v>21</v>
      </c>
      <c r="C8310" t="s">
        <v>135</v>
      </c>
      <c r="D8310" t="s">
        <v>319</v>
      </c>
      <c r="E8310">
        <v>24.5</v>
      </c>
      <c r="F8310">
        <v>4</v>
      </c>
      <c r="G8310">
        <v>98</v>
      </c>
      <c r="H8310" t="s">
        <v>17</v>
      </c>
      <c r="I8310" t="s">
        <v>46</v>
      </c>
      <c r="J8310" s="1">
        <v>44885</v>
      </c>
      <c r="K8310" t="b">
        <v>0</v>
      </c>
      <c r="L8310" t="s">
        <v>24</v>
      </c>
      <c r="M8310">
        <v>11</v>
      </c>
      <c r="N8310">
        <f>G8310/SUMIF(B:B,B8310,G:G)*100</f>
        <v>0.15874944316202974</v>
      </c>
      <c r="Q8310">
        <f>VLOOKUP(C8310, Categories_Pivot_Table!A:B, 2, FALSE)</f>
        <v>23.146341463414632</v>
      </c>
      <c r="T8310">
        <f t="shared" si="130"/>
        <v>2022</v>
      </c>
    </row>
    <row r="8311" spans="1:20" x14ac:dyDescent="0.2">
      <c r="A8311" t="s">
        <v>8568</v>
      </c>
      <c r="B8311" t="s">
        <v>173</v>
      </c>
      <c r="C8311" t="s">
        <v>48</v>
      </c>
      <c r="D8311" t="s">
        <v>280</v>
      </c>
      <c r="E8311">
        <v>5</v>
      </c>
      <c r="F8311">
        <v>7</v>
      </c>
      <c r="G8311">
        <v>35</v>
      </c>
      <c r="H8311" t="s">
        <v>17</v>
      </c>
      <c r="I8311" t="s">
        <v>46</v>
      </c>
      <c r="J8311" s="1">
        <v>44649</v>
      </c>
      <c r="K8311" t="b">
        <v>0</v>
      </c>
      <c r="L8311" t="s">
        <v>49</v>
      </c>
      <c r="M8311">
        <v>3</v>
      </c>
      <c r="N8311">
        <f>G8311/SUMIF(B:B,B8311,G:G)*100</f>
        <v>5.7555376494384247E-2</v>
      </c>
      <c r="Q8311">
        <f>VLOOKUP(C8311, Categories_Pivot_Table!A:B, 2, FALSE)</f>
        <v>23.348837209302324</v>
      </c>
      <c r="T8311">
        <f t="shared" si="130"/>
        <v>2022</v>
      </c>
    </row>
    <row r="8312" spans="1:20" x14ac:dyDescent="0.2">
      <c r="A8312" t="s">
        <v>8569</v>
      </c>
      <c r="B8312" t="s">
        <v>51</v>
      </c>
      <c r="C8312" t="s">
        <v>15</v>
      </c>
      <c r="D8312" t="s">
        <v>41</v>
      </c>
      <c r="E8312">
        <v>23</v>
      </c>
      <c r="F8312">
        <v>8</v>
      </c>
      <c r="G8312">
        <v>268</v>
      </c>
      <c r="H8312" t="s">
        <v>29</v>
      </c>
      <c r="I8312" t="s">
        <v>46</v>
      </c>
      <c r="J8312" s="1">
        <v>44918</v>
      </c>
      <c r="K8312" t="b">
        <v>1</v>
      </c>
      <c r="L8312" t="s">
        <v>65</v>
      </c>
      <c r="M8312">
        <v>12</v>
      </c>
      <c r="N8312">
        <f>G8312/SUMIF(B:B,B8312,G:G)*100</f>
        <v>0.41545878741841968</v>
      </c>
      <c r="Q8312">
        <f>VLOOKUP(C8312, Categories_Pivot_Table!A:B, 2, FALSE)</f>
        <v>23.063808900523561</v>
      </c>
      <c r="T8312">
        <f t="shared" si="130"/>
        <v>2022</v>
      </c>
    </row>
    <row r="8313" spans="1:20" x14ac:dyDescent="0.2">
      <c r="A8313" t="s">
        <v>8570</v>
      </c>
      <c r="B8313" t="s">
        <v>173</v>
      </c>
      <c r="C8313" t="s">
        <v>27</v>
      </c>
      <c r="D8313" t="s">
        <v>41</v>
      </c>
      <c r="E8313">
        <v>23</v>
      </c>
      <c r="F8313">
        <v>10</v>
      </c>
      <c r="G8313">
        <v>380</v>
      </c>
      <c r="H8313" t="s">
        <v>56</v>
      </c>
      <c r="I8313" t="s">
        <v>46</v>
      </c>
      <c r="J8313" s="1">
        <v>44614</v>
      </c>
      <c r="K8313" t="b">
        <v>0</v>
      </c>
      <c r="L8313" t="s">
        <v>49</v>
      </c>
      <c r="M8313">
        <v>2</v>
      </c>
      <c r="N8313">
        <f>G8313/SUMIF(B:B,B8313,G:G)*100</f>
        <v>0.62488694479617179</v>
      </c>
      <c r="Q8313">
        <f>VLOOKUP(C8313, Categories_Pivot_Table!A:B, 2, FALSE)</f>
        <v>25.013711734693878</v>
      </c>
      <c r="T8313">
        <f t="shared" si="130"/>
        <v>2022</v>
      </c>
    </row>
    <row r="8314" spans="1:20" x14ac:dyDescent="0.2">
      <c r="A8314" t="s">
        <v>8571</v>
      </c>
      <c r="B8314" t="s">
        <v>87</v>
      </c>
      <c r="C8314" t="s">
        <v>48</v>
      </c>
      <c r="D8314" t="s">
        <v>93</v>
      </c>
      <c r="E8314">
        <v>41</v>
      </c>
      <c r="F8314">
        <v>9</v>
      </c>
      <c r="G8314">
        <v>369</v>
      </c>
      <c r="H8314" t="s">
        <v>29</v>
      </c>
      <c r="I8314" t="s">
        <v>46</v>
      </c>
      <c r="J8314" s="1">
        <v>45020</v>
      </c>
      <c r="K8314" t="b">
        <v>0</v>
      </c>
      <c r="L8314" t="s">
        <v>49</v>
      </c>
      <c r="M8314">
        <v>4</v>
      </c>
      <c r="N8314">
        <f>G8314/SUMIF(B:B,B8314,G:G)*100</f>
        <v>0.56736934360440983</v>
      </c>
      <c r="Q8314">
        <f>VLOOKUP(C8314, Categories_Pivot_Table!A:B, 2, FALSE)</f>
        <v>23.348837209302324</v>
      </c>
      <c r="T8314">
        <f t="shared" si="130"/>
        <v>2023</v>
      </c>
    </row>
    <row r="8315" spans="1:20" x14ac:dyDescent="0.2">
      <c r="A8315" t="s">
        <v>8572</v>
      </c>
      <c r="B8315" t="s">
        <v>81</v>
      </c>
      <c r="C8315" t="s">
        <v>22</v>
      </c>
      <c r="D8315" t="s">
        <v>540</v>
      </c>
      <c r="E8315">
        <v>36.5</v>
      </c>
      <c r="F8315">
        <v>7</v>
      </c>
      <c r="G8315">
        <v>255.5</v>
      </c>
      <c r="H8315" t="s">
        <v>29</v>
      </c>
      <c r="I8315" t="s">
        <v>18</v>
      </c>
      <c r="J8315" s="1">
        <v>44585</v>
      </c>
      <c r="K8315" t="b">
        <v>0</v>
      </c>
      <c r="L8315" t="s">
        <v>19</v>
      </c>
      <c r="M8315">
        <v>1</v>
      </c>
      <c r="N8315">
        <f>G8315/SUMIF(B:B,B8315,G:G)*100</f>
        <v>0.40455700611981532</v>
      </c>
      <c r="Q8315">
        <f>VLOOKUP(C8315, Categories_Pivot_Table!A:B, 2, FALSE)</f>
        <v>21.505681818181817</v>
      </c>
      <c r="T8315">
        <f t="shared" si="130"/>
        <v>2022</v>
      </c>
    </row>
    <row r="8316" spans="1:20" x14ac:dyDescent="0.2">
      <c r="A8316" t="s">
        <v>8573</v>
      </c>
      <c r="B8316" t="s">
        <v>104</v>
      </c>
      <c r="C8316" t="s">
        <v>22</v>
      </c>
      <c r="D8316" t="s">
        <v>286</v>
      </c>
      <c r="E8316">
        <v>20</v>
      </c>
      <c r="F8316">
        <v>4</v>
      </c>
      <c r="G8316">
        <v>80</v>
      </c>
      <c r="H8316" t="s">
        <v>56</v>
      </c>
      <c r="I8316" t="s">
        <v>46</v>
      </c>
      <c r="J8316" s="1">
        <v>45468</v>
      </c>
      <c r="K8316" t="b">
        <v>0</v>
      </c>
      <c r="L8316" t="s">
        <v>49</v>
      </c>
      <c r="M8316">
        <v>6</v>
      </c>
      <c r="N8316">
        <f>G8316/SUMIF(B:B,B8316,G:G)*100</f>
        <v>0.13001153852404401</v>
      </c>
      <c r="Q8316">
        <f>VLOOKUP(C8316, Categories_Pivot_Table!A:B, 2, FALSE)</f>
        <v>21.505681818181817</v>
      </c>
      <c r="T8316">
        <f t="shared" si="130"/>
        <v>2024</v>
      </c>
    </row>
    <row r="8317" spans="1:20" x14ac:dyDescent="0.2">
      <c r="A8317" t="s">
        <v>8574</v>
      </c>
      <c r="B8317" t="s">
        <v>84</v>
      </c>
      <c r="C8317" t="s">
        <v>27</v>
      </c>
      <c r="D8317" t="s">
        <v>167</v>
      </c>
      <c r="E8317">
        <v>6.5</v>
      </c>
      <c r="F8317">
        <v>10</v>
      </c>
      <c r="G8317">
        <v>65</v>
      </c>
      <c r="H8317" t="s">
        <v>29</v>
      </c>
      <c r="I8317" t="s">
        <v>46</v>
      </c>
      <c r="J8317" s="1">
        <v>45564</v>
      </c>
      <c r="K8317" t="b">
        <v>0</v>
      </c>
      <c r="L8317" t="s">
        <v>24</v>
      </c>
      <c r="M8317">
        <v>9</v>
      </c>
      <c r="N8317">
        <f>G8317/SUMIF(B:B,B8317,G:G)*100</f>
        <v>0.10523333468247864</v>
      </c>
      <c r="Q8317">
        <f>VLOOKUP(C8317, Categories_Pivot_Table!A:B, 2, FALSE)</f>
        <v>25.013711734693878</v>
      </c>
      <c r="T8317">
        <f t="shared" si="130"/>
        <v>2024</v>
      </c>
    </row>
    <row r="8318" spans="1:20" x14ac:dyDescent="0.2">
      <c r="A8318" t="s">
        <v>8575</v>
      </c>
      <c r="B8318" t="s">
        <v>106</v>
      </c>
      <c r="C8318" t="s">
        <v>33</v>
      </c>
      <c r="D8318" t="s">
        <v>259</v>
      </c>
      <c r="E8318">
        <v>33.5</v>
      </c>
      <c r="F8318">
        <v>5</v>
      </c>
      <c r="G8318">
        <v>167.5</v>
      </c>
      <c r="H8318" t="s">
        <v>29</v>
      </c>
      <c r="I8318" t="s">
        <v>46</v>
      </c>
      <c r="J8318" s="1">
        <v>44681</v>
      </c>
      <c r="K8318" t="b">
        <v>0</v>
      </c>
      <c r="L8318" t="s">
        <v>35</v>
      </c>
      <c r="M8318">
        <v>4</v>
      </c>
      <c r="N8318">
        <f>G8318/SUMIF(B:B,B8318,G:G)*100</f>
        <v>0.27297913950456321</v>
      </c>
      <c r="Q8318">
        <f>VLOOKUP(C8318, Categories_Pivot_Table!A:B, 2, FALSE)</f>
        <v>23.300574345883856</v>
      </c>
      <c r="T8318">
        <f t="shared" si="130"/>
        <v>2022</v>
      </c>
    </row>
    <row r="8319" spans="1:20" x14ac:dyDescent="0.2">
      <c r="A8319" t="s">
        <v>8576</v>
      </c>
      <c r="B8319" t="s">
        <v>37</v>
      </c>
      <c r="C8319" t="s">
        <v>135</v>
      </c>
      <c r="D8319" t="s">
        <v>163</v>
      </c>
      <c r="E8319">
        <v>36.5</v>
      </c>
      <c r="F8319">
        <v>2</v>
      </c>
      <c r="G8319">
        <v>73</v>
      </c>
      <c r="H8319" t="s">
        <v>29</v>
      </c>
      <c r="I8319" t="s">
        <v>46</v>
      </c>
      <c r="J8319" s="1">
        <v>44682</v>
      </c>
      <c r="K8319" t="b">
        <v>0</v>
      </c>
      <c r="L8319" t="s">
        <v>24</v>
      </c>
      <c r="M8319">
        <v>5</v>
      </c>
      <c r="N8319">
        <f>G8319/SUMIF(B:B,B8319,G:G)*100</f>
        <v>0.10899670770218517</v>
      </c>
      <c r="Q8319">
        <f>VLOOKUP(C8319, Categories_Pivot_Table!A:B, 2, FALSE)</f>
        <v>23.146341463414632</v>
      </c>
      <c r="T8319">
        <f t="shared" si="130"/>
        <v>2022</v>
      </c>
    </row>
    <row r="8320" spans="1:20" x14ac:dyDescent="0.2">
      <c r="A8320" t="s">
        <v>8577</v>
      </c>
      <c r="B8320" t="s">
        <v>21</v>
      </c>
      <c r="C8320" t="s">
        <v>22</v>
      </c>
      <c r="D8320" t="s">
        <v>147</v>
      </c>
      <c r="E8320">
        <v>32</v>
      </c>
      <c r="F8320">
        <v>9</v>
      </c>
      <c r="G8320">
        <v>288</v>
      </c>
      <c r="H8320" t="s">
        <v>29</v>
      </c>
      <c r="I8320" t="s">
        <v>18</v>
      </c>
      <c r="J8320" s="1">
        <v>44941</v>
      </c>
      <c r="K8320" t="b">
        <v>0</v>
      </c>
      <c r="L8320" t="s">
        <v>24</v>
      </c>
      <c r="M8320">
        <v>1</v>
      </c>
      <c r="N8320">
        <f>G8320/SUMIF(B:B,B8320,G:G)*100</f>
        <v>0.46652897582310771</v>
      </c>
      <c r="Q8320">
        <f>VLOOKUP(C8320, Categories_Pivot_Table!A:B, 2, FALSE)</f>
        <v>21.505681818181817</v>
      </c>
      <c r="T8320">
        <f t="shared" si="130"/>
        <v>2023</v>
      </c>
    </row>
    <row r="8321" spans="1:20" x14ac:dyDescent="0.2">
      <c r="A8321" t="s">
        <v>8578</v>
      </c>
      <c r="B8321" t="s">
        <v>90</v>
      </c>
      <c r="C8321" t="s">
        <v>15</v>
      </c>
      <c r="D8321" t="s">
        <v>177</v>
      </c>
      <c r="E8321">
        <v>5</v>
      </c>
      <c r="F8321">
        <v>6</v>
      </c>
      <c r="G8321">
        <v>30</v>
      </c>
      <c r="H8321" t="s">
        <v>29</v>
      </c>
      <c r="I8321" t="s">
        <v>46</v>
      </c>
      <c r="J8321" s="1">
        <v>45091</v>
      </c>
      <c r="K8321" t="b">
        <v>0</v>
      </c>
      <c r="L8321" t="s">
        <v>30</v>
      </c>
      <c r="M8321">
        <v>6</v>
      </c>
      <c r="N8321">
        <f>G8321/SUMIF(B:B,B8321,G:G)*100</f>
        <v>5.0725372831490312E-2</v>
      </c>
      <c r="Q8321">
        <f>VLOOKUP(C8321, Categories_Pivot_Table!A:B, 2, FALSE)</f>
        <v>23.063808900523561</v>
      </c>
      <c r="T8321">
        <f t="shared" si="130"/>
        <v>2023</v>
      </c>
    </row>
    <row r="8322" spans="1:20" x14ac:dyDescent="0.2">
      <c r="A8322" t="s">
        <v>8579</v>
      </c>
      <c r="B8322" t="s">
        <v>47</v>
      </c>
      <c r="C8322" t="s">
        <v>38</v>
      </c>
      <c r="D8322" t="s">
        <v>175</v>
      </c>
      <c r="E8322">
        <v>30.5</v>
      </c>
      <c r="F8322">
        <v>3</v>
      </c>
      <c r="G8322">
        <v>91.5</v>
      </c>
      <c r="H8322" t="s">
        <v>17</v>
      </c>
      <c r="I8322" t="s">
        <v>46</v>
      </c>
      <c r="J8322" s="1">
        <v>44884</v>
      </c>
      <c r="K8322" t="b">
        <v>1</v>
      </c>
      <c r="L8322" t="s">
        <v>35</v>
      </c>
      <c r="M8322">
        <v>11</v>
      </c>
      <c r="N8322">
        <f>G8322/SUMIF(B:B,B8322,G:G)*100</f>
        <v>0.14539271924109767</v>
      </c>
      <c r="Q8322">
        <f>VLOOKUP(C8322, Categories_Pivot_Table!A:B, 2, FALSE)</f>
        <v>23.088790931989923</v>
      </c>
      <c r="T8322">
        <f t="shared" ref="T8322:T8385" si="131">YEAR(J8322)</f>
        <v>2022</v>
      </c>
    </row>
    <row r="8323" spans="1:20" x14ac:dyDescent="0.2">
      <c r="A8323" t="s">
        <v>8580</v>
      </c>
      <c r="B8323" t="s">
        <v>95</v>
      </c>
      <c r="C8323" t="s">
        <v>15</v>
      </c>
      <c r="D8323" t="s">
        <v>138</v>
      </c>
      <c r="E8323">
        <v>20</v>
      </c>
      <c r="F8323">
        <v>8</v>
      </c>
      <c r="G8323">
        <v>160</v>
      </c>
      <c r="H8323" t="s">
        <v>29</v>
      </c>
      <c r="I8323" t="s">
        <v>18</v>
      </c>
      <c r="J8323" s="1">
        <v>45201</v>
      </c>
      <c r="K8323" t="b">
        <v>0</v>
      </c>
      <c r="L8323" t="s">
        <v>19</v>
      </c>
      <c r="M8323">
        <v>10</v>
      </c>
      <c r="N8323">
        <f>G8323/SUMIF(B:B,B8323,G:G)*100</f>
        <v>0.23755966830731312</v>
      </c>
      <c r="Q8323">
        <f>VLOOKUP(C8323, Categories_Pivot_Table!A:B, 2, FALSE)</f>
        <v>23.063808900523561</v>
      </c>
      <c r="T8323">
        <f t="shared" si="131"/>
        <v>2023</v>
      </c>
    </row>
    <row r="8324" spans="1:20" x14ac:dyDescent="0.2">
      <c r="A8324" t="s">
        <v>8581</v>
      </c>
      <c r="B8324" t="s">
        <v>87</v>
      </c>
      <c r="C8324" t="s">
        <v>48</v>
      </c>
      <c r="D8324" t="s">
        <v>595</v>
      </c>
      <c r="E8324">
        <v>17</v>
      </c>
      <c r="F8324">
        <v>4</v>
      </c>
      <c r="G8324">
        <v>68</v>
      </c>
      <c r="H8324" t="s">
        <v>56</v>
      </c>
      <c r="I8324" t="s">
        <v>18</v>
      </c>
      <c r="J8324" s="1">
        <v>45055</v>
      </c>
      <c r="K8324" t="b">
        <v>0</v>
      </c>
      <c r="L8324" t="s">
        <v>49</v>
      </c>
      <c r="M8324">
        <v>5</v>
      </c>
      <c r="N8324">
        <f>G8324/SUMIF(B:B,B8324,G:G)*100</f>
        <v>0.10455586819810261</v>
      </c>
      <c r="Q8324">
        <f>VLOOKUP(C8324, Categories_Pivot_Table!A:B, 2, FALSE)</f>
        <v>23.348837209302324</v>
      </c>
      <c r="T8324">
        <f t="shared" si="131"/>
        <v>2023</v>
      </c>
    </row>
    <row r="8325" spans="1:20" x14ac:dyDescent="0.2">
      <c r="A8325" t="s">
        <v>8582</v>
      </c>
      <c r="B8325" t="s">
        <v>173</v>
      </c>
      <c r="C8325" t="s">
        <v>15</v>
      </c>
      <c r="D8325" t="s">
        <v>16</v>
      </c>
      <c r="E8325">
        <v>18.5</v>
      </c>
      <c r="F8325">
        <v>7</v>
      </c>
      <c r="G8325">
        <v>129.5</v>
      </c>
      <c r="H8325" t="s">
        <v>56</v>
      </c>
      <c r="I8325" t="s">
        <v>46</v>
      </c>
      <c r="J8325" s="1">
        <v>44655</v>
      </c>
      <c r="K8325" t="b">
        <v>0</v>
      </c>
      <c r="L8325" t="s">
        <v>19</v>
      </c>
      <c r="M8325">
        <v>4</v>
      </c>
      <c r="N8325">
        <f>G8325/SUMIF(B:B,B8325,G:G)*100</f>
        <v>0.21295489302922166</v>
      </c>
      <c r="Q8325">
        <f>VLOOKUP(C8325, Categories_Pivot_Table!A:B, 2, FALSE)</f>
        <v>23.063808900523561</v>
      </c>
      <c r="T8325">
        <f t="shared" si="131"/>
        <v>2022</v>
      </c>
    </row>
    <row r="8326" spans="1:20" x14ac:dyDescent="0.2">
      <c r="A8326" t="s">
        <v>8583</v>
      </c>
      <c r="B8326" t="s">
        <v>128</v>
      </c>
      <c r="C8326" t="s">
        <v>48</v>
      </c>
      <c r="D8326" t="s">
        <v>201</v>
      </c>
      <c r="E8326">
        <v>35</v>
      </c>
      <c r="F8326">
        <v>5</v>
      </c>
      <c r="G8326">
        <v>175</v>
      </c>
      <c r="H8326" t="s">
        <v>29</v>
      </c>
      <c r="I8326" t="s">
        <v>46</v>
      </c>
      <c r="J8326" s="1">
        <v>45018</v>
      </c>
      <c r="K8326" t="b">
        <v>0</v>
      </c>
      <c r="L8326" t="s">
        <v>24</v>
      </c>
      <c r="M8326">
        <v>4</v>
      </c>
      <c r="N8326">
        <f>G8326/SUMIF(B:B,B8326,G:G)*100</f>
        <v>0.25565359668088589</v>
      </c>
      <c r="Q8326">
        <f>VLOOKUP(C8326, Categories_Pivot_Table!A:B, 2, FALSE)</f>
        <v>23.348837209302324</v>
      </c>
      <c r="T8326">
        <f t="shared" si="131"/>
        <v>2023</v>
      </c>
    </row>
    <row r="8327" spans="1:20" x14ac:dyDescent="0.2">
      <c r="A8327" t="s">
        <v>8584</v>
      </c>
      <c r="B8327" t="s">
        <v>113</v>
      </c>
      <c r="C8327" t="s">
        <v>135</v>
      </c>
      <c r="D8327" t="s">
        <v>276</v>
      </c>
      <c r="E8327">
        <v>6.5</v>
      </c>
      <c r="F8327">
        <v>1</v>
      </c>
      <c r="G8327">
        <v>6.5</v>
      </c>
      <c r="H8327" t="s">
        <v>56</v>
      </c>
      <c r="I8327" t="s">
        <v>18</v>
      </c>
      <c r="J8327" s="1">
        <v>45624</v>
      </c>
      <c r="K8327" t="b">
        <v>0</v>
      </c>
      <c r="L8327" t="s">
        <v>42</v>
      </c>
      <c r="M8327">
        <v>11</v>
      </c>
      <c r="N8327">
        <f>G8327/SUMIF(B:B,B8327,G:G)*100</f>
        <v>1.0702583438987041E-2</v>
      </c>
      <c r="Q8327">
        <f>VLOOKUP(C8327, Categories_Pivot_Table!A:B, 2, FALSE)</f>
        <v>23.146341463414632</v>
      </c>
      <c r="T8327">
        <f t="shared" si="131"/>
        <v>2024</v>
      </c>
    </row>
    <row r="8328" spans="1:20" x14ac:dyDescent="0.2">
      <c r="A8328" t="s">
        <v>8585</v>
      </c>
      <c r="B8328" t="s">
        <v>113</v>
      </c>
      <c r="C8328" t="s">
        <v>15</v>
      </c>
      <c r="D8328" t="s">
        <v>64</v>
      </c>
      <c r="E8328">
        <v>39.5</v>
      </c>
      <c r="F8328">
        <v>8</v>
      </c>
      <c r="G8328">
        <v>316</v>
      </c>
      <c r="H8328" t="s">
        <v>29</v>
      </c>
      <c r="I8328" t="s">
        <v>46</v>
      </c>
      <c r="J8328" s="1">
        <v>44738</v>
      </c>
      <c r="K8328" t="b">
        <v>0</v>
      </c>
      <c r="L8328" t="s">
        <v>24</v>
      </c>
      <c r="M8328">
        <v>6</v>
      </c>
      <c r="N8328">
        <f>G8328/SUMIF(B:B,B8328,G:G)*100</f>
        <v>0.52031021026460078</v>
      </c>
      <c r="Q8328">
        <f>VLOOKUP(C8328, Categories_Pivot_Table!A:B, 2, FALSE)</f>
        <v>23.063808900523561</v>
      </c>
      <c r="T8328">
        <f t="shared" si="131"/>
        <v>2022</v>
      </c>
    </row>
    <row r="8329" spans="1:20" x14ac:dyDescent="0.2">
      <c r="A8329" t="s">
        <v>8586</v>
      </c>
      <c r="B8329" t="s">
        <v>95</v>
      </c>
      <c r="C8329" t="s">
        <v>48</v>
      </c>
      <c r="D8329" t="s">
        <v>294</v>
      </c>
      <c r="E8329">
        <v>6.5</v>
      </c>
      <c r="F8329">
        <v>9</v>
      </c>
      <c r="G8329">
        <v>58.5</v>
      </c>
      <c r="H8329" t="s">
        <v>29</v>
      </c>
      <c r="I8329" t="s">
        <v>46</v>
      </c>
      <c r="J8329" s="1">
        <v>45556</v>
      </c>
      <c r="K8329" t="b">
        <v>0</v>
      </c>
      <c r="L8329" t="s">
        <v>35</v>
      </c>
      <c r="M8329">
        <v>9</v>
      </c>
      <c r="N8329">
        <f>G8329/SUMIF(B:B,B8329,G:G)*100</f>
        <v>8.6857753724861361E-2</v>
      </c>
      <c r="Q8329">
        <f>VLOOKUP(C8329, Categories_Pivot_Table!A:B, 2, FALSE)</f>
        <v>23.348837209302324</v>
      </c>
      <c r="T8329">
        <f t="shared" si="131"/>
        <v>2024</v>
      </c>
    </row>
    <row r="8330" spans="1:20" x14ac:dyDescent="0.2">
      <c r="A8330" t="s">
        <v>8587</v>
      </c>
      <c r="B8330" t="s">
        <v>81</v>
      </c>
      <c r="C8330" t="s">
        <v>38</v>
      </c>
      <c r="D8330" t="s">
        <v>96</v>
      </c>
      <c r="E8330">
        <v>24.5</v>
      </c>
      <c r="F8330">
        <v>4</v>
      </c>
      <c r="G8330">
        <v>98</v>
      </c>
      <c r="H8330" t="s">
        <v>56</v>
      </c>
      <c r="I8330" t="s">
        <v>46</v>
      </c>
      <c r="J8330" s="1">
        <v>44634</v>
      </c>
      <c r="K8330" t="b">
        <v>0</v>
      </c>
      <c r="L8330" t="s">
        <v>19</v>
      </c>
      <c r="M8330">
        <v>3</v>
      </c>
      <c r="N8330">
        <f>G8330/SUMIF(B:B,B8330,G:G)*100</f>
        <v>0.15517255029253194</v>
      </c>
      <c r="Q8330">
        <f>VLOOKUP(C8330, Categories_Pivot_Table!A:B, 2, FALSE)</f>
        <v>23.088790931989923</v>
      </c>
      <c r="T8330">
        <f t="shared" si="131"/>
        <v>2022</v>
      </c>
    </row>
    <row r="8331" spans="1:20" x14ac:dyDescent="0.2">
      <c r="A8331" t="s">
        <v>8588</v>
      </c>
      <c r="B8331" t="s">
        <v>173</v>
      </c>
      <c r="C8331" t="s">
        <v>48</v>
      </c>
      <c r="D8331" t="s">
        <v>1031</v>
      </c>
      <c r="E8331">
        <v>32</v>
      </c>
      <c r="F8331">
        <v>2</v>
      </c>
      <c r="G8331">
        <v>64</v>
      </c>
      <c r="H8331" t="s">
        <v>56</v>
      </c>
      <c r="I8331" t="s">
        <v>18</v>
      </c>
      <c r="J8331" s="1">
        <v>44859</v>
      </c>
      <c r="K8331" t="b">
        <v>1</v>
      </c>
      <c r="L8331" t="s">
        <v>49</v>
      </c>
      <c r="M8331">
        <v>10</v>
      </c>
      <c r="N8331">
        <f>G8331/SUMIF(B:B,B8331,G:G)*100</f>
        <v>0.10524411701830262</v>
      </c>
      <c r="Q8331">
        <f>VLOOKUP(C8331, Categories_Pivot_Table!A:B, 2, FALSE)</f>
        <v>23.348837209302324</v>
      </c>
      <c r="T8331">
        <f t="shared" si="131"/>
        <v>2022</v>
      </c>
    </row>
    <row r="8332" spans="1:20" x14ac:dyDescent="0.2">
      <c r="A8332" t="s">
        <v>8589</v>
      </c>
      <c r="B8332" t="s">
        <v>121</v>
      </c>
      <c r="C8332" t="s">
        <v>22</v>
      </c>
      <c r="D8332" t="s">
        <v>205</v>
      </c>
      <c r="E8332">
        <v>15.5</v>
      </c>
      <c r="F8332">
        <v>8</v>
      </c>
      <c r="G8332">
        <v>124</v>
      </c>
      <c r="H8332" t="s">
        <v>17</v>
      </c>
      <c r="I8332" t="s">
        <v>18</v>
      </c>
      <c r="J8332" s="1">
        <v>44570</v>
      </c>
      <c r="K8332" t="b">
        <v>0</v>
      </c>
      <c r="L8332" t="s">
        <v>24</v>
      </c>
      <c r="M8332">
        <v>1</v>
      </c>
      <c r="N8332">
        <f>G8332/SUMIF(B:B,B8332,G:G)*100</f>
        <v>0.18910943183291265</v>
      </c>
      <c r="Q8332">
        <f>VLOOKUP(C8332, Categories_Pivot_Table!A:B, 2, FALSE)</f>
        <v>21.505681818181817</v>
      </c>
      <c r="T8332">
        <f t="shared" si="131"/>
        <v>2022</v>
      </c>
    </row>
    <row r="8333" spans="1:20" x14ac:dyDescent="0.2">
      <c r="A8333" t="s">
        <v>8590</v>
      </c>
      <c r="B8333" t="s">
        <v>71</v>
      </c>
      <c r="C8333" t="s">
        <v>22</v>
      </c>
      <c r="D8333" t="s">
        <v>283</v>
      </c>
      <c r="E8333">
        <v>8</v>
      </c>
      <c r="F8333">
        <v>5</v>
      </c>
      <c r="G8333">
        <v>40</v>
      </c>
      <c r="H8333" t="s">
        <v>29</v>
      </c>
      <c r="I8333" t="s">
        <v>46</v>
      </c>
      <c r="J8333" s="1">
        <v>45555</v>
      </c>
      <c r="K8333" t="b">
        <v>1</v>
      </c>
      <c r="L8333" t="s">
        <v>65</v>
      </c>
      <c r="M8333">
        <v>9</v>
      </c>
      <c r="N8333">
        <f>G8333/SUMIF(B:B,B8333,G:G)*100</f>
        <v>6.3373866201924978E-2</v>
      </c>
      <c r="Q8333">
        <f>VLOOKUP(C8333, Categories_Pivot_Table!A:B, 2, FALSE)</f>
        <v>21.505681818181817</v>
      </c>
      <c r="T8333">
        <f t="shared" si="131"/>
        <v>2024</v>
      </c>
    </row>
    <row r="8334" spans="1:20" x14ac:dyDescent="0.2">
      <c r="A8334" t="s">
        <v>8591</v>
      </c>
      <c r="B8334" t="s">
        <v>37</v>
      </c>
      <c r="C8334" t="s">
        <v>15</v>
      </c>
      <c r="D8334" t="s">
        <v>171</v>
      </c>
      <c r="E8334">
        <v>21.5</v>
      </c>
      <c r="F8334">
        <v>3</v>
      </c>
      <c r="G8334">
        <v>64.5</v>
      </c>
      <c r="H8334" t="s">
        <v>17</v>
      </c>
      <c r="I8334" t="s">
        <v>46</v>
      </c>
      <c r="J8334" s="1">
        <v>44942</v>
      </c>
      <c r="K8334" t="b">
        <v>0</v>
      </c>
      <c r="L8334" t="s">
        <v>19</v>
      </c>
      <c r="M8334">
        <v>1</v>
      </c>
      <c r="N8334">
        <f>G8334/SUMIF(B:B,B8334,G:G)*100</f>
        <v>9.6305310230012917E-2</v>
      </c>
      <c r="Q8334">
        <f>VLOOKUP(C8334, Categories_Pivot_Table!A:B, 2, FALSE)</f>
        <v>23.063808900523561</v>
      </c>
      <c r="T8334">
        <f t="shared" si="131"/>
        <v>2023</v>
      </c>
    </row>
    <row r="8335" spans="1:20" x14ac:dyDescent="0.2">
      <c r="A8335" t="s">
        <v>8592</v>
      </c>
      <c r="B8335" t="s">
        <v>87</v>
      </c>
      <c r="C8335" t="s">
        <v>27</v>
      </c>
      <c r="D8335" t="s">
        <v>140</v>
      </c>
      <c r="E8335">
        <v>27.5</v>
      </c>
      <c r="F8335">
        <v>10</v>
      </c>
      <c r="G8335">
        <v>275</v>
      </c>
      <c r="H8335" t="s">
        <v>56</v>
      </c>
      <c r="I8335" t="s">
        <v>46</v>
      </c>
      <c r="J8335" s="1">
        <v>44583</v>
      </c>
      <c r="K8335" t="b">
        <v>1</v>
      </c>
      <c r="L8335" t="s">
        <v>35</v>
      </c>
      <c r="M8335">
        <v>1</v>
      </c>
      <c r="N8335">
        <f>G8335/SUMIF(B:B,B8335,G:G)*100</f>
        <v>0.42283623168350326</v>
      </c>
      <c r="Q8335">
        <f>VLOOKUP(C8335, Categories_Pivot_Table!A:B, 2, FALSE)</f>
        <v>25.013711734693878</v>
      </c>
      <c r="T8335">
        <f t="shared" si="131"/>
        <v>2022</v>
      </c>
    </row>
    <row r="8336" spans="1:20" x14ac:dyDescent="0.2">
      <c r="A8336" t="s">
        <v>8593</v>
      </c>
      <c r="B8336" t="s">
        <v>63</v>
      </c>
      <c r="C8336" t="s">
        <v>27</v>
      </c>
      <c r="D8336" t="s">
        <v>55</v>
      </c>
      <c r="E8336">
        <v>36.5</v>
      </c>
      <c r="F8336">
        <v>5</v>
      </c>
      <c r="G8336">
        <v>182.5</v>
      </c>
      <c r="H8336" t="s">
        <v>56</v>
      </c>
      <c r="I8336" t="s">
        <v>46</v>
      </c>
      <c r="J8336" s="1">
        <v>45310</v>
      </c>
      <c r="K8336" t="b">
        <v>0</v>
      </c>
      <c r="L8336" t="s">
        <v>65</v>
      </c>
      <c r="M8336">
        <v>1</v>
      </c>
      <c r="N8336">
        <f>G8336/SUMIF(B:B,B8336,G:G)*100</f>
        <v>0.3015133491937616</v>
      </c>
      <c r="Q8336">
        <f>VLOOKUP(C8336, Categories_Pivot_Table!A:B, 2, FALSE)</f>
        <v>25.013711734693878</v>
      </c>
      <c r="T8336">
        <f t="shared" si="131"/>
        <v>2024</v>
      </c>
    </row>
    <row r="8337" spans="1:20" x14ac:dyDescent="0.2">
      <c r="A8337" t="s">
        <v>8594</v>
      </c>
      <c r="B8337" t="s">
        <v>54</v>
      </c>
      <c r="C8337" t="s">
        <v>48</v>
      </c>
      <c r="D8337" t="s">
        <v>93</v>
      </c>
      <c r="E8337">
        <v>41</v>
      </c>
      <c r="F8337">
        <v>3</v>
      </c>
      <c r="G8337">
        <v>123</v>
      </c>
      <c r="H8337" t="s">
        <v>17</v>
      </c>
      <c r="I8337" t="s">
        <v>18</v>
      </c>
      <c r="J8337" s="1">
        <v>44584</v>
      </c>
      <c r="K8337" t="b">
        <v>1</v>
      </c>
      <c r="L8337" t="s">
        <v>24</v>
      </c>
      <c r="M8337">
        <v>1</v>
      </c>
      <c r="N8337">
        <f>G8337/SUMIF(B:B,B8337,G:G)*100</f>
        <v>0.21520238647199305</v>
      </c>
      <c r="Q8337">
        <f>VLOOKUP(C8337, Categories_Pivot_Table!A:B, 2, FALSE)</f>
        <v>23.348837209302324</v>
      </c>
      <c r="T8337">
        <f t="shared" si="131"/>
        <v>2022</v>
      </c>
    </row>
    <row r="8338" spans="1:20" x14ac:dyDescent="0.2">
      <c r="A8338" t="s">
        <v>8595</v>
      </c>
      <c r="B8338" t="s">
        <v>113</v>
      </c>
      <c r="C8338" t="s">
        <v>27</v>
      </c>
      <c r="D8338" t="s">
        <v>126</v>
      </c>
      <c r="E8338">
        <v>39.5</v>
      </c>
      <c r="F8338">
        <v>4</v>
      </c>
      <c r="G8338">
        <v>158</v>
      </c>
      <c r="H8338" t="s">
        <v>29</v>
      </c>
      <c r="I8338" t="s">
        <v>46</v>
      </c>
      <c r="J8338" s="1">
        <v>44698</v>
      </c>
      <c r="K8338" t="b">
        <v>0</v>
      </c>
      <c r="L8338" t="s">
        <v>49</v>
      </c>
      <c r="M8338">
        <v>5</v>
      </c>
      <c r="N8338">
        <f>G8338/SUMIF(B:B,B8338,G:G)*100</f>
        <v>0.26015510513230039</v>
      </c>
      <c r="Q8338">
        <f>VLOOKUP(C8338, Categories_Pivot_Table!A:B, 2, FALSE)</f>
        <v>25.013711734693878</v>
      </c>
      <c r="T8338">
        <f t="shared" si="131"/>
        <v>2022</v>
      </c>
    </row>
    <row r="8339" spans="1:20" x14ac:dyDescent="0.2">
      <c r="A8339" t="s">
        <v>8596</v>
      </c>
      <c r="B8339" t="s">
        <v>113</v>
      </c>
      <c r="C8339" t="s">
        <v>22</v>
      </c>
      <c r="D8339" t="s">
        <v>527</v>
      </c>
      <c r="E8339">
        <v>23</v>
      </c>
      <c r="F8339">
        <v>5</v>
      </c>
      <c r="G8339">
        <v>115</v>
      </c>
      <c r="H8339" t="s">
        <v>29</v>
      </c>
      <c r="I8339" t="s">
        <v>18</v>
      </c>
      <c r="J8339" s="1">
        <v>44726</v>
      </c>
      <c r="K8339" t="b">
        <v>0</v>
      </c>
      <c r="L8339" t="s">
        <v>49</v>
      </c>
      <c r="M8339">
        <v>6</v>
      </c>
      <c r="N8339">
        <f>G8339/SUMIF(B:B,B8339,G:G)*100</f>
        <v>0.18935339930515535</v>
      </c>
      <c r="Q8339">
        <f>VLOOKUP(C8339, Categories_Pivot_Table!A:B, 2, FALSE)</f>
        <v>21.505681818181817</v>
      </c>
      <c r="T8339">
        <f t="shared" si="131"/>
        <v>2022</v>
      </c>
    </row>
    <row r="8340" spans="1:20" x14ac:dyDescent="0.2">
      <c r="A8340" t="s">
        <v>8597</v>
      </c>
      <c r="B8340" t="s">
        <v>73</v>
      </c>
      <c r="C8340" t="s">
        <v>27</v>
      </c>
      <c r="D8340" t="s">
        <v>55</v>
      </c>
      <c r="E8340">
        <v>36.5</v>
      </c>
      <c r="F8340">
        <v>6</v>
      </c>
      <c r="G8340">
        <v>219</v>
      </c>
      <c r="H8340" t="s">
        <v>56</v>
      </c>
      <c r="I8340" t="s">
        <v>46</v>
      </c>
      <c r="J8340" s="1">
        <v>44620</v>
      </c>
      <c r="K8340" t="b">
        <v>0</v>
      </c>
      <c r="L8340" t="s">
        <v>19</v>
      </c>
      <c r="M8340">
        <v>2</v>
      </c>
      <c r="N8340">
        <f>G8340/SUMIF(B:B,B8340,G:G)*100</f>
        <v>0.37833962459725834</v>
      </c>
      <c r="Q8340">
        <f>VLOOKUP(C8340, Categories_Pivot_Table!A:B, 2, FALSE)</f>
        <v>25.013711734693878</v>
      </c>
      <c r="T8340">
        <f t="shared" si="131"/>
        <v>2022</v>
      </c>
    </row>
    <row r="8341" spans="1:20" x14ac:dyDescent="0.2">
      <c r="A8341" t="s">
        <v>8598</v>
      </c>
      <c r="B8341" t="s">
        <v>71</v>
      </c>
      <c r="C8341" t="s">
        <v>74</v>
      </c>
      <c r="D8341" t="s">
        <v>343</v>
      </c>
      <c r="E8341">
        <v>33.5</v>
      </c>
      <c r="F8341">
        <v>1</v>
      </c>
      <c r="G8341">
        <v>33.5</v>
      </c>
      <c r="H8341" t="s">
        <v>17</v>
      </c>
      <c r="I8341" t="s">
        <v>46</v>
      </c>
      <c r="J8341" s="1">
        <v>45443</v>
      </c>
      <c r="K8341" t="b">
        <v>0</v>
      </c>
      <c r="L8341" t="s">
        <v>65</v>
      </c>
      <c r="M8341">
        <v>5</v>
      </c>
      <c r="N8341">
        <f>G8341/SUMIF(B:B,B8341,G:G)*100</f>
        <v>5.3075612944112172E-2</v>
      </c>
      <c r="Q8341">
        <f>VLOOKUP(C8341, Categories_Pivot_Table!A:B, 2, FALSE)</f>
        <v>24.317096165933375</v>
      </c>
      <c r="T8341">
        <f t="shared" si="131"/>
        <v>2024</v>
      </c>
    </row>
    <row r="8342" spans="1:20" x14ac:dyDescent="0.2">
      <c r="A8342" t="s">
        <v>8599</v>
      </c>
      <c r="B8342" t="s">
        <v>81</v>
      </c>
      <c r="C8342" t="s">
        <v>135</v>
      </c>
      <c r="D8342" t="s">
        <v>358</v>
      </c>
      <c r="E8342">
        <v>32</v>
      </c>
      <c r="F8342">
        <v>7</v>
      </c>
      <c r="G8342">
        <v>224</v>
      </c>
      <c r="H8342" t="s">
        <v>56</v>
      </c>
      <c r="I8342" t="s">
        <v>18</v>
      </c>
      <c r="J8342" s="1">
        <v>45352</v>
      </c>
      <c r="K8342" t="b">
        <v>0</v>
      </c>
      <c r="L8342" t="s">
        <v>65</v>
      </c>
      <c r="M8342">
        <v>3</v>
      </c>
      <c r="N8342">
        <f>G8342/SUMIF(B:B,B8342,G:G)*100</f>
        <v>0.35468011495435869</v>
      </c>
      <c r="Q8342">
        <f>VLOOKUP(C8342, Categories_Pivot_Table!A:B, 2, FALSE)</f>
        <v>23.146341463414632</v>
      </c>
      <c r="T8342">
        <f t="shared" si="131"/>
        <v>2024</v>
      </c>
    </row>
    <row r="8343" spans="1:20" x14ac:dyDescent="0.2">
      <c r="A8343" t="s">
        <v>8600</v>
      </c>
      <c r="B8343" t="s">
        <v>63</v>
      </c>
      <c r="C8343" t="s">
        <v>33</v>
      </c>
      <c r="D8343" t="s">
        <v>300</v>
      </c>
      <c r="E8343">
        <v>35</v>
      </c>
      <c r="F8343">
        <v>5</v>
      </c>
      <c r="G8343">
        <v>175</v>
      </c>
      <c r="H8343" t="s">
        <v>56</v>
      </c>
      <c r="I8343" t="s">
        <v>46</v>
      </c>
      <c r="J8343" s="1">
        <v>44837</v>
      </c>
      <c r="K8343" t="b">
        <v>0</v>
      </c>
      <c r="L8343" t="s">
        <v>19</v>
      </c>
      <c r="M8343">
        <v>10</v>
      </c>
      <c r="N8343">
        <f>G8343/SUMIF(B:B,B8343,G:G)*100</f>
        <v>0.28912238963785358</v>
      </c>
      <c r="Q8343">
        <f>VLOOKUP(C8343, Categories_Pivot_Table!A:B, 2, FALSE)</f>
        <v>23.300574345883856</v>
      </c>
      <c r="T8343">
        <f t="shared" si="131"/>
        <v>2022</v>
      </c>
    </row>
    <row r="8344" spans="1:20" x14ac:dyDescent="0.2">
      <c r="A8344" t="s">
        <v>8601</v>
      </c>
      <c r="B8344" t="s">
        <v>81</v>
      </c>
      <c r="C8344" t="s">
        <v>33</v>
      </c>
      <c r="D8344" t="s">
        <v>307</v>
      </c>
      <c r="E8344">
        <v>6.5</v>
      </c>
      <c r="F8344">
        <v>8</v>
      </c>
      <c r="G8344">
        <v>52</v>
      </c>
      <c r="H8344" t="s">
        <v>56</v>
      </c>
      <c r="I8344" t="s">
        <v>18</v>
      </c>
      <c r="J8344" s="1">
        <v>45449</v>
      </c>
      <c r="K8344" t="b">
        <v>1</v>
      </c>
      <c r="L8344" t="s">
        <v>42</v>
      </c>
      <c r="M8344">
        <v>6</v>
      </c>
      <c r="N8344">
        <f>G8344/SUMIF(B:B,B8344,G:G)*100</f>
        <v>8.233645525726184E-2</v>
      </c>
      <c r="Q8344">
        <f>VLOOKUP(C8344, Categories_Pivot_Table!A:B, 2, FALSE)</f>
        <v>23.300574345883856</v>
      </c>
      <c r="T8344">
        <f t="shared" si="131"/>
        <v>2024</v>
      </c>
    </row>
    <row r="8345" spans="1:20" x14ac:dyDescent="0.2">
      <c r="A8345" t="s">
        <v>8602</v>
      </c>
      <c r="B8345" t="s">
        <v>21</v>
      </c>
      <c r="C8345" t="s">
        <v>135</v>
      </c>
      <c r="D8345" t="s">
        <v>216</v>
      </c>
      <c r="E8345">
        <v>14</v>
      </c>
      <c r="F8345">
        <v>1</v>
      </c>
      <c r="G8345">
        <v>14</v>
      </c>
      <c r="H8345" t="s">
        <v>29</v>
      </c>
      <c r="I8345" t="s">
        <v>46</v>
      </c>
      <c r="J8345" s="1">
        <v>44833</v>
      </c>
      <c r="K8345" t="b">
        <v>0</v>
      </c>
      <c r="L8345" t="s">
        <v>42</v>
      </c>
      <c r="M8345">
        <v>9</v>
      </c>
      <c r="N8345">
        <f>G8345/SUMIF(B:B,B8345,G:G)*100</f>
        <v>2.2678491880289961E-2</v>
      </c>
      <c r="Q8345">
        <f>VLOOKUP(C8345, Categories_Pivot_Table!A:B, 2, FALSE)</f>
        <v>23.146341463414632</v>
      </c>
      <c r="T8345">
        <f t="shared" si="131"/>
        <v>2022</v>
      </c>
    </row>
    <row r="8346" spans="1:20" x14ac:dyDescent="0.2">
      <c r="A8346" t="s">
        <v>8603</v>
      </c>
      <c r="B8346" t="s">
        <v>95</v>
      </c>
      <c r="C8346" t="s">
        <v>15</v>
      </c>
      <c r="D8346" t="s">
        <v>369</v>
      </c>
      <c r="E8346">
        <v>23</v>
      </c>
      <c r="F8346">
        <v>6</v>
      </c>
      <c r="G8346">
        <v>138</v>
      </c>
      <c r="H8346" t="s">
        <v>17</v>
      </c>
      <c r="I8346" t="s">
        <v>46</v>
      </c>
      <c r="J8346" s="1">
        <v>44835</v>
      </c>
      <c r="K8346" t="b">
        <v>0</v>
      </c>
      <c r="L8346" t="s">
        <v>35</v>
      </c>
      <c r="M8346">
        <v>10</v>
      </c>
      <c r="N8346">
        <f>G8346/SUMIF(B:B,B8346,G:G)*100</f>
        <v>0.20489521391505758</v>
      </c>
      <c r="Q8346">
        <f>VLOOKUP(C8346, Categories_Pivot_Table!A:B, 2, FALSE)</f>
        <v>23.063808900523561</v>
      </c>
      <c r="T8346">
        <f t="shared" si="131"/>
        <v>2022</v>
      </c>
    </row>
    <row r="8347" spans="1:20" x14ac:dyDescent="0.2">
      <c r="A8347" t="s">
        <v>8604</v>
      </c>
      <c r="B8347" t="s">
        <v>95</v>
      </c>
      <c r="C8347" t="s">
        <v>15</v>
      </c>
      <c r="D8347" t="s">
        <v>177</v>
      </c>
      <c r="E8347">
        <v>5</v>
      </c>
      <c r="F8347">
        <v>4</v>
      </c>
      <c r="G8347">
        <v>20</v>
      </c>
      <c r="H8347" t="s">
        <v>17</v>
      </c>
      <c r="I8347" t="s">
        <v>18</v>
      </c>
      <c r="J8347" s="1">
        <v>44734</v>
      </c>
      <c r="K8347" t="b">
        <v>0</v>
      </c>
      <c r="L8347" t="s">
        <v>30</v>
      </c>
      <c r="M8347">
        <v>6</v>
      </c>
      <c r="N8347">
        <f>G8347/SUMIF(B:B,B8347,G:G)*100</f>
        <v>2.969495853841414E-2</v>
      </c>
      <c r="Q8347">
        <f>VLOOKUP(C8347, Categories_Pivot_Table!A:B, 2, FALSE)</f>
        <v>23.063808900523561</v>
      </c>
      <c r="T8347">
        <f t="shared" si="131"/>
        <v>2022</v>
      </c>
    </row>
    <row r="8348" spans="1:20" x14ac:dyDescent="0.2">
      <c r="A8348" t="s">
        <v>8605</v>
      </c>
      <c r="B8348" t="s">
        <v>44</v>
      </c>
      <c r="C8348" t="s">
        <v>22</v>
      </c>
      <c r="D8348" t="s">
        <v>67</v>
      </c>
      <c r="E8348">
        <v>27.5</v>
      </c>
      <c r="F8348">
        <v>10</v>
      </c>
      <c r="G8348">
        <v>275</v>
      </c>
      <c r="H8348" t="s">
        <v>17</v>
      </c>
      <c r="I8348" t="s">
        <v>46</v>
      </c>
      <c r="J8348" s="1">
        <v>44850</v>
      </c>
      <c r="K8348" t="b">
        <v>0</v>
      </c>
      <c r="L8348" t="s">
        <v>24</v>
      </c>
      <c r="M8348">
        <v>10</v>
      </c>
      <c r="N8348">
        <f>G8348/SUMIF(B:B,B8348,G:G)*100</f>
        <v>0.45308883012464063</v>
      </c>
      <c r="Q8348">
        <f>VLOOKUP(C8348, Categories_Pivot_Table!A:B, 2, FALSE)</f>
        <v>21.505681818181817</v>
      </c>
      <c r="T8348">
        <f t="shared" si="131"/>
        <v>2022</v>
      </c>
    </row>
    <row r="8349" spans="1:20" x14ac:dyDescent="0.2">
      <c r="A8349" t="s">
        <v>8606</v>
      </c>
      <c r="B8349" t="s">
        <v>14</v>
      </c>
      <c r="C8349" t="s">
        <v>48</v>
      </c>
      <c r="D8349" t="s">
        <v>203</v>
      </c>
      <c r="E8349">
        <v>39.5</v>
      </c>
      <c r="F8349">
        <v>1</v>
      </c>
      <c r="G8349">
        <v>39.5</v>
      </c>
      <c r="H8349" t="s">
        <v>29</v>
      </c>
      <c r="I8349" t="s">
        <v>18</v>
      </c>
      <c r="J8349" s="1">
        <v>45167</v>
      </c>
      <c r="K8349" t="b">
        <v>1</v>
      </c>
      <c r="L8349" t="s">
        <v>49</v>
      </c>
      <c r="M8349">
        <v>8</v>
      </c>
      <c r="N8349">
        <f>G8349/SUMIF(B:B,B8349,G:G)*100</f>
        <v>6.4307634700074071E-2</v>
      </c>
      <c r="Q8349">
        <f>VLOOKUP(C8349, Categories_Pivot_Table!A:B, 2, FALSE)</f>
        <v>23.348837209302324</v>
      </c>
      <c r="T8349">
        <f t="shared" si="131"/>
        <v>2023</v>
      </c>
    </row>
    <row r="8350" spans="1:20" x14ac:dyDescent="0.2">
      <c r="A8350" t="s">
        <v>8607</v>
      </c>
      <c r="B8350" t="s">
        <v>104</v>
      </c>
      <c r="C8350" t="s">
        <v>48</v>
      </c>
      <c r="D8350" t="s">
        <v>237</v>
      </c>
      <c r="E8350">
        <v>11</v>
      </c>
      <c r="F8350">
        <v>1</v>
      </c>
      <c r="G8350">
        <v>11</v>
      </c>
      <c r="H8350" t="s">
        <v>17</v>
      </c>
      <c r="I8350" t="s">
        <v>46</v>
      </c>
      <c r="J8350" s="1">
        <v>44590</v>
      </c>
      <c r="K8350" t="b">
        <v>0</v>
      </c>
      <c r="L8350" t="s">
        <v>35</v>
      </c>
      <c r="M8350">
        <v>1</v>
      </c>
      <c r="N8350">
        <f>G8350/SUMIF(B:B,B8350,G:G)*100</f>
        <v>1.787658654705605E-2</v>
      </c>
      <c r="Q8350">
        <f>VLOOKUP(C8350, Categories_Pivot_Table!A:B, 2, FALSE)</f>
        <v>23.348837209302324</v>
      </c>
      <c r="T8350">
        <f t="shared" si="131"/>
        <v>2022</v>
      </c>
    </row>
    <row r="8351" spans="1:20" x14ac:dyDescent="0.2">
      <c r="A8351" t="s">
        <v>8608</v>
      </c>
      <c r="B8351" t="s">
        <v>26</v>
      </c>
      <c r="C8351" t="s">
        <v>22</v>
      </c>
      <c r="D8351" t="s">
        <v>251</v>
      </c>
      <c r="E8351">
        <v>38</v>
      </c>
      <c r="F8351">
        <v>5</v>
      </c>
      <c r="G8351">
        <v>190</v>
      </c>
      <c r="H8351" t="s">
        <v>17</v>
      </c>
      <c r="I8351" t="s">
        <v>46</v>
      </c>
      <c r="J8351" s="1">
        <v>45154</v>
      </c>
      <c r="K8351" t="b">
        <v>0</v>
      </c>
      <c r="L8351" t="s">
        <v>30</v>
      </c>
      <c r="M8351">
        <v>8</v>
      </c>
      <c r="N8351">
        <f>G8351/SUMIF(B:B,B8351,G:G)*100</f>
        <v>0.30622194644339323</v>
      </c>
      <c r="Q8351">
        <f>VLOOKUP(C8351, Categories_Pivot_Table!A:B, 2, FALSE)</f>
        <v>21.505681818181817</v>
      </c>
      <c r="T8351">
        <f t="shared" si="131"/>
        <v>2023</v>
      </c>
    </row>
    <row r="8352" spans="1:20" x14ac:dyDescent="0.2">
      <c r="A8352" t="s">
        <v>8609</v>
      </c>
      <c r="B8352" t="s">
        <v>73</v>
      </c>
      <c r="C8352" t="s">
        <v>22</v>
      </c>
      <c r="D8352" t="s">
        <v>157</v>
      </c>
      <c r="E8352">
        <v>12.5</v>
      </c>
      <c r="F8352">
        <v>2</v>
      </c>
      <c r="G8352">
        <v>25</v>
      </c>
      <c r="H8352" t="s">
        <v>56</v>
      </c>
      <c r="I8352" t="s">
        <v>18</v>
      </c>
      <c r="J8352" s="1">
        <v>44583</v>
      </c>
      <c r="K8352" t="b">
        <v>0</v>
      </c>
      <c r="L8352" t="s">
        <v>35</v>
      </c>
      <c r="M8352">
        <v>1</v>
      </c>
      <c r="N8352">
        <f>G8352/SUMIF(B:B,B8352,G:G)*100</f>
        <v>4.3189454862700719E-2</v>
      </c>
      <c r="Q8352">
        <f>VLOOKUP(C8352, Categories_Pivot_Table!A:B, 2, FALSE)</f>
        <v>21.505681818181817</v>
      </c>
      <c r="T8352">
        <f t="shared" si="131"/>
        <v>2022</v>
      </c>
    </row>
    <row r="8353" spans="1:20" x14ac:dyDescent="0.2">
      <c r="A8353" t="s">
        <v>8610</v>
      </c>
      <c r="B8353" t="s">
        <v>81</v>
      </c>
      <c r="C8353" t="s">
        <v>15</v>
      </c>
      <c r="D8353" t="s">
        <v>171</v>
      </c>
      <c r="E8353">
        <v>21.5</v>
      </c>
      <c r="F8353">
        <v>3</v>
      </c>
      <c r="G8353">
        <v>64.5</v>
      </c>
      <c r="H8353" t="s">
        <v>29</v>
      </c>
      <c r="I8353" t="s">
        <v>18</v>
      </c>
      <c r="J8353" s="1">
        <v>45182</v>
      </c>
      <c r="K8353" t="b">
        <v>1</v>
      </c>
      <c r="L8353" t="s">
        <v>30</v>
      </c>
      <c r="M8353">
        <v>9</v>
      </c>
      <c r="N8353">
        <f>G8353/SUMIF(B:B,B8353,G:G)*100</f>
        <v>0.10212887238641132</v>
      </c>
      <c r="Q8353">
        <f>VLOOKUP(C8353, Categories_Pivot_Table!A:B, 2, FALSE)</f>
        <v>23.063808900523561</v>
      </c>
      <c r="T8353">
        <f t="shared" si="131"/>
        <v>2023</v>
      </c>
    </row>
    <row r="8354" spans="1:20" x14ac:dyDescent="0.2">
      <c r="A8354" t="s">
        <v>8611</v>
      </c>
      <c r="B8354" t="s">
        <v>14</v>
      </c>
      <c r="C8354" t="s">
        <v>33</v>
      </c>
      <c r="D8354" t="s">
        <v>1055</v>
      </c>
      <c r="E8354">
        <v>17</v>
      </c>
      <c r="F8354">
        <v>7</v>
      </c>
      <c r="G8354">
        <v>119</v>
      </c>
      <c r="H8354" t="s">
        <v>56</v>
      </c>
      <c r="I8354" t="s">
        <v>18</v>
      </c>
      <c r="J8354" s="1">
        <v>44608</v>
      </c>
      <c r="K8354" t="b">
        <v>0</v>
      </c>
      <c r="L8354" t="s">
        <v>30</v>
      </c>
      <c r="M8354">
        <v>2</v>
      </c>
      <c r="N8354">
        <f>G8354/SUMIF(B:B,B8354,G:G)*100</f>
        <v>0.19373692479262825</v>
      </c>
      <c r="Q8354">
        <f>VLOOKUP(C8354, Categories_Pivot_Table!A:B, 2, FALSE)</f>
        <v>23.300574345883856</v>
      </c>
      <c r="T8354">
        <f t="shared" si="131"/>
        <v>2022</v>
      </c>
    </row>
    <row r="8355" spans="1:20" x14ac:dyDescent="0.2">
      <c r="A8355" t="s">
        <v>8612</v>
      </c>
      <c r="B8355" t="s">
        <v>73</v>
      </c>
      <c r="C8355" t="s">
        <v>38</v>
      </c>
      <c r="D8355" t="s">
        <v>100</v>
      </c>
      <c r="E8355">
        <v>20</v>
      </c>
      <c r="F8355">
        <v>6</v>
      </c>
      <c r="G8355">
        <v>120</v>
      </c>
      <c r="H8355" t="s">
        <v>29</v>
      </c>
      <c r="I8355" t="s">
        <v>46</v>
      </c>
      <c r="J8355" s="1">
        <v>44865</v>
      </c>
      <c r="K8355" t="b">
        <v>0</v>
      </c>
      <c r="L8355" t="s">
        <v>19</v>
      </c>
      <c r="M8355">
        <v>10</v>
      </c>
      <c r="N8355">
        <f>G8355/SUMIF(B:B,B8355,G:G)*100</f>
        <v>0.20730938334096344</v>
      </c>
      <c r="Q8355">
        <f>VLOOKUP(C8355, Categories_Pivot_Table!A:B, 2, FALSE)</f>
        <v>23.088790931989923</v>
      </c>
      <c r="T8355">
        <f t="shared" si="131"/>
        <v>2022</v>
      </c>
    </row>
    <row r="8356" spans="1:20" x14ac:dyDescent="0.2">
      <c r="A8356" t="s">
        <v>8613</v>
      </c>
      <c r="B8356" t="s">
        <v>87</v>
      </c>
      <c r="C8356" t="s">
        <v>135</v>
      </c>
      <c r="D8356" t="s">
        <v>41</v>
      </c>
      <c r="E8356">
        <v>23</v>
      </c>
      <c r="F8356">
        <v>10</v>
      </c>
      <c r="G8356">
        <v>80</v>
      </c>
      <c r="H8356" t="s">
        <v>29</v>
      </c>
      <c r="I8356" t="s">
        <v>46</v>
      </c>
      <c r="J8356" s="1">
        <v>45206</v>
      </c>
      <c r="K8356" t="b">
        <v>0</v>
      </c>
      <c r="L8356" t="s">
        <v>35</v>
      </c>
      <c r="M8356">
        <v>10</v>
      </c>
      <c r="N8356">
        <f>G8356/SUMIF(B:B,B8356,G:G)*100</f>
        <v>0.12300690376247367</v>
      </c>
      <c r="Q8356">
        <f>VLOOKUP(C8356, Categories_Pivot_Table!A:B, 2, FALSE)</f>
        <v>23.146341463414632</v>
      </c>
      <c r="T8356">
        <f t="shared" si="131"/>
        <v>2023</v>
      </c>
    </row>
    <row r="8357" spans="1:20" x14ac:dyDescent="0.2">
      <c r="A8357" t="s">
        <v>8614</v>
      </c>
      <c r="B8357" t="s">
        <v>47</v>
      </c>
      <c r="C8357" t="s">
        <v>48</v>
      </c>
      <c r="D8357" t="s">
        <v>1089</v>
      </c>
      <c r="E8357">
        <v>30.5</v>
      </c>
      <c r="F8357">
        <v>2</v>
      </c>
      <c r="G8357">
        <v>61</v>
      </c>
      <c r="H8357" t="s">
        <v>56</v>
      </c>
      <c r="I8357" t="s">
        <v>18</v>
      </c>
      <c r="J8357" s="1">
        <v>45665</v>
      </c>
      <c r="K8357" t="b">
        <v>0</v>
      </c>
      <c r="L8357" t="s">
        <v>30</v>
      </c>
      <c r="M8357">
        <v>1</v>
      </c>
      <c r="N8357">
        <f>G8357/SUMIF(B:B,B8357,G:G)*100</f>
        <v>9.6928479494065106E-2</v>
      </c>
      <c r="Q8357">
        <f>VLOOKUP(C8357, Categories_Pivot_Table!A:B, 2, FALSE)</f>
        <v>23.348837209302324</v>
      </c>
      <c r="T8357">
        <f t="shared" si="131"/>
        <v>2025</v>
      </c>
    </row>
    <row r="8358" spans="1:20" x14ac:dyDescent="0.2">
      <c r="A8358" t="s">
        <v>8615</v>
      </c>
      <c r="B8358" t="s">
        <v>37</v>
      </c>
      <c r="C8358" t="s">
        <v>27</v>
      </c>
      <c r="D8358" t="s">
        <v>278</v>
      </c>
      <c r="E8358">
        <v>30.5</v>
      </c>
      <c r="F8358">
        <v>10</v>
      </c>
      <c r="G8358">
        <v>305</v>
      </c>
      <c r="H8358" t="s">
        <v>56</v>
      </c>
      <c r="I8358" t="s">
        <v>18</v>
      </c>
      <c r="J8358" s="1">
        <v>44897</v>
      </c>
      <c r="K8358" t="b">
        <v>0</v>
      </c>
      <c r="L8358" t="s">
        <v>65</v>
      </c>
      <c r="M8358">
        <v>12</v>
      </c>
      <c r="N8358">
        <f>G8358/SUMIF(B:B,B8358,G:G)*100</f>
        <v>0.45539720341323936</v>
      </c>
      <c r="Q8358">
        <f>VLOOKUP(C8358, Categories_Pivot_Table!A:B, 2, FALSE)</f>
        <v>25.013711734693878</v>
      </c>
      <c r="T8358">
        <f t="shared" si="131"/>
        <v>2022</v>
      </c>
    </row>
    <row r="8359" spans="1:20" x14ac:dyDescent="0.2">
      <c r="A8359" t="s">
        <v>8616</v>
      </c>
      <c r="B8359" t="s">
        <v>87</v>
      </c>
      <c r="C8359" t="s">
        <v>135</v>
      </c>
      <c r="D8359" t="s">
        <v>605</v>
      </c>
      <c r="E8359">
        <v>21.5</v>
      </c>
      <c r="F8359">
        <v>1</v>
      </c>
      <c r="G8359">
        <v>21.5</v>
      </c>
      <c r="H8359" t="s">
        <v>56</v>
      </c>
      <c r="I8359" t="s">
        <v>46</v>
      </c>
      <c r="J8359" s="1">
        <v>44715</v>
      </c>
      <c r="K8359" t="b">
        <v>0</v>
      </c>
      <c r="L8359" t="s">
        <v>65</v>
      </c>
      <c r="M8359">
        <v>6</v>
      </c>
      <c r="N8359">
        <f>G8359/SUMIF(B:B,B8359,G:G)*100</f>
        <v>3.3058105386164799E-2</v>
      </c>
      <c r="Q8359">
        <f>VLOOKUP(C8359, Categories_Pivot_Table!A:B, 2, FALSE)</f>
        <v>23.146341463414632</v>
      </c>
      <c r="T8359">
        <f t="shared" si="131"/>
        <v>2022</v>
      </c>
    </row>
    <row r="8360" spans="1:20" x14ac:dyDescent="0.2">
      <c r="A8360" t="s">
        <v>8617</v>
      </c>
      <c r="B8360" t="s">
        <v>54</v>
      </c>
      <c r="C8360" t="s">
        <v>22</v>
      </c>
      <c r="D8360" t="s">
        <v>286</v>
      </c>
      <c r="E8360">
        <v>20</v>
      </c>
      <c r="F8360">
        <v>2</v>
      </c>
      <c r="G8360">
        <v>40</v>
      </c>
      <c r="H8360" t="s">
        <v>17</v>
      </c>
      <c r="I8360" t="s">
        <v>46</v>
      </c>
      <c r="J8360" s="1">
        <v>44727</v>
      </c>
      <c r="K8360" t="b">
        <v>0</v>
      </c>
      <c r="L8360" t="s">
        <v>30</v>
      </c>
      <c r="M8360">
        <v>6</v>
      </c>
      <c r="N8360">
        <f>G8360/SUMIF(B:B,B8360,G:G)*100</f>
        <v>6.9984515925851407E-2</v>
      </c>
      <c r="Q8360">
        <f>VLOOKUP(C8360, Categories_Pivot_Table!A:B, 2, FALSE)</f>
        <v>21.505681818181817</v>
      </c>
      <c r="T8360">
        <f t="shared" si="131"/>
        <v>2022</v>
      </c>
    </row>
    <row r="8361" spans="1:20" x14ac:dyDescent="0.2">
      <c r="A8361" t="s">
        <v>8618</v>
      </c>
      <c r="B8361" t="s">
        <v>51</v>
      </c>
      <c r="C8361" t="s">
        <v>38</v>
      </c>
      <c r="D8361" t="s">
        <v>41</v>
      </c>
      <c r="E8361">
        <v>23</v>
      </c>
      <c r="F8361">
        <v>2</v>
      </c>
      <c r="G8361">
        <v>19</v>
      </c>
      <c r="H8361" t="s">
        <v>17</v>
      </c>
      <c r="I8361" t="s">
        <v>46</v>
      </c>
      <c r="J8361" s="1">
        <v>45566</v>
      </c>
      <c r="K8361" t="b">
        <v>0</v>
      </c>
      <c r="L8361" t="s">
        <v>49</v>
      </c>
      <c r="M8361">
        <v>10</v>
      </c>
      <c r="N8361">
        <f>G8361/SUMIF(B:B,B8361,G:G)*100</f>
        <v>2.945416776473871E-2</v>
      </c>
      <c r="Q8361">
        <f>VLOOKUP(C8361, Categories_Pivot_Table!A:B, 2, FALSE)</f>
        <v>23.088790931989923</v>
      </c>
      <c r="T8361">
        <f t="shared" si="131"/>
        <v>2024</v>
      </c>
    </row>
    <row r="8362" spans="1:20" x14ac:dyDescent="0.2">
      <c r="A8362" t="s">
        <v>8619</v>
      </c>
      <c r="B8362" t="s">
        <v>71</v>
      </c>
      <c r="C8362" t="s">
        <v>15</v>
      </c>
      <c r="D8362" t="s">
        <v>1438</v>
      </c>
      <c r="E8362">
        <v>30.5</v>
      </c>
      <c r="F8362">
        <v>7</v>
      </c>
      <c r="G8362">
        <v>213.5</v>
      </c>
      <c r="H8362" t="s">
        <v>29</v>
      </c>
      <c r="I8362" t="s">
        <v>18</v>
      </c>
      <c r="J8362" s="1">
        <v>44828</v>
      </c>
      <c r="K8362" t="b">
        <v>1</v>
      </c>
      <c r="L8362" t="s">
        <v>35</v>
      </c>
      <c r="M8362">
        <v>9</v>
      </c>
      <c r="N8362">
        <f>G8362/SUMIF(B:B,B8362,G:G)*100</f>
        <v>0.33825801085277457</v>
      </c>
      <c r="Q8362">
        <f>VLOOKUP(C8362, Categories_Pivot_Table!A:B, 2, FALSE)</f>
        <v>23.063808900523561</v>
      </c>
      <c r="T8362">
        <f t="shared" si="131"/>
        <v>2022</v>
      </c>
    </row>
    <row r="8363" spans="1:20" x14ac:dyDescent="0.2">
      <c r="A8363" t="s">
        <v>8620</v>
      </c>
      <c r="B8363" t="s">
        <v>104</v>
      </c>
      <c r="C8363" t="s">
        <v>15</v>
      </c>
      <c r="D8363" t="s">
        <v>41</v>
      </c>
      <c r="E8363">
        <v>23</v>
      </c>
      <c r="F8363">
        <v>7</v>
      </c>
      <c r="G8363">
        <v>66.5</v>
      </c>
      <c r="H8363" t="s">
        <v>17</v>
      </c>
      <c r="I8363" t="s">
        <v>46</v>
      </c>
      <c r="J8363" s="1">
        <v>45497</v>
      </c>
      <c r="K8363" t="b">
        <v>0</v>
      </c>
      <c r="L8363" t="s">
        <v>30</v>
      </c>
      <c r="M8363">
        <v>7</v>
      </c>
      <c r="N8363">
        <f>G8363/SUMIF(B:B,B8363,G:G)*100</f>
        <v>0.10807209139811159</v>
      </c>
      <c r="Q8363">
        <f>VLOOKUP(C8363, Categories_Pivot_Table!A:B, 2, FALSE)</f>
        <v>23.063808900523561</v>
      </c>
      <c r="T8363">
        <f t="shared" si="131"/>
        <v>2024</v>
      </c>
    </row>
    <row r="8364" spans="1:20" x14ac:dyDescent="0.2">
      <c r="A8364" t="s">
        <v>8621</v>
      </c>
      <c r="B8364" t="s">
        <v>73</v>
      </c>
      <c r="C8364" t="s">
        <v>48</v>
      </c>
      <c r="D8364" t="s">
        <v>446</v>
      </c>
      <c r="E8364">
        <v>26</v>
      </c>
      <c r="F8364">
        <v>9</v>
      </c>
      <c r="G8364">
        <v>234</v>
      </c>
      <c r="H8364" t="s">
        <v>17</v>
      </c>
      <c r="I8364" t="s">
        <v>46</v>
      </c>
      <c r="J8364" s="1">
        <v>45407</v>
      </c>
      <c r="K8364" t="b">
        <v>1</v>
      </c>
      <c r="L8364" t="s">
        <v>42</v>
      </c>
      <c r="M8364">
        <v>4</v>
      </c>
      <c r="N8364">
        <f>G8364/SUMIF(B:B,B8364,G:G)*100</f>
        <v>0.40425329751487876</v>
      </c>
      <c r="Q8364">
        <f>VLOOKUP(C8364, Categories_Pivot_Table!A:B, 2, FALSE)</f>
        <v>23.348837209302324</v>
      </c>
      <c r="T8364">
        <f t="shared" si="131"/>
        <v>2024</v>
      </c>
    </row>
    <row r="8365" spans="1:20" x14ac:dyDescent="0.2">
      <c r="A8365" t="s">
        <v>8622</v>
      </c>
      <c r="B8365" t="s">
        <v>104</v>
      </c>
      <c r="C8365" t="s">
        <v>48</v>
      </c>
      <c r="D8365" t="s">
        <v>302</v>
      </c>
      <c r="E8365">
        <v>15.5</v>
      </c>
      <c r="F8365">
        <v>8</v>
      </c>
      <c r="G8365">
        <v>124</v>
      </c>
      <c r="H8365" t="s">
        <v>56</v>
      </c>
      <c r="I8365" t="s">
        <v>46</v>
      </c>
      <c r="J8365" s="1">
        <v>44791</v>
      </c>
      <c r="K8365" t="b">
        <v>0</v>
      </c>
      <c r="L8365" t="s">
        <v>42</v>
      </c>
      <c r="M8365">
        <v>8</v>
      </c>
      <c r="N8365">
        <f>G8365/SUMIF(B:B,B8365,G:G)*100</f>
        <v>0.20151788471226822</v>
      </c>
      <c r="Q8365">
        <f>VLOOKUP(C8365, Categories_Pivot_Table!A:B, 2, FALSE)</f>
        <v>23.348837209302324</v>
      </c>
      <c r="T8365">
        <f t="shared" si="131"/>
        <v>2022</v>
      </c>
    </row>
    <row r="8366" spans="1:20" x14ac:dyDescent="0.2">
      <c r="A8366" t="s">
        <v>8623</v>
      </c>
      <c r="B8366" t="s">
        <v>54</v>
      </c>
      <c r="C8366" t="s">
        <v>33</v>
      </c>
      <c r="D8366" t="s">
        <v>129</v>
      </c>
      <c r="E8366">
        <v>15.5</v>
      </c>
      <c r="F8366">
        <v>7</v>
      </c>
      <c r="G8366">
        <v>108.5</v>
      </c>
      <c r="H8366" t="s">
        <v>56</v>
      </c>
      <c r="I8366" t="s">
        <v>46</v>
      </c>
      <c r="J8366" s="1">
        <v>44803</v>
      </c>
      <c r="K8366" t="b">
        <v>1</v>
      </c>
      <c r="L8366" t="s">
        <v>49</v>
      </c>
      <c r="M8366">
        <v>8</v>
      </c>
      <c r="N8366">
        <f>G8366/SUMIF(B:B,B8366,G:G)*100</f>
        <v>0.18983299944887191</v>
      </c>
      <c r="Q8366">
        <f>VLOOKUP(C8366, Categories_Pivot_Table!A:B, 2, FALSE)</f>
        <v>23.300574345883856</v>
      </c>
      <c r="T8366">
        <f t="shared" si="131"/>
        <v>2022</v>
      </c>
    </row>
    <row r="8367" spans="1:20" x14ac:dyDescent="0.2">
      <c r="A8367" t="s">
        <v>8624</v>
      </c>
      <c r="B8367" t="s">
        <v>173</v>
      </c>
      <c r="C8367" t="s">
        <v>38</v>
      </c>
      <c r="D8367" t="s">
        <v>133</v>
      </c>
      <c r="E8367">
        <v>21.5</v>
      </c>
      <c r="F8367">
        <v>8</v>
      </c>
      <c r="G8367">
        <v>172</v>
      </c>
      <c r="H8367" t="s">
        <v>56</v>
      </c>
      <c r="I8367" t="s">
        <v>46</v>
      </c>
      <c r="J8367" s="1">
        <v>44774</v>
      </c>
      <c r="K8367" t="b">
        <v>1</v>
      </c>
      <c r="L8367" t="s">
        <v>19</v>
      </c>
      <c r="M8367">
        <v>8</v>
      </c>
      <c r="N8367">
        <f>G8367/SUMIF(B:B,B8367,G:G)*100</f>
        <v>0.28284356448668829</v>
      </c>
      <c r="Q8367">
        <f>VLOOKUP(C8367, Categories_Pivot_Table!A:B, 2, FALSE)</f>
        <v>23.088790931989923</v>
      </c>
      <c r="T8367">
        <f t="shared" si="131"/>
        <v>2022</v>
      </c>
    </row>
    <row r="8368" spans="1:20" x14ac:dyDescent="0.2">
      <c r="A8368" t="s">
        <v>8625</v>
      </c>
      <c r="B8368" t="s">
        <v>37</v>
      </c>
      <c r="C8368" t="s">
        <v>27</v>
      </c>
      <c r="D8368" t="s">
        <v>58</v>
      </c>
      <c r="E8368">
        <v>8</v>
      </c>
      <c r="F8368">
        <v>8</v>
      </c>
      <c r="G8368">
        <v>64</v>
      </c>
      <c r="H8368" t="s">
        <v>29</v>
      </c>
      <c r="I8368" t="s">
        <v>18</v>
      </c>
      <c r="J8368" s="1">
        <v>45571</v>
      </c>
      <c r="K8368" t="b">
        <v>1</v>
      </c>
      <c r="L8368" t="s">
        <v>24</v>
      </c>
      <c r="M8368">
        <v>10</v>
      </c>
      <c r="N8368">
        <f>G8368/SUMIF(B:B,B8368,G:G)*100</f>
        <v>9.5558757437532199E-2</v>
      </c>
      <c r="Q8368">
        <f>VLOOKUP(C8368, Categories_Pivot_Table!A:B, 2, FALSE)</f>
        <v>25.013711734693878</v>
      </c>
      <c r="T8368">
        <f t="shared" si="131"/>
        <v>2024</v>
      </c>
    </row>
    <row r="8369" spans="1:20" x14ac:dyDescent="0.2">
      <c r="A8369" t="s">
        <v>8626</v>
      </c>
      <c r="B8369" t="s">
        <v>84</v>
      </c>
      <c r="C8369" t="s">
        <v>15</v>
      </c>
      <c r="D8369" t="s">
        <v>177</v>
      </c>
      <c r="E8369">
        <v>5</v>
      </c>
      <c r="F8369">
        <v>4</v>
      </c>
      <c r="G8369">
        <v>20</v>
      </c>
      <c r="H8369" t="s">
        <v>17</v>
      </c>
      <c r="I8369" t="s">
        <v>18</v>
      </c>
      <c r="J8369" s="1">
        <v>44920</v>
      </c>
      <c r="K8369" t="b">
        <v>0</v>
      </c>
      <c r="L8369" t="s">
        <v>24</v>
      </c>
      <c r="M8369">
        <v>12</v>
      </c>
      <c r="N8369">
        <f>G8369/SUMIF(B:B,B8369,G:G)*100</f>
        <v>3.2379487594608812E-2</v>
      </c>
      <c r="Q8369">
        <f>VLOOKUP(C8369, Categories_Pivot_Table!A:B, 2, FALSE)</f>
        <v>23.063808900523561</v>
      </c>
      <c r="T8369">
        <f t="shared" si="131"/>
        <v>2022</v>
      </c>
    </row>
    <row r="8370" spans="1:20" x14ac:dyDescent="0.2">
      <c r="A8370" t="s">
        <v>8627</v>
      </c>
      <c r="B8370" t="s">
        <v>63</v>
      </c>
      <c r="C8370" t="s">
        <v>27</v>
      </c>
      <c r="D8370" t="s">
        <v>1132</v>
      </c>
      <c r="E8370">
        <v>9.5</v>
      </c>
      <c r="F8370">
        <v>2</v>
      </c>
      <c r="G8370">
        <v>19</v>
      </c>
      <c r="H8370" t="s">
        <v>29</v>
      </c>
      <c r="I8370" t="s">
        <v>46</v>
      </c>
      <c r="J8370" s="1">
        <v>44641</v>
      </c>
      <c r="K8370" t="b">
        <v>1</v>
      </c>
      <c r="L8370" t="s">
        <v>19</v>
      </c>
      <c r="M8370">
        <v>3</v>
      </c>
      <c r="N8370">
        <f>G8370/SUMIF(B:B,B8370,G:G)*100</f>
        <v>3.1390430874966957E-2</v>
      </c>
      <c r="Q8370">
        <f>VLOOKUP(C8370, Categories_Pivot_Table!A:B, 2, FALSE)</f>
        <v>25.013711734693878</v>
      </c>
      <c r="T8370">
        <f t="shared" si="131"/>
        <v>2022</v>
      </c>
    </row>
    <row r="8371" spans="1:20" x14ac:dyDescent="0.2">
      <c r="A8371" t="s">
        <v>8628</v>
      </c>
      <c r="B8371" t="s">
        <v>128</v>
      </c>
      <c r="C8371" t="s">
        <v>22</v>
      </c>
      <c r="D8371" t="s">
        <v>157</v>
      </c>
      <c r="E8371">
        <v>12.5</v>
      </c>
      <c r="F8371">
        <v>7</v>
      </c>
      <c r="G8371">
        <v>87.5</v>
      </c>
      <c r="H8371" t="s">
        <v>17</v>
      </c>
      <c r="I8371" t="s">
        <v>46</v>
      </c>
      <c r="J8371" s="1">
        <v>44801</v>
      </c>
      <c r="K8371" t="b">
        <v>0</v>
      </c>
      <c r="L8371" t="s">
        <v>24</v>
      </c>
      <c r="M8371">
        <v>8</v>
      </c>
      <c r="N8371">
        <f>G8371/SUMIF(B:B,B8371,G:G)*100</f>
        <v>0.12782679834044294</v>
      </c>
      <c r="Q8371">
        <f>VLOOKUP(C8371, Categories_Pivot_Table!A:B, 2, FALSE)</f>
        <v>21.505681818181817</v>
      </c>
      <c r="T8371">
        <f t="shared" si="131"/>
        <v>2022</v>
      </c>
    </row>
    <row r="8372" spans="1:20" x14ac:dyDescent="0.2">
      <c r="A8372" t="s">
        <v>8629</v>
      </c>
      <c r="B8372" t="s">
        <v>90</v>
      </c>
      <c r="C8372" t="s">
        <v>22</v>
      </c>
      <c r="D8372" t="s">
        <v>157</v>
      </c>
      <c r="E8372">
        <v>12.5</v>
      </c>
      <c r="F8372">
        <v>9</v>
      </c>
      <c r="G8372">
        <v>112.5</v>
      </c>
      <c r="H8372" t="s">
        <v>29</v>
      </c>
      <c r="I8372" t="s">
        <v>46</v>
      </c>
      <c r="J8372" s="1">
        <v>45648</v>
      </c>
      <c r="K8372" t="b">
        <v>1</v>
      </c>
      <c r="L8372" t="s">
        <v>24</v>
      </c>
      <c r="M8372">
        <v>12</v>
      </c>
      <c r="N8372">
        <f>G8372/SUMIF(B:B,B8372,G:G)*100</f>
        <v>0.19022014811808866</v>
      </c>
      <c r="Q8372">
        <f>VLOOKUP(C8372, Categories_Pivot_Table!A:B, 2, FALSE)</f>
        <v>21.505681818181817</v>
      </c>
      <c r="T8372">
        <f t="shared" si="131"/>
        <v>2024</v>
      </c>
    </row>
    <row r="8373" spans="1:20" x14ac:dyDescent="0.2">
      <c r="A8373" t="s">
        <v>8630</v>
      </c>
      <c r="B8373" t="s">
        <v>51</v>
      </c>
      <c r="C8373" t="s">
        <v>74</v>
      </c>
      <c r="D8373" t="s">
        <v>41</v>
      </c>
      <c r="E8373">
        <v>23</v>
      </c>
      <c r="F8373">
        <v>3</v>
      </c>
      <c r="G8373">
        <v>123</v>
      </c>
      <c r="H8373" t="s">
        <v>56</v>
      </c>
      <c r="I8373" t="s">
        <v>46</v>
      </c>
      <c r="J8373" s="1">
        <v>45598</v>
      </c>
      <c r="K8373" t="b">
        <v>0</v>
      </c>
      <c r="L8373" t="s">
        <v>35</v>
      </c>
      <c r="M8373">
        <v>11</v>
      </c>
      <c r="N8373">
        <f>G8373/SUMIF(B:B,B8373,G:G)*100</f>
        <v>0.1906769807927822</v>
      </c>
      <c r="Q8373">
        <f>VLOOKUP(C8373, Categories_Pivot_Table!A:B, 2, FALSE)</f>
        <v>24.317096165933375</v>
      </c>
      <c r="T8373">
        <f t="shared" si="131"/>
        <v>2024</v>
      </c>
    </row>
    <row r="8374" spans="1:20" x14ac:dyDescent="0.2">
      <c r="A8374" t="s">
        <v>8631</v>
      </c>
      <c r="B8374" t="s">
        <v>90</v>
      </c>
      <c r="C8374" t="s">
        <v>74</v>
      </c>
      <c r="D8374" t="s">
        <v>248</v>
      </c>
      <c r="E8374">
        <v>15.5</v>
      </c>
      <c r="F8374">
        <v>1</v>
      </c>
      <c r="G8374">
        <v>15.5</v>
      </c>
      <c r="H8374" t="s">
        <v>29</v>
      </c>
      <c r="I8374" t="s">
        <v>46</v>
      </c>
      <c r="J8374" s="1">
        <v>45462</v>
      </c>
      <c r="K8374" t="b">
        <v>0</v>
      </c>
      <c r="L8374" t="s">
        <v>30</v>
      </c>
      <c r="M8374">
        <v>6</v>
      </c>
      <c r="N8374">
        <f>G8374/SUMIF(B:B,B8374,G:G)*100</f>
        <v>2.6208109296269991E-2</v>
      </c>
      <c r="Q8374">
        <f>VLOOKUP(C8374, Categories_Pivot_Table!A:B, 2, FALSE)</f>
        <v>24.317096165933375</v>
      </c>
      <c r="T8374">
        <f t="shared" si="131"/>
        <v>2024</v>
      </c>
    </row>
    <row r="8375" spans="1:20" x14ac:dyDescent="0.2">
      <c r="A8375" t="s">
        <v>8632</v>
      </c>
      <c r="B8375" t="s">
        <v>106</v>
      </c>
      <c r="C8375" t="s">
        <v>48</v>
      </c>
      <c r="D8375" t="s">
        <v>446</v>
      </c>
      <c r="E8375">
        <v>26</v>
      </c>
      <c r="F8375">
        <v>9</v>
      </c>
      <c r="G8375">
        <v>234</v>
      </c>
      <c r="H8375" t="s">
        <v>56</v>
      </c>
      <c r="I8375" t="s">
        <v>46</v>
      </c>
      <c r="J8375" s="1">
        <v>45064</v>
      </c>
      <c r="K8375" t="b">
        <v>0</v>
      </c>
      <c r="L8375" t="s">
        <v>42</v>
      </c>
      <c r="M8375">
        <v>5</v>
      </c>
      <c r="N8375">
        <f>G8375/SUMIF(B:B,B8375,G:G)*100</f>
        <v>0.38135593220338987</v>
      </c>
      <c r="Q8375">
        <f>VLOOKUP(C8375, Categories_Pivot_Table!A:B, 2, FALSE)</f>
        <v>23.348837209302324</v>
      </c>
      <c r="T8375">
        <f t="shared" si="131"/>
        <v>2023</v>
      </c>
    </row>
    <row r="8376" spans="1:20" x14ac:dyDescent="0.2">
      <c r="A8376" t="s">
        <v>8633</v>
      </c>
      <c r="B8376" t="s">
        <v>63</v>
      </c>
      <c r="C8376" t="s">
        <v>74</v>
      </c>
      <c r="D8376" t="s">
        <v>75</v>
      </c>
      <c r="E8376">
        <v>23</v>
      </c>
      <c r="F8376">
        <v>5</v>
      </c>
      <c r="G8376">
        <v>115</v>
      </c>
      <c r="H8376" t="s">
        <v>29</v>
      </c>
      <c r="I8376" t="s">
        <v>18</v>
      </c>
      <c r="J8376" s="1">
        <v>45233</v>
      </c>
      <c r="K8376" t="b">
        <v>1</v>
      </c>
      <c r="L8376" t="s">
        <v>65</v>
      </c>
      <c r="M8376">
        <v>11</v>
      </c>
      <c r="N8376">
        <f>G8376/SUMIF(B:B,B8376,G:G)*100</f>
        <v>0.18999471319058947</v>
      </c>
      <c r="Q8376">
        <f>VLOOKUP(C8376, Categories_Pivot_Table!A:B, 2, FALSE)</f>
        <v>24.317096165933375</v>
      </c>
      <c r="T8376">
        <f t="shared" si="131"/>
        <v>2023</v>
      </c>
    </row>
    <row r="8377" spans="1:20" x14ac:dyDescent="0.2">
      <c r="A8377" t="s">
        <v>8634</v>
      </c>
      <c r="B8377" t="s">
        <v>84</v>
      </c>
      <c r="C8377" t="s">
        <v>74</v>
      </c>
      <c r="D8377" t="s">
        <v>364</v>
      </c>
      <c r="E8377">
        <v>21.5</v>
      </c>
      <c r="F8377">
        <v>10</v>
      </c>
      <c r="G8377">
        <v>215</v>
      </c>
      <c r="H8377" t="s">
        <v>56</v>
      </c>
      <c r="I8377" t="s">
        <v>46</v>
      </c>
      <c r="J8377" s="1">
        <v>44887</v>
      </c>
      <c r="K8377" t="b">
        <v>0</v>
      </c>
      <c r="L8377" t="s">
        <v>49</v>
      </c>
      <c r="M8377">
        <v>11</v>
      </c>
      <c r="N8377">
        <f>G8377/SUMIF(B:B,B8377,G:G)*100</f>
        <v>0.34807949164204477</v>
      </c>
      <c r="Q8377">
        <f>VLOOKUP(C8377, Categories_Pivot_Table!A:B, 2, FALSE)</f>
        <v>24.317096165933375</v>
      </c>
      <c r="T8377">
        <f t="shared" si="131"/>
        <v>2022</v>
      </c>
    </row>
    <row r="8378" spans="1:20" x14ac:dyDescent="0.2">
      <c r="A8378" t="s">
        <v>8635</v>
      </c>
      <c r="B8378" t="s">
        <v>173</v>
      </c>
      <c r="C8378" t="s">
        <v>38</v>
      </c>
      <c r="D8378" t="s">
        <v>39</v>
      </c>
      <c r="E8378">
        <v>12.5</v>
      </c>
      <c r="F8378">
        <v>6</v>
      </c>
      <c r="G8378">
        <v>75</v>
      </c>
      <c r="H8378" t="s">
        <v>29</v>
      </c>
      <c r="I8378" t="s">
        <v>46</v>
      </c>
      <c r="J8378" s="1">
        <v>45486</v>
      </c>
      <c r="K8378" t="b">
        <v>0</v>
      </c>
      <c r="L8378" t="s">
        <v>35</v>
      </c>
      <c r="M8378">
        <v>7</v>
      </c>
      <c r="N8378">
        <f>G8378/SUMIF(B:B,B8378,G:G)*100</f>
        <v>0.12333294963082336</v>
      </c>
      <c r="Q8378">
        <f>VLOOKUP(C8378, Categories_Pivot_Table!A:B, 2, FALSE)</f>
        <v>23.088790931989923</v>
      </c>
      <c r="T8378">
        <f t="shared" si="131"/>
        <v>2024</v>
      </c>
    </row>
    <row r="8379" spans="1:20" x14ac:dyDescent="0.2">
      <c r="A8379" t="s">
        <v>8636</v>
      </c>
      <c r="B8379" t="s">
        <v>173</v>
      </c>
      <c r="C8379" t="s">
        <v>38</v>
      </c>
      <c r="D8379" t="s">
        <v>96</v>
      </c>
      <c r="E8379">
        <v>24.5</v>
      </c>
      <c r="F8379">
        <v>1</v>
      </c>
      <c r="G8379">
        <v>24.5</v>
      </c>
      <c r="H8379" t="s">
        <v>56</v>
      </c>
      <c r="I8379" t="s">
        <v>18</v>
      </c>
      <c r="J8379" s="1">
        <v>45072</v>
      </c>
      <c r="K8379" t="b">
        <v>0</v>
      </c>
      <c r="L8379" t="s">
        <v>65</v>
      </c>
      <c r="M8379">
        <v>5</v>
      </c>
      <c r="N8379">
        <f>G8379/SUMIF(B:B,B8379,G:G)*100</f>
        <v>4.0288763546068973E-2</v>
      </c>
      <c r="Q8379">
        <f>VLOOKUP(C8379, Categories_Pivot_Table!A:B, 2, FALSE)</f>
        <v>23.088790931989923</v>
      </c>
      <c r="T8379">
        <f t="shared" si="131"/>
        <v>2023</v>
      </c>
    </row>
    <row r="8380" spans="1:20" x14ac:dyDescent="0.2">
      <c r="A8380" t="s">
        <v>8637</v>
      </c>
      <c r="B8380" t="s">
        <v>54</v>
      </c>
      <c r="C8380" t="s">
        <v>22</v>
      </c>
      <c r="D8380" t="s">
        <v>147</v>
      </c>
      <c r="E8380">
        <v>32</v>
      </c>
      <c r="F8380">
        <v>9</v>
      </c>
      <c r="G8380">
        <v>288</v>
      </c>
      <c r="H8380" t="s">
        <v>17</v>
      </c>
      <c r="I8380" t="s">
        <v>18</v>
      </c>
      <c r="J8380" s="1">
        <v>44817</v>
      </c>
      <c r="K8380" t="b">
        <v>0</v>
      </c>
      <c r="L8380" t="s">
        <v>49</v>
      </c>
      <c r="M8380">
        <v>9</v>
      </c>
      <c r="N8380">
        <f>G8380/SUMIF(B:B,B8380,G:G)*100</f>
        <v>0.50388851466613005</v>
      </c>
      <c r="Q8380">
        <f>VLOOKUP(C8380, Categories_Pivot_Table!A:B, 2, FALSE)</f>
        <v>21.505681818181817</v>
      </c>
      <c r="T8380">
        <f t="shared" si="131"/>
        <v>2022</v>
      </c>
    </row>
    <row r="8381" spans="1:20" x14ac:dyDescent="0.2">
      <c r="A8381" t="s">
        <v>8638</v>
      </c>
      <c r="B8381" t="s">
        <v>90</v>
      </c>
      <c r="C8381" t="s">
        <v>48</v>
      </c>
      <c r="D8381" t="s">
        <v>655</v>
      </c>
      <c r="E8381">
        <v>12.5</v>
      </c>
      <c r="F8381">
        <v>5</v>
      </c>
      <c r="G8381">
        <v>62.5</v>
      </c>
      <c r="H8381" t="s">
        <v>17</v>
      </c>
      <c r="I8381" t="s">
        <v>18</v>
      </c>
      <c r="J8381" s="1">
        <v>45530</v>
      </c>
      <c r="K8381" t="b">
        <v>0</v>
      </c>
      <c r="L8381" t="s">
        <v>19</v>
      </c>
      <c r="M8381">
        <v>8</v>
      </c>
      <c r="N8381">
        <f>G8381/SUMIF(B:B,B8381,G:G)*100</f>
        <v>0.10567786006560481</v>
      </c>
      <c r="Q8381">
        <f>VLOOKUP(C8381, Categories_Pivot_Table!A:B, 2, FALSE)</f>
        <v>23.348837209302324</v>
      </c>
      <c r="T8381">
        <f t="shared" si="131"/>
        <v>2024</v>
      </c>
    </row>
    <row r="8382" spans="1:20" x14ac:dyDescent="0.2">
      <c r="A8382" t="s">
        <v>8639</v>
      </c>
      <c r="B8382" t="s">
        <v>90</v>
      </c>
      <c r="C8382" t="s">
        <v>74</v>
      </c>
      <c r="D8382" t="s">
        <v>343</v>
      </c>
      <c r="E8382">
        <v>33.5</v>
      </c>
      <c r="F8382">
        <v>5</v>
      </c>
      <c r="G8382">
        <v>167.5</v>
      </c>
      <c r="H8382" t="s">
        <v>17</v>
      </c>
      <c r="I8382" t="s">
        <v>18</v>
      </c>
      <c r="J8382" s="1">
        <v>44906</v>
      </c>
      <c r="K8382" t="b">
        <v>0</v>
      </c>
      <c r="L8382" t="s">
        <v>24</v>
      </c>
      <c r="M8382">
        <v>12</v>
      </c>
      <c r="N8382">
        <f>G8382/SUMIF(B:B,B8382,G:G)*100</f>
        <v>0.28321666497582093</v>
      </c>
      <c r="Q8382">
        <f>VLOOKUP(C8382, Categories_Pivot_Table!A:B, 2, FALSE)</f>
        <v>24.317096165933375</v>
      </c>
      <c r="T8382">
        <f t="shared" si="131"/>
        <v>2022</v>
      </c>
    </row>
    <row r="8383" spans="1:20" x14ac:dyDescent="0.2">
      <c r="A8383" t="s">
        <v>8640</v>
      </c>
      <c r="B8383" t="s">
        <v>26</v>
      </c>
      <c r="C8383" t="s">
        <v>27</v>
      </c>
      <c r="D8383" t="s">
        <v>572</v>
      </c>
      <c r="E8383">
        <v>24.5</v>
      </c>
      <c r="F8383">
        <v>5</v>
      </c>
      <c r="G8383">
        <v>122.5</v>
      </c>
      <c r="H8383" t="s">
        <v>56</v>
      </c>
      <c r="I8383" t="s">
        <v>18</v>
      </c>
      <c r="J8383" s="1">
        <v>45409</v>
      </c>
      <c r="K8383" t="b">
        <v>0</v>
      </c>
      <c r="L8383" t="s">
        <v>35</v>
      </c>
      <c r="M8383">
        <v>4</v>
      </c>
      <c r="N8383">
        <f>G8383/SUMIF(B:B,B8383,G:G)*100</f>
        <v>0.19743257073324039</v>
      </c>
      <c r="Q8383">
        <f>VLOOKUP(C8383, Categories_Pivot_Table!A:B, 2, FALSE)</f>
        <v>25.013711734693878</v>
      </c>
      <c r="T8383">
        <f t="shared" si="131"/>
        <v>2024</v>
      </c>
    </row>
    <row r="8384" spans="1:20" x14ac:dyDescent="0.2">
      <c r="A8384" t="s">
        <v>8641</v>
      </c>
      <c r="B8384" t="s">
        <v>21</v>
      </c>
      <c r="C8384" t="s">
        <v>22</v>
      </c>
      <c r="D8384" t="s">
        <v>540</v>
      </c>
      <c r="E8384">
        <v>36.5</v>
      </c>
      <c r="F8384">
        <v>6</v>
      </c>
      <c r="G8384">
        <v>219</v>
      </c>
      <c r="H8384" t="s">
        <v>56</v>
      </c>
      <c r="I8384" t="s">
        <v>18</v>
      </c>
      <c r="J8384" s="1">
        <v>44926</v>
      </c>
      <c r="K8384" t="b">
        <v>0</v>
      </c>
      <c r="L8384" t="s">
        <v>35</v>
      </c>
      <c r="M8384">
        <v>12</v>
      </c>
      <c r="N8384">
        <f>G8384/SUMIF(B:B,B8384,G:G)*100</f>
        <v>0.35475640869882152</v>
      </c>
      <c r="Q8384">
        <f>VLOOKUP(C8384, Categories_Pivot_Table!A:B, 2, FALSE)</f>
        <v>21.505681818181817</v>
      </c>
      <c r="T8384">
        <f t="shared" si="131"/>
        <v>2022</v>
      </c>
    </row>
    <row r="8385" spans="1:20" x14ac:dyDescent="0.2">
      <c r="A8385" t="s">
        <v>8642</v>
      </c>
      <c r="B8385" t="s">
        <v>14</v>
      </c>
      <c r="C8385" t="s">
        <v>33</v>
      </c>
      <c r="D8385" t="s">
        <v>129</v>
      </c>
      <c r="E8385">
        <v>15.5</v>
      </c>
      <c r="F8385">
        <v>1</v>
      </c>
      <c r="G8385">
        <v>15.5</v>
      </c>
      <c r="H8385" t="s">
        <v>17</v>
      </c>
      <c r="I8385" t="s">
        <v>46</v>
      </c>
      <c r="J8385" s="1">
        <v>45156</v>
      </c>
      <c r="K8385" t="b">
        <v>0</v>
      </c>
      <c r="L8385" t="s">
        <v>65</v>
      </c>
      <c r="M8385">
        <v>8</v>
      </c>
      <c r="N8385">
        <f>G8385/SUMIF(B:B,B8385,G:G)*100</f>
        <v>2.5234641464586031E-2</v>
      </c>
      <c r="Q8385">
        <f>VLOOKUP(C8385, Categories_Pivot_Table!A:B, 2, FALSE)</f>
        <v>23.300574345883856</v>
      </c>
      <c r="T8385">
        <f t="shared" si="131"/>
        <v>2023</v>
      </c>
    </row>
    <row r="8386" spans="1:20" x14ac:dyDescent="0.2">
      <c r="A8386" t="s">
        <v>8643</v>
      </c>
      <c r="B8386" t="s">
        <v>104</v>
      </c>
      <c r="C8386" t="s">
        <v>38</v>
      </c>
      <c r="D8386" t="s">
        <v>41</v>
      </c>
      <c r="E8386">
        <v>23</v>
      </c>
      <c r="F8386">
        <v>4</v>
      </c>
      <c r="G8386">
        <v>92</v>
      </c>
      <c r="H8386" t="s">
        <v>29</v>
      </c>
      <c r="I8386" t="s">
        <v>46</v>
      </c>
      <c r="J8386" s="1">
        <v>45633</v>
      </c>
      <c r="K8386" t="b">
        <v>0</v>
      </c>
      <c r="L8386" t="s">
        <v>35</v>
      </c>
      <c r="M8386">
        <v>12</v>
      </c>
      <c r="N8386">
        <f>G8386/SUMIF(B:B,B8386,G:G)*100</f>
        <v>0.1495132693026506</v>
      </c>
      <c r="Q8386">
        <f>VLOOKUP(C8386, Categories_Pivot_Table!A:B, 2, FALSE)</f>
        <v>23.088790931989923</v>
      </c>
      <c r="T8386">
        <f t="shared" ref="T8386:T8449" si="132">YEAR(J8386)</f>
        <v>2024</v>
      </c>
    </row>
    <row r="8387" spans="1:20" x14ac:dyDescent="0.2">
      <c r="A8387" t="s">
        <v>8644</v>
      </c>
      <c r="B8387" t="s">
        <v>73</v>
      </c>
      <c r="C8387" t="s">
        <v>38</v>
      </c>
      <c r="D8387" t="s">
        <v>489</v>
      </c>
      <c r="E8387">
        <v>29</v>
      </c>
      <c r="F8387">
        <v>4</v>
      </c>
      <c r="G8387">
        <v>116</v>
      </c>
      <c r="H8387" t="s">
        <v>17</v>
      </c>
      <c r="I8387" t="s">
        <v>18</v>
      </c>
      <c r="J8387" s="1">
        <v>44809</v>
      </c>
      <c r="K8387" t="b">
        <v>0</v>
      </c>
      <c r="L8387" t="s">
        <v>19</v>
      </c>
      <c r="M8387">
        <v>9</v>
      </c>
      <c r="N8387">
        <f>G8387/SUMIF(B:B,B8387,G:G)*100</f>
        <v>0.20039907056293135</v>
      </c>
      <c r="Q8387">
        <f>VLOOKUP(C8387, Categories_Pivot_Table!A:B, 2, FALSE)</f>
        <v>23.088790931989923</v>
      </c>
      <c r="T8387">
        <f t="shared" si="132"/>
        <v>2022</v>
      </c>
    </row>
    <row r="8388" spans="1:20" x14ac:dyDescent="0.2">
      <c r="A8388" t="s">
        <v>8645</v>
      </c>
      <c r="B8388" t="s">
        <v>128</v>
      </c>
      <c r="C8388" t="s">
        <v>38</v>
      </c>
      <c r="D8388" t="s">
        <v>489</v>
      </c>
      <c r="E8388">
        <v>29</v>
      </c>
      <c r="F8388">
        <v>4</v>
      </c>
      <c r="G8388">
        <v>116</v>
      </c>
      <c r="H8388" t="s">
        <v>29</v>
      </c>
      <c r="I8388" t="s">
        <v>46</v>
      </c>
      <c r="J8388" s="1">
        <v>45445</v>
      </c>
      <c r="K8388" t="b">
        <v>0</v>
      </c>
      <c r="L8388" t="s">
        <v>24</v>
      </c>
      <c r="M8388">
        <v>6</v>
      </c>
      <c r="N8388">
        <f>G8388/SUMIF(B:B,B8388,G:G)*100</f>
        <v>0.16946181265704435</v>
      </c>
      <c r="Q8388">
        <f>VLOOKUP(C8388, Categories_Pivot_Table!A:B, 2, FALSE)</f>
        <v>23.088790931989923</v>
      </c>
      <c r="T8388">
        <f t="shared" si="132"/>
        <v>2024</v>
      </c>
    </row>
    <row r="8389" spans="1:20" x14ac:dyDescent="0.2">
      <c r="A8389" t="s">
        <v>8646</v>
      </c>
      <c r="B8389" t="s">
        <v>44</v>
      </c>
      <c r="C8389" t="s">
        <v>48</v>
      </c>
      <c r="D8389" t="s">
        <v>579</v>
      </c>
      <c r="E8389">
        <v>33.5</v>
      </c>
      <c r="F8389">
        <v>5</v>
      </c>
      <c r="G8389">
        <v>167.5</v>
      </c>
      <c r="H8389" t="s">
        <v>17</v>
      </c>
      <c r="I8389" t="s">
        <v>18</v>
      </c>
      <c r="J8389" s="1">
        <v>45212</v>
      </c>
      <c r="K8389" t="b">
        <v>0</v>
      </c>
      <c r="L8389" t="s">
        <v>65</v>
      </c>
      <c r="M8389">
        <v>10</v>
      </c>
      <c r="N8389">
        <f>G8389/SUMIF(B:B,B8389,G:G)*100</f>
        <v>0.27597228743955382</v>
      </c>
      <c r="Q8389">
        <f>VLOOKUP(C8389, Categories_Pivot_Table!A:B, 2, FALSE)</f>
        <v>23.348837209302324</v>
      </c>
      <c r="T8389">
        <f t="shared" si="132"/>
        <v>2023</v>
      </c>
    </row>
    <row r="8390" spans="1:20" x14ac:dyDescent="0.2">
      <c r="A8390" t="s">
        <v>8647</v>
      </c>
      <c r="B8390" t="s">
        <v>90</v>
      </c>
      <c r="C8390" t="s">
        <v>27</v>
      </c>
      <c r="D8390" t="s">
        <v>119</v>
      </c>
      <c r="E8390">
        <v>38</v>
      </c>
      <c r="F8390">
        <v>10</v>
      </c>
      <c r="G8390">
        <v>380</v>
      </c>
      <c r="H8390" t="s">
        <v>56</v>
      </c>
      <c r="I8390" t="s">
        <v>18</v>
      </c>
      <c r="J8390" s="1">
        <v>44908</v>
      </c>
      <c r="K8390" t="b">
        <v>0</v>
      </c>
      <c r="L8390" t="s">
        <v>49</v>
      </c>
      <c r="M8390">
        <v>12</v>
      </c>
      <c r="N8390">
        <f>G8390/SUMIF(B:B,B8390,G:G)*100</f>
        <v>0.64252138919887725</v>
      </c>
      <c r="Q8390">
        <f>VLOOKUP(C8390, Categories_Pivot_Table!A:B, 2, FALSE)</f>
        <v>25.013711734693878</v>
      </c>
      <c r="T8390">
        <f t="shared" si="132"/>
        <v>2022</v>
      </c>
    </row>
    <row r="8391" spans="1:20" x14ac:dyDescent="0.2">
      <c r="A8391" t="s">
        <v>8648</v>
      </c>
      <c r="B8391" t="s">
        <v>104</v>
      </c>
      <c r="C8391" t="s">
        <v>135</v>
      </c>
      <c r="D8391" t="s">
        <v>724</v>
      </c>
      <c r="E8391">
        <v>38</v>
      </c>
      <c r="F8391">
        <v>2</v>
      </c>
      <c r="G8391">
        <v>76</v>
      </c>
      <c r="H8391" t="s">
        <v>29</v>
      </c>
      <c r="I8391" t="s">
        <v>18</v>
      </c>
      <c r="J8391" s="1">
        <v>44725</v>
      </c>
      <c r="K8391" t="b">
        <v>0</v>
      </c>
      <c r="L8391" t="s">
        <v>19</v>
      </c>
      <c r="M8391">
        <v>6</v>
      </c>
      <c r="N8391">
        <f>G8391/SUMIF(B:B,B8391,G:G)*100</f>
        <v>0.12351096159784181</v>
      </c>
      <c r="Q8391">
        <f>VLOOKUP(C8391, Categories_Pivot_Table!A:B, 2, FALSE)</f>
        <v>23.146341463414632</v>
      </c>
      <c r="T8391">
        <f t="shared" si="132"/>
        <v>2022</v>
      </c>
    </row>
    <row r="8392" spans="1:20" x14ac:dyDescent="0.2">
      <c r="A8392" t="s">
        <v>8649</v>
      </c>
      <c r="B8392" t="s">
        <v>26</v>
      </c>
      <c r="C8392" t="s">
        <v>15</v>
      </c>
      <c r="D8392" t="s">
        <v>64</v>
      </c>
      <c r="E8392">
        <v>39.5</v>
      </c>
      <c r="F8392">
        <v>7</v>
      </c>
      <c r="G8392">
        <v>276.5</v>
      </c>
      <c r="H8392" t="s">
        <v>56</v>
      </c>
      <c r="I8392" t="s">
        <v>18</v>
      </c>
      <c r="J8392" s="1">
        <v>44604</v>
      </c>
      <c r="K8392" t="b">
        <v>0</v>
      </c>
      <c r="L8392" t="s">
        <v>35</v>
      </c>
      <c r="M8392">
        <v>2</v>
      </c>
      <c r="N8392">
        <f>G8392/SUMIF(B:B,B8392,G:G)*100</f>
        <v>0.44563351679788543</v>
      </c>
      <c r="Q8392">
        <f>VLOOKUP(C8392, Categories_Pivot_Table!A:B, 2, FALSE)</f>
        <v>23.063808900523561</v>
      </c>
      <c r="T8392">
        <f t="shared" si="132"/>
        <v>2022</v>
      </c>
    </row>
    <row r="8393" spans="1:20" x14ac:dyDescent="0.2">
      <c r="A8393" t="s">
        <v>8650</v>
      </c>
      <c r="B8393" t="s">
        <v>106</v>
      </c>
      <c r="C8393" t="s">
        <v>135</v>
      </c>
      <c r="D8393" t="s">
        <v>358</v>
      </c>
      <c r="E8393">
        <v>32</v>
      </c>
      <c r="F8393">
        <v>5</v>
      </c>
      <c r="G8393">
        <v>160</v>
      </c>
      <c r="H8393" t="s">
        <v>29</v>
      </c>
      <c r="I8393" t="s">
        <v>18</v>
      </c>
      <c r="J8393" s="1">
        <v>44782</v>
      </c>
      <c r="K8393" t="b">
        <v>1</v>
      </c>
      <c r="L8393" t="s">
        <v>49</v>
      </c>
      <c r="M8393">
        <v>8</v>
      </c>
      <c r="N8393">
        <f>G8393/SUMIF(B:B,B8393,G:G)*100</f>
        <v>0.2607561929595828</v>
      </c>
      <c r="Q8393">
        <f>VLOOKUP(C8393, Categories_Pivot_Table!A:B, 2, FALSE)</f>
        <v>23.146341463414632</v>
      </c>
      <c r="T8393">
        <f t="shared" si="132"/>
        <v>2022</v>
      </c>
    </row>
    <row r="8394" spans="1:20" x14ac:dyDescent="0.2">
      <c r="A8394" t="s">
        <v>8651</v>
      </c>
      <c r="B8394" t="s">
        <v>54</v>
      </c>
      <c r="C8394" t="s">
        <v>15</v>
      </c>
      <c r="D8394" t="s">
        <v>448</v>
      </c>
      <c r="E8394">
        <v>26</v>
      </c>
      <c r="F8394">
        <v>7</v>
      </c>
      <c r="G8394">
        <v>182</v>
      </c>
      <c r="H8394" t="s">
        <v>17</v>
      </c>
      <c r="I8394" t="s">
        <v>18</v>
      </c>
      <c r="J8394" s="1">
        <v>45323</v>
      </c>
      <c r="K8394" t="b">
        <v>1</v>
      </c>
      <c r="L8394" t="s">
        <v>42</v>
      </c>
      <c r="M8394">
        <v>2</v>
      </c>
      <c r="N8394">
        <f>G8394/SUMIF(B:B,B8394,G:G)*100</f>
        <v>0.31842954746262392</v>
      </c>
      <c r="Q8394">
        <f>VLOOKUP(C8394, Categories_Pivot_Table!A:B, 2, FALSE)</f>
        <v>23.063808900523561</v>
      </c>
      <c r="T8394">
        <f t="shared" si="132"/>
        <v>2024</v>
      </c>
    </row>
    <row r="8395" spans="1:20" x14ac:dyDescent="0.2">
      <c r="A8395" t="s">
        <v>8652</v>
      </c>
      <c r="B8395" t="s">
        <v>95</v>
      </c>
      <c r="C8395" t="s">
        <v>74</v>
      </c>
      <c r="D8395" t="s">
        <v>41</v>
      </c>
      <c r="E8395">
        <v>23</v>
      </c>
      <c r="F8395">
        <v>2</v>
      </c>
      <c r="G8395">
        <v>64</v>
      </c>
      <c r="H8395" t="s">
        <v>56</v>
      </c>
      <c r="I8395" t="s">
        <v>18</v>
      </c>
      <c r="J8395" s="1">
        <v>45134</v>
      </c>
      <c r="K8395" t="b">
        <v>0</v>
      </c>
      <c r="L8395" t="s">
        <v>42</v>
      </c>
      <c r="M8395">
        <v>7</v>
      </c>
      <c r="N8395">
        <f>G8395/SUMIF(B:B,B8395,G:G)*100</f>
        <v>9.502386732292524E-2</v>
      </c>
      <c r="Q8395">
        <f>VLOOKUP(C8395, Categories_Pivot_Table!A:B, 2, FALSE)</f>
        <v>24.317096165933375</v>
      </c>
      <c r="T8395">
        <f t="shared" si="132"/>
        <v>2023</v>
      </c>
    </row>
    <row r="8396" spans="1:20" x14ac:dyDescent="0.2">
      <c r="A8396" t="s">
        <v>8653</v>
      </c>
      <c r="B8396" t="s">
        <v>113</v>
      </c>
      <c r="C8396" t="s">
        <v>74</v>
      </c>
      <c r="D8396" t="s">
        <v>366</v>
      </c>
      <c r="E8396">
        <v>36.5</v>
      </c>
      <c r="F8396">
        <v>10</v>
      </c>
      <c r="G8396">
        <v>365</v>
      </c>
      <c r="H8396" t="s">
        <v>56</v>
      </c>
      <c r="I8396" t="s">
        <v>18</v>
      </c>
      <c r="J8396" s="1">
        <v>44725</v>
      </c>
      <c r="K8396" t="b">
        <v>1</v>
      </c>
      <c r="L8396" t="s">
        <v>19</v>
      </c>
      <c r="M8396">
        <v>6</v>
      </c>
      <c r="N8396">
        <f>G8396/SUMIF(B:B,B8396,G:G)*100</f>
        <v>0.60099122388158011</v>
      </c>
      <c r="Q8396">
        <f>VLOOKUP(C8396, Categories_Pivot_Table!A:B, 2, FALSE)</f>
        <v>24.317096165933375</v>
      </c>
      <c r="T8396">
        <f t="shared" si="132"/>
        <v>2022</v>
      </c>
    </row>
    <row r="8397" spans="1:20" x14ac:dyDescent="0.2">
      <c r="A8397" t="s">
        <v>8654</v>
      </c>
      <c r="B8397" t="s">
        <v>128</v>
      </c>
      <c r="C8397" t="s">
        <v>74</v>
      </c>
      <c r="D8397" t="s">
        <v>75</v>
      </c>
      <c r="E8397">
        <v>23</v>
      </c>
      <c r="F8397">
        <v>3</v>
      </c>
      <c r="G8397">
        <v>69</v>
      </c>
      <c r="H8397" t="s">
        <v>56</v>
      </c>
      <c r="I8397" t="s">
        <v>18</v>
      </c>
      <c r="J8397" s="1">
        <v>45489</v>
      </c>
      <c r="K8397" t="b">
        <v>0</v>
      </c>
      <c r="L8397" t="s">
        <v>49</v>
      </c>
      <c r="M8397">
        <v>7</v>
      </c>
      <c r="N8397">
        <f>G8397/SUMIF(B:B,B8397,G:G)*100</f>
        <v>0.10080056097703501</v>
      </c>
      <c r="Q8397">
        <f>VLOOKUP(C8397, Categories_Pivot_Table!A:B, 2, FALSE)</f>
        <v>24.317096165933375</v>
      </c>
      <c r="T8397">
        <f t="shared" si="132"/>
        <v>2024</v>
      </c>
    </row>
    <row r="8398" spans="1:20" x14ac:dyDescent="0.2">
      <c r="A8398" t="s">
        <v>8655</v>
      </c>
      <c r="B8398" t="s">
        <v>118</v>
      </c>
      <c r="C8398" t="s">
        <v>135</v>
      </c>
      <c r="D8398" t="s">
        <v>333</v>
      </c>
      <c r="E8398">
        <v>20</v>
      </c>
      <c r="F8398">
        <v>8</v>
      </c>
      <c r="G8398">
        <v>160</v>
      </c>
      <c r="H8398" t="s">
        <v>56</v>
      </c>
      <c r="I8398" t="s">
        <v>18</v>
      </c>
      <c r="J8398" s="1">
        <v>45380</v>
      </c>
      <c r="K8398" t="b">
        <v>0</v>
      </c>
      <c r="L8398" t="s">
        <v>65</v>
      </c>
      <c r="M8398">
        <v>3</v>
      </c>
      <c r="N8398">
        <f>G8398/SUMIF(B:B,B8398,G:G)*100</f>
        <v>0.26317088014211226</v>
      </c>
      <c r="Q8398">
        <f>VLOOKUP(C8398, Categories_Pivot_Table!A:B, 2, FALSE)</f>
        <v>23.146341463414632</v>
      </c>
      <c r="T8398">
        <f t="shared" si="132"/>
        <v>2024</v>
      </c>
    </row>
    <row r="8399" spans="1:20" x14ac:dyDescent="0.2">
      <c r="A8399" t="s">
        <v>8656</v>
      </c>
      <c r="B8399" t="s">
        <v>76</v>
      </c>
      <c r="C8399" t="s">
        <v>22</v>
      </c>
      <c r="D8399" t="s">
        <v>388</v>
      </c>
      <c r="E8399">
        <v>6.5</v>
      </c>
      <c r="F8399">
        <v>9</v>
      </c>
      <c r="G8399">
        <v>58.5</v>
      </c>
      <c r="H8399" t="s">
        <v>56</v>
      </c>
      <c r="I8399" t="s">
        <v>18</v>
      </c>
      <c r="J8399" s="1">
        <v>45325</v>
      </c>
      <c r="K8399" t="b">
        <v>1</v>
      </c>
      <c r="L8399" t="s">
        <v>35</v>
      </c>
      <c r="M8399">
        <v>2</v>
      </c>
      <c r="N8399">
        <f>G8399/SUMIF(B:B,B8399,G:G)*100</f>
        <v>9.9605833326238902E-2</v>
      </c>
      <c r="Q8399">
        <f>VLOOKUP(C8399, Categories_Pivot_Table!A:B, 2, FALSE)</f>
        <v>21.505681818181817</v>
      </c>
      <c r="T8399">
        <f t="shared" si="132"/>
        <v>2024</v>
      </c>
    </row>
    <row r="8400" spans="1:20" x14ac:dyDescent="0.2">
      <c r="A8400" t="s">
        <v>8657</v>
      </c>
      <c r="B8400" t="s">
        <v>106</v>
      </c>
      <c r="C8400" t="s">
        <v>135</v>
      </c>
      <c r="D8400" t="s">
        <v>290</v>
      </c>
      <c r="E8400">
        <v>23</v>
      </c>
      <c r="F8400">
        <v>10</v>
      </c>
      <c r="G8400">
        <v>230</v>
      </c>
      <c r="H8400" t="s">
        <v>17</v>
      </c>
      <c r="I8400" t="s">
        <v>46</v>
      </c>
      <c r="J8400" s="1">
        <v>45527</v>
      </c>
      <c r="K8400" t="b">
        <v>0</v>
      </c>
      <c r="L8400" t="s">
        <v>65</v>
      </c>
      <c r="M8400">
        <v>8</v>
      </c>
      <c r="N8400">
        <f>G8400/SUMIF(B:B,B8400,G:G)*100</f>
        <v>0.37483702737940028</v>
      </c>
      <c r="Q8400">
        <f>VLOOKUP(C8400, Categories_Pivot_Table!A:B, 2, FALSE)</f>
        <v>23.146341463414632</v>
      </c>
      <c r="T8400">
        <f t="shared" si="132"/>
        <v>2024</v>
      </c>
    </row>
    <row r="8401" spans="1:20" x14ac:dyDescent="0.2">
      <c r="A8401" t="s">
        <v>8658</v>
      </c>
      <c r="B8401" t="s">
        <v>54</v>
      </c>
      <c r="C8401" t="s">
        <v>135</v>
      </c>
      <c r="D8401" t="s">
        <v>724</v>
      </c>
      <c r="E8401">
        <v>38</v>
      </c>
      <c r="F8401">
        <v>4</v>
      </c>
      <c r="G8401">
        <v>152</v>
      </c>
      <c r="H8401" t="s">
        <v>17</v>
      </c>
      <c r="I8401" t="s">
        <v>46</v>
      </c>
      <c r="J8401" s="1">
        <v>45263</v>
      </c>
      <c r="K8401" t="b">
        <v>0</v>
      </c>
      <c r="L8401" t="s">
        <v>24</v>
      </c>
      <c r="M8401">
        <v>12</v>
      </c>
      <c r="N8401">
        <f>G8401/SUMIF(B:B,B8401,G:G)*100</f>
        <v>0.26594116051823535</v>
      </c>
      <c r="Q8401">
        <f>VLOOKUP(C8401, Categories_Pivot_Table!A:B, 2, FALSE)</f>
        <v>23.146341463414632</v>
      </c>
      <c r="T8401">
        <f t="shared" si="132"/>
        <v>2023</v>
      </c>
    </row>
    <row r="8402" spans="1:20" x14ac:dyDescent="0.2">
      <c r="A8402" t="s">
        <v>8659</v>
      </c>
      <c r="B8402" t="s">
        <v>21</v>
      </c>
      <c r="C8402" t="s">
        <v>22</v>
      </c>
      <c r="D8402" t="s">
        <v>286</v>
      </c>
      <c r="E8402">
        <v>20</v>
      </c>
      <c r="F8402">
        <v>8</v>
      </c>
      <c r="G8402">
        <v>160</v>
      </c>
      <c r="H8402" t="s">
        <v>17</v>
      </c>
      <c r="I8402" t="s">
        <v>18</v>
      </c>
      <c r="J8402" s="1">
        <v>44832</v>
      </c>
      <c r="K8402" t="b">
        <v>0</v>
      </c>
      <c r="L8402" t="s">
        <v>30</v>
      </c>
      <c r="M8402">
        <v>9</v>
      </c>
      <c r="N8402">
        <f>G8402/SUMIF(B:B,B8402,G:G)*100</f>
        <v>0.25918276434617099</v>
      </c>
      <c r="Q8402">
        <f>VLOOKUP(C8402, Categories_Pivot_Table!A:B, 2, FALSE)</f>
        <v>21.505681818181817</v>
      </c>
      <c r="T8402">
        <f t="shared" si="132"/>
        <v>2022</v>
      </c>
    </row>
    <row r="8403" spans="1:20" x14ac:dyDescent="0.2">
      <c r="A8403" t="s">
        <v>8660</v>
      </c>
      <c r="B8403" t="s">
        <v>44</v>
      </c>
      <c r="C8403" t="s">
        <v>74</v>
      </c>
      <c r="D8403" t="s">
        <v>311</v>
      </c>
      <c r="E8403">
        <v>14</v>
      </c>
      <c r="F8403">
        <v>1</v>
      </c>
      <c r="G8403">
        <v>14</v>
      </c>
      <c r="H8403" t="s">
        <v>17</v>
      </c>
      <c r="I8403" t="s">
        <v>46</v>
      </c>
      <c r="J8403" s="1">
        <v>45278</v>
      </c>
      <c r="K8403" t="b">
        <v>1</v>
      </c>
      <c r="L8403" t="s">
        <v>19</v>
      </c>
      <c r="M8403">
        <v>12</v>
      </c>
      <c r="N8403">
        <f>G8403/SUMIF(B:B,B8403,G:G)*100</f>
        <v>2.3066340442708978E-2</v>
      </c>
      <c r="Q8403">
        <f>VLOOKUP(C8403, Categories_Pivot_Table!A:B, 2, FALSE)</f>
        <v>24.317096165933375</v>
      </c>
      <c r="T8403">
        <f t="shared" si="132"/>
        <v>2023</v>
      </c>
    </row>
    <row r="8404" spans="1:20" x14ac:dyDescent="0.2">
      <c r="A8404" t="s">
        <v>8661</v>
      </c>
      <c r="B8404" t="s">
        <v>26</v>
      </c>
      <c r="C8404" t="s">
        <v>135</v>
      </c>
      <c r="D8404" t="s">
        <v>292</v>
      </c>
      <c r="E8404">
        <v>12.5</v>
      </c>
      <c r="F8404">
        <v>10</v>
      </c>
      <c r="G8404">
        <v>125</v>
      </c>
      <c r="H8404" t="s">
        <v>29</v>
      </c>
      <c r="I8404" t="s">
        <v>18</v>
      </c>
      <c r="J8404" s="1">
        <v>45614</v>
      </c>
      <c r="K8404" t="b">
        <v>1</v>
      </c>
      <c r="L8404" t="s">
        <v>19</v>
      </c>
      <c r="M8404">
        <v>11</v>
      </c>
      <c r="N8404">
        <f>G8404/SUMIF(B:B,B8404,G:G)*100</f>
        <v>0.20146180687065346</v>
      </c>
      <c r="Q8404">
        <f>VLOOKUP(C8404, Categories_Pivot_Table!A:B, 2, FALSE)</f>
        <v>23.146341463414632</v>
      </c>
      <c r="T8404">
        <f t="shared" si="132"/>
        <v>2024</v>
      </c>
    </row>
    <row r="8405" spans="1:20" x14ac:dyDescent="0.2">
      <c r="A8405" t="s">
        <v>8662</v>
      </c>
      <c r="B8405" t="s">
        <v>51</v>
      </c>
      <c r="C8405" t="s">
        <v>22</v>
      </c>
      <c r="D8405" t="s">
        <v>272</v>
      </c>
      <c r="E8405">
        <v>5</v>
      </c>
      <c r="F8405">
        <v>2</v>
      </c>
      <c r="G8405">
        <v>10</v>
      </c>
      <c r="H8405" t="s">
        <v>29</v>
      </c>
      <c r="I8405" t="s">
        <v>46</v>
      </c>
      <c r="J8405" s="1">
        <v>44832</v>
      </c>
      <c r="K8405" t="b">
        <v>0</v>
      </c>
      <c r="L8405" t="s">
        <v>30</v>
      </c>
      <c r="M8405">
        <v>9</v>
      </c>
      <c r="N8405">
        <f>G8405/SUMIF(B:B,B8405,G:G)*100</f>
        <v>1.5502193560388795E-2</v>
      </c>
      <c r="Q8405">
        <f>VLOOKUP(C8405, Categories_Pivot_Table!A:B, 2, FALSE)</f>
        <v>21.505681818181817</v>
      </c>
      <c r="T8405">
        <f t="shared" si="132"/>
        <v>2022</v>
      </c>
    </row>
    <row r="8406" spans="1:20" x14ac:dyDescent="0.2">
      <c r="A8406" t="s">
        <v>8663</v>
      </c>
      <c r="B8406" t="s">
        <v>128</v>
      </c>
      <c r="C8406" t="s">
        <v>38</v>
      </c>
      <c r="D8406" t="s">
        <v>404</v>
      </c>
      <c r="E8406">
        <v>11</v>
      </c>
      <c r="F8406">
        <v>7</v>
      </c>
      <c r="G8406">
        <v>77</v>
      </c>
      <c r="H8406" t="s">
        <v>56</v>
      </c>
      <c r="I8406" t="s">
        <v>46</v>
      </c>
      <c r="J8406" s="1">
        <v>45452</v>
      </c>
      <c r="K8406" t="b">
        <v>1</v>
      </c>
      <c r="L8406" t="s">
        <v>24</v>
      </c>
      <c r="M8406">
        <v>6</v>
      </c>
      <c r="N8406">
        <f>G8406/SUMIF(B:B,B8406,G:G)*100</f>
        <v>0.11248758253958979</v>
      </c>
      <c r="Q8406">
        <f>VLOOKUP(C8406, Categories_Pivot_Table!A:B, 2, FALSE)</f>
        <v>23.088790931989923</v>
      </c>
      <c r="T8406">
        <f t="shared" si="132"/>
        <v>2024</v>
      </c>
    </row>
    <row r="8407" spans="1:20" x14ac:dyDescent="0.2">
      <c r="A8407" t="s">
        <v>8664</v>
      </c>
      <c r="B8407" t="s">
        <v>32</v>
      </c>
      <c r="C8407" t="s">
        <v>38</v>
      </c>
      <c r="D8407" t="s">
        <v>96</v>
      </c>
      <c r="E8407">
        <v>24.5</v>
      </c>
      <c r="F8407">
        <v>8</v>
      </c>
      <c r="G8407">
        <v>196</v>
      </c>
      <c r="H8407" t="s">
        <v>56</v>
      </c>
      <c r="I8407" t="s">
        <v>18</v>
      </c>
      <c r="J8407" s="1">
        <v>45222</v>
      </c>
      <c r="K8407" t="b">
        <v>0</v>
      </c>
      <c r="L8407" t="s">
        <v>19</v>
      </c>
      <c r="M8407">
        <v>10</v>
      </c>
      <c r="N8407">
        <f>G8407/SUMIF(B:B,B8407,G:G)*100</f>
        <v>0.33428559246151879</v>
      </c>
      <c r="Q8407">
        <f>VLOOKUP(C8407, Categories_Pivot_Table!A:B, 2, FALSE)</f>
        <v>23.088790931989923</v>
      </c>
      <c r="T8407">
        <f t="shared" si="132"/>
        <v>2023</v>
      </c>
    </row>
    <row r="8408" spans="1:20" x14ac:dyDescent="0.2">
      <c r="A8408" t="s">
        <v>8665</v>
      </c>
      <c r="B8408" t="s">
        <v>14</v>
      </c>
      <c r="C8408" t="s">
        <v>135</v>
      </c>
      <c r="D8408" t="s">
        <v>319</v>
      </c>
      <c r="E8408">
        <v>24.5</v>
      </c>
      <c r="F8408">
        <v>1</v>
      </c>
      <c r="G8408">
        <v>24.5</v>
      </c>
      <c r="H8408" t="s">
        <v>17</v>
      </c>
      <c r="I8408" t="s">
        <v>46</v>
      </c>
      <c r="J8408" s="1">
        <v>44746</v>
      </c>
      <c r="K8408" t="b">
        <v>0</v>
      </c>
      <c r="L8408" t="s">
        <v>19</v>
      </c>
      <c r="M8408">
        <v>7</v>
      </c>
      <c r="N8408">
        <f>G8408/SUMIF(B:B,B8408,G:G)*100</f>
        <v>3.9887013927894052E-2</v>
      </c>
      <c r="Q8408">
        <f>VLOOKUP(C8408, Categories_Pivot_Table!A:B, 2, FALSE)</f>
        <v>23.146341463414632</v>
      </c>
      <c r="T8408">
        <f t="shared" si="132"/>
        <v>2022</v>
      </c>
    </row>
    <row r="8409" spans="1:20" x14ac:dyDescent="0.2">
      <c r="A8409" t="s">
        <v>8666</v>
      </c>
      <c r="B8409" t="s">
        <v>71</v>
      </c>
      <c r="C8409" t="s">
        <v>15</v>
      </c>
      <c r="D8409" t="s">
        <v>177</v>
      </c>
      <c r="E8409">
        <v>5</v>
      </c>
      <c r="F8409">
        <v>10</v>
      </c>
      <c r="G8409">
        <v>50</v>
      </c>
      <c r="H8409" t="s">
        <v>29</v>
      </c>
      <c r="I8409" t="s">
        <v>46</v>
      </c>
      <c r="J8409" s="1">
        <v>45023</v>
      </c>
      <c r="K8409" t="b">
        <v>0</v>
      </c>
      <c r="L8409" t="s">
        <v>65</v>
      </c>
      <c r="M8409">
        <v>4</v>
      </c>
      <c r="N8409">
        <f>G8409/SUMIF(B:B,B8409,G:G)*100</f>
        <v>7.9217332752406236E-2</v>
      </c>
      <c r="Q8409">
        <f>VLOOKUP(C8409, Categories_Pivot_Table!A:B, 2, FALSE)</f>
        <v>23.063808900523561</v>
      </c>
      <c r="T8409">
        <f t="shared" si="132"/>
        <v>2023</v>
      </c>
    </row>
    <row r="8410" spans="1:20" x14ac:dyDescent="0.2">
      <c r="A8410" t="s">
        <v>8667</v>
      </c>
      <c r="B8410" t="s">
        <v>32</v>
      </c>
      <c r="C8410" t="s">
        <v>48</v>
      </c>
      <c r="D8410" t="s">
        <v>203</v>
      </c>
      <c r="E8410">
        <v>39.5</v>
      </c>
      <c r="F8410">
        <v>4</v>
      </c>
      <c r="G8410">
        <v>158</v>
      </c>
      <c r="H8410" t="s">
        <v>17</v>
      </c>
      <c r="I8410" t="s">
        <v>46</v>
      </c>
      <c r="J8410" s="1">
        <v>45304</v>
      </c>
      <c r="K8410" t="b">
        <v>0</v>
      </c>
      <c r="L8410" t="s">
        <v>35</v>
      </c>
      <c r="M8410">
        <v>1</v>
      </c>
      <c r="N8410">
        <f>G8410/SUMIF(B:B,B8410,G:G)*100</f>
        <v>0.26947512045367328</v>
      </c>
      <c r="Q8410">
        <f>VLOOKUP(C8410, Categories_Pivot_Table!A:B, 2, FALSE)</f>
        <v>23.348837209302324</v>
      </c>
      <c r="T8410">
        <f t="shared" si="132"/>
        <v>2024</v>
      </c>
    </row>
    <row r="8411" spans="1:20" x14ac:dyDescent="0.2">
      <c r="A8411" t="s">
        <v>8668</v>
      </c>
      <c r="B8411" t="s">
        <v>71</v>
      </c>
      <c r="C8411" t="s">
        <v>38</v>
      </c>
      <c r="D8411" t="s">
        <v>96</v>
      </c>
      <c r="E8411">
        <v>24.5</v>
      </c>
      <c r="F8411">
        <v>1</v>
      </c>
      <c r="G8411">
        <v>24.5</v>
      </c>
      <c r="H8411" t="s">
        <v>17</v>
      </c>
      <c r="I8411" t="s">
        <v>46</v>
      </c>
      <c r="J8411" s="1">
        <v>45319</v>
      </c>
      <c r="K8411" t="b">
        <v>0</v>
      </c>
      <c r="L8411" t="s">
        <v>24</v>
      </c>
      <c r="M8411">
        <v>1</v>
      </c>
      <c r="N8411">
        <f>G8411/SUMIF(B:B,B8411,G:G)*100</f>
        <v>3.8816493048679054E-2</v>
      </c>
      <c r="Q8411">
        <f>VLOOKUP(C8411, Categories_Pivot_Table!A:B, 2, FALSE)</f>
        <v>23.088790931989923</v>
      </c>
      <c r="T8411">
        <f t="shared" si="132"/>
        <v>2024</v>
      </c>
    </row>
    <row r="8412" spans="1:20" x14ac:dyDescent="0.2">
      <c r="A8412" t="s">
        <v>8669</v>
      </c>
      <c r="B8412" t="s">
        <v>37</v>
      </c>
      <c r="C8412" t="s">
        <v>135</v>
      </c>
      <c r="D8412" t="s">
        <v>292</v>
      </c>
      <c r="E8412">
        <v>12.5</v>
      </c>
      <c r="F8412">
        <v>9</v>
      </c>
      <c r="G8412">
        <v>112.5</v>
      </c>
      <c r="H8412" t="s">
        <v>56</v>
      </c>
      <c r="I8412" t="s">
        <v>18</v>
      </c>
      <c r="J8412" s="1">
        <v>44591</v>
      </c>
      <c r="K8412" t="b">
        <v>1</v>
      </c>
      <c r="L8412" t="s">
        <v>24</v>
      </c>
      <c r="M8412">
        <v>1</v>
      </c>
      <c r="N8412">
        <f>G8412/SUMIF(B:B,B8412,G:G)*100</f>
        <v>0.16797437830816206</v>
      </c>
      <c r="Q8412">
        <f>VLOOKUP(C8412, Categories_Pivot_Table!A:B, 2, FALSE)</f>
        <v>23.146341463414632</v>
      </c>
      <c r="T8412">
        <f t="shared" si="132"/>
        <v>2022</v>
      </c>
    </row>
    <row r="8413" spans="1:20" x14ac:dyDescent="0.2">
      <c r="A8413" t="s">
        <v>8670</v>
      </c>
      <c r="B8413" t="s">
        <v>95</v>
      </c>
      <c r="C8413" t="s">
        <v>135</v>
      </c>
      <c r="D8413" t="s">
        <v>290</v>
      </c>
      <c r="E8413">
        <v>23</v>
      </c>
      <c r="F8413">
        <v>8</v>
      </c>
      <c r="G8413">
        <v>184</v>
      </c>
      <c r="H8413" t="s">
        <v>29</v>
      </c>
      <c r="I8413" t="s">
        <v>18</v>
      </c>
      <c r="J8413" s="1">
        <v>45229</v>
      </c>
      <c r="K8413" t="b">
        <v>0</v>
      </c>
      <c r="L8413" t="s">
        <v>19</v>
      </c>
      <c r="M8413">
        <v>10</v>
      </c>
      <c r="N8413">
        <f>G8413/SUMIF(B:B,B8413,G:G)*100</f>
        <v>0.27319361855341012</v>
      </c>
      <c r="Q8413">
        <f>VLOOKUP(C8413, Categories_Pivot_Table!A:B, 2, FALSE)</f>
        <v>23.146341463414632</v>
      </c>
      <c r="T8413">
        <f t="shared" si="132"/>
        <v>2023</v>
      </c>
    </row>
    <row r="8414" spans="1:20" x14ac:dyDescent="0.2">
      <c r="A8414" t="s">
        <v>8671</v>
      </c>
      <c r="B8414" t="s">
        <v>104</v>
      </c>
      <c r="C8414" t="s">
        <v>48</v>
      </c>
      <c r="D8414" t="s">
        <v>1400</v>
      </c>
      <c r="E8414">
        <v>23</v>
      </c>
      <c r="F8414">
        <v>5</v>
      </c>
      <c r="G8414">
        <v>115</v>
      </c>
      <c r="H8414" t="s">
        <v>56</v>
      </c>
      <c r="I8414" t="s">
        <v>46</v>
      </c>
      <c r="J8414" s="1">
        <v>45207</v>
      </c>
      <c r="K8414" t="b">
        <v>0</v>
      </c>
      <c r="L8414" t="s">
        <v>24</v>
      </c>
      <c r="M8414">
        <v>10</v>
      </c>
      <c r="N8414">
        <f>G8414/SUMIF(B:B,B8414,G:G)*100</f>
        <v>0.18689158662831326</v>
      </c>
      <c r="Q8414">
        <f>VLOOKUP(C8414, Categories_Pivot_Table!A:B, 2, FALSE)</f>
        <v>23.348837209302324</v>
      </c>
      <c r="T8414">
        <f t="shared" si="132"/>
        <v>2023</v>
      </c>
    </row>
    <row r="8415" spans="1:20" x14ac:dyDescent="0.2">
      <c r="A8415" t="s">
        <v>8672</v>
      </c>
      <c r="B8415" t="s">
        <v>95</v>
      </c>
      <c r="C8415" t="s">
        <v>38</v>
      </c>
      <c r="D8415" t="s">
        <v>207</v>
      </c>
      <c r="E8415">
        <v>9.5</v>
      </c>
      <c r="F8415">
        <v>7</v>
      </c>
      <c r="G8415">
        <v>66.5</v>
      </c>
      <c r="H8415" t="s">
        <v>56</v>
      </c>
      <c r="I8415" t="s">
        <v>18</v>
      </c>
      <c r="J8415" s="1">
        <v>45371</v>
      </c>
      <c r="K8415" t="b">
        <v>0</v>
      </c>
      <c r="L8415" t="s">
        <v>30</v>
      </c>
      <c r="M8415">
        <v>3</v>
      </c>
      <c r="N8415">
        <f>G8415/SUMIF(B:B,B8415,G:G)*100</f>
        <v>9.8735737140227015E-2</v>
      </c>
      <c r="Q8415">
        <f>VLOOKUP(C8415, Categories_Pivot_Table!A:B, 2, FALSE)</f>
        <v>23.088790931989923</v>
      </c>
      <c r="T8415">
        <f t="shared" si="132"/>
        <v>2024</v>
      </c>
    </row>
    <row r="8416" spans="1:20" x14ac:dyDescent="0.2">
      <c r="A8416" t="s">
        <v>8673</v>
      </c>
      <c r="B8416" t="s">
        <v>121</v>
      </c>
      <c r="C8416" t="s">
        <v>135</v>
      </c>
      <c r="D8416" t="s">
        <v>358</v>
      </c>
      <c r="E8416">
        <v>32</v>
      </c>
      <c r="F8416">
        <v>10</v>
      </c>
      <c r="G8416">
        <v>320</v>
      </c>
      <c r="H8416" t="s">
        <v>29</v>
      </c>
      <c r="I8416" t="s">
        <v>18</v>
      </c>
      <c r="J8416" s="1">
        <v>45362</v>
      </c>
      <c r="K8416" t="b">
        <v>0</v>
      </c>
      <c r="L8416" t="s">
        <v>19</v>
      </c>
      <c r="M8416">
        <v>3</v>
      </c>
      <c r="N8416">
        <f>G8416/SUMIF(B:B,B8416,G:G)*100</f>
        <v>0.48802434021396823</v>
      </c>
      <c r="Q8416">
        <f>VLOOKUP(C8416, Categories_Pivot_Table!A:B, 2, FALSE)</f>
        <v>23.146341463414632</v>
      </c>
      <c r="T8416">
        <f t="shared" si="132"/>
        <v>2024</v>
      </c>
    </row>
    <row r="8417" spans="1:20" x14ac:dyDescent="0.2">
      <c r="A8417" t="s">
        <v>8674</v>
      </c>
      <c r="B8417" t="s">
        <v>81</v>
      </c>
      <c r="C8417" t="s">
        <v>33</v>
      </c>
      <c r="D8417" t="s">
        <v>109</v>
      </c>
      <c r="E8417">
        <v>41</v>
      </c>
      <c r="F8417">
        <v>7</v>
      </c>
      <c r="G8417">
        <v>287</v>
      </c>
      <c r="H8417" t="s">
        <v>56</v>
      </c>
      <c r="I8417" t="s">
        <v>18</v>
      </c>
      <c r="J8417" s="1">
        <v>44907</v>
      </c>
      <c r="K8417" t="b">
        <v>0</v>
      </c>
      <c r="L8417" t="s">
        <v>19</v>
      </c>
      <c r="M8417">
        <v>12</v>
      </c>
      <c r="N8417">
        <f>G8417/SUMIF(B:B,B8417,G:G)*100</f>
        <v>0.45443389728527206</v>
      </c>
      <c r="Q8417">
        <f>VLOOKUP(C8417, Categories_Pivot_Table!A:B, 2, FALSE)</f>
        <v>23.300574345883856</v>
      </c>
      <c r="T8417">
        <f t="shared" si="132"/>
        <v>2022</v>
      </c>
    </row>
    <row r="8418" spans="1:20" x14ac:dyDescent="0.2">
      <c r="A8418" t="s">
        <v>8675</v>
      </c>
      <c r="B8418" t="s">
        <v>128</v>
      </c>
      <c r="C8418" t="s">
        <v>135</v>
      </c>
      <c r="D8418" t="s">
        <v>507</v>
      </c>
      <c r="E8418">
        <v>29</v>
      </c>
      <c r="F8418">
        <v>3</v>
      </c>
      <c r="G8418">
        <v>87</v>
      </c>
      <c r="H8418" t="s">
        <v>56</v>
      </c>
      <c r="I8418" t="s">
        <v>46</v>
      </c>
      <c r="J8418" s="1">
        <v>44602</v>
      </c>
      <c r="K8418" t="b">
        <v>1</v>
      </c>
      <c r="L8418" t="s">
        <v>42</v>
      </c>
      <c r="M8418">
        <v>2</v>
      </c>
      <c r="N8418">
        <f>G8418/SUMIF(B:B,B8418,G:G)*100</f>
        <v>0.12709635949278325</v>
      </c>
      <c r="Q8418">
        <f>VLOOKUP(C8418, Categories_Pivot_Table!A:B, 2, FALSE)</f>
        <v>23.146341463414632</v>
      </c>
      <c r="T8418">
        <f t="shared" si="132"/>
        <v>2022</v>
      </c>
    </row>
    <row r="8419" spans="1:20" x14ac:dyDescent="0.2">
      <c r="A8419" t="s">
        <v>8676</v>
      </c>
      <c r="B8419" t="s">
        <v>63</v>
      </c>
      <c r="C8419" t="s">
        <v>74</v>
      </c>
      <c r="D8419" t="s">
        <v>248</v>
      </c>
      <c r="E8419">
        <v>15.5</v>
      </c>
      <c r="F8419">
        <v>6</v>
      </c>
      <c r="G8419">
        <v>93</v>
      </c>
      <c r="H8419" t="s">
        <v>17</v>
      </c>
      <c r="I8419" t="s">
        <v>18</v>
      </c>
      <c r="J8419" s="1">
        <v>44585</v>
      </c>
      <c r="K8419" t="b">
        <v>1</v>
      </c>
      <c r="L8419" t="s">
        <v>19</v>
      </c>
      <c r="M8419">
        <v>1</v>
      </c>
      <c r="N8419">
        <f>G8419/SUMIF(B:B,B8419,G:G)*100</f>
        <v>0.15364789849325933</v>
      </c>
      <c r="Q8419">
        <f>VLOOKUP(C8419, Categories_Pivot_Table!A:B, 2, FALSE)</f>
        <v>24.317096165933375</v>
      </c>
      <c r="T8419">
        <f t="shared" si="132"/>
        <v>2022</v>
      </c>
    </row>
    <row r="8420" spans="1:20" x14ac:dyDescent="0.2">
      <c r="A8420" t="s">
        <v>8677</v>
      </c>
      <c r="B8420" t="s">
        <v>51</v>
      </c>
      <c r="C8420" t="s">
        <v>48</v>
      </c>
      <c r="D8420" t="s">
        <v>93</v>
      </c>
      <c r="E8420">
        <v>41</v>
      </c>
      <c r="F8420">
        <v>5</v>
      </c>
      <c r="G8420">
        <v>205</v>
      </c>
      <c r="H8420" t="s">
        <v>56</v>
      </c>
      <c r="I8420" t="s">
        <v>18</v>
      </c>
      <c r="J8420" s="1">
        <v>44923</v>
      </c>
      <c r="K8420" t="b">
        <v>0</v>
      </c>
      <c r="L8420" t="s">
        <v>30</v>
      </c>
      <c r="M8420">
        <v>12</v>
      </c>
      <c r="N8420">
        <f>G8420/SUMIF(B:B,B8420,G:G)*100</f>
        <v>0.3177949679879703</v>
      </c>
      <c r="Q8420">
        <f>VLOOKUP(C8420, Categories_Pivot_Table!A:B, 2, FALSE)</f>
        <v>23.348837209302324</v>
      </c>
      <c r="T8420">
        <f t="shared" si="132"/>
        <v>2022</v>
      </c>
    </row>
    <row r="8421" spans="1:20" x14ac:dyDescent="0.2">
      <c r="A8421" t="s">
        <v>8678</v>
      </c>
      <c r="B8421" t="s">
        <v>21</v>
      </c>
      <c r="C8421" t="s">
        <v>48</v>
      </c>
      <c r="D8421" t="s">
        <v>195</v>
      </c>
      <c r="E8421">
        <v>20</v>
      </c>
      <c r="F8421">
        <v>10</v>
      </c>
      <c r="G8421">
        <v>200</v>
      </c>
      <c r="H8421" t="s">
        <v>56</v>
      </c>
      <c r="I8421" t="s">
        <v>18</v>
      </c>
      <c r="J8421" s="1">
        <v>45403</v>
      </c>
      <c r="K8421" t="b">
        <v>1</v>
      </c>
      <c r="L8421" t="s">
        <v>24</v>
      </c>
      <c r="M8421">
        <v>4</v>
      </c>
      <c r="N8421">
        <f>G8421/SUMIF(B:B,B8421,G:G)*100</f>
        <v>0.3239784554327137</v>
      </c>
      <c r="Q8421">
        <f>VLOOKUP(C8421, Categories_Pivot_Table!A:B, 2, FALSE)</f>
        <v>23.348837209302324</v>
      </c>
      <c r="T8421">
        <f t="shared" si="132"/>
        <v>2024</v>
      </c>
    </row>
    <row r="8422" spans="1:20" x14ac:dyDescent="0.2">
      <c r="A8422" t="s">
        <v>8679</v>
      </c>
      <c r="B8422" t="s">
        <v>106</v>
      </c>
      <c r="C8422" t="s">
        <v>33</v>
      </c>
      <c r="D8422" t="s">
        <v>843</v>
      </c>
      <c r="E8422">
        <v>26</v>
      </c>
      <c r="F8422">
        <v>10</v>
      </c>
      <c r="G8422">
        <v>260</v>
      </c>
      <c r="H8422" t="s">
        <v>56</v>
      </c>
      <c r="I8422" t="s">
        <v>18</v>
      </c>
      <c r="J8422" s="1">
        <v>45576</v>
      </c>
      <c r="K8422" t="b">
        <v>1</v>
      </c>
      <c r="L8422" t="s">
        <v>65</v>
      </c>
      <c r="M8422">
        <v>10</v>
      </c>
      <c r="N8422">
        <f>G8422/SUMIF(B:B,B8422,G:G)*100</f>
        <v>0.42372881355932202</v>
      </c>
      <c r="Q8422">
        <f>VLOOKUP(C8422, Categories_Pivot_Table!A:B, 2, FALSE)</f>
        <v>23.300574345883856</v>
      </c>
      <c r="T8422">
        <f t="shared" si="132"/>
        <v>2024</v>
      </c>
    </row>
    <row r="8423" spans="1:20" x14ac:dyDescent="0.2">
      <c r="A8423" t="s">
        <v>8680</v>
      </c>
      <c r="B8423" t="s">
        <v>121</v>
      </c>
      <c r="C8423" t="s">
        <v>15</v>
      </c>
      <c r="D8423" t="s">
        <v>177</v>
      </c>
      <c r="E8423">
        <v>5</v>
      </c>
      <c r="F8423">
        <v>4</v>
      </c>
      <c r="G8423">
        <v>20</v>
      </c>
      <c r="H8423" t="s">
        <v>29</v>
      </c>
      <c r="I8423" t="s">
        <v>46</v>
      </c>
      <c r="J8423" s="1">
        <v>44567</v>
      </c>
      <c r="K8423" t="b">
        <v>1</v>
      </c>
      <c r="L8423" t="s">
        <v>42</v>
      </c>
      <c r="M8423">
        <v>1</v>
      </c>
      <c r="N8423">
        <f>G8423/SUMIF(B:B,B8423,G:G)*100</f>
        <v>3.0501521263373015E-2</v>
      </c>
      <c r="Q8423">
        <f>VLOOKUP(C8423, Categories_Pivot_Table!A:B, 2, FALSE)</f>
        <v>23.063808900523561</v>
      </c>
      <c r="T8423">
        <f t="shared" si="132"/>
        <v>2022</v>
      </c>
    </row>
    <row r="8424" spans="1:20" x14ac:dyDescent="0.2">
      <c r="A8424" t="s">
        <v>8681</v>
      </c>
      <c r="B8424" t="s">
        <v>113</v>
      </c>
      <c r="C8424" t="s">
        <v>22</v>
      </c>
      <c r="D8424" t="s">
        <v>23</v>
      </c>
      <c r="E8424">
        <v>29</v>
      </c>
      <c r="F8424">
        <v>10</v>
      </c>
      <c r="G8424">
        <v>290</v>
      </c>
      <c r="H8424" t="s">
        <v>29</v>
      </c>
      <c r="I8424" t="s">
        <v>46</v>
      </c>
      <c r="J8424" s="1">
        <v>45201</v>
      </c>
      <c r="K8424" t="b">
        <v>0</v>
      </c>
      <c r="L8424" t="s">
        <v>19</v>
      </c>
      <c r="M8424">
        <v>10</v>
      </c>
      <c r="N8424">
        <f>G8424/SUMIF(B:B,B8424,G:G)*100</f>
        <v>0.47749987650865261</v>
      </c>
      <c r="Q8424">
        <f>VLOOKUP(C8424, Categories_Pivot_Table!A:B, 2, FALSE)</f>
        <v>21.505681818181817</v>
      </c>
      <c r="T8424">
        <f t="shared" si="132"/>
        <v>2023</v>
      </c>
    </row>
    <row r="8425" spans="1:20" x14ac:dyDescent="0.2">
      <c r="A8425" t="s">
        <v>8682</v>
      </c>
      <c r="B8425" t="s">
        <v>104</v>
      </c>
      <c r="C8425" t="s">
        <v>48</v>
      </c>
      <c r="D8425" t="s">
        <v>151</v>
      </c>
      <c r="E8425">
        <v>14</v>
      </c>
      <c r="F8425">
        <v>2</v>
      </c>
      <c r="G8425">
        <v>28</v>
      </c>
      <c r="H8425" t="s">
        <v>56</v>
      </c>
      <c r="I8425" t="s">
        <v>18</v>
      </c>
      <c r="J8425" s="1">
        <v>45573</v>
      </c>
      <c r="K8425" t="b">
        <v>0</v>
      </c>
      <c r="L8425" t="s">
        <v>49</v>
      </c>
      <c r="M8425">
        <v>10</v>
      </c>
      <c r="N8425">
        <f>G8425/SUMIF(B:B,B8425,G:G)*100</f>
        <v>4.5504038483415409E-2</v>
      </c>
      <c r="Q8425">
        <f>VLOOKUP(C8425, Categories_Pivot_Table!A:B, 2, FALSE)</f>
        <v>23.348837209302324</v>
      </c>
      <c r="T8425">
        <f t="shared" si="132"/>
        <v>2024</v>
      </c>
    </row>
    <row r="8426" spans="1:20" x14ac:dyDescent="0.2">
      <c r="A8426" t="s">
        <v>8683</v>
      </c>
      <c r="B8426" t="s">
        <v>71</v>
      </c>
      <c r="C8426" t="s">
        <v>27</v>
      </c>
      <c r="D8426" t="s">
        <v>1069</v>
      </c>
      <c r="E8426">
        <v>18.5</v>
      </c>
      <c r="F8426">
        <v>9</v>
      </c>
      <c r="G8426">
        <v>166.5</v>
      </c>
      <c r="H8426" t="s">
        <v>17</v>
      </c>
      <c r="I8426" t="s">
        <v>46</v>
      </c>
      <c r="J8426" s="1">
        <v>44814</v>
      </c>
      <c r="K8426" t="b">
        <v>1</v>
      </c>
      <c r="L8426" t="s">
        <v>35</v>
      </c>
      <c r="M8426">
        <v>9</v>
      </c>
      <c r="N8426">
        <f>G8426/SUMIF(B:B,B8426,G:G)*100</f>
        <v>0.26379371806551277</v>
      </c>
      <c r="Q8426">
        <f>VLOOKUP(C8426, Categories_Pivot_Table!A:B, 2, FALSE)</f>
        <v>25.013711734693878</v>
      </c>
      <c r="T8426">
        <f t="shared" si="132"/>
        <v>2022</v>
      </c>
    </row>
    <row r="8427" spans="1:20" x14ac:dyDescent="0.2">
      <c r="A8427" t="s">
        <v>8684</v>
      </c>
      <c r="B8427" t="s">
        <v>173</v>
      </c>
      <c r="C8427" t="s">
        <v>22</v>
      </c>
      <c r="D8427" t="s">
        <v>251</v>
      </c>
      <c r="E8427">
        <v>38</v>
      </c>
      <c r="F8427">
        <v>8</v>
      </c>
      <c r="G8427">
        <v>304</v>
      </c>
      <c r="H8427" t="s">
        <v>29</v>
      </c>
      <c r="I8427" t="s">
        <v>18</v>
      </c>
      <c r="J8427" s="1">
        <v>45078</v>
      </c>
      <c r="K8427" t="b">
        <v>0</v>
      </c>
      <c r="L8427" t="s">
        <v>42</v>
      </c>
      <c r="M8427">
        <v>6</v>
      </c>
      <c r="N8427">
        <f>G8427/SUMIF(B:B,B8427,G:G)*100</f>
        <v>0.49990955583693736</v>
      </c>
      <c r="Q8427">
        <f>VLOOKUP(C8427, Categories_Pivot_Table!A:B, 2, FALSE)</f>
        <v>21.505681818181817</v>
      </c>
      <c r="T8427">
        <f t="shared" si="132"/>
        <v>2023</v>
      </c>
    </row>
    <row r="8428" spans="1:20" x14ac:dyDescent="0.2">
      <c r="A8428" t="s">
        <v>8685</v>
      </c>
      <c r="B8428" t="s">
        <v>47</v>
      </c>
      <c r="C8428" t="s">
        <v>48</v>
      </c>
      <c r="D8428" t="s">
        <v>446</v>
      </c>
      <c r="E8428">
        <v>26</v>
      </c>
      <c r="F8428">
        <v>10</v>
      </c>
      <c r="G8428">
        <v>260</v>
      </c>
      <c r="H8428" t="s">
        <v>29</v>
      </c>
      <c r="I8428" t="s">
        <v>18</v>
      </c>
      <c r="J8428" s="1">
        <v>45483</v>
      </c>
      <c r="K8428" t="b">
        <v>1</v>
      </c>
      <c r="L8428" t="s">
        <v>30</v>
      </c>
      <c r="M8428">
        <v>7</v>
      </c>
      <c r="N8428">
        <f>G8428/SUMIF(B:B,B8428,G:G)*100</f>
        <v>0.41313778145011359</v>
      </c>
      <c r="Q8428">
        <f>VLOOKUP(C8428, Categories_Pivot_Table!A:B, 2, FALSE)</f>
        <v>23.348837209302324</v>
      </c>
      <c r="T8428">
        <f t="shared" si="132"/>
        <v>2024</v>
      </c>
    </row>
    <row r="8429" spans="1:20" x14ac:dyDescent="0.2">
      <c r="A8429" t="s">
        <v>8686</v>
      </c>
      <c r="B8429" t="s">
        <v>51</v>
      </c>
      <c r="C8429" t="s">
        <v>27</v>
      </c>
      <c r="D8429" t="s">
        <v>380</v>
      </c>
      <c r="E8429">
        <v>41</v>
      </c>
      <c r="F8429">
        <v>10</v>
      </c>
      <c r="G8429">
        <v>410</v>
      </c>
      <c r="H8429" t="s">
        <v>56</v>
      </c>
      <c r="I8429" t="s">
        <v>46</v>
      </c>
      <c r="J8429" s="1">
        <v>44719</v>
      </c>
      <c r="K8429" t="b">
        <v>0</v>
      </c>
      <c r="L8429" t="s">
        <v>49</v>
      </c>
      <c r="M8429">
        <v>6</v>
      </c>
      <c r="N8429">
        <f>G8429/SUMIF(B:B,B8429,G:G)*100</f>
        <v>0.6355899359759406</v>
      </c>
      <c r="Q8429">
        <f>VLOOKUP(C8429, Categories_Pivot_Table!A:B, 2, FALSE)</f>
        <v>25.013711734693878</v>
      </c>
      <c r="T8429">
        <f t="shared" si="132"/>
        <v>2022</v>
      </c>
    </row>
    <row r="8430" spans="1:20" x14ac:dyDescent="0.2">
      <c r="A8430" t="s">
        <v>8687</v>
      </c>
      <c r="B8430" t="s">
        <v>73</v>
      </c>
      <c r="C8430" t="s">
        <v>48</v>
      </c>
      <c r="D8430" t="s">
        <v>93</v>
      </c>
      <c r="E8430">
        <v>41</v>
      </c>
      <c r="F8430">
        <v>5</v>
      </c>
      <c r="G8430">
        <v>205</v>
      </c>
      <c r="H8430" t="s">
        <v>17</v>
      </c>
      <c r="I8430" t="s">
        <v>46</v>
      </c>
      <c r="J8430" s="1">
        <v>45023</v>
      </c>
      <c r="K8430" t="b">
        <v>1</v>
      </c>
      <c r="L8430" t="s">
        <v>65</v>
      </c>
      <c r="M8430">
        <v>4</v>
      </c>
      <c r="N8430">
        <f>G8430/SUMIF(B:B,B8430,G:G)*100</f>
        <v>0.35415352987414594</v>
      </c>
      <c r="Q8430">
        <f>VLOOKUP(C8430, Categories_Pivot_Table!A:B, 2, FALSE)</f>
        <v>23.348837209302324</v>
      </c>
      <c r="T8430">
        <f t="shared" si="132"/>
        <v>2023</v>
      </c>
    </row>
    <row r="8431" spans="1:20" x14ac:dyDescent="0.2">
      <c r="A8431" t="s">
        <v>8688</v>
      </c>
      <c r="B8431" t="s">
        <v>44</v>
      </c>
      <c r="C8431" t="s">
        <v>48</v>
      </c>
      <c r="D8431" t="s">
        <v>958</v>
      </c>
      <c r="E8431">
        <v>8</v>
      </c>
      <c r="F8431">
        <v>3</v>
      </c>
      <c r="G8431">
        <v>24</v>
      </c>
      <c r="H8431" t="s">
        <v>17</v>
      </c>
      <c r="I8431" t="s">
        <v>46</v>
      </c>
      <c r="J8431" s="1">
        <v>45659</v>
      </c>
      <c r="K8431" t="b">
        <v>1</v>
      </c>
      <c r="L8431" t="s">
        <v>42</v>
      </c>
      <c r="M8431">
        <v>1</v>
      </c>
      <c r="N8431">
        <f>G8431/SUMIF(B:B,B8431,G:G)*100</f>
        <v>3.9542297901786816E-2</v>
      </c>
      <c r="Q8431">
        <f>VLOOKUP(C8431, Categories_Pivot_Table!A:B, 2, FALSE)</f>
        <v>23.348837209302324</v>
      </c>
      <c r="T8431">
        <f t="shared" si="132"/>
        <v>2025</v>
      </c>
    </row>
    <row r="8432" spans="1:20" x14ac:dyDescent="0.2">
      <c r="A8432" t="s">
        <v>8689</v>
      </c>
      <c r="B8432" t="s">
        <v>106</v>
      </c>
      <c r="C8432" t="s">
        <v>33</v>
      </c>
      <c r="D8432" t="s">
        <v>556</v>
      </c>
      <c r="E8432">
        <v>29</v>
      </c>
      <c r="F8432">
        <v>8</v>
      </c>
      <c r="G8432">
        <v>232</v>
      </c>
      <c r="H8432" t="s">
        <v>17</v>
      </c>
      <c r="I8432" t="s">
        <v>18</v>
      </c>
      <c r="J8432" s="1">
        <v>45003</v>
      </c>
      <c r="K8432" t="b">
        <v>0</v>
      </c>
      <c r="L8432" t="s">
        <v>35</v>
      </c>
      <c r="M8432">
        <v>3</v>
      </c>
      <c r="N8432">
        <f>G8432/SUMIF(B:B,B8432,G:G)*100</f>
        <v>0.37809647979139505</v>
      </c>
      <c r="Q8432">
        <f>VLOOKUP(C8432, Categories_Pivot_Table!A:B, 2, FALSE)</f>
        <v>23.300574345883856</v>
      </c>
      <c r="T8432">
        <f t="shared" si="132"/>
        <v>2023</v>
      </c>
    </row>
    <row r="8433" spans="1:20" x14ac:dyDescent="0.2">
      <c r="A8433" t="s">
        <v>8690</v>
      </c>
      <c r="B8433" t="s">
        <v>73</v>
      </c>
      <c r="C8433" t="s">
        <v>135</v>
      </c>
      <c r="D8433" t="s">
        <v>229</v>
      </c>
      <c r="E8433">
        <v>41</v>
      </c>
      <c r="F8433">
        <v>9</v>
      </c>
      <c r="G8433">
        <v>369</v>
      </c>
      <c r="H8433" t="s">
        <v>29</v>
      </c>
      <c r="I8433" t="s">
        <v>46</v>
      </c>
      <c r="J8433" s="1">
        <v>45027</v>
      </c>
      <c r="K8433" t="b">
        <v>0</v>
      </c>
      <c r="L8433" t="s">
        <v>49</v>
      </c>
      <c r="M8433">
        <v>4</v>
      </c>
      <c r="N8433">
        <f>G8433/SUMIF(B:B,B8433,G:G)*100</f>
        <v>0.63747635377346268</v>
      </c>
      <c r="Q8433">
        <f>VLOOKUP(C8433, Categories_Pivot_Table!A:B, 2, FALSE)</f>
        <v>23.146341463414632</v>
      </c>
      <c r="T8433">
        <f t="shared" si="132"/>
        <v>2023</v>
      </c>
    </row>
    <row r="8434" spans="1:20" x14ac:dyDescent="0.2">
      <c r="A8434" t="s">
        <v>8691</v>
      </c>
      <c r="B8434" t="s">
        <v>118</v>
      </c>
      <c r="C8434" t="s">
        <v>27</v>
      </c>
      <c r="D8434" t="s">
        <v>91</v>
      </c>
      <c r="E8434">
        <v>33.5</v>
      </c>
      <c r="F8434">
        <v>6</v>
      </c>
      <c r="G8434">
        <v>201</v>
      </c>
      <c r="H8434" t="s">
        <v>29</v>
      </c>
      <c r="I8434" t="s">
        <v>18</v>
      </c>
      <c r="J8434" s="1">
        <v>44855</v>
      </c>
      <c r="K8434" t="b">
        <v>1</v>
      </c>
      <c r="L8434" t="s">
        <v>65</v>
      </c>
      <c r="M8434">
        <v>10</v>
      </c>
      <c r="N8434">
        <f>G8434/SUMIF(B:B,B8434,G:G)*100</f>
        <v>0.33060841817852854</v>
      </c>
      <c r="Q8434">
        <f>VLOOKUP(C8434, Categories_Pivot_Table!A:B, 2, FALSE)</f>
        <v>25.013711734693878</v>
      </c>
      <c r="T8434">
        <f t="shared" si="132"/>
        <v>2022</v>
      </c>
    </row>
    <row r="8435" spans="1:20" x14ac:dyDescent="0.2">
      <c r="A8435" t="s">
        <v>8692</v>
      </c>
      <c r="B8435" t="s">
        <v>76</v>
      </c>
      <c r="C8435" t="s">
        <v>15</v>
      </c>
      <c r="D8435" t="s">
        <v>197</v>
      </c>
      <c r="E8435">
        <v>41</v>
      </c>
      <c r="F8435">
        <v>10</v>
      </c>
      <c r="G8435">
        <v>410</v>
      </c>
      <c r="H8435" t="s">
        <v>17</v>
      </c>
      <c r="I8435" t="s">
        <v>46</v>
      </c>
      <c r="J8435" s="1">
        <v>45162</v>
      </c>
      <c r="K8435" t="b">
        <v>0</v>
      </c>
      <c r="L8435" t="s">
        <v>42</v>
      </c>
      <c r="M8435">
        <v>8</v>
      </c>
      <c r="N8435">
        <f>G8435/SUMIF(B:B,B8435,G:G)*100</f>
        <v>0.69809216519244355</v>
      </c>
      <c r="Q8435">
        <f>VLOOKUP(C8435, Categories_Pivot_Table!A:B, 2, FALSE)</f>
        <v>23.063808900523561</v>
      </c>
      <c r="T8435">
        <f t="shared" si="132"/>
        <v>2023</v>
      </c>
    </row>
    <row r="8436" spans="1:20" x14ac:dyDescent="0.2">
      <c r="A8436" t="s">
        <v>8693</v>
      </c>
      <c r="B8436" t="s">
        <v>44</v>
      </c>
      <c r="C8436" t="s">
        <v>135</v>
      </c>
      <c r="D8436" t="s">
        <v>154</v>
      </c>
      <c r="E8436">
        <v>26</v>
      </c>
      <c r="F8436">
        <v>6</v>
      </c>
      <c r="G8436">
        <v>156</v>
      </c>
      <c r="H8436" t="s">
        <v>56</v>
      </c>
      <c r="I8436" t="s">
        <v>46</v>
      </c>
      <c r="J8436" s="1">
        <v>45400</v>
      </c>
      <c r="K8436" t="b">
        <v>0</v>
      </c>
      <c r="L8436" t="s">
        <v>42</v>
      </c>
      <c r="M8436">
        <v>4</v>
      </c>
      <c r="N8436">
        <f>G8436/SUMIF(B:B,B8436,G:G)*100</f>
        <v>0.25702493636161428</v>
      </c>
      <c r="Q8436">
        <f>VLOOKUP(C8436, Categories_Pivot_Table!A:B, 2, FALSE)</f>
        <v>23.146341463414632</v>
      </c>
      <c r="T8436">
        <f t="shared" si="132"/>
        <v>2024</v>
      </c>
    </row>
    <row r="8437" spans="1:20" x14ac:dyDescent="0.2">
      <c r="A8437" t="s">
        <v>8694</v>
      </c>
      <c r="B8437" t="s">
        <v>84</v>
      </c>
      <c r="C8437" t="s">
        <v>27</v>
      </c>
      <c r="D8437" t="s">
        <v>221</v>
      </c>
      <c r="E8437">
        <v>35</v>
      </c>
      <c r="F8437">
        <v>7</v>
      </c>
      <c r="G8437">
        <v>245</v>
      </c>
      <c r="H8437" t="s">
        <v>17</v>
      </c>
      <c r="I8437" t="s">
        <v>18</v>
      </c>
      <c r="J8437" s="1">
        <v>45262</v>
      </c>
      <c r="K8437" t="b">
        <v>0</v>
      </c>
      <c r="L8437" t="s">
        <v>35</v>
      </c>
      <c r="M8437">
        <v>12</v>
      </c>
      <c r="N8437">
        <f>G8437/SUMIF(B:B,B8437,G:G)*100</f>
        <v>0.39664872303395804</v>
      </c>
      <c r="Q8437">
        <f>VLOOKUP(C8437, Categories_Pivot_Table!A:B, 2, FALSE)</f>
        <v>25.013711734693878</v>
      </c>
      <c r="T8437">
        <f t="shared" si="132"/>
        <v>2023</v>
      </c>
    </row>
    <row r="8438" spans="1:20" x14ac:dyDescent="0.2">
      <c r="A8438" t="s">
        <v>8695</v>
      </c>
      <c r="B8438" t="s">
        <v>51</v>
      </c>
      <c r="C8438" t="s">
        <v>27</v>
      </c>
      <c r="D8438" t="s">
        <v>380</v>
      </c>
      <c r="E8438">
        <v>41</v>
      </c>
      <c r="F8438">
        <v>9</v>
      </c>
      <c r="G8438">
        <v>369</v>
      </c>
      <c r="H8438" t="s">
        <v>56</v>
      </c>
      <c r="I8438" t="s">
        <v>46</v>
      </c>
      <c r="J8438" s="1">
        <v>44903</v>
      </c>
      <c r="K8438" t="b">
        <v>0</v>
      </c>
      <c r="L8438" t="s">
        <v>42</v>
      </c>
      <c r="M8438">
        <v>12</v>
      </c>
      <c r="N8438">
        <f>G8438/SUMIF(B:B,B8438,G:G)*100</f>
        <v>0.57203094237834651</v>
      </c>
      <c r="Q8438">
        <f>VLOOKUP(C8438, Categories_Pivot_Table!A:B, 2, FALSE)</f>
        <v>25.013711734693878</v>
      </c>
      <c r="T8438">
        <f t="shared" si="132"/>
        <v>2022</v>
      </c>
    </row>
    <row r="8439" spans="1:20" x14ac:dyDescent="0.2">
      <c r="A8439" t="s">
        <v>8696</v>
      </c>
      <c r="B8439" t="s">
        <v>106</v>
      </c>
      <c r="C8439" t="s">
        <v>38</v>
      </c>
      <c r="D8439" t="s">
        <v>100</v>
      </c>
      <c r="E8439">
        <v>20</v>
      </c>
      <c r="F8439">
        <v>4</v>
      </c>
      <c r="G8439">
        <v>80</v>
      </c>
      <c r="H8439" t="s">
        <v>17</v>
      </c>
      <c r="I8439" t="s">
        <v>46</v>
      </c>
      <c r="J8439" s="1">
        <v>44728</v>
      </c>
      <c r="K8439" t="b">
        <v>0</v>
      </c>
      <c r="L8439" t="s">
        <v>42</v>
      </c>
      <c r="M8439">
        <v>6</v>
      </c>
      <c r="N8439">
        <f>G8439/SUMIF(B:B,B8439,G:G)*100</f>
        <v>0.1303780964797914</v>
      </c>
      <c r="Q8439">
        <f>VLOOKUP(C8439, Categories_Pivot_Table!A:B, 2, FALSE)</f>
        <v>23.088790931989923</v>
      </c>
      <c r="T8439">
        <f t="shared" si="132"/>
        <v>2022</v>
      </c>
    </row>
    <row r="8440" spans="1:20" x14ac:dyDescent="0.2">
      <c r="A8440" t="s">
        <v>8697</v>
      </c>
      <c r="B8440" t="s">
        <v>118</v>
      </c>
      <c r="C8440" t="s">
        <v>135</v>
      </c>
      <c r="D8440" t="s">
        <v>319</v>
      </c>
      <c r="E8440">
        <v>24.5</v>
      </c>
      <c r="F8440">
        <v>9</v>
      </c>
      <c r="G8440">
        <v>220.5</v>
      </c>
      <c r="H8440" t="s">
        <v>29</v>
      </c>
      <c r="I8440" t="s">
        <v>18</v>
      </c>
      <c r="J8440" s="1">
        <v>45450</v>
      </c>
      <c r="K8440" t="b">
        <v>0</v>
      </c>
      <c r="L8440" t="s">
        <v>65</v>
      </c>
      <c r="M8440">
        <v>6</v>
      </c>
      <c r="N8440">
        <f>G8440/SUMIF(B:B,B8440,G:G)*100</f>
        <v>0.36268236919584851</v>
      </c>
      <c r="Q8440">
        <f>VLOOKUP(C8440, Categories_Pivot_Table!A:B, 2, FALSE)</f>
        <v>23.146341463414632</v>
      </c>
      <c r="T8440">
        <f t="shared" si="132"/>
        <v>2024</v>
      </c>
    </row>
    <row r="8441" spans="1:20" x14ac:dyDescent="0.2">
      <c r="A8441" t="s">
        <v>8698</v>
      </c>
      <c r="B8441" t="s">
        <v>90</v>
      </c>
      <c r="C8441" t="s">
        <v>33</v>
      </c>
      <c r="D8441" t="s">
        <v>116</v>
      </c>
      <c r="E8441">
        <v>20</v>
      </c>
      <c r="F8441">
        <v>6</v>
      </c>
      <c r="G8441">
        <v>120</v>
      </c>
      <c r="H8441" t="s">
        <v>17</v>
      </c>
      <c r="I8441" t="s">
        <v>18</v>
      </c>
      <c r="J8441" s="1">
        <v>45436</v>
      </c>
      <c r="K8441" t="b">
        <v>1</v>
      </c>
      <c r="L8441" t="s">
        <v>65</v>
      </c>
      <c r="M8441">
        <v>5</v>
      </c>
      <c r="N8441">
        <f>G8441/SUMIF(B:B,B8441,G:G)*100</f>
        <v>0.20290149132596125</v>
      </c>
      <c r="Q8441">
        <f>VLOOKUP(C8441, Categories_Pivot_Table!A:B, 2, FALSE)</f>
        <v>23.300574345883856</v>
      </c>
      <c r="T8441">
        <f t="shared" si="132"/>
        <v>2024</v>
      </c>
    </row>
    <row r="8442" spans="1:20" x14ac:dyDescent="0.2">
      <c r="A8442" t="s">
        <v>8699</v>
      </c>
      <c r="B8442" t="s">
        <v>81</v>
      </c>
      <c r="C8442" t="s">
        <v>48</v>
      </c>
      <c r="D8442" t="s">
        <v>302</v>
      </c>
      <c r="E8442">
        <v>15.5</v>
      </c>
      <c r="F8442">
        <v>10</v>
      </c>
      <c r="G8442">
        <v>155</v>
      </c>
      <c r="H8442" t="s">
        <v>56</v>
      </c>
      <c r="I8442" t="s">
        <v>18</v>
      </c>
      <c r="J8442" s="1">
        <v>45009</v>
      </c>
      <c r="K8442" t="b">
        <v>0</v>
      </c>
      <c r="L8442" t="s">
        <v>65</v>
      </c>
      <c r="M8442">
        <v>3</v>
      </c>
      <c r="N8442">
        <f>G8442/SUMIF(B:B,B8442,G:G)*100</f>
        <v>0.24542597240145356</v>
      </c>
      <c r="Q8442">
        <f>VLOOKUP(C8442, Categories_Pivot_Table!A:B, 2, FALSE)</f>
        <v>23.348837209302324</v>
      </c>
      <c r="T8442">
        <f t="shared" si="132"/>
        <v>2023</v>
      </c>
    </row>
    <row r="8443" spans="1:20" x14ac:dyDescent="0.2">
      <c r="A8443" t="s">
        <v>8700</v>
      </c>
      <c r="B8443" t="s">
        <v>106</v>
      </c>
      <c r="C8443" t="s">
        <v>48</v>
      </c>
      <c r="D8443" t="s">
        <v>201</v>
      </c>
      <c r="E8443">
        <v>35</v>
      </c>
      <c r="F8443">
        <v>4</v>
      </c>
      <c r="G8443">
        <v>140</v>
      </c>
      <c r="H8443" t="s">
        <v>29</v>
      </c>
      <c r="I8443" t="s">
        <v>46</v>
      </c>
      <c r="J8443" s="1">
        <v>44565</v>
      </c>
      <c r="K8443" t="b">
        <v>0</v>
      </c>
      <c r="L8443" t="s">
        <v>49</v>
      </c>
      <c r="M8443">
        <v>1</v>
      </c>
      <c r="N8443">
        <f>G8443/SUMIF(B:B,B8443,G:G)*100</f>
        <v>0.22816166883963493</v>
      </c>
      <c r="Q8443">
        <f>VLOOKUP(C8443, Categories_Pivot_Table!A:B, 2, FALSE)</f>
        <v>23.348837209302324</v>
      </c>
      <c r="T8443">
        <f t="shared" si="132"/>
        <v>2022</v>
      </c>
    </row>
    <row r="8444" spans="1:20" x14ac:dyDescent="0.2">
      <c r="A8444" t="s">
        <v>8701</v>
      </c>
      <c r="B8444" t="s">
        <v>118</v>
      </c>
      <c r="C8444" t="s">
        <v>15</v>
      </c>
      <c r="D8444" t="s">
        <v>500</v>
      </c>
      <c r="E8444">
        <v>17</v>
      </c>
      <c r="F8444">
        <v>3</v>
      </c>
      <c r="G8444">
        <v>51</v>
      </c>
      <c r="H8444" t="s">
        <v>17</v>
      </c>
      <c r="I8444" t="s">
        <v>46</v>
      </c>
      <c r="J8444" s="1">
        <v>45454</v>
      </c>
      <c r="K8444" t="b">
        <v>1</v>
      </c>
      <c r="L8444" t="s">
        <v>49</v>
      </c>
      <c r="M8444">
        <v>6</v>
      </c>
      <c r="N8444">
        <f>G8444/SUMIF(B:B,B8444,G:G)*100</f>
        <v>8.3885718045298291E-2</v>
      </c>
      <c r="Q8444">
        <f>VLOOKUP(C8444, Categories_Pivot_Table!A:B, 2, FALSE)</f>
        <v>23.063808900523561</v>
      </c>
      <c r="T8444">
        <f t="shared" si="132"/>
        <v>2024</v>
      </c>
    </row>
    <row r="8445" spans="1:20" x14ac:dyDescent="0.2">
      <c r="A8445" t="s">
        <v>8702</v>
      </c>
      <c r="B8445" t="s">
        <v>63</v>
      </c>
      <c r="C8445" t="s">
        <v>48</v>
      </c>
      <c r="D8445" t="s">
        <v>302</v>
      </c>
      <c r="E8445">
        <v>15.5</v>
      </c>
      <c r="F8445">
        <v>4</v>
      </c>
      <c r="G8445">
        <v>62</v>
      </c>
      <c r="H8445" t="s">
        <v>56</v>
      </c>
      <c r="I8445" t="s">
        <v>46</v>
      </c>
      <c r="J8445" s="1">
        <v>44803</v>
      </c>
      <c r="K8445" t="b">
        <v>0</v>
      </c>
      <c r="L8445" t="s">
        <v>49</v>
      </c>
      <c r="M8445">
        <v>8</v>
      </c>
      <c r="N8445">
        <f>G8445/SUMIF(B:B,B8445,G:G)*100</f>
        <v>0.10243193232883956</v>
      </c>
      <c r="Q8445">
        <f>VLOOKUP(C8445, Categories_Pivot_Table!A:B, 2, FALSE)</f>
        <v>23.348837209302324</v>
      </c>
      <c r="T8445">
        <f t="shared" si="132"/>
        <v>2022</v>
      </c>
    </row>
    <row r="8446" spans="1:20" x14ac:dyDescent="0.2">
      <c r="A8446" t="s">
        <v>8703</v>
      </c>
      <c r="B8446" t="s">
        <v>84</v>
      </c>
      <c r="C8446" t="s">
        <v>38</v>
      </c>
      <c r="D8446" t="s">
        <v>404</v>
      </c>
      <c r="E8446">
        <v>11</v>
      </c>
      <c r="F8446">
        <v>5</v>
      </c>
      <c r="G8446">
        <v>55</v>
      </c>
      <c r="H8446" t="s">
        <v>29</v>
      </c>
      <c r="I8446" t="s">
        <v>18</v>
      </c>
      <c r="J8446" s="1">
        <v>44581</v>
      </c>
      <c r="K8446" t="b">
        <v>0</v>
      </c>
      <c r="L8446" t="s">
        <v>42</v>
      </c>
      <c r="M8446">
        <v>1</v>
      </c>
      <c r="N8446">
        <f>G8446/SUMIF(B:B,B8446,G:G)*100</f>
        <v>8.9043590885174245E-2</v>
      </c>
      <c r="Q8446">
        <f>VLOOKUP(C8446, Categories_Pivot_Table!A:B, 2, FALSE)</f>
        <v>23.088790931989923</v>
      </c>
      <c r="T8446">
        <f t="shared" si="132"/>
        <v>2022</v>
      </c>
    </row>
    <row r="8447" spans="1:20" x14ac:dyDescent="0.2">
      <c r="A8447" t="s">
        <v>8704</v>
      </c>
      <c r="B8447" t="s">
        <v>95</v>
      </c>
      <c r="C8447" t="s">
        <v>135</v>
      </c>
      <c r="D8447" t="s">
        <v>325</v>
      </c>
      <c r="E8447">
        <v>30.5</v>
      </c>
      <c r="F8447">
        <v>5</v>
      </c>
      <c r="G8447">
        <v>152.5</v>
      </c>
      <c r="H8447" t="s">
        <v>17</v>
      </c>
      <c r="I8447" t="s">
        <v>18</v>
      </c>
      <c r="J8447" s="1">
        <v>44585</v>
      </c>
      <c r="K8447" t="b">
        <v>0</v>
      </c>
      <c r="L8447" t="s">
        <v>19</v>
      </c>
      <c r="M8447">
        <v>1</v>
      </c>
      <c r="N8447">
        <f>G8447/SUMIF(B:B,B8447,G:G)*100</f>
        <v>0.22642405885540781</v>
      </c>
      <c r="Q8447">
        <f>VLOOKUP(C8447, Categories_Pivot_Table!A:B, 2, FALSE)</f>
        <v>23.146341463414632</v>
      </c>
      <c r="T8447">
        <f t="shared" si="132"/>
        <v>2022</v>
      </c>
    </row>
    <row r="8448" spans="1:20" x14ac:dyDescent="0.2">
      <c r="A8448" t="s">
        <v>8705</v>
      </c>
      <c r="B8448" t="s">
        <v>26</v>
      </c>
      <c r="C8448" t="s">
        <v>74</v>
      </c>
      <c r="D8448" t="s">
        <v>355</v>
      </c>
      <c r="E8448">
        <v>5</v>
      </c>
      <c r="F8448">
        <v>2</v>
      </c>
      <c r="G8448">
        <v>10</v>
      </c>
      <c r="H8448" t="s">
        <v>17</v>
      </c>
      <c r="I8448" t="s">
        <v>18</v>
      </c>
      <c r="J8448" s="1">
        <v>45633</v>
      </c>
      <c r="K8448" t="b">
        <v>0</v>
      </c>
      <c r="L8448" t="s">
        <v>35</v>
      </c>
      <c r="M8448">
        <v>12</v>
      </c>
      <c r="N8448">
        <f>G8448/SUMIF(B:B,B8448,G:G)*100</f>
        <v>1.6116944549652276E-2</v>
      </c>
      <c r="Q8448">
        <f>VLOOKUP(C8448, Categories_Pivot_Table!A:B, 2, FALSE)</f>
        <v>24.317096165933375</v>
      </c>
      <c r="T8448">
        <f t="shared" si="132"/>
        <v>2024</v>
      </c>
    </row>
    <row r="8449" spans="1:20" x14ac:dyDescent="0.2">
      <c r="A8449" t="s">
        <v>8706</v>
      </c>
      <c r="B8449" t="s">
        <v>76</v>
      </c>
      <c r="C8449" t="s">
        <v>135</v>
      </c>
      <c r="D8449" t="s">
        <v>159</v>
      </c>
      <c r="E8449">
        <v>39.5</v>
      </c>
      <c r="F8449">
        <v>4</v>
      </c>
      <c r="G8449">
        <v>158</v>
      </c>
      <c r="H8449" t="s">
        <v>17</v>
      </c>
      <c r="I8449" t="s">
        <v>18</v>
      </c>
      <c r="J8449" s="1">
        <v>45049</v>
      </c>
      <c r="K8449" t="b">
        <v>0</v>
      </c>
      <c r="L8449" t="s">
        <v>30</v>
      </c>
      <c r="M8449">
        <v>5</v>
      </c>
      <c r="N8449">
        <f>G8449/SUMIF(B:B,B8449,G:G)*100</f>
        <v>0.26902088317172212</v>
      </c>
      <c r="Q8449">
        <f>VLOOKUP(C8449, Categories_Pivot_Table!A:B, 2, FALSE)</f>
        <v>23.146341463414632</v>
      </c>
      <c r="T8449">
        <f t="shared" si="132"/>
        <v>2023</v>
      </c>
    </row>
    <row r="8450" spans="1:20" x14ac:dyDescent="0.2">
      <c r="A8450" t="s">
        <v>8707</v>
      </c>
      <c r="B8450" t="s">
        <v>63</v>
      </c>
      <c r="C8450" t="s">
        <v>38</v>
      </c>
      <c r="D8450" t="s">
        <v>41</v>
      </c>
      <c r="E8450">
        <v>23</v>
      </c>
      <c r="F8450">
        <v>5</v>
      </c>
      <c r="G8450">
        <v>62.5</v>
      </c>
      <c r="H8450" t="s">
        <v>17</v>
      </c>
      <c r="I8450" t="s">
        <v>18</v>
      </c>
      <c r="J8450" s="1">
        <v>45116</v>
      </c>
      <c r="K8450" t="b">
        <v>0</v>
      </c>
      <c r="L8450" t="s">
        <v>24</v>
      </c>
      <c r="M8450">
        <v>7</v>
      </c>
      <c r="N8450">
        <f>G8450/SUMIF(B:B,B8450,G:G)*100</f>
        <v>0.10325799629923342</v>
      </c>
      <c r="Q8450">
        <f>VLOOKUP(C8450, Categories_Pivot_Table!A:B, 2, FALSE)</f>
        <v>23.088790931989923</v>
      </c>
      <c r="T8450">
        <f t="shared" ref="T8450:T8513" si="133">YEAR(J8450)</f>
        <v>2023</v>
      </c>
    </row>
    <row r="8451" spans="1:20" x14ac:dyDescent="0.2">
      <c r="A8451" t="s">
        <v>8708</v>
      </c>
      <c r="B8451" t="s">
        <v>128</v>
      </c>
      <c r="C8451" t="s">
        <v>74</v>
      </c>
      <c r="D8451" t="s">
        <v>82</v>
      </c>
      <c r="E8451">
        <v>9.5</v>
      </c>
      <c r="F8451">
        <v>9</v>
      </c>
      <c r="G8451">
        <v>85.5</v>
      </c>
      <c r="H8451" t="s">
        <v>17</v>
      </c>
      <c r="I8451" t="s">
        <v>46</v>
      </c>
      <c r="J8451" s="1">
        <v>45380</v>
      </c>
      <c r="K8451" t="b">
        <v>0</v>
      </c>
      <c r="L8451" t="s">
        <v>65</v>
      </c>
      <c r="M8451">
        <v>3</v>
      </c>
      <c r="N8451">
        <f>G8451/SUMIF(B:B,B8451,G:G)*100</f>
        <v>0.12490504294980424</v>
      </c>
      <c r="Q8451">
        <f>VLOOKUP(C8451, Categories_Pivot_Table!A:B, 2, FALSE)</f>
        <v>24.317096165933375</v>
      </c>
      <c r="T8451">
        <f t="shared" si="133"/>
        <v>2024</v>
      </c>
    </row>
    <row r="8452" spans="1:20" x14ac:dyDescent="0.2">
      <c r="A8452" t="s">
        <v>8709</v>
      </c>
      <c r="B8452" t="s">
        <v>21</v>
      </c>
      <c r="C8452" t="s">
        <v>74</v>
      </c>
      <c r="D8452" t="s">
        <v>741</v>
      </c>
      <c r="E8452">
        <v>6.5</v>
      </c>
      <c r="F8452">
        <v>1</v>
      </c>
      <c r="G8452">
        <v>6.5</v>
      </c>
      <c r="H8452" t="s">
        <v>17</v>
      </c>
      <c r="I8452" t="s">
        <v>46</v>
      </c>
      <c r="J8452" s="1">
        <v>45347</v>
      </c>
      <c r="K8452" t="b">
        <v>1</v>
      </c>
      <c r="L8452" t="s">
        <v>24</v>
      </c>
      <c r="M8452">
        <v>2</v>
      </c>
      <c r="N8452">
        <f>G8452/SUMIF(B:B,B8452,G:G)*100</f>
        <v>1.0529299801563197E-2</v>
      </c>
      <c r="Q8452">
        <f>VLOOKUP(C8452, Categories_Pivot_Table!A:B, 2, FALSE)</f>
        <v>24.317096165933375</v>
      </c>
      <c r="T8452">
        <f t="shared" si="133"/>
        <v>2024</v>
      </c>
    </row>
    <row r="8453" spans="1:20" x14ac:dyDescent="0.2">
      <c r="A8453" t="s">
        <v>8710</v>
      </c>
      <c r="B8453" t="s">
        <v>84</v>
      </c>
      <c r="C8453" t="s">
        <v>38</v>
      </c>
      <c r="D8453" t="s">
        <v>2123</v>
      </c>
      <c r="E8453">
        <v>27.5</v>
      </c>
      <c r="F8453">
        <v>6</v>
      </c>
      <c r="G8453">
        <v>165</v>
      </c>
      <c r="H8453" t="s">
        <v>29</v>
      </c>
      <c r="I8453" t="s">
        <v>46</v>
      </c>
      <c r="J8453" s="1">
        <v>45474</v>
      </c>
      <c r="K8453" t="b">
        <v>0</v>
      </c>
      <c r="L8453" t="s">
        <v>19</v>
      </c>
      <c r="M8453">
        <v>7</v>
      </c>
      <c r="N8453">
        <f>G8453/SUMIF(B:B,B8453,G:G)*100</f>
        <v>0.26713077265552276</v>
      </c>
      <c r="Q8453">
        <f>VLOOKUP(C8453, Categories_Pivot_Table!A:B, 2, FALSE)</f>
        <v>23.088790931989923</v>
      </c>
      <c r="T8453">
        <f t="shared" si="133"/>
        <v>2024</v>
      </c>
    </row>
    <row r="8454" spans="1:20" x14ac:dyDescent="0.2">
      <c r="A8454" t="s">
        <v>8711</v>
      </c>
      <c r="B8454" t="s">
        <v>87</v>
      </c>
      <c r="C8454" t="s">
        <v>22</v>
      </c>
      <c r="D8454" t="s">
        <v>272</v>
      </c>
      <c r="E8454">
        <v>5</v>
      </c>
      <c r="F8454">
        <v>9</v>
      </c>
      <c r="G8454">
        <v>45</v>
      </c>
      <c r="H8454" t="s">
        <v>17</v>
      </c>
      <c r="I8454" t="s">
        <v>46</v>
      </c>
      <c r="J8454" s="1">
        <v>44835</v>
      </c>
      <c r="K8454" t="b">
        <v>0</v>
      </c>
      <c r="L8454" t="s">
        <v>35</v>
      </c>
      <c r="M8454">
        <v>10</v>
      </c>
      <c r="N8454">
        <f>G8454/SUMIF(B:B,B8454,G:G)*100</f>
        <v>6.919138336639144E-2</v>
      </c>
      <c r="Q8454">
        <f>VLOOKUP(C8454, Categories_Pivot_Table!A:B, 2, FALSE)</f>
        <v>21.505681818181817</v>
      </c>
      <c r="T8454">
        <f t="shared" si="133"/>
        <v>2022</v>
      </c>
    </row>
    <row r="8455" spans="1:20" x14ac:dyDescent="0.2">
      <c r="A8455" t="s">
        <v>8712</v>
      </c>
      <c r="B8455" t="s">
        <v>128</v>
      </c>
      <c r="C8455" t="s">
        <v>74</v>
      </c>
      <c r="D8455" t="s">
        <v>343</v>
      </c>
      <c r="E8455">
        <v>33.5</v>
      </c>
      <c r="F8455">
        <v>5</v>
      </c>
      <c r="G8455">
        <v>167.5</v>
      </c>
      <c r="H8455" t="s">
        <v>29</v>
      </c>
      <c r="I8455" t="s">
        <v>18</v>
      </c>
      <c r="J8455" s="1">
        <v>45129</v>
      </c>
      <c r="K8455" t="b">
        <v>0</v>
      </c>
      <c r="L8455" t="s">
        <v>35</v>
      </c>
      <c r="M8455">
        <v>7</v>
      </c>
      <c r="N8455">
        <f>G8455/SUMIF(B:B,B8455,G:G)*100</f>
        <v>0.24469701396599075</v>
      </c>
      <c r="Q8455">
        <f>VLOOKUP(C8455, Categories_Pivot_Table!A:B, 2, FALSE)</f>
        <v>24.317096165933375</v>
      </c>
      <c r="T8455">
        <f t="shared" si="133"/>
        <v>2023</v>
      </c>
    </row>
    <row r="8456" spans="1:20" x14ac:dyDescent="0.2">
      <c r="A8456" t="s">
        <v>8713</v>
      </c>
      <c r="B8456" t="s">
        <v>21</v>
      </c>
      <c r="C8456" t="s">
        <v>27</v>
      </c>
      <c r="D8456" t="s">
        <v>915</v>
      </c>
      <c r="E8456">
        <v>20</v>
      </c>
      <c r="F8456">
        <v>7</v>
      </c>
      <c r="G8456">
        <v>140</v>
      </c>
      <c r="H8456" t="s">
        <v>29</v>
      </c>
      <c r="I8456" t="s">
        <v>18</v>
      </c>
      <c r="J8456" s="1">
        <v>45250</v>
      </c>
      <c r="K8456" t="b">
        <v>0</v>
      </c>
      <c r="L8456" t="s">
        <v>19</v>
      </c>
      <c r="M8456">
        <v>11</v>
      </c>
      <c r="N8456">
        <f>G8456/SUMIF(B:B,B8456,G:G)*100</f>
        <v>0.22678491880289961</v>
      </c>
      <c r="Q8456">
        <f>VLOOKUP(C8456, Categories_Pivot_Table!A:B, 2, FALSE)</f>
        <v>25.013711734693878</v>
      </c>
      <c r="T8456">
        <f t="shared" si="133"/>
        <v>2023</v>
      </c>
    </row>
    <row r="8457" spans="1:20" x14ac:dyDescent="0.2">
      <c r="A8457" t="s">
        <v>8714</v>
      </c>
      <c r="B8457" t="s">
        <v>51</v>
      </c>
      <c r="C8457" t="s">
        <v>27</v>
      </c>
      <c r="D8457" t="s">
        <v>119</v>
      </c>
      <c r="E8457">
        <v>38</v>
      </c>
      <c r="F8457">
        <v>2</v>
      </c>
      <c r="G8457">
        <v>76</v>
      </c>
      <c r="H8457" t="s">
        <v>17</v>
      </c>
      <c r="I8457" t="s">
        <v>18</v>
      </c>
      <c r="J8457" s="1">
        <v>44577</v>
      </c>
      <c r="K8457" t="b">
        <v>1</v>
      </c>
      <c r="L8457" t="s">
        <v>24</v>
      </c>
      <c r="M8457">
        <v>1</v>
      </c>
      <c r="N8457">
        <f>G8457/SUMIF(B:B,B8457,G:G)*100</f>
        <v>0.11781667105895484</v>
      </c>
      <c r="Q8457">
        <f>VLOOKUP(C8457, Categories_Pivot_Table!A:B, 2, FALSE)</f>
        <v>25.013711734693878</v>
      </c>
      <c r="T8457">
        <f t="shared" si="133"/>
        <v>2022</v>
      </c>
    </row>
    <row r="8458" spans="1:20" x14ac:dyDescent="0.2">
      <c r="A8458" t="s">
        <v>8715</v>
      </c>
      <c r="B8458" t="s">
        <v>76</v>
      </c>
      <c r="C8458" t="s">
        <v>15</v>
      </c>
      <c r="D8458" t="s">
        <v>171</v>
      </c>
      <c r="E8458">
        <v>21.5</v>
      </c>
      <c r="F8458">
        <v>9</v>
      </c>
      <c r="G8458">
        <v>193.5</v>
      </c>
      <c r="H8458" t="s">
        <v>56</v>
      </c>
      <c r="I8458" t="s">
        <v>46</v>
      </c>
      <c r="J8458" s="1">
        <v>45242</v>
      </c>
      <c r="K8458" t="b">
        <v>1</v>
      </c>
      <c r="L8458" t="s">
        <v>24</v>
      </c>
      <c r="M8458">
        <v>11</v>
      </c>
      <c r="N8458">
        <f>G8458/SUMIF(B:B,B8458,G:G)*100</f>
        <v>0.32946544869448252</v>
      </c>
      <c r="Q8458">
        <f>VLOOKUP(C8458, Categories_Pivot_Table!A:B, 2, FALSE)</f>
        <v>23.063808900523561</v>
      </c>
      <c r="T8458">
        <f t="shared" si="133"/>
        <v>2023</v>
      </c>
    </row>
    <row r="8459" spans="1:20" x14ac:dyDescent="0.2">
      <c r="A8459" t="s">
        <v>8716</v>
      </c>
      <c r="B8459" t="s">
        <v>76</v>
      </c>
      <c r="C8459" t="s">
        <v>27</v>
      </c>
      <c r="D8459" t="s">
        <v>538</v>
      </c>
      <c r="E8459">
        <v>11</v>
      </c>
      <c r="F8459">
        <v>9</v>
      </c>
      <c r="G8459">
        <v>99</v>
      </c>
      <c r="H8459" t="s">
        <v>17</v>
      </c>
      <c r="I8459" t="s">
        <v>46</v>
      </c>
      <c r="J8459" s="1">
        <v>45030</v>
      </c>
      <c r="K8459" t="b">
        <v>0</v>
      </c>
      <c r="L8459" t="s">
        <v>65</v>
      </c>
      <c r="M8459">
        <v>4</v>
      </c>
      <c r="N8459">
        <f>G8459/SUMIF(B:B,B8459,G:G)*100</f>
        <v>0.16856371793671199</v>
      </c>
      <c r="Q8459">
        <f>VLOOKUP(C8459, Categories_Pivot_Table!A:B, 2, FALSE)</f>
        <v>25.013711734693878</v>
      </c>
      <c r="T8459">
        <f t="shared" si="133"/>
        <v>2023</v>
      </c>
    </row>
    <row r="8460" spans="1:20" x14ac:dyDescent="0.2">
      <c r="A8460" t="s">
        <v>8717</v>
      </c>
      <c r="B8460" t="s">
        <v>21</v>
      </c>
      <c r="C8460" t="s">
        <v>135</v>
      </c>
      <c r="D8460" t="s">
        <v>163</v>
      </c>
      <c r="E8460">
        <v>36.5</v>
      </c>
      <c r="F8460">
        <v>6</v>
      </c>
      <c r="G8460">
        <v>219</v>
      </c>
      <c r="H8460" t="s">
        <v>17</v>
      </c>
      <c r="I8460" t="s">
        <v>18</v>
      </c>
      <c r="J8460" s="1">
        <v>45099</v>
      </c>
      <c r="K8460" t="b">
        <v>0</v>
      </c>
      <c r="L8460" t="s">
        <v>42</v>
      </c>
      <c r="M8460">
        <v>6</v>
      </c>
      <c r="N8460">
        <f>G8460/SUMIF(B:B,B8460,G:G)*100</f>
        <v>0.35475640869882152</v>
      </c>
      <c r="Q8460">
        <f>VLOOKUP(C8460, Categories_Pivot_Table!A:B, 2, FALSE)</f>
        <v>23.146341463414632</v>
      </c>
      <c r="T8460">
        <f t="shared" si="133"/>
        <v>2023</v>
      </c>
    </row>
    <row r="8461" spans="1:20" x14ac:dyDescent="0.2">
      <c r="A8461" t="s">
        <v>8718</v>
      </c>
      <c r="B8461" t="s">
        <v>81</v>
      </c>
      <c r="C8461" t="s">
        <v>48</v>
      </c>
      <c r="D8461" t="s">
        <v>579</v>
      </c>
      <c r="E8461">
        <v>33.5</v>
      </c>
      <c r="F8461">
        <v>7</v>
      </c>
      <c r="G8461">
        <v>234.5</v>
      </c>
      <c r="H8461" t="s">
        <v>29</v>
      </c>
      <c r="I8461" t="s">
        <v>46</v>
      </c>
      <c r="J8461" s="1">
        <v>44660</v>
      </c>
      <c r="K8461" t="b">
        <v>1</v>
      </c>
      <c r="L8461" t="s">
        <v>35</v>
      </c>
      <c r="M8461">
        <v>4</v>
      </c>
      <c r="N8461">
        <f>G8461/SUMIF(B:B,B8461,G:G)*100</f>
        <v>0.37130574534284422</v>
      </c>
      <c r="Q8461">
        <f>VLOOKUP(C8461, Categories_Pivot_Table!A:B, 2, FALSE)</f>
        <v>23.348837209302324</v>
      </c>
      <c r="T8461">
        <f t="shared" si="133"/>
        <v>2022</v>
      </c>
    </row>
    <row r="8462" spans="1:20" x14ac:dyDescent="0.2">
      <c r="A8462" t="s">
        <v>8719</v>
      </c>
      <c r="B8462" t="s">
        <v>37</v>
      </c>
      <c r="C8462" t="s">
        <v>48</v>
      </c>
      <c r="D8462" t="s">
        <v>93</v>
      </c>
      <c r="E8462">
        <v>41</v>
      </c>
      <c r="F8462">
        <v>4</v>
      </c>
      <c r="G8462">
        <v>164</v>
      </c>
      <c r="H8462" t="s">
        <v>17</v>
      </c>
      <c r="I8462" t="s">
        <v>18</v>
      </c>
      <c r="J8462" s="1">
        <v>44834</v>
      </c>
      <c r="K8462" t="b">
        <v>1</v>
      </c>
      <c r="L8462" t="s">
        <v>65</v>
      </c>
      <c r="M8462">
        <v>9</v>
      </c>
      <c r="N8462">
        <f>G8462/SUMIF(B:B,B8462,G:G)*100</f>
        <v>0.24486931593367625</v>
      </c>
      <c r="Q8462">
        <f>VLOOKUP(C8462, Categories_Pivot_Table!A:B, 2, FALSE)</f>
        <v>23.348837209302324</v>
      </c>
      <c r="T8462">
        <f t="shared" si="133"/>
        <v>2022</v>
      </c>
    </row>
    <row r="8463" spans="1:20" x14ac:dyDescent="0.2">
      <c r="A8463" t="s">
        <v>8720</v>
      </c>
      <c r="B8463" t="s">
        <v>118</v>
      </c>
      <c r="C8463" t="s">
        <v>22</v>
      </c>
      <c r="D8463" t="s">
        <v>644</v>
      </c>
      <c r="E8463">
        <v>30.5</v>
      </c>
      <c r="F8463">
        <v>4</v>
      </c>
      <c r="G8463">
        <v>122</v>
      </c>
      <c r="H8463" t="s">
        <v>17</v>
      </c>
      <c r="I8463" t="s">
        <v>46</v>
      </c>
      <c r="J8463" s="1">
        <v>45413</v>
      </c>
      <c r="K8463" t="b">
        <v>0</v>
      </c>
      <c r="L8463" t="s">
        <v>30</v>
      </c>
      <c r="M8463">
        <v>5</v>
      </c>
      <c r="N8463">
        <f>G8463/SUMIF(B:B,B8463,G:G)*100</f>
        <v>0.20066779610836061</v>
      </c>
      <c r="Q8463">
        <f>VLOOKUP(C8463, Categories_Pivot_Table!A:B, 2, FALSE)</f>
        <v>21.505681818181817</v>
      </c>
      <c r="T8463">
        <f t="shared" si="133"/>
        <v>2024</v>
      </c>
    </row>
    <row r="8464" spans="1:20" x14ac:dyDescent="0.2">
      <c r="A8464" t="s">
        <v>8721</v>
      </c>
      <c r="B8464" t="s">
        <v>118</v>
      </c>
      <c r="C8464" t="s">
        <v>27</v>
      </c>
      <c r="D8464" t="s">
        <v>41</v>
      </c>
      <c r="E8464">
        <v>23</v>
      </c>
      <c r="F8464">
        <v>3</v>
      </c>
      <c r="G8464">
        <v>24</v>
      </c>
      <c r="H8464" t="s">
        <v>17</v>
      </c>
      <c r="I8464" t="s">
        <v>18</v>
      </c>
      <c r="J8464" s="1">
        <v>44806</v>
      </c>
      <c r="K8464" t="b">
        <v>1</v>
      </c>
      <c r="L8464" t="s">
        <v>65</v>
      </c>
      <c r="M8464">
        <v>9</v>
      </c>
      <c r="N8464">
        <f>G8464/SUMIF(B:B,B8464,G:G)*100</f>
        <v>3.9475632021316841E-2</v>
      </c>
      <c r="Q8464">
        <f>VLOOKUP(C8464, Categories_Pivot_Table!A:B, 2, FALSE)</f>
        <v>25.013711734693878</v>
      </c>
      <c r="T8464">
        <f t="shared" si="133"/>
        <v>2022</v>
      </c>
    </row>
    <row r="8465" spans="1:20" x14ac:dyDescent="0.2">
      <c r="A8465" t="s">
        <v>8722</v>
      </c>
      <c r="B8465" t="s">
        <v>118</v>
      </c>
      <c r="C8465" t="s">
        <v>135</v>
      </c>
      <c r="D8465" t="s">
        <v>144</v>
      </c>
      <c r="E8465">
        <v>11</v>
      </c>
      <c r="F8465">
        <v>5</v>
      </c>
      <c r="G8465">
        <v>55</v>
      </c>
      <c r="H8465" t="s">
        <v>56</v>
      </c>
      <c r="I8465" t="s">
        <v>18</v>
      </c>
      <c r="J8465" s="1">
        <v>45144</v>
      </c>
      <c r="K8465" t="b">
        <v>1</v>
      </c>
      <c r="L8465" t="s">
        <v>24</v>
      </c>
      <c r="M8465">
        <v>8</v>
      </c>
      <c r="N8465">
        <f>G8465/SUMIF(B:B,B8465,G:G)*100</f>
        <v>9.0464990048851085E-2</v>
      </c>
      <c r="Q8465">
        <f>VLOOKUP(C8465, Categories_Pivot_Table!A:B, 2, FALSE)</f>
        <v>23.146341463414632</v>
      </c>
      <c r="T8465">
        <f t="shared" si="133"/>
        <v>2023</v>
      </c>
    </row>
    <row r="8466" spans="1:20" x14ac:dyDescent="0.2">
      <c r="A8466" t="s">
        <v>8723</v>
      </c>
      <c r="B8466" t="s">
        <v>26</v>
      </c>
      <c r="C8466" t="s">
        <v>38</v>
      </c>
      <c r="D8466" t="s">
        <v>133</v>
      </c>
      <c r="E8466">
        <v>21.5</v>
      </c>
      <c r="F8466">
        <v>3</v>
      </c>
      <c r="G8466">
        <v>64.5</v>
      </c>
      <c r="H8466" t="s">
        <v>29</v>
      </c>
      <c r="I8466" t="s">
        <v>46</v>
      </c>
      <c r="J8466" s="1">
        <v>45090</v>
      </c>
      <c r="K8466" t="b">
        <v>0</v>
      </c>
      <c r="L8466" t="s">
        <v>49</v>
      </c>
      <c r="M8466">
        <v>6</v>
      </c>
      <c r="N8466">
        <f>G8466/SUMIF(B:B,B8466,G:G)*100</f>
        <v>0.10395429234525719</v>
      </c>
      <c r="Q8466">
        <f>VLOOKUP(C8466, Categories_Pivot_Table!A:B, 2, FALSE)</f>
        <v>23.088790931989923</v>
      </c>
      <c r="T8466">
        <f t="shared" si="133"/>
        <v>2023</v>
      </c>
    </row>
    <row r="8467" spans="1:20" x14ac:dyDescent="0.2">
      <c r="A8467" t="s">
        <v>8724</v>
      </c>
      <c r="B8467" t="s">
        <v>21</v>
      </c>
      <c r="C8467" t="s">
        <v>33</v>
      </c>
      <c r="D8467" t="s">
        <v>556</v>
      </c>
      <c r="E8467">
        <v>29</v>
      </c>
      <c r="F8467">
        <v>8</v>
      </c>
      <c r="G8467">
        <v>232</v>
      </c>
      <c r="H8467" t="s">
        <v>29</v>
      </c>
      <c r="I8467" t="s">
        <v>46</v>
      </c>
      <c r="J8467" s="1">
        <v>45115</v>
      </c>
      <c r="K8467" t="b">
        <v>1</v>
      </c>
      <c r="L8467" t="s">
        <v>35</v>
      </c>
      <c r="M8467">
        <v>7</v>
      </c>
      <c r="N8467">
        <f>G8467/SUMIF(B:B,B8467,G:G)*100</f>
        <v>0.37581500830194792</v>
      </c>
      <c r="Q8467">
        <f>VLOOKUP(C8467, Categories_Pivot_Table!A:B, 2, FALSE)</f>
        <v>23.300574345883856</v>
      </c>
      <c r="T8467">
        <f t="shared" si="133"/>
        <v>2023</v>
      </c>
    </row>
    <row r="8468" spans="1:20" x14ac:dyDescent="0.2">
      <c r="A8468" t="s">
        <v>8725</v>
      </c>
      <c r="B8468" t="s">
        <v>63</v>
      </c>
      <c r="C8468" t="s">
        <v>33</v>
      </c>
      <c r="D8468" t="s">
        <v>458</v>
      </c>
      <c r="E8468">
        <v>5</v>
      </c>
      <c r="F8468">
        <v>7</v>
      </c>
      <c r="G8468">
        <v>35</v>
      </c>
      <c r="H8468" t="s">
        <v>29</v>
      </c>
      <c r="I8468" t="s">
        <v>18</v>
      </c>
      <c r="J8468" s="1">
        <v>44805</v>
      </c>
      <c r="K8468" t="b">
        <v>0</v>
      </c>
      <c r="L8468" t="s">
        <v>42</v>
      </c>
      <c r="M8468">
        <v>9</v>
      </c>
      <c r="N8468">
        <f>G8468/SUMIF(B:B,B8468,G:G)*100</f>
        <v>5.7824477927570714E-2</v>
      </c>
      <c r="Q8468">
        <f>VLOOKUP(C8468, Categories_Pivot_Table!A:B, 2, FALSE)</f>
        <v>23.300574345883856</v>
      </c>
      <c r="T8468">
        <f t="shared" si="133"/>
        <v>2022</v>
      </c>
    </row>
    <row r="8469" spans="1:20" x14ac:dyDescent="0.2">
      <c r="A8469" t="s">
        <v>8726</v>
      </c>
      <c r="B8469" t="s">
        <v>128</v>
      </c>
      <c r="C8469" t="s">
        <v>135</v>
      </c>
      <c r="D8469" t="s">
        <v>163</v>
      </c>
      <c r="E8469">
        <v>36.5</v>
      </c>
      <c r="F8469">
        <v>8</v>
      </c>
      <c r="G8469">
        <v>292</v>
      </c>
      <c r="H8469" t="s">
        <v>56</v>
      </c>
      <c r="I8469" t="s">
        <v>18</v>
      </c>
      <c r="J8469" s="1">
        <v>45512</v>
      </c>
      <c r="K8469" t="b">
        <v>0</v>
      </c>
      <c r="L8469" t="s">
        <v>42</v>
      </c>
      <c r="M8469">
        <v>8</v>
      </c>
      <c r="N8469">
        <f>G8469/SUMIF(B:B,B8469,G:G)*100</f>
        <v>0.42657628703324957</v>
      </c>
      <c r="Q8469">
        <f>VLOOKUP(C8469, Categories_Pivot_Table!A:B, 2, FALSE)</f>
        <v>23.146341463414632</v>
      </c>
      <c r="T8469">
        <f t="shared" si="133"/>
        <v>2024</v>
      </c>
    </row>
    <row r="8470" spans="1:20" x14ac:dyDescent="0.2">
      <c r="A8470" t="s">
        <v>8727</v>
      </c>
      <c r="B8470" t="s">
        <v>87</v>
      </c>
      <c r="C8470" t="s">
        <v>33</v>
      </c>
      <c r="D8470" t="s">
        <v>122</v>
      </c>
      <c r="E8470">
        <v>36.5</v>
      </c>
      <c r="F8470">
        <v>3</v>
      </c>
      <c r="G8470">
        <v>109.5</v>
      </c>
      <c r="H8470" t="s">
        <v>56</v>
      </c>
      <c r="I8470" t="s">
        <v>46</v>
      </c>
      <c r="J8470" s="1">
        <v>45140</v>
      </c>
      <c r="K8470" t="b">
        <v>0</v>
      </c>
      <c r="L8470" t="s">
        <v>30</v>
      </c>
      <c r="M8470">
        <v>8</v>
      </c>
      <c r="N8470">
        <f>G8470/SUMIF(B:B,B8470,G:G)*100</f>
        <v>0.16836569952488584</v>
      </c>
      <c r="Q8470">
        <f>VLOOKUP(C8470, Categories_Pivot_Table!A:B, 2, FALSE)</f>
        <v>23.300574345883856</v>
      </c>
      <c r="T8470">
        <f t="shared" si="133"/>
        <v>2023</v>
      </c>
    </row>
    <row r="8471" spans="1:20" x14ac:dyDescent="0.2">
      <c r="A8471" t="s">
        <v>8728</v>
      </c>
      <c r="B8471" t="s">
        <v>51</v>
      </c>
      <c r="C8471" t="s">
        <v>22</v>
      </c>
      <c r="D8471" t="s">
        <v>147</v>
      </c>
      <c r="E8471">
        <v>32</v>
      </c>
      <c r="F8471">
        <v>9</v>
      </c>
      <c r="G8471">
        <v>288</v>
      </c>
      <c r="H8471" t="s">
        <v>17</v>
      </c>
      <c r="I8471" t="s">
        <v>46</v>
      </c>
      <c r="J8471" s="1">
        <v>45129</v>
      </c>
      <c r="K8471" t="b">
        <v>0</v>
      </c>
      <c r="L8471" t="s">
        <v>35</v>
      </c>
      <c r="M8471">
        <v>7</v>
      </c>
      <c r="N8471">
        <f>G8471/SUMIF(B:B,B8471,G:G)*100</f>
        <v>0.44646317453919732</v>
      </c>
      <c r="Q8471">
        <f>VLOOKUP(C8471, Categories_Pivot_Table!A:B, 2, FALSE)</f>
        <v>21.505681818181817</v>
      </c>
      <c r="T8471">
        <f t="shared" si="133"/>
        <v>2023</v>
      </c>
    </row>
    <row r="8472" spans="1:20" x14ac:dyDescent="0.2">
      <c r="A8472" t="s">
        <v>8729</v>
      </c>
      <c r="B8472" t="s">
        <v>84</v>
      </c>
      <c r="C8472" t="s">
        <v>22</v>
      </c>
      <c r="D8472" t="s">
        <v>527</v>
      </c>
      <c r="E8472">
        <v>23</v>
      </c>
      <c r="F8472">
        <v>5</v>
      </c>
      <c r="G8472">
        <v>115</v>
      </c>
      <c r="H8472" t="s">
        <v>56</v>
      </c>
      <c r="I8472" t="s">
        <v>18</v>
      </c>
      <c r="J8472" s="1">
        <v>45303</v>
      </c>
      <c r="K8472" t="b">
        <v>0</v>
      </c>
      <c r="L8472" t="s">
        <v>65</v>
      </c>
      <c r="M8472">
        <v>1</v>
      </c>
      <c r="N8472">
        <f>G8472/SUMIF(B:B,B8472,G:G)*100</f>
        <v>0.18618205366900067</v>
      </c>
      <c r="Q8472">
        <f>VLOOKUP(C8472, Categories_Pivot_Table!A:B, 2, FALSE)</f>
        <v>21.505681818181817</v>
      </c>
      <c r="T8472">
        <f t="shared" si="133"/>
        <v>2024</v>
      </c>
    </row>
    <row r="8473" spans="1:20" x14ac:dyDescent="0.2">
      <c r="A8473" t="s">
        <v>8730</v>
      </c>
      <c r="B8473" t="s">
        <v>71</v>
      </c>
      <c r="C8473" t="s">
        <v>15</v>
      </c>
      <c r="D8473" t="s">
        <v>64</v>
      </c>
      <c r="E8473">
        <v>39.5</v>
      </c>
      <c r="F8473">
        <v>9</v>
      </c>
      <c r="G8473">
        <v>355.5</v>
      </c>
      <c r="H8473" t="s">
        <v>56</v>
      </c>
      <c r="I8473" t="s">
        <v>18</v>
      </c>
      <c r="J8473" s="1">
        <v>45650</v>
      </c>
      <c r="K8473" t="b">
        <v>1</v>
      </c>
      <c r="L8473" t="s">
        <v>49</v>
      </c>
      <c r="M8473">
        <v>12</v>
      </c>
      <c r="N8473">
        <f>G8473/SUMIF(B:B,B8473,G:G)*100</f>
        <v>0.56323523586960822</v>
      </c>
      <c r="Q8473">
        <f>VLOOKUP(C8473, Categories_Pivot_Table!A:B, 2, FALSE)</f>
        <v>23.063808900523561</v>
      </c>
      <c r="T8473">
        <f t="shared" si="133"/>
        <v>2024</v>
      </c>
    </row>
    <row r="8474" spans="1:20" x14ac:dyDescent="0.2">
      <c r="A8474" t="s">
        <v>8731</v>
      </c>
      <c r="B8474" t="s">
        <v>173</v>
      </c>
      <c r="C8474" t="s">
        <v>27</v>
      </c>
      <c r="D8474" t="s">
        <v>462</v>
      </c>
      <c r="E8474">
        <v>29</v>
      </c>
      <c r="F8474">
        <v>8</v>
      </c>
      <c r="G8474">
        <v>232</v>
      </c>
      <c r="H8474" t="s">
        <v>29</v>
      </c>
      <c r="I8474" t="s">
        <v>46</v>
      </c>
      <c r="J8474" s="1">
        <v>44639</v>
      </c>
      <c r="K8474" t="b">
        <v>0</v>
      </c>
      <c r="L8474" t="s">
        <v>35</v>
      </c>
      <c r="M8474">
        <v>3</v>
      </c>
      <c r="N8474">
        <f>G8474/SUMIF(B:B,B8474,G:G)*100</f>
        <v>0.38150992419134694</v>
      </c>
      <c r="Q8474">
        <f>VLOOKUP(C8474, Categories_Pivot_Table!A:B, 2, FALSE)</f>
        <v>25.013711734693878</v>
      </c>
      <c r="T8474">
        <f t="shared" si="133"/>
        <v>2022</v>
      </c>
    </row>
    <row r="8475" spans="1:20" x14ac:dyDescent="0.2">
      <c r="A8475" t="s">
        <v>8732</v>
      </c>
      <c r="B8475" t="s">
        <v>47</v>
      </c>
      <c r="C8475" t="s">
        <v>22</v>
      </c>
      <c r="D8475" t="s">
        <v>286</v>
      </c>
      <c r="E8475">
        <v>20</v>
      </c>
      <c r="F8475">
        <v>4</v>
      </c>
      <c r="G8475">
        <v>80</v>
      </c>
      <c r="H8475" t="s">
        <v>29</v>
      </c>
      <c r="I8475" t="s">
        <v>46</v>
      </c>
      <c r="J8475" s="1">
        <v>44793</v>
      </c>
      <c r="K8475" t="b">
        <v>1</v>
      </c>
      <c r="L8475" t="s">
        <v>35</v>
      </c>
      <c r="M8475">
        <v>8</v>
      </c>
      <c r="N8475">
        <f>G8475/SUMIF(B:B,B8475,G:G)*100</f>
        <v>0.12711931736926574</v>
      </c>
      <c r="Q8475">
        <f>VLOOKUP(C8475, Categories_Pivot_Table!A:B, 2, FALSE)</f>
        <v>21.505681818181817</v>
      </c>
      <c r="T8475">
        <f t="shared" si="133"/>
        <v>2022</v>
      </c>
    </row>
    <row r="8476" spans="1:20" x14ac:dyDescent="0.2">
      <c r="A8476" t="s">
        <v>8733</v>
      </c>
      <c r="B8476" t="s">
        <v>76</v>
      </c>
      <c r="C8476" t="s">
        <v>33</v>
      </c>
      <c r="D8476" t="s">
        <v>398</v>
      </c>
      <c r="E8476">
        <v>21.5</v>
      </c>
      <c r="F8476">
        <v>4</v>
      </c>
      <c r="G8476">
        <v>86</v>
      </c>
      <c r="H8476" t="s">
        <v>56</v>
      </c>
      <c r="I8476" t="s">
        <v>18</v>
      </c>
      <c r="J8476" s="1">
        <v>44882</v>
      </c>
      <c r="K8476" t="b">
        <v>0</v>
      </c>
      <c r="L8476" t="s">
        <v>42</v>
      </c>
      <c r="M8476">
        <v>11</v>
      </c>
      <c r="N8476">
        <f>G8476/SUMIF(B:B,B8476,G:G)*100</f>
        <v>0.14642908830865889</v>
      </c>
      <c r="Q8476">
        <f>VLOOKUP(C8476, Categories_Pivot_Table!A:B, 2, FALSE)</f>
        <v>23.300574345883856</v>
      </c>
      <c r="T8476">
        <f t="shared" si="133"/>
        <v>2022</v>
      </c>
    </row>
    <row r="8477" spans="1:20" x14ac:dyDescent="0.2">
      <c r="A8477" t="s">
        <v>8734</v>
      </c>
      <c r="B8477" t="s">
        <v>47</v>
      </c>
      <c r="C8477" t="s">
        <v>38</v>
      </c>
      <c r="D8477" t="s">
        <v>41</v>
      </c>
      <c r="E8477">
        <v>23</v>
      </c>
      <c r="F8477">
        <v>3</v>
      </c>
      <c r="G8477">
        <v>73.5</v>
      </c>
      <c r="H8477" t="s">
        <v>29</v>
      </c>
      <c r="I8477" t="s">
        <v>46</v>
      </c>
      <c r="J8477" s="1">
        <v>45292</v>
      </c>
      <c r="K8477" t="b">
        <v>0</v>
      </c>
      <c r="L8477" t="s">
        <v>19</v>
      </c>
      <c r="M8477">
        <v>1</v>
      </c>
      <c r="N8477">
        <f>G8477/SUMIF(B:B,B8477,G:G)*100</f>
        <v>0.11679087283301288</v>
      </c>
      <c r="Q8477">
        <f>VLOOKUP(C8477, Categories_Pivot_Table!A:B, 2, FALSE)</f>
        <v>23.088790931989923</v>
      </c>
      <c r="T8477">
        <f t="shared" si="133"/>
        <v>2024</v>
      </c>
    </row>
    <row r="8478" spans="1:20" x14ac:dyDescent="0.2">
      <c r="A8478" t="s">
        <v>8735</v>
      </c>
      <c r="B8478" t="s">
        <v>63</v>
      </c>
      <c r="C8478" t="s">
        <v>15</v>
      </c>
      <c r="D8478" t="s">
        <v>511</v>
      </c>
      <c r="E8478">
        <v>15.5</v>
      </c>
      <c r="F8478">
        <v>2</v>
      </c>
      <c r="G8478">
        <v>31</v>
      </c>
      <c r="H8478" t="s">
        <v>17</v>
      </c>
      <c r="I8478" t="s">
        <v>18</v>
      </c>
      <c r="J8478" s="1">
        <v>45582</v>
      </c>
      <c r="K8478" t="b">
        <v>0</v>
      </c>
      <c r="L8478" t="s">
        <v>42</v>
      </c>
      <c r="M8478">
        <v>10</v>
      </c>
      <c r="N8478">
        <f>G8478/SUMIF(B:B,B8478,G:G)*100</f>
        <v>5.1215966164419778E-2</v>
      </c>
      <c r="Q8478">
        <f>VLOOKUP(C8478, Categories_Pivot_Table!A:B, 2, FALSE)</f>
        <v>23.063808900523561</v>
      </c>
      <c r="T8478">
        <f t="shared" si="133"/>
        <v>2024</v>
      </c>
    </row>
    <row r="8479" spans="1:20" x14ac:dyDescent="0.2">
      <c r="A8479" t="s">
        <v>8736</v>
      </c>
      <c r="B8479" t="s">
        <v>173</v>
      </c>
      <c r="C8479" t="s">
        <v>33</v>
      </c>
      <c r="D8479" t="s">
        <v>209</v>
      </c>
      <c r="E8479">
        <v>24.5</v>
      </c>
      <c r="F8479">
        <v>2</v>
      </c>
      <c r="G8479">
        <v>49</v>
      </c>
      <c r="H8479" t="s">
        <v>17</v>
      </c>
      <c r="I8479" t="s">
        <v>46</v>
      </c>
      <c r="J8479" s="1">
        <v>44937</v>
      </c>
      <c r="K8479" t="b">
        <v>0</v>
      </c>
      <c r="L8479" t="s">
        <v>30</v>
      </c>
      <c r="M8479">
        <v>1</v>
      </c>
      <c r="N8479">
        <f>G8479/SUMIF(B:B,B8479,G:G)*100</f>
        <v>8.0577527092137946E-2</v>
      </c>
      <c r="Q8479">
        <f>VLOOKUP(C8479, Categories_Pivot_Table!A:B, 2, FALSE)</f>
        <v>23.300574345883856</v>
      </c>
      <c r="T8479">
        <f t="shared" si="133"/>
        <v>2023</v>
      </c>
    </row>
    <row r="8480" spans="1:20" x14ac:dyDescent="0.2">
      <c r="A8480" t="s">
        <v>8737</v>
      </c>
      <c r="B8480" t="s">
        <v>21</v>
      </c>
      <c r="C8480" t="s">
        <v>22</v>
      </c>
      <c r="D8480" t="s">
        <v>67</v>
      </c>
      <c r="E8480">
        <v>27.5</v>
      </c>
      <c r="F8480">
        <v>4</v>
      </c>
      <c r="G8480">
        <v>110</v>
      </c>
      <c r="H8480" t="s">
        <v>56</v>
      </c>
      <c r="I8480" t="s">
        <v>18</v>
      </c>
      <c r="J8480" s="1">
        <v>45384</v>
      </c>
      <c r="K8480" t="b">
        <v>1</v>
      </c>
      <c r="L8480" t="s">
        <v>49</v>
      </c>
      <c r="M8480">
        <v>4</v>
      </c>
      <c r="N8480">
        <f>G8480/SUMIF(B:B,B8480,G:G)*100</f>
        <v>0.17818815048799255</v>
      </c>
      <c r="Q8480">
        <f>VLOOKUP(C8480, Categories_Pivot_Table!A:B, 2, FALSE)</f>
        <v>21.505681818181817</v>
      </c>
      <c r="T8480">
        <f t="shared" si="133"/>
        <v>2024</v>
      </c>
    </row>
    <row r="8481" spans="1:20" x14ac:dyDescent="0.2">
      <c r="A8481" t="s">
        <v>8738</v>
      </c>
      <c r="B8481" t="s">
        <v>84</v>
      </c>
      <c r="C8481" t="s">
        <v>48</v>
      </c>
      <c r="D8481" t="s">
        <v>195</v>
      </c>
      <c r="E8481">
        <v>20</v>
      </c>
      <c r="F8481">
        <v>5</v>
      </c>
      <c r="G8481">
        <v>100</v>
      </c>
      <c r="H8481" t="s">
        <v>56</v>
      </c>
      <c r="I8481" t="s">
        <v>18</v>
      </c>
      <c r="J8481" s="1">
        <v>45296</v>
      </c>
      <c r="K8481" t="b">
        <v>1</v>
      </c>
      <c r="L8481" t="s">
        <v>65</v>
      </c>
      <c r="M8481">
        <v>1</v>
      </c>
      <c r="N8481">
        <f>G8481/SUMIF(B:B,B8481,G:G)*100</f>
        <v>0.16189743797304407</v>
      </c>
      <c r="Q8481">
        <f>VLOOKUP(C8481, Categories_Pivot_Table!A:B, 2, FALSE)</f>
        <v>23.348837209302324</v>
      </c>
      <c r="T8481">
        <f t="shared" si="133"/>
        <v>2024</v>
      </c>
    </row>
    <row r="8482" spans="1:20" x14ac:dyDescent="0.2">
      <c r="A8482" t="s">
        <v>8739</v>
      </c>
      <c r="B8482" t="s">
        <v>81</v>
      </c>
      <c r="C8482" t="s">
        <v>22</v>
      </c>
      <c r="D8482" t="s">
        <v>272</v>
      </c>
      <c r="E8482">
        <v>5</v>
      </c>
      <c r="F8482">
        <v>10</v>
      </c>
      <c r="G8482">
        <v>50</v>
      </c>
      <c r="H8482" t="s">
        <v>29</v>
      </c>
      <c r="I8482" t="s">
        <v>46</v>
      </c>
      <c r="J8482" s="1">
        <v>44885</v>
      </c>
      <c r="K8482" t="b">
        <v>0</v>
      </c>
      <c r="L8482" t="s">
        <v>24</v>
      </c>
      <c r="M8482">
        <v>11</v>
      </c>
      <c r="N8482">
        <f>G8482/SUMIF(B:B,B8482,G:G)*100</f>
        <v>7.916966851659793E-2</v>
      </c>
      <c r="Q8482">
        <f>VLOOKUP(C8482, Categories_Pivot_Table!A:B, 2, FALSE)</f>
        <v>21.505681818181817</v>
      </c>
      <c r="T8482">
        <f t="shared" si="133"/>
        <v>2022</v>
      </c>
    </row>
    <row r="8483" spans="1:20" x14ac:dyDescent="0.2">
      <c r="A8483" t="s">
        <v>8740</v>
      </c>
      <c r="B8483" t="s">
        <v>54</v>
      </c>
      <c r="C8483" t="s">
        <v>135</v>
      </c>
      <c r="D8483" t="s">
        <v>243</v>
      </c>
      <c r="E8483">
        <v>35</v>
      </c>
      <c r="F8483">
        <v>6</v>
      </c>
      <c r="G8483">
        <v>210</v>
      </c>
      <c r="H8483" t="s">
        <v>17</v>
      </c>
      <c r="I8483" t="s">
        <v>18</v>
      </c>
      <c r="J8483" s="1">
        <v>44627</v>
      </c>
      <c r="K8483" t="b">
        <v>0</v>
      </c>
      <c r="L8483" t="s">
        <v>19</v>
      </c>
      <c r="M8483">
        <v>3</v>
      </c>
      <c r="N8483">
        <f>G8483/SUMIF(B:B,B8483,G:G)*100</f>
        <v>0.3674187086107199</v>
      </c>
      <c r="Q8483">
        <f>VLOOKUP(C8483, Categories_Pivot_Table!A:B, 2, FALSE)</f>
        <v>23.146341463414632</v>
      </c>
      <c r="T8483">
        <f t="shared" si="133"/>
        <v>2022</v>
      </c>
    </row>
    <row r="8484" spans="1:20" x14ac:dyDescent="0.2">
      <c r="A8484" t="s">
        <v>8741</v>
      </c>
      <c r="B8484" t="s">
        <v>32</v>
      </c>
      <c r="C8484" t="s">
        <v>33</v>
      </c>
      <c r="D8484" t="s">
        <v>657</v>
      </c>
      <c r="E8484">
        <v>39.5</v>
      </c>
      <c r="F8484">
        <v>2</v>
      </c>
      <c r="G8484">
        <v>79</v>
      </c>
      <c r="H8484" t="s">
        <v>29</v>
      </c>
      <c r="I8484" t="s">
        <v>18</v>
      </c>
      <c r="J8484" s="1">
        <v>45622</v>
      </c>
      <c r="K8484" t="b">
        <v>1</v>
      </c>
      <c r="L8484" t="s">
        <v>49</v>
      </c>
      <c r="M8484">
        <v>11</v>
      </c>
      <c r="N8484">
        <f>G8484/SUMIF(B:B,B8484,G:G)*100</f>
        <v>0.13473756022683664</v>
      </c>
      <c r="Q8484">
        <f>VLOOKUP(C8484, Categories_Pivot_Table!A:B, 2, FALSE)</f>
        <v>23.300574345883856</v>
      </c>
      <c r="T8484">
        <f t="shared" si="133"/>
        <v>2024</v>
      </c>
    </row>
    <row r="8485" spans="1:20" x14ac:dyDescent="0.2">
      <c r="A8485" t="s">
        <v>8742</v>
      </c>
      <c r="B8485" t="s">
        <v>73</v>
      </c>
      <c r="C8485" t="s">
        <v>48</v>
      </c>
      <c r="D8485" t="s">
        <v>655</v>
      </c>
      <c r="E8485">
        <v>12.5</v>
      </c>
      <c r="F8485">
        <v>3</v>
      </c>
      <c r="G8485">
        <v>37.5</v>
      </c>
      <c r="H8485" t="s">
        <v>56</v>
      </c>
      <c r="I8485" t="s">
        <v>18</v>
      </c>
      <c r="J8485" s="1">
        <v>44916</v>
      </c>
      <c r="K8485" t="b">
        <v>1</v>
      </c>
      <c r="L8485" t="s">
        <v>30</v>
      </c>
      <c r="M8485">
        <v>12</v>
      </c>
      <c r="N8485">
        <f>G8485/SUMIF(B:B,B8485,G:G)*100</f>
        <v>6.4784182294051085E-2</v>
      </c>
      <c r="Q8485">
        <f>VLOOKUP(C8485, Categories_Pivot_Table!A:B, 2, FALSE)</f>
        <v>23.348837209302324</v>
      </c>
      <c r="T8485">
        <f t="shared" si="133"/>
        <v>2022</v>
      </c>
    </row>
    <row r="8486" spans="1:20" x14ac:dyDescent="0.2">
      <c r="A8486" t="s">
        <v>8743</v>
      </c>
      <c r="B8486" t="s">
        <v>63</v>
      </c>
      <c r="C8486" t="s">
        <v>15</v>
      </c>
      <c r="D8486" t="s">
        <v>64</v>
      </c>
      <c r="E8486">
        <v>39.5</v>
      </c>
      <c r="F8486">
        <v>8</v>
      </c>
      <c r="G8486">
        <v>316</v>
      </c>
      <c r="H8486" t="s">
        <v>29</v>
      </c>
      <c r="I8486" t="s">
        <v>46</v>
      </c>
      <c r="J8486" s="1">
        <v>44835</v>
      </c>
      <c r="K8486" t="b">
        <v>1</v>
      </c>
      <c r="L8486" t="s">
        <v>35</v>
      </c>
      <c r="M8486">
        <v>10</v>
      </c>
      <c r="N8486">
        <f>G8486/SUMIF(B:B,B8486,G:G)*100</f>
        <v>0.52207242928892406</v>
      </c>
      <c r="Q8486">
        <f>VLOOKUP(C8486, Categories_Pivot_Table!A:B, 2, FALSE)</f>
        <v>23.063808900523561</v>
      </c>
      <c r="T8486">
        <f t="shared" si="133"/>
        <v>2022</v>
      </c>
    </row>
    <row r="8487" spans="1:20" x14ac:dyDescent="0.2">
      <c r="A8487" t="s">
        <v>8744</v>
      </c>
      <c r="B8487" t="s">
        <v>95</v>
      </c>
      <c r="C8487" t="s">
        <v>74</v>
      </c>
      <c r="D8487" t="s">
        <v>349</v>
      </c>
      <c r="E8487">
        <v>38</v>
      </c>
      <c r="F8487">
        <v>10</v>
      </c>
      <c r="G8487">
        <v>380</v>
      </c>
      <c r="H8487" t="s">
        <v>56</v>
      </c>
      <c r="I8487" t="s">
        <v>18</v>
      </c>
      <c r="J8487" s="1">
        <v>45398</v>
      </c>
      <c r="K8487" t="b">
        <v>1</v>
      </c>
      <c r="L8487" t="s">
        <v>49</v>
      </c>
      <c r="M8487">
        <v>4</v>
      </c>
      <c r="N8487">
        <f>G8487/SUMIF(B:B,B8487,G:G)*100</f>
        <v>0.56420421222986872</v>
      </c>
      <c r="Q8487">
        <f>VLOOKUP(C8487, Categories_Pivot_Table!A:B, 2, FALSE)</f>
        <v>24.317096165933375</v>
      </c>
      <c r="T8487">
        <f t="shared" si="133"/>
        <v>2024</v>
      </c>
    </row>
    <row r="8488" spans="1:20" x14ac:dyDescent="0.2">
      <c r="A8488" t="s">
        <v>8745</v>
      </c>
      <c r="B8488" t="s">
        <v>95</v>
      </c>
      <c r="C8488" t="s">
        <v>38</v>
      </c>
      <c r="D8488" t="s">
        <v>39</v>
      </c>
      <c r="E8488">
        <v>12.5</v>
      </c>
      <c r="F8488">
        <v>7</v>
      </c>
      <c r="G8488">
        <v>87.5</v>
      </c>
      <c r="H8488" t="s">
        <v>56</v>
      </c>
      <c r="I8488" t="s">
        <v>18</v>
      </c>
      <c r="J8488" s="1">
        <v>44581</v>
      </c>
      <c r="K8488" t="b">
        <v>0</v>
      </c>
      <c r="L8488" t="s">
        <v>42</v>
      </c>
      <c r="M8488">
        <v>1</v>
      </c>
      <c r="N8488">
        <f>G8488/SUMIF(B:B,B8488,G:G)*100</f>
        <v>0.12991544360556187</v>
      </c>
      <c r="Q8488">
        <f>VLOOKUP(C8488, Categories_Pivot_Table!A:B, 2, FALSE)</f>
        <v>23.088790931989923</v>
      </c>
      <c r="T8488">
        <f t="shared" si="133"/>
        <v>2022</v>
      </c>
    </row>
    <row r="8489" spans="1:20" x14ac:dyDescent="0.2">
      <c r="A8489" t="s">
        <v>8746</v>
      </c>
      <c r="B8489" t="s">
        <v>81</v>
      </c>
      <c r="C8489" t="s">
        <v>135</v>
      </c>
      <c r="D8489" t="s">
        <v>358</v>
      </c>
      <c r="E8489">
        <v>32</v>
      </c>
      <c r="F8489">
        <v>6</v>
      </c>
      <c r="G8489">
        <v>192</v>
      </c>
      <c r="H8489" t="s">
        <v>56</v>
      </c>
      <c r="I8489" t="s">
        <v>46</v>
      </c>
      <c r="J8489" s="1">
        <v>45390</v>
      </c>
      <c r="K8489" t="b">
        <v>1</v>
      </c>
      <c r="L8489" t="s">
        <v>19</v>
      </c>
      <c r="M8489">
        <v>4</v>
      </c>
      <c r="N8489">
        <f>G8489/SUMIF(B:B,B8489,G:G)*100</f>
        <v>0.30401152710373602</v>
      </c>
      <c r="Q8489">
        <f>VLOOKUP(C8489, Categories_Pivot_Table!A:B, 2, FALSE)</f>
        <v>23.146341463414632</v>
      </c>
      <c r="T8489">
        <f t="shared" si="133"/>
        <v>2024</v>
      </c>
    </row>
    <row r="8490" spans="1:20" x14ac:dyDescent="0.2">
      <c r="A8490" t="s">
        <v>8747</v>
      </c>
      <c r="B8490" t="s">
        <v>118</v>
      </c>
      <c r="C8490" t="s">
        <v>27</v>
      </c>
      <c r="D8490" t="s">
        <v>974</v>
      </c>
      <c r="E8490">
        <v>32</v>
      </c>
      <c r="F8490">
        <v>4</v>
      </c>
      <c r="G8490">
        <v>128</v>
      </c>
      <c r="H8490" t="s">
        <v>17</v>
      </c>
      <c r="I8490" t="s">
        <v>18</v>
      </c>
      <c r="J8490" s="1">
        <v>45497</v>
      </c>
      <c r="K8490" t="b">
        <v>1</v>
      </c>
      <c r="L8490" t="s">
        <v>30</v>
      </c>
      <c r="M8490">
        <v>7</v>
      </c>
      <c r="N8490">
        <f>G8490/SUMIF(B:B,B8490,G:G)*100</f>
        <v>0.2105367041136898</v>
      </c>
      <c r="Q8490">
        <f>VLOOKUP(C8490, Categories_Pivot_Table!A:B, 2, FALSE)</f>
        <v>25.013711734693878</v>
      </c>
      <c r="T8490">
        <f t="shared" si="133"/>
        <v>2024</v>
      </c>
    </row>
    <row r="8491" spans="1:20" x14ac:dyDescent="0.2">
      <c r="A8491" t="s">
        <v>8748</v>
      </c>
      <c r="B8491" t="s">
        <v>44</v>
      </c>
      <c r="C8491" t="s">
        <v>33</v>
      </c>
      <c r="D8491" t="s">
        <v>469</v>
      </c>
      <c r="E8491">
        <v>8</v>
      </c>
      <c r="F8491">
        <v>3</v>
      </c>
      <c r="G8491">
        <v>24</v>
      </c>
      <c r="H8491" t="s">
        <v>56</v>
      </c>
      <c r="I8491" t="s">
        <v>18</v>
      </c>
      <c r="J8491" s="1">
        <v>45428</v>
      </c>
      <c r="K8491" t="b">
        <v>0</v>
      </c>
      <c r="L8491" t="s">
        <v>42</v>
      </c>
      <c r="M8491">
        <v>5</v>
      </c>
      <c r="N8491">
        <f>G8491/SUMIF(B:B,B8491,G:G)*100</f>
        <v>3.9542297901786816E-2</v>
      </c>
      <c r="Q8491">
        <f>VLOOKUP(C8491, Categories_Pivot_Table!A:B, 2, FALSE)</f>
        <v>23.300574345883856</v>
      </c>
      <c r="T8491">
        <f t="shared" si="133"/>
        <v>2024</v>
      </c>
    </row>
    <row r="8492" spans="1:20" x14ac:dyDescent="0.2">
      <c r="A8492" t="s">
        <v>8749</v>
      </c>
      <c r="B8492" t="s">
        <v>106</v>
      </c>
      <c r="C8492" t="s">
        <v>48</v>
      </c>
      <c r="D8492" t="s">
        <v>114</v>
      </c>
      <c r="E8492">
        <v>18.5</v>
      </c>
      <c r="F8492">
        <v>8</v>
      </c>
      <c r="G8492">
        <v>148</v>
      </c>
      <c r="H8492" t="s">
        <v>29</v>
      </c>
      <c r="I8492" t="s">
        <v>18</v>
      </c>
      <c r="J8492" s="1">
        <v>45573</v>
      </c>
      <c r="K8492" t="b">
        <v>0</v>
      </c>
      <c r="L8492" t="s">
        <v>49</v>
      </c>
      <c r="M8492">
        <v>10</v>
      </c>
      <c r="N8492">
        <f>G8492/SUMIF(B:B,B8492,G:G)*100</f>
        <v>0.24119947848761408</v>
      </c>
      <c r="Q8492">
        <f>VLOOKUP(C8492, Categories_Pivot_Table!A:B, 2, FALSE)</f>
        <v>23.348837209302324</v>
      </c>
      <c r="T8492">
        <f t="shared" si="133"/>
        <v>2024</v>
      </c>
    </row>
    <row r="8493" spans="1:20" x14ac:dyDescent="0.2">
      <c r="A8493" t="s">
        <v>8750</v>
      </c>
      <c r="B8493" t="s">
        <v>54</v>
      </c>
      <c r="C8493" t="s">
        <v>135</v>
      </c>
      <c r="D8493" t="s">
        <v>154</v>
      </c>
      <c r="E8493">
        <v>26</v>
      </c>
      <c r="F8493">
        <v>3</v>
      </c>
      <c r="G8493">
        <v>78</v>
      </c>
      <c r="H8493" t="s">
        <v>17</v>
      </c>
      <c r="I8493" t="s">
        <v>18</v>
      </c>
      <c r="J8493" s="1">
        <v>45124</v>
      </c>
      <c r="K8493" t="b">
        <v>1</v>
      </c>
      <c r="L8493" t="s">
        <v>19</v>
      </c>
      <c r="M8493">
        <v>7</v>
      </c>
      <c r="N8493">
        <f>G8493/SUMIF(B:B,B8493,G:G)*100</f>
        <v>0.13646980605541023</v>
      </c>
      <c r="Q8493">
        <f>VLOOKUP(C8493, Categories_Pivot_Table!A:B, 2, FALSE)</f>
        <v>23.146341463414632</v>
      </c>
      <c r="T8493">
        <f t="shared" si="133"/>
        <v>2023</v>
      </c>
    </row>
    <row r="8494" spans="1:20" x14ac:dyDescent="0.2">
      <c r="A8494" t="s">
        <v>8751</v>
      </c>
      <c r="B8494" t="s">
        <v>76</v>
      </c>
      <c r="C8494" t="s">
        <v>74</v>
      </c>
      <c r="D8494" t="s">
        <v>897</v>
      </c>
      <c r="E8494">
        <v>17</v>
      </c>
      <c r="F8494">
        <v>8</v>
      </c>
      <c r="G8494">
        <v>136</v>
      </c>
      <c r="H8494" t="s">
        <v>29</v>
      </c>
      <c r="I8494" t="s">
        <v>46</v>
      </c>
      <c r="J8494" s="1">
        <v>45039</v>
      </c>
      <c r="K8494" t="b">
        <v>1</v>
      </c>
      <c r="L8494" t="s">
        <v>24</v>
      </c>
      <c r="M8494">
        <v>4</v>
      </c>
      <c r="N8494">
        <f>G8494/SUMIF(B:B,B8494,G:G)*100</f>
        <v>0.23156227918578617</v>
      </c>
      <c r="Q8494">
        <f>VLOOKUP(C8494, Categories_Pivot_Table!A:B, 2, FALSE)</f>
        <v>24.317096165933375</v>
      </c>
      <c r="T8494">
        <f t="shared" si="133"/>
        <v>2023</v>
      </c>
    </row>
    <row r="8495" spans="1:20" x14ac:dyDescent="0.2">
      <c r="A8495" t="s">
        <v>8752</v>
      </c>
      <c r="B8495" t="s">
        <v>32</v>
      </c>
      <c r="C8495" t="s">
        <v>33</v>
      </c>
      <c r="D8495" t="s">
        <v>843</v>
      </c>
      <c r="E8495">
        <v>26</v>
      </c>
      <c r="F8495">
        <v>3</v>
      </c>
      <c r="G8495">
        <v>78</v>
      </c>
      <c r="H8495" t="s">
        <v>29</v>
      </c>
      <c r="I8495" t="s">
        <v>46</v>
      </c>
      <c r="J8495" s="1">
        <v>44871</v>
      </c>
      <c r="K8495" t="b">
        <v>0</v>
      </c>
      <c r="L8495" t="s">
        <v>24</v>
      </c>
      <c r="M8495">
        <v>11</v>
      </c>
      <c r="N8495">
        <f>G8495/SUMIF(B:B,B8495,G:G)*100</f>
        <v>0.13303202148978807</v>
      </c>
      <c r="Q8495">
        <f>VLOOKUP(C8495, Categories_Pivot_Table!A:B, 2, FALSE)</f>
        <v>23.300574345883856</v>
      </c>
      <c r="T8495">
        <f t="shared" si="133"/>
        <v>2022</v>
      </c>
    </row>
    <row r="8496" spans="1:20" x14ac:dyDescent="0.2">
      <c r="A8496" t="s">
        <v>8753</v>
      </c>
      <c r="B8496" t="s">
        <v>81</v>
      </c>
      <c r="C8496" t="s">
        <v>38</v>
      </c>
      <c r="D8496" t="s">
        <v>362</v>
      </c>
      <c r="E8496">
        <v>41</v>
      </c>
      <c r="F8496">
        <v>4</v>
      </c>
      <c r="G8496">
        <v>164</v>
      </c>
      <c r="H8496" t="s">
        <v>56</v>
      </c>
      <c r="I8496" t="s">
        <v>18</v>
      </c>
      <c r="J8496" s="1">
        <v>45618</v>
      </c>
      <c r="K8496" t="b">
        <v>0</v>
      </c>
      <c r="L8496" t="s">
        <v>65</v>
      </c>
      <c r="M8496">
        <v>11</v>
      </c>
      <c r="N8496">
        <f>G8496/SUMIF(B:B,B8496,G:G)*100</f>
        <v>0.2596765127344412</v>
      </c>
      <c r="Q8496">
        <f>VLOOKUP(C8496, Categories_Pivot_Table!A:B, 2, FALSE)</f>
        <v>23.088790931989923</v>
      </c>
      <c r="T8496">
        <f t="shared" si="133"/>
        <v>2024</v>
      </c>
    </row>
    <row r="8497" spans="1:20" x14ac:dyDescent="0.2">
      <c r="A8497" t="s">
        <v>8754</v>
      </c>
      <c r="B8497" t="s">
        <v>121</v>
      </c>
      <c r="C8497" t="s">
        <v>27</v>
      </c>
      <c r="D8497" t="s">
        <v>126</v>
      </c>
      <c r="E8497">
        <v>39.5</v>
      </c>
      <c r="F8497">
        <v>10</v>
      </c>
      <c r="G8497">
        <v>395</v>
      </c>
      <c r="H8497" t="s">
        <v>17</v>
      </c>
      <c r="I8497" t="s">
        <v>18</v>
      </c>
      <c r="J8497" s="1">
        <v>45250</v>
      </c>
      <c r="K8497" t="b">
        <v>0</v>
      </c>
      <c r="L8497" t="s">
        <v>19</v>
      </c>
      <c r="M8497">
        <v>11</v>
      </c>
      <c r="N8497">
        <f>G8497/SUMIF(B:B,B8497,G:G)*100</f>
        <v>0.60240504495161695</v>
      </c>
      <c r="Q8497">
        <f>VLOOKUP(C8497, Categories_Pivot_Table!A:B, 2, FALSE)</f>
        <v>25.013711734693878</v>
      </c>
      <c r="T8497">
        <f t="shared" si="133"/>
        <v>2023</v>
      </c>
    </row>
    <row r="8498" spans="1:20" x14ac:dyDescent="0.2">
      <c r="A8498" t="s">
        <v>8755</v>
      </c>
      <c r="B8498" t="s">
        <v>32</v>
      </c>
      <c r="C8498" t="s">
        <v>15</v>
      </c>
      <c r="D8498" t="s">
        <v>16</v>
      </c>
      <c r="E8498">
        <v>18.5</v>
      </c>
      <c r="F8498">
        <v>4</v>
      </c>
      <c r="G8498">
        <v>74</v>
      </c>
      <c r="H8498" t="s">
        <v>29</v>
      </c>
      <c r="I8498" t="s">
        <v>46</v>
      </c>
      <c r="J8498" s="1">
        <v>45068</v>
      </c>
      <c r="K8498" t="b">
        <v>0</v>
      </c>
      <c r="L8498" t="s">
        <v>19</v>
      </c>
      <c r="M8498">
        <v>5</v>
      </c>
      <c r="N8498">
        <f>G8498/SUMIF(B:B,B8498,G:G)*100</f>
        <v>0.12620986654159383</v>
      </c>
      <c r="Q8498">
        <f>VLOOKUP(C8498, Categories_Pivot_Table!A:B, 2, FALSE)</f>
        <v>23.063808900523561</v>
      </c>
      <c r="T8498">
        <f t="shared" si="133"/>
        <v>2023</v>
      </c>
    </row>
    <row r="8499" spans="1:20" x14ac:dyDescent="0.2">
      <c r="A8499" t="s">
        <v>8756</v>
      </c>
      <c r="B8499" t="s">
        <v>63</v>
      </c>
      <c r="C8499" t="s">
        <v>74</v>
      </c>
      <c r="D8499" t="s">
        <v>349</v>
      </c>
      <c r="E8499">
        <v>38</v>
      </c>
      <c r="F8499">
        <v>9</v>
      </c>
      <c r="G8499">
        <v>342</v>
      </c>
      <c r="H8499" t="s">
        <v>17</v>
      </c>
      <c r="I8499" t="s">
        <v>46</v>
      </c>
      <c r="J8499" s="1">
        <v>45616</v>
      </c>
      <c r="K8499" t="b">
        <v>1</v>
      </c>
      <c r="L8499" t="s">
        <v>30</v>
      </c>
      <c r="M8499">
        <v>11</v>
      </c>
      <c r="N8499">
        <f>G8499/SUMIF(B:B,B8499,G:G)*100</f>
        <v>0.56502775574940522</v>
      </c>
      <c r="Q8499">
        <f>VLOOKUP(C8499, Categories_Pivot_Table!A:B, 2, FALSE)</f>
        <v>24.317096165933375</v>
      </c>
      <c r="T8499">
        <f t="shared" si="133"/>
        <v>2024</v>
      </c>
    </row>
    <row r="8500" spans="1:20" x14ac:dyDescent="0.2">
      <c r="A8500" t="s">
        <v>8757</v>
      </c>
      <c r="B8500" t="s">
        <v>84</v>
      </c>
      <c r="C8500" t="s">
        <v>33</v>
      </c>
      <c r="D8500" t="s">
        <v>1055</v>
      </c>
      <c r="E8500">
        <v>17</v>
      </c>
      <c r="F8500">
        <v>8</v>
      </c>
      <c r="G8500">
        <v>136</v>
      </c>
      <c r="H8500" t="s">
        <v>56</v>
      </c>
      <c r="I8500" t="s">
        <v>46</v>
      </c>
      <c r="J8500" s="1">
        <v>44907</v>
      </c>
      <c r="K8500" t="b">
        <v>1</v>
      </c>
      <c r="L8500" t="s">
        <v>19</v>
      </c>
      <c r="M8500">
        <v>12</v>
      </c>
      <c r="N8500">
        <f>G8500/SUMIF(B:B,B8500,G:G)*100</f>
        <v>0.22018051564333996</v>
      </c>
      <c r="Q8500">
        <f>VLOOKUP(C8500, Categories_Pivot_Table!A:B, 2, FALSE)</f>
        <v>23.300574345883856</v>
      </c>
      <c r="T8500">
        <f t="shared" si="133"/>
        <v>2022</v>
      </c>
    </row>
    <row r="8501" spans="1:20" x14ac:dyDescent="0.2">
      <c r="A8501" t="s">
        <v>8758</v>
      </c>
      <c r="B8501" t="s">
        <v>44</v>
      </c>
      <c r="C8501" t="s">
        <v>15</v>
      </c>
      <c r="D8501" t="s">
        <v>500</v>
      </c>
      <c r="E8501">
        <v>17</v>
      </c>
      <c r="F8501">
        <v>9</v>
      </c>
      <c r="G8501">
        <v>153</v>
      </c>
      <c r="H8501" t="s">
        <v>17</v>
      </c>
      <c r="I8501" t="s">
        <v>18</v>
      </c>
      <c r="J8501" s="1">
        <v>45467</v>
      </c>
      <c r="K8501" t="b">
        <v>1</v>
      </c>
      <c r="L8501" t="s">
        <v>19</v>
      </c>
      <c r="M8501">
        <v>6</v>
      </c>
      <c r="N8501">
        <f>G8501/SUMIF(B:B,B8501,G:G)*100</f>
        <v>0.25208214912389099</v>
      </c>
      <c r="Q8501">
        <f>VLOOKUP(C8501, Categories_Pivot_Table!A:B, 2, FALSE)</f>
        <v>23.063808900523561</v>
      </c>
      <c r="T8501">
        <f t="shared" si="133"/>
        <v>2024</v>
      </c>
    </row>
    <row r="8502" spans="1:20" x14ac:dyDescent="0.2">
      <c r="A8502" t="s">
        <v>8759</v>
      </c>
      <c r="B8502" t="s">
        <v>14</v>
      </c>
      <c r="C8502" t="s">
        <v>27</v>
      </c>
      <c r="D8502" t="s">
        <v>583</v>
      </c>
      <c r="E8502">
        <v>12.5</v>
      </c>
      <c r="F8502">
        <v>7</v>
      </c>
      <c r="G8502">
        <v>87.5</v>
      </c>
      <c r="H8502" t="s">
        <v>56</v>
      </c>
      <c r="I8502" t="s">
        <v>18</v>
      </c>
      <c r="J8502" s="1">
        <v>45473</v>
      </c>
      <c r="K8502" t="b">
        <v>0</v>
      </c>
      <c r="L8502" t="s">
        <v>24</v>
      </c>
      <c r="M8502">
        <v>6</v>
      </c>
      <c r="N8502">
        <f>G8502/SUMIF(B:B,B8502,G:G)*100</f>
        <v>0.14245362117105018</v>
      </c>
      <c r="Q8502">
        <f>VLOOKUP(C8502, Categories_Pivot_Table!A:B, 2, FALSE)</f>
        <v>25.013711734693878</v>
      </c>
      <c r="T8502">
        <f t="shared" si="133"/>
        <v>2024</v>
      </c>
    </row>
    <row r="8503" spans="1:20" x14ac:dyDescent="0.2">
      <c r="A8503" t="s">
        <v>8760</v>
      </c>
      <c r="B8503" t="s">
        <v>113</v>
      </c>
      <c r="C8503" t="s">
        <v>74</v>
      </c>
      <c r="D8503" t="s">
        <v>219</v>
      </c>
      <c r="E8503">
        <v>12.5</v>
      </c>
      <c r="F8503">
        <v>1</v>
      </c>
      <c r="G8503">
        <v>12.5</v>
      </c>
      <c r="H8503" t="s">
        <v>29</v>
      </c>
      <c r="I8503" t="s">
        <v>18</v>
      </c>
      <c r="J8503" s="1">
        <v>45144</v>
      </c>
      <c r="K8503" t="b">
        <v>1</v>
      </c>
      <c r="L8503" t="s">
        <v>24</v>
      </c>
      <c r="M8503">
        <v>8</v>
      </c>
      <c r="N8503">
        <f>G8503/SUMIF(B:B,B8503,G:G)*100</f>
        <v>2.0581891228821234E-2</v>
      </c>
      <c r="Q8503">
        <f>VLOOKUP(C8503, Categories_Pivot_Table!A:B, 2, FALSE)</f>
        <v>24.317096165933375</v>
      </c>
      <c r="T8503">
        <f t="shared" si="133"/>
        <v>2023</v>
      </c>
    </row>
    <row r="8504" spans="1:20" x14ac:dyDescent="0.2">
      <c r="A8504" t="s">
        <v>8761</v>
      </c>
      <c r="B8504" t="s">
        <v>81</v>
      </c>
      <c r="C8504" t="s">
        <v>38</v>
      </c>
      <c r="D8504" t="s">
        <v>264</v>
      </c>
      <c r="E8504">
        <v>39.5</v>
      </c>
      <c r="F8504">
        <v>6</v>
      </c>
      <c r="G8504">
        <v>237</v>
      </c>
      <c r="H8504" t="s">
        <v>29</v>
      </c>
      <c r="I8504" t="s">
        <v>18</v>
      </c>
      <c r="J8504" s="1">
        <v>45227</v>
      </c>
      <c r="K8504" t="b">
        <v>0</v>
      </c>
      <c r="L8504" t="s">
        <v>35</v>
      </c>
      <c r="M8504">
        <v>10</v>
      </c>
      <c r="N8504">
        <f>G8504/SUMIF(B:B,B8504,G:G)*100</f>
        <v>0.37526422876867416</v>
      </c>
      <c r="Q8504">
        <f>VLOOKUP(C8504, Categories_Pivot_Table!A:B, 2, FALSE)</f>
        <v>23.088790931989923</v>
      </c>
      <c r="T8504">
        <f t="shared" si="133"/>
        <v>2023</v>
      </c>
    </row>
    <row r="8505" spans="1:20" x14ac:dyDescent="0.2">
      <c r="A8505" t="s">
        <v>8762</v>
      </c>
      <c r="B8505" t="s">
        <v>76</v>
      </c>
      <c r="C8505" t="s">
        <v>38</v>
      </c>
      <c r="D8505" t="s">
        <v>133</v>
      </c>
      <c r="E8505">
        <v>21.5</v>
      </c>
      <c r="F8505">
        <v>8</v>
      </c>
      <c r="G8505">
        <v>172</v>
      </c>
      <c r="H8505" t="s">
        <v>29</v>
      </c>
      <c r="I8505" t="s">
        <v>46</v>
      </c>
      <c r="J8505" s="1">
        <v>44809</v>
      </c>
      <c r="K8505" t="b">
        <v>0</v>
      </c>
      <c r="L8505" t="s">
        <v>19</v>
      </c>
      <c r="M8505">
        <v>9</v>
      </c>
      <c r="N8505">
        <f>G8505/SUMIF(B:B,B8505,G:G)*100</f>
        <v>0.29285817661731778</v>
      </c>
      <c r="Q8505">
        <f>VLOOKUP(C8505, Categories_Pivot_Table!A:B, 2, FALSE)</f>
        <v>23.088790931989923</v>
      </c>
      <c r="T8505">
        <f t="shared" si="133"/>
        <v>2022</v>
      </c>
    </row>
    <row r="8506" spans="1:20" x14ac:dyDescent="0.2">
      <c r="A8506" t="s">
        <v>8763</v>
      </c>
      <c r="B8506" t="s">
        <v>118</v>
      </c>
      <c r="C8506" t="s">
        <v>74</v>
      </c>
      <c r="D8506" t="s">
        <v>82</v>
      </c>
      <c r="E8506">
        <v>9.5</v>
      </c>
      <c r="F8506">
        <v>9</v>
      </c>
      <c r="G8506">
        <v>85.5</v>
      </c>
      <c r="H8506" t="s">
        <v>56</v>
      </c>
      <c r="I8506" t="s">
        <v>46</v>
      </c>
      <c r="J8506" s="1">
        <v>44744</v>
      </c>
      <c r="K8506" t="b">
        <v>0</v>
      </c>
      <c r="L8506" t="s">
        <v>35</v>
      </c>
      <c r="M8506">
        <v>7</v>
      </c>
      <c r="N8506">
        <f>G8506/SUMIF(B:B,B8506,G:G)*100</f>
        <v>0.14063193907594126</v>
      </c>
      <c r="Q8506">
        <f>VLOOKUP(C8506, Categories_Pivot_Table!A:B, 2, FALSE)</f>
        <v>24.317096165933375</v>
      </c>
      <c r="T8506">
        <f t="shared" si="133"/>
        <v>2022</v>
      </c>
    </row>
    <row r="8507" spans="1:20" x14ac:dyDescent="0.2">
      <c r="A8507" t="s">
        <v>8764</v>
      </c>
      <c r="B8507" t="s">
        <v>84</v>
      </c>
      <c r="C8507" t="s">
        <v>22</v>
      </c>
      <c r="D8507" t="s">
        <v>41</v>
      </c>
      <c r="E8507">
        <v>23</v>
      </c>
      <c r="F8507">
        <v>9</v>
      </c>
      <c r="G8507">
        <v>355.5</v>
      </c>
      <c r="H8507" t="s">
        <v>29</v>
      </c>
      <c r="I8507" t="s">
        <v>18</v>
      </c>
      <c r="J8507" s="1">
        <v>44846</v>
      </c>
      <c r="K8507" t="b">
        <v>1</v>
      </c>
      <c r="L8507" t="s">
        <v>30</v>
      </c>
      <c r="M8507">
        <v>10</v>
      </c>
      <c r="N8507">
        <f>G8507/SUMIF(B:B,B8507,G:G)*100</f>
        <v>0.57554539199417176</v>
      </c>
      <c r="Q8507">
        <f>VLOOKUP(C8507, Categories_Pivot_Table!A:B, 2, FALSE)</f>
        <v>21.505681818181817</v>
      </c>
      <c r="T8507">
        <f t="shared" si="133"/>
        <v>2022</v>
      </c>
    </row>
    <row r="8508" spans="1:20" x14ac:dyDescent="0.2">
      <c r="A8508" t="s">
        <v>8765</v>
      </c>
      <c r="B8508" t="s">
        <v>73</v>
      </c>
      <c r="C8508" t="s">
        <v>135</v>
      </c>
      <c r="D8508" t="s">
        <v>605</v>
      </c>
      <c r="E8508">
        <v>21.5</v>
      </c>
      <c r="F8508">
        <v>4</v>
      </c>
      <c r="G8508">
        <v>86</v>
      </c>
      <c r="H8508" t="s">
        <v>56</v>
      </c>
      <c r="I8508" t="s">
        <v>18</v>
      </c>
      <c r="J8508" s="1">
        <v>44866</v>
      </c>
      <c r="K8508" t="b">
        <v>0</v>
      </c>
      <c r="L8508" t="s">
        <v>49</v>
      </c>
      <c r="M8508">
        <v>11</v>
      </c>
      <c r="N8508">
        <f>G8508/SUMIF(B:B,B8508,G:G)*100</f>
        <v>0.14857172472769048</v>
      </c>
      <c r="Q8508">
        <f>VLOOKUP(C8508, Categories_Pivot_Table!A:B, 2, FALSE)</f>
        <v>23.146341463414632</v>
      </c>
      <c r="T8508">
        <f t="shared" si="133"/>
        <v>2022</v>
      </c>
    </row>
    <row r="8509" spans="1:20" x14ac:dyDescent="0.2">
      <c r="A8509" t="s">
        <v>8766</v>
      </c>
      <c r="B8509" t="s">
        <v>106</v>
      </c>
      <c r="C8509" t="s">
        <v>74</v>
      </c>
      <c r="D8509" t="s">
        <v>477</v>
      </c>
      <c r="E8509">
        <v>20</v>
      </c>
      <c r="F8509">
        <v>5</v>
      </c>
      <c r="G8509">
        <v>100</v>
      </c>
      <c r="H8509" t="s">
        <v>29</v>
      </c>
      <c r="I8509" t="s">
        <v>46</v>
      </c>
      <c r="J8509" s="1">
        <v>45101</v>
      </c>
      <c r="K8509" t="b">
        <v>0</v>
      </c>
      <c r="L8509" t="s">
        <v>35</v>
      </c>
      <c r="M8509">
        <v>6</v>
      </c>
      <c r="N8509">
        <f>G8509/SUMIF(B:B,B8509,G:G)*100</f>
        <v>0.16297262059973924</v>
      </c>
      <c r="Q8509">
        <f>VLOOKUP(C8509, Categories_Pivot_Table!A:B, 2, FALSE)</f>
        <v>24.317096165933375</v>
      </c>
      <c r="T8509">
        <f t="shared" si="133"/>
        <v>2023</v>
      </c>
    </row>
    <row r="8510" spans="1:20" x14ac:dyDescent="0.2">
      <c r="A8510" t="s">
        <v>8767</v>
      </c>
      <c r="B8510" t="s">
        <v>118</v>
      </c>
      <c r="C8510" t="s">
        <v>135</v>
      </c>
      <c r="D8510" t="s">
        <v>41</v>
      </c>
      <c r="E8510">
        <v>23</v>
      </c>
      <c r="F8510">
        <v>5</v>
      </c>
      <c r="G8510">
        <v>197.5</v>
      </c>
      <c r="H8510" t="s">
        <v>29</v>
      </c>
      <c r="I8510" t="s">
        <v>46</v>
      </c>
      <c r="J8510" s="1">
        <v>44712</v>
      </c>
      <c r="K8510" t="b">
        <v>0</v>
      </c>
      <c r="L8510" t="s">
        <v>49</v>
      </c>
      <c r="M8510">
        <v>5</v>
      </c>
      <c r="N8510">
        <f>G8510/SUMIF(B:B,B8510,G:G)*100</f>
        <v>0.32485155517541986</v>
      </c>
      <c r="Q8510">
        <f>VLOOKUP(C8510, Categories_Pivot_Table!A:B, 2, FALSE)</f>
        <v>23.146341463414632</v>
      </c>
      <c r="T8510">
        <f t="shared" si="133"/>
        <v>2022</v>
      </c>
    </row>
    <row r="8511" spans="1:20" x14ac:dyDescent="0.2">
      <c r="A8511" t="s">
        <v>8768</v>
      </c>
      <c r="B8511" t="s">
        <v>76</v>
      </c>
      <c r="C8511" t="s">
        <v>38</v>
      </c>
      <c r="D8511" t="s">
        <v>1276</v>
      </c>
      <c r="E8511">
        <v>35</v>
      </c>
      <c r="F8511">
        <v>7</v>
      </c>
      <c r="G8511">
        <v>245</v>
      </c>
      <c r="H8511" t="s">
        <v>29</v>
      </c>
      <c r="I8511" t="s">
        <v>18</v>
      </c>
      <c r="J8511" s="1">
        <v>44584</v>
      </c>
      <c r="K8511" t="b">
        <v>0</v>
      </c>
      <c r="L8511" t="s">
        <v>24</v>
      </c>
      <c r="M8511">
        <v>1</v>
      </c>
      <c r="N8511">
        <f>G8511/SUMIF(B:B,B8511,G:G)*100</f>
        <v>0.41715263529792362</v>
      </c>
      <c r="Q8511">
        <f>VLOOKUP(C8511, Categories_Pivot_Table!A:B, 2, FALSE)</f>
        <v>23.088790931989923</v>
      </c>
      <c r="T8511">
        <f t="shared" si="133"/>
        <v>2022</v>
      </c>
    </row>
    <row r="8512" spans="1:20" x14ac:dyDescent="0.2">
      <c r="A8512" t="s">
        <v>8769</v>
      </c>
      <c r="B8512" t="s">
        <v>113</v>
      </c>
      <c r="C8512" t="s">
        <v>74</v>
      </c>
      <c r="D8512" t="s">
        <v>349</v>
      </c>
      <c r="E8512">
        <v>38</v>
      </c>
      <c r="F8512">
        <v>3</v>
      </c>
      <c r="G8512">
        <v>114</v>
      </c>
      <c r="H8512" t="s">
        <v>29</v>
      </c>
      <c r="I8512" t="s">
        <v>18</v>
      </c>
      <c r="J8512" s="1">
        <v>45434</v>
      </c>
      <c r="K8512" t="b">
        <v>0</v>
      </c>
      <c r="L8512" t="s">
        <v>30</v>
      </c>
      <c r="M8512">
        <v>5</v>
      </c>
      <c r="N8512">
        <f>G8512/SUMIF(B:B,B8512,G:G)*100</f>
        <v>0.18770684800684967</v>
      </c>
      <c r="Q8512">
        <f>VLOOKUP(C8512, Categories_Pivot_Table!A:B, 2, FALSE)</f>
        <v>24.317096165933375</v>
      </c>
      <c r="T8512">
        <f t="shared" si="133"/>
        <v>2024</v>
      </c>
    </row>
    <row r="8513" spans="1:20" x14ac:dyDescent="0.2">
      <c r="A8513" t="s">
        <v>8770</v>
      </c>
      <c r="B8513" t="s">
        <v>73</v>
      </c>
      <c r="C8513" t="s">
        <v>27</v>
      </c>
      <c r="D8513" t="s">
        <v>28</v>
      </c>
      <c r="E8513">
        <v>21.5</v>
      </c>
      <c r="F8513">
        <v>10</v>
      </c>
      <c r="G8513">
        <v>215</v>
      </c>
      <c r="H8513" t="s">
        <v>29</v>
      </c>
      <c r="I8513" t="s">
        <v>18</v>
      </c>
      <c r="J8513" s="1">
        <v>45487</v>
      </c>
      <c r="K8513" t="b">
        <v>1</v>
      </c>
      <c r="L8513" t="s">
        <v>24</v>
      </c>
      <c r="M8513">
        <v>7</v>
      </c>
      <c r="N8513">
        <f>G8513/SUMIF(B:B,B8513,G:G)*100</f>
        <v>0.37142931181922623</v>
      </c>
      <c r="Q8513">
        <f>VLOOKUP(C8513, Categories_Pivot_Table!A:B, 2, FALSE)</f>
        <v>25.013711734693878</v>
      </c>
      <c r="T8513">
        <f t="shared" si="133"/>
        <v>2024</v>
      </c>
    </row>
    <row r="8514" spans="1:20" x14ac:dyDescent="0.2">
      <c r="A8514" t="s">
        <v>8771</v>
      </c>
      <c r="B8514" t="s">
        <v>73</v>
      </c>
      <c r="C8514" t="s">
        <v>48</v>
      </c>
      <c r="D8514" t="s">
        <v>655</v>
      </c>
      <c r="E8514">
        <v>12.5</v>
      </c>
      <c r="F8514">
        <v>6</v>
      </c>
      <c r="G8514">
        <v>75</v>
      </c>
      <c r="H8514" t="s">
        <v>29</v>
      </c>
      <c r="I8514" t="s">
        <v>18</v>
      </c>
      <c r="J8514" s="1">
        <v>44694</v>
      </c>
      <c r="K8514" t="b">
        <v>0</v>
      </c>
      <c r="L8514" t="s">
        <v>65</v>
      </c>
      <c r="M8514">
        <v>5</v>
      </c>
      <c r="N8514">
        <f>G8514/SUMIF(B:B,B8514,G:G)*100</f>
        <v>0.12956836458810217</v>
      </c>
      <c r="Q8514">
        <f>VLOOKUP(C8514, Categories_Pivot_Table!A:B, 2, FALSE)</f>
        <v>23.348837209302324</v>
      </c>
      <c r="T8514">
        <f t="shared" ref="T8514:T8577" si="134">YEAR(J8514)</f>
        <v>2022</v>
      </c>
    </row>
    <row r="8515" spans="1:20" x14ac:dyDescent="0.2">
      <c r="A8515" t="s">
        <v>8772</v>
      </c>
      <c r="B8515" t="s">
        <v>84</v>
      </c>
      <c r="C8515" t="s">
        <v>48</v>
      </c>
      <c r="D8515" t="s">
        <v>237</v>
      </c>
      <c r="E8515">
        <v>11</v>
      </c>
      <c r="F8515">
        <v>1</v>
      </c>
      <c r="G8515">
        <v>11</v>
      </c>
      <c r="H8515" t="s">
        <v>17</v>
      </c>
      <c r="I8515" t="s">
        <v>18</v>
      </c>
      <c r="J8515" s="1">
        <v>45419</v>
      </c>
      <c r="K8515" t="b">
        <v>0</v>
      </c>
      <c r="L8515" t="s">
        <v>49</v>
      </c>
      <c r="M8515">
        <v>5</v>
      </c>
      <c r="N8515">
        <f>G8515/SUMIF(B:B,B8515,G:G)*100</f>
        <v>1.7808718177034846E-2</v>
      </c>
      <c r="Q8515">
        <f>VLOOKUP(C8515, Categories_Pivot_Table!A:B, 2, FALSE)</f>
        <v>23.348837209302324</v>
      </c>
      <c r="T8515">
        <f t="shared" si="134"/>
        <v>2024</v>
      </c>
    </row>
    <row r="8516" spans="1:20" x14ac:dyDescent="0.2">
      <c r="A8516" t="s">
        <v>8773</v>
      </c>
      <c r="B8516" t="s">
        <v>106</v>
      </c>
      <c r="C8516" t="s">
        <v>27</v>
      </c>
      <c r="D8516" t="s">
        <v>1201</v>
      </c>
      <c r="E8516">
        <v>26</v>
      </c>
      <c r="F8516">
        <v>2</v>
      </c>
      <c r="G8516">
        <v>52</v>
      </c>
      <c r="H8516" t="s">
        <v>56</v>
      </c>
      <c r="I8516" t="s">
        <v>18</v>
      </c>
      <c r="J8516" s="1">
        <v>44820</v>
      </c>
      <c r="K8516" t="b">
        <v>1</v>
      </c>
      <c r="L8516" t="s">
        <v>65</v>
      </c>
      <c r="M8516">
        <v>9</v>
      </c>
      <c r="N8516">
        <f>G8516/SUMIF(B:B,B8516,G:G)*100</f>
        <v>8.4745762711864403E-2</v>
      </c>
      <c r="Q8516">
        <f>VLOOKUP(C8516, Categories_Pivot_Table!A:B, 2, FALSE)</f>
        <v>25.013711734693878</v>
      </c>
      <c r="T8516">
        <f t="shared" si="134"/>
        <v>2022</v>
      </c>
    </row>
    <row r="8517" spans="1:20" x14ac:dyDescent="0.2">
      <c r="A8517" t="s">
        <v>8774</v>
      </c>
      <c r="B8517" t="s">
        <v>128</v>
      </c>
      <c r="C8517" t="s">
        <v>15</v>
      </c>
      <c r="D8517" t="s">
        <v>448</v>
      </c>
      <c r="E8517">
        <v>26</v>
      </c>
      <c r="F8517">
        <v>1</v>
      </c>
      <c r="G8517">
        <v>26</v>
      </c>
      <c r="H8517" t="s">
        <v>56</v>
      </c>
      <c r="I8517" t="s">
        <v>46</v>
      </c>
      <c r="J8517" s="1">
        <v>44846</v>
      </c>
      <c r="K8517" t="b">
        <v>0</v>
      </c>
      <c r="L8517" t="s">
        <v>30</v>
      </c>
      <c r="M8517">
        <v>10</v>
      </c>
      <c r="N8517">
        <f>G8517/SUMIF(B:B,B8517,G:G)*100</f>
        <v>3.7982820078303045E-2</v>
      </c>
      <c r="Q8517">
        <f>VLOOKUP(C8517, Categories_Pivot_Table!A:B, 2, FALSE)</f>
        <v>23.063808900523561</v>
      </c>
      <c r="T8517">
        <f t="shared" si="134"/>
        <v>2022</v>
      </c>
    </row>
    <row r="8518" spans="1:20" x14ac:dyDescent="0.2">
      <c r="A8518" t="s">
        <v>8775</v>
      </c>
      <c r="B8518" t="s">
        <v>37</v>
      </c>
      <c r="C8518" t="s">
        <v>33</v>
      </c>
      <c r="D8518" t="s">
        <v>209</v>
      </c>
      <c r="E8518">
        <v>24.5</v>
      </c>
      <c r="F8518">
        <v>4</v>
      </c>
      <c r="G8518">
        <v>98</v>
      </c>
      <c r="H8518" t="s">
        <v>29</v>
      </c>
      <c r="I8518" t="s">
        <v>18</v>
      </c>
      <c r="J8518" s="1">
        <v>45012</v>
      </c>
      <c r="K8518" t="b">
        <v>1</v>
      </c>
      <c r="L8518" t="s">
        <v>19</v>
      </c>
      <c r="M8518">
        <v>3</v>
      </c>
      <c r="N8518">
        <f>G8518/SUMIF(B:B,B8518,G:G)*100</f>
        <v>0.14632434732622115</v>
      </c>
      <c r="Q8518">
        <f>VLOOKUP(C8518, Categories_Pivot_Table!A:B, 2, FALSE)</f>
        <v>23.300574345883856</v>
      </c>
      <c r="T8518">
        <f t="shared" si="134"/>
        <v>2023</v>
      </c>
    </row>
    <row r="8519" spans="1:20" x14ac:dyDescent="0.2">
      <c r="A8519" t="s">
        <v>8776</v>
      </c>
      <c r="B8519" t="s">
        <v>128</v>
      </c>
      <c r="C8519" t="s">
        <v>27</v>
      </c>
      <c r="D8519" t="s">
        <v>91</v>
      </c>
      <c r="E8519">
        <v>33.5</v>
      </c>
      <c r="F8519">
        <v>4</v>
      </c>
      <c r="G8519">
        <v>134</v>
      </c>
      <c r="H8519" t="s">
        <v>29</v>
      </c>
      <c r="I8519" t="s">
        <v>46</v>
      </c>
      <c r="J8519" s="1">
        <v>44823</v>
      </c>
      <c r="K8519" t="b">
        <v>0</v>
      </c>
      <c r="L8519" t="s">
        <v>19</v>
      </c>
      <c r="M8519">
        <v>9</v>
      </c>
      <c r="N8519">
        <f>G8519/SUMIF(B:B,B8519,G:G)*100</f>
        <v>0.19575761117279264</v>
      </c>
      <c r="Q8519">
        <f>VLOOKUP(C8519, Categories_Pivot_Table!A:B, 2, FALSE)</f>
        <v>25.013711734693878</v>
      </c>
      <c r="T8519">
        <f t="shared" si="134"/>
        <v>2022</v>
      </c>
    </row>
    <row r="8520" spans="1:20" x14ac:dyDescent="0.2">
      <c r="A8520" t="s">
        <v>8777</v>
      </c>
      <c r="B8520" t="s">
        <v>121</v>
      </c>
      <c r="C8520" t="s">
        <v>38</v>
      </c>
      <c r="D8520" t="s">
        <v>199</v>
      </c>
      <c r="E8520">
        <v>14</v>
      </c>
      <c r="F8520">
        <v>7</v>
      </c>
      <c r="G8520">
        <v>98</v>
      </c>
      <c r="H8520" t="s">
        <v>17</v>
      </c>
      <c r="I8520" t="s">
        <v>46</v>
      </c>
      <c r="J8520" s="1">
        <v>45637</v>
      </c>
      <c r="K8520" t="b">
        <v>0</v>
      </c>
      <c r="L8520" t="s">
        <v>30</v>
      </c>
      <c r="M8520">
        <v>12</v>
      </c>
      <c r="N8520">
        <f>G8520/SUMIF(B:B,B8520,G:G)*100</f>
        <v>0.14945745419052775</v>
      </c>
      <c r="Q8520">
        <f>VLOOKUP(C8520, Categories_Pivot_Table!A:B, 2, FALSE)</f>
        <v>23.088790931989923</v>
      </c>
      <c r="T8520">
        <f t="shared" si="134"/>
        <v>2024</v>
      </c>
    </row>
    <row r="8521" spans="1:20" x14ac:dyDescent="0.2">
      <c r="A8521" t="s">
        <v>8778</v>
      </c>
      <c r="B8521" t="s">
        <v>118</v>
      </c>
      <c r="C8521" t="s">
        <v>74</v>
      </c>
      <c r="D8521" t="s">
        <v>741</v>
      </c>
      <c r="E8521">
        <v>6.5</v>
      </c>
      <c r="F8521">
        <v>10</v>
      </c>
      <c r="G8521">
        <v>65</v>
      </c>
      <c r="H8521" t="s">
        <v>56</v>
      </c>
      <c r="I8521" t="s">
        <v>46</v>
      </c>
      <c r="J8521" s="1">
        <v>44695</v>
      </c>
      <c r="K8521" t="b">
        <v>0</v>
      </c>
      <c r="L8521" t="s">
        <v>35</v>
      </c>
      <c r="M8521">
        <v>5</v>
      </c>
      <c r="N8521">
        <f>G8521/SUMIF(B:B,B8521,G:G)*100</f>
        <v>0.1069131700577331</v>
      </c>
      <c r="Q8521">
        <f>VLOOKUP(C8521, Categories_Pivot_Table!A:B, 2, FALSE)</f>
        <v>24.317096165933375</v>
      </c>
      <c r="T8521">
        <f t="shared" si="134"/>
        <v>2022</v>
      </c>
    </row>
    <row r="8522" spans="1:20" x14ac:dyDescent="0.2">
      <c r="A8522" t="s">
        <v>8779</v>
      </c>
      <c r="B8522" t="s">
        <v>51</v>
      </c>
      <c r="C8522" t="s">
        <v>48</v>
      </c>
      <c r="D8522" t="s">
        <v>294</v>
      </c>
      <c r="E8522">
        <v>6.5</v>
      </c>
      <c r="F8522">
        <v>3</v>
      </c>
      <c r="G8522">
        <v>19.5</v>
      </c>
      <c r="H8522" t="s">
        <v>17</v>
      </c>
      <c r="I8522" t="s">
        <v>18</v>
      </c>
      <c r="J8522" s="1">
        <v>44951</v>
      </c>
      <c r="K8522" t="b">
        <v>1</v>
      </c>
      <c r="L8522" t="s">
        <v>30</v>
      </c>
      <c r="M8522">
        <v>1</v>
      </c>
      <c r="N8522">
        <f>G8522/SUMIF(B:B,B8522,G:G)*100</f>
        <v>3.0229277442758148E-2</v>
      </c>
      <c r="Q8522">
        <f>VLOOKUP(C8522, Categories_Pivot_Table!A:B, 2, FALSE)</f>
        <v>23.348837209302324</v>
      </c>
      <c r="T8522">
        <f t="shared" si="134"/>
        <v>2023</v>
      </c>
    </row>
    <row r="8523" spans="1:20" x14ac:dyDescent="0.2">
      <c r="A8523" t="s">
        <v>8780</v>
      </c>
      <c r="B8523" t="s">
        <v>113</v>
      </c>
      <c r="C8523" t="s">
        <v>135</v>
      </c>
      <c r="D8523" t="s">
        <v>243</v>
      </c>
      <c r="E8523">
        <v>35</v>
      </c>
      <c r="F8523">
        <v>8</v>
      </c>
      <c r="G8523">
        <v>280</v>
      </c>
      <c r="H8523" t="s">
        <v>29</v>
      </c>
      <c r="I8523" t="s">
        <v>46</v>
      </c>
      <c r="J8523" s="1">
        <v>45176</v>
      </c>
      <c r="K8523" t="b">
        <v>0</v>
      </c>
      <c r="L8523" t="s">
        <v>42</v>
      </c>
      <c r="M8523">
        <v>9</v>
      </c>
      <c r="N8523">
        <f>G8523/SUMIF(B:B,B8523,G:G)*100</f>
        <v>0.46103436352559568</v>
      </c>
      <c r="Q8523">
        <f>VLOOKUP(C8523, Categories_Pivot_Table!A:B, 2, FALSE)</f>
        <v>23.146341463414632</v>
      </c>
      <c r="T8523">
        <f t="shared" si="134"/>
        <v>2023</v>
      </c>
    </row>
    <row r="8524" spans="1:20" x14ac:dyDescent="0.2">
      <c r="A8524" t="s">
        <v>8781</v>
      </c>
      <c r="B8524" t="s">
        <v>51</v>
      </c>
      <c r="C8524" t="s">
        <v>135</v>
      </c>
      <c r="D8524" t="s">
        <v>436</v>
      </c>
      <c r="E8524">
        <v>5</v>
      </c>
      <c r="F8524">
        <v>3</v>
      </c>
      <c r="G8524">
        <v>15</v>
      </c>
      <c r="H8524" t="s">
        <v>29</v>
      </c>
      <c r="I8524" t="s">
        <v>18</v>
      </c>
      <c r="J8524" s="1">
        <v>44700</v>
      </c>
      <c r="K8524" t="b">
        <v>1</v>
      </c>
      <c r="L8524" t="s">
        <v>42</v>
      </c>
      <c r="M8524">
        <v>5</v>
      </c>
      <c r="N8524">
        <f>G8524/SUMIF(B:B,B8524,G:G)*100</f>
        <v>2.3253290340583193E-2</v>
      </c>
      <c r="Q8524">
        <f>VLOOKUP(C8524, Categories_Pivot_Table!A:B, 2, FALSE)</f>
        <v>23.146341463414632</v>
      </c>
      <c r="T8524">
        <f t="shared" si="134"/>
        <v>2022</v>
      </c>
    </row>
    <row r="8525" spans="1:20" x14ac:dyDescent="0.2">
      <c r="A8525" t="s">
        <v>8782</v>
      </c>
      <c r="B8525" t="s">
        <v>76</v>
      </c>
      <c r="C8525" t="s">
        <v>27</v>
      </c>
      <c r="D8525" t="s">
        <v>91</v>
      </c>
      <c r="E8525">
        <v>33.5</v>
      </c>
      <c r="F8525">
        <v>5</v>
      </c>
      <c r="G8525">
        <v>167.5</v>
      </c>
      <c r="H8525" t="s">
        <v>17</v>
      </c>
      <c r="I8525" t="s">
        <v>18</v>
      </c>
      <c r="J8525" s="1">
        <v>44736</v>
      </c>
      <c r="K8525" t="b">
        <v>0</v>
      </c>
      <c r="L8525" t="s">
        <v>65</v>
      </c>
      <c r="M8525">
        <v>6</v>
      </c>
      <c r="N8525">
        <f>G8525/SUMIF(B:B,B8525,G:G)*100</f>
        <v>0.28519618943837632</v>
      </c>
      <c r="Q8525">
        <f>VLOOKUP(C8525, Categories_Pivot_Table!A:B, 2, FALSE)</f>
        <v>25.013711734693878</v>
      </c>
      <c r="T8525">
        <f t="shared" si="134"/>
        <v>2022</v>
      </c>
    </row>
    <row r="8526" spans="1:20" x14ac:dyDescent="0.2">
      <c r="A8526" t="s">
        <v>8783</v>
      </c>
      <c r="B8526" t="s">
        <v>26</v>
      </c>
      <c r="C8526" t="s">
        <v>22</v>
      </c>
      <c r="D8526" t="s">
        <v>527</v>
      </c>
      <c r="E8526">
        <v>23</v>
      </c>
      <c r="F8526">
        <v>10</v>
      </c>
      <c r="G8526">
        <v>230</v>
      </c>
      <c r="H8526" t="s">
        <v>56</v>
      </c>
      <c r="I8526" t="s">
        <v>46</v>
      </c>
      <c r="J8526" s="1">
        <v>45412</v>
      </c>
      <c r="K8526" t="b">
        <v>0</v>
      </c>
      <c r="L8526" t="s">
        <v>49</v>
      </c>
      <c r="M8526">
        <v>4</v>
      </c>
      <c r="N8526">
        <f>G8526/SUMIF(B:B,B8526,G:G)*100</f>
        <v>0.37068972464200234</v>
      </c>
      <c r="Q8526">
        <f>VLOOKUP(C8526, Categories_Pivot_Table!A:B, 2, FALSE)</f>
        <v>21.505681818181817</v>
      </c>
      <c r="T8526">
        <f t="shared" si="134"/>
        <v>2024</v>
      </c>
    </row>
    <row r="8527" spans="1:20" x14ac:dyDescent="0.2">
      <c r="A8527" t="s">
        <v>8784</v>
      </c>
      <c r="B8527" t="s">
        <v>76</v>
      </c>
      <c r="C8527" t="s">
        <v>15</v>
      </c>
      <c r="D8527" t="s">
        <v>211</v>
      </c>
      <c r="E8527">
        <v>9.5</v>
      </c>
      <c r="F8527">
        <v>6</v>
      </c>
      <c r="G8527">
        <v>57</v>
      </c>
      <c r="H8527" t="s">
        <v>29</v>
      </c>
      <c r="I8527" t="s">
        <v>46</v>
      </c>
      <c r="J8527" s="1">
        <v>45011</v>
      </c>
      <c r="K8527" t="b">
        <v>0</v>
      </c>
      <c r="L8527" t="s">
        <v>24</v>
      </c>
      <c r="M8527">
        <v>3</v>
      </c>
      <c r="N8527">
        <f>G8527/SUMIF(B:B,B8527,G:G)*100</f>
        <v>9.7051837599925084E-2</v>
      </c>
      <c r="Q8527">
        <f>VLOOKUP(C8527, Categories_Pivot_Table!A:B, 2, FALSE)</f>
        <v>23.063808900523561</v>
      </c>
      <c r="T8527">
        <f t="shared" si="134"/>
        <v>2023</v>
      </c>
    </row>
    <row r="8528" spans="1:20" x14ac:dyDescent="0.2">
      <c r="A8528" t="s">
        <v>8785</v>
      </c>
      <c r="B8528" t="s">
        <v>76</v>
      </c>
      <c r="C8528" t="s">
        <v>48</v>
      </c>
      <c r="D8528" t="s">
        <v>203</v>
      </c>
      <c r="E8528">
        <v>39.5</v>
      </c>
      <c r="F8528">
        <v>6</v>
      </c>
      <c r="G8528">
        <v>237</v>
      </c>
      <c r="H8528" t="s">
        <v>56</v>
      </c>
      <c r="I8528" t="s">
        <v>18</v>
      </c>
      <c r="J8528" s="1">
        <v>45214</v>
      </c>
      <c r="K8528" t="b">
        <v>0</v>
      </c>
      <c r="L8528" t="s">
        <v>24</v>
      </c>
      <c r="M8528">
        <v>10</v>
      </c>
      <c r="N8528">
        <f>G8528/SUMIF(B:B,B8528,G:G)*100</f>
        <v>0.40353132475758324</v>
      </c>
      <c r="Q8528">
        <f>VLOOKUP(C8528, Categories_Pivot_Table!A:B, 2, FALSE)</f>
        <v>23.348837209302324</v>
      </c>
      <c r="T8528">
        <f t="shared" si="134"/>
        <v>2023</v>
      </c>
    </row>
    <row r="8529" spans="1:20" x14ac:dyDescent="0.2">
      <c r="A8529" t="s">
        <v>8786</v>
      </c>
      <c r="B8529" t="s">
        <v>32</v>
      </c>
      <c r="C8529" t="s">
        <v>22</v>
      </c>
      <c r="D8529" t="s">
        <v>157</v>
      </c>
      <c r="E8529">
        <v>12.5</v>
      </c>
      <c r="F8529">
        <v>3</v>
      </c>
      <c r="G8529">
        <v>37.5</v>
      </c>
      <c r="H8529" t="s">
        <v>17</v>
      </c>
      <c r="I8529" t="s">
        <v>18</v>
      </c>
      <c r="J8529" s="1">
        <v>45633</v>
      </c>
      <c r="K8529" t="b">
        <v>1</v>
      </c>
      <c r="L8529" t="s">
        <v>35</v>
      </c>
      <c r="M8529">
        <v>12</v>
      </c>
      <c r="N8529">
        <f>G8529/SUMIF(B:B,B8529,G:G)*100</f>
        <v>6.3957702639321198E-2</v>
      </c>
      <c r="Q8529">
        <f>VLOOKUP(C8529, Categories_Pivot_Table!A:B, 2, FALSE)</f>
        <v>21.505681818181817</v>
      </c>
      <c r="T8529">
        <f t="shared" si="134"/>
        <v>2024</v>
      </c>
    </row>
    <row r="8530" spans="1:20" x14ac:dyDescent="0.2">
      <c r="A8530" t="s">
        <v>8787</v>
      </c>
      <c r="B8530" t="s">
        <v>106</v>
      </c>
      <c r="C8530" t="s">
        <v>48</v>
      </c>
      <c r="D8530" t="s">
        <v>280</v>
      </c>
      <c r="E8530">
        <v>5</v>
      </c>
      <c r="F8530">
        <v>9</v>
      </c>
      <c r="G8530">
        <v>45</v>
      </c>
      <c r="H8530" t="s">
        <v>56</v>
      </c>
      <c r="I8530" t="s">
        <v>46</v>
      </c>
      <c r="J8530" s="1">
        <v>44656</v>
      </c>
      <c r="K8530" t="b">
        <v>0</v>
      </c>
      <c r="L8530" t="s">
        <v>49</v>
      </c>
      <c r="M8530">
        <v>4</v>
      </c>
      <c r="N8530">
        <f>G8530/SUMIF(B:B,B8530,G:G)*100</f>
        <v>7.3337679269882661E-2</v>
      </c>
      <c r="Q8530">
        <f>VLOOKUP(C8530, Categories_Pivot_Table!A:B, 2, FALSE)</f>
        <v>23.348837209302324</v>
      </c>
      <c r="T8530">
        <f t="shared" si="134"/>
        <v>2022</v>
      </c>
    </row>
    <row r="8531" spans="1:20" x14ac:dyDescent="0.2">
      <c r="A8531" t="s">
        <v>8788</v>
      </c>
      <c r="B8531" t="s">
        <v>128</v>
      </c>
      <c r="C8531" t="s">
        <v>33</v>
      </c>
      <c r="D8531" t="s">
        <v>300</v>
      </c>
      <c r="E8531">
        <v>35</v>
      </c>
      <c r="F8531">
        <v>3</v>
      </c>
      <c r="G8531">
        <v>105</v>
      </c>
      <c r="H8531" t="s">
        <v>56</v>
      </c>
      <c r="I8531" t="s">
        <v>18</v>
      </c>
      <c r="J8531" s="1">
        <v>44872</v>
      </c>
      <c r="K8531" t="b">
        <v>1</v>
      </c>
      <c r="L8531" t="s">
        <v>19</v>
      </c>
      <c r="M8531">
        <v>11</v>
      </c>
      <c r="N8531">
        <f>G8531/SUMIF(B:B,B8531,G:G)*100</f>
        <v>0.15339215800853151</v>
      </c>
      <c r="Q8531">
        <f>VLOOKUP(C8531, Categories_Pivot_Table!A:B, 2, FALSE)</f>
        <v>23.300574345883856</v>
      </c>
      <c r="T8531">
        <f t="shared" si="134"/>
        <v>2022</v>
      </c>
    </row>
    <row r="8532" spans="1:20" x14ac:dyDescent="0.2">
      <c r="A8532" t="s">
        <v>8789</v>
      </c>
      <c r="B8532" t="s">
        <v>32</v>
      </c>
      <c r="C8532" t="s">
        <v>27</v>
      </c>
      <c r="D8532" t="s">
        <v>119</v>
      </c>
      <c r="E8532">
        <v>38</v>
      </c>
      <c r="F8532">
        <v>3</v>
      </c>
      <c r="G8532">
        <v>114</v>
      </c>
      <c r="H8532" t="s">
        <v>56</v>
      </c>
      <c r="I8532" t="s">
        <v>46</v>
      </c>
      <c r="J8532" s="1">
        <v>45441</v>
      </c>
      <c r="K8532" t="b">
        <v>1</v>
      </c>
      <c r="L8532" t="s">
        <v>30</v>
      </c>
      <c r="M8532">
        <v>5</v>
      </c>
      <c r="N8532">
        <f>G8532/SUMIF(B:B,B8532,G:G)*100</f>
        <v>0.19443141602353645</v>
      </c>
      <c r="Q8532">
        <f>VLOOKUP(C8532, Categories_Pivot_Table!A:B, 2, FALSE)</f>
        <v>25.013711734693878</v>
      </c>
      <c r="T8532">
        <f t="shared" si="134"/>
        <v>2024</v>
      </c>
    </row>
    <row r="8533" spans="1:20" x14ac:dyDescent="0.2">
      <c r="A8533" t="s">
        <v>8790</v>
      </c>
      <c r="B8533" t="s">
        <v>121</v>
      </c>
      <c r="C8533" t="s">
        <v>33</v>
      </c>
      <c r="D8533" t="s">
        <v>843</v>
      </c>
      <c r="E8533">
        <v>26</v>
      </c>
      <c r="F8533">
        <v>3</v>
      </c>
      <c r="G8533">
        <v>78</v>
      </c>
      <c r="H8533" t="s">
        <v>17</v>
      </c>
      <c r="I8533" t="s">
        <v>18</v>
      </c>
      <c r="J8533" s="1">
        <v>45047</v>
      </c>
      <c r="K8533" t="b">
        <v>1</v>
      </c>
      <c r="L8533" t="s">
        <v>19</v>
      </c>
      <c r="M8533">
        <v>5</v>
      </c>
      <c r="N8533">
        <f>G8533/SUMIF(B:B,B8533,G:G)*100</f>
        <v>0.11895593292715476</v>
      </c>
      <c r="Q8533">
        <f>VLOOKUP(C8533, Categories_Pivot_Table!A:B, 2, FALSE)</f>
        <v>23.300574345883856</v>
      </c>
      <c r="T8533">
        <f t="shared" si="134"/>
        <v>2023</v>
      </c>
    </row>
    <row r="8534" spans="1:20" x14ac:dyDescent="0.2">
      <c r="A8534" t="s">
        <v>8791</v>
      </c>
      <c r="B8534" t="s">
        <v>87</v>
      </c>
      <c r="C8534" t="s">
        <v>74</v>
      </c>
      <c r="D8534" t="s">
        <v>931</v>
      </c>
      <c r="E8534">
        <v>30.5</v>
      </c>
      <c r="F8534">
        <v>8</v>
      </c>
      <c r="G8534">
        <v>244</v>
      </c>
      <c r="H8534" t="s">
        <v>29</v>
      </c>
      <c r="I8534" t="s">
        <v>18</v>
      </c>
      <c r="J8534" s="1">
        <v>44893</v>
      </c>
      <c r="K8534" t="b">
        <v>1</v>
      </c>
      <c r="L8534" t="s">
        <v>19</v>
      </c>
      <c r="M8534">
        <v>11</v>
      </c>
      <c r="N8534">
        <f>G8534/SUMIF(B:B,B8534,G:G)*100</f>
        <v>0.37517105647554472</v>
      </c>
      <c r="Q8534">
        <f>VLOOKUP(C8534, Categories_Pivot_Table!A:B, 2, FALSE)</f>
        <v>24.317096165933375</v>
      </c>
      <c r="T8534">
        <f t="shared" si="134"/>
        <v>2022</v>
      </c>
    </row>
    <row r="8535" spans="1:20" x14ac:dyDescent="0.2">
      <c r="A8535" t="s">
        <v>8792</v>
      </c>
      <c r="B8535" t="s">
        <v>90</v>
      </c>
      <c r="C8535" t="s">
        <v>27</v>
      </c>
      <c r="D8535" t="s">
        <v>380</v>
      </c>
      <c r="E8535">
        <v>41</v>
      </c>
      <c r="F8535">
        <v>1</v>
      </c>
      <c r="G8535">
        <v>41</v>
      </c>
      <c r="H8535" t="s">
        <v>29</v>
      </c>
      <c r="I8535" t="s">
        <v>18</v>
      </c>
      <c r="J8535" s="1">
        <v>45205</v>
      </c>
      <c r="K8535" t="b">
        <v>0</v>
      </c>
      <c r="L8535" t="s">
        <v>65</v>
      </c>
      <c r="M8535">
        <v>10</v>
      </c>
      <c r="N8535">
        <f>G8535/SUMIF(B:B,B8535,G:G)*100</f>
        <v>6.932467620303677E-2</v>
      </c>
      <c r="Q8535">
        <f>VLOOKUP(C8535, Categories_Pivot_Table!A:B, 2, FALSE)</f>
        <v>25.013711734693878</v>
      </c>
      <c r="T8535">
        <f t="shared" si="134"/>
        <v>2023</v>
      </c>
    </row>
    <row r="8536" spans="1:20" x14ac:dyDescent="0.2">
      <c r="A8536" t="s">
        <v>8793</v>
      </c>
      <c r="B8536" t="s">
        <v>47</v>
      </c>
      <c r="C8536" t="s">
        <v>38</v>
      </c>
      <c r="D8536" t="s">
        <v>131</v>
      </c>
      <c r="E8536">
        <v>8</v>
      </c>
      <c r="F8536">
        <v>7</v>
      </c>
      <c r="G8536">
        <v>56</v>
      </c>
      <c r="H8536" t="s">
        <v>29</v>
      </c>
      <c r="I8536" t="s">
        <v>18</v>
      </c>
      <c r="J8536" s="1">
        <v>45074</v>
      </c>
      <c r="K8536" t="b">
        <v>1</v>
      </c>
      <c r="L8536" t="s">
        <v>24</v>
      </c>
      <c r="M8536">
        <v>5</v>
      </c>
      <c r="N8536">
        <f>G8536/SUMIF(B:B,B8536,G:G)*100</f>
        <v>8.8983522158486011E-2</v>
      </c>
      <c r="Q8536">
        <f>VLOOKUP(C8536, Categories_Pivot_Table!A:B, 2, FALSE)</f>
        <v>23.088790931989923</v>
      </c>
      <c r="T8536">
        <f t="shared" si="134"/>
        <v>2023</v>
      </c>
    </row>
    <row r="8537" spans="1:20" x14ac:dyDescent="0.2">
      <c r="A8537" t="s">
        <v>8794</v>
      </c>
      <c r="B8537" t="s">
        <v>54</v>
      </c>
      <c r="C8537" t="s">
        <v>27</v>
      </c>
      <c r="D8537" t="s">
        <v>221</v>
      </c>
      <c r="E8537">
        <v>35</v>
      </c>
      <c r="F8537">
        <v>1</v>
      </c>
      <c r="G8537">
        <v>35</v>
      </c>
      <c r="H8537" t="s">
        <v>29</v>
      </c>
      <c r="I8537" t="s">
        <v>18</v>
      </c>
      <c r="J8537" s="1">
        <v>45529</v>
      </c>
      <c r="K8537" t="b">
        <v>1</v>
      </c>
      <c r="L8537" t="s">
        <v>24</v>
      </c>
      <c r="M8537">
        <v>8</v>
      </c>
      <c r="N8537">
        <f>G8537/SUMIF(B:B,B8537,G:G)*100</f>
        <v>6.1236451435119979E-2</v>
      </c>
      <c r="Q8537">
        <f>VLOOKUP(C8537, Categories_Pivot_Table!A:B, 2, FALSE)</f>
        <v>25.013711734693878</v>
      </c>
      <c r="T8537">
        <f t="shared" si="134"/>
        <v>2024</v>
      </c>
    </row>
    <row r="8538" spans="1:20" x14ac:dyDescent="0.2">
      <c r="A8538" t="s">
        <v>8795</v>
      </c>
      <c r="B8538" t="s">
        <v>47</v>
      </c>
      <c r="C8538" t="s">
        <v>135</v>
      </c>
      <c r="D8538" t="s">
        <v>358</v>
      </c>
      <c r="E8538">
        <v>32</v>
      </c>
      <c r="F8538">
        <v>1</v>
      </c>
      <c r="G8538">
        <v>32</v>
      </c>
      <c r="H8538" t="s">
        <v>17</v>
      </c>
      <c r="I8538" t="s">
        <v>46</v>
      </c>
      <c r="J8538" s="1">
        <v>45167</v>
      </c>
      <c r="K8538" t="b">
        <v>1</v>
      </c>
      <c r="L8538" t="s">
        <v>49</v>
      </c>
      <c r="M8538">
        <v>8</v>
      </c>
      <c r="N8538">
        <f>G8538/SUMIF(B:B,B8538,G:G)*100</f>
        <v>5.0847726947706284E-2</v>
      </c>
      <c r="Q8538">
        <f>VLOOKUP(C8538, Categories_Pivot_Table!A:B, 2, FALSE)</f>
        <v>23.146341463414632</v>
      </c>
      <c r="T8538">
        <f t="shared" si="134"/>
        <v>2023</v>
      </c>
    </row>
    <row r="8539" spans="1:20" x14ac:dyDescent="0.2">
      <c r="A8539" t="s">
        <v>8796</v>
      </c>
      <c r="B8539" t="s">
        <v>113</v>
      </c>
      <c r="C8539" t="s">
        <v>135</v>
      </c>
      <c r="D8539" t="s">
        <v>422</v>
      </c>
      <c r="E8539">
        <v>17</v>
      </c>
      <c r="F8539">
        <v>4</v>
      </c>
      <c r="G8539">
        <v>68</v>
      </c>
      <c r="H8539" t="s">
        <v>56</v>
      </c>
      <c r="I8539" t="s">
        <v>18</v>
      </c>
      <c r="J8539" s="1">
        <v>45261</v>
      </c>
      <c r="K8539" t="b">
        <v>0</v>
      </c>
      <c r="L8539" t="s">
        <v>65</v>
      </c>
      <c r="M8539">
        <v>12</v>
      </c>
      <c r="N8539">
        <f>G8539/SUMIF(B:B,B8539,G:G)*100</f>
        <v>0.11196548828478751</v>
      </c>
      <c r="Q8539">
        <f>VLOOKUP(C8539, Categories_Pivot_Table!A:B, 2, FALSE)</f>
        <v>23.146341463414632</v>
      </c>
      <c r="T8539">
        <f t="shared" si="134"/>
        <v>2023</v>
      </c>
    </row>
    <row r="8540" spans="1:20" x14ac:dyDescent="0.2">
      <c r="A8540" t="s">
        <v>8797</v>
      </c>
      <c r="B8540" t="s">
        <v>76</v>
      </c>
      <c r="C8540" t="s">
        <v>27</v>
      </c>
      <c r="D8540" t="s">
        <v>140</v>
      </c>
      <c r="E8540">
        <v>27.5</v>
      </c>
      <c r="F8540">
        <v>1</v>
      </c>
      <c r="G8540">
        <v>27.5</v>
      </c>
      <c r="H8540" t="s">
        <v>29</v>
      </c>
      <c r="I8540" t="s">
        <v>18</v>
      </c>
      <c r="J8540" s="1">
        <v>44763</v>
      </c>
      <c r="K8540" t="b">
        <v>1</v>
      </c>
      <c r="L8540" t="s">
        <v>42</v>
      </c>
      <c r="M8540">
        <v>7</v>
      </c>
      <c r="N8540">
        <f>G8540/SUMIF(B:B,B8540,G:G)*100</f>
        <v>4.6823254982419994E-2</v>
      </c>
      <c r="Q8540">
        <f>VLOOKUP(C8540, Categories_Pivot_Table!A:B, 2, FALSE)</f>
        <v>25.013711734693878</v>
      </c>
      <c r="T8540">
        <f t="shared" si="134"/>
        <v>2022</v>
      </c>
    </row>
    <row r="8541" spans="1:20" x14ac:dyDescent="0.2">
      <c r="A8541" t="s">
        <v>8798</v>
      </c>
      <c r="B8541" t="s">
        <v>44</v>
      </c>
      <c r="C8541" t="s">
        <v>33</v>
      </c>
      <c r="D8541" t="s">
        <v>398</v>
      </c>
      <c r="E8541">
        <v>21.5</v>
      </c>
      <c r="F8541">
        <v>5</v>
      </c>
      <c r="G8541">
        <v>107.5</v>
      </c>
      <c r="H8541" t="s">
        <v>56</v>
      </c>
      <c r="I8541" t="s">
        <v>46</v>
      </c>
      <c r="J8541" s="1">
        <v>45596</v>
      </c>
      <c r="K8541" t="b">
        <v>0</v>
      </c>
      <c r="L8541" t="s">
        <v>42</v>
      </c>
      <c r="M8541">
        <v>10</v>
      </c>
      <c r="N8541">
        <f>G8541/SUMIF(B:B,B8541,G:G)*100</f>
        <v>0.17711654268508678</v>
      </c>
      <c r="Q8541">
        <f>VLOOKUP(C8541, Categories_Pivot_Table!A:B, 2, FALSE)</f>
        <v>23.300574345883856</v>
      </c>
      <c r="T8541">
        <f t="shared" si="134"/>
        <v>2024</v>
      </c>
    </row>
    <row r="8542" spans="1:20" x14ac:dyDescent="0.2">
      <c r="A8542" t="s">
        <v>8799</v>
      </c>
      <c r="B8542" t="s">
        <v>26</v>
      </c>
      <c r="C8542" t="s">
        <v>74</v>
      </c>
      <c r="D8542" t="s">
        <v>456</v>
      </c>
      <c r="E8542">
        <v>11</v>
      </c>
      <c r="F8542">
        <v>10</v>
      </c>
      <c r="G8542">
        <v>110</v>
      </c>
      <c r="H8542" t="s">
        <v>56</v>
      </c>
      <c r="I8542" t="s">
        <v>18</v>
      </c>
      <c r="J8542" s="1">
        <v>45530</v>
      </c>
      <c r="K8542" t="b">
        <v>1</v>
      </c>
      <c r="L8542" t="s">
        <v>19</v>
      </c>
      <c r="M8542">
        <v>8</v>
      </c>
      <c r="N8542">
        <f>G8542/SUMIF(B:B,B8542,G:G)*100</f>
        <v>0.17728639004617505</v>
      </c>
      <c r="Q8542">
        <f>VLOOKUP(C8542, Categories_Pivot_Table!A:B, 2, FALSE)</f>
        <v>24.317096165933375</v>
      </c>
      <c r="T8542">
        <f t="shared" si="134"/>
        <v>2024</v>
      </c>
    </row>
    <row r="8543" spans="1:20" x14ac:dyDescent="0.2">
      <c r="A8543" t="s">
        <v>8800</v>
      </c>
      <c r="B8543" t="s">
        <v>44</v>
      </c>
      <c r="C8543" t="s">
        <v>74</v>
      </c>
      <c r="D8543" t="s">
        <v>456</v>
      </c>
      <c r="E8543">
        <v>11</v>
      </c>
      <c r="F8543">
        <v>1</v>
      </c>
      <c r="G8543">
        <v>11</v>
      </c>
      <c r="H8543" t="s">
        <v>17</v>
      </c>
      <c r="I8543" t="s">
        <v>46</v>
      </c>
      <c r="J8543" s="1">
        <v>45263</v>
      </c>
      <c r="K8543" t="b">
        <v>0</v>
      </c>
      <c r="L8543" t="s">
        <v>24</v>
      </c>
      <c r="M8543">
        <v>12</v>
      </c>
      <c r="N8543">
        <f>G8543/SUMIF(B:B,B8543,G:G)*100</f>
        <v>1.8123553204985623E-2</v>
      </c>
      <c r="Q8543">
        <f>VLOOKUP(C8543, Categories_Pivot_Table!A:B, 2, FALSE)</f>
        <v>24.317096165933375</v>
      </c>
      <c r="T8543">
        <f t="shared" si="134"/>
        <v>2023</v>
      </c>
    </row>
    <row r="8544" spans="1:20" x14ac:dyDescent="0.2">
      <c r="A8544" t="s">
        <v>8801</v>
      </c>
      <c r="B8544" t="s">
        <v>113</v>
      </c>
      <c r="C8544" t="s">
        <v>27</v>
      </c>
      <c r="D8544" t="s">
        <v>915</v>
      </c>
      <c r="E8544">
        <v>20</v>
      </c>
      <c r="F8544">
        <v>6</v>
      </c>
      <c r="G8544">
        <v>120</v>
      </c>
      <c r="H8544" t="s">
        <v>56</v>
      </c>
      <c r="I8544" t="s">
        <v>18</v>
      </c>
      <c r="J8544" s="1">
        <v>45090</v>
      </c>
      <c r="K8544" t="b">
        <v>1</v>
      </c>
      <c r="L8544" t="s">
        <v>49</v>
      </c>
      <c r="M8544">
        <v>6</v>
      </c>
      <c r="N8544">
        <f>G8544/SUMIF(B:B,B8544,G:G)*100</f>
        <v>0.19758615579668382</v>
      </c>
      <c r="Q8544">
        <f>VLOOKUP(C8544, Categories_Pivot_Table!A:B, 2, FALSE)</f>
        <v>25.013711734693878</v>
      </c>
      <c r="T8544">
        <f t="shared" si="134"/>
        <v>2023</v>
      </c>
    </row>
    <row r="8545" spans="1:20" x14ac:dyDescent="0.2">
      <c r="A8545" t="s">
        <v>8802</v>
      </c>
      <c r="B8545" t="s">
        <v>106</v>
      </c>
      <c r="C8545" t="s">
        <v>38</v>
      </c>
      <c r="D8545" t="s">
        <v>96</v>
      </c>
      <c r="E8545">
        <v>24.5</v>
      </c>
      <c r="F8545">
        <v>10</v>
      </c>
      <c r="G8545">
        <v>245</v>
      </c>
      <c r="H8545" t="s">
        <v>29</v>
      </c>
      <c r="I8545" t="s">
        <v>46</v>
      </c>
      <c r="J8545" s="1">
        <v>44956</v>
      </c>
      <c r="K8545" t="b">
        <v>0</v>
      </c>
      <c r="L8545" t="s">
        <v>19</v>
      </c>
      <c r="M8545">
        <v>1</v>
      </c>
      <c r="N8545">
        <f>G8545/SUMIF(B:B,B8545,G:G)*100</f>
        <v>0.39928292046936115</v>
      </c>
      <c r="Q8545">
        <f>VLOOKUP(C8545, Categories_Pivot_Table!A:B, 2, FALSE)</f>
        <v>23.088790931989923</v>
      </c>
      <c r="T8545">
        <f t="shared" si="134"/>
        <v>2023</v>
      </c>
    </row>
    <row r="8546" spans="1:20" x14ac:dyDescent="0.2">
      <c r="A8546" t="s">
        <v>8803</v>
      </c>
      <c r="B8546" t="s">
        <v>73</v>
      </c>
      <c r="C8546" t="s">
        <v>48</v>
      </c>
      <c r="D8546" t="s">
        <v>446</v>
      </c>
      <c r="E8546">
        <v>26</v>
      </c>
      <c r="F8546">
        <v>6</v>
      </c>
      <c r="G8546">
        <v>156</v>
      </c>
      <c r="H8546" t="s">
        <v>56</v>
      </c>
      <c r="I8546" t="s">
        <v>18</v>
      </c>
      <c r="J8546" s="1">
        <v>45405</v>
      </c>
      <c r="K8546" t="b">
        <v>1</v>
      </c>
      <c r="L8546" t="s">
        <v>49</v>
      </c>
      <c r="M8546">
        <v>4</v>
      </c>
      <c r="N8546">
        <f>G8546/SUMIF(B:B,B8546,G:G)*100</f>
        <v>0.26950219834325251</v>
      </c>
      <c r="Q8546">
        <f>VLOOKUP(C8546, Categories_Pivot_Table!A:B, 2, FALSE)</f>
        <v>23.348837209302324</v>
      </c>
      <c r="T8546">
        <f t="shared" si="134"/>
        <v>2024</v>
      </c>
    </row>
    <row r="8547" spans="1:20" x14ac:dyDescent="0.2">
      <c r="A8547" t="s">
        <v>8804</v>
      </c>
      <c r="B8547" t="s">
        <v>21</v>
      </c>
      <c r="C8547" t="s">
        <v>15</v>
      </c>
      <c r="D8547" t="s">
        <v>138</v>
      </c>
      <c r="E8547">
        <v>20</v>
      </c>
      <c r="F8547">
        <v>10</v>
      </c>
      <c r="G8547">
        <v>200</v>
      </c>
      <c r="H8547" t="s">
        <v>56</v>
      </c>
      <c r="I8547" t="s">
        <v>46</v>
      </c>
      <c r="J8547" s="1">
        <v>45314</v>
      </c>
      <c r="K8547" t="b">
        <v>0</v>
      </c>
      <c r="L8547" t="s">
        <v>49</v>
      </c>
      <c r="M8547">
        <v>1</v>
      </c>
      <c r="N8547">
        <f>G8547/SUMIF(B:B,B8547,G:G)*100</f>
        <v>0.3239784554327137</v>
      </c>
      <c r="Q8547">
        <f>VLOOKUP(C8547, Categories_Pivot_Table!A:B, 2, FALSE)</f>
        <v>23.063808900523561</v>
      </c>
      <c r="T8547">
        <f t="shared" si="134"/>
        <v>2024</v>
      </c>
    </row>
    <row r="8548" spans="1:20" x14ac:dyDescent="0.2">
      <c r="A8548" t="s">
        <v>8805</v>
      </c>
      <c r="B8548" t="s">
        <v>87</v>
      </c>
      <c r="C8548" t="s">
        <v>38</v>
      </c>
      <c r="D8548" t="s">
        <v>100</v>
      </c>
      <c r="E8548">
        <v>20</v>
      </c>
      <c r="F8548">
        <v>10</v>
      </c>
      <c r="G8548">
        <v>200</v>
      </c>
      <c r="H8548" t="s">
        <v>29</v>
      </c>
      <c r="I8548" t="s">
        <v>46</v>
      </c>
      <c r="J8548" s="1">
        <v>45092</v>
      </c>
      <c r="K8548" t="b">
        <v>1</v>
      </c>
      <c r="L8548" t="s">
        <v>42</v>
      </c>
      <c r="M8548">
        <v>6</v>
      </c>
      <c r="N8548">
        <f>G8548/SUMIF(B:B,B8548,G:G)*100</f>
        <v>0.30751725940618413</v>
      </c>
      <c r="Q8548">
        <f>VLOOKUP(C8548, Categories_Pivot_Table!A:B, 2, FALSE)</f>
        <v>23.088790931989923</v>
      </c>
      <c r="T8548">
        <f t="shared" si="134"/>
        <v>2023</v>
      </c>
    </row>
    <row r="8549" spans="1:20" x14ac:dyDescent="0.2">
      <c r="A8549" t="s">
        <v>8806</v>
      </c>
      <c r="B8549" t="s">
        <v>44</v>
      </c>
      <c r="C8549" t="s">
        <v>38</v>
      </c>
      <c r="D8549" t="s">
        <v>45</v>
      </c>
      <c r="E8549">
        <v>5</v>
      </c>
      <c r="F8549">
        <v>2</v>
      </c>
      <c r="G8549">
        <v>10</v>
      </c>
      <c r="H8549" t="s">
        <v>17</v>
      </c>
      <c r="I8549" t="s">
        <v>46</v>
      </c>
      <c r="J8549" s="1">
        <v>45549</v>
      </c>
      <c r="K8549" t="b">
        <v>0</v>
      </c>
      <c r="L8549" t="s">
        <v>35</v>
      </c>
      <c r="M8549">
        <v>9</v>
      </c>
      <c r="N8549">
        <f>G8549/SUMIF(B:B,B8549,G:G)*100</f>
        <v>1.6475957459077841E-2</v>
      </c>
      <c r="Q8549">
        <f>VLOOKUP(C8549, Categories_Pivot_Table!A:B, 2, FALSE)</f>
        <v>23.088790931989923</v>
      </c>
      <c r="T8549">
        <f t="shared" si="134"/>
        <v>2024</v>
      </c>
    </row>
    <row r="8550" spans="1:20" x14ac:dyDescent="0.2">
      <c r="A8550" t="s">
        <v>8807</v>
      </c>
      <c r="B8550" t="s">
        <v>121</v>
      </c>
      <c r="C8550" t="s">
        <v>27</v>
      </c>
      <c r="D8550" t="s">
        <v>55</v>
      </c>
      <c r="E8550">
        <v>36.5</v>
      </c>
      <c r="F8550">
        <v>7</v>
      </c>
      <c r="G8550">
        <v>255.5</v>
      </c>
      <c r="H8550" t="s">
        <v>17</v>
      </c>
      <c r="I8550" t="s">
        <v>46</v>
      </c>
      <c r="J8550" s="1">
        <v>45006</v>
      </c>
      <c r="K8550" t="b">
        <v>0</v>
      </c>
      <c r="L8550" t="s">
        <v>49</v>
      </c>
      <c r="M8550">
        <v>3</v>
      </c>
      <c r="N8550">
        <f>G8550/SUMIF(B:B,B8550,G:G)*100</f>
        <v>0.38965693413959024</v>
      </c>
      <c r="Q8550">
        <f>VLOOKUP(C8550, Categories_Pivot_Table!A:B, 2, FALSE)</f>
        <v>25.013711734693878</v>
      </c>
      <c r="T8550">
        <f t="shared" si="134"/>
        <v>2023</v>
      </c>
    </row>
    <row r="8551" spans="1:20" x14ac:dyDescent="0.2">
      <c r="A8551" t="s">
        <v>8808</v>
      </c>
      <c r="B8551" t="s">
        <v>113</v>
      </c>
      <c r="C8551" t="s">
        <v>48</v>
      </c>
      <c r="D8551" t="s">
        <v>149</v>
      </c>
      <c r="E8551">
        <v>38</v>
      </c>
      <c r="F8551">
        <v>8</v>
      </c>
      <c r="G8551">
        <v>304</v>
      </c>
      <c r="H8551" t="s">
        <v>56</v>
      </c>
      <c r="I8551" t="s">
        <v>18</v>
      </c>
      <c r="J8551" s="1">
        <v>44593</v>
      </c>
      <c r="K8551" t="b">
        <v>0</v>
      </c>
      <c r="L8551" t="s">
        <v>49</v>
      </c>
      <c r="M8551">
        <v>2</v>
      </c>
      <c r="N8551">
        <f>G8551/SUMIF(B:B,B8551,G:G)*100</f>
        <v>0.50055159468493238</v>
      </c>
      <c r="Q8551">
        <f>VLOOKUP(C8551, Categories_Pivot_Table!A:B, 2, FALSE)</f>
        <v>23.348837209302324</v>
      </c>
      <c r="T8551">
        <f t="shared" si="134"/>
        <v>2022</v>
      </c>
    </row>
    <row r="8552" spans="1:20" x14ac:dyDescent="0.2">
      <c r="A8552" t="s">
        <v>8809</v>
      </c>
      <c r="B8552" t="s">
        <v>173</v>
      </c>
      <c r="C8552" t="s">
        <v>33</v>
      </c>
      <c r="D8552" t="s">
        <v>179</v>
      </c>
      <c r="E8552">
        <v>9.5</v>
      </c>
      <c r="F8552">
        <v>6</v>
      </c>
      <c r="G8552">
        <v>57</v>
      </c>
      <c r="H8552" t="s">
        <v>56</v>
      </c>
      <c r="I8552" t="s">
        <v>18</v>
      </c>
      <c r="J8552" s="1">
        <v>45565</v>
      </c>
      <c r="K8552" t="b">
        <v>0</v>
      </c>
      <c r="L8552" t="s">
        <v>19</v>
      </c>
      <c r="M8552">
        <v>9</v>
      </c>
      <c r="N8552">
        <f>G8552/SUMIF(B:B,B8552,G:G)*100</f>
        <v>9.3733041719425772E-2</v>
      </c>
      <c r="Q8552">
        <f>VLOOKUP(C8552, Categories_Pivot_Table!A:B, 2, FALSE)</f>
        <v>23.300574345883856</v>
      </c>
      <c r="T8552">
        <f t="shared" si="134"/>
        <v>2024</v>
      </c>
    </row>
    <row r="8553" spans="1:20" x14ac:dyDescent="0.2">
      <c r="A8553" t="s">
        <v>8810</v>
      </c>
      <c r="B8553" t="s">
        <v>121</v>
      </c>
      <c r="C8553" t="s">
        <v>135</v>
      </c>
      <c r="D8553" t="s">
        <v>41</v>
      </c>
      <c r="E8553">
        <v>23</v>
      </c>
      <c r="F8553">
        <v>5</v>
      </c>
      <c r="G8553">
        <v>160</v>
      </c>
      <c r="H8553" t="s">
        <v>29</v>
      </c>
      <c r="I8553" t="s">
        <v>18</v>
      </c>
      <c r="J8553" s="1">
        <v>45060</v>
      </c>
      <c r="K8553" t="b">
        <v>1</v>
      </c>
      <c r="L8553" t="s">
        <v>24</v>
      </c>
      <c r="M8553">
        <v>5</v>
      </c>
      <c r="N8553">
        <f>G8553/SUMIF(B:B,B8553,G:G)*100</f>
        <v>0.24401217010698412</v>
      </c>
      <c r="Q8553">
        <f>VLOOKUP(C8553, Categories_Pivot_Table!A:B, 2, FALSE)</f>
        <v>23.146341463414632</v>
      </c>
      <c r="T8553">
        <f t="shared" si="134"/>
        <v>2023</v>
      </c>
    </row>
    <row r="8554" spans="1:20" x14ac:dyDescent="0.2">
      <c r="A8554" t="s">
        <v>8811</v>
      </c>
      <c r="B8554" t="s">
        <v>51</v>
      </c>
      <c r="C8554" t="s">
        <v>48</v>
      </c>
      <c r="D8554" t="s">
        <v>446</v>
      </c>
      <c r="E8554">
        <v>26</v>
      </c>
      <c r="F8554">
        <v>1</v>
      </c>
      <c r="G8554">
        <v>26</v>
      </c>
      <c r="H8554" t="s">
        <v>29</v>
      </c>
      <c r="I8554" t="s">
        <v>46</v>
      </c>
      <c r="J8554" s="1">
        <v>45056</v>
      </c>
      <c r="K8554" t="b">
        <v>0</v>
      </c>
      <c r="L8554" t="s">
        <v>30</v>
      </c>
      <c r="M8554">
        <v>5</v>
      </c>
      <c r="N8554">
        <f>G8554/SUMIF(B:B,B8554,G:G)*100</f>
        <v>4.0305703257010869E-2</v>
      </c>
      <c r="Q8554">
        <f>VLOOKUP(C8554, Categories_Pivot_Table!A:B, 2, FALSE)</f>
        <v>23.348837209302324</v>
      </c>
      <c r="T8554">
        <f t="shared" si="134"/>
        <v>2023</v>
      </c>
    </row>
    <row r="8555" spans="1:20" x14ac:dyDescent="0.2">
      <c r="A8555" t="s">
        <v>8812</v>
      </c>
      <c r="B8555" t="s">
        <v>81</v>
      </c>
      <c r="C8555" t="s">
        <v>27</v>
      </c>
      <c r="D8555" t="s">
        <v>305</v>
      </c>
      <c r="E8555">
        <v>23</v>
      </c>
      <c r="F8555">
        <v>5</v>
      </c>
      <c r="G8555">
        <v>115</v>
      </c>
      <c r="H8555" t="s">
        <v>29</v>
      </c>
      <c r="I8555" t="s">
        <v>46</v>
      </c>
      <c r="J8555" s="1">
        <v>45315</v>
      </c>
      <c r="K8555" t="b">
        <v>0</v>
      </c>
      <c r="L8555" t="s">
        <v>30</v>
      </c>
      <c r="M8555">
        <v>1</v>
      </c>
      <c r="N8555">
        <f>G8555/SUMIF(B:B,B8555,G:G)*100</f>
        <v>0.18209023758817522</v>
      </c>
      <c r="Q8555">
        <f>VLOOKUP(C8555, Categories_Pivot_Table!A:B, 2, FALSE)</f>
        <v>25.013711734693878</v>
      </c>
      <c r="T8555">
        <f t="shared" si="134"/>
        <v>2024</v>
      </c>
    </row>
    <row r="8556" spans="1:20" x14ac:dyDescent="0.2">
      <c r="A8556" t="s">
        <v>8813</v>
      </c>
      <c r="B8556" t="s">
        <v>26</v>
      </c>
      <c r="C8556" t="s">
        <v>22</v>
      </c>
      <c r="D8556" t="s">
        <v>214</v>
      </c>
      <c r="E8556">
        <v>9.5</v>
      </c>
      <c r="F8556">
        <v>8</v>
      </c>
      <c r="G8556">
        <v>76</v>
      </c>
      <c r="H8556" t="s">
        <v>17</v>
      </c>
      <c r="I8556" t="s">
        <v>18</v>
      </c>
      <c r="J8556" s="1">
        <v>45506</v>
      </c>
      <c r="K8556" t="b">
        <v>0</v>
      </c>
      <c r="L8556" t="s">
        <v>65</v>
      </c>
      <c r="M8556">
        <v>8</v>
      </c>
      <c r="N8556">
        <f>G8556/SUMIF(B:B,B8556,G:G)*100</f>
        <v>0.12248877857735729</v>
      </c>
      <c r="Q8556">
        <f>VLOOKUP(C8556, Categories_Pivot_Table!A:B, 2, FALSE)</f>
        <v>21.505681818181817</v>
      </c>
      <c r="T8556">
        <f t="shared" si="134"/>
        <v>2024</v>
      </c>
    </row>
    <row r="8557" spans="1:20" x14ac:dyDescent="0.2">
      <c r="A8557" t="s">
        <v>8814</v>
      </c>
      <c r="B8557" t="s">
        <v>63</v>
      </c>
      <c r="C8557" t="s">
        <v>15</v>
      </c>
      <c r="D8557" t="s">
        <v>138</v>
      </c>
      <c r="E8557">
        <v>20</v>
      </c>
      <c r="F8557">
        <v>10</v>
      </c>
      <c r="G8557">
        <v>200</v>
      </c>
      <c r="H8557" t="s">
        <v>29</v>
      </c>
      <c r="I8557" t="s">
        <v>18</v>
      </c>
      <c r="J8557" s="1">
        <v>44618</v>
      </c>
      <c r="K8557" t="b">
        <v>0</v>
      </c>
      <c r="L8557" t="s">
        <v>35</v>
      </c>
      <c r="M8557">
        <v>2</v>
      </c>
      <c r="N8557">
        <f>G8557/SUMIF(B:B,B8557,G:G)*100</f>
        <v>0.33042558815754691</v>
      </c>
      <c r="Q8557">
        <f>VLOOKUP(C8557, Categories_Pivot_Table!A:B, 2, FALSE)</f>
        <v>23.063808900523561</v>
      </c>
      <c r="T8557">
        <f t="shared" si="134"/>
        <v>2022</v>
      </c>
    </row>
    <row r="8558" spans="1:20" x14ac:dyDescent="0.2">
      <c r="A8558" t="s">
        <v>8815</v>
      </c>
      <c r="B8558" t="s">
        <v>54</v>
      </c>
      <c r="C8558" t="s">
        <v>22</v>
      </c>
      <c r="D8558" t="s">
        <v>527</v>
      </c>
      <c r="E8558">
        <v>23</v>
      </c>
      <c r="F8558">
        <v>5</v>
      </c>
      <c r="G8558">
        <v>115</v>
      </c>
      <c r="H8558" t="s">
        <v>56</v>
      </c>
      <c r="I8558" t="s">
        <v>46</v>
      </c>
      <c r="J8558" s="1">
        <v>44853</v>
      </c>
      <c r="K8558" t="b">
        <v>1</v>
      </c>
      <c r="L8558" t="s">
        <v>30</v>
      </c>
      <c r="M8558">
        <v>10</v>
      </c>
      <c r="N8558">
        <f>G8558/SUMIF(B:B,B8558,G:G)*100</f>
        <v>0.20120548328682281</v>
      </c>
      <c r="Q8558">
        <f>VLOOKUP(C8558, Categories_Pivot_Table!A:B, 2, FALSE)</f>
        <v>21.505681818181817</v>
      </c>
      <c r="T8558">
        <f t="shared" si="134"/>
        <v>2022</v>
      </c>
    </row>
    <row r="8559" spans="1:20" x14ac:dyDescent="0.2">
      <c r="A8559" t="s">
        <v>8816</v>
      </c>
      <c r="B8559" t="s">
        <v>87</v>
      </c>
      <c r="C8559" t="s">
        <v>135</v>
      </c>
      <c r="D8559" t="s">
        <v>507</v>
      </c>
      <c r="E8559">
        <v>29</v>
      </c>
      <c r="F8559">
        <v>6</v>
      </c>
      <c r="G8559">
        <v>174</v>
      </c>
      <c r="H8559" t="s">
        <v>56</v>
      </c>
      <c r="I8559" t="s">
        <v>18</v>
      </c>
      <c r="J8559" s="1">
        <v>45635</v>
      </c>
      <c r="K8559" t="b">
        <v>0</v>
      </c>
      <c r="L8559" t="s">
        <v>19</v>
      </c>
      <c r="M8559">
        <v>12</v>
      </c>
      <c r="N8559">
        <f>G8559/SUMIF(B:B,B8559,G:G)*100</f>
        <v>0.26754001568338021</v>
      </c>
      <c r="Q8559">
        <f>VLOOKUP(C8559, Categories_Pivot_Table!A:B, 2, FALSE)</f>
        <v>23.146341463414632</v>
      </c>
      <c r="T8559">
        <f t="shared" si="134"/>
        <v>2024</v>
      </c>
    </row>
    <row r="8560" spans="1:20" x14ac:dyDescent="0.2">
      <c r="A8560" t="s">
        <v>8817</v>
      </c>
      <c r="B8560" t="s">
        <v>76</v>
      </c>
      <c r="C8560" t="s">
        <v>22</v>
      </c>
      <c r="D8560" t="s">
        <v>283</v>
      </c>
      <c r="E8560">
        <v>8</v>
      </c>
      <c r="F8560">
        <v>1</v>
      </c>
      <c r="G8560">
        <v>8</v>
      </c>
      <c r="H8560" t="s">
        <v>56</v>
      </c>
      <c r="I8560" t="s">
        <v>46</v>
      </c>
      <c r="J8560" s="1">
        <v>45617</v>
      </c>
      <c r="K8560" t="b">
        <v>0</v>
      </c>
      <c r="L8560" t="s">
        <v>42</v>
      </c>
      <c r="M8560">
        <v>11</v>
      </c>
      <c r="N8560">
        <f>G8560/SUMIF(B:B,B8560,G:G)*100</f>
        <v>1.3621310540340364E-2</v>
      </c>
      <c r="Q8560">
        <f>VLOOKUP(C8560, Categories_Pivot_Table!A:B, 2, FALSE)</f>
        <v>21.505681818181817</v>
      </c>
      <c r="T8560">
        <f t="shared" si="134"/>
        <v>2024</v>
      </c>
    </row>
    <row r="8561" spans="1:20" x14ac:dyDescent="0.2">
      <c r="A8561" t="s">
        <v>8818</v>
      </c>
      <c r="B8561" t="s">
        <v>32</v>
      </c>
      <c r="C8561" t="s">
        <v>135</v>
      </c>
      <c r="D8561" t="s">
        <v>292</v>
      </c>
      <c r="E8561">
        <v>12.5</v>
      </c>
      <c r="F8561">
        <v>10</v>
      </c>
      <c r="G8561">
        <v>125</v>
      </c>
      <c r="H8561" t="s">
        <v>17</v>
      </c>
      <c r="I8561" t="s">
        <v>46</v>
      </c>
      <c r="J8561" s="1">
        <v>45531</v>
      </c>
      <c r="K8561" t="b">
        <v>0</v>
      </c>
      <c r="L8561" t="s">
        <v>49</v>
      </c>
      <c r="M8561">
        <v>8</v>
      </c>
      <c r="N8561">
        <f>G8561/SUMIF(B:B,B8561,G:G)*100</f>
        <v>0.21319234213107063</v>
      </c>
      <c r="Q8561">
        <f>VLOOKUP(C8561, Categories_Pivot_Table!A:B, 2, FALSE)</f>
        <v>23.146341463414632</v>
      </c>
      <c r="T8561">
        <f t="shared" si="134"/>
        <v>2024</v>
      </c>
    </row>
    <row r="8562" spans="1:20" x14ac:dyDescent="0.2">
      <c r="A8562" t="s">
        <v>8819</v>
      </c>
      <c r="B8562" t="s">
        <v>87</v>
      </c>
      <c r="C8562" t="s">
        <v>15</v>
      </c>
      <c r="D8562" t="s">
        <v>69</v>
      </c>
      <c r="E8562">
        <v>29</v>
      </c>
      <c r="F8562">
        <v>7</v>
      </c>
      <c r="G8562">
        <v>203</v>
      </c>
      <c r="H8562" t="s">
        <v>29</v>
      </c>
      <c r="I8562" t="s">
        <v>46</v>
      </c>
      <c r="J8562" s="1">
        <v>45148</v>
      </c>
      <c r="K8562" t="b">
        <v>0</v>
      </c>
      <c r="L8562" t="s">
        <v>42</v>
      </c>
      <c r="M8562">
        <v>8</v>
      </c>
      <c r="N8562">
        <f>G8562/SUMIF(B:B,B8562,G:G)*100</f>
        <v>0.31213001829727693</v>
      </c>
      <c r="Q8562">
        <f>VLOOKUP(C8562, Categories_Pivot_Table!A:B, 2, FALSE)</f>
        <v>23.063808900523561</v>
      </c>
      <c r="T8562">
        <f t="shared" si="134"/>
        <v>2023</v>
      </c>
    </row>
    <row r="8563" spans="1:20" x14ac:dyDescent="0.2">
      <c r="A8563" t="s">
        <v>8820</v>
      </c>
      <c r="B8563" t="s">
        <v>14</v>
      </c>
      <c r="C8563" t="s">
        <v>27</v>
      </c>
      <c r="D8563" t="s">
        <v>58</v>
      </c>
      <c r="E8563">
        <v>8</v>
      </c>
      <c r="F8563">
        <v>8</v>
      </c>
      <c r="G8563">
        <v>64</v>
      </c>
      <c r="H8563" t="s">
        <v>29</v>
      </c>
      <c r="I8563" t="s">
        <v>46</v>
      </c>
      <c r="J8563" s="1">
        <v>44986</v>
      </c>
      <c r="K8563" t="b">
        <v>1</v>
      </c>
      <c r="L8563" t="s">
        <v>30</v>
      </c>
      <c r="M8563">
        <v>3</v>
      </c>
      <c r="N8563">
        <f>G8563/SUMIF(B:B,B8563,G:G)*100</f>
        <v>0.10419464862796812</v>
      </c>
      <c r="Q8563">
        <f>VLOOKUP(C8563, Categories_Pivot_Table!A:B, 2, FALSE)</f>
        <v>25.013711734693878</v>
      </c>
      <c r="T8563">
        <f t="shared" si="134"/>
        <v>2023</v>
      </c>
    </row>
    <row r="8564" spans="1:20" x14ac:dyDescent="0.2">
      <c r="A8564" t="s">
        <v>8821</v>
      </c>
      <c r="B8564" t="s">
        <v>76</v>
      </c>
      <c r="C8564" t="s">
        <v>22</v>
      </c>
      <c r="D8564" t="s">
        <v>2045</v>
      </c>
      <c r="E8564">
        <v>21.5</v>
      </c>
      <c r="F8564">
        <v>5</v>
      </c>
      <c r="G8564">
        <v>107.5</v>
      </c>
      <c r="H8564" t="s">
        <v>29</v>
      </c>
      <c r="I8564" t="s">
        <v>18</v>
      </c>
      <c r="J8564" s="1">
        <v>45437</v>
      </c>
      <c r="K8564" t="b">
        <v>0</v>
      </c>
      <c r="L8564" t="s">
        <v>35</v>
      </c>
      <c r="M8564">
        <v>5</v>
      </c>
      <c r="N8564">
        <f>G8564/SUMIF(B:B,B8564,G:G)*100</f>
        <v>0.18303636038582363</v>
      </c>
      <c r="Q8564">
        <f>VLOOKUP(C8564, Categories_Pivot_Table!A:B, 2, FALSE)</f>
        <v>21.505681818181817</v>
      </c>
      <c r="T8564">
        <f t="shared" si="134"/>
        <v>2024</v>
      </c>
    </row>
    <row r="8565" spans="1:20" x14ac:dyDescent="0.2">
      <c r="A8565" t="s">
        <v>8822</v>
      </c>
      <c r="B8565" t="s">
        <v>73</v>
      </c>
      <c r="C8565" t="s">
        <v>135</v>
      </c>
      <c r="D8565" t="s">
        <v>507</v>
      </c>
      <c r="E8565">
        <v>29</v>
      </c>
      <c r="F8565">
        <v>7</v>
      </c>
      <c r="G8565">
        <v>203</v>
      </c>
      <c r="H8565" t="s">
        <v>56</v>
      </c>
      <c r="I8565" t="s">
        <v>18</v>
      </c>
      <c r="J8565" s="1">
        <v>45599</v>
      </c>
      <c r="K8565" t="b">
        <v>0</v>
      </c>
      <c r="L8565" t="s">
        <v>24</v>
      </c>
      <c r="M8565">
        <v>11</v>
      </c>
      <c r="N8565">
        <f>G8565/SUMIF(B:B,B8565,G:G)*100</f>
        <v>0.35069837348512989</v>
      </c>
      <c r="Q8565">
        <f>VLOOKUP(C8565, Categories_Pivot_Table!A:B, 2, FALSE)</f>
        <v>23.146341463414632</v>
      </c>
      <c r="T8565">
        <f t="shared" si="134"/>
        <v>2024</v>
      </c>
    </row>
    <row r="8566" spans="1:20" x14ac:dyDescent="0.2">
      <c r="A8566" t="s">
        <v>8823</v>
      </c>
      <c r="B8566" t="s">
        <v>76</v>
      </c>
      <c r="C8566" t="s">
        <v>135</v>
      </c>
      <c r="D8566" t="s">
        <v>605</v>
      </c>
      <c r="E8566">
        <v>21.5</v>
      </c>
      <c r="F8566">
        <v>5</v>
      </c>
      <c r="G8566">
        <v>107.5</v>
      </c>
      <c r="H8566" t="s">
        <v>17</v>
      </c>
      <c r="I8566" t="s">
        <v>46</v>
      </c>
      <c r="J8566" s="1">
        <v>45445</v>
      </c>
      <c r="K8566" t="b">
        <v>0</v>
      </c>
      <c r="L8566" t="s">
        <v>24</v>
      </c>
      <c r="M8566">
        <v>6</v>
      </c>
      <c r="N8566">
        <f>G8566/SUMIF(B:B,B8566,G:G)*100</f>
        <v>0.18303636038582363</v>
      </c>
      <c r="Q8566">
        <f>VLOOKUP(C8566, Categories_Pivot_Table!A:B, 2, FALSE)</f>
        <v>23.146341463414632</v>
      </c>
      <c r="T8566">
        <f t="shared" si="134"/>
        <v>2024</v>
      </c>
    </row>
    <row r="8567" spans="1:20" x14ac:dyDescent="0.2">
      <c r="A8567" t="s">
        <v>8824</v>
      </c>
      <c r="B8567" t="s">
        <v>106</v>
      </c>
      <c r="C8567" t="s">
        <v>15</v>
      </c>
      <c r="D8567" t="s">
        <v>226</v>
      </c>
      <c r="E8567">
        <v>27.5</v>
      </c>
      <c r="F8567">
        <v>7</v>
      </c>
      <c r="G8567">
        <v>192.5</v>
      </c>
      <c r="H8567" t="s">
        <v>56</v>
      </c>
      <c r="I8567" t="s">
        <v>46</v>
      </c>
      <c r="J8567" s="1">
        <v>45471</v>
      </c>
      <c r="K8567" t="b">
        <v>0</v>
      </c>
      <c r="L8567" t="s">
        <v>65</v>
      </c>
      <c r="M8567">
        <v>6</v>
      </c>
      <c r="N8567">
        <f>G8567/SUMIF(B:B,B8567,G:G)*100</f>
        <v>0.31372229465449802</v>
      </c>
      <c r="Q8567">
        <f>VLOOKUP(C8567, Categories_Pivot_Table!A:B, 2, FALSE)</f>
        <v>23.063808900523561</v>
      </c>
      <c r="T8567">
        <f t="shared" si="134"/>
        <v>2024</v>
      </c>
    </row>
    <row r="8568" spans="1:20" x14ac:dyDescent="0.2">
      <c r="A8568" t="s">
        <v>8825</v>
      </c>
      <c r="B8568" t="s">
        <v>44</v>
      </c>
      <c r="C8568" t="s">
        <v>48</v>
      </c>
      <c r="D8568" t="s">
        <v>195</v>
      </c>
      <c r="E8568">
        <v>20</v>
      </c>
      <c r="F8568">
        <v>8</v>
      </c>
      <c r="G8568">
        <v>160</v>
      </c>
      <c r="H8568" t="s">
        <v>17</v>
      </c>
      <c r="I8568" t="s">
        <v>18</v>
      </c>
      <c r="J8568" s="1">
        <v>45655</v>
      </c>
      <c r="K8568" t="b">
        <v>0</v>
      </c>
      <c r="L8568" t="s">
        <v>24</v>
      </c>
      <c r="M8568">
        <v>12</v>
      </c>
      <c r="N8568">
        <f>G8568/SUMIF(B:B,B8568,G:G)*100</f>
        <v>0.26361531934524546</v>
      </c>
      <c r="Q8568">
        <f>VLOOKUP(C8568, Categories_Pivot_Table!A:B, 2, FALSE)</f>
        <v>23.348837209302324</v>
      </c>
      <c r="T8568">
        <f t="shared" si="134"/>
        <v>2024</v>
      </c>
    </row>
    <row r="8569" spans="1:20" x14ac:dyDescent="0.2">
      <c r="A8569" t="s">
        <v>8826</v>
      </c>
      <c r="B8569" t="s">
        <v>32</v>
      </c>
      <c r="C8569" t="s">
        <v>135</v>
      </c>
      <c r="D8569" t="s">
        <v>276</v>
      </c>
      <c r="E8569">
        <v>6.5</v>
      </c>
      <c r="F8569">
        <v>1</v>
      </c>
      <c r="G8569">
        <v>6.5</v>
      </c>
      <c r="H8569" t="s">
        <v>56</v>
      </c>
      <c r="I8569" t="s">
        <v>46</v>
      </c>
      <c r="J8569" s="1">
        <v>45169</v>
      </c>
      <c r="K8569" t="b">
        <v>0</v>
      </c>
      <c r="L8569" t="s">
        <v>42</v>
      </c>
      <c r="M8569">
        <v>8</v>
      </c>
      <c r="N8569">
        <f>G8569/SUMIF(B:B,B8569,G:G)*100</f>
        <v>1.1086001790815673E-2</v>
      </c>
      <c r="Q8569">
        <f>VLOOKUP(C8569, Categories_Pivot_Table!A:B, 2, FALSE)</f>
        <v>23.146341463414632</v>
      </c>
      <c r="T8569">
        <f t="shared" si="134"/>
        <v>2023</v>
      </c>
    </row>
    <row r="8570" spans="1:20" x14ac:dyDescent="0.2">
      <c r="A8570" t="s">
        <v>8827</v>
      </c>
      <c r="B8570" t="s">
        <v>21</v>
      </c>
      <c r="C8570" t="s">
        <v>22</v>
      </c>
      <c r="D8570" t="s">
        <v>23</v>
      </c>
      <c r="E8570">
        <v>29</v>
      </c>
      <c r="F8570">
        <v>2</v>
      </c>
      <c r="G8570">
        <v>58</v>
      </c>
      <c r="H8570" t="s">
        <v>29</v>
      </c>
      <c r="I8570" t="s">
        <v>46</v>
      </c>
      <c r="J8570" s="1">
        <v>44764</v>
      </c>
      <c r="K8570" t="b">
        <v>0</v>
      </c>
      <c r="L8570" t="s">
        <v>65</v>
      </c>
      <c r="M8570">
        <v>7</v>
      </c>
      <c r="N8570">
        <f>G8570/SUMIF(B:B,B8570,G:G)*100</f>
        <v>9.3953752075486979E-2</v>
      </c>
      <c r="Q8570">
        <f>VLOOKUP(C8570, Categories_Pivot_Table!A:B, 2, FALSE)</f>
        <v>21.505681818181817</v>
      </c>
      <c r="T8570">
        <f t="shared" si="134"/>
        <v>2022</v>
      </c>
    </row>
    <row r="8571" spans="1:20" x14ac:dyDescent="0.2">
      <c r="A8571" t="s">
        <v>8828</v>
      </c>
      <c r="B8571" t="s">
        <v>90</v>
      </c>
      <c r="C8571" t="s">
        <v>33</v>
      </c>
      <c r="D8571" t="s">
        <v>398</v>
      </c>
      <c r="E8571">
        <v>21.5</v>
      </c>
      <c r="F8571">
        <v>4</v>
      </c>
      <c r="G8571">
        <v>86</v>
      </c>
      <c r="H8571" t="s">
        <v>56</v>
      </c>
      <c r="I8571" t="s">
        <v>46</v>
      </c>
      <c r="J8571" s="1">
        <v>45242</v>
      </c>
      <c r="K8571" t="b">
        <v>1</v>
      </c>
      <c r="L8571" t="s">
        <v>24</v>
      </c>
      <c r="M8571">
        <v>11</v>
      </c>
      <c r="N8571">
        <f>G8571/SUMIF(B:B,B8571,G:G)*100</f>
        <v>0.14541273545027222</v>
      </c>
      <c r="Q8571">
        <f>VLOOKUP(C8571, Categories_Pivot_Table!A:B, 2, FALSE)</f>
        <v>23.300574345883856</v>
      </c>
      <c r="T8571">
        <f t="shared" si="134"/>
        <v>2023</v>
      </c>
    </row>
    <row r="8572" spans="1:20" x14ac:dyDescent="0.2">
      <c r="A8572" t="s">
        <v>8829</v>
      </c>
      <c r="B8572" t="s">
        <v>128</v>
      </c>
      <c r="C8572" t="s">
        <v>135</v>
      </c>
      <c r="D8572" t="s">
        <v>216</v>
      </c>
      <c r="E8572">
        <v>14</v>
      </c>
      <c r="F8572">
        <v>2</v>
      </c>
      <c r="G8572">
        <v>28</v>
      </c>
      <c r="H8572" t="s">
        <v>56</v>
      </c>
      <c r="I8572" t="s">
        <v>46</v>
      </c>
      <c r="J8572" s="1">
        <v>44887</v>
      </c>
      <c r="K8572" t="b">
        <v>1</v>
      </c>
      <c r="L8572" t="s">
        <v>49</v>
      </c>
      <c r="M8572">
        <v>11</v>
      </c>
      <c r="N8572">
        <f>G8572/SUMIF(B:B,B8572,G:G)*100</f>
        <v>4.0904575468941738E-2</v>
      </c>
      <c r="Q8572">
        <f>VLOOKUP(C8572, Categories_Pivot_Table!A:B, 2, FALSE)</f>
        <v>23.146341463414632</v>
      </c>
      <c r="T8572">
        <f t="shared" si="134"/>
        <v>2022</v>
      </c>
    </row>
    <row r="8573" spans="1:20" x14ac:dyDescent="0.2">
      <c r="A8573" t="s">
        <v>8830</v>
      </c>
      <c r="B8573" t="s">
        <v>104</v>
      </c>
      <c r="C8573" t="s">
        <v>48</v>
      </c>
      <c r="D8573" t="s">
        <v>151</v>
      </c>
      <c r="E8573">
        <v>14</v>
      </c>
      <c r="F8573">
        <v>6</v>
      </c>
      <c r="G8573">
        <v>84</v>
      </c>
      <c r="H8573" t="s">
        <v>56</v>
      </c>
      <c r="I8573" t="s">
        <v>18</v>
      </c>
      <c r="J8573" s="1">
        <v>45045</v>
      </c>
      <c r="K8573" t="b">
        <v>0</v>
      </c>
      <c r="L8573" t="s">
        <v>35</v>
      </c>
      <c r="M8573">
        <v>4</v>
      </c>
      <c r="N8573">
        <f>G8573/SUMIF(B:B,B8573,G:G)*100</f>
        <v>0.13651211545024619</v>
      </c>
      <c r="Q8573">
        <f>VLOOKUP(C8573, Categories_Pivot_Table!A:B, 2, FALSE)</f>
        <v>23.348837209302324</v>
      </c>
      <c r="T8573">
        <f t="shared" si="134"/>
        <v>2023</v>
      </c>
    </row>
    <row r="8574" spans="1:20" x14ac:dyDescent="0.2">
      <c r="A8574" t="s">
        <v>8831</v>
      </c>
      <c r="B8574" t="s">
        <v>113</v>
      </c>
      <c r="C8574" t="s">
        <v>22</v>
      </c>
      <c r="D8574" t="s">
        <v>157</v>
      </c>
      <c r="E8574">
        <v>12.5</v>
      </c>
      <c r="F8574">
        <v>3</v>
      </c>
      <c r="G8574">
        <v>37.5</v>
      </c>
      <c r="H8574" t="s">
        <v>29</v>
      </c>
      <c r="I8574" t="s">
        <v>18</v>
      </c>
      <c r="J8574" s="1">
        <v>45496</v>
      </c>
      <c r="K8574" t="b">
        <v>1</v>
      </c>
      <c r="L8574" t="s">
        <v>49</v>
      </c>
      <c r="M8574">
        <v>7</v>
      </c>
      <c r="N8574">
        <f>G8574/SUMIF(B:B,B8574,G:G)*100</f>
        <v>6.1745673686463699E-2</v>
      </c>
      <c r="Q8574">
        <f>VLOOKUP(C8574, Categories_Pivot_Table!A:B, 2, FALSE)</f>
        <v>21.505681818181817</v>
      </c>
      <c r="T8574">
        <f t="shared" si="134"/>
        <v>2024</v>
      </c>
    </row>
    <row r="8575" spans="1:20" x14ac:dyDescent="0.2">
      <c r="A8575" t="s">
        <v>8832</v>
      </c>
      <c r="B8575" t="s">
        <v>51</v>
      </c>
      <c r="C8575" t="s">
        <v>33</v>
      </c>
      <c r="D8575" t="s">
        <v>209</v>
      </c>
      <c r="E8575">
        <v>24.5</v>
      </c>
      <c r="F8575">
        <v>7</v>
      </c>
      <c r="G8575">
        <v>171.5</v>
      </c>
      <c r="H8575" t="s">
        <v>17</v>
      </c>
      <c r="I8575" t="s">
        <v>18</v>
      </c>
      <c r="J8575" s="1">
        <v>44711</v>
      </c>
      <c r="K8575" t="b">
        <v>0</v>
      </c>
      <c r="L8575" t="s">
        <v>19</v>
      </c>
      <c r="M8575">
        <v>5</v>
      </c>
      <c r="N8575">
        <f>G8575/SUMIF(B:B,B8575,G:G)*100</f>
        <v>0.26586261956066781</v>
      </c>
      <c r="Q8575">
        <f>VLOOKUP(C8575, Categories_Pivot_Table!A:B, 2, FALSE)</f>
        <v>23.300574345883856</v>
      </c>
      <c r="T8575">
        <f t="shared" si="134"/>
        <v>2022</v>
      </c>
    </row>
    <row r="8576" spans="1:20" x14ac:dyDescent="0.2">
      <c r="A8576" t="s">
        <v>8833</v>
      </c>
      <c r="B8576" t="s">
        <v>76</v>
      </c>
      <c r="C8576" t="s">
        <v>135</v>
      </c>
      <c r="D8576" t="s">
        <v>422</v>
      </c>
      <c r="E8576">
        <v>17</v>
      </c>
      <c r="F8576">
        <v>9</v>
      </c>
      <c r="G8576">
        <v>153</v>
      </c>
      <c r="H8576" t="s">
        <v>17</v>
      </c>
      <c r="I8576" t="s">
        <v>46</v>
      </c>
      <c r="J8576" s="1">
        <v>44573</v>
      </c>
      <c r="K8576" t="b">
        <v>1</v>
      </c>
      <c r="L8576" t="s">
        <v>30</v>
      </c>
      <c r="M8576">
        <v>1</v>
      </c>
      <c r="N8576">
        <f>G8576/SUMIF(B:B,B8576,G:G)*100</f>
        <v>0.26050756408400944</v>
      </c>
      <c r="Q8576">
        <f>VLOOKUP(C8576, Categories_Pivot_Table!A:B, 2, FALSE)</f>
        <v>23.146341463414632</v>
      </c>
      <c r="T8576">
        <f t="shared" si="134"/>
        <v>2022</v>
      </c>
    </row>
    <row r="8577" spans="1:20" x14ac:dyDescent="0.2">
      <c r="A8577" t="s">
        <v>8834</v>
      </c>
      <c r="B8577" t="s">
        <v>84</v>
      </c>
      <c r="C8577" t="s">
        <v>48</v>
      </c>
      <c r="D8577" t="s">
        <v>294</v>
      </c>
      <c r="E8577">
        <v>6.5</v>
      </c>
      <c r="F8577">
        <v>7</v>
      </c>
      <c r="G8577">
        <v>45.5</v>
      </c>
      <c r="H8577" t="s">
        <v>17</v>
      </c>
      <c r="I8577" t="s">
        <v>18</v>
      </c>
      <c r="J8577" s="1">
        <v>44619</v>
      </c>
      <c r="K8577" t="b">
        <v>1</v>
      </c>
      <c r="L8577" t="s">
        <v>24</v>
      </c>
      <c r="M8577">
        <v>2</v>
      </c>
      <c r="N8577">
        <f>G8577/SUMIF(B:B,B8577,G:G)*100</f>
        <v>7.3663334277735054E-2</v>
      </c>
      <c r="Q8577">
        <f>VLOOKUP(C8577, Categories_Pivot_Table!A:B, 2, FALSE)</f>
        <v>23.348837209302324</v>
      </c>
      <c r="T8577">
        <f t="shared" si="134"/>
        <v>2022</v>
      </c>
    </row>
    <row r="8578" spans="1:20" x14ac:dyDescent="0.2">
      <c r="A8578" t="s">
        <v>8835</v>
      </c>
      <c r="B8578" t="s">
        <v>21</v>
      </c>
      <c r="C8578" t="s">
        <v>135</v>
      </c>
      <c r="D8578" t="s">
        <v>358</v>
      </c>
      <c r="E8578">
        <v>32</v>
      </c>
      <c r="F8578">
        <v>1</v>
      </c>
      <c r="G8578">
        <v>32</v>
      </c>
      <c r="H8578" t="s">
        <v>17</v>
      </c>
      <c r="I8578" t="s">
        <v>46</v>
      </c>
      <c r="J8578" s="1">
        <v>45123</v>
      </c>
      <c r="K8578" t="b">
        <v>0</v>
      </c>
      <c r="L8578" t="s">
        <v>24</v>
      </c>
      <c r="M8578">
        <v>7</v>
      </c>
      <c r="N8578">
        <f>G8578/SUMIF(B:B,B8578,G:G)*100</f>
        <v>5.18365528692342E-2</v>
      </c>
      <c r="Q8578">
        <f>VLOOKUP(C8578, Categories_Pivot_Table!A:B, 2, FALSE)</f>
        <v>23.146341463414632</v>
      </c>
      <c r="T8578">
        <f t="shared" ref="T8578:T8641" si="135">YEAR(J8578)</f>
        <v>2023</v>
      </c>
    </row>
    <row r="8579" spans="1:20" x14ac:dyDescent="0.2">
      <c r="A8579" t="s">
        <v>8836</v>
      </c>
      <c r="B8579" t="s">
        <v>84</v>
      </c>
      <c r="C8579" t="s">
        <v>22</v>
      </c>
      <c r="D8579" t="s">
        <v>251</v>
      </c>
      <c r="E8579">
        <v>38</v>
      </c>
      <c r="F8579">
        <v>6</v>
      </c>
      <c r="G8579">
        <v>228</v>
      </c>
      <c r="H8579" t="s">
        <v>29</v>
      </c>
      <c r="I8579" t="s">
        <v>46</v>
      </c>
      <c r="J8579" s="1">
        <v>44987</v>
      </c>
      <c r="K8579" t="b">
        <v>0</v>
      </c>
      <c r="L8579" t="s">
        <v>42</v>
      </c>
      <c r="M8579">
        <v>3</v>
      </c>
      <c r="N8579">
        <f>G8579/SUMIF(B:B,B8579,G:G)*100</f>
        <v>0.36912615857854048</v>
      </c>
      <c r="Q8579">
        <f>VLOOKUP(C8579, Categories_Pivot_Table!A:B, 2, FALSE)</f>
        <v>21.505681818181817</v>
      </c>
      <c r="T8579">
        <f t="shared" si="135"/>
        <v>2023</v>
      </c>
    </row>
    <row r="8580" spans="1:20" x14ac:dyDescent="0.2">
      <c r="A8580" t="s">
        <v>8837</v>
      </c>
      <c r="B8580" t="s">
        <v>37</v>
      </c>
      <c r="C8580" t="s">
        <v>27</v>
      </c>
      <c r="D8580" t="s">
        <v>538</v>
      </c>
      <c r="E8580">
        <v>11</v>
      </c>
      <c r="F8580">
        <v>6</v>
      </c>
      <c r="G8580">
        <v>66</v>
      </c>
      <c r="H8580" t="s">
        <v>17</v>
      </c>
      <c r="I8580" t="s">
        <v>18</v>
      </c>
      <c r="J8580" s="1">
        <v>45375</v>
      </c>
      <c r="K8580" t="b">
        <v>1</v>
      </c>
      <c r="L8580" t="s">
        <v>24</v>
      </c>
      <c r="M8580">
        <v>3</v>
      </c>
      <c r="N8580">
        <f>G8580/SUMIF(B:B,B8580,G:G)*100</f>
        <v>9.8544968607455069E-2</v>
      </c>
      <c r="Q8580">
        <f>VLOOKUP(C8580, Categories_Pivot_Table!A:B, 2, FALSE)</f>
        <v>25.013711734693878</v>
      </c>
      <c r="T8580">
        <f t="shared" si="135"/>
        <v>2024</v>
      </c>
    </row>
    <row r="8581" spans="1:20" x14ac:dyDescent="0.2">
      <c r="A8581" t="s">
        <v>8838</v>
      </c>
      <c r="B8581" t="s">
        <v>71</v>
      </c>
      <c r="C8581" t="s">
        <v>135</v>
      </c>
      <c r="D8581" t="s">
        <v>605</v>
      </c>
      <c r="E8581">
        <v>21.5</v>
      </c>
      <c r="F8581">
        <v>7</v>
      </c>
      <c r="G8581">
        <v>150.5</v>
      </c>
      <c r="H8581" t="s">
        <v>56</v>
      </c>
      <c r="I8581" t="s">
        <v>18</v>
      </c>
      <c r="J8581" s="1">
        <v>45332</v>
      </c>
      <c r="K8581" t="b">
        <v>0</v>
      </c>
      <c r="L8581" t="s">
        <v>35</v>
      </c>
      <c r="M8581">
        <v>2</v>
      </c>
      <c r="N8581">
        <f>G8581/SUMIF(B:B,B8581,G:G)*100</f>
        <v>0.23844417158474274</v>
      </c>
      <c r="Q8581">
        <f>VLOOKUP(C8581, Categories_Pivot_Table!A:B, 2, FALSE)</f>
        <v>23.146341463414632</v>
      </c>
      <c r="T8581">
        <f t="shared" si="135"/>
        <v>2024</v>
      </c>
    </row>
    <row r="8582" spans="1:20" x14ac:dyDescent="0.2">
      <c r="A8582" t="s">
        <v>8839</v>
      </c>
      <c r="B8582" t="s">
        <v>128</v>
      </c>
      <c r="C8582" t="s">
        <v>27</v>
      </c>
      <c r="D8582" t="s">
        <v>28</v>
      </c>
      <c r="E8582">
        <v>21.5</v>
      </c>
      <c r="F8582">
        <v>3</v>
      </c>
      <c r="G8582">
        <v>64.5</v>
      </c>
      <c r="H8582" t="s">
        <v>56</v>
      </c>
      <c r="I8582" t="s">
        <v>18</v>
      </c>
      <c r="J8582" s="1">
        <v>45526</v>
      </c>
      <c r="K8582" t="b">
        <v>0</v>
      </c>
      <c r="L8582" t="s">
        <v>42</v>
      </c>
      <c r="M8582">
        <v>8</v>
      </c>
      <c r="N8582">
        <f>G8582/SUMIF(B:B,B8582,G:G)*100</f>
        <v>9.4226611348097941E-2</v>
      </c>
      <c r="Q8582">
        <f>VLOOKUP(C8582, Categories_Pivot_Table!A:B, 2, FALSE)</f>
        <v>25.013711734693878</v>
      </c>
      <c r="T8582">
        <f t="shared" si="135"/>
        <v>2024</v>
      </c>
    </row>
    <row r="8583" spans="1:20" x14ac:dyDescent="0.2">
      <c r="A8583" t="s">
        <v>8840</v>
      </c>
      <c r="B8583" t="s">
        <v>121</v>
      </c>
      <c r="C8583" t="s">
        <v>48</v>
      </c>
      <c r="D8583" t="s">
        <v>958</v>
      </c>
      <c r="E8583">
        <v>8</v>
      </c>
      <c r="F8583">
        <v>5</v>
      </c>
      <c r="G8583">
        <v>40</v>
      </c>
      <c r="H8583" t="s">
        <v>17</v>
      </c>
      <c r="I8583" t="s">
        <v>18</v>
      </c>
      <c r="J8583" s="1">
        <v>45035</v>
      </c>
      <c r="K8583" t="b">
        <v>0</v>
      </c>
      <c r="L8583" t="s">
        <v>30</v>
      </c>
      <c r="M8583">
        <v>4</v>
      </c>
      <c r="N8583">
        <f>G8583/SUMIF(B:B,B8583,G:G)*100</f>
        <v>6.1003042526746029E-2</v>
      </c>
      <c r="Q8583">
        <f>VLOOKUP(C8583, Categories_Pivot_Table!A:B, 2, FALSE)</f>
        <v>23.348837209302324</v>
      </c>
      <c r="T8583">
        <f t="shared" si="135"/>
        <v>2023</v>
      </c>
    </row>
    <row r="8584" spans="1:20" x14ac:dyDescent="0.2">
      <c r="A8584" t="s">
        <v>8841</v>
      </c>
      <c r="B8584" t="s">
        <v>81</v>
      </c>
      <c r="C8584" t="s">
        <v>48</v>
      </c>
      <c r="D8584" t="s">
        <v>41</v>
      </c>
      <c r="E8584">
        <v>23</v>
      </c>
      <c r="F8584">
        <v>1</v>
      </c>
      <c r="G8584">
        <v>5</v>
      </c>
      <c r="H8584" t="s">
        <v>29</v>
      </c>
      <c r="I8584" t="s">
        <v>18</v>
      </c>
      <c r="J8584" s="1">
        <v>44886</v>
      </c>
      <c r="K8584" t="b">
        <v>0</v>
      </c>
      <c r="L8584" t="s">
        <v>19</v>
      </c>
      <c r="M8584">
        <v>11</v>
      </c>
      <c r="N8584">
        <f>G8584/SUMIF(B:B,B8584,G:G)*100</f>
        <v>7.9169668516597923E-3</v>
      </c>
      <c r="Q8584">
        <f>VLOOKUP(C8584, Categories_Pivot_Table!A:B, 2, FALSE)</f>
        <v>23.348837209302324</v>
      </c>
      <c r="T8584">
        <f t="shared" si="135"/>
        <v>2022</v>
      </c>
    </row>
    <row r="8585" spans="1:20" x14ac:dyDescent="0.2">
      <c r="A8585" t="s">
        <v>8842</v>
      </c>
      <c r="B8585" t="s">
        <v>90</v>
      </c>
      <c r="C8585" t="s">
        <v>33</v>
      </c>
      <c r="D8585" t="s">
        <v>116</v>
      </c>
      <c r="E8585">
        <v>20</v>
      </c>
      <c r="F8585">
        <v>4</v>
      </c>
      <c r="G8585">
        <v>80</v>
      </c>
      <c r="H8585" t="s">
        <v>29</v>
      </c>
      <c r="I8585" t="s">
        <v>46</v>
      </c>
      <c r="J8585" s="1">
        <v>45304</v>
      </c>
      <c r="K8585" t="b">
        <v>1</v>
      </c>
      <c r="L8585" t="s">
        <v>35</v>
      </c>
      <c r="M8585">
        <v>1</v>
      </c>
      <c r="N8585">
        <f>G8585/SUMIF(B:B,B8585,G:G)*100</f>
        <v>0.13526766088397416</v>
      </c>
      <c r="Q8585">
        <f>VLOOKUP(C8585, Categories_Pivot_Table!A:B, 2, FALSE)</f>
        <v>23.300574345883856</v>
      </c>
      <c r="T8585">
        <f t="shared" si="135"/>
        <v>2024</v>
      </c>
    </row>
    <row r="8586" spans="1:20" x14ac:dyDescent="0.2">
      <c r="A8586" t="s">
        <v>8843</v>
      </c>
      <c r="B8586" t="s">
        <v>118</v>
      </c>
      <c r="C8586" t="s">
        <v>15</v>
      </c>
      <c r="D8586" t="s">
        <v>183</v>
      </c>
      <c r="E8586">
        <v>14</v>
      </c>
      <c r="F8586">
        <v>1</v>
      </c>
      <c r="G8586">
        <v>14</v>
      </c>
      <c r="H8586" t="s">
        <v>17</v>
      </c>
      <c r="I8586" t="s">
        <v>46</v>
      </c>
      <c r="J8586" s="1">
        <v>45129</v>
      </c>
      <c r="K8586" t="b">
        <v>0</v>
      </c>
      <c r="L8586" t="s">
        <v>35</v>
      </c>
      <c r="M8586">
        <v>7</v>
      </c>
      <c r="N8586">
        <f>G8586/SUMIF(B:B,B8586,G:G)*100</f>
        <v>2.3027452012434824E-2</v>
      </c>
      <c r="Q8586">
        <f>VLOOKUP(C8586, Categories_Pivot_Table!A:B, 2, FALSE)</f>
        <v>23.063808900523561</v>
      </c>
      <c r="T8586">
        <f t="shared" si="135"/>
        <v>2023</v>
      </c>
    </row>
    <row r="8587" spans="1:20" x14ac:dyDescent="0.2">
      <c r="A8587" t="s">
        <v>8844</v>
      </c>
      <c r="B8587" t="s">
        <v>104</v>
      </c>
      <c r="C8587" t="s">
        <v>22</v>
      </c>
      <c r="D8587" t="s">
        <v>272</v>
      </c>
      <c r="E8587">
        <v>5</v>
      </c>
      <c r="F8587">
        <v>3</v>
      </c>
      <c r="G8587">
        <v>15</v>
      </c>
      <c r="H8587" t="s">
        <v>56</v>
      </c>
      <c r="I8587" t="s">
        <v>46</v>
      </c>
      <c r="J8587" s="1">
        <v>45066</v>
      </c>
      <c r="K8587" t="b">
        <v>0</v>
      </c>
      <c r="L8587" t="s">
        <v>35</v>
      </c>
      <c r="M8587">
        <v>5</v>
      </c>
      <c r="N8587">
        <f>G8587/SUMIF(B:B,B8587,G:G)*100</f>
        <v>2.4377163473258252E-2</v>
      </c>
      <c r="Q8587">
        <f>VLOOKUP(C8587, Categories_Pivot_Table!A:B, 2, FALSE)</f>
        <v>21.505681818181817</v>
      </c>
      <c r="T8587">
        <f t="shared" si="135"/>
        <v>2023</v>
      </c>
    </row>
    <row r="8588" spans="1:20" x14ac:dyDescent="0.2">
      <c r="A8588" t="s">
        <v>8845</v>
      </c>
      <c r="B8588" t="s">
        <v>51</v>
      </c>
      <c r="C8588" t="s">
        <v>15</v>
      </c>
      <c r="D8588" t="s">
        <v>570</v>
      </c>
      <c r="E8588">
        <v>6.5</v>
      </c>
      <c r="F8588">
        <v>6</v>
      </c>
      <c r="G8588">
        <v>39</v>
      </c>
      <c r="H8588" t="s">
        <v>29</v>
      </c>
      <c r="I8588" t="s">
        <v>46</v>
      </c>
      <c r="J8588" s="1">
        <v>44576</v>
      </c>
      <c r="K8588" t="b">
        <v>0</v>
      </c>
      <c r="L8588" t="s">
        <v>35</v>
      </c>
      <c r="M8588">
        <v>1</v>
      </c>
      <c r="N8588">
        <f>G8588/SUMIF(B:B,B8588,G:G)*100</f>
        <v>6.0458554885516297E-2</v>
      </c>
      <c r="Q8588">
        <f>VLOOKUP(C8588, Categories_Pivot_Table!A:B, 2, FALSE)</f>
        <v>23.063808900523561</v>
      </c>
      <c r="T8588">
        <f t="shared" si="135"/>
        <v>2022</v>
      </c>
    </row>
    <row r="8589" spans="1:20" x14ac:dyDescent="0.2">
      <c r="A8589" t="s">
        <v>8846</v>
      </c>
      <c r="B8589" t="s">
        <v>51</v>
      </c>
      <c r="C8589" t="s">
        <v>33</v>
      </c>
      <c r="D8589" t="s">
        <v>307</v>
      </c>
      <c r="E8589">
        <v>6.5</v>
      </c>
      <c r="F8589">
        <v>7</v>
      </c>
      <c r="G8589">
        <v>45.5</v>
      </c>
      <c r="H8589" t="s">
        <v>56</v>
      </c>
      <c r="I8589" t="s">
        <v>18</v>
      </c>
      <c r="J8589" s="1">
        <v>45005</v>
      </c>
      <c r="K8589" t="b">
        <v>0</v>
      </c>
      <c r="L8589" t="s">
        <v>19</v>
      </c>
      <c r="M8589">
        <v>3</v>
      </c>
      <c r="N8589">
        <f>G8589/SUMIF(B:B,B8589,G:G)*100</f>
        <v>7.0534980699769018E-2</v>
      </c>
      <c r="Q8589">
        <f>VLOOKUP(C8589, Categories_Pivot_Table!A:B, 2, FALSE)</f>
        <v>23.300574345883856</v>
      </c>
      <c r="T8589">
        <f t="shared" si="135"/>
        <v>2023</v>
      </c>
    </row>
    <row r="8590" spans="1:20" x14ac:dyDescent="0.2">
      <c r="A8590" t="s">
        <v>8847</v>
      </c>
      <c r="B8590" t="s">
        <v>37</v>
      </c>
      <c r="C8590" t="s">
        <v>135</v>
      </c>
      <c r="D8590" t="s">
        <v>144</v>
      </c>
      <c r="E8590">
        <v>11</v>
      </c>
      <c r="F8590">
        <v>6</v>
      </c>
      <c r="G8590">
        <v>66</v>
      </c>
      <c r="H8590" t="s">
        <v>29</v>
      </c>
      <c r="I8590" t="s">
        <v>18</v>
      </c>
      <c r="J8590" s="1">
        <v>45551</v>
      </c>
      <c r="K8590" t="b">
        <v>0</v>
      </c>
      <c r="L8590" t="s">
        <v>19</v>
      </c>
      <c r="M8590">
        <v>9</v>
      </c>
      <c r="N8590">
        <f>G8590/SUMIF(B:B,B8590,G:G)*100</f>
        <v>9.8544968607455069E-2</v>
      </c>
      <c r="Q8590">
        <f>VLOOKUP(C8590, Categories_Pivot_Table!A:B, 2, FALSE)</f>
        <v>23.146341463414632</v>
      </c>
      <c r="T8590">
        <f t="shared" si="135"/>
        <v>2024</v>
      </c>
    </row>
    <row r="8591" spans="1:20" x14ac:dyDescent="0.2">
      <c r="A8591" t="s">
        <v>8848</v>
      </c>
      <c r="B8591" t="s">
        <v>37</v>
      </c>
      <c r="C8591" t="s">
        <v>74</v>
      </c>
      <c r="D8591" t="s">
        <v>248</v>
      </c>
      <c r="E8591">
        <v>15.5</v>
      </c>
      <c r="F8591">
        <v>6</v>
      </c>
      <c r="G8591">
        <v>93</v>
      </c>
      <c r="H8591" t="s">
        <v>17</v>
      </c>
      <c r="I8591" t="s">
        <v>18</v>
      </c>
      <c r="J8591" s="1">
        <v>44633</v>
      </c>
      <c r="K8591" t="b">
        <v>0</v>
      </c>
      <c r="L8591" t="s">
        <v>24</v>
      </c>
      <c r="M8591">
        <v>3</v>
      </c>
      <c r="N8591">
        <f>G8591/SUMIF(B:B,B8591,G:G)*100</f>
        <v>0.13885881940141398</v>
      </c>
      <c r="Q8591">
        <f>VLOOKUP(C8591, Categories_Pivot_Table!A:B, 2, FALSE)</f>
        <v>24.317096165933375</v>
      </c>
      <c r="T8591">
        <f t="shared" si="135"/>
        <v>2022</v>
      </c>
    </row>
    <row r="8592" spans="1:20" x14ac:dyDescent="0.2">
      <c r="A8592" t="s">
        <v>8849</v>
      </c>
      <c r="B8592" t="s">
        <v>44</v>
      </c>
      <c r="C8592" t="s">
        <v>27</v>
      </c>
      <c r="D8592" t="s">
        <v>1132</v>
      </c>
      <c r="E8592">
        <v>9.5</v>
      </c>
      <c r="F8592">
        <v>6</v>
      </c>
      <c r="G8592">
        <v>57</v>
      </c>
      <c r="H8592" t="s">
        <v>29</v>
      </c>
      <c r="I8592" t="s">
        <v>46</v>
      </c>
      <c r="J8592" s="1">
        <v>45179</v>
      </c>
      <c r="K8592" t="b">
        <v>0</v>
      </c>
      <c r="L8592" t="s">
        <v>24</v>
      </c>
      <c r="M8592">
        <v>9</v>
      </c>
      <c r="N8592">
        <f>G8592/SUMIF(B:B,B8592,G:G)*100</f>
        <v>9.3912957516743695E-2</v>
      </c>
      <c r="Q8592">
        <f>VLOOKUP(C8592, Categories_Pivot_Table!A:B, 2, FALSE)</f>
        <v>25.013711734693878</v>
      </c>
      <c r="T8592">
        <f t="shared" si="135"/>
        <v>2023</v>
      </c>
    </row>
    <row r="8593" spans="1:20" x14ac:dyDescent="0.2">
      <c r="A8593" t="s">
        <v>8850</v>
      </c>
      <c r="B8593" t="s">
        <v>128</v>
      </c>
      <c r="C8593" t="s">
        <v>33</v>
      </c>
      <c r="D8593" t="s">
        <v>257</v>
      </c>
      <c r="E8593">
        <v>32</v>
      </c>
      <c r="F8593">
        <v>6</v>
      </c>
      <c r="G8593">
        <v>192</v>
      </c>
      <c r="H8593" t="s">
        <v>56</v>
      </c>
      <c r="I8593" t="s">
        <v>18</v>
      </c>
      <c r="J8593" s="1">
        <v>44910</v>
      </c>
      <c r="K8593" t="b">
        <v>1</v>
      </c>
      <c r="L8593" t="s">
        <v>42</v>
      </c>
      <c r="M8593">
        <v>12</v>
      </c>
      <c r="N8593">
        <f>G8593/SUMIF(B:B,B8593,G:G)*100</f>
        <v>0.28048851750131482</v>
      </c>
      <c r="Q8593">
        <f>VLOOKUP(C8593, Categories_Pivot_Table!A:B, 2, FALSE)</f>
        <v>23.300574345883856</v>
      </c>
      <c r="T8593">
        <f t="shared" si="135"/>
        <v>2022</v>
      </c>
    </row>
    <row r="8594" spans="1:20" x14ac:dyDescent="0.2">
      <c r="A8594" t="s">
        <v>8851</v>
      </c>
      <c r="B8594" t="s">
        <v>14</v>
      </c>
      <c r="C8594" t="s">
        <v>48</v>
      </c>
      <c r="D8594" t="s">
        <v>195</v>
      </c>
      <c r="E8594">
        <v>20</v>
      </c>
      <c r="F8594">
        <v>4</v>
      </c>
      <c r="G8594">
        <v>80</v>
      </c>
      <c r="H8594" t="s">
        <v>29</v>
      </c>
      <c r="I8594" t="s">
        <v>18</v>
      </c>
      <c r="J8594" s="1">
        <v>44577</v>
      </c>
      <c r="K8594" t="b">
        <v>0</v>
      </c>
      <c r="L8594" t="s">
        <v>24</v>
      </c>
      <c r="M8594">
        <v>1</v>
      </c>
      <c r="N8594">
        <f>G8594/SUMIF(B:B,B8594,G:G)*100</f>
        <v>0.13024331078496015</v>
      </c>
      <c r="Q8594">
        <f>VLOOKUP(C8594, Categories_Pivot_Table!A:B, 2, FALSE)</f>
        <v>23.348837209302324</v>
      </c>
      <c r="T8594">
        <f t="shared" si="135"/>
        <v>2022</v>
      </c>
    </row>
    <row r="8595" spans="1:20" x14ac:dyDescent="0.2">
      <c r="A8595" t="s">
        <v>8852</v>
      </c>
      <c r="B8595" t="s">
        <v>21</v>
      </c>
      <c r="C8595" t="s">
        <v>15</v>
      </c>
      <c r="D8595" t="s">
        <v>183</v>
      </c>
      <c r="E8595">
        <v>14</v>
      </c>
      <c r="F8595">
        <v>6</v>
      </c>
      <c r="G8595">
        <v>84</v>
      </c>
      <c r="H8595" t="s">
        <v>17</v>
      </c>
      <c r="I8595" t="s">
        <v>18</v>
      </c>
      <c r="J8595" s="1">
        <v>44930</v>
      </c>
      <c r="K8595" t="b">
        <v>1</v>
      </c>
      <c r="L8595" t="s">
        <v>30</v>
      </c>
      <c r="M8595">
        <v>1</v>
      </c>
      <c r="N8595">
        <f>G8595/SUMIF(B:B,B8595,G:G)*100</f>
        <v>0.13607095128173977</v>
      </c>
      <c r="Q8595">
        <f>VLOOKUP(C8595, Categories_Pivot_Table!A:B, 2, FALSE)</f>
        <v>23.063808900523561</v>
      </c>
      <c r="T8595">
        <f t="shared" si="135"/>
        <v>2023</v>
      </c>
    </row>
    <row r="8596" spans="1:20" x14ac:dyDescent="0.2">
      <c r="A8596" t="s">
        <v>8853</v>
      </c>
      <c r="B8596" t="s">
        <v>47</v>
      </c>
      <c r="C8596" t="s">
        <v>27</v>
      </c>
      <c r="D8596" t="s">
        <v>305</v>
      </c>
      <c r="E8596">
        <v>23</v>
      </c>
      <c r="F8596">
        <v>2</v>
      </c>
      <c r="G8596">
        <v>46</v>
      </c>
      <c r="H8596" t="s">
        <v>29</v>
      </c>
      <c r="I8596" t="s">
        <v>46</v>
      </c>
      <c r="J8596" s="1">
        <v>45175</v>
      </c>
      <c r="K8596" t="b">
        <v>1</v>
      </c>
      <c r="L8596" t="s">
        <v>30</v>
      </c>
      <c r="M8596">
        <v>9</v>
      </c>
      <c r="N8596">
        <f>G8596/SUMIF(B:B,B8596,G:G)*100</f>
        <v>7.3093607487327794E-2</v>
      </c>
      <c r="Q8596">
        <f>VLOOKUP(C8596, Categories_Pivot_Table!A:B, 2, FALSE)</f>
        <v>25.013711734693878</v>
      </c>
      <c r="T8596">
        <f t="shared" si="135"/>
        <v>2023</v>
      </c>
    </row>
    <row r="8597" spans="1:20" x14ac:dyDescent="0.2">
      <c r="A8597" t="s">
        <v>8854</v>
      </c>
      <c r="B8597" t="s">
        <v>14</v>
      </c>
      <c r="C8597" t="s">
        <v>33</v>
      </c>
      <c r="D8597" t="s">
        <v>34</v>
      </c>
      <c r="E8597">
        <v>27.5</v>
      </c>
      <c r="F8597">
        <v>10</v>
      </c>
      <c r="G8597">
        <v>275</v>
      </c>
      <c r="H8597" t="s">
        <v>17</v>
      </c>
      <c r="I8597" t="s">
        <v>46</v>
      </c>
      <c r="J8597" s="1">
        <v>45479</v>
      </c>
      <c r="K8597" t="b">
        <v>0</v>
      </c>
      <c r="L8597" t="s">
        <v>35</v>
      </c>
      <c r="M8597">
        <v>7</v>
      </c>
      <c r="N8597">
        <f>G8597/SUMIF(B:B,B8597,G:G)*100</f>
        <v>0.44771138082330053</v>
      </c>
      <c r="Q8597">
        <f>VLOOKUP(C8597, Categories_Pivot_Table!A:B, 2, FALSE)</f>
        <v>23.300574345883856</v>
      </c>
      <c r="T8597">
        <f t="shared" si="135"/>
        <v>2024</v>
      </c>
    </row>
    <row r="8598" spans="1:20" x14ac:dyDescent="0.2">
      <c r="A8598" t="s">
        <v>8855</v>
      </c>
      <c r="B8598" t="s">
        <v>121</v>
      </c>
      <c r="C8598" t="s">
        <v>33</v>
      </c>
      <c r="D8598" t="s">
        <v>259</v>
      </c>
      <c r="E8598">
        <v>33.5</v>
      </c>
      <c r="F8598">
        <v>9</v>
      </c>
      <c r="G8598">
        <v>301.5</v>
      </c>
      <c r="H8598" t="s">
        <v>29</v>
      </c>
      <c r="I8598" t="s">
        <v>46</v>
      </c>
      <c r="J8598" s="1">
        <v>45400</v>
      </c>
      <c r="K8598" t="b">
        <v>0</v>
      </c>
      <c r="L8598" t="s">
        <v>42</v>
      </c>
      <c r="M8598">
        <v>4</v>
      </c>
      <c r="N8598">
        <f>G8598/SUMIF(B:B,B8598,G:G)*100</f>
        <v>0.45981043304534808</v>
      </c>
      <c r="Q8598">
        <f>VLOOKUP(C8598, Categories_Pivot_Table!A:B, 2, FALSE)</f>
        <v>23.300574345883856</v>
      </c>
      <c r="T8598">
        <f t="shared" si="135"/>
        <v>2024</v>
      </c>
    </row>
    <row r="8599" spans="1:20" x14ac:dyDescent="0.2">
      <c r="A8599" t="s">
        <v>8856</v>
      </c>
      <c r="B8599" t="s">
        <v>37</v>
      </c>
      <c r="C8599" t="s">
        <v>38</v>
      </c>
      <c r="D8599" t="s">
        <v>165</v>
      </c>
      <c r="E8599">
        <v>36.5</v>
      </c>
      <c r="F8599">
        <v>6</v>
      </c>
      <c r="G8599">
        <v>219</v>
      </c>
      <c r="H8599" t="s">
        <v>56</v>
      </c>
      <c r="I8599" t="s">
        <v>18</v>
      </c>
      <c r="J8599" s="1">
        <v>44864</v>
      </c>
      <c r="K8599" t="b">
        <v>0</v>
      </c>
      <c r="L8599" t="s">
        <v>24</v>
      </c>
      <c r="M8599">
        <v>10</v>
      </c>
      <c r="N8599">
        <f>G8599/SUMIF(B:B,B8599,G:G)*100</f>
        <v>0.32699012310655545</v>
      </c>
      <c r="Q8599">
        <f>VLOOKUP(C8599, Categories_Pivot_Table!A:B, 2, FALSE)</f>
        <v>23.088790931989923</v>
      </c>
      <c r="T8599">
        <f t="shared" si="135"/>
        <v>2022</v>
      </c>
    </row>
    <row r="8600" spans="1:20" x14ac:dyDescent="0.2">
      <c r="A8600" t="s">
        <v>8857</v>
      </c>
      <c r="B8600" t="s">
        <v>84</v>
      </c>
      <c r="C8600" t="s">
        <v>15</v>
      </c>
      <c r="D8600" t="s">
        <v>98</v>
      </c>
      <c r="E8600">
        <v>36.5</v>
      </c>
      <c r="F8600">
        <v>1</v>
      </c>
      <c r="G8600">
        <v>36.5</v>
      </c>
      <c r="H8600" t="s">
        <v>29</v>
      </c>
      <c r="I8600" t="s">
        <v>18</v>
      </c>
      <c r="J8600" s="1">
        <v>44827</v>
      </c>
      <c r="K8600" t="b">
        <v>1</v>
      </c>
      <c r="L8600" t="s">
        <v>65</v>
      </c>
      <c r="M8600">
        <v>9</v>
      </c>
      <c r="N8600">
        <f>G8600/SUMIF(B:B,B8600,G:G)*100</f>
        <v>5.9092564860161088E-2</v>
      </c>
      <c r="Q8600">
        <f>VLOOKUP(C8600, Categories_Pivot_Table!A:B, 2, FALSE)</f>
        <v>23.063808900523561</v>
      </c>
      <c r="T8600">
        <f t="shared" si="135"/>
        <v>2022</v>
      </c>
    </row>
    <row r="8601" spans="1:20" x14ac:dyDescent="0.2">
      <c r="A8601" t="s">
        <v>8858</v>
      </c>
      <c r="B8601" t="s">
        <v>71</v>
      </c>
      <c r="C8601" t="s">
        <v>74</v>
      </c>
      <c r="D8601" t="s">
        <v>626</v>
      </c>
      <c r="E8601">
        <v>26</v>
      </c>
      <c r="F8601">
        <v>3</v>
      </c>
      <c r="G8601">
        <v>78</v>
      </c>
      <c r="H8601" t="s">
        <v>56</v>
      </c>
      <c r="I8601" t="s">
        <v>18</v>
      </c>
      <c r="J8601" s="1">
        <v>45511</v>
      </c>
      <c r="K8601" t="b">
        <v>0</v>
      </c>
      <c r="L8601" t="s">
        <v>30</v>
      </c>
      <c r="M8601">
        <v>8</v>
      </c>
      <c r="N8601">
        <f>G8601/SUMIF(B:B,B8601,G:G)*100</f>
        <v>0.12357903909375371</v>
      </c>
      <c r="Q8601">
        <f>VLOOKUP(C8601, Categories_Pivot_Table!A:B, 2, FALSE)</f>
        <v>24.317096165933375</v>
      </c>
      <c r="T8601">
        <f t="shared" si="135"/>
        <v>2024</v>
      </c>
    </row>
    <row r="8602" spans="1:20" x14ac:dyDescent="0.2">
      <c r="A8602" t="s">
        <v>8859</v>
      </c>
      <c r="B8602" t="s">
        <v>104</v>
      </c>
      <c r="C8602" t="s">
        <v>38</v>
      </c>
      <c r="D8602" t="s">
        <v>175</v>
      </c>
      <c r="E8602">
        <v>30.5</v>
      </c>
      <c r="F8602">
        <v>9</v>
      </c>
      <c r="G8602">
        <v>274.5</v>
      </c>
      <c r="H8602" t="s">
        <v>56</v>
      </c>
      <c r="I8602" t="s">
        <v>46</v>
      </c>
      <c r="J8602" s="1">
        <v>44731</v>
      </c>
      <c r="K8602" t="b">
        <v>0</v>
      </c>
      <c r="L8602" t="s">
        <v>24</v>
      </c>
      <c r="M8602">
        <v>6</v>
      </c>
      <c r="N8602">
        <f>G8602/SUMIF(B:B,B8602,G:G)*100</f>
        <v>0.44610209156062597</v>
      </c>
      <c r="Q8602">
        <f>VLOOKUP(C8602, Categories_Pivot_Table!A:B, 2, FALSE)</f>
        <v>23.088790931989923</v>
      </c>
      <c r="T8602">
        <f t="shared" si="135"/>
        <v>2022</v>
      </c>
    </row>
    <row r="8603" spans="1:20" x14ac:dyDescent="0.2">
      <c r="A8603" t="s">
        <v>8860</v>
      </c>
      <c r="B8603" t="s">
        <v>81</v>
      </c>
      <c r="C8603" t="s">
        <v>135</v>
      </c>
      <c r="D8603" t="s">
        <v>724</v>
      </c>
      <c r="E8603">
        <v>38</v>
      </c>
      <c r="F8603">
        <v>10</v>
      </c>
      <c r="G8603">
        <v>380</v>
      </c>
      <c r="H8603" t="s">
        <v>56</v>
      </c>
      <c r="I8603" t="s">
        <v>46</v>
      </c>
      <c r="J8603" s="1">
        <v>45413</v>
      </c>
      <c r="K8603" t="b">
        <v>0</v>
      </c>
      <c r="L8603" t="s">
        <v>30</v>
      </c>
      <c r="M8603">
        <v>5</v>
      </c>
      <c r="N8603">
        <f>G8603/SUMIF(B:B,B8603,G:G)*100</f>
        <v>0.60168948072614414</v>
      </c>
      <c r="Q8603">
        <f>VLOOKUP(C8603, Categories_Pivot_Table!A:B, 2, FALSE)</f>
        <v>23.146341463414632</v>
      </c>
      <c r="T8603">
        <f t="shared" si="135"/>
        <v>2024</v>
      </c>
    </row>
    <row r="8604" spans="1:20" x14ac:dyDescent="0.2">
      <c r="A8604" t="s">
        <v>8861</v>
      </c>
      <c r="B8604" t="s">
        <v>14</v>
      </c>
      <c r="C8604" t="s">
        <v>22</v>
      </c>
      <c r="D8604" t="s">
        <v>283</v>
      </c>
      <c r="E8604">
        <v>8</v>
      </c>
      <c r="F8604">
        <v>3</v>
      </c>
      <c r="G8604">
        <v>24</v>
      </c>
      <c r="H8604" t="s">
        <v>29</v>
      </c>
      <c r="I8604" t="s">
        <v>18</v>
      </c>
      <c r="J8604" s="1">
        <v>45651</v>
      </c>
      <c r="K8604" t="b">
        <v>0</v>
      </c>
      <c r="L8604" t="s">
        <v>30</v>
      </c>
      <c r="M8604">
        <v>12</v>
      </c>
      <c r="N8604">
        <f>G8604/SUMIF(B:B,B8604,G:G)*100</f>
        <v>3.9072993235488046E-2</v>
      </c>
      <c r="Q8604">
        <f>VLOOKUP(C8604, Categories_Pivot_Table!A:B, 2, FALSE)</f>
        <v>21.505681818181817</v>
      </c>
      <c r="T8604">
        <f t="shared" si="135"/>
        <v>2024</v>
      </c>
    </row>
    <row r="8605" spans="1:20" x14ac:dyDescent="0.2">
      <c r="A8605" t="s">
        <v>8862</v>
      </c>
      <c r="B8605" t="s">
        <v>47</v>
      </c>
      <c r="C8605" t="s">
        <v>33</v>
      </c>
      <c r="D8605" t="s">
        <v>398</v>
      </c>
      <c r="E8605">
        <v>21.5</v>
      </c>
      <c r="F8605">
        <v>6</v>
      </c>
      <c r="G8605">
        <v>129</v>
      </c>
      <c r="H8605" t="s">
        <v>29</v>
      </c>
      <c r="I8605" t="s">
        <v>18</v>
      </c>
      <c r="J8605" s="1">
        <v>45174</v>
      </c>
      <c r="K8605" t="b">
        <v>0</v>
      </c>
      <c r="L8605" t="s">
        <v>49</v>
      </c>
      <c r="M8605">
        <v>9</v>
      </c>
      <c r="N8605">
        <f>G8605/SUMIF(B:B,B8605,G:G)*100</f>
        <v>0.204979899257941</v>
      </c>
      <c r="Q8605">
        <f>VLOOKUP(C8605, Categories_Pivot_Table!A:B, 2, FALSE)</f>
        <v>23.300574345883856</v>
      </c>
      <c r="T8605">
        <f t="shared" si="135"/>
        <v>2023</v>
      </c>
    </row>
    <row r="8606" spans="1:20" x14ac:dyDescent="0.2">
      <c r="A8606" t="s">
        <v>8863</v>
      </c>
      <c r="B8606" t="s">
        <v>95</v>
      </c>
      <c r="C8606" t="s">
        <v>22</v>
      </c>
      <c r="D8606" t="s">
        <v>214</v>
      </c>
      <c r="E8606">
        <v>9.5</v>
      </c>
      <c r="F8606">
        <v>3</v>
      </c>
      <c r="G8606">
        <v>28.5</v>
      </c>
      <c r="H8606" t="s">
        <v>29</v>
      </c>
      <c r="I8606" t="s">
        <v>18</v>
      </c>
      <c r="J8606" s="1">
        <v>45343</v>
      </c>
      <c r="K8606" t="b">
        <v>0</v>
      </c>
      <c r="L8606" t="s">
        <v>30</v>
      </c>
      <c r="M8606">
        <v>2</v>
      </c>
      <c r="N8606">
        <f>G8606/SUMIF(B:B,B8606,G:G)*100</f>
        <v>4.2315315917240151E-2</v>
      </c>
      <c r="Q8606">
        <f>VLOOKUP(C8606, Categories_Pivot_Table!A:B, 2, FALSE)</f>
        <v>21.505681818181817</v>
      </c>
      <c r="T8606">
        <f t="shared" si="135"/>
        <v>2024</v>
      </c>
    </row>
    <row r="8607" spans="1:20" x14ac:dyDescent="0.2">
      <c r="A8607" t="s">
        <v>8864</v>
      </c>
      <c r="B8607" t="s">
        <v>84</v>
      </c>
      <c r="C8607" t="s">
        <v>22</v>
      </c>
      <c r="D8607" t="s">
        <v>205</v>
      </c>
      <c r="E8607">
        <v>15.5</v>
      </c>
      <c r="F8607">
        <v>9</v>
      </c>
      <c r="G8607">
        <v>139.5</v>
      </c>
      <c r="H8607" t="s">
        <v>56</v>
      </c>
      <c r="I8607" t="s">
        <v>18</v>
      </c>
      <c r="J8607" s="1">
        <v>44769</v>
      </c>
      <c r="K8607" t="b">
        <v>0</v>
      </c>
      <c r="L8607" t="s">
        <v>30</v>
      </c>
      <c r="M8607">
        <v>7</v>
      </c>
      <c r="N8607">
        <f>G8607/SUMIF(B:B,B8607,G:G)*100</f>
        <v>0.2258469259723965</v>
      </c>
      <c r="Q8607">
        <f>VLOOKUP(C8607, Categories_Pivot_Table!A:B, 2, FALSE)</f>
        <v>21.505681818181817</v>
      </c>
      <c r="T8607">
        <f t="shared" si="135"/>
        <v>2022</v>
      </c>
    </row>
    <row r="8608" spans="1:20" x14ac:dyDescent="0.2">
      <c r="A8608" t="s">
        <v>8865</v>
      </c>
      <c r="B8608" t="s">
        <v>47</v>
      </c>
      <c r="C8608" t="s">
        <v>33</v>
      </c>
      <c r="D8608" t="s">
        <v>109</v>
      </c>
      <c r="E8608">
        <v>41</v>
      </c>
      <c r="F8608">
        <v>9</v>
      </c>
      <c r="G8608">
        <v>369</v>
      </c>
      <c r="H8608" t="s">
        <v>29</v>
      </c>
      <c r="I8608" t="s">
        <v>18</v>
      </c>
      <c r="J8608" s="1">
        <v>45536</v>
      </c>
      <c r="K8608" t="b">
        <v>1</v>
      </c>
      <c r="L8608" t="s">
        <v>24</v>
      </c>
      <c r="M8608">
        <v>9</v>
      </c>
      <c r="N8608">
        <f>G8608/SUMIF(B:B,B8608,G:G)*100</f>
        <v>0.58633785136573824</v>
      </c>
      <c r="Q8608">
        <f>VLOOKUP(C8608, Categories_Pivot_Table!A:B, 2, FALSE)</f>
        <v>23.300574345883856</v>
      </c>
      <c r="T8608">
        <f t="shared" si="135"/>
        <v>2024</v>
      </c>
    </row>
    <row r="8609" spans="1:20" x14ac:dyDescent="0.2">
      <c r="A8609" t="s">
        <v>8866</v>
      </c>
      <c r="B8609" t="s">
        <v>14</v>
      </c>
      <c r="C8609" t="s">
        <v>38</v>
      </c>
      <c r="D8609" t="s">
        <v>241</v>
      </c>
      <c r="E8609">
        <v>17</v>
      </c>
      <c r="F8609">
        <v>7</v>
      </c>
      <c r="G8609">
        <v>119</v>
      </c>
      <c r="H8609" t="s">
        <v>29</v>
      </c>
      <c r="I8609" t="s">
        <v>46</v>
      </c>
      <c r="J8609" s="1">
        <v>45456</v>
      </c>
      <c r="K8609" t="b">
        <v>1</v>
      </c>
      <c r="L8609" t="s">
        <v>42</v>
      </c>
      <c r="M8609">
        <v>6</v>
      </c>
      <c r="N8609">
        <f>G8609/SUMIF(B:B,B8609,G:G)*100</f>
        <v>0.19373692479262825</v>
      </c>
      <c r="Q8609">
        <f>VLOOKUP(C8609, Categories_Pivot_Table!A:B, 2, FALSE)</f>
        <v>23.088790931989923</v>
      </c>
      <c r="T8609">
        <f t="shared" si="135"/>
        <v>2024</v>
      </c>
    </row>
    <row r="8610" spans="1:20" x14ac:dyDescent="0.2">
      <c r="A8610" t="s">
        <v>8867</v>
      </c>
      <c r="B8610" t="s">
        <v>81</v>
      </c>
      <c r="C8610" t="s">
        <v>15</v>
      </c>
      <c r="D8610" t="s">
        <v>138</v>
      </c>
      <c r="E8610">
        <v>20</v>
      </c>
      <c r="F8610">
        <v>6</v>
      </c>
      <c r="G8610">
        <v>120</v>
      </c>
      <c r="H8610" t="s">
        <v>29</v>
      </c>
      <c r="I8610" t="s">
        <v>18</v>
      </c>
      <c r="J8610" s="1">
        <v>44588</v>
      </c>
      <c r="K8610" t="b">
        <v>1</v>
      </c>
      <c r="L8610" t="s">
        <v>42</v>
      </c>
      <c r="M8610">
        <v>1</v>
      </c>
      <c r="N8610">
        <f>G8610/SUMIF(B:B,B8610,G:G)*100</f>
        <v>0.19000720443983501</v>
      </c>
      <c r="Q8610">
        <f>VLOOKUP(C8610, Categories_Pivot_Table!A:B, 2, FALSE)</f>
        <v>23.063808900523561</v>
      </c>
      <c r="T8610">
        <f t="shared" si="135"/>
        <v>2022</v>
      </c>
    </row>
    <row r="8611" spans="1:20" x14ac:dyDescent="0.2">
      <c r="A8611" t="s">
        <v>8868</v>
      </c>
      <c r="B8611" t="s">
        <v>104</v>
      </c>
      <c r="C8611" t="s">
        <v>33</v>
      </c>
      <c r="D8611" t="s">
        <v>78</v>
      </c>
      <c r="E8611">
        <v>14</v>
      </c>
      <c r="F8611">
        <v>3</v>
      </c>
      <c r="G8611">
        <v>42</v>
      </c>
      <c r="H8611" t="s">
        <v>56</v>
      </c>
      <c r="I8611" t="s">
        <v>46</v>
      </c>
      <c r="J8611" s="1">
        <v>45278</v>
      </c>
      <c r="K8611" t="b">
        <v>0</v>
      </c>
      <c r="L8611" t="s">
        <v>19</v>
      </c>
      <c r="M8611">
        <v>12</v>
      </c>
      <c r="N8611">
        <f>G8611/SUMIF(B:B,B8611,G:G)*100</f>
        <v>6.8256057725123095E-2</v>
      </c>
      <c r="Q8611">
        <f>VLOOKUP(C8611, Categories_Pivot_Table!A:B, 2, FALSE)</f>
        <v>23.300574345883856</v>
      </c>
      <c r="T8611">
        <f t="shared" si="135"/>
        <v>2023</v>
      </c>
    </row>
    <row r="8612" spans="1:20" x14ac:dyDescent="0.2">
      <c r="A8612" t="s">
        <v>8869</v>
      </c>
      <c r="B8612" t="s">
        <v>63</v>
      </c>
      <c r="C8612" t="s">
        <v>27</v>
      </c>
      <c r="D8612" t="s">
        <v>140</v>
      </c>
      <c r="E8612">
        <v>27.5</v>
      </c>
      <c r="F8612">
        <v>7</v>
      </c>
      <c r="G8612">
        <v>192.5</v>
      </c>
      <c r="H8612" t="s">
        <v>17</v>
      </c>
      <c r="I8612" t="s">
        <v>46</v>
      </c>
      <c r="J8612" s="1">
        <v>45500</v>
      </c>
      <c r="K8612" t="b">
        <v>1</v>
      </c>
      <c r="L8612" t="s">
        <v>35</v>
      </c>
      <c r="M8612">
        <v>7</v>
      </c>
      <c r="N8612">
        <f>G8612/SUMIF(B:B,B8612,G:G)*100</f>
        <v>0.31803462860163889</v>
      </c>
      <c r="Q8612">
        <f>VLOOKUP(C8612, Categories_Pivot_Table!A:B, 2, FALSE)</f>
        <v>25.013711734693878</v>
      </c>
      <c r="T8612">
        <f t="shared" si="135"/>
        <v>2024</v>
      </c>
    </row>
    <row r="8613" spans="1:20" x14ac:dyDescent="0.2">
      <c r="A8613" t="s">
        <v>8870</v>
      </c>
      <c r="B8613" t="s">
        <v>90</v>
      </c>
      <c r="C8613" t="s">
        <v>15</v>
      </c>
      <c r="D8613" t="s">
        <v>494</v>
      </c>
      <c r="E8613">
        <v>33.5</v>
      </c>
      <c r="F8613">
        <v>1</v>
      </c>
      <c r="G8613">
        <v>33.5</v>
      </c>
      <c r="H8613" t="s">
        <v>56</v>
      </c>
      <c r="I8613" t="s">
        <v>46</v>
      </c>
      <c r="J8613" s="1">
        <v>45429</v>
      </c>
      <c r="K8613" t="b">
        <v>0</v>
      </c>
      <c r="L8613" t="s">
        <v>65</v>
      </c>
      <c r="M8613">
        <v>5</v>
      </c>
      <c r="N8613">
        <f>G8613/SUMIF(B:B,B8613,G:G)*100</f>
        <v>5.6643332995164185E-2</v>
      </c>
      <c r="Q8613">
        <f>VLOOKUP(C8613, Categories_Pivot_Table!A:B, 2, FALSE)</f>
        <v>23.063808900523561</v>
      </c>
      <c r="T8613">
        <f t="shared" si="135"/>
        <v>2024</v>
      </c>
    </row>
    <row r="8614" spans="1:20" x14ac:dyDescent="0.2">
      <c r="A8614" t="s">
        <v>8871</v>
      </c>
      <c r="B8614" t="s">
        <v>87</v>
      </c>
      <c r="C8614" t="s">
        <v>48</v>
      </c>
      <c r="D8614" t="s">
        <v>302</v>
      </c>
      <c r="E8614">
        <v>15.5</v>
      </c>
      <c r="F8614">
        <v>4</v>
      </c>
      <c r="G8614">
        <v>62</v>
      </c>
      <c r="H8614" t="s">
        <v>29</v>
      </c>
      <c r="I8614" t="s">
        <v>46</v>
      </c>
      <c r="J8614" s="1">
        <v>45316</v>
      </c>
      <c r="K8614" t="b">
        <v>0</v>
      </c>
      <c r="L8614" t="s">
        <v>42</v>
      </c>
      <c r="M8614">
        <v>1</v>
      </c>
      <c r="N8614">
        <f>G8614/SUMIF(B:B,B8614,G:G)*100</f>
        <v>9.5330350415917101E-2</v>
      </c>
      <c r="Q8614">
        <f>VLOOKUP(C8614, Categories_Pivot_Table!A:B, 2, FALSE)</f>
        <v>23.348837209302324</v>
      </c>
      <c r="T8614">
        <f t="shared" si="135"/>
        <v>2024</v>
      </c>
    </row>
    <row r="8615" spans="1:20" x14ac:dyDescent="0.2">
      <c r="A8615" t="s">
        <v>8872</v>
      </c>
      <c r="B8615" t="s">
        <v>84</v>
      </c>
      <c r="C8615" t="s">
        <v>22</v>
      </c>
      <c r="D8615" t="s">
        <v>272</v>
      </c>
      <c r="E8615">
        <v>5</v>
      </c>
      <c r="F8615">
        <v>9</v>
      </c>
      <c r="G8615">
        <v>45</v>
      </c>
      <c r="H8615" t="s">
        <v>29</v>
      </c>
      <c r="I8615" t="s">
        <v>46</v>
      </c>
      <c r="J8615" s="1">
        <v>45392</v>
      </c>
      <c r="K8615" t="b">
        <v>1</v>
      </c>
      <c r="L8615" t="s">
        <v>30</v>
      </c>
      <c r="M8615">
        <v>4</v>
      </c>
      <c r="N8615">
        <f>G8615/SUMIF(B:B,B8615,G:G)*100</f>
        <v>7.2853847087869836E-2</v>
      </c>
      <c r="Q8615">
        <f>VLOOKUP(C8615, Categories_Pivot_Table!A:B, 2, FALSE)</f>
        <v>21.505681818181817</v>
      </c>
      <c r="T8615">
        <f t="shared" si="135"/>
        <v>2024</v>
      </c>
    </row>
    <row r="8616" spans="1:20" x14ac:dyDescent="0.2">
      <c r="A8616" t="s">
        <v>8873</v>
      </c>
      <c r="B8616" t="s">
        <v>113</v>
      </c>
      <c r="C8616" t="s">
        <v>38</v>
      </c>
      <c r="D8616" t="s">
        <v>241</v>
      </c>
      <c r="E8616">
        <v>17</v>
      </c>
      <c r="F8616">
        <v>9</v>
      </c>
      <c r="G8616">
        <v>153</v>
      </c>
      <c r="H8616" t="s">
        <v>56</v>
      </c>
      <c r="I8616" t="s">
        <v>46</v>
      </c>
      <c r="J8616" s="1">
        <v>44975</v>
      </c>
      <c r="K8616" t="b">
        <v>0</v>
      </c>
      <c r="L8616" t="s">
        <v>35</v>
      </c>
      <c r="M8616">
        <v>2</v>
      </c>
      <c r="N8616">
        <f>G8616/SUMIF(B:B,B8616,G:G)*100</f>
        <v>0.2519223486407719</v>
      </c>
      <c r="Q8616">
        <f>VLOOKUP(C8616, Categories_Pivot_Table!A:B, 2, FALSE)</f>
        <v>23.088790931989923</v>
      </c>
      <c r="T8616">
        <f t="shared" si="135"/>
        <v>2023</v>
      </c>
    </row>
    <row r="8617" spans="1:20" x14ac:dyDescent="0.2">
      <c r="A8617" t="s">
        <v>8874</v>
      </c>
      <c r="B8617" t="s">
        <v>44</v>
      </c>
      <c r="C8617" t="s">
        <v>48</v>
      </c>
      <c r="D8617" t="s">
        <v>195</v>
      </c>
      <c r="E8617">
        <v>20</v>
      </c>
      <c r="F8617">
        <v>3</v>
      </c>
      <c r="G8617">
        <v>60</v>
      </c>
      <c r="H8617" t="s">
        <v>56</v>
      </c>
      <c r="I8617" t="s">
        <v>18</v>
      </c>
      <c r="J8617" s="1">
        <v>45557</v>
      </c>
      <c r="K8617" t="b">
        <v>0</v>
      </c>
      <c r="L8617" t="s">
        <v>24</v>
      </c>
      <c r="M8617">
        <v>9</v>
      </c>
      <c r="N8617">
        <f>G8617/SUMIF(B:B,B8617,G:G)*100</f>
        <v>9.8855744754467054E-2</v>
      </c>
      <c r="Q8617">
        <f>VLOOKUP(C8617, Categories_Pivot_Table!A:B, 2, FALSE)</f>
        <v>23.348837209302324</v>
      </c>
      <c r="T8617">
        <f t="shared" si="135"/>
        <v>2024</v>
      </c>
    </row>
    <row r="8618" spans="1:20" x14ac:dyDescent="0.2">
      <c r="A8618" t="s">
        <v>8875</v>
      </c>
      <c r="B8618" t="s">
        <v>173</v>
      </c>
      <c r="C8618" t="s">
        <v>48</v>
      </c>
      <c r="D8618" t="s">
        <v>114</v>
      </c>
      <c r="E8618">
        <v>18.5</v>
      </c>
      <c r="F8618">
        <v>3</v>
      </c>
      <c r="G8618">
        <v>55.5</v>
      </c>
      <c r="H8618" t="s">
        <v>17</v>
      </c>
      <c r="I8618" t="s">
        <v>46</v>
      </c>
      <c r="J8618" s="1">
        <v>44681</v>
      </c>
      <c r="K8618" t="b">
        <v>1</v>
      </c>
      <c r="L8618" t="s">
        <v>35</v>
      </c>
      <c r="M8618">
        <v>4</v>
      </c>
      <c r="N8618">
        <f>G8618/SUMIF(B:B,B8618,G:G)*100</f>
        <v>9.12663827268093E-2</v>
      </c>
      <c r="Q8618">
        <f>VLOOKUP(C8618, Categories_Pivot_Table!A:B, 2, FALSE)</f>
        <v>23.348837209302324</v>
      </c>
      <c r="T8618">
        <f t="shared" si="135"/>
        <v>2022</v>
      </c>
    </row>
    <row r="8619" spans="1:20" x14ac:dyDescent="0.2">
      <c r="A8619" t="s">
        <v>8876</v>
      </c>
      <c r="B8619" t="s">
        <v>90</v>
      </c>
      <c r="C8619" t="s">
        <v>74</v>
      </c>
      <c r="D8619" t="s">
        <v>415</v>
      </c>
      <c r="E8619">
        <v>41</v>
      </c>
      <c r="F8619">
        <v>6</v>
      </c>
      <c r="G8619">
        <v>246</v>
      </c>
      <c r="H8619" t="s">
        <v>56</v>
      </c>
      <c r="I8619" t="s">
        <v>46</v>
      </c>
      <c r="J8619" s="1">
        <v>45340</v>
      </c>
      <c r="K8619" t="b">
        <v>0</v>
      </c>
      <c r="L8619" t="s">
        <v>24</v>
      </c>
      <c r="M8619">
        <v>2</v>
      </c>
      <c r="N8619">
        <f>G8619/SUMIF(B:B,B8619,G:G)*100</f>
        <v>0.41594805721822053</v>
      </c>
      <c r="Q8619">
        <f>VLOOKUP(C8619, Categories_Pivot_Table!A:B, 2, FALSE)</f>
        <v>24.317096165933375</v>
      </c>
      <c r="T8619">
        <f t="shared" si="135"/>
        <v>2024</v>
      </c>
    </row>
    <row r="8620" spans="1:20" x14ac:dyDescent="0.2">
      <c r="A8620" t="s">
        <v>8877</v>
      </c>
      <c r="B8620" t="s">
        <v>104</v>
      </c>
      <c r="C8620" t="s">
        <v>33</v>
      </c>
      <c r="D8620" t="s">
        <v>259</v>
      </c>
      <c r="E8620">
        <v>33.5</v>
      </c>
      <c r="F8620">
        <v>10</v>
      </c>
      <c r="G8620">
        <v>335</v>
      </c>
      <c r="H8620" t="s">
        <v>56</v>
      </c>
      <c r="I8620" t="s">
        <v>46</v>
      </c>
      <c r="J8620" s="1">
        <v>44619</v>
      </c>
      <c r="K8620" t="b">
        <v>1</v>
      </c>
      <c r="L8620" t="s">
        <v>24</v>
      </c>
      <c r="M8620">
        <v>2</v>
      </c>
      <c r="N8620">
        <f>G8620/SUMIF(B:B,B8620,G:G)*100</f>
        <v>0.5444233175694343</v>
      </c>
      <c r="Q8620">
        <f>VLOOKUP(C8620, Categories_Pivot_Table!A:B, 2, FALSE)</f>
        <v>23.300574345883856</v>
      </c>
      <c r="T8620">
        <f t="shared" si="135"/>
        <v>2022</v>
      </c>
    </row>
    <row r="8621" spans="1:20" x14ac:dyDescent="0.2">
      <c r="A8621" t="s">
        <v>8878</v>
      </c>
      <c r="B8621" t="s">
        <v>14</v>
      </c>
      <c r="C8621" t="s">
        <v>22</v>
      </c>
      <c r="D8621" t="s">
        <v>205</v>
      </c>
      <c r="E8621">
        <v>15.5</v>
      </c>
      <c r="F8621">
        <v>3</v>
      </c>
      <c r="G8621">
        <v>46.5</v>
      </c>
      <c r="H8621" t="s">
        <v>56</v>
      </c>
      <c r="I8621" t="s">
        <v>46</v>
      </c>
      <c r="J8621" s="1">
        <v>44777</v>
      </c>
      <c r="K8621" t="b">
        <v>0</v>
      </c>
      <c r="L8621" t="s">
        <v>42</v>
      </c>
      <c r="M8621">
        <v>8</v>
      </c>
      <c r="N8621">
        <f>G8621/SUMIF(B:B,B8621,G:G)*100</f>
        <v>7.5703924393758087E-2</v>
      </c>
      <c r="Q8621">
        <f>VLOOKUP(C8621, Categories_Pivot_Table!A:B, 2, FALSE)</f>
        <v>21.505681818181817</v>
      </c>
      <c r="T8621">
        <f t="shared" si="135"/>
        <v>2022</v>
      </c>
    </row>
    <row r="8622" spans="1:20" x14ac:dyDescent="0.2">
      <c r="A8622" t="s">
        <v>8879</v>
      </c>
      <c r="B8622" t="s">
        <v>44</v>
      </c>
      <c r="C8622" t="s">
        <v>33</v>
      </c>
      <c r="D8622" t="s">
        <v>707</v>
      </c>
      <c r="E8622">
        <v>30.5</v>
      </c>
      <c r="F8622">
        <v>8</v>
      </c>
      <c r="G8622">
        <v>244</v>
      </c>
      <c r="H8622" t="s">
        <v>56</v>
      </c>
      <c r="I8622" t="s">
        <v>18</v>
      </c>
      <c r="J8622" s="1">
        <v>45494</v>
      </c>
      <c r="K8622" t="b">
        <v>1</v>
      </c>
      <c r="L8622" t="s">
        <v>24</v>
      </c>
      <c r="M8622">
        <v>7</v>
      </c>
      <c r="N8622">
        <f>G8622/SUMIF(B:B,B8622,G:G)*100</f>
        <v>0.40201336200149929</v>
      </c>
      <c r="Q8622">
        <f>VLOOKUP(C8622, Categories_Pivot_Table!A:B, 2, FALSE)</f>
        <v>23.300574345883856</v>
      </c>
      <c r="T8622">
        <f t="shared" si="135"/>
        <v>2024</v>
      </c>
    </row>
    <row r="8623" spans="1:20" x14ac:dyDescent="0.2">
      <c r="A8623" t="s">
        <v>8880</v>
      </c>
      <c r="B8623" t="s">
        <v>32</v>
      </c>
      <c r="C8623" t="s">
        <v>38</v>
      </c>
      <c r="D8623" t="s">
        <v>489</v>
      </c>
      <c r="E8623">
        <v>29</v>
      </c>
      <c r="F8623">
        <v>8</v>
      </c>
      <c r="G8623">
        <v>232</v>
      </c>
      <c r="H8623" t="s">
        <v>29</v>
      </c>
      <c r="I8623" t="s">
        <v>46</v>
      </c>
      <c r="J8623" s="1">
        <v>45645</v>
      </c>
      <c r="K8623" t="b">
        <v>0</v>
      </c>
      <c r="L8623" t="s">
        <v>42</v>
      </c>
      <c r="M8623">
        <v>12</v>
      </c>
      <c r="N8623">
        <f>G8623/SUMIF(B:B,B8623,G:G)*100</f>
        <v>0.39568498699526716</v>
      </c>
      <c r="Q8623">
        <f>VLOOKUP(C8623, Categories_Pivot_Table!A:B, 2, FALSE)</f>
        <v>23.088790931989923</v>
      </c>
      <c r="T8623">
        <f t="shared" si="135"/>
        <v>2024</v>
      </c>
    </row>
    <row r="8624" spans="1:20" x14ac:dyDescent="0.2">
      <c r="A8624" t="s">
        <v>8881</v>
      </c>
      <c r="B8624" t="s">
        <v>121</v>
      </c>
      <c r="C8624" t="s">
        <v>74</v>
      </c>
      <c r="D8624" t="s">
        <v>364</v>
      </c>
      <c r="E8624">
        <v>21.5</v>
      </c>
      <c r="F8624">
        <v>2</v>
      </c>
      <c r="G8624">
        <v>43</v>
      </c>
      <c r="H8624" t="s">
        <v>29</v>
      </c>
      <c r="I8624" t="s">
        <v>18</v>
      </c>
      <c r="J8624" s="1">
        <v>45472</v>
      </c>
      <c r="K8624" t="b">
        <v>0</v>
      </c>
      <c r="L8624" t="s">
        <v>35</v>
      </c>
      <c r="M8624">
        <v>6</v>
      </c>
      <c r="N8624">
        <f>G8624/SUMIF(B:B,B8624,G:G)*100</f>
        <v>6.5578270716251982E-2</v>
      </c>
      <c r="Q8624">
        <f>VLOOKUP(C8624, Categories_Pivot_Table!A:B, 2, FALSE)</f>
        <v>24.317096165933375</v>
      </c>
      <c r="T8624">
        <f t="shared" si="135"/>
        <v>2024</v>
      </c>
    </row>
    <row r="8625" spans="1:20" x14ac:dyDescent="0.2">
      <c r="A8625" t="s">
        <v>8882</v>
      </c>
      <c r="B8625" t="s">
        <v>47</v>
      </c>
      <c r="C8625" t="s">
        <v>33</v>
      </c>
      <c r="D8625" t="s">
        <v>34</v>
      </c>
      <c r="E8625">
        <v>27.5</v>
      </c>
      <c r="F8625">
        <v>6</v>
      </c>
      <c r="G8625">
        <v>165</v>
      </c>
      <c r="H8625" t="s">
        <v>29</v>
      </c>
      <c r="I8625" t="s">
        <v>18</v>
      </c>
      <c r="J8625" s="1">
        <v>45069</v>
      </c>
      <c r="K8625" t="b">
        <v>0</v>
      </c>
      <c r="L8625" t="s">
        <v>49</v>
      </c>
      <c r="M8625">
        <v>5</v>
      </c>
      <c r="N8625">
        <f>G8625/SUMIF(B:B,B8625,G:G)*100</f>
        <v>0.26218359207411057</v>
      </c>
      <c r="Q8625">
        <f>VLOOKUP(C8625, Categories_Pivot_Table!A:B, 2, FALSE)</f>
        <v>23.300574345883856</v>
      </c>
      <c r="T8625">
        <f t="shared" si="135"/>
        <v>2023</v>
      </c>
    </row>
    <row r="8626" spans="1:20" x14ac:dyDescent="0.2">
      <c r="A8626" t="s">
        <v>8883</v>
      </c>
      <c r="B8626" t="s">
        <v>106</v>
      </c>
      <c r="C8626" t="s">
        <v>22</v>
      </c>
      <c r="D8626" t="s">
        <v>67</v>
      </c>
      <c r="E8626">
        <v>27.5</v>
      </c>
      <c r="F8626">
        <v>8</v>
      </c>
      <c r="G8626">
        <v>220</v>
      </c>
      <c r="H8626" t="s">
        <v>17</v>
      </c>
      <c r="I8626" t="s">
        <v>46</v>
      </c>
      <c r="J8626" s="1">
        <v>45613</v>
      </c>
      <c r="K8626" t="b">
        <v>0</v>
      </c>
      <c r="L8626" t="s">
        <v>24</v>
      </c>
      <c r="M8626">
        <v>11</v>
      </c>
      <c r="N8626">
        <f>G8626/SUMIF(B:B,B8626,G:G)*100</f>
        <v>0.35853976531942633</v>
      </c>
      <c r="Q8626">
        <f>VLOOKUP(C8626, Categories_Pivot_Table!A:B, 2, FALSE)</f>
        <v>21.505681818181817</v>
      </c>
      <c r="T8626">
        <f t="shared" si="135"/>
        <v>2024</v>
      </c>
    </row>
    <row r="8627" spans="1:20" x14ac:dyDescent="0.2">
      <c r="A8627" t="s">
        <v>8884</v>
      </c>
      <c r="B8627" t="s">
        <v>37</v>
      </c>
      <c r="C8627" t="s">
        <v>48</v>
      </c>
      <c r="D8627" t="s">
        <v>339</v>
      </c>
      <c r="E8627">
        <v>29</v>
      </c>
      <c r="F8627">
        <v>9</v>
      </c>
      <c r="G8627">
        <v>261</v>
      </c>
      <c r="H8627" t="s">
        <v>29</v>
      </c>
      <c r="I8627" t="s">
        <v>18</v>
      </c>
      <c r="J8627" s="1">
        <v>44571</v>
      </c>
      <c r="K8627" t="b">
        <v>0</v>
      </c>
      <c r="L8627" t="s">
        <v>19</v>
      </c>
      <c r="M8627">
        <v>1</v>
      </c>
      <c r="N8627">
        <f>G8627/SUMIF(B:B,B8627,G:G)*100</f>
        <v>0.389700557674936</v>
      </c>
      <c r="Q8627">
        <f>VLOOKUP(C8627, Categories_Pivot_Table!A:B, 2, FALSE)</f>
        <v>23.348837209302324</v>
      </c>
      <c r="T8627">
        <f t="shared" si="135"/>
        <v>2022</v>
      </c>
    </row>
    <row r="8628" spans="1:20" x14ac:dyDescent="0.2">
      <c r="A8628" t="s">
        <v>8885</v>
      </c>
      <c r="B8628" t="s">
        <v>81</v>
      </c>
      <c r="C8628" t="s">
        <v>15</v>
      </c>
      <c r="D8628" t="s">
        <v>138</v>
      </c>
      <c r="E8628">
        <v>20</v>
      </c>
      <c r="F8628">
        <v>1</v>
      </c>
      <c r="G8628">
        <v>20</v>
      </c>
      <c r="H8628" t="s">
        <v>56</v>
      </c>
      <c r="I8628" t="s">
        <v>46</v>
      </c>
      <c r="J8628" s="1">
        <v>45201</v>
      </c>
      <c r="K8628" t="b">
        <v>1</v>
      </c>
      <c r="L8628" t="s">
        <v>19</v>
      </c>
      <c r="M8628">
        <v>10</v>
      </c>
      <c r="N8628">
        <f>G8628/SUMIF(B:B,B8628,G:G)*100</f>
        <v>3.1667867406639169E-2</v>
      </c>
      <c r="Q8628">
        <f>VLOOKUP(C8628, Categories_Pivot_Table!A:B, 2, FALSE)</f>
        <v>23.063808900523561</v>
      </c>
      <c r="T8628">
        <f t="shared" si="135"/>
        <v>2023</v>
      </c>
    </row>
    <row r="8629" spans="1:20" x14ac:dyDescent="0.2">
      <c r="A8629" t="s">
        <v>8886</v>
      </c>
      <c r="B8629" t="s">
        <v>44</v>
      </c>
      <c r="C8629" t="s">
        <v>27</v>
      </c>
      <c r="D8629" t="s">
        <v>55</v>
      </c>
      <c r="E8629">
        <v>36.5</v>
      </c>
      <c r="F8629">
        <v>10</v>
      </c>
      <c r="G8629">
        <v>365</v>
      </c>
      <c r="H8629" t="s">
        <v>17</v>
      </c>
      <c r="I8629" t="s">
        <v>18</v>
      </c>
      <c r="J8629" s="1">
        <v>44670</v>
      </c>
      <c r="K8629" t="b">
        <v>1</v>
      </c>
      <c r="L8629" t="s">
        <v>49</v>
      </c>
      <c r="M8629">
        <v>4</v>
      </c>
      <c r="N8629">
        <f>G8629/SUMIF(B:B,B8629,G:G)*100</f>
        <v>0.6013724472563412</v>
      </c>
      <c r="Q8629">
        <f>VLOOKUP(C8629, Categories_Pivot_Table!A:B, 2, FALSE)</f>
        <v>25.013711734693878</v>
      </c>
      <c r="T8629">
        <f t="shared" si="135"/>
        <v>2022</v>
      </c>
    </row>
    <row r="8630" spans="1:20" x14ac:dyDescent="0.2">
      <c r="A8630" t="s">
        <v>8887</v>
      </c>
      <c r="B8630" t="s">
        <v>87</v>
      </c>
      <c r="C8630" t="s">
        <v>135</v>
      </c>
      <c r="D8630" t="s">
        <v>163</v>
      </c>
      <c r="E8630">
        <v>36.5</v>
      </c>
      <c r="F8630">
        <v>9</v>
      </c>
      <c r="G8630">
        <v>328.5</v>
      </c>
      <c r="H8630" t="s">
        <v>29</v>
      </c>
      <c r="I8630" t="s">
        <v>18</v>
      </c>
      <c r="J8630" s="1">
        <v>44833</v>
      </c>
      <c r="K8630" t="b">
        <v>0</v>
      </c>
      <c r="L8630" t="s">
        <v>42</v>
      </c>
      <c r="M8630">
        <v>9</v>
      </c>
      <c r="N8630">
        <f>G8630/SUMIF(B:B,B8630,G:G)*100</f>
        <v>0.50509709857465745</v>
      </c>
      <c r="Q8630">
        <f>VLOOKUP(C8630, Categories_Pivot_Table!A:B, 2, FALSE)</f>
        <v>23.146341463414632</v>
      </c>
      <c r="T8630">
        <f t="shared" si="135"/>
        <v>2022</v>
      </c>
    </row>
    <row r="8631" spans="1:20" x14ac:dyDescent="0.2">
      <c r="A8631" t="s">
        <v>8888</v>
      </c>
      <c r="B8631" t="s">
        <v>51</v>
      </c>
      <c r="C8631" t="s">
        <v>22</v>
      </c>
      <c r="D8631" t="s">
        <v>23</v>
      </c>
      <c r="E8631">
        <v>29</v>
      </c>
      <c r="F8631">
        <v>7</v>
      </c>
      <c r="G8631">
        <v>203</v>
      </c>
      <c r="H8631" t="s">
        <v>17</v>
      </c>
      <c r="I8631" t="s">
        <v>46</v>
      </c>
      <c r="J8631" s="1">
        <v>44799</v>
      </c>
      <c r="K8631" t="b">
        <v>0</v>
      </c>
      <c r="L8631" t="s">
        <v>65</v>
      </c>
      <c r="M8631">
        <v>8</v>
      </c>
      <c r="N8631">
        <f>G8631/SUMIF(B:B,B8631,G:G)*100</f>
        <v>0.31469452927589253</v>
      </c>
      <c r="Q8631">
        <f>VLOOKUP(C8631, Categories_Pivot_Table!A:B, 2, FALSE)</f>
        <v>21.505681818181817</v>
      </c>
      <c r="T8631">
        <f t="shared" si="135"/>
        <v>2022</v>
      </c>
    </row>
    <row r="8632" spans="1:20" x14ac:dyDescent="0.2">
      <c r="A8632" t="s">
        <v>8889</v>
      </c>
      <c r="B8632" t="s">
        <v>73</v>
      </c>
      <c r="C8632" t="s">
        <v>33</v>
      </c>
      <c r="D8632" t="s">
        <v>34</v>
      </c>
      <c r="E8632">
        <v>27.5</v>
      </c>
      <c r="F8632">
        <v>5</v>
      </c>
      <c r="G8632">
        <v>137.5</v>
      </c>
      <c r="H8632" t="s">
        <v>17</v>
      </c>
      <c r="I8632" t="s">
        <v>46</v>
      </c>
      <c r="J8632" s="1">
        <v>44644</v>
      </c>
      <c r="K8632" t="b">
        <v>0</v>
      </c>
      <c r="L8632" t="s">
        <v>42</v>
      </c>
      <c r="M8632">
        <v>3</v>
      </c>
      <c r="N8632">
        <f>G8632/SUMIF(B:B,B8632,G:G)*100</f>
        <v>0.23754200174485396</v>
      </c>
      <c r="Q8632">
        <f>VLOOKUP(C8632, Categories_Pivot_Table!A:B, 2, FALSE)</f>
        <v>23.300574345883856</v>
      </c>
      <c r="T8632">
        <f t="shared" si="135"/>
        <v>2022</v>
      </c>
    </row>
    <row r="8633" spans="1:20" x14ac:dyDescent="0.2">
      <c r="A8633" t="s">
        <v>8890</v>
      </c>
      <c r="B8633" t="s">
        <v>26</v>
      </c>
      <c r="C8633" t="s">
        <v>27</v>
      </c>
      <c r="D8633" t="s">
        <v>305</v>
      </c>
      <c r="E8633">
        <v>23</v>
      </c>
      <c r="F8633">
        <v>7</v>
      </c>
      <c r="G8633">
        <v>161</v>
      </c>
      <c r="H8633" t="s">
        <v>17</v>
      </c>
      <c r="I8633" t="s">
        <v>18</v>
      </c>
      <c r="J8633" s="1">
        <v>45195</v>
      </c>
      <c r="K8633" t="b">
        <v>0</v>
      </c>
      <c r="L8633" t="s">
        <v>49</v>
      </c>
      <c r="M8633">
        <v>9</v>
      </c>
      <c r="N8633">
        <f>G8633/SUMIF(B:B,B8633,G:G)*100</f>
        <v>0.25948280724940165</v>
      </c>
      <c r="Q8633">
        <f>VLOOKUP(C8633, Categories_Pivot_Table!A:B, 2, FALSE)</f>
        <v>25.013711734693878</v>
      </c>
      <c r="T8633">
        <f t="shared" si="135"/>
        <v>2023</v>
      </c>
    </row>
    <row r="8634" spans="1:20" x14ac:dyDescent="0.2">
      <c r="A8634" t="s">
        <v>8891</v>
      </c>
      <c r="B8634" t="s">
        <v>44</v>
      </c>
      <c r="C8634" t="s">
        <v>22</v>
      </c>
      <c r="D8634" t="s">
        <v>274</v>
      </c>
      <c r="E8634">
        <v>39.5</v>
      </c>
      <c r="F8634">
        <v>2</v>
      </c>
      <c r="G8634">
        <v>79</v>
      </c>
      <c r="H8634" t="s">
        <v>29</v>
      </c>
      <c r="I8634" t="s">
        <v>46</v>
      </c>
      <c r="J8634" s="1">
        <v>44720</v>
      </c>
      <c r="K8634" t="b">
        <v>1</v>
      </c>
      <c r="L8634" t="s">
        <v>30</v>
      </c>
      <c r="M8634">
        <v>6</v>
      </c>
      <c r="N8634">
        <f>G8634/SUMIF(B:B,B8634,G:G)*100</f>
        <v>0.13016006392671495</v>
      </c>
      <c r="Q8634">
        <f>VLOOKUP(C8634, Categories_Pivot_Table!A:B, 2, FALSE)</f>
        <v>21.505681818181817</v>
      </c>
      <c r="T8634">
        <f t="shared" si="135"/>
        <v>2022</v>
      </c>
    </row>
    <row r="8635" spans="1:20" x14ac:dyDescent="0.2">
      <c r="A8635" t="s">
        <v>8892</v>
      </c>
      <c r="B8635" t="s">
        <v>26</v>
      </c>
      <c r="C8635" t="s">
        <v>15</v>
      </c>
      <c r="D8635" t="s">
        <v>511</v>
      </c>
      <c r="E8635">
        <v>15.5</v>
      </c>
      <c r="F8635">
        <v>5</v>
      </c>
      <c r="G8635">
        <v>77.5</v>
      </c>
      <c r="H8635" t="s">
        <v>17</v>
      </c>
      <c r="I8635" t="s">
        <v>46</v>
      </c>
      <c r="J8635" s="1">
        <v>45556</v>
      </c>
      <c r="K8635" t="b">
        <v>0</v>
      </c>
      <c r="L8635" t="s">
        <v>35</v>
      </c>
      <c r="M8635">
        <v>9</v>
      </c>
      <c r="N8635">
        <f>G8635/SUMIF(B:B,B8635,G:G)*100</f>
        <v>0.12490632025980515</v>
      </c>
      <c r="Q8635">
        <f>VLOOKUP(C8635, Categories_Pivot_Table!A:B, 2, FALSE)</f>
        <v>23.063808900523561</v>
      </c>
      <c r="T8635">
        <f t="shared" si="135"/>
        <v>2024</v>
      </c>
    </row>
    <row r="8636" spans="1:20" x14ac:dyDescent="0.2">
      <c r="A8636" t="s">
        <v>8893</v>
      </c>
      <c r="B8636" t="s">
        <v>90</v>
      </c>
      <c r="C8636" t="s">
        <v>74</v>
      </c>
      <c r="D8636" t="s">
        <v>82</v>
      </c>
      <c r="E8636">
        <v>9.5</v>
      </c>
      <c r="F8636">
        <v>8</v>
      </c>
      <c r="G8636">
        <v>76</v>
      </c>
      <c r="H8636" t="s">
        <v>29</v>
      </c>
      <c r="I8636" t="s">
        <v>18</v>
      </c>
      <c r="J8636" s="1">
        <v>44858</v>
      </c>
      <c r="K8636" t="b">
        <v>0</v>
      </c>
      <c r="L8636" t="s">
        <v>19</v>
      </c>
      <c r="M8636">
        <v>10</v>
      </c>
      <c r="N8636">
        <f>G8636/SUMIF(B:B,B8636,G:G)*100</f>
        <v>0.12850427783977547</v>
      </c>
      <c r="Q8636">
        <f>VLOOKUP(C8636, Categories_Pivot_Table!A:B, 2, FALSE)</f>
        <v>24.317096165933375</v>
      </c>
      <c r="T8636">
        <f t="shared" si="135"/>
        <v>2022</v>
      </c>
    </row>
    <row r="8637" spans="1:20" x14ac:dyDescent="0.2">
      <c r="A8637" t="s">
        <v>8894</v>
      </c>
      <c r="B8637" t="s">
        <v>44</v>
      </c>
      <c r="C8637" t="s">
        <v>27</v>
      </c>
      <c r="D8637" t="s">
        <v>305</v>
      </c>
      <c r="E8637">
        <v>23</v>
      </c>
      <c r="F8637">
        <v>4</v>
      </c>
      <c r="G8637">
        <v>92</v>
      </c>
      <c r="H8637" t="s">
        <v>56</v>
      </c>
      <c r="I8637" t="s">
        <v>18</v>
      </c>
      <c r="J8637" s="1">
        <v>45578</v>
      </c>
      <c r="K8637" t="b">
        <v>1</v>
      </c>
      <c r="L8637" t="s">
        <v>24</v>
      </c>
      <c r="M8637">
        <v>10</v>
      </c>
      <c r="N8637">
        <f>G8637/SUMIF(B:B,B8637,G:G)*100</f>
        <v>0.15157880862351614</v>
      </c>
      <c r="Q8637">
        <f>VLOOKUP(C8637, Categories_Pivot_Table!A:B, 2, FALSE)</f>
        <v>25.013711734693878</v>
      </c>
      <c r="T8637">
        <f t="shared" si="135"/>
        <v>2024</v>
      </c>
    </row>
    <row r="8638" spans="1:20" x14ac:dyDescent="0.2">
      <c r="A8638" t="s">
        <v>8895</v>
      </c>
      <c r="B8638" t="s">
        <v>44</v>
      </c>
      <c r="C8638" t="s">
        <v>33</v>
      </c>
      <c r="D8638" t="s">
        <v>257</v>
      </c>
      <c r="E8638">
        <v>32</v>
      </c>
      <c r="F8638">
        <v>8</v>
      </c>
      <c r="G8638">
        <v>256</v>
      </c>
      <c r="H8638" t="s">
        <v>17</v>
      </c>
      <c r="I8638" t="s">
        <v>18</v>
      </c>
      <c r="J8638" s="1">
        <v>45124</v>
      </c>
      <c r="K8638" t="b">
        <v>0</v>
      </c>
      <c r="L8638" t="s">
        <v>19</v>
      </c>
      <c r="M8638">
        <v>7</v>
      </c>
      <c r="N8638">
        <f>G8638/SUMIF(B:B,B8638,G:G)*100</f>
        <v>0.42178451095239267</v>
      </c>
      <c r="Q8638">
        <f>VLOOKUP(C8638, Categories_Pivot_Table!A:B, 2, FALSE)</f>
        <v>23.300574345883856</v>
      </c>
      <c r="T8638">
        <f t="shared" si="135"/>
        <v>2023</v>
      </c>
    </row>
    <row r="8639" spans="1:20" x14ac:dyDescent="0.2">
      <c r="A8639" t="s">
        <v>8896</v>
      </c>
      <c r="B8639" t="s">
        <v>76</v>
      </c>
      <c r="C8639" t="s">
        <v>48</v>
      </c>
      <c r="D8639" t="s">
        <v>280</v>
      </c>
      <c r="E8639">
        <v>5</v>
      </c>
      <c r="F8639">
        <v>1</v>
      </c>
      <c r="G8639">
        <v>5</v>
      </c>
      <c r="H8639" t="s">
        <v>56</v>
      </c>
      <c r="I8639" t="s">
        <v>18</v>
      </c>
      <c r="J8639" s="1">
        <v>45521</v>
      </c>
      <c r="K8639" t="b">
        <v>1</v>
      </c>
      <c r="L8639" t="s">
        <v>35</v>
      </c>
      <c r="M8639">
        <v>8</v>
      </c>
      <c r="N8639">
        <f>G8639/SUMIF(B:B,B8639,G:G)*100</f>
        <v>8.5133190877127261E-3</v>
      </c>
      <c r="Q8639">
        <f>VLOOKUP(C8639, Categories_Pivot_Table!A:B, 2, FALSE)</f>
        <v>23.348837209302324</v>
      </c>
      <c r="T8639">
        <f t="shared" si="135"/>
        <v>2024</v>
      </c>
    </row>
    <row r="8640" spans="1:20" x14ac:dyDescent="0.2">
      <c r="A8640" t="s">
        <v>8897</v>
      </c>
      <c r="B8640" t="s">
        <v>87</v>
      </c>
      <c r="C8640" t="s">
        <v>22</v>
      </c>
      <c r="D8640" t="s">
        <v>274</v>
      </c>
      <c r="E8640">
        <v>39.5</v>
      </c>
      <c r="F8640">
        <v>3</v>
      </c>
      <c r="G8640">
        <v>118.5</v>
      </c>
      <c r="H8640" t="s">
        <v>29</v>
      </c>
      <c r="I8640" t="s">
        <v>46</v>
      </c>
      <c r="J8640" s="1">
        <v>45391</v>
      </c>
      <c r="K8640" t="b">
        <v>1</v>
      </c>
      <c r="L8640" t="s">
        <v>49</v>
      </c>
      <c r="M8640">
        <v>4</v>
      </c>
      <c r="N8640">
        <f>G8640/SUMIF(B:B,B8640,G:G)*100</f>
        <v>0.18220397619816414</v>
      </c>
      <c r="Q8640">
        <f>VLOOKUP(C8640, Categories_Pivot_Table!A:B, 2, FALSE)</f>
        <v>21.505681818181817</v>
      </c>
      <c r="T8640">
        <f t="shared" si="135"/>
        <v>2024</v>
      </c>
    </row>
    <row r="8641" spans="1:20" x14ac:dyDescent="0.2">
      <c r="A8641" t="s">
        <v>8898</v>
      </c>
      <c r="B8641" t="s">
        <v>71</v>
      </c>
      <c r="C8641" t="s">
        <v>38</v>
      </c>
      <c r="D8641" t="s">
        <v>207</v>
      </c>
      <c r="E8641">
        <v>9.5</v>
      </c>
      <c r="F8641">
        <v>7</v>
      </c>
      <c r="G8641">
        <v>66.5</v>
      </c>
      <c r="H8641" t="s">
        <v>17</v>
      </c>
      <c r="I8641" t="s">
        <v>18</v>
      </c>
      <c r="J8641" s="1">
        <v>45267</v>
      </c>
      <c r="K8641" t="b">
        <v>0</v>
      </c>
      <c r="L8641" t="s">
        <v>42</v>
      </c>
      <c r="M8641">
        <v>12</v>
      </c>
      <c r="N8641">
        <f>G8641/SUMIF(B:B,B8641,G:G)*100</f>
        <v>0.10535905256070029</v>
      </c>
      <c r="Q8641">
        <f>VLOOKUP(C8641, Categories_Pivot_Table!A:B, 2, FALSE)</f>
        <v>23.088790931989923</v>
      </c>
      <c r="T8641">
        <f t="shared" si="135"/>
        <v>2023</v>
      </c>
    </row>
    <row r="8642" spans="1:20" x14ac:dyDescent="0.2">
      <c r="A8642" t="s">
        <v>8899</v>
      </c>
      <c r="B8642" t="s">
        <v>71</v>
      </c>
      <c r="C8642" t="s">
        <v>22</v>
      </c>
      <c r="D8642" t="s">
        <v>67</v>
      </c>
      <c r="E8642">
        <v>27.5</v>
      </c>
      <c r="F8642">
        <v>4</v>
      </c>
      <c r="G8642">
        <v>110</v>
      </c>
      <c r="H8642" t="s">
        <v>29</v>
      </c>
      <c r="I8642" t="s">
        <v>46</v>
      </c>
      <c r="J8642" s="1">
        <v>45416</v>
      </c>
      <c r="K8642" t="b">
        <v>0</v>
      </c>
      <c r="L8642" t="s">
        <v>35</v>
      </c>
      <c r="M8642">
        <v>5</v>
      </c>
      <c r="N8642">
        <f>G8642/SUMIF(B:B,B8642,G:G)*100</f>
        <v>0.17427813205529369</v>
      </c>
      <c r="Q8642">
        <f>VLOOKUP(C8642, Categories_Pivot_Table!A:B, 2, FALSE)</f>
        <v>21.505681818181817</v>
      </c>
      <c r="T8642">
        <f t="shared" ref="T8642:T8705" si="136">YEAR(J8642)</f>
        <v>2024</v>
      </c>
    </row>
    <row r="8643" spans="1:20" x14ac:dyDescent="0.2">
      <c r="A8643" t="s">
        <v>8900</v>
      </c>
      <c r="B8643" t="s">
        <v>106</v>
      </c>
      <c r="C8643" t="s">
        <v>74</v>
      </c>
      <c r="D8643" t="s">
        <v>311</v>
      </c>
      <c r="E8643">
        <v>14</v>
      </c>
      <c r="F8643">
        <v>2</v>
      </c>
      <c r="G8643">
        <v>28</v>
      </c>
      <c r="H8643" t="s">
        <v>56</v>
      </c>
      <c r="I8643" t="s">
        <v>46</v>
      </c>
      <c r="J8643" s="1">
        <v>45326</v>
      </c>
      <c r="K8643" t="b">
        <v>0</v>
      </c>
      <c r="L8643" t="s">
        <v>24</v>
      </c>
      <c r="M8643">
        <v>2</v>
      </c>
      <c r="N8643">
        <f>G8643/SUMIF(B:B,B8643,G:G)*100</f>
        <v>4.563233376792699E-2</v>
      </c>
      <c r="Q8643">
        <f>VLOOKUP(C8643, Categories_Pivot_Table!A:B, 2, FALSE)</f>
        <v>24.317096165933375</v>
      </c>
      <c r="T8643">
        <f t="shared" si="136"/>
        <v>2024</v>
      </c>
    </row>
    <row r="8644" spans="1:20" x14ac:dyDescent="0.2">
      <c r="A8644" t="s">
        <v>8901</v>
      </c>
      <c r="B8644" t="s">
        <v>173</v>
      </c>
      <c r="C8644" t="s">
        <v>15</v>
      </c>
      <c r="D8644" t="s">
        <v>211</v>
      </c>
      <c r="E8644">
        <v>9.5</v>
      </c>
      <c r="F8644">
        <v>9</v>
      </c>
      <c r="G8644">
        <v>85.5</v>
      </c>
      <c r="H8644" t="s">
        <v>29</v>
      </c>
      <c r="I8644" t="s">
        <v>18</v>
      </c>
      <c r="J8644" s="1">
        <v>45004</v>
      </c>
      <c r="K8644" t="b">
        <v>1</v>
      </c>
      <c r="L8644" t="s">
        <v>24</v>
      </c>
      <c r="M8644">
        <v>3</v>
      </c>
      <c r="N8644">
        <f>G8644/SUMIF(B:B,B8644,G:G)*100</f>
        <v>0.14059956257913864</v>
      </c>
      <c r="Q8644">
        <f>VLOOKUP(C8644, Categories_Pivot_Table!A:B, 2, FALSE)</f>
        <v>23.063808900523561</v>
      </c>
      <c r="T8644">
        <f t="shared" si="136"/>
        <v>2023</v>
      </c>
    </row>
    <row r="8645" spans="1:20" x14ac:dyDescent="0.2">
      <c r="A8645" t="s">
        <v>8902</v>
      </c>
      <c r="B8645" t="s">
        <v>73</v>
      </c>
      <c r="C8645" t="s">
        <v>27</v>
      </c>
      <c r="D8645" t="s">
        <v>1201</v>
      </c>
      <c r="E8645">
        <v>26</v>
      </c>
      <c r="F8645">
        <v>10</v>
      </c>
      <c r="G8645">
        <v>260</v>
      </c>
      <c r="H8645" t="s">
        <v>56</v>
      </c>
      <c r="I8645" t="s">
        <v>18</v>
      </c>
      <c r="J8645" s="1">
        <v>45292</v>
      </c>
      <c r="K8645" t="b">
        <v>1</v>
      </c>
      <c r="L8645" t="s">
        <v>19</v>
      </c>
      <c r="M8645">
        <v>1</v>
      </c>
      <c r="N8645">
        <f>G8645/SUMIF(B:B,B8645,G:G)*100</f>
        <v>0.44917033057208755</v>
      </c>
      <c r="Q8645">
        <f>VLOOKUP(C8645, Categories_Pivot_Table!A:B, 2, FALSE)</f>
        <v>25.013711734693878</v>
      </c>
      <c r="T8645">
        <f t="shared" si="136"/>
        <v>2024</v>
      </c>
    </row>
    <row r="8646" spans="1:20" x14ac:dyDescent="0.2">
      <c r="A8646" t="s">
        <v>8903</v>
      </c>
      <c r="B8646" t="s">
        <v>73</v>
      </c>
      <c r="C8646" t="s">
        <v>33</v>
      </c>
      <c r="D8646" t="s">
        <v>253</v>
      </c>
      <c r="E8646">
        <v>38</v>
      </c>
      <c r="F8646">
        <v>6</v>
      </c>
      <c r="G8646">
        <v>228</v>
      </c>
      <c r="H8646" t="s">
        <v>17</v>
      </c>
      <c r="I8646" t="s">
        <v>46</v>
      </c>
      <c r="J8646" s="1">
        <v>44676</v>
      </c>
      <c r="K8646" t="b">
        <v>1</v>
      </c>
      <c r="L8646" t="s">
        <v>19</v>
      </c>
      <c r="M8646">
        <v>4</v>
      </c>
      <c r="N8646">
        <f>G8646/SUMIF(B:B,B8646,G:G)*100</f>
        <v>0.39388782834783059</v>
      </c>
      <c r="Q8646">
        <f>VLOOKUP(C8646, Categories_Pivot_Table!A:B, 2, FALSE)</f>
        <v>23.300574345883856</v>
      </c>
      <c r="T8646">
        <f t="shared" si="136"/>
        <v>2022</v>
      </c>
    </row>
    <row r="8647" spans="1:20" x14ac:dyDescent="0.2">
      <c r="A8647" t="s">
        <v>8904</v>
      </c>
      <c r="B8647" t="s">
        <v>121</v>
      </c>
      <c r="C8647" t="s">
        <v>15</v>
      </c>
      <c r="D8647" t="s">
        <v>171</v>
      </c>
      <c r="E8647">
        <v>21.5</v>
      </c>
      <c r="F8647">
        <v>2</v>
      </c>
      <c r="G8647">
        <v>43</v>
      </c>
      <c r="H8647" t="s">
        <v>56</v>
      </c>
      <c r="I8647" t="s">
        <v>18</v>
      </c>
      <c r="J8647" s="1">
        <v>45329</v>
      </c>
      <c r="K8647" t="b">
        <v>0</v>
      </c>
      <c r="L8647" t="s">
        <v>30</v>
      </c>
      <c r="M8647">
        <v>2</v>
      </c>
      <c r="N8647">
        <f>G8647/SUMIF(B:B,B8647,G:G)*100</f>
        <v>6.5578270716251982E-2</v>
      </c>
      <c r="Q8647">
        <f>VLOOKUP(C8647, Categories_Pivot_Table!A:B, 2, FALSE)</f>
        <v>23.063808900523561</v>
      </c>
      <c r="T8647">
        <f t="shared" si="136"/>
        <v>2024</v>
      </c>
    </row>
    <row r="8648" spans="1:20" x14ac:dyDescent="0.2">
      <c r="A8648" t="s">
        <v>8905</v>
      </c>
      <c r="B8648" t="s">
        <v>128</v>
      </c>
      <c r="C8648" t="s">
        <v>27</v>
      </c>
      <c r="D8648" t="s">
        <v>1069</v>
      </c>
      <c r="E8648">
        <v>18.5</v>
      </c>
      <c r="F8648">
        <v>3</v>
      </c>
      <c r="G8648">
        <v>55.5</v>
      </c>
      <c r="H8648" t="s">
        <v>17</v>
      </c>
      <c r="I8648" t="s">
        <v>46</v>
      </c>
      <c r="J8648" s="1">
        <v>44994</v>
      </c>
      <c r="K8648" t="b">
        <v>0</v>
      </c>
      <c r="L8648" t="s">
        <v>42</v>
      </c>
      <c r="M8648">
        <v>3</v>
      </c>
      <c r="N8648">
        <f>G8648/SUMIF(B:B,B8648,G:G)*100</f>
        <v>8.1078712090223812E-2</v>
      </c>
      <c r="Q8648">
        <f>VLOOKUP(C8648, Categories_Pivot_Table!A:B, 2, FALSE)</f>
        <v>25.013711734693878</v>
      </c>
      <c r="T8648">
        <f t="shared" si="136"/>
        <v>2023</v>
      </c>
    </row>
    <row r="8649" spans="1:20" x14ac:dyDescent="0.2">
      <c r="A8649" t="s">
        <v>8906</v>
      </c>
      <c r="B8649" t="s">
        <v>104</v>
      </c>
      <c r="C8649" t="s">
        <v>33</v>
      </c>
      <c r="D8649" t="s">
        <v>179</v>
      </c>
      <c r="E8649">
        <v>9.5</v>
      </c>
      <c r="F8649">
        <v>8</v>
      </c>
      <c r="G8649">
        <v>76</v>
      </c>
      <c r="H8649" t="s">
        <v>17</v>
      </c>
      <c r="I8649" t="s">
        <v>46</v>
      </c>
      <c r="J8649" s="1">
        <v>45437</v>
      </c>
      <c r="K8649" t="b">
        <v>0</v>
      </c>
      <c r="L8649" t="s">
        <v>35</v>
      </c>
      <c r="M8649">
        <v>5</v>
      </c>
      <c r="N8649">
        <f>G8649/SUMIF(B:B,B8649,G:G)*100</f>
        <v>0.12351096159784181</v>
      </c>
      <c r="Q8649">
        <f>VLOOKUP(C8649, Categories_Pivot_Table!A:B, 2, FALSE)</f>
        <v>23.300574345883856</v>
      </c>
      <c r="T8649">
        <f t="shared" si="136"/>
        <v>2024</v>
      </c>
    </row>
    <row r="8650" spans="1:20" x14ac:dyDescent="0.2">
      <c r="A8650" t="s">
        <v>8907</v>
      </c>
      <c r="B8650" t="s">
        <v>118</v>
      </c>
      <c r="C8650" t="s">
        <v>38</v>
      </c>
      <c r="D8650" t="s">
        <v>473</v>
      </c>
      <c r="E8650">
        <v>23</v>
      </c>
      <c r="F8650">
        <v>7</v>
      </c>
      <c r="G8650">
        <v>161</v>
      </c>
      <c r="H8650" t="s">
        <v>56</v>
      </c>
      <c r="I8650" t="s">
        <v>18</v>
      </c>
      <c r="J8650" s="1">
        <v>44649</v>
      </c>
      <c r="K8650" t="b">
        <v>0</v>
      </c>
      <c r="L8650" t="s">
        <v>49</v>
      </c>
      <c r="M8650">
        <v>3</v>
      </c>
      <c r="N8650">
        <f>G8650/SUMIF(B:B,B8650,G:G)*100</f>
        <v>0.26481569814300043</v>
      </c>
      <c r="Q8650">
        <f>VLOOKUP(C8650, Categories_Pivot_Table!A:B, 2, FALSE)</f>
        <v>23.088790931989923</v>
      </c>
      <c r="T8650">
        <f t="shared" si="136"/>
        <v>2022</v>
      </c>
    </row>
    <row r="8651" spans="1:20" x14ac:dyDescent="0.2">
      <c r="A8651" t="s">
        <v>8908</v>
      </c>
      <c r="B8651" t="s">
        <v>90</v>
      </c>
      <c r="C8651" t="s">
        <v>38</v>
      </c>
      <c r="D8651" t="s">
        <v>404</v>
      </c>
      <c r="E8651">
        <v>11</v>
      </c>
      <c r="F8651">
        <v>8</v>
      </c>
      <c r="G8651">
        <v>88</v>
      </c>
      <c r="H8651" t="s">
        <v>29</v>
      </c>
      <c r="I8651" t="s">
        <v>46</v>
      </c>
      <c r="J8651" s="1">
        <v>45294</v>
      </c>
      <c r="K8651" t="b">
        <v>0</v>
      </c>
      <c r="L8651" t="s">
        <v>30</v>
      </c>
      <c r="M8651">
        <v>1</v>
      </c>
      <c r="N8651">
        <f>G8651/SUMIF(B:B,B8651,G:G)*100</f>
        <v>0.14879442697237158</v>
      </c>
      <c r="Q8651">
        <f>VLOOKUP(C8651, Categories_Pivot_Table!A:B, 2, FALSE)</f>
        <v>23.088790931989923</v>
      </c>
      <c r="T8651">
        <f t="shared" si="136"/>
        <v>2024</v>
      </c>
    </row>
    <row r="8652" spans="1:20" x14ac:dyDescent="0.2">
      <c r="A8652" t="s">
        <v>8909</v>
      </c>
      <c r="B8652" t="s">
        <v>26</v>
      </c>
      <c r="C8652" t="s">
        <v>15</v>
      </c>
      <c r="D8652" t="s">
        <v>211</v>
      </c>
      <c r="E8652">
        <v>9.5</v>
      </c>
      <c r="F8652">
        <v>7</v>
      </c>
      <c r="G8652">
        <v>66.5</v>
      </c>
      <c r="H8652" t="s">
        <v>29</v>
      </c>
      <c r="I8652" t="s">
        <v>18</v>
      </c>
      <c r="J8652" s="1">
        <v>45089</v>
      </c>
      <c r="K8652" t="b">
        <v>1</v>
      </c>
      <c r="L8652" t="s">
        <v>19</v>
      </c>
      <c r="M8652">
        <v>6</v>
      </c>
      <c r="N8652">
        <f>G8652/SUMIF(B:B,B8652,G:G)*100</f>
        <v>0.10717768125518765</v>
      </c>
      <c r="Q8652">
        <f>VLOOKUP(C8652, Categories_Pivot_Table!A:B, 2, FALSE)</f>
        <v>23.063808900523561</v>
      </c>
      <c r="T8652">
        <f t="shared" si="136"/>
        <v>2023</v>
      </c>
    </row>
    <row r="8653" spans="1:20" x14ac:dyDescent="0.2">
      <c r="A8653" t="s">
        <v>8910</v>
      </c>
      <c r="B8653" t="s">
        <v>51</v>
      </c>
      <c r="C8653" t="s">
        <v>74</v>
      </c>
      <c r="D8653" t="s">
        <v>248</v>
      </c>
      <c r="E8653">
        <v>15.5</v>
      </c>
      <c r="F8653">
        <v>4</v>
      </c>
      <c r="G8653">
        <v>62</v>
      </c>
      <c r="H8653" t="s">
        <v>17</v>
      </c>
      <c r="I8653" t="s">
        <v>46</v>
      </c>
      <c r="J8653" s="1">
        <v>44926</v>
      </c>
      <c r="K8653" t="b">
        <v>0</v>
      </c>
      <c r="L8653" t="s">
        <v>35</v>
      </c>
      <c r="M8653">
        <v>12</v>
      </c>
      <c r="N8653">
        <f>G8653/SUMIF(B:B,B8653,G:G)*100</f>
        <v>9.6113600074410527E-2</v>
      </c>
      <c r="Q8653">
        <f>VLOOKUP(C8653, Categories_Pivot_Table!A:B, 2, FALSE)</f>
        <v>24.317096165933375</v>
      </c>
      <c r="T8653">
        <f t="shared" si="136"/>
        <v>2022</v>
      </c>
    </row>
    <row r="8654" spans="1:20" x14ac:dyDescent="0.2">
      <c r="A8654" t="s">
        <v>8911</v>
      </c>
      <c r="B8654" t="s">
        <v>76</v>
      </c>
      <c r="C8654" t="s">
        <v>74</v>
      </c>
      <c r="D8654" t="s">
        <v>349</v>
      </c>
      <c r="E8654">
        <v>38</v>
      </c>
      <c r="F8654">
        <v>6</v>
      </c>
      <c r="G8654">
        <v>228</v>
      </c>
      <c r="H8654" t="s">
        <v>29</v>
      </c>
      <c r="I8654" t="s">
        <v>18</v>
      </c>
      <c r="J8654" s="1">
        <v>44587</v>
      </c>
      <c r="K8654" t="b">
        <v>0</v>
      </c>
      <c r="L8654" t="s">
        <v>30</v>
      </c>
      <c r="M8654">
        <v>1</v>
      </c>
      <c r="N8654">
        <f>G8654/SUMIF(B:B,B8654,G:G)*100</f>
        <v>0.38820735039970033</v>
      </c>
      <c r="Q8654">
        <f>VLOOKUP(C8654, Categories_Pivot_Table!A:B, 2, FALSE)</f>
        <v>24.317096165933375</v>
      </c>
      <c r="T8654">
        <f t="shared" si="136"/>
        <v>2022</v>
      </c>
    </row>
    <row r="8655" spans="1:20" x14ac:dyDescent="0.2">
      <c r="A8655" t="s">
        <v>8912</v>
      </c>
      <c r="B8655" t="s">
        <v>76</v>
      </c>
      <c r="C8655" t="s">
        <v>74</v>
      </c>
      <c r="D8655" t="s">
        <v>321</v>
      </c>
      <c r="E8655">
        <v>32</v>
      </c>
      <c r="F8655">
        <v>5</v>
      </c>
      <c r="G8655">
        <v>160</v>
      </c>
      <c r="H8655" t="s">
        <v>56</v>
      </c>
      <c r="I8655" t="s">
        <v>18</v>
      </c>
      <c r="J8655" s="1">
        <v>44869</v>
      </c>
      <c r="K8655" t="b">
        <v>0</v>
      </c>
      <c r="L8655" t="s">
        <v>65</v>
      </c>
      <c r="M8655">
        <v>11</v>
      </c>
      <c r="N8655">
        <f>G8655/SUMIF(B:B,B8655,G:G)*100</f>
        <v>0.27242621080680723</v>
      </c>
      <c r="Q8655">
        <f>VLOOKUP(C8655, Categories_Pivot_Table!A:B, 2, FALSE)</f>
        <v>24.317096165933375</v>
      </c>
      <c r="T8655">
        <f t="shared" si="136"/>
        <v>2022</v>
      </c>
    </row>
    <row r="8656" spans="1:20" x14ac:dyDescent="0.2">
      <c r="A8656" t="s">
        <v>8913</v>
      </c>
      <c r="B8656" t="s">
        <v>81</v>
      </c>
      <c r="C8656" t="s">
        <v>22</v>
      </c>
      <c r="D8656" t="s">
        <v>849</v>
      </c>
      <c r="E8656">
        <v>33.5</v>
      </c>
      <c r="F8656">
        <v>9</v>
      </c>
      <c r="G8656">
        <v>301.5</v>
      </c>
      <c r="H8656" t="s">
        <v>29</v>
      </c>
      <c r="I8656" t="s">
        <v>46</v>
      </c>
      <c r="J8656" s="1">
        <v>45496</v>
      </c>
      <c r="K8656" t="b">
        <v>0</v>
      </c>
      <c r="L8656" t="s">
        <v>49</v>
      </c>
      <c r="M8656">
        <v>7</v>
      </c>
      <c r="N8656">
        <f>G8656/SUMIF(B:B,B8656,G:G)*100</f>
        <v>0.47739310115508543</v>
      </c>
      <c r="Q8656">
        <f>VLOOKUP(C8656, Categories_Pivot_Table!A:B, 2, FALSE)</f>
        <v>21.505681818181817</v>
      </c>
      <c r="T8656">
        <f t="shared" si="136"/>
        <v>2024</v>
      </c>
    </row>
    <row r="8657" spans="1:20" x14ac:dyDescent="0.2">
      <c r="A8657" t="s">
        <v>8914</v>
      </c>
      <c r="B8657" t="s">
        <v>95</v>
      </c>
      <c r="C8657" t="s">
        <v>33</v>
      </c>
      <c r="D8657" t="s">
        <v>556</v>
      </c>
      <c r="E8657">
        <v>29</v>
      </c>
      <c r="F8657">
        <v>10</v>
      </c>
      <c r="G8657">
        <v>290</v>
      </c>
      <c r="H8657" t="s">
        <v>29</v>
      </c>
      <c r="I8657" t="s">
        <v>18</v>
      </c>
      <c r="J8657" s="1">
        <v>45505</v>
      </c>
      <c r="K8657" t="b">
        <v>0</v>
      </c>
      <c r="L8657" t="s">
        <v>42</v>
      </c>
      <c r="M8657">
        <v>8</v>
      </c>
      <c r="N8657">
        <f>G8657/SUMIF(B:B,B8657,G:G)*100</f>
        <v>0.430576898807005</v>
      </c>
      <c r="Q8657">
        <f>VLOOKUP(C8657, Categories_Pivot_Table!A:B, 2, FALSE)</f>
        <v>23.300574345883856</v>
      </c>
      <c r="T8657">
        <f t="shared" si="136"/>
        <v>2024</v>
      </c>
    </row>
    <row r="8658" spans="1:20" x14ac:dyDescent="0.2">
      <c r="A8658" t="s">
        <v>8915</v>
      </c>
      <c r="B8658" t="s">
        <v>95</v>
      </c>
      <c r="C8658" t="s">
        <v>15</v>
      </c>
      <c r="D8658" t="s">
        <v>41</v>
      </c>
      <c r="E8658">
        <v>23</v>
      </c>
      <c r="F8658">
        <v>9</v>
      </c>
      <c r="G8658">
        <v>45</v>
      </c>
      <c r="H8658" t="s">
        <v>29</v>
      </c>
      <c r="I8658" t="s">
        <v>18</v>
      </c>
      <c r="J8658" s="1">
        <v>45224</v>
      </c>
      <c r="K8658" t="b">
        <v>0</v>
      </c>
      <c r="L8658" t="s">
        <v>30</v>
      </c>
      <c r="M8658">
        <v>10</v>
      </c>
      <c r="N8658">
        <f>G8658/SUMIF(B:B,B8658,G:G)*100</f>
        <v>6.6813656711431815E-2</v>
      </c>
      <c r="Q8658">
        <f>VLOOKUP(C8658, Categories_Pivot_Table!A:B, 2, FALSE)</f>
        <v>23.063808900523561</v>
      </c>
      <c r="T8658">
        <f t="shared" si="136"/>
        <v>2023</v>
      </c>
    </row>
    <row r="8659" spans="1:20" x14ac:dyDescent="0.2">
      <c r="A8659" t="s">
        <v>8916</v>
      </c>
      <c r="B8659" t="s">
        <v>37</v>
      </c>
      <c r="C8659" t="s">
        <v>48</v>
      </c>
      <c r="D8659" t="s">
        <v>203</v>
      </c>
      <c r="E8659">
        <v>39.5</v>
      </c>
      <c r="F8659">
        <v>9</v>
      </c>
      <c r="G8659">
        <v>355.5</v>
      </c>
      <c r="H8659" t="s">
        <v>56</v>
      </c>
      <c r="I8659" t="s">
        <v>46</v>
      </c>
      <c r="J8659" s="1">
        <v>44667</v>
      </c>
      <c r="K8659" t="b">
        <v>0</v>
      </c>
      <c r="L8659" t="s">
        <v>35</v>
      </c>
      <c r="M8659">
        <v>4</v>
      </c>
      <c r="N8659">
        <f>G8659/SUMIF(B:B,B8659,G:G)*100</f>
        <v>0.53079903545379215</v>
      </c>
      <c r="Q8659">
        <f>VLOOKUP(C8659, Categories_Pivot_Table!A:B, 2, FALSE)</f>
        <v>23.348837209302324</v>
      </c>
      <c r="T8659">
        <f t="shared" si="136"/>
        <v>2022</v>
      </c>
    </row>
    <row r="8660" spans="1:20" x14ac:dyDescent="0.2">
      <c r="A8660" t="s">
        <v>8917</v>
      </c>
      <c r="B8660" t="s">
        <v>37</v>
      </c>
      <c r="C8660" t="s">
        <v>22</v>
      </c>
      <c r="D8660" t="s">
        <v>664</v>
      </c>
      <c r="E8660">
        <v>24.5</v>
      </c>
      <c r="F8660">
        <v>9</v>
      </c>
      <c r="G8660">
        <v>220.5</v>
      </c>
      <c r="H8660" t="s">
        <v>29</v>
      </c>
      <c r="I8660" t="s">
        <v>46</v>
      </c>
      <c r="J8660" s="1">
        <v>45626</v>
      </c>
      <c r="K8660" t="b">
        <v>0</v>
      </c>
      <c r="L8660" t="s">
        <v>35</v>
      </c>
      <c r="M8660">
        <v>11</v>
      </c>
      <c r="N8660">
        <f>G8660/SUMIF(B:B,B8660,G:G)*100</f>
        <v>0.32922978148399762</v>
      </c>
      <c r="Q8660">
        <f>VLOOKUP(C8660, Categories_Pivot_Table!A:B, 2, FALSE)</f>
        <v>21.505681818181817</v>
      </c>
      <c r="T8660">
        <f t="shared" si="136"/>
        <v>2024</v>
      </c>
    </row>
    <row r="8661" spans="1:20" x14ac:dyDescent="0.2">
      <c r="A8661" t="s">
        <v>8918</v>
      </c>
      <c r="B8661" t="s">
        <v>47</v>
      </c>
      <c r="C8661" t="s">
        <v>38</v>
      </c>
      <c r="D8661" t="s">
        <v>362</v>
      </c>
      <c r="E8661">
        <v>41</v>
      </c>
      <c r="F8661">
        <v>4</v>
      </c>
      <c r="G8661">
        <v>164</v>
      </c>
      <c r="H8661" t="s">
        <v>17</v>
      </c>
      <c r="I8661" t="s">
        <v>18</v>
      </c>
      <c r="J8661" s="1">
        <v>45258</v>
      </c>
      <c r="K8661" t="b">
        <v>1</v>
      </c>
      <c r="L8661" t="s">
        <v>49</v>
      </c>
      <c r="M8661">
        <v>11</v>
      </c>
      <c r="N8661">
        <f>G8661/SUMIF(B:B,B8661,G:G)*100</f>
        <v>0.26059460060699474</v>
      </c>
      <c r="Q8661">
        <f>VLOOKUP(C8661, Categories_Pivot_Table!A:B, 2, FALSE)</f>
        <v>23.088790931989923</v>
      </c>
      <c r="T8661">
        <f t="shared" si="136"/>
        <v>2023</v>
      </c>
    </row>
    <row r="8662" spans="1:20" x14ac:dyDescent="0.2">
      <c r="A8662" t="s">
        <v>8919</v>
      </c>
      <c r="B8662" t="s">
        <v>95</v>
      </c>
      <c r="C8662" t="s">
        <v>74</v>
      </c>
      <c r="D8662" t="s">
        <v>477</v>
      </c>
      <c r="E8662">
        <v>20</v>
      </c>
      <c r="F8662">
        <v>5</v>
      </c>
      <c r="G8662">
        <v>100</v>
      </c>
      <c r="H8662" t="s">
        <v>17</v>
      </c>
      <c r="I8662" t="s">
        <v>46</v>
      </c>
      <c r="J8662" s="1">
        <v>45385</v>
      </c>
      <c r="K8662" t="b">
        <v>0</v>
      </c>
      <c r="L8662" t="s">
        <v>30</v>
      </c>
      <c r="M8662">
        <v>4</v>
      </c>
      <c r="N8662">
        <f>G8662/SUMIF(B:B,B8662,G:G)*100</f>
        <v>0.1484747926920707</v>
      </c>
      <c r="Q8662">
        <f>VLOOKUP(C8662, Categories_Pivot_Table!A:B, 2, FALSE)</f>
        <v>24.317096165933375</v>
      </c>
      <c r="T8662">
        <f t="shared" si="136"/>
        <v>2024</v>
      </c>
    </row>
    <row r="8663" spans="1:20" x14ac:dyDescent="0.2">
      <c r="A8663" t="s">
        <v>8920</v>
      </c>
      <c r="B8663" t="s">
        <v>128</v>
      </c>
      <c r="C8663" t="s">
        <v>38</v>
      </c>
      <c r="D8663" t="s">
        <v>39</v>
      </c>
      <c r="E8663">
        <v>12.5</v>
      </c>
      <c r="F8663">
        <v>6</v>
      </c>
      <c r="G8663">
        <v>75</v>
      </c>
      <c r="H8663" t="s">
        <v>29</v>
      </c>
      <c r="I8663" t="s">
        <v>46</v>
      </c>
      <c r="J8663" s="1">
        <v>45426</v>
      </c>
      <c r="K8663" t="b">
        <v>0</v>
      </c>
      <c r="L8663" t="s">
        <v>49</v>
      </c>
      <c r="M8663">
        <v>5</v>
      </c>
      <c r="N8663">
        <f>G8663/SUMIF(B:B,B8663,G:G)*100</f>
        <v>0.10956582714895111</v>
      </c>
      <c r="Q8663">
        <f>VLOOKUP(C8663, Categories_Pivot_Table!A:B, 2, FALSE)</f>
        <v>23.088790931989923</v>
      </c>
      <c r="T8663">
        <f t="shared" si="136"/>
        <v>2024</v>
      </c>
    </row>
    <row r="8664" spans="1:20" x14ac:dyDescent="0.2">
      <c r="A8664" t="s">
        <v>8921</v>
      </c>
      <c r="B8664" t="s">
        <v>37</v>
      </c>
      <c r="C8664" t="s">
        <v>74</v>
      </c>
      <c r="D8664" t="s">
        <v>415</v>
      </c>
      <c r="E8664">
        <v>41</v>
      </c>
      <c r="F8664">
        <v>8</v>
      </c>
      <c r="G8664">
        <v>328</v>
      </c>
      <c r="H8664" t="s">
        <v>56</v>
      </c>
      <c r="I8664" t="s">
        <v>46</v>
      </c>
      <c r="J8664" s="1">
        <v>45064</v>
      </c>
      <c r="K8664" t="b">
        <v>0</v>
      </c>
      <c r="L8664" t="s">
        <v>42</v>
      </c>
      <c r="M8664">
        <v>5</v>
      </c>
      <c r="N8664">
        <f>G8664/SUMIF(B:B,B8664,G:G)*100</f>
        <v>0.4897386318673525</v>
      </c>
      <c r="Q8664">
        <f>VLOOKUP(C8664, Categories_Pivot_Table!A:B, 2, FALSE)</f>
        <v>24.317096165933375</v>
      </c>
      <c r="T8664">
        <f t="shared" si="136"/>
        <v>2023</v>
      </c>
    </row>
    <row r="8665" spans="1:20" x14ac:dyDescent="0.2">
      <c r="A8665" t="s">
        <v>8922</v>
      </c>
      <c r="B8665" t="s">
        <v>87</v>
      </c>
      <c r="C8665" t="s">
        <v>33</v>
      </c>
      <c r="D8665" t="s">
        <v>109</v>
      </c>
      <c r="E8665">
        <v>41</v>
      </c>
      <c r="F8665">
        <v>5</v>
      </c>
      <c r="G8665">
        <v>205</v>
      </c>
      <c r="H8665" t="s">
        <v>29</v>
      </c>
      <c r="I8665" t="s">
        <v>46</v>
      </c>
      <c r="J8665" s="1">
        <v>45005</v>
      </c>
      <c r="K8665" t="b">
        <v>0</v>
      </c>
      <c r="L8665" t="s">
        <v>19</v>
      </c>
      <c r="M8665">
        <v>3</v>
      </c>
      <c r="N8665">
        <f>G8665/SUMIF(B:B,B8665,G:G)*100</f>
        <v>0.31520519089133875</v>
      </c>
      <c r="Q8665">
        <f>VLOOKUP(C8665, Categories_Pivot_Table!A:B, 2, FALSE)</f>
        <v>23.300574345883856</v>
      </c>
      <c r="T8665">
        <f t="shared" si="136"/>
        <v>2023</v>
      </c>
    </row>
    <row r="8666" spans="1:20" x14ac:dyDescent="0.2">
      <c r="A8666" t="s">
        <v>8923</v>
      </c>
      <c r="B8666" t="s">
        <v>106</v>
      </c>
      <c r="C8666" t="s">
        <v>33</v>
      </c>
      <c r="D8666" t="s">
        <v>398</v>
      </c>
      <c r="E8666">
        <v>21.5</v>
      </c>
      <c r="F8666">
        <v>10</v>
      </c>
      <c r="G8666">
        <v>215</v>
      </c>
      <c r="H8666" t="s">
        <v>29</v>
      </c>
      <c r="I8666" t="s">
        <v>18</v>
      </c>
      <c r="J8666" s="1">
        <v>45086</v>
      </c>
      <c r="K8666" t="b">
        <v>0</v>
      </c>
      <c r="L8666" t="s">
        <v>65</v>
      </c>
      <c r="M8666">
        <v>6</v>
      </c>
      <c r="N8666">
        <f>G8666/SUMIF(B:B,B8666,G:G)*100</f>
        <v>0.35039113428943935</v>
      </c>
      <c r="Q8666">
        <f>VLOOKUP(C8666, Categories_Pivot_Table!A:B, 2, FALSE)</f>
        <v>23.300574345883856</v>
      </c>
      <c r="T8666">
        <f t="shared" si="136"/>
        <v>2023</v>
      </c>
    </row>
    <row r="8667" spans="1:20" x14ac:dyDescent="0.2">
      <c r="A8667" t="s">
        <v>8924</v>
      </c>
      <c r="B8667" t="s">
        <v>113</v>
      </c>
      <c r="C8667" t="s">
        <v>48</v>
      </c>
      <c r="D8667" t="s">
        <v>280</v>
      </c>
      <c r="E8667">
        <v>5</v>
      </c>
      <c r="F8667">
        <v>6</v>
      </c>
      <c r="G8667">
        <v>30</v>
      </c>
      <c r="H8667" t="s">
        <v>29</v>
      </c>
      <c r="I8667" t="s">
        <v>46</v>
      </c>
      <c r="J8667" s="1">
        <v>45357</v>
      </c>
      <c r="K8667" t="b">
        <v>0</v>
      </c>
      <c r="L8667" t="s">
        <v>30</v>
      </c>
      <c r="M8667">
        <v>3</v>
      </c>
      <c r="N8667">
        <f>G8667/SUMIF(B:B,B8667,G:G)*100</f>
        <v>4.9396538949170954E-2</v>
      </c>
      <c r="Q8667">
        <f>VLOOKUP(C8667, Categories_Pivot_Table!A:B, 2, FALSE)</f>
        <v>23.348837209302324</v>
      </c>
      <c r="T8667">
        <f t="shared" si="136"/>
        <v>2024</v>
      </c>
    </row>
    <row r="8668" spans="1:20" x14ac:dyDescent="0.2">
      <c r="A8668" t="s">
        <v>8925</v>
      </c>
      <c r="B8668" t="s">
        <v>173</v>
      </c>
      <c r="C8668" t="s">
        <v>74</v>
      </c>
      <c r="D8668" t="s">
        <v>364</v>
      </c>
      <c r="E8668">
        <v>21.5</v>
      </c>
      <c r="F8668">
        <v>5</v>
      </c>
      <c r="G8668">
        <v>107.5</v>
      </c>
      <c r="H8668" t="s">
        <v>17</v>
      </c>
      <c r="I8668" t="s">
        <v>18</v>
      </c>
      <c r="J8668" s="1">
        <v>45188</v>
      </c>
      <c r="K8668" t="b">
        <v>1</v>
      </c>
      <c r="L8668" t="s">
        <v>49</v>
      </c>
      <c r="M8668">
        <v>9</v>
      </c>
      <c r="N8668">
        <f>G8668/SUMIF(B:B,B8668,G:G)*100</f>
        <v>0.17677722780418018</v>
      </c>
      <c r="Q8668">
        <f>VLOOKUP(C8668, Categories_Pivot_Table!A:B, 2, FALSE)</f>
        <v>24.317096165933375</v>
      </c>
      <c r="T8668">
        <f t="shared" si="136"/>
        <v>2023</v>
      </c>
    </row>
    <row r="8669" spans="1:20" x14ac:dyDescent="0.2">
      <c r="A8669" t="s">
        <v>8926</v>
      </c>
      <c r="B8669" t="s">
        <v>173</v>
      </c>
      <c r="C8669" t="s">
        <v>48</v>
      </c>
      <c r="D8669" t="s">
        <v>88</v>
      </c>
      <c r="E8669">
        <v>24.5</v>
      </c>
      <c r="F8669">
        <v>9</v>
      </c>
      <c r="G8669">
        <v>220.5</v>
      </c>
      <c r="H8669" t="s">
        <v>17</v>
      </c>
      <c r="I8669" t="s">
        <v>46</v>
      </c>
      <c r="J8669" s="1">
        <v>45382</v>
      </c>
      <c r="K8669" t="b">
        <v>0</v>
      </c>
      <c r="L8669" t="s">
        <v>24</v>
      </c>
      <c r="M8669">
        <v>3</v>
      </c>
      <c r="N8669">
        <f>G8669/SUMIF(B:B,B8669,G:G)*100</f>
        <v>0.3625988719146207</v>
      </c>
      <c r="Q8669">
        <f>VLOOKUP(C8669, Categories_Pivot_Table!A:B, 2, FALSE)</f>
        <v>23.348837209302324</v>
      </c>
      <c r="T8669">
        <f t="shared" si="136"/>
        <v>2024</v>
      </c>
    </row>
    <row r="8670" spans="1:20" x14ac:dyDescent="0.2">
      <c r="A8670" t="s">
        <v>8927</v>
      </c>
      <c r="B8670" t="s">
        <v>21</v>
      </c>
      <c r="C8670" t="s">
        <v>22</v>
      </c>
      <c r="D8670" t="s">
        <v>286</v>
      </c>
      <c r="E8670">
        <v>20</v>
      </c>
      <c r="F8670">
        <v>7</v>
      </c>
      <c r="G8670">
        <v>140</v>
      </c>
      <c r="H8670" t="s">
        <v>29</v>
      </c>
      <c r="I8670" t="s">
        <v>46</v>
      </c>
      <c r="J8670" s="1">
        <v>45042</v>
      </c>
      <c r="K8670" t="b">
        <v>1</v>
      </c>
      <c r="L8670" t="s">
        <v>30</v>
      </c>
      <c r="M8670">
        <v>4</v>
      </c>
      <c r="N8670">
        <f>G8670/SUMIF(B:B,B8670,G:G)*100</f>
        <v>0.22678491880289961</v>
      </c>
      <c r="Q8670">
        <f>VLOOKUP(C8670, Categories_Pivot_Table!A:B, 2, FALSE)</f>
        <v>21.505681818181817</v>
      </c>
      <c r="T8670">
        <f t="shared" si="136"/>
        <v>2023</v>
      </c>
    </row>
    <row r="8671" spans="1:20" x14ac:dyDescent="0.2">
      <c r="A8671" t="s">
        <v>8928</v>
      </c>
      <c r="B8671" t="s">
        <v>54</v>
      </c>
      <c r="C8671" t="s">
        <v>27</v>
      </c>
      <c r="D8671" t="s">
        <v>41</v>
      </c>
      <c r="E8671">
        <v>23</v>
      </c>
      <c r="F8671">
        <v>5</v>
      </c>
      <c r="G8671">
        <v>115</v>
      </c>
      <c r="H8671" t="s">
        <v>17</v>
      </c>
      <c r="I8671" t="s">
        <v>46</v>
      </c>
      <c r="J8671" s="1">
        <v>44924</v>
      </c>
      <c r="K8671" t="b">
        <v>1</v>
      </c>
      <c r="L8671" t="s">
        <v>42</v>
      </c>
      <c r="M8671">
        <v>12</v>
      </c>
      <c r="N8671">
        <f>G8671/SUMIF(B:B,B8671,G:G)*100</f>
        <v>0.20120548328682281</v>
      </c>
      <c r="Q8671">
        <f>VLOOKUP(C8671, Categories_Pivot_Table!A:B, 2, FALSE)</f>
        <v>25.013711734693878</v>
      </c>
      <c r="T8671">
        <f t="shared" si="136"/>
        <v>2022</v>
      </c>
    </row>
    <row r="8672" spans="1:20" x14ac:dyDescent="0.2">
      <c r="A8672" t="s">
        <v>8929</v>
      </c>
      <c r="B8672" t="s">
        <v>21</v>
      </c>
      <c r="C8672" t="s">
        <v>33</v>
      </c>
      <c r="D8672" t="s">
        <v>398</v>
      </c>
      <c r="E8672">
        <v>21.5</v>
      </c>
      <c r="F8672">
        <v>10</v>
      </c>
      <c r="G8672">
        <v>215</v>
      </c>
      <c r="H8672" t="s">
        <v>17</v>
      </c>
      <c r="I8672" t="s">
        <v>46</v>
      </c>
      <c r="J8672" s="1">
        <v>45293</v>
      </c>
      <c r="K8672" t="b">
        <v>0</v>
      </c>
      <c r="L8672" t="s">
        <v>49</v>
      </c>
      <c r="M8672">
        <v>1</v>
      </c>
      <c r="N8672">
        <f>G8672/SUMIF(B:B,B8672,G:G)*100</f>
        <v>0.34827683959016725</v>
      </c>
      <c r="Q8672">
        <f>VLOOKUP(C8672, Categories_Pivot_Table!A:B, 2, FALSE)</f>
        <v>23.300574345883856</v>
      </c>
      <c r="T8672">
        <f t="shared" si="136"/>
        <v>2024</v>
      </c>
    </row>
    <row r="8673" spans="1:20" x14ac:dyDescent="0.2">
      <c r="A8673" t="s">
        <v>8930</v>
      </c>
      <c r="B8673" t="s">
        <v>106</v>
      </c>
      <c r="C8673" t="s">
        <v>15</v>
      </c>
      <c r="D8673" t="s">
        <v>1438</v>
      </c>
      <c r="E8673">
        <v>30.5</v>
      </c>
      <c r="F8673">
        <v>1</v>
      </c>
      <c r="G8673">
        <v>30.5</v>
      </c>
      <c r="H8673" t="s">
        <v>17</v>
      </c>
      <c r="I8673" t="s">
        <v>46</v>
      </c>
      <c r="J8673" s="1">
        <v>45502</v>
      </c>
      <c r="K8673" t="b">
        <v>1</v>
      </c>
      <c r="L8673" t="s">
        <v>19</v>
      </c>
      <c r="M8673">
        <v>7</v>
      </c>
      <c r="N8673">
        <f>G8673/SUMIF(B:B,B8673,G:G)*100</f>
        <v>4.9706649282920477E-2</v>
      </c>
      <c r="Q8673">
        <f>VLOOKUP(C8673, Categories_Pivot_Table!A:B, 2, FALSE)</f>
        <v>23.063808900523561</v>
      </c>
      <c r="T8673">
        <f t="shared" si="136"/>
        <v>2024</v>
      </c>
    </row>
    <row r="8674" spans="1:20" x14ac:dyDescent="0.2">
      <c r="A8674" t="s">
        <v>8931</v>
      </c>
      <c r="B8674" t="s">
        <v>73</v>
      </c>
      <c r="C8674" t="s">
        <v>15</v>
      </c>
      <c r="D8674" t="s">
        <v>511</v>
      </c>
      <c r="E8674">
        <v>15.5</v>
      </c>
      <c r="F8674">
        <v>9</v>
      </c>
      <c r="G8674">
        <v>139.5</v>
      </c>
      <c r="H8674" t="s">
        <v>29</v>
      </c>
      <c r="I8674" t="s">
        <v>18</v>
      </c>
      <c r="J8674" s="1">
        <v>44980</v>
      </c>
      <c r="K8674" t="b">
        <v>0</v>
      </c>
      <c r="L8674" t="s">
        <v>42</v>
      </c>
      <c r="M8674">
        <v>2</v>
      </c>
      <c r="N8674">
        <f>G8674/SUMIF(B:B,B8674,G:G)*100</f>
        <v>0.24099715813387002</v>
      </c>
      <c r="Q8674">
        <f>VLOOKUP(C8674, Categories_Pivot_Table!A:B, 2, FALSE)</f>
        <v>23.063808900523561</v>
      </c>
      <c r="T8674">
        <f t="shared" si="136"/>
        <v>2023</v>
      </c>
    </row>
    <row r="8675" spans="1:20" x14ac:dyDescent="0.2">
      <c r="A8675" t="s">
        <v>8932</v>
      </c>
      <c r="B8675" t="s">
        <v>84</v>
      </c>
      <c r="C8675" t="s">
        <v>48</v>
      </c>
      <c r="D8675" t="s">
        <v>1089</v>
      </c>
      <c r="E8675">
        <v>30.5</v>
      </c>
      <c r="F8675">
        <v>8</v>
      </c>
      <c r="G8675">
        <v>244</v>
      </c>
      <c r="H8675" t="s">
        <v>29</v>
      </c>
      <c r="I8675" t="s">
        <v>18</v>
      </c>
      <c r="J8675" s="1">
        <v>45172</v>
      </c>
      <c r="K8675" t="b">
        <v>1</v>
      </c>
      <c r="L8675" t="s">
        <v>24</v>
      </c>
      <c r="M8675">
        <v>9</v>
      </c>
      <c r="N8675">
        <f>G8675/SUMIF(B:B,B8675,G:G)*100</f>
        <v>0.39502974865422752</v>
      </c>
      <c r="Q8675">
        <f>VLOOKUP(C8675, Categories_Pivot_Table!A:B, 2, FALSE)</f>
        <v>23.348837209302324</v>
      </c>
      <c r="T8675">
        <f t="shared" si="136"/>
        <v>2023</v>
      </c>
    </row>
    <row r="8676" spans="1:20" x14ac:dyDescent="0.2">
      <c r="A8676" t="s">
        <v>8933</v>
      </c>
      <c r="B8676" t="s">
        <v>81</v>
      </c>
      <c r="C8676" t="s">
        <v>38</v>
      </c>
      <c r="D8676" t="s">
        <v>96</v>
      </c>
      <c r="E8676">
        <v>24.5</v>
      </c>
      <c r="F8676">
        <v>5</v>
      </c>
      <c r="G8676">
        <v>122.5</v>
      </c>
      <c r="H8676" t="s">
        <v>56</v>
      </c>
      <c r="I8676" t="s">
        <v>18</v>
      </c>
      <c r="J8676" s="1">
        <v>45098</v>
      </c>
      <c r="K8676" t="b">
        <v>1</v>
      </c>
      <c r="L8676" t="s">
        <v>30</v>
      </c>
      <c r="M8676">
        <v>6</v>
      </c>
      <c r="N8676">
        <f>G8676/SUMIF(B:B,B8676,G:G)*100</f>
        <v>0.1939656878656649</v>
      </c>
      <c r="Q8676">
        <f>VLOOKUP(C8676, Categories_Pivot_Table!A:B, 2, FALSE)</f>
        <v>23.088790931989923</v>
      </c>
      <c r="T8676">
        <f t="shared" si="136"/>
        <v>2023</v>
      </c>
    </row>
    <row r="8677" spans="1:20" x14ac:dyDescent="0.2">
      <c r="A8677" t="s">
        <v>8934</v>
      </c>
      <c r="B8677" t="s">
        <v>121</v>
      </c>
      <c r="C8677" t="s">
        <v>15</v>
      </c>
      <c r="D8677" t="s">
        <v>69</v>
      </c>
      <c r="E8677">
        <v>29</v>
      </c>
      <c r="F8677">
        <v>2</v>
      </c>
      <c r="G8677">
        <v>58</v>
      </c>
      <c r="H8677" t="s">
        <v>56</v>
      </c>
      <c r="I8677" t="s">
        <v>46</v>
      </c>
      <c r="J8677" s="1">
        <v>44798</v>
      </c>
      <c r="K8677" t="b">
        <v>0</v>
      </c>
      <c r="L8677" t="s">
        <v>42</v>
      </c>
      <c r="M8677">
        <v>8</v>
      </c>
      <c r="N8677">
        <f>G8677/SUMIF(B:B,B8677,G:G)*100</f>
        <v>8.8454411663781721E-2</v>
      </c>
      <c r="Q8677">
        <f>VLOOKUP(C8677, Categories_Pivot_Table!A:B, 2, FALSE)</f>
        <v>23.063808900523561</v>
      </c>
      <c r="T8677">
        <f t="shared" si="136"/>
        <v>2022</v>
      </c>
    </row>
    <row r="8678" spans="1:20" x14ac:dyDescent="0.2">
      <c r="A8678" t="s">
        <v>8935</v>
      </c>
      <c r="B8678" t="s">
        <v>73</v>
      </c>
      <c r="C8678" t="s">
        <v>48</v>
      </c>
      <c r="D8678" t="s">
        <v>446</v>
      </c>
      <c r="E8678">
        <v>26</v>
      </c>
      <c r="F8678">
        <v>3</v>
      </c>
      <c r="G8678">
        <v>78</v>
      </c>
      <c r="H8678" t="s">
        <v>17</v>
      </c>
      <c r="I8678" t="s">
        <v>46</v>
      </c>
      <c r="J8678" s="1">
        <v>44737</v>
      </c>
      <c r="K8678" t="b">
        <v>0</v>
      </c>
      <c r="L8678" t="s">
        <v>35</v>
      </c>
      <c r="M8678">
        <v>6</v>
      </c>
      <c r="N8678">
        <f>G8678/SUMIF(B:B,B8678,G:G)*100</f>
        <v>0.13475109917162625</v>
      </c>
      <c r="Q8678">
        <f>VLOOKUP(C8678, Categories_Pivot_Table!A:B, 2, FALSE)</f>
        <v>23.348837209302324</v>
      </c>
      <c r="T8678">
        <f t="shared" si="136"/>
        <v>2022</v>
      </c>
    </row>
    <row r="8679" spans="1:20" x14ac:dyDescent="0.2">
      <c r="A8679" t="s">
        <v>8936</v>
      </c>
      <c r="B8679" t="s">
        <v>14</v>
      </c>
      <c r="C8679" t="s">
        <v>27</v>
      </c>
      <c r="D8679" t="s">
        <v>58</v>
      </c>
      <c r="E8679">
        <v>8</v>
      </c>
      <c r="F8679">
        <v>10</v>
      </c>
      <c r="G8679">
        <v>80</v>
      </c>
      <c r="H8679" t="s">
        <v>56</v>
      </c>
      <c r="I8679" t="s">
        <v>46</v>
      </c>
      <c r="J8679" s="1">
        <v>44823</v>
      </c>
      <c r="K8679" t="b">
        <v>0</v>
      </c>
      <c r="L8679" t="s">
        <v>19</v>
      </c>
      <c r="M8679">
        <v>9</v>
      </c>
      <c r="N8679">
        <f>G8679/SUMIF(B:B,B8679,G:G)*100</f>
        <v>0.13024331078496015</v>
      </c>
      <c r="Q8679">
        <f>VLOOKUP(C8679, Categories_Pivot_Table!A:B, 2, FALSE)</f>
        <v>25.013711734693878</v>
      </c>
      <c r="T8679">
        <f t="shared" si="136"/>
        <v>2022</v>
      </c>
    </row>
    <row r="8680" spans="1:20" x14ac:dyDescent="0.2">
      <c r="A8680" t="s">
        <v>8937</v>
      </c>
      <c r="B8680" t="s">
        <v>113</v>
      </c>
      <c r="C8680" t="s">
        <v>27</v>
      </c>
      <c r="D8680" t="s">
        <v>58</v>
      </c>
      <c r="E8680">
        <v>8</v>
      </c>
      <c r="F8680">
        <v>8</v>
      </c>
      <c r="G8680">
        <v>64</v>
      </c>
      <c r="H8680" t="s">
        <v>29</v>
      </c>
      <c r="I8680" t="s">
        <v>18</v>
      </c>
      <c r="J8680" s="1">
        <v>44738</v>
      </c>
      <c r="K8680" t="b">
        <v>0</v>
      </c>
      <c r="L8680" t="s">
        <v>24</v>
      </c>
      <c r="M8680">
        <v>6</v>
      </c>
      <c r="N8680">
        <f>G8680/SUMIF(B:B,B8680,G:G)*100</f>
        <v>0.10537928309156473</v>
      </c>
      <c r="Q8680">
        <f>VLOOKUP(C8680, Categories_Pivot_Table!A:B, 2, FALSE)</f>
        <v>25.013711734693878</v>
      </c>
      <c r="T8680">
        <f t="shared" si="136"/>
        <v>2022</v>
      </c>
    </row>
    <row r="8681" spans="1:20" x14ac:dyDescent="0.2">
      <c r="A8681" t="s">
        <v>8938</v>
      </c>
      <c r="B8681" t="s">
        <v>128</v>
      </c>
      <c r="C8681" t="s">
        <v>27</v>
      </c>
      <c r="D8681" t="s">
        <v>305</v>
      </c>
      <c r="E8681">
        <v>23</v>
      </c>
      <c r="F8681">
        <v>8</v>
      </c>
      <c r="G8681">
        <v>184</v>
      </c>
      <c r="H8681" t="s">
        <v>29</v>
      </c>
      <c r="I8681" t="s">
        <v>18</v>
      </c>
      <c r="J8681" s="1">
        <v>44845</v>
      </c>
      <c r="K8681" t="b">
        <v>1</v>
      </c>
      <c r="L8681" t="s">
        <v>49</v>
      </c>
      <c r="M8681">
        <v>10</v>
      </c>
      <c r="N8681">
        <f>G8681/SUMIF(B:B,B8681,G:G)*100</f>
        <v>0.26880149593876002</v>
      </c>
      <c r="Q8681">
        <f>VLOOKUP(C8681, Categories_Pivot_Table!A:B, 2, FALSE)</f>
        <v>25.013711734693878</v>
      </c>
      <c r="T8681">
        <f t="shared" si="136"/>
        <v>2022</v>
      </c>
    </row>
    <row r="8682" spans="1:20" x14ac:dyDescent="0.2">
      <c r="A8682" t="s">
        <v>8939</v>
      </c>
      <c r="B8682" t="s">
        <v>81</v>
      </c>
      <c r="C8682" t="s">
        <v>33</v>
      </c>
      <c r="D8682" t="s">
        <v>109</v>
      </c>
      <c r="E8682">
        <v>41</v>
      </c>
      <c r="F8682">
        <v>8</v>
      </c>
      <c r="G8682">
        <v>328</v>
      </c>
      <c r="H8682" t="s">
        <v>29</v>
      </c>
      <c r="I8682" t="s">
        <v>46</v>
      </c>
      <c r="J8682" s="1">
        <v>45636</v>
      </c>
      <c r="K8682" t="b">
        <v>1</v>
      </c>
      <c r="L8682" t="s">
        <v>49</v>
      </c>
      <c r="M8682">
        <v>12</v>
      </c>
      <c r="N8682">
        <f>G8682/SUMIF(B:B,B8682,G:G)*100</f>
        <v>0.5193530254688824</v>
      </c>
      <c r="Q8682">
        <f>VLOOKUP(C8682, Categories_Pivot_Table!A:B, 2, FALSE)</f>
        <v>23.300574345883856</v>
      </c>
      <c r="T8682">
        <f t="shared" si="136"/>
        <v>2024</v>
      </c>
    </row>
    <row r="8683" spans="1:20" x14ac:dyDescent="0.2">
      <c r="A8683" t="s">
        <v>8940</v>
      </c>
      <c r="B8683" t="s">
        <v>26</v>
      </c>
      <c r="C8683" t="s">
        <v>135</v>
      </c>
      <c r="D8683" t="s">
        <v>290</v>
      </c>
      <c r="E8683">
        <v>23</v>
      </c>
      <c r="F8683">
        <v>7</v>
      </c>
      <c r="G8683">
        <v>161</v>
      </c>
      <c r="H8683" t="s">
        <v>56</v>
      </c>
      <c r="I8683" t="s">
        <v>18</v>
      </c>
      <c r="J8683" s="1">
        <v>45325</v>
      </c>
      <c r="K8683" t="b">
        <v>0</v>
      </c>
      <c r="L8683" t="s">
        <v>35</v>
      </c>
      <c r="M8683">
        <v>2</v>
      </c>
      <c r="N8683">
        <f>G8683/SUMIF(B:B,B8683,G:G)*100</f>
        <v>0.25948280724940165</v>
      </c>
      <c r="Q8683">
        <f>VLOOKUP(C8683, Categories_Pivot_Table!A:B, 2, FALSE)</f>
        <v>23.146341463414632</v>
      </c>
      <c r="T8683">
        <f t="shared" si="136"/>
        <v>2024</v>
      </c>
    </row>
    <row r="8684" spans="1:20" x14ac:dyDescent="0.2">
      <c r="A8684" t="s">
        <v>8941</v>
      </c>
      <c r="B8684" t="s">
        <v>44</v>
      </c>
      <c r="C8684" t="s">
        <v>135</v>
      </c>
      <c r="D8684" t="s">
        <v>144</v>
      </c>
      <c r="E8684">
        <v>11</v>
      </c>
      <c r="F8684">
        <v>3</v>
      </c>
      <c r="G8684">
        <v>33</v>
      </c>
      <c r="H8684" t="s">
        <v>29</v>
      </c>
      <c r="I8684" t="s">
        <v>18</v>
      </c>
      <c r="J8684" s="1">
        <v>44843</v>
      </c>
      <c r="K8684" t="b">
        <v>0</v>
      </c>
      <c r="L8684" t="s">
        <v>24</v>
      </c>
      <c r="M8684">
        <v>10</v>
      </c>
      <c r="N8684">
        <f>G8684/SUMIF(B:B,B8684,G:G)*100</f>
        <v>5.4370659614956879E-2</v>
      </c>
      <c r="Q8684">
        <f>VLOOKUP(C8684, Categories_Pivot_Table!A:B, 2, FALSE)</f>
        <v>23.146341463414632</v>
      </c>
      <c r="T8684">
        <f t="shared" si="136"/>
        <v>2022</v>
      </c>
    </row>
    <row r="8685" spans="1:20" x14ac:dyDescent="0.2">
      <c r="A8685" t="s">
        <v>8942</v>
      </c>
      <c r="B8685" t="s">
        <v>76</v>
      </c>
      <c r="C8685" t="s">
        <v>74</v>
      </c>
      <c r="D8685" t="s">
        <v>374</v>
      </c>
      <c r="E8685">
        <v>29</v>
      </c>
      <c r="F8685">
        <v>10</v>
      </c>
      <c r="G8685">
        <v>290</v>
      </c>
      <c r="H8685" t="s">
        <v>17</v>
      </c>
      <c r="I8685" t="s">
        <v>18</v>
      </c>
      <c r="J8685" s="1">
        <v>44740</v>
      </c>
      <c r="K8685" t="b">
        <v>0</v>
      </c>
      <c r="L8685" t="s">
        <v>49</v>
      </c>
      <c r="M8685">
        <v>6</v>
      </c>
      <c r="N8685">
        <f>G8685/SUMIF(B:B,B8685,G:G)*100</f>
        <v>0.49377250708733816</v>
      </c>
      <c r="Q8685">
        <f>VLOOKUP(C8685, Categories_Pivot_Table!A:B, 2, FALSE)</f>
        <v>24.317096165933375</v>
      </c>
      <c r="T8685">
        <f t="shared" si="136"/>
        <v>2022</v>
      </c>
    </row>
    <row r="8686" spans="1:20" x14ac:dyDescent="0.2">
      <c r="A8686" t="s">
        <v>8943</v>
      </c>
      <c r="B8686" t="s">
        <v>71</v>
      </c>
      <c r="C8686" t="s">
        <v>135</v>
      </c>
      <c r="D8686" t="s">
        <v>325</v>
      </c>
      <c r="E8686">
        <v>30.5</v>
      </c>
      <c r="F8686">
        <v>10</v>
      </c>
      <c r="G8686">
        <v>305</v>
      </c>
      <c r="H8686" t="s">
        <v>56</v>
      </c>
      <c r="I8686" t="s">
        <v>18</v>
      </c>
      <c r="J8686" s="1">
        <v>45390</v>
      </c>
      <c r="K8686" t="b">
        <v>0</v>
      </c>
      <c r="L8686" t="s">
        <v>19</v>
      </c>
      <c r="M8686">
        <v>4</v>
      </c>
      <c r="N8686">
        <f>G8686/SUMIF(B:B,B8686,G:G)*100</f>
        <v>0.48322572978967798</v>
      </c>
      <c r="Q8686">
        <f>VLOOKUP(C8686, Categories_Pivot_Table!A:B, 2, FALSE)</f>
        <v>23.146341463414632</v>
      </c>
      <c r="T8686">
        <f t="shared" si="136"/>
        <v>2024</v>
      </c>
    </row>
    <row r="8687" spans="1:20" x14ac:dyDescent="0.2">
      <c r="A8687" t="s">
        <v>8944</v>
      </c>
      <c r="B8687" t="s">
        <v>76</v>
      </c>
      <c r="C8687" t="s">
        <v>135</v>
      </c>
      <c r="D8687" t="s">
        <v>605</v>
      </c>
      <c r="E8687">
        <v>21.5</v>
      </c>
      <c r="F8687">
        <v>3</v>
      </c>
      <c r="G8687">
        <v>64.5</v>
      </c>
      <c r="H8687" t="s">
        <v>17</v>
      </c>
      <c r="I8687" t="s">
        <v>18</v>
      </c>
      <c r="J8687" s="1">
        <v>45559</v>
      </c>
      <c r="K8687" t="b">
        <v>0</v>
      </c>
      <c r="L8687" t="s">
        <v>49</v>
      </c>
      <c r="M8687">
        <v>9</v>
      </c>
      <c r="N8687">
        <f>G8687/SUMIF(B:B,B8687,G:G)*100</f>
        <v>0.10982181623149416</v>
      </c>
      <c r="Q8687">
        <f>VLOOKUP(C8687, Categories_Pivot_Table!A:B, 2, FALSE)</f>
        <v>23.146341463414632</v>
      </c>
      <c r="T8687">
        <f t="shared" si="136"/>
        <v>2024</v>
      </c>
    </row>
    <row r="8688" spans="1:20" x14ac:dyDescent="0.2">
      <c r="A8688" t="s">
        <v>8945</v>
      </c>
      <c r="B8688" t="s">
        <v>14</v>
      </c>
      <c r="C8688" t="s">
        <v>74</v>
      </c>
      <c r="D8688" t="s">
        <v>343</v>
      </c>
      <c r="E8688">
        <v>33.5</v>
      </c>
      <c r="F8688">
        <v>9</v>
      </c>
      <c r="G8688">
        <v>301.5</v>
      </c>
      <c r="H8688" t="s">
        <v>17</v>
      </c>
      <c r="I8688" t="s">
        <v>46</v>
      </c>
      <c r="J8688" s="1">
        <v>45016</v>
      </c>
      <c r="K8688" t="b">
        <v>1</v>
      </c>
      <c r="L8688" t="s">
        <v>65</v>
      </c>
      <c r="M8688">
        <v>3</v>
      </c>
      <c r="N8688">
        <f>G8688/SUMIF(B:B,B8688,G:G)*100</f>
        <v>0.49085447752081857</v>
      </c>
      <c r="Q8688">
        <f>VLOOKUP(C8688, Categories_Pivot_Table!A:B, 2, FALSE)</f>
        <v>24.317096165933375</v>
      </c>
      <c r="T8688">
        <f t="shared" si="136"/>
        <v>2023</v>
      </c>
    </row>
    <row r="8689" spans="1:20" x14ac:dyDescent="0.2">
      <c r="A8689" t="s">
        <v>8946</v>
      </c>
      <c r="B8689" t="s">
        <v>173</v>
      </c>
      <c r="C8689" t="s">
        <v>74</v>
      </c>
      <c r="D8689" t="s">
        <v>456</v>
      </c>
      <c r="E8689">
        <v>11</v>
      </c>
      <c r="F8689">
        <v>5</v>
      </c>
      <c r="G8689">
        <v>55</v>
      </c>
      <c r="H8689" t="s">
        <v>17</v>
      </c>
      <c r="I8689" t="s">
        <v>46</v>
      </c>
      <c r="J8689" s="1">
        <v>45296</v>
      </c>
      <c r="K8689" t="b">
        <v>0</v>
      </c>
      <c r="L8689" t="s">
        <v>65</v>
      </c>
      <c r="M8689">
        <v>1</v>
      </c>
      <c r="N8689">
        <f>G8689/SUMIF(B:B,B8689,G:G)*100</f>
        <v>9.0444163062603805E-2</v>
      </c>
      <c r="Q8689">
        <f>VLOOKUP(C8689, Categories_Pivot_Table!A:B, 2, FALSE)</f>
        <v>24.317096165933375</v>
      </c>
      <c r="T8689">
        <f t="shared" si="136"/>
        <v>2024</v>
      </c>
    </row>
    <row r="8690" spans="1:20" x14ac:dyDescent="0.2">
      <c r="A8690" t="s">
        <v>8947</v>
      </c>
      <c r="B8690" t="s">
        <v>63</v>
      </c>
      <c r="C8690" t="s">
        <v>15</v>
      </c>
      <c r="D8690" t="s">
        <v>169</v>
      </c>
      <c r="E8690">
        <v>24.5</v>
      </c>
      <c r="F8690">
        <v>4</v>
      </c>
      <c r="G8690">
        <v>98</v>
      </c>
      <c r="H8690" t="s">
        <v>29</v>
      </c>
      <c r="I8690" t="s">
        <v>18</v>
      </c>
      <c r="J8690" s="1">
        <v>45650</v>
      </c>
      <c r="K8690" t="b">
        <v>0</v>
      </c>
      <c r="L8690" t="s">
        <v>49</v>
      </c>
      <c r="M8690">
        <v>12</v>
      </c>
      <c r="N8690">
        <f>G8690/SUMIF(B:B,B8690,G:G)*100</f>
        <v>0.161908538197198</v>
      </c>
      <c r="Q8690">
        <f>VLOOKUP(C8690, Categories_Pivot_Table!A:B, 2, FALSE)</f>
        <v>23.063808900523561</v>
      </c>
      <c r="T8690">
        <f t="shared" si="136"/>
        <v>2024</v>
      </c>
    </row>
    <row r="8691" spans="1:20" x14ac:dyDescent="0.2">
      <c r="A8691" t="s">
        <v>8948</v>
      </c>
      <c r="B8691" t="s">
        <v>63</v>
      </c>
      <c r="C8691" t="s">
        <v>135</v>
      </c>
      <c r="D8691" t="s">
        <v>507</v>
      </c>
      <c r="E8691">
        <v>29</v>
      </c>
      <c r="F8691">
        <v>9</v>
      </c>
      <c r="G8691">
        <v>261</v>
      </c>
      <c r="H8691" t="s">
        <v>56</v>
      </c>
      <c r="I8691" t="s">
        <v>46</v>
      </c>
      <c r="J8691" s="1">
        <v>44620</v>
      </c>
      <c r="K8691" t="b">
        <v>1</v>
      </c>
      <c r="L8691" t="s">
        <v>19</v>
      </c>
      <c r="M8691">
        <v>2</v>
      </c>
      <c r="N8691">
        <f>G8691/SUMIF(B:B,B8691,G:G)*100</f>
        <v>0.43120539254559875</v>
      </c>
      <c r="Q8691">
        <f>VLOOKUP(C8691, Categories_Pivot_Table!A:B, 2, FALSE)</f>
        <v>23.146341463414632</v>
      </c>
      <c r="T8691">
        <f t="shared" si="136"/>
        <v>2022</v>
      </c>
    </row>
    <row r="8692" spans="1:20" x14ac:dyDescent="0.2">
      <c r="A8692" t="s">
        <v>8949</v>
      </c>
      <c r="B8692" t="s">
        <v>87</v>
      </c>
      <c r="C8692" t="s">
        <v>74</v>
      </c>
      <c r="D8692" t="s">
        <v>931</v>
      </c>
      <c r="E8692">
        <v>30.5</v>
      </c>
      <c r="F8692">
        <v>2</v>
      </c>
      <c r="G8692">
        <v>61</v>
      </c>
      <c r="H8692" t="s">
        <v>56</v>
      </c>
      <c r="I8692" t="s">
        <v>46</v>
      </c>
      <c r="J8692" s="1">
        <v>45417</v>
      </c>
      <c r="K8692" t="b">
        <v>0</v>
      </c>
      <c r="L8692" t="s">
        <v>24</v>
      </c>
      <c r="M8692">
        <v>5</v>
      </c>
      <c r="N8692">
        <f>G8692/SUMIF(B:B,B8692,G:G)*100</f>
        <v>9.3792764118886179E-2</v>
      </c>
      <c r="Q8692">
        <f>VLOOKUP(C8692, Categories_Pivot_Table!A:B, 2, FALSE)</f>
        <v>24.317096165933375</v>
      </c>
      <c r="T8692">
        <f t="shared" si="136"/>
        <v>2024</v>
      </c>
    </row>
    <row r="8693" spans="1:20" x14ac:dyDescent="0.2">
      <c r="A8693" t="s">
        <v>8950</v>
      </c>
      <c r="B8693" t="s">
        <v>51</v>
      </c>
      <c r="C8693" t="s">
        <v>48</v>
      </c>
      <c r="D8693" t="s">
        <v>114</v>
      </c>
      <c r="E8693">
        <v>18.5</v>
      </c>
      <c r="F8693">
        <v>7</v>
      </c>
      <c r="G8693">
        <v>129.5</v>
      </c>
      <c r="H8693" t="s">
        <v>29</v>
      </c>
      <c r="I8693" t="s">
        <v>46</v>
      </c>
      <c r="J8693" s="1">
        <v>45358</v>
      </c>
      <c r="K8693" t="b">
        <v>1</v>
      </c>
      <c r="L8693" t="s">
        <v>42</v>
      </c>
      <c r="M8693">
        <v>3</v>
      </c>
      <c r="N8693">
        <f>G8693/SUMIF(B:B,B8693,G:G)*100</f>
        <v>0.20075340660703489</v>
      </c>
      <c r="Q8693">
        <f>VLOOKUP(C8693, Categories_Pivot_Table!A:B, 2, FALSE)</f>
        <v>23.348837209302324</v>
      </c>
      <c r="T8693">
        <f t="shared" si="136"/>
        <v>2024</v>
      </c>
    </row>
    <row r="8694" spans="1:20" x14ac:dyDescent="0.2">
      <c r="A8694" t="s">
        <v>8951</v>
      </c>
      <c r="B8694" t="s">
        <v>51</v>
      </c>
      <c r="C8694" t="s">
        <v>48</v>
      </c>
      <c r="D8694" t="s">
        <v>655</v>
      </c>
      <c r="E8694">
        <v>12.5</v>
      </c>
      <c r="F8694">
        <v>6</v>
      </c>
      <c r="G8694">
        <v>75</v>
      </c>
      <c r="H8694" t="s">
        <v>56</v>
      </c>
      <c r="I8694" t="s">
        <v>18</v>
      </c>
      <c r="J8694" s="1">
        <v>44969</v>
      </c>
      <c r="K8694" t="b">
        <v>1</v>
      </c>
      <c r="L8694" t="s">
        <v>24</v>
      </c>
      <c r="M8694">
        <v>2</v>
      </c>
      <c r="N8694">
        <f>G8694/SUMIF(B:B,B8694,G:G)*100</f>
        <v>0.11626645170291595</v>
      </c>
      <c r="Q8694">
        <f>VLOOKUP(C8694, Categories_Pivot_Table!A:B, 2, FALSE)</f>
        <v>23.348837209302324</v>
      </c>
      <c r="T8694">
        <f t="shared" si="136"/>
        <v>2023</v>
      </c>
    </row>
    <row r="8695" spans="1:20" x14ac:dyDescent="0.2">
      <c r="A8695" t="s">
        <v>8952</v>
      </c>
      <c r="B8695" t="s">
        <v>104</v>
      </c>
      <c r="C8695" t="s">
        <v>33</v>
      </c>
      <c r="D8695" t="s">
        <v>116</v>
      </c>
      <c r="E8695">
        <v>20</v>
      </c>
      <c r="F8695">
        <v>8</v>
      </c>
      <c r="G8695">
        <v>160</v>
      </c>
      <c r="H8695" t="s">
        <v>56</v>
      </c>
      <c r="I8695" t="s">
        <v>18</v>
      </c>
      <c r="J8695" s="1">
        <v>44807</v>
      </c>
      <c r="K8695" t="b">
        <v>0</v>
      </c>
      <c r="L8695" t="s">
        <v>35</v>
      </c>
      <c r="M8695">
        <v>9</v>
      </c>
      <c r="N8695">
        <f>G8695/SUMIF(B:B,B8695,G:G)*100</f>
        <v>0.26002307704808802</v>
      </c>
      <c r="Q8695">
        <f>VLOOKUP(C8695, Categories_Pivot_Table!A:B, 2, FALSE)</f>
        <v>23.300574345883856</v>
      </c>
      <c r="T8695">
        <f t="shared" si="136"/>
        <v>2022</v>
      </c>
    </row>
    <row r="8696" spans="1:20" x14ac:dyDescent="0.2">
      <c r="A8696" t="s">
        <v>8953</v>
      </c>
      <c r="B8696" t="s">
        <v>90</v>
      </c>
      <c r="C8696" t="s">
        <v>74</v>
      </c>
      <c r="D8696" t="s">
        <v>219</v>
      </c>
      <c r="E8696">
        <v>12.5</v>
      </c>
      <c r="F8696">
        <v>8</v>
      </c>
      <c r="G8696">
        <v>100</v>
      </c>
      <c r="H8696" t="s">
        <v>56</v>
      </c>
      <c r="I8696" t="s">
        <v>18</v>
      </c>
      <c r="J8696" s="1">
        <v>45660</v>
      </c>
      <c r="K8696" t="b">
        <v>0</v>
      </c>
      <c r="L8696" t="s">
        <v>65</v>
      </c>
      <c r="M8696">
        <v>1</v>
      </c>
      <c r="N8696">
        <f>G8696/SUMIF(B:B,B8696,G:G)*100</f>
        <v>0.16908457610496772</v>
      </c>
      <c r="Q8696">
        <f>VLOOKUP(C8696, Categories_Pivot_Table!A:B, 2, FALSE)</f>
        <v>24.317096165933375</v>
      </c>
      <c r="T8696">
        <f t="shared" si="136"/>
        <v>2025</v>
      </c>
    </row>
    <row r="8697" spans="1:20" x14ac:dyDescent="0.2">
      <c r="A8697" t="s">
        <v>8954</v>
      </c>
      <c r="B8697" t="s">
        <v>21</v>
      </c>
      <c r="C8697" t="s">
        <v>33</v>
      </c>
      <c r="D8697" t="s">
        <v>300</v>
      </c>
      <c r="E8697">
        <v>35</v>
      </c>
      <c r="F8697">
        <v>6</v>
      </c>
      <c r="G8697">
        <v>210</v>
      </c>
      <c r="H8697" t="s">
        <v>17</v>
      </c>
      <c r="I8697" t="s">
        <v>18</v>
      </c>
      <c r="J8697" s="1">
        <v>44708</v>
      </c>
      <c r="K8697" t="b">
        <v>0</v>
      </c>
      <c r="L8697" t="s">
        <v>65</v>
      </c>
      <c r="M8697">
        <v>5</v>
      </c>
      <c r="N8697">
        <f>G8697/SUMIF(B:B,B8697,G:G)*100</f>
        <v>0.3401773782043494</v>
      </c>
      <c r="Q8697">
        <f>VLOOKUP(C8697, Categories_Pivot_Table!A:B, 2, FALSE)</f>
        <v>23.300574345883856</v>
      </c>
      <c r="T8697">
        <f t="shared" si="136"/>
        <v>2022</v>
      </c>
    </row>
    <row r="8698" spans="1:20" x14ac:dyDescent="0.2">
      <c r="A8698" t="s">
        <v>8955</v>
      </c>
      <c r="B8698" t="s">
        <v>32</v>
      </c>
      <c r="C8698" t="s">
        <v>48</v>
      </c>
      <c r="D8698" t="s">
        <v>302</v>
      </c>
      <c r="E8698">
        <v>15.5</v>
      </c>
      <c r="F8698">
        <v>5</v>
      </c>
      <c r="G8698">
        <v>77.5</v>
      </c>
      <c r="H8698" t="s">
        <v>56</v>
      </c>
      <c r="I8698" t="s">
        <v>46</v>
      </c>
      <c r="J8698" s="1">
        <v>44975</v>
      </c>
      <c r="K8698" t="b">
        <v>0</v>
      </c>
      <c r="L8698" t="s">
        <v>35</v>
      </c>
      <c r="M8698">
        <v>2</v>
      </c>
      <c r="N8698">
        <f>G8698/SUMIF(B:B,B8698,G:G)*100</f>
        <v>0.1321792521212638</v>
      </c>
      <c r="Q8698">
        <f>VLOOKUP(C8698, Categories_Pivot_Table!A:B, 2, FALSE)</f>
        <v>23.348837209302324</v>
      </c>
      <c r="T8698">
        <f t="shared" si="136"/>
        <v>2023</v>
      </c>
    </row>
    <row r="8699" spans="1:20" x14ac:dyDescent="0.2">
      <c r="A8699" t="s">
        <v>8956</v>
      </c>
      <c r="B8699" t="s">
        <v>71</v>
      </c>
      <c r="C8699" t="s">
        <v>22</v>
      </c>
      <c r="D8699" t="s">
        <v>147</v>
      </c>
      <c r="E8699">
        <v>32</v>
      </c>
      <c r="F8699">
        <v>2</v>
      </c>
      <c r="G8699">
        <v>64</v>
      </c>
      <c r="H8699" t="s">
        <v>29</v>
      </c>
      <c r="I8699" t="s">
        <v>18</v>
      </c>
      <c r="J8699" s="1">
        <v>45042</v>
      </c>
      <c r="K8699" t="b">
        <v>0</v>
      </c>
      <c r="L8699" t="s">
        <v>30</v>
      </c>
      <c r="M8699">
        <v>4</v>
      </c>
      <c r="N8699">
        <f>G8699/SUMIF(B:B,B8699,G:G)*100</f>
        <v>0.10139818592307998</v>
      </c>
      <c r="Q8699">
        <f>VLOOKUP(C8699, Categories_Pivot_Table!A:B, 2, FALSE)</f>
        <v>21.505681818181817</v>
      </c>
      <c r="T8699">
        <f t="shared" si="136"/>
        <v>2023</v>
      </c>
    </row>
    <row r="8700" spans="1:20" x14ac:dyDescent="0.2">
      <c r="A8700" t="s">
        <v>8957</v>
      </c>
      <c r="B8700" t="s">
        <v>106</v>
      </c>
      <c r="C8700" t="s">
        <v>33</v>
      </c>
      <c r="D8700" t="s">
        <v>556</v>
      </c>
      <c r="E8700">
        <v>29</v>
      </c>
      <c r="F8700">
        <v>5</v>
      </c>
      <c r="G8700">
        <v>145</v>
      </c>
      <c r="H8700" t="s">
        <v>29</v>
      </c>
      <c r="I8700" t="s">
        <v>18</v>
      </c>
      <c r="J8700" s="1">
        <v>44783</v>
      </c>
      <c r="K8700" t="b">
        <v>0</v>
      </c>
      <c r="L8700" t="s">
        <v>30</v>
      </c>
      <c r="M8700">
        <v>8</v>
      </c>
      <c r="N8700">
        <f>G8700/SUMIF(B:B,B8700,G:G)*100</f>
        <v>0.23631029986962193</v>
      </c>
      <c r="Q8700">
        <f>VLOOKUP(C8700, Categories_Pivot_Table!A:B, 2, FALSE)</f>
        <v>23.300574345883856</v>
      </c>
      <c r="T8700">
        <f t="shared" si="136"/>
        <v>2022</v>
      </c>
    </row>
    <row r="8701" spans="1:20" x14ac:dyDescent="0.2">
      <c r="A8701" t="s">
        <v>8958</v>
      </c>
      <c r="B8701" t="s">
        <v>63</v>
      </c>
      <c r="C8701" t="s">
        <v>15</v>
      </c>
      <c r="D8701" t="s">
        <v>448</v>
      </c>
      <c r="E8701">
        <v>26</v>
      </c>
      <c r="F8701">
        <v>6</v>
      </c>
      <c r="G8701">
        <v>156</v>
      </c>
      <c r="H8701" t="s">
        <v>56</v>
      </c>
      <c r="I8701" t="s">
        <v>18</v>
      </c>
      <c r="J8701" s="1">
        <v>44666</v>
      </c>
      <c r="K8701" t="b">
        <v>1</v>
      </c>
      <c r="L8701" t="s">
        <v>65</v>
      </c>
      <c r="M8701">
        <v>4</v>
      </c>
      <c r="N8701">
        <f>G8701/SUMIF(B:B,B8701,G:G)*100</f>
        <v>0.25773195876288657</v>
      </c>
      <c r="Q8701">
        <f>VLOOKUP(C8701, Categories_Pivot_Table!A:B, 2, FALSE)</f>
        <v>23.063808900523561</v>
      </c>
      <c r="T8701">
        <f t="shared" si="136"/>
        <v>2022</v>
      </c>
    </row>
    <row r="8702" spans="1:20" x14ac:dyDescent="0.2">
      <c r="A8702" t="s">
        <v>8959</v>
      </c>
      <c r="B8702" t="s">
        <v>63</v>
      </c>
      <c r="C8702" t="s">
        <v>15</v>
      </c>
      <c r="D8702" t="s">
        <v>500</v>
      </c>
      <c r="E8702">
        <v>17</v>
      </c>
      <c r="F8702">
        <v>6</v>
      </c>
      <c r="G8702">
        <v>102</v>
      </c>
      <c r="H8702" t="s">
        <v>29</v>
      </c>
      <c r="I8702" t="s">
        <v>18</v>
      </c>
      <c r="J8702" s="1">
        <v>45176</v>
      </c>
      <c r="K8702" t="b">
        <v>0</v>
      </c>
      <c r="L8702" t="s">
        <v>42</v>
      </c>
      <c r="M8702">
        <v>9</v>
      </c>
      <c r="N8702">
        <f>G8702/SUMIF(B:B,B8702,G:G)*100</f>
        <v>0.16851704996034894</v>
      </c>
      <c r="Q8702">
        <f>VLOOKUP(C8702, Categories_Pivot_Table!A:B, 2, FALSE)</f>
        <v>23.063808900523561</v>
      </c>
      <c r="T8702">
        <f t="shared" si="136"/>
        <v>2023</v>
      </c>
    </row>
    <row r="8703" spans="1:20" x14ac:dyDescent="0.2">
      <c r="A8703" t="s">
        <v>8960</v>
      </c>
      <c r="B8703" t="s">
        <v>51</v>
      </c>
      <c r="C8703" t="s">
        <v>74</v>
      </c>
      <c r="D8703" t="s">
        <v>477</v>
      </c>
      <c r="E8703">
        <v>20</v>
      </c>
      <c r="F8703">
        <v>9</v>
      </c>
      <c r="G8703">
        <v>180</v>
      </c>
      <c r="H8703" t="s">
        <v>17</v>
      </c>
      <c r="I8703" t="s">
        <v>46</v>
      </c>
      <c r="J8703" s="1">
        <v>44786</v>
      </c>
      <c r="K8703" t="b">
        <v>1</v>
      </c>
      <c r="L8703" t="s">
        <v>35</v>
      </c>
      <c r="M8703">
        <v>8</v>
      </c>
      <c r="N8703">
        <f>G8703/SUMIF(B:B,B8703,G:G)*100</f>
        <v>0.27903948408699836</v>
      </c>
      <c r="Q8703">
        <f>VLOOKUP(C8703, Categories_Pivot_Table!A:B, 2, FALSE)</f>
        <v>24.317096165933375</v>
      </c>
      <c r="T8703">
        <f t="shared" si="136"/>
        <v>2022</v>
      </c>
    </row>
    <row r="8704" spans="1:20" x14ac:dyDescent="0.2">
      <c r="A8704" t="s">
        <v>8961</v>
      </c>
      <c r="B8704" t="s">
        <v>37</v>
      </c>
      <c r="C8704" t="s">
        <v>74</v>
      </c>
      <c r="D8704" t="s">
        <v>374</v>
      </c>
      <c r="E8704">
        <v>29</v>
      </c>
      <c r="F8704">
        <v>7</v>
      </c>
      <c r="G8704">
        <v>203</v>
      </c>
      <c r="H8704" t="s">
        <v>29</v>
      </c>
      <c r="I8704" t="s">
        <v>46</v>
      </c>
      <c r="J8704" s="1">
        <v>45191</v>
      </c>
      <c r="K8704" t="b">
        <v>0</v>
      </c>
      <c r="L8704" t="s">
        <v>65</v>
      </c>
      <c r="M8704">
        <v>9</v>
      </c>
      <c r="N8704">
        <f>G8704/SUMIF(B:B,B8704,G:G)*100</f>
        <v>0.30310043374717244</v>
      </c>
      <c r="Q8704">
        <f>VLOOKUP(C8704, Categories_Pivot_Table!A:B, 2, FALSE)</f>
        <v>24.317096165933375</v>
      </c>
      <c r="T8704">
        <f t="shared" si="136"/>
        <v>2023</v>
      </c>
    </row>
    <row r="8705" spans="1:20" x14ac:dyDescent="0.2">
      <c r="A8705" t="s">
        <v>8962</v>
      </c>
      <c r="B8705" t="s">
        <v>128</v>
      </c>
      <c r="C8705" t="s">
        <v>27</v>
      </c>
      <c r="D8705" t="s">
        <v>41</v>
      </c>
      <c r="E8705">
        <v>23</v>
      </c>
      <c r="F8705">
        <v>3</v>
      </c>
      <c r="G8705">
        <v>91.5</v>
      </c>
      <c r="H8705" t="s">
        <v>56</v>
      </c>
      <c r="I8705" t="s">
        <v>18</v>
      </c>
      <c r="J8705" s="1">
        <v>44656</v>
      </c>
      <c r="K8705" t="b">
        <v>0</v>
      </c>
      <c r="L8705" t="s">
        <v>49</v>
      </c>
      <c r="M8705">
        <v>4</v>
      </c>
      <c r="N8705">
        <f>G8705/SUMIF(B:B,B8705,G:G)*100</f>
        <v>0.13367030912172034</v>
      </c>
      <c r="Q8705">
        <f>VLOOKUP(C8705, Categories_Pivot_Table!A:B, 2, FALSE)</f>
        <v>25.013711734693878</v>
      </c>
      <c r="T8705">
        <f t="shared" si="136"/>
        <v>2022</v>
      </c>
    </row>
    <row r="8706" spans="1:20" x14ac:dyDescent="0.2">
      <c r="A8706" t="s">
        <v>8963</v>
      </c>
      <c r="B8706" t="s">
        <v>26</v>
      </c>
      <c r="C8706" t="s">
        <v>22</v>
      </c>
      <c r="D8706" t="s">
        <v>157</v>
      </c>
      <c r="E8706">
        <v>12.5</v>
      </c>
      <c r="F8706">
        <v>9</v>
      </c>
      <c r="G8706">
        <v>112.5</v>
      </c>
      <c r="H8706" t="s">
        <v>56</v>
      </c>
      <c r="I8706" t="s">
        <v>18</v>
      </c>
      <c r="J8706" s="1">
        <v>44742</v>
      </c>
      <c r="K8706" t="b">
        <v>0</v>
      </c>
      <c r="L8706" t="s">
        <v>42</v>
      </c>
      <c r="M8706">
        <v>6</v>
      </c>
      <c r="N8706">
        <f>G8706/SUMIF(B:B,B8706,G:G)*100</f>
        <v>0.18131562618358812</v>
      </c>
      <c r="Q8706">
        <f>VLOOKUP(C8706, Categories_Pivot_Table!A:B, 2, FALSE)</f>
        <v>21.505681818181817</v>
      </c>
      <c r="T8706">
        <f t="shared" ref="T8706:T8769" si="137">YEAR(J8706)</f>
        <v>2022</v>
      </c>
    </row>
    <row r="8707" spans="1:20" x14ac:dyDescent="0.2">
      <c r="A8707" t="s">
        <v>8964</v>
      </c>
      <c r="B8707" t="s">
        <v>84</v>
      </c>
      <c r="C8707" t="s">
        <v>27</v>
      </c>
      <c r="D8707" t="s">
        <v>380</v>
      </c>
      <c r="E8707">
        <v>41</v>
      </c>
      <c r="F8707">
        <v>4</v>
      </c>
      <c r="G8707">
        <v>164</v>
      </c>
      <c r="H8707" t="s">
        <v>17</v>
      </c>
      <c r="I8707" t="s">
        <v>18</v>
      </c>
      <c r="J8707" s="1">
        <v>45457</v>
      </c>
      <c r="K8707" t="b">
        <v>1</v>
      </c>
      <c r="L8707" t="s">
        <v>65</v>
      </c>
      <c r="M8707">
        <v>6</v>
      </c>
      <c r="N8707">
        <f>G8707/SUMIF(B:B,B8707,G:G)*100</f>
        <v>0.2655117982757923</v>
      </c>
      <c r="Q8707">
        <f>VLOOKUP(C8707, Categories_Pivot_Table!A:B, 2, FALSE)</f>
        <v>25.013711734693878</v>
      </c>
      <c r="T8707">
        <f t="shared" si="137"/>
        <v>2024</v>
      </c>
    </row>
    <row r="8708" spans="1:20" x14ac:dyDescent="0.2">
      <c r="A8708" t="s">
        <v>8965</v>
      </c>
      <c r="B8708" t="s">
        <v>106</v>
      </c>
      <c r="C8708" t="s">
        <v>135</v>
      </c>
      <c r="D8708" t="s">
        <v>358</v>
      </c>
      <c r="E8708">
        <v>32</v>
      </c>
      <c r="F8708">
        <v>3</v>
      </c>
      <c r="G8708">
        <v>96</v>
      </c>
      <c r="H8708" t="s">
        <v>56</v>
      </c>
      <c r="I8708" t="s">
        <v>18</v>
      </c>
      <c r="J8708" s="1">
        <v>45481</v>
      </c>
      <c r="K8708" t="b">
        <v>1</v>
      </c>
      <c r="L8708" t="s">
        <v>19</v>
      </c>
      <c r="M8708">
        <v>7</v>
      </c>
      <c r="N8708">
        <f>G8708/SUMIF(B:B,B8708,G:G)*100</f>
        <v>0.15645371577574968</v>
      </c>
      <c r="Q8708">
        <f>VLOOKUP(C8708, Categories_Pivot_Table!A:B, 2, FALSE)</f>
        <v>23.146341463414632</v>
      </c>
      <c r="T8708">
        <f t="shared" si="137"/>
        <v>2024</v>
      </c>
    </row>
    <row r="8709" spans="1:20" x14ac:dyDescent="0.2">
      <c r="A8709" t="s">
        <v>8966</v>
      </c>
      <c r="B8709" t="s">
        <v>173</v>
      </c>
      <c r="C8709" t="s">
        <v>15</v>
      </c>
      <c r="D8709" t="s">
        <v>98</v>
      </c>
      <c r="E8709">
        <v>36.5</v>
      </c>
      <c r="F8709">
        <v>2</v>
      </c>
      <c r="G8709">
        <v>73</v>
      </c>
      <c r="H8709" t="s">
        <v>17</v>
      </c>
      <c r="I8709" t="s">
        <v>46</v>
      </c>
      <c r="J8709" s="1">
        <v>45527</v>
      </c>
      <c r="K8709" t="b">
        <v>0</v>
      </c>
      <c r="L8709" t="s">
        <v>65</v>
      </c>
      <c r="M8709">
        <v>8</v>
      </c>
      <c r="N8709">
        <f>G8709/SUMIF(B:B,B8709,G:G)*100</f>
        <v>0.12004407097400141</v>
      </c>
      <c r="Q8709">
        <f>VLOOKUP(C8709, Categories_Pivot_Table!A:B, 2, FALSE)</f>
        <v>23.063808900523561</v>
      </c>
      <c r="T8709">
        <f t="shared" si="137"/>
        <v>2024</v>
      </c>
    </row>
    <row r="8710" spans="1:20" x14ac:dyDescent="0.2">
      <c r="A8710" t="s">
        <v>8967</v>
      </c>
      <c r="B8710" t="s">
        <v>47</v>
      </c>
      <c r="C8710" t="s">
        <v>33</v>
      </c>
      <c r="D8710" t="s">
        <v>122</v>
      </c>
      <c r="E8710">
        <v>36.5</v>
      </c>
      <c r="F8710">
        <v>8</v>
      </c>
      <c r="G8710">
        <v>292</v>
      </c>
      <c r="H8710" t="s">
        <v>56</v>
      </c>
      <c r="I8710" t="s">
        <v>46</v>
      </c>
      <c r="J8710" s="1">
        <v>44647</v>
      </c>
      <c r="K8710" t="b">
        <v>1</v>
      </c>
      <c r="L8710" t="s">
        <v>24</v>
      </c>
      <c r="M8710">
        <v>3</v>
      </c>
      <c r="N8710">
        <f>G8710/SUMIF(B:B,B8710,G:G)*100</f>
        <v>0.46398550839781993</v>
      </c>
      <c r="Q8710">
        <f>VLOOKUP(C8710, Categories_Pivot_Table!A:B, 2, FALSE)</f>
        <v>23.300574345883856</v>
      </c>
      <c r="T8710">
        <f t="shared" si="137"/>
        <v>2022</v>
      </c>
    </row>
    <row r="8711" spans="1:20" x14ac:dyDescent="0.2">
      <c r="A8711" t="s">
        <v>8968</v>
      </c>
      <c r="B8711" t="s">
        <v>95</v>
      </c>
      <c r="C8711" t="s">
        <v>27</v>
      </c>
      <c r="D8711" t="s">
        <v>1201</v>
      </c>
      <c r="E8711">
        <v>26</v>
      </c>
      <c r="F8711">
        <v>7</v>
      </c>
      <c r="G8711">
        <v>182</v>
      </c>
      <c r="H8711" t="s">
        <v>29</v>
      </c>
      <c r="I8711" t="s">
        <v>18</v>
      </c>
      <c r="J8711" s="1">
        <v>45040</v>
      </c>
      <c r="K8711" t="b">
        <v>1</v>
      </c>
      <c r="L8711" t="s">
        <v>19</v>
      </c>
      <c r="M8711">
        <v>4</v>
      </c>
      <c r="N8711">
        <f>G8711/SUMIF(B:B,B8711,G:G)*100</f>
        <v>0.27022412269956869</v>
      </c>
      <c r="Q8711">
        <f>VLOOKUP(C8711, Categories_Pivot_Table!A:B, 2, FALSE)</f>
        <v>25.013711734693878</v>
      </c>
      <c r="T8711">
        <f t="shared" si="137"/>
        <v>2023</v>
      </c>
    </row>
    <row r="8712" spans="1:20" x14ac:dyDescent="0.2">
      <c r="A8712" t="s">
        <v>8969</v>
      </c>
      <c r="B8712" t="s">
        <v>26</v>
      </c>
      <c r="C8712" t="s">
        <v>15</v>
      </c>
      <c r="D8712" t="s">
        <v>1369</v>
      </c>
      <c r="E8712">
        <v>8</v>
      </c>
      <c r="F8712">
        <v>9</v>
      </c>
      <c r="G8712">
        <v>72</v>
      </c>
      <c r="H8712" t="s">
        <v>29</v>
      </c>
      <c r="I8712" t="s">
        <v>18</v>
      </c>
      <c r="J8712" s="1">
        <v>45295</v>
      </c>
      <c r="K8712" t="b">
        <v>0</v>
      </c>
      <c r="L8712" t="s">
        <v>42</v>
      </c>
      <c r="M8712">
        <v>1</v>
      </c>
      <c r="N8712">
        <f>G8712/SUMIF(B:B,B8712,G:G)*100</f>
        <v>0.11604200075749641</v>
      </c>
      <c r="Q8712">
        <f>VLOOKUP(C8712, Categories_Pivot_Table!A:B, 2, FALSE)</f>
        <v>23.063808900523561</v>
      </c>
      <c r="T8712">
        <f t="shared" si="137"/>
        <v>2024</v>
      </c>
    </row>
    <row r="8713" spans="1:20" x14ac:dyDescent="0.2">
      <c r="A8713" t="s">
        <v>8970</v>
      </c>
      <c r="B8713" t="s">
        <v>37</v>
      </c>
      <c r="C8713" t="s">
        <v>15</v>
      </c>
      <c r="D8713" t="s">
        <v>500</v>
      </c>
      <c r="E8713">
        <v>17</v>
      </c>
      <c r="F8713">
        <v>3</v>
      </c>
      <c r="G8713">
        <v>51</v>
      </c>
      <c r="H8713" t="s">
        <v>29</v>
      </c>
      <c r="I8713" t="s">
        <v>18</v>
      </c>
      <c r="J8713" s="1">
        <v>44684</v>
      </c>
      <c r="K8713" t="b">
        <v>0</v>
      </c>
      <c r="L8713" t="s">
        <v>49</v>
      </c>
      <c r="M8713">
        <v>5</v>
      </c>
      <c r="N8713">
        <f>G8713/SUMIF(B:B,B8713,G:G)*100</f>
        <v>7.6148384833033461E-2</v>
      </c>
      <c r="Q8713">
        <f>VLOOKUP(C8713, Categories_Pivot_Table!A:B, 2, FALSE)</f>
        <v>23.063808900523561</v>
      </c>
      <c r="T8713">
        <f t="shared" si="137"/>
        <v>2022</v>
      </c>
    </row>
    <row r="8714" spans="1:20" x14ac:dyDescent="0.2">
      <c r="A8714" t="s">
        <v>8971</v>
      </c>
      <c r="B8714" t="s">
        <v>26</v>
      </c>
      <c r="C8714" t="s">
        <v>135</v>
      </c>
      <c r="D8714" t="s">
        <v>325</v>
      </c>
      <c r="E8714">
        <v>30.5</v>
      </c>
      <c r="F8714">
        <v>5</v>
      </c>
      <c r="G8714">
        <v>152.5</v>
      </c>
      <c r="H8714" t="s">
        <v>56</v>
      </c>
      <c r="I8714" t="s">
        <v>46</v>
      </c>
      <c r="J8714" s="1">
        <v>45313</v>
      </c>
      <c r="K8714" t="b">
        <v>1</v>
      </c>
      <c r="L8714" t="s">
        <v>19</v>
      </c>
      <c r="M8714">
        <v>1</v>
      </c>
      <c r="N8714">
        <f>G8714/SUMIF(B:B,B8714,G:G)*100</f>
        <v>0.24578340438219723</v>
      </c>
      <c r="Q8714">
        <f>VLOOKUP(C8714, Categories_Pivot_Table!A:B, 2, FALSE)</f>
        <v>23.146341463414632</v>
      </c>
      <c r="T8714">
        <f t="shared" si="137"/>
        <v>2024</v>
      </c>
    </row>
    <row r="8715" spans="1:20" x14ac:dyDescent="0.2">
      <c r="A8715" t="s">
        <v>8972</v>
      </c>
      <c r="B8715" t="s">
        <v>71</v>
      </c>
      <c r="C8715" t="s">
        <v>15</v>
      </c>
      <c r="D8715" t="s">
        <v>98</v>
      </c>
      <c r="E8715">
        <v>36.5</v>
      </c>
      <c r="F8715">
        <v>7</v>
      </c>
      <c r="G8715">
        <v>255.5</v>
      </c>
      <c r="H8715" t="s">
        <v>17</v>
      </c>
      <c r="I8715" t="s">
        <v>46</v>
      </c>
      <c r="J8715" s="1">
        <v>45089</v>
      </c>
      <c r="K8715" t="b">
        <v>1</v>
      </c>
      <c r="L8715" t="s">
        <v>19</v>
      </c>
      <c r="M8715">
        <v>6</v>
      </c>
      <c r="N8715">
        <f>G8715/SUMIF(B:B,B8715,G:G)*100</f>
        <v>0.40480057036479578</v>
      </c>
      <c r="Q8715">
        <f>VLOOKUP(C8715, Categories_Pivot_Table!A:B, 2, FALSE)</f>
        <v>23.063808900523561</v>
      </c>
      <c r="T8715">
        <f t="shared" si="137"/>
        <v>2023</v>
      </c>
    </row>
    <row r="8716" spans="1:20" x14ac:dyDescent="0.2">
      <c r="A8716" t="s">
        <v>8973</v>
      </c>
      <c r="B8716" t="s">
        <v>47</v>
      </c>
      <c r="C8716" t="s">
        <v>33</v>
      </c>
      <c r="D8716" t="s">
        <v>707</v>
      </c>
      <c r="E8716">
        <v>30.5</v>
      </c>
      <c r="F8716">
        <v>9</v>
      </c>
      <c r="G8716">
        <v>274.5</v>
      </c>
      <c r="H8716" t="s">
        <v>29</v>
      </c>
      <c r="I8716" t="s">
        <v>46</v>
      </c>
      <c r="J8716" s="1">
        <v>44886</v>
      </c>
      <c r="K8716" t="b">
        <v>1</v>
      </c>
      <c r="L8716" t="s">
        <v>19</v>
      </c>
      <c r="M8716">
        <v>11</v>
      </c>
      <c r="N8716">
        <f>G8716/SUMIF(B:B,B8716,G:G)*100</f>
        <v>0.43617815772329305</v>
      </c>
      <c r="Q8716">
        <f>VLOOKUP(C8716, Categories_Pivot_Table!A:B, 2, FALSE)</f>
        <v>23.300574345883856</v>
      </c>
      <c r="T8716">
        <f t="shared" si="137"/>
        <v>2022</v>
      </c>
    </row>
    <row r="8717" spans="1:20" x14ac:dyDescent="0.2">
      <c r="A8717" t="s">
        <v>8974</v>
      </c>
      <c r="B8717" t="s">
        <v>81</v>
      </c>
      <c r="C8717" t="s">
        <v>135</v>
      </c>
      <c r="D8717" t="s">
        <v>290</v>
      </c>
      <c r="E8717">
        <v>23</v>
      </c>
      <c r="F8717">
        <v>3</v>
      </c>
      <c r="G8717">
        <v>69</v>
      </c>
      <c r="H8717" t="s">
        <v>17</v>
      </c>
      <c r="I8717" t="s">
        <v>46</v>
      </c>
      <c r="J8717" s="1">
        <v>45651</v>
      </c>
      <c r="K8717" t="b">
        <v>1</v>
      </c>
      <c r="L8717" t="s">
        <v>30</v>
      </c>
      <c r="M8717">
        <v>12</v>
      </c>
      <c r="N8717">
        <f>G8717/SUMIF(B:B,B8717,G:G)*100</f>
        <v>0.10925414255290512</v>
      </c>
      <c r="Q8717">
        <f>VLOOKUP(C8717, Categories_Pivot_Table!A:B, 2, FALSE)</f>
        <v>23.146341463414632</v>
      </c>
      <c r="T8717">
        <f t="shared" si="137"/>
        <v>2024</v>
      </c>
    </row>
    <row r="8718" spans="1:20" x14ac:dyDescent="0.2">
      <c r="A8718" t="s">
        <v>8975</v>
      </c>
      <c r="B8718" t="s">
        <v>51</v>
      </c>
      <c r="C8718" t="s">
        <v>33</v>
      </c>
      <c r="D8718" t="s">
        <v>253</v>
      </c>
      <c r="E8718">
        <v>38</v>
      </c>
      <c r="F8718">
        <v>10</v>
      </c>
      <c r="G8718">
        <v>380</v>
      </c>
      <c r="H8718" t="s">
        <v>29</v>
      </c>
      <c r="I8718" t="s">
        <v>18</v>
      </c>
      <c r="J8718" s="1">
        <v>45384</v>
      </c>
      <c r="K8718" t="b">
        <v>1</v>
      </c>
      <c r="L8718" t="s">
        <v>49</v>
      </c>
      <c r="M8718">
        <v>4</v>
      </c>
      <c r="N8718">
        <f>G8718/SUMIF(B:B,B8718,G:G)*100</f>
        <v>0.58908335529477418</v>
      </c>
      <c r="Q8718">
        <f>VLOOKUP(C8718, Categories_Pivot_Table!A:B, 2, FALSE)</f>
        <v>23.300574345883856</v>
      </c>
      <c r="T8718">
        <f t="shared" si="137"/>
        <v>2024</v>
      </c>
    </row>
    <row r="8719" spans="1:20" x14ac:dyDescent="0.2">
      <c r="A8719" t="s">
        <v>8976</v>
      </c>
      <c r="B8719" t="s">
        <v>90</v>
      </c>
      <c r="C8719" t="s">
        <v>74</v>
      </c>
      <c r="D8719" t="s">
        <v>415</v>
      </c>
      <c r="E8719">
        <v>41</v>
      </c>
      <c r="F8719">
        <v>3</v>
      </c>
      <c r="G8719">
        <v>123</v>
      </c>
      <c r="H8719" t="s">
        <v>56</v>
      </c>
      <c r="I8719" t="s">
        <v>18</v>
      </c>
      <c r="J8719" s="1">
        <v>45148</v>
      </c>
      <c r="K8719" t="b">
        <v>1</v>
      </c>
      <c r="L8719" t="s">
        <v>42</v>
      </c>
      <c r="M8719">
        <v>8</v>
      </c>
      <c r="N8719">
        <f>G8719/SUMIF(B:B,B8719,G:G)*100</f>
        <v>0.20797402860911027</v>
      </c>
      <c r="Q8719">
        <f>VLOOKUP(C8719, Categories_Pivot_Table!A:B, 2, FALSE)</f>
        <v>24.317096165933375</v>
      </c>
      <c r="T8719">
        <f t="shared" si="137"/>
        <v>2023</v>
      </c>
    </row>
    <row r="8720" spans="1:20" x14ac:dyDescent="0.2">
      <c r="A8720" t="s">
        <v>8977</v>
      </c>
      <c r="B8720" t="s">
        <v>32</v>
      </c>
      <c r="C8720" t="s">
        <v>38</v>
      </c>
      <c r="D8720" t="s">
        <v>133</v>
      </c>
      <c r="E8720">
        <v>21.5</v>
      </c>
      <c r="F8720">
        <v>9</v>
      </c>
      <c r="G8720">
        <v>193.5</v>
      </c>
      <c r="H8720" t="s">
        <v>29</v>
      </c>
      <c r="I8720" t="s">
        <v>18</v>
      </c>
      <c r="J8720" s="1">
        <v>45276</v>
      </c>
      <c r="K8720" t="b">
        <v>1</v>
      </c>
      <c r="L8720" t="s">
        <v>35</v>
      </c>
      <c r="M8720">
        <v>12</v>
      </c>
      <c r="N8720">
        <f>G8720/SUMIF(B:B,B8720,G:G)*100</f>
        <v>0.33002174561889736</v>
      </c>
      <c r="Q8720">
        <f>VLOOKUP(C8720, Categories_Pivot_Table!A:B, 2, FALSE)</f>
        <v>23.088790931989923</v>
      </c>
      <c r="T8720">
        <f t="shared" si="137"/>
        <v>2023</v>
      </c>
    </row>
    <row r="8721" spans="1:20" x14ac:dyDescent="0.2">
      <c r="A8721" t="s">
        <v>8978</v>
      </c>
      <c r="B8721" t="s">
        <v>173</v>
      </c>
      <c r="C8721" t="s">
        <v>38</v>
      </c>
      <c r="D8721" t="s">
        <v>85</v>
      </c>
      <c r="E8721">
        <v>18.5</v>
      </c>
      <c r="F8721">
        <v>2</v>
      </c>
      <c r="G8721">
        <v>37</v>
      </c>
      <c r="H8721" t="s">
        <v>56</v>
      </c>
      <c r="I8721" t="s">
        <v>18</v>
      </c>
      <c r="J8721" s="1">
        <v>45367</v>
      </c>
      <c r="K8721" t="b">
        <v>0</v>
      </c>
      <c r="L8721" t="s">
        <v>35</v>
      </c>
      <c r="M8721">
        <v>3</v>
      </c>
      <c r="N8721">
        <f>G8721/SUMIF(B:B,B8721,G:G)*100</f>
        <v>6.08442551512062E-2</v>
      </c>
      <c r="Q8721">
        <f>VLOOKUP(C8721, Categories_Pivot_Table!A:B, 2, FALSE)</f>
        <v>23.088790931989923</v>
      </c>
      <c r="T8721">
        <f t="shared" si="137"/>
        <v>2024</v>
      </c>
    </row>
    <row r="8722" spans="1:20" x14ac:dyDescent="0.2">
      <c r="A8722" t="s">
        <v>8979</v>
      </c>
      <c r="B8722" t="s">
        <v>121</v>
      </c>
      <c r="C8722" t="s">
        <v>38</v>
      </c>
      <c r="D8722" t="s">
        <v>175</v>
      </c>
      <c r="E8722">
        <v>30.5</v>
      </c>
      <c r="F8722">
        <v>10</v>
      </c>
      <c r="G8722">
        <v>305</v>
      </c>
      <c r="H8722" t="s">
        <v>17</v>
      </c>
      <c r="I8722" t="s">
        <v>46</v>
      </c>
      <c r="J8722" s="1">
        <v>44562</v>
      </c>
      <c r="K8722" t="b">
        <v>0</v>
      </c>
      <c r="L8722" t="s">
        <v>35</v>
      </c>
      <c r="M8722">
        <v>1</v>
      </c>
      <c r="N8722">
        <f>G8722/SUMIF(B:B,B8722,G:G)*100</f>
        <v>0.46514819926643847</v>
      </c>
      <c r="Q8722">
        <f>VLOOKUP(C8722, Categories_Pivot_Table!A:B, 2, FALSE)</f>
        <v>23.088790931989923</v>
      </c>
      <c r="T8722">
        <f t="shared" si="137"/>
        <v>2022</v>
      </c>
    </row>
    <row r="8723" spans="1:20" x14ac:dyDescent="0.2">
      <c r="A8723" t="s">
        <v>8980</v>
      </c>
      <c r="B8723" t="s">
        <v>104</v>
      </c>
      <c r="C8723" t="s">
        <v>15</v>
      </c>
      <c r="D8723" t="s">
        <v>369</v>
      </c>
      <c r="E8723">
        <v>23</v>
      </c>
      <c r="F8723">
        <v>8</v>
      </c>
      <c r="G8723">
        <v>184</v>
      </c>
      <c r="H8723" t="s">
        <v>56</v>
      </c>
      <c r="I8723" t="s">
        <v>46</v>
      </c>
      <c r="J8723" s="1">
        <v>45315</v>
      </c>
      <c r="K8723" t="b">
        <v>1</v>
      </c>
      <c r="L8723" t="s">
        <v>30</v>
      </c>
      <c r="M8723">
        <v>1</v>
      </c>
      <c r="N8723">
        <f>G8723/SUMIF(B:B,B8723,G:G)*100</f>
        <v>0.29902653860530121</v>
      </c>
      <c r="Q8723">
        <f>VLOOKUP(C8723, Categories_Pivot_Table!A:B, 2, FALSE)</f>
        <v>23.063808900523561</v>
      </c>
      <c r="T8723">
        <f t="shared" si="137"/>
        <v>2024</v>
      </c>
    </row>
    <row r="8724" spans="1:20" x14ac:dyDescent="0.2">
      <c r="A8724" t="s">
        <v>8981</v>
      </c>
      <c r="B8724" t="s">
        <v>44</v>
      </c>
      <c r="C8724" t="s">
        <v>74</v>
      </c>
      <c r="D8724" t="s">
        <v>124</v>
      </c>
      <c r="E8724">
        <v>18.5</v>
      </c>
      <c r="F8724">
        <v>2</v>
      </c>
      <c r="G8724">
        <v>37</v>
      </c>
      <c r="H8724" t="s">
        <v>56</v>
      </c>
      <c r="I8724" t="s">
        <v>18</v>
      </c>
      <c r="J8724" s="1">
        <v>45636</v>
      </c>
      <c r="K8724" t="b">
        <v>1</v>
      </c>
      <c r="L8724" t="s">
        <v>49</v>
      </c>
      <c r="M8724">
        <v>12</v>
      </c>
      <c r="N8724">
        <f>G8724/SUMIF(B:B,B8724,G:G)*100</f>
        <v>6.0961042598588012E-2</v>
      </c>
      <c r="Q8724">
        <f>VLOOKUP(C8724, Categories_Pivot_Table!A:B, 2, FALSE)</f>
        <v>24.317096165933375</v>
      </c>
      <c r="T8724">
        <f t="shared" si="137"/>
        <v>2024</v>
      </c>
    </row>
    <row r="8725" spans="1:20" x14ac:dyDescent="0.2">
      <c r="A8725" t="s">
        <v>8982</v>
      </c>
      <c r="B8725" t="s">
        <v>51</v>
      </c>
      <c r="C8725" t="s">
        <v>33</v>
      </c>
      <c r="D8725" t="s">
        <v>34</v>
      </c>
      <c r="E8725">
        <v>27.5</v>
      </c>
      <c r="F8725">
        <v>10</v>
      </c>
      <c r="G8725">
        <v>275</v>
      </c>
      <c r="H8725" t="s">
        <v>17</v>
      </c>
      <c r="I8725" t="s">
        <v>18</v>
      </c>
      <c r="J8725" s="1">
        <v>44882</v>
      </c>
      <c r="K8725" t="b">
        <v>0</v>
      </c>
      <c r="L8725" t="s">
        <v>42</v>
      </c>
      <c r="M8725">
        <v>11</v>
      </c>
      <c r="N8725">
        <f>G8725/SUMIF(B:B,B8725,G:G)*100</f>
        <v>0.42631032291069193</v>
      </c>
      <c r="Q8725">
        <f>VLOOKUP(C8725, Categories_Pivot_Table!A:B, 2, FALSE)</f>
        <v>23.300574345883856</v>
      </c>
      <c r="T8725">
        <f t="shared" si="137"/>
        <v>2022</v>
      </c>
    </row>
    <row r="8726" spans="1:20" x14ac:dyDescent="0.2">
      <c r="A8726" t="s">
        <v>8983</v>
      </c>
      <c r="B8726" t="s">
        <v>47</v>
      </c>
      <c r="C8726" t="s">
        <v>38</v>
      </c>
      <c r="D8726" t="s">
        <v>165</v>
      </c>
      <c r="E8726">
        <v>36.5</v>
      </c>
      <c r="F8726">
        <v>9</v>
      </c>
      <c r="G8726">
        <v>328.5</v>
      </c>
      <c r="H8726" t="s">
        <v>56</v>
      </c>
      <c r="I8726" t="s">
        <v>18</v>
      </c>
      <c r="J8726" s="1">
        <v>45111</v>
      </c>
      <c r="K8726" t="b">
        <v>0</v>
      </c>
      <c r="L8726" t="s">
        <v>49</v>
      </c>
      <c r="M8726">
        <v>7</v>
      </c>
      <c r="N8726">
        <f>G8726/SUMIF(B:B,B8726,G:G)*100</f>
        <v>0.52198369694754743</v>
      </c>
      <c r="Q8726">
        <f>VLOOKUP(C8726, Categories_Pivot_Table!A:B, 2, FALSE)</f>
        <v>23.088790931989923</v>
      </c>
      <c r="T8726">
        <f t="shared" si="137"/>
        <v>2023</v>
      </c>
    </row>
    <row r="8727" spans="1:20" x14ac:dyDescent="0.2">
      <c r="A8727" t="s">
        <v>8984</v>
      </c>
      <c r="B8727" t="s">
        <v>104</v>
      </c>
      <c r="C8727" t="s">
        <v>74</v>
      </c>
      <c r="D8727" t="s">
        <v>456</v>
      </c>
      <c r="E8727">
        <v>11</v>
      </c>
      <c r="F8727">
        <v>7</v>
      </c>
      <c r="G8727">
        <v>77</v>
      </c>
      <c r="H8727" t="s">
        <v>29</v>
      </c>
      <c r="I8727" t="s">
        <v>46</v>
      </c>
      <c r="J8727" s="1">
        <v>45100</v>
      </c>
      <c r="K8727" t="b">
        <v>0</v>
      </c>
      <c r="L8727" t="s">
        <v>65</v>
      </c>
      <c r="M8727">
        <v>6</v>
      </c>
      <c r="N8727">
        <f>G8727/SUMIF(B:B,B8727,G:G)*100</f>
        <v>0.12513610582939236</v>
      </c>
      <c r="Q8727">
        <f>VLOOKUP(C8727, Categories_Pivot_Table!A:B, 2, FALSE)</f>
        <v>24.317096165933375</v>
      </c>
      <c r="T8727">
        <f t="shared" si="137"/>
        <v>2023</v>
      </c>
    </row>
    <row r="8728" spans="1:20" x14ac:dyDescent="0.2">
      <c r="A8728" t="s">
        <v>8985</v>
      </c>
      <c r="B8728" t="s">
        <v>73</v>
      </c>
      <c r="C8728" t="s">
        <v>74</v>
      </c>
      <c r="D8728" t="s">
        <v>343</v>
      </c>
      <c r="E8728">
        <v>33.5</v>
      </c>
      <c r="F8728">
        <v>2</v>
      </c>
      <c r="G8728">
        <v>67</v>
      </c>
      <c r="H8728" t="s">
        <v>29</v>
      </c>
      <c r="I8728" t="s">
        <v>46</v>
      </c>
      <c r="J8728" s="1">
        <v>45022</v>
      </c>
      <c r="K8728" t="b">
        <v>0</v>
      </c>
      <c r="L8728" t="s">
        <v>42</v>
      </c>
      <c r="M8728">
        <v>4</v>
      </c>
      <c r="N8728">
        <f>G8728/SUMIF(B:B,B8728,G:G)*100</f>
        <v>0.11574773903203794</v>
      </c>
      <c r="Q8728">
        <f>VLOOKUP(C8728, Categories_Pivot_Table!A:B, 2, FALSE)</f>
        <v>24.317096165933375</v>
      </c>
      <c r="T8728">
        <f t="shared" si="137"/>
        <v>2023</v>
      </c>
    </row>
    <row r="8729" spans="1:20" x14ac:dyDescent="0.2">
      <c r="A8729" t="s">
        <v>8986</v>
      </c>
      <c r="B8729" t="s">
        <v>173</v>
      </c>
      <c r="C8729" t="s">
        <v>22</v>
      </c>
      <c r="D8729" t="s">
        <v>23</v>
      </c>
      <c r="E8729">
        <v>29</v>
      </c>
      <c r="F8729">
        <v>1</v>
      </c>
      <c r="G8729">
        <v>29</v>
      </c>
      <c r="H8729" t="s">
        <v>29</v>
      </c>
      <c r="I8729" t="s">
        <v>18</v>
      </c>
      <c r="J8729" s="1">
        <v>44661</v>
      </c>
      <c r="K8729" t="b">
        <v>0</v>
      </c>
      <c r="L8729" t="s">
        <v>24</v>
      </c>
      <c r="M8729">
        <v>4</v>
      </c>
      <c r="N8729">
        <f>G8729/SUMIF(B:B,B8729,G:G)*100</f>
        <v>4.7688740523918367E-2</v>
      </c>
      <c r="Q8729">
        <f>VLOOKUP(C8729, Categories_Pivot_Table!A:B, 2, FALSE)</f>
        <v>21.505681818181817</v>
      </c>
      <c r="T8729">
        <f t="shared" si="137"/>
        <v>2022</v>
      </c>
    </row>
    <row r="8730" spans="1:20" x14ac:dyDescent="0.2">
      <c r="A8730" t="s">
        <v>8987</v>
      </c>
      <c r="B8730" t="s">
        <v>51</v>
      </c>
      <c r="C8730" t="s">
        <v>33</v>
      </c>
      <c r="D8730" t="s">
        <v>257</v>
      </c>
      <c r="E8730">
        <v>32</v>
      </c>
      <c r="F8730">
        <v>2</v>
      </c>
      <c r="G8730">
        <v>64</v>
      </c>
      <c r="H8730" t="s">
        <v>56</v>
      </c>
      <c r="I8730" t="s">
        <v>18</v>
      </c>
      <c r="J8730" s="1">
        <v>45048</v>
      </c>
      <c r="K8730" t="b">
        <v>1</v>
      </c>
      <c r="L8730" t="s">
        <v>49</v>
      </c>
      <c r="M8730">
        <v>5</v>
      </c>
      <c r="N8730">
        <f>G8730/SUMIF(B:B,B8730,G:G)*100</f>
        <v>9.9214038786488282E-2</v>
      </c>
      <c r="Q8730">
        <f>VLOOKUP(C8730, Categories_Pivot_Table!A:B, 2, FALSE)</f>
        <v>23.300574345883856</v>
      </c>
      <c r="T8730">
        <f t="shared" si="137"/>
        <v>2023</v>
      </c>
    </row>
    <row r="8731" spans="1:20" x14ac:dyDescent="0.2">
      <c r="A8731" t="s">
        <v>8988</v>
      </c>
      <c r="B8731" t="s">
        <v>44</v>
      </c>
      <c r="C8731" t="s">
        <v>38</v>
      </c>
      <c r="D8731" t="s">
        <v>131</v>
      </c>
      <c r="E8731">
        <v>8</v>
      </c>
      <c r="F8731">
        <v>7</v>
      </c>
      <c r="G8731">
        <v>56</v>
      </c>
      <c r="H8731" t="s">
        <v>17</v>
      </c>
      <c r="I8731" t="s">
        <v>46</v>
      </c>
      <c r="J8731" s="1">
        <v>44591</v>
      </c>
      <c r="K8731" t="b">
        <v>0</v>
      </c>
      <c r="L8731" t="s">
        <v>24</v>
      </c>
      <c r="M8731">
        <v>1</v>
      </c>
      <c r="N8731">
        <f>G8731/SUMIF(B:B,B8731,G:G)*100</f>
        <v>9.2265361770835913E-2</v>
      </c>
      <c r="Q8731">
        <f>VLOOKUP(C8731, Categories_Pivot_Table!A:B, 2, FALSE)</f>
        <v>23.088790931989923</v>
      </c>
      <c r="T8731">
        <f t="shared" si="137"/>
        <v>2022</v>
      </c>
    </row>
    <row r="8732" spans="1:20" x14ac:dyDescent="0.2">
      <c r="A8732" t="s">
        <v>8989</v>
      </c>
      <c r="B8732" t="s">
        <v>14</v>
      </c>
      <c r="C8732" t="s">
        <v>33</v>
      </c>
      <c r="D8732" t="s">
        <v>504</v>
      </c>
      <c r="E8732">
        <v>18.5</v>
      </c>
      <c r="F8732">
        <v>6</v>
      </c>
      <c r="G8732">
        <v>111</v>
      </c>
      <c r="H8732" t="s">
        <v>56</v>
      </c>
      <c r="I8732" t="s">
        <v>46</v>
      </c>
      <c r="J8732" s="1">
        <v>45188</v>
      </c>
      <c r="K8732" t="b">
        <v>1</v>
      </c>
      <c r="L8732" t="s">
        <v>49</v>
      </c>
      <c r="M8732">
        <v>9</v>
      </c>
      <c r="N8732">
        <f>G8732/SUMIF(B:B,B8732,G:G)*100</f>
        <v>0.1807125937141322</v>
      </c>
      <c r="Q8732">
        <f>VLOOKUP(C8732, Categories_Pivot_Table!A:B, 2, FALSE)</f>
        <v>23.300574345883856</v>
      </c>
      <c r="T8732">
        <f t="shared" si="137"/>
        <v>2023</v>
      </c>
    </row>
    <row r="8733" spans="1:20" x14ac:dyDescent="0.2">
      <c r="A8733" t="s">
        <v>8990</v>
      </c>
      <c r="B8733" t="s">
        <v>128</v>
      </c>
      <c r="C8733" t="s">
        <v>27</v>
      </c>
      <c r="D8733" t="s">
        <v>91</v>
      </c>
      <c r="E8733">
        <v>33.5</v>
      </c>
      <c r="F8733">
        <v>8</v>
      </c>
      <c r="G8733">
        <v>268</v>
      </c>
      <c r="H8733" t="s">
        <v>56</v>
      </c>
      <c r="I8733" t="s">
        <v>18</v>
      </c>
      <c r="J8733" s="1">
        <v>44885</v>
      </c>
      <c r="K8733" t="b">
        <v>0</v>
      </c>
      <c r="L8733" t="s">
        <v>24</v>
      </c>
      <c r="M8733">
        <v>11</v>
      </c>
      <c r="N8733">
        <f>G8733/SUMIF(B:B,B8733,G:G)*100</f>
        <v>0.39151522234558528</v>
      </c>
      <c r="Q8733">
        <f>VLOOKUP(C8733, Categories_Pivot_Table!A:B, 2, FALSE)</f>
        <v>25.013711734693878</v>
      </c>
      <c r="T8733">
        <f t="shared" si="137"/>
        <v>2022</v>
      </c>
    </row>
    <row r="8734" spans="1:20" x14ac:dyDescent="0.2">
      <c r="A8734" t="s">
        <v>8991</v>
      </c>
      <c r="B8734" t="s">
        <v>104</v>
      </c>
      <c r="C8734" t="s">
        <v>135</v>
      </c>
      <c r="D8734" t="s">
        <v>290</v>
      </c>
      <c r="E8734">
        <v>23</v>
      </c>
      <c r="F8734">
        <v>6</v>
      </c>
      <c r="G8734">
        <v>138</v>
      </c>
      <c r="H8734" t="s">
        <v>56</v>
      </c>
      <c r="I8734" t="s">
        <v>46</v>
      </c>
      <c r="J8734" s="1">
        <v>44702</v>
      </c>
      <c r="K8734" t="b">
        <v>0</v>
      </c>
      <c r="L8734" t="s">
        <v>35</v>
      </c>
      <c r="M8734">
        <v>5</v>
      </c>
      <c r="N8734">
        <f>G8734/SUMIF(B:B,B8734,G:G)*100</f>
        <v>0.22426990395397589</v>
      </c>
      <c r="Q8734">
        <f>VLOOKUP(C8734, Categories_Pivot_Table!A:B, 2, FALSE)</f>
        <v>23.146341463414632</v>
      </c>
      <c r="T8734">
        <f t="shared" si="137"/>
        <v>2022</v>
      </c>
    </row>
    <row r="8735" spans="1:20" x14ac:dyDescent="0.2">
      <c r="A8735" t="s">
        <v>8992</v>
      </c>
      <c r="B8735" t="s">
        <v>95</v>
      </c>
      <c r="C8735" t="s">
        <v>135</v>
      </c>
      <c r="D8735" t="s">
        <v>290</v>
      </c>
      <c r="E8735">
        <v>23</v>
      </c>
      <c r="F8735">
        <v>9</v>
      </c>
      <c r="G8735">
        <v>207</v>
      </c>
      <c r="H8735" t="s">
        <v>29</v>
      </c>
      <c r="I8735" t="s">
        <v>18</v>
      </c>
      <c r="J8735" s="1">
        <v>44920</v>
      </c>
      <c r="K8735" t="b">
        <v>0</v>
      </c>
      <c r="L8735" t="s">
        <v>24</v>
      </c>
      <c r="M8735">
        <v>12</v>
      </c>
      <c r="N8735">
        <f>G8735/SUMIF(B:B,B8735,G:G)*100</f>
        <v>0.30734282087258635</v>
      </c>
      <c r="Q8735">
        <f>VLOOKUP(C8735, Categories_Pivot_Table!A:B, 2, FALSE)</f>
        <v>23.146341463414632</v>
      </c>
      <c r="T8735">
        <f t="shared" si="137"/>
        <v>2022</v>
      </c>
    </row>
    <row r="8736" spans="1:20" x14ac:dyDescent="0.2">
      <c r="A8736" t="s">
        <v>8993</v>
      </c>
      <c r="B8736" t="s">
        <v>47</v>
      </c>
      <c r="C8736" t="s">
        <v>15</v>
      </c>
      <c r="D8736" t="s">
        <v>776</v>
      </c>
      <c r="E8736">
        <v>38</v>
      </c>
      <c r="F8736">
        <v>10</v>
      </c>
      <c r="G8736">
        <v>380</v>
      </c>
      <c r="H8736" t="s">
        <v>56</v>
      </c>
      <c r="I8736" t="s">
        <v>18</v>
      </c>
      <c r="J8736" s="1">
        <v>45092</v>
      </c>
      <c r="K8736" t="b">
        <v>0</v>
      </c>
      <c r="L8736" t="s">
        <v>42</v>
      </c>
      <c r="M8736">
        <v>6</v>
      </c>
      <c r="N8736">
        <f>G8736/SUMIF(B:B,B8736,G:G)*100</f>
        <v>0.6038167575040122</v>
      </c>
      <c r="Q8736">
        <f>VLOOKUP(C8736, Categories_Pivot_Table!A:B, 2, FALSE)</f>
        <v>23.063808900523561</v>
      </c>
      <c r="T8736">
        <f t="shared" si="137"/>
        <v>2023</v>
      </c>
    </row>
    <row r="8737" spans="1:20" x14ac:dyDescent="0.2">
      <c r="A8737" t="s">
        <v>8994</v>
      </c>
      <c r="B8737" t="s">
        <v>118</v>
      </c>
      <c r="C8737" t="s">
        <v>33</v>
      </c>
      <c r="D8737" t="s">
        <v>34</v>
      </c>
      <c r="E8737">
        <v>27.5</v>
      </c>
      <c r="F8737">
        <v>10</v>
      </c>
      <c r="G8737">
        <v>275</v>
      </c>
      <c r="H8737" t="s">
        <v>29</v>
      </c>
      <c r="I8737" t="s">
        <v>46</v>
      </c>
      <c r="J8737" s="1">
        <v>45213</v>
      </c>
      <c r="K8737" t="b">
        <v>0</v>
      </c>
      <c r="L8737" t="s">
        <v>35</v>
      </c>
      <c r="M8737">
        <v>10</v>
      </c>
      <c r="N8737">
        <f>G8737/SUMIF(B:B,B8737,G:G)*100</f>
        <v>0.45232495024425545</v>
      </c>
      <c r="Q8737">
        <f>VLOOKUP(C8737, Categories_Pivot_Table!A:B, 2, FALSE)</f>
        <v>23.300574345883856</v>
      </c>
      <c r="T8737">
        <f t="shared" si="137"/>
        <v>2023</v>
      </c>
    </row>
    <row r="8738" spans="1:20" x14ac:dyDescent="0.2">
      <c r="A8738" t="s">
        <v>8995</v>
      </c>
      <c r="B8738" t="s">
        <v>95</v>
      </c>
      <c r="C8738" t="s">
        <v>15</v>
      </c>
      <c r="D8738" t="s">
        <v>171</v>
      </c>
      <c r="E8738">
        <v>21.5</v>
      </c>
      <c r="F8738">
        <v>6</v>
      </c>
      <c r="G8738">
        <v>129</v>
      </c>
      <c r="H8738" t="s">
        <v>29</v>
      </c>
      <c r="I8738" t="s">
        <v>46</v>
      </c>
      <c r="J8738" s="1">
        <v>44825</v>
      </c>
      <c r="K8738" t="b">
        <v>0</v>
      </c>
      <c r="L8738" t="s">
        <v>30</v>
      </c>
      <c r="M8738">
        <v>9</v>
      </c>
      <c r="N8738">
        <f>G8738/SUMIF(B:B,B8738,G:G)*100</f>
        <v>0.1915324825727712</v>
      </c>
      <c r="Q8738">
        <f>VLOOKUP(C8738, Categories_Pivot_Table!A:B, 2, FALSE)</f>
        <v>23.063808900523561</v>
      </c>
      <c r="T8738">
        <f t="shared" si="137"/>
        <v>2022</v>
      </c>
    </row>
    <row r="8739" spans="1:20" x14ac:dyDescent="0.2">
      <c r="A8739" t="s">
        <v>8996</v>
      </c>
      <c r="B8739" t="s">
        <v>47</v>
      </c>
      <c r="C8739" t="s">
        <v>27</v>
      </c>
      <c r="D8739" t="s">
        <v>58</v>
      </c>
      <c r="E8739">
        <v>8</v>
      </c>
      <c r="F8739">
        <v>5</v>
      </c>
      <c r="G8739">
        <v>40</v>
      </c>
      <c r="H8739" t="s">
        <v>29</v>
      </c>
      <c r="I8739" t="s">
        <v>46</v>
      </c>
      <c r="J8739" s="1">
        <v>45471</v>
      </c>
      <c r="K8739" t="b">
        <v>0</v>
      </c>
      <c r="L8739" t="s">
        <v>65</v>
      </c>
      <c r="M8739">
        <v>6</v>
      </c>
      <c r="N8739">
        <f>G8739/SUMIF(B:B,B8739,G:G)*100</f>
        <v>6.3559658684632869E-2</v>
      </c>
      <c r="Q8739">
        <f>VLOOKUP(C8739, Categories_Pivot_Table!A:B, 2, FALSE)</f>
        <v>25.013711734693878</v>
      </c>
      <c r="T8739">
        <f t="shared" si="137"/>
        <v>2024</v>
      </c>
    </row>
    <row r="8740" spans="1:20" x14ac:dyDescent="0.2">
      <c r="A8740" t="s">
        <v>8997</v>
      </c>
      <c r="B8740" t="s">
        <v>113</v>
      </c>
      <c r="C8740" t="s">
        <v>135</v>
      </c>
      <c r="D8740" t="s">
        <v>333</v>
      </c>
      <c r="E8740">
        <v>20</v>
      </c>
      <c r="F8740">
        <v>9</v>
      </c>
      <c r="G8740">
        <v>180</v>
      </c>
      <c r="H8740" t="s">
        <v>17</v>
      </c>
      <c r="I8740" t="s">
        <v>18</v>
      </c>
      <c r="J8740" s="1">
        <v>45501</v>
      </c>
      <c r="K8740" t="b">
        <v>0</v>
      </c>
      <c r="L8740" t="s">
        <v>24</v>
      </c>
      <c r="M8740">
        <v>7</v>
      </c>
      <c r="N8740">
        <f>G8740/SUMIF(B:B,B8740,G:G)*100</f>
        <v>0.29637923369502578</v>
      </c>
      <c r="Q8740">
        <f>VLOOKUP(C8740, Categories_Pivot_Table!A:B, 2, FALSE)</f>
        <v>23.146341463414632</v>
      </c>
      <c r="T8740">
        <f t="shared" si="137"/>
        <v>2024</v>
      </c>
    </row>
    <row r="8741" spans="1:20" x14ac:dyDescent="0.2">
      <c r="A8741" t="s">
        <v>8998</v>
      </c>
      <c r="B8741" t="s">
        <v>37</v>
      </c>
      <c r="C8741" t="s">
        <v>33</v>
      </c>
      <c r="D8741" t="s">
        <v>307</v>
      </c>
      <c r="E8741">
        <v>6.5</v>
      </c>
      <c r="F8741">
        <v>1</v>
      </c>
      <c r="G8741">
        <v>6.5</v>
      </c>
      <c r="H8741" t="s">
        <v>29</v>
      </c>
      <c r="I8741" t="s">
        <v>18</v>
      </c>
      <c r="J8741" s="1">
        <v>45535</v>
      </c>
      <c r="K8741" t="b">
        <v>0</v>
      </c>
      <c r="L8741" t="s">
        <v>35</v>
      </c>
      <c r="M8741">
        <v>8</v>
      </c>
      <c r="N8741">
        <f>G8741/SUMIF(B:B,B8741,G:G)*100</f>
        <v>9.7051863022493638E-3</v>
      </c>
      <c r="Q8741">
        <f>VLOOKUP(C8741, Categories_Pivot_Table!A:B, 2, FALSE)</f>
        <v>23.300574345883856</v>
      </c>
      <c r="T8741">
        <f t="shared" si="137"/>
        <v>2024</v>
      </c>
    </row>
    <row r="8742" spans="1:20" x14ac:dyDescent="0.2">
      <c r="A8742" t="s">
        <v>8999</v>
      </c>
      <c r="B8742" t="s">
        <v>104</v>
      </c>
      <c r="C8742" t="s">
        <v>38</v>
      </c>
      <c r="D8742" t="s">
        <v>241</v>
      </c>
      <c r="E8742">
        <v>17</v>
      </c>
      <c r="F8742">
        <v>3</v>
      </c>
      <c r="G8742">
        <v>51</v>
      </c>
      <c r="H8742" t="s">
        <v>56</v>
      </c>
      <c r="I8742" t="s">
        <v>46</v>
      </c>
      <c r="J8742" s="1">
        <v>45473</v>
      </c>
      <c r="K8742" t="b">
        <v>0</v>
      </c>
      <c r="L8742" t="s">
        <v>24</v>
      </c>
      <c r="M8742">
        <v>6</v>
      </c>
      <c r="N8742">
        <f>G8742/SUMIF(B:B,B8742,G:G)*100</f>
        <v>8.2882355809078059E-2</v>
      </c>
      <c r="Q8742">
        <f>VLOOKUP(C8742, Categories_Pivot_Table!A:B, 2, FALSE)</f>
        <v>23.088790931989923</v>
      </c>
      <c r="T8742">
        <f t="shared" si="137"/>
        <v>2024</v>
      </c>
    </row>
    <row r="8743" spans="1:20" x14ac:dyDescent="0.2">
      <c r="A8743" t="s">
        <v>9000</v>
      </c>
      <c r="B8743" t="s">
        <v>26</v>
      </c>
      <c r="C8743" t="s">
        <v>48</v>
      </c>
      <c r="D8743" t="s">
        <v>195</v>
      </c>
      <c r="E8743">
        <v>20</v>
      </c>
      <c r="F8743">
        <v>7</v>
      </c>
      <c r="G8743">
        <v>140</v>
      </c>
      <c r="H8743" t="s">
        <v>56</v>
      </c>
      <c r="I8743" t="s">
        <v>46</v>
      </c>
      <c r="J8743" s="1">
        <v>45004</v>
      </c>
      <c r="K8743" t="b">
        <v>0</v>
      </c>
      <c r="L8743" t="s">
        <v>24</v>
      </c>
      <c r="M8743">
        <v>3</v>
      </c>
      <c r="N8743">
        <f>G8743/SUMIF(B:B,B8743,G:G)*100</f>
        <v>0.22563722369513187</v>
      </c>
      <c r="Q8743">
        <f>VLOOKUP(C8743, Categories_Pivot_Table!A:B, 2, FALSE)</f>
        <v>23.348837209302324</v>
      </c>
      <c r="T8743">
        <f t="shared" si="137"/>
        <v>2023</v>
      </c>
    </row>
    <row r="8744" spans="1:20" x14ac:dyDescent="0.2">
      <c r="A8744" t="s">
        <v>9001</v>
      </c>
      <c r="B8744" t="s">
        <v>14</v>
      </c>
      <c r="C8744" t="s">
        <v>48</v>
      </c>
      <c r="D8744" t="s">
        <v>294</v>
      </c>
      <c r="E8744">
        <v>6.5</v>
      </c>
      <c r="F8744">
        <v>5</v>
      </c>
      <c r="G8744">
        <v>32.5</v>
      </c>
      <c r="H8744" t="s">
        <v>29</v>
      </c>
      <c r="I8744" t="s">
        <v>18</v>
      </c>
      <c r="J8744" s="1">
        <v>44944</v>
      </c>
      <c r="K8744" t="b">
        <v>0</v>
      </c>
      <c r="L8744" t="s">
        <v>30</v>
      </c>
      <c r="M8744">
        <v>1</v>
      </c>
      <c r="N8744">
        <f>G8744/SUMIF(B:B,B8744,G:G)*100</f>
        <v>5.2911345006390068E-2</v>
      </c>
      <c r="Q8744">
        <f>VLOOKUP(C8744, Categories_Pivot_Table!A:B, 2, FALSE)</f>
        <v>23.348837209302324</v>
      </c>
      <c r="T8744">
        <f t="shared" si="137"/>
        <v>2023</v>
      </c>
    </row>
    <row r="8745" spans="1:20" x14ac:dyDescent="0.2">
      <c r="A8745" t="s">
        <v>9002</v>
      </c>
      <c r="B8745" t="s">
        <v>90</v>
      </c>
      <c r="C8745" t="s">
        <v>27</v>
      </c>
      <c r="D8745" t="s">
        <v>915</v>
      </c>
      <c r="E8745">
        <v>20</v>
      </c>
      <c r="F8745">
        <v>1</v>
      </c>
      <c r="G8745">
        <v>20</v>
      </c>
      <c r="H8745" t="s">
        <v>29</v>
      </c>
      <c r="I8745" t="s">
        <v>46</v>
      </c>
      <c r="J8745" s="1">
        <v>44760</v>
      </c>
      <c r="K8745" t="b">
        <v>1</v>
      </c>
      <c r="L8745" t="s">
        <v>19</v>
      </c>
      <c r="M8745">
        <v>7</v>
      </c>
      <c r="N8745">
        <f>G8745/SUMIF(B:B,B8745,G:G)*100</f>
        <v>3.3816915220993539E-2</v>
      </c>
      <c r="Q8745">
        <f>VLOOKUP(C8745, Categories_Pivot_Table!A:B, 2, FALSE)</f>
        <v>25.013711734693878</v>
      </c>
      <c r="T8745">
        <f t="shared" si="137"/>
        <v>2022</v>
      </c>
    </row>
    <row r="8746" spans="1:20" x14ac:dyDescent="0.2">
      <c r="A8746" t="s">
        <v>9003</v>
      </c>
      <c r="B8746" t="s">
        <v>95</v>
      </c>
      <c r="C8746" t="s">
        <v>33</v>
      </c>
      <c r="D8746" t="s">
        <v>209</v>
      </c>
      <c r="E8746">
        <v>24.5</v>
      </c>
      <c r="F8746">
        <v>7</v>
      </c>
      <c r="G8746">
        <v>171.5</v>
      </c>
      <c r="H8746" t="s">
        <v>56</v>
      </c>
      <c r="I8746" t="s">
        <v>46</v>
      </c>
      <c r="J8746" s="1">
        <v>45642</v>
      </c>
      <c r="K8746" t="b">
        <v>1</v>
      </c>
      <c r="L8746" t="s">
        <v>19</v>
      </c>
      <c r="M8746">
        <v>12</v>
      </c>
      <c r="N8746">
        <f>G8746/SUMIF(B:B,B8746,G:G)*100</f>
        <v>0.25463426946690126</v>
      </c>
      <c r="Q8746">
        <f>VLOOKUP(C8746, Categories_Pivot_Table!A:B, 2, FALSE)</f>
        <v>23.300574345883856</v>
      </c>
      <c r="T8746">
        <f t="shared" si="137"/>
        <v>2024</v>
      </c>
    </row>
    <row r="8747" spans="1:20" x14ac:dyDescent="0.2">
      <c r="A8747" t="s">
        <v>9004</v>
      </c>
      <c r="B8747" t="s">
        <v>76</v>
      </c>
      <c r="C8747" t="s">
        <v>38</v>
      </c>
      <c r="D8747" t="s">
        <v>199</v>
      </c>
      <c r="E8747">
        <v>14</v>
      </c>
      <c r="F8747">
        <v>7</v>
      </c>
      <c r="G8747">
        <v>98</v>
      </c>
      <c r="H8747" t="s">
        <v>56</v>
      </c>
      <c r="I8747" t="s">
        <v>18</v>
      </c>
      <c r="J8747" s="1">
        <v>45495</v>
      </c>
      <c r="K8747" t="b">
        <v>0</v>
      </c>
      <c r="L8747" t="s">
        <v>19</v>
      </c>
      <c r="M8747">
        <v>7</v>
      </c>
      <c r="N8747">
        <f>G8747/SUMIF(B:B,B8747,G:G)*100</f>
        <v>0.16686105411916943</v>
      </c>
      <c r="Q8747">
        <f>VLOOKUP(C8747, Categories_Pivot_Table!A:B, 2, FALSE)</f>
        <v>23.088790931989923</v>
      </c>
      <c r="T8747">
        <f t="shared" si="137"/>
        <v>2024</v>
      </c>
    </row>
    <row r="8748" spans="1:20" x14ac:dyDescent="0.2">
      <c r="A8748" t="s">
        <v>9005</v>
      </c>
      <c r="B8748" t="s">
        <v>81</v>
      </c>
      <c r="C8748" t="s">
        <v>48</v>
      </c>
      <c r="D8748" t="s">
        <v>151</v>
      </c>
      <c r="E8748">
        <v>14</v>
      </c>
      <c r="F8748">
        <v>8</v>
      </c>
      <c r="G8748">
        <v>112</v>
      </c>
      <c r="H8748" t="s">
        <v>17</v>
      </c>
      <c r="I8748" t="s">
        <v>46</v>
      </c>
      <c r="J8748" s="1">
        <v>45216</v>
      </c>
      <c r="K8748" t="b">
        <v>0</v>
      </c>
      <c r="L8748" t="s">
        <v>49</v>
      </c>
      <c r="M8748">
        <v>10</v>
      </c>
      <c r="N8748">
        <f>G8748/SUMIF(B:B,B8748,G:G)*100</f>
        <v>0.17734005747717935</v>
      </c>
      <c r="Q8748">
        <f>VLOOKUP(C8748, Categories_Pivot_Table!A:B, 2, FALSE)</f>
        <v>23.348837209302324</v>
      </c>
      <c r="T8748">
        <f t="shared" si="137"/>
        <v>2023</v>
      </c>
    </row>
    <row r="8749" spans="1:20" x14ac:dyDescent="0.2">
      <c r="A8749" t="s">
        <v>9006</v>
      </c>
      <c r="B8749" t="s">
        <v>37</v>
      </c>
      <c r="C8749" t="s">
        <v>22</v>
      </c>
      <c r="D8749" t="s">
        <v>147</v>
      </c>
      <c r="E8749">
        <v>32</v>
      </c>
      <c r="F8749">
        <v>8</v>
      </c>
      <c r="G8749">
        <v>256</v>
      </c>
      <c r="H8749" t="s">
        <v>29</v>
      </c>
      <c r="I8749" t="s">
        <v>18</v>
      </c>
      <c r="J8749" s="1">
        <v>44570</v>
      </c>
      <c r="K8749" t="b">
        <v>1</v>
      </c>
      <c r="L8749" t="s">
        <v>24</v>
      </c>
      <c r="M8749">
        <v>1</v>
      </c>
      <c r="N8749">
        <f>G8749/SUMIF(B:B,B8749,G:G)*100</f>
        <v>0.3822350297501288</v>
      </c>
      <c r="Q8749">
        <f>VLOOKUP(C8749, Categories_Pivot_Table!A:B, 2, FALSE)</f>
        <v>21.505681818181817</v>
      </c>
      <c r="T8749">
        <f t="shared" si="137"/>
        <v>2022</v>
      </c>
    </row>
    <row r="8750" spans="1:20" x14ac:dyDescent="0.2">
      <c r="A8750" t="s">
        <v>9007</v>
      </c>
      <c r="B8750" t="s">
        <v>73</v>
      </c>
      <c r="C8750" t="s">
        <v>74</v>
      </c>
      <c r="D8750" t="s">
        <v>477</v>
      </c>
      <c r="E8750">
        <v>20</v>
      </c>
      <c r="F8750">
        <v>1</v>
      </c>
      <c r="G8750">
        <v>20</v>
      </c>
      <c r="H8750" t="s">
        <v>17</v>
      </c>
      <c r="I8750" t="s">
        <v>18</v>
      </c>
      <c r="J8750" s="1">
        <v>44634</v>
      </c>
      <c r="K8750" t="b">
        <v>0</v>
      </c>
      <c r="L8750" t="s">
        <v>19</v>
      </c>
      <c r="M8750">
        <v>3</v>
      </c>
      <c r="N8750">
        <f>G8750/SUMIF(B:B,B8750,G:G)*100</f>
        <v>3.4551563890160578E-2</v>
      </c>
      <c r="Q8750">
        <f>VLOOKUP(C8750, Categories_Pivot_Table!A:B, 2, FALSE)</f>
        <v>24.317096165933375</v>
      </c>
      <c r="T8750">
        <f t="shared" si="137"/>
        <v>2022</v>
      </c>
    </row>
    <row r="8751" spans="1:20" x14ac:dyDescent="0.2">
      <c r="A8751" t="s">
        <v>9008</v>
      </c>
      <c r="B8751" t="s">
        <v>14</v>
      </c>
      <c r="C8751" t="s">
        <v>74</v>
      </c>
      <c r="D8751" t="s">
        <v>897</v>
      </c>
      <c r="E8751">
        <v>17</v>
      </c>
      <c r="F8751">
        <v>1</v>
      </c>
      <c r="G8751">
        <v>17</v>
      </c>
      <c r="H8751" t="s">
        <v>17</v>
      </c>
      <c r="I8751" t="s">
        <v>18</v>
      </c>
      <c r="J8751" s="1">
        <v>44614</v>
      </c>
      <c r="K8751" t="b">
        <v>0</v>
      </c>
      <c r="L8751" t="s">
        <v>49</v>
      </c>
      <c r="M8751">
        <v>2</v>
      </c>
      <c r="N8751">
        <f>G8751/SUMIF(B:B,B8751,G:G)*100</f>
        <v>2.7676703541804033E-2</v>
      </c>
      <c r="Q8751">
        <f>VLOOKUP(C8751, Categories_Pivot_Table!A:B, 2, FALSE)</f>
        <v>24.317096165933375</v>
      </c>
      <c r="T8751">
        <f t="shared" si="137"/>
        <v>2022</v>
      </c>
    </row>
    <row r="8752" spans="1:20" x14ac:dyDescent="0.2">
      <c r="A8752" t="s">
        <v>9009</v>
      </c>
      <c r="B8752" t="s">
        <v>37</v>
      </c>
      <c r="C8752" t="s">
        <v>33</v>
      </c>
      <c r="D8752" t="s">
        <v>307</v>
      </c>
      <c r="E8752">
        <v>6.5</v>
      </c>
      <c r="F8752">
        <v>9</v>
      </c>
      <c r="G8752">
        <v>58.5</v>
      </c>
      <c r="H8752" t="s">
        <v>17</v>
      </c>
      <c r="I8752" t="s">
        <v>18</v>
      </c>
      <c r="J8752" s="1">
        <v>45555</v>
      </c>
      <c r="K8752" t="b">
        <v>0</v>
      </c>
      <c r="L8752" t="s">
        <v>65</v>
      </c>
      <c r="M8752">
        <v>9</v>
      </c>
      <c r="N8752">
        <f>G8752/SUMIF(B:B,B8752,G:G)*100</f>
        <v>8.7346676720244265E-2</v>
      </c>
      <c r="Q8752">
        <f>VLOOKUP(C8752, Categories_Pivot_Table!A:B, 2, FALSE)</f>
        <v>23.300574345883856</v>
      </c>
      <c r="T8752">
        <f t="shared" si="137"/>
        <v>2024</v>
      </c>
    </row>
    <row r="8753" spans="1:20" x14ac:dyDescent="0.2">
      <c r="A8753" t="s">
        <v>9010</v>
      </c>
      <c r="B8753" t="s">
        <v>118</v>
      </c>
      <c r="C8753" t="s">
        <v>48</v>
      </c>
      <c r="D8753" t="s">
        <v>595</v>
      </c>
      <c r="E8753">
        <v>17</v>
      </c>
      <c r="F8753">
        <v>5</v>
      </c>
      <c r="G8753">
        <v>85</v>
      </c>
      <c r="H8753" t="s">
        <v>56</v>
      </c>
      <c r="I8753" t="s">
        <v>46</v>
      </c>
      <c r="J8753" s="1">
        <v>44757</v>
      </c>
      <c r="K8753" t="b">
        <v>0</v>
      </c>
      <c r="L8753" t="s">
        <v>65</v>
      </c>
      <c r="M8753">
        <v>7</v>
      </c>
      <c r="N8753">
        <f>G8753/SUMIF(B:B,B8753,G:G)*100</f>
        <v>0.13980953007549715</v>
      </c>
      <c r="Q8753">
        <f>VLOOKUP(C8753, Categories_Pivot_Table!A:B, 2, FALSE)</f>
        <v>23.348837209302324</v>
      </c>
      <c r="T8753">
        <f t="shared" si="137"/>
        <v>2022</v>
      </c>
    </row>
    <row r="8754" spans="1:20" x14ac:dyDescent="0.2">
      <c r="A8754" t="s">
        <v>9011</v>
      </c>
      <c r="B8754" t="s">
        <v>32</v>
      </c>
      <c r="C8754" t="s">
        <v>48</v>
      </c>
      <c r="D8754" t="s">
        <v>201</v>
      </c>
      <c r="E8754">
        <v>35</v>
      </c>
      <c r="F8754">
        <v>10</v>
      </c>
      <c r="G8754">
        <v>350</v>
      </c>
      <c r="H8754" t="s">
        <v>56</v>
      </c>
      <c r="I8754" t="s">
        <v>46</v>
      </c>
      <c r="J8754" s="1">
        <v>45265</v>
      </c>
      <c r="K8754" t="b">
        <v>1</v>
      </c>
      <c r="L8754" t="s">
        <v>49</v>
      </c>
      <c r="M8754">
        <v>12</v>
      </c>
      <c r="N8754">
        <f>G8754/SUMIF(B:B,B8754,G:G)*100</f>
        <v>0.5969385579669978</v>
      </c>
      <c r="Q8754">
        <f>VLOOKUP(C8754, Categories_Pivot_Table!A:B, 2, FALSE)</f>
        <v>23.348837209302324</v>
      </c>
      <c r="T8754">
        <f t="shared" si="137"/>
        <v>2023</v>
      </c>
    </row>
    <row r="8755" spans="1:20" x14ac:dyDescent="0.2">
      <c r="A8755" t="s">
        <v>9012</v>
      </c>
      <c r="B8755" t="s">
        <v>81</v>
      </c>
      <c r="C8755" t="s">
        <v>48</v>
      </c>
      <c r="D8755" t="s">
        <v>149</v>
      </c>
      <c r="E8755">
        <v>38</v>
      </c>
      <c r="F8755">
        <v>4</v>
      </c>
      <c r="G8755">
        <v>152</v>
      </c>
      <c r="H8755" t="s">
        <v>29</v>
      </c>
      <c r="I8755" t="s">
        <v>46</v>
      </c>
      <c r="J8755" s="1">
        <v>44753</v>
      </c>
      <c r="K8755" t="b">
        <v>0</v>
      </c>
      <c r="L8755" t="s">
        <v>19</v>
      </c>
      <c r="M8755">
        <v>7</v>
      </c>
      <c r="N8755">
        <f>G8755/SUMIF(B:B,B8755,G:G)*100</f>
        <v>0.24067579229045769</v>
      </c>
      <c r="Q8755">
        <f>VLOOKUP(C8755, Categories_Pivot_Table!A:B, 2, FALSE)</f>
        <v>23.348837209302324</v>
      </c>
      <c r="T8755">
        <f t="shared" si="137"/>
        <v>2022</v>
      </c>
    </row>
    <row r="8756" spans="1:20" x14ac:dyDescent="0.2">
      <c r="A8756" t="s">
        <v>9013</v>
      </c>
      <c r="B8756" t="s">
        <v>21</v>
      </c>
      <c r="C8756" t="s">
        <v>15</v>
      </c>
      <c r="D8756" t="s">
        <v>177</v>
      </c>
      <c r="E8756">
        <v>5</v>
      </c>
      <c r="F8756">
        <v>8</v>
      </c>
      <c r="G8756">
        <v>40</v>
      </c>
      <c r="H8756" t="s">
        <v>56</v>
      </c>
      <c r="I8756" t="s">
        <v>18</v>
      </c>
      <c r="J8756" s="1">
        <v>44845</v>
      </c>
      <c r="K8756" t="b">
        <v>0</v>
      </c>
      <c r="L8756" t="s">
        <v>49</v>
      </c>
      <c r="M8756">
        <v>10</v>
      </c>
      <c r="N8756">
        <f>G8756/SUMIF(B:B,B8756,G:G)*100</f>
        <v>6.4795691086542748E-2</v>
      </c>
      <c r="Q8756">
        <f>VLOOKUP(C8756, Categories_Pivot_Table!A:B, 2, FALSE)</f>
        <v>23.063808900523561</v>
      </c>
      <c r="T8756">
        <f t="shared" si="137"/>
        <v>2022</v>
      </c>
    </row>
    <row r="8757" spans="1:20" x14ac:dyDescent="0.2">
      <c r="A8757" t="s">
        <v>9014</v>
      </c>
      <c r="B8757" t="s">
        <v>81</v>
      </c>
      <c r="C8757" t="s">
        <v>38</v>
      </c>
      <c r="D8757" t="s">
        <v>404</v>
      </c>
      <c r="E8757">
        <v>11</v>
      </c>
      <c r="F8757">
        <v>2</v>
      </c>
      <c r="G8757">
        <v>22</v>
      </c>
      <c r="H8757" t="s">
        <v>17</v>
      </c>
      <c r="I8757" t="s">
        <v>18</v>
      </c>
      <c r="J8757" s="1">
        <v>44981</v>
      </c>
      <c r="K8757" t="b">
        <v>0</v>
      </c>
      <c r="L8757" t="s">
        <v>65</v>
      </c>
      <c r="M8757">
        <v>2</v>
      </c>
      <c r="N8757">
        <f>G8757/SUMIF(B:B,B8757,G:G)*100</f>
        <v>3.4834654147303086E-2</v>
      </c>
      <c r="Q8757">
        <f>VLOOKUP(C8757, Categories_Pivot_Table!A:B, 2, FALSE)</f>
        <v>23.088790931989923</v>
      </c>
      <c r="T8757">
        <f t="shared" si="137"/>
        <v>2023</v>
      </c>
    </row>
    <row r="8758" spans="1:20" x14ac:dyDescent="0.2">
      <c r="A8758" t="s">
        <v>9015</v>
      </c>
      <c r="B8758" t="s">
        <v>26</v>
      </c>
      <c r="C8758" t="s">
        <v>74</v>
      </c>
      <c r="D8758" t="s">
        <v>897</v>
      </c>
      <c r="E8758">
        <v>17</v>
      </c>
      <c r="F8758">
        <v>8</v>
      </c>
      <c r="G8758">
        <v>136</v>
      </c>
      <c r="H8758" t="s">
        <v>56</v>
      </c>
      <c r="I8758" t="s">
        <v>18</v>
      </c>
      <c r="J8758" s="1">
        <v>44872</v>
      </c>
      <c r="K8758" t="b">
        <v>0</v>
      </c>
      <c r="L8758" t="s">
        <v>19</v>
      </c>
      <c r="M8758">
        <v>11</v>
      </c>
      <c r="N8758">
        <f>G8758/SUMIF(B:B,B8758,G:G)*100</f>
        <v>0.21919044587527095</v>
      </c>
      <c r="Q8758">
        <f>VLOOKUP(C8758, Categories_Pivot_Table!A:B, 2, FALSE)</f>
        <v>24.317096165933375</v>
      </c>
      <c r="T8758">
        <f t="shared" si="137"/>
        <v>2022</v>
      </c>
    </row>
    <row r="8759" spans="1:20" x14ac:dyDescent="0.2">
      <c r="A8759" t="s">
        <v>9016</v>
      </c>
      <c r="B8759" t="s">
        <v>76</v>
      </c>
      <c r="C8759" t="s">
        <v>38</v>
      </c>
      <c r="D8759" t="s">
        <v>100</v>
      </c>
      <c r="E8759">
        <v>20</v>
      </c>
      <c r="F8759">
        <v>5</v>
      </c>
      <c r="G8759">
        <v>100</v>
      </c>
      <c r="H8759" t="s">
        <v>29</v>
      </c>
      <c r="I8759" t="s">
        <v>18</v>
      </c>
      <c r="J8759" s="1">
        <v>45443</v>
      </c>
      <c r="K8759" t="b">
        <v>0</v>
      </c>
      <c r="L8759" t="s">
        <v>65</v>
      </c>
      <c r="M8759">
        <v>5</v>
      </c>
      <c r="N8759">
        <f>G8759/SUMIF(B:B,B8759,G:G)*100</f>
        <v>0.17026638175425451</v>
      </c>
      <c r="Q8759">
        <f>VLOOKUP(C8759, Categories_Pivot_Table!A:B, 2, FALSE)</f>
        <v>23.088790931989923</v>
      </c>
      <c r="T8759">
        <f t="shared" si="137"/>
        <v>2024</v>
      </c>
    </row>
    <row r="8760" spans="1:20" x14ac:dyDescent="0.2">
      <c r="A8760" t="s">
        <v>9017</v>
      </c>
      <c r="B8760" t="s">
        <v>81</v>
      </c>
      <c r="C8760" t="s">
        <v>135</v>
      </c>
      <c r="D8760" t="s">
        <v>325</v>
      </c>
      <c r="E8760">
        <v>30.5</v>
      </c>
      <c r="F8760">
        <v>8</v>
      </c>
      <c r="G8760">
        <v>244</v>
      </c>
      <c r="H8760" t="s">
        <v>56</v>
      </c>
      <c r="I8760" t="s">
        <v>18</v>
      </c>
      <c r="J8760" s="1">
        <v>44885</v>
      </c>
      <c r="K8760" t="b">
        <v>1</v>
      </c>
      <c r="L8760" t="s">
        <v>24</v>
      </c>
      <c r="M8760">
        <v>11</v>
      </c>
      <c r="N8760">
        <f>G8760/SUMIF(B:B,B8760,G:G)*100</f>
        <v>0.38634798236099782</v>
      </c>
      <c r="Q8760">
        <f>VLOOKUP(C8760, Categories_Pivot_Table!A:B, 2, FALSE)</f>
        <v>23.146341463414632</v>
      </c>
      <c r="T8760">
        <f t="shared" si="137"/>
        <v>2022</v>
      </c>
    </row>
    <row r="8761" spans="1:20" x14ac:dyDescent="0.2">
      <c r="A8761" t="s">
        <v>9018</v>
      </c>
      <c r="B8761" t="s">
        <v>173</v>
      </c>
      <c r="C8761" t="s">
        <v>135</v>
      </c>
      <c r="D8761" t="s">
        <v>188</v>
      </c>
      <c r="E8761">
        <v>33.5</v>
      </c>
      <c r="F8761">
        <v>9</v>
      </c>
      <c r="G8761">
        <v>301.5</v>
      </c>
      <c r="H8761" t="s">
        <v>56</v>
      </c>
      <c r="I8761" t="s">
        <v>46</v>
      </c>
      <c r="J8761" s="1">
        <v>44962</v>
      </c>
      <c r="K8761" t="b">
        <v>1</v>
      </c>
      <c r="L8761" t="s">
        <v>24</v>
      </c>
      <c r="M8761">
        <v>2</v>
      </c>
      <c r="N8761">
        <f>G8761/SUMIF(B:B,B8761,G:G)*100</f>
        <v>0.49579845751590995</v>
      </c>
      <c r="Q8761">
        <f>VLOOKUP(C8761, Categories_Pivot_Table!A:B, 2, FALSE)</f>
        <v>23.146341463414632</v>
      </c>
      <c r="T8761">
        <f t="shared" si="137"/>
        <v>2023</v>
      </c>
    </row>
    <row r="8762" spans="1:20" x14ac:dyDescent="0.2">
      <c r="A8762" t="s">
        <v>9019</v>
      </c>
      <c r="B8762" t="s">
        <v>21</v>
      </c>
      <c r="C8762" t="s">
        <v>38</v>
      </c>
      <c r="D8762" t="s">
        <v>39</v>
      </c>
      <c r="E8762">
        <v>12.5</v>
      </c>
      <c r="F8762">
        <v>10</v>
      </c>
      <c r="G8762">
        <v>125</v>
      </c>
      <c r="H8762" t="s">
        <v>56</v>
      </c>
      <c r="I8762" t="s">
        <v>46</v>
      </c>
      <c r="J8762" s="1">
        <v>44666</v>
      </c>
      <c r="K8762" t="b">
        <v>1</v>
      </c>
      <c r="L8762" t="s">
        <v>65</v>
      </c>
      <c r="M8762">
        <v>4</v>
      </c>
      <c r="N8762">
        <f>G8762/SUMIF(B:B,B8762,G:G)*100</f>
        <v>0.20248653464544608</v>
      </c>
      <c r="Q8762">
        <f>VLOOKUP(C8762, Categories_Pivot_Table!A:B, 2, FALSE)</f>
        <v>23.088790931989923</v>
      </c>
      <c r="T8762">
        <f t="shared" si="137"/>
        <v>2022</v>
      </c>
    </row>
    <row r="8763" spans="1:20" x14ac:dyDescent="0.2">
      <c r="A8763" t="s">
        <v>9020</v>
      </c>
      <c r="B8763" t="s">
        <v>71</v>
      </c>
      <c r="C8763" t="s">
        <v>22</v>
      </c>
      <c r="D8763" t="s">
        <v>147</v>
      </c>
      <c r="E8763">
        <v>32</v>
      </c>
      <c r="F8763">
        <v>4</v>
      </c>
      <c r="G8763">
        <v>128</v>
      </c>
      <c r="H8763" t="s">
        <v>17</v>
      </c>
      <c r="I8763" t="s">
        <v>18</v>
      </c>
      <c r="J8763" s="1">
        <v>45519</v>
      </c>
      <c r="K8763" t="b">
        <v>0</v>
      </c>
      <c r="L8763" t="s">
        <v>42</v>
      </c>
      <c r="M8763">
        <v>8</v>
      </c>
      <c r="N8763">
        <f>G8763/SUMIF(B:B,B8763,G:G)*100</f>
        <v>0.20279637184615995</v>
      </c>
      <c r="Q8763">
        <f>VLOOKUP(C8763, Categories_Pivot_Table!A:B, 2, FALSE)</f>
        <v>21.505681818181817</v>
      </c>
      <c r="T8763">
        <f t="shared" si="137"/>
        <v>2024</v>
      </c>
    </row>
    <row r="8764" spans="1:20" x14ac:dyDescent="0.2">
      <c r="A8764" t="s">
        <v>9021</v>
      </c>
      <c r="B8764" t="s">
        <v>90</v>
      </c>
      <c r="C8764" t="s">
        <v>135</v>
      </c>
      <c r="D8764" t="s">
        <v>1021</v>
      </c>
      <c r="E8764">
        <v>8</v>
      </c>
      <c r="F8764">
        <v>3</v>
      </c>
      <c r="G8764">
        <v>24</v>
      </c>
      <c r="H8764" t="s">
        <v>29</v>
      </c>
      <c r="I8764" t="s">
        <v>18</v>
      </c>
      <c r="J8764" s="1">
        <v>44738</v>
      </c>
      <c r="K8764" t="b">
        <v>0</v>
      </c>
      <c r="L8764" t="s">
        <v>24</v>
      </c>
      <c r="M8764">
        <v>6</v>
      </c>
      <c r="N8764">
        <f>G8764/SUMIF(B:B,B8764,G:G)*100</f>
        <v>4.0580298265192251E-2</v>
      </c>
      <c r="Q8764">
        <f>VLOOKUP(C8764, Categories_Pivot_Table!A:B, 2, FALSE)</f>
        <v>23.146341463414632</v>
      </c>
      <c r="T8764">
        <f t="shared" si="137"/>
        <v>2022</v>
      </c>
    </row>
    <row r="8765" spans="1:20" x14ac:dyDescent="0.2">
      <c r="A8765" t="s">
        <v>9022</v>
      </c>
      <c r="B8765" t="s">
        <v>76</v>
      </c>
      <c r="C8765" t="s">
        <v>22</v>
      </c>
      <c r="D8765" t="s">
        <v>67</v>
      </c>
      <c r="E8765">
        <v>27.5</v>
      </c>
      <c r="F8765">
        <v>8</v>
      </c>
      <c r="G8765">
        <v>220</v>
      </c>
      <c r="H8765" t="s">
        <v>29</v>
      </c>
      <c r="I8765" t="s">
        <v>46</v>
      </c>
      <c r="J8765" s="1">
        <v>45246</v>
      </c>
      <c r="K8765" t="b">
        <v>0</v>
      </c>
      <c r="L8765" t="s">
        <v>42</v>
      </c>
      <c r="M8765">
        <v>11</v>
      </c>
      <c r="N8765">
        <f>G8765/SUMIF(B:B,B8765,G:G)*100</f>
        <v>0.37458603985935995</v>
      </c>
      <c r="Q8765">
        <f>VLOOKUP(C8765, Categories_Pivot_Table!A:B, 2, FALSE)</f>
        <v>21.505681818181817</v>
      </c>
      <c r="T8765">
        <f t="shared" si="137"/>
        <v>2023</v>
      </c>
    </row>
    <row r="8766" spans="1:20" x14ac:dyDescent="0.2">
      <c r="A8766" t="s">
        <v>9023</v>
      </c>
      <c r="B8766" t="s">
        <v>87</v>
      </c>
      <c r="C8766" t="s">
        <v>22</v>
      </c>
      <c r="D8766" t="s">
        <v>272</v>
      </c>
      <c r="E8766">
        <v>5</v>
      </c>
      <c r="F8766">
        <v>5</v>
      </c>
      <c r="G8766">
        <v>25</v>
      </c>
      <c r="H8766" t="s">
        <v>56</v>
      </c>
      <c r="I8766" t="s">
        <v>46</v>
      </c>
      <c r="J8766" s="1">
        <v>44975</v>
      </c>
      <c r="K8766" t="b">
        <v>0</v>
      </c>
      <c r="L8766" t="s">
        <v>35</v>
      </c>
      <c r="M8766">
        <v>2</v>
      </c>
      <c r="N8766">
        <f>G8766/SUMIF(B:B,B8766,G:G)*100</f>
        <v>3.8439657425773016E-2</v>
      </c>
      <c r="Q8766">
        <f>VLOOKUP(C8766, Categories_Pivot_Table!A:B, 2, FALSE)</f>
        <v>21.505681818181817</v>
      </c>
      <c r="T8766">
        <f t="shared" si="137"/>
        <v>2023</v>
      </c>
    </row>
    <row r="8767" spans="1:20" x14ac:dyDescent="0.2">
      <c r="A8767" t="s">
        <v>9024</v>
      </c>
      <c r="B8767" t="s">
        <v>14</v>
      </c>
      <c r="C8767" t="s">
        <v>22</v>
      </c>
      <c r="D8767" t="s">
        <v>388</v>
      </c>
      <c r="E8767">
        <v>6.5</v>
      </c>
      <c r="F8767">
        <v>9</v>
      </c>
      <c r="G8767">
        <v>58.5</v>
      </c>
      <c r="H8767" t="s">
        <v>29</v>
      </c>
      <c r="I8767" t="s">
        <v>46</v>
      </c>
      <c r="J8767" s="1">
        <v>45513</v>
      </c>
      <c r="K8767" t="b">
        <v>1</v>
      </c>
      <c r="L8767" t="s">
        <v>65</v>
      </c>
      <c r="M8767">
        <v>8</v>
      </c>
      <c r="N8767">
        <f>G8767/SUMIF(B:B,B8767,G:G)*100</f>
        <v>9.524042101150211E-2</v>
      </c>
      <c r="Q8767">
        <f>VLOOKUP(C8767, Categories_Pivot_Table!A:B, 2, FALSE)</f>
        <v>21.505681818181817</v>
      </c>
      <c r="T8767">
        <f t="shared" si="137"/>
        <v>2024</v>
      </c>
    </row>
    <row r="8768" spans="1:20" x14ac:dyDescent="0.2">
      <c r="A8768" t="s">
        <v>9025</v>
      </c>
      <c r="B8768" t="s">
        <v>104</v>
      </c>
      <c r="C8768" t="s">
        <v>15</v>
      </c>
      <c r="D8768" t="s">
        <v>211</v>
      </c>
      <c r="E8768">
        <v>9.5</v>
      </c>
      <c r="F8768">
        <v>7</v>
      </c>
      <c r="G8768">
        <v>66.5</v>
      </c>
      <c r="H8768" t="s">
        <v>56</v>
      </c>
      <c r="I8768" t="s">
        <v>46</v>
      </c>
      <c r="J8768" s="1">
        <v>44897</v>
      </c>
      <c r="K8768" t="b">
        <v>0</v>
      </c>
      <c r="L8768" t="s">
        <v>65</v>
      </c>
      <c r="M8768">
        <v>12</v>
      </c>
      <c r="N8768">
        <f>G8768/SUMIF(B:B,B8768,G:G)*100</f>
        <v>0.10807209139811159</v>
      </c>
      <c r="Q8768">
        <f>VLOOKUP(C8768, Categories_Pivot_Table!A:B, 2, FALSE)</f>
        <v>23.063808900523561</v>
      </c>
      <c r="T8768">
        <f t="shared" si="137"/>
        <v>2022</v>
      </c>
    </row>
    <row r="8769" spans="1:20" x14ac:dyDescent="0.2">
      <c r="A8769" t="s">
        <v>9026</v>
      </c>
      <c r="B8769" t="s">
        <v>32</v>
      </c>
      <c r="C8769" t="s">
        <v>22</v>
      </c>
      <c r="D8769" t="s">
        <v>205</v>
      </c>
      <c r="E8769">
        <v>15.5</v>
      </c>
      <c r="F8769">
        <v>4</v>
      </c>
      <c r="G8769">
        <v>62</v>
      </c>
      <c r="H8769" t="s">
        <v>56</v>
      </c>
      <c r="I8769" t="s">
        <v>46</v>
      </c>
      <c r="J8769" s="1">
        <v>45180</v>
      </c>
      <c r="K8769" t="b">
        <v>0</v>
      </c>
      <c r="L8769" t="s">
        <v>19</v>
      </c>
      <c r="M8769">
        <v>9</v>
      </c>
      <c r="N8769">
        <f>G8769/SUMIF(B:B,B8769,G:G)*100</f>
        <v>0.10574340169701105</v>
      </c>
      <c r="Q8769">
        <f>VLOOKUP(C8769, Categories_Pivot_Table!A:B, 2, FALSE)</f>
        <v>21.505681818181817</v>
      </c>
      <c r="T8769">
        <f t="shared" si="137"/>
        <v>2023</v>
      </c>
    </row>
    <row r="8770" spans="1:20" x14ac:dyDescent="0.2">
      <c r="A8770" t="s">
        <v>9027</v>
      </c>
      <c r="B8770" t="s">
        <v>104</v>
      </c>
      <c r="C8770" t="s">
        <v>15</v>
      </c>
      <c r="D8770" t="s">
        <v>564</v>
      </c>
      <c r="E8770">
        <v>32</v>
      </c>
      <c r="F8770">
        <v>8</v>
      </c>
      <c r="G8770">
        <v>256</v>
      </c>
      <c r="H8770" t="s">
        <v>56</v>
      </c>
      <c r="I8770" t="s">
        <v>18</v>
      </c>
      <c r="J8770" s="1">
        <v>45537</v>
      </c>
      <c r="K8770" t="b">
        <v>1</v>
      </c>
      <c r="L8770" t="s">
        <v>19</v>
      </c>
      <c r="M8770">
        <v>9</v>
      </c>
      <c r="N8770">
        <f>G8770/SUMIF(B:B,B8770,G:G)*100</f>
        <v>0.41603692327694086</v>
      </c>
      <c r="Q8770">
        <f>VLOOKUP(C8770, Categories_Pivot_Table!A:B, 2, FALSE)</f>
        <v>23.063808900523561</v>
      </c>
      <c r="T8770">
        <f t="shared" ref="T8770:T8833" si="138">YEAR(J8770)</f>
        <v>2024</v>
      </c>
    </row>
    <row r="8771" spans="1:20" x14ac:dyDescent="0.2">
      <c r="A8771" t="s">
        <v>9028</v>
      </c>
      <c r="B8771" t="s">
        <v>14</v>
      </c>
      <c r="C8771" t="s">
        <v>48</v>
      </c>
      <c r="D8771" t="s">
        <v>195</v>
      </c>
      <c r="E8771">
        <v>20</v>
      </c>
      <c r="F8771">
        <v>3</v>
      </c>
      <c r="G8771">
        <v>60</v>
      </c>
      <c r="H8771" t="s">
        <v>29</v>
      </c>
      <c r="I8771" t="s">
        <v>18</v>
      </c>
      <c r="J8771" s="1">
        <v>44761</v>
      </c>
      <c r="K8771" t="b">
        <v>0</v>
      </c>
      <c r="L8771" t="s">
        <v>49</v>
      </c>
      <c r="M8771">
        <v>7</v>
      </c>
      <c r="N8771">
        <f>G8771/SUMIF(B:B,B8771,G:G)*100</f>
        <v>9.7682483088720115E-2</v>
      </c>
      <c r="Q8771">
        <f>VLOOKUP(C8771, Categories_Pivot_Table!A:B, 2, FALSE)</f>
        <v>23.348837209302324</v>
      </c>
      <c r="T8771">
        <f t="shared" si="138"/>
        <v>2022</v>
      </c>
    </row>
    <row r="8772" spans="1:20" x14ac:dyDescent="0.2">
      <c r="A8772" t="s">
        <v>9029</v>
      </c>
      <c r="B8772" t="s">
        <v>90</v>
      </c>
      <c r="C8772" t="s">
        <v>33</v>
      </c>
      <c r="D8772" t="s">
        <v>78</v>
      </c>
      <c r="E8772">
        <v>14</v>
      </c>
      <c r="F8772">
        <v>9</v>
      </c>
      <c r="G8772">
        <v>126</v>
      </c>
      <c r="H8772" t="s">
        <v>17</v>
      </c>
      <c r="I8772" t="s">
        <v>18</v>
      </c>
      <c r="J8772" s="1">
        <v>44758</v>
      </c>
      <c r="K8772" t="b">
        <v>0</v>
      </c>
      <c r="L8772" t="s">
        <v>35</v>
      </c>
      <c r="M8772">
        <v>7</v>
      </c>
      <c r="N8772">
        <f>G8772/SUMIF(B:B,B8772,G:G)*100</f>
        <v>0.21304656589225929</v>
      </c>
      <c r="Q8772">
        <f>VLOOKUP(C8772, Categories_Pivot_Table!A:B, 2, FALSE)</f>
        <v>23.300574345883856</v>
      </c>
      <c r="T8772">
        <f t="shared" si="138"/>
        <v>2022</v>
      </c>
    </row>
    <row r="8773" spans="1:20" x14ac:dyDescent="0.2">
      <c r="A8773" t="s">
        <v>9030</v>
      </c>
      <c r="B8773" t="s">
        <v>121</v>
      </c>
      <c r="C8773" t="s">
        <v>38</v>
      </c>
      <c r="D8773" t="s">
        <v>489</v>
      </c>
      <c r="E8773">
        <v>29</v>
      </c>
      <c r="F8773">
        <v>6</v>
      </c>
      <c r="G8773">
        <v>174</v>
      </c>
      <c r="H8773" t="s">
        <v>29</v>
      </c>
      <c r="I8773" t="s">
        <v>18</v>
      </c>
      <c r="J8773" s="1">
        <v>45485</v>
      </c>
      <c r="K8773" t="b">
        <v>1</v>
      </c>
      <c r="L8773" t="s">
        <v>65</v>
      </c>
      <c r="M8773">
        <v>7</v>
      </c>
      <c r="N8773">
        <f>G8773/SUMIF(B:B,B8773,G:G)*100</f>
        <v>0.26536323499134518</v>
      </c>
      <c r="Q8773">
        <f>VLOOKUP(C8773, Categories_Pivot_Table!A:B, 2, FALSE)</f>
        <v>23.088790931989923</v>
      </c>
      <c r="T8773">
        <f t="shared" si="138"/>
        <v>2024</v>
      </c>
    </row>
    <row r="8774" spans="1:20" x14ac:dyDescent="0.2">
      <c r="A8774" t="s">
        <v>9031</v>
      </c>
      <c r="B8774" t="s">
        <v>14</v>
      </c>
      <c r="C8774" t="s">
        <v>38</v>
      </c>
      <c r="D8774" t="s">
        <v>131</v>
      </c>
      <c r="E8774">
        <v>8</v>
      </c>
      <c r="F8774">
        <v>5</v>
      </c>
      <c r="G8774">
        <v>40</v>
      </c>
      <c r="H8774" t="s">
        <v>56</v>
      </c>
      <c r="I8774" t="s">
        <v>46</v>
      </c>
      <c r="J8774" s="1">
        <v>45439</v>
      </c>
      <c r="K8774" t="b">
        <v>1</v>
      </c>
      <c r="L8774" t="s">
        <v>19</v>
      </c>
      <c r="M8774">
        <v>5</v>
      </c>
      <c r="N8774">
        <f>G8774/SUMIF(B:B,B8774,G:G)*100</f>
        <v>6.5121655392480077E-2</v>
      </c>
      <c r="Q8774">
        <f>VLOOKUP(C8774, Categories_Pivot_Table!A:B, 2, FALSE)</f>
        <v>23.088790931989923</v>
      </c>
      <c r="T8774">
        <f t="shared" si="138"/>
        <v>2024</v>
      </c>
    </row>
    <row r="8775" spans="1:20" x14ac:dyDescent="0.2">
      <c r="A8775" t="s">
        <v>9032</v>
      </c>
      <c r="B8775" t="s">
        <v>87</v>
      </c>
      <c r="C8775" t="s">
        <v>27</v>
      </c>
      <c r="D8775" t="s">
        <v>538</v>
      </c>
      <c r="E8775">
        <v>11</v>
      </c>
      <c r="F8775">
        <v>4</v>
      </c>
      <c r="G8775">
        <v>44</v>
      </c>
      <c r="H8775" t="s">
        <v>17</v>
      </c>
      <c r="I8775" t="s">
        <v>46</v>
      </c>
      <c r="J8775" s="1">
        <v>44881</v>
      </c>
      <c r="K8775" t="b">
        <v>0</v>
      </c>
      <c r="L8775" t="s">
        <v>30</v>
      </c>
      <c r="M8775">
        <v>11</v>
      </c>
      <c r="N8775">
        <f>G8775/SUMIF(B:B,B8775,G:G)*100</f>
        <v>6.7653797069360519E-2</v>
      </c>
      <c r="Q8775">
        <f>VLOOKUP(C8775, Categories_Pivot_Table!A:B, 2, FALSE)</f>
        <v>25.013711734693878</v>
      </c>
      <c r="T8775">
        <f t="shared" si="138"/>
        <v>2022</v>
      </c>
    </row>
    <row r="8776" spans="1:20" x14ac:dyDescent="0.2">
      <c r="A8776" t="s">
        <v>9033</v>
      </c>
      <c r="B8776" t="s">
        <v>118</v>
      </c>
      <c r="C8776" t="s">
        <v>27</v>
      </c>
      <c r="D8776" t="s">
        <v>28</v>
      </c>
      <c r="E8776">
        <v>21.5</v>
      </c>
      <c r="F8776">
        <v>5</v>
      </c>
      <c r="G8776">
        <v>107.5</v>
      </c>
      <c r="H8776" t="s">
        <v>29</v>
      </c>
      <c r="I8776" t="s">
        <v>46</v>
      </c>
      <c r="J8776" s="1">
        <v>44777</v>
      </c>
      <c r="K8776" t="b">
        <v>0</v>
      </c>
      <c r="L8776" t="s">
        <v>42</v>
      </c>
      <c r="M8776">
        <v>8</v>
      </c>
      <c r="N8776">
        <f>G8776/SUMIF(B:B,B8776,G:G)*100</f>
        <v>0.17681793509548169</v>
      </c>
      <c r="Q8776">
        <f>VLOOKUP(C8776, Categories_Pivot_Table!A:B, 2, FALSE)</f>
        <v>25.013711734693878</v>
      </c>
      <c r="T8776">
        <f t="shared" si="138"/>
        <v>2022</v>
      </c>
    </row>
    <row r="8777" spans="1:20" x14ac:dyDescent="0.2">
      <c r="A8777" t="s">
        <v>9034</v>
      </c>
      <c r="B8777" t="s">
        <v>87</v>
      </c>
      <c r="C8777" t="s">
        <v>38</v>
      </c>
      <c r="D8777" t="s">
        <v>41</v>
      </c>
      <c r="E8777">
        <v>23</v>
      </c>
      <c r="F8777">
        <v>2</v>
      </c>
      <c r="G8777">
        <v>40</v>
      </c>
      <c r="H8777" t="s">
        <v>17</v>
      </c>
      <c r="I8777" t="s">
        <v>46</v>
      </c>
      <c r="J8777" s="1">
        <v>45131</v>
      </c>
      <c r="K8777" t="b">
        <v>0</v>
      </c>
      <c r="L8777" t="s">
        <v>19</v>
      </c>
      <c r="M8777">
        <v>7</v>
      </c>
      <c r="N8777">
        <f>G8777/SUMIF(B:B,B8777,G:G)*100</f>
        <v>6.1503451881236834E-2</v>
      </c>
      <c r="Q8777">
        <f>VLOOKUP(C8777, Categories_Pivot_Table!A:B, 2, FALSE)</f>
        <v>23.088790931989923</v>
      </c>
      <c r="T8777">
        <f t="shared" si="138"/>
        <v>2023</v>
      </c>
    </row>
    <row r="8778" spans="1:20" x14ac:dyDescent="0.2">
      <c r="A8778" t="s">
        <v>9035</v>
      </c>
      <c r="B8778" t="s">
        <v>14</v>
      </c>
      <c r="C8778" t="s">
        <v>74</v>
      </c>
      <c r="D8778" t="s">
        <v>248</v>
      </c>
      <c r="E8778">
        <v>15.5</v>
      </c>
      <c r="F8778">
        <v>2</v>
      </c>
      <c r="G8778">
        <v>31</v>
      </c>
      <c r="H8778" t="s">
        <v>29</v>
      </c>
      <c r="I8778" t="s">
        <v>46</v>
      </c>
      <c r="J8778" s="1">
        <v>44624</v>
      </c>
      <c r="K8778" t="b">
        <v>0</v>
      </c>
      <c r="L8778" t="s">
        <v>65</v>
      </c>
      <c r="M8778">
        <v>3</v>
      </c>
      <c r="N8778">
        <f>G8778/SUMIF(B:B,B8778,G:G)*100</f>
        <v>5.0469282929172063E-2</v>
      </c>
      <c r="Q8778">
        <f>VLOOKUP(C8778, Categories_Pivot_Table!A:B, 2, FALSE)</f>
        <v>24.317096165933375</v>
      </c>
      <c r="T8778">
        <f t="shared" si="138"/>
        <v>2022</v>
      </c>
    </row>
    <row r="8779" spans="1:20" x14ac:dyDescent="0.2">
      <c r="A8779" t="s">
        <v>9036</v>
      </c>
      <c r="B8779" t="s">
        <v>26</v>
      </c>
      <c r="C8779" t="s">
        <v>74</v>
      </c>
      <c r="D8779" t="s">
        <v>931</v>
      </c>
      <c r="E8779">
        <v>30.5</v>
      </c>
      <c r="F8779">
        <v>4</v>
      </c>
      <c r="G8779">
        <v>122</v>
      </c>
      <c r="H8779" t="s">
        <v>56</v>
      </c>
      <c r="I8779" t="s">
        <v>46</v>
      </c>
      <c r="J8779" s="1">
        <v>45596</v>
      </c>
      <c r="K8779" t="b">
        <v>0</v>
      </c>
      <c r="L8779" t="s">
        <v>42</v>
      </c>
      <c r="M8779">
        <v>10</v>
      </c>
      <c r="N8779">
        <f>G8779/SUMIF(B:B,B8779,G:G)*100</f>
        <v>0.19662672350575777</v>
      </c>
      <c r="Q8779">
        <f>VLOOKUP(C8779, Categories_Pivot_Table!A:B, 2, FALSE)</f>
        <v>24.317096165933375</v>
      </c>
      <c r="T8779">
        <f t="shared" si="138"/>
        <v>2024</v>
      </c>
    </row>
    <row r="8780" spans="1:20" x14ac:dyDescent="0.2">
      <c r="A8780" t="s">
        <v>9037</v>
      </c>
      <c r="B8780" t="s">
        <v>14</v>
      </c>
      <c r="C8780" t="s">
        <v>22</v>
      </c>
      <c r="D8780" t="s">
        <v>272</v>
      </c>
      <c r="E8780">
        <v>5</v>
      </c>
      <c r="F8780">
        <v>6</v>
      </c>
      <c r="G8780">
        <v>30</v>
      </c>
      <c r="H8780" t="s">
        <v>56</v>
      </c>
      <c r="I8780" t="s">
        <v>46</v>
      </c>
      <c r="J8780" s="1">
        <v>44679</v>
      </c>
      <c r="K8780" t="b">
        <v>0</v>
      </c>
      <c r="L8780" t="s">
        <v>42</v>
      </c>
      <c r="M8780">
        <v>4</v>
      </c>
      <c r="N8780">
        <f>G8780/SUMIF(B:B,B8780,G:G)*100</f>
        <v>4.8841241544360058E-2</v>
      </c>
      <c r="Q8780">
        <f>VLOOKUP(C8780, Categories_Pivot_Table!A:B, 2, FALSE)</f>
        <v>21.505681818181817</v>
      </c>
      <c r="T8780">
        <f t="shared" si="138"/>
        <v>2022</v>
      </c>
    </row>
    <row r="8781" spans="1:20" x14ac:dyDescent="0.2">
      <c r="A8781" t="s">
        <v>9038</v>
      </c>
      <c r="B8781" t="s">
        <v>37</v>
      </c>
      <c r="C8781" t="s">
        <v>22</v>
      </c>
      <c r="D8781" t="s">
        <v>157</v>
      </c>
      <c r="E8781">
        <v>12.5</v>
      </c>
      <c r="F8781">
        <v>1</v>
      </c>
      <c r="G8781">
        <v>12.5</v>
      </c>
      <c r="H8781" t="s">
        <v>29</v>
      </c>
      <c r="I8781" t="s">
        <v>18</v>
      </c>
      <c r="J8781" s="1">
        <v>45117</v>
      </c>
      <c r="K8781" t="b">
        <v>1</v>
      </c>
      <c r="L8781" t="s">
        <v>19</v>
      </c>
      <c r="M8781">
        <v>7</v>
      </c>
      <c r="N8781">
        <f>G8781/SUMIF(B:B,B8781,G:G)*100</f>
        <v>1.8663819812018007E-2</v>
      </c>
      <c r="Q8781">
        <f>VLOOKUP(C8781, Categories_Pivot_Table!A:B, 2, FALSE)</f>
        <v>21.505681818181817</v>
      </c>
      <c r="T8781">
        <f t="shared" si="138"/>
        <v>2023</v>
      </c>
    </row>
    <row r="8782" spans="1:20" x14ac:dyDescent="0.2">
      <c r="A8782" t="s">
        <v>9039</v>
      </c>
      <c r="B8782" t="s">
        <v>113</v>
      </c>
      <c r="C8782" t="s">
        <v>27</v>
      </c>
      <c r="D8782" t="s">
        <v>380</v>
      </c>
      <c r="E8782">
        <v>41</v>
      </c>
      <c r="F8782">
        <v>10</v>
      </c>
      <c r="G8782">
        <v>410</v>
      </c>
      <c r="H8782" t="s">
        <v>29</v>
      </c>
      <c r="I8782" t="s">
        <v>18</v>
      </c>
      <c r="J8782" s="1">
        <v>44802</v>
      </c>
      <c r="K8782" t="b">
        <v>1</v>
      </c>
      <c r="L8782" t="s">
        <v>19</v>
      </c>
      <c r="M8782">
        <v>8</v>
      </c>
      <c r="N8782">
        <f>G8782/SUMIF(B:B,B8782,G:G)*100</f>
        <v>0.67508603230533648</v>
      </c>
      <c r="Q8782">
        <f>VLOOKUP(C8782, Categories_Pivot_Table!A:B, 2, FALSE)</f>
        <v>25.013711734693878</v>
      </c>
      <c r="T8782">
        <f t="shared" si="138"/>
        <v>2022</v>
      </c>
    </row>
    <row r="8783" spans="1:20" x14ac:dyDescent="0.2">
      <c r="A8783" t="s">
        <v>9040</v>
      </c>
      <c r="B8783" t="s">
        <v>87</v>
      </c>
      <c r="C8783" t="s">
        <v>74</v>
      </c>
      <c r="D8783" t="s">
        <v>415</v>
      </c>
      <c r="E8783">
        <v>41</v>
      </c>
      <c r="F8783">
        <v>8</v>
      </c>
      <c r="G8783">
        <v>328</v>
      </c>
      <c r="H8783" t="s">
        <v>29</v>
      </c>
      <c r="I8783" t="s">
        <v>18</v>
      </c>
      <c r="J8783" s="1">
        <v>44706</v>
      </c>
      <c r="K8783" t="b">
        <v>1</v>
      </c>
      <c r="L8783" t="s">
        <v>30</v>
      </c>
      <c r="M8783">
        <v>5</v>
      </c>
      <c r="N8783">
        <f>G8783/SUMIF(B:B,B8783,G:G)*100</f>
        <v>0.50432830542614204</v>
      </c>
      <c r="Q8783">
        <f>VLOOKUP(C8783, Categories_Pivot_Table!A:B, 2, FALSE)</f>
        <v>24.317096165933375</v>
      </c>
      <c r="T8783">
        <f t="shared" si="138"/>
        <v>2022</v>
      </c>
    </row>
    <row r="8784" spans="1:20" x14ac:dyDescent="0.2">
      <c r="A8784" t="s">
        <v>9041</v>
      </c>
      <c r="B8784" t="s">
        <v>128</v>
      </c>
      <c r="C8784" t="s">
        <v>22</v>
      </c>
      <c r="D8784" t="s">
        <v>948</v>
      </c>
      <c r="E8784">
        <v>11</v>
      </c>
      <c r="F8784">
        <v>8</v>
      </c>
      <c r="G8784">
        <v>88</v>
      </c>
      <c r="H8784" t="s">
        <v>56</v>
      </c>
      <c r="I8784" t="s">
        <v>18</v>
      </c>
      <c r="J8784" s="1">
        <v>45352</v>
      </c>
      <c r="K8784" t="b">
        <v>0</v>
      </c>
      <c r="L8784" t="s">
        <v>65</v>
      </c>
      <c r="M8784">
        <v>3</v>
      </c>
      <c r="N8784">
        <f>G8784/SUMIF(B:B,B8784,G:G)*100</f>
        <v>0.12855723718810261</v>
      </c>
      <c r="Q8784">
        <f>VLOOKUP(C8784, Categories_Pivot_Table!A:B, 2, FALSE)</f>
        <v>21.505681818181817</v>
      </c>
      <c r="T8784">
        <f t="shared" si="138"/>
        <v>2024</v>
      </c>
    </row>
    <row r="8785" spans="1:20" x14ac:dyDescent="0.2">
      <c r="A8785" t="s">
        <v>9042</v>
      </c>
      <c r="B8785" t="s">
        <v>37</v>
      </c>
      <c r="C8785" t="s">
        <v>15</v>
      </c>
      <c r="D8785" t="s">
        <v>177</v>
      </c>
      <c r="E8785">
        <v>5</v>
      </c>
      <c r="F8785">
        <v>1</v>
      </c>
      <c r="G8785">
        <v>5</v>
      </c>
      <c r="H8785" t="s">
        <v>56</v>
      </c>
      <c r="I8785" t="s">
        <v>46</v>
      </c>
      <c r="J8785" s="1">
        <v>45506</v>
      </c>
      <c r="K8785" t="b">
        <v>0</v>
      </c>
      <c r="L8785" t="s">
        <v>65</v>
      </c>
      <c r="M8785">
        <v>8</v>
      </c>
      <c r="N8785">
        <f>G8785/SUMIF(B:B,B8785,G:G)*100</f>
        <v>7.4655279248072026E-3</v>
      </c>
      <c r="Q8785">
        <f>VLOOKUP(C8785, Categories_Pivot_Table!A:B, 2, FALSE)</f>
        <v>23.063808900523561</v>
      </c>
      <c r="T8785">
        <f t="shared" si="138"/>
        <v>2024</v>
      </c>
    </row>
    <row r="8786" spans="1:20" x14ac:dyDescent="0.2">
      <c r="A8786" t="s">
        <v>9043</v>
      </c>
      <c r="B8786" t="s">
        <v>84</v>
      </c>
      <c r="C8786" t="s">
        <v>135</v>
      </c>
      <c r="D8786" t="s">
        <v>358</v>
      </c>
      <c r="E8786">
        <v>32</v>
      </c>
      <c r="F8786">
        <v>9</v>
      </c>
      <c r="G8786">
        <v>288</v>
      </c>
      <c r="H8786" t="s">
        <v>29</v>
      </c>
      <c r="I8786" t="s">
        <v>18</v>
      </c>
      <c r="J8786" s="1">
        <v>45538</v>
      </c>
      <c r="K8786" t="b">
        <v>1</v>
      </c>
      <c r="L8786" t="s">
        <v>49</v>
      </c>
      <c r="M8786">
        <v>9</v>
      </c>
      <c r="N8786">
        <f>G8786/SUMIF(B:B,B8786,G:G)*100</f>
        <v>0.46626462136236696</v>
      </c>
      <c r="Q8786">
        <f>VLOOKUP(C8786, Categories_Pivot_Table!A:B, 2, FALSE)</f>
        <v>23.146341463414632</v>
      </c>
      <c r="T8786">
        <f t="shared" si="138"/>
        <v>2024</v>
      </c>
    </row>
    <row r="8787" spans="1:20" x14ac:dyDescent="0.2">
      <c r="A8787" t="s">
        <v>9044</v>
      </c>
      <c r="B8787" t="s">
        <v>87</v>
      </c>
      <c r="C8787" t="s">
        <v>27</v>
      </c>
      <c r="D8787" t="s">
        <v>1201</v>
      </c>
      <c r="E8787">
        <v>26</v>
      </c>
      <c r="F8787">
        <v>5</v>
      </c>
      <c r="G8787">
        <v>130</v>
      </c>
      <c r="H8787" t="s">
        <v>29</v>
      </c>
      <c r="I8787" t="s">
        <v>46</v>
      </c>
      <c r="J8787" s="1">
        <v>44811</v>
      </c>
      <c r="K8787" t="b">
        <v>0</v>
      </c>
      <c r="L8787" t="s">
        <v>30</v>
      </c>
      <c r="M8787">
        <v>9</v>
      </c>
      <c r="N8787">
        <f>G8787/SUMIF(B:B,B8787,G:G)*100</f>
        <v>0.1998862186140197</v>
      </c>
      <c r="Q8787">
        <f>VLOOKUP(C8787, Categories_Pivot_Table!A:B, 2, FALSE)</f>
        <v>25.013711734693878</v>
      </c>
      <c r="T8787">
        <f t="shared" si="138"/>
        <v>2022</v>
      </c>
    </row>
    <row r="8788" spans="1:20" x14ac:dyDescent="0.2">
      <c r="A8788" t="s">
        <v>9045</v>
      </c>
      <c r="B8788" t="s">
        <v>95</v>
      </c>
      <c r="C8788" t="s">
        <v>48</v>
      </c>
      <c r="D8788" t="s">
        <v>302</v>
      </c>
      <c r="E8788">
        <v>15.5</v>
      </c>
      <c r="F8788">
        <v>8</v>
      </c>
      <c r="G8788">
        <v>124</v>
      </c>
      <c r="H8788" t="s">
        <v>17</v>
      </c>
      <c r="I8788" t="s">
        <v>18</v>
      </c>
      <c r="J8788" s="1">
        <v>44665</v>
      </c>
      <c r="K8788" t="b">
        <v>0</v>
      </c>
      <c r="L8788" t="s">
        <v>42</v>
      </c>
      <c r="M8788">
        <v>4</v>
      </c>
      <c r="N8788">
        <f>G8788/SUMIF(B:B,B8788,G:G)*100</f>
        <v>0.18410874293816767</v>
      </c>
      <c r="Q8788">
        <f>VLOOKUP(C8788, Categories_Pivot_Table!A:B, 2, FALSE)</f>
        <v>23.348837209302324</v>
      </c>
      <c r="T8788">
        <f t="shared" si="138"/>
        <v>2022</v>
      </c>
    </row>
    <row r="8789" spans="1:20" x14ac:dyDescent="0.2">
      <c r="A8789" t="s">
        <v>9046</v>
      </c>
      <c r="B8789" t="s">
        <v>173</v>
      </c>
      <c r="C8789" t="s">
        <v>22</v>
      </c>
      <c r="D8789" t="s">
        <v>41</v>
      </c>
      <c r="E8789">
        <v>23</v>
      </c>
      <c r="F8789">
        <v>5</v>
      </c>
      <c r="G8789">
        <v>40</v>
      </c>
      <c r="H8789" t="s">
        <v>17</v>
      </c>
      <c r="I8789" t="s">
        <v>46</v>
      </c>
      <c r="J8789" s="1">
        <v>44711</v>
      </c>
      <c r="K8789" t="b">
        <v>0</v>
      </c>
      <c r="L8789" t="s">
        <v>19</v>
      </c>
      <c r="M8789">
        <v>5</v>
      </c>
      <c r="N8789">
        <f>G8789/SUMIF(B:B,B8789,G:G)*100</f>
        <v>6.577757313643913E-2</v>
      </c>
      <c r="Q8789">
        <f>VLOOKUP(C8789, Categories_Pivot_Table!A:B, 2, FALSE)</f>
        <v>21.505681818181817</v>
      </c>
      <c r="T8789">
        <f t="shared" si="138"/>
        <v>2022</v>
      </c>
    </row>
    <row r="8790" spans="1:20" x14ac:dyDescent="0.2">
      <c r="A8790" t="s">
        <v>9047</v>
      </c>
      <c r="B8790" t="s">
        <v>84</v>
      </c>
      <c r="C8790" t="s">
        <v>38</v>
      </c>
      <c r="D8790" t="s">
        <v>264</v>
      </c>
      <c r="E8790">
        <v>39.5</v>
      </c>
      <c r="F8790">
        <v>5</v>
      </c>
      <c r="G8790">
        <v>197.5</v>
      </c>
      <c r="H8790" t="s">
        <v>17</v>
      </c>
      <c r="I8790" t="s">
        <v>46</v>
      </c>
      <c r="J8790" s="1">
        <v>45308</v>
      </c>
      <c r="K8790" t="b">
        <v>0</v>
      </c>
      <c r="L8790" t="s">
        <v>30</v>
      </c>
      <c r="M8790">
        <v>1</v>
      </c>
      <c r="N8790">
        <f>G8790/SUMIF(B:B,B8790,G:G)*100</f>
        <v>0.31974743999676208</v>
      </c>
      <c r="Q8790">
        <f>VLOOKUP(C8790, Categories_Pivot_Table!A:B, 2, FALSE)</f>
        <v>23.088790931989923</v>
      </c>
      <c r="T8790">
        <f t="shared" si="138"/>
        <v>2024</v>
      </c>
    </row>
    <row r="8791" spans="1:20" x14ac:dyDescent="0.2">
      <c r="A8791" t="s">
        <v>9048</v>
      </c>
      <c r="B8791" t="s">
        <v>104</v>
      </c>
      <c r="C8791" t="s">
        <v>15</v>
      </c>
      <c r="D8791" t="s">
        <v>1369</v>
      </c>
      <c r="E8791">
        <v>8</v>
      </c>
      <c r="F8791">
        <v>5</v>
      </c>
      <c r="G8791">
        <v>40</v>
      </c>
      <c r="H8791" t="s">
        <v>17</v>
      </c>
      <c r="I8791" t="s">
        <v>18</v>
      </c>
      <c r="J8791" s="1">
        <v>45348</v>
      </c>
      <c r="K8791" t="b">
        <v>0</v>
      </c>
      <c r="L8791" t="s">
        <v>19</v>
      </c>
      <c r="M8791">
        <v>2</v>
      </c>
      <c r="N8791">
        <f>G8791/SUMIF(B:B,B8791,G:G)*100</f>
        <v>6.5005769262022006E-2</v>
      </c>
      <c r="Q8791">
        <f>VLOOKUP(C8791, Categories_Pivot_Table!A:B, 2, FALSE)</f>
        <v>23.063808900523561</v>
      </c>
      <c r="T8791">
        <f t="shared" si="138"/>
        <v>2024</v>
      </c>
    </row>
    <row r="8792" spans="1:20" x14ac:dyDescent="0.2">
      <c r="A8792" t="s">
        <v>9049</v>
      </c>
      <c r="B8792" t="s">
        <v>118</v>
      </c>
      <c r="C8792" t="s">
        <v>27</v>
      </c>
      <c r="D8792" t="s">
        <v>1201</v>
      </c>
      <c r="E8792">
        <v>26</v>
      </c>
      <c r="F8792">
        <v>3</v>
      </c>
      <c r="G8792">
        <v>78</v>
      </c>
      <c r="H8792" t="s">
        <v>17</v>
      </c>
      <c r="I8792" t="s">
        <v>46</v>
      </c>
      <c r="J8792" s="1">
        <v>44761</v>
      </c>
      <c r="K8792" t="b">
        <v>0</v>
      </c>
      <c r="L8792" t="s">
        <v>49</v>
      </c>
      <c r="M8792">
        <v>7</v>
      </c>
      <c r="N8792">
        <f>G8792/SUMIF(B:B,B8792,G:G)*100</f>
        <v>0.12829580406927973</v>
      </c>
      <c r="Q8792">
        <f>VLOOKUP(C8792, Categories_Pivot_Table!A:B, 2, FALSE)</f>
        <v>25.013711734693878</v>
      </c>
      <c r="T8792">
        <f t="shared" si="138"/>
        <v>2022</v>
      </c>
    </row>
    <row r="8793" spans="1:20" x14ac:dyDescent="0.2">
      <c r="A8793" t="s">
        <v>9050</v>
      </c>
      <c r="B8793" t="s">
        <v>63</v>
      </c>
      <c r="C8793" t="s">
        <v>33</v>
      </c>
      <c r="D8793" t="s">
        <v>78</v>
      </c>
      <c r="E8793">
        <v>14</v>
      </c>
      <c r="F8793">
        <v>5</v>
      </c>
      <c r="G8793">
        <v>70</v>
      </c>
      <c r="H8793" t="s">
        <v>56</v>
      </c>
      <c r="I8793" t="s">
        <v>46</v>
      </c>
      <c r="J8793" s="1">
        <v>44837</v>
      </c>
      <c r="K8793" t="b">
        <v>0</v>
      </c>
      <c r="L8793" t="s">
        <v>19</v>
      </c>
      <c r="M8793">
        <v>10</v>
      </c>
      <c r="N8793">
        <f>G8793/SUMIF(B:B,B8793,G:G)*100</f>
        <v>0.11564895585514143</v>
      </c>
      <c r="Q8793">
        <f>VLOOKUP(C8793, Categories_Pivot_Table!A:B, 2, FALSE)</f>
        <v>23.300574345883856</v>
      </c>
      <c r="T8793">
        <f t="shared" si="138"/>
        <v>2022</v>
      </c>
    </row>
    <row r="8794" spans="1:20" x14ac:dyDescent="0.2">
      <c r="A8794" t="s">
        <v>9051</v>
      </c>
      <c r="B8794" t="s">
        <v>51</v>
      </c>
      <c r="C8794" t="s">
        <v>135</v>
      </c>
      <c r="D8794" t="s">
        <v>216</v>
      </c>
      <c r="E8794">
        <v>14</v>
      </c>
      <c r="F8794">
        <v>10</v>
      </c>
      <c r="G8794">
        <v>140</v>
      </c>
      <c r="H8794" t="s">
        <v>17</v>
      </c>
      <c r="I8794" t="s">
        <v>18</v>
      </c>
      <c r="J8794" s="1">
        <v>44989</v>
      </c>
      <c r="K8794" t="b">
        <v>0</v>
      </c>
      <c r="L8794" t="s">
        <v>35</v>
      </c>
      <c r="M8794">
        <v>3</v>
      </c>
      <c r="N8794">
        <f>G8794/SUMIF(B:B,B8794,G:G)*100</f>
        <v>0.21703070984544315</v>
      </c>
      <c r="Q8794">
        <f>VLOOKUP(C8794, Categories_Pivot_Table!A:B, 2, FALSE)</f>
        <v>23.146341463414632</v>
      </c>
      <c r="T8794">
        <f t="shared" si="138"/>
        <v>2023</v>
      </c>
    </row>
    <row r="8795" spans="1:20" x14ac:dyDescent="0.2">
      <c r="A8795" t="s">
        <v>9052</v>
      </c>
      <c r="B8795" t="s">
        <v>32</v>
      </c>
      <c r="C8795" t="s">
        <v>27</v>
      </c>
      <c r="D8795" t="s">
        <v>1069</v>
      </c>
      <c r="E8795">
        <v>18.5</v>
      </c>
      <c r="F8795">
        <v>6</v>
      </c>
      <c r="G8795">
        <v>111</v>
      </c>
      <c r="H8795" t="s">
        <v>29</v>
      </c>
      <c r="I8795" t="s">
        <v>18</v>
      </c>
      <c r="J8795" s="1">
        <v>45246</v>
      </c>
      <c r="K8795" t="b">
        <v>0</v>
      </c>
      <c r="L8795" t="s">
        <v>42</v>
      </c>
      <c r="M8795">
        <v>11</v>
      </c>
      <c r="N8795">
        <f>G8795/SUMIF(B:B,B8795,G:G)*100</f>
        <v>0.18931479981239072</v>
      </c>
      <c r="Q8795">
        <f>VLOOKUP(C8795, Categories_Pivot_Table!A:B, 2, FALSE)</f>
        <v>25.013711734693878</v>
      </c>
      <c r="T8795">
        <f t="shared" si="138"/>
        <v>2023</v>
      </c>
    </row>
    <row r="8796" spans="1:20" x14ac:dyDescent="0.2">
      <c r="A8796" t="s">
        <v>9053</v>
      </c>
      <c r="B8796" t="s">
        <v>128</v>
      </c>
      <c r="C8796" t="s">
        <v>135</v>
      </c>
      <c r="D8796" t="s">
        <v>163</v>
      </c>
      <c r="E8796">
        <v>36.5</v>
      </c>
      <c r="F8796">
        <v>4</v>
      </c>
      <c r="G8796">
        <v>146</v>
      </c>
      <c r="H8796" t="s">
        <v>29</v>
      </c>
      <c r="I8796" t="s">
        <v>18</v>
      </c>
      <c r="J8796" s="1">
        <v>44746</v>
      </c>
      <c r="K8796" t="b">
        <v>1</v>
      </c>
      <c r="L8796" t="s">
        <v>19</v>
      </c>
      <c r="M8796">
        <v>7</v>
      </c>
      <c r="N8796">
        <f>G8796/SUMIF(B:B,B8796,G:G)*100</f>
        <v>0.21328814351662478</v>
      </c>
      <c r="Q8796">
        <f>VLOOKUP(C8796, Categories_Pivot_Table!A:B, 2, FALSE)</f>
        <v>23.146341463414632</v>
      </c>
      <c r="T8796">
        <f t="shared" si="138"/>
        <v>2022</v>
      </c>
    </row>
    <row r="8797" spans="1:20" x14ac:dyDescent="0.2">
      <c r="A8797" t="s">
        <v>9054</v>
      </c>
      <c r="B8797" t="s">
        <v>95</v>
      </c>
      <c r="C8797" t="s">
        <v>48</v>
      </c>
      <c r="D8797" t="s">
        <v>294</v>
      </c>
      <c r="E8797">
        <v>6.5</v>
      </c>
      <c r="F8797">
        <v>10</v>
      </c>
      <c r="G8797">
        <v>65</v>
      </c>
      <c r="H8797" t="s">
        <v>29</v>
      </c>
      <c r="I8797" t="s">
        <v>18</v>
      </c>
      <c r="J8797" s="1">
        <v>44750</v>
      </c>
      <c r="K8797" t="b">
        <v>0</v>
      </c>
      <c r="L8797" t="s">
        <v>65</v>
      </c>
      <c r="M8797">
        <v>7</v>
      </c>
      <c r="N8797">
        <f>G8797/SUMIF(B:B,B8797,G:G)*100</f>
        <v>9.6508615249845955E-2</v>
      </c>
      <c r="Q8797">
        <f>VLOOKUP(C8797, Categories_Pivot_Table!A:B, 2, FALSE)</f>
        <v>23.348837209302324</v>
      </c>
      <c r="T8797">
        <f t="shared" si="138"/>
        <v>2022</v>
      </c>
    </row>
    <row r="8798" spans="1:20" x14ac:dyDescent="0.2">
      <c r="A8798" t="s">
        <v>9055</v>
      </c>
      <c r="B8798" t="s">
        <v>118</v>
      </c>
      <c r="C8798" t="s">
        <v>74</v>
      </c>
      <c r="D8798" t="s">
        <v>41</v>
      </c>
      <c r="E8798">
        <v>23</v>
      </c>
      <c r="F8798">
        <v>7</v>
      </c>
      <c r="G8798">
        <v>234.5</v>
      </c>
      <c r="H8798" t="s">
        <v>29</v>
      </c>
      <c r="I8798" t="s">
        <v>18</v>
      </c>
      <c r="J8798" s="1">
        <v>44669</v>
      </c>
      <c r="K8798" t="b">
        <v>0</v>
      </c>
      <c r="L8798" t="s">
        <v>19</v>
      </c>
      <c r="M8798">
        <v>4</v>
      </c>
      <c r="N8798">
        <f>G8798/SUMIF(B:B,B8798,G:G)*100</f>
        <v>0.38570982120828329</v>
      </c>
      <c r="Q8798">
        <f>VLOOKUP(C8798, Categories_Pivot_Table!A:B, 2, FALSE)</f>
        <v>24.317096165933375</v>
      </c>
      <c r="T8798">
        <f t="shared" si="138"/>
        <v>2022</v>
      </c>
    </row>
    <row r="8799" spans="1:20" x14ac:dyDescent="0.2">
      <c r="A8799" t="s">
        <v>9056</v>
      </c>
      <c r="B8799" t="s">
        <v>95</v>
      </c>
      <c r="C8799" t="s">
        <v>22</v>
      </c>
      <c r="D8799" t="s">
        <v>205</v>
      </c>
      <c r="E8799">
        <v>15.5</v>
      </c>
      <c r="F8799">
        <v>3</v>
      </c>
      <c r="G8799">
        <v>46.5</v>
      </c>
      <c r="H8799" t="s">
        <v>56</v>
      </c>
      <c r="I8799" t="s">
        <v>18</v>
      </c>
      <c r="J8799" s="1">
        <v>45502</v>
      </c>
      <c r="K8799" t="b">
        <v>0</v>
      </c>
      <c r="L8799" t="s">
        <v>19</v>
      </c>
      <c r="M8799">
        <v>7</v>
      </c>
      <c r="N8799">
        <f>G8799/SUMIF(B:B,B8799,G:G)*100</f>
        <v>6.9040778601812888E-2</v>
      </c>
      <c r="Q8799">
        <f>VLOOKUP(C8799, Categories_Pivot_Table!A:B, 2, FALSE)</f>
        <v>21.505681818181817</v>
      </c>
      <c r="T8799">
        <f t="shared" si="138"/>
        <v>2024</v>
      </c>
    </row>
    <row r="8800" spans="1:20" x14ac:dyDescent="0.2">
      <c r="A8800" t="s">
        <v>9057</v>
      </c>
      <c r="B8800" t="s">
        <v>14</v>
      </c>
      <c r="C8800" t="s">
        <v>48</v>
      </c>
      <c r="D8800" t="s">
        <v>339</v>
      </c>
      <c r="E8800">
        <v>29</v>
      </c>
      <c r="F8800">
        <v>5</v>
      </c>
      <c r="G8800">
        <v>145</v>
      </c>
      <c r="H8800" t="s">
        <v>29</v>
      </c>
      <c r="I8800" t="s">
        <v>46</v>
      </c>
      <c r="J8800" s="1">
        <v>45366</v>
      </c>
      <c r="K8800" t="b">
        <v>0</v>
      </c>
      <c r="L8800" t="s">
        <v>65</v>
      </c>
      <c r="M8800">
        <v>3</v>
      </c>
      <c r="N8800">
        <f>G8800/SUMIF(B:B,B8800,G:G)*100</f>
        <v>0.23606600079774026</v>
      </c>
      <c r="Q8800">
        <f>VLOOKUP(C8800, Categories_Pivot_Table!A:B, 2, FALSE)</f>
        <v>23.348837209302324</v>
      </c>
      <c r="T8800">
        <f t="shared" si="138"/>
        <v>2024</v>
      </c>
    </row>
    <row r="8801" spans="1:20" x14ac:dyDescent="0.2">
      <c r="A8801" t="s">
        <v>9058</v>
      </c>
      <c r="B8801" t="s">
        <v>44</v>
      </c>
      <c r="C8801" t="s">
        <v>38</v>
      </c>
      <c r="D8801" t="s">
        <v>404</v>
      </c>
      <c r="E8801">
        <v>11</v>
      </c>
      <c r="F8801">
        <v>4</v>
      </c>
      <c r="G8801">
        <v>44</v>
      </c>
      <c r="H8801" t="s">
        <v>17</v>
      </c>
      <c r="I8801" t="s">
        <v>18</v>
      </c>
      <c r="J8801" s="1">
        <v>44813</v>
      </c>
      <c r="K8801" t="b">
        <v>1</v>
      </c>
      <c r="L8801" t="s">
        <v>65</v>
      </c>
      <c r="M8801">
        <v>9</v>
      </c>
      <c r="N8801">
        <f>G8801/SUMIF(B:B,B8801,G:G)*100</f>
        <v>7.2494212819942491E-2</v>
      </c>
      <c r="Q8801">
        <f>VLOOKUP(C8801, Categories_Pivot_Table!A:B, 2, FALSE)</f>
        <v>23.088790931989923</v>
      </c>
      <c r="T8801">
        <f t="shared" si="138"/>
        <v>2022</v>
      </c>
    </row>
    <row r="8802" spans="1:20" x14ac:dyDescent="0.2">
      <c r="A8802" t="s">
        <v>9059</v>
      </c>
      <c r="B8802" t="s">
        <v>95</v>
      </c>
      <c r="C8802" t="s">
        <v>15</v>
      </c>
      <c r="D8802" t="s">
        <v>41</v>
      </c>
      <c r="E8802">
        <v>23</v>
      </c>
      <c r="F8802">
        <v>8</v>
      </c>
      <c r="G8802">
        <v>328</v>
      </c>
      <c r="H8802" t="s">
        <v>17</v>
      </c>
      <c r="I8802" t="s">
        <v>46</v>
      </c>
      <c r="J8802" s="1">
        <v>44940</v>
      </c>
      <c r="K8802" t="b">
        <v>0</v>
      </c>
      <c r="L8802" t="s">
        <v>35</v>
      </c>
      <c r="M8802">
        <v>1</v>
      </c>
      <c r="N8802">
        <f>G8802/SUMIF(B:B,B8802,G:G)*100</f>
        <v>0.48699732002999185</v>
      </c>
      <c r="Q8802">
        <f>VLOOKUP(C8802, Categories_Pivot_Table!A:B, 2, FALSE)</f>
        <v>23.063808900523561</v>
      </c>
      <c r="T8802">
        <f t="shared" si="138"/>
        <v>2023</v>
      </c>
    </row>
    <row r="8803" spans="1:20" x14ac:dyDescent="0.2">
      <c r="A8803" t="s">
        <v>9060</v>
      </c>
      <c r="B8803" t="s">
        <v>106</v>
      </c>
      <c r="C8803" t="s">
        <v>27</v>
      </c>
      <c r="D8803" t="s">
        <v>41</v>
      </c>
      <c r="E8803">
        <v>23</v>
      </c>
      <c r="F8803">
        <v>4</v>
      </c>
      <c r="G8803">
        <v>146</v>
      </c>
      <c r="H8803" t="s">
        <v>29</v>
      </c>
      <c r="I8803" t="s">
        <v>18</v>
      </c>
      <c r="J8803" s="1">
        <v>44904</v>
      </c>
      <c r="K8803" t="b">
        <v>1</v>
      </c>
      <c r="L8803" t="s">
        <v>65</v>
      </c>
      <c r="M8803">
        <v>12</v>
      </c>
      <c r="N8803">
        <f>G8803/SUMIF(B:B,B8803,G:G)*100</f>
        <v>0.23794002607561929</v>
      </c>
      <c r="Q8803">
        <f>VLOOKUP(C8803, Categories_Pivot_Table!A:B, 2, FALSE)</f>
        <v>25.013711734693878</v>
      </c>
      <c r="T8803">
        <f t="shared" si="138"/>
        <v>2022</v>
      </c>
    </row>
    <row r="8804" spans="1:20" x14ac:dyDescent="0.2">
      <c r="A8804" t="s">
        <v>9061</v>
      </c>
      <c r="B8804" t="s">
        <v>106</v>
      </c>
      <c r="C8804" t="s">
        <v>38</v>
      </c>
      <c r="D8804" t="s">
        <v>175</v>
      </c>
      <c r="E8804">
        <v>30.5</v>
      </c>
      <c r="F8804">
        <v>7</v>
      </c>
      <c r="G8804">
        <v>213.5</v>
      </c>
      <c r="H8804" t="s">
        <v>29</v>
      </c>
      <c r="I8804" t="s">
        <v>46</v>
      </c>
      <c r="J8804" s="1">
        <v>44973</v>
      </c>
      <c r="K8804" t="b">
        <v>0</v>
      </c>
      <c r="L8804" t="s">
        <v>42</v>
      </c>
      <c r="M8804">
        <v>2</v>
      </c>
      <c r="N8804">
        <f>G8804/SUMIF(B:B,B8804,G:G)*100</f>
        <v>0.34794654498044331</v>
      </c>
      <c r="Q8804">
        <f>VLOOKUP(C8804, Categories_Pivot_Table!A:B, 2, FALSE)</f>
        <v>23.088790931989923</v>
      </c>
      <c r="T8804">
        <f t="shared" si="138"/>
        <v>2023</v>
      </c>
    </row>
    <row r="8805" spans="1:20" x14ac:dyDescent="0.2">
      <c r="A8805" t="s">
        <v>9062</v>
      </c>
      <c r="B8805" t="s">
        <v>21</v>
      </c>
      <c r="C8805" t="s">
        <v>38</v>
      </c>
      <c r="D8805" t="s">
        <v>41</v>
      </c>
      <c r="E8805">
        <v>23</v>
      </c>
      <c r="F8805">
        <v>9</v>
      </c>
      <c r="G8805">
        <v>193.5</v>
      </c>
      <c r="H8805" t="s">
        <v>17</v>
      </c>
      <c r="I8805" t="s">
        <v>18</v>
      </c>
      <c r="J8805" s="1">
        <v>45520</v>
      </c>
      <c r="K8805" t="b">
        <v>0</v>
      </c>
      <c r="L8805" t="s">
        <v>65</v>
      </c>
      <c r="M8805">
        <v>8</v>
      </c>
      <c r="N8805">
        <f>G8805/SUMIF(B:B,B8805,G:G)*100</f>
        <v>0.3134491556311505</v>
      </c>
      <c r="Q8805">
        <f>VLOOKUP(C8805, Categories_Pivot_Table!A:B, 2, FALSE)</f>
        <v>23.088790931989923</v>
      </c>
      <c r="T8805">
        <f t="shared" si="138"/>
        <v>2024</v>
      </c>
    </row>
    <row r="8806" spans="1:20" x14ac:dyDescent="0.2">
      <c r="A8806" t="s">
        <v>9063</v>
      </c>
      <c r="B8806" t="s">
        <v>113</v>
      </c>
      <c r="C8806" t="s">
        <v>15</v>
      </c>
      <c r="D8806" t="s">
        <v>494</v>
      </c>
      <c r="E8806">
        <v>33.5</v>
      </c>
      <c r="F8806">
        <v>7</v>
      </c>
      <c r="G8806">
        <v>234.5</v>
      </c>
      <c r="H8806" t="s">
        <v>17</v>
      </c>
      <c r="I8806" t="s">
        <v>46</v>
      </c>
      <c r="J8806" s="1">
        <v>45173</v>
      </c>
      <c r="K8806" t="b">
        <v>1</v>
      </c>
      <c r="L8806" t="s">
        <v>19</v>
      </c>
      <c r="M8806">
        <v>9</v>
      </c>
      <c r="N8806">
        <f>G8806/SUMIF(B:B,B8806,G:G)*100</f>
        <v>0.38611627945268634</v>
      </c>
      <c r="Q8806">
        <f>VLOOKUP(C8806, Categories_Pivot_Table!A:B, 2, FALSE)</f>
        <v>23.063808900523561</v>
      </c>
      <c r="T8806">
        <f t="shared" si="138"/>
        <v>2023</v>
      </c>
    </row>
    <row r="8807" spans="1:20" x14ac:dyDescent="0.2">
      <c r="A8807" t="s">
        <v>9064</v>
      </c>
      <c r="B8807" t="s">
        <v>44</v>
      </c>
      <c r="C8807" t="s">
        <v>22</v>
      </c>
      <c r="D8807" t="s">
        <v>2045</v>
      </c>
      <c r="E8807">
        <v>21.5</v>
      </c>
      <c r="F8807">
        <v>5</v>
      </c>
      <c r="G8807">
        <v>107.5</v>
      </c>
      <c r="H8807" t="s">
        <v>56</v>
      </c>
      <c r="I8807" t="s">
        <v>46</v>
      </c>
      <c r="J8807" s="1">
        <v>45383</v>
      </c>
      <c r="K8807" t="b">
        <v>0</v>
      </c>
      <c r="L8807" t="s">
        <v>19</v>
      </c>
      <c r="M8807">
        <v>4</v>
      </c>
      <c r="N8807">
        <f>G8807/SUMIF(B:B,B8807,G:G)*100</f>
        <v>0.17711654268508678</v>
      </c>
      <c r="Q8807">
        <f>VLOOKUP(C8807, Categories_Pivot_Table!A:B, 2, FALSE)</f>
        <v>21.505681818181817</v>
      </c>
      <c r="T8807">
        <f t="shared" si="138"/>
        <v>2024</v>
      </c>
    </row>
    <row r="8808" spans="1:20" x14ac:dyDescent="0.2">
      <c r="A8808" t="s">
        <v>9065</v>
      </c>
      <c r="B8808" t="s">
        <v>104</v>
      </c>
      <c r="C8808" t="s">
        <v>48</v>
      </c>
      <c r="D8808" t="s">
        <v>52</v>
      </c>
      <c r="E8808">
        <v>27.5</v>
      </c>
      <c r="F8808">
        <v>10</v>
      </c>
      <c r="G8808">
        <v>275</v>
      </c>
      <c r="H8808" t="s">
        <v>56</v>
      </c>
      <c r="I8808" t="s">
        <v>18</v>
      </c>
      <c r="J8808" s="1">
        <v>45242</v>
      </c>
      <c r="K8808" t="b">
        <v>0</v>
      </c>
      <c r="L8808" t="s">
        <v>24</v>
      </c>
      <c r="M8808">
        <v>11</v>
      </c>
      <c r="N8808">
        <f>G8808/SUMIF(B:B,B8808,G:G)*100</f>
        <v>0.44691466367640126</v>
      </c>
      <c r="Q8808">
        <f>VLOOKUP(C8808, Categories_Pivot_Table!A:B, 2, FALSE)</f>
        <v>23.348837209302324</v>
      </c>
      <c r="T8808">
        <f t="shared" si="138"/>
        <v>2023</v>
      </c>
    </row>
    <row r="8809" spans="1:20" x14ac:dyDescent="0.2">
      <c r="A8809" t="s">
        <v>9066</v>
      </c>
      <c r="B8809" t="s">
        <v>32</v>
      </c>
      <c r="C8809" t="s">
        <v>33</v>
      </c>
      <c r="D8809" t="s">
        <v>209</v>
      </c>
      <c r="E8809">
        <v>24.5</v>
      </c>
      <c r="F8809">
        <v>4</v>
      </c>
      <c r="G8809">
        <v>98</v>
      </c>
      <c r="H8809" t="s">
        <v>17</v>
      </c>
      <c r="I8809" t="s">
        <v>46</v>
      </c>
      <c r="J8809" s="1">
        <v>44712</v>
      </c>
      <c r="K8809" t="b">
        <v>1</v>
      </c>
      <c r="L8809" t="s">
        <v>49</v>
      </c>
      <c r="M8809">
        <v>5</v>
      </c>
      <c r="N8809">
        <f>G8809/SUMIF(B:B,B8809,G:G)*100</f>
        <v>0.16714279623075939</v>
      </c>
      <c r="Q8809">
        <f>VLOOKUP(C8809, Categories_Pivot_Table!A:B, 2, FALSE)</f>
        <v>23.300574345883856</v>
      </c>
      <c r="T8809">
        <f t="shared" si="138"/>
        <v>2022</v>
      </c>
    </row>
    <row r="8810" spans="1:20" x14ac:dyDescent="0.2">
      <c r="A8810" t="s">
        <v>9067</v>
      </c>
      <c r="B8810" t="s">
        <v>44</v>
      </c>
      <c r="C8810" t="s">
        <v>74</v>
      </c>
      <c r="D8810" t="s">
        <v>219</v>
      </c>
      <c r="E8810">
        <v>12.5</v>
      </c>
      <c r="F8810">
        <v>2</v>
      </c>
      <c r="G8810">
        <v>25</v>
      </c>
      <c r="H8810" t="s">
        <v>17</v>
      </c>
      <c r="I8810" t="s">
        <v>18</v>
      </c>
      <c r="J8810" s="1">
        <v>45185</v>
      </c>
      <c r="K8810" t="b">
        <v>1</v>
      </c>
      <c r="L8810" t="s">
        <v>35</v>
      </c>
      <c r="M8810">
        <v>9</v>
      </c>
      <c r="N8810">
        <f>G8810/SUMIF(B:B,B8810,G:G)*100</f>
        <v>4.1189893647694605E-2</v>
      </c>
      <c r="Q8810">
        <f>VLOOKUP(C8810, Categories_Pivot_Table!A:B, 2, FALSE)</f>
        <v>24.317096165933375</v>
      </c>
      <c r="T8810">
        <f t="shared" si="138"/>
        <v>2023</v>
      </c>
    </row>
    <row r="8811" spans="1:20" x14ac:dyDescent="0.2">
      <c r="A8811" t="s">
        <v>9068</v>
      </c>
      <c r="B8811" t="s">
        <v>118</v>
      </c>
      <c r="C8811" t="s">
        <v>22</v>
      </c>
      <c r="D8811" t="s">
        <v>205</v>
      </c>
      <c r="E8811">
        <v>15.5</v>
      </c>
      <c r="F8811">
        <v>4</v>
      </c>
      <c r="G8811">
        <v>62</v>
      </c>
      <c r="H8811" t="s">
        <v>56</v>
      </c>
      <c r="I8811" t="s">
        <v>46</v>
      </c>
      <c r="J8811" s="1">
        <v>44951</v>
      </c>
      <c r="K8811" t="b">
        <v>1</v>
      </c>
      <c r="L8811" t="s">
        <v>30</v>
      </c>
      <c r="M8811">
        <v>1</v>
      </c>
      <c r="N8811">
        <f>G8811/SUMIF(B:B,B8811,G:G)*100</f>
        <v>0.1019787160550685</v>
      </c>
      <c r="Q8811">
        <f>VLOOKUP(C8811, Categories_Pivot_Table!A:B, 2, FALSE)</f>
        <v>21.505681818181817</v>
      </c>
      <c r="T8811">
        <f t="shared" si="138"/>
        <v>2023</v>
      </c>
    </row>
    <row r="8812" spans="1:20" x14ac:dyDescent="0.2">
      <c r="A8812" t="s">
        <v>9069</v>
      </c>
      <c r="B8812" t="s">
        <v>106</v>
      </c>
      <c r="C8812" t="s">
        <v>135</v>
      </c>
      <c r="D8812" t="s">
        <v>41</v>
      </c>
      <c r="E8812">
        <v>23</v>
      </c>
      <c r="F8812">
        <v>7</v>
      </c>
      <c r="G8812">
        <v>171.5</v>
      </c>
      <c r="H8812" t="s">
        <v>29</v>
      </c>
      <c r="I8812" t="s">
        <v>46</v>
      </c>
      <c r="J8812" s="1">
        <v>45000</v>
      </c>
      <c r="K8812" t="b">
        <v>1</v>
      </c>
      <c r="L8812" t="s">
        <v>30</v>
      </c>
      <c r="M8812">
        <v>3</v>
      </c>
      <c r="N8812">
        <f>G8812/SUMIF(B:B,B8812,G:G)*100</f>
        <v>0.2794980443285528</v>
      </c>
      <c r="Q8812">
        <f>VLOOKUP(C8812, Categories_Pivot_Table!A:B, 2, FALSE)</f>
        <v>23.146341463414632</v>
      </c>
      <c r="T8812">
        <f t="shared" si="138"/>
        <v>2023</v>
      </c>
    </row>
    <row r="8813" spans="1:20" x14ac:dyDescent="0.2">
      <c r="A8813" t="s">
        <v>9070</v>
      </c>
      <c r="B8813" t="s">
        <v>104</v>
      </c>
      <c r="C8813" t="s">
        <v>22</v>
      </c>
      <c r="D8813" t="s">
        <v>41</v>
      </c>
      <c r="E8813">
        <v>23</v>
      </c>
      <c r="F8813">
        <v>8</v>
      </c>
      <c r="G8813">
        <v>232</v>
      </c>
      <c r="H8813" t="s">
        <v>17</v>
      </c>
      <c r="I8813" t="s">
        <v>18</v>
      </c>
      <c r="J8813" s="1">
        <v>44636</v>
      </c>
      <c r="K8813" t="b">
        <v>1</v>
      </c>
      <c r="L8813" t="s">
        <v>30</v>
      </c>
      <c r="M8813">
        <v>3</v>
      </c>
      <c r="N8813">
        <f>G8813/SUMIF(B:B,B8813,G:G)*100</f>
        <v>0.37703346171972763</v>
      </c>
      <c r="Q8813">
        <f>VLOOKUP(C8813, Categories_Pivot_Table!A:B, 2, FALSE)</f>
        <v>21.505681818181817</v>
      </c>
      <c r="T8813">
        <f t="shared" si="138"/>
        <v>2022</v>
      </c>
    </row>
    <row r="8814" spans="1:20" x14ac:dyDescent="0.2">
      <c r="A8814" t="s">
        <v>9071</v>
      </c>
      <c r="B8814" t="s">
        <v>54</v>
      </c>
      <c r="C8814" t="s">
        <v>33</v>
      </c>
      <c r="D8814" t="s">
        <v>122</v>
      </c>
      <c r="E8814">
        <v>36.5</v>
      </c>
      <c r="F8814">
        <v>1</v>
      </c>
      <c r="G8814">
        <v>36.5</v>
      </c>
      <c r="H8814" t="s">
        <v>17</v>
      </c>
      <c r="I8814" t="s">
        <v>46</v>
      </c>
      <c r="J8814" s="1">
        <v>45467</v>
      </c>
      <c r="K8814" t="b">
        <v>1</v>
      </c>
      <c r="L8814" t="s">
        <v>19</v>
      </c>
      <c r="M8814">
        <v>6</v>
      </c>
      <c r="N8814">
        <f>G8814/SUMIF(B:B,B8814,G:G)*100</f>
        <v>6.3860870782339416E-2</v>
      </c>
      <c r="Q8814">
        <f>VLOOKUP(C8814, Categories_Pivot_Table!A:B, 2, FALSE)</f>
        <v>23.300574345883856</v>
      </c>
      <c r="T8814">
        <f t="shared" si="138"/>
        <v>2024</v>
      </c>
    </row>
    <row r="8815" spans="1:20" x14ac:dyDescent="0.2">
      <c r="A8815" t="s">
        <v>9072</v>
      </c>
      <c r="B8815" t="s">
        <v>113</v>
      </c>
      <c r="C8815" t="s">
        <v>15</v>
      </c>
      <c r="D8815" t="s">
        <v>511</v>
      </c>
      <c r="E8815">
        <v>15.5</v>
      </c>
      <c r="F8815">
        <v>3</v>
      </c>
      <c r="G8815">
        <v>46.5</v>
      </c>
      <c r="H8815" t="s">
        <v>29</v>
      </c>
      <c r="I8815" t="s">
        <v>18</v>
      </c>
      <c r="J8815" s="1">
        <v>45521</v>
      </c>
      <c r="K8815" t="b">
        <v>1</v>
      </c>
      <c r="L8815" t="s">
        <v>35</v>
      </c>
      <c r="M8815">
        <v>8</v>
      </c>
      <c r="N8815">
        <f>G8815/SUMIF(B:B,B8815,G:G)*100</f>
        <v>7.6564635371214995E-2</v>
      </c>
      <c r="Q8815">
        <f>VLOOKUP(C8815, Categories_Pivot_Table!A:B, 2, FALSE)</f>
        <v>23.063808900523561</v>
      </c>
      <c r="T8815">
        <f t="shared" si="138"/>
        <v>2024</v>
      </c>
    </row>
    <row r="8816" spans="1:20" x14ac:dyDescent="0.2">
      <c r="A8816" t="s">
        <v>9073</v>
      </c>
      <c r="B8816" t="s">
        <v>76</v>
      </c>
      <c r="C8816" t="s">
        <v>33</v>
      </c>
      <c r="D8816" t="s">
        <v>307</v>
      </c>
      <c r="E8816">
        <v>6.5</v>
      </c>
      <c r="F8816">
        <v>10</v>
      </c>
      <c r="G8816">
        <v>65</v>
      </c>
      <c r="H8816" t="s">
        <v>17</v>
      </c>
      <c r="I8816" t="s">
        <v>46</v>
      </c>
      <c r="J8816" s="1">
        <v>45292</v>
      </c>
      <c r="K8816" t="b">
        <v>0</v>
      </c>
      <c r="L8816" t="s">
        <v>19</v>
      </c>
      <c r="M8816">
        <v>1</v>
      </c>
      <c r="N8816">
        <f>G8816/SUMIF(B:B,B8816,G:G)*100</f>
        <v>0.11067314814026544</v>
      </c>
      <c r="Q8816">
        <f>VLOOKUP(C8816, Categories_Pivot_Table!A:B, 2, FALSE)</f>
        <v>23.300574345883856</v>
      </c>
      <c r="T8816">
        <f t="shared" si="138"/>
        <v>2024</v>
      </c>
    </row>
    <row r="8817" spans="1:20" x14ac:dyDescent="0.2">
      <c r="A8817" t="s">
        <v>9074</v>
      </c>
      <c r="B8817" t="s">
        <v>21</v>
      </c>
      <c r="C8817" t="s">
        <v>27</v>
      </c>
      <c r="D8817" t="s">
        <v>1201</v>
      </c>
      <c r="E8817">
        <v>26</v>
      </c>
      <c r="F8817">
        <v>7</v>
      </c>
      <c r="G8817">
        <v>182</v>
      </c>
      <c r="H8817" t="s">
        <v>56</v>
      </c>
      <c r="I8817" t="s">
        <v>46</v>
      </c>
      <c r="J8817" s="1">
        <v>44862</v>
      </c>
      <c r="K8817" t="b">
        <v>0</v>
      </c>
      <c r="L8817" t="s">
        <v>65</v>
      </c>
      <c r="M8817">
        <v>10</v>
      </c>
      <c r="N8817">
        <f>G8817/SUMIF(B:B,B8817,G:G)*100</f>
        <v>0.29482039444376951</v>
      </c>
      <c r="Q8817">
        <f>VLOOKUP(C8817, Categories_Pivot_Table!A:B, 2, FALSE)</f>
        <v>25.013711734693878</v>
      </c>
      <c r="T8817">
        <f t="shared" si="138"/>
        <v>2022</v>
      </c>
    </row>
    <row r="8818" spans="1:20" x14ac:dyDescent="0.2">
      <c r="A8818" t="s">
        <v>9075</v>
      </c>
      <c r="B8818" t="s">
        <v>173</v>
      </c>
      <c r="C8818" t="s">
        <v>48</v>
      </c>
      <c r="D8818" t="s">
        <v>543</v>
      </c>
      <c r="E8818">
        <v>9.5</v>
      </c>
      <c r="F8818">
        <v>2</v>
      </c>
      <c r="G8818">
        <v>19</v>
      </c>
      <c r="H8818" t="s">
        <v>29</v>
      </c>
      <c r="I8818" t="s">
        <v>18</v>
      </c>
      <c r="J8818" s="1">
        <v>44582</v>
      </c>
      <c r="K8818" t="b">
        <v>0</v>
      </c>
      <c r="L8818" t="s">
        <v>65</v>
      </c>
      <c r="M8818">
        <v>1</v>
      </c>
      <c r="N8818">
        <f>G8818/SUMIF(B:B,B8818,G:G)*100</f>
        <v>3.1244347239808585E-2</v>
      </c>
      <c r="Q8818">
        <f>VLOOKUP(C8818, Categories_Pivot_Table!A:B, 2, FALSE)</f>
        <v>23.348837209302324</v>
      </c>
      <c r="T8818">
        <f t="shared" si="138"/>
        <v>2022</v>
      </c>
    </row>
    <row r="8819" spans="1:20" x14ac:dyDescent="0.2">
      <c r="A8819" t="s">
        <v>9076</v>
      </c>
      <c r="B8819" t="s">
        <v>44</v>
      </c>
      <c r="C8819" t="s">
        <v>38</v>
      </c>
      <c r="D8819" t="s">
        <v>100</v>
      </c>
      <c r="E8819">
        <v>20</v>
      </c>
      <c r="F8819">
        <v>4</v>
      </c>
      <c r="G8819">
        <v>80</v>
      </c>
      <c r="H8819" t="s">
        <v>29</v>
      </c>
      <c r="I8819" t="s">
        <v>46</v>
      </c>
      <c r="J8819" s="1">
        <v>45339</v>
      </c>
      <c r="K8819" t="b">
        <v>1</v>
      </c>
      <c r="L8819" t="s">
        <v>35</v>
      </c>
      <c r="M8819">
        <v>2</v>
      </c>
      <c r="N8819">
        <f>G8819/SUMIF(B:B,B8819,G:G)*100</f>
        <v>0.13180765967262273</v>
      </c>
      <c r="Q8819">
        <f>VLOOKUP(C8819, Categories_Pivot_Table!A:B, 2, FALSE)</f>
        <v>23.088790931989923</v>
      </c>
      <c r="T8819">
        <f t="shared" si="138"/>
        <v>2024</v>
      </c>
    </row>
    <row r="8820" spans="1:20" x14ac:dyDescent="0.2">
      <c r="A8820" t="s">
        <v>9077</v>
      </c>
      <c r="B8820" t="s">
        <v>44</v>
      </c>
      <c r="C8820" t="s">
        <v>15</v>
      </c>
      <c r="D8820" t="s">
        <v>177</v>
      </c>
      <c r="E8820">
        <v>5</v>
      </c>
      <c r="F8820">
        <v>4</v>
      </c>
      <c r="G8820">
        <v>20</v>
      </c>
      <c r="H8820" t="s">
        <v>56</v>
      </c>
      <c r="I8820" t="s">
        <v>46</v>
      </c>
      <c r="J8820" s="1">
        <v>45364</v>
      </c>
      <c r="K8820" t="b">
        <v>1</v>
      </c>
      <c r="L8820" t="s">
        <v>30</v>
      </c>
      <c r="M8820">
        <v>3</v>
      </c>
      <c r="N8820">
        <f>G8820/SUMIF(B:B,B8820,G:G)*100</f>
        <v>3.2951914918155682E-2</v>
      </c>
      <c r="Q8820">
        <f>VLOOKUP(C8820, Categories_Pivot_Table!A:B, 2, FALSE)</f>
        <v>23.063808900523561</v>
      </c>
      <c r="T8820">
        <f t="shared" si="138"/>
        <v>2024</v>
      </c>
    </row>
    <row r="8821" spans="1:20" x14ac:dyDescent="0.2">
      <c r="A8821" t="s">
        <v>9078</v>
      </c>
      <c r="B8821" t="s">
        <v>128</v>
      </c>
      <c r="C8821" t="s">
        <v>38</v>
      </c>
      <c r="D8821" t="s">
        <v>489</v>
      </c>
      <c r="E8821">
        <v>29</v>
      </c>
      <c r="F8821">
        <v>6</v>
      </c>
      <c r="G8821">
        <v>174</v>
      </c>
      <c r="H8821" t="s">
        <v>17</v>
      </c>
      <c r="I8821" t="s">
        <v>46</v>
      </c>
      <c r="J8821" s="1">
        <v>45149</v>
      </c>
      <c r="K8821" t="b">
        <v>0</v>
      </c>
      <c r="L8821" t="s">
        <v>65</v>
      </c>
      <c r="M8821">
        <v>8</v>
      </c>
      <c r="N8821">
        <f>G8821/SUMIF(B:B,B8821,G:G)*100</f>
        <v>0.2541927189855665</v>
      </c>
      <c r="Q8821">
        <f>VLOOKUP(C8821, Categories_Pivot_Table!A:B, 2, FALSE)</f>
        <v>23.088790931989923</v>
      </c>
      <c r="T8821">
        <f t="shared" si="138"/>
        <v>2023</v>
      </c>
    </row>
    <row r="8822" spans="1:20" x14ac:dyDescent="0.2">
      <c r="A8822" t="s">
        <v>9079</v>
      </c>
      <c r="B8822" t="s">
        <v>73</v>
      </c>
      <c r="C8822" t="s">
        <v>27</v>
      </c>
      <c r="D8822" t="s">
        <v>538</v>
      </c>
      <c r="E8822">
        <v>11</v>
      </c>
      <c r="F8822">
        <v>4</v>
      </c>
      <c r="G8822">
        <v>44</v>
      </c>
      <c r="H8822" t="s">
        <v>17</v>
      </c>
      <c r="I8822" t="s">
        <v>18</v>
      </c>
      <c r="J8822" s="1">
        <v>45518</v>
      </c>
      <c r="K8822" t="b">
        <v>1</v>
      </c>
      <c r="L8822" t="s">
        <v>30</v>
      </c>
      <c r="M8822">
        <v>8</v>
      </c>
      <c r="N8822">
        <f>G8822/SUMIF(B:B,B8822,G:G)*100</f>
        <v>7.6013440558353268E-2</v>
      </c>
      <c r="Q8822">
        <f>VLOOKUP(C8822, Categories_Pivot_Table!A:B, 2, FALSE)</f>
        <v>25.013711734693878</v>
      </c>
      <c r="T8822">
        <f t="shared" si="138"/>
        <v>2024</v>
      </c>
    </row>
    <row r="8823" spans="1:20" x14ac:dyDescent="0.2">
      <c r="A8823" t="s">
        <v>9080</v>
      </c>
      <c r="B8823" t="s">
        <v>26</v>
      </c>
      <c r="C8823" t="s">
        <v>135</v>
      </c>
      <c r="D8823" t="s">
        <v>319</v>
      </c>
      <c r="E8823">
        <v>24.5</v>
      </c>
      <c r="F8823">
        <v>7</v>
      </c>
      <c r="G8823">
        <v>171.5</v>
      </c>
      <c r="H8823" t="s">
        <v>17</v>
      </c>
      <c r="I8823" t="s">
        <v>18</v>
      </c>
      <c r="J8823" s="1">
        <v>45009</v>
      </c>
      <c r="K8823" t="b">
        <v>1</v>
      </c>
      <c r="L8823" t="s">
        <v>65</v>
      </c>
      <c r="M8823">
        <v>3</v>
      </c>
      <c r="N8823">
        <f>G8823/SUMIF(B:B,B8823,G:G)*100</f>
        <v>0.27640559902653655</v>
      </c>
      <c r="Q8823">
        <f>VLOOKUP(C8823, Categories_Pivot_Table!A:B, 2, FALSE)</f>
        <v>23.146341463414632</v>
      </c>
      <c r="T8823">
        <f t="shared" si="138"/>
        <v>2023</v>
      </c>
    </row>
    <row r="8824" spans="1:20" x14ac:dyDescent="0.2">
      <c r="A8824" t="s">
        <v>9081</v>
      </c>
      <c r="B8824" t="s">
        <v>32</v>
      </c>
      <c r="C8824" t="s">
        <v>38</v>
      </c>
      <c r="D8824" t="s">
        <v>404</v>
      </c>
      <c r="E8824">
        <v>11</v>
      </c>
      <c r="F8824">
        <v>1</v>
      </c>
      <c r="G8824">
        <v>11</v>
      </c>
      <c r="H8824" t="s">
        <v>17</v>
      </c>
      <c r="I8824" t="s">
        <v>46</v>
      </c>
      <c r="J8824" s="1">
        <v>44666</v>
      </c>
      <c r="K8824" t="b">
        <v>1</v>
      </c>
      <c r="L8824" t="s">
        <v>65</v>
      </c>
      <c r="M8824">
        <v>4</v>
      </c>
      <c r="N8824">
        <f>G8824/SUMIF(B:B,B8824,G:G)*100</f>
        <v>1.8760926107534218E-2</v>
      </c>
      <c r="Q8824">
        <f>VLOOKUP(C8824, Categories_Pivot_Table!A:B, 2, FALSE)</f>
        <v>23.088790931989923</v>
      </c>
      <c r="T8824">
        <f t="shared" si="138"/>
        <v>2022</v>
      </c>
    </row>
    <row r="8825" spans="1:20" x14ac:dyDescent="0.2">
      <c r="A8825" t="s">
        <v>9082</v>
      </c>
      <c r="B8825" t="s">
        <v>106</v>
      </c>
      <c r="C8825" t="s">
        <v>15</v>
      </c>
      <c r="D8825" t="s">
        <v>511</v>
      </c>
      <c r="E8825">
        <v>15.5</v>
      </c>
      <c r="F8825">
        <v>3</v>
      </c>
      <c r="G8825">
        <v>46.5</v>
      </c>
      <c r="H8825" t="s">
        <v>29</v>
      </c>
      <c r="I8825" t="s">
        <v>18</v>
      </c>
      <c r="J8825" s="1">
        <v>44843</v>
      </c>
      <c r="K8825" t="b">
        <v>0</v>
      </c>
      <c r="L8825" t="s">
        <v>24</v>
      </c>
      <c r="M8825">
        <v>10</v>
      </c>
      <c r="N8825">
        <f>G8825/SUMIF(B:B,B8825,G:G)*100</f>
        <v>7.578226857887875E-2</v>
      </c>
      <c r="Q8825">
        <f>VLOOKUP(C8825, Categories_Pivot_Table!A:B, 2, FALSE)</f>
        <v>23.063808900523561</v>
      </c>
      <c r="T8825">
        <f t="shared" si="138"/>
        <v>2022</v>
      </c>
    </row>
    <row r="8826" spans="1:20" x14ac:dyDescent="0.2">
      <c r="A8826" t="s">
        <v>9083</v>
      </c>
      <c r="B8826" t="s">
        <v>87</v>
      </c>
      <c r="C8826" t="s">
        <v>38</v>
      </c>
      <c r="D8826" t="s">
        <v>190</v>
      </c>
      <c r="E8826">
        <v>33.5</v>
      </c>
      <c r="F8826">
        <v>10</v>
      </c>
      <c r="G8826">
        <v>335</v>
      </c>
      <c r="H8826" t="s">
        <v>29</v>
      </c>
      <c r="I8826" t="s">
        <v>46</v>
      </c>
      <c r="J8826" s="1">
        <v>45630</v>
      </c>
      <c r="K8826" t="b">
        <v>1</v>
      </c>
      <c r="L8826" t="s">
        <v>30</v>
      </c>
      <c r="M8826">
        <v>12</v>
      </c>
      <c r="N8826">
        <f>G8826/SUMIF(B:B,B8826,G:G)*100</f>
        <v>0.51509140950535848</v>
      </c>
      <c r="Q8826">
        <f>VLOOKUP(C8826, Categories_Pivot_Table!A:B, 2, FALSE)</f>
        <v>23.088790931989923</v>
      </c>
      <c r="T8826">
        <f t="shared" si="138"/>
        <v>2024</v>
      </c>
    </row>
    <row r="8827" spans="1:20" x14ac:dyDescent="0.2">
      <c r="A8827" t="s">
        <v>9084</v>
      </c>
      <c r="B8827" t="s">
        <v>128</v>
      </c>
      <c r="C8827" t="s">
        <v>135</v>
      </c>
      <c r="D8827" t="s">
        <v>319</v>
      </c>
      <c r="E8827">
        <v>24.5</v>
      </c>
      <c r="F8827">
        <v>3</v>
      </c>
      <c r="G8827">
        <v>73.5</v>
      </c>
      <c r="H8827" t="s">
        <v>56</v>
      </c>
      <c r="I8827" t="s">
        <v>18</v>
      </c>
      <c r="J8827" s="1">
        <v>45627</v>
      </c>
      <c r="K8827" t="b">
        <v>1</v>
      </c>
      <c r="L8827" t="s">
        <v>24</v>
      </c>
      <c r="M8827">
        <v>12</v>
      </c>
      <c r="N8827">
        <f>G8827/SUMIF(B:B,B8827,G:G)*100</f>
        <v>0.10737451060597207</v>
      </c>
      <c r="Q8827">
        <f>VLOOKUP(C8827, Categories_Pivot_Table!A:B, 2, FALSE)</f>
        <v>23.146341463414632</v>
      </c>
      <c r="T8827">
        <f t="shared" si="138"/>
        <v>2024</v>
      </c>
    </row>
    <row r="8828" spans="1:20" x14ac:dyDescent="0.2">
      <c r="A8828" t="s">
        <v>9085</v>
      </c>
      <c r="B8828" t="s">
        <v>76</v>
      </c>
      <c r="C8828" t="s">
        <v>27</v>
      </c>
      <c r="D8828" t="s">
        <v>462</v>
      </c>
      <c r="E8828">
        <v>29</v>
      </c>
      <c r="F8828">
        <v>6</v>
      </c>
      <c r="G8828">
        <v>174</v>
      </c>
      <c r="H8828" t="s">
        <v>17</v>
      </c>
      <c r="I8828" t="s">
        <v>46</v>
      </c>
      <c r="J8828" s="1">
        <v>44895</v>
      </c>
      <c r="K8828" t="b">
        <v>0</v>
      </c>
      <c r="L8828" t="s">
        <v>30</v>
      </c>
      <c r="M8828">
        <v>11</v>
      </c>
      <c r="N8828">
        <f>G8828/SUMIF(B:B,B8828,G:G)*100</f>
        <v>0.29626350425240289</v>
      </c>
      <c r="Q8828">
        <f>VLOOKUP(C8828, Categories_Pivot_Table!A:B, 2, FALSE)</f>
        <v>25.013711734693878</v>
      </c>
      <c r="T8828">
        <f t="shared" si="138"/>
        <v>2022</v>
      </c>
    </row>
    <row r="8829" spans="1:20" x14ac:dyDescent="0.2">
      <c r="A8829" t="s">
        <v>9086</v>
      </c>
      <c r="B8829" t="s">
        <v>44</v>
      </c>
      <c r="C8829" t="s">
        <v>74</v>
      </c>
      <c r="D8829" t="s">
        <v>248</v>
      </c>
      <c r="E8829">
        <v>15.5</v>
      </c>
      <c r="F8829">
        <v>2</v>
      </c>
      <c r="G8829">
        <v>31</v>
      </c>
      <c r="H8829" t="s">
        <v>56</v>
      </c>
      <c r="I8829" t="s">
        <v>46</v>
      </c>
      <c r="J8829" s="1">
        <v>45156</v>
      </c>
      <c r="K8829" t="b">
        <v>0</v>
      </c>
      <c r="L8829" t="s">
        <v>65</v>
      </c>
      <c r="M8829">
        <v>8</v>
      </c>
      <c r="N8829">
        <f>G8829/SUMIF(B:B,B8829,G:G)*100</f>
        <v>5.1075468123141309E-2</v>
      </c>
      <c r="Q8829">
        <f>VLOOKUP(C8829, Categories_Pivot_Table!A:B, 2, FALSE)</f>
        <v>24.317096165933375</v>
      </c>
      <c r="T8829">
        <f t="shared" si="138"/>
        <v>2023</v>
      </c>
    </row>
    <row r="8830" spans="1:20" x14ac:dyDescent="0.2">
      <c r="A8830" t="s">
        <v>9087</v>
      </c>
      <c r="B8830" t="s">
        <v>51</v>
      </c>
      <c r="C8830" t="s">
        <v>135</v>
      </c>
      <c r="D8830" t="s">
        <v>243</v>
      </c>
      <c r="E8830">
        <v>35</v>
      </c>
      <c r="F8830">
        <v>3</v>
      </c>
      <c r="G8830">
        <v>105</v>
      </c>
      <c r="H8830" t="s">
        <v>17</v>
      </c>
      <c r="I8830" t="s">
        <v>46</v>
      </c>
      <c r="J8830" s="1">
        <v>45623</v>
      </c>
      <c r="K8830" t="b">
        <v>1</v>
      </c>
      <c r="L8830" t="s">
        <v>30</v>
      </c>
      <c r="M8830">
        <v>11</v>
      </c>
      <c r="N8830">
        <f>G8830/SUMIF(B:B,B8830,G:G)*100</f>
        <v>0.16277303238408236</v>
      </c>
      <c r="Q8830">
        <f>VLOOKUP(C8830, Categories_Pivot_Table!A:B, 2, FALSE)</f>
        <v>23.146341463414632</v>
      </c>
      <c r="T8830">
        <f t="shared" si="138"/>
        <v>2024</v>
      </c>
    </row>
    <row r="8831" spans="1:20" x14ac:dyDescent="0.2">
      <c r="A8831" t="s">
        <v>9088</v>
      </c>
      <c r="B8831" t="s">
        <v>54</v>
      </c>
      <c r="C8831" t="s">
        <v>74</v>
      </c>
      <c r="D8831" t="s">
        <v>41</v>
      </c>
      <c r="E8831">
        <v>23</v>
      </c>
      <c r="F8831">
        <v>1</v>
      </c>
      <c r="G8831">
        <v>20</v>
      </c>
      <c r="H8831" t="s">
        <v>17</v>
      </c>
      <c r="I8831" t="s">
        <v>18</v>
      </c>
      <c r="J8831" s="1">
        <v>45155</v>
      </c>
      <c r="K8831" t="b">
        <v>0</v>
      </c>
      <c r="L8831" t="s">
        <v>42</v>
      </c>
      <c r="M8831">
        <v>8</v>
      </c>
      <c r="N8831">
        <f>G8831/SUMIF(B:B,B8831,G:G)*100</f>
        <v>3.4992257962925703E-2</v>
      </c>
      <c r="Q8831">
        <f>VLOOKUP(C8831, Categories_Pivot_Table!A:B, 2, FALSE)</f>
        <v>24.317096165933375</v>
      </c>
      <c r="T8831">
        <f t="shared" si="138"/>
        <v>2023</v>
      </c>
    </row>
    <row r="8832" spans="1:20" x14ac:dyDescent="0.2">
      <c r="A8832" t="s">
        <v>9089</v>
      </c>
      <c r="B8832" t="s">
        <v>106</v>
      </c>
      <c r="C8832" t="s">
        <v>22</v>
      </c>
      <c r="D8832" t="s">
        <v>283</v>
      </c>
      <c r="E8832">
        <v>8</v>
      </c>
      <c r="F8832">
        <v>10</v>
      </c>
      <c r="G8832">
        <v>80</v>
      </c>
      <c r="H8832" t="s">
        <v>56</v>
      </c>
      <c r="I8832" t="s">
        <v>18</v>
      </c>
      <c r="J8832" s="1">
        <v>45222</v>
      </c>
      <c r="K8832" t="b">
        <v>0</v>
      </c>
      <c r="L8832" t="s">
        <v>19</v>
      </c>
      <c r="M8832">
        <v>10</v>
      </c>
      <c r="N8832">
        <f>G8832/SUMIF(B:B,B8832,G:G)*100</f>
        <v>0.1303780964797914</v>
      </c>
      <c r="Q8832">
        <f>VLOOKUP(C8832, Categories_Pivot_Table!A:B, 2, FALSE)</f>
        <v>21.505681818181817</v>
      </c>
      <c r="T8832">
        <f t="shared" si="138"/>
        <v>2023</v>
      </c>
    </row>
    <row r="8833" spans="1:20" x14ac:dyDescent="0.2">
      <c r="A8833" t="s">
        <v>9090</v>
      </c>
      <c r="B8833" t="s">
        <v>51</v>
      </c>
      <c r="C8833" t="s">
        <v>135</v>
      </c>
      <c r="D8833" t="s">
        <v>276</v>
      </c>
      <c r="E8833">
        <v>6.5</v>
      </c>
      <c r="F8833">
        <v>7</v>
      </c>
      <c r="G8833">
        <v>45.5</v>
      </c>
      <c r="H8833" t="s">
        <v>56</v>
      </c>
      <c r="I8833" t="s">
        <v>46</v>
      </c>
      <c r="J8833" s="1">
        <v>45299</v>
      </c>
      <c r="K8833" t="b">
        <v>0</v>
      </c>
      <c r="L8833" t="s">
        <v>19</v>
      </c>
      <c r="M8833">
        <v>1</v>
      </c>
      <c r="N8833">
        <f>G8833/SUMIF(B:B,B8833,G:G)*100</f>
        <v>7.0534980699769018E-2</v>
      </c>
      <c r="Q8833">
        <f>VLOOKUP(C8833, Categories_Pivot_Table!A:B, 2, FALSE)</f>
        <v>23.146341463414632</v>
      </c>
      <c r="T8833">
        <f t="shared" si="138"/>
        <v>2024</v>
      </c>
    </row>
    <row r="8834" spans="1:20" x14ac:dyDescent="0.2">
      <c r="A8834" t="s">
        <v>9091</v>
      </c>
      <c r="B8834" t="s">
        <v>128</v>
      </c>
      <c r="C8834" t="s">
        <v>38</v>
      </c>
      <c r="D8834" t="s">
        <v>100</v>
      </c>
      <c r="E8834">
        <v>20</v>
      </c>
      <c r="F8834">
        <v>4</v>
      </c>
      <c r="G8834">
        <v>80</v>
      </c>
      <c r="H8834" t="s">
        <v>29</v>
      </c>
      <c r="I8834" t="s">
        <v>46</v>
      </c>
      <c r="J8834" s="1">
        <v>45000</v>
      </c>
      <c r="K8834" t="b">
        <v>0</v>
      </c>
      <c r="L8834" t="s">
        <v>30</v>
      </c>
      <c r="M8834">
        <v>3</v>
      </c>
      <c r="N8834">
        <f>G8834/SUMIF(B:B,B8834,G:G)*100</f>
        <v>0.11687021562554784</v>
      </c>
      <c r="Q8834">
        <f>VLOOKUP(C8834, Categories_Pivot_Table!A:B, 2, FALSE)</f>
        <v>23.088790931989923</v>
      </c>
      <c r="T8834">
        <f t="shared" ref="T8834:T8897" si="139">YEAR(J8834)</f>
        <v>2023</v>
      </c>
    </row>
    <row r="8835" spans="1:20" x14ac:dyDescent="0.2">
      <c r="A8835" t="s">
        <v>9092</v>
      </c>
      <c r="B8835" t="s">
        <v>76</v>
      </c>
      <c r="C8835" t="s">
        <v>33</v>
      </c>
      <c r="D8835" t="s">
        <v>259</v>
      </c>
      <c r="E8835">
        <v>33.5</v>
      </c>
      <c r="F8835">
        <v>6</v>
      </c>
      <c r="G8835">
        <v>201</v>
      </c>
      <c r="H8835" t="s">
        <v>29</v>
      </c>
      <c r="I8835" t="s">
        <v>46</v>
      </c>
      <c r="J8835" s="1">
        <v>44772</v>
      </c>
      <c r="K8835" t="b">
        <v>1</v>
      </c>
      <c r="L8835" t="s">
        <v>35</v>
      </c>
      <c r="M8835">
        <v>7</v>
      </c>
      <c r="N8835">
        <f>G8835/SUMIF(B:B,B8835,G:G)*100</f>
        <v>0.34223542732605161</v>
      </c>
      <c r="Q8835">
        <f>VLOOKUP(C8835, Categories_Pivot_Table!A:B, 2, FALSE)</f>
        <v>23.300574345883856</v>
      </c>
      <c r="T8835">
        <f t="shared" si="139"/>
        <v>2022</v>
      </c>
    </row>
    <row r="8836" spans="1:20" x14ac:dyDescent="0.2">
      <c r="A8836" t="s">
        <v>9093</v>
      </c>
      <c r="B8836" t="s">
        <v>63</v>
      </c>
      <c r="C8836" t="s">
        <v>38</v>
      </c>
      <c r="D8836" t="s">
        <v>473</v>
      </c>
      <c r="E8836">
        <v>23</v>
      </c>
      <c r="F8836">
        <v>9</v>
      </c>
      <c r="G8836">
        <v>207</v>
      </c>
      <c r="H8836" t="s">
        <v>29</v>
      </c>
      <c r="I8836" t="s">
        <v>46</v>
      </c>
      <c r="J8836" s="1">
        <v>44947</v>
      </c>
      <c r="K8836" t="b">
        <v>1</v>
      </c>
      <c r="L8836" t="s">
        <v>35</v>
      </c>
      <c r="M8836">
        <v>1</v>
      </c>
      <c r="N8836">
        <f>G8836/SUMIF(B:B,B8836,G:G)*100</f>
        <v>0.34199048374306107</v>
      </c>
      <c r="Q8836">
        <f>VLOOKUP(C8836, Categories_Pivot_Table!A:B, 2, FALSE)</f>
        <v>23.088790931989923</v>
      </c>
      <c r="T8836">
        <f t="shared" si="139"/>
        <v>2023</v>
      </c>
    </row>
    <row r="8837" spans="1:20" x14ac:dyDescent="0.2">
      <c r="A8837" t="s">
        <v>9094</v>
      </c>
      <c r="B8837" t="s">
        <v>47</v>
      </c>
      <c r="C8837" t="s">
        <v>38</v>
      </c>
      <c r="D8837" t="s">
        <v>1276</v>
      </c>
      <c r="E8837">
        <v>35</v>
      </c>
      <c r="F8837">
        <v>6</v>
      </c>
      <c r="G8837">
        <v>210</v>
      </c>
      <c r="H8837" t="s">
        <v>29</v>
      </c>
      <c r="I8837" t="s">
        <v>46</v>
      </c>
      <c r="J8837" s="1">
        <v>45091</v>
      </c>
      <c r="K8837" t="b">
        <v>1</v>
      </c>
      <c r="L8837" t="s">
        <v>30</v>
      </c>
      <c r="M8837">
        <v>6</v>
      </c>
      <c r="N8837">
        <f>G8837/SUMIF(B:B,B8837,G:G)*100</f>
        <v>0.33368820809432254</v>
      </c>
      <c r="Q8837">
        <f>VLOOKUP(C8837, Categories_Pivot_Table!A:B, 2, FALSE)</f>
        <v>23.088790931989923</v>
      </c>
      <c r="T8837">
        <f t="shared" si="139"/>
        <v>2023</v>
      </c>
    </row>
    <row r="8838" spans="1:20" x14ac:dyDescent="0.2">
      <c r="A8838" t="s">
        <v>9095</v>
      </c>
      <c r="B8838" t="s">
        <v>128</v>
      </c>
      <c r="C8838" t="s">
        <v>135</v>
      </c>
      <c r="D8838" t="s">
        <v>724</v>
      </c>
      <c r="E8838">
        <v>38</v>
      </c>
      <c r="F8838">
        <v>1</v>
      </c>
      <c r="G8838">
        <v>38</v>
      </c>
      <c r="H8838" t="s">
        <v>29</v>
      </c>
      <c r="I8838" t="s">
        <v>46</v>
      </c>
      <c r="J8838" s="1">
        <v>45267</v>
      </c>
      <c r="K8838" t="b">
        <v>1</v>
      </c>
      <c r="L8838" t="s">
        <v>42</v>
      </c>
      <c r="M8838">
        <v>12</v>
      </c>
      <c r="N8838">
        <f>G8838/SUMIF(B:B,B8838,G:G)*100</f>
        <v>5.5513352422135218E-2</v>
      </c>
      <c r="Q8838">
        <f>VLOOKUP(C8838, Categories_Pivot_Table!A:B, 2, FALSE)</f>
        <v>23.146341463414632</v>
      </c>
      <c r="T8838">
        <f t="shared" si="139"/>
        <v>2023</v>
      </c>
    </row>
    <row r="8839" spans="1:20" x14ac:dyDescent="0.2">
      <c r="A8839" t="s">
        <v>9096</v>
      </c>
      <c r="B8839" t="s">
        <v>121</v>
      </c>
      <c r="C8839" t="s">
        <v>48</v>
      </c>
      <c r="D8839" t="s">
        <v>201</v>
      </c>
      <c r="E8839">
        <v>35</v>
      </c>
      <c r="F8839">
        <v>2</v>
      </c>
      <c r="G8839">
        <v>70</v>
      </c>
      <c r="H8839" t="s">
        <v>56</v>
      </c>
      <c r="I8839" t="s">
        <v>46</v>
      </c>
      <c r="J8839" s="1">
        <v>45469</v>
      </c>
      <c r="K8839" t="b">
        <v>1</v>
      </c>
      <c r="L8839" t="s">
        <v>30</v>
      </c>
      <c r="M8839">
        <v>6</v>
      </c>
      <c r="N8839">
        <f>G8839/SUMIF(B:B,B8839,G:G)*100</f>
        <v>0.10675532442180555</v>
      </c>
      <c r="Q8839">
        <f>VLOOKUP(C8839, Categories_Pivot_Table!A:B, 2, FALSE)</f>
        <v>23.348837209302324</v>
      </c>
      <c r="T8839">
        <f t="shared" si="139"/>
        <v>2024</v>
      </c>
    </row>
    <row r="8840" spans="1:20" x14ac:dyDescent="0.2">
      <c r="A8840" t="s">
        <v>9097</v>
      </c>
      <c r="B8840" t="s">
        <v>113</v>
      </c>
      <c r="C8840" t="s">
        <v>74</v>
      </c>
      <c r="D8840" t="s">
        <v>124</v>
      </c>
      <c r="E8840">
        <v>18.5</v>
      </c>
      <c r="F8840">
        <v>10</v>
      </c>
      <c r="G8840">
        <v>185</v>
      </c>
      <c r="H8840" t="s">
        <v>17</v>
      </c>
      <c r="I8840" t="s">
        <v>18</v>
      </c>
      <c r="J8840" s="1">
        <v>44673</v>
      </c>
      <c r="K8840" t="b">
        <v>0</v>
      </c>
      <c r="L8840" t="s">
        <v>65</v>
      </c>
      <c r="M8840">
        <v>4</v>
      </c>
      <c r="N8840">
        <f>G8840/SUMIF(B:B,B8840,G:G)*100</f>
        <v>0.30461199018655427</v>
      </c>
      <c r="Q8840">
        <f>VLOOKUP(C8840, Categories_Pivot_Table!A:B, 2, FALSE)</f>
        <v>24.317096165933375</v>
      </c>
      <c r="T8840">
        <f t="shared" si="139"/>
        <v>2022</v>
      </c>
    </row>
    <row r="8841" spans="1:20" x14ac:dyDescent="0.2">
      <c r="A8841" t="s">
        <v>9098</v>
      </c>
      <c r="B8841" t="s">
        <v>90</v>
      </c>
      <c r="C8841" t="s">
        <v>48</v>
      </c>
      <c r="D8841" t="s">
        <v>579</v>
      </c>
      <c r="E8841">
        <v>33.5</v>
      </c>
      <c r="F8841">
        <v>9</v>
      </c>
      <c r="G8841">
        <v>301.5</v>
      </c>
      <c r="H8841" t="s">
        <v>17</v>
      </c>
      <c r="I8841" t="s">
        <v>18</v>
      </c>
      <c r="J8841" s="1">
        <v>44620</v>
      </c>
      <c r="K8841" t="b">
        <v>0</v>
      </c>
      <c r="L8841" t="s">
        <v>19</v>
      </c>
      <c r="M8841">
        <v>2</v>
      </c>
      <c r="N8841">
        <f>G8841/SUMIF(B:B,B8841,G:G)*100</f>
        <v>0.50978999695647764</v>
      </c>
      <c r="Q8841">
        <f>VLOOKUP(C8841, Categories_Pivot_Table!A:B, 2, FALSE)</f>
        <v>23.348837209302324</v>
      </c>
      <c r="T8841">
        <f t="shared" si="139"/>
        <v>2022</v>
      </c>
    </row>
    <row r="8842" spans="1:20" x14ac:dyDescent="0.2">
      <c r="A8842" t="s">
        <v>9099</v>
      </c>
      <c r="B8842" t="s">
        <v>26</v>
      </c>
      <c r="C8842" t="s">
        <v>15</v>
      </c>
      <c r="D8842" t="s">
        <v>494</v>
      </c>
      <c r="E8842">
        <v>33.5</v>
      </c>
      <c r="F8842">
        <v>3</v>
      </c>
      <c r="G8842">
        <v>100.5</v>
      </c>
      <c r="H8842" t="s">
        <v>29</v>
      </c>
      <c r="I8842" t="s">
        <v>18</v>
      </c>
      <c r="J8842" s="1">
        <v>45374</v>
      </c>
      <c r="K8842" t="b">
        <v>0</v>
      </c>
      <c r="L8842" t="s">
        <v>35</v>
      </c>
      <c r="M8842">
        <v>3</v>
      </c>
      <c r="N8842">
        <f>G8842/SUMIF(B:B,B8842,G:G)*100</f>
        <v>0.16197529272400538</v>
      </c>
      <c r="Q8842">
        <f>VLOOKUP(C8842, Categories_Pivot_Table!A:B, 2, FALSE)</f>
        <v>23.063808900523561</v>
      </c>
      <c r="T8842">
        <f t="shared" si="139"/>
        <v>2024</v>
      </c>
    </row>
    <row r="8843" spans="1:20" x14ac:dyDescent="0.2">
      <c r="A8843" t="s">
        <v>9100</v>
      </c>
      <c r="B8843" t="s">
        <v>118</v>
      </c>
      <c r="C8843" t="s">
        <v>38</v>
      </c>
      <c r="D8843" t="s">
        <v>404</v>
      </c>
      <c r="E8843">
        <v>11</v>
      </c>
      <c r="F8843">
        <v>2</v>
      </c>
      <c r="G8843">
        <v>22</v>
      </c>
      <c r="H8843" t="s">
        <v>29</v>
      </c>
      <c r="I8843" t="s">
        <v>18</v>
      </c>
      <c r="J8843" s="1">
        <v>45235</v>
      </c>
      <c r="K8843" t="b">
        <v>0</v>
      </c>
      <c r="L8843" t="s">
        <v>24</v>
      </c>
      <c r="M8843">
        <v>11</v>
      </c>
      <c r="N8843">
        <f>G8843/SUMIF(B:B,B8843,G:G)*100</f>
        <v>3.6185996019540437E-2</v>
      </c>
      <c r="Q8843">
        <f>VLOOKUP(C8843, Categories_Pivot_Table!A:B, 2, FALSE)</f>
        <v>23.088790931989923</v>
      </c>
      <c r="T8843">
        <f t="shared" si="139"/>
        <v>2023</v>
      </c>
    </row>
    <row r="8844" spans="1:20" x14ac:dyDescent="0.2">
      <c r="A8844" t="s">
        <v>9101</v>
      </c>
      <c r="B8844" t="s">
        <v>26</v>
      </c>
      <c r="C8844" t="s">
        <v>27</v>
      </c>
      <c r="D8844" t="s">
        <v>462</v>
      </c>
      <c r="E8844">
        <v>29</v>
      </c>
      <c r="F8844">
        <v>5</v>
      </c>
      <c r="G8844">
        <v>145</v>
      </c>
      <c r="H8844" t="s">
        <v>29</v>
      </c>
      <c r="I8844" t="s">
        <v>46</v>
      </c>
      <c r="J8844" s="1">
        <v>44971</v>
      </c>
      <c r="K8844" t="b">
        <v>1</v>
      </c>
      <c r="L8844" t="s">
        <v>49</v>
      </c>
      <c r="M8844">
        <v>2</v>
      </c>
      <c r="N8844">
        <f>G8844/SUMIF(B:B,B8844,G:G)*100</f>
        <v>0.23369569596995801</v>
      </c>
      <c r="Q8844">
        <f>VLOOKUP(C8844, Categories_Pivot_Table!A:B, 2, FALSE)</f>
        <v>25.013711734693878</v>
      </c>
      <c r="T8844">
        <f t="shared" si="139"/>
        <v>2023</v>
      </c>
    </row>
    <row r="8845" spans="1:20" x14ac:dyDescent="0.2">
      <c r="A8845" t="s">
        <v>9102</v>
      </c>
      <c r="B8845" t="s">
        <v>32</v>
      </c>
      <c r="C8845" t="s">
        <v>27</v>
      </c>
      <c r="D8845" t="s">
        <v>28</v>
      </c>
      <c r="E8845">
        <v>21.5</v>
      </c>
      <c r="F8845">
        <v>9</v>
      </c>
      <c r="G8845">
        <v>193.5</v>
      </c>
      <c r="H8845" t="s">
        <v>56</v>
      </c>
      <c r="I8845" t="s">
        <v>46</v>
      </c>
      <c r="J8845" s="1">
        <v>44566</v>
      </c>
      <c r="K8845" t="b">
        <v>0</v>
      </c>
      <c r="L8845" t="s">
        <v>30</v>
      </c>
      <c r="M8845">
        <v>1</v>
      </c>
      <c r="N8845">
        <f>G8845/SUMIF(B:B,B8845,G:G)*100</f>
        <v>0.33002174561889736</v>
      </c>
      <c r="Q8845">
        <f>VLOOKUP(C8845, Categories_Pivot_Table!A:B, 2, FALSE)</f>
        <v>25.013711734693878</v>
      </c>
      <c r="T8845">
        <f t="shared" si="139"/>
        <v>2022</v>
      </c>
    </row>
    <row r="8846" spans="1:20" x14ac:dyDescent="0.2">
      <c r="A8846" t="s">
        <v>9103</v>
      </c>
      <c r="B8846" t="s">
        <v>47</v>
      </c>
      <c r="C8846" t="s">
        <v>48</v>
      </c>
      <c r="D8846" t="s">
        <v>114</v>
      </c>
      <c r="E8846">
        <v>18.5</v>
      </c>
      <c r="F8846">
        <v>7</v>
      </c>
      <c r="G8846">
        <v>129.5</v>
      </c>
      <c r="H8846" t="s">
        <v>17</v>
      </c>
      <c r="I8846" t="s">
        <v>46</v>
      </c>
      <c r="J8846" s="1">
        <v>45513</v>
      </c>
      <c r="K8846" t="b">
        <v>0</v>
      </c>
      <c r="L8846" t="s">
        <v>65</v>
      </c>
      <c r="M8846">
        <v>8</v>
      </c>
      <c r="N8846">
        <f>G8846/SUMIF(B:B,B8846,G:G)*100</f>
        <v>0.20577439499149891</v>
      </c>
      <c r="Q8846">
        <f>VLOOKUP(C8846, Categories_Pivot_Table!A:B, 2, FALSE)</f>
        <v>23.348837209302324</v>
      </c>
      <c r="T8846">
        <f t="shared" si="139"/>
        <v>2024</v>
      </c>
    </row>
    <row r="8847" spans="1:20" x14ac:dyDescent="0.2">
      <c r="A8847" t="s">
        <v>9104</v>
      </c>
      <c r="B8847" t="s">
        <v>121</v>
      </c>
      <c r="C8847" t="s">
        <v>22</v>
      </c>
      <c r="D8847" t="s">
        <v>251</v>
      </c>
      <c r="E8847">
        <v>38</v>
      </c>
      <c r="F8847">
        <v>7</v>
      </c>
      <c r="G8847">
        <v>266</v>
      </c>
      <c r="H8847" t="s">
        <v>29</v>
      </c>
      <c r="I8847" t="s">
        <v>46</v>
      </c>
      <c r="J8847" s="1">
        <v>45581</v>
      </c>
      <c r="K8847" t="b">
        <v>0</v>
      </c>
      <c r="L8847" t="s">
        <v>30</v>
      </c>
      <c r="M8847">
        <v>10</v>
      </c>
      <c r="N8847">
        <f>G8847/SUMIF(B:B,B8847,G:G)*100</f>
        <v>0.40567023280286102</v>
      </c>
      <c r="Q8847">
        <f>VLOOKUP(C8847, Categories_Pivot_Table!A:B, 2, FALSE)</f>
        <v>21.505681818181817</v>
      </c>
      <c r="T8847">
        <f t="shared" si="139"/>
        <v>2024</v>
      </c>
    </row>
    <row r="8848" spans="1:20" x14ac:dyDescent="0.2">
      <c r="A8848" t="s">
        <v>9105</v>
      </c>
      <c r="B8848" t="s">
        <v>173</v>
      </c>
      <c r="C8848" t="s">
        <v>15</v>
      </c>
      <c r="D8848" t="s">
        <v>369</v>
      </c>
      <c r="E8848">
        <v>23</v>
      </c>
      <c r="F8848">
        <v>3</v>
      </c>
      <c r="G8848">
        <v>69</v>
      </c>
      <c r="H8848" t="s">
        <v>17</v>
      </c>
      <c r="I8848" t="s">
        <v>46</v>
      </c>
      <c r="J8848" s="1">
        <v>45225</v>
      </c>
      <c r="K8848" t="b">
        <v>1</v>
      </c>
      <c r="L8848" t="s">
        <v>42</v>
      </c>
      <c r="M8848">
        <v>10</v>
      </c>
      <c r="N8848">
        <f>G8848/SUMIF(B:B,B8848,G:G)*100</f>
        <v>0.1134663136603575</v>
      </c>
      <c r="Q8848">
        <f>VLOOKUP(C8848, Categories_Pivot_Table!A:B, 2, FALSE)</f>
        <v>23.063808900523561</v>
      </c>
      <c r="T8848">
        <f t="shared" si="139"/>
        <v>2023</v>
      </c>
    </row>
    <row r="8849" spans="1:20" x14ac:dyDescent="0.2">
      <c r="A8849" t="s">
        <v>9106</v>
      </c>
      <c r="B8849" t="s">
        <v>84</v>
      </c>
      <c r="C8849" t="s">
        <v>135</v>
      </c>
      <c r="D8849" t="s">
        <v>276</v>
      </c>
      <c r="E8849">
        <v>6.5</v>
      </c>
      <c r="F8849">
        <v>8</v>
      </c>
      <c r="G8849">
        <v>52</v>
      </c>
      <c r="H8849" t="s">
        <v>56</v>
      </c>
      <c r="I8849" t="s">
        <v>46</v>
      </c>
      <c r="J8849" s="1">
        <v>44953</v>
      </c>
      <c r="K8849" t="b">
        <v>0</v>
      </c>
      <c r="L8849" t="s">
        <v>65</v>
      </c>
      <c r="M8849">
        <v>1</v>
      </c>
      <c r="N8849">
        <f>G8849/SUMIF(B:B,B8849,G:G)*100</f>
        <v>8.4186667745982921E-2</v>
      </c>
      <c r="Q8849">
        <f>VLOOKUP(C8849, Categories_Pivot_Table!A:B, 2, FALSE)</f>
        <v>23.146341463414632</v>
      </c>
      <c r="T8849">
        <f t="shared" si="139"/>
        <v>2023</v>
      </c>
    </row>
    <row r="8850" spans="1:20" x14ac:dyDescent="0.2">
      <c r="A8850" t="s">
        <v>9107</v>
      </c>
      <c r="B8850" t="s">
        <v>121</v>
      </c>
      <c r="C8850" t="s">
        <v>15</v>
      </c>
      <c r="D8850" t="s">
        <v>69</v>
      </c>
      <c r="E8850">
        <v>29</v>
      </c>
      <c r="F8850">
        <v>5</v>
      </c>
      <c r="G8850">
        <v>145</v>
      </c>
      <c r="H8850" t="s">
        <v>56</v>
      </c>
      <c r="I8850" t="s">
        <v>18</v>
      </c>
      <c r="J8850" s="1">
        <v>45366</v>
      </c>
      <c r="K8850" t="b">
        <v>0</v>
      </c>
      <c r="L8850" t="s">
        <v>65</v>
      </c>
      <c r="M8850">
        <v>3</v>
      </c>
      <c r="N8850">
        <f>G8850/SUMIF(B:B,B8850,G:G)*100</f>
        <v>0.22113602915945432</v>
      </c>
      <c r="Q8850">
        <f>VLOOKUP(C8850, Categories_Pivot_Table!A:B, 2, FALSE)</f>
        <v>23.063808900523561</v>
      </c>
      <c r="T8850">
        <f t="shared" si="139"/>
        <v>2024</v>
      </c>
    </row>
    <row r="8851" spans="1:20" x14ac:dyDescent="0.2">
      <c r="A8851" t="s">
        <v>9108</v>
      </c>
      <c r="B8851" t="s">
        <v>47</v>
      </c>
      <c r="C8851" t="s">
        <v>22</v>
      </c>
      <c r="D8851" t="s">
        <v>41</v>
      </c>
      <c r="E8851">
        <v>23</v>
      </c>
      <c r="F8851">
        <v>1</v>
      </c>
      <c r="G8851">
        <v>8</v>
      </c>
      <c r="H8851" t="s">
        <v>56</v>
      </c>
      <c r="I8851" t="s">
        <v>18</v>
      </c>
      <c r="J8851" s="1">
        <v>44777</v>
      </c>
      <c r="K8851" t="b">
        <v>0</v>
      </c>
      <c r="L8851" t="s">
        <v>42</v>
      </c>
      <c r="M8851">
        <v>8</v>
      </c>
      <c r="N8851">
        <f>G8851/SUMIF(B:B,B8851,G:G)*100</f>
        <v>1.2711931736926571E-2</v>
      </c>
      <c r="Q8851">
        <f>VLOOKUP(C8851, Categories_Pivot_Table!A:B, 2, FALSE)</f>
        <v>21.505681818181817</v>
      </c>
      <c r="T8851">
        <f t="shared" si="139"/>
        <v>2022</v>
      </c>
    </row>
    <row r="8852" spans="1:20" x14ac:dyDescent="0.2">
      <c r="A8852" t="s">
        <v>9109</v>
      </c>
      <c r="B8852" t="s">
        <v>121</v>
      </c>
      <c r="C8852" t="s">
        <v>74</v>
      </c>
      <c r="D8852" t="s">
        <v>343</v>
      </c>
      <c r="E8852">
        <v>33.5</v>
      </c>
      <c r="F8852">
        <v>4</v>
      </c>
      <c r="G8852">
        <v>134</v>
      </c>
      <c r="H8852" t="s">
        <v>17</v>
      </c>
      <c r="I8852" t="s">
        <v>18</v>
      </c>
      <c r="J8852" s="1">
        <v>44743</v>
      </c>
      <c r="K8852" t="b">
        <v>1</v>
      </c>
      <c r="L8852" t="s">
        <v>65</v>
      </c>
      <c r="M8852">
        <v>7</v>
      </c>
      <c r="N8852">
        <f>G8852/SUMIF(B:B,B8852,G:G)*100</f>
        <v>0.20436019246459916</v>
      </c>
      <c r="Q8852">
        <f>VLOOKUP(C8852, Categories_Pivot_Table!A:B, 2, FALSE)</f>
        <v>24.317096165933375</v>
      </c>
      <c r="T8852">
        <f t="shared" si="139"/>
        <v>2022</v>
      </c>
    </row>
    <row r="8853" spans="1:20" x14ac:dyDescent="0.2">
      <c r="A8853" t="s">
        <v>9110</v>
      </c>
      <c r="B8853" t="s">
        <v>106</v>
      </c>
      <c r="C8853" t="s">
        <v>22</v>
      </c>
      <c r="D8853" t="s">
        <v>527</v>
      </c>
      <c r="E8853">
        <v>23</v>
      </c>
      <c r="F8853">
        <v>8</v>
      </c>
      <c r="G8853">
        <v>184</v>
      </c>
      <c r="H8853" t="s">
        <v>56</v>
      </c>
      <c r="I8853" t="s">
        <v>46</v>
      </c>
      <c r="J8853" s="1">
        <v>45572</v>
      </c>
      <c r="K8853" t="b">
        <v>1</v>
      </c>
      <c r="L8853" t="s">
        <v>19</v>
      </c>
      <c r="M8853">
        <v>10</v>
      </c>
      <c r="N8853">
        <f>G8853/SUMIF(B:B,B8853,G:G)*100</f>
        <v>0.29986962190352023</v>
      </c>
      <c r="Q8853">
        <f>VLOOKUP(C8853, Categories_Pivot_Table!A:B, 2, FALSE)</f>
        <v>21.505681818181817</v>
      </c>
      <c r="T8853">
        <f t="shared" si="139"/>
        <v>2024</v>
      </c>
    </row>
    <row r="8854" spans="1:20" x14ac:dyDescent="0.2">
      <c r="A8854" t="s">
        <v>9111</v>
      </c>
      <c r="B8854" t="s">
        <v>44</v>
      </c>
      <c r="C8854" t="s">
        <v>33</v>
      </c>
      <c r="D8854" t="s">
        <v>253</v>
      </c>
      <c r="E8854">
        <v>38</v>
      </c>
      <c r="F8854">
        <v>1</v>
      </c>
      <c r="G8854">
        <v>38</v>
      </c>
      <c r="H8854" t="s">
        <v>56</v>
      </c>
      <c r="I8854" t="s">
        <v>18</v>
      </c>
      <c r="J8854" s="1">
        <v>44744</v>
      </c>
      <c r="K8854" t="b">
        <v>0</v>
      </c>
      <c r="L8854" t="s">
        <v>35</v>
      </c>
      <c r="M8854">
        <v>7</v>
      </c>
      <c r="N8854">
        <f>G8854/SUMIF(B:B,B8854,G:G)*100</f>
        <v>6.2608638344495801E-2</v>
      </c>
      <c r="Q8854">
        <f>VLOOKUP(C8854, Categories_Pivot_Table!A:B, 2, FALSE)</f>
        <v>23.300574345883856</v>
      </c>
      <c r="T8854">
        <f t="shared" si="139"/>
        <v>2022</v>
      </c>
    </row>
    <row r="8855" spans="1:20" x14ac:dyDescent="0.2">
      <c r="A8855" t="s">
        <v>9112</v>
      </c>
      <c r="B8855" t="s">
        <v>76</v>
      </c>
      <c r="C8855" t="s">
        <v>27</v>
      </c>
      <c r="D8855" t="s">
        <v>28</v>
      </c>
      <c r="E8855">
        <v>21.5</v>
      </c>
      <c r="F8855">
        <v>2</v>
      </c>
      <c r="G8855">
        <v>43</v>
      </c>
      <c r="H8855" t="s">
        <v>56</v>
      </c>
      <c r="I8855" t="s">
        <v>46</v>
      </c>
      <c r="J8855" s="1">
        <v>45642</v>
      </c>
      <c r="K8855" t="b">
        <v>0</v>
      </c>
      <c r="L8855" t="s">
        <v>19</v>
      </c>
      <c r="M8855">
        <v>12</v>
      </c>
      <c r="N8855">
        <f>G8855/SUMIF(B:B,B8855,G:G)*100</f>
        <v>7.3214544154329445E-2</v>
      </c>
      <c r="Q8855">
        <f>VLOOKUP(C8855, Categories_Pivot_Table!A:B, 2, FALSE)</f>
        <v>25.013711734693878</v>
      </c>
      <c r="T8855">
        <f t="shared" si="139"/>
        <v>2024</v>
      </c>
    </row>
    <row r="8856" spans="1:20" x14ac:dyDescent="0.2">
      <c r="A8856" t="s">
        <v>9113</v>
      </c>
      <c r="B8856" t="s">
        <v>44</v>
      </c>
      <c r="C8856" t="s">
        <v>22</v>
      </c>
      <c r="D8856" t="s">
        <v>644</v>
      </c>
      <c r="E8856">
        <v>30.5</v>
      </c>
      <c r="F8856">
        <v>4</v>
      </c>
      <c r="G8856">
        <v>122</v>
      </c>
      <c r="H8856" t="s">
        <v>29</v>
      </c>
      <c r="I8856" t="s">
        <v>18</v>
      </c>
      <c r="J8856" s="1">
        <v>45444</v>
      </c>
      <c r="K8856" t="b">
        <v>0</v>
      </c>
      <c r="L8856" t="s">
        <v>35</v>
      </c>
      <c r="M8856">
        <v>6</v>
      </c>
      <c r="N8856">
        <f>G8856/SUMIF(B:B,B8856,G:G)*100</f>
        <v>0.20100668100074964</v>
      </c>
      <c r="Q8856">
        <f>VLOOKUP(C8856, Categories_Pivot_Table!A:B, 2, FALSE)</f>
        <v>21.505681818181817</v>
      </c>
      <c r="T8856">
        <f t="shared" si="139"/>
        <v>2024</v>
      </c>
    </row>
    <row r="8857" spans="1:20" x14ac:dyDescent="0.2">
      <c r="A8857" t="s">
        <v>9114</v>
      </c>
      <c r="B8857" t="s">
        <v>104</v>
      </c>
      <c r="C8857" t="s">
        <v>48</v>
      </c>
      <c r="D8857" t="s">
        <v>195</v>
      </c>
      <c r="E8857">
        <v>20</v>
      </c>
      <c r="F8857">
        <v>9</v>
      </c>
      <c r="G8857">
        <v>180</v>
      </c>
      <c r="H8857" t="s">
        <v>29</v>
      </c>
      <c r="I8857" t="s">
        <v>18</v>
      </c>
      <c r="J8857" s="1">
        <v>45181</v>
      </c>
      <c r="K8857" t="b">
        <v>1</v>
      </c>
      <c r="L8857" t="s">
        <v>49</v>
      </c>
      <c r="M8857">
        <v>9</v>
      </c>
      <c r="N8857">
        <f>G8857/SUMIF(B:B,B8857,G:G)*100</f>
        <v>0.292525961679099</v>
      </c>
      <c r="Q8857">
        <f>VLOOKUP(C8857, Categories_Pivot_Table!A:B, 2, FALSE)</f>
        <v>23.348837209302324</v>
      </c>
      <c r="T8857">
        <f t="shared" si="139"/>
        <v>2023</v>
      </c>
    </row>
    <row r="8858" spans="1:20" x14ac:dyDescent="0.2">
      <c r="A8858" t="s">
        <v>9115</v>
      </c>
      <c r="B8858" t="s">
        <v>118</v>
      </c>
      <c r="C8858" t="s">
        <v>48</v>
      </c>
      <c r="D8858" t="s">
        <v>181</v>
      </c>
      <c r="E8858">
        <v>36.5</v>
      </c>
      <c r="F8858">
        <v>4</v>
      </c>
      <c r="G8858">
        <v>146</v>
      </c>
      <c r="H8858" t="s">
        <v>56</v>
      </c>
      <c r="I8858" t="s">
        <v>18</v>
      </c>
      <c r="J8858" s="1">
        <v>45442</v>
      </c>
      <c r="K8858" t="b">
        <v>1</v>
      </c>
      <c r="L8858" t="s">
        <v>42</v>
      </c>
      <c r="M8858">
        <v>5</v>
      </c>
      <c r="N8858">
        <f>G8858/SUMIF(B:B,B8858,G:G)*100</f>
        <v>0.24014342812967746</v>
      </c>
      <c r="Q8858">
        <f>VLOOKUP(C8858, Categories_Pivot_Table!A:B, 2, FALSE)</f>
        <v>23.348837209302324</v>
      </c>
      <c r="T8858">
        <f t="shared" si="139"/>
        <v>2024</v>
      </c>
    </row>
    <row r="8859" spans="1:20" x14ac:dyDescent="0.2">
      <c r="A8859" t="s">
        <v>9116</v>
      </c>
      <c r="B8859" t="s">
        <v>44</v>
      </c>
      <c r="C8859" t="s">
        <v>48</v>
      </c>
      <c r="D8859" t="s">
        <v>237</v>
      </c>
      <c r="E8859">
        <v>11</v>
      </c>
      <c r="F8859">
        <v>1</v>
      </c>
      <c r="G8859">
        <v>11</v>
      </c>
      <c r="H8859" t="s">
        <v>17</v>
      </c>
      <c r="I8859" t="s">
        <v>18</v>
      </c>
      <c r="J8859" s="1">
        <v>45536</v>
      </c>
      <c r="K8859" t="b">
        <v>0</v>
      </c>
      <c r="L8859" t="s">
        <v>24</v>
      </c>
      <c r="M8859">
        <v>9</v>
      </c>
      <c r="N8859">
        <f>G8859/SUMIF(B:B,B8859,G:G)*100</f>
        <v>1.8123553204985623E-2</v>
      </c>
      <c r="Q8859">
        <f>VLOOKUP(C8859, Categories_Pivot_Table!A:B, 2, FALSE)</f>
        <v>23.348837209302324</v>
      </c>
      <c r="T8859">
        <f t="shared" si="139"/>
        <v>2024</v>
      </c>
    </row>
    <row r="8860" spans="1:20" x14ac:dyDescent="0.2">
      <c r="A8860" t="s">
        <v>9117</v>
      </c>
      <c r="B8860" t="s">
        <v>44</v>
      </c>
      <c r="C8860" t="s">
        <v>27</v>
      </c>
      <c r="D8860" t="s">
        <v>91</v>
      </c>
      <c r="E8860">
        <v>33.5</v>
      </c>
      <c r="F8860">
        <v>10</v>
      </c>
      <c r="G8860">
        <v>335</v>
      </c>
      <c r="H8860" t="s">
        <v>29</v>
      </c>
      <c r="I8860" t="s">
        <v>18</v>
      </c>
      <c r="J8860" s="1">
        <v>44900</v>
      </c>
      <c r="K8860" t="b">
        <v>0</v>
      </c>
      <c r="L8860" t="s">
        <v>19</v>
      </c>
      <c r="M8860">
        <v>12</v>
      </c>
      <c r="N8860">
        <f>G8860/SUMIF(B:B,B8860,G:G)*100</f>
        <v>0.55194457487910764</v>
      </c>
      <c r="Q8860">
        <f>VLOOKUP(C8860, Categories_Pivot_Table!A:B, 2, FALSE)</f>
        <v>25.013711734693878</v>
      </c>
      <c r="T8860">
        <f t="shared" si="139"/>
        <v>2022</v>
      </c>
    </row>
    <row r="8861" spans="1:20" x14ac:dyDescent="0.2">
      <c r="A8861" t="s">
        <v>9118</v>
      </c>
      <c r="B8861" t="s">
        <v>121</v>
      </c>
      <c r="C8861" t="s">
        <v>33</v>
      </c>
      <c r="D8861" t="s">
        <v>707</v>
      </c>
      <c r="E8861">
        <v>30.5</v>
      </c>
      <c r="F8861">
        <v>9</v>
      </c>
      <c r="G8861">
        <v>274.5</v>
      </c>
      <c r="H8861" t="s">
        <v>56</v>
      </c>
      <c r="I8861" t="s">
        <v>18</v>
      </c>
      <c r="J8861" s="1">
        <v>45512</v>
      </c>
      <c r="K8861" t="b">
        <v>0</v>
      </c>
      <c r="L8861" t="s">
        <v>42</v>
      </c>
      <c r="M8861">
        <v>8</v>
      </c>
      <c r="N8861">
        <f>G8861/SUMIF(B:B,B8861,G:G)*100</f>
        <v>0.41863337933979461</v>
      </c>
      <c r="Q8861">
        <f>VLOOKUP(C8861, Categories_Pivot_Table!A:B, 2, FALSE)</f>
        <v>23.300574345883856</v>
      </c>
      <c r="T8861">
        <f t="shared" si="139"/>
        <v>2024</v>
      </c>
    </row>
    <row r="8862" spans="1:20" x14ac:dyDescent="0.2">
      <c r="A8862" t="s">
        <v>9119</v>
      </c>
      <c r="B8862" t="s">
        <v>32</v>
      </c>
      <c r="C8862" t="s">
        <v>27</v>
      </c>
      <c r="D8862" t="s">
        <v>380</v>
      </c>
      <c r="E8862">
        <v>41</v>
      </c>
      <c r="F8862">
        <v>3</v>
      </c>
      <c r="G8862">
        <v>123</v>
      </c>
      <c r="H8862" t="s">
        <v>56</v>
      </c>
      <c r="I8862" t="s">
        <v>18</v>
      </c>
      <c r="J8862" s="1">
        <v>44613</v>
      </c>
      <c r="K8862" t="b">
        <v>0</v>
      </c>
      <c r="L8862" t="s">
        <v>19</v>
      </c>
      <c r="M8862">
        <v>2</v>
      </c>
      <c r="N8862">
        <f>G8862/SUMIF(B:B,B8862,G:G)*100</f>
        <v>0.20978126465697353</v>
      </c>
      <c r="Q8862">
        <f>VLOOKUP(C8862, Categories_Pivot_Table!A:B, 2, FALSE)</f>
        <v>25.013711734693878</v>
      </c>
      <c r="T8862">
        <f t="shared" si="139"/>
        <v>2022</v>
      </c>
    </row>
    <row r="8863" spans="1:20" x14ac:dyDescent="0.2">
      <c r="A8863" t="s">
        <v>9120</v>
      </c>
      <c r="B8863" t="s">
        <v>71</v>
      </c>
      <c r="C8863" t="s">
        <v>15</v>
      </c>
      <c r="D8863" t="s">
        <v>211</v>
      </c>
      <c r="E8863">
        <v>9.5</v>
      </c>
      <c r="F8863">
        <v>6</v>
      </c>
      <c r="G8863">
        <v>57</v>
      </c>
      <c r="H8863" t="s">
        <v>17</v>
      </c>
      <c r="I8863" t="s">
        <v>18</v>
      </c>
      <c r="J8863" s="1">
        <v>45535</v>
      </c>
      <c r="K8863" t="b">
        <v>1</v>
      </c>
      <c r="L8863" t="s">
        <v>35</v>
      </c>
      <c r="M8863">
        <v>8</v>
      </c>
      <c r="N8863">
        <f>G8863/SUMIF(B:B,B8863,G:G)*100</f>
        <v>9.0307759337743099E-2</v>
      </c>
      <c r="Q8863">
        <f>VLOOKUP(C8863, Categories_Pivot_Table!A:B, 2, FALSE)</f>
        <v>23.063808900523561</v>
      </c>
      <c r="T8863">
        <f t="shared" si="139"/>
        <v>2024</v>
      </c>
    </row>
    <row r="8864" spans="1:20" x14ac:dyDescent="0.2">
      <c r="A8864" t="s">
        <v>9121</v>
      </c>
      <c r="B8864" t="s">
        <v>118</v>
      </c>
      <c r="C8864" t="s">
        <v>135</v>
      </c>
      <c r="D8864" t="s">
        <v>245</v>
      </c>
      <c r="E8864">
        <v>15.5</v>
      </c>
      <c r="F8864">
        <v>5</v>
      </c>
      <c r="G8864">
        <v>77.5</v>
      </c>
      <c r="H8864" t="s">
        <v>56</v>
      </c>
      <c r="I8864" t="s">
        <v>46</v>
      </c>
      <c r="J8864" s="1">
        <v>44591</v>
      </c>
      <c r="K8864" t="b">
        <v>0</v>
      </c>
      <c r="L8864" t="s">
        <v>24</v>
      </c>
      <c r="M8864">
        <v>1</v>
      </c>
      <c r="N8864">
        <f>G8864/SUMIF(B:B,B8864,G:G)*100</f>
        <v>0.12747339506883562</v>
      </c>
      <c r="Q8864">
        <f>VLOOKUP(C8864, Categories_Pivot_Table!A:B, 2, FALSE)</f>
        <v>23.146341463414632</v>
      </c>
      <c r="T8864">
        <f t="shared" si="139"/>
        <v>2022</v>
      </c>
    </row>
    <row r="8865" spans="1:20" x14ac:dyDescent="0.2">
      <c r="A8865" t="s">
        <v>9122</v>
      </c>
      <c r="B8865" t="s">
        <v>71</v>
      </c>
      <c r="C8865" t="s">
        <v>22</v>
      </c>
      <c r="D8865" t="s">
        <v>147</v>
      </c>
      <c r="E8865">
        <v>32</v>
      </c>
      <c r="F8865">
        <v>4</v>
      </c>
      <c r="G8865">
        <v>128</v>
      </c>
      <c r="H8865" t="s">
        <v>17</v>
      </c>
      <c r="I8865" t="s">
        <v>46</v>
      </c>
      <c r="J8865" s="1">
        <v>45065</v>
      </c>
      <c r="K8865" t="b">
        <v>0</v>
      </c>
      <c r="L8865" t="s">
        <v>65</v>
      </c>
      <c r="M8865">
        <v>5</v>
      </c>
      <c r="N8865">
        <f>G8865/SUMIF(B:B,B8865,G:G)*100</f>
        <v>0.20279637184615995</v>
      </c>
      <c r="Q8865">
        <f>VLOOKUP(C8865, Categories_Pivot_Table!A:B, 2, FALSE)</f>
        <v>21.505681818181817</v>
      </c>
      <c r="T8865">
        <f t="shared" si="139"/>
        <v>2023</v>
      </c>
    </row>
    <row r="8866" spans="1:20" x14ac:dyDescent="0.2">
      <c r="A8866" t="s">
        <v>9123</v>
      </c>
      <c r="B8866" t="s">
        <v>54</v>
      </c>
      <c r="C8866" t="s">
        <v>33</v>
      </c>
      <c r="D8866" t="s">
        <v>657</v>
      </c>
      <c r="E8866">
        <v>39.5</v>
      </c>
      <c r="F8866">
        <v>9</v>
      </c>
      <c r="G8866">
        <v>355.5</v>
      </c>
      <c r="H8866" t="s">
        <v>17</v>
      </c>
      <c r="I8866" t="s">
        <v>46</v>
      </c>
      <c r="J8866" s="1">
        <v>45323</v>
      </c>
      <c r="K8866" t="b">
        <v>1</v>
      </c>
      <c r="L8866" t="s">
        <v>42</v>
      </c>
      <c r="M8866">
        <v>2</v>
      </c>
      <c r="N8866">
        <f>G8866/SUMIF(B:B,B8866,G:G)*100</f>
        <v>0.62198738529100439</v>
      </c>
      <c r="Q8866">
        <f>VLOOKUP(C8866, Categories_Pivot_Table!A:B, 2, FALSE)</f>
        <v>23.300574345883856</v>
      </c>
      <c r="T8866">
        <f t="shared" si="139"/>
        <v>2024</v>
      </c>
    </row>
    <row r="8867" spans="1:20" x14ac:dyDescent="0.2">
      <c r="A8867" t="s">
        <v>9124</v>
      </c>
      <c r="B8867" t="s">
        <v>121</v>
      </c>
      <c r="C8867" t="s">
        <v>22</v>
      </c>
      <c r="D8867" t="s">
        <v>286</v>
      </c>
      <c r="E8867">
        <v>20</v>
      </c>
      <c r="F8867">
        <v>9</v>
      </c>
      <c r="G8867">
        <v>180</v>
      </c>
      <c r="H8867" t="s">
        <v>56</v>
      </c>
      <c r="I8867" t="s">
        <v>46</v>
      </c>
      <c r="J8867" s="1">
        <v>44903</v>
      </c>
      <c r="K8867" t="b">
        <v>0</v>
      </c>
      <c r="L8867" t="s">
        <v>42</v>
      </c>
      <c r="M8867">
        <v>12</v>
      </c>
      <c r="N8867">
        <f>G8867/SUMIF(B:B,B8867,G:G)*100</f>
        <v>0.27451369137035714</v>
      </c>
      <c r="Q8867">
        <f>VLOOKUP(C8867, Categories_Pivot_Table!A:B, 2, FALSE)</f>
        <v>21.505681818181817</v>
      </c>
      <c r="T8867">
        <f t="shared" si="139"/>
        <v>2022</v>
      </c>
    </row>
    <row r="8868" spans="1:20" x14ac:dyDescent="0.2">
      <c r="A8868" t="s">
        <v>9125</v>
      </c>
      <c r="B8868" t="s">
        <v>106</v>
      </c>
      <c r="C8868" t="s">
        <v>15</v>
      </c>
      <c r="D8868" t="s">
        <v>138</v>
      </c>
      <c r="E8868">
        <v>20</v>
      </c>
      <c r="F8868">
        <v>4</v>
      </c>
      <c r="G8868">
        <v>80</v>
      </c>
      <c r="H8868" t="s">
        <v>29</v>
      </c>
      <c r="I8868" t="s">
        <v>18</v>
      </c>
      <c r="J8868" s="1">
        <v>45316</v>
      </c>
      <c r="K8868" t="b">
        <v>1</v>
      </c>
      <c r="L8868" t="s">
        <v>42</v>
      </c>
      <c r="M8868">
        <v>1</v>
      </c>
      <c r="N8868">
        <f>G8868/SUMIF(B:B,B8868,G:G)*100</f>
        <v>0.1303780964797914</v>
      </c>
      <c r="Q8868">
        <f>VLOOKUP(C8868, Categories_Pivot_Table!A:B, 2, FALSE)</f>
        <v>23.063808900523561</v>
      </c>
      <c r="T8868">
        <f t="shared" si="139"/>
        <v>2024</v>
      </c>
    </row>
    <row r="8869" spans="1:20" x14ac:dyDescent="0.2">
      <c r="A8869" t="s">
        <v>9126</v>
      </c>
      <c r="B8869" t="s">
        <v>76</v>
      </c>
      <c r="C8869" t="s">
        <v>135</v>
      </c>
      <c r="D8869" t="s">
        <v>422</v>
      </c>
      <c r="E8869">
        <v>17</v>
      </c>
      <c r="F8869">
        <v>1</v>
      </c>
      <c r="G8869">
        <v>17</v>
      </c>
      <c r="H8869" t="s">
        <v>17</v>
      </c>
      <c r="I8869" t="s">
        <v>46</v>
      </c>
      <c r="J8869" s="1">
        <v>44593</v>
      </c>
      <c r="K8869" t="b">
        <v>0</v>
      </c>
      <c r="L8869" t="s">
        <v>49</v>
      </c>
      <c r="M8869">
        <v>2</v>
      </c>
      <c r="N8869">
        <f>G8869/SUMIF(B:B,B8869,G:G)*100</f>
        <v>2.8945284898223272E-2</v>
      </c>
      <c r="Q8869">
        <f>VLOOKUP(C8869, Categories_Pivot_Table!A:B, 2, FALSE)</f>
        <v>23.146341463414632</v>
      </c>
      <c r="T8869">
        <f t="shared" si="139"/>
        <v>2022</v>
      </c>
    </row>
    <row r="8870" spans="1:20" x14ac:dyDescent="0.2">
      <c r="A8870" t="s">
        <v>9127</v>
      </c>
      <c r="B8870" t="s">
        <v>44</v>
      </c>
      <c r="C8870" t="s">
        <v>74</v>
      </c>
      <c r="D8870" t="s">
        <v>41</v>
      </c>
      <c r="E8870">
        <v>23</v>
      </c>
      <c r="F8870">
        <v>3</v>
      </c>
      <c r="G8870">
        <v>46.5</v>
      </c>
      <c r="H8870" t="s">
        <v>56</v>
      </c>
      <c r="I8870" t="s">
        <v>46</v>
      </c>
      <c r="J8870" s="1">
        <v>45451</v>
      </c>
      <c r="K8870" t="b">
        <v>0</v>
      </c>
      <c r="L8870" t="s">
        <v>35</v>
      </c>
      <c r="M8870">
        <v>6</v>
      </c>
      <c r="N8870">
        <f>G8870/SUMIF(B:B,B8870,G:G)*100</f>
        <v>7.6613202184711959E-2</v>
      </c>
      <c r="Q8870">
        <f>VLOOKUP(C8870, Categories_Pivot_Table!A:B, 2, FALSE)</f>
        <v>24.317096165933375</v>
      </c>
      <c r="T8870">
        <f t="shared" si="139"/>
        <v>2024</v>
      </c>
    </row>
    <row r="8871" spans="1:20" x14ac:dyDescent="0.2">
      <c r="A8871" t="s">
        <v>9128</v>
      </c>
      <c r="B8871" t="s">
        <v>95</v>
      </c>
      <c r="C8871" t="s">
        <v>15</v>
      </c>
      <c r="D8871" t="s">
        <v>16</v>
      </c>
      <c r="E8871">
        <v>18.5</v>
      </c>
      <c r="F8871">
        <v>3</v>
      </c>
      <c r="G8871">
        <v>55.5</v>
      </c>
      <c r="H8871" t="s">
        <v>29</v>
      </c>
      <c r="I8871" t="s">
        <v>46</v>
      </c>
      <c r="J8871" s="1">
        <v>45042</v>
      </c>
      <c r="K8871" t="b">
        <v>1</v>
      </c>
      <c r="L8871" t="s">
        <v>30</v>
      </c>
      <c r="M8871">
        <v>4</v>
      </c>
      <c r="N8871">
        <f>G8871/SUMIF(B:B,B8871,G:G)*100</f>
        <v>8.2403509944099243E-2</v>
      </c>
      <c r="Q8871">
        <f>VLOOKUP(C8871, Categories_Pivot_Table!A:B, 2, FALSE)</f>
        <v>23.063808900523561</v>
      </c>
      <c r="T8871">
        <f t="shared" si="139"/>
        <v>2023</v>
      </c>
    </row>
    <row r="8872" spans="1:20" x14ac:dyDescent="0.2">
      <c r="A8872" t="s">
        <v>9129</v>
      </c>
      <c r="B8872" t="s">
        <v>54</v>
      </c>
      <c r="C8872" t="s">
        <v>27</v>
      </c>
      <c r="D8872" t="s">
        <v>140</v>
      </c>
      <c r="E8872">
        <v>27.5</v>
      </c>
      <c r="F8872">
        <v>3</v>
      </c>
      <c r="G8872">
        <v>82.5</v>
      </c>
      <c r="H8872" t="s">
        <v>56</v>
      </c>
      <c r="I8872" t="s">
        <v>46</v>
      </c>
      <c r="J8872" s="1">
        <v>45563</v>
      </c>
      <c r="K8872" t="b">
        <v>1</v>
      </c>
      <c r="L8872" t="s">
        <v>35</v>
      </c>
      <c r="M8872">
        <v>9</v>
      </c>
      <c r="N8872">
        <f>G8872/SUMIF(B:B,B8872,G:G)*100</f>
        <v>0.14434306409706854</v>
      </c>
      <c r="Q8872">
        <f>VLOOKUP(C8872, Categories_Pivot_Table!A:B, 2, FALSE)</f>
        <v>25.013711734693878</v>
      </c>
      <c r="T8872">
        <f t="shared" si="139"/>
        <v>2024</v>
      </c>
    </row>
    <row r="8873" spans="1:20" x14ac:dyDescent="0.2">
      <c r="A8873" t="s">
        <v>9130</v>
      </c>
      <c r="B8873" t="s">
        <v>81</v>
      </c>
      <c r="C8873" t="s">
        <v>27</v>
      </c>
      <c r="D8873" t="s">
        <v>380</v>
      </c>
      <c r="E8873">
        <v>41</v>
      </c>
      <c r="F8873">
        <v>7</v>
      </c>
      <c r="G8873">
        <v>287</v>
      </c>
      <c r="H8873" t="s">
        <v>29</v>
      </c>
      <c r="I8873" t="s">
        <v>46</v>
      </c>
      <c r="J8873" s="1">
        <v>45609</v>
      </c>
      <c r="K8873" t="b">
        <v>1</v>
      </c>
      <c r="L8873" t="s">
        <v>30</v>
      </c>
      <c r="M8873">
        <v>11</v>
      </c>
      <c r="N8873">
        <f>G8873/SUMIF(B:B,B8873,G:G)*100</f>
        <v>0.45443389728527206</v>
      </c>
      <c r="Q8873">
        <f>VLOOKUP(C8873, Categories_Pivot_Table!A:B, 2, FALSE)</f>
        <v>25.013711734693878</v>
      </c>
      <c r="T8873">
        <f t="shared" si="139"/>
        <v>2024</v>
      </c>
    </row>
    <row r="8874" spans="1:20" x14ac:dyDescent="0.2">
      <c r="A8874" t="s">
        <v>9131</v>
      </c>
      <c r="B8874" t="s">
        <v>73</v>
      </c>
      <c r="C8874" t="s">
        <v>48</v>
      </c>
      <c r="D8874" t="s">
        <v>195</v>
      </c>
      <c r="E8874">
        <v>20</v>
      </c>
      <c r="F8874">
        <v>4</v>
      </c>
      <c r="G8874">
        <v>80</v>
      </c>
      <c r="H8874" t="s">
        <v>56</v>
      </c>
      <c r="I8874" t="s">
        <v>18</v>
      </c>
      <c r="J8874" s="1">
        <v>45023</v>
      </c>
      <c r="K8874" t="b">
        <v>1</v>
      </c>
      <c r="L8874" t="s">
        <v>65</v>
      </c>
      <c r="M8874">
        <v>4</v>
      </c>
      <c r="N8874">
        <f>G8874/SUMIF(B:B,B8874,G:G)*100</f>
        <v>0.13820625556064231</v>
      </c>
      <c r="Q8874">
        <f>VLOOKUP(C8874, Categories_Pivot_Table!A:B, 2, FALSE)</f>
        <v>23.348837209302324</v>
      </c>
      <c r="T8874">
        <f t="shared" si="139"/>
        <v>2023</v>
      </c>
    </row>
    <row r="8875" spans="1:20" x14ac:dyDescent="0.2">
      <c r="A8875" t="s">
        <v>9132</v>
      </c>
      <c r="B8875" t="s">
        <v>26</v>
      </c>
      <c r="C8875" t="s">
        <v>33</v>
      </c>
      <c r="D8875" t="s">
        <v>34</v>
      </c>
      <c r="E8875">
        <v>27.5</v>
      </c>
      <c r="F8875">
        <v>1</v>
      </c>
      <c r="G8875">
        <v>27.5</v>
      </c>
      <c r="H8875" t="s">
        <v>56</v>
      </c>
      <c r="I8875" t="s">
        <v>46</v>
      </c>
      <c r="J8875" s="1">
        <v>44686</v>
      </c>
      <c r="K8875" t="b">
        <v>0</v>
      </c>
      <c r="L8875" t="s">
        <v>42</v>
      </c>
      <c r="M8875">
        <v>5</v>
      </c>
      <c r="N8875">
        <f>G8875/SUMIF(B:B,B8875,G:G)*100</f>
        <v>4.4321597511543763E-2</v>
      </c>
      <c r="Q8875">
        <f>VLOOKUP(C8875, Categories_Pivot_Table!A:B, 2, FALSE)</f>
        <v>23.300574345883856</v>
      </c>
      <c r="T8875">
        <f t="shared" si="139"/>
        <v>2022</v>
      </c>
    </row>
    <row r="8876" spans="1:20" x14ac:dyDescent="0.2">
      <c r="A8876" t="s">
        <v>9133</v>
      </c>
      <c r="B8876" t="s">
        <v>118</v>
      </c>
      <c r="C8876" t="s">
        <v>33</v>
      </c>
      <c r="D8876" t="s">
        <v>657</v>
      </c>
      <c r="E8876">
        <v>39.5</v>
      </c>
      <c r="F8876">
        <v>2</v>
      </c>
      <c r="G8876">
        <v>79</v>
      </c>
      <c r="H8876" t="s">
        <v>56</v>
      </c>
      <c r="I8876" t="s">
        <v>18</v>
      </c>
      <c r="J8876" s="1">
        <v>44578</v>
      </c>
      <c r="K8876" t="b">
        <v>1</v>
      </c>
      <c r="L8876" t="s">
        <v>19</v>
      </c>
      <c r="M8876">
        <v>1</v>
      </c>
      <c r="N8876">
        <f>G8876/SUMIF(B:B,B8876,G:G)*100</f>
        <v>0.12994062207016793</v>
      </c>
      <c r="Q8876">
        <f>VLOOKUP(C8876, Categories_Pivot_Table!A:B, 2, FALSE)</f>
        <v>23.300574345883856</v>
      </c>
      <c r="T8876">
        <f t="shared" si="139"/>
        <v>2022</v>
      </c>
    </row>
    <row r="8877" spans="1:20" x14ac:dyDescent="0.2">
      <c r="A8877" t="s">
        <v>9134</v>
      </c>
      <c r="B8877" t="s">
        <v>76</v>
      </c>
      <c r="C8877" t="s">
        <v>38</v>
      </c>
      <c r="D8877" t="s">
        <v>39</v>
      </c>
      <c r="E8877">
        <v>12.5</v>
      </c>
      <c r="F8877">
        <v>3</v>
      </c>
      <c r="G8877">
        <v>37.5</v>
      </c>
      <c r="H8877" t="s">
        <v>17</v>
      </c>
      <c r="I8877" t="s">
        <v>46</v>
      </c>
      <c r="J8877" s="1">
        <v>45597</v>
      </c>
      <c r="K8877" t="b">
        <v>0</v>
      </c>
      <c r="L8877" t="s">
        <v>65</v>
      </c>
      <c r="M8877">
        <v>11</v>
      </c>
      <c r="N8877">
        <f>G8877/SUMIF(B:B,B8877,G:G)*100</f>
        <v>6.384989315784545E-2</v>
      </c>
      <c r="Q8877">
        <f>VLOOKUP(C8877, Categories_Pivot_Table!A:B, 2, FALSE)</f>
        <v>23.088790931989923</v>
      </c>
      <c r="T8877">
        <f t="shared" si="139"/>
        <v>2024</v>
      </c>
    </row>
    <row r="8878" spans="1:20" x14ac:dyDescent="0.2">
      <c r="A8878" t="s">
        <v>9135</v>
      </c>
      <c r="B8878" t="s">
        <v>76</v>
      </c>
      <c r="C8878" t="s">
        <v>22</v>
      </c>
      <c r="D8878" t="s">
        <v>283</v>
      </c>
      <c r="E8878">
        <v>8</v>
      </c>
      <c r="F8878">
        <v>10</v>
      </c>
      <c r="G8878">
        <v>80</v>
      </c>
      <c r="H8878" t="s">
        <v>29</v>
      </c>
      <c r="I8878" t="s">
        <v>18</v>
      </c>
      <c r="J8878" s="1">
        <v>45510</v>
      </c>
      <c r="K8878" t="b">
        <v>0</v>
      </c>
      <c r="L8878" t="s">
        <v>49</v>
      </c>
      <c r="M8878">
        <v>8</v>
      </c>
      <c r="N8878">
        <f>G8878/SUMIF(B:B,B8878,G:G)*100</f>
        <v>0.13621310540340362</v>
      </c>
      <c r="Q8878">
        <f>VLOOKUP(C8878, Categories_Pivot_Table!A:B, 2, FALSE)</f>
        <v>21.505681818181817</v>
      </c>
      <c r="T8878">
        <f t="shared" si="139"/>
        <v>2024</v>
      </c>
    </row>
    <row r="8879" spans="1:20" x14ac:dyDescent="0.2">
      <c r="A8879" t="s">
        <v>9136</v>
      </c>
      <c r="B8879" t="s">
        <v>47</v>
      </c>
      <c r="C8879" t="s">
        <v>135</v>
      </c>
      <c r="D8879" t="s">
        <v>188</v>
      </c>
      <c r="E8879">
        <v>33.5</v>
      </c>
      <c r="F8879">
        <v>4</v>
      </c>
      <c r="G8879">
        <v>134</v>
      </c>
      <c r="H8879" t="s">
        <v>17</v>
      </c>
      <c r="I8879" t="s">
        <v>18</v>
      </c>
      <c r="J8879" s="1">
        <v>45144</v>
      </c>
      <c r="K8879" t="b">
        <v>0</v>
      </c>
      <c r="L8879" t="s">
        <v>24</v>
      </c>
      <c r="M8879">
        <v>8</v>
      </c>
      <c r="N8879">
        <f>G8879/SUMIF(B:B,B8879,G:G)*100</f>
        <v>0.21292485659352009</v>
      </c>
      <c r="Q8879">
        <f>VLOOKUP(C8879, Categories_Pivot_Table!A:B, 2, FALSE)</f>
        <v>23.146341463414632</v>
      </c>
      <c r="T8879">
        <f t="shared" si="139"/>
        <v>2023</v>
      </c>
    </row>
    <row r="8880" spans="1:20" x14ac:dyDescent="0.2">
      <c r="A8880" t="s">
        <v>9137</v>
      </c>
      <c r="B8880" t="s">
        <v>95</v>
      </c>
      <c r="C8880" t="s">
        <v>33</v>
      </c>
      <c r="D8880" t="s">
        <v>469</v>
      </c>
      <c r="E8880">
        <v>8</v>
      </c>
      <c r="F8880">
        <v>7</v>
      </c>
      <c r="G8880">
        <v>56</v>
      </c>
      <c r="H8880" t="s">
        <v>56</v>
      </c>
      <c r="I8880" t="s">
        <v>18</v>
      </c>
      <c r="J8880" s="1">
        <v>44845</v>
      </c>
      <c r="K8880" t="b">
        <v>0</v>
      </c>
      <c r="L8880" t="s">
        <v>49</v>
      </c>
      <c r="M8880">
        <v>10</v>
      </c>
      <c r="N8880">
        <f>G8880/SUMIF(B:B,B8880,G:G)*100</f>
        <v>8.3145883907559601E-2</v>
      </c>
      <c r="Q8880">
        <f>VLOOKUP(C8880, Categories_Pivot_Table!A:B, 2, FALSE)</f>
        <v>23.300574345883856</v>
      </c>
      <c r="T8880">
        <f t="shared" si="139"/>
        <v>2022</v>
      </c>
    </row>
    <row r="8881" spans="1:20" x14ac:dyDescent="0.2">
      <c r="A8881" t="s">
        <v>9138</v>
      </c>
      <c r="B8881" t="s">
        <v>73</v>
      </c>
      <c r="C8881" t="s">
        <v>74</v>
      </c>
      <c r="D8881" t="s">
        <v>2729</v>
      </c>
      <c r="E8881">
        <v>8</v>
      </c>
      <c r="F8881">
        <v>1</v>
      </c>
      <c r="G8881">
        <v>8</v>
      </c>
      <c r="H8881" t="s">
        <v>29</v>
      </c>
      <c r="I8881" t="s">
        <v>46</v>
      </c>
      <c r="J8881" s="1">
        <v>44964</v>
      </c>
      <c r="K8881" t="b">
        <v>1</v>
      </c>
      <c r="L8881" t="s">
        <v>49</v>
      </c>
      <c r="M8881">
        <v>2</v>
      </c>
      <c r="N8881">
        <f>G8881/SUMIF(B:B,B8881,G:G)*100</f>
        <v>1.3820625556064232E-2</v>
      </c>
      <c r="Q8881">
        <f>VLOOKUP(C8881, Categories_Pivot_Table!A:B, 2, FALSE)</f>
        <v>24.317096165933375</v>
      </c>
      <c r="T8881">
        <f t="shared" si="139"/>
        <v>2023</v>
      </c>
    </row>
    <row r="8882" spans="1:20" x14ac:dyDescent="0.2">
      <c r="A8882" t="s">
        <v>9139</v>
      </c>
      <c r="B8882" t="s">
        <v>95</v>
      </c>
      <c r="C8882" t="s">
        <v>15</v>
      </c>
      <c r="D8882" t="s">
        <v>177</v>
      </c>
      <c r="E8882">
        <v>5</v>
      </c>
      <c r="F8882">
        <v>5</v>
      </c>
      <c r="G8882">
        <v>25</v>
      </c>
      <c r="H8882" t="s">
        <v>29</v>
      </c>
      <c r="I8882" t="s">
        <v>46</v>
      </c>
      <c r="J8882" s="1">
        <v>45450</v>
      </c>
      <c r="K8882" t="b">
        <v>1</v>
      </c>
      <c r="L8882" t="s">
        <v>65</v>
      </c>
      <c r="M8882">
        <v>6</v>
      </c>
      <c r="N8882">
        <f>G8882/SUMIF(B:B,B8882,G:G)*100</f>
        <v>3.7118698173017675E-2</v>
      </c>
      <c r="Q8882">
        <f>VLOOKUP(C8882, Categories_Pivot_Table!A:B, 2, FALSE)</f>
        <v>23.063808900523561</v>
      </c>
      <c r="T8882">
        <f t="shared" si="139"/>
        <v>2024</v>
      </c>
    </row>
    <row r="8883" spans="1:20" x14ac:dyDescent="0.2">
      <c r="A8883" t="s">
        <v>9140</v>
      </c>
      <c r="B8883" t="s">
        <v>104</v>
      </c>
      <c r="C8883" t="s">
        <v>48</v>
      </c>
      <c r="D8883" t="s">
        <v>237</v>
      </c>
      <c r="E8883">
        <v>11</v>
      </c>
      <c r="F8883">
        <v>9</v>
      </c>
      <c r="G8883">
        <v>99</v>
      </c>
      <c r="H8883" t="s">
        <v>17</v>
      </c>
      <c r="I8883" t="s">
        <v>46</v>
      </c>
      <c r="J8883" s="1">
        <v>45475</v>
      </c>
      <c r="K8883" t="b">
        <v>0</v>
      </c>
      <c r="L8883" t="s">
        <v>49</v>
      </c>
      <c r="M8883">
        <v>7</v>
      </c>
      <c r="N8883">
        <f>G8883/SUMIF(B:B,B8883,G:G)*100</f>
        <v>0.16088927892350446</v>
      </c>
      <c r="Q8883">
        <f>VLOOKUP(C8883, Categories_Pivot_Table!A:B, 2, FALSE)</f>
        <v>23.348837209302324</v>
      </c>
      <c r="T8883">
        <f t="shared" si="139"/>
        <v>2024</v>
      </c>
    </row>
    <row r="8884" spans="1:20" x14ac:dyDescent="0.2">
      <c r="A8884" t="s">
        <v>9141</v>
      </c>
      <c r="B8884" t="s">
        <v>44</v>
      </c>
      <c r="C8884" t="s">
        <v>22</v>
      </c>
      <c r="D8884" t="s">
        <v>527</v>
      </c>
      <c r="E8884">
        <v>23</v>
      </c>
      <c r="F8884">
        <v>10</v>
      </c>
      <c r="G8884">
        <v>230</v>
      </c>
      <c r="H8884" t="s">
        <v>29</v>
      </c>
      <c r="I8884" t="s">
        <v>18</v>
      </c>
      <c r="J8884" s="1">
        <v>45209</v>
      </c>
      <c r="K8884" t="b">
        <v>0</v>
      </c>
      <c r="L8884" t="s">
        <v>49</v>
      </c>
      <c r="M8884">
        <v>10</v>
      </c>
      <c r="N8884">
        <f>G8884/SUMIF(B:B,B8884,G:G)*100</f>
        <v>0.37894702155879034</v>
      </c>
      <c r="Q8884">
        <f>VLOOKUP(C8884, Categories_Pivot_Table!A:B, 2, FALSE)</f>
        <v>21.505681818181817</v>
      </c>
      <c r="T8884">
        <f t="shared" si="139"/>
        <v>2023</v>
      </c>
    </row>
    <row r="8885" spans="1:20" x14ac:dyDescent="0.2">
      <c r="A8885" t="s">
        <v>9142</v>
      </c>
      <c r="B8885" t="s">
        <v>87</v>
      </c>
      <c r="C8885" t="s">
        <v>22</v>
      </c>
      <c r="D8885" t="s">
        <v>274</v>
      </c>
      <c r="E8885">
        <v>39.5</v>
      </c>
      <c r="F8885">
        <v>9</v>
      </c>
      <c r="G8885">
        <v>355.5</v>
      </c>
      <c r="H8885" t="s">
        <v>56</v>
      </c>
      <c r="I8885" t="s">
        <v>18</v>
      </c>
      <c r="J8885" s="1">
        <v>45446</v>
      </c>
      <c r="K8885" t="b">
        <v>0</v>
      </c>
      <c r="L8885" t="s">
        <v>19</v>
      </c>
      <c r="M8885">
        <v>6</v>
      </c>
      <c r="N8885">
        <f>G8885/SUMIF(B:B,B8885,G:G)*100</f>
        <v>0.54661192859449237</v>
      </c>
      <c r="Q8885">
        <f>VLOOKUP(C8885, Categories_Pivot_Table!A:B, 2, FALSE)</f>
        <v>21.505681818181817</v>
      </c>
      <c r="T8885">
        <f t="shared" si="139"/>
        <v>2024</v>
      </c>
    </row>
    <row r="8886" spans="1:20" x14ac:dyDescent="0.2">
      <c r="A8886" t="s">
        <v>9143</v>
      </c>
      <c r="B8886" t="s">
        <v>63</v>
      </c>
      <c r="C8886" t="s">
        <v>38</v>
      </c>
      <c r="D8886" t="s">
        <v>100</v>
      </c>
      <c r="E8886">
        <v>20</v>
      </c>
      <c r="F8886">
        <v>10</v>
      </c>
      <c r="G8886">
        <v>200</v>
      </c>
      <c r="H8886" t="s">
        <v>29</v>
      </c>
      <c r="I8886" t="s">
        <v>18</v>
      </c>
      <c r="J8886" s="1">
        <v>44850</v>
      </c>
      <c r="K8886" t="b">
        <v>0</v>
      </c>
      <c r="L8886" t="s">
        <v>24</v>
      </c>
      <c r="M8886">
        <v>10</v>
      </c>
      <c r="N8886">
        <f>G8886/SUMIF(B:B,B8886,G:G)*100</f>
        <v>0.33042558815754691</v>
      </c>
      <c r="Q8886">
        <f>VLOOKUP(C8886, Categories_Pivot_Table!A:B, 2, FALSE)</f>
        <v>23.088790931989923</v>
      </c>
      <c r="T8886">
        <f t="shared" si="139"/>
        <v>2022</v>
      </c>
    </row>
    <row r="8887" spans="1:20" x14ac:dyDescent="0.2">
      <c r="A8887" t="s">
        <v>9144</v>
      </c>
      <c r="B8887" t="s">
        <v>106</v>
      </c>
      <c r="C8887" t="s">
        <v>74</v>
      </c>
      <c r="D8887" t="s">
        <v>343</v>
      </c>
      <c r="E8887">
        <v>33.5</v>
      </c>
      <c r="F8887">
        <v>2</v>
      </c>
      <c r="G8887">
        <v>67</v>
      </c>
      <c r="H8887" t="s">
        <v>29</v>
      </c>
      <c r="I8887" t="s">
        <v>46</v>
      </c>
      <c r="J8887" s="1">
        <v>44566</v>
      </c>
      <c r="K8887" t="b">
        <v>0</v>
      </c>
      <c r="L8887" t="s">
        <v>30</v>
      </c>
      <c r="M8887">
        <v>1</v>
      </c>
      <c r="N8887">
        <f>G8887/SUMIF(B:B,B8887,G:G)*100</f>
        <v>0.1091916558018253</v>
      </c>
      <c r="Q8887">
        <f>VLOOKUP(C8887, Categories_Pivot_Table!A:B, 2, FALSE)</f>
        <v>24.317096165933375</v>
      </c>
      <c r="T8887">
        <f t="shared" si="139"/>
        <v>2022</v>
      </c>
    </row>
    <row r="8888" spans="1:20" x14ac:dyDescent="0.2">
      <c r="A8888" t="s">
        <v>9145</v>
      </c>
      <c r="B8888" t="s">
        <v>118</v>
      </c>
      <c r="C8888" t="s">
        <v>33</v>
      </c>
      <c r="D8888" t="s">
        <v>657</v>
      </c>
      <c r="E8888">
        <v>39.5</v>
      </c>
      <c r="F8888">
        <v>1</v>
      </c>
      <c r="G8888">
        <v>39.5</v>
      </c>
      <c r="H8888" t="s">
        <v>17</v>
      </c>
      <c r="I8888" t="s">
        <v>46</v>
      </c>
      <c r="J8888" s="1">
        <v>44631</v>
      </c>
      <c r="K8888" t="b">
        <v>0</v>
      </c>
      <c r="L8888" t="s">
        <v>65</v>
      </c>
      <c r="M8888">
        <v>3</v>
      </c>
      <c r="N8888">
        <f>G8888/SUMIF(B:B,B8888,G:G)*100</f>
        <v>6.4970311035083966E-2</v>
      </c>
      <c r="Q8888">
        <f>VLOOKUP(C8888, Categories_Pivot_Table!A:B, 2, FALSE)</f>
        <v>23.300574345883856</v>
      </c>
      <c r="T8888">
        <f t="shared" si="139"/>
        <v>2022</v>
      </c>
    </row>
    <row r="8889" spans="1:20" x14ac:dyDescent="0.2">
      <c r="A8889" t="s">
        <v>9146</v>
      </c>
      <c r="B8889" t="s">
        <v>87</v>
      </c>
      <c r="C8889" t="s">
        <v>48</v>
      </c>
      <c r="D8889" t="s">
        <v>203</v>
      </c>
      <c r="E8889">
        <v>39.5</v>
      </c>
      <c r="F8889">
        <v>6</v>
      </c>
      <c r="G8889">
        <v>237</v>
      </c>
      <c r="H8889" t="s">
        <v>56</v>
      </c>
      <c r="I8889" t="s">
        <v>46</v>
      </c>
      <c r="J8889" s="1">
        <v>45099</v>
      </c>
      <c r="K8889" t="b">
        <v>0</v>
      </c>
      <c r="L8889" t="s">
        <v>42</v>
      </c>
      <c r="M8889">
        <v>6</v>
      </c>
      <c r="N8889">
        <f>G8889/SUMIF(B:B,B8889,G:G)*100</f>
        <v>0.36440795239632828</v>
      </c>
      <c r="Q8889">
        <f>VLOOKUP(C8889, Categories_Pivot_Table!A:B, 2, FALSE)</f>
        <v>23.348837209302324</v>
      </c>
      <c r="T8889">
        <f t="shared" si="139"/>
        <v>2023</v>
      </c>
    </row>
    <row r="8890" spans="1:20" x14ac:dyDescent="0.2">
      <c r="A8890" t="s">
        <v>9147</v>
      </c>
      <c r="B8890" t="s">
        <v>118</v>
      </c>
      <c r="C8890" t="s">
        <v>74</v>
      </c>
      <c r="D8890" t="s">
        <v>626</v>
      </c>
      <c r="E8890">
        <v>26</v>
      </c>
      <c r="F8890">
        <v>2</v>
      </c>
      <c r="G8890">
        <v>52</v>
      </c>
      <c r="H8890" t="s">
        <v>29</v>
      </c>
      <c r="I8890" t="s">
        <v>46</v>
      </c>
      <c r="J8890" s="1">
        <v>45560</v>
      </c>
      <c r="K8890" t="b">
        <v>0</v>
      </c>
      <c r="L8890" t="s">
        <v>30</v>
      </c>
      <c r="M8890">
        <v>9</v>
      </c>
      <c r="N8890">
        <f>G8890/SUMIF(B:B,B8890,G:G)*100</f>
        <v>8.5530536046186489E-2</v>
      </c>
      <c r="Q8890">
        <f>VLOOKUP(C8890, Categories_Pivot_Table!A:B, 2, FALSE)</f>
        <v>24.317096165933375</v>
      </c>
      <c r="T8890">
        <f t="shared" si="139"/>
        <v>2024</v>
      </c>
    </row>
    <row r="8891" spans="1:20" x14ac:dyDescent="0.2">
      <c r="A8891" t="s">
        <v>9148</v>
      </c>
      <c r="B8891" t="s">
        <v>90</v>
      </c>
      <c r="C8891" t="s">
        <v>38</v>
      </c>
      <c r="D8891" t="s">
        <v>85</v>
      </c>
      <c r="E8891">
        <v>18.5</v>
      </c>
      <c r="F8891">
        <v>3</v>
      </c>
      <c r="G8891">
        <v>55.5</v>
      </c>
      <c r="H8891" t="s">
        <v>29</v>
      </c>
      <c r="I8891" t="s">
        <v>18</v>
      </c>
      <c r="J8891" s="1">
        <v>45554</v>
      </c>
      <c r="K8891" t="b">
        <v>1</v>
      </c>
      <c r="L8891" t="s">
        <v>42</v>
      </c>
      <c r="M8891">
        <v>9</v>
      </c>
      <c r="N8891">
        <f>G8891/SUMIF(B:B,B8891,G:G)*100</f>
        <v>9.384193973825708E-2</v>
      </c>
      <c r="Q8891">
        <f>VLOOKUP(C8891, Categories_Pivot_Table!A:B, 2, FALSE)</f>
        <v>23.088790931989923</v>
      </c>
      <c r="T8891">
        <f t="shared" si="139"/>
        <v>2024</v>
      </c>
    </row>
    <row r="8892" spans="1:20" x14ac:dyDescent="0.2">
      <c r="A8892" t="s">
        <v>9149</v>
      </c>
      <c r="B8892" t="s">
        <v>76</v>
      </c>
      <c r="C8892" t="s">
        <v>74</v>
      </c>
      <c r="D8892" t="s">
        <v>456</v>
      </c>
      <c r="E8892">
        <v>11</v>
      </c>
      <c r="F8892">
        <v>10</v>
      </c>
      <c r="G8892">
        <v>110</v>
      </c>
      <c r="H8892" t="s">
        <v>56</v>
      </c>
      <c r="I8892" t="s">
        <v>18</v>
      </c>
      <c r="J8892" s="1">
        <v>45008</v>
      </c>
      <c r="K8892" t="b">
        <v>1</v>
      </c>
      <c r="L8892" t="s">
        <v>42</v>
      </c>
      <c r="M8892">
        <v>3</v>
      </c>
      <c r="N8892">
        <f>G8892/SUMIF(B:B,B8892,G:G)*100</f>
        <v>0.18729301992967998</v>
      </c>
      <c r="Q8892">
        <f>VLOOKUP(C8892, Categories_Pivot_Table!A:B, 2, FALSE)</f>
        <v>24.317096165933375</v>
      </c>
      <c r="T8892">
        <f t="shared" si="139"/>
        <v>2023</v>
      </c>
    </row>
    <row r="8893" spans="1:20" x14ac:dyDescent="0.2">
      <c r="A8893" t="s">
        <v>9150</v>
      </c>
      <c r="B8893" t="s">
        <v>81</v>
      </c>
      <c r="C8893" t="s">
        <v>22</v>
      </c>
      <c r="D8893" t="s">
        <v>341</v>
      </c>
      <c r="E8893">
        <v>26</v>
      </c>
      <c r="F8893">
        <v>3</v>
      </c>
      <c r="G8893">
        <v>78</v>
      </c>
      <c r="H8893" t="s">
        <v>56</v>
      </c>
      <c r="I8893" t="s">
        <v>46</v>
      </c>
      <c r="J8893" s="1">
        <v>45312</v>
      </c>
      <c r="K8893" t="b">
        <v>0</v>
      </c>
      <c r="L8893" t="s">
        <v>24</v>
      </c>
      <c r="M8893">
        <v>1</v>
      </c>
      <c r="N8893">
        <f>G8893/SUMIF(B:B,B8893,G:G)*100</f>
        <v>0.12350468288589275</v>
      </c>
      <c r="Q8893">
        <f>VLOOKUP(C8893, Categories_Pivot_Table!A:B, 2, FALSE)</f>
        <v>21.505681818181817</v>
      </c>
      <c r="T8893">
        <f t="shared" si="139"/>
        <v>2024</v>
      </c>
    </row>
    <row r="8894" spans="1:20" x14ac:dyDescent="0.2">
      <c r="A8894" t="s">
        <v>9151</v>
      </c>
      <c r="B8894" t="s">
        <v>21</v>
      </c>
      <c r="C8894" t="s">
        <v>38</v>
      </c>
      <c r="D8894" t="s">
        <v>131</v>
      </c>
      <c r="E8894">
        <v>8</v>
      </c>
      <c r="F8894">
        <v>1</v>
      </c>
      <c r="G8894">
        <v>8</v>
      </c>
      <c r="H8894" t="s">
        <v>29</v>
      </c>
      <c r="I8894" t="s">
        <v>46</v>
      </c>
      <c r="J8894" s="1">
        <v>45451</v>
      </c>
      <c r="K8894" t="b">
        <v>1</v>
      </c>
      <c r="L8894" t="s">
        <v>35</v>
      </c>
      <c r="M8894">
        <v>6</v>
      </c>
      <c r="N8894">
        <f>G8894/SUMIF(B:B,B8894,G:G)*100</f>
        <v>1.295913821730855E-2</v>
      </c>
      <c r="Q8894">
        <f>VLOOKUP(C8894, Categories_Pivot_Table!A:B, 2, FALSE)</f>
        <v>23.088790931989923</v>
      </c>
      <c r="T8894">
        <f t="shared" si="139"/>
        <v>2024</v>
      </c>
    </row>
    <row r="8895" spans="1:20" x14ac:dyDescent="0.2">
      <c r="A8895" t="s">
        <v>9152</v>
      </c>
      <c r="B8895" t="s">
        <v>81</v>
      </c>
      <c r="C8895" t="s">
        <v>38</v>
      </c>
      <c r="D8895" t="s">
        <v>175</v>
      </c>
      <c r="E8895">
        <v>30.5</v>
      </c>
      <c r="F8895">
        <v>4</v>
      </c>
      <c r="G8895">
        <v>122</v>
      </c>
      <c r="H8895" t="s">
        <v>56</v>
      </c>
      <c r="I8895" t="s">
        <v>18</v>
      </c>
      <c r="J8895" s="1">
        <v>45255</v>
      </c>
      <c r="K8895" t="b">
        <v>1</v>
      </c>
      <c r="L8895" t="s">
        <v>35</v>
      </c>
      <c r="M8895">
        <v>11</v>
      </c>
      <c r="N8895">
        <f>G8895/SUMIF(B:B,B8895,G:G)*100</f>
        <v>0.19317399118049891</v>
      </c>
      <c r="Q8895">
        <f>VLOOKUP(C8895, Categories_Pivot_Table!A:B, 2, FALSE)</f>
        <v>23.088790931989923</v>
      </c>
      <c r="T8895">
        <f t="shared" si="139"/>
        <v>2023</v>
      </c>
    </row>
    <row r="8896" spans="1:20" x14ac:dyDescent="0.2">
      <c r="A8896" t="s">
        <v>9153</v>
      </c>
      <c r="B8896" t="s">
        <v>104</v>
      </c>
      <c r="C8896" t="s">
        <v>27</v>
      </c>
      <c r="D8896" t="s">
        <v>915</v>
      </c>
      <c r="E8896">
        <v>20</v>
      </c>
      <c r="F8896">
        <v>4</v>
      </c>
      <c r="G8896">
        <v>80</v>
      </c>
      <c r="H8896" t="s">
        <v>17</v>
      </c>
      <c r="I8896" t="s">
        <v>46</v>
      </c>
      <c r="J8896" s="1">
        <v>44670</v>
      </c>
      <c r="K8896" t="b">
        <v>0</v>
      </c>
      <c r="L8896" t="s">
        <v>49</v>
      </c>
      <c r="M8896">
        <v>4</v>
      </c>
      <c r="N8896">
        <f>G8896/SUMIF(B:B,B8896,G:G)*100</f>
        <v>0.13001153852404401</v>
      </c>
      <c r="Q8896">
        <f>VLOOKUP(C8896, Categories_Pivot_Table!A:B, 2, FALSE)</f>
        <v>25.013711734693878</v>
      </c>
      <c r="T8896">
        <f t="shared" si="139"/>
        <v>2022</v>
      </c>
    </row>
    <row r="8897" spans="1:20" x14ac:dyDescent="0.2">
      <c r="A8897" t="s">
        <v>9154</v>
      </c>
      <c r="B8897" t="s">
        <v>21</v>
      </c>
      <c r="C8897" t="s">
        <v>48</v>
      </c>
      <c r="D8897" t="s">
        <v>151</v>
      </c>
      <c r="E8897">
        <v>14</v>
      </c>
      <c r="F8897">
        <v>7</v>
      </c>
      <c r="G8897">
        <v>98</v>
      </c>
      <c r="H8897" t="s">
        <v>29</v>
      </c>
      <c r="I8897" t="s">
        <v>18</v>
      </c>
      <c r="J8897" s="1">
        <v>45328</v>
      </c>
      <c r="K8897" t="b">
        <v>0</v>
      </c>
      <c r="L8897" t="s">
        <v>49</v>
      </c>
      <c r="M8897">
        <v>2</v>
      </c>
      <c r="N8897">
        <f>G8897/SUMIF(B:B,B8897,G:G)*100</f>
        <v>0.15874944316202974</v>
      </c>
      <c r="Q8897">
        <f>VLOOKUP(C8897, Categories_Pivot_Table!A:B, 2, FALSE)</f>
        <v>23.348837209302324</v>
      </c>
      <c r="T8897">
        <f t="shared" si="139"/>
        <v>2024</v>
      </c>
    </row>
    <row r="8898" spans="1:20" x14ac:dyDescent="0.2">
      <c r="A8898" t="s">
        <v>9155</v>
      </c>
      <c r="B8898" t="s">
        <v>71</v>
      </c>
      <c r="C8898" t="s">
        <v>38</v>
      </c>
      <c r="D8898" t="s">
        <v>165</v>
      </c>
      <c r="E8898">
        <v>36.5</v>
      </c>
      <c r="F8898">
        <v>4</v>
      </c>
      <c r="G8898">
        <v>146</v>
      </c>
      <c r="H8898" t="s">
        <v>56</v>
      </c>
      <c r="I8898" t="s">
        <v>46</v>
      </c>
      <c r="J8898" s="1">
        <v>45624</v>
      </c>
      <c r="K8898" t="b">
        <v>0</v>
      </c>
      <c r="L8898" t="s">
        <v>42</v>
      </c>
      <c r="M8898">
        <v>11</v>
      </c>
      <c r="N8898">
        <f>G8898/SUMIF(B:B,B8898,G:G)*100</f>
        <v>0.23131461163702619</v>
      </c>
      <c r="Q8898">
        <f>VLOOKUP(C8898, Categories_Pivot_Table!A:B, 2, FALSE)</f>
        <v>23.088790931989923</v>
      </c>
      <c r="T8898">
        <f t="shared" ref="T8898:T8961" si="140">YEAR(J8898)</f>
        <v>2024</v>
      </c>
    </row>
    <row r="8899" spans="1:20" x14ac:dyDescent="0.2">
      <c r="A8899" t="s">
        <v>9156</v>
      </c>
      <c r="B8899" t="s">
        <v>95</v>
      </c>
      <c r="C8899" t="s">
        <v>38</v>
      </c>
      <c r="D8899" t="s">
        <v>791</v>
      </c>
      <c r="E8899">
        <v>26</v>
      </c>
      <c r="F8899">
        <v>7</v>
      </c>
      <c r="G8899">
        <v>182</v>
      </c>
      <c r="H8899" t="s">
        <v>56</v>
      </c>
      <c r="I8899" t="s">
        <v>18</v>
      </c>
      <c r="J8899" s="1">
        <v>45550</v>
      </c>
      <c r="K8899" t="b">
        <v>0</v>
      </c>
      <c r="L8899" t="s">
        <v>24</v>
      </c>
      <c r="M8899">
        <v>9</v>
      </c>
      <c r="N8899">
        <f>G8899/SUMIF(B:B,B8899,G:G)*100</f>
        <v>0.27022412269956869</v>
      </c>
      <c r="Q8899">
        <f>VLOOKUP(C8899, Categories_Pivot_Table!A:B, 2, FALSE)</f>
        <v>23.088790931989923</v>
      </c>
      <c r="T8899">
        <f t="shared" si="140"/>
        <v>2024</v>
      </c>
    </row>
    <row r="8900" spans="1:20" x14ac:dyDescent="0.2">
      <c r="A8900" t="s">
        <v>9157</v>
      </c>
      <c r="B8900" t="s">
        <v>113</v>
      </c>
      <c r="C8900" t="s">
        <v>33</v>
      </c>
      <c r="D8900" t="s">
        <v>78</v>
      </c>
      <c r="E8900">
        <v>14</v>
      </c>
      <c r="F8900">
        <v>10</v>
      </c>
      <c r="G8900">
        <v>140</v>
      </c>
      <c r="H8900" t="s">
        <v>56</v>
      </c>
      <c r="I8900" t="s">
        <v>18</v>
      </c>
      <c r="J8900" s="1">
        <v>45441</v>
      </c>
      <c r="K8900" t="b">
        <v>0</v>
      </c>
      <c r="L8900" t="s">
        <v>30</v>
      </c>
      <c r="M8900">
        <v>5</v>
      </c>
      <c r="N8900">
        <f>G8900/SUMIF(B:B,B8900,G:G)*100</f>
        <v>0.23051718176279784</v>
      </c>
      <c r="Q8900">
        <f>VLOOKUP(C8900, Categories_Pivot_Table!A:B, 2, FALSE)</f>
        <v>23.300574345883856</v>
      </c>
      <c r="T8900">
        <f t="shared" si="140"/>
        <v>2024</v>
      </c>
    </row>
    <row r="8901" spans="1:20" x14ac:dyDescent="0.2">
      <c r="A8901" t="s">
        <v>9158</v>
      </c>
      <c r="B8901" t="s">
        <v>95</v>
      </c>
      <c r="C8901" t="s">
        <v>22</v>
      </c>
      <c r="D8901" t="s">
        <v>272</v>
      </c>
      <c r="E8901">
        <v>5</v>
      </c>
      <c r="F8901">
        <v>6</v>
      </c>
      <c r="G8901">
        <v>30</v>
      </c>
      <c r="H8901" t="s">
        <v>17</v>
      </c>
      <c r="I8901" t="s">
        <v>18</v>
      </c>
      <c r="J8901" s="1">
        <v>44977</v>
      </c>
      <c r="K8901" t="b">
        <v>1</v>
      </c>
      <c r="L8901" t="s">
        <v>19</v>
      </c>
      <c r="M8901">
        <v>2</v>
      </c>
      <c r="N8901">
        <f>G8901/SUMIF(B:B,B8901,G:G)*100</f>
        <v>4.454243780762121E-2</v>
      </c>
      <c r="Q8901">
        <f>VLOOKUP(C8901, Categories_Pivot_Table!A:B, 2, FALSE)</f>
        <v>21.505681818181817</v>
      </c>
      <c r="T8901">
        <f t="shared" si="140"/>
        <v>2023</v>
      </c>
    </row>
    <row r="8902" spans="1:20" x14ac:dyDescent="0.2">
      <c r="A8902" t="s">
        <v>9159</v>
      </c>
      <c r="B8902" t="s">
        <v>71</v>
      </c>
      <c r="C8902" t="s">
        <v>38</v>
      </c>
      <c r="D8902" t="s">
        <v>199</v>
      </c>
      <c r="E8902">
        <v>14</v>
      </c>
      <c r="F8902">
        <v>4</v>
      </c>
      <c r="G8902">
        <v>56</v>
      </c>
      <c r="H8902" t="s">
        <v>17</v>
      </c>
      <c r="I8902" t="s">
        <v>46</v>
      </c>
      <c r="J8902" s="1">
        <v>45628</v>
      </c>
      <c r="K8902" t="b">
        <v>0</v>
      </c>
      <c r="L8902" t="s">
        <v>19</v>
      </c>
      <c r="M8902">
        <v>12</v>
      </c>
      <c r="N8902">
        <f>G8902/SUMIF(B:B,B8902,G:G)*100</f>
        <v>8.8723412682694971E-2</v>
      </c>
      <c r="Q8902">
        <f>VLOOKUP(C8902, Categories_Pivot_Table!A:B, 2, FALSE)</f>
        <v>23.088790931989923</v>
      </c>
      <c r="T8902">
        <f t="shared" si="140"/>
        <v>2024</v>
      </c>
    </row>
    <row r="8903" spans="1:20" x14ac:dyDescent="0.2">
      <c r="A8903" t="s">
        <v>9160</v>
      </c>
      <c r="B8903" t="s">
        <v>26</v>
      </c>
      <c r="C8903" t="s">
        <v>74</v>
      </c>
      <c r="D8903" t="s">
        <v>349</v>
      </c>
      <c r="E8903">
        <v>38</v>
      </c>
      <c r="F8903">
        <v>2</v>
      </c>
      <c r="G8903">
        <v>76</v>
      </c>
      <c r="H8903" t="s">
        <v>56</v>
      </c>
      <c r="I8903" t="s">
        <v>46</v>
      </c>
      <c r="J8903" s="1">
        <v>44954</v>
      </c>
      <c r="K8903" t="b">
        <v>1</v>
      </c>
      <c r="L8903" t="s">
        <v>35</v>
      </c>
      <c r="M8903">
        <v>1</v>
      </c>
      <c r="N8903">
        <f>G8903/SUMIF(B:B,B8903,G:G)*100</f>
        <v>0.12248877857735729</v>
      </c>
      <c r="Q8903">
        <f>VLOOKUP(C8903, Categories_Pivot_Table!A:B, 2, FALSE)</f>
        <v>24.317096165933375</v>
      </c>
      <c r="T8903">
        <f t="shared" si="140"/>
        <v>2023</v>
      </c>
    </row>
    <row r="8904" spans="1:20" x14ac:dyDescent="0.2">
      <c r="A8904" t="s">
        <v>9161</v>
      </c>
      <c r="B8904" t="s">
        <v>95</v>
      </c>
      <c r="C8904" t="s">
        <v>48</v>
      </c>
      <c r="D8904" t="s">
        <v>195</v>
      </c>
      <c r="E8904">
        <v>20</v>
      </c>
      <c r="F8904">
        <v>7</v>
      </c>
      <c r="G8904">
        <v>140</v>
      </c>
      <c r="H8904" t="s">
        <v>56</v>
      </c>
      <c r="I8904" t="s">
        <v>18</v>
      </c>
      <c r="J8904" s="1">
        <v>45512</v>
      </c>
      <c r="K8904" t="b">
        <v>0</v>
      </c>
      <c r="L8904" t="s">
        <v>42</v>
      </c>
      <c r="M8904">
        <v>8</v>
      </c>
      <c r="N8904">
        <f>G8904/SUMIF(B:B,B8904,G:G)*100</f>
        <v>0.20786470976889901</v>
      </c>
      <c r="Q8904">
        <f>VLOOKUP(C8904, Categories_Pivot_Table!A:B, 2, FALSE)</f>
        <v>23.348837209302324</v>
      </c>
      <c r="T8904">
        <f t="shared" si="140"/>
        <v>2024</v>
      </c>
    </row>
    <row r="8905" spans="1:20" x14ac:dyDescent="0.2">
      <c r="A8905" t="s">
        <v>9162</v>
      </c>
      <c r="B8905" t="s">
        <v>37</v>
      </c>
      <c r="C8905" t="s">
        <v>22</v>
      </c>
      <c r="D8905" t="s">
        <v>283</v>
      </c>
      <c r="E8905">
        <v>8</v>
      </c>
      <c r="F8905">
        <v>6</v>
      </c>
      <c r="G8905">
        <v>48</v>
      </c>
      <c r="H8905" t="s">
        <v>29</v>
      </c>
      <c r="I8905" t="s">
        <v>18</v>
      </c>
      <c r="J8905" s="1">
        <v>44930</v>
      </c>
      <c r="K8905" t="b">
        <v>1</v>
      </c>
      <c r="L8905" t="s">
        <v>30</v>
      </c>
      <c r="M8905">
        <v>1</v>
      </c>
      <c r="N8905">
        <f>G8905/SUMIF(B:B,B8905,G:G)*100</f>
        <v>7.1669068078149142E-2</v>
      </c>
      <c r="Q8905">
        <f>VLOOKUP(C8905, Categories_Pivot_Table!A:B, 2, FALSE)</f>
        <v>21.505681818181817</v>
      </c>
      <c r="T8905">
        <f t="shared" si="140"/>
        <v>2023</v>
      </c>
    </row>
    <row r="8906" spans="1:20" x14ac:dyDescent="0.2">
      <c r="A8906" t="s">
        <v>9163</v>
      </c>
      <c r="B8906" t="s">
        <v>90</v>
      </c>
      <c r="C8906" t="s">
        <v>15</v>
      </c>
      <c r="D8906" t="s">
        <v>226</v>
      </c>
      <c r="E8906">
        <v>27.5</v>
      </c>
      <c r="F8906">
        <v>2</v>
      </c>
      <c r="G8906">
        <v>55</v>
      </c>
      <c r="H8906" t="s">
        <v>17</v>
      </c>
      <c r="I8906" t="s">
        <v>46</v>
      </c>
      <c r="J8906" s="1">
        <v>45160</v>
      </c>
      <c r="K8906" t="b">
        <v>1</v>
      </c>
      <c r="L8906" t="s">
        <v>49</v>
      </c>
      <c r="M8906">
        <v>8</v>
      </c>
      <c r="N8906">
        <f>G8906/SUMIF(B:B,B8906,G:G)*100</f>
        <v>9.2996516857732234E-2</v>
      </c>
      <c r="Q8906">
        <f>VLOOKUP(C8906, Categories_Pivot_Table!A:B, 2, FALSE)</f>
        <v>23.063808900523561</v>
      </c>
      <c r="T8906">
        <f t="shared" si="140"/>
        <v>2023</v>
      </c>
    </row>
    <row r="8907" spans="1:20" x14ac:dyDescent="0.2">
      <c r="A8907" t="s">
        <v>9164</v>
      </c>
      <c r="B8907" t="s">
        <v>84</v>
      </c>
      <c r="C8907" t="s">
        <v>22</v>
      </c>
      <c r="D8907" t="s">
        <v>286</v>
      </c>
      <c r="E8907">
        <v>20</v>
      </c>
      <c r="F8907">
        <v>2</v>
      </c>
      <c r="G8907">
        <v>40</v>
      </c>
      <c r="H8907" t="s">
        <v>29</v>
      </c>
      <c r="I8907" t="s">
        <v>46</v>
      </c>
      <c r="J8907" s="1">
        <v>45483</v>
      </c>
      <c r="K8907" t="b">
        <v>0</v>
      </c>
      <c r="L8907" t="s">
        <v>30</v>
      </c>
      <c r="M8907">
        <v>7</v>
      </c>
      <c r="N8907">
        <f>G8907/SUMIF(B:B,B8907,G:G)*100</f>
        <v>6.4758975189217624E-2</v>
      </c>
      <c r="Q8907">
        <f>VLOOKUP(C8907, Categories_Pivot_Table!A:B, 2, FALSE)</f>
        <v>21.505681818181817</v>
      </c>
      <c r="T8907">
        <f t="shared" si="140"/>
        <v>2024</v>
      </c>
    </row>
    <row r="8908" spans="1:20" x14ac:dyDescent="0.2">
      <c r="A8908" t="s">
        <v>9165</v>
      </c>
      <c r="B8908" t="s">
        <v>128</v>
      </c>
      <c r="C8908" t="s">
        <v>22</v>
      </c>
      <c r="D8908" t="s">
        <v>283</v>
      </c>
      <c r="E8908">
        <v>8</v>
      </c>
      <c r="F8908">
        <v>3</v>
      </c>
      <c r="G8908">
        <v>24</v>
      </c>
      <c r="H8908" t="s">
        <v>56</v>
      </c>
      <c r="I8908" t="s">
        <v>46</v>
      </c>
      <c r="J8908" s="1">
        <v>45311</v>
      </c>
      <c r="K8908" t="b">
        <v>0</v>
      </c>
      <c r="L8908" t="s">
        <v>35</v>
      </c>
      <c r="M8908">
        <v>1</v>
      </c>
      <c r="N8908">
        <f>G8908/SUMIF(B:B,B8908,G:G)*100</f>
        <v>3.5061064687664352E-2</v>
      </c>
      <c r="Q8908">
        <f>VLOOKUP(C8908, Categories_Pivot_Table!A:B, 2, FALSE)</f>
        <v>21.505681818181817</v>
      </c>
      <c r="T8908">
        <f t="shared" si="140"/>
        <v>2024</v>
      </c>
    </row>
    <row r="8909" spans="1:20" x14ac:dyDescent="0.2">
      <c r="A8909" t="s">
        <v>9166</v>
      </c>
      <c r="B8909" t="s">
        <v>113</v>
      </c>
      <c r="C8909" t="s">
        <v>27</v>
      </c>
      <c r="D8909" t="s">
        <v>1201</v>
      </c>
      <c r="E8909">
        <v>26</v>
      </c>
      <c r="F8909">
        <v>8</v>
      </c>
      <c r="G8909">
        <v>208</v>
      </c>
      <c r="H8909" t="s">
        <v>56</v>
      </c>
      <c r="I8909" t="s">
        <v>18</v>
      </c>
      <c r="J8909" s="1">
        <v>44572</v>
      </c>
      <c r="K8909" t="b">
        <v>1</v>
      </c>
      <c r="L8909" t="s">
        <v>49</v>
      </c>
      <c r="M8909">
        <v>1</v>
      </c>
      <c r="N8909">
        <f>G8909/SUMIF(B:B,B8909,G:G)*100</f>
        <v>0.34248267004758531</v>
      </c>
      <c r="Q8909">
        <f>VLOOKUP(C8909, Categories_Pivot_Table!A:B, 2, FALSE)</f>
        <v>25.013711734693878</v>
      </c>
      <c r="T8909">
        <f t="shared" si="140"/>
        <v>2022</v>
      </c>
    </row>
    <row r="8910" spans="1:20" x14ac:dyDescent="0.2">
      <c r="A8910" t="s">
        <v>9167</v>
      </c>
      <c r="B8910" t="s">
        <v>63</v>
      </c>
      <c r="C8910" t="s">
        <v>33</v>
      </c>
      <c r="D8910" t="s">
        <v>269</v>
      </c>
      <c r="E8910">
        <v>12.5</v>
      </c>
      <c r="F8910">
        <v>5</v>
      </c>
      <c r="G8910">
        <v>62.5</v>
      </c>
      <c r="H8910" t="s">
        <v>56</v>
      </c>
      <c r="I8910" t="s">
        <v>46</v>
      </c>
      <c r="J8910" s="1">
        <v>44956</v>
      </c>
      <c r="K8910" t="b">
        <v>1</v>
      </c>
      <c r="L8910" t="s">
        <v>19</v>
      </c>
      <c r="M8910">
        <v>1</v>
      </c>
      <c r="N8910">
        <f>G8910/SUMIF(B:B,B8910,G:G)*100</f>
        <v>0.10325799629923342</v>
      </c>
      <c r="Q8910">
        <f>VLOOKUP(C8910, Categories_Pivot_Table!A:B, 2, FALSE)</f>
        <v>23.300574345883856</v>
      </c>
      <c r="T8910">
        <f t="shared" si="140"/>
        <v>2023</v>
      </c>
    </row>
    <row r="8911" spans="1:20" x14ac:dyDescent="0.2">
      <c r="A8911" t="s">
        <v>9168</v>
      </c>
      <c r="B8911" t="s">
        <v>81</v>
      </c>
      <c r="C8911" t="s">
        <v>74</v>
      </c>
      <c r="D8911" t="s">
        <v>346</v>
      </c>
      <c r="E8911">
        <v>27.5</v>
      </c>
      <c r="F8911">
        <v>6</v>
      </c>
      <c r="G8911">
        <v>165</v>
      </c>
      <c r="H8911" t="s">
        <v>17</v>
      </c>
      <c r="I8911" t="s">
        <v>46</v>
      </c>
      <c r="J8911" s="1">
        <v>44725</v>
      </c>
      <c r="K8911" t="b">
        <v>0</v>
      </c>
      <c r="L8911" t="s">
        <v>19</v>
      </c>
      <c r="M8911">
        <v>6</v>
      </c>
      <c r="N8911">
        <f>G8911/SUMIF(B:B,B8911,G:G)*100</f>
        <v>0.26125990610477312</v>
      </c>
      <c r="Q8911">
        <f>VLOOKUP(C8911, Categories_Pivot_Table!A:B, 2, FALSE)</f>
        <v>24.317096165933375</v>
      </c>
      <c r="T8911">
        <f t="shared" si="140"/>
        <v>2022</v>
      </c>
    </row>
    <row r="8912" spans="1:20" x14ac:dyDescent="0.2">
      <c r="A8912" t="s">
        <v>9169</v>
      </c>
      <c r="B8912" t="s">
        <v>73</v>
      </c>
      <c r="C8912" t="s">
        <v>38</v>
      </c>
      <c r="D8912" t="s">
        <v>39</v>
      </c>
      <c r="E8912">
        <v>12.5</v>
      </c>
      <c r="F8912">
        <v>1</v>
      </c>
      <c r="G8912">
        <v>12.5</v>
      </c>
      <c r="H8912" t="s">
        <v>29</v>
      </c>
      <c r="I8912" t="s">
        <v>18</v>
      </c>
      <c r="J8912" s="1">
        <v>45506</v>
      </c>
      <c r="K8912" t="b">
        <v>1</v>
      </c>
      <c r="L8912" t="s">
        <v>65</v>
      </c>
      <c r="M8912">
        <v>8</v>
      </c>
      <c r="N8912">
        <f>G8912/SUMIF(B:B,B8912,G:G)*100</f>
        <v>2.1594727431350359E-2</v>
      </c>
      <c r="Q8912">
        <f>VLOOKUP(C8912, Categories_Pivot_Table!A:B, 2, FALSE)</f>
        <v>23.088790931989923</v>
      </c>
      <c r="T8912">
        <f t="shared" si="140"/>
        <v>2024</v>
      </c>
    </row>
    <row r="8913" spans="1:20" x14ac:dyDescent="0.2">
      <c r="A8913" t="s">
        <v>9170</v>
      </c>
      <c r="B8913" t="s">
        <v>104</v>
      </c>
      <c r="C8913" t="s">
        <v>74</v>
      </c>
      <c r="D8913" t="s">
        <v>741</v>
      </c>
      <c r="E8913">
        <v>6.5</v>
      </c>
      <c r="F8913">
        <v>3</v>
      </c>
      <c r="G8913">
        <v>19.5</v>
      </c>
      <c r="H8913" t="s">
        <v>17</v>
      </c>
      <c r="I8913" t="s">
        <v>46</v>
      </c>
      <c r="J8913" s="1">
        <v>44653</v>
      </c>
      <c r="K8913" t="b">
        <v>1</v>
      </c>
      <c r="L8913" t="s">
        <v>35</v>
      </c>
      <c r="M8913">
        <v>4</v>
      </c>
      <c r="N8913">
        <f>G8913/SUMIF(B:B,B8913,G:G)*100</f>
        <v>3.1690312515235727E-2</v>
      </c>
      <c r="Q8913">
        <f>VLOOKUP(C8913, Categories_Pivot_Table!A:B, 2, FALSE)</f>
        <v>24.317096165933375</v>
      </c>
      <c r="T8913">
        <f t="shared" si="140"/>
        <v>2022</v>
      </c>
    </row>
    <row r="8914" spans="1:20" x14ac:dyDescent="0.2">
      <c r="A8914" t="s">
        <v>9171</v>
      </c>
      <c r="B8914" t="s">
        <v>63</v>
      </c>
      <c r="C8914" t="s">
        <v>22</v>
      </c>
      <c r="D8914" t="s">
        <v>286</v>
      </c>
      <c r="E8914">
        <v>20</v>
      </c>
      <c r="F8914">
        <v>4</v>
      </c>
      <c r="G8914">
        <v>80</v>
      </c>
      <c r="H8914" t="s">
        <v>56</v>
      </c>
      <c r="I8914" t="s">
        <v>46</v>
      </c>
      <c r="J8914" s="1">
        <v>45074</v>
      </c>
      <c r="K8914" t="b">
        <v>1</v>
      </c>
      <c r="L8914" t="s">
        <v>24</v>
      </c>
      <c r="M8914">
        <v>5</v>
      </c>
      <c r="N8914">
        <f>G8914/SUMIF(B:B,B8914,G:G)*100</f>
        <v>0.13217023526301877</v>
      </c>
      <c r="Q8914">
        <f>VLOOKUP(C8914, Categories_Pivot_Table!A:B, 2, FALSE)</f>
        <v>21.505681818181817</v>
      </c>
      <c r="T8914">
        <f t="shared" si="140"/>
        <v>2023</v>
      </c>
    </row>
    <row r="8915" spans="1:20" x14ac:dyDescent="0.2">
      <c r="A8915" t="s">
        <v>9172</v>
      </c>
      <c r="B8915" t="s">
        <v>106</v>
      </c>
      <c r="C8915" t="s">
        <v>33</v>
      </c>
      <c r="D8915" t="s">
        <v>707</v>
      </c>
      <c r="E8915">
        <v>30.5</v>
      </c>
      <c r="F8915">
        <v>7</v>
      </c>
      <c r="G8915">
        <v>213.5</v>
      </c>
      <c r="H8915" t="s">
        <v>29</v>
      </c>
      <c r="I8915" t="s">
        <v>18</v>
      </c>
      <c r="J8915" s="1">
        <v>44598</v>
      </c>
      <c r="K8915" t="b">
        <v>1</v>
      </c>
      <c r="L8915" t="s">
        <v>24</v>
      </c>
      <c r="M8915">
        <v>2</v>
      </c>
      <c r="N8915">
        <f>G8915/SUMIF(B:B,B8915,G:G)*100</f>
        <v>0.34794654498044331</v>
      </c>
      <c r="Q8915">
        <f>VLOOKUP(C8915, Categories_Pivot_Table!A:B, 2, FALSE)</f>
        <v>23.300574345883856</v>
      </c>
      <c r="T8915">
        <f t="shared" si="140"/>
        <v>2022</v>
      </c>
    </row>
    <row r="8916" spans="1:20" x14ac:dyDescent="0.2">
      <c r="A8916" t="s">
        <v>9173</v>
      </c>
      <c r="B8916" t="s">
        <v>73</v>
      </c>
      <c r="C8916" t="s">
        <v>38</v>
      </c>
      <c r="D8916" t="s">
        <v>798</v>
      </c>
      <c r="E8916">
        <v>15.5</v>
      </c>
      <c r="F8916">
        <v>5</v>
      </c>
      <c r="G8916">
        <v>77.5</v>
      </c>
      <c r="H8916" t="s">
        <v>29</v>
      </c>
      <c r="I8916" t="s">
        <v>18</v>
      </c>
      <c r="J8916" s="1">
        <v>45503</v>
      </c>
      <c r="K8916" t="b">
        <v>0</v>
      </c>
      <c r="L8916" t="s">
        <v>49</v>
      </c>
      <c r="M8916">
        <v>7</v>
      </c>
      <c r="N8916">
        <f>G8916/SUMIF(B:B,B8916,G:G)*100</f>
        <v>0.13388731007437224</v>
      </c>
      <c r="Q8916">
        <f>VLOOKUP(C8916, Categories_Pivot_Table!A:B, 2, FALSE)</f>
        <v>23.088790931989923</v>
      </c>
      <c r="T8916">
        <f t="shared" si="140"/>
        <v>2024</v>
      </c>
    </row>
    <row r="8917" spans="1:20" x14ac:dyDescent="0.2">
      <c r="A8917" t="s">
        <v>9174</v>
      </c>
      <c r="B8917" t="s">
        <v>54</v>
      </c>
      <c r="C8917" t="s">
        <v>135</v>
      </c>
      <c r="D8917" t="s">
        <v>243</v>
      </c>
      <c r="E8917">
        <v>35</v>
      </c>
      <c r="F8917">
        <v>6</v>
      </c>
      <c r="G8917">
        <v>210</v>
      </c>
      <c r="H8917" t="s">
        <v>56</v>
      </c>
      <c r="I8917" t="s">
        <v>46</v>
      </c>
      <c r="J8917" s="1">
        <v>44896</v>
      </c>
      <c r="K8917" t="b">
        <v>0</v>
      </c>
      <c r="L8917" t="s">
        <v>42</v>
      </c>
      <c r="M8917">
        <v>12</v>
      </c>
      <c r="N8917">
        <f>G8917/SUMIF(B:B,B8917,G:G)*100</f>
        <v>0.3674187086107199</v>
      </c>
      <c r="Q8917">
        <f>VLOOKUP(C8917, Categories_Pivot_Table!A:B, 2, FALSE)</f>
        <v>23.146341463414632</v>
      </c>
      <c r="T8917">
        <f t="shared" si="140"/>
        <v>2022</v>
      </c>
    </row>
    <row r="8918" spans="1:20" x14ac:dyDescent="0.2">
      <c r="A8918" t="s">
        <v>9175</v>
      </c>
      <c r="B8918" t="s">
        <v>95</v>
      </c>
      <c r="C8918" t="s">
        <v>74</v>
      </c>
      <c r="D8918" t="s">
        <v>626</v>
      </c>
      <c r="E8918">
        <v>26</v>
      </c>
      <c r="F8918">
        <v>2</v>
      </c>
      <c r="G8918">
        <v>52</v>
      </c>
      <c r="H8918" t="s">
        <v>29</v>
      </c>
      <c r="I8918" t="s">
        <v>18</v>
      </c>
      <c r="J8918" s="1">
        <v>44935</v>
      </c>
      <c r="K8918" t="b">
        <v>1</v>
      </c>
      <c r="L8918" t="s">
        <v>19</v>
      </c>
      <c r="M8918">
        <v>1</v>
      </c>
      <c r="N8918">
        <f>G8918/SUMIF(B:B,B8918,G:G)*100</f>
        <v>7.7206892199876767E-2</v>
      </c>
      <c r="Q8918">
        <f>VLOOKUP(C8918, Categories_Pivot_Table!A:B, 2, FALSE)</f>
        <v>24.317096165933375</v>
      </c>
      <c r="T8918">
        <f t="shared" si="140"/>
        <v>2023</v>
      </c>
    </row>
    <row r="8919" spans="1:20" x14ac:dyDescent="0.2">
      <c r="A8919" t="s">
        <v>9176</v>
      </c>
      <c r="B8919" t="s">
        <v>47</v>
      </c>
      <c r="C8919" t="s">
        <v>74</v>
      </c>
      <c r="D8919" t="s">
        <v>897</v>
      </c>
      <c r="E8919">
        <v>17</v>
      </c>
      <c r="F8919">
        <v>9</v>
      </c>
      <c r="G8919">
        <v>153</v>
      </c>
      <c r="H8919" t="s">
        <v>56</v>
      </c>
      <c r="I8919" t="s">
        <v>18</v>
      </c>
      <c r="J8919" s="1">
        <v>45590</v>
      </c>
      <c r="K8919" t="b">
        <v>0</v>
      </c>
      <c r="L8919" t="s">
        <v>65</v>
      </c>
      <c r="M8919">
        <v>10</v>
      </c>
      <c r="N8919">
        <f>G8919/SUMIF(B:B,B8919,G:G)*100</f>
        <v>0.24311569446872072</v>
      </c>
      <c r="Q8919">
        <f>VLOOKUP(C8919, Categories_Pivot_Table!A:B, 2, FALSE)</f>
        <v>24.317096165933375</v>
      </c>
      <c r="T8919">
        <f t="shared" si="140"/>
        <v>2024</v>
      </c>
    </row>
    <row r="8920" spans="1:20" x14ac:dyDescent="0.2">
      <c r="A8920" t="s">
        <v>9177</v>
      </c>
      <c r="B8920" t="s">
        <v>37</v>
      </c>
      <c r="C8920" t="s">
        <v>48</v>
      </c>
      <c r="D8920" t="s">
        <v>689</v>
      </c>
      <c r="E8920">
        <v>21.5</v>
      </c>
      <c r="F8920">
        <v>7</v>
      </c>
      <c r="G8920">
        <v>150.5</v>
      </c>
      <c r="H8920" t="s">
        <v>29</v>
      </c>
      <c r="I8920" t="s">
        <v>46</v>
      </c>
      <c r="J8920" s="1">
        <v>45140</v>
      </c>
      <c r="K8920" t="b">
        <v>0</v>
      </c>
      <c r="L8920" t="s">
        <v>30</v>
      </c>
      <c r="M8920">
        <v>8</v>
      </c>
      <c r="N8920">
        <f>G8920/SUMIF(B:B,B8920,G:G)*100</f>
        <v>0.22471239053669681</v>
      </c>
      <c r="Q8920">
        <f>VLOOKUP(C8920, Categories_Pivot_Table!A:B, 2, FALSE)</f>
        <v>23.348837209302324</v>
      </c>
      <c r="T8920">
        <f t="shared" si="140"/>
        <v>2023</v>
      </c>
    </row>
    <row r="8921" spans="1:20" x14ac:dyDescent="0.2">
      <c r="A8921" t="s">
        <v>9178</v>
      </c>
      <c r="B8921" t="s">
        <v>63</v>
      </c>
      <c r="C8921" t="s">
        <v>15</v>
      </c>
      <c r="D8921" t="s">
        <v>494</v>
      </c>
      <c r="E8921">
        <v>33.5</v>
      </c>
      <c r="F8921">
        <v>6</v>
      </c>
      <c r="G8921">
        <v>201</v>
      </c>
      <c r="H8921" t="s">
        <v>56</v>
      </c>
      <c r="I8921" t="s">
        <v>46</v>
      </c>
      <c r="J8921" s="1">
        <v>44843</v>
      </c>
      <c r="K8921" t="b">
        <v>1</v>
      </c>
      <c r="L8921" t="s">
        <v>24</v>
      </c>
      <c r="M8921">
        <v>10</v>
      </c>
      <c r="N8921">
        <f>G8921/SUMIF(B:B,B8921,G:G)*100</f>
        <v>0.33207771609833464</v>
      </c>
      <c r="Q8921">
        <f>VLOOKUP(C8921, Categories_Pivot_Table!A:B, 2, FALSE)</f>
        <v>23.063808900523561</v>
      </c>
      <c r="T8921">
        <f t="shared" si="140"/>
        <v>2022</v>
      </c>
    </row>
    <row r="8922" spans="1:20" x14ac:dyDescent="0.2">
      <c r="A8922" t="s">
        <v>9179</v>
      </c>
      <c r="B8922" t="s">
        <v>14</v>
      </c>
      <c r="C8922" t="s">
        <v>48</v>
      </c>
      <c r="D8922" t="s">
        <v>149</v>
      </c>
      <c r="E8922">
        <v>38</v>
      </c>
      <c r="F8922">
        <v>9</v>
      </c>
      <c r="G8922">
        <v>342</v>
      </c>
      <c r="H8922" t="s">
        <v>17</v>
      </c>
      <c r="I8922" t="s">
        <v>18</v>
      </c>
      <c r="J8922" s="1">
        <v>44905</v>
      </c>
      <c r="K8922" t="b">
        <v>0</v>
      </c>
      <c r="L8922" t="s">
        <v>35</v>
      </c>
      <c r="M8922">
        <v>12</v>
      </c>
      <c r="N8922">
        <f>G8922/SUMIF(B:B,B8922,G:G)*100</f>
        <v>0.55679015360570472</v>
      </c>
      <c r="Q8922">
        <f>VLOOKUP(C8922, Categories_Pivot_Table!A:B, 2, FALSE)</f>
        <v>23.348837209302324</v>
      </c>
      <c r="T8922">
        <f t="shared" si="140"/>
        <v>2022</v>
      </c>
    </row>
    <row r="8923" spans="1:20" x14ac:dyDescent="0.2">
      <c r="A8923" t="s">
        <v>9180</v>
      </c>
      <c r="B8923" t="s">
        <v>47</v>
      </c>
      <c r="C8923" t="s">
        <v>74</v>
      </c>
      <c r="D8923" t="s">
        <v>107</v>
      </c>
      <c r="E8923">
        <v>35</v>
      </c>
      <c r="F8923">
        <v>6</v>
      </c>
      <c r="G8923">
        <v>210</v>
      </c>
      <c r="H8923" t="s">
        <v>17</v>
      </c>
      <c r="I8923" t="s">
        <v>46</v>
      </c>
      <c r="J8923" s="1">
        <v>44883</v>
      </c>
      <c r="K8923" t="b">
        <v>0</v>
      </c>
      <c r="L8923" t="s">
        <v>65</v>
      </c>
      <c r="M8923">
        <v>11</v>
      </c>
      <c r="N8923">
        <f>G8923/SUMIF(B:B,B8923,G:G)*100</f>
        <v>0.33368820809432254</v>
      </c>
      <c r="Q8923">
        <f>VLOOKUP(C8923, Categories_Pivot_Table!A:B, 2, FALSE)</f>
        <v>24.317096165933375</v>
      </c>
      <c r="T8923">
        <f t="shared" si="140"/>
        <v>2022</v>
      </c>
    </row>
    <row r="8924" spans="1:20" x14ac:dyDescent="0.2">
      <c r="A8924" t="s">
        <v>9181</v>
      </c>
      <c r="B8924" t="s">
        <v>84</v>
      </c>
      <c r="C8924" t="s">
        <v>22</v>
      </c>
      <c r="D8924" t="s">
        <v>67</v>
      </c>
      <c r="E8924">
        <v>27.5</v>
      </c>
      <c r="F8924">
        <v>6</v>
      </c>
      <c r="G8924">
        <v>165</v>
      </c>
      <c r="H8924" t="s">
        <v>17</v>
      </c>
      <c r="I8924" t="s">
        <v>46</v>
      </c>
      <c r="J8924" s="1">
        <v>45493</v>
      </c>
      <c r="K8924" t="b">
        <v>0</v>
      </c>
      <c r="L8924" t="s">
        <v>35</v>
      </c>
      <c r="M8924">
        <v>7</v>
      </c>
      <c r="N8924">
        <f>G8924/SUMIF(B:B,B8924,G:G)*100</f>
        <v>0.26713077265552276</v>
      </c>
      <c r="Q8924">
        <f>VLOOKUP(C8924, Categories_Pivot_Table!A:B, 2, FALSE)</f>
        <v>21.505681818181817</v>
      </c>
      <c r="T8924">
        <f t="shared" si="140"/>
        <v>2024</v>
      </c>
    </row>
    <row r="8925" spans="1:20" x14ac:dyDescent="0.2">
      <c r="A8925" t="s">
        <v>9182</v>
      </c>
      <c r="B8925" t="s">
        <v>63</v>
      </c>
      <c r="C8925" t="s">
        <v>27</v>
      </c>
      <c r="D8925" t="s">
        <v>91</v>
      </c>
      <c r="E8925">
        <v>33.5</v>
      </c>
      <c r="F8925">
        <v>3</v>
      </c>
      <c r="G8925">
        <v>100.5</v>
      </c>
      <c r="H8925" t="s">
        <v>29</v>
      </c>
      <c r="I8925" t="s">
        <v>46</v>
      </c>
      <c r="J8925" s="1">
        <v>45361</v>
      </c>
      <c r="K8925" t="b">
        <v>0</v>
      </c>
      <c r="L8925" t="s">
        <v>24</v>
      </c>
      <c r="M8925">
        <v>3</v>
      </c>
      <c r="N8925">
        <f>G8925/SUMIF(B:B,B8925,G:G)*100</f>
        <v>0.16603885804916732</v>
      </c>
      <c r="Q8925">
        <f>VLOOKUP(C8925, Categories_Pivot_Table!A:B, 2, FALSE)</f>
        <v>25.013711734693878</v>
      </c>
      <c r="T8925">
        <f t="shared" si="140"/>
        <v>2024</v>
      </c>
    </row>
    <row r="8926" spans="1:20" x14ac:dyDescent="0.2">
      <c r="A8926" t="s">
        <v>9183</v>
      </c>
      <c r="B8926" t="s">
        <v>118</v>
      </c>
      <c r="C8926" t="s">
        <v>48</v>
      </c>
      <c r="D8926" t="s">
        <v>52</v>
      </c>
      <c r="E8926">
        <v>27.5</v>
      </c>
      <c r="F8926">
        <v>10</v>
      </c>
      <c r="G8926">
        <v>275</v>
      </c>
      <c r="H8926" t="s">
        <v>56</v>
      </c>
      <c r="I8926" t="s">
        <v>18</v>
      </c>
      <c r="J8926" s="1">
        <v>45064</v>
      </c>
      <c r="K8926" t="b">
        <v>0</v>
      </c>
      <c r="L8926" t="s">
        <v>42</v>
      </c>
      <c r="M8926">
        <v>5</v>
      </c>
      <c r="N8926">
        <f>G8926/SUMIF(B:B,B8926,G:G)*100</f>
        <v>0.45232495024425545</v>
      </c>
      <c r="Q8926">
        <f>VLOOKUP(C8926, Categories_Pivot_Table!A:B, 2, FALSE)</f>
        <v>23.348837209302324</v>
      </c>
      <c r="T8926">
        <f t="shared" si="140"/>
        <v>2023</v>
      </c>
    </row>
    <row r="8927" spans="1:20" x14ac:dyDescent="0.2">
      <c r="A8927" t="s">
        <v>9184</v>
      </c>
      <c r="B8927" t="s">
        <v>90</v>
      </c>
      <c r="C8927" t="s">
        <v>27</v>
      </c>
      <c r="D8927" t="s">
        <v>41</v>
      </c>
      <c r="E8927">
        <v>23</v>
      </c>
      <c r="F8927">
        <v>7</v>
      </c>
      <c r="G8927">
        <v>234.5</v>
      </c>
      <c r="H8927" t="s">
        <v>17</v>
      </c>
      <c r="I8927" t="s">
        <v>18</v>
      </c>
      <c r="J8927" s="1">
        <v>45384</v>
      </c>
      <c r="K8927" t="b">
        <v>0</v>
      </c>
      <c r="L8927" t="s">
        <v>49</v>
      </c>
      <c r="M8927">
        <v>4</v>
      </c>
      <c r="N8927">
        <f>G8927/SUMIF(B:B,B8927,G:G)*100</f>
        <v>0.39650333096614926</v>
      </c>
      <c r="Q8927">
        <f>VLOOKUP(C8927, Categories_Pivot_Table!A:B, 2, FALSE)</f>
        <v>25.013711734693878</v>
      </c>
      <c r="T8927">
        <f t="shared" si="140"/>
        <v>2024</v>
      </c>
    </row>
    <row r="8928" spans="1:20" x14ac:dyDescent="0.2">
      <c r="A8928" t="s">
        <v>9185</v>
      </c>
      <c r="B8928" t="s">
        <v>128</v>
      </c>
      <c r="C8928" t="s">
        <v>38</v>
      </c>
      <c r="D8928" t="s">
        <v>190</v>
      </c>
      <c r="E8928">
        <v>33.5</v>
      </c>
      <c r="F8928">
        <v>4</v>
      </c>
      <c r="G8928">
        <v>134</v>
      </c>
      <c r="H8928" t="s">
        <v>29</v>
      </c>
      <c r="I8928" t="s">
        <v>18</v>
      </c>
      <c r="J8928" s="1">
        <v>45584</v>
      </c>
      <c r="K8928" t="b">
        <v>0</v>
      </c>
      <c r="L8928" t="s">
        <v>35</v>
      </c>
      <c r="M8928">
        <v>10</v>
      </c>
      <c r="N8928">
        <f>G8928/SUMIF(B:B,B8928,G:G)*100</f>
        <v>0.19575761117279264</v>
      </c>
      <c r="Q8928">
        <f>VLOOKUP(C8928, Categories_Pivot_Table!A:B, 2, FALSE)</f>
        <v>23.088790931989923</v>
      </c>
      <c r="T8928">
        <f t="shared" si="140"/>
        <v>2024</v>
      </c>
    </row>
    <row r="8929" spans="1:20" x14ac:dyDescent="0.2">
      <c r="A8929" t="s">
        <v>9186</v>
      </c>
      <c r="B8929" t="s">
        <v>90</v>
      </c>
      <c r="C8929" t="s">
        <v>74</v>
      </c>
      <c r="D8929" t="s">
        <v>41</v>
      </c>
      <c r="E8929">
        <v>23</v>
      </c>
      <c r="F8929">
        <v>5</v>
      </c>
      <c r="G8929">
        <v>47.5</v>
      </c>
      <c r="H8929" t="s">
        <v>17</v>
      </c>
      <c r="I8929" t="s">
        <v>46</v>
      </c>
      <c r="J8929" s="1">
        <v>45601</v>
      </c>
      <c r="K8929" t="b">
        <v>0</v>
      </c>
      <c r="L8929" t="s">
        <v>49</v>
      </c>
      <c r="M8929">
        <v>11</v>
      </c>
      <c r="N8929">
        <f>G8929/SUMIF(B:B,B8929,G:G)*100</f>
        <v>8.0315173649859656E-2</v>
      </c>
      <c r="Q8929">
        <f>VLOOKUP(C8929, Categories_Pivot_Table!A:B, 2, FALSE)</f>
        <v>24.317096165933375</v>
      </c>
      <c r="T8929">
        <f t="shared" si="140"/>
        <v>2024</v>
      </c>
    </row>
    <row r="8930" spans="1:20" x14ac:dyDescent="0.2">
      <c r="A8930" t="s">
        <v>9187</v>
      </c>
      <c r="B8930" t="s">
        <v>106</v>
      </c>
      <c r="C8930" t="s">
        <v>15</v>
      </c>
      <c r="D8930" t="s">
        <v>511</v>
      </c>
      <c r="E8930">
        <v>15.5</v>
      </c>
      <c r="F8930">
        <v>3</v>
      </c>
      <c r="G8930">
        <v>46.5</v>
      </c>
      <c r="H8930" t="s">
        <v>17</v>
      </c>
      <c r="I8930" t="s">
        <v>46</v>
      </c>
      <c r="J8930" s="1">
        <v>45180</v>
      </c>
      <c r="K8930" t="b">
        <v>1</v>
      </c>
      <c r="L8930" t="s">
        <v>19</v>
      </c>
      <c r="M8930">
        <v>9</v>
      </c>
      <c r="N8930">
        <f>G8930/SUMIF(B:B,B8930,G:G)*100</f>
        <v>7.578226857887875E-2</v>
      </c>
      <c r="Q8930">
        <f>VLOOKUP(C8930, Categories_Pivot_Table!A:B, 2, FALSE)</f>
        <v>23.063808900523561</v>
      </c>
      <c r="T8930">
        <f t="shared" si="140"/>
        <v>2023</v>
      </c>
    </row>
    <row r="8931" spans="1:20" x14ac:dyDescent="0.2">
      <c r="A8931" t="s">
        <v>9188</v>
      </c>
      <c r="B8931" t="s">
        <v>118</v>
      </c>
      <c r="C8931" t="s">
        <v>27</v>
      </c>
      <c r="D8931" t="s">
        <v>583</v>
      </c>
      <c r="E8931">
        <v>12.5</v>
      </c>
      <c r="F8931">
        <v>4</v>
      </c>
      <c r="G8931">
        <v>50</v>
      </c>
      <c r="H8931" t="s">
        <v>29</v>
      </c>
      <c r="I8931" t="s">
        <v>46</v>
      </c>
      <c r="J8931" s="1">
        <v>44935</v>
      </c>
      <c r="K8931" t="b">
        <v>0</v>
      </c>
      <c r="L8931" t="s">
        <v>19</v>
      </c>
      <c r="M8931">
        <v>1</v>
      </c>
      <c r="N8931">
        <f>G8931/SUMIF(B:B,B8931,G:G)*100</f>
        <v>8.2240900044410092E-2</v>
      </c>
      <c r="Q8931">
        <f>VLOOKUP(C8931, Categories_Pivot_Table!A:B, 2, FALSE)</f>
        <v>25.013711734693878</v>
      </c>
      <c r="T8931">
        <f t="shared" si="140"/>
        <v>2023</v>
      </c>
    </row>
    <row r="8932" spans="1:20" x14ac:dyDescent="0.2">
      <c r="A8932" t="s">
        <v>9189</v>
      </c>
      <c r="B8932" t="s">
        <v>63</v>
      </c>
      <c r="C8932" t="s">
        <v>27</v>
      </c>
      <c r="D8932" t="s">
        <v>352</v>
      </c>
      <c r="E8932">
        <v>14</v>
      </c>
      <c r="F8932">
        <v>2</v>
      </c>
      <c r="G8932">
        <v>28</v>
      </c>
      <c r="H8932" t="s">
        <v>29</v>
      </c>
      <c r="I8932" t="s">
        <v>18</v>
      </c>
      <c r="J8932" s="1">
        <v>44983</v>
      </c>
      <c r="K8932" t="b">
        <v>0</v>
      </c>
      <c r="L8932" t="s">
        <v>24</v>
      </c>
      <c r="M8932">
        <v>2</v>
      </c>
      <c r="N8932">
        <f>G8932/SUMIF(B:B,B8932,G:G)*100</f>
        <v>4.6259582342056564E-2</v>
      </c>
      <c r="Q8932">
        <f>VLOOKUP(C8932, Categories_Pivot_Table!A:B, 2, FALSE)</f>
        <v>25.013711734693878</v>
      </c>
      <c r="T8932">
        <f t="shared" si="140"/>
        <v>2023</v>
      </c>
    </row>
    <row r="8933" spans="1:20" x14ac:dyDescent="0.2">
      <c r="A8933" t="s">
        <v>9190</v>
      </c>
      <c r="B8933" t="s">
        <v>32</v>
      </c>
      <c r="C8933" t="s">
        <v>33</v>
      </c>
      <c r="D8933" t="s">
        <v>307</v>
      </c>
      <c r="E8933">
        <v>6.5</v>
      </c>
      <c r="F8933">
        <v>10</v>
      </c>
      <c r="G8933">
        <v>65</v>
      </c>
      <c r="H8933" t="s">
        <v>29</v>
      </c>
      <c r="I8933" t="s">
        <v>18</v>
      </c>
      <c r="J8933" s="1">
        <v>44693</v>
      </c>
      <c r="K8933" t="b">
        <v>0</v>
      </c>
      <c r="L8933" t="s">
        <v>42</v>
      </c>
      <c r="M8933">
        <v>5</v>
      </c>
      <c r="N8933">
        <f>G8933/SUMIF(B:B,B8933,G:G)*100</f>
        <v>0.11086001790815675</v>
      </c>
      <c r="Q8933">
        <f>VLOOKUP(C8933, Categories_Pivot_Table!A:B, 2, FALSE)</f>
        <v>23.300574345883856</v>
      </c>
      <c r="T8933">
        <f t="shared" si="140"/>
        <v>2022</v>
      </c>
    </row>
    <row r="8934" spans="1:20" x14ac:dyDescent="0.2">
      <c r="A8934" t="s">
        <v>9191</v>
      </c>
      <c r="B8934" t="s">
        <v>71</v>
      </c>
      <c r="C8934" t="s">
        <v>38</v>
      </c>
      <c r="D8934" t="s">
        <v>362</v>
      </c>
      <c r="E8934">
        <v>41</v>
      </c>
      <c r="F8934">
        <v>10</v>
      </c>
      <c r="G8934">
        <v>410</v>
      </c>
      <c r="H8934" t="s">
        <v>56</v>
      </c>
      <c r="I8934" t="s">
        <v>18</v>
      </c>
      <c r="J8934" s="1">
        <v>44870</v>
      </c>
      <c r="K8934" t="b">
        <v>0</v>
      </c>
      <c r="L8934" t="s">
        <v>35</v>
      </c>
      <c r="M8934">
        <v>11</v>
      </c>
      <c r="N8934">
        <f>G8934/SUMIF(B:B,B8934,G:G)*100</f>
        <v>0.64958212856973097</v>
      </c>
      <c r="Q8934">
        <f>VLOOKUP(C8934, Categories_Pivot_Table!A:B, 2, FALSE)</f>
        <v>23.088790931989923</v>
      </c>
      <c r="T8934">
        <f t="shared" si="140"/>
        <v>2022</v>
      </c>
    </row>
    <row r="8935" spans="1:20" x14ac:dyDescent="0.2">
      <c r="A8935" t="s">
        <v>9192</v>
      </c>
      <c r="B8935" t="s">
        <v>90</v>
      </c>
      <c r="C8935" t="s">
        <v>15</v>
      </c>
      <c r="D8935" t="s">
        <v>177</v>
      </c>
      <c r="E8935">
        <v>5</v>
      </c>
      <c r="F8935">
        <v>10</v>
      </c>
      <c r="G8935">
        <v>50</v>
      </c>
      <c r="H8935" t="s">
        <v>29</v>
      </c>
      <c r="I8935" t="s">
        <v>46</v>
      </c>
      <c r="J8935" s="1">
        <v>45448</v>
      </c>
      <c r="K8935" t="b">
        <v>0</v>
      </c>
      <c r="L8935" t="s">
        <v>30</v>
      </c>
      <c r="M8935">
        <v>6</v>
      </c>
      <c r="N8935">
        <f>G8935/SUMIF(B:B,B8935,G:G)*100</f>
        <v>8.4542288052483858E-2</v>
      </c>
      <c r="Q8935">
        <f>VLOOKUP(C8935, Categories_Pivot_Table!A:B, 2, FALSE)</f>
        <v>23.063808900523561</v>
      </c>
      <c r="T8935">
        <f t="shared" si="140"/>
        <v>2024</v>
      </c>
    </row>
    <row r="8936" spans="1:20" x14ac:dyDescent="0.2">
      <c r="A8936" t="s">
        <v>9193</v>
      </c>
      <c r="B8936" t="s">
        <v>104</v>
      </c>
      <c r="C8936" t="s">
        <v>15</v>
      </c>
      <c r="D8936" t="s">
        <v>1369</v>
      </c>
      <c r="E8936">
        <v>8</v>
      </c>
      <c r="F8936">
        <v>8</v>
      </c>
      <c r="G8936">
        <v>64</v>
      </c>
      <c r="H8936" t="s">
        <v>56</v>
      </c>
      <c r="I8936" t="s">
        <v>18</v>
      </c>
      <c r="J8936" s="1">
        <v>44634</v>
      </c>
      <c r="K8936" t="b">
        <v>0</v>
      </c>
      <c r="L8936" t="s">
        <v>19</v>
      </c>
      <c r="M8936">
        <v>3</v>
      </c>
      <c r="N8936">
        <f>G8936/SUMIF(B:B,B8936,G:G)*100</f>
        <v>0.10400923081923522</v>
      </c>
      <c r="Q8936">
        <f>VLOOKUP(C8936, Categories_Pivot_Table!A:B, 2, FALSE)</f>
        <v>23.063808900523561</v>
      </c>
      <c r="T8936">
        <f t="shared" si="140"/>
        <v>2022</v>
      </c>
    </row>
    <row r="8937" spans="1:20" x14ac:dyDescent="0.2">
      <c r="A8937" t="s">
        <v>9194</v>
      </c>
      <c r="B8937" t="s">
        <v>47</v>
      </c>
      <c r="C8937" t="s">
        <v>135</v>
      </c>
      <c r="D8937" t="s">
        <v>233</v>
      </c>
      <c r="E8937">
        <v>18.5</v>
      </c>
      <c r="F8937">
        <v>1</v>
      </c>
      <c r="G8937">
        <v>18.5</v>
      </c>
      <c r="H8937" t="s">
        <v>17</v>
      </c>
      <c r="I8937" t="s">
        <v>46</v>
      </c>
      <c r="J8937" s="1">
        <v>45651</v>
      </c>
      <c r="K8937" t="b">
        <v>1</v>
      </c>
      <c r="L8937" t="s">
        <v>30</v>
      </c>
      <c r="M8937">
        <v>12</v>
      </c>
      <c r="N8937">
        <f>G8937/SUMIF(B:B,B8937,G:G)*100</f>
        <v>2.93963421416427E-2</v>
      </c>
      <c r="Q8937">
        <f>VLOOKUP(C8937, Categories_Pivot_Table!A:B, 2, FALSE)</f>
        <v>23.146341463414632</v>
      </c>
      <c r="T8937">
        <f t="shared" si="140"/>
        <v>2024</v>
      </c>
    </row>
    <row r="8938" spans="1:20" x14ac:dyDescent="0.2">
      <c r="A8938" t="s">
        <v>9195</v>
      </c>
      <c r="B8938" t="s">
        <v>128</v>
      </c>
      <c r="C8938" t="s">
        <v>38</v>
      </c>
      <c r="D8938" t="s">
        <v>473</v>
      </c>
      <c r="E8938">
        <v>23</v>
      </c>
      <c r="F8938">
        <v>4</v>
      </c>
      <c r="G8938">
        <v>92</v>
      </c>
      <c r="H8938" t="s">
        <v>56</v>
      </c>
      <c r="I8938" t="s">
        <v>46</v>
      </c>
      <c r="J8938" s="1">
        <v>45451</v>
      </c>
      <c r="K8938" t="b">
        <v>0</v>
      </c>
      <c r="L8938" t="s">
        <v>35</v>
      </c>
      <c r="M8938">
        <v>6</v>
      </c>
      <c r="N8938">
        <f>G8938/SUMIF(B:B,B8938,G:G)*100</f>
        <v>0.13440074796938001</v>
      </c>
      <c r="Q8938">
        <f>VLOOKUP(C8938, Categories_Pivot_Table!A:B, 2, FALSE)</f>
        <v>23.088790931989923</v>
      </c>
      <c r="T8938">
        <f t="shared" si="140"/>
        <v>2024</v>
      </c>
    </row>
    <row r="8939" spans="1:20" x14ac:dyDescent="0.2">
      <c r="A8939" t="s">
        <v>9196</v>
      </c>
      <c r="B8939" t="s">
        <v>37</v>
      </c>
      <c r="C8939" t="s">
        <v>74</v>
      </c>
      <c r="D8939" t="s">
        <v>219</v>
      </c>
      <c r="E8939">
        <v>12.5</v>
      </c>
      <c r="F8939">
        <v>5</v>
      </c>
      <c r="G8939">
        <v>62.5</v>
      </c>
      <c r="H8939" t="s">
        <v>56</v>
      </c>
      <c r="I8939" t="s">
        <v>18</v>
      </c>
      <c r="J8939" s="1">
        <v>45140</v>
      </c>
      <c r="K8939" t="b">
        <v>0</v>
      </c>
      <c r="L8939" t="s">
        <v>30</v>
      </c>
      <c r="M8939">
        <v>8</v>
      </c>
      <c r="N8939">
        <f>G8939/SUMIF(B:B,B8939,G:G)*100</f>
        <v>9.3319099060090033E-2</v>
      </c>
      <c r="Q8939">
        <f>VLOOKUP(C8939, Categories_Pivot_Table!A:B, 2, FALSE)</f>
        <v>24.317096165933375</v>
      </c>
      <c r="T8939">
        <f t="shared" si="140"/>
        <v>2023</v>
      </c>
    </row>
    <row r="8940" spans="1:20" x14ac:dyDescent="0.2">
      <c r="A8940" t="s">
        <v>9197</v>
      </c>
      <c r="B8940" t="s">
        <v>26</v>
      </c>
      <c r="C8940" t="s">
        <v>38</v>
      </c>
      <c r="D8940" t="s">
        <v>165</v>
      </c>
      <c r="E8940">
        <v>36.5</v>
      </c>
      <c r="F8940">
        <v>4</v>
      </c>
      <c r="G8940">
        <v>146</v>
      </c>
      <c r="H8940" t="s">
        <v>17</v>
      </c>
      <c r="I8940" t="s">
        <v>46</v>
      </c>
      <c r="J8940" s="1">
        <v>45668</v>
      </c>
      <c r="K8940" t="b">
        <v>0</v>
      </c>
      <c r="L8940" t="s">
        <v>35</v>
      </c>
      <c r="M8940">
        <v>1</v>
      </c>
      <c r="N8940">
        <f>G8940/SUMIF(B:B,B8940,G:G)*100</f>
        <v>0.23530739042492327</v>
      </c>
      <c r="Q8940">
        <f>VLOOKUP(C8940, Categories_Pivot_Table!A:B, 2, FALSE)</f>
        <v>23.088790931989923</v>
      </c>
      <c r="T8940">
        <f t="shared" si="140"/>
        <v>2025</v>
      </c>
    </row>
    <row r="8941" spans="1:20" x14ac:dyDescent="0.2">
      <c r="A8941" t="s">
        <v>9198</v>
      </c>
      <c r="B8941" t="s">
        <v>173</v>
      </c>
      <c r="C8941" t="s">
        <v>22</v>
      </c>
      <c r="D8941" t="s">
        <v>644</v>
      </c>
      <c r="E8941">
        <v>30.5</v>
      </c>
      <c r="F8941">
        <v>4</v>
      </c>
      <c r="G8941">
        <v>122</v>
      </c>
      <c r="H8941" t="s">
        <v>29</v>
      </c>
      <c r="I8941" t="s">
        <v>46</v>
      </c>
      <c r="J8941" s="1">
        <v>44928</v>
      </c>
      <c r="K8941" t="b">
        <v>0</v>
      </c>
      <c r="L8941" t="s">
        <v>19</v>
      </c>
      <c r="M8941">
        <v>1</v>
      </c>
      <c r="N8941">
        <f>G8941/SUMIF(B:B,B8941,G:G)*100</f>
        <v>0.20062159806613936</v>
      </c>
      <c r="Q8941">
        <f>VLOOKUP(C8941, Categories_Pivot_Table!A:B, 2, FALSE)</f>
        <v>21.505681818181817</v>
      </c>
      <c r="T8941">
        <f t="shared" si="140"/>
        <v>2023</v>
      </c>
    </row>
    <row r="8942" spans="1:20" x14ac:dyDescent="0.2">
      <c r="A8942" t="s">
        <v>9199</v>
      </c>
      <c r="B8942" t="s">
        <v>106</v>
      </c>
      <c r="C8942" t="s">
        <v>48</v>
      </c>
      <c r="D8942" t="s">
        <v>237</v>
      </c>
      <c r="E8942">
        <v>11</v>
      </c>
      <c r="F8942">
        <v>4</v>
      </c>
      <c r="G8942">
        <v>44</v>
      </c>
      <c r="H8942" t="s">
        <v>29</v>
      </c>
      <c r="I8942" t="s">
        <v>18</v>
      </c>
      <c r="J8942" s="1">
        <v>45031</v>
      </c>
      <c r="K8942" t="b">
        <v>0</v>
      </c>
      <c r="L8942" t="s">
        <v>35</v>
      </c>
      <c r="M8942">
        <v>4</v>
      </c>
      <c r="N8942">
        <f>G8942/SUMIF(B:B,B8942,G:G)*100</f>
        <v>7.1707953063885263E-2</v>
      </c>
      <c r="Q8942">
        <f>VLOOKUP(C8942, Categories_Pivot_Table!A:B, 2, FALSE)</f>
        <v>23.348837209302324</v>
      </c>
      <c r="T8942">
        <f t="shared" si="140"/>
        <v>2023</v>
      </c>
    </row>
    <row r="8943" spans="1:20" x14ac:dyDescent="0.2">
      <c r="A8943" t="s">
        <v>9200</v>
      </c>
      <c r="B8943" t="s">
        <v>37</v>
      </c>
      <c r="C8943" t="s">
        <v>135</v>
      </c>
      <c r="D8943" t="s">
        <v>154</v>
      </c>
      <c r="E8943">
        <v>26</v>
      </c>
      <c r="F8943">
        <v>9</v>
      </c>
      <c r="G8943">
        <v>234</v>
      </c>
      <c r="H8943" t="s">
        <v>29</v>
      </c>
      <c r="I8943" t="s">
        <v>46</v>
      </c>
      <c r="J8943" s="1">
        <v>45040</v>
      </c>
      <c r="K8943" t="b">
        <v>0</v>
      </c>
      <c r="L8943" t="s">
        <v>19</v>
      </c>
      <c r="M8943">
        <v>4</v>
      </c>
      <c r="N8943">
        <f>G8943/SUMIF(B:B,B8943,G:G)*100</f>
        <v>0.34938670688097706</v>
      </c>
      <c r="Q8943">
        <f>VLOOKUP(C8943, Categories_Pivot_Table!A:B, 2, FALSE)</f>
        <v>23.146341463414632</v>
      </c>
      <c r="T8943">
        <f t="shared" si="140"/>
        <v>2023</v>
      </c>
    </row>
    <row r="8944" spans="1:20" x14ac:dyDescent="0.2">
      <c r="A8944" t="s">
        <v>9201</v>
      </c>
      <c r="B8944" t="s">
        <v>104</v>
      </c>
      <c r="C8944" t="s">
        <v>74</v>
      </c>
      <c r="D8944" t="s">
        <v>75</v>
      </c>
      <c r="E8944">
        <v>23</v>
      </c>
      <c r="F8944">
        <v>6</v>
      </c>
      <c r="G8944">
        <v>138</v>
      </c>
      <c r="H8944" t="s">
        <v>29</v>
      </c>
      <c r="I8944" t="s">
        <v>18</v>
      </c>
      <c r="J8944" s="1">
        <v>45084</v>
      </c>
      <c r="K8944" t="b">
        <v>0</v>
      </c>
      <c r="L8944" t="s">
        <v>30</v>
      </c>
      <c r="M8944">
        <v>6</v>
      </c>
      <c r="N8944">
        <f>G8944/SUMIF(B:B,B8944,G:G)*100</f>
        <v>0.22426990395397589</v>
      </c>
      <c r="Q8944">
        <f>VLOOKUP(C8944, Categories_Pivot_Table!A:B, 2, FALSE)</f>
        <v>24.317096165933375</v>
      </c>
      <c r="T8944">
        <f t="shared" si="140"/>
        <v>2023</v>
      </c>
    </row>
    <row r="8945" spans="1:20" x14ac:dyDescent="0.2">
      <c r="A8945" t="s">
        <v>9202</v>
      </c>
      <c r="B8945" t="s">
        <v>81</v>
      </c>
      <c r="C8945" t="s">
        <v>48</v>
      </c>
      <c r="D8945" t="s">
        <v>93</v>
      </c>
      <c r="E8945">
        <v>41</v>
      </c>
      <c r="F8945">
        <v>8</v>
      </c>
      <c r="G8945">
        <v>328</v>
      </c>
      <c r="H8945" t="s">
        <v>56</v>
      </c>
      <c r="I8945" t="s">
        <v>46</v>
      </c>
      <c r="J8945" s="1">
        <v>45432</v>
      </c>
      <c r="K8945" t="b">
        <v>1</v>
      </c>
      <c r="L8945" t="s">
        <v>19</v>
      </c>
      <c r="M8945">
        <v>5</v>
      </c>
      <c r="N8945">
        <f>G8945/SUMIF(B:B,B8945,G:G)*100</f>
        <v>0.5193530254688824</v>
      </c>
      <c r="Q8945">
        <f>VLOOKUP(C8945, Categories_Pivot_Table!A:B, 2, FALSE)</f>
        <v>23.348837209302324</v>
      </c>
      <c r="T8945">
        <f t="shared" si="140"/>
        <v>2024</v>
      </c>
    </row>
    <row r="8946" spans="1:20" x14ac:dyDescent="0.2">
      <c r="A8946" t="s">
        <v>9203</v>
      </c>
      <c r="B8946" t="s">
        <v>106</v>
      </c>
      <c r="C8946" t="s">
        <v>74</v>
      </c>
      <c r="D8946" t="s">
        <v>75</v>
      </c>
      <c r="E8946">
        <v>23</v>
      </c>
      <c r="F8946">
        <v>10</v>
      </c>
      <c r="G8946">
        <v>230</v>
      </c>
      <c r="H8946" t="s">
        <v>17</v>
      </c>
      <c r="I8946" t="s">
        <v>46</v>
      </c>
      <c r="J8946" s="1">
        <v>45630</v>
      </c>
      <c r="K8946" t="b">
        <v>0</v>
      </c>
      <c r="L8946" t="s">
        <v>30</v>
      </c>
      <c r="M8946">
        <v>12</v>
      </c>
      <c r="N8946">
        <f>G8946/SUMIF(B:B,B8946,G:G)*100</f>
        <v>0.37483702737940028</v>
      </c>
      <c r="Q8946">
        <f>VLOOKUP(C8946, Categories_Pivot_Table!A:B, 2, FALSE)</f>
        <v>24.317096165933375</v>
      </c>
      <c r="T8946">
        <f t="shared" si="140"/>
        <v>2024</v>
      </c>
    </row>
    <row r="8947" spans="1:20" x14ac:dyDescent="0.2">
      <c r="A8947" t="s">
        <v>9204</v>
      </c>
      <c r="B8947" t="s">
        <v>14</v>
      </c>
      <c r="C8947" t="s">
        <v>33</v>
      </c>
      <c r="D8947" t="s">
        <v>307</v>
      </c>
      <c r="E8947">
        <v>6.5</v>
      </c>
      <c r="F8947">
        <v>6</v>
      </c>
      <c r="G8947">
        <v>39</v>
      </c>
      <c r="H8947" t="s">
        <v>17</v>
      </c>
      <c r="I8947" t="s">
        <v>46</v>
      </c>
      <c r="J8947" s="1">
        <v>44752</v>
      </c>
      <c r="K8947" t="b">
        <v>0</v>
      </c>
      <c r="L8947" t="s">
        <v>24</v>
      </c>
      <c r="M8947">
        <v>7</v>
      </c>
      <c r="N8947">
        <f>G8947/SUMIF(B:B,B8947,G:G)*100</f>
        <v>6.3493614007668078E-2</v>
      </c>
      <c r="Q8947">
        <f>VLOOKUP(C8947, Categories_Pivot_Table!A:B, 2, FALSE)</f>
        <v>23.300574345883856</v>
      </c>
      <c r="T8947">
        <f t="shared" si="140"/>
        <v>2022</v>
      </c>
    </row>
    <row r="8948" spans="1:20" x14ac:dyDescent="0.2">
      <c r="A8948" t="s">
        <v>9205</v>
      </c>
      <c r="B8948" t="s">
        <v>47</v>
      </c>
      <c r="C8948" t="s">
        <v>27</v>
      </c>
      <c r="D8948" t="s">
        <v>28</v>
      </c>
      <c r="E8948">
        <v>21.5</v>
      </c>
      <c r="F8948">
        <v>5</v>
      </c>
      <c r="G8948">
        <v>107.5</v>
      </c>
      <c r="H8948" t="s">
        <v>17</v>
      </c>
      <c r="I8948" t="s">
        <v>46</v>
      </c>
      <c r="J8948" s="1">
        <v>45331</v>
      </c>
      <c r="K8948" t="b">
        <v>0</v>
      </c>
      <c r="L8948" t="s">
        <v>65</v>
      </c>
      <c r="M8948">
        <v>2</v>
      </c>
      <c r="N8948">
        <f>G8948/SUMIF(B:B,B8948,G:G)*100</f>
        <v>0.17081658271495082</v>
      </c>
      <c r="Q8948">
        <f>VLOOKUP(C8948, Categories_Pivot_Table!A:B, 2, FALSE)</f>
        <v>25.013711734693878</v>
      </c>
      <c r="T8948">
        <f t="shared" si="140"/>
        <v>2024</v>
      </c>
    </row>
    <row r="8949" spans="1:20" x14ac:dyDescent="0.2">
      <c r="A8949" t="s">
        <v>9206</v>
      </c>
      <c r="B8949" t="s">
        <v>14</v>
      </c>
      <c r="C8949" t="s">
        <v>38</v>
      </c>
      <c r="D8949" t="s">
        <v>100</v>
      </c>
      <c r="E8949">
        <v>20</v>
      </c>
      <c r="F8949">
        <v>6</v>
      </c>
      <c r="G8949">
        <v>120</v>
      </c>
      <c r="H8949" t="s">
        <v>17</v>
      </c>
      <c r="I8949" t="s">
        <v>46</v>
      </c>
      <c r="J8949" s="1">
        <v>45354</v>
      </c>
      <c r="K8949" t="b">
        <v>0</v>
      </c>
      <c r="L8949" t="s">
        <v>24</v>
      </c>
      <c r="M8949">
        <v>3</v>
      </c>
      <c r="N8949">
        <f>G8949/SUMIF(B:B,B8949,G:G)*100</f>
        <v>0.19536496617744023</v>
      </c>
      <c r="Q8949">
        <f>VLOOKUP(C8949, Categories_Pivot_Table!A:B, 2, FALSE)</f>
        <v>23.088790931989923</v>
      </c>
      <c r="T8949">
        <f t="shared" si="140"/>
        <v>2024</v>
      </c>
    </row>
    <row r="8950" spans="1:20" x14ac:dyDescent="0.2">
      <c r="A8950" t="s">
        <v>9207</v>
      </c>
      <c r="B8950" t="s">
        <v>81</v>
      </c>
      <c r="C8950" t="s">
        <v>27</v>
      </c>
      <c r="D8950" t="s">
        <v>119</v>
      </c>
      <c r="E8950">
        <v>38</v>
      </c>
      <c r="F8950">
        <v>6</v>
      </c>
      <c r="G8950">
        <v>228</v>
      </c>
      <c r="H8950" t="s">
        <v>17</v>
      </c>
      <c r="I8950" t="s">
        <v>18</v>
      </c>
      <c r="J8950" s="1">
        <v>44821</v>
      </c>
      <c r="K8950" t="b">
        <v>0</v>
      </c>
      <c r="L8950" t="s">
        <v>35</v>
      </c>
      <c r="M8950">
        <v>9</v>
      </c>
      <c r="N8950">
        <f>G8950/SUMIF(B:B,B8950,G:G)*100</f>
        <v>0.36101368843568649</v>
      </c>
      <c r="Q8950">
        <f>VLOOKUP(C8950, Categories_Pivot_Table!A:B, 2, FALSE)</f>
        <v>25.013711734693878</v>
      </c>
      <c r="T8950">
        <f t="shared" si="140"/>
        <v>2022</v>
      </c>
    </row>
    <row r="8951" spans="1:20" x14ac:dyDescent="0.2">
      <c r="A8951" t="s">
        <v>9208</v>
      </c>
      <c r="B8951" t="s">
        <v>121</v>
      </c>
      <c r="C8951" t="s">
        <v>33</v>
      </c>
      <c r="D8951" t="s">
        <v>129</v>
      </c>
      <c r="E8951">
        <v>15.5</v>
      </c>
      <c r="F8951">
        <v>3</v>
      </c>
      <c r="G8951">
        <v>46.5</v>
      </c>
      <c r="H8951" t="s">
        <v>56</v>
      </c>
      <c r="I8951" t="s">
        <v>18</v>
      </c>
      <c r="J8951" s="1">
        <v>44786</v>
      </c>
      <c r="K8951" t="b">
        <v>0</v>
      </c>
      <c r="L8951" t="s">
        <v>35</v>
      </c>
      <c r="M8951">
        <v>8</v>
      </c>
      <c r="N8951">
        <f>G8951/SUMIF(B:B,B8951,G:G)*100</f>
        <v>7.0916036937342247E-2</v>
      </c>
      <c r="Q8951">
        <f>VLOOKUP(C8951, Categories_Pivot_Table!A:B, 2, FALSE)</f>
        <v>23.300574345883856</v>
      </c>
      <c r="T8951">
        <f t="shared" si="140"/>
        <v>2022</v>
      </c>
    </row>
    <row r="8952" spans="1:20" x14ac:dyDescent="0.2">
      <c r="A8952" t="s">
        <v>9209</v>
      </c>
      <c r="B8952" t="s">
        <v>71</v>
      </c>
      <c r="C8952" t="s">
        <v>22</v>
      </c>
      <c r="D8952" t="s">
        <v>214</v>
      </c>
      <c r="E8952">
        <v>9.5</v>
      </c>
      <c r="F8952">
        <v>3</v>
      </c>
      <c r="G8952">
        <v>28.5</v>
      </c>
      <c r="H8952" t="s">
        <v>17</v>
      </c>
      <c r="I8952" t="s">
        <v>18</v>
      </c>
      <c r="J8952" s="1">
        <v>44841</v>
      </c>
      <c r="K8952" t="b">
        <v>1</v>
      </c>
      <c r="L8952" t="s">
        <v>65</v>
      </c>
      <c r="M8952">
        <v>10</v>
      </c>
      <c r="N8952">
        <f>G8952/SUMIF(B:B,B8952,G:G)*100</f>
        <v>4.5153879668871549E-2</v>
      </c>
      <c r="Q8952">
        <f>VLOOKUP(C8952, Categories_Pivot_Table!A:B, 2, FALSE)</f>
        <v>21.505681818181817</v>
      </c>
      <c r="T8952">
        <f t="shared" si="140"/>
        <v>2022</v>
      </c>
    </row>
    <row r="8953" spans="1:20" x14ac:dyDescent="0.2">
      <c r="A8953" t="s">
        <v>9210</v>
      </c>
      <c r="B8953" t="s">
        <v>104</v>
      </c>
      <c r="C8953" t="s">
        <v>48</v>
      </c>
      <c r="D8953" t="s">
        <v>294</v>
      </c>
      <c r="E8953">
        <v>6.5</v>
      </c>
      <c r="F8953">
        <v>8</v>
      </c>
      <c r="G8953">
        <v>52</v>
      </c>
      <c r="H8953" t="s">
        <v>17</v>
      </c>
      <c r="I8953" t="s">
        <v>46</v>
      </c>
      <c r="J8953" s="1">
        <v>44836</v>
      </c>
      <c r="K8953" t="b">
        <v>1</v>
      </c>
      <c r="L8953" t="s">
        <v>24</v>
      </c>
      <c r="M8953">
        <v>10</v>
      </c>
      <c r="N8953">
        <f>G8953/SUMIF(B:B,B8953,G:G)*100</f>
        <v>8.4507500040628611E-2</v>
      </c>
      <c r="Q8953">
        <f>VLOOKUP(C8953, Categories_Pivot_Table!A:B, 2, FALSE)</f>
        <v>23.348837209302324</v>
      </c>
      <c r="T8953">
        <f t="shared" si="140"/>
        <v>2022</v>
      </c>
    </row>
    <row r="8954" spans="1:20" x14ac:dyDescent="0.2">
      <c r="A8954" t="s">
        <v>9211</v>
      </c>
      <c r="B8954" t="s">
        <v>44</v>
      </c>
      <c r="C8954" t="s">
        <v>33</v>
      </c>
      <c r="D8954" t="s">
        <v>109</v>
      </c>
      <c r="E8954">
        <v>41</v>
      </c>
      <c r="F8954">
        <v>3</v>
      </c>
      <c r="G8954">
        <v>123</v>
      </c>
      <c r="H8954" t="s">
        <v>56</v>
      </c>
      <c r="I8954" t="s">
        <v>18</v>
      </c>
      <c r="J8954" s="1">
        <v>45614</v>
      </c>
      <c r="K8954" t="b">
        <v>1</v>
      </c>
      <c r="L8954" t="s">
        <v>19</v>
      </c>
      <c r="M8954">
        <v>11</v>
      </c>
      <c r="N8954">
        <f>G8954/SUMIF(B:B,B8954,G:G)*100</f>
        <v>0.20265427674665742</v>
      </c>
      <c r="Q8954">
        <f>VLOOKUP(C8954, Categories_Pivot_Table!A:B, 2, FALSE)</f>
        <v>23.300574345883856</v>
      </c>
      <c r="T8954">
        <f t="shared" si="140"/>
        <v>2024</v>
      </c>
    </row>
    <row r="8955" spans="1:20" x14ac:dyDescent="0.2">
      <c r="A8955" t="s">
        <v>9212</v>
      </c>
      <c r="B8955" t="s">
        <v>14</v>
      </c>
      <c r="C8955" t="s">
        <v>27</v>
      </c>
      <c r="D8955" t="s">
        <v>91</v>
      </c>
      <c r="E8955">
        <v>33.5</v>
      </c>
      <c r="F8955">
        <v>3</v>
      </c>
      <c r="G8955">
        <v>100.5</v>
      </c>
      <c r="H8955" t="s">
        <v>56</v>
      </c>
      <c r="I8955" t="s">
        <v>18</v>
      </c>
      <c r="J8955" s="1">
        <v>45484</v>
      </c>
      <c r="K8955" t="b">
        <v>0</v>
      </c>
      <c r="L8955" t="s">
        <v>42</v>
      </c>
      <c r="M8955">
        <v>7</v>
      </c>
      <c r="N8955">
        <f>G8955/SUMIF(B:B,B8955,G:G)*100</f>
        <v>0.1636181591736062</v>
      </c>
      <c r="Q8955">
        <f>VLOOKUP(C8955, Categories_Pivot_Table!A:B, 2, FALSE)</f>
        <v>25.013711734693878</v>
      </c>
      <c r="T8955">
        <f t="shared" si="140"/>
        <v>2024</v>
      </c>
    </row>
    <row r="8956" spans="1:20" x14ac:dyDescent="0.2">
      <c r="A8956" t="s">
        <v>9213</v>
      </c>
      <c r="B8956" t="s">
        <v>54</v>
      </c>
      <c r="C8956" t="s">
        <v>74</v>
      </c>
      <c r="D8956" t="s">
        <v>248</v>
      </c>
      <c r="E8956">
        <v>15.5</v>
      </c>
      <c r="F8956">
        <v>6</v>
      </c>
      <c r="G8956">
        <v>93</v>
      </c>
      <c r="H8956" t="s">
        <v>29</v>
      </c>
      <c r="I8956" t="s">
        <v>46</v>
      </c>
      <c r="J8956" s="1">
        <v>45358</v>
      </c>
      <c r="K8956" t="b">
        <v>0</v>
      </c>
      <c r="L8956" t="s">
        <v>42</v>
      </c>
      <c r="M8956">
        <v>3</v>
      </c>
      <c r="N8956">
        <f>G8956/SUMIF(B:B,B8956,G:G)*100</f>
        <v>0.16271399952760451</v>
      </c>
      <c r="Q8956">
        <f>VLOOKUP(C8956, Categories_Pivot_Table!A:B, 2, FALSE)</f>
        <v>24.317096165933375</v>
      </c>
      <c r="T8956">
        <f t="shared" si="140"/>
        <v>2024</v>
      </c>
    </row>
    <row r="8957" spans="1:20" x14ac:dyDescent="0.2">
      <c r="A8957" t="s">
        <v>9214</v>
      </c>
      <c r="B8957" t="s">
        <v>173</v>
      </c>
      <c r="C8957" t="s">
        <v>135</v>
      </c>
      <c r="D8957" t="s">
        <v>229</v>
      </c>
      <c r="E8957">
        <v>41</v>
      </c>
      <c r="F8957">
        <v>5</v>
      </c>
      <c r="G8957">
        <v>205</v>
      </c>
      <c r="H8957" t="s">
        <v>17</v>
      </c>
      <c r="I8957" t="s">
        <v>18</v>
      </c>
      <c r="J8957" s="1">
        <v>45564</v>
      </c>
      <c r="K8957" t="b">
        <v>0</v>
      </c>
      <c r="L8957" t="s">
        <v>24</v>
      </c>
      <c r="M8957">
        <v>9</v>
      </c>
      <c r="N8957">
        <f>G8957/SUMIF(B:B,B8957,G:G)*100</f>
        <v>0.33711006232425056</v>
      </c>
      <c r="Q8957">
        <f>VLOOKUP(C8957, Categories_Pivot_Table!A:B, 2, FALSE)</f>
        <v>23.146341463414632</v>
      </c>
      <c r="T8957">
        <f t="shared" si="140"/>
        <v>2024</v>
      </c>
    </row>
    <row r="8958" spans="1:20" x14ac:dyDescent="0.2">
      <c r="A8958" t="s">
        <v>9215</v>
      </c>
      <c r="B8958" t="s">
        <v>21</v>
      </c>
      <c r="C8958" t="s">
        <v>27</v>
      </c>
      <c r="D8958" t="s">
        <v>1132</v>
      </c>
      <c r="E8958">
        <v>9.5</v>
      </c>
      <c r="F8958">
        <v>9</v>
      </c>
      <c r="G8958">
        <v>85.5</v>
      </c>
      <c r="H8958" t="s">
        <v>56</v>
      </c>
      <c r="I8958" t="s">
        <v>46</v>
      </c>
      <c r="J8958" s="1">
        <v>44580</v>
      </c>
      <c r="K8958" t="b">
        <v>0</v>
      </c>
      <c r="L8958" t="s">
        <v>30</v>
      </c>
      <c r="M8958">
        <v>1</v>
      </c>
      <c r="N8958">
        <f>G8958/SUMIF(B:B,B8958,G:G)*100</f>
        <v>0.13850078969748511</v>
      </c>
      <c r="Q8958">
        <f>VLOOKUP(C8958, Categories_Pivot_Table!A:B, 2, FALSE)</f>
        <v>25.013711734693878</v>
      </c>
      <c r="T8958">
        <f t="shared" si="140"/>
        <v>2022</v>
      </c>
    </row>
    <row r="8959" spans="1:20" x14ac:dyDescent="0.2">
      <c r="A8959" t="s">
        <v>9216</v>
      </c>
      <c r="B8959" t="s">
        <v>32</v>
      </c>
      <c r="C8959" t="s">
        <v>48</v>
      </c>
      <c r="D8959" t="s">
        <v>151</v>
      </c>
      <c r="E8959">
        <v>14</v>
      </c>
      <c r="F8959">
        <v>4</v>
      </c>
      <c r="G8959">
        <v>56</v>
      </c>
      <c r="H8959" t="s">
        <v>29</v>
      </c>
      <c r="I8959" t="s">
        <v>46</v>
      </c>
      <c r="J8959" s="1">
        <v>45140</v>
      </c>
      <c r="K8959" t="b">
        <v>1</v>
      </c>
      <c r="L8959" t="s">
        <v>30</v>
      </c>
      <c r="M8959">
        <v>8</v>
      </c>
      <c r="N8959">
        <f>G8959/SUMIF(B:B,B8959,G:G)*100</f>
        <v>9.5510169274719656E-2</v>
      </c>
      <c r="Q8959">
        <f>VLOOKUP(C8959, Categories_Pivot_Table!A:B, 2, FALSE)</f>
        <v>23.348837209302324</v>
      </c>
      <c r="T8959">
        <f t="shared" si="140"/>
        <v>2023</v>
      </c>
    </row>
    <row r="8960" spans="1:20" x14ac:dyDescent="0.2">
      <c r="A8960" t="s">
        <v>9217</v>
      </c>
      <c r="B8960" t="s">
        <v>32</v>
      </c>
      <c r="C8960" t="s">
        <v>135</v>
      </c>
      <c r="D8960" t="s">
        <v>243</v>
      </c>
      <c r="E8960">
        <v>35</v>
      </c>
      <c r="F8960">
        <v>5</v>
      </c>
      <c r="G8960">
        <v>175</v>
      </c>
      <c r="H8960" t="s">
        <v>17</v>
      </c>
      <c r="I8960" t="s">
        <v>46</v>
      </c>
      <c r="J8960" s="1">
        <v>45530</v>
      </c>
      <c r="K8960" t="b">
        <v>1</v>
      </c>
      <c r="L8960" t="s">
        <v>19</v>
      </c>
      <c r="M8960">
        <v>8</v>
      </c>
      <c r="N8960">
        <f>G8960/SUMIF(B:B,B8960,G:G)*100</f>
        <v>0.2984692789834989</v>
      </c>
      <c r="Q8960">
        <f>VLOOKUP(C8960, Categories_Pivot_Table!A:B, 2, FALSE)</f>
        <v>23.146341463414632</v>
      </c>
      <c r="T8960">
        <f t="shared" si="140"/>
        <v>2024</v>
      </c>
    </row>
    <row r="8961" spans="1:20" x14ac:dyDescent="0.2">
      <c r="A8961" t="s">
        <v>9218</v>
      </c>
      <c r="B8961" t="s">
        <v>54</v>
      </c>
      <c r="C8961" t="s">
        <v>15</v>
      </c>
      <c r="D8961" t="s">
        <v>564</v>
      </c>
      <c r="E8961">
        <v>32</v>
      </c>
      <c r="F8961">
        <v>7</v>
      </c>
      <c r="G8961">
        <v>224</v>
      </c>
      <c r="H8961" t="s">
        <v>17</v>
      </c>
      <c r="I8961" t="s">
        <v>18</v>
      </c>
      <c r="J8961" s="1">
        <v>45073</v>
      </c>
      <c r="K8961" t="b">
        <v>1</v>
      </c>
      <c r="L8961" t="s">
        <v>35</v>
      </c>
      <c r="M8961">
        <v>5</v>
      </c>
      <c r="N8961">
        <f>G8961/SUMIF(B:B,B8961,G:G)*100</f>
        <v>0.39191328918476787</v>
      </c>
      <c r="Q8961">
        <f>VLOOKUP(C8961, Categories_Pivot_Table!A:B, 2, FALSE)</f>
        <v>23.063808900523561</v>
      </c>
      <c r="T8961">
        <f t="shared" si="140"/>
        <v>2023</v>
      </c>
    </row>
    <row r="8962" spans="1:20" x14ac:dyDescent="0.2">
      <c r="A8962" t="s">
        <v>9219</v>
      </c>
      <c r="B8962" t="s">
        <v>76</v>
      </c>
      <c r="C8962" t="s">
        <v>22</v>
      </c>
      <c r="D8962" t="s">
        <v>849</v>
      </c>
      <c r="E8962">
        <v>33.5</v>
      </c>
      <c r="F8962">
        <v>2</v>
      </c>
      <c r="G8962">
        <v>67</v>
      </c>
      <c r="H8962" t="s">
        <v>29</v>
      </c>
      <c r="I8962" t="s">
        <v>18</v>
      </c>
      <c r="J8962" s="1">
        <v>45346</v>
      </c>
      <c r="K8962" t="b">
        <v>1</v>
      </c>
      <c r="L8962" t="s">
        <v>35</v>
      </c>
      <c r="M8962">
        <v>2</v>
      </c>
      <c r="N8962">
        <f>G8962/SUMIF(B:B,B8962,G:G)*100</f>
        <v>0.11407847577535053</v>
      </c>
      <c r="Q8962">
        <f>VLOOKUP(C8962, Categories_Pivot_Table!A:B, 2, FALSE)</f>
        <v>21.505681818181817</v>
      </c>
      <c r="T8962">
        <f t="shared" ref="T8962:T9025" si="141">YEAR(J8962)</f>
        <v>2024</v>
      </c>
    </row>
    <row r="8963" spans="1:20" x14ac:dyDescent="0.2">
      <c r="A8963" t="s">
        <v>9220</v>
      </c>
      <c r="B8963" t="s">
        <v>73</v>
      </c>
      <c r="C8963" t="s">
        <v>22</v>
      </c>
      <c r="D8963" t="s">
        <v>67</v>
      </c>
      <c r="E8963">
        <v>27.5</v>
      </c>
      <c r="F8963">
        <v>10</v>
      </c>
      <c r="G8963">
        <v>275</v>
      </c>
      <c r="H8963" t="s">
        <v>29</v>
      </c>
      <c r="I8963" t="s">
        <v>46</v>
      </c>
      <c r="J8963" s="1">
        <v>44881</v>
      </c>
      <c r="K8963" t="b">
        <v>0</v>
      </c>
      <c r="L8963" t="s">
        <v>30</v>
      </c>
      <c r="M8963">
        <v>11</v>
      </c>
      <c r="N8963">
        <f>G8963/SUMIF(B:B,B8963,G:G)*100</f>
        <v>0.47508400348970792</v>
      </c>
      <c r="Q8963">
        <f>VLOOKUP(C8963, Categories_Pivot_Table!A:B, 2, FALSE)</f>
        <v>21.505681818181817</v>
      </c>
      <c r="T8963">
        <f t="shared" si="141"/>
        <v>2022</v>
      </c>
    </row>
    <row r="8964" spans="1:20" x14ac:dyDescent="0.2">
      <c r="A8964" t="s">
        <v>9221</v>
      </c>
      <c r="B8964" t="s">
        <v>32</v>
      </c>
      <c r="C8964" t="s">
        <v>38</v>
      </c>
      <c r="D8964" t="s">
        <v>41</v>
      </c>
      <c r="E8964">
        <v>23</v>
      </c>
      <c r="F8964">
        <v>3</v>
      </c>
      <c r="G8964">
        <v>51</v>
      </c>
      <c r="H8964" t="s">
        <v>56</v>
      </c>
      <c r="I8964" t="s">
        <v>46</v>
      </c>
      <c r="J8964" s="1">
        <v>44817</v>
      </c>
      <c r="K8964" t="b">
        <v>0</v>
      </c>
      <c r="L8964" t="s">
        <v>49</v>
      </c>
      <c r="M8964">
        <v>9</v>
      </c>
      <c r="N8964">
        <f>G8964/SUMIF(B:B,B8964,G:G)*100</f>
        <v>8.6982475589476832E-2</v>
      </c>
      <c r="Q8964">
        <f>VLOOKUP(C8964, Categories_Pivot_Table!A:B, 2, FALSE)</f>
        <v>23.088790931989923</v>
      </c>
      <c r="T8964">
        <f t="shared" si="141"/>
        <v>2022</v>
      </c>
    </row>
    <row r="8965" spans="1:20" x14ac:dyDescent="0.2">
      <c r="A8965" t="s">
        <v>9222</v>
      </c>
      <c r="B8965" t="s">
        <v>76</v>
      </c>
      <c r="C8965" t="s">
        <v>135</v>
      </c>
      <c r="D8965" t="s">
        <v>144</v>
      </c>
      <c r="E8965">
        <v>11</v>
      </c>
      <c r="F8965">
        <v>10</v>
      </c>
      <c r="G8965">
        <v>110</v>
      </c>
      <c r="H8965" t="s">
        <v>56</v>
      </c>
      <c r="I8965" t="s">
        <v>18</v>
      </c>
      <c r="J8965" s="1">
        <v>45548</v>
      </c>
      <c r="K8965" t="b">
        <v>0</v>
      </c>
      <c r="L8965" t="s">
        <v>65</v>
      </c>
      <c r="M8965">
        <v>9</v>
      </c>
      <c r="N8965">
        <f>G8965/SUMIF(B:B,B8965,G:G)*100</f>
        <v>0.18729301992967998</v>
      </c>
      <c r="Q8965">
        <f>VLOOKUP(C8965, Categories_Pivot_Table!A:B, 2, FALSE)</f>
        <v>23.146341463414632</v>
      </c>
      <c r="T8965">
        <f t="shared" si="141"/>
        <v>2024</v>
      </c>
    </row>
    <row r="8966" spans="1:20" x14ac:dyDescent="0.2">
      <c r="A8966" t="s">
        <v>9223</v>
      </c>
      <c r="B8966" t="s">
        <v>37</v>
      </c>
      <c r="C8966" t="s">
        <v>27</v>
      </c>
      <c r="D8966" t="s">
        <v>1201</v>
      </c>
      <c r="E8966">
        <v>26</v>
      </c>
      <c r="F8966">
        <v>10</v>
      </c>
      <c r="G8966">
        <v>260</v>
      </c>
      <c r="H8966" t="s">
        <v>29</v>
      </c>
      <c r="I8966" t="s">
        <v>46</v>
      </c>
      <c r="J8966" s="1">
        <v>45470</v>
      </c>
      <c r="K8966" t="b">
        <v>0</v>
      </c>
      <c r="L8966" t="s">
        <v>42</v>
      </c>
      <c r="M8966">
        <v>6</v>
      </c>
      <c r="N8966">
        <f>G8966/SUMIF(B:B,B8966,G:G)*100</f>
        <v>0.38820745208997454</v>
      </c>
      <c r="Q8966">
        <f>VLOOKUP(C8966, Categories_Pivot_Table!A:B, 2, FALSE)</f>
        <v>25.013711734693878</v>
      </c>
      <c r="T8966">
        <f t="shared" si="141"/>
        <v>2024</v>
      </c>
    </row>
    <row r="8967" spans="1:20" x14ac:dyDescent="0.2">
      <c r="A8967" t="s">
        <v>9224</v>
      </c>
      <c r="B8967" t="s">
        <v>54</v>
      </c>
      <c r="C8967" t="s">
        <v>33</v>
      </c>
      <c r="D8967" t="s">
        <v>259</v>
      </c>
      <c r="E8967">
        <v>33.5</v>
      </c>
      <c r="F8967">
        <v>10</v>
      </c>
      <c r="G8967">
        <v>335</v>
      </c>
      <c r="H8967" t="s">
        <v>17</v>
      </c>
      <c r="I8967" t="s">
        <v>18</v>
      </c>
      <c r="J8967" s="1">
        <v>44942</v>
      </c>
      <c r="K8967" t="b">
        <v>0</v>
      </c>
      <c r="L8967" t="s">
        <v>19</v>
      </c>
      <c r="M8967">
        <v>1</v>
      </c>
      <c r="N8967">
        <f>G8967/SUMIF(B:B,B8967,G:G)*100</f>
        <v>0.58612032087900556</v>
      </c>
      <c r="Q8967">
        <f>VLOOKUP(C8967, Categories_Pivot_Table!A:B, 2, FALSE)</f>
        <v>23.300574345883856</v>
      </c>
      <c r="T8967">
        <f t="shared" si="141"/>
        <v>2023</v>
      </c>
    </row>
    <row r="8968" spans="1:20" x14ac:dyDescent="0.2">
      <c r="A8968" t="s">
        <v>9225</v>
      </c>
      <c r="B8968" t="s">
        <v>21</v>
      </c>
      <c r="C8968" t="s">
        <v>33</v>
      </c>
      <c r="D8968" t="s">
        <v>179</v>
      </c>
      <c r="E8968">
        <v>9.5</v>
      </c>
      <c r="F8968">
        <v>3</v>
      </c>
      <c r="G8968">
        <v>28.5</v>
      </c>
      <c r="H8968" t="s">
        <v>29</v>
      </c>
      <c r="I8968" t="s">
        <v>46</v>
      </c>
      <c r="J8968" s="1">
        <v>45333</v>
      </c>
      <c r="K8968" t="b">
        <v>0</v>
      </c>
      <c r="L8968" t="s">
        <v>24</v>
      </c>
      <c r="M8968">
        <v>2</v>
      </c>
      <c r="N8968">
        <f>G8968/SUMIF(B:B,B8968,G:G)*100</f>
        <v>4.6166929899161706E-2</v>
      </c>
      <c r="Q8968">
        <f>VLOOKUP(C8968, Categories_Pivot_Table!A:B, 2, FALSE)</f>
        <v>23.300574345883856</v>
      </c>
      <c r="T8968">
        <f t="shared" si="141"/>
        <v>2024</v>
      </c>
    </row>
    <row r="8969" spans="1:20" x14ac:dyDescent="0.2">
      <c r="A8969" t="s">
        <v>9226</v>
      </c>
      <c r="B8969" t="s">
        <v>121</v>
      </c>
      <c r="C8969" t="s">
        <v>74</v>
      </c>
      <c r="D8969" t="s">
        <v>82</v>
      </c>
      <c r="E8969">
        <v>9.5</v>
      </c>
      <c r="F8969">
        <v>1</v>
      </c>
      <c r="G8969">
        <v>9.5</v>
      </c>
      <c r="H8969" t="s">
        <v>17</v>
      </c>
      <c r="I8969" t="s">
        <v>18</v>
      </c>
      <c r="J8969" s="1">
        <v>45489</v>
      </c>
      <c r="K8969" t="b">
        <v>0</v>
      </c>
      <c r="L8969" t="s">
        <v>49</v>
      </c>
      <c r="M8969">
        <v>7</v>
      </c>
      <c r="N8969">
        <f>G8969/SUMIF(B:B,B8969,G:G)*100</f>
        <v>1.4488222600102182E-2</v>
      </c>
      <c r="Q8969">
        <f>VLOOKUP(C8969, Categories_Pivot_Table!A:B, 2, FALSE)</f>
        <v>24.317096165933375</v>
      </c>
      <c r="T8969">
        <f t="shared" si="141"/>
        <v>2024</v>
      </c>
    </row>
    <row r="8970" spans="1:20" x14ac:dyDescent="0.2">
      <c r="A8970" t="s">
        <v>9227</v>
      </c>
      <c r="B8970" t="s">
        <v>113</v>
      </c>
      <c r="C8970" t="s">
        <v>27</v>
      </c>
      <c r="D8970" t="s">
        <v>538</v>
      </c>
      <c r="E8970">
        <v>11</v>
      </c>
      <c r="F8970">
        <v>10</v>
      </c>
      <c r="G8970">
        <v>110</v>
      </c>
      <c r="H8970" t="s">
        <v>17</v>
      </c>
      <c r="I8970" t="s">
        <v>18</v>
      </c>
      <c r="J8970" s="1">
        <v>45079</v>
      </c>
      <c r="K8970" t="b">
        <v>0</v>
      </c>
      <c r="L8970" t="s">
        <v>65</v>
      </c>
      <c r="M8970">
        <v>6</v>
      </c>
      <c r="N8970">
        <f>G8970/SUMIF(B:B,B8970,G:G)*100</f>
        <v>0.18112064281362686</v>
      </c>
      <c r="Q8970">
        <f>VLOOKUP(C8970, Categories_Pivot_Table!A:B, 2, FALSE)</f>
        <v>25.013711734693878</v>
      </c>
      <c r="T8970">
        <f t="shared" si="141"/>
        <v>2023</v>
      </c>
    </row>
    <row r="8971" spans="1:20" x14ac:dyDescent="0.2">
      <c r="A8971" t="s">
        <v>9228</v>
      </c>
      <c r="B8971" t="s">
        <v>81</v>
      </c>
      <c r="C8971" t="s">
        <v>38</v>
      </c>
      <c r="D8971" t="s">
        <v>489</v>
      </c>
      <c r="E8971">
        <v>29</v>
      </c>
      <c r="F8971">
        <v>4</v>
      </c>
      <c r="G8971">
        <v>116</v>
      </c>
      <c r="H8971" t="s">
        <v>29</v>
      </c>
      <c r="I8971" t="s">
        <v>46</v>
      </c>
      <c r="J8971" s="1">
        <v>45535</v>
      </c>
      <c r="K8971" t="b">
        <v>1</v>
      </c>
      <c r="L8971" t="s">
        <v>35</v>
      </c>
      <c r="M8971">
        <v>8</v>
      </c>
      <c r="N8971">
        <f>G8971/SUMIF(B:B,B8971,G:G)*100</f>
        <v>0.18367363095850719</v>
      </c>
      <c r="Q8971">
        <f>VLOOKUP(C8971, Categories_Pivot_Table!A:B, 2, FALSE)</f>
        <v>23.088790931989923</v>
      </c>
      <c r="T8971">
        <f t="shared" si="141"/>
        <v>2024</v>
      </c>
    </row>
    <row r="8972" spans="1:20" x14ac:dyDescent="0.2">
      <c r="A8972" t="s">
        <v>9229</v>
      </c>
      <c r="B8972" t="s">
        <v>54</v>
      </c>
      <c r="C8972" t="s">
        <v>27</v>
      </c>
      <c r="D8972" t="s">
        <v>91</v>
      </c>
      <c r="E8972">
        <v>33.5</v>
      </c>
      <c r="F8972">
        <v>6</v>
      </c>
      <c r="G8972">
        <v>201</v>
      </c>
      <c r="H8972" t="s">
        <v>29</v>
      </c>
      <c r="I8972" t="s">
        <v>46</v>
      </c>
      <c r="J8972" s="1">
        <v>44867</v>
      </c>
      <c r="K8972" t="b">
        <v>0</v>
      </c>
      <c r="L8972" t="s">
        <v>30</v>
      </c>
      <c r="M8972">
        <v>11</v>
      </c>
      <c r="N8972">
        <f>G8972/SUMIF(B:B,B8972,G:G)*100</f>
        <v>0.35167219252740334</v>
      </c>
      <c r="Q8972">
        <f>VLOOKUP(C8972, Categories_Pivot_Table!A:B, 2, FALSE)</f>
        <v>25.013711734693878</v>
      </c>
      <c r="T8972">
        <f t="shared" si="141"/>
        <v>2022</v>
      </c>
    </row>
    <row r="8973" spans="1:20" x14ac:dyDescent="0.2">
      <c r="A8973" t="s">
        <v>9230</v>
      </c>
      <c r="B8973" t="s">
        <v>106</v>
      </c>
      <c r="C8973" t="s">
        <v>38</v>
      </c>
      <c r="D8973" t="s">
        <v>2197</v>
      </c>
      <c r="E8973">
        <v>32</v>
      </c>
      <c r="F8973">
        <v>4</v>
      </c>
      <c r="G8973">
        <v>128</v>
      </c>
      <c r="H8973" t="s">
        <v>56</v>
      </c>
      <c r="I8973" t="s">
        <v>46</v>
      </c>
      <c r="J8973" s="1">
        <v>44869</v>
      </c>
      <c r="K8973" t="b">
        <v>1</v>
      </c>
      <c r="L8973" t="s">
        <v>65</v>
      </c>
      <c r="M8973">
        <v>11</v>
      </c>
      <c r="N8973">
        <f>G8973/SUMIF(B:B,B8973,G:G)*100</f>
        <v>0.20860495436766624</v>
      </c>
      <c r="Q8973">
        <f>VLOOKUP(C8973, Categories_Pivot_Table!A:B, 2, FALSE)</f>
        <v>23.088790931989923</v>
      </c>
      <c r="T8973">
        <f t="shared" si="141"/>
        <v>2022</v>
      </c>
    </row>
    <row r="8974" spans="1:20" x14ac:dyDescent="0.2">
      <c r="A8974" t="s">
        <v>9231</v>
      </c>
      <c r="B8974" t="s">
        <v>104</v>
      </c>
      <c r="C8974" t="s">
        <v>33</v>
      </c>
      <c r="D8974" t="s">
        <v>398</v>
      </c>
      <c r="E8974">
        <v>21.5</v>
      </c>
      <c r="F8974">
        <v>3</v>
      </c>
      <c r="G8974">
        <v>64.5</v>
      </c>
      <c r="H8974" t="s">
        <v>29</v>
      </c>
      <c r="I8974" t="s">
        <v>18</v>
      </c>
      <c r="J8974" s="1">
        <v>44958</v>
      </c>
      <c r="K8974" t="b">
        <v>1</v>
      </c>
      <c r="L8974" t="s">
        <v>30</v>
      </c>
      <c r="M8974">
        <v>2</v>
      </c>
      <c r="N8974">
        <f>G8974/SUMIF(B:B,B8974,G:G)*100</f>
        <v>0.10482180293501049</v>
      </c>
      <c r="Q8974">
        <f>VLOOKUP(C8974, Categories_Pivot_Table!A:B, 2, FALSE)</f>
        <v>23.300574345883856</v>
      </c>
      <c r="T8974">
        <f t="shared" si="141"/>
        <v>2023</v>
      </c>
    </row>
    <row r="8975" spans="1:20" x14ac:dyDescent="0.2">
      <c r="A8975" t="s">
        <v>9232</v>
      </c>
      <c r="B8975" t="s">
        <v>63</v>
      </c>
      <c r="C8975" t="s">
        <v>38</v>
      </c>
      <c r="D8975" t="s">
        <v>39</v>
      </c>
      <c r="E8975">
        <v>12.5</v>
      </c>
      <c r="F8975">
        <v>10</v>
      </c>
      <c r="G8975">
        <v>125</v>
      </c>
      <c r="H8975" t="s">
        <v>17</v>
      </c>
      <c r="I8975" t="s">
        <v>46</v>
      </c>
      <c r="J8975" s="1">
        <v>45575</v>
      </c>
      <c r="K8975" t="b">
        <v>1</v>
      </c>
      <c r="L8975" t="s">
        <v>42</v>
      </c>
      <c r="M8975">
        <v>10</v>
      </c>
      <c r="N8975">
        <f>G8975/SUMIF(B:B,B8975,G:G)*100</f>
        <v>0.20651599259846684</v>
      </c>
      <c r="Q8975">
        <f>VLOOKUP(C8975, Categories_Pivot_Table!A:B, 2, FALSE)</f>
        <v>23.088790931989923</v>
      </c>
      <c r="T8975">
        <f t="shared" si="141"/>
        <v>2024</v>
      </c>
    </row>
    <row r="8976" spans="1:20" x14ac:dyDescent="0.2">
      <c r="A8976" t="s">
        <v>9233</v>
      </c>
      <c r="B8976" t="s">
        <v>81</v>
      </c>
      <c r="C8976" t="s">
        <v>15</v>
      </c>
      <c r="D8976" t="s">
        <v>448</v>
      </c>
      <c r="E8976">
        <v>26</v>
      </c>
      <c r="F8976">
        <v>2</v>
      </c>
      <c r="G8976">
        <v>52</v>
      </c>
      <c r="H8976" t="s">
        <v>56</v>
      </c>
      <c r="I8976" t="s">
        <v>18</v>
      </c>
      <c r="J8976" s="1">
        <v>44694</v>
      </c>
      <c r="K8976" t="b">
        <v>0</v>
      </c>
      <c r="L8976" t="s">
        <v>65</v>
      </c>
      <c r="M8976">
        <v>5</v>
      </c>
      <c r="N8976">
        <f>G8976/SUMIF(B:B,B8976,G:G)*100</f>
        <v>8.233645525726184E-2</v>
      </c>
      <c r="Q8976">
        <f>VLOOKUP(C8976, Categories_Pivot_Table!A:B, 2, FALSE)</f>
        <v>23.063808900523561</v>
      </c>
      <c r="T8976">
        <f t="shared" si="141"/>
        <v>2022</v>
      </c>
    </row>
    <row r="8977" spans="1:20" x14ac:dyDescent="0.2">
      <c r="A8977" t="s">
        <v>9234</v>
      </c>
      <c r="B8977" t="s">
        <v>51</v>
      </c>
      <c r="C8977" t="s">
        <v>38</v>
      </c>
      <c r="D8977" t="s">
        <v>111</v>
      </c>
      <c r="E8977">
        <v>38</v>
      </c>
      <c r="F8977">
        <v>2</v>
      </c>
      <c r="G8977">
        <v>76</v>
      </c>
      <c r="H8977" t="s">
        <v>56</v>
      </c>
      <c r="I8977" t="s">
        <v>46</v>
      </c>
      <c r="J8977" s="1">
        <v>45144</v>
      </c>
      <c r="K8977" t="b">
        <v>0</v>
      </c>
      <c r="L8977" t="s">
        <v>24</v>
      </c>
      <c r="M8977">
        <v>8</v>
      </c>
      <c r="N8977">
        <f>G8977/SUMIF(B:B,B8977,G:G)*100</f>
        <v>0.11781667105895484</v>
      </c>
      <c r="Q8977">
        <f>VLOOKUP(C8977, Categories_Pivot_Table!A:B, 2, FALSE)</f>
        <v>23.088790931989923</v>
      </c>
      <c r="T8977">
        <f t="shared" si="141"/>
        <v>2023</v>
      </c>
    </row>
    <row r="8978" spans="1:20" x14ac:dyDescent="0.2">
      <c r="A8978" t="s">
        <v>9235</v>
      </c>
      <c r="B8978" t="s">
        <v>47</v>
      </c>
      <c r="C8978" t="s">
        <v>48</v>
      </c>
      <c r="D8978" t="s">
        <v>149</v>
      </c>
      <c r="E8978">
        <v>38</v>
      </c>
      <c r="F8978">
        <v>4</v>
      </c>
      <c r="G8978">
        <v>152</v>
      </c>
      <c r="H8978" t="s">
        <v>17</v>
      </c>
      <c r="I8978" t="s">
        <v>18</v>
      </c>
      <c r="J8978" s="1">
        <v>45253</v>
      </c>
      <c r="K8978" t="b">
        <v>0</v>
      </c>
      <c r="L8978" t="s">
        <v>42</v>
      </c>
      <c r="M8978">
        <v>11</v>
      </c>
      <c r="N8978">
        <f>G8978/SUMIF(B:B,B8978,G:G)*100</f>
        <v>0.24152670300160486</v>
      </c>
      <c r="Q8978">
        <f>VLOOKUP(C8978, Categories_Pivot_Table!A:B, 2, FALSE)</f>
        <v>23.348837209302324</v>
      </c>
      <c r="T8978">
        <f t="shared" si="141"/>
        <v>2023</v>
      </c>
    </row>
    <row r="8979" spans="1:20" x14ac:dyDescent="0.2">
      <c r="A8979" t="s">
        <v>9236</v>
      </c>
      <c r="B8979" t="s">
        <v>118</v>
      </c>
      <c r="C8979" t="s">
        <v>22</v>
      </c>
      <c r="D8979" t="s">
        <v>540</v>
      </c>
      <c r="E8979">
        <v>36.5</v>
      </c>
      <c r="F8979">
        <v>2</v>
      </c>
      <c r="G8979">
        <v>73</v>
      </c>
      <c r="H8979" t="s">
        <v>29</v>
      </c>
      <c r="I8979" t="s">
        <v>18</v>
      </c>
      <c r="J8979" s="1">
        <v>45492</v>
      </c>
      <c r="K8979" t="b">
        <v>1</v>
      </c>
      <c r="L8979" t="s">
        <v>65</v>
      </c>
      <c r="M8979">
        <v>7</v>
      </c>
      <c r="N8979">
        <f>G8979/SUMIF(B:B,B8979,G:G)*100</f>
        <v>0.12007171406483873</v>
      </c>
      <c r="Q8979">
        <f>VLOOKUP(C8979, Categories_Pivot_Table!A:B, 2, FALSE)</f>
        <v>21.505681818181817</v>
      </c>
      <c r="T8979">
        <f t="shared" si="141"/>
        <v>2024</v>
      </c>
    </row>
    <row r="8980" spans="1:20" x14ac:dyDescent="0.2">
      <c r="A8980" t="s">
        <v>9237</v>
      </c>
      <c r="B8980" t="s">
        <v>128</v>
      </c>
      <c r="C8980" t="s">
        <v>22</v>
      </c>
      <c r="D8980" t="s">
        <v>23</v>
      </c>
      <c r="E8980">
        <v>29</v>
      </c>
      <c r="F8980">
        <v>8</v>
      </c>
      <c r="G8980">
        <v>232</v>
      </c>
      <c r="H8980" t="s">
        <v>17</v>
      </c>
      <c r="I8980" t="s">
        <v>18</v>
      </c>
      <c r="J8980" s="1">
        <v>44831</v>
      </c>
      <c r="K8980" t="b">
        <v>0</v>
      </c>
      <c r="L8980" t="s">
        <v>49</v>
      </c>
      <c r="M8980">
        <v>9</v>
      </c>
      <c r="N8980">
        <f>G8980/SUMIF(B:B,B8980,G:G)*100</f>
        <v>0.33892362531408871</v>
      </c>
      <c r="Q8980">
        <f>VLOOKUP(C8980, Categories_Pivot_Table!A:B, 2, FALSE)</f>
        <v>21.505681818181817</v>
      </c>
      <c r="T8980">
        <f t="shared" si="141"/>
        <v>2022</v>
      </c>
    </row>
    <row r="8981" spans="1:20" x14ac:dyDescent="0.2">
      <c r="A8981" t="s">
        <v>9238</v>
      </c>
      <c r="B8981" t="s">
        <v>76</v>
      </c>
      <c r="C8981" t="s">
        <v>33</v>
      </c>
      <c r="D8981" t="s">
        <v>556</v>
      </c>
      <c r="E8981">
        <v>29</v>
      </c>
      <c r="F8981">
        <v>4</v>
      </c>
      <c r="G8981">
        <v>116</v>
      </c>
      <c r="H8981" t="s">
        <v>17</v>
      </c>
      <c r="I8981" t="s">
        <v>18</v>
      </c>
      <c r="J8981" s="1">
        <v>45488</v>
      </c>
      <c r="K8981" t="b">
        <v>0</v>
      </c>
      <c r="L8981" t="s">
        <v>19</v>
      </c>
      <c r="M8981">
        <v>7</v>
      </c>
      <c r="N8981">
        <f>G8981/SUMIF(B:B,B8981,G:G)*100</f>
        <v>0.19750900283493525</v>
      </c>
      <c r="Q8981">
        <f>VLOOKUP(C8981, Categories_Pivot_Table!A:B, 2, FALSE)</f>
        <v>23.300574345883856</v>
      </c>
      <c r="T8981">
        <f t="shared" si="141"/>
        <v>2024</v>
      </c>
    </row>
    <row r="8982" spans="1:20" x14ac:dyDescent="0.2">
      <c r="A8982" t="s">
        <v>9239</v>
      </c>
      <c r="B8982" t="s">
        <v>95</v>
      </c>
      <c r="C8982" t="s">
        <v>27</v>
      </c>
      <c r="D8982" t="s">
        <v>119</v>
      </c>
      <c r="E8982">
        <v>38</v>
      </c>
      <c r="F8982">
        <v>1</v>
      </c>
      <c r="G8982">
        <v>38</v>
      </c>
      <c r="H8982" t="s">
        <v>17</v>
      </c>
      <c r="I8982" t="s">
        <v>18</v>
      </c>
      <c r="J8982" s="1">
        <v>44647</v>
      </c>
      <c r="K8982" t="b">
        <v>0</v>
      </c>
      <c r="L8982" t="s">
        <v>24</v>
      </c>
      <c r="M8982">
        <v>3</v>
      </c>
      <c r="N8982">
        <f>G8982/SUMIF(B:B,B8982,G:G)*100</f>
        <v>5.6420421222986863E-2</v>
      </c>
      <c r="Q8982">
        <f>VLOOKUP(C8982, Categories_Pivot_Table!A:B, 2, FALSE)</f>
        <v>25.013711734693878</v>
      </c>
      <c r="T8982">
        <f t="shared" si="141"/>
        <v>2022</v>
      </c>
    </row>
    <row r="8983" spans="1:20" x14ac:dyDescent="0.2">
      <c r="A8983" t="s">
        <v>9240</v>
      </c>
      <c r="B8983" t="s">
        <v>71</v>
      </c>
      <c r="C8983" t="s">
        <v>27</v>
      </c>
      <c r="D8983" t="s">
        <v>352</v>
      </c>
      <c r="E8983">
        <v>14</v>
      </c>
      <c r="F8983">
        <v>5</v>
      </c>
      <c r="G8983">
        <v>70</v>
      </c>
      <c r="H8983" t="s">
        <v>17</v>
      </c>
      <c r="I8983" t="s">
        <v>18</v>
      </c>
      <c r="J8983" s="1">
        <v>45079</v>
      </c>
      <c r="K8983" t="b">
        <v>1</v>
      </c>
      <c r="L8983" t="s">
        <v>65</v>
      </c>
      <c r="M8983">
        <v>6</v>
      </c>
      <c r="N8983">
        <f>G8983/SUMIF(B:B,B8983,G:G)*100</f>
        <v>0.11090426585336872</v>
      </c>
      <c r="Q8983">
        <f>VLOOKUP(C8983, Categories_Pivot_Table!A:B, 2, FALSE)</f>
        <v>25.013711734693878</v>
      </c>
      <c r="T8983">
        <f t="shared" si="141"/>
        <v>2023</v>
      </c>
    </row>
    <row r="8984" spans="1:20" x14ac:dyDescent="0.2">
      <c r="A8984" t="s">
        <v>9241</v>
      </c>
      <c r="B8984" t="s">
        <v>90</v>
      </c>
      <c r="C8984" t="s">
        <v>27</v>
      </c>
      <c r="D8984" t="s">
        <v>41</v>
      </c>
      <c r="E8984">
        <v>23</v>
      </c>
      <c r="F8984">
        <v>2</v>
      </c>
      <c r="G8984">
        <v>40</v>
      </c>
      <c r="H8984" t="s">
        <v>29</v>
      </c>
      <c r="I8984" t="s">
        <v>18</v>
      </c>
      <c r="J8984" s="1">
        <v>45308</v>
      </c>
      <c r="K8984" t="b">
        <v>1</v>
      </c>
      <c r="L8984" t="s">
        <v>30</v>
      </c>
      <c r="M8984">
        <v>1</v>
      </c>
      <c r="N8984">
        <f>G8984/SUMIF(B:B,B8984,G:G)*100</f>
        <v>6.7633830441987078E-2</v>
      </c>
      <c r="Q8984">
        <f>VLOOKUP(C8984, Categories_Pivot_Table!A:B, 2, FALSE)</f>
        <v>25.013711734693878</v>
      </c>
      <c r="T8984">
        <f t="shared" si="141"/>
        <v>2024</v>
      </c>
    </row>
    <row r="8985" spans="1:20" x14ac:dyDescent="0.2">
      <c r="A8985" t="s">
        <v>9242</v>
      </c>
      <c r="B8985" t="s">
        <v>26</v>
      </c>
      <c r="C8985" t="s">
        <v>48</v>
      </c>
      <c r="D8985" t="s">
        <v>237</v>
      </c>
      <c r="E8985">
        <v>11</v>
      </c>
      <c r="F8985">
        <v>8</v>
      </c>
      <c r="G8985">
        <v>88</v>
      </c>
      <c r="H8985" t="s">
        <v>29</v>
      </c>
      <c r="I8985" t="s">
        <v>18</v>
      </c>
      <c r="J8985" s="1">
        <v>45581</v>
      </c>
      <c r="K8985" t="b">
        <v>1</v>
      </c>
      <c r="L8985" t="s">
        <v>30</v>
      </c>
      <c r="M8985">
        <v>10</v>
      </c>
      <c r="N8985">
        <f>G8985/SUMIF(B:B,B8985,G:G)*100</f>
        <v>0.14182911203694004</v>
      </c>
      <c r="Q8985">
        <f>VLOOKUP(C8985, Categories_Pivot_Table!A:B, 2, FALSE)</f>
        <v>23.348837209302324</v>
      </c>
      <c r="T8985">
        <f t="shared" si="141"/>
        <v>2024</v>
      </c>
    </row>
    <row r="8986" spans="1:20" x14ac:dyDescent="0.2">
      <c r="A8986" t="s">
        <v>9243</v>
      </c>
      <c r="B8986" t="s">
        <v>128</v>
      </c>
      <c r="C8986" t="s">
        <v>15</v>
      </c>
      <c r="D8986" t="s">
        <v>171</v>
      </c>
      <c r="E8986">
        <v>21.5</v>
      </c>
      <c r="F8986">
        <v>3</v>
      </c>
      <c r="G8986">
        <v>64.5</v>
      </c>
      <c r="H8986" t="s">
        <v>29</v>
      </c>
      <c r="I8986" t="s">
        <v>18</v>
      </c>
      <c r="J8986" s="1">
        <v>44718</v>
      </c>
      <c r="K8986" t="b">
        <v>0</v>
      </c>
      <c r="L8986" t="s">
        <v>19</v>
      </c>
      <c r="M8986">
        <v>6</v>
      </c>
      <c r="N8986">
        <f>G8986/SUMIF(B:B,B8986,G:G)*100</f>
        <v>9.4226611348097941E-2</v>
      </c>
      <c r="Q8986">
        <f>VLOOKUP(C8986, Categories_Pivot_Table!A:B, 2, FALSE)</f>
        <v>23.063808900523561</v>
      </c>
      <c r="T8986">
        <f t="shared" si="141"/>
        <v>2022</v>
      </c>
    </row>
    <row r="8987" spans="1:20" x14ac:dyDescent="0.2">
      <c r="A8987" t="s">
        <v>9244</v>
      </c>
      <c r="B8987" t="s">
        <v>106</v>
      </c>
      <c r="C8987" t="s">
        <v>27</v>
      </c>
      <c r="D8987" t="s">
        <v>140</v>
      </c>
      <c r="E8987">
        <v>27.5</v>
      </c>
      <c r="F8987">
        <v>6</v>
      </c>
      <c r="G8987">
        <v>165</v>
      </c>
      <c r="H8987" t="s">
        <v>17</v>
      </c>
      <c r="I8987" t="s">
        <v>46</v>
      </c>
      <c r="J8987" s="1">
        <v>44683</v>
      </c>
      <c r="K8987" t="b">
        <v>1</v>
      </c>
      <c r="L8987" t="s">
        <v>19</v>
      </c>
      <c r="M8987">
        <v>5</v>
      </c>
      <c r="N8987">
        <f>G8987/SUMIF(B:B,B8987,G:G)*100</f>
        <v>0.26890482398956972</v>
      </c>
      <c r="Q8987">
        <f>VLOOKUP(C8987, Categories_Pivot_Table!A:B, 2, FALSE)</f>
        <v>25.013711734693878</v>
      </c>
      <c r="T8987">
        <f t="shared" si="141"/>
        <v>2022</v>
      </c>
    </row>
    <row r="8988" spans="1:20" x14ac:dyDescent="0.2">
      <c r="A8988" t="s">
        <v>9245</v>
      </c>
      <c r="B8988" t="s">
        <v>106</v>
      </c>
      <c r="C8988" t="s">
        <v>38</v>
      </c>
      <c r="D8988" t="s">
        <v>190</v>
      </c>
      <c r="E8988">
        <v>33.5</v>
      </c>
      <c r="F8988">
        <v>8</v>
      </c>
      <c r="G8988">
        <v>268</v>
      </c>
      <c r="H8988" t="s">
        <v>56</v>
      </c>
      <c r="I8988" t="s">
        <v>46</v>
      </c>
      <c r="J8988" s="1">
        <v>44819</v>
      </c>
      <c r="K8988" t="b">
        <v>1</v>
      </c>
      <c r="L8988" t="s">
        <v>42</v>
      </c>
      <c r="M8988">
        <v>9</v>
      </c>
      <c r="N8988">
        <f>G8988/SUMIF(B:B,B8988,G:G)*100</f>
        <v>0.4367666232073012</v>
      </c>
      <c r="Q8988">
        <f>VLOOKUP(C8988, Categories_Pivot_Table!A:B, 2, FALSE)</f>
        <v>23.088790931989923</v>
      </c>
      <c r="T8988">
        <f t="shared" si="141"/>
        <v>2022</v>
      </c>
    </row>
    <row r="8989" spans="1:20" x14ac:dyDescent="0.2">
      <c r="A8989" t="s">
        <v>9246</v>
      </c>
      <c r="B8989" t="s">
        <v>90</v>
      </c>
      <c r="C8989" t="s">
        <v>33</v>
      </c>
      <c r="D8989" t="s">
        <v>1055</v>
      </c>
      <c r="E8989">
        <v>17</v>
      </c>
      <c r="F8989">
        <v>2</v>
      </c>
      <c r="G8989">
        <v>34</v>
      </c>
      <c r="H8989" t="s">
        <v>29</v>
      </c>
      <c r="I8989" t="s">
        <v>46</v>
      </c>
      <c r="J8989" s="1">
        <v>45593</v>
      </c>
      <c r="K8989" t="b">
        <v>0</v>
      </c>
      <c r="L8989" t="s">
        <v>19</v>
      </c>
      <c r="M8989">
        <v>10</v>
      </c>
      <c r="N8989">
        <f>G8989/SUMIF(B:B,B8989,G:G)*100</f>
        <v>5.7488755875689024E-2</v>
      </c>
      <c r="Q8989">
        <f>VLOOKUP(C8989, Categories_Pivot_Table!A:B, 2, FALSE)</f>
        <v>23.300574345883856</v>
      </c>
      <c r="T8989">
        <f t="shared" si="141"/>
        <v>2024</v>
      </c>
    </row>
    <row r="8990" spans="1:20" x14ac:dyDescent="0.2">
      <c r="A8990" t="s">
        <v>9247</v>
      </c>
      <c r="B8990" t="s">
        <v>95</v>
      </c>
      <c r="C8990" t="s">
        <v>38</v>
      </c>
      <c r="D8990" t="s">
        <v>207</v>
      </c>
      <c r="E8990">
        <v>9.5</v>
      </c>
      <c r="F8990">
        <v>5</v>
      </c>
      <c r="G8990">
        <v>47.5</v>
      </c>
      <c r="H8990" t="s">
        <v>17</v>
      </c>
      <c r="I8990" t="s">
        <v>46</v>
      </c>
      <c r="J8990" s="1">
        <v>44603</v>
      </c>
      <c r="K8990" t="b">
        <v>1</v>
      </c>
      <c r="L8990" t="s">
        <v>65</v>
      </c>
      <c r="M8990">
        <v>2</v>
      </c>
      <c r="N8990">
        <f>G8990/SUMIF(B:B,B8990,G:G)*100</f>
        <v>7.052552652873359E-2</v>
      </c>
      <c r="Q8990">
        <f>VLOOKUP(C8990, Categories_Pivot_Table!A:B, 2, FALSE)</f>
        <v>23.088790931989923</v>
      </c>
      <c r="T8990">
        <f t="shared" si="141"/>
        <v>2022</v>
      </c>
    </row>
    <row r="8991" spans="1:20" x14ac:dyDescent="0.2">
      <c r="A8991" t="s">
        <v>9248</v>
      </c>
      <c r="B8991" t="s">
        <v>73</v>
      </c>
      <c r="C8991" t="s">
        <v>135</v>
      </c>
      <c r="D8991" t="s">
        <v>245</v>
      </c>
      <c r="E8991">
        <v>15.5</v>
      </c>
      <c r="F8991">
        <v>5</v>
      </c>
      <c r="G8991">
        <v>77.5</v>
      </c>
      <c r="H8991" t="s">
        <v>56</v>
      </c>
      <c r="I8991" t="s">
        <v>46</v>
      </c>
      <c r="J8991" s="1">
        <v>45359</v>
      </c>
      <c r="K8991" t="b">
        <v>1</v>
      </c>
      <c r="L8991" t="s">
        <v>65</v>
      </c>
      <c r="M8991">
        <v>3</v>
      </c>
      <c r="N8991">
        <f>G8991/SUMIF(B:B,B8991,G:G)*100</f>
        <v>0.13388731007437224</v>
      </c>
      <c r="Q8991">
        <f>VLOOKUP(C8991, Categories_Pivot_Table!A:B, 2, FALSE)</f>
        <v>23.146341463414632</v>
      </c>
      <c r="T8991">
        <f t="shared" si="141"/>
        <v>2024</v>
      </c>
    </row>
    <row r="8992" spans="1:20" x14ac:dyDescent="0.2">
      <c r="A8992" t="s">
        <v>9249</v>
      </c>
      <c r="B8992" t="s">
        <v>26</v>
      </c>
      <c r="C8992" t="s">
        <v>22</v>
      </c>
      <c r="D8992" t="s">
        <v>157</v>
      </c>
      <c r="E8992">
        <v>12.5</v>
      </c>
      <c r="F8992">
        <v>1</v>
      </c>
      <c r="G8992">
        <v>12.5</v>
      </c>
      <c r="H8992" t="s">
        <v>56</v>
      </c>
      <c r="I8992" t="s">
        <v>18</v>
      </c>
      <c r="J8992" s="1">
        <v>44763</v>
      </c>
      <c r="K8992" t="b">
        <v>1</v>
      </c>
      <c r="L8992" t="s">
        <v>42</v>
      </c>
      <c r="M8992">
        <v>7</v>
      </c>
      <c r="N8992">
        <f>G8992/SUMIF(B:B,B8992,G:G)*100</f>
        <v>2.0146180687065345E-2</v>
      </c>
      <c r="Q8992">
        <f>VLOOKUP(C8992, Categories_Pivot_Table!A:B, 2, FALSE)</f>
        <v>21.505681818181817</v>
      </c>
      <c r="T8992">
        <f t="shared" si="141"/>
        <v>2022</v>
      </c>
    </row>
    <row r="8993" spans="1:20" x14ac:dyDescent="0.2">
      <c r="A8993" t="s">
        <v>9250</v>
      </c>
      <c r="B8993" t="s">
        <v>106</v>
      </c>
      <c r="C8993" t="s">
        <v>38</v>
      </c>
      <c r="D8993" t="s">
        <v>207</v>
      </c>
      <c r="E8993">
        <v>9.5</v>
      </c>
      <c r="F8993">
        <v>9</v>
      </c>
      <c r="G8993">
        <v>85.5</v>
      </c>
      <c r="H8993" t="s">
        <v>56</v>
      </c>
      <c r="I8993" t="s">
        <v>46</v>
      </c>
      <c r="J8993" s="1">
        <v>44724</v>
      </c>
      <c r="K8993" t="b">
        <v>1</v>
      </c>
      <c r="L8993" t="s">
        <v>24</v>
      </c>
      <c r="M8993">
        <v>6</v>
      </c>
      <c r="N8993">
        <f>G8993/SUMIF(B:B,B8993,G:G)*100</f>
        <v>0.13934159061277707</v>
      </c>
      <c r="Q8993">
        <f>VLOOKUP(C8993, Categories_Pivot_Table!A:B, 2, FALSE)</f>
        <v>23.088790931989923</v>
      </c>
      <c r="T8993">
        <f t="shared" si="141"/>
        <v>2022</v>
      </c>
    </row>
    <row r="8994" spans="1:20" x14ac:dyDescent="0.2">
      <c r="A8994" t="s">
        <v>9251</v>
      </c>
      <c r="B8994" t="s">
        <v>104</v>
      </c>
      <c r="C8994" t="s">
        <v>74</v>
      </c>
      <c r="D8994" t="s">
        <v>219</v>
      </c>
      <c r="E8994">
        <v>12.5</v>
      </c>
      <c r="F8994">
        <v>7</v>
      </c>
      <c r="G8994">
        <v>87.5</v>
      </c>
      <c r="H8994" t="s">
        <v>29</v>
      </c>
      <c r="I8994" t="s">
        <v>18</v>
      </c>
      <c r="J8994" s="1">
        <v>45304</v>
      </c>
      <c r="K8994" t="b">
        <v>1</v>
      </c>
      <c r="L8994" t="s">
        <v>35</v>
      </c>
      <c r="M8994">
        <v>1</v>
      </c>
      <c r="N8994">
        <f>G8994/SUMIF(B:B,B8994,G:G)*100</f>
        <v>0.14220012026067314</v>
      </c>
      <c r="Q8994">
        <f>VLOOKUP(C8994, Categories_Pivot_Table!A:B, 2, FALSE)</f>
        <v>24.317096165933375</v>
      </c>
      <c r="T8994">
        <f t="shared" si="141"/>
        <v>2024</v>
      </c>
    </row>
    <row r="8995" spans="1:20" x14ac:dyDescent="0.2">
      <c r="A8995" t="s">
        <v>9252</v>
      </c>
      <c r="B8995" t="s">
        <v>95</v>
      </c>
      <c r="C8995" t="s">
        <v>33</v>
      </c>
      <c r="D8995" t="s">
        <v>707</v>
      </c>
      <c r="E8995">
        <v>30.5</v>
      </c>
      <c r="F8995">
        <v>1</v>
      </c>
      <c r="G8995">
        <v>30.5</v>
      </c>
      <c r="H8995" t="s">
        <v>29</v>
      </c>
      <c r="I8995" t="s">
        <v>18</v>
      </c>
      <c r="J8995" s="1">
        <v>44624</v>
      </c>
      <c r="K8995" t="b">
        <v>0</v>
      </c>
      <c r="L8995" t="s">
        <v>65</v>
      </c>
      <c r="M8995">
        <v>3</v>
      </c>
      <c r="N8995">
        <f>G8995/SUMIF(B:B,B8995,G:G)*100</f>
        <v>4.5284811771081568E-2</v>
      </c>
      <c r="Q8995">
        <f>VLOOKUP(C8995, Categories_Pivot_Table!A:B, 2, FALSE)</f>
        <v>23.300574345883856</v>
      </c>
      <c r="T8995">
        <f t="shared" si="141"/>
        <v>2022</v>
      </c>
    </row>
    <row r="8996" spans="1:20" x14ac:dyDescent="0.2">
      <c r="A8996" t="s">
        <v>9253</v>
      </c>
      <c r="B8996" t="s">
        <v>44</v>
      </c>
      <c r="C8996" t="s">
        <v>38</v>
      </c>
      <c r="D8996" t="s">
        <v>207</v>
      </c>
      <c r="E8996">
        <v>9.5</v>
      </c>
      <c r="F8996">
        <v>6</v>
      </c>
      <c r="G8996">
        <v>57</v>
      </c>
      <c r="H8996" t="s">
        <v>17</v>
      </c>
      <c r="I8996" t="s">
        <v>18</v>
      </c>
      <c r="J8996" s="1">
        <v>44616</v>
      </c>
      <c r="K8996" t="b">
        <v>1</v>
      </c>
      <c r="L8996" t="s">
        <v>42</v>
      </c>
      <c r="M8996">
        <v>2</v>
      </c>
      <c r="N8996">
        <f>G8996/SUMIF(B:B,B8996,G:G)*100</f>
        <v>9.3912957516743695E-2</v>
      </c>
      <c r="Q8996">
        <f>VLOOKUP(C8996, Categories_Pivot_Table!A:B, 2, FALSE)</f>
        <v>23.088790931989923</v>
      </c>
      <c r="T8996">
        <f t="shared" si="141"/>
        <v>2022</v>
      </c>
    </row>
    <row r="8997" spans="1:20" x14ac:dyDescent="0.2">
      <c r="A8997" t="s">
        <v>9254</v>
      </c>
      <c r="B8997" t="s">
        <v>47</v>
      </c>
      <c r="C8997" t="s">
        <v>48</v>
      </c>
      <c r="D8997" t="s">
        <v>446</v>
      </c>
      <c r="E8997">
        <v>26</v>
      </c>
      <c r="F8997">
        <v>2</v>
      </c>
      <c r="G8997">
        <v>52</v>
      </c>
      <c r="H8997" t="s">
        <v>29</v>
      </c>
      <c r="I8997" t="s">
        <v>46</v>
      </c>
      <c r="J8997" s="1">
        <v>45672</v>
      </c>
      <c r="K8997" t="b">
        <v>0</v>
      </c>
      <c r="L8997" t="s">
        <v>30</v>
      </c>
      <c r="M8997">
        <v>1</v>
      </c>
      <c r="N8997">
        <f>G8997/SUMIF(B:B,B8997,G:G)*100</f>
        <v>8.2627556290022719E-2</v>
      </c>
      <c r="Q8997">
        <f>VLOOKUP(C8997, Categories_Pivot_Table!A:B, 2, FALSE)</f>
        <v>23.348837209302324</v>
      </c>
      <c r="T8997">
        <f t="shared" si="141"/>
        <v>2025</v>
      </c>
    </row>
    <row r="8998" spans="1:20" x14ac:dyDescent="0.2">
      <c r="A8998" t="s">
        <v>9255</v>
      </c>
      <c r="B8998" t="s">
        <v>90</v>
      </c>
      <c r="C8998" t="s">
        <v>27</v>
      </c>
      <c r="D8998" t="s">
        <v>91</v>
      </c>
      <c r="E8998">
        <v>33.5</v>
      </c>
      <c r="F8998">
        <v>7</v>
      </c>
      <c r="G8998">
        <v>234.5</v>
      </c>
      <c r="H8998" t="s">
        <v>56</v>
      </c>
      <c r="I8998" t="s">
        <v>18</v>
      </c>
      <c r="J8998" s="1">
        <v>44808</v>
      </c>
      <c r="K8998" t="b">
        <v>0</v>
      </c>
      <c r="L8998" t="s">
        <v>24</v>
      </c>
      <c r="M8998">
        <v>9</v>
      </c>
      <c r="N8998">
        <f>G8998/SUMIF(B:B,B8998,G:G)*100</f>
        <v>0.39650333096614926</v>
      </c>
      <c r="Q8998">
        <f>VLOOKUP(C8998, Categories_Pivot_Table!A:B, 2, FALSE)</f>
        <v>25.013711734693878</v>
      </c>
      <c r="T8998">
        <f t="shared" si="141"/>
        <v>2022</v>
      </c>
    </row>
    <row r="8999" spans="1:20" x14ac:dyDescent="0.2">
      <c r="A8999" t="s">
        <v>9256</v>
      </c>
      <c r="B8999" t="s">
        <v>121</v>
      </c>
      <c r="C8999" t="s">
        <v>22</v>
      </c>
      <c r="D8999" t="s">
        <v>147</v>
      </c>
      <c r="E8999">
        <v>32</v>
      </c>
      <c r="F8999">
        <v>8</v>
      </c>
      <c r="G8999">
        <v>256</v>
      </c>
      <c r="H8999" t="s">
        <v>17</v>
      </c>
      <c r="I8999" t="s">
        <v>46</v>
      </c>
      <c r="J8999" s="1">
        <v>44906</v>
      </c>
      <c r="K8999" t="b">
        <v>1</v>
      </c>
      <c r="L8999" t="s">
        <v>24</v>
      </c>
      <c r="M8999">
        <v>12</v>
      </c>
      <c r="N8999">
        <f>G8999/SUMIF(B:B,B8999,G:G)*100</f>
        <v>0.39041947217117451</v>
      </c>
      <c r="Q8999">
        <f>VLOOKUP(C8999, Categories_Pivot_Table!A:B, 2, FALSE)</f>
        <v>21.505681818181817</v>
      </c>
      <c r="T8999">
        <f t="shared" si="141"/>
        <v>2022</v>
      </c>
    </row>
    <row r="9000" spans="1:20" x14ac:dyDescent="0.2">
      <c r="A9000" t="s">
        <v>9257</v>
      </c>
      <c r="B9000" t="s">
        <v>128</v>
      </c>
      <c r="C9000" t="s">
        <v>15</v>
      </c>
      <c r="D9000" t="s">
        <v>138</v>
      </c>
      <c r="E9000">
        <v>20</v>
      </c>
      <c r="F9000">
        <v>3</v>
      </c>
      <c r="G9000">
        <v>60</v>
      </c>
      <c r="H9000" t="s">
        <v>56</v>
      </c>
      <c r="I9000" t="s">
        <v>46</v>
      </c>
      <c r="J9000" s="1">
        <v>45322</v>
      </c>
      <c r="K9000" t="b">
        <v>1</v>
      </c>
      <c r="L9000" t="s">
        <v>30</v>
      </c>
      <c r="M9000">
        <v>1</v>
      </c>
      <c r="N9000">
        <f>G9000/SUMIF(B:B,B9000,G:G)*100</f>
        <v>8.7652661719160863E-2</v>
      </c>
      <c r="Q9000">
        <f>VLOOKUP(C9000, Categories_Pivot_Table!A:B, 2, FALSE)</f>
        <v>23.063808900523561</v>
      </c>
      <c r="T9000">
        <f t="shared" si="141"/>
        <v>2024</v>
      </c>
    </row>
    <row r="9001" spans="1:20" x14ac:dyDescent="0.2">
      <c r="A9001" t="s">
        <v>9258</v>
      </c>
      <c r="B9001" t="s">
        <v>81</v>
      </c>
      <c r="C9001" t="s">
        <v>15</v>
      </c>
      <c r="D9001" t="s">
        <v>183</v>
      </c>
      <c r="E9001">
        <v>14</v>
      </c>
      <c r="F9001">
        <v>6</v>
      </c>
      <c r="G9001">
        <v>84</v>
      </c>
      <c r="H9001" t="s">
        <v>56</v>
      </c>
      <c r="I9001" t="s">
        <v>46</v>
      </c>
      <c r="J9001" s="1">
        <v>44898</v>
      </c>
      <c r="K9001" t="b">
        <v>0</v>
      </c>
      <c r="L9001" t="s">
        <v>35</v>
      </c>
      <c r="M9001">
        <v>12</v>
      </c>
      <c r="N9001">
        <f>G9001/SUMIF(B:B,B9001,G:G)*100</f>
        <v>0.1330050431078845</v>
      </c>
      <c r="Q9001">
        <f>VLOOKUP(C9001, Categories_Pivot_Table!A:B, 2, FALSE)</f>
        <v>23.063808900523561</v>
      </c>
      <c r="T9001">
        <f t="shared" si="141"/>
        <v>2022</v>
      </c>
    </row>
    <row r="9002" spans="1:20" x14ac:dyDescent="0.2">
      <c r="A9002" t="s">
        <v>9259</v>
      </c>
      <c r="B9002" t="s">
        <v>95</v>
      </c>
      <c r="C9002" t="s">
        <v>74</v>
      </c>
      <c r="D9002" t="s">
        <v>248</v>
      </c>
      <c r="E9002">
        <v>15.5</v>
      </c>
      <c r="F9002">
        <v>3</v>
      </c>
      <c r="G9002">
        <v>46.5</v>
      </c>
      <c r="H9002" t="s">
        <v>56</v>
      </c>
      <c r="I9002" t="s">
        <v>18</v>
      </c>
      <c r="J9002" s="1">
        <v>44812</v>
      </c>
      <c r="K9002" t="b">
        <v>0</v>
      </c>
      <c r="L9002" t="s">
        <v>42</v>
      </c>
      <c r="M9002">
        <v>9</v>
      </c>
      <c r="N9002">
        <f>G9002/SUMIF(B:B,B9002,G:G)*100</f>
        <v>6.9040778601812888E-2</v>
      </c>
      <c r="Q9002">
        <f>VLOOKUP(C9002, Categories_Pivot_Table!A:B, 2, FALSE)</f>
        <v>24.317096165933375</v>
      </c>
      <c r="T9002">
        <f t="shared" si="141"/>
        <v>2022</v>
      </c>
    </row>
    <row r="9003" spans="1:20" x14ac:dyDescent="0.2">
      <c r="A9003" t="s">
        <v>9260</v>
      </c>
      <c r="B9003" t="s">
        <v>121</v>
      </c>
      <c r="C9003" t="s">
        <v>22</v>
      </c>
      <c r="D9003" t="s">
        <v>147</v>
      </c>
      <c r="E9003">
        <v>32</v>
      </c>
      <c r="F9003">
        <v>10</v>
      </c>
      <c r="G9003">
        <v>320</v>
      </c>
      <c r="H9003" t="s">
        <v>29</v>
      </c>
      <c r="I9003" t="s">
        <v>46</v>
      </c>
      <c r="J9003" s="1">
        <v>45629</v>
      </c>
      <c r="K9003" t="b">
        <v>1</v>
      </c>
      <c r="L9003" t="s">
        <v>49</v>
      </c>
      <c r="M9003">
        <v>12</v>
      </c>
      <c r="N9003">
        <f>G9003/SUMIF(B:B,B9003,G:G)*100</f>
        <v>0.48802434021396823</v>
      </c>
      <c r="Q9003">
        <f>VLOOKUP(C9003, Categories_Pivot_Table!A:B, 2, FALSE)</f>
        <v>21.505681818181817</v>
      </c>
      <c r="T9003">
        <f t="shared" si="141"/>
        <v>2024</v>
      </c>
    </row>
    <row r="9004" spans="1:20" x14ac:dyDescent="0.2">
      <c r="A9004" t="s">
        <v>9261</v>
      </c>
      <c r="B9004" t="s">
        <v>118</v>
      </c>
      <c r="C9004" t="s">
        <v>27</v>
      </c>
      <c r="D9004" t="s">
        <v>58</v>
      </c>
      <c r="E9004">
        <v>8</v>
      </c>
      <c r="F9004">
        <v>4</v>
      </c>
      <c r="G9004">
        <v>32</v>
      </c>
      <c r="H9004" t="s">
        <v>29</v>
      </c>
      <c r="I9004" t="s">
        <v>46</v>
      </c>
      <c r="J9004" s="1">
        <v>45500</v>
      </c>
      <c r="K9004" t="b">
        <v>1</v>
      </c>
      <c r="L9004" t="s">
        <v>35</v>
      </c>
      <c r="M9004">
        <v>7</v>
      </c>
      <c r="N9004">
        <f>G9004/SUMIF(B:B,B9004,G:G)*100</f>
        <v>5.263417602842245E-2</v>
      </c>
      <c r="Q9004">
        <f>VLOOKUP(C9004, Categories_Pivot_Table!A:B, 2, FALSE)</f>
        <v>25.013711734693878</v>
      </c>
      <c r="T9004">
        <f t="shared" si="141"/>
        <v>2024</v>
      </c>
    </row>
    <row r="9005" spans="1:20" x14ac:dyDescent="0.2">
      <c r="A9005" t="s">
        <v>9262</v>
      </c>
      <c r="B9005" t="s">
        <v>54</v>
      </c>
      <c r="C9005" t="s">
        <v>74</v>
      </c>
      <c r="D9005" t="s">
        <v>366</v>
      </c>
      <c r="E9005">
        <v>36.5</v>
      </c>
      <c r="F9005">
        <v>6</v>
      </c>
      <c r="G9005">
        <v>219</v>
      </c>
      <c r="H9005" t="s">
        <v>56</v>
      </c>
      <c r="I9005" t="s">
        <v>18</v>
      </c>
      <c r="J9005" s="1">
        <v>45557</v>
      </c>
      <c r="K9005" t="b">
        <v>1</v>
      </c>
      <c r="L9005" t="s">
        <v>24</v>
      </c>
      <c r="M9005">
        <v>9</v>
      </c>
      <c r="N9005">
        <f>G9005/SUMIF(B:B,B9005,G:G)*100</f>
        <v>0.38316522469403647</v>
      </c>
      <c r="Q9005">
        <f>VLOOKUP(C9005, Categories_Pivot_Table!A:B, 2, FALSE)</f>
        <v>24.317096165933375</v>
      </c>
      <c r="T9005">
        <f t="shared" si="141"/>
        <v>2024</v>
      </c>
    </row>
    <row r="9006" spans="1:20" x14ac:dyDescent="0.2">
      <c r="A9006" t="s">
        <v>9263</v>
      </c>
      <c r="B9006" t="s">
        <v>73</v>
      </c>
      <c r="C9006" t="s">
        <v>15</v>
      </c>
      <c r="D9006" t="s">
        <v>69</v>
      </c>
      <c r="E9006">
        <v>29</v>
      </c>
      <c r="F9006">
        <v>1</v>
      </c>
      <c r="G9006">
        <v>29</v>
      </c>
      <c r="H9006" t="s">
        <v>17</v>
      </c>
      <c r="I9006" t="s">
        <v>18</v>
      </c>
      <c r="J9006" s="1">
        <v>44828</v>
      </c>
      <c r="K9006" t="b">
        <v>0</v>
      </c>
      <c r="L9006" t="s">
        <v>35</v>
      </c>
      <c r="M9006">
        <v>9</v>
      </c>
      <c r="N9006">
        <f>G9006/SUMIF(B:B,B9006,G:G)*100</f>
        <v>5.0099767640732838E-2</v>
      </c>
      <c r="Q9006">
        <f>VLOOKUP(C9006, Categories_Pivot_Table!A:B, 2, FALSE)</f>
        <v>23.063808900523561</v>
      </c>
      <c r="T9006">
        <f t="shared" si="141"/>
        <v>2022</v>
      </c>
    </row>
    <row r="9007" spans="1:20" x14ac:dyDescent="0.2">
      <c r="A9007" t="s">
        <v>9264</v>
      </c>
      <c r="B9007" t="s">
        <v>14</v>
      </c>
      <c r="C9007" t="s">
        <v>74</v>
      </c>
      <c r="D9007" t="s">
        <v>477</v>
      </c>
      <c r="E9007">
        <v>20</v>
      </c>
      <c r="F9007">
        <v>1</v>
      </c>
      <c r="G9007">
        <v>20</v>
      </c>
      <c r="H9007" t="s">
        <v>29</v>
      </c>
      <c r="I9007" t="s">
        <v>18</v>
      </c>
      <c r="J9007" s="1">
        <v>45507</v>
      </c>
      <c r="K9007" t="b">
        <v>1</v>
      </c>
      <c r="L9007" t="s">
        <v>35</v>
      </c>
      <c r="M9007">
        <v>8</v>
      </c>
      <c r="N9007">
        <f>G9007/SUMIF(B:B,B9007,G:G)*100</f>
        <v>3.2560827696240038E-2</v>
      </c>
      <c r="Q9007">
        <f>VLOOKUP(C9007, Categories_Pivot_Table!A:B, 2, FALSE)</f>
        <v>24.317096165933375</v>
      </c>
      <c r="T9007">
        <f t="shared" si="141"/>
        <v>2024</v>
      </c>
    </row>
    <row r="9008" spans="1:20" x14ac:dyDescent="0.2">
      <c r="A9008" t="s">
        <v>9265</v>
      </c>
      <c r="B9008" t="s">
        <v>37</v>
      </c>
      <c r="C9008" t="s">
        <v>22</v>
      </c>
      <c r="D9008" t="s">
        <v>205</v>
      </c>
      <c r="E9008">
        <v>15.5</v>
      </c>
      <c r="F9008">
        <v>10</v>
      </c>
      <c r="G9008">
        <v>155</v>
      </c>
      <c r="H9008" t="s">
        <v>56</v>
      </c>
      <c r="I9008" t="s">
        <v>18</v>
      </c>
      <c r="J9008" s="1">
        <v>44697</v>
      </c>
      <c r="K9008" t="b">
        <v>1</v>
      </c>
      <c r="L9008" t="s">
        <v>19</v>
      </c>
      <c r="M9008">
        <v>5</v>
      </c>
      <c r="N9008">
        <f>G9008/SUMIF(B:B,B9008,G:G)*100</f>
        <v>0.23143136566902328</v>
      </c>
      <c r="Q9008">
        <f>VLOOKUP(C9008, Categories_Pivot_Table!A:B, 2, FALSE)</f>
        <v>21.505681818181817</v>
      </c>
      <c r="T9008">
        <f t="shared" si="141"/>
        <v>2022</v>
      </c>
    </row>
    <row r="9009" spans="1:20" x14ac:dyDescent="0.2">
      <c r="A9009" t="s">
        <v>9266</v>
      </c>
      <c r="B9009" t="s">
        <v>73</v>
      </c>
      <c r="C9009" t="s">
        <v>135</v>
      </c>
      <c r="D9009" t="s">
        <v>229</v>
      </c>
      <c r="E9009">
        <v>41</v>
      </c>
      <c r="F9009">
        <v>8</v>
      </c>
      <c r="G9009">
        <v>328</v>
      </c>
      <c r="H9009" t="s">
        <v>17</v>
      </c>
      <c r="I9009" t="s">
        <v>18</v>
      </c>
      <c r="J9009" s="1">
        <v>45067</v>
      </c>
      <c r="K9009" t="b">
        <v>0</v>
      </c>
      <c r="L9009" t="s">
        <v>24</v>
      </c>
      <c r="M9009">
        <v>5</v>
      </c>
      <c r="N9009">
        <f>G9009/SUMIF(B:B,B9009,G:G)*100</f>
        <v>0.56664564779863347</v>
      </c>
      <c r="Q9009">
        <f>VLOOKUP(C9009, Categories_Pivot_Table!A:B, 2, FALSE)</f>
        <v>23.146341463414632</v>
      </c>
      <c r="T9009">
        <f t="shared" si="141"/>
        <v>2023</v>
      </c>
    </row>
    <row r="9010" spans="1:20" x14ac:dyDescent="0.2">
      <c r="A9010" t="s">
        <v>9267</v>
      </c>
      <c r="B9010" t="s">
        <v>104</v>
      </c>
      <c r="C9010" t="s">
        <v>38</v>
      </c>
      <c r="D9010" t="s">
        <v>175</v>
      </c>
      <c r="E9010">
        <v>30.5</v>
      </c>
      <c r="F9010">
        <v>10</v>
      </c>
      <c r="G9010">
        <v>305</v>
      </c>
      <c r="H9010" t="s">
        <v>56</v>
      </c>
      <c r="I9010" t="s">
        <v>18</v>
      </c>
      <c r="J9010" s="1">
        <v>44852</v>
      </c>
      <c r="K9010" t="b">
        <v>1</v>
      </c>
      <c r="L9010" t="s">
        <v>49</v>
      </c>
      <c r="M9010">
        <v>10</v>
      </c>
      <c r="N9010">
        <f>G9010/SUMIF(B:B,B9010,G:G)*100</f>
        <v>0.4956689906229178</v>
      </c>
      <c r="Q9010">
        <f>VLOOKUP(C9010, Categories_Pivot_Table!A:B, 2, FALSE)</f>
        <v>23.088790931989923</v>
      </c>
      <c r="T9010">
        <f t="shared" si="141"/>
        <v>2022</v>
      </c>
    </row>
    <row r="9011" spans="1:20" x14ac:dyDescent="0.2">
      <c r="A9011" t="s">
        <v>9268</v>
      </c>
      <c r="B9011" t="s">
        <v>128</v>
      </c>
      <c r="C9011" t="s">
        <v>27</v>
      </c>
      <c r="D9011" t="s">
        <v>41</v>
      </c>
      <c r="E9011">
        <v>23</v>
      </c>
      <c r="F9011">
        <v>2</v>
      </c>
      <c r="G9011">
        <v>25</v>
      </c>
      <c r="H9011" t="s">
        <v>56</v>
      </c>
      <c r="I9011" t="s">
        <v>46</v>
      </c>
      <c r="J9011" s="1">
        <v>44953</v>
      </c>
      <c r="K9011" t="b">
        <v>0</v>
      </c>
      <c r="L9011" t="s">
        <v>65</v>
      </c>
      <c r="M9011">
        <v>1</v>
      </c>
      <c r="N9011">
        <f>G9011/SUMIF(B:B,B9011,G:G)*100</f>
        <v>3.6521942382983695E-2</v>
      </c>
      <c r="Q9011">
        <f>VLOOKUP(C9011, Categories_Pivot_Table!A:B, 2, FALSE)</f>
        <v>25.013711734693878</v>
      </c>
      <c r="T9011">
        <f t="shared" si="141"/>
        <v>2023</v>
      </c>
    </row>
    <row r="9012" spans="1:20" x14ac:dyDescent="0.2">
      <c r="A9012" t="s">
        <v>9269</v>
      </c>
      <c r="B9012" t="s">
        <v>81</v>
      </c>
      <c r="C9012" t="s">
        <v>48</v>
      </c>
      <c r="D9012" t="s">
        <v>958</v>
      </c>
      <c r="E9012">
        <v>8</v>
      </c>
      <c r="F9012">
        <v>8</v>
      </c>
      <c r="G9012">
        <v>64</v>
      </c>
      <c r="H9012" t="s">
        <v>56</v>
      </c>
      <c r="I9012" t="s">
        <v>18</v>
      </c>
      <c r="J9012" s="1">
        <v>44651</v>
      </c>
      <c r="K9012" t="b">
        <v>0</v>
      </c>
      <c r="L9012" t="s">
        <v>42</v>
      </c>
      <c r="M9012">
        <v>3</v>
      </c>
      <c r="N9012">
        <f>G9012/SUMIF(B:B,B9012,G:G)*100</f>
        <v>0.10133717570124534</v>
      </c>
      <c r="Q9012">
        <f>VLOOKUP(C9012, Categories_Pivot_Table!A:B, 2, FALSE)</f>
        <v>23.348837209302324</v>
      </c>
      <c r="T9012">
        <f t="shared" si="141"/>
        <v>2022</v>
      </c>
    </row>
    <row r="9013" spans="1:20" x14ac:dyDescent="0.2">
      <c r="A9013" t="s">
        <v>9270</v>
      </c>
      <c r="B9013" t="s">
        <v>51</v>
      </c>
      <c r="C9013" t="s">
        <v>74</v>
      </c>
      <c r="D9013" t="s">
        <v>321</v>
      </c>
      <c r="E9013">
        <v>32</v>
      </c>
      <c r="F9013">
        <v>2</v>
      </c>
      <c r="G9013">
        <v>64</v>
      </c>
      <c r="H9013" t="s">
        <v>56</v>
      </c>
      <c r="I9013" t="s">
        <v>18</v>
      </c>
      <c r="J9013" s="1">
        <v>44717</v>
      </c>
      <c r="K9013" t="b">
        <v>1</v>
      </c>
      <c r="L9013" t="s">
        <v>24</v>
      </c>
      <c r="M9013">
        <v>6</v>
      </c>
      <c r="N9013">
        <f>G9013/SUMIF(B:B,B9013,G:G)*100</f>
        <v>9.9214038786488282E-2</v>
      </c>
      <c r="Q9013">
        <f>VLOOKUP(C9013, Categories_Pivot_Table!A:B, 2, FALSE)</f>
        <v>24.317096165933375</v>
      </c>
      <c r="T9013">
        <f t="shared" si="141"/>
        <v>2022</v>
      </c>
    </row>
    <row r="9014" spans="1:20" x14ac:dyDescent="0.2">
      <c r="A9014" t="s">
        <v>9271</v>
      </c>
      <c r="B9014" t="s">
        <v>54</v>
      </c>
      <c r="C9014" t="s">
        <v>74</v>
      </c>
      <c r="D9014" t="s">
        <v>355</v>
      </c>
      <c r="E9014">
        <v>5</v>
      </c>
      <c r="F9014">
        <v>1</v>
      </c>
      <c r="G9014">
        <v>5</v>
      </c>
      <c r="H9014" t="s">
        <v>17</v>
      </c>
      <c r="I9014" t="s">
        <v>18</v>
      </c>
      <c r="J9014" s="1">
        <v>45537</v>
      </c>
      <c r="K9014" t="b">
        <v>0</v>
      </c>
      <c r="L9014" t="s">
        <v>19</v>
      </c>
      <c r="M9014">
        <v>9</v>
      </c>
      <c r="N9014">
        <f>G9014/SUMIF(B:B,B9014,G:G)*100</f>
        <v>8.7480644907314258E-3</v>
      </c>
      <c r="Q9014">
        <f>VLOOKUP(C9014, Categories_Pivot_Table!A:B, 2, FALSE)</f>
        <v>24.317096165933375</v>
      </c>
      <c r="T9014">
        <f t="shared" si="141"/>
        <v>2024</v>
      </c>
    </row>
    <row r="9015" spans="1:20" x14ac:dyDescent="0.2">
      <c r="A9015" t="s">
        <v>9272</v>
      </c>
      <c r="B9015" t="s">
        <v>84</v>
      </c>
      <c r="C9015" t="s">
        <v>22</v>
      </c>
      <c r="D9015" t="s">
        <v>283</v>
      </c>
      <c r="E9015">
        <v>8</v>
      </c>
      <c r="F9015">
        <v>5</v>
      </c>
      <c r="G9015">
        <v>40</v>
      </c>
      <c r="H9015" t="s">
        <v>29</v>
      </c>
      <c r="I9015" t="s">
        <v>18</v>
      </c>
      <c r="J9015" s="1">
        <v>45646</v>
      </c>
      <c r="K9015" t="b">
        <v>1</v>
      </c>
      <c r="L9015" t="s">
        <v>65</v>
      </c>
      <c r="M9015">
        <v>12</v>
      </c>
      <c r="N9015">
        <f>G9015/SUMIF(B:B,B9015,G:G)*100</f>
        <v>6.4758975189217624E-2</v>
      </c>
      <c r="Q9015">
        <f>VLOOKUP(C9015, Categories_Pivot_Table!A:B, 2, FALSE)</f>
        <v>21.505681818181817</v>
      </c>
      <c r="T9015">
        <f t="shared" si="141"/>
        <v>2024</v>
      </c>
    </row>
    <row r="9016" spans="1:20" x14ac:dyDescent="0.2">
      <c r="A9016" t="s">
        <v>9273</v>
      </c>
      <c r="B9016" t="s">
        <v>47</v>
      </c>
      <c r="C9016" t="s">
        <v>74</v>
      </c>
      <c r="D9016" t="s">
        <v>415</v>
      </c>
      <c r="E9016">
        <v>41</v>
      </c>
      <c r="F9016">
        <v>8</v>
      </c>
      <c r="G9016">
        <v>328</v>
      </c>
      <c r="H9016" t="s">
        <v>17</v>
      </c>
      <c r="I9016" t="s">
        <v>46</v>
      </c>
      <c r="J9016" s="1">
        <v>44770</v>
      </c>
      <c r="K9016" t="b">
        <v>1</v>
      </c>
      <c r="L9016" t="s">
        <v>42</v>
      </c>
      <c r="M9016">
        <v>7</v>
      </c>
      <c r="N9016">
        <f>G9016/SUMIF(B:B,B9016,G:G)*100</f>
        <v>0.52118920121398948</v>
      </c>
      <c r="Q9016">
        <f>VLOOKUP(C9016, Categories_Pivot_Table!A:B, 2, FALSE)</f>
        <v>24.317096165933375</v>
      </c>
      <c r="T9016">
        <f t="shared" si="141"/>
        <v>2022</v>
      </c>
    </row>
    <row r="9017" spans="1:20" x14ac:dyDescent="0.2">
      <c r="A9017" t="s">
        <v>9274</v>
      </c>
      <c r="B9017" t="s">
        <v>44</v>
      </c>
      <c r="C9017" t="s">
        <v>33</v>
      </c>
      <c r="D9017" t="s">
        <v>179</v>
      </c>
      <c r="E9017">
        <v>9.5</v>
      </c>
      <c r="F9017">
        <v>3</v>
      </c>
      <c r="G9017">
        <v>28.5</v>
      </c>
      <c r="H9017" t="s">
        <v>56</v>
      </c>
      <c r="I9017" t="s">
        <v>46</v>
      </c>
      <c r="J9017" s="1">
        <v>44675</v>
      </c>
      <c r="K9017" t="b">
        <v>1</v>
      </c>
      <c r="L9017" t="s">
        <v>24</v>
      </c>
      <c r="M9017">
        <v>4</v>
      </c>
      <c r="N9017">
        <f>G9017/SUMIF(B:B,B9017,G:G)*100</f>
        <v>4.6956478758371847E-2</v>
      </c>
      <c r="Q9017">
        <f>VLOOKUP(C9017, Categories_Pivot_Table!A:B, 2, FALSE)</f>
        <v>23.300574345883856</v>
      </c>
      <c r="T9017">
        <f t="shared" si="141"/>
        <v>2022</v>
      </c>
    </row>
    <row r="9018" spans="1:20" x14ac:dyDescent="0.2">
      <c r="A9018" t="s">
        <v>9275</v>
      </c>
      <c r="B9018" t="s">
        <v>173</v>
      </c>
      <c r="C9018" t="s">
        <v>38</v>
      </c>
      <c r="D9018" t="s">
        <v>85</v>
      </c>
      <c r="E9018">
        <v>18.5</v>
      </c>
      <c r="F9018">
        <v>1</v>
      </c>
      <c r="G9018">
        <v>18.5</v>
      </c>
      <c r="H9018" t="s">
        <v>29</v>
      </c>
      <c r="I9018" t="s">
        <v>18</v>
      </c>
      <c r="J9018" s="1">
        <v>45442</v>
      </c>
      <c r="K9018" t="b">
        <v>0</v>
      </c>
      <c r="L9018" t="s">
        <v>42</v>
      </c>
      <c r="M9018">
        <v>5</v>
      </c>
      <c r="N9018">
        <f>G9018/SUMIF(B:B,B9018,G:G)*100</f>
        <v>3.04221275756031E-2</v>
      </c>
      <c r="Q9018">
        <f>VLOOKUP(C9018, Categories_Pivot_Table!A:B, 2, FALSE)</f>
        <v>23.088790931989923</v>
      </c>
      <c r="T9018">
        <f t="shared" si="141"/>
        <v>2024</v>
      </c>
    </row>
    <row r="9019" spans="1:20" x14ac:dyDescent="0.2">
      <c r="A9019" t="s">
        <v>9276</v>
      </c>
      <c r="B9019" t="s">
        <v>95</v>
      </c>
      <c r="C9019" t="s">
        <v>33</v>
      </c>
      <c r="D9019" t="s">
        <v>300</v>
      </c>
      <c r="E9019">
        <v>35</v>
      </c>
      <c r="F9019">
        <v>8</v>
      </c>
      <c r="G9019">
        <v>280</v>
      </c>
      <c r="H9019" t="s">
        <v>17</v>
      </c>
      <c r="I9019" t="s">
        <v>46</v>
      </c>
      <c r="J9019" s="1">
        <v>44906</v>
      </c>
      <c r="K9019" t="b">
        <v>1</v>
      </c>
      <c r="L9019" t="s">
        <v>24</v>
      </c>
      <c r="M9019">
        <v>12</v>
      </c>
      <c r="N9019">
        <f>G9019/SUMIF(B:B,B9019,G:G)*100</f>
        <v>0.41572941953779802</v>
      </c>
      <c r="Q9019">
        <f>VLOOKUP(C9019, Categories_Pivot_Table!A:B, 2, FALSE)</f>
        <v>23.300574345883856</v>
      </c>
      <c r="T9019">
        <f t="shared" si="141"/>
        <v>2022</v>
      </c>
    </row>
    <row r="9020" spans="1:20" x14ac:dyDescent="0.2">
      <c r="A9020" t="s">
        <v>9277</v>
      </c>
      <c r="B9020" t="s">
        <v>54</v>
      </c>
      <c r="C9020" t="s">
        <v>15</v>
      </c>
      <c r="D9020" t="s">
        <v>177</v>
      </c>
      <c r="E9020">
        <v>5</v>
      </c>
      <c r="F9020">
        <v>1</v>
      </c>
      <c r="G9020">
        <v>5</v>
      </c>
      <c r="H9020" t="s">
        <v>56</v>
      </c>
      <c r="I9020" t="s">
        <v>18</v>
      </c>
      <c r="J9020" s="1">
        <v>45060</v>
      </c>
      <c r="K9020" t="b">
        <v>0</v>
      </c>
      <c r="L9020" t="s">
        <v>24</v>
      </c>
      <c r="M9020">
        <v>5</v>
      </c>
      <c r="N9020">
        <f>G9020/SUMIF(B:B,B9020,G:G)*100</f>
        <v>8.7480644907314258E-3</v>
      </c>
      <c r="Q9020">
        <f>VLOOKUP(C9020, Categories_Pivot_Table!A:B, 2, FALSE)</f>
        <v>23.063808900523561</v>
      </c>
      <c r="T9020">
        <f t="shared" si="141"/>
        <v>2023</v>
      </c>
    </row>
    <row r="9021" spans="1:20" x14ac:dyDescent="0.2">
      <c r="A9021" t="s">
        <v>9278</v>
      </c>
      <c r="B9021" t="s">
        <v>76</v>
      </c>
      <c r="C9021" t="s">
        <v>22</v>
      </c>
      <c r="D9021" t="s">
        <v>214</v>
      </c>
      <c r="E9021">
        <v>9.5</v>
      </c>
      <c r="F9021">
        <v>4</v>
      </c>
      <c r="G9021">
        <v>38</v>
      </c>
      <c r="H9021" t="s">
        <v>29</v>
      </c>
      <c r="I9021" t="s">
        <v>18</v>
      </c>
      <c r="J9021" s="1">
        <v>45375</v>
      </c>
      <c r="K9021" t="b">
        <v>0</v>
      </c>
      <c r="L9021" t="s">
        <v>24</v>
      </c>
      <c r="M9021">
        <v>3</v>
      </c>
      <c r="N9021">
        <f>G9021/SUMIF(B:B,B9021,G:G)*100</f>
        <v>6.4701225066616727E-2</v>
      </c>
      <c r="Q9021">
        <f>VLOOKUP(C9021, Categories_Pivot_Table!A:B, 2, FALSE)</f>
        <v>21.505681818181817</v>
      </c>
      <c r="T9021">
        <f t="shared" si="141"/>
        <v>2024</v>
      </c>
    </row>
    <row r="9022" spans="1:20" x14ac:dyDescent="0.2">
      <c r="A9022" t="s">
        <v>9279</v>
      </c>
      <c r="B9022" t="s">
        <v>26</v>
      </c>
      <c r="C9022" t="s">
        <v>48</v>
      </c>
      <c r="D9022" t="s">
        <v>1031</v>
      </c>
      <c r="E9022">
        <v>32</v>
      </c>
      <c r="F9022">
        <v>1</v>
      </c>
      <c r="G9022">
        <v>32</v>
      </c>
      <c r="H9022" t="s">
        <v>17</v>
      </c>
      <c r="I9022" t="s">
        <v>18</v>
      </c>
      <c r="J9022" s="1">
        <v>44664</v>
      </c>
      <c r="K9022" t="b">
        <v>0</v>
      </c>
      <c r="L9022" t="s">
        <v>30</v>
      </c>
      <c r="M9022">
        <v>4</v>
      </c>
      <c r="N9022">
        <f>G9022/SUMIF(B:B,B9022,G:G)*100</f>
        <v>5.1574222558887294E-2</v>
      </c>
      <c r="Q9022">
        <f>VLOOKUP(C9022, Categories_Pivot_Table!A:B, 2, FALSE)</f>
        <v>23.348837209302324</v>
      </c>
      <c r="T9022">
        <f t="shared" si="141"/>
        <v>2022</v>
      </c>
    </row>
    <row r="9023" spans="1:20" x14ac:dyDescent="0.2">
      <c r="A9023" t="s">
        <v>9280</v>
      </c>
      <c r="B9023" t="s">
        <v>71</v>
      </c>
      <c r="C9023" t="s">
        <v>27</v>
      </c>
      <c r="D9023" t="s">
        <v>41</v>
      </c>
      <c r="E9023">
        <v>23</v>
      </c>
      <c r="F9023">
        <v>10</v>
      </c>
      <c r="G9023">
        <v>80</v>
      </c>
      <c r="H9023" t="s">
        <v>17</v>
      </c>
      <c r="I9023" t="s">
        <v>18</v>
      </c>
      <c r="J9023" s="1">
        <v>45601</v>
      </c>
      <c r="K9023" t="b">
        <v>0</v>
      </c>
      <c r="L9023" t="s">
        <v>49</v>
      </c>
      <c r="M9023">
        <v>11</v>
      </c>
      <c r="N9023">
        <f>G9023/SUMIF(B:B,B9023,G:G)*100</f>
        <v>0.12674773240384996</v>
      </c>
      <c r="Q9023">
        <f>VLOOKUP(C9023, Categories_Pivot_Table!A:B, 2, FALSE)</f>
        <v>25.013711734693878</v>
      </c>
      <c r="T9023">
        <f t="shared" si="141"/>
        <v>2024</v>
      </c>
    </row>
    <row r="9024" spans="1:20" x14ac:dyDescent="0.2">
      <c r="A9024" t="s">
        <v>9281</v>
      </c>
      <c r="B9024" t="s">
        <v>76</v>
      </c>
      <c r="C9024" t="s">
        <v>48</v>
      </c>
      <c r="D9024" t="s">
        <v>195</v>
      </c>
      <c r="E9024">
        <v>20</v>
      </c>
      <c r="F9024">
        <v>3</v>
      </c>
      <c r="G9024">
        <v>60</v>
      </c>
      <c r="H9024" t="s">
        <v>17</v>
      </c>
      <c r="I9024" t="s">
        <v>46</v>
      </c>
      <c r="J9024" s="1">
        <v>45064</v>
      </c>
      <c r="K9024" t="b">
        <v>0</v>
      </c>
      <c r="L9024" t="s">
        <v>42</v>
      </c>
      <c r="M9024">
        <v>5</v>
      </c>
      <c r="N9024">
        <f>G9024/SUMIF(B:B,B9024,G:G)*100</f>
        <v>0.10215982905255271</v>
      </c>
      <c r="Q9024">
        <f>VLOOKUP(C9024, Categories_Pivot_Table!A:B, 2, FALSE)</f>
        <v>23.348837209302324</v>
      </c>
      <c r="T9024">
        <f t="shared" si="141"/>
        <v>2023</v>
      </c>
    </row>
    <row r="9025" spans="1:20" x14ac:dyDescent="0.2">
      <c r="A9025" t="s">
        <v>9282</v>
      </c>
      <c r="B9025" t="s">
        <v>87</v>
      </c>
      <c r="C9025" t="s">
        <v>22</v>
      </c>
      <c r="D9025" t="s">
        <v>540</v>
      </c>
      <c r="E9025">
        <v>36.5</v>
      </c>
      <c r="F9025">
        <v>9</v>
      </c>
      <c r="G9025">
        <v>328.5</v>
      </c>
      <c r="H9025" t="s">
        <v>56</v>
      </c>
      <c r="I9025" t="s">
        <v>18</v>
      </c>
      <c r="J9025" s="1">
        <v>44959</v>
      </c>
      <c r="K9025" t="b">
        <v>1</v>
      </c>
      <c r="L9025" t="s">
        <v>42</v>
      </c>
      <c r="M9025">
        <v>2</v>
      </c>
      <c r="N9025">
        <f>G9025/SUMIF(B:B,B9025,G:G)*100</f>
        <v>0.50509709857465745</v>
      </c>
      <c r="Q9025">
        <f>VLOOKUP(C9025, Categories_Pivot_Table!A:B, 2, FALSE)</f>
        <v>21.505681818181817</v>
      </c>
      <c r="T9025">
        <f t="shared" si="141"/>
        <v>2023</v>
      </c>
    </row>
    <row r="9026" spans="1:20" x14ac:dyDescent="0.2">
      <c r="A9026" t="s">
        <v>9283</v>
      </c>
      <c r="B9026" t="s">
        <v>14</v>
      </c>
      <c r="C9026" t="s">
        <v>38</v>
      </c>
      <c r="D9026" t="s">
        <v>489</v>
      </c>
      <c r="E9026">
        <v>29</v>
      </c>
      <c r="F9026">
        <v>5</v>
      </c>
      <c r="G9026">
        <v>145</v>
      </c>
      <c r="H9026" t="s">
        <v>56</v>
      </c>
      <c r="I9026" t="s">
        <v>46</v>
      </c>
      <c r="J9026" s="1">
        <v>45377</v>
      </c>
      <c r="K9026" t="b">
        <v>0</v>
      </c>
      <c r="L9026" t="s">
        <v>49</v>
      </c>
      <c r="M9026">
        <v>3</v>
      </c>
      <c r="N9026">
        <f>G9026/SUMIF(B:B,B9026,G:G)*100</f>
        <v>0.23606600079774026</v>
      </c>
      <c r="Q9026">
        <f>VLOOKUP(C9026, Categories_Pivot_Table!A:B, 2, FALSE)</f>
        <v>23.088790931989923</v>
      </c>
      <c r="T9026">
        <f t="shared" ref="T9026:T9089" si="142">YEAR(J9026)</f>
        <v>2024</v>
      </c>
    </row>
    <row r="9027" spans="1:20" x14ac:dyDescent="0.2">
      <c r="A9027" t="s">
        <v>9284</v>
      </c>
      <c r="B9027" t="s">
        <v>90</v>
      </c>
      <c r="C9027" t="s">
        <v>48</v>
      </c>
      <c r="D9027" t="s">
        <v>446</v>
      </c>
      <c r="E9027">
        <v>26</v>
      </c>
      <c r="F9027">
        <v>1</v>
      </c>
      <c r="G9027">
        <v>26</v>
      </c>
      <c r="H9027" t="s">
        <v>56</v>
      </c>
      <c r="I9027" t="s">
        <v>46</v>
      </c>
      <c r="J9027" s="1">
        <v>45671</v>
      </c>
      <c r="K9027" t="b">
        <v>1</v>
      </c>
      <c r="L9027" t="s">
        <v>49</v>
      </c>
      <c r="M9027">
        <v>1</v>
      </c>
      <c r="N9027">
        <f>G9027/SUMIF(B:B,B9027,G:G)*100</f>
        <v>4.39619897872916E-2</v>
      </c>
      <c r="Q9027">
        <f>VLOOKUP(C9027, Categories_Pivot_Table!A:B, 2, FALSE)</f>
        <v>23.348837209302324</v>
      </c>
      <c r="T9027">
        <f t="shared" si="142"/>
        <v>2025</v>
      </c>
    </row>
    <row r="9028" spans="1:20" x14ac:dyDescent="0.2">
      <c r="A9028" t="s">
        <v>9285</v>
      </c>
      <c r="B9028" t="s">
        <v>81</v>
      </c>
      <c r="C9028" t="s">
        <v>27</v>
      </c>
      <c r="D9028" t="s">
        <v>1201</v>
      </c>
      <c r="E9028">
        <v>26</v>
      </c>
      <c r="F9028">
        <v>10</v>
      </c>
      <c r="G9028">
        <v>260</v>
      </c>
      <c r="H9028" t="s">
        <v>17</v>
      </c>
      <c r="I9028" t="s">
        <v>46</v>
      </c>
      <c r="J9028" s="1">
        <v>45084</v>
      </c>
      <c r="K9028" t="b">
        <v>0</v>
      </c>
      <c r="L9028" t="s">
        <v>30</v>
      </c>
      <c r="M9028">
        <v>6</v>
      </c>
      <c r="N9028">
        <f>G9028/SUMIF(B:B,B9028,G:G)*100</f>
        <v>0.41168227628630921</v>
      </c>
      <c r="Q9028">
        <f>VLOOKUP(C9028, Categories_Pivot_Table!A:B, 2, FALSE)</f>
        <v>25.013711734693878</v>
      </c>
      <c r="T9028">
        <f t="shared" si="142"/>
        <v>2023</v>
      </c>
    </row>
    <row r="9029" spans="1:20" x14ac:dyDescent="0.2">
      <c r="A9029" t="s">
        <v>9286</v>
      </c>
      <c r="B9029" t="s">
        <v>14</v>
      </c>
      <c r="C9029" t="s">
        <v>15</v>
      </c>
      <c r="D9029" t="s">
        <v>41</v>
      </c>
      <c r="E9029">
        <v>23</v>
      </c>
      <c r="F9029">
        <v>3</v>
      </c>
      <c r="G9029">
        <v>33</v>
      </c>
      <c r="H9029" t="s">
        <v>17</v>
      </c>
      <c r="I9029" t="s">
        <v>46</v>
      </c>
      <c r="J9029" s="1">
        <v>45502</v>
      </c>
      <c r="K9029" t="b">
        <v>0</v>
      </c>
      <c r="L9029" t="s">
        <v>19</v>
      </c>
      <c r="M9029">
        <v>7</v>
      </c>
      <c r="N9029">
        <f>G9029/SUMIF(B:B,B9029,G:G)*100</f>
        <v>5.3725365698796067E-2</v>
      </c>
      <c r="Q9029">
        <f>VLOOKUP(C9029, Categories_Pivot_Table!A:B, 2, FALSE)</f>
        <v>23.063808900523561</v>
      </c>
      <c r="T9029">
        <f t="shared" si="142"/>
        <v>2024</v>
      </c>
    </row>
    <row r="9030" spans="1:20" x14ac:dyDescent="0.2">
      <c r="A9030" t="s">
        <v>9287</v>
      </c>
      <c r="B9030" t="s">
        <v>37</v>
      </c>
      <c r="C9030" t="s">
        <v>33</v>
      </c>
      <c r="D9030" t="s">
        <v>1365</v>
      </c>
      <c r="E9030">
        <v>11</v>
      </c>
      <c r="F9030">
        <v>8</v>
      </c>
      <c r="G9030">
        <v>88</v>
      </c>
      <c r="H9030" t="s">
        <v>56</v>
      </c>
      <c r="I9030" t="s">
        <v>18</v>
      </c>
      <c r="J9030" s="1">
        <v>45340</v>
      </c>
      <c r="K9030" t="b">
        <v>1</v>
      </c>
      <c r="L9030" t="s">
        <v>24</v>
      </c>
      <c r="M9030">
        <v>2</v>
      </c>
      <c r="N9030">
        <f>G9030/SUMIF(B:B,B9030,G:G)*100</f>
        <v>0.13139329147660678</v>
      </c>
      <c r="Q9030">
        <f>VLOOKUP(C9030, Categories_Pivot_Table!A:B, 2, FALSE)</f>
        <v>23.300574345883856</v>
      </c>
      <c r="T9030">
        <f t="shared" si="142"/>
        <v>2024</v>
      </c>
    </row>
    <row r="9031" spans="1:20" x14ac:dyDescent="0.2">
      <c r="A9031" t="s">
        <v>9288</v>
      </c>
      <c r="B9031" t="s">
        <v>87</v>
      </c>
      <c r="C9031" t="s">
        <v>15</v>
      </c>
      <c r="D9031" t="s">
        <v>98</v>
      </c>
      <c r="E9031">
        <v>36.5</v>
      </c>
      <c r="F9031">
        <v>3</v>
      </c>
      <c r="G9031">
        <v>109.5</v>
      </c>
      <c r="H9031" t="s">
        <v>17</v>
      </c>
      <c r="I9031" t="s">
        <v>46</v>
      </c>
      <c r="J9031" s="1">
        <v>45571</v>
      </c>
      <c r="K9031" t="b">
        <v>1</v>
      </c>
      <c r="L9031" t="s">
        <v>24</v>
      </c>
      <c r="M9031">
        <v>10</v>
      </c>
      <c r="N9031">
        <f>G9031/SUMIF(B:B,B9031,G:G)*100</f>
        <v>0.16836569952488584</v>
      </c>
      <c r="Q9031">
        <f>VLOOKUP(C9031, Categories_Pivot_Table!A:B, 2, FALSE)</f>
        <v>23.063808900523561</v>
      </c>
      <c r="T9031">
        <f t="shared" si="142"/>
        <v>2024</v>
      </c>
    </row>
    <row r="9032" spans="1:20" x14ac:dyDescent="0.2">
      <c r="A9032" t="s">
        <v>9289</v>
      </c>
      <c r="B9032" t="s">
        <v>51</v>
      </c>
      <c r="C9032" t="s">
        <v>22</v>
      </c>
      <c r="D9032" t="s">
        <v>67</v>
      </c>
      <c r="E9032">
        <v>27.5</v>
      </c>
      <c r="F9032">
        <v>1</v>
      </c>
      <c r="G9032">
        <v>27.5</v>
      </c>
      <c r="H9032" t="s">
        <v>29</v>
      </c>
      <c r="I9032" t="s">
        <v>18</v>
      </c>
      <c r="J9032" s="1">
        <v>44920</v>
      </c>
      <c r="K9032" t="b">
        <v>1</v>
      </c>
      <c r="L9032" t="s">
        <v>24</v>
      </c>
      <c r="M9032">
        <v>12</v>
      </c>
      <c r="N9032">
        <f>G9032/SUMIF(B:B,B9032,G:G)*100</f>
        <v>4.2631032291069182E-2</v>
      </c>
      <c r="Q9032">
        <f>VLOOKUP(C9032, Categories_Pivot_Table!A:B, 2, FALSE)</f>
        <v>21.505681818181817</v>
      </c>
      <c r="T9032">
        <f t="shared" si="142"/>
        <v>2022</v>
      </c>
    </row>
    <row r="9033" spans="1:20" x14ac:dyDescent="0.2">
      <c r="A9033" t="s">
        <v>9290</v>
      </c>
      <c r="B9033" t="s">
        <v>84</v>
      </c>
      <c r="C9033" t="s">
        <v>135</v>
      </c>
      <c r="D9033" t="s">
        <v>724</v>
      </c>
      <c r="E9033">
        <v>38</v>
      </c>
      <c r="F9033">
        <v>2</v>
      </c>
      <c r="G9033">
        <v>76</v>
      </c>
      <c r="H9033" t="s">
        <v>29</v>
      </c>
      <c r="I9033" t="s">
        <v>46</v>
      </c>
      <c r="J9033" s="1">
        <v>45661</v>
      </c>
      <c r="K9033" t="b">
        <v>0</v>
      </c>
      <c r="L9033" t="s">
        <v>35</v>
      </c>
      <c r="M9033">
        <v>1</v>
      </c>
      <c r="N9033">
        <f>G9033/SUMIF(B:B,B9033,G:G)*100</f>
        <v>0.1230420528595135</v>
      </c>
      <c r="Q9033">
        <f>VLOOKUP(C9033, Categories_Pivot_Table!A:B, 2, FALSE)</f>
        <v>23.146341463414632</v>
      </c>
      <c r="T9033">
        <f t="shared" si="142"/>
        <v>2025</v>
      </c>
    </row>
    <row r="9034" spans="1:20" x14ac:dyDescent="0.2">
      <c r="A9034" t="s">
        <v>9291</v>
      </c>
      <c r="B9034" t="s">
        <v>51</v>
      </c>
      <c r="C9034" t="s">
        <v>15</v>
      </c>
      <c r="D9034" t="s">
        <v>16</v>
      </c>
      <c r="E9034">
        <v>18.5</v>
      </c>
      <c r="F9034">
        <v>8</v>
      </c>
      <c r="G9034">
        <v>148</v>
      </c>
      <c r="H9034" t="s">
        <v>56</v>
      </c>
      <c r="I9034" t="s">
        <v>18</v>
      </c>
      <c r="J9034" s="1">
        <v>44926</v>
      </c>
      <c r="K9034" t="b">
        <v>1</v>
      </c>
      <c r="L9034" t="s">
        <v>35</v>
      </c>
      <c r="M9034">
        <v>12</v>
      </c>
      <c r="N9034">
        <f>G9034/SUMIF(B:B,B9034,G:G)*100</f>
        <v>0.22943246469375417</v>
      </c>
      <c r="Q9034">
        <f>VLOOKUP(C9034, Categories_Pivot_Table!A:B, 2, FALSE)</f>
        <v>23.063808900523561</v>
      </c>
      <c r="T9034">
        <f t="shared" si="142"/>
        <v>2022</v>
      </c>
    </row>
    <row r="9035" spans="1:20" x14ac:dyDescent="0.2">
      <c r="A9035" t="s">
        <v>9292</v>
      </c>
      <c r="B9035" t="s">
        <v>51</v>
      </c>
      <c r="C9035" t="s">
        <v>135</v>
      </c>
      <c r="D9035" t="s">
        <v>605</v>
      </c>
      <c r="E9035">
        <v>21.5</v>
      </c>
      <c r="F9035">
        <v>9</v>
      </c>
      <c r="G9035">
        <v>193.5</v>
      </c>
      <c r="H9035" t="s">
        <v>17</v>
      </c>
      <c r="I9035" t="s">
        <v>46</v>
      </c>
      <c r="J9035" s="1">
        <v>45089</v>
      </c>
      <c r="K9035" t="b">
        <v>1</v>
      </c>
      <c r="L9035" t="s">
        <v>19</v>
      </c>
      <c r="M9035">
        <v>6</v>
      </c>
      <c r="N9035">
        <f>G9035/SUMIF(B:B,B9035,G:G)*100</f>
        <v>0.29996744539352316</v>
      </c>
      <c r="Q9035">
        <f>VLOOKUP(C9035, Categories_Pivot_Table!A:B, 2, FALSE)</f>
        <v>23.146341463414632</v>
      </c>
      <c r="T9035">
        <f t="shared" si="142"/>
        <v>2023</v>
      </c>
    </row>
    <row r="9036" spans="1:20" x14ac:dyDescent="0.2">
      <c r="A9036" t="s">
        <v>9293</v>
      </c>
      <c r="B9036" t="s">
        <v>37</v>
      </c>
      <c r="C9036" t="s">
        <v>135</v>
      </c>
      <c r="D9036" t="s">
        <v>188</v>
      </c>
      <c r="E9036">
        <v>33.5</v>
      </c>
      <c r="F9036">
        <v>5</v>
      </c>
      <c r="G9036">
        <v>167.5</v>
      </c>
      <c r="H9036" t="s">
        <v>56</v>
      </c>
      <c r="I9036" t="s">
        <v>46</v>
      </c>
      <c r="J9036" s="1">
        <v>45632</v>
      </c>
      <c r="K9036" t="b">
        <v>1</v>
      </c>
      <c r="L9036" t="s">
        <v>65</v>
      </c>
      <c r="M9036">
        <v>12</v>
      </c>
      <c r="N9036">
        <f>G9036/SUMIF(B:B,B9036,G:G)*100</f>
        <v>0.25009518548104132</v>
      </c>
      <c r="Q9036">
        <f>VLOOKUP(C9036, Categories_Pivot_Table!A:B, 2, FALSE)</f>
        <v>23.146341463414632</v>
      </c>
      <c r="T9036">
        <f t="shared" si="142"/>
        <v>2024</v>
      </c>
    </row>
    <row r="9037" spans="1:20" x14ac:dyDescent="0.2">
      <c r="A9037" t="s">
        <v>9294</v>
      </c>
      <c r="B9037" t="s">
        <v>71</v>
      </c>
      <c r="C9037" t="s">
        <v>27</v>
      </c>
      <c r="D9037" t="s">
        <v>58</v>
      </c>
      <c r="E9037">
        <v>8</v>
      </c>
      <c r="F9037">
        <v>1</v>
      </c>
      <c r="G9037">
        <v>8</v>
      </c>
      <c r="H9037" t="s">
        <v>56</v>
      </c>
      <c r="I9037" t="s">
        <v>46</v>
      </c>
      <c r="J9037" s="1">
        <v>44791</v>
      </c>
      <c r="K9037" t="b">
        <v>1</v>
      </c>
      <c r="L9037" t="s">
        <v>42</v>
      </c>
      <c r="M9037">
        <v>8</v>
      </c>
      <c r="N9037">
        <f>G9037/SUMIF(B:B,B9037,G:G)*100</f>
        <v>1.2674773240384997E-2</v>
      </c>
      <c r="Q9037">
        <f>VLOOKUP(C9037, Categories_Pivot_Table!A:B, 2, FALSE)</f>
        <v>25.013711734693878</v>
      </c>
      <c r="T9037">
        <f t="shared" si="142"/>
        <v>2022</v>
      </c>
    </row>
    <row r="9038" spans="1:20" x14ac:dyDescent="0.2">
      <c r="A9038" t="s">
        <v>9295</v>
      </c>
      <c r="B9038" t="s">
        <v>32</v>
      </c>
      <c r="C9038" t="s">
        <v>135</v>
      </c>
      <c r="D9038" t="s">
        <v>358</v>
      </c>
      <c r="E9038">
        <v>32</v>
      </c>
      <c r="F9038">
        <v>4</v>
      </c>
      <c r="G9038">
        <v>128</v>
      </c>
      <c r="H9038" t="s">
        <v>56</v>
      </c>
      <c r="I9038" t="s">
        <v>18</v>
      </c>
      <c r="J9038" s="1">
        <v>45665</v>
      </c>
      <c r="K9038" t="b">
        <v>0</v>
      </c>
      <c r="L9038" t="s">
        <v>30</v>
      </c>
      <c r="M9038">
        <v>1</v>
      </c>
      <c r="N9038">
        <f>G9038/SUMIF(B:B,B9038,G:G)*100</f>
        <v>0.21830895834221634</v>
      </c>
      <c r="Q9038">
        <f>VLOOKUP(C9038, Categories_Pivot_Table!A:B, 2, FALSE)</f>
        <v>23.146341463414632</v>
      </c>
      <c r="T9038">
        <f t="shared" si="142"/>
        <v>2025</v>
      </c>
    </row>
    <row r="9039" spans="1:20" x14ac:dyDescent="0.2">
      <c r="A9039" t="s">
        <v>9296</v>
      </c>
      <c r="B9039" t="s">
        <v>26</v>
      </c>
      <c r="C9039" t="s">
        <v>38</v>
      </c>
      <c r="D9039" t="s">
        <v>96</v>
      </c>
      <c r="E9039">
        <v>24.5</v>
      </c>
      <c r="F9039">
        <v>4</v>
      </c>
      <c r="G9039">
        <v>98</v>
      </c>
      <c r="H9039" t="s">
        <v>17</v>
      </c>
      <c r="I9039" t="s">
        <v>18</v>
      </c>
      <c r="J9039" s="1">
        <v>44638</v>
      </c>
      <c r="K9039" t="b">
        <v>0</v>
      </c>
      <c r="L9039" t="s">
        <v>65</v>
      </c>
      <c r="M9039">
        <v>3</v>
      </c>
      <c r="N9039">
        <f>G9039/SUMIF(B:B,B9039,G:G)*100</f>
        <v>0.1579460565865923</v>
      </c>
      <c r="Q9039">
        <f>VLOOKUP(C9039, Categories_Pivot_Table!A:B, 2, FALSE)</f>
        <v>23.088790931989923</v>
      </c>
      <c r="T9039">
        <f t="shared" si="142"/>
        <v>2022</v>
      </c>
    </row>
    <row r="9040" spans="1:20" x14ac:dyDescent="0.2">
      <c r="A9040" t="s">
        <v>9297</v>
      </c>
      <c r="B9040" t="s">
        <v>51</v>
      </c>
      <c r="C9040" t="s">
        <v>38</v>
      </c>
      <c r="D9040" t="s">
        <v>207</v>
      </c>
      <c r="E9040">
        <v>9.5</v>
      </c>
      <c r="F9040">
        <v>3</v>
      </c>
      <c r="G9040">
        <v>28.5</v>
      </c>
      <c r="H9040" t="s">
        <v>29</v>
      </c>
      <c r="I9040" t="s">
        <v>46</v>
      </c>
      <c r="J9040" s="1">
        <v>45057</v>
      </c>
      <c r="K9040" t="b">
        <v>0</v>
      </c>
      <c r="L9040" t="s">
        <v>42</v>
      </c>
      <c r="M9040">
        <v>5</v>
      </c>
      <c r="N9040">
        <f>G9040/SUMIF(B:B,B9040,G:G)*100</f>
        <v>4.4181251647108066E-2</v>
      </c>
      <c r="Q9040">
        <f>VLOOKUP(C9040, Categories_Pivot_Table!A:B, 2, FALSE)</f>
        <v>23.088790931989923</v>
      </c>
      <c r="T9040">
        <f t="shared" si="142"/>
        <v>2023</v>
      </c>
    </row>
    <row r="9041" spans="1:20" x14ac:dyDescent="0.2">
      <c r="A9041" t="s">
        <v>9298</v>
      </c>
      <c r="B9041" t="s">
        <v>26</v>
      </c>
      <c r="C9041" t="s">
        <v>135</v>
      </c>
      <c r="D9041" t="s">
        <v>290</v>
      </c>
      <c r="E9041">
        <v>23</v>
      </c>
      <c r="F9041">
        <v>4</v>
      </c>
      <c r="G9041">
        <v>92</v>
      </c>
      <c r="H9041" t="s">
        <v>29</v>
      </c>
      <c r="I9041" t="s">
        <v>46</v>
      </c>
      <c r="J9041" s="1">
        <v>44671</v>
      </c>
      <c r="K9041" t="b">
        <v>0</v>
      </c>
      <c r="L9041" t="s">
        <v>30</v>
      </c>
      <c r="M9041">
        <v>4</v>
      </c>
      <c r="N9041">
        <f>G9041/SUMIF(B:B,B9041,G:G)*100</f>
        <v>0.14827588985680096</v>
      </c>
      <c r="Q9041">
        <f>VLOOKUP(C9041, Categories_Pivot_Table!A:B, 2, FALSE)</f>
        <v>23.146341463414632</v>
      </c>
      <c r="T9041">
        <f t="shared" si="142"/>
        <v>2022</v>
      </c>
    </row>
    <row r="9042" spans="1:20" x14ac:dyDescent="0.2">
      <c r="A9042" t="s">
        <v>9299</v>
      </c>
      <c r="B9042" t="s">
        <v>32</v>
      </c>
      <c r="C9042" t="s">
        <v>38</v>
      </c>
      <c r="D9042" t="s">
        <v>264</v>
      </c>
      <c r="E9042">
        <v>39.5</v>
      </c>
      <c r="F9042">
        <v>9</v>
      </c>
      <c r="G9042">
        <v>355.5</v>
      </c>
      <c r="H9042" t="s">
        <v>29</v>
      </c>
      <c r="I9042" t="s">
        <v>18</v>
      </c>
      <c r="J9042" s="1">
        <v>45247</v>
      </c>
      <c r="K9042" t="b">
        <v>0</v>
      </c>
      <c r="L9042" t="s">
        <v>65</v>
      </c>
      <c r="M9042">
        <v>11</v>
      </c>
      <c r="N9042">
        <f>G9042/SUMIF(B:B,B9042,G:G)*100</f>
        <v>0.60631902102076496</v>
      </c>
      <c r="Q9042">
        <f>VLOOKUP(C9042, Categories_Pivot_Table!A:B, 2, FALSE)</f>
        <v>23.088790931989923</v>
      </c>
      <c r="T9042">
        <f t="shared" si="142"/>
        <v>2023</v>
      </c>
    </row>
    <row r="9043" spans="1:20" x14ac:dyDescent="0.2">
      <c r="A9043" t="s">
        <v>9300</v>
      </c>
      <c r="B9043" t="s">
        <v>37</v>
      </c>
      <c r="C9043" t="s">
        <v>27</v>
      </c>
      <c r="D9043" t="s">
        <v>1132</v>
      </c>
      <c r="E9043">
        <v>9.5</v>
      </c>
      <c r="F9043">
        <v>4</v>
      </c>
      <c r="G9043">
        <v>38</v>
      </c>
      <c r="H9043" t="s">
        <v>29</v>
      </c>
      <c r="I9043" t="s">
        <v>46</v>
      </c>
      <c r="J9043" s="1">
        <v>44604</v>
      </c>
      <c r="K9043" t="b">
        <v>0</v>
      </c>
      <c r="L9043" t="s">
        <v>35</v>
      </c>
      <c r="M9043">
        <v>2</v>
      </c>
      <c r="N9043">
        <f>G9043/SUMIF(B:B,B9043,G:G)*100</f>
        <v>5.6738012228534744E-2</v>
      </c>
      <c r="Q9043">
        <f>VLOOKUP(C9043, Categories_Pivot_Table!A:B, 2, FALSE)</f>
        <v>25.013711734693878</v>
      </c>
      <c r="T9043">
        <f t="shared" si="142"/>
        <v>2022</v>
      </c>
    </row>
    <row r="9044" spans="1:20" x14ac:dyDescent="0.2">
      <c r="A9044" t="s">
        <v>9301</v>
      </c>
      <c r="B9044" t="s">
        <v>51</v>
      </c>
      <c r="C9044" t="s">
        <v>74</v>
      </c>
      <c r="D9044" t="s">
        <v>374</v>
      </c>
      <c r="E9044">
        <v>29</v>
      </c>
      <c r="F9044">
        <v>7</v>
      </c>
      <c r="G9044">
        <v>203</v>
      </c>
      <c r="H9044" t="s">
        <v>56</v>
      </c>
      <c r="I9044" t="s">
        <v>18</v>
      </c>
      <c r="J9044" s="1">
        <v>45491</v>
      </c>
      <c r="K9044" t="b">
        <v>0</v>
      </c>
      <c r="L9044" t="s">
        <v>42</v>
      </c>
      <c r="M9044">
        <v>7</v>
      </c>
      <c r="N9044">
        <f>G9044/SUMIF(B:B,B9044,G:G)*100</f>
        <v>0.31469452927589253</v>
      </c>
      <c r="Q9044">
        <f>VLOOKUP(C9044, Categories_Pivot_Table!A:B, 2, FALSE)</f>
        <v>24.317096165933375</v>
      </c>
      <c r="T9044">
        <f t="shared" si="142"/>
        <v>2024</v>
      </c>
    </row>
    <row r="9045" spans="1:20" x14ac:dyDescent="0.2">
      <c r="A9045" t="s">
        <v>9302</v>
      </c>
      <c r="B9045" t="s">
        <v>44</v>
      </c>
      <c r="C9045" t="s">
        <v>22</v>
      </c>
      <c r="D9045" t="s">
        <v>283</v>
      </c>
      <c r="E9045">
        <v>8</v>
      </c>
      <c r="F9045">
        <v>8</v>
      </c>
      <c r="G9045">
        <v>64</v>
      </c>
      <c r="H9045" t="s">
        <v>17</v>
      </c>
      <c r="I9045" t="s">
        <v>18</v>
      </c>
      <c r="J9045" s="1">
        <v>44927</v>
      </c>
      <c r="K9045" t="b">
        <v>1</v>
      </c>
      <c r="L9045" t="s">
        <v>24</v>
      </c>
      <c r="M9045">
        <v>1</v>
      </c>
      <c r="N9045">
        <f>G9045/SUMIF(B:B,B9045,G:G)*100</f>
        <v>0.10544612773809817</v>
      </c>
      <c r="Q9045">
        <f>VLOOKUP(C9045, Categories_Pivot_Table!A:B, 2, FALSE)</f>
        <v>21.505681818181817</v>
      </c>
      <c r="T9045">
        <f t="shared" si="142"/>
        <v>2023</v>
      </c>
    </row>
    <row r="9046" spans="1:20" x14ac:dyDescent="0.2">
      <c r="A9046" t="s">
        <v>9303</v>
      </c>
      <c r="B9046" t="s">
        <v>73</v>
      </c>
      <c r="C9046" t="s">
        <v>33</v>
      </c>
      <c r="D9046" t="s">
        <v>41</v>
      </c>
      <c r="E9046">
        <v>23</v>
      </c>
      <c r="F9046">
        <v>4</v>
      </c>
      <c r="G9046">
        <v>98</v>
      </c>
      <c r="H9046" t="s">
        <v>56</v>
      </c>
      <c r="I9046" t="s">
        <v>46</v>
      </c>
      <c r="J9046" s="1">
        <v>45230</v>
      </c>
      <c r="K9046" t="b">
        <v>0</v>
      </c>
      <c r="L9046" t="s">
        <v>49</v>
      </c>
      <c r="M9046">
        <v>10</v>
      </c>
      <c r="N9046">
        <f>G9046/SUMIF(B:B,B9046,G:G)*100</f>
        <v>0.16930266306178682</v>
      </c>
      <c r="Q9046">
        <f>VLOOKUP(C9046, Categories_Pivot_Table!A:B, 2, FALSE)</f>
        <v>23.300574345883856</v>
      </c>
      <c r="T9046">
        <f t="shared" si="142"/>
        <v>2023</v>
      </c>
    </row>
    <row r="9047" spans="1:20" x14ac:dyDescent="0.2">
      <c r="A9047" t="s">
        <v>9304</v>
      </c>
      <c r="B9047" t="s">
        <v>95</v>
      </c>
      <c r="C9047" t="s">
        <v>22</v>
      </c>
      <c r="D9047" t="s">
        <v>283</v>
      </c>
      <c r="E9047">
        <v>8</v>
      </c>
      <c r="F9047">
        <v>6</v>
      </c>
      <c r="G9047">
        <v>48</v>
      </c>
      <c r="H9047" t="s">
        <v>56</v>
      </c>
      <c r="I9047" t="s">
        <v>46</v>
      </c>
      <c r="J9047" s="1">
        <v>44771</v>
      </c>
      <c r="K9047" t="b">
        <v>1</v>
      </c>
      <c r="L9047" t="s">
        <v>65</v>
      </c>
      <c r="M9047">
        <v>7</v>
      </c>
      <c r="N9047">
        <f>G9047/SUMIF(B:B,B9047,G:G)*100</f>
        <v>7.1267900492193934E-2</v>
      </c>
      <c r="Q9047">
        <f>VLOOKUP(C9047, Categories_Pivot_Table!A:B, 2, FALSE)</f>
        <v>21.505681818181817</v>
      </c>
      <c r="T9047">
        <f t="shared" si="142"/>
        <v>2022</v>
      </c>
    </row>
    <row r="9048" spans="1:20" x14ac:dyDescent="0.2">
      <c r="A9048" t="s">
        <v>9305</v>
      </c>
      <c r="B9048" t="s">
        <v>47</v>
      </c>
      <c r="C9048" t="s">
        <v>22</v>
      </c>
      <c r="D9048" t="s">
        <v>849</v>
      </c>
      <c r="E9048">
        <v>33.5</v>
      </c>
      <c r="F9048">
        <v>5</v>
      </c>
      <c r="G9048">
        <v>167.5</v>
      </c>
      <c r="H9048" t="s">
        <v>29</v>
      </c>
      <c r="I9048" t="s">
        <v>18</v>
      </c>
      <c r="J9048" s="1">
        <v>45599</v>
      </c>
      <c r="K9048" t="b">
        <v>1</v>
      </c>
      <c r="L9048" t="s">
        <v>24</v>
      </c>
      <c r="M9048">
        <v>11</v>
      </c>
      <c r="N9048">
        <f>G9048/SUMIF(B:B,B9048,G:G)*100</f>
        <v>0.26615607074190012</v>
      </c>
      <c r="Q9048">
        <f>VLOOKUP(C9048, Categories_Pivot_Table!A:B, 2, FALSE)</f>
        <v>21.505681818181817</v>
      </c>
      <c r="T9048">
        <f t="shared" si="142"/>
        <v>2024</v>
      </c>
    </row>
    <row r="9049" spans="1:20" x14ac:dyDescent="0.2">
      <c r="A9049" t="s">
        <v>9306</v>
      </c>
      <c r="B9049" t="s">
        <v>121</v>
      </c>
      <c r="C9049" t="s">
        <v>48</v>
      </c>
      <c r="D9049" t="s">
        <v>294</v>
      </c>
      <c r="E9049">
        <v>6.5</v>
      </c>
      <c r="F9049">
        <v>5</v>
      </c>
      <c r="G9049">
        <v>32.5</v>
      </c>
      <c r="H9049" t="s">
        <v>56</v>
      </c>
      <c r="I9049" t="s">
        <v>18</v>
      </c>
      <c r="J9049" s="1">
        <v>44804</v>
      </c>
      <c r="K9049" t="b">
        <v>0</v>
      </c>
      <c r="L9049" t="s">
        <v>30</v>
      </c>
      <c r="M9049">
        <v>8</v>
      </c>
      <c r="N9049">
        <f>G9049/SUMIF(B:B,B9049,G:G)*100</f>
        <v>4.9564972052981139E-2</v>
      </c>
      <c r="Q9049">
        <f>VLOOKUP(C9049, Categories_Pivot_Table!A:B, 2, FALSE)</f>
        <v>23.348837209302324</v>
      </c>
      <c r="T9049">
        <f t="shared" si="142"/>
        <v>2022</v>
      </c>
    </row>
    <row r="9050" spans="1:20" x14ac:dyDescent="0.2">
      <c r="A9050" t="s">
        <v>9307</v>
      </c>
      <c r="B9050" t="s">
        <v>37</v>
      </c>
      <c r="C9050" t="s">
        <v>135</v>
      </c>
      <c r="D9050" t="s">
        <v>507</v>
      </c>
      <c r="E9050">
        <v>29</v>
      </c>
      <c r="F9050">
        <v>5</v>
      </c>
      <c r="G9050">
        <v>145</v>
      </c>
      <c r="H9050" t="s">
        <v>29</v>
      </c>
      <c r="I9050" t="s">
        <v>46</v>
      </c>
      <c r="J9050" s="1">
        <v>45025</v>
      </c>
      <c r="K9050" t="b">
        <v>1</v>
      </c>
      <c r="L9050" t="s">
        <v>24</v>
      </c>
      <c r="M9050">
        <v>4</v>
      </c>
      <c r="N9050">
        <f>G9050/SUMIF(B:B,B9050,G:G)*100</f>
        <v>0.21650030981940888</v>
      </c>
      <c r="Q9050">
        <f>VLOOKUP(C9050, Categories_Pivot_Table!A:B, 2, FALSE)</f>
        <v>23.146341463414632</v>
      </c>
      <c r="T9050">
        <f t="shared" si="142"/>
        <v>2023</v>
      </c>
    </row>
    <row r="9051" spans="1:20" x14ac:dyDescent="0.2">
      <c r="A9051" t="s">
        <v>9308</v>
      </c>
      <c r="B9051" t="s">
        <v>87</v>
      </c>
      <c r="C9051" t="s">
        <v>15</v>
      </c>
      <c r="D9051" t="s">
        <v>171</v>
      </c>
      <c r="E9051">
        <v>21.5</v>
      </c>
      <c r="F9051">
        <v>2</v>
      </c>
      <c r="G9051">
        <v>43</v>
      </c>
      <c r="H9051" t="s">
        <v>17</v>
      </c>
      <c r="I9051" t="s">
        <v>46</v>
      </c>
      <c r="J9051" s="1">
        <v>44679</v>
      </c>
      <c r="K9051" t="b">
        <v>0</v>
      </c>
      <c r="L9051" t="s">
        <v>42</v>
      </c>
      <c r="M9051">
        <v>4</v>
      </c>
      <c r="N9051">
        <f>G9051/SUMIF(B:B,B9051,G:G)*100</f>
        <v>6.6116210772329598E-2</v>
      </c>
      <c r="Q9051">
        <f>VLOOKUP(C9051, Categories_Pivot_Table!A:B, 2, FALSE)</f>
        <v>23.063808900523561</v>
      </c>
      <c r="T9051">
        <f t="shared" si="142"/>
        <v>2022</v>
      </c>
    </row>
    <row r="9052" spans="1:20" x14ac:dyDescent="0.2">
      <c r="A9052" t="s">
        <v>9309</v>
      </c>
      <c r="B9052" t="s">
        <v>113</v>
      </c>
      <c r="C9052" t="s">
        <v>15</v>
      </c>
      <c r="D9052" t="s">
        <v>570</v>
      </c>
      <c r="E9052">
        <v>6.5</v>
      </c>
      <c r="F9052">
        <v>4</v>
      </c>
      <c r="G9052">
        <v>26</v>
      </c>
      <c r="H9052" t="s">
        <v>17</v>
      </c>
      <c r="I9052" t="s">
        <v>18</v>
      </c>
      <c r="J9052" s="1">
        <v>45007</v>
      </c>
      <c r="K9052" t="b">
        <v>0</v>
      </c>
      <c r="L9052" t="s">
        <v>30</v>
      </c>
      <c r="M9052">
        <v>3</v>
      </c>
      <c r="N9052">
        <f>G9052/SUMIF(B:B,B9052,G:G)*100</f>
        <v>4.2810333755948164E-2</v>
      </c>
      <c r="Q9052">
        <f>VLOOKUP(C9052, Categories_Pivot_Table!A:B, 2, FALSE)</f>
        <v>23.063808900523561</v>
      </c>
      <c r="T9052">
        <f t="shared" si="142"/>
        <v>2023</v>
      </c>
    </row>
    <row r="9053" spans="1:20" x14ac:dyDescent="0.2">
      <c r="A9053" t="s">
        <v>9310</v>
      </c>
      <c r="B9053" t="s">
        <v>14</v>
      </c>
      <c r="C9053" t="s">
        <v>48</v>
      </c>
      <c r="D9053" t="s">
        <v>655</v>
      </c>
      <c r="E9053">
        <v>12.5</v>
      </c>
      <c r="F9053">
        <v>7</v>
      </c>
      <c r="G9053">
        <v>87.5</v>
      </c>
      <c r="H9053" t="s">
        <v>56</v>
      </c>
      <c r="I9053" t="s">
        <v>46</v>
      </c>
      <c r="J9053" s="1">
        <v>45092</v>
      </c>
      <c r="K9053" t="b">
        <v>0</v>
      </c>
      <c r="L9053" t="s">
        <v>42</v>
      </c>
      <c r="M9053">
        <v>6</v>
      </c>
      <c r="N9053">
        <f>G9053/SUMIF(B:B,B9053,G:G)*100</f>
        <v>0.14245362117105018</v>
      </c>
      <c r="Q9053">
        <f>VLOOKUP(C9053, Categories_Pivot_Table!A:B, 2, FALSE)</f>
        <v>23.348837209302324</v>
      </c>
      <c r="T9053">
        <f t="shared" si="142"/>
        <v>2023</v>
      </c>
    </row>
    <row r="9054" spans="1:20" x14ac:dyDescent="0.2">
      <c r="A9054" t="s">
        <v>9311</v>
      </c>
      <c r="B9054" t="s">
        <v>118</v>
      </c>
      <c r="C9054" t="s">
        <v>38</v>
      </c>
      <c r="D9054" t="s">
        <v>473</v>
      </c>
      <c r="E9054">
        <v>23</v>
      </c>
      <c r="F9054">
        <v>5</v>
      </c>
      <c r="G9054">
        <v>115</v>
      </c>
      <c r="H9054" t="s">
        <v>29</v>
      </c>
      <c r="I9054" t="s">
        <v>18</v>
      </c>
      <c r="J9054" s="1">
        <v>44868</v>
      </c>
      <c r="K9054" t="b">
        <v>0</v>
      </c>
      <c r="L9054" t="s">
        <v>42</v>
      </c>
      <c r="M9054">
        <v>11</v>
      </c>
      <c r="N9054">
        <f>G9054/SUMIF(B:B,B9054,G:G)*100</f>
        <v>0.18915407010214319</v>
      </c>
      <c r="Q9054">
        <f>VLOOKUP(C9054, Categories_Pivot_Table!A:B, 2, FALSE)</f>
        <v>23.088790931989923</v>
      </c>
      <c r="T9054">
        <f t="shared" si="142"/>
        <v>2022</v>
      </c>
    </row>
    <row r="9055" spans="1:20" x14ac:dyDescent="0.2">
      <c r="A9055" t="s">
        <v>9312</v>
      </c>
      <c r="B9055" t="s">
        <v>113</v>
      </c>
      <c r="C9055" t="s">
        <v>74</v>
      </c>
      <c r="D9055" t="s">
        <v>374</v>
      </c>
      <c r="E9055">
        <v>29</v>
      </c>
      <c r="F9055">
        <v>7</v>
      </c>
      <c r="G9055">
        <v>203</v>
      </c>
      <c r="H9055" t="s">
        <v>29</v>
      </c>
      <c r="I9055" t="s">
        <v>46</v>
      </c>
      <c r="J9055" s="1">
        <v>45595</v>
      </c>
      <c r="K9055" t="b">
        <v>1</v>
      </c>
      <c r="L9055" t="s">
        <v>30</v>
      </c>
      <c r="M9055">
        <v>10</v>
      </c>
      <c r="N9055">
        <f>G9055/SUMIF(B:B,B9055,G:G)*100</f>
        <v>0.33424991355605682</v>
      </c>
      <c r="Q9055">
        <f>VLOOKUP(C9055, Categories_Pivot_Table!A:B, 2, FALSE)</f>
        <v>24.317096165933375</v>
      </c>
      <c r="T9055">
        <f t="shared" si="142"/>
        <v>2024</v>
      </c>
    </row>
    <row r="9056" spans="1:20" x14ac:dyDescent="0.2">
      <c r="A9056" t="s">
        <v>9313</v>
      </c>
      <c r="B9056" t="s">
        <v>87</v>
      </c>
      <c r="C9056" t="s">
        <v>48</v>
      </c>
      <c r="D9056" t="s">
        <v>302</v>
      </c>
      <c r="E9056">
        <v>15.5</v>
      </c>
      <c r="F9056">
        <v>2</v>
      </c>
      <c r="G9056">
        <v>31</v>
      </c>
      <c r="H9056" t="s">
        <v>56</v>
      </c>
      <c r="I9056" t="s">
        <v>18</v>
      </c>
      <c r="J9056" s="1">
        <v>45617</v>
      </c>
      <c r="K9056" t="b">
        <v>1</v>
      </c>
      <c r="L9056" t="s">
        <v>42</v>
      </c>
      <c r="M9056">
        <v>11</v>
      </c>
      <c r="N9056">
        <f>G9056/SUMIF(B:B,B9056,G:G)*100</f>
        <v>4.766517520795855E-2</v>
      </c>
      <c r="Q9056">
        <f>VLOOKUP(C9056, Categories_Pivot_Table!A:B, 2, FALSE)</f>
        <v>23.348837209302324</v>
      </c>
      <c r="T9056">
        <f t="shared" si="142"/>
        <v>2024</v>
      </c>
    </row>
    <row r="9057" spans="1:20" x14ac:dyDescent="0.2">
      <c r="A9057" t="s">
        <v>9314</v>
      </c>
      <c r="B9057" t="s">
        <v>90</v>
      </c>
      <c r="C9057" t="s">
        <v>38</v>
      </c>
      <c r="D9057" t="s">
        <v>362</v>
      </c>
      <c r="E9057">
        <v>41</v>
      </c>
      <c r="F9057">
        <v>1</v>
      </c>
      <c r="G9057">
        <v>41</v>
      </c>
      <c r="H9057" t="s">
        <v>17</v>
      </c>
      <c r="I9057" t="s">
        <v>18</v>
      </c>
      <c r="J9057" s="1">
        <v>44582</v>
      </c>
      <c r="K9057" t="b">
        <v>0</v>
      </c>
      <c r="L9057" t="s">
        <v>65</v>
      </c>
      <c r="M9057">
        <v>1</v>
      </c>
      <c r="N9057">
        <f>G9057/SUMIF(B:B,B9057,G:G)*100</f>
        <v>6.932467620303677E-2</v>
      </c>
      <c r="Q9057">
        <f>VLOOKUP(C9057, Categories_Pivot_Table!A:B, 2, FALSE)</f>
        <v>23.088790931989923</v>
      </c>
      <c r="T9057">
        <f t="shared" si="142"/>
        <v>2022</v>
      </c>
    </row>
    <row r="9058" spans="1:20" x14ac:dyDescent="0.2">
      <c r="A9058" t="s">
        <v>9315</v>
      </c>
      <c r="B9058" t="s">
        <v>71</v>
      </c>
      <c r="C9058" t="s">
        <v>15</v>
      </c>
      <c r="D9058" t="s">
        <v>171</v>
      </c>
      <c r="E9058">
        <v>21.5</v>
      </c>
      <c r="F9058">
        <v>7</v>
      </c>
      <c r="G9058">
        <v>150.5</v>
      </c>
      <c r="H9058" t="s">
        <v>17</v>
      </c>
      <c r="I9058" t="s">
        <v>18</v>
      </c>
      <c r="J9058" s="1">
        <v>44766</v>
      </c>
      <c r="K9058" t="b">
        <v>0</v>
      </c>
      <c r="L9058" t="s">
        <v>24</v>
      </c>
      <c r="M9058">
        <v>7</v>
      </c>
      <c r="N9058">
        <f>G9058/SUMIF(B:B,B9058,G:G)*100</f>
        <v>0.23844417158474274</v>
      </c>
      <c r="Q9058">
        <f>VLOOKUP(C9058, Categories_Pivot_Table!A:B, 2, FALSE)</f>
        <v>23.063808900523561</v>
      </c>
      <c r="T9058">
        <f t="shared" si="142"/>
        <v>2022</v>
      </c>
    </row>
    <row r="9059" spans="1:20" x14ac:dyDescent="0.2">
      <c r="A9059" t="s">
        <v>9316</v>
      </c>
      <c r="B9059" t="s">
        <v>173</v>
      </c>
      <c r="C9059" t="s">
        <v>48</v>
      </c>
      <c r="D9059" t="s">
        <v>151</v>
      </c>
      <c r="E9059">
        <v>14</v>
      </c>
      <c r="F9059">
        <v>7</v>
      </c>
      <c r="G9059">
        <v>98</v>
      </c>
      <c r="H9059" t="s">
        <v>29</v>
      </c>
      <c r="I9059" t="s">
        <v>46</v>
      </c>
      <c r="J9059" s="1">
        <v>45326</v>
      </c>
      <c r="K9059" t="b">
        <v>0</v>
      </c>
      <c r="L9059" t="s">
        <v>24</v>
      </c>
      <c r="M9059">
        <v>2</v>
      </c>
      <c r="N9059">
        <f>G9059/SUMIF(B:B,B9059,G:G)*100</f>
        <v>0.16115505418427589</v>
      </c>
      <c r="Q9059">
        <f>VLOOKUP(C9059, Categories_Pivot_Table!A:B, 2, FALSE)</f>
        <v>23.348837209302324</v>
      </c>
      <c r="T9059">
        <f t="shared" si="142"/>
        <v>2024</v>
      </c>
    </row>
    <row r="9060" spans="1:20" x14ac:dyDescent="0.2">
      <c r="A9060" t="s">
        <v>9317</v>
      </c>
      <c r="B9060" t="s">
        <v>121</v>
      </c>
      <c r="C9060" t="s">
        <v>38</v>
      </c>
      <c r="D9060" t="s">
        <v>207</v>
      </c>
      <c r="E9060">
        <v>9.5</v>
      </c>
      <c r="F9060">
        <v>10</v>
      </c>
      <c r="G9060">
        <v>95</v>
      </c>
      <c r="H9060" t="s">
        <v>17</v>
      </c>
      <c r="I9060" t="s">
        <v>18</v>
      </c>
      <c r="J9060" s="1">
        <v>44762</v>
      </c>
      <c r="K9060" t="b">
        <v>0</v>
      </c>
      <c r="L9060" t="s">
        <v>30</v>
      </c>
      <c r="M9060">
        <v>7</v>
      </c>
      <c r="N9060">
        <f>G9060/SUMIF(B:B,B9060,G:G)*100</f>
        <v>0.1448822260010218</v>
      </c>
      <c r="Q9060">
        <f>VLOOKUP(C9060, Categories_Pivot_Table!A:B, 2, FALSE)</f>
        <v>23.088790931989923</v>
      </c>
      <c r="T9060">
        <f t="shared" si="142"/>
        <v>2022</v>
      </c>
    </row>
    <row r="9061" spans="1:20" x14ac:dyDescent="0.2">
      <c r="A9061" t="s">
        <v>9318</v>
      </c>
      <c r="B9061" t="s">
        <v>113</v>
      </c>
      <c r="C9061" t="s">
        <v>135</v>
      </c>
      <c r="D9061" t="s">
        <v>290</v>
      </c>
      <c r="E9061">
        <v>23</v>
      </c>
      <c r="F9061">
        <v>6</v>
      </c>
      <c r="G9061">
        <v>138</v>
      </c>
      <c r="H9061" t="s">
        <v>56</v>
      </c>
      <c r="I9061" t="s">
        <v>18</v>
      </c>
      <c r="J9061" s="1">
        <v>44878</v>
      </c>
      <c r="K9061" t="b">
        <v>1</v>
      </c>
      <c r="L9061" t="s">
        <v>24</v>
      </c>
      <c r="M9061">
        <v>11</v>
      </c>
      <c r="N9061">
        <f>G9061/SUMIF(B:B,B9061,G:G)*100</f>
        <v>0.22722407916618642</v>
      </c>
      <c r="Q9061">
        <f>VLOOKUP(C9061, Categories_Pivot_Table!A:B, 2, FALSE)</f>
        <v>23.146341463414632</v>
      </c>
      <c r="T9061">
        <f t="shared" si="142"/>
        <v>2022</v>
      </c>
    </row>
    <row r="9062" spans="1:20" x14ac:dyDescent="0.2">
      <c r="A9062" t="s">
        <v>9319</v>
      </c>
      <c r="B9062" t="s">
        <v>121</v>
      </c>
      <c r="C9062" t="s">
        <v>135</v>
      </c>
      <c r="D9062" t="s">
        <v>358</v>
      </c>
      <c r="E9062">
        <v>32</v>
      </c>
      <c r="F9062">
        <v>7</v>
      </c>
      <c r="G9062">
        <v>224</v>
      </c>
      <c r="H9062" t="s">
        <v>29</v>
      </c>
      <c r="I9062" t="s">
        <v>18</v>
      </c>
      <c r="J9062" s="1">
        <v>45595</v>
      </c>
      <c r="K9062" t="b">
        <v>0</v>
      </c>
      <c r="L9062" t="s">
        <v>30</v>
      </c>
      <c r="M9062">
        <v>10</v>
      </c>
      <c r="N9062">
        <f>G9062/SUMIF(B:B,B9062,G:G)*100</f>
        <v>0.34161703814977767</v>
      </c>
      <c r="Q9062">
        <f>VLOOKUP(C9062, Categories_Pivot_Table!A:B, 2, FALSE)</f>
        <v>23.146341463414632</v>
      </c>
      <c r="T9062">
        <f t="shared" si="142"/>
        <v>2024</v>
      </c>
    </row>
    <row r="9063" spans="1:20" x14ac:dyDescent="0.2">
      <c r="A9063" t="s">
        <v>9320</v>
      </c>
      <c r="B9063" t="s">
        <v>128</v>
      </c>
      <c r="C9063" t="s">
        <v>135</v>
      </c>
      <c r="D9063" t="s">
        <v>436</v>
      </c>
      <c r="E9063">
        <v>5</v>
      </c>
      <c r="F9063">
        <v>4</v>
      </c>
      <c r="G9063">
        <v>20</v>
      </c>
      <c r="H9063" t="s">
        <v>56</v>
      </c>
      <c r="I9063" t="s">
        <v>46</v>
      </c>
      <c r="J9063" s="1">
        <v>45655</v>
      </c>
      <c r="K9063" t="b">
        <v>0</v>
      </c>
      <c r="L9063" t="s">
        <v>24</v>
      </c>
      <c r="M9063">
        <v>12</v>
      </c>
      <c r="N9063">
        <f>G9063/SUMIF(B:B,B9063,G:G)*100</f>
        <v>2.9217553906386959E-2</v>
      </c>
      <c r="Q9063">
        <f>VLOOKUP(C9063, Categories_Pivot_Table!A:B, 2, FALSE)</f>
        <v>23.146341463414632</v>
      </c>
      <c r="T9063">
        <f t="shared" si="142"/>
        <v>2024</v>
      </c>
    </row>
    <row r="9064" spans="1:20" x14ac:dyDescent="0.2">
      <c r="A9064" t="s">
        <v>9321</v>
      </c>
      <c r="B9064" t="s">
        <v>21</v>
      </c>
      <c r="C9064" t="s">
        <v>15</v>
      </c>
      <c r="D9064" t="s">
        <v>570</v>
      </c>
      <c r="E9064">
        <v>6.5</v>
      </c>
      <c r="F9064">
        <v>7</v>
      </c>
      <c r="G9064">
        <v>45.5</v>
      </c>
      <c r="H9064" t="s">
        <v>29</v>
      </c>
      <c r="I9064" t="s">
        <v>46</v>
      </c>
      <c r="J9064" s="1">
        <v>45473</v>
      </c>
      <c r="K9064" t="b">
        <v>0</v>
      </c>
      <c r="L9064" t="s">
        <v>24</v>
      </c>
      <c r="M9064">
        <v>6</v>
      </c>
      <c r="N9064">
        <f>G9064/SUMIF(B:B,B9064,G:G)*100</f>
        <v>7.3705098610942377E-2</v>
      </c>
      <c r="Q9064">
        <f>VLOOKUP(C9064, Categories_Pivot_Table!A:B, 2, FALSE)</f>
        <v>23.063808900523561</v>
      </c>
      <c r="T9064">
        <f t="shared" si="142"/>
        <v>2024</v>
      </c>
    </row>
    <row r="9065" spans="1:20" x14ac:dyDescent="0.2">
      <c r="A9065" t="s">
        <v>9322</v>
      </c>
      <c r="B9065" t="s">
        <v>71</v>
      </c>
      <c r="C9065" t="s">
        <v>135</v>
      </c>
      <c r="D9065" t="s">
        <v>41</v>
      </c>
      <c r="E9065">
        <v>23</v>
      </c>
      <c r="F9065">
        <v>1</v>
      </c>
      <c r="G9065">
        <v>26</v>
      </c>
      <c r="H9065" t="s">
        <v>56</v>
      </c>
      <c r="I9065" t="s">
        <v>18</v>
      </c>
      <c r="J9065" s="1">
        <v>45025</v>
      </c>
      <c r="K9065" t="b">
        <v>1</v>
      </c>
      <c r="L9065" t="s">
        <v>24</v>
      </c>
      <c r="M9065">
        <v>4</v>
      </c>
      <c r="N9065">
        <f>G9065/SUMIF(B:B,B9065,G:G)*100</f>
        <v>4.1193013031251238E-2</v>
      </c>
      <c r="Q9065">
        <f>VLOOKUP(C9065, Categories_Pivot_Table!A:B, 2, FALSE)</f>
        <v>23.146341463414632</v>
      </c>
      <c r="T9065">
        <f t="shared" si="142"/>
        <v>2023</v>
      </c>
    </row>
    <row r="9066" spans="1:20" x14ac:dyDescent="0.2">
      <c r="A9066" t="s">
        <v>9323</v>
      </c>
      <c r="B9066" t="s">
        <v>113</v>
      </c>
      <c r="C9066" t="s">
        <v>15</v>
      </c>
      <c r="D9066" t="s">
        <v>494</v>
      </c>
      <c r="E9066">
        <v>33.5</v>
      </c>
      <c r="F9066">
        <v>8</v>
      </c>
      <c r="G9066">
        <v>268</v>
      </c>
      <c r="H9066" t="s">
        <v>17</v>
      </c>
      <c r="I9066" t="s">
        <v>46</v>
      </c>
      <c r="J9066" s="1">
        <v>44607</v>
      </c>
      <c r="K9066" t="b">
        <v>0</v>
      </c>
      <c r="L9066" t="s">
        <v>49</v>
      </c>
      <c r="M9066">
        <v>2</v>
      </c>
      <c r="N9066">
        <f>G9066/SUMIF(B:B,B9066,G:G)*100</f>
        <v>0.44127574794592722</v>
      </c>
      <c r="Q9066">
        <f>VLOOKUP(C9066, Categories_Pivot_Table!A:B, 2, FALSE)</f>
        <v>23.063808900523561</v>
      </c>
      <c r="T9066">
        <f t="shared" si="142"/>
        <v>2022</v>
      </c>
    </row>
    <row r="9067" spans="1:20" x14ac:dyDescent="0.2">
      <c r="A9067" t="s">
        <v>9324</v>
      </c>
      <c r="B9067" t="s">
        <v>106</v>
      </c>
      <c r="C9067" t="s">
        <v>15</v>
      </c>
      <c r="D9067" t="s">
        <v>639</v>
      </c>
      <c r="E9067">
        <v>11</v>
      </c>
      <c r="F9067">
        <v>4</v>
      </c>
      <c r="G9067">
        <v>44</v>
      </c>
      <c r="H9067" t="s">
        <v>17</v>
      </c>
      <c r="I9067" t="s">
        <v>18</v>
      </c>
      <c r="J9067" s="1">
        <v>44809</v>
      </c>
      <c r="K9067" t="b">
        <v>0</v>
      </c>
      <c r="L9067" t="s">
        <v>19</v>
      </c>
      <c r="M9067">
        <v>9</v>
      </c>
      <c r="N9067">
        <f>G9067/SUMIF(B:B,B9067,G:G)*100</f>
        <v>7.1707953063885263E-2</v>
      </c>
      <c r="Q9067">
        <f>VLOOKUP(C9067, Categories_Pivot_Table!A:B, 2, FALSE)</f>
        <v>23.063808900523561</v>
      </c>
      <c r="T9067">
        <f t="shared" si="142"/>
        <v>2022</v>
      </c>
    </row>
    <row r="9068" spans="1:20" x14ac:dyDescent="0.2">
      <c r="A9068" t="s">
        <v>9325</v>
      </c>
      <c r="B9068" t="s">
        <v>106</v>
      </c>
      <c r="C9068" t="s">
        <v>15</v>
      </c>
      <c r="D9068" t="s">
        <v>41</v>
      </c>
      <c r="E9068">
        <v>23</v>
      </c>
      <c r="F9068">
        <v>7</v>
      </c>
      <c r="G9068">
        <v>161</v>
      </c>
      <c r="H9068" t="s">
        <v>56</v>
      </c>
      <c r="I9068" t="s">
        <v>18</v>
      </c>
      <c r="J9068" s="1">
        <v>45284</v>
      </c>
      <c r="K9068" t="b">
        <v>1</v>
      </c>
      <c r="L9068" t="s">
        <v>24</v>
      </c>
      <c r="M9068">
        <v>12</v>
      </c>
      <c r="N9068">
        <f>G9068/SUMIF(B:B,B9068,G:G)*100</f>
        <v>0.26238591916558018</v>
      </c>
      <c r="Q9068">
        <f>VLOOKUP(C9068, Categories_Pivot_Table!A:B, 2, FALSE)</f>
        <v>23.063808900523561</v>
      </c>
      <c r="T9068">
        <f t="shared" si="142"/>
        <v>2023</v>
      </c>
    </row>
    <row r="9069" spans="1:20" x14ac:dyDescent="0.2">
      <c r="A9069" t="s">
        <v>9326</v>
      </c>
      <c r="B9069" t="s">
        <v>95</v>
      </c>
      <c r="C9069" t="s">
        <v>48</v>
      </c>
      <c r="D9069" t="s">
        <v>339</v>
      </c>
      <c r="E9069">
        <v>29</v>
      </c>
      <c r="F9069">
        <v>3</v>
      </c>
      <c r="G9069">
        <v>87</v>
      </c>
      <c r="H9069" t="s">
        <v>17</v>
      </c>
      <c r="I9069" t="s">
        <v>18</v>
      </c>
      <c r="J9069" s="1">
        <v>45595</v>
      </c>
      <c r="K9069" t="b">
        <v>1</v>
      </c>
      <c r="L9069" t="s">
        <v>30</v>
      </c>
      <c r="M9069">
        <v>10</v>
      </c>
      <c r="N9069">
        <f>G9069/SUMIF(B:B,B9069,G:G)*100</f>
        <v>0.12917306964210151</v>
      </c>
      <c r="Q9069">
        <f>VLOOKUP(C9069, Categories_Pivot_Table!A:B, 2, FALSE)</f>
        <v>23.348837209302324</v>
      </c>
      <c r="T9069">
        <f t="shared" si="142"/>
        <v>2024</v>
      </c>
    </row>
    <row r="9070" spans="1:20" x14ac:dyDescent="0.2">
      <c r="A9070" t="s">
        <v>9327</v>
      </c>
      <c r="B9070" t="s">
        <v>44</v>
      </c>
      <c r="C9070" t="s">
        <v>74</v>
      </c>
      <c r="D9070" t="s">
        <v>415</v>
      </c>
      <c r="E9070">
        <v>41</v>
      </c>
      <c r="F9070">
        <v>6</v>
      </c>
      <c r="G9070">
        <v>246</v>
      </c>
      <c r="H9070" t="s">
        <v>56</v>
      </c>
      <c r="I9070" t="s">
        <v>46</v>
      </c>
      <c r="J9070" s="1">
        <v>45299</v>
      </c>
      <c r="K9070" t="b">
        <v>0</v>
      </c>
      <c r="L9070" t="s">
        <v>19</v>
      </c>
      <c r="M9070">
        <v>1</v>
      </c>
      <c r="N9070">
        <f>G9070/SUMIF(B:B,B9070,G:G)*100</f>
        <v>0.40530855349331485</v>
      </c>
      <c r="Q9070">
        <f>VLOOKUP(C9070, Categories_Pivot_Table!A:B, 2, FALSE)</f>
        <v>24.317096165933375</v>
      </c>
      <c r="T9070">
        <f t="shared" si="142"/>
        <v>2024</v>
      </c>
    </row>
    <row r="9071" spans="1:20" x14ac:dyDescent="0.2">
      <c r="A9071" t="s">
        <v>9328</v>
      </c>
      <c r="B9071" t="s">
        <v>87</v>
      </c>
      <c r="C9071" t="s">
        <v>48</v>
      </c>
      <c r="D9071" t="s">
        <v>294</v>
      </c>
      <c r="E9071">
        <v>6.5</v>
      </c>
      <c r="F9071">
        <v>10</v>
      </c>
      <c r="G9071">
        <v>65</v>
      </c>
      <c r="H9071" t="s">
        <v>17</v>
      </c>
      <c r="I9071" t="s">
        <v>46</v>
      </c>
      <c r="J9071" s="1">
        <v>45091</v>
      </c>
      <c r="K9071" t="b">
        <v>1</v>
      </c>
      <c r="L9071" t="s">
        <v>30</v>
      </c>
      <c r="M9071">
        <v>6</v>
      </c>
      <c r="N9071">
        <f>G9071/SUMIF(B:B,B9071,G:G)*100</f>
        <v>9.994310930700985E-2</v>
      </c>
      <c r="Q9071">
        <f>VLOOKUP(C9071, Categories_Pivot_Table!A:B, 2, FALSE)</f>
        <v>23.348837209302324</v>
      </c>
      <c r="T9071">
        <f t="shared" si="142"/>
        <v>2023</v>
      </c>
    </row>
    <row r="9072" spans="1:20" x14ac:dyDescent="0.2">
      <c r="A9072" t="s">
        <v>9329</v>
      </c>
      <c r="B9072" t="s">
        <v>14</v>
      </c>
      <c r="C9072" t="s">
        <v>48</v>
      </c>
      <c r="D9072" t="s">
        <v>201</v>
      </c>
      <c r="E9072">
        <v>35</v>
      </c>
      <c r="F9072">
        <v>7</v>
      </c>
      <c r="G9072">
        <v>245</v>
      </c>
      <c r="H9072" t="s">
        <v>17</v>
      </c>
      <c r="I9072" t="s">
        <v>18</v>
      </c>
      <c r="J9072" s="1">
        <v>45039</v>
      </c>
      <c r="K9072" t="b">
        <v>1</v>
      </c>
      <c r="L9072" t="s">
        <v>24</v>
      </c>
      <c r="M9072">
        <v>4</v>
      </c>
      <c r="N9072">
        <f>G9072/SUMIF(B:B,B9072,G:G)*100</f>
        <v>0.39887013927894049</v>
      </c>
      <c r="Q9072">
        <f>VLOOKUP(C9072, Categories_Pivot_Table!A:B, 2, FALSE)</f>
        <v>23.348837209302324</v>
      </c>
      <c r="T9072">
        <f t="shared" si="142"/>
        <v>2023</v>
      </c>
    </row>
    <row r="9073" spans="1:20" x14ac:dyDescent="0.2">
      <c r="A9073" t="s">
        <v>9330</v>
      </c>
      <c r="B9073" t="s">
        <v>37</v>
      </c>
      <c r="C9073" t="s">
        <v>33</v>
      </c>
      <c r="D9073" t="s">
        <v>307</v>
      </c>
      <c r="E9073">
        <v>6.5</v>
      </c>
      <c r="F9073">
        <v>2</v>
      </c>
      <c r="G9073">
        <v>13</v>
      </c>
      <c r="H9073" t="s">
        <v>29</v>
      </c>
      <c r="I9073" t="s">
        <v>18</v>
      </c>
      <c r="J9073" s="1">
        <v>45070</v>
      </c>
      <c r="K9073" t="b">
        <v>0</v>
      </c>
      <c r="L9073" t="s">
        <v>30</v>
      </c>
      <c r="M9073">
        <v>5</v>
      </c>
      <c r="N9073">
        <f>G9073/SUMIF(B:B,B9073,G:G)*100</f>
        <v>1.9410372604498728E-2</v>
      </c>
      <c r="Q9073">
        <f>VLOOKUP(C9073, Categories_Pivot_Table!A:B, 2, FALSE)</f>
        <v>23.300574345883856</v>
      </c>
      <c r="T9073">
        <f t="shared" si="142"/>
        <v>2023</v>
      </c>
    </row>
    <row r="9074" spans="1:20" x14ac:dyDescent="0.2">
      <c r="A9074" t="s">
        <v>9331</v>
      </c>
      <c r="B9074" t="s">
        <v>26</v>
      </c>
      <c r="C9074" t="s">
        <v>27</v>
      </c>
      <c r="D9074" t="s">
        <v>305</v>
      </c>
      <c r="E9074">
        <v>23</v>
      </c>
      <c r="F9074">
        <v>8</v>
      </c>
      <c r="G9074">
        <v>184</v>
      </c>
      <c r="H9074" t="s">
        <v>29</v>
      </c>
      <c r="I9074" t="s">
        <v>18</v>
      </c>
      <c r="J9074" s="1">
        <v>44751</v>
      </c>
      <c r="K9074" t="b">
        <v>0</v>
      </c>
      <c r="L9074" t="s">
        <v>35</v>
      </c>
      <c r="M9074">
        <v>7</v>
      </c>
      <c r="N9074">
        <f>G9074/SUMIF(B:B,B9074,G:G)*100</f>
        <v>0.29655177971360192</v>
      </c>
      <c r="Q9074">
        <f>VLOOKUP(C9074, Categories_Pivot_Table!A:B, 2, FALSE)</f>
        <v>25.013711734693878</v>
      </c>
      <c r="T9074">
        <f t="shared" si="142"/>
        <v>2022</v>
      </c>
    </row>
    <row r="9075" spans="1:20" x14ac:dyDescent="0.2">
      <c r="A9075" t="s">
        <v>9332</v>
      </c>
      <c r="B9075" t="s">
        <v>87</v>
      </c>
      <c r="C9075" t="s">
        <v>15</v>
      </c>
      <c r="D9075" t="s">
        <v>69</v>
      </c>
      <c r="E9075">
        <v>29</v>
      </c>
      <c r="F9075">
        <v>9</v>
      </c>
      <c r="G9075">
        <v>261</v>
      </c>
      <c r="H9075" t="s">
        <v>17</v>
      </c>
      <c r="I9075" t="s">
        <v>18</v>
      </c>
      <c r="J9075" s="1">
        <v>44922</v>
      </c>
      <c r="K9075" t="b">
        <v>1</v>
      </c>
      <c r="L9075" t="s">
        <v>49</v>
      </c>
      <c r="M9075">
        <v>12</v>
      </c>
      <c r="N9075">
        <f>G9075/SUMIF(B:B,B9075,G:G)*100</f>
        <v>0.40131002352507039</v>
      </c>
      <c r="Q9075">
        <f>VLOOKUP(C9075, Categories_Pivot_Table!A:B, 2, FALSE)</f>
        <v>23.063808900523561</v>
      </c>
      <c r="T9075">
        <f t="shared" si="142"/>
        <v>2022</v>
      </c>
    </row>
    <row r="9076" spans="1:20" x14ac:dyDescent="0.2">
      <c r="A9076" t="s">
        <v>9333</v>
      </c>
      <c r="B9076" t="s">
        <v>104</v>
      </c>
      <c r="C9076" t="s">
        <v>135</v>
      </c>
      <c r="D9076" t="s">
        <v>422</v>
      </c>
      <c r="E9076">
        <v>17</v>
      </c>
      <c r="F9076">
        <v>10</v>
      </c>
      <c r="G9076">
        <v>170</v>
      </c>
      <c r="H9076" t="s">
        <v>29</v>
      </c>
      <c r="I9076" t="s">
        <v>46</v>
      </c>
      <c r="J9076" s="1">
        <v>45313</v>
      </c>
      <c r="K9076" t="b">
        <v>0</v>
      </c>
      <c r="L9076" t="s">
        <v>19</v>
      </c>
      <c r="M9076">
        <v>1</v>
      </c>
      <c r="N9076">
        <f>G9076/SUMIF(B:B,B9076,G:G)*100</f>
        <v>0.27627451936359348</v>
      </c>
      <c r="Q9076">
        <f>VLOOKUP(C9076, Categories_Pivot_Table!A:B, 2, FALSE)</f>
        <v>23.146341463414632</v>
      </c>
      <c r="T9076">
        <f t="shared" si="142"/>
        <v>2024</v>
      </c>
    </row>
    <row r="9077" spans="1:20" x14ac:dyDescent="0.2">
      <c r="A9077" t="s">
        <v>9334</v>
      </c>
      <c r="B9077" t="s">
        <v>63</v>
      </c>
      <c r="C9077" t="s">
        <v>15</v>
      </c>
      <c r="D9077" t="s">
        <v>69</v>
      </c>
      <c r="E9077">
        <v>29</v>
      </c>
      <c r="F9077">
        <v>3</v>
      </c>
      <c r="G9077">
        <v>87</v>
      </c>
      <c r="H9077" t="s">
        <v>56</v>
      </c>
      <c r="I9077" t="s">
        <v>46</v>
      </c>
      <c r="J9077" s="1">
        <v>44932</v>
      </c>
      <c r="K9077" t="b">
        <v>1</v>
      </c>
      <c r="L9077" t="s">
        <v>65</v>
      </c>
      <c r="M9077">
        <v>1</v>
      </c>
      <c r="N9077">
        <f>G9077/SUMIF(B:B,B9077,G:G)*100</f>
        <v>0.14373513084853293</v>
      </c>
      <c r="Q9077">
        <f>VLOOKUP(C9077, Categories_Pivot_Table!A:B, 2, FALSE)</f>
        <v>23.063808900523561</v>
      </c>
      <c r="T9077">
        <f t="shared" si="142"/>
        <v>2023</v>
      </c>
    </row>
    <row r="9078" spans="1:20" x14ac:dyDescent="0.2">
      <c r="A9078" t="s">
        <v>9335</v>
      </c>
      <c r="B9078" t="s">
        <v>54</v>
      </c>
      <c r="C9078" t="s">
        <v>74</v>
      </c>
      <c r="D9078" t="s">
        <v>626</v>
      </c>
      <c r="E9078">
        <v>26</v>
      </c>
      <c r="F9078">
        <v>7</v>
      </c>
      <c r="G9078">
        <v>182</v>
      </c>
      <c r="H9078" t="s">
        <v>29</v>
      </c>
      <c r="I9078" t="s">
        <v>46</v>
      </c>
      <c r="J9078" s="1">
        <v>45427</v>
      </c>
      <c r="K9078" t="b">
        <v>1</v>
      </c>
      <c r="L9078" t="s">
        <v>30</v>
      </c>
      <c r="M9078">
        <v>5</v>
      </c>
      <c r="N9078">
        <f>G9078/SUMIF(B:B,B9078,G:G)*100</f>
        <v>0.31842954746262392</v>
      </c>
      <c r="Q9078">
        <f>VLOOKUP(C9078, Categories_Pivot_Table!A:B, 2, FALSE)</f>
        <v>24.317096165933375</v>
      </c>
      <c r="T9078">
        <f t="shared" si="142"/>
        <v>2024</v>
      </c>
    </row>
    <row r="9079" spans="1:20" x14ac:dyDescent="0.2">
      <c r="A9079" t="s">
        <v>9336</v>
      </c>
      <c r="B9079" t="s">
        <v>87</v>
      </c>
      <c r="C9079" t="s">
        <v>135</v>
      </c>
      <c r="D9079" t="s">
        <v>144</v>
      </c>
      <c r="E9079">
        <v>11</v>
      </c>
      <c r="F9079">
        <v>3</v>
      </c>
      <c r="G9079">
        <v>33</v>
      </c>
      <c r="H9079" t="s">
        <v>17</v>
      </c>
      <c r="I9079" t="s">
        <v>46</v>
      </c>
      <c r="J9079" s="1">
        <v>44609</v>
      </c>
      <c r="K9079" t="b">
        <v>0</v>
      </c>
      <c r="L9079" t="s">
        <v>42</v>
      </c>
      <c r="M9079">
        <v>2</v>
      </c>
      <c r="N9079">
        <f>G9079/SUMIF(B:B,B9079,G:G)*100</f>
        <v>5.0740347802020386E-2</v>
      </c>
      <c r="Q9079">
        <f>VLOOKUP(C9079, Categories_Pivot_Table!A:B, 2, FALSE)</f>
        <v>23.146341463414632</v>
      </c>
      <c r="T9079">
        <f t="shared" si="142"/>
        <v>2022</v>
      </c>
    </row>
    <row r="9080" spans="1:20" x14ac:dyDescent="0.2">
      <c r="A9080" t="s">
        <v>9337</v>
      </c>
      <c r="B9080" t="s">
        <v>47</v>
      </c>
      <c r="C9080" t="s">
        <v>38</v>
      </c>
      <c r="D9080" t="s">
        <v>791</v>
      </c>
      <c r="E9080">
        <v>26</v>
      </c>
      <c r="F9080">
        <v>9</v>
      </c>
      <c r="G9080">
        <v>234</v>
      </c>
      <c r="H9080" t="s">
        <v>56</v>
      </c>
      <c r="I9080" t="s">
        <v>18</v>
      </c>
      <c r="J9080" s="1">
        <v>44991</v>
      </c>
      <c r="K9080" t="b">
        <v>0</v>
      </c>
      <c r="L9080" t="s">
        <v>19</v>
      </c>
      <c r="M9080">
        <v>3</v>
      </c>
      <c r="N9080">
        <f>G9080/SUMIF(B:B,B9080,G:G)*100</f>
        <v>0.37182400330510229</v>
      </c>
      <c r="Q9080">
        <f>VLOOKUP(C9080, Categories_Pivot_Table!A:B, 2, FALSE)</f>
        <v>23.088790931989923</v>
      </c>
      <c r="T9080">
        <f t="shared" si="142"/>
        <v>2023</v>
      </c>
    </row>
    <row r="9081" spans="1:20" x14ac:dyDescent="0.2">
      <c r="A9081" t="s">
        <v>9338</v>
      </c>
      <c r="B9081" t="s">
        <v>104</v>
      </c>
      <c r="C9081" t="s">
        <v>74</v>
      </c>
      <c r="D9081" t="s">
        <v>931</v>
      </c>
      <c r="E9081">
        <v>30.5</v>
      </c>
      <c r="F9081">
        <v>10</v>
      </c>
      <c r="G9081">
        <v>305</v>
      </c>
      <c r="H9081" t="s">
        <v>17</v>
      </c>
      <c r="I9081" t="s">
        <v>46</v>
      </c>
      <c r="J9081" s="1">
        <v>45366</v>
      </c>
      <c r="K9081" t="b">
        <v>0</v>
      </c>
      <c r="L9081" t="s">
        <v>65</v>
      </c>
      <c r="M9081">
        <v>3</v>
      </c>
      <c r="N9081">
        <f>G9081/SUMIF(B:B,B9081,G:G)*100</f>
        <v>0.4956689906229178</v>
      </c>
      <c r="Q9081">
        <f>VLOOKUP(C9081, Categories_Pivot_Table!A:B, 2, FALSE)</f>
        <v>24.317096165933375</v>
      </c>
      <c r="T9081">
        <f t="shared" si="142"/>
        <v>2024</v>
      </c>
    </row>
    <row r="9082" spans="1:20" x14ac:dyDescent="0.2">
      <c r="A9082" t="s">
        <v>9339</v>
      </c>
      <c r="B9082" t="s">
        <v>73</v>
      </c>
      <c r="C9082" t="s">
        <v>22</v>
      </c>
      <c r="D9082" t="s">
        <v>286</v>
      </c>
      <c r="E9082">
        <v>20</v>
      </c>
      <c r="F9082">
        <v>2</v>
      </c>
      <c r="G9082">
        <v>40</v>
      </c>
      <c r="H9082" t="s">
        <v>29</v>
      </c>
      <c r="I9082" t="s">
        <v>46</v>
      </c>
      <c r="J9082" s="1">
        <v>45252</v>
      </c>
      <c r="K9082" t="b">
        <v>0</v>
      </c>
      <c r="L9082" t="s">
        <v>30</v>
      </c>
      <c r="M9082">
        <v>11</v>
      </c>
      <c r="N9082">
        <f>G9082/SUMIF(B:B,B9082,G:G)*100</f>
        <v>6.9103127780321155E-2</v>
      </c>
      <c r="Q9082">
        <f>VLOOKUP(C9082, Categories_Pivot_Table!A:B, 2, FALSE)</f>
        <v>21.505681818181817</v>
      </c>
      <c r="T9082">
        <f t="shared" si="142"/>
        <v>2023</v>
      </c>
    </row>
    <row r="9083" spans="1:20" x14ac:dyDescent="0.2">
      <c r="A9083" t="s">
        <v>9340</v>
      </c>
      <c r="B9083" t="s">
        <v>51</v>
      </c>
      <c r="C9083" t="s">
        <v>22</v>
      </c>
      <c r="D9083" t="s">
        <v>147</v>
      </c>
      <c r="E9083">
        <v>32</v>
      </c>
      <c r="F9083">
        <v>9</v>
      </c>
      <c r="G9083">
        <v>288</v>
      </c>
      <c r="H9083" t="s">
        <v>17</v>
      </c>
      <c r="I9083" t="s">
        <v>18</v>
      </c>
      <c r="J9083" s="1">
        <v>45406</v>
      </c>
      <c r="K9083" t="b">
        <v>1</v>
      </c>
      <c r="L9083" t="s">
        <v>30</v>
      </c>
      <c r="M9083">
        <v>4</v>
      </c>
      <c r="N9083">
        <f>G9083/SUMIF(B:B,B9083,G:G)*100</f>
        <v>0.44646317453919732</v>
      </c>
      <c r="Q9083">
        <f>VLOOKUP(C9083, Categories_Pivot_Table!A:B, 2, FALSE)</f>
        <v>21.505681818181817</v>
      </c>
      <c r="T9083">
        <f t="shared" si="142"/>
        <v>2024</v>
      </c>
    </row>
    <row r="9084" spans="1:20" x14ac:dyDescent="0.2">
      <c r="A9084" t="s">
        <v>9341</v>
      </c>
      <c r="B9084" t="s">
        <v>21</v>
      </c>
      <c r="C9084" t="s">
        <v>15</v>
      </c>
      <c r="D9084" t="s">
        <v>183</v>
      </c>
      <c r="E9084">
        <v>14</v>
      </c>
      <c r="F9084">
        <v>1</v>
      </c>
      <c r="G9084">
        <v>14</v>
      </c>
      <c r="H9084" t="s">
        <v>17</v>
      </c>
      <c r="I9084" t="s">
        <v>46</v>
      </c>
      <c r="J9084" s="1">
        <v>45537</v>
      </c>
      <c r="K9084" t="b">
        <v>0</v>
      </c>
      <c r="L9084" t="s">
        <v>19</v>
      </c>
      <c r="M9084">
        <v>9</v>
      </c>
      <c r="N9084">
        <f>G9084/SUMIF(B:B,B9084,G:G)*100</f>
        <v>2.2678491880289961E-2</v>
      </c>
      <c r="Q9084">
        <f>VLOOKUP(C9084, Categories_Pivot_Table!A:B, 2, FALSE)</f>
        <v>23.063808900523561</v>
      </c>
      <c r="T9084">
        <f t="shared" si="142"/>
        <v>2024</v>
      </c>
    </row>
    <row r="9085" spans="1:20" x14ac:dyDescent="0.2">
      <c r="A9085" t="s">
        <v>9342</v>
      </c>
      <c r="B9085" t="s">
        <v>87</v>
      </c>
      <c r="C9085" t="s">
        <v>15</v>
      </c>
      <c r="D9085" t="s">
        <v>564</v>
      </c>
      <c r="E9085">
        <v>32</v>
      </c>
      <c r="F9085">
        <v>7</v>
      </c>
      <c r="G9085">
        <v>224</v>
      </c>
      <c r="H9085" t="s">
        <v>17</v>
      </c>
      <c r="I9085" t="s">
        <v>18</v>
      </c>
      <c r="J9085" s="1">
        <v>45281</v>
      </c>
      <c r="K9085" t="b">
        <v>0</v>
      </c>
      <c r="L9085" t="s">
        <v>42</v>
      </c>
      <c r="M9085">
        <v>12</v>
      </c>
      <c r="N9085">
        <f>G9085/SUMIF(B:B,B9085,G:G)*100</f>
        <v>0.34441933053492629</v>
      </c>
      <c r="Q9085">
        <f>VLOOKUP(C9085, Categories_Pivot_Table!A:B, 2, FALSE)</f>
        <v>23.063808900523561</v>
      </c>
      <c r="T9085">
        <f t="shared" si="142"/>
        <v>2023</v>
      </c>
    </row>
    <row r="9086" spans="1:20" x14ac:dyDescent="0.2">
      <c r="A9086" t="s">
        <v>9343</v>
      </c>
      <c r="B9086" t="s">
        <v>32</v>
      </c>
      <c r="C9086" t="s">
        <v>135</v>
      </c>
      <c r="D9086" t="s">
        <v>136</v>
      </c>
      <c r="E9086">
        <v>27.5</v>
      </c>
      <c r="F9086">
        <v>3</v>
      </c>
      <c r="G9086">
        <v>82.5</v>
      </c>
      <c r="H9086" t="s">
        <v>29</v>
      </c>
      <c r="I9086" t="s">
        <v>46</v>
      </c>
      <c r="J9086" s="1">
        <v>45508</v>
      </c>
      <c r="K9086" t="b">
        <v>0</v>
      </c>
      <c r="L9086" t="s">
        <v>24</v>
      </c>
      <c r="M9086">
        <v>8</v>
      </c>
      <c r="N9086">
        <f>G9086/SUMIF(B:B,B9086,G:G)*100</f>
        <v>0.14070694580650664</v>
      </c>
      <c r="Q9086">
        <f>VLOOKUP(C9086, Categories_Pivot_Table!A:B, 2, FALSE)</f>
        <v>23.146341463414632</v>
      </c>
      <c r="T9086">
        <f t="shared" si="142"/>
        <v>2024</v>
      </c>
    </row>
    <row r="9087" spans="1:20" x14ac:dyDescent="0.2">
      <c r="A9087" t="s">
        <v>9344</v>
      </c>
      <c r="B9087" t="s">
        <v>173</v>
      </c>
      <c r="C9087" t="s">
        <v>15</v>
      </c>
      <c r="D9087" t="s">
        <v>197</v>
      </c>
      <c r="E9087">
        <v>41</v>
      </c>
      <c r="F9087">
        <v>1</v>
      </c>
      <c r="G9087">
        <v>41</v>
      </c>
      <c r="H9087" t="s">
        <v>56</v>
      </c>
      <c r="I9087" t="s">
        <v>46</v>
      </c>
      <c r="J9087" s="1">
        <v>44609</v>
      </c>
      <c r="K9087" t="b">
        <v>0</v>
      </c>
      <c r="L9087" t="s">
        <v>42</v>
      </c>
      <c r="M9087">
        <v>2</v>
      </c>
      <c r="N9087">
        <f>G9087/SUMIF(B:B,B9087,G:G)*100</f>
        <v>6.7422012464850106E-2</v>
      </c>
      <c r="Q9087">
        <f>VLOOKUP(C9087, Categories_Pivot_Table!A:B, 2, FALSE)</f>
        <v>23.063808900523561</v>
      </c>
      <c r="T9087">
        <f t="shared" si="142"/>
        <v>2022</v>
      </c>
    </row>
    <row r="9088" spans="1:20" x14ac:dyDescent="0.2">
      <c r="A9088" t="s">
        <v>9345</v>
      </c>
      <c r="B9088" t="s">
        <v>106</v>
      </c>
      <c r="C9088" t="s">
        <v>33</v>
      </c>
      <c r="D9088" t="s">
        <v>179</v>
      </c>
      <c r="E9088">
        <v>9.5</v>
      </c>
      <c r="F9088">
        <v>4</v>
      </c>
      <c r="G9088">
        <v>38</v>
      </c>
      <c r="H9088" t="s">
        <v>56</v>
      </c>
      <c r="I9088" t="s">
        <v>18</v>
      </c>
      <c r="J9088" s="1">
        <v>45019</v>
      </c>
      <c r="K9088" t="b">
        <v>0</v>
      </c>
      <c r="L9088" t="s">
        <v>19</v>
      </c>
      <c r="M9088">
        <v>4</v>
      </c>
      <c r="N9088">
        <f>G9088/SUMIF(B:B,B9088,G:G)*100</f>
        <v>6.1929595827900918E-2</v>
      </c>
      <c r="Q9088">
        <f>VLOOKUP(C9088, Categories_Pivot_Table!A:B, 2, FALSE)</f>
        <v>23.300574345883856</v>
      </c>
      <c r="T9088">
        <f t="shared" si="142"/>
        <v>2023</v>
      </c>
    </row>
    <row r="9089" spans="1:20" x14ac:dyDescent="0.2">
      <c r="A9089" t="s">
        <v>9346</v>
      </c>
      <c r="B9089" t="s">
        <v>76</v>
      </c>
      <c r="C9089" t="s">
        <v>27</v>
      </c>
      <c r="D9089" t="s">
        <v>58</v>
      </c>
      <c r="E9089">
        <v>8</v>
      </c>
      <c r="F9089">
        <v>2</v>
      </c>
      <c r="G9089">
        <v>16</v>
      </c>
      <c r="H9089" t="s">
        <v>56</v>
      </c>
      <c r="I9089" t="s">
        <v>18</v>
      </c>
      <c r="J9089" s="1">
        <v>44592</v>
      </c>
      <c r="K9089" t="b">
        <v>0</v>
      </c>
      <c r="L9089" t="s">
        <v>19</v>
      </c>
      <c r="M9089">
        <v>1</v>
      </c>
      <c r="N9089">
        <f>G9089/SUMIF(B:B,B9089,G:G)*100</f>
        <v>2.7242621080680728E-2</v>
      </c>
      <c r="Q9089">
        <f>VLOOKUP(C9089, Categories_Pivot_Table!A:B, 2, FALSE)</f>
        <v>25.013711734693878</v>
      </c>
      <c r="T9089">
        <f t="shared" si="142"/>
        <v>2022</v>
      </c>
    </row>
    <row r="9090" spans="1:20" x14ac:dyDescent="0.2">
      <c r="A9090" t="s">
        <v>9347</v>
      </c>
      <c r="B9090" t="s">
        <v>106</v>
      </c>
      <c r="C9090" t="s">
        <v>135</v>
      </c>
      <c r="D9090" t="s">
        <v>724</v>
      </c>
      <c r="E9090">
        <v>38</v>
      </c>
      <c r="F9090">
        <v>4</v>
      </c>
      <c r="G9090">
        <v>152</v>
      </c>
      <c r="H9090" t="s">
        <v>56</v>
      </c>
      <c r="I9090" t="s">
        <v>18</v>
      </c>
      <c r="J9090" s="1">
        <v>45087</v>
      </c>
      <c r="K9090" t="b">
        <v>0</v>
      </c>
      <c r="L9090" t="s">
        <v>35</v>
      </c>
      <c r="M9090">
        <v>6</v>
      </c>
      <c r="N9090">
        <f>G9090/SUMIF(B:B,B9090,G:G)*100</f>
        <v>0.24771838331160367</v>
      </c>
      <c r="Q9090">
        <f>VLOOKUP(C9090, Categories_Pivot_Table!A:B, 2, FALSE)</f>
        <v>23.146341463414632</v>
      </c>
      <c r="T9090">
        <f t="shared" ref="T9090:T9153" si="143">YEAR(J9090)</f>
        <v>2023</v>
      </c>
    </row>
    <row r="9091" spans="1:20" x14ac:dyDescent="0.2">
      <c r="A9091" t="s">
        <v>9348</v>
      </c>
      <c r="B9091" t="s">
        <v>44</v>
      </c>
      <c r="C9091" t="s">
        <v>38</v>
      </c>
      <c r="D9091" t="s">
        <v>791</v>
      </c>
      <c r="E9091">
        <v>26</v>
      </c>
      <c r="F9091">
        <v>9</v>
      </c>
      <c r="G9091">
        <v>234</v>
      </c>
      <c r="H9091" t="s">
        <v>29</v>
      </c>
      <c r="I9091" t="s">
        <v>18</v>
      </c>
      <c r="J9091" s="1">
        <v>45203</v>
      </c>
      <c r="K9091" t="b">
        <v>0</v>
      </c>
      <c r="L9091" t="s">
        <v>30</v>
      </c>
      <c r="M9091">
        <v>10</v>
      </c>
      <c r="N9091">
        <f>G9091/SUMIF(B:B,B9091,G:G)*100</f>
        <v>0.38553740454242147</v>
      </c>
      <c r="Q9091">
        <f>VLOOKUP(C9091, Categories_Pivot_Table!A:B, 2, FALSE)</f>
        <v>23.088790931989923</v>
      </c>
      <c r="T9091">
        <f t="shared" si="143"/>
        <v>2023</v>
      </c>
    </row>
    <row r="9092" spans="1:20" x14ac:dyDescent="0.2">
      <c r="A9092" t="s">
        <v>9349</v>
      </c>
      <c r="B9092" t="s">
        <v>81</v>
      </c>
      <c r="C9092" t="s">
        <v>135</v>
      </c>
      <c r="D9092" t="s">
        <v>144</v>
      </c>
      <c r="E9092">
        <v>11</v>
      </c>
      <c r="F9092">
        <v>6</v>
      </c>
      <c r="G9092">
        <v>66</v>
      </c>
      <c r="H9092" t="s">
        <v>17</v>
      </c>
      <c r="I9092" t="s">
        <v>46</v>
      </c>
      <c r="J9092" s="1">
        <v>45510</v>
      </c>
      <c r="K9092" t="b">
        <v>1</v>
      </c>
      <c r="L9092" t="s">
        <v>49</v>
      </c>
      <c r="M9092">
        <v>8</v>
      </c>
      <c r="N9092">
        <f>G9092/SUMIF(B:B,B9092,G:G)*100</f>
        <v>0.10450396244190926</v>
      </c>
      <c r="Q9092">
        <f>VLOOKUP(C9092, Categories_Pivot_Table!A:B, 2, FALSE)</f>
        <v>23.146341463414632</v>
      </c>
      <c r="T9092">
        <f t="shared" si="143"/>
        <v>2024</v>
      </c>
    </row>
    <row r="9093" spans="1:20" x14ac:dyDescent="0.2">
      <c r="A9093" t="s">
        <v>9350</v>
      </c>
      <c r="B9093" t="s">
        <v>106</v>
      </c>
      <c r="C9093" t="s">
        <v>33</v>
      </c>
      <c r="D9093" t="s">
        <v>307</v>
      </c>
      <c r="E9093">
        <v>6.5</v>
      </c>
      <c r="F9093">
        <v>7</v>
      </c>
      <c r="G9093">
        <v>45.5</v>
      </c>
      <c r="H9093" t="s">
        <v>56</v>
      </c>
      <c r="I9093" t="s">
        <v>46</v>
      </c>
      <c r="J9093" s="1">
        <v>44991</v>
      </c>
      <c r="K9093" t="b">
        <v>1</v>
      </c>
      <c r="L9093" t="s">
        <v>19</v>
      </c>
      <c r="M9093">
        <v>3</v>
      </c>
      <c r="N9093">
        <f>G9093/SUMIF(B:B,B9093,G:G)*100</f>
        <v>7.4152542372881353E-2</v>
      </c>
      <c r="Q9093">
        <f>VLOOKUP(C9093, Categories_Pivot_Table!A:B, 2, FALSE)</f>
        <v>23.300574345883856</v>
      </c>
      <c r="T9093">
        <f t="shared" si="143"/>
        <v>2023</v>
      </c>
    </row>
    <row r="9094" spans="1:20" x14ac:dyDescent="0.2">
      <c r="A9094" t="s">
        <v>9351</v>
      </c>
      <c r="B9094" t="s">
        <v>106</v>
      </c>
      <c r="C9094" t="s">
        <v>74</v>
      </c>
      <c r="D9094" t="s">
        <v>374</v>
      </c>
      <c r="E9094">
        <v>29</v>
      </c>
      <c r="F9094">
        <v>1</v>
      </c>
      <c r="G9094">
        <v>29</v>
      </c>
      <c r="H9094" t="s">
        <v>17</v>
      </c>
      <c r="I9094" t="s">
        <v>18</v>
      </c>
      <c r="J9094" s="1">
        <v>45522</v>
      </c>
      <c r="K9094" t="b">
        <v>0</v>
      </c>
      <c r="L9094" t="s">
        <v>24</v>
      </c>
      <c r="M9094">
        <v>8</v>
      </c>
      <c r="N9094">
        <f>G9094/SUMIF(B:B,B9094,G:G)*100</f>
        <v>4.7262059973924381E-2</v>
      </c>
      <c r="Q9094">
        <f>VLOOKUP(C9094, Categories_Pivot_Table!A:B, 2, FALSE)</f>
        <v>24.317096165933375</v>
      </c>
      <c r="T9094">
        <f t="shared" si="143"/>
        <v>2024</v>
      </c>
    </row>
    <row r="9095" spans="1:20" x14ac:dyDescent="0.2">
      <c r="A9095" t="s">
        <v>9352</v>
      </c>
      <c r="B9095" t="s">
        <v>21</v>
      </c>
      <c r="C9095" t="s">
        <v>33</v>
      </c>
      <c r="D9095" t="s">
        <v>469</v>
      </c>
      <c r="E9095">
        <v>8</v>
      </c>
      <c r="F9095">
        <v>4</v>
      </c>
      <c r="G9095">
        <v>32</v>
      </c>
      <c r="H9095" t="s">
        <v>17</v>
      </c>
      <c r="I9095" t="s">
        <v>46</v>
      </c>
      <c r="J9095" s="1">
        <v>45643</v>
      </c>
      <c r="K9095" t="b">
        <v>0</v>
      </c>
      <c r="L9095" t="s">
        <v>49</v>
      </c>
      <c r="M9095">
        <v>12</v>
      </c>
      <c r="N9095">
        <f>G9095/SUMIF(B:B,B9095,G:G)*100</f>
        <v>5.18365528692342E-2</v>
      </c>
      <c r="Q9095">
        <f>VLOOKUP(C9095, Categories_Pivot_Table!A:B, 2, FALSE)</f>
        <v>23.300574345883856</v>
      </c>
      <c r="T9095">
        <f t="shared" si="143"/>
        <v>2024</v>
      </c>
    </row>
    <row r="9096" spans="1:20" x14ac:dyDescent="0.2">
      <c r="A9096" t="s">
        <v>9353</v>
      </c>
      <c r="B9096" t="s">
        <v>37</v>
      </c>
      <c r="C9096" t="s">
        <v>48</v>
      </c>
      <c r="D9096" t="s">
        <v>579</v>
      </c>
      <c r="E9096">
        <v>33.5</v>
      </c>
      <c r="F9096">
        <v>6</v>
      </c>
      <c r="G9096">
        <v>201</v>
      </c>
      <c r="H9096" t="s">
        <v>17</v>
      </c>
      <c r="I9096" t="s">
        <v>18</v>
      </c>
      <c r="J9096" s="1">
        <v>44838</v>
      </c>
      <c r="K9096" t="b">
        <v>1</v>
      </c>
      <c r="L9096" t="s">
        <v>49</v>
      </c>
      <c r="M9096">
        <v>10</v>
      </c>
      <c r="N9096">
        <f>G9096/SUMIF(B:B,B9096,G:G)*100</f>
        <v>0.30011422257724951</v>
      </c>
      <c r="Q9096">
        <f>VLOOKUP(C9096, Categories_Pivot_Table!A:B, 2, FALSE)</f>
        <v>23.348837209302324</v>
      </c>
      <c r="T9096">
        <f t="shared" si="143"/>
        <v>2022</v>
      </c>
    </row>
    <row r="9097" spans="1:20" x14ac:dyDescent="0.2">
      <c r="A9097" t="s">
        <v>9354</v>
      </c>
      <c r="B9097" t="s">
        <v>54</v>
      </c>
      <c r="C9097" t="s">
        <v>38</v>
      </c>
      <c r="D9097" t="s">
        <v>190</v>
      </c>
      <c r="E9097">
        <v>33.5</v>
      </c>
      <c r="F9097">
        <v>3</v>
      </c>
      <c r="G9097">
        <v>100.5</v>
      </c>
      <c r="H9097" t="s">
        <v>29</v>
      </c>
      <c r="I9097" t="s">
        <v>46</v>
      </c>
      <c r="J9097" s="1">
        <v>45358</v>
      </c>
      <c r="K9097" t="b">
        <v>1</v>
      </c>
      <c r="L9097" t="s">
        <v>42</v>
      </c>
      <c r="M9097">
        <v>3</v>
      </c>
      <c r="N9097">
        <f>G9097/SUMIF(B:B,B9097,G:G)*100</f>
        <v>0.17583609626370167</v>
      </c>
      <c r="Q9097">
        <f>VLOOKUP(C9097, Categories_Pivot_Table!A:B, 2, FALSE)</f>
        <v>23.088790931989923</v>
      </c>
      <c r="T9097">
        <f t="shared" si="143"/>
        <v>2024</v>
      </c>
    </row>
    <row r="9098" spans="1:20" x14ac:dyDescent="0.2">
      <c r="A9098" t="s">
        <v>9355</v>
      </c>
      <c r="B9098" t="s">
        <v>118</v>
      </c>
      <c r="C9098" t="s">
        <v>74</v>
      </c>
      <c r="D9098" t="s">
        <v>248</v>
      </c>
      <c r="E9098">
        <v>15.5</v>
      </c>
      <c r="F9098">
        <v>8</v>
      </c>
      <c r="G9098">
        <v>124</v>
      </c>
      <c r="H9098" t="s">
        <v>17</v>
      </c>
      <c r="I9098" t="s">
        <v>46</v>
      </c>
      <c r="J9098" s="1">
        <v>45410</v>
      </c>
      <c r="K9098" t="b">
        <v>0</v>
      </c>
      <c r="L9098" t="s">
        <v>24</v>
      </c>
      <c r="M9098">
        <v>4</v>
      </c>
      <c r="N9098">
        <f>G9098/SUMIF(B:B,B9098,G:G)*100</f>
        <v>0.203957432110137</v>
      </c>
      <c r="Q9098">
        <f>VLOOKUP(C9098, Categories_Pivot_Table!A:B, 2, FALSE)</f>
        <v>24.317096165933375</v>
      </c>
      <c r="T9098">
        <f t="shared" si="143"/>
        <v>2024</v>
      </c>
    </row>
    <row r="9099" spans="1:20" x14ac:dyDescent="0.2">
      <c r="A9099" t="s">
        <v>9356</v>
      </c>
      <c r="B9099" t="s">
        <v>121</v>
      </c>
      <c r="C9099" t="s">
        <v>22</v>
      </c>
      <c r="D9099" t="s">
        <v>157</v>
      </c>
      <c r="E9099">
        <v>12.5</v>
      </c>
      <c r="F9099">
        <v>1</v>
      </c>
      <c r="G9099">
        <v>12.5</v>
      </c>
      <c r="H9099" t="s">
        <v>17</v>
      </c>
      <c r="I9099" t="s">
        <v>46</v>
      </c>
      <c r="J9099" s="1">
        <v>45042</v>
      </c>
      <c r="K9099" t="b">
        <v>0</v>
      </c>
      <c r="L9099" t="s">
        <v>30</v>
      </c>
      <c r="M9099">
        <v>4</v>
      </c>
      <c r="N9099">
        <f>G9099/SUMIF(B:B,B9099,G:G)*100</f>
        <v>1.9063450789608131E-2</v>
      </c>
      <c r="Q9099">
        <f>VLOOKUP(C9099, Categories_Pivot_Table!A:B, 2, FALSE)</f>
        <v>21.505681818181817</v>
      </c>
      <c r="T9099">
        <f t="shared" si="143"/>
        <v>2023</v>
      </c>
    </row>
    <row r="9100" spans="1:20" x14ac:dyDescent="0.2">
      <c r="A9100" t="s">
        <v>9357</v>
      </c>
      <c r="B9100" t="s">
        <v>81</v>
      </c>
      <c r="C9100" t="s">
        <v>74</v>
      </c>
      <c r="D9100" t="s">
        <v>415</v>
      </c>
      <c r="E9100">
        <v>41</v>
      </c>
      <c r="F9100">
        <v>6</v>
      </c>
      <c r="G9100">
        <v>246</v>
      </c>
      <c r="H9100" t="s">
        <v>17</v>
      </c>
      <c r="I9100" t="s">
        <v>18</v>
      </c>
      <c r="J9100" s="1">
        <v>45128</v>
      </c>
      <c r="K9100" t="b">
        <v>1</v>
      </c>
      <c r="L9100" t="s">
        <v>65</v>
      </c>
      <c r="M9100">
        <v>7</v>
      </c>
      <c r="N9100">
        <f>G9100/SUMIF(B:B,B9100,G:G)*100</f>
        <v>0.38951476910166177</v>
      </c>
      <c r="Q9100">
        <f>VLOOKUP(C9100, Categories_Pivot_Table!A:B, 2, FALSE)</f>
        <v>24.317096165933375</v>
      </c>
      <c r="T9100">
        <f t="shared" si="143"/>
        <v>2023</v>
      </c>
    </row>
    <row r="9101" spans="1:20" x14ac:dyDescent="0.2">
      <c r="A9101" t="s">
        <v>9358</v>
      </c>
      <c r="B9101" t="s">
        <v>128</v>
      </c>
      <c r="C9101" t="s">
        <v>15</v>
      </c>
      <c r="D9101" t="s">
        <v>69</v>
      </c>
      <c r="E9101">
        <v>29</v>
      </c>
      <c r="F9101">
        <v>3</v>
      </c>
      <c r="G9101">
        <v>87</v>
      </c>
      <c r="H9101" t="s">
        <v>56</v>
      </c>
      <c r="I9101" t="s">
        <v>46</v>
      </c>
      <c r="J9101" s="1">
        <v>44570</v>
      </c>
      <c r="K9101" t="b">
        <v>0</v>
      </c>
      <c r="L9101" t="s">
        <v>24</v>
      </c>
      <c r="M9101">
        <v>1</v>
      </c>
      <c r="N9101">
        <f>G9101/SUMIF(B:B,B9101,G:G)*100</f>
        <v>0.12709635949278325</v>
      </c>
      <c r="Q9101">
        <f>VLOOKUP(C9101, Categories_Pivot_Table!A:B, 2, FALSE)</f>
        <v>23.063808900523561</v>
      </c>
      <c r="T9101">
        <f t="shared" si="143"/>
        <v>2022</v>
      </c>
    </row>
    <row r="9102" spans="1:20" x14ac:dyDescent="0.2">
      <c r="A9102" t="s">
        <v>9359</v>
      </c>
      <c r="B9102" t="s">
        <v>87</v>
      </c>
      <c r="C9102" t="s">
        <v>22</v>
      </c>
      <c r="D9102" t="s">
        <v>849</v>
      </c>
      <c r="E9102">
        <v>33.5</v>
      </c>
      <c r="F9102">
        <v>7</v>
      </c>
      <c r="G9102">
        <v>234.5</v>
      </c>
      <c r="H9102" t="s">
        <v>56</v>
      </c>
      <c r="I9102" t="s">
        <v>18</v>
      </c>
      <c r="J9102" s="1">
        <v>45026</v>
      </c>
      <c r="K9102" t="b">
        <v>1</v>
      </c>
      <c r="L9102" t="s">
        <v>19</v>
      </c>
      <c r="M9102">
        <v>4</v>
      </c>
      <c r="N9102">
        <f>G9102/SUMIF(B:B,B9102,G:G)*100</f>
        <v>0.36056398665375095</v>
      </c>
      <c r="Q9102">
        <f>VLOOKUP(C9102, Categories_Pivot_Table!A:B, 2, FALSE)</f>
        <v>21.505681818181817</v>
      </c>
      <c r="T9102">
        <f t="shared" si="143"/>
        <v>2023</v>
      </c>
    </row>
    <row r="9103" spans="1:20" x14ac:dyDescent="0.2">
      <c r="A9103" t="s">
        <v>9360</v>
      </c>
      <c r="B9103" t="s">
        <v>118</v>
      </c>
      <c r="C9103" t="s">
        <v>27</v>
      </c>
      <c r="D9103" t="s">
        <v>41</v>
      </c>
      <c r="E9103">
        <v>23</v>
      </c>
      <c r="F9103">
        <v>7</v>
      </c>
      <c r="G9103">
        <v>98</v>
      </c>
      <c r="H9103" t="s">
        <v>56</v>
      </c>
      <c r="I9103" t="s">
        <v>46</v>
      </c>
      <c r="J9103" s="1">
        <v>45467</v>
      </c>
      <c r="K9103" t="b">
        <v>0</v>
      </c>
      <c r="L9103" t="s">
        <v>19</v>
      </c>
      <c r="M9103">
        <v>6</v>
      </c>
      <c r="N9103">
        <f>G9103/SUMIF(B:B,B9103,G:G)*100</f>
        <v>0.16119216408704379</v>
      </c>
      <c r="Q9103">
        <f>VLOOKUP(C9103, Categories_Pivot_Table!A:B, 2, FALSE)</f>
        <v>25.013711734693878</v>
      </c>
      <c r="T9103">
        <f t="shared" si="143"/>
        <v>2024</v>
      </c>
    </row>
    <row r="9104" spans="1:20" x14ac:dyDescent="0.2">
      <c r="A9104" t="s">
        <v>9361</v>
      </c>
      <c r="B9104" t="s">
        <v>76</v>
      </c>
      <c r="C9104" t="s">
        <v>48</v>
      </c>
      <c r="D9104" t="s">
        <v>655</v>
      </c>
      <c r="E9104">
        <v>12.5</v>
      </c>
      <c r="F9104">
        <v>6</v>
      </c>
      <c r="G9104">
        <v>75</v>
      </c>
      <c r="H9104" t="s">
        <v>17</v>
      </c>
      <c r="I9104" t="s">
        <v>46</v>
      </c>
      <c r="J9104" s="1">
        <v>45474</v>
      </c>
      <c r="K9104" t="b">
        <v>0</v>
      </c>
      <c r="L9104" t="s">
        <v>19</v>
      </c>
      <c r="M9104">
        <v>7</v>
      </c>
      <c r="N9104">
        <f>G9104/SUMIF(B:B,B9104,G:G)*100</f>
        <v>0.1276997863156909</v>
      </c>
      <c r="Q9104">
        <f>VLOOKUP(C9104, Categories_Pivot_Table!A:B, 2, FALSE)</f>
        <v>23.348837209302324</v>
      </c>
      <c r="T9104">
        <f t="shared" si="143"/>
        <v>2024</v>
      </c>
    </row>
    <row r="9105" spans="1:20" x14ac:dyDescent="0.2">
      <c r="A9105" t="s">
        <v>9362</v>
      </c>
      <c r="B9105" t="s">
        <v>106</v>
      </c>
      <c r="C9105" t="s">
        <v>33</v>
      </c>
      <c r="D9105" t="s">
        <v>116</v>
      </c>
      <c r="E9105">
        <v>20</v>
      </c>
      <c r="F9105">
        <v>3</v>
      </c>
      <c r="G9105">
        <v>60</v>
      </c>
      <c r="H9105" t="s">
        <v>29</v>
      </c>
      <c r="I9105" t="s">
        <v>18</v>
      </c>
      <c r="J9105" s="1">
        <v>45448</v>
      </c>
      <c r="K9105" t="b">
        <v>0</v>
      </c>
      <c r="L9105" t="s">
        <v>30</v>
      </c>
      <c r="M9105">
        <v>6</v>
      </c>
      <c r="N9105">
        <f>G9105/SUMIF(B:B,B9105,G:G)*100</f>
        <v>9.7783572359843557E-2</v>
      </c>
      <c r="Q9105">
        <f>VLOOKUP(C9105, Categories_Pivot_Table!A:B, 2, FALSE)</f>
        <v>23.300574345883856</v>
      </c>
      <c r="T9105">
        <f t="shared" si="143"/>
        <v>2024</v>
      </c>
    </row>
    <row r="9106" spans="1:20" x14ac:dyDescent="0.2">
      <c r="A9106" t="s">
        <v>9363</v>
      </c>
      <c r="B9106" t="s">
        <v>47</v>
      </c>
      <c r="C9106" t="s">
        <v>74</v>
      </c>
      <c r="D9106" t="s">
        <v>415</v>
      </c>
      <c r="E9106">
        <v>41</v>
      </c>
      <c r="F9106">
        <v>4</v>
      </c>
      <c r="G9106">
        <v>164</v>
      </c>
      <c r="H9106" t="s">
        <v>56</v>
      </c>
      <c r="I9106" t="s">
        <v>18</v>
      </c>
      <c r="J9106" s="1">
        <v>45160</v>
      </c>
      <c r="K9106" t="b">
        <v>0</v>
      </c>
      <c r="L9106" t="s">
        <v>49</v>
      </c>
      <c r="M9106">
        <v>8</v>
      </c>
      <c r="N9106">
        <f>G9106/SUMIF(B:B,B9106,G:G)*100</f>
        <v>0.26059460060699474</v>
      </c>
      <c r="Q9106">
        <f>VLOOKUP(C9106, Categories_Pivot_Table!A:B, 2, FALSE)</f>
        <v>24.317096165933375</v>
      </c>
      <c r="T9106">
        <f t="shared" si="143"/>
        <v>2023</v>
      </c>
    </row>
    <row r="9107" spans="1:20" x14ac:dyDescent="0.2">
      <c r="A9107" t="s">
        <v>9364</v>
      </c>
      <c r="B9107" t="s">
        <v>54</v>
      </c>
      <c r="C9107" t="s">
        <v>38</v>
      </c>
      <c r="D9107" t="s">
        <v>100</v>
      </c>
      <c r="E9107">
        <v>20</v>
      </c>
      <c r="F9107">
        <v>8</v>
      </c>
      <c r="G9107">
        <v>160</v>
      </c>
      <c r="H9107" t="s">
        <v>29</v>
      </c>
      <c r="I9107" t="s">
        <v>46</v>
      </c>
      <c r="J9107" s="1">
        <v>45358</v>
      </c>
      <c r="K9107" t="b">
        <v>0</v>
      </c>
      <c r="L9107" t="s">
        <v>42</v>
      </c>
      <c r="M9107">
        <v>3</v>
      </c>
      <c r="N9107">
        <f>G9107/SUMIF(B:B,B9107,G:G)*100</f>
        <v>0.27993806370340563</v>
      </c>
      <c r="Q9107">
        <f>VLOOKUP(C9107, Categories_Pivot_Table!A:B, 2, FALSE)</f>
        <v>23.088790931989923</v>
      </c>
      <c r="T9107">
        <f t="shared" si="143"/>
        <v>2024</v>
      </c>
    </row>
    <row r="9108" spans="1:20" x14ac:dyDescent="0.2">
      <c r="A9108" t="s">
        <v>9365</v>
      </c>
      <c r="B9108" t="s">
        <v>54</v>
      </c>
      <c r="C9108" t="s">
        <v>27</v>
      </c>
      <c r="D9108" t="s">
        <v>231</v>
      </c>
      <c r="E9108">
        <v>15.5</v>
      </c>
      <c r="F9108">
        <v>3</v>
      </c>
      <c r="G9108">
        <v>46.5</v>
      </c>
      <c r="H9108" t="s">
        <v>29</v>
      </c>
      <c r="I9108" t="s">
        <v>18</v>
      </c>
      <c r="J9108" s="1">
        <v>44983</v>
      </c>
      <c r="K9108" t="b">
        <v>1</v>
      </c>
      <c r="L9108" t="s">
        <v>24</v>
      </c>
      <c r="M9108">
        <v>2</v>
      </c>
      <c r="N9108">
        <f>G9108/SUMIF(B:B,B9108,G:G)*100</f>
        <v>8.1356999763802257E-2</v>
      </c>
      <c r="Q9108">
        <f>VLOOKUP(C9108, Categories_Pivot_Table!A:B, 2, FALSE)</f>
        <v>25.013711734693878</v>
      </c>
      <c r="T9108">
        <f t="shared" si="143"/>
        <v>2023</v>
      </c>
    </row>
    <row r="9109" spans="1:20" x14ac:dyDescent="0.2">
      <c r="A9109" t="s">
        <v>9366</v>
      </c>
      <c r="B9109" t="s">
        <v>47</v>
      </c>
      <c r="C9109" t="s">
        <v>48</v>
      </c>
      <c r="D9109" t="s">
        <v>88</v>
      </c>
      <c r="E9109">
        <v>24.5</v>
      </c>
      <c r="F9109">
        <v>9</v>
      </c>
      <c r="G9109">
        <v>220.5</v>
      </c>
      <c r="H9109" t="s">
        <v>17</v>
      </c>
      <c r="I9109" t="s">
        <v>46</v>
      </c>
      <c r="J9109" s="1">
        <v>45277</v>
      </c>
      <c r="K9109" t="b">
        <v>0</v>
      </c>
      <c r="L9109" t="s">
        <v>24</v>
      </c>
      <c r="M9109">
        <v>12</v>
      </c>
      <c r="N9109">
        <f>G9109/SUMIF(B:B,B9109,G:G)*100</f>
        <v>0.35037261849903867</v>
      </c>
      <c r="Q9109">
        <f>VLOOKUP(C9109, Categories_Pivot_Table!A:B, 2, FALSE)</f>
        <v>23.348837209302324</v>
      </c>
      <c r="T9109">
        <f t="shared" si="143"/>
        <v>2023</v>
      </c>
    </row>
    <row r="9110" spans="1:20" x14ac:dyDescent="0.2">
      <c r="A9110" t="s">
        <v>9367</v>
      </c>
      <c r="B9110" t="s">
        <v>128</v>
      </c>
      <c r="C9110" t="s">
        <v>38</v>
      </c>
      <c r="D9110" t="s">
        <v>489</v>
      </c>
      <c r="E9110">
        <v>29</v>
      </c>
      <c r="F9110">
        <v>9</v>
      </c>
      <c r="G9110">
        <v>261</v>
      </c>
      <c r="H9110" t="s">
        <v>56</v>
      </c>
      <c r="I9110" t="s">
        <v>46</v>
      </c>
      <c r="J9110" s="1">
        <v>45656</v>
      </c>
      <c r="K9110" t="b">
        <v>0</v>
      </c>
      <c r="L9110" t="s">
        <v>19</v>
      </c>
      <c r="M9110">
        <v>12</v>
      </c>
      <c r="N9110">
        <f>G9110/SUMIF(B:B,B9110,G:G)*100</f>
        <v>0.38128907847834981</v>
      </c>
      <c r="Q9110">
        <f>VLOOKUP(C9110, Categories_Pivot_Table!A:B, 2, FALSE)</f>
        <v>23.088790931989923</v>
      </c>
      <c r="T9110">
        <f t="shared" si="143"/>
        <v>2024</v>
      </c>
    </row>
    <row r="9111" spans="1:20" x14ac:dyDescent="0.2">
      <c r="A9111" t="s">
        <v>9368</v>
      </c>
      <c r="B9111" t="s">
        <v>26</v>
      </c>
      <c r="C9111" t="s">
        <v>22</v>
      </c>
      <c r="D9111" t="s">
        <v>2045</v>
      </c>
      <c r="E9111">
        <v>21.5</v>
      </c>
      <c r="F9111">
        <v>7</v>
      </c>
      <c r="G9111">
        <v>150.5</v>
      </c>
      <c r="H9111" t="s">
        <v>29</v>
      </c>
      <c r="I9111" t="s">
        <v>46</v>
      </c>
      <c r="J9111" s="1">
        <v>44898</v>
      </c>
      <c r="K9111" t="b">
        <v>1</v>
      </c>
      <c r="L9111" t="s">
        <v>35</v>
      </c>
      <c r="M9111">
        <v>12</v>
      </c>
      <c r="N9111">
        <f>G9111/SUMIF(B:B,B9111,G:G)*100</f>
        <v>0.24256001547226677</v>
      </c>
      <c r="Q9111">
        <f>VLOOKUP(C9111, Categories_Pivot_Table!A:B, 2, FALSE)</f>
        <v>21.505681818181817</v>
      </c>
      <c r="T9111">
        <f t="shared" si="143"/>
        <v>2022</v>
      </c>
    </row>
    <row r="9112" spans="1:20" x14ac:dyDescent="0.2">
      <c r="A9112" t="s">
        <v>9369</v>
      </c>
      <c r="B9112" t="s">
        <v>71</v>
      </c>
      <c r="C9112" t="s">
        <v>38</v>
      </c>
      <c r="D9112" t="s">
        <v>100</v>
      </c>
      <c r="E9112">
        <v>20</v>
      </c>
      <c r="F9112">
        <v>1</v>
      </c>
      <c r="G9112">
        <v>20</v>
      </c>
      <c r="H9112" t="s">
        <v>29</v>
      </c>
      <c r="I9112" t="s">
        <v>46</v>
      </c>
      <c r="J9112" s="1">
        <v>45542</v>
      </c>
      <c r="K9112" t="b">
        <v>1</v>
      </c>
      <c r="L9112" t="s">
        <v>35</v>
      </c>
      <c r="M9112">
        <v>9</v>
      </c>
      <c r="N9112">
        <f>G9112/SUMIF(B:B,B9112,G:G)*100</f>
        <v>3.1686933100962489E-2</v>
      </c>
      <c r="Q9112">
        <f>VLOOKUP(C9112, Categories_Pivot_Table!A:B, 2, FALSE)</f>
        <v>23.088790931989923</v>
      </c>
      <c r="T9112">
        <f t="shared" si="143"/>
        <v>2024</v>
      </c>
    </row>
    <row r="9113" spans="1:20" x14ac:dyDescent="0.2">
      <c r="A9113" t="s">
        <v>9370</v>
      </c>
      <c r="B9113" t="s">
        <v>44</v>
      </c>
      <c r="C9113" t="s">
        <v>27</v>
      </c>
      <c r="D9113" t="s">
        <v>221</v>
      </c>
      <c r="E9113">
        <v>35</v>
      </c>
      <c r="F9113">
        <v>6</v>
      </c>
      <c r="G9113">
        <v>210</v>
      </c>
      <c r="H9113" t="s">
        <v>29</v>
      </c>
      <c r="I9113" t="s">
        <v>18</v>
      </c>
      <c r="J9113" s="1">
        <v>45511</v>
      </c>
      <c r="K9113" t="b">
        <v>0</v>
      </c>
      <c r="L9113" t="s">
        <v>30</v>
      </c>
      <c r="M9113">
        <v>8</v>
      </c>
      <c r="N9113">
        <f>G9113/SUMIF(B:B,B9113,G:G)*100</f>
        <v>0.34599510664063465</v>
      </c>
      <c r="Q9113">
        <f>VLOOKUP(C9113, Categories_Pivot_Table!A:B, 2, FALSE)</f>
        <v>25.013711734693878</v>
      </c>
      <c r="T9113">
        <f t="shared" si="143"/>
        <v>2024</v>
      </c>
    </row>
    <row r="9114" spans="1:20" x14ac:dyDescent="0.2">
      <c r="A9114" t="s">
        <v>9371</v>
      </c>
      <c r="B9114" t="s">
        <v>76</v>
      </c>
      <c r="C9114" t="s">
        <v>22</v>
      </c>
      <c r="D9114" t="s">
        <v>251</v>
      </c>
      <c r="E9114">
        <v>38</v>
      </c>
      <c r="F9114">
        <v>5</v>
      </c>
      <c r="G9114">
        <v>190</v>
      </c>
      <c r="H9114" t="s">
        <v>17</v>
      </c>
      <c r="I9114" t="s">
        <v>18</v>
      </c>
      <c r="J9114" s="1">
        <v>45418</v>
      </c>
      <c r="K9114" t="b">
        <v>1</v>
      </c>
      <c r="L9114" t="s">
        <v>19</v>
      </c>
      <c r="M9114">
        <v>5</v>
      </c>
      <c r="N9114">
        <f>G9114/SUMIF(B:B,B9114,G:G)*100</f>
        <v>0.32350612533308359</v>
      </c>
      <c r="Q9114">
        <f>VLOOKUP(C9114, Categories_Pivot_Table!A:B, 2, FALSE)</f>
        <v>21.505681818181817</v>
      </c>
      <c r="T9114">
        <f t="shared" si="143"/>
        <v>2024</v>
      </c>
    </row>
    <row r="9115" spans="1:20" x14ac:dyDescent="0.2">
      <c r="A9115" t="s">
        <v>9372</v>
      </c>
      <c r="B9115" t="s">
        <v>32</v>
      </c>
      <c r="C9115" t="s">
        <v>74</v>
      </c>
      <c r="D9115" t="s">
        <v>219</v>
      </c>
      <c r="E9115">
        <v>12.5</v>
      </c>
      <c r="F9115">
        <v>3</v>
      </c>
      <c r="G9115">
        <v>37.5</v>
      </c>
      <c r="H9115" t="s">
        <v>56</v>
      </c>
      <c r="I9115" t="s">
        <v>18</v>
      </c>
      <c r="J9115" s="1">
        <v>44713</v>
      </c>
      <c r="K9115" t="b">
        <v>1</v>
      </c>
      <c r="L9115" t="s">
        <v>30</v>
      </c>
      <c r="M9115">
        <v>6</v>
      </c>
      <c r="N9115">
        <f>G9115/SUMIF(B:B,B9115,G:G)*100</f>
        <v>6.3957702639321198E-2</v>
      </c>
      <c r="Q9115">
        <f>VLOOKUP(C9115, Categories_Pivot_Table!A:B, 2, FALSE)</f>
        <v>24.317096165933375</v>
      </c>
      <c r="T9115">
        <f t="shared" si="143"/>
        <v>2022</v>
      </c>
    </row>
    <row r="9116" spans="1:20" x14ac:dyDescent="0.2">
      <c r="A9116" t="s">
        <v>9373</v>
      </c>
      <c r="B9116" t="s">
        <v>90</v>
      </c>
      <c r="C9116" t="s">
        <v>33</v>
      </c>
      <c r="D9116" t="s">
        <v>556</v>
      </c>
      <c r="E9116">
        <v>29</v>
      </c>
      <c r="F9116">
        <v>9</v>
      </c>
      <c r="G9116">
        <v>261</v>
      </c>
      <c r="H9116" t="s">
        <v>56</v>
      </c>
      <c r="I9116" t="s">
        <v>18</v>
      </c>
      <c r="J9116" s="1">
        <v>44752</v>
      </c>
      <c r="K9116" t="b">
        <v>1</v>
      </c>
      <c r="L9116" t="s">
        <v>24</v>
      </c>
      <c r="M9116">
        <v>7</v>
      </c>
      <c r="N9116">
        <f>G9116/SUMIF(B:B,B9116,G:G)*100</f>
        <v>0.44131074363396572</v>
      </c>
      <c r="Q9116">
        <f>VLOOKUP(C9116, Categories_Pivot_Table!A:B, 2, FALSE)</f>
        <v>23.300574345883856</v>
      </c>
      <c r="T9116">
        <f t="shared" si="143"/>
        <v>2022</v>
      </c>
    </row>
    <row r="9117" spans="1:20" x14ac:dyDescent="0.2">
      <c r="A9117" t="s">
        <v>9374</v>
      </c>
      <c r="B9117" t="s">
        <v>47</v>
      </c>
      <c r="C9117" t="s">
        <v>22</v>
      </c>
      <c r="D9117" t="s">
        <v>157</v>
      </c>
      <c r="E9117">
        <v>12.5</v>
      </c>
      <c r="F9117">
        <v>7</v>
      </c>
      <c r="G9117">
        <v>87.5</v>
      </c>
      <c r="H9117" t="s">
        <v>56</v>
      </c>
      <c r="I9117" t="s">
        <v>46</v>
      </c>
      <c r="J9117" s="1">
        <v>45158</v>
      </c>
      <c r="K9117" t="b">
        <v>0</v>
      </c>
      <c r="L9117" t="s">
        <v>24</v>
      </c>
      <c r="M9117">
        <v>8</v>
      </c>
      <c r="N9117">
        <f>G9117/SUMIF(B:B,B9117,G:G)*100</f>
        <v>0.13903675337263438</v>
      </c>
      <c r="Q9117">
        <f>VLOOKUP(C9117, Categories_Pivot_Table!A:B, 2, FALSE)</f>
        <v>21.505681818181817</v>
      </c>
      <c r="T9117">
        <f t="shared" si="143"/>
        <v>2023</v>
      </c>
    </row>
    <row r="9118" spans="1:20" x14ac:dyDescent="0.2">
      <c r="A9118" t="s">
        <v>9375</v>
      </c>
      <c r="B9118" t="s">
        <v>44</v>
      </c>
      <c r="C9118" t="s">
        <v>74</v>
      </c>
      <c r="D9118" t="s">
        <v>343</v>
      </c>
      <c r="E9118">
        <v>33.5</v>
      </c>
      <c r="F9118">
        <v>8</v>
      </c>
      <c r="G9118">
        <v>268</v>
      </c>
      <c r="H9118" t="s">
        <v>56</v>
      </c>
      <c r="I9118" t="s">
        <v>46</v>
      </c>
      <c r="J9118" s="1">
        <v>45209</v>
      </c>
      <c r="K9118" t="b">
        <v>1</v>
      </c>
      <c r="L9118" t="s">
        <v>49</v>
      </c>
      <c r="M9118">
        <v>10</v>
      </c>
      <c r="N9118">
        <f>G9118/SUMIF(B:B,B9118,G:G)*100</f>
        <v>0.44155565990328616</v>
      </c>
      <c r="Q9118">
        <f>VLOOKUP(C9118, Categories_Pivot_Table!A:B, 2, FALSE)</f>
        <v>24.317096165933375</v>
      </c>
      <c r="T9118">
        <f t="shared" si="143"/>
        <v>2023</v>
      </c>
    </row>
    <row r="9119" spans="1:20" x14ac:dyDescent="0.2">
      <c r="A9119" t="s">
        <v>9376</v>
      </c>
      <c r="B9119" t="s">
        <v>32</v>
      </c>
      <c r="C9119" t="s">
        <v>22</v>
      </c>
      <c r="D9119" t="s">
        <v>540</v>
      </c>
      <c r="E9119">
        <v>36.5</v>
      </c>
      <c r="F9119">
        <v>7</v>
      </c>
      <c r="G9119">
        <v>255.5</v>
      </c>
      <c r="H9119" t="s">
        <v>56</v>
      </c>
      <c r="I9119" t="s">
        <v>46</v>
      </c>
      <c r="J9119" s="1">
        <v>44636</v>
      </c>
      <c r="K9119" t="b">
        <v>1</v>
      </c>
      <c r="L9119" t="s">
        <v>30</v>
      </c>
      <c r="M9119">
        <v>3</v>
      </c>
      <c r="N9119">
        <f>G9119/SUMIF(B:B,B9119,G:G)*100</f>
        <v>0.43576514731590843</v>
      </c>
      <c r="Q9119">
        <f>VLOOKUP(C9119, Categories_Pivot_Table!A:B, 2, FALSE)</f>
        <v>21.505681818181817</v>
      </c>
      <c r="T9119">
        <f t="shared" si="143"/>
        <v>2022</v>
      </c>
    </row>
    <row r="9120" spans="1:20" x14ac:dyDescent="0.2">
      <c r="A9120" t="s">
        <v>9377</v>
      </c>
      <c r="B9120" t="s">
        <v>14</v>
      </c>
      <c r="C9120" t="s">
        <v>135</v>
      </c>
      <c r="D9120" t="s">
        <v>243</v>
      </c>
      <c r="E9120">
        <v>35</v>
      </c>
      <c r="F9120">
        <v>3</v>
      </c>
      <c r="G9120">
        <v>105</v>
      </c>
      <c r="H9120" t="s">
        <v>29</v>
      </c>
      <c r="I9120" t="s">
        <v>46</v>
      </c>
      <c r="J9120" s="1">
        <v>44661</v>
      </c>
      <c r="K9120" t="b">
        <v>1</v>
      </c>
      <c r="L9120" t="s">
        <v>24</v>
      </c>
      <c r="M9120">
        <v>4</v>
      </c>
      <c r="N9120">
        <f>G9120/SUMIF(B:B,B9120,G:G)*100</f>
        <v>0.17094434540526021</v>
      </c>
      <c r="Q9120">
        <f>VLOOKUP(C9120, Categories_Pivot_Table!A:B, 2, FALSE)</f>
        <v>23.146341463414632</v>
      </c>
      <c r="T9120">
        <f t="shared" si="143"/>
        <v>2022</v>
      </c>
    </row>
    <row r="9121" spans="1:20" x14ac:dyDescent="0.2">
      <c r="A9121" t="s">
        <v>9378</v>
      </c>
      <c r="B9121" t="s">
        <v>173</v>
      </c>
      <c r="C9121" t="s">
        <v>38</v>
      </c>
      <c r="D9121" t="s">
        <v>131</v>
      </c>
      <c r="E9121">
        <v>8</v>
      </c>
      <c r="F9121">
        <v>7</v>
      </c>
      <c r="G9121">
        <v>56</v>
      </c>
      <c r="H9121" t="s">
        <v>29</v>
      </c>
      <c r="I9121" t="s">
        <v>46</v>
      </c>
      <c r="J9121" s="1">
        <v>45591</v>
      </c>
      <c r="K9121" t="b">
        <v>0</v>
      </c>
      <c r="L9121" t="s">
        <v>35</v>
      </c>
      <c r="M9121">
        <v>10</v>
      </c>
      <c r="N9121">
        <f>G9121/SUMIF(B:B,B9121,G:G)*100</f>
        <v>9.2088602391014782E-2</v>
      </c>
      <c r="Q9121">
        <f>VLOOKUP(C9121, Categories_Pivot_Table!A:B, 2, FALSE)</f>
        <v>23.088790931989923</v>
      </c>
      <c r="T9121">
        <f t="shared" si="143"/>
        <v>2024</v>
      </c>
    </row>
    <row r="9122" spans="1:20" x14ac:dyDescent="0.2">
      <c r="A9122" t="s">
        <v>9379</v>
      </c>
      <c r="B9122" t="s">
        <v>51</v>
      </c>
      <c r="C9122" t="s">
        <v>38</v>
      </c>
      <c r="D9122" t="s">
        <v>41</v>
      </c>
      <c r="E9122">
        <v>23</v>
      </c>
      <c r="F9122">
        <v>6</v>
      </c>
      <c r="G9122">
        <v>165</v>
      </c>
      <c r="H9122" t="s">
        <v>56</v>
      </c>
      <c r="I9122" t="s">
        <v>18</v>
      </c>
      <c r="J9122" s="1">
        <v>44915</v>
      </c>
      <c r="K9122" t="b">
        <v>0</v>
      </c>
      <c r="L9122" t="s">
        <v>49</v>
      </c>
      <c r="M9122">
        <v>12</v>
      </c>
      <c r="N9122">
        <f>G9122/SUMIF(B:B,B9122,G:G)*100</f>
        <v>0.25578619374641515</v>
      </c>
      <c r="Q9122">
        <f>VLOOKUP(C9122, Categories_Pivot_Table!A:B, 2, FALSE)</f>
        <v>23.088790931989923</v>
      </c>
      <c r="T9122">
        <f t="shared" si="143"/>
        <v>2022</v>
      </c>
    </row>
    <row r="9123" spans="1:20" x14ac:dyDescent="0.2">
      <c r="A9123" t="s">
        <v>9380</v>
      </c>
      <c r="B9123" t="s">
        <v>51</v>
      </c>
      <c r="C9123" t="s">
        <v>15</v>
      </c>
      <c r="D9123" t="s">
        <v>500</v>
      </c>
      <c r="E9123">
        <v>17</v>
      </c>
      <c r="F9123">
        <v>8</v>
      </c>
      <c r="G9123">
        <v>136</v>
      </c>
      <c r="H9123" t="s">
        <v>29</v>
      </c>
      <c r="I9123" t="s">
        <v>18</v>
      </c>
      <c r="J9123" s="1">
        <v>44922</v>
      </c>
      <c r="K9123" t="b">
        <v>1</v>
      </c>
      <c r="L9123" t="s">
        <v>49</v>
      </c>
      <c r="M9123">
        <v>12</v>
      </c>
      <c r="N9123">
        <f>G9123/SUMIF(B:B,B9123,G:G)*100</f>
        <v>0.21082983242128758</v>
      </c>
      <c r="Q9123">
        <f>VLOOKUP(C9123, Categories_Pivot_Table!A:B, 2, FALSE)</f>
        <v>23.063808900523561</v>
      </c>
      <c r="T9123">
        <f t="shared" si="143"/>
        <v>2022</v>
      </c>
    </row>
    <row r="9124" spans="1:20" x14ac:dyDescent="0.2">
      <c r="A9124" t="s">
        <v>9381</v>
      </c>
      <c r="B9124" t="s">
        <v>32</v>
      </c>
      <c r="C9124" t="s">
        <v>48</v>
      </c>
      <c r="D9124" t="s">
        <v>201</v>
      </c>
      <c r="E9124">
        <v>35</v>
      </c>
      <c r="F9124">
        <v>6</v>
      </c>
      <c r="G9124">
        <v>210</v>
      </c>
      <c r="H9124" t="s">
        <v>17</v>
      </c>
      <c r="I9124" t="s">
        <v>18</v>
      </c>
      <c r="J9124" s="1">
        <v>44905</v>
      </c>
      <c r="K9124" t="b">
        <v>0</v>
      </c>
      <c r="L9124" t="s">
        <v>35</v>
      </c>
      <c r="M9124">
        <v>12</v>
      </c>
      <c r="N9124">
        <f>G9124/SUMIF(B:B,B9124,G:G)*100</f>
        <v>0.35816313478019868</v>
      </c>
      <c r="Q9124">
        <f>VLOOKUP(C9124, Categories_Pivot_Table!A:B, 2, FALSE)</f>
        <v>23.348837209302324</v>
      </c>
      <c r="T9124">
        <f t="shared" si="143"/>
        <v>2022</v>
      </c>
    </row>
    <row r="9125" spans="1:20" x14ac:dyDescent="0.2">
      <c r="A9125" t="s">
        <v>9382</v>
      </c>
      <c r="B9125" t="s">
        <v>47</v>
      </c>
      <c r="C9125" t="s">
        <v>135</v>
      </c>
      <c r="D9125" t="s">
        <v>154</v>
      </c>
      <c r="E9125">
        <v>26</v>
      </c>
      <c r="F9125">
        <v>8</v>
      </c>
      <c r="G9125">
        <v>208</v>
      </c>
      <c r="H9125" t="s">
        <v>17</v>
      </c>
      <c r="I9125" t="s">
        <v>46</v>
      </c>
      <c r="J9125" s="1">
        <v>45642</v>
      </c>
      <c r="K9125" t="b">
        <v>0</v>
      </c>
      <c r="L9125" t="s">
        <v>19</v>
      </c>
      <c r="M9125">
        <v>12</v>
      </c>
      <c r="N9125">
        <f>G9125/SUMIF(B:B,B9125,G:G)*100</f>
        <v>0.33051022516009088</v>
      </c>
      <c r="Q9125">
        <f>VLOOKUP(C9125, Categories_Pivot_Table!A:B, 2, FALSE)</f>
        <v>23.146341463414632</v>
      </c>
      <c r="T9125">
        <f t="shared" si="143"/>
        <v>2024</v>
      </c>
    </row>
    <row r="9126" spans="1:20" x14ac:dyDescent="0.2">
      <c r="A9126" t="s">
        <v>9383</v>
      </c>
      <c r="B9126" t="s">
        <v>32</v>
      </c>
      <c r="C9126" t="s">
        <v>48</v>
      </c>
      <c r="D9126" t="s">
        <v>93</v>
      </c>
      <c r="E9126">
        <v>41</v>
      </c>
      <c r="F9126">
        <v>3</v>
      </c>
      <c r="G9126">
        <v>123</v>
      </c>
      <c r="H9126" t="s">
        <v>29</v>
      </c>
      <c r="I9126" t="s">
        <v>46</v>
      </c>
      <c r="J9126" s="1">
        <v>45652</v>
      </c>
      <c r="K9126" t="b">
        <v>0</v>
      </c>
      <c r="L9126" t="s">
        <v>42</v>
      </c>
      <c r="M9126">
        <v>12</v>
      </c>
      <c r="N9126">
        <f>G9126/SUMIF(B:B,B9126,G:G)*100</f>
        <v>0.20978126465697353</v>
      </c>
      <c r="Q9126">
        <f>VLOOKUP(C9126, Categories_Pivot_Table!A:B, 2, FALSE)</f>
        <v>23.348837209302324</v>
      </c>
      <c r="T9126">
        <f t="shared" si="143"/>
        <v>2024</v>
      </c>
    </row>
    <row r="9127" spans="1:20" x14ac:dyDescent="0.2">
      <c r="A9127" t="s">
        <v>9384</v>
      </c>
      <c r="B9127" t="s">
        <v>81</v>
      </c>
      <c r="C9127" t="s">
        <v>22</v>
      </c>
      <c r="D9127" t="s">
        <v>272</v>
      </c>
      <c r="E9127">
        <v>5</v>
      </c>
      <c r="F9127">
        <v>3</v>
      </c>
      <c r="G9127">
        <v>15</v>
      </c>
      <c r="H9127" t="s">
        <v>29</v>
      </c>
      <c r="I9127" t="s">
        <v>46</v>
      </c>
      <c r="J9127" s="1">
        <v>45404</v>
      </c>
      <c r="K9127" t="b">
        <v>1</v>
      </c>
      <c r="L9127" t="s">
        <v>19</v>
      </c>
      <c r="M9127">
        <v>4</v>
      </c>
      <c r="N9127">
        <f>G9127/SUMIF(B:B,B9127,G:G)*100</f>
        <v>2.3750900554979377E-2</v>
      </c>
      <c r="Q9127">
        <f>VLOOKUP(C9127, Categories_Pivot_Table!A:B, 2, FALSE)</f>
        <v>21.505681818181817</v>
      </c>
      <c r="T9127">
        <f t="shared" si="143"/>
        <v>2024</v>
      </c>
    </row>
    <row r="9128" spans="1:20" x14ac:dyDescent="0.2">
      <c r="A9128" t="s">
        <v>9385</v>
      </c>
      <c r="B9128" t="s">
        <v>106</v>
      </c>
      <c r="C9128" t="s">
        <v>48</v>
      </c>
      <c r="D9128" t="s">
        <v>302</v>
      </c>
      <c r="E9128">
        <v>15.5</v>
      </c>
      <c r="F9128">
        <v>3</v>
      </c>
      <c r="G9128">
        <v>46.5</v>
      </c>
      <c r="H9128" t="s">
        <v>56</v>
      </c>
      <c r="I9128" t="s">
        <v>18</v>
      </c>
      <c r="J9128" s="1">
        <v>44821</v>
      </c>
      <c r="K9128" t="b">
        <v>0</v>
      </c>
      <c r="L9128" t="s">
        <v>35</v>
      </c>
      <c r="M9128">
        <v>9</v>
      </c>
      <c r="N9128">
        <f>G9128/SUMIF(B:B,B9128,G:G)*100</f>
        <v>7.578226857887875E-2</v>
      </c>
      <c r="Q9128">
        <f>VLOOKUP(C9128, Categories_Pivot_Table!A:B, 2, FALSE)</f>
        <v>23.348837209302324</v>
      </c>
      <c r="T9128">
        <f t="shared" si="143"/>
        <v>2022</v>
      </c>
    </row>
    <row r="9129" spans="1:20" x14ac:dyDescent="0.2">
      <c r="A9129" t="s">
        <v>9386</v>
      </c>
      <c r="B9129" t="s">
        <v>104</v>
      </c>
      <c r="C9129" t="s">
        <v>135</v>
      </c>
      <c r="D9129" t="s">
        <v>333</v>
      </c>
      <c r="E9129">
        <v>20</v>
      </c>
      <c r="F9129">
        <v>4</v>
      </c>
      <c r="G9129">
        <v>80</v>
      </c>
      <c r="H9129" t="s">
        <v>29</v>
      </c>
      <c r="I9129" t="s">
        <v>18</v>
      </c>
      <c r="J9129" s="1">
        <v>45532</v>
      </c>
      <c r="K9129" t="b">
        <v>0</v>
      </c>
      <c r="L9129" t="s">
        <v>30</v>
      </c>
      <c r="M9129">
        <v>8</v>
      </c>
      <c r="N9129">
        <f>G9129/SUMIF(B:B,B9129,G:G)*100</f>
        <v>0.13001153852404401</v>
      </c>
      <c r="Q9129">
        <f>VLOOKUP(C9129, Categories_Pivot_Table!A:B, 2, FALSE)</f>
        <v>23.146341463414632</v>
      </c>
      <c r="T9129">
        <f t="shared" si="143"/>
        <v>2024</v>
      </c>
    </row>
    <row r="9130" spans="1:20" x14ac:dyDescent="0.2">
      <c r="A9130" t="s">
        <v>9387</v>
      </c>
      <c r="B9130" t="s">
        <v>87</v>
      </c>
      <c r="C9130" t="s">
        <v>135</v>
      </c>
      <c r="D9130" t="s">
        <v>507</v>
      </c>
      <c r="E9130">
        <v>29</v>
      </c>
      <c r="F9130">
        <v>3</v>
      </c>
      <c r="G9130">
        <v>87</v>
      </c>
      <c r="H9130" t="s">
        <v>56</v>
      </c>
      <c r="I9130" t="s">
        <v>46</v>
      </c>
      <c r="J9130" s="1">
        <v>44632</v>
      </c>
      <c r="K9130" t="b">
        <v>0</v>
      </c>
      <c r="L9130" t="s">
        <v>35</v>
      </c>
      <c r="M9130">
        <v>3</v>
      </c>
      <c r="N9130">
        <f>G9130/SUMIF(B:B,B9130,G:G)*100</f>
        <v>0.1337700078416901</v>
      </c>
      <c r="Q9130">
        <f>VLOOKUP(C9130, Categories_Pivot_Table!A:B, 2, FALSE)</f>
        <v>23.146341463414632</v>
      </c>
      <c r="T9130">
        <f t="shared" si="143"/>
        <v>2022</v>
      </c>
    </row>
    <row r="9131" spans="1:20" x14ac:dyDescent="0.2">
      <c r="A9131" t="s">
        <v>9388</v>
      </c>
      <c r="B9131" t="s">
        <v>106</v>
      </c>
      <c r="C9131" t="s">
        <v>22</v>
      </c>
      <c r="D9131" t="s">
        <v>214</v>
      </c>
      <c r="E9131">
        <v>9.5</v>
      </c>
      <c r="F9131">
        <v>1</v>
      </c>
      <c r="G9131">
        <v>9.5</v>
      </c>
      <c r="H9131" t="s">
        <v>29</v>
      </c>
      <c r="I9131" t="s">
        <v>46</v>
      </c>
      <c r="J9131" s="1">
        <v>44887</v>
      </c>
      <c r="K9131" t="b">
        <v>1</v>
      </c>
      <c r="L9131" t="s">
        <v>49</v>
      </c>
      <c r="M9131">
        <v>11</v>
      </c>
      <c r="N9131">
        <f>G9131/SUMIF(B:B,B9131,G:G)*100</f>
        <v>1.548239895697523E-2</v>
      </c>
      <c r="Q9131">
        <f>VLOOKUP(C9131, Categories_Pivot_Table!A:B, 2, FALSE)</f>
        <v>21.505681818181817</v>
      </c>
      <c r="T9131">
        <f t="shared" si="143"/>
        <v>2022</v>
      </c>
    </row>
    <row r="9132" spans="1:20" x14ac:dyDescent="0.2">
      <c r="A9132" t="s">
        <v>9389</v>
      </c>
      <c r="B9132" t="s">
        <v>104</v>
      </c>
      <c r="C9132" t="s">
        <v>22</v>
      </c>
      <c r="D9132" t="s">
        <v>1043</v>
      </c>
      <c r="E9132">
        <v>14</v>
      </c>
      <c r="F9132">
        <v>3</v>
      </c>
      <c r="G9132">
        <v>42</v>
      </c>
      <c r="H9132" t="s">
        <v>29</v>
      </c>
      <c r="I9132" t="s">
        <v>18</v>
      </c>
      <c r="J9132" s="1">
        <v>45670</v>
      </c>
      <c r="K9132" t="b">
        <v>0</v>
      </c>
      <c r="L9132" t="s">
        <v>19</v>
      </c>
      <c r="M9132">
        <v>1</v>
      </c>
      <c r="N9132">
        <f>G9132/SUMIF(B:B,B9132,G:G)*100</f>
        <v>6.8256057725123095E-2</v>
      </c>
      <c r="Q9132">
        <f>VLOOKUP(C9132, Categories_Pivot_Table!A:B, 2, FALSE)</f>
        <v>21.505681818181817</v>
      </c>
      <c r="T9132">
        <f t="shared" si="143"/>
        <v>2025</v>
      </c>
    </row>
    <row r="9133" spans="1:20" x14ac:dyDescent="0.2">
      <c r="A9133" t="s">
        <v>9390</v>
      </c>
      <c r="B9133" t="s">
        <v>128</v>
      </c>
      <c r="C9133" t="s">
        <v>38</v>
      </c>
      <c r="D9133" t="s">
        <v>190</v>
      </c>
      <c r="E9133">
        <v>33.5</v>
      </c>
      <c r="F9133">
        <v>8</v>
      </c>
      <c r="G9133">
        <v>268</v>
      </c>
      <c r="H9133" t="s">
        <v>29</v>
      </c>
      <c r="I9133" t="s">
        <v>18</v>
      </c>
      <c r="J9133" s="1">
        <v>45414</v>
      </c>
      <c r="K9133" t="b">
        <v>0</v>
      </c>
      <c r="L9133" t="s">
        <v>42</v>
      </c>
      <c r="M9133">
        <v>5</v>
      </c>
      <c r="N9133">
        <f>G9133/SUMIF(B:B,B9133,G:G)*100</f>
        <v>0.39151522234558528</v>
      </c>
      <c r="Q9133">
        <f>VLOOKUP(C9133, Categories_Pivot_Table!A:B, 2, FALSE)</f>
        <v>23.088790931989923</v>
      </c>
      <c r="T9133">
        <f t="shared" si="143"/>
        <v>2024</v>
      </c>
    </row>
    <row r="9134" spans="1:20" x14ac:dyDescent="0.2">
      <c r="A9134" t="s">
        <v>9391</v>
      </c>
      <c r="B9134" t="s">
        <v>26</v>
      </c>
      <c r="C9134" t="s">
        <v>135</v>
      </c>
      <c r="D9134" t="s">
        <v>136</v>
      </c>
      <c r="E9134">
        <v>27.5</v>
      </c>
      <c r="F9134">
        <v>10</v>
      </c>
      <c r="G9134">
        <v>275</v>
      </c>
      <c r="H9134" t="s">
        <v>56</v>
      </c>
      <c r="I9134" t="s">
        <v>18</v>
      </c>
      <c r="J9134" s="1">
        <v>44665</v>
      </c>
      <c r="K9134" t="b">
        <v>0</v>
      </c>
      <c r="L9134" t="s">
        <v>42</v>
      </c>
      <c r="M9134">
        <v>4</v>
      </c>
      <c r="N9134">
        <f>G9134/SUMIF(B:B,B9134,G:G)*100</f>
        <v>0.44321597511543764</v>
      </c>
      <c r="Q9134">
        <f>VLOOKUP(C9134, Categories_Pivot_Table!A:B, 2, FALSE)</f>
        <v>23.146341463414632</v>
      </c>
      <c r="T9134">
        <f t="shared" si="143"/>
        <v>2022</v>
      </c>
    </row>
    <row r="9135" spans="1:20" x14ac:dyDescent="0.2">
      <c r="A9135" t="s">
        <v>9392</v>
      </c>
      <c r="B9135" t="s">
        <v>21</v>
      </c>
      <c r="C9135" t="s">
        <v>22</v>
      </c>
      <c r="D9135" t="s">
        <v>23</v>
      </c>
      <c r="E9135">
        <v>29</v>
      </c>
      <c r="F9135">
        <v>10</v>
      </c>
      <c r="G9135">
        <v>290</v>
      </c>
      <c r="H9135" t="s">
        <v>17</v>
      </c>
      <c r="I9135" t="s">
        <v>46</v>
      </c>
      <c r="J9135" s="1">
        <v>45629</v>
      </c>
      <c r="K9135" t="b">
        <v>0</v>
      </c>
      <c r="L9135" t="s">
        <v>49</v>
      </c>
      <c r="M9135">
        <v>12</v>
      </c>
      <c r="N9135">
        <f>G9135/SUMIF(B:B,B9135,G:G)*100</f>
        <v>0.46976876037743487</v>
      </c>
      <c r="Q9135">
        <f>VLOOKUP(C9135, Categories_Pivot_Table!A:B, 2, FALSE)</f>
        <v>21.505681818181817</v>
      </c>
      <c r="T9135">
        <f t="shared" si="143"/>
        <v>2024</v>
      </c>
    </row>
    <row r="9136" spans="1:20" x14ac:dyDescent="0.2">
      <c r="A9136" t="s">
        <v>9393</v>
      </c>
      <c r="B9136" t="s">
        <v>128</v>
      </c>
      <c r="C9136" t="s">
        <v>27</v>
      </c>
      <c r="D9136" t="s">
        <v>278</v>
      </c>
      <c r="E9136">
        <v>30.5</v>
      </c>
      <c r="F9136">
        <v>1</v>
      </c>
      <c r="G9136">
        <v>30.5</v>
      </c>
      <c r="H9136" t="s">
        <v>17</v>
      </c>
      <c r="I9136" t="s">
        <v>46</v>
      </c>
      <c r="J9136" s="1">
        <v>45360</v>
      </c>
      <c r="K9136" t="b">
        <v>0</v>
      </c>
      <c r="L9136" t="s">
        <v>35</v>
      </c>
      <c r="M9136">
        <v>3</v>
      </c>
      <c r="N9136">
        <f>G9136/SUMIF(B:B,B9136,G:G)*100</f>
        <v>4.455676970724011E-2</v>
      </c>
      <c r="Q9136">
        <f>VLOOKUP(C9136, Categories_Pivot_Table!A:B, 2, FALSE)</f>
        <v>25.013711734693878</v>
      </c>
      <c r="T9136">
        <f t="shared" si="143"/>
        <v>2024</v>
      </c>
    </row>
    <row r="9137" spans="1:20" x14ac:dyDescent="0.2">
      <c r="A9137" t="s">
        <v>9394</v>
      </c>
      <c r="B9137" t="s">
        <v>47</v>
      </c>
      <c r="C9137" t="s">
        <v>27</v>
      </c>
      <c r="D9137" t="s">
        <v>1201</v>
      </c>
      <c r="E9137">
        <v>26</v>
      </c>
      <c r="F9137">
        <v>6</v>
      </c>
      <c r="G9137">
        <v>156</v>
      </c>
      <c r="H9137" t="s">
        <v>17</v>
      </c>
      <c r="I9137" t="s">
        <v>18</v>
      </c>
      <c r="J9137" s="1">
        <v>45474</v>
      </c>
      <c r="K9137" t="b">
        <v>1</v>
      </c>
      <c r="L9137" t="s">
        <v>19</v>
      </c>
      <c r="M9137">
        <v>7</v>
      </c>
      <c r="N9137">
        <f>G9137/SUMIF(B:B,B9137,G:G)*100</f>
        <v>0.24788266887006816</v>
      </c>
      <c r="Q9137">
        <f>VLOOKUP(C9137, Categories_Pivot_Table!A:B, 2, FALSE)</f>
        <v>25.013711734693878</v>
      </c>
      <c r="T9137">
        <f t="shared" si="143"/>
        <v>2024</v>
      </c>
    </row>
    <row r="9138" spans="1:20" x14ac:dyDescent="0.2">
      <c r="A9138" t="s">
        <v>9395</v>
      </c>
      <c r="B9138" t="s">
        <v>21</v>
      </c>
      <c r="C9138" t="s">
        <v>48</v>
      </c>
      <c r="D9138" t="s">
        <v>149</v>
      </c>
      <c r="E9138">
        <v>38</v>
      </c>
      <c r="F9138">
        <v>3</v>
      </c>
      <c r="G9138">
        <v>114</v>
      </c>
      <c r="H9138" t="s">
        <v>29</v>
      </c>
      <c r="I9138" t="s">
        <v>46</v>
      </c>
      <c r="J9138" s="1">
        <v>45409</v>
      </c>
      <c r="K9138" t="b">
        <v>0</v>
      </c>
      <c r="L9138" t="s">
        <v>35</v>
      </c>
      <c r="M9138">
        <v>4</v>
      </c>
      <c r="N9138">
        <f>G9138/SUMIF(B:B,B9138,G:G)*100</f>
        <v>0.18466771959664682</v>
      </c>
      <c r="Q9138">
        <f>VLOOKUP(C9138, Categories_Pivot_Table!A:B, 2, FALSE)</f>
        <v>23.348837209302324</v>
      </c>
      <c r="T9138">
        <f t="shared" si="143"/>
        <v>2024</v>
      </c>
    </row>
    <row r="9139" spans="1:20" x14ac:dyDescent="0.2">
      <c r="A9139" t="s">
        <v>9396</v>
      </c>
      <c r="B9139" t="s">
        <v>44</v>
      </c>
      <c r="C9139" t="s">
        <v>22</v>
      </c>
      <c r="D9139" t="s">
        <v>147</v>
      </c>
      <c r="E9139">
        <v>32</v>
      </c>
      <c r="F9139">
        <v>9</v>
      </c>
      <c r="G9139">
        <v>288</v>
      </c>
      <c r="H9139" t="s">
        <v>56</v>
      </c>
      <c r="I9139" t="s">
        <v>18</v>
      </c>
      <c r="J9139" s="1">
        <v>45596</v>
      </c>
      <c r="K9139" t="b">
        <v>0</v>
      </c>
      <c r="L9139" t="s">
        <v>42</v>
      </c>
      <c r="M9139">
        <v>10</v>
      </c>
      <c r="N9139">
        <f>G9139/SUMIF(B:B,B9139,G:G)*100</f>
        <v>0.47450757482144179</v>
      </c>
      <c r="Q9139">
        <f>VLOOKUP(C9139, Categories_Pivot_Table!A:B, 2, FALSE)</f>
        <v>21.505681818181817</v>
      </c>
      <c r="T9139">
        <f t="shared" si="143"/>
        <v>2024</v>
      </c>
    </row>
    <row r="9140" spans="1:20" x14ac:dyDescent="0.2">
      <c r="A9140" t="s">
        <v>9397</v>
      </c>
      <c r="B9140" t="s">
        <v>90</v>
      </c>
      <c r="C9140" t="s">
        <v>48</v>
      </c>
      <c r="D9140" t="s">
        <v>543</v>
      </c>
      <c r="E9140">
        <v>9.5</v>
      </c>
      <c r="F9140">
        <v>1</v>
      </c>
      <c r="G9140">
        <v>9.5</v>
      </c>
      <c r="H9140" t="s">
        <v>29</v>
      </c>
      <c r="I9140" t="s">
        <v>18</v>
      </c>
      <c r="J9140" s="1">
        <v>44808</v>
      </c>
      <c r="K9140" t="b">
        <v>1</v>
      </c>
      <c r="L9140" t="s">
        <v>24</v>
      </c>
      <c r="M9140">
        <v>9</v>
      </c>
      <c r="N9140">
        <f>G9140/SUMIF(B:B,B9140,G:G)*100</f>
        <v>1.6063034729971934E-2</v>
      </c>
      <c r="Q9140">
        <f>VLOOKUP(C9140, Categories_Pivot_Table!A:B, 2, FALSE)</f>
        <v>23.348837209302324</v>
      </c>
      <c r="T9140">
        <f t="shared" si="143"/>
        <v>2022</v>
      </c>
    </row>
    <row r="9141" spans="1:20" x14ac:dyDescent="0.2">
      <c r="A9141" t="s">
        <v>9398</v>
      </c>
      <c r="B9141" t="s">
        <v>84</v>
      </c>
      <c r="C9141" t="s">
        <v>27</v>
      </c>
      <c r="D9141" t="s">
        <v>1201</v>
      </c>
      <c r="E9141">
        <v>26</v>
      </c>
      <c r="F9141">
        <v>10</v>
      </c>
      <c r="G9141">
        <v>260</v>
      </c>
      <c r="H9141" t="s">
        <v>29</v>
      </c>
      <c r="I9141" t="s">
        <v>18</v>
      </c>
      <c r="J9141" s="1">
        <v>44591</v>
      </c>
      <c r="K9141" t="b">
        <v>0</v>
      </c>
      <c r="L9141" t="s">
        <v>24</v>
      </c>
      <c r="M9141">
        <v>1</v>
      </c>
      <c r="N9141">
        <f>G9141/SUMIF(B:B,B9141,G:G)*100</f>
        <v>0.42093333872991456</v>
      </c>
      <c r="Q9141">
        <f>VLOOKUP(C9141, Categories_Pivot_Table!A:B, 2, FALSE)</f>
        <v>25.013711734693878</v>
      </c>
      <c r="T9141">
        <f t="shared" si="143"/>
        <v>2022</v>
      </c>
    </row>
    <row r="9142" spans="1:20" x14ac:dyDescent="0.2">
      <c r="A9142" t="s">
        <v>9399</v>
      </c>
      <c r="B9142" t="s">
        <v>76</v>
      </c>
      <c r="C9142" t="s">
        <v>38</v>
      </c>
      <c r="D9142" t="s">
        <v>2197</v>
      </c>
      <c r="E9142">
        <v>32</v>
      </c>
      <c r="F9142">
        <v>3</v>
      </c>
      <c r="G9142">
        <v>96</v>
      </c>
      <c r="H9142" t="s">
        <v>29</v>
      </c>
      <c r="I9142" t="s">
        <v>18</v>
      </c>
      <c r="J9142" s="1">
        <v>44864</v>
      </c>
      <c r="K9142" t="b">
        <v>0</v>
      </c>
      <c r="L9142" t="s">
        <v>24</v>
      </c>
      <c r="M9142">
        <v>10</v>
      </c>
      <c r="N9142">
        <f>G9142/SUMIF(B:B,B9142,G:G)*100</f>
        <v>0.16345572648408435</v>
      </c>
      <c r="Q9142">
        <f>VLOOKUP(C9142, Categories_Pivot_Table!A:B, 2, FALSE)</f>
        <v>23.088790931989923</v>
      </c>
      <c r="T9142">
        <f t="shared" si="143"/>
        <v>2022</v>
      </c>
    </row>
    <row r="9143" spans="1:20" x14ac:dyDescent="0.2">
      <c r="A9143" t="s">
        <v>9400</v>
      </c>
      <c r="B9143" t="s">
        <v>47</v>
      </c>
      <c r="C9143" t="s">
        <v>74</v>
      </c>
      <c r="D9143" t="s">
        <v>456</v>
      </c>
      <c r="E9143">
        <v>11</v>
      </c>
      <c r="F9143">
        <v>9</v>
      </c>
      <c r="G9143">
        <v>99</v>
      </c>
      <c r="H9143" t="s">
        <v>56</v>
      </c>
      <c r="I9143" t="s">
        <v>18</v>
      </c>
      <c r="J9143" s="1">
        <v>44883</v>
      </c>
      <c r="K9143" t="b">
        <v>1</v>
      </c>
      <c r="L9143" t="s">
        <v>65</v>
      </c>
      <c r="M9143">
        <v>11</v>
      </c>
      <c r="N9143">
        <f>G9143/SUMIF(B:B,B9143,G:G)*100</f>
        <v>0.15731015524446634</v>
      </c>
      <c r="Q9143">
        <f>VLOOKUP(C9143, Categories_Pivot_Table!A:B, 2, FALSE)</f>
        <v>24.317096165933375</v>
      </c>
      <c r="T9143">
        <f t="shared" si="143"/>
        <v>2022</v>
      </c>
    </row>
    <row r="9144" spans="1:20" x14ac:dyDescent="0.2">
      <c r="A9144" t="s">
        <v>9401</v>
      </c>
      <c r="B9144" t="s">
        <v>37</v>
      </c>
      <c r="C9144" t="s">
        <v>15</v>
      </c>
      <c r="D9144" t="s">
        <v>138</v>
      </c>
      <c r="E9144">
        <v>20</v>
      </c>
      <c r="F9144">
        <v>10</v>
      </c>
      <c r="G9144">
        <v>200</v>
      </c>
      <c r="H9144" t="s">
        <v>29</v>
      </c>
      <c r="I9144" t="s">
        <v>18</v>
      </c>
      <c r="J9144" s="1">
        <v>44821</v>
      </c>
      <c r="K9144" t="b">
        <v>1</v>
      </c>
      <c r="L9144" t="s">
        <v>35</v>
      </c>
      <c r="M9144">
        <v>9</v>
      </c>
      <c r="N9144">
        <f>G9144/SUMIF(B:B,B9144,G:G)*100</f>
        <v>0.2986211169922881</v>
      </c>
      <c r="Q9144">
        <f>VLOOKUP(C9144, Categories_Pivot_Table!A:B, 2, FALSE)</f>
        <v>23.063808900523561</v>
      </c>
      <c r="T9144">
        <f t="shared" si="143"/>
        <v>2022</v>
      </c>
    </row>
    <row r="9145" spans="1:20" x14ac:dyDescent="0.2">
      <c r="A9145" t="s">
        <v>9402</v>
      </c>
      <c r="B9145" t="s">
        <v>54</v>
      </c>
      <c r="C9145" t="s">
        <v>38</v>
      </c>
      <c r="D9145" t="s">
        <v>489</v>
      </c>
      <c r="E9145">
        <v>29</v>
      </c>
      <c r="F9145">
        <v>8</v>
      </c>
      <c r="G9145">
        <v>232</v>
      </c>
      <c r="H9145" t="s">
        <v>17</v>
      </c>
      <c r="I9145" t="s">
        <v>46</v>
      </c>
      <c r="J9145" s="1">
        <v>45498</v>
      </c>
      <c r="K9145" t="b">
        <v>0</v>
      </c>
      <c r="L9145" t="s">
        <v>42</v>
      </c>
      <c r="M9145">
        <v>7</v>
      </c>
      <c r="N9145">
        <f>G9145/SUMIF(B:B,B9145,G:G)*100</f>
        <v>0.40591019236993814</v>
      </c>
      <c r="Q9145">
        <f>VLOOKUP(C9145, Categories_Pivot_Table!A:B, 2, FALSE)</f>
        <v>23.088790931989923</v>
      </c>
      <c r="T9145">
        <f t="shared" si="143"/>
        <v>2024</v>
      </c>
    </row>
    <row r="9146" spans="1:20" x14ac:dyDescent="0.2">
      <c r="A9146" t="s">
        <v>9403</v>
      </c>
      <c r="B9146" t="s">
        <v>90</v>
      </c>
      <c r="C9146" t="s">
        <v>74</v>
      </c>
      <c r="D9146" t="s">
        <v>374</v>
      </c>
      <c r="E9146">
        <v>29</v>
      </c>
      <c r="F9146">
        <v>2</v>
      </c>
      <c r="G9146">
        <v>58</v>
      </c>
      <c r="H9146" t="s">
        <v>17</v>
      </c>
      <c r="I9146" t="s">
        <v>46</v>
      </c>
      <c r="J9146" s="1">
        <v>45100</v>
      </c>
      <c r="K9146" t="b">
        <v>1</v>
      </c>
      <c r="L9146" t="s">
        <v>65</v>
      </c>
      <c r="M9146">
        <v>6</v>
      </c>
      <c r="N9146">
        <f>G9146/SUMIF(B:B,B9146,G:G)*100</f>
        <v>9.8069054140881268E-2</v>
      </c>
      <c r="Q9146">
        <f>VLOOKUP(C9146, Categories_Pivot_Table!A:B, 2, FALSE)</f>
        <v>24.317096165933375</v>
      </c>
      <c r="T9146">
        <f t="shared" si="143"/>
        <v>2023</v>
      </c>
    </row>
    <row r="9147" spans="1:20" x14ac:dyDescent="0.2">
      <c r="A9147" t="s">
        <v>9404</v>
      </c>
      <c r="B9147" t="s">
        <v>51</v>
      </c>
      <c r="C9147" t="s">
        <v>22</v>
      </c>
      <c r="D9147" t="s">
        <v>67</v>
      </c>
      <c r="E9147">
        <v>27.5</v>
      </c>
      <c r="F9147">
        <v>9</v>
      </c>
      <c r="G9147">
        <v>247.5</v>
      </c>
      <c r="H9147" t="s">
        <v>29</v>
      </c>
      <c r="I9147" t="s">
        <v>46</v>
      </c>
      <c r="J9147" s="1">
        <v>45643</v>
      </c>
      <c r="K9147" t="b">
        <v>0</v>
      </c>
      <c r="L9147" t="s">
        <v>49</v>
      </c>
      <c r="M9147">
        <v>12</v>
      </c>
      <c r="N9147">
        <f>G9147/SUMIF(B:B,B9147,G:G)*100</f>
        <v>0.38367929061962269</v>
      </c>
      <c r="Q9147">
        <f>VLOOKUP(C9147, Categories_Pivot_Table!A:B, 2, FALSE)</f>
        <v>21.505681818181817</v>
      </c>
      <c r="T9147">
        <f t="shared" si="143"/>
        <v>2024</v>
      </c>
    </row>
    <row r="9148" spans="1:20" x14ac:dyDescent="0.2">
      <c r="A9148" t="s">
        <v>9405</v>
      </c>
      <c r="B9148" t="s">
        <v>37</v>
      </c>
      <c r="C9148" t="s">
        <v>48</v>
      </c>
      <c r="D9148" t="s">
        <v>88</v>
      </c>
      <c r="E9148">
        <v>24.5</v>
      </c>
      <c r="F9148">
        <v>7</v>
      </c>
      <c r="G9148">
        <v>171.5</v>
      </c>
      <c r="H9148" t="s">
        <v>17</v>
      </c>
      <c r="I9148" t="s">
        <v>18</v>
      </c>
      <c r="J9148" s="1">
        <v>45215</v>
      </c>
      <c r="K9148" t="b">
        <v>0</v>
      </c>
      <c r="L9148" t="s">
        <v>19</v>
      </c>
      <c r="M9148">
        <v>10</v>
      </c>
      <c r="N9148">
        <f>G9148/SUMIF(B:B,B9148,G:G)*100</f>
        <v>0.25606760782088706</v>
      </c>
      <c r="Q9148">
        <f>VLOOKUP(C9148, Categories_Pivot_Table!A:B, 2, FALSE)</f>
        <v>23.348837209302324</v>
      </c>
      <c r="T9148">
        <f t="shared" si="143"/>
        <v>2023</v>
      </c>
    </row>
    <row r="9149" spans="1:20" x14ac:dyDescent="0.2">
      <c r="A9149" t="s">
        <v>9406</v>
      </c>
      <c r="B9149" t="s">
        <v>44</v>
      </c>
      <c r="C9149" t="s">
        <v>15</v>
      </c>
      <c r="D9149" t="s">
        <v>41</v>
      </c>
      <c r="E9149">
        <v>23</v>
      </c>
      <c r="F9149">
        <v>8</v>
      </c>
      <c r="G9149">
        <v>160</v>
      </c>
      <c r="H9149" t="s">
        <v>29</v>
      </c>
      <c r="I9149" t="s">
        <v>18</v>
      </c>
      <c r="J9149" s="1">
        <v>45502</v>
      </c>
      <c r="K9149" t="b">
        <v>0</v>
      </c>
      <c r="L9149" t="s">
        <v>19</v>
      </c>
      <c r="M9149">
        <v>7</v>
      </c>
      <c r="N9149">
        <f>G9149/SUMIF(B:B,B9149,G:G)*100</f>
        <v>0.26361531934524546</v>
      </c>
      <c r="Q9149">
        <f>VLOOKUP(C9149, Categories_Pivot_Table!A:B, 2, FALSE)</f>
        <v>23.063808900523561</v>
      </c>
      <c r="T9149">
        <f t="shared" si="143"/>
        <v>2024</v>
      </c>
    </row>
    <row r="9150" spans="1:20" x14ac:dyDescent="0.2">
      <c r="A9150" t="s">
        <v>9407</v>
      </c>
      <c r="B9150" t="s">
        <v>113</v>
      </c>
      <c r="C9150" t="s">
        <v>27</v>
      </c>
      <c r="D9150" t="s">
        <v>278</v>
      </c>
      <c r="E9150">
        <v>30.5</v>
      </c>
      <c r="F9150">
        <v>7</v>
      </c>
      <c r="G9150">
        <v>213.5</v>
      </c>
      <c r="H9150" t="s">
        <v>29</v>
      </c>
      <c r="I9150" t="s">
        <v>46</v>
      </c>
      <c r="J9150" s="1">
        <v>45106</v>
      </c>
      <c r="K9150" t="b">
        <v>0</v>
      </c>
      <c r="L9150" t="s">
        <v>42</v>
      </c>
      <c r="M9150">
        <v>6</v>
      </c>
      <c r="N9150">
        <f>G9150/SUMIF(B:B,B9150,G:G)*100</f>
        <v>0.35153870218826666</v>
      </c>
      <c r="Q9150">
        <f>VLOOKUP(C9150, Categories_Pivot_Table!A:B, 2, FALSE)</f>
        <v>25.013711734693878</v>
      </c>
      <c r="T9150">
        <f t="shared" si="143"/>
        <v>2023</v>
      </c>
    </row>
    <row r="9151" spans="1:20" x14ac:dyDescent="0.2">
      <c r="A9151" t="s">
        <v>9408</v>
      </c>
      <c r="B9151" t="s">
        <v>54</v>
      </c>
      <c r="C9151" t="s">
        <v>27</v>
      </c>
      <c r="D9151" t="s">
        <v>167</v>
      </c>
      <c r="E9151">
        <v>6.5</v>
      </c>
      <c r="F9151">
        <v>5</v>
      </c>
      <c r="G9151">
        <v>32.5</v>
      </c>
      <c r="H9151" t="s">
        <v>17</v>
      </c>
      <c r="I9151" t="s">
        <v>46</v>
      </c>
      <c r="J9151" s="1">
        <v>45596</v>
      </c>
      <c r="K9151" t="b">
        <v>1</v>
      </c>
      <c r="L9151" t="s">
        <v>42</v>
      </c>
      <c r="M9151">
        <v>10</v>
      </c>
      <c r="N9151">
        <f>G9151/SUMIF(B:B,B9151,G:G)*100</f>
        <v>5.6862419189754265E-2</v>
      </c>
      <c r="Q9151">
        <f>VLOOKUP(C9151, Categories_Pivot_Table!A:B, 2, FALSE)</f>
        <v>25.013711734693878</v>
      </c>
      <c r="T9151">
        <f t="shared" si="143"/>
        <v>2024</v>
      </c>
    </row>
    <row r="9152" spans="1:20" x14ac:dyDescent="0.2">
      <c r="A9152" t="s">
        <v>9409</v>
      </c>
      <c r="B9152" t="s">
        <v>87</v>
      </c>
      <c r="C9152" t="s">
        <v>22</v>
      </c>
      <c r="D9152" t="s">
        <v>147</v>
      </c>
      <c r="E9152">
        <v>32</v>
      </c>
      <c r="F9152">
        <v>6</v>
      </c>
      <c r="G9152">
        <v>192</v>
      </c>
      <c r="H9152" t="s">
        <v>56</v>
      </c>
      <c r="I9152" t="s">
        <v>46</v>
      </c>
      <c r="J9152" s="1">
        <v>45656</v>
      </c>
      <c r="K9152" t="b">
        <v>0</v>
      </c>
      <c r="L9152" t="s">
        <v>19</v>
      </c>
      <c r="M9152">
        <v>12</v>
      </c>
      <c r="N9152">
        <f>G9152/SUMIF(B:B,B9152,G:G)*100</f>
        <v>0.29521656902993682</v>
      </c>
      <c r="Q9152">
        <f>VLOOKUP(C9152, Categories_Pivot_Table!A:B, 2, FALSE)</f>
        <v>21.505681818181817</v>
      </c>
      <c r="T9152">
        <f t="shared" si="143"/>
        <v>2024</v>
      </c>
    </row>
    <row r="9153" spans="1:20" x14ac:dyDescent="0.2">
      <c r="A9153" t="s">
        <v>9410</v>
      </c>
      <c r="B9153" t="s">
        <v>26</v>
      </c>
      <c r="C9153" t="s">
        <v>38</v>
      </c>
      <c r="D9153" t="s">
        <v>133</v>
      </c>
      <c r="E9153">
        <v>21.5</v>
      </c>
      <c r="F9153">
        <v>3</v>
      </c>
      <c r="G9153">
        <v>64.5</v>
      </c>
      <c r="H9153" t="s">
        <v>17</v>
      </c>
      <c r="I9153" t="s">
        <v>46</v>
      </c>
      <c r="J9153" s="1">
        <v>45513</v>
      </c>
      <c r="K9153" t="b">
        <v>0</v>
      </c>
      <c r="L9153" t="s">
        <v>65</v>
      </c>
      <c r="M9153">
        <v>8</v>
      </c>
      <c r="N9153">
        <f>G9153/SUMIF(B:B,B9153,G:G)*100</f>
        <v>0.10395429234525719</v>
      </c>
      <c r="Q9153">
        <f>VLOOKUP(C9153, Categories_Pivot_Table!A:B, 2, FALSE)</f>
        <v>23.088790931989923</v>
      </c>
      <c r="T9153">
        <f t="shared" si="143"/>
        <v>2024</v>
      </c>
    </row>
    <row r="9154" spans="1:20" x14ac:dyDescent="0.2">
      <c r="A9154" t="s">
        <v>9411</v>
      </c>
      <c r="B9154" t="s">
        <v>113</v>
      </c>
      <c r="C9154" t="s">
        <v>38</v>
      </c>
      <c r="D9154" t="s">
        <v>1276</v>
      </c>
      <c r="E9154">
        <v>35</v>
      </c>
      <c r="F9154">
        <v>5</v>
      </c>
      <c r="G9154">
        <v>175</v>
      </c>
      <c r="H9154" t="s">
        <v>56</v>
      </c>
      <c r="I9154" t="s">
        <v>18</v>
      </c>
      <c r="J9154" s="1">
        <v>45175</v>
      </c>
      <c r="K9154" t="b">
        <v>0</v>
      </c>
      <c r="L9154" t="s">
        <v>30</v>
      </c>
      <c r="M9154">
        <v>9</v>
      </c>
      <c r="N9154">
        <f>G9154/SUMIF(B:B,B9154,G:G)*100</f>
        <v>0.28814647720349729</v>
      </c>
      <c r="Q9154">
        <f>VLOOKUP(C9154, Categories_Pivot_Table!A:B, 2, FALSE)</f>
        <v>23.088790931989923</v>
      </c>
      <c r="T9154">
        <f t="shared" ref="T9154:T9217" si="144">YEAR(J9154)</f>
        <v>2023</v>
      </c>
    </row>
    <row r="9155" spans="1:20" x14ac:dyDescent="0.2">
      <c r="A9155" t="s">
        <v>9412</v>
      </c>
      <c r="B9155" t="s">
        <v>54</v>
      </c>
      <c r="C9155" t="s">
        <v>135</v>
      </c>
      <c r="D9155" t="s">
        <v>358</v>
      </c>
      <c r="E9155">
        <v>32</v>
      </c>
      <c r="F9155">
        <v>8</v>
      </c>
      <c r="G9155">
        <v>256</v>
      </c>
      <c r="H9155" t="s">
        <v>56</v>
      </c>
      <c r="I9155" t="s">
        <v>18</v>
      </c>
      <c r="J9155" s="1">
        <v>44960</v>
      </c>
      <c r="K9155" t="b">
        <v>1</v>
      </c>
      <c r="L9155" t="s">
        <v>65</v>
      </c>
      <c r="M9155">
        <v>2</v>
      </c>
      <c r="N9155">
        <f>G9155/SUMIF(B:B,B9155,G:G)*100</f>
        <v>0.44790090192544901</v>
      </c>
      <c r="Q9155">
        <f>VLOOKUP(C9155, Categories_Pivot_Table!A:B, 2, FALSE)</f>
        <v>23.146341463414632</v>
      </c>
      <c r="T9155">
        <f t="shared" si="144"/>
        <v>2023</v>
      </c>
    </row>
    <row r="9156" spans="1:20" x14ac:dyDescent="0.2">
      <c r="A9156" t="s">
        <v>9413</v>
      </c>
      <c r="B9156" t="s">
        <v>54</v>
      </c>
      <c r="C9156" t="s">
        <v>33</v>
      </c>
      <c r="D9156" t="s">
        <v>253</v>
      </c>
      <c r="E9156">
        <v>38</v>
      </c>
      <c r="F9156">
        <v>9</v>
      </c>
      <c r="G9156">
        <v>342</v>
      </c>
      <c r="H9156" t="s">
        <v>56</v>
      </c>
      <c r="I9156" t="s">
        <v>46</v>
      </c>
      <c r="J9156" s="1">
        <v>45675</v>
      </c>
      <c r="K9156" t="b">
        <v>1</v>
      </c>
      <c r="L9156" t="s">
        <v>35</v>
      </c>
      <c r="M9156">
        <v>1</v>
      </c>
      <c r="N9156">
        <f>G9156/SUMIF(B:B,B9156,G:G)*100</f>
        <v>0.59836761116602954</v>
      </c>
      <c r="Q9156">
        <f>VLOOKUP(C9156, Categories_Pivot_Table!A:B, 2, FALSE)</f>
        <v>23.300574345883856</v>
      </c>
      <c r="T9156">
        <f t="shared" si="144"/>
        <v>2025</v>
      </c>
    </row>
    <row r="9157" spans="1:20" x14ac:dyDescent="0.2">
      <c r="A9157" t="s">
        <v>9414</v>
      </c>
      <c r="B9157" t="s">
        <v>118</v>
      </c>
      <c r="C9157" t="s">
        <v>135</v>
      </c>
      <c r="D9157" t="s">
        <v>319</v>
      </c>
      <c r="E9157">
        <v>24.5</v>
      </c>
      <c r="F9157">
        <v>1</v>
      </c>
      <c r="G9157">
        <v>24.5</v>
      </c>
      <c r="H9157" t="s">
        <v>56</v>
      </c>
      <c r="I9157" t="s">
        <v>46</v>
      </c>
      <c r="J9157" s="1">
        <v>45152</v>
      </c>
      <c r="K9157" t="b">
        <v>1</v>
      </c>
      <c r="L9157" t="s">
        <v>19</v>
      </c>
      <c r="M9157">
        <v>8</v>
      </c>
      <c r="N9157">
        <f>G9157/SUMIF(B:B,B9157,G:G)*100</f>
        <v>4.0298041021760947E-2</v>
      </c>
      <c r="Q9157">
        <f>VLOOKUP(C9157, Categories_Pivot_Table!A:B, 2, FALSE)</f>
        <v>23.146341463414632</v>
      </c>
      <c r="T9157">
        <f t="shared" si="144"/>
        <v>2023</v>
      </c>
    </row>
    <row r="9158" spans="1:20" x14ac:dyDescent="0.2">
      <c r="A9158" t="s">
        <v>9415</v>
      </c>
      <c r="B9158" t="s">
        <v>106</v>
      </c>
      <c r="C9158" t="s">
        <v>27</v>
      </c>
      <c r="D9158" t="s">
        <v>41</v>
      </c>
      <c r="E9158">
        <v>23</v>
      </c>
      <c r="F9158">
        <v>3</v>
      </c>
      <c r="G9158">
        <v>28.5</v>
      </c>
      <c r="H9158" t="s">
        <v>29</v>
      </c>
      <c r="I9158" t="s">
        <v>46</v>
      </c>
      <c r="J9158" s="1">
        <v>45177</v>
      </c>
      <c r="K9158" t="b">
        <v>1</v>
      </c>
      <c r="L9158" t="s">
        <v>65</v>
      </c>
      <c r="M9158">
        <v>9</v>
      </c>
      <c r="N9158">
        <f>G9158/SUMIF(B:B,B9158,G:G)*100</f>
        <v>4.6447196870925682E-2</v>
      </c>
      <c r="Q9158">
        <f>VLOOKUP(C9158, Categories_Pivot_Table!A:B, 2, FALSE)</f>
        <v>25.013711734693878</v>
      </c>
      <c r="T9158">
        <f t="shared" si="144"/>
        <v>2023</v>
      </c>
    </row>
    <row r="9159" spans="1:20" x14ac:dyDescent="0.2">
      <c r="A9159" t="s">
        <v>9416</v>
      </c>
      <c r="B9159" t="s">
        <v>21</v>
      </c>
      <c r="C9159" t="s">
        <v>27</v>
      </c>
      <c r="D9159" t="s">
        <v>167</v>
      </c>
      <c r="E9159">
        <v>6.5</v>
      </c>
      <c r="F9159">
        <v>1</v>
      </c>
      <c r="G9159">
        <v>6.5</v>
      </c>
      <c r="H9159" t="s">
        <v>29</v>
      </c>
      <c r="I9159" t="s">
        <v>46</v>
      </c>
      <c r="J9159" s="1">
        <v>44672</v>
      </c>
      <c r="K9159" t="b">
        <v>0</v>
      </c>
      <c r="L9159" t="s">
        <v>42</v>
      </c>
      <c r="M9159">
        <v>4</v>
      </c>
      <c r="N9159">
        <f>G9159/SUMIF(B:B,B9159,G:G)*100</f>
        <v>1.0529299801563197E-2</v>
      </c>
      <c r="Q9159">
        <f>VLOOKUP(C9159, Categories_Pivot_Table!A:B, 2, FALSE)</f>
        <v>25.013711734693878</v>
      </c>
      <c r="T9159">
        <f t="shared" si="144"/>
        <v>2022</v>
      </c>
    </row>
    <row r="9160" spans="1:20" x14ac:dyDescent="0.2">
      <c r="A9160" t="s">
        <v>9417</v>
      </c>
      <c r="B9160" t="s">
        <v>95</v>
      </c>
      <c r="C9160" t="s">
        <v>74</v>
      </c>
      <c r="D9160" t="s">
        <v>248</v>
      </c>
      <c r="E9160">
        <v>15.5</v>
      </c>
      <c r="F9160">
        <v>9</v>
      </c>
      <c r="G9160">
        <v>139.5</v>
      </c>
      <c r="H9160" t="s">
        <v>29</v>
      </c>
      <c r="I9160" t="s">
        <v>46</v>
      </c>
      <c r="J9160" s="1">
        <v>45660</v>
      </c>
      <c r="K9160" t="b">
        <v>1</v>
      </c>
      <c r="L9160" t="s">
        <v>65</v>
      </c>
      <c r="M9160">
        <v>1</v>
      </c>
      <c r="N9160">
        <f>G9160/SUMIF(B:B,B9160,G:G)*100</f>
        <v>0.20712233580543862</v>
      </c>
      <c r="Q9160">
        <f>VLOOKUP(C9160, Categories_Pivot_Table!A:B, 2, FALSE)</f>
        <v>24.317096165933375</v>
      </c>
      <c r="T9160">
        <f t="shared" si="144"/>
        <v>2025</v>
      </c>
    </row>
    <row r="9161" spans="1:20" x14ac:dyDescent="0.2">
      <c r="A9161" t="s">
        <v>9418</v>
      </c>
      <c r="B9161" t="s">
        <v>128</v>
      </c>
      <c r="C9161" t="s">
        <v>135</v>
      </c>
      <c r="D9161" t="s">
        <v>276</v>
      </c>
      <c r="E9161">
        <v>6.5</v>
      </c>
      <c r="F9161">
        <v>8</v>
      </c>
      <c r="G9161">
        <v>52</v>
      </c>
      <c r="H9161" t="s">
        <v>29</v>
      </c>
      <c r="I9161" t="s">
        <v>18</v>
      </c>
      <c r="J9161" s="1">
        <v>44628</v>
      </c>
      <c r="K9161" t="b">
        <v>0</v>
      </c>
      <c r="L9161" t="s">
        <v>49</v>
      </c>
      <c r="M9161">
        <v>3</v>
      </c>
      <c r="N9161">
        <f>G9161/SUMIF(B:B,B9161,G:G)*100</f>
        <v>7.596564015660609E-2</v>
      </c>
      <c r="Q9161">
        <f>VLOOKUP(C9161, Categories_Pivot_Table!A:B, 2, FALSE)</f>
        <v>23.146341463414632</v>
      </c>
      <c r="T9161">
        <f t="shared" si="144"/>
        <v>2022</v>
      </c>
    </row>
    <row r="9162" spans="1:20" x14ac:dyDescent="0.2">
      <c r="A9162" t="s">
        <v>9419</v>
      </c>
      <c r="B9162" t="s">
        <v>71</v>
      </c>
      <c r="C9162" t="s">
        <v>15</v>
      </c>
      <c r="D9162" t="s">
        <v>500</v>
      </c>
      <c r="E9162">
        <v>17</v>
      </c>
      <c r="F9162">
        <v>6</v>
      </c>
      <c r="G9162">
        <v>102</v>
      </c>
      <c r="H9162" t="s">
        <v>29</v>
      </c>
      <c r="I9162" t="s">
        <v>46</v>
      </c>
      <c r="J9162" s="1">
        <v>44802</v>
      </c>
      <c r="K9162" t="b">
        <v>0</v>
      </c>
      <c r="L9162" t="s">
        <v>19</v>
      </c>
      <c r="M9162">
        <v>8</v>
      </c>
      <c r="N9162">
        <f>G9162/SUMIF(B:B,B9162,G:G)*100</f>
        <v>0.1616033588149087</v>
      </c>
      <c r="Q9162">
        <f>VLOOKUP(C9162, Categories_Pivot_Table!A:B, 2, FALSE)</f>
        <v>23.063808900523561</v>
      </c>
      <c r="T9162">
        <f t="shared" si="144"/>
        <v>2022</v>
      </c>
    </row>
    <row r="9163" spans="1:20" x14ac:dyDescent="0.2">
      <c r="A9163" t="s">
        <v>9420</v>
      </c>
      <c r="B9163" t="s">
        <v>54</v>
      </c>
      <c r="C9163" t="s">
        <v>33</v>
      </c>
      <c r="D9163" t="s">
        <v>34</v>
      </c>
      <c r="E9163">
        <v>27.5</v>
      </c>
      <c r="F9163">
        <v>2</v>
      </c>
      <c r="G9163">
        <v>55</v>
      </c>
      <c r="H9163" t="s">
        <v>56</v>
      </c>
      <c r="I9163" t="s">
        <v>46</v>
      </c>
      <c r="J9163" s="1">
        <v>44600</v>
      </c>
      <c r="K9163" t="b">
        <v>1</v>
      </c>
      <c r="L9163" t="s">
        <v>49</v>
      </c>
      <c r="M9163">
        <v>2</v>
      </c>
      <c r="N9163">
        <f>G9163/SUMIF(B:B,B9163,G:G)*100</f>
        <v>9.6228709398045675E-2</v>
      </c>
      <c r="Q9163">
        <f>VLOOKUP(C9163, Categories_Pivot_Table!A:B, 2, FALSE)</f>
        <v>23.300574345883856</v>
      </c>
      <c r="T9163">
        <f t="shared" si="144"/>
        <v>2022</v>
      </c>
    </row>
    <row r="9164" spans="1:20" x14ac:dyDescent="0.2">
      <c r="A9164" t="s">
        <v>9421</v>
      </c>
      <c r="B9164" t="s">
        <v>90</v>
      </c>
      <c r="C9164" t="s">
        <v>38</v>
      </c>
      <c r="D9164" t="s">
        <v>133</v>
      </c>
      <c r="E9164">
        <v>21.5</v>
      </c>
      <c r="F9164">
        <v>8</v>
      </c>
      <c r="G9164">
        <v>172</v>
      </c>
      <c r="H9164" t="s">
        <v>56</v>
      </c>
      <c r="I9164" t="s">
        <v>46</v>
      </c>
      <c r="J9164" s="1">
        <v>45445</v>
      </c>
      <c r="K9164" t="b">
        <v>0</v>
      </c>
      <c r="L9164" t="s">
        <v>24</v>
      </c>
      <c r="M9164">
        <v>6</v>
      </c>
      <c r="N9164">
        <f>G9164/SUMIF(B:B,B9164,G:G)*100</f>
        <v>0.29082547090054445</v>
      </c>
      <c r="Q9164">
        <f>VLOOKUP(C9164, Categories_Pivot_Table!A:B, 2, FALSE)</f>
        <v>23.088790931989923</v>
      </c>
      <c r="T9164">
        <f t="shared" si="144"/>
        <v>2024</v>
      </c>
    </row>
    <row r="9165" spans="1:20" x14ac:dyDescent="0.2">
      <c r="A9165" t="s">
        <v>9422</v>
      </c>
      <c r="B9165" t="s">
        <v>128</v>
      </c>
      <c r="C9165" t="s">
        <v>38</v>
      </c>
      <c r="D9165" t="s">
        <v>199</v>
      </c>
      <c r="E9165">
        <v>14</v>
      </c>
      <c r="F9165">
        <v>10</v>
      </c>
      <c r="G9165">
        <v>140</v>
      </c>
      <c r="H9165" t="s">
        <v>56</v>
      </c>
      <c r="I9165" t="s">
        <v>46</v>
      </c>
      <c r="J9165" s="1">
        <v>45570</v>
      </c>
      <c r="K9165" t="b">
        <v>0</v>
      </c>
      <c r="L9165" t="s">
        <v>35</v>
      </c>
      <c r="M9165">
        <v>10</v>
      </c>
      <c r="N9165">
        <f>G9165/SUMIF(B:B,B9165,G:G)*100</f>
        <v>0.20452287734470867</v>
      </c>
      <c r="Q9165">
        <f>VLOOKUP(C9165, Categories_Pivot_Table!A:B, 2, FALSE)</f>
        <v>23.088790931989923</v>
      </c>
      <c r="T9165">
        <f t="shared" si="144"/>
        <v>2024</v>
      </c>
    </row>
    <row r="9166" spans="1:20" x14ac:dyDescent="0.2">
      <c r="A9166" t="s">
        <v>9423</v>
      </c>
      <c r="B9166" t="s">
        <v>37</v>
      </c>
      <c r="C9166" t="s">
        <v>48</v>
      </c>
      <c r="D9166" t="s">
        <v>655</v>
      </c>
      <c r="E9166">
        <v>12.5</v>
      </c>
      <c r="F9166">
        <v>6</v>
      </c>
      <c r="G9166">
        <v>75</v>
      </c>
      <c r="H9166" t="s">
        <v>56</v>
      </c>
      <c r="I9166" t="s">
        <v>18</v>
      </c>
      <c r="J9166" s="1">
        <v>45507</v>
      </c>
      <c r="K9166" t="b">
        <v>0</v>
      </c>
      <c r="L9166" t="s">
        <v>35</v>
      </c>
      <c r="M9166">
        <v>8</v>
      </c>
      <c r="N9166">
        <f>G9166/SUMIF(B:B,B9166,G:G)*100</f>
        <v>0.11198291887210804</v>
      </c>
      <c r="Q9166">
        <f>VLOOKUP(C9166, Categories_Pivot_Table!A:B, 2, FALSE)</f>
        <v>23.348837209302324</v>
      </c>
      <c r="T9166">
        <f t="shared" si="144"/>
        <v>2024</v>
      </c>
    </row>
    <row r="9167" spans="1:20" x14ac:dyDescent="0.2">
      <c r="A9167" t="s">
        <v>9424</v>
      </c>
      <c r="B9167" t="s">
        <v>121</v>
      </c>
      <c r="C9167" t="s">
        <v>22</v>
      </c>
      <c r="D9167" t="s">
        <v>272</v>
      </c>
      <c r="E9167">
        <v>5</v>
      </c>
      <c r="F9167">
        <v>5</v>
      </c>
      <c r="G9167">
        <v>25</v>
      </c>
      <c r="H9167" t="s">
        <v>56</v>
      </c>
      <c r="I9167" t="s">
        <v>18</v>
      </c>
      <c r="J9167" s="1">
        <v>44634</v>
      </c>
      <c r="K9167" t="b">
        <v>1</v>
      </c>
      <c r="L9167" t="s">
        <v>19</v>
      </c>
      <c r="M9167">
        <v>3</v>
      </c>
      <c r="N9167">
        <f>G9167/SUMIF(B:B,B9167,G:G)*100</f>
        <v>3.8126901579216263E-2</v>
      </c>
      <c r="Q9167">
        <f>VLOOKUP(C9167, Categories_Pivot_Table!A:B, 2, FALSE)</f>
        <v>21.505681818181817</v>
      </c>
      <c r="T9167">
        <f t="shared" si="144"/>
        <v>2022</v>
      </c>
    </row>
    <row r="9168" spans="1:20" x14ac:dyDescent="0.2">
      <c r="A9168" t="s">
        <v>9425</v>
      </c>
      <c r="B9168" t="s">
        <v>37</v>
      </c>
      <c r="C9168" t="s">
        <v>38</v>
      </c>
      <c r="D9168" t="s">
        <v>798</v>
      </c>
      <c r="E9168">
        <v>15.5</v>
      </c>
      <c r="F9168">
        <v>6</v>
      </c>
      <c r="G9168">
        <v>93</v>
      </c>
      <c r="H9168" t="s">
        <v>29</v>
      </c>
      <c r="I9168" t="s">
        <v>18</v>
      </c>
      <c r="J9168" s="1">
        <v>45508</v>
      </c>
      <c r="K9168" t="b">
        <v>1</v>
      </c>
      <c r="L9168" t="s">
        <v>24</v>
      </c>
      <c r="M9168">
        <v>8</v>
      </c>
      <c r="N9168">
        <f>G9168/SUMIF(B:B,B9168,G:G)*100</f>
        <v>0.13885881940141398</v>
      </c>
      <c r="Q9168">
        <f>VLOOKUP(C9168, Categories_Pivot_Table!A:B, 2, FALSE)</f>
        <v>23.088790931989923</v>
      </c>
      <c r="T9168">
        <f t="shared" si="144"/>
        <v>2024</v>
      </c>
    </row>
    <row r="9169" spans="1:20" x14ac:dyDescent="0.2">
      <c r="A9169" t="s">
        <v>9426</v>
      </c>
      <c r="B9169" t="s">
        <v>63</v>
      </c>
      <c r="C9169" t="s">
        <v>48</v>
      </c>
      <c r="D9169" t="s">
        <v>93</v>
      </c>
      <c r="E9169">
        <v>41</v>
      </c>
      <c r="F9169">
        <v>10</v>
      </c>
      <c r="G9169">
        <v>410</v>
      </c>
      <c r="H9169" t="s">
        <v>17</v>
      </c>
      <c r="I9169" t="s">
        <v>46</v>
      </c>
      <c r="J9169" s="1">
        <v>45661</v>
      </c>
      <c r="K9169" t="b">
        <v>1</v>
      </c>
      <c r="L9169" t="s">
        <v>35</v>
      </c>
      <c r="M9169">
        <v>1</v>
      </c>
      <c r="N9169">
        <f>G9169/SUMIF(B:B,B9169,G:G)*100</f>
        <v>0.67737245572297122</v>
      </c>
      <c r="Q9169">
        <f>VLOOKUP(C9169, Categories_Pivot_Table!A:B, 2, FALSE)</f>
        <v>23.348837209302324</v>
      </c>
      <c r="T9169">
        <f t="shared" si="144"/>
        <v>2025</v>
      </c>
    </row>
    <row r="9170" spans="1:20" x14ac:dyDescent="0.2">
      <c r="A9170" t="s">
        <v>9427</v>
      </c>
      <c r="B9170" t="s">
        <v>76</v>
      </c>
      <c r="C9170" t="s">
        <v>135</v>
      </c>
      <c r="D9170" t="s">
        <v>233</v>
      </c>
      <c r="E9170">
        <v>18.5</v>
      </c>
      <c r="F9170">
        <v>2</v>
      </c>
      <c r="G9170">
        <v>37</v>
      </c>
      <c r="H9170" t="s">
        <v>17</v>
      </c>
      <c r="I9170" t="s">
        <v>18</v>
      </c>
      <c r="J9170" s="1">
        <v>45299</v>
      </c>
      <c r="K9170" t="b">
        <v>0</v>
      </c>
      <c r="L9170" t="s">
        <v>19</v>
      </c>
      <c r="M9170">
        <v>1</v>
      </c>
      <c r="N9170">
        <f>G9170/SUMIF(B:B,B9170,G:G)*100</f>
        <v>6.2998561249074173E-2</v>
      </c>
      <c r="Q9170">
        <f>VLOOKUP(C9170, Categories_Pivot_Table!A:B, 2, FALSE)</f>
        <v>23.146341463414632</v>
      </c>
      <c r="T9170">
        <f t="shared" si="144"/>
        <v>2024</v>
      </c>
    </row>
    <row r="9171" spans="1:20" x14ac:dyDescent="0.2">
      <c r="A9171" t="s">
        <v>9428</v>
      </c>
      <c r="B9171" t="s">
        <v>128</v>
      </c>
      <c r="C9171" t="s">
        <v>33</v>
      </c>
      <c r="D9171" t="s">
        <v>843</v>
      </c>
      <c r="E9171">
        <v>26</v>
      </c>
      <c r="F9171">
        <v>6</v>
      </c>
      <c r="G9171">
        <v>156</v>
      </c>
      <c r="H9171" t="s">
        <v>29</v>
      </c>
      <c r="I9171" t="s">
        <v>18</v>
      </c>
      <c r="J9171" s="1">
        <v>45129</v>
      </c>
      <c r="K9171" t="b">
        <v>0</v>
      </c>
      <c r="L9171" t="s">
        <v>35</v>
      </c>
      <c r="M9171">
        <v>7</v>
      </c>
      <c r="N9171">
        <f>G9171/SUMIF(B:B,B9171,G:G)*100</f>
        <v>0.22789692046981824</v>
      </c>
      <c r="Q9171">
        <f>VLOOKUP(C9171, Categories_Pivot_Table!A:B, 2, FALSE)</f>
        <v>23.300574345883856</v>
      </c>
      <c r="T9171">
        <f t="shared" si="144"/>
        <v>2023</v>
      </c>
    </row>
    <row r="9172" spans="1:20" x14ac:dyDescent="0.2">
      <c r="A9172" t="s">
        <v>9429</v>
      </c>
      <c r="B9172" t="s">
        <v>63</v>
      </c>
      <c r="C9172" t="s">
        <v>38</v>
      </c>
      <c r="D9172" t="s">
        <v>207</v>
      </c>
      <c r="E9172">
        <v>9.5</v>
      </c>
      <c r="F9172">
        <v>4</v>
      </c>
      <c r="G9172">
        <v>38</v>
      </c>
      <c r="H9172" t="s">
        <v>17</v>
      </c>
      <c r="I9172" t="s">
        <v>46</v>
      </c>
      <c r="J9172" s="1">
        <v>45500</v>
      </c>
      <c r="K9172" t="b">
        <v>0</v>
      </c>
      <c r="L9172" t="s">
        <v>35</v>
      </c>
      <c r="M9172">
        <v>7</v>
      </c>
      <c r="N9172">
        <f>G9172/SUMIF(B:B,B9172,G:G)*100</f>
        <v>6.2780861749933914E-2</v>
      </c>
      <c r="Q9172">
        <f>VLOOKUP(C9172, Categories_Pivot_Table!A:B, 2, FALSE)</f>
        <v>23.088790931989923</v>
      </c>
      <c r="T9172">
        <f t="shared" si="144"/>
        <v>2024</v>
      </c>
    </row>
    <row r="9173" spans="1:20" x14ac:dyDescent="0.2">
      <c r="A9173" t="s">
        <v>9430</v>
      </c>
      <c r="B9173" t="s">
        <v>128</v>
      </c>
      <c r="C9173" t="s">
        <v>74</v>
      </c>
      <c r="D9173" t="s">
        <v>321</v>
      </c>
      <c r="E9173">
        <v>32</v>
      </c>
      <c r="F9173">
        <v>10</v>
      </c>
      <c r="G9173">
        <v>320</v>
      </c>
      <c r="H9173" t="s">
        <v>17</v>
      </c>
      <c r="I9173" t="s">
        <v>18</v>
      </c>
      <c r="J9173" s="1">
        <v>44575</v>
      </c>
      <c r="K9173" t="b">
        <v>0</v>
      </c>
      <c r="L9173" t="s">
        <v>65</v>
      </c>
      <c r="M9173">
        <v>1</v>
      </c>
      <c r="N9173">
        <f>G9173/SUMIF(B:B,B9173,G:G)*100</f>
        <v>0.46748086250219134</v>
      </c>
      <c r="Q9173">
        <f>VLOOKUP(C9173, Categories_Pivot_Table!A:B, 2, FALSE)</f>
        <v>24.317096165933375</v>
      </c>
      <c r="T9173">
        <f t="shared" si="144"/>
        <v>2022</v>
      </c>
    </row>
    <row r="9174" spans="1:20" x14ac:dyDescent="0.2">
      <c r="A9174" t="s">
        <v>9431</v>
      </c>
      <c r="B9174" t="s">
        <v>87</v>
      </c>
      <c r="C9174" t="s">
        <v>15</v>
      </c>
      <c r="D9174" t="s">
        <v>511</v>
      </c>
      <c r="E9174">
        <v>15.5</v>
      </c>
      <c r="F9174">
        <v>5</v>
      </c>
      <c r="G9174">
        <v>77.5</v>
      </c>
      <c r="H9174" t="s">
        <v>17</v>
      </c>
      <c r="I9174" t="s">
        <v>46</v>
      </c>
      <c r="J9174" s="1">
        <v>45090</v>
      </c>
      <c r="K9174" t="b">
        <v>1</v>
      </c>
      <c r="L9174" t="s">
        <v>49</v>
      </c>
      <c r="M9174">
        <v>6</v>
      </c>
      <c r="N9174">
        <f>G9174/SUMIF(B:B,B9174,G:G)*100</f>
        <v>0.11916293801989637</v>
      </c>
      <c r="Q9174">
        <f>VLOOKUP(C9174, Categories_Pivot_Table!A:B, 2, FALSE)</f>
        <v>23.063808900523561</v>
      </c>
      <c r="T9174">
        <f t="shared" si="144"/>
        <v>2023</v>
      </c>
    </row>
    <row r="9175" spans="1:20" x14ac:dyDescent="0.2">
      <c r="A9175" t="s">
        <v>9432</v>
      </c>
      <c r="B9175" t="s">
        <v>173</v>
      </c>
      <c r="C9175" t="s">
        <v>135</v>
      </c>
      <c r="D9175" t="s">
        <v>188</v>
      </c>
      <c r="E9175">
        <v>33.5</v>
      </c>
      <c r="F9175">
        <v>8</v>
      </c>
      <c r="G9175">
        <v>268</v>
      </c>
      <c r="H9175" t="s">
        <v>56</v>
      </c>
      <c r="I9175" t="s">
        <v>46</v>
      </c>
      <c r="J9175" s="1">
        <v>44935</v>
      </c>
      <c r="K9175" t="b">
        <v>1</v>
      </c>
      <c r="L9175" t="s">
        <v>19</v>
      </c>
      <c r="M9175">
        <v>1</v>
      </c>
      <c r="N9175">
        <f>G9175/SUMIF(B:B,B9175,G:G)*100</f>
        <v>0.4407097400141422</v>
      </c>
      <c r="Q9175">
        <f>VLOOKUP(C9175, Categories_Pivot_Table!A:B, 2, FALSE)</f>
        <v>23.146341463414632</v>
      </c>
      <c r="T9175">
        <f t="shared" si="144"/>
        <v>2023</v>
      </c>
    </row>
    <row r="9176" spans="1:20" x14ac:dyDescent="0.2">
      <c r="A9176" t="s">
        <v>9433</v>
      </c>
      <c r="B9176" t="s">
        <v>32</v>
      </c>
      <c r="C9176" t="s">
        <v>15</v>
      </c>
      <c r="D9176" t="s">
        <v>98</v>
      </c>
      <c r="E9176">
        <v>36.5</v>
      </c>
      <c r="F9176">
        <v>9</v>
      </c>
      <c r="G9176">
        <v>328.5</v>
      </c>
      <c r="H9176" t="s">
        <v>29</v>
      </c>
      <c r="I9176" t="s">
        <v>46</v>
      </c>
      <c r="J9176" s="1">
        <v>45386</v>
      </c>
      <c r="K9176" t="b">
        <v>0</v>
      </c>
      <c r="L9176" t="s">
        <v>42</v>
      </c>
      <c r="M9176">
        <v>4</v>
      </c>
      <c r="N9176">
        <f>G9176/SUMIF(B:B,B9176,G:G)*100</f>
        <v>0.56026947512045366</v>
      </c>
      <c r="Q9176">
        <f>VLOOKUP(C9176, Categories_Pivot_Table!A:B, 2, FALSE)</f>
        <v>23.063808900523561</v>
      </c>
      <c r="T9176">
        <f t="shared" si="144"/>
        <v>2024</v>
      </c>
    </row>
    <row r="9177" spans="1:20" x14ac:dyDescent="0.2">
      <c r="A9177" t="s">
        <v>9434</v>
      </c>
      <c r="B9177" t="s">
        <v>84</v>
      </c>
      <c r="C9177" t="s">
        <v>74</v>
      </c>
      <c r="D9177" t="s">
        <v>626</v>
      </c>
      <c r="E9177">
        <v>26</v>
      </c>
      <c r="F9177">
        <v>1</v>
      </c>
      <c r="G9177">
        <v>26</v>
      </c>
      <c r="H9177" t="s">
        <v>17</v>
      </c>
      <c r="I9177" t="s">
        <v>46</v>
      </c>
      <c r="J9177" s="1">
        <v>44773</v>
      </c>
      <c r="K9177" t="b">
        <v>0</v>
      </c>
      <c r="L9177" t="s">
        <v>24</v>
      </c>
      <c r="M9177">
        <v>7</v>
      </c>
      <c r="N9177">
        <f>G9177/SUMIF(B:B,B9177,G:G)*100</f>
        <v>4.2093333872991461E-2</v>
      </c>
      <c r="Q9177">
        <f>VLOOKUP(C9177, Categories_Pivot_Table!A:B, 2, FALSE)</f>
        <v>24.317096165933375</v>
      </c>
      <c r="T9177">
        <f t="shared" si="144"/>
        <v>2022</v>
      </c>
    </row>
    <row r="9178" spans="1:20" x14ac:dyDescent="0.2">
      <c r="A9178" t="s">
        <v>9435</v>
      </c>
      <c r="B9178" t="s">
        <v>21</v>
      </c>
      <c r="C9178" t="s">
        <v>33</v>
      </c>
      <c r="D9178" t="s">
        <v>78</v>
      </c>
      <c r="E9178">
        <v>14</v>
      </c>
      <c r="F9178">
        <v>9</v>
      </c>
      <c r="G9178">
        <v>126</v>
      </c>
      <c r="H9178" t="s">
        <v>56</v>
      </c>
      <c r="I9178" t="s">
        <v>18</v>
      </c>
      <c r="J9178" s="1">
        <v>45422</v>
      </c>
      <c r="K9178" t="b">
        <v>0</v>
      </c>
      <c r="L9178" t="s">
        <v>65</v>
      </c>
      <c r="M9178">
        <v>5</v>
      </c>
      <c r="N9178">
        <f>G9178/SUMIF(B:B,B9178,G:G)*100</f>
        <v>0.20410642692260964</v>
      </c>
      <c r="Q9178">
        <f>VLOOKUP(C9178, Categories_Pivot_Table!A:B, 2, FALSE)</f>
        <v>23.300574345883856</v>
      </c>
      <c r="T9178">
        <f t="shared" si="144"/>
        <v>2024</v>
      </c>
    </row>
    <row r="9179" spans="1:20" x14ac:dyDescent="0.2">
      <c r="A9179" t="s">
        <v>9436</v>
      </c>
      <c r="B9179" t="s">
        <v>71</v>
      </c>
      <c r="C9179" t="s">
        <v>48</v>
      </c>
      <c r="D9179" t="s">
        <v>294</v>
      </c>
      <c r="E9179">
        <v>6.5</v>
      </c>
      <c r="F9179">
        <v>7</v>
      </c>
      <c r="G9179">
        <v>45.5</v>
      </c>
      <c r="H9179" t="s">
        <v>29</v>
      </c>
      <c r="I9179" t="s">
        <v>46</v>
      </c>
      <c r="J9179" s="1">
        <v>44790</v>
      </c>
      <c r="K9179" t="b">
        <v>0</v>
      </c>
      <c r="L9179" t="s">
        <v>30</v>
      </c>
      <c r="M9179">
        <v>8</v>
      </c>
      <c r="N9179">
        <f>G9179/SUMIF(B:B,B9179,G:G)*100</f>
        <v>7.2087772804689657E-2</v>
      </c>
      <c r="Q9179">
        <f>VLOOKUP(C9179, Categories_Pivot_Table!A:B, 2, FALSE)</f>
        <v>23.348837209302324</v>
      </c>
      <c r="T9179">
        <f t="shared" si="144"/>
        <v>2022</v>
      </c>
    </row>
    <row r="9180" spans="1:20" x14ac:dyDescent="0.2">
      <c r="A9180" t="s">
        <v>9437</v>
      </c>
      <c r="B9180" t="s">
        <v>21</v>
      </c>
      <c r="C9180" t="s">
        <v>74</v>
      </c>
      <c r="D9180" t="s">
        <v>41</v>
      </c>
      <c r="E9180">
        <v>23</v>
      </c>
      <c r="F9180">
        <v>6</v>
      </c>
      <c r="G9180">
        <v>165</v>
      </c>
      <c r="H9180" t="s">
        <v>17</v>
      </c>
      <c r="I9180" t="s">
        <v>46</v>
      </c>
      <c r="J9180" s="1">
        <v>44722</v>
      </c>
      <c r="K9180" t="b">
        <v>0</v>
      </c>
      <c r="L9180" t="s">
        <v>65</v>
      </c>
      <c r="M9180">
        <v>6</v>
      </c>
      <c r="N9180">
        <f>G9180/SUMIF(B:B,B9180,G:G)*100</f>
        <v>0.26728222573198879</v>
      </c>
      <c r="Q9180">
        <f>VLOOKUP(C9180, Categories_Pivot_Table!A:B, 2, FALSE)</f>
        <v>24.317096165933375</v>
      </c>
      <c r="T9180">
        <f t="shared" si="144"/>
        <v>2022</v>
      </c>
    </row>
    <row r="9181" spans="1:20" x14ac:dyDescent="0.2">
      <c r="A9181" t="s">
        <v>9438</v>
      </c>
      <c r="B9181" t="s">
        <v>84</v>
      </c>
      <c r="C9181" t="s">
        <v>74</v>
      </c>
      <c r="D9181" t="s">
        <v>456</v>
      </c>
      <c r="E9181">
        <v>11</v>
      </c>
      <c r="F9181">
        <v>8</v>
      </c>
      <c r="G9181">
        <v>88</v>
      </c>
      <c r="H9181" t="s">
        <v>56</v>
      </c>
      <c r="I9181" t="s">
        <v>46</v>
      </c>
      <c r="J9181" s="1">
        <v>45104</v>
      </c>
      <c r="K9181" t="b">
        <v>0</v>
      </c>
      <c r="L9181" t="s">
        <v>49</v>
      </c>
      <c r="M9181">
        <v>6</v>
      </c>
      <c r="N9181">
        <f>G9181/SUMIF(B:B,B9181,G:G)*100</f>
        <v>0.14246974541627877</v>
      </c>
      <c r="Q9181">
        <f>VLOOKUP(C9181, Categories_Pivot_Table!A:B, 2, FALSE)</f>
        <v>24.317096165933375</v>
      </c>
      <c r="T9181">
        <f t="shared" si="144"/>
        <v>2023</v>
      </c>
    </row>
    <row r="9182" spans="1:20" x14ac:dyDescent="0.2">
      <c r="A9182" t="s">
        <v>9439</v>
      </c>
      <c r="B9182" t="s">
        <v>113</v>
      </c>
      <c r="C9182" t="s">
        <v>27</v>
      </c>
      <c r="D9182" t="s">
        <v>28</v>
      </c>
      <c r="E9182">
        <v>21.5</v>
      </c>
      <c r="F9182">
        <v>5</v>
      </c>
      <c r="G9182">
        <v>107.5</v>
      </c>
      <c r="H9182" t="s">
        <v>56</v>
      </c>
      <c r="I9182" t="s">
        <v>46</v>
      </c>
      <c r="J9182" s="1">
        <v>45301</v>
      </c>
      <c r="K9182" t="b">
        <v>0</v>
      </c>
      <c r="L9182" t="s">
        <v>30</v>
      </c>
      <c r="M9182">
        <v>1</v>
      </c>
      <c r="N9182">
        <f>G9182/SUMIF(B:B,B9182,G:G)*100</f>
        <v>0.17700426456786261</v>
      </c>
      <c r="Q9182">
        <f>VLOOKUP(C9182, Categories_Pivot_Table!A:B, 2, FALSE)</f>
        <v>25.013711734693878</v>
      </c>
      <c r="T9182">
        <f t="shared" si="144"/>
        <v>2024</v>
      </c>
    </row>
    <row r="9183" spans="1:20" x14ac:dyDescent="0.2">
      <c r="A9183" t="s">
        <v>9440</v>
      </c>
      <c r="B9183" t="s">
        <v>21</v>
      </c>
      <c r="C9183" t="s">
        <v>33</v>
      </c>
      <c r="D9183" t="s">
        <v>253</v>
      </c>
      <c r="E9183">
        <v>38</v>
      </c>
      <c r="F9183">
        <v>1</v>
      </c>
      <c r="G9183">
        <v>38</v>
      </c>
      <c r="H9183" t="s">
        <v>17</v>
      </c>
      <c r="I9183" t="s">
        <v>46</v>
      </c>
      <c r="J9183" s="1">
        <v>45381</v>
      </c>
      <c r="K9183" t="b">
        <v>0</v>
      </c>
      <c r="L9183" t="s">
        <v>35</v>
      </c>
      <c r="M9183">
        <v>3</v>
      </c>
      <c r="N9183">
        <f>G9183/SUMIF(B:B,B9183,G:G)*100</f>
        <v>6.1555906532215612E-2</v>
      </c>
      <c r="Q9183">
        <f>VLOOKUP(C9183, Categories_Pivot_Table!A:B, 2, FALSE)</f>
        <v>23.300574345883856</v>
      </c>
      <c r="T9183">
        <f t="shared" si="144"/>
        <v>2024</v>
      </c>
    </row>
    <row r="9184" spans="1:20" x14ac:dyDescent="0.2">
      <c r="A9184" t="s">
        <v>9441</v>
      </c>
      <c r="B9184" t="s">
        <v>118</v>
      </c>
      <c r="C9184" t="s">
        <v>38</v>
      </c>
      <c r="D9184" t="s">
        <v>264</v>
      </c>
      <c r="E9184">
        <v>39.5</v>
      </c>
      <c r="F9184">
        <v>1</v>
      </c>
      <c r="G9184">
        <v>39.5</v>
      </c>
      <c r="H9184" t="s">
        <v>29</v>
      </c>
      <c r="I9184" t="s">
        <v>46</v>
      </c>
      <c r="J9184" s="1">
        <v>45291</v>
      </c>
      <c r="K9184" t="b">
        <v>1</v>
      </c>
      <c r="L9184" t="s">
        <v>24</v>
      </c>
      <c r="M9184">
        <v>12</v>
      </c>
      <c r="N9184">
        <f>G9184/SUMIF(B:B,B9184,G:G)*100</f>
        <v>6.4970311035083966E-2</v>
      </c>
      <c r="Q9184">
        <f>VLOOKUP(C9184, Categories_Pivot_Table!A:B, 2, FALSE)</f>
        <v>23.088790931989923</v>
      </c>
      <c r="T9184">
        <f t="shared" si="144"/>
        <v>2023</v>
      </c>
    </row>
    <row r="9185" spans="1:20" x14ac:dyDescent="0.2">
      <c r="A9185" t="s">
        <v>9442</v>
      </c>
      <c r="B9185" t="s">
        <v>81</v>
      </c>
      <c r="C9185" t="s">
        <v>135</v>
      </c>
      <c r="D9185" t="s">
        <v>163</v>
      </c>
      <c r="E9185">
        <v>36.5</v>
      </c>
      <c r="F9185">
        <v>7</v>
      </c>
      <c r="G9185">
        <v>255.5</v>
      </c>
      <c r="H9185" t="s">
        <v>56</v>
      </c>
      <c r="I9185" t="s">
        <v>18</v>
      </c>
      <c r="J9185" s="1">
        <v>45269</v>
      </c>
      <c r="K9185" t="b">
        <v>0</v>
      </c>
      <c r="L9185" t="s">
        <v>35</v>
      </c>
      <c r="M9185">
        <v>12</v>
      </c>
      <c r="N9185">
        <f>G9185/SUMIF(B:B,B9185,G:G)*100</f>
        <v>0.40455700611981532</v>
      </c>
      <c r="Q9185">
        <f>VLOOKUP(C9185, Categories_Pivot_Table!A:B, 2, FALSE)</f>
        <v>23.146341463414632</v>
      </c>
      <c r="T9185">
        <f t="shared" si="144"/>
        <v>2023</v>
      </c>
    </row>
    <row r="9186" spans="1:20" x14ac:dyDescent="0.2">
      <c r="A9186" t="s">
        <v>9443</v>
      </c>
      <c r="B9186" t="s">
        <v>21</v>
      </c>
      <c r="C9186" t="s">
        <v>74</v>
      </c>
      <c r="D9186" t="s">
        <v>374</v>
      </c>
      <c r="E9186">
        <v>29</v>
      </c>
      <c r="F9186">
        <v>4</v>
      </c>
      <c r="G9186">
        <v>116</v>
      </c>
      <c r="H9186" t="s">
        <v>29</v>
      </c>
      <c r="I9186" t="s">
        <v>18</v>
      </c>
      <c r="J9186" s="1">
        <v>44864</v>
      </c>
      <c r="K9186" t="b">
        <v>0</v>
      </c>
      <c r="L9186" t="s">
        <v>24</v>
      </c>
      <c r="M9186">
        <v>10</v>
      </c>
      <c r="N9186">
        <f>G9186/SUMIF(B:B,B9186,G:G)*100</f>
        <v>0.18790750415097396</v>
      </c>
      <c r="Q9186">
        <f>VLOOKUP(C9186, Categories_Pivot_Table!A:B, 2, FALSE)</f>
        <v>24.317096165933375</v>
      </c>
      <c r="T9186">
        <f t="shared" si="144"/>
        <v>2022</v>
      </c>
    </row>
    <row r="9187" spans="1:20" x14ac:dyDescent="0.2">
      <c r="A9187" t="s">
        <v>9444</v>
      </c>
      <c r="B9187" t="s">
        <v>128</v>
      </c>
      <c r="C9187" t="s">
        <v>22</v>
      </c>
      <c r="D9187" t="s">
        <v>251</v>
      </c>
      <c r="E9187">
        <v>38</v>
      </c>
      <c r="F9187">
        <v>9</v>
      </c>
      <c r="G9187">
        <v>342</v>
      </c>
      <c r="H9187" t="s">
        <v>56</v>
      </c>
      <c r="I9187" t="s">
        <v>18</v>
      </c>
      <c r="J9187" s="1">
        <v>45035</v>
      </c>
      <c r="K9187" t="b">
        <v>1</v>
      </c>
      <c r="L9187" t="s">
        <v>30</v>
      </c>
      <c r="M9187">
        <v>4</v>
      </c>
      <c r="N9187">
        <f>G9187/SUMIF(B:B,B9187,G:G)*100</f>
        <v>0.49962017179921697</v>
      </c>
      <c r="Q9187">
        <f>VLOOKUP(C9187, Categories_Pivot_Table!A:B, 2, FALSE)</f>
        <v>21.505681818181817</v>
      </c>
      <c r="T9187">
        <f t="shared" si="144"/>
        <v>2023</v>
      </c>
    </row>
    <row r="9188" spans="1:20" x14ac:dyDescent="0.2">
      <c r="A9188" t="s">
        <v>9445</v>
      </c>
      <c r="B9188" t="s">
        <v>84</v>
      </c>
      <c r="C9188" t="s">
        <v>135</v>
      </c>
      <c r="D9188" t="s">
        <v>41</v>
      </c>
      <c r="E9188">
        <v>23</v>
      </c>
      <c r="F9188">
        <v>10</v>
      </c>
      <c r="G9188">
        <v>215</v>
      </c>
      <c r="H9188" t="s">
        <v>29</v>
      </c>
      <c r="I9188" t="s">
        <v>46</v>
      </c>
      <c r="J9188" s="1">
        <v>45188</v>
      </c>
      <c r="K9188" t="b">
        <v>0</v>
      </c>
      <c r="L9188" t="s">
        <v>49</v>
      </c>
      <c r="M9188">
        <v>9</v>
      </c>
      <c r="N9188">
        <f>G9188/SUMIF(B:B,B9188,G:G)*100</f>
        <v>0.34807949164204477</v>
      </c>
      <c r="Q9188">
        <f>VLOOKUP(C9188, Categories_Pivot_Table!A:B, 2, FALSE)</f>
        <v>23.146341463414632</v>
      </c>
      <c r="T9188">
        <f t="shared" si="144"/>
        <v>2023</v>
      </c>
    </row>
    <row r="9189" spans="1:20" x14ac:dyDescent="0.2">
      <c r="A9189" t="s">
        <v>9446</v>
      </c>
      <c r="B9189" t="s">
        <v>14</v>
      </c>
      <c r="C9189" t="s">
        <v>74</v>
      </c>
      <c r="D9189" t="s">
        <v>349</v>
      </c>
      <c r="E9189">
        <v>38</v>
      </c>
      <c r="F9189">
        <v>2</v>
      </c>
      <c r="G9189">
        <v>76</v>
      </c>
      <c r="H9189" t="s">
        <v>17</v>
      </c>
      <c r="I9189" t="s">
        <v>46</v>
      </c>
      <c r="J9189" s="1">
        <v>44848</v>
      </c>
      <c r="K9189" t="b">
        <v>0</v>
      </c>
      <c r="L9189" t="s">
        <v>65</v>
      </c>
      <c r="M9189">
        <v>10</v>
      </c>
      <c r="N9189">
        <f>G9189/SUMIF(B:B,B9189,G:G)*100</f>
        <v>0.12373114524571215</v>
      </c>
      <c r="Q9189">
        <f>VLOOKUP(C9189, Categories_Pivot_Table!A:B, 2, FALSE)</f>
        <v>24.317096165933375</v>
      </c>
      <c r="T9189">
        <f t="shared" si="144"/>
        <v>2022</v>
      </c>
    </row>
    <row r="9190" spans="1:20" x14ac:dyDescent="0.2">
      <c r="A9190" t="s">
        <v>9447</v>
      </c>
      <c r="B9190" t="s">
        <v>87</v>
      </c>
      <c r="C9190" t="s">
        <v>135</v>
      </c>
      <c r="D9190" t="s">
        <v>724</v>
      </c>
      <c r="E9190">
        <v>38</v>
      </c>
      <c r="F9190">
        <v>8</v>
      </c>
      <c r="G9190">
        <v>304</v>
      </c>
      <c r="H9190" t="s">
        <v>56</v>
      </c>
      <c r="I9190" t="s">
        <v>18</v>
      </c>
      <c r="J9190" s="1">
        <v>45263</v>
      </c>
      <c r="K9190" t="b">
        <v>0</v>
      </c>
      <c r="L9190" t="s">
        <v>24</v>
      </c>
      <c r="M9190">
        <v>12</v>
      </c>
      <c r="N9190">
        <f>G9190/SUMIF(B:B,B9190,G:G)*100</f>
        <v>0.46742623429739993</v>
      </c>
      <c r="Q9190">
        <f>VLOOKUP(C9190, Categories_Pivot_Table!A:B, 2, FALSE)</f>
        <v>23.146341463414632</v>
      </c>
      <c r="T9190">
        <f t="shared" si="144"/>
        <v>2023</v>
      </c>
    </row>
    <row r="9191" spans="1:20" x14ac:dyDescent="0.2">
      <c r="A9191" t="s">
        <v>9448</v>
      </c>
      <c r="B9191" t="s">
        <v>71</v>
      </c>
      <c r="C9191" t="s">
        <v>27</v>
      </c>
      <c r="D9191" t="s">
        <v>140</v>
      </c>
      <c r="E9191">
        <v>27.5</v>
      </c>
      <c r="F9191">
        <v>5</v>
      </c>
      <c r="G9191">
        <v>137.5</v>
      </c>
      <c r="H9191" t="s">
        <v>56</v>
      </c>
      <c r="I9191" t="s">
        <v>46</v>
      </c>
      <c r="J9191" s="1">
        <v>45511</v>
      </c>
      <c r="K9191" t="b">
        <v>1</v>
      </c>
      <c r="L9191" t="s">
        <v>30</v>
      </c>
      <c r="M9191">
        <v>8</v>
      </c>
      <c r="N9191">
        <f>G9191/SUMIF(B:B,B9191,G:G)*100</f>
        <v>0.2178476650691171</v>
      </c>
      <c r="Q9191">
        <f>VLOOKUP(C9191, Categories_Pivot_Table!A:B, 2, FALSE)</f>
        <v>25.013711734693878</v>
      </c>
      <c r="T9191">
        <f t="shared" si="144"/>
        <v>2024</v>
      </c>
    </row>
    <row r="9192" spans="1:20" x14ac:dyDescent="0.2">
      <c r="A9192" t="s">
        <v>9449</v>
      </c>
      <c r="B9192" t="s">
        <v>104</v>
      </c>
      <c r="C9192" t="s">
        <v>27</v>
      </c>
      <c r="D9192" t="s">
        <v>538</v>
      </c>
      <c r="E9192">
        <v>11</v>
      </c>
      <c r="F9192">
        <v>1</v>
      </c>
      <c r="G9192">
        <v>11</v>
      </c>
      <c r="H9192" t="s">
        <v>17</v>
      </c>
      <c r="I9192" t="s">
        <v>18</v>
      </c>
      <c r="J9192" s="1">
        <v>45102</v>
      </c>
      <c r="K9192" t="b">
        <v>0</v>
      </c>
      <c r="L9192" t="s">
        <v>24</v>
      </c>
      <c r="M9192">
        <v>6</v>
      </c>
      <c r="N9192">
        <f>G9192/SUMIF(B:B,B9192,G:G)*100</f>
        <v>1.787658654705605E-2</v>
      </c>
      <c r="Q9192">
        <f>VLOOKUP(C9192, Categories_Pivot_Table!A:B, 2, FALSE)</f>
        <v>25.013711734693878</v>
      </c>
      <c r="T9192">
        <f t="shared" si="144"/>
        <v>2023</v>
      </c>
    </row>
    <row r="9193" spans="1:20" x14ac:dyDescent="0.2">
      <c r="A9193" t="s">
        <v>9450</v>
      </c>
      <c r="B9193" t="s">
        <v>95</v>
      </c>
      <c r="C9193" t="s">
        <v>22</v>
      </c>
      <c r="D9193" t="s">
        <v>286</v>
      </c>
      <c r="E9193">
        <v>20</v>
      </c>
      <c r="F9193">
        <v>10</v>
      </c>
      <c r="G9193">
        <v>200</v>
      </c>
      <c r="H9193" t="s">
        <v>29</v>
      </c>
      <c r="I9193" t="s">
        <v>46</v>
      </c>
      <c r="J9193" s="1">
        <v>44570</v>
      </c>
      <c r="K9193" t="b">
        <v>1</v>
      </c>
      <c r="L9193" t="s">
        <v>24</v>
      </c>
      <c r="M9193">
        <v>1</v>
      </c>
      <c r="N9193">
        <f>G9193/SUMIF(B:B,B9193,G:G)*100</f>
        <v>0.2969495853841414</v>
      </c>
      <c r="Q9193">
        <f>VLOOKUP(C9193, Categories_Pivot_Table!A:B, 2, FALSE)</f>
        <v>21.505681818181817</v>
      </c>
      <c r="T9193">
        <f t="shared" si="144"/>
        <v>2022</v>
      </c>
    </row>
    <row r="9194" spans="1:20" x14ac:dyDescent="0.2">
      <c r="A9194" t="s">
        <v>9451</v>
      </c>
      <c r="B9194" t="s">
        <v>63</v>
      </c>
      <c r="C9194" t="s">
        <v>27</v>
      </c>
      <c r="D9194" t="s">
        <v>1201</v>
      </c>
      <c r="E9194">
        <v>26</v>
      </c>
      <c r="F9194">
        <v>1</v>
      </c>
      <c r="G9194">
        <v>26</v>
      </c>
      <c r="H9194" t="s">
        <v>56</v>
      </c>
      <c r="I9194" t="s">
        <v>18</v>
      </c>
      <c r="J9194" s="1">
        <v>45226</v>
      </c>
      <c r="K9194" t="b">
        <v>0</v>
      </c>
      <c r="L9194" t="s">
        <v>65</v>
      </c>
      <c r="M9194">
        <v>10</v>
      </c>
      <c r="N9194">
        <f>G9194/SUMIF(B:B,B9194,G:G)*100</f>
        <v>4.29553264604811E-2</v>
      </c>
      <c r="Q9194">
        <f>VLOOKUP(C9194, Categories_Pivot_Table!A:B, 2, FALSE)</f>
        <v>25.013711734693878</v>
      </c>
      <c r="T9194">
        <f t="shared" si="144"/>
        <v>2023</v>
      </c>
    </row>
    <row r="9195" spans="1:20" x14ac:dyDescent="0.2">
      <c r="A9195" t="s">
        <v>9452</v>
      </c>
      <c r="B9195" t="s">
        <v>128</v>
      </c>
      <c r="C9195" t="s">
        <v>15</v>
      </c>
      <c r="D9195" t="s">
        <v>41</v>
      </c>
      <c r="E9195">
        <v>23</v>
      </c>
      <c r="F9195">
        <v>10</v>
      </c>
      <c r="G9195">
        <v>365</v>
      </c>
      <c r="H9195" t="s">
        <v>56</v>
      </c>
      <c r="I9195" t="s">
        <v>18</v>
      </c>
      <c r="J9195" s="1">
        <v>45650</v>
      </c>
      <c r="K9195" t="b">
        <v>1</v>
      </c>
      <c r="L9195" t="s">
        <v>49</v>
      </c>
      <c r="M9195">
        <v>12</v>
      </c>
      <c r="N9195">
        <f>G9195/SUMIF(B:B,B9195,G:G)*100</f>
        <v>0.53322035879156193</v>
      </c>
      <c r="Q9195">
        <f>VLOOKUP(C9195, Categories_Pivot_Table!A:B, 2, FALSE)</f>
        <v>23.063808900523561</v>
      </c>
      <c r="T9195">
        <f t="shared" si="144"/>
        <v>2024</v>
      </c>
    </row>
    <row r="9196" spans="1:20" x14ac:dyDescent="0.2">
      <c r="A9196" t="s">
        <v>9453</v>
      </c>
      <c r="B9196" t="s">
        <v>104</v>
      </c>
      <c r="C9196" t="s">
        <v>135</v>
      </c>
      <c r="D9196" t="s">
        <v>290</v>
      </c>
      <c r="E9196">
        <v>23</v>
      </c>
      <c r="F9196">
        <v>5</v>
      </c>
      <c r="G9196">
        <v>115</v>
      </c>
      <c r="H9196" t="s">
        <v>17</v>
      </c>
      <c r="I9196" t="s">
        <v>18</v>
      </c>
      <c r="J9196" s="1">
        <v>44812</v>
      </c>
      <c r="K9196" t="b">
        <v>0</v>
      </c>
      <c r="L9196" t="s">
        <v>42</v>
      </c>
      <c r="M9196">
        <v>9</v>
      </c>
      <c r="N9196">
        <f>G9196/SUMIF(B:B,B9196,G:G)*100</f>
        <v>0.18689158662831326</v>
      </c>
      <c r="Q9196">
        <f>VLOOKUP(C9196, Categories_Pivot_Table!A:B, 2, FALSE)</f>
        <v>23.146341463414632</v>
      </c>
      <c r="T9196">
        <f t="shared" si="144"/>
        <v>2022</v>
      </c>
    </row>
    <row r="9197" spans="1:20" x14ac:dyDescent="0.2">
      <c r="A9197" t="s">
        <v>9454</v>
      </c>
      <c r="B9197" t="s">
        <v>76</v>
      </c>
      <c r="C9197" t="s">
        <v>27</v>
      </c>
      <c r="D9197" t="s">
        <v>167</v>
      </c>
      <c r="E9197">
        <v>6.5</v>
      </c>
      <c r="F9197">
        <v>8</v>
      </c>
      <c r="G9197">
        <v>52</v>
      </c>
      <c r="H9197" t="s">
        <v>29</v>
      </c>
      <c r="I9197" t="s">
        <v>18</v>
      </c>
      <c r="J9197" s="1">
        <v>44904</v>
      </c>
      <c r="K9197" t="b">
        <v>1</v>
      </c>
      <c r="L9197" t="s">
        <v>65</v>
      </c>
      <c r="M9197">
        <v>12</v>
      </c>
      <c r="N9197">
        <f>G9197/SUMIF(B:B,B9197,G:G)*100</f>
        <v>8.8538518512212366E-2</v>
      </c>
      <c r="Q9197">
        <f>VLOOKUP(C9197, Categories_Pivot_Table!A:B, 2, FALSE)</f>
        <v>25.013711734693878</v>
      </c>
      <c r="T9197">
        <f t="shared" si="144"/>
        <v>2022</v>
      </c>
    </row>
    <row r="9198" spans="1:20" x14ac:dyDescent="0.2">
      <c r="A9198" t="s">
        <v>9455</v>
      </c>
      <c r="B9198" t="s">
        <v>47</v>
      </c>
      <c r="C9198" t="s">
        <v>15</v>
      </c>
      <c r="D9198" t="s">
        <v>211</v>
      </c>
      <c r="E9198">
        <v>9.5</v>
      </c>
      <c r="F9198">
        <v>6</v>
      </c>
      <c r="G9198">
        <v>57</v>
      </c>
      <c r="H9198" t="s">
        <v>17</v>
      </c>
      <c r="I9198" t="s">
        <v>46</v>
      </c>
      <c r="J9198" s="1">
        <v>44900</v>
      </c>
      <c r="K9198" t="b">
        <v>1</v>
      </c>
      <c r="L9198" t="s">
        <v>19</v>
      </c>
      <c r="M9198">
        <v>12</v>
      </c>
      <c r="N9198">
        <f>G9198/SUMIF(B:B,B9198,G:G)*100</f>
        <v>9.0572513625601828E-2</v>
      </c>
      <c r="Q9198">
        <f>VLOOKUP(C9198, Categories_Pivot_Table!A:B, 2, FALSE)</f>
        <v>23.063808900523561</v>
      </c>
      <c r="T9198">
        <f t="shared" si="144"/>
        <v>2022</v>
      </c>
    </row>
    <row r="9199" spans="1:20" x14ac:dyDescent="0.2">
      <c r="A9199" t="s">
        <v>9456</v>
      </c>
      <c r="B9199" t="s">
        <v>37</v>
      </c>
      <c r="C9199" t="s">
        <v>15</v>
      </c>
      <c r="D9199" t="s">
        <v>500</v>
      </c>
      <c r="E9199">
        <v>17</v>
      </c>
      <c r="F9199">
        <v>1</v>
      </c>
      <c r="G9199">
        <v>17</v>
      </c>
      <c r="H9199" t="s">
        <v>56</v>
      </c>
      <c r="I9199" t="s">
        <v>18</v>
      </c>
      <c r="J9199" s="1">
        <v>44897</v>
      </c>
      <c r="K9199" t="b">
        <v>1</v>
      </c>
      <c r="L9199" t="s">
        <v>65</v>
      </c>
      <c r="M9199">
        <v>12</v>
      </c>
      <c r="N9199">
        <f>G9199/SUMIF(B:B,B9199,G:G)*100</f>
        <v>2.5382794944344492E-2</v>
      </c>
      <c r="Q9199">
        <f>VLOOKUP(C9199, Categories_Pivot_Table!A:B, 2, FALSE)</f>
        <v>23.063808900523561</v>
      </c>
      <c r="T9199">
        <f t="shared" si="144"/>
        <v>2022</v>
      </c>
    </row>
    <row r="9200" spans="1:20" x14ac:dyDescent="0.2">
      <c r="A9200" t="s">
        <v>9457</v>
      </c>
      <c r="B9200" t="s">
        <v>44</v>
      </c>
      <c r="C9200" t="s">
        <v>74</v>
      </c>
      <c r="D9200" t="s">
        <v>349</v>
      </c>
      <c r="E9200">
        <v>38</v>
      </c>
      <c r="F9200">
        <v>2</v>
      </c>
      <c r="G9200">
        <v>76</v>
      </c>
      <c r="H9200" t="s">
        <v>56</v>
      </c>
      <c r="I9200" t="s">
        <v>18</v>
      </c>
      <c r="J9200" s="1">
        <v>45142</v>
      </c>
      <c r="K9200" t="b">
        <v>0</v>
      </c>
      <c r="L9200" t="s">
        <v>65</v>
      </c>
      <c r="M9200">
        <v>8</v>
      </c>
      <c r="N9200">
        <f>G9200/SUMIF(B:B,B9200,G:G)*100</f>
        <v>0.1252172766889916</v>
      </c>
      <c r="Q9200">
        <f>VLOOKUP(C9200, Categories_Pivot_Table!A:B, 2, FALSE)</f>
        <v>24.317096165933375</v>
      </c>
      <c r="T9200">
        <f t="shared" si="144"/>
        <v>2023</v>
      </c>
    </row>
    <row r="9201" spans="1:20" x14ac:dyDescent="0.2">
      <c r="A9201" t="s">
        <v>9458</v>
      </c>
      <c r="B9201" t="s">
        <v>90</v>
      </c>
      <c r="C9201" t="s">
        <v>15</v>
      </c>
      <c r="D9201" t="s">
        <v>211</v>
      </c>
      <c r="E9201">
        <v>9.5</v>
      </c>
      <c r="F9201">
        <v>4</v>
      </c>
      <c r="G9201">
        <v>38</v>
      </c>
      <c r="H9201" t="s">
        <v>17</v>
      </c>
      <c r="I9201" t="s">
        <v>46</v>
      </c>
      <c r="J9201" s="1">
        <v>45139</v>
      </c>
      <c r="K9201" t="b">
        <v>0</v>
      </c>
      <c r="L9201" t="s">
        <v>49</v>
      </c>
      <c r="M9201">
        <v>8</v>
      </c>
      <c r="N9201">
        <f>G9201/SUMIF(B:B,B9201,G:G)*100</f>
        <v>6.4252138919887736E-2</v>
      </c>
      <c r="Q9201">
        <f>VLOOKUP(C9201, Categories_Pivot_Table!A:B, 2, FALSE)</f>
        <v>23.063808900523561</v>
      </c>
      <c r="T9201">
        <f t="shared" si="144"/>
        <v>2023</v>
      </c>
    </row>
    <row r="9202" spans="1:20" x14ac:dyDescent="0.2">
      <c r="A9202" t="s">
        <v>9459</v>
      </c>
      <c r="B9202" t="s">
        <v>118</v>
      </c>
      <c r="C9202" t="s">
        <v>38</v>
      </c>
      <c r="D9202" t="s">
        <v>404</v>
      </c>
      <c r="E9202">
        <v>11</v>
      </c>
      <c r="F9202">
        <v>3</v>
      </c>
      <c r="G9202">
        <v>33</v>
      </c>
      <c r="H9202" t="s">
        <v>29</v>
      </c>
      <c r="I9202" t="s">
        <v>18</v>
      </c>
      <c r="J9202" s="1">
        <v>44570</v>
      </c>
      <c r="K9202" t="b">
        <v>0</v>
      </c>
      <c r="L9202" t="s">
        <v>24</v>
      </c>
      <c r="M9202">
        <v>1</v>
      </c>
      <c r="N9202">
        <f>G9202/SUMIF(B:B,B9202,G:G)*100</f>
        <v>5.4278994029310648E-2</v>
      </c>
      <c r="Q9202">
        <f>VLOOKUP(C9202, Categories_Pivot_Table!A:B, 2, FALSE)</f>
        <v>23.088790931989923</v>
      </c>
      <c r="T9202">
        <f t="shared" si="144"/>
        <v>2022</v>
      </c>
    </row>
    <row r="9203" spans="1:20" x14ac:dyDescent="0.2">
      <c r="A9203" t="s">
        <v>9460</v>
      </c>
      <c r="B9203" t="s">
        <v>87</v>
      </c>
      <c r="C9203" t="s">
        <v>74</v>
      </c>
      <c r="D9203" t="s">
        <v>897</v>
      </c>
      <c r="E9203">
        <v>17</v>
      </c>
      <c r="F9203">
        <v>4</v>
      </c>
      <c r="G9203">
        <v>68</v>
      </c>
      <c r="H9203" t="s">
        <v>56</v>
      </c>
      <c r="I9203" t="s">
        <v>46</v>
      </c>
      <c r="J9203" s="1">
        <v>44625</v>
      </c>
      <c r="K9203" t="b">
        <v>1</v>
      </c>
      <c r="L9203" t="s">
        <v>35</v>
      </c>
      <c r="M9203">
        <v>3</v>
      </c>
      <c r="N9203">
        <f>G9203/SUMIF(B:B,B9203,G:G)*100</f>
        <v>0.10455586819810261</v>
      </c>
      <c r="Q9203">
        <f>VLOOKUP(C9203, Categories_Pivot_Table!A:B, 2, FALSE)</f>
        <v>24.317096165933375</v>
      </c>
      <c r="T9203">
        <f t="shared" si="144"/>
        <v>2022</v>
      </c>
    </row>
    <row r="9204" spans="1:20" x14ac:dyDescent="0.2">
      <c r="A9204" t="s">
        <v>9461</v>
      </c>
      <c r="B9204" t="s">
        <v>14</v>
      </c>
      <c r="C9204" t="s">
        <v>33</v>
      </c>
      <c r="D9204" t="s">
        <v>300</v>
      </c>
      <c r="E9204">
        <v>35</v>
      </c>
      <c r="F9204">
        <v>10</v>
      </c>
      <c r="G9204">
        <v>350</v>
      </c>
      <c r="H9204" t="s">
        <v>29</v>
      </c>
      <c r="I9204" t="s">
        <v>18</v>
      </c>
      <c r="J9204" s="1">
        <v>45653</v>
      </c>
      <c r="K9204" t="b">
        <v>0</v>
      </c>
      <c r="L9204" t="s">
        <v>65</v>
      </c>
      <c r="M9204">
        <v>12</v>
      </c>
      <c r="N9204">
        <f>G9204/SUMIF(B:B,B9204,G:G)*100</f>
        <v>0.56981448468420071</v>
      </c>
      <c r="Q9204">
        <f>VLOOKUP(C9204, Categories_Pivot_Table!A:B, 2, FALSE)</f>
        <v>23.300574345883856</v>
      </c>
      <c r="T9204">
        <f t="shared" si="144"/>
        <v>2024</v>
      </c>
    </row>
    <row r="9205" spans="1:20" x14ac:dyDescent="0.2">
      <c r="A9205" t="s">
        <v>9462</v>
      </c>
      <c r="B9205" t="s">
        <v>63</v>
      </c>
      <c r="C9205" t="s">
        <v>15</v>
      </c>
      <c r="D9205" t="s">
        <v>69</v>
      </c>
      <c r="E9205">
        <v>29</v>
      </c>
      <c r="F9205">
        <v>10</v>
      </c>
      <c r="G9205">
        <v>290</v>
      </c>
      <c r="H9205" t="s">
        <v>56</v>
      </c>
      <c r="I9205" t="s">
        <v>46</v>
      </c>
      <c r="J9205" s="1">
        <v>45573</v>
      </c>
      <c r="K9205" t="b">
        <v>0</v>
      </c>
      <c r="L9205" t="s">
        <v>49</v>
      </c>
      <c r="M9205">
        <v>10</v>
      </c>
      <c r="N9205">
        <f>G9205/SUMIF(B:B,B9205,G:G)*100</f>
        <v>0.47911710282844305</v>
      </c>
      <c r="Q9205">
        <f>VLOOKUP(C9205, Categories_Pivot_Table!A:B, 2, FALSE)</f>
        <v>23.063808900523561</v>
      </c>
      <c r="T9205">
        <f t="shared" si="144"/>
        <v>2024</v>
      </c>
    </row>
    <row r="9206" spans="1:20" x14ac:dyDescent="0.2">
      <c r="A9206" t="s">
        <v>9463</v>
      </c>
      <c r="B9206" t="s">
        <v>106</v>
      </c>
      <c r="C9206" t="s">
        <v>74</v>
      </c>
      <c r="D9206" t="s">
        <v>219</v>
      </c>
      <c r="E9206">
        <v>12.5</v>
      </c>
      <c r="F9206">
        <v>1</v>
      </c>
      <c r="G9206">
        <v>12.5</v>
      </c>
      <c r="H9206" t="s">
        <v>17</v>
      </c>
      <c r="I9206" t="s">
        <v>46</v>
      </c>
      <c r="J9206" s="1">
        <v>45636</v>
      </c>
      <c r="K9206" t="b">
        <v>0</v>
      </c>
      <c r="L9206" t="s">
        <v>49</v>
      </c>
      <c r="M9206">
        <v>12</v>
      </c>
      <c r="N9206">
        <f>G9206/SUMIF(B:B,B9206,G:G)*100</f>
        <v>2.0371577574967405E-2</v>
      </c>
      <c r="Q9206">
        <f>VLOOKUP(C9206, Categories_Pivot_Table!A:B, 2, FALSE)</f>
        <v>24.317096165933375</v>
      </c>
      <c r="T9206">
        <f t="shared" si="144"/>
        <v>2024</v>
      </c>
    </row>
    <row r="9207" spans="1:20" x14ac:dyDescent="0.2">
      <c r="A9207" t="s">
        <v>9464</v>
      </c>
      <c r="B9207" t="s">
        <v>76</v>
      </c>
      <c r="C9207" t="s">
        <v>27</v>
      </c>
      <c r="D9207" t="s">
        <v>3548</v>
      </c>
      <c r="E9207">
        <v>17</v>
      </c>
      <c r="F9207">
        <v>3</v>
      </c>
      <c r="G9207">
        <v>51</v>
      </c>
      <c r="H9207" t="s">
        <v>56</v>
      </c>
      <c r="I9207" t="s">
        <v>46</v>
      </c>
      <c r="J9207" s="1">
        <v>44656</v>
      </c>
      <c r="K9207" t="b">
        <v>1</v>
      </c>
      <c r="L9207" t="s">
        <v>49</v>
      </c>
      <c r="M9207">
        <v>4</v>
      </c>
      <c r="N9207">
        <f>G9207/SUMIF(B:B,B9207,G:G)*100</f>
        <v>8.6835854694669812E-2</v>
      </c>
      <c r="Q9207">
        <f>VLOOKUP(C9207, Categories_Pivot_Table!A:B, 2, FALSE)</f>
        <v>25.013711734693878</v>
      </c>
      <c r="T9207">
        <f t="shared" si="144"/>
        <v>2022</v>
      </c>
    </row>
    <row r="9208" spans="1:20" x14ac:dyDescent="0.2">
      <c r="A9208" t="s">
        <v>9465</v>
      </c>
      <c r="B9208" t="s">
        <v>21</v>
      </c>
      <c r="C9208" t="s">
        <v>135</v>
      </c>
      <c r="D9208" t="s">
        <v>243</v>
      </c>
      <c r="E9208">
        <v>35</v>
      </c>
      <c r="F9208">
        <v>8</v>
      </c>
      <c r="G9208">
        <v>280</v>
      </c>
      <c r="H9208" t="s">
        <v>29</v>
      </c>
      <c r="I9208" t="s">
        <v>18</v>
      </c>
      <c r="J9208" s="1">
        <v>44663</v>
      </c>
      <c r="K9208" t="b">
        <v>0</v>
      </c>
      <c r="L9208" t="s">
        <v>49</v>
      </c>
      <c r="M9208">
        <v>4</v>
      </c>
      <c r="N9208">
        <f>G9208/SUMIF(B:B,B9208,G:G)*100</f>
        <v>0.45356983760579922</v>
      </c>
      <c r="Q9208">
        <f>VLOOKUP(C9208, Categories_Pivot_Table!A:B, 2, FALSE)</f>
        <v>23.146341463414632</v>
      </c>
      <c r="T9208">
        <f t="shared" si="144"/>
        <v>2022</v>
      </c>
    </row>
    <row r="9209" spans="1:20" x14ac:dyDescent="0.2">
      <c r="A9209" t="s">
        <v>9466</v>
      </c>
      <c r="B9209" t="s">
        <v>51</v>
      </c>
      <c r="C9209" t="s">
        <v>135</v>
      </c>
      <c r="D9209" t="s">
        <v>436</v>
      </c>
      <c r="E9209">
        <v>5</v>
      </c>
      <c r="F9209">
        <v>6</v>
      </c>
      <c r="G9209">
        <v>30</v>
      </c>
      <c r="H9209" t="s">
        <v>29</v>
      </c>
      <c r="I9209" t="s">
        <v>46</v>
      </c>
      <c r="J9209" s="1">
        <v>44600</v>
      </c>
      <c r="K9209" t="b">
        <v>1</v>
      </c>
      <c r="L9209" t="s">
        <v>49</v>
      </c>
      <c r="M9209">
        <v>2</v>
      </c>
      <c r="N9209">
        <f>G9209/SUMIF(B:B,B9209,G:G)*100</f>
        <v>4.6506580681166386E-2</v>
      </c>
      <c r="Q9209">
        <f>VLOOKUP(C9209, Categories_Pivot_Table!A:B, 2, FALSE)</f>
        <v>23.146341463414632</v>
      </c>
      <c r="T9209">
        <f t="shared" si="144"/>
        <v>2022</v>
      </c>
    </row>
    <row r="9210" spans="1:20" x14ac:dyDescent="0.2">
      <c r="A9210" t="s">
        <v>9467</v>
      </c>
      <c r="B9210" t="s">
        <v>37</v>
      </c>
      <c r="C9210" t="s">
        <v>135</v>
      </c>
      <c r="D9210" t="s">
        <v>136</v>
      </c>
      <c r="E9210">
        <v>27.5</v>
      </c>
      <c r="F9210">
        <v>8</v>
      </c>
      <c r="G9210">
        <v>220</v>
      </c>
      <c r="H9210" t="s">
        <v>29</v>
      </c>
      <c r="I9210" t="s">
        <v>18</v>
      </c>
      <c r="J9210" s="1">
        <v>44992</v>
      </c>
      <c r="K9210" t="b">
        <v>0</v>
      </c>
      <c r="L9210" t="s">
        <v>49</v>
      </c>
      <c r="M9210">
        <v>3</v>
      </c>
      <c r="N9210">
        <f>G9210/SUMIF(B:B,B9210,G:G)*100</f>
        <v>0.32848322869151692</v>
      </c>
      <c r="Q9210">
        <f>VLOOKUP(C9210, Categories_Pivot_Table!A:B, 2, FALSE)</f>
        <v>23.146341463414632</v>
      </c>
      <c r="T9210">
        <f t="shared" si="144"/>
        <v>2023</v>
      </c>
    </row>
    <row r="9211" spans="1:20" x14ac:dyDescent="0.2">
      <c r="A9211" t="s">
        <v>9468</v>
      </c>
      <c r="B9211" t="s">
        <v>73</v>
      </c>
      <c r="C9211" t="s">
        <v>27</v>
      </c>
      <c r="D9211" t="s">
        <v>1132</v>
      </c>
      <c r="E9211">
        <v>9.5</v>
      </c>
      <c r="F9211">
        <v>6</v>
      </c>
      <c r="G9211">
        <v>57</v>
      </c>
      <c r="H9211" t="s">
        <v>56</v>
      </c>
      <c r="I9211" t="s">
        <v>18</v>
      </c>
      <c r="J9211" s="1">
        <v>44850</v>
      </c>
      <c r="K9211" t="b">
        <v>0</v>
      </c>
      <c r="L9211" t="s">
        <v>24</v>
      </c>
      <c r="M9211">
        <v>10</v>
      </c>
      <c r="N9211">
        <f>G9211/SUMIF(B:B,B9211,G:G)*100</f>
        <v>9.8471957086957648E-2</v>
      </c>
      <c r="Q9211">
        <f>VLOOKUP(C9211, Categories_Pivot_Table!A:B, 2, FALSE)</f>
        <v>25.013711734693878</v>
      </c>
      <c r="T9211">
        <f t="shared" si="144"/>
        <v>2022</v>
      </c>
    </row>
    <row r="9212" spans="1:20" x14ac:dyDescent="0.2">
      <c r="A9212" t="s">
        <v>9469</v>
      </c>
      <c r="B9212" t="s">
        <v>51</v>
      </c>
      <c r="C9212" t="s">
        <v>22</v>
      </c>
      <c r="D9212" t="s">
        <v>67</v>
      </c>
      <c r="E9212">
        <v>27.5</v>
      </c>
      <c r="F9212">
        <v>3</v>
      </c>
      <c r="G9212">
        <v>82.5</v>
      </c>
      <c r="H9212" t="s">
        <v>17</v>
      </c>
      <c r="I9212" t="s">
        <v>18</v>
      </c>
      <c r="J9212" s="1">
        <v>45066</v>
      </c>
      <c r="K9212" t="b">
        <v>1</v>
      </c>
      <c r="L9212" t="s">
        <v>35</v>
      </c>
      <c r="M9212">
        <v>5</v>
      </c>
      <c r="N9212">
        <f>G9212/SUMIF(B:B,B9212,G:G)*100</f>
        <v>0.12789309687320757</v>
      </c>
      <c r="Q9212">
        <f>VLOOKUP(C9212, Categories_Pivot_Table!A:B, 2, FALSE)</f>
        <v>21.505681818181817</v>
      </c>
      <c r="T9212">
        <f t="shared" si="144"/>
        <v>2023</v>
      </c>
    </row>
    <row r="9213" spans="1:20" x14ac:dyDescent="0.2">
      <c r="A9213" t="s">
        <v>9470</v>
      </c>
      <c r="B9213" t="s">
        <v>90</v>
      </c>
      <c r="C9213" t="s">
        <v>48</v>
      </c>
      <c r="D9213" t="s">
        <v>1031</v>
      </c>
      <c r="E9213">
        <v>32</v>
      </c>
      <c r="F9213">
        <v>7</v>
      </c>
      <c r="G9213">
        <v>224</v>
      </c>
      <c r="H9213" t="s">
        <v>29</v>
      </c>
      <c r="I9213" t="s">
        <v>46</v>
      </c>
      <c r="J9213" s="1">
        <v>44927</v>
      </c>
      <c r="K9213" t="b">
        <v>1</v>
      </c>
      <c r="L9213" t="s">
        <v>24</v>
      </c>
      <c r="M9213">
        <v>1</v>
      </c>
      <c r="N9213">
        <f>G9213/SUMIF(B:B,B9213,G:G)*100</f>
        <v>0.37874945047512765</v>
      </c>
      <c r="Q9213">
        <f>VLOOKUP(C9213, Categories_Pivot_Table!A:B, 2, FALSE)</f>
        <v>23.348837209302324</v>
      </c>
      <c r="T9213">
        <f t="shared" si="144"/>
        <v>2023</v>
      </c>
    </row>
    <row r="9214" spans="1:20" x14ac:dyDescent="0.2">
      <c r="A9214" t="s">
        <v>9471</v>
      </c>
      <c r="B9214" t="s">
        <v>63</v>
      </c>
      <c r="C9214" t="s">
        <v>135</v>
      </c>
      <c r="D9214" t="s">
        <v>276</v>
      </c>
      <c r="E9214">
        <v>6.5</v>
      </c>
      <c r="F9214">
        <v>3</v>
      </c>
      <c r="G9214">
        <v>19.5</v>
      </c>
      <c r="H9214" t="s">
        <v>17</v>
      </c>
      <c r="I9214" t="s">
        <v>18</v>
      </c>
      <c r="J9214" s="1">
        <v>45263</v>
      </c>
      <c r="K9214" t="b">
        <v>0</v>
      </c>
      <c r="L9214" t="s">
        <v>24</v>
      </c>
      <c r="M9214">
        <v>12</v>
      </c>
      <c r="N9214">
        <f>G9214/SUMIF(B:B,B9214,G:G)*100</f>
        <v>3.2216494845360821E-2</v>
      </c>
      <c r="Q9214">
        <f>VLOOKUP(C9214, Categories_Pivot_Table!A:B, 2, FALSE)</f>
        <v>23.146341463414632</v>
      </c>
      <c r="T9214">
        <f t="shared" si="144"/>
        <v>2023</v>
      </c>
    </row>
    <row r="9215" spans="1:20" x14ac:dyDescent="0.2">
      <c r="A9215" t="s">
        <v>9472</v>
      </c>
      <c r="B9215" t="s">
        <v>44</v>
      </c>
      <c r="C9215" t="s">
        <v>33</v>
      </c>
      <c r="D9215" t="s">
        <v>209</v>
      </c>
      <c r="E9215">
        <v>24.5</v>
      </c>
      <c r="F9215">
        <v>2</v>
      </c>
      <c r="G9215">
        <v>49</v>
      </c>
      <c r="H9215" t="s">
        <v>17</v>
      </c>
      <c r="I9215" t="s">
        <v>46</v>
      </c>
      <c r="J9215" s="1">
        <v>45566</v>
      </c>
      <c r="K9215" t="b">
        <v>0</v>
      </c>
      <c r="L9215" t="s">
        <v>49</v>
      </c>
      <c r="M9215">
        <v>10</v>
      </c>
      <c r="N9215">
        <f>G9215/SUMIF(B:B,B9215,G:G)*100</f>
        <v>8.0732191549481427E-2</v>
      </c>
      <c r="Q9215">
        <f>VLOOKUP(C9215, Categories_Pivot_Table!A:B, 2, FALSE)</f>
        <v>23.300574345883856</v>
      </c>
      <c r="T9215">
        <f t="shared" si="144"/>
        <v>2024</v>
      </c>
    </row>
    <row r="9216" spans="1:20" x14ac:dyDescent="0.2">
      <c r="A9216" t="s">
        <v>9473</v>
      </c>
      <c r="B9216" t="s">
        <v>51</v>
      </c>
      <c r="C9216" t="s">
        <v>38</v>
      </c>
      <c r="D9216" t="s">
        <v>175</v>
      </c>
      <c r="E9216">
        <v>30.5</v>
      </c>
      <c r="F9216">
        <v>10</v>
      </c>
      <c r="G9216">
        <v>305</v>
      </c>
      <c r="H9216" t="s">
        <v>29</v>
      </c>
      <c r="I9216" t="s">
        <v>18</v>
      </c>
      <c r="J9216" s="1">
        <v>44908</v>
      </c>
      <c r="K9216" t="b">
        <v>0</v>
      </c>
      <c r="L9216" t="s">
        <v>49</v>
      </c>
      <c r="M9216">
        <v>12</v>
      </c>
      <c r="N9216">
        <f>G9216/SUMIF(B:B,B9216,G:G)*100</f>
        <v>0.47281690359185824</v>
      </c>
      <c r="Q9216">
        <f>VLOOKUP(C9216, Categories_Pivot_Table!A:B, 2, FALSE)</f>
        <v>23.088790931989923</v>
      </c>
      <c r="T9216">
        <f t="shared" si="144"/>
        <v>2022</v>
      </c>
    </row>
    <row r="9217" spans="1:20" x14ac:dyDescent="0.2">
      <c r="A9217" t="s">
        <v>9474</v>
      </c>
      <c r="B9217" t="s">
        <v>173</v>
      </c>
      <c r="C9217" t="s">
        <v>38</v>
      </c>
      <c r="D9217" t="s">
        <v>473</v>
      </c>
      <c r="E9217">
        <v>23</v>
      </c>
      <c r="F9217">
        <v>3</v>
      </c>
      <c r="G9217">
        <v>69</v>
      </c>
      <c r="H9217" t="s">
        <v>29</v>
      </c>
      <c r="I9217" t="s">
        <v>18</v>
      </c>
      <c r="J9217" s="1">
        <v>44801</v>
      </c>
      <c r="K9217" t="b">
        <v>0</v>
      </c>
      <c r="L9217" t="s">
        <v>24</v>
      </c>
      <c r="M9217">
        <v>8</v>
      </c>
      <c r="N9217">
        <f>G9217/SUMIF(B:B,B9217,G:G)*100</f>
        <v>0.1134663136603575</v>
      </c>
      <c r="Q9217">
        <f>VLOOKUP(C9217, Categories_Pivot_Table!A:B, 2, FALSE)</f>
        <v>23.088790931989923</v>
      </c>
      <c r="T9217">
        <f t="shared" si="144"/>
        <v>2022</v>
      </c>
    </row>
    <row r="9218" spans="1:20" x14ac:dyDescent="0.2">
      <c r="A9218" t="s">
        <v>9475</v>
      </c>
      <c r="B9218" t="s">
        <v>37</v>
      </c>
      <c r="C9218" t="s">
        <v>27</v>
      </c>
      <c r="D9218" t="s">
        <v>352</v>
      </c>
      <c r="E9218">
        <v>14</v>
      </c>
      <c r="F9218">
        <v>10</v>
      </c>
      <c r="G9218">
        <v>140</v>
      </c>
      <c r="H9218" t="s">
        <v>56</v>
      </c>
      <c r="I9218" t="s">
        <v>18</v>
      </c>
      <c r="J9218" s="1">
        <v>44746</v>
      </c>
      <c r="K9218" t="b">
        <v>0</v>
      </c>
      <c r="L9218" t="s">
        <v>19</v>
      </c>
      <c r="M9218">
        <v>7</v>
      </c>
      <c r="N9218">
        <f>G9218/SUMIF(B:B,B9218,G:G)*100</f>
        <v>0.20903478189460167</v>
      </c>
      <c r="Q9218">
        <f>VLOOKUP(C9218, Categories_Pivot_Table!A:B, 2, FALSE)</f>
        <v>25.013711734693878</v>
      </c>
      <c r="T9218">
        <f t="shared" ref="T9218:T9281" si="145">YEAR(J9218)</f>
        <v>2022</v>
      </c>
    </row>
    <row r="9219" spans="1:20" x14ac:dyDescent="0.2">
      <c r="A9219" t="s">
        <v>9476</v>
      </c>
      <c r="B9219" t="s">
        <v>121</v>
      </c>
      <c r="C9219" t="s">
        <v>22</v>
      </c>
      <c r="D9219" t="s">
        <v>527</v>
      </c>
      <c r="E9219">
        <v>23</v>
      </c>
      <c r="F9219">
        <v>7</v>
      </c>
      <c r="G9219">
        <v>161</v>
      </c>
      <c r="H9219" t="s">
        <v>17</v>
      </c>
      <c r="I9219" t="s">
        <v>18</v>
      </c>
      <c r="J9219" s="1">
        <v>44857</v>
      </c>
      <c r="K9219" t="b">
        <v>0</v>
      </c>
      <c r="L9219" t="s">
        <v>24</v>
      </c>
      <c r="M9219">
        <v>10</v>
      </c>
      <c r="N9219">
        <f>G9219/SUMIF(B:B,B9219,G:G)*100</f>
        <v>0.24553724617015271</v>
      </c>
      <c r="Q9219">
        <f>VLOOKUP(C9219, Categories_Pivot_Table!A:B, 2, FALSE)</f>
        <v>21.505681818181817</v>
      </c>
      <c r="T9219">
        <f t="shared" si="145"/>
        <v>2022</v>
      </c>
    </row>
    <row r="9220" spans="1:20" x14ac:dyDescent="0.2">
      <c r="A9220" t="s">
        <v>9477</v>
      </c>
      <c r="B9220" t="s">
        <v>81</v>
      </c>
      <c r="C9220" t="s">
        <v>38</v>
      </c>
      <c r="D9220" t="s">
        <v>362</v>
      </c>
      <c r="E9220">
        <v>41</v>
      </c>
      <c r="F9220">
        <v>6</v>
      </c>
      <c r="G9220">
        <v>246</v>
      </c>
      <c r="H9220" t="s">
        <v>56</v>
      </c>
      <c r="I9220" t="s">
        <v>18</v>
      </c>
      <c r="J9220" s="1">
        <v>44844</v>
      </c>
      <c r="K9220" t="b">
        <v>0</v>
      </c>
      <c r="L9220" t="s">
        <v>19</v>
      </c>
      <c r="M9220">
        <v>10</v>
      </c>
      <c r="N9220">
        <f>G9220/SUMIF(B:B,B9220,G:G)*100</f>
        <v>0.38951476910166177</v>
      </c>
      <c r="Q9220">
        <f>VLOOKUP(C9220, Categories_Pivot_Table!A:B, 2, FALSE)</f>
        <v>23.088790931989923</v>
      </c>
      <c r="T9220">
        <f t="shared" si="145"/>
        <v>2022</v>
      </c>
    </row>
    <row r="9221" spans="1:20" x14ac:dyDescent="0.2">
      <c r="A9221" t="s">
        <v>9478</v>
      </c>
      <c r="B9221" t="s">
        <v>63</v>
      </c>
      <c r="C9221" t="s">
        <v>33</v>
      </c>
      <c r="D9221" t="s">
        <v>259</v>
      </c>
      <c r="E9221">
        <v>33.5</v>
      </c>
      <c r="F9221">
        <v>4</v>
      </c>
      <c r="G9221">
        <v>134</v>
      </c>
      <c r="H9221" t="s">
        <v>17</v>
      </c>
      <c r="I9221" t="s">
        <v>18</v>
      </c>
      <c r="J9221" s="1">
        <v>44895</v>
      </c>
      <c r="K9221" t="b">
        <v>0</v>
      </c>
      <c r="L9221" t="s">
        <v>30</v>
      </c>
      <c r="M9221">
        <v>11</v>
      </c>
      <c r="N9221">
        <f>G9221/SUMIF(B:B,B9221,G:G)*100</f>
        <v>0.22138514406555643</v>
      </c>
      <c r="Q9221">
        <f>VLOOKUP(C9221, Categories_Pivot_Table!A:B, 2, FALSE)</f>
        <v>23.300574345883856</v>
      </c>
      <c r="T9221">
        <f t="shared" si="145"/>
        <v>2022</v>
      </c>
    </row>
    <row r="9222" spans="1:20" x14ac:dyDescent="0.2">
      <c r="A9222" t="s">
        <v>9479</v>
      </c>
      <c r="B9222" t="s">
        <v>32</v>
      </c>
      <c r="C9222" t="s">
        <v>15</v>
      </c>
      <c r="D9222" t="s">
        <v>169</v>
      </c>
      <c r="E9222">
        <v>24.5</v>
      </c>
      <c r="F9222">
        <v>1</v>
      </c>
      <c r="G9222">
        <v>24.5</v>
      </c>
      <c r="H9222" t="s">
        <v>29</v>
      </c>
      <c r="I9222" t="s">
        <v>46</v>
      </c>
      <c r="J9222" s="1">
        <v>44970</v>
      </c>
      <c r="K9222" t="b">
        <v>1</v>
      </c>
      <c r="L9222" t="s">
        <v>19</v>
      </c>
      <c r="M9222">
        <v>2</v>
      </c>
      <c r="N9222">
        <f>G9222/SUMIF(B:B,B9222,G:G)*100</f>
        <v>4.1785699057689848E-2</v>
      </c>
      <c r="Q9222">
        <f>VLOOKUP(C9222, Categories_Pivot_Table!A:B, 2, FALSE)</f>
        <v>23.063808900523561</v>
      </c>
      <c r="T9222">
        <f t="shared" si="145"/>
        <v>2023</v>
      </c>
    </row>
    <row r="9223" spans="1:20" x14ac:dyDescent="0.2">
      <c r="A9223" t="s">
        <v>9480</v>
      </c>
      <c r="B9223" t="s">
        <v>44</v>
      </c>
      <c r="C9223" t="s">
        <v>48</v>
      </c>
      <c r="D9223" t="s">
        <v>655</v>
      </c>
      <c r="E9223">
        <v>12.5</v>
      </c>
      <c r="F9223">
        <v>9</v>
      </c>
      <c r="G9223">
        <v>112.5</v>
      </c>
      <c r="H9223" t="s">
        <v>17</v>
      </c>
      <c r="I9223" t="s">
        <v>18</v>
      </c>
      <c r="J9223" s="1">
        <v>45106</v>
      </c>
      <c r="K9223" t="b">
        <v>1</v>
      </c>
      <c r="L9223" t="s">
        <v>42</v>
      </c>
      <c r="M9223">
        <v>6</v>
      </c>
      <c r="N9223">
        <f>G9223/SUMIF(B:B,B9223,G:G)*100</f>
        <v>0.18535452141462569</v>
      </c>
      <c r="Q9223">
        <f>VLOOKUP(C9223, Categories_Pivot_Table!A:B, 2, FALSE)</f>
        <v>23.348837209302324</v>
      </c>
      <c r="T9223">
        <f t="shared" si="145"/>
        <v>2023</v>
      </c>
    </row>
    <row r="9224" spans="1:20" x14ac:dyDescent="0.2">
      <c r="A9224" t="s">
        <v>9481</v>
      </c>
      <c r="B9224" t="s">
        <v>37</v>
      </c>
      <c r="C9224" t="s">
        <v>74</v>
      </c>
      <c r="D9224" t="s">
        <v>248</v>
      </c>
      <c r="E9224">
        <v>15.5</v>
      </c>
      <c r="F9224">
        <v>2</v>
      </c>
      <c r="G9224">
        <v>31</v>
      </c>
      <c r="H9224" t="s">
        <v>17</v>
      </c>
      <c r="I9224" t="s">
        <v>18</v>
      </c>
      <c r="J9224" s="1">
        <v>45014</v>
      </c>
      <c r="K9224" t="b">
        <v>1</v>
      </c>
      <c r="L9224" t="s">
        <v>30</v>
      </c>
      <c r="M9224">
        <v>3</v>
      </c>
      <c r="N9224">
        <f>G9224/SUMIF(B:B,B9224,G:G)*100</f>
        <v>4.6286273133804658E-2</v>
      </c>
      <c r="Q9224">
        <f>VLOOKUP(C9224, Categories_Pivot_Table!A:B, 2, FALSE)</f>
        <v>24.317096165933375</v>
      </c>
      <c r="T9224">
        <f t="shared" si="145"/>
        <v>2023</v>
      </c>
    </row>
    <row r="9225" spans="1:20" x14ac:dyDescent="0.2">
      <c r="A9225" t="s">
        <v>9482</v>
      </c>
      <c r="B9225" t="s">
        <v>128</v>
      </c>
      <c r="C9225" t="s">
        <v>38</v>
      </c>
      <c r="D9225" t="s">
        <v>190</v>
      </c>
      <c r="E9225">
        <v>33.5</v>
      </c>
      <c r="F9225">
        <v>5</v>
      </c>
      <c r="G9225">
        <v>167.5</v>
      </c>
      <c r="H9225" t="s">
        <v>56</v>
      </c>
      <c r="I9225" t="s">
        <v>18</v>
      </c>
      <c r="J9225" s="1">
        <v>44989</v>
      </c>
      <c r="K9225" t="b">
        <v>0</v>
      </c>
      <c r="L9225" t="s">
        <v>35</v>
      </c>
      <c r="M9225">
        <v>3</v>
      </c>
      <c r="N9225">
        <f>G9225/SUMIF(B:B,B9225,G:G)*100</f>
        <v>0.24469701396599075</v>
      </c>
      <c r="Q9225">
        <f>VLOOKUP(C9225, Categories_Pivot_Table!A:B, 2, FALSE)</f>
        <v>23.088790931989923</v>
      </c>
      <c r="T9225">
        <f t="shared" si="145"/>
        <v>2023</v>
      </c>
    </row>
    <row r="9226" spans="1:20" x14ac:dyDescent="0.2">
      <c r="A9226" t="s">
        <v>9483</v>
      </c>
      <c r="B9226" t="s">
        <v>95</v>
      </c>
      <c r="C9226" t="s">
        <v>22</v>
      </c>
      <c r="D9226" t="s">
        <v>205</v>
      </c>
      <c r="E9226">
        <v>15.5</v>
      </c>
      <c r="F9226">
        <v>9</v>
      </c>
      <c r="G9226">
        <v>139.5</v>
      </c>
      <c r="H9226" t="s">
        <v>29</v>
      </c>
      <c r="I9226" t="s">
        <v>18</v>
      </c>
      <c r="J9226" s="1">
        <v>45673</v>
      </c>
      <c r="K9226" t="b">
        <v>0</v>
      </c>
      <c r="L9226" t="s">
        <v>42</v>
      </c>
      <c r="M9226">
        <v>1</v>
      </c>
      <c r="N9226">
        <f>G9226/SUMIF(B:B,B9226,G:G)*100</f>
        <v>0.20712233580543862</v>
      </c>
      <c r="Q9226">
        <f>VLOOKUP(C9226, Categories_Pivot_Table!A:B, 2, FALSE)</f>
        <v>21.505681818181817</v>
      </c>
      <c r="T9226">
        <f t="shared" si="145"/>
        <v>2025</v>
      </c>
    </row>
    <row r="9227" spans="1:20" x14ac:dyDescent="0.2">
      <c r="A9227" t="s">
        <v>9484</v>
      </c>
      <c r="B9227" t="s">
        <v>81</v>
      </c>
      <c r="C9227" t="s">
        <v>74</v>
      </c>
      <c r="D9227" t="s">
        <v>107</v>
      </c>
      <c r="E9227">
        <v>35</v>
      </c>
      <c r="F9227">
        <v>10</v>
      </c>
      <c r="G9227">
        <v>350</v>
      </c>
      <c r="H9227" t="s">
        <v>29</v>
      </c>
      <c r="I9227" t="s">
        <v>18</v>
      </c>
      <c r="J9227" s="1">
        <v>44630</v>
      </c>
      <c r="K9227" t="b">
        <v>0</v>
      </c>
      <c r="L9227" t="s">
        <v>42</v>
      </c>
      <c r="M9227">
        <v>3</v>
      </c>
      <c r="N9227">
        <f>G9227/SUMIF(B:B,B9227,G:G)*100</f>
        <v>0.55418767961618542</v>
      </c>
      <c r="Q9227">
        <f>VLOOKUP(C9227, Categories_Pivot_Table!A:B, 2, FALSE)</f>
        <v>24.317096165933375</v>
      </c>
      <c r="T9227">
        <f t="shared" si="145"/>
        <v>2022</v>
      </c>
    </row>
    <row r="9228" spans="1:20" x14ac:dyDescent="0.2">
      <c r="A9228" t="s">
        <v>9485</v>
      </c>
      <c r="B9228" t="s">
        <v>54</v>
      </c>
      <c r="C9228" t="s">
        <v>33</v>
      </c>
      <c r="D9228" t="s">
        <v>257</v>
      </c>
      <c r="E9228">
        <v>32</v>
      </c>
      <c r="F9228">
        <v>6</v>
      </c>
      <c r="G9228">
        <v>192</v>
      </c>
      <c r="H9228" t="s">
        <v>17</v>
      </c>
      <c r="I9228" t="s">
        <v>18</v>
      </c>
      <c r="J9228" s="1">
        <v>44883</v>
      </c>
      <c r="K9228" t="b">
        <v>0</v>
      </c>
      <c r="L9228" t="s">
        <v>65</v>
      </c>
      <c r="M9228">
        <v>11</v>
      </c>
      <c r="N9228">
        <f>G9228/SUMIF(B:B,B9228,G:G)*100</f>
        <v>0.33592567644408677</v>
      </c>
      <c r="Q9228">
        <f>VLOOKUP(C9228, Categories_Pivot_Table!A:B, 2, FALSE)</f>
        <v>23.300574345883856</v>
      </c>
      <c r="T9228">
        <f t="shared" si="145"/>
        <v>2022</v>
      </c>
    </row>
    <row r="9229" spans="1:20" x14ac:dyDescent="0.2">
      <c r="A9229" t="s">
        <v>9486</v>
      </c>
      <c r="B9229" t="s">
        <v>90</v>
      </c>
      <c r="C9229" t="s">
        <v>15</v>
      </c>
      <c r="D9229" t="s">
        <v>197</v>
      </c>
      <c r="E9229">
        <v>41</v>
      </c>
      <c r="F9229">
        <v>4</v>
      </c>
      <c r="G9229">
        <v>164</v>
      </c>
      <c r="H9229" t="s">
        <v>29</v>
      </c>
      <c r="I9229" t="s">
        <v>46</v>
      </c>
      <c r="J9229" s="1">
        <v>45431</v>
      </c>
      <c r="K9229" t="b">
        <v>0</v>
      </c>
      <c r="L9229" t="s">
        <v>24</v>
      </c>
      <c r="M9229">
        <v>5</v>
      </c>
      <c r="N9229">
        <f>G9229/SUMIF(B:B,B9229,G:G)*100</f>
        <v>0.27729870481214708</v>
      </c>
      <c r="Q9229">
        <f>VLOOKUP(C9229, Categories_Pivot_Table!A:B, 2, FALSE)</f>
        <v>23.063808900523561</v>
      </c>
      <c r="T9229">
        <f t="shared" si="145"/>
        <v>2024</v>
      </c>
    </row>
    <row r="9230" spans="1:20" x14ac:dyDescent="0.2">
      <c r="A9230" t="s">
        <v>9487</v>
      </c>
      <c r="B9230" t="s">
        <v>54</v>
      </c>
      <c r="C9230" t="s">
        <v>48</v>
      </c>
      <c r="D9230" t="s">
        <v>1031</v>
      </c>
      <c r="E9230">
        <v>32</v>
      </c>
      <c r="F9230">
        <v>3</v>
      </c>
      <c r="G9230">
        <v>96</v>
      </c>
      <c r="H9230" t="s">
        <v>17</v>
      </c>
      <c r="I9230" t="s">
        <v>46</v>
      </c>
      <c r="J9230" s="1">
        <v>45119</v>
      </c>
      <c r="K9230" t="b">
        <v>0</v>
      </c>
      <c r="L9230" t="s">
        <v>30</v>
      </c>
      <c r="M9230">
        <v>7</v>
      </c>
      <c r="N9230">
        <f>G9230/SUMIF(B:B,B9230,G:G)*100</f>
        <v>0.16796283822204339</v>
      </c>
      <c r="Q9230">
        <f>VLOOKUP(C9230, Categories_Pivot_Table!A:B, 2, FALSE)</f>
        <v>23.348837209302324</v>
      </c>
      <c r="T9230">
        <f t="shared" si="145"/>
        <v>2023</v>
      </c>
    </row>
    <row r="9231" spans="1:20" x14ac:dyDescent="0.2">
      <c r="A9231" t="s">
        <v>9488</v>
      </c>
      <c r="B9231" t="s">
        <v>95</v>
      </c>
      <c r="C9231" t="s">
        <v>48</v>
      </c>
      <c r="D9231" t="s">
        <v>203</v>
      </c>
      <c r="E9231">
        <v>39.5</v>
      </c>
      <c r="F9231">
        <v>10</v>
      </c>
      <c r="G9231">
        <v>395</v>
      </c>
      <c r="H9231" t="s">
        <v>29</v>
      </c>
      <c r="I9231" t="s">
        <v>46</v>
      </c>
      <c r="J9231" s="1">
        <v>44945</v>
      </c>
      <c r="K9231" t="b">
        <v>0</v>
      </c>
      <c r="L9231" t="s">
        <v>42</v>
      </c>
      <c r="M9231">
        <v>1</v>
      </c>
      <c r="N9231">
        <f>G9231/SUMIF(B:B,B9231,G:G)*100</f>
        <v>0.58647543113367928</v>
      </c>
      <c r="Q9231">
        <f>VLOOKUP(C9231, Categories_Pivot_Table!A:B, 2, FALSE)</f>
        <v>23.348837209302324</v>
      </c>
      <c r="T9231">
        <f t="shared" si="145"/>
        <v>2023</v>
      </c>
    </row>
    <row r="9232" spans="1:20" x14ac:dyDescent="0.2">
      <c r="A9232" t="s">
        <v>9489</v>
      </c>
      <c r="B9232" t="s">
        <v>21</v>
      </c>
      <c r="C9232" t="s">
        <v>15</v>
      </c>
      <c r="D9232" t="s">
        <v>369</v>
      </c>
      <c r="E9232">
        <v>23</v>
      </c>
      <c r="F9232">
        <v>2</v>
      </c>
      <c r="G9232">
        <v>46</v>
      </c>
      <c r="H9232" t="s">
        <v>29</v>
      </c>
      <c r="I9232" t="s">
        <v>46</v>
      </c>
      <c r="J9232" s="1">
        <v>44568</v>
      </c>
      <c r="K9232" t="b">
        <v>1</v>
      </c>
      <c r="L9232" t="s">
        <v>65</v>
      </c>
      <c r="M9232">
        <v>1</v>
      </c>
      <c r="N9232">
        <f>G9232/SUMIF(B:B,B9232,G:G)*100</f>
        <v>7.4515044749524154E-2</v>
      </c>
      <c r="Q9232">
        <f>VLOOKUP(C9232, Categories_Pivot_Table!A:B, 2, FALSE)</f>
        <v>23.063808900523561</v>
      </c>
      <c r="T9232">
        <f t="shared" si="145"/>
        <v>2022</v>
      </c>
    </row>
    <row r="9233" spans="1:20" x14ac:dyDescent="0.2">
      <c r="A9233" t="s">
        <v>9490</v>
      </c>
      <c r="B9233" t="s">
        <v>113</v>
      </c>
      <c r="C9233" t="s">
        <v>135</v>
      </c>
      <c r="D9233" t="s">
        <v>605</v>
      </c>
      <c r="E9233">
        <v>21.5</v>
      </c>
      <c r="F9233">
        <v>8</v>
      </c>
      <c r="G9233">
        <v>172</v>
      </c>
      <c r="H9233" t="s">
        <v>17</v>
      </c>
      <c r="I9233" t="s">
        <v>46</v>
      </c>
      <c r="J9233" s="1">
        <v>45673</v>
      </c>
      <c r="K9233" t="b">
        <v>1</v>
      </c>
      <c r="L9233" t="s">
        <v>42</v>
      </c>
      <c r="M9233">
        <v>1</v>
      </c>
      <c r="N9233">
        <f>G9233/SUMIF(B:B,B9233,G:G)*100</f>
        <v>0.28320682330858016</v>
      </c>
      <c r="Q9233">
        <f>VLOOKUP(C9233, Categories_Pivot_Table!A:B, 2, FALSE)</f>
        <v>23.146341463414632</v>
      </c>
      <c r="T9233">
        <f t="shared" si="145"/>
        <v>2025</v>
      </c>
    </row>
    <row r="9234" spans="1:20" x14ac:dyDescent="0.2">
      <c r="A9234" t="s">
        <v>9491</v>
      </c>
      <c r="B9234" t="s">
        <v>118</v>
      </c>
      <c r="C9234" t="s">
        <v>74</v>
      </c>
      <c r="D9234" t="s">
        <v>897</v>
      </c>
      <c r="E9234">
        <v>17</v>
      </c>
      <c r="F9234">
        <v>7</v>
      </c>
      <c r="G9234">
        <v>119</v>
      </c>
      <c r="H9234" t="s">
        <v>29</v>
      </c>
      <c r="I9234" t="s">
        <v>18</v>
      </c>
      <c r="J9234" s="1">
        <v>45547</v>
      </c>
      <c r="K9234" t="b">
        <v>0</v>
      </c>
      <c r="L9234" t="s">
        <v>42</v>
      </c>
      <c r="M9234">
        <v>9</v>
      </c>
      <c r="N9234">
        <f>G9234/SUMIF(B:B,B9234,G:G)*100</f>
        <v>0.19573334210569601</v>
      </c>
      <c r="Q9234">
        <f>VLOOKUP(C9234, Categories_Pivot_Table!A:B, 2, FALSE)</f>
        <v>24.317096165933375</v>
      </c>
      <c r="T9234">
        <f t="shared" si="145"/>
        <v>2024</v>
      </c>
    </row>
    <row r="9235" spans="1:20" x14ac:dyDescent="0.2">
      <c r="A9235" t="s">
        <v>9492</v>
      </c>
      <c r="B9235" t="s">
        <v>26</v>
      </c>
      <c r="C9235" t="s">
        <v>15</v>
      </c>
      <c r="D9235" t="s">
        <v>448</v>
      </c>
      <c r="E9235">
        <v>26</v>
      </c>
      <c r="F9235">
        <v>3</v>
      </c>
      <c r="G9235">
        <v>78</v>
      </c>
      <c r="H9235" t="s">
        <v>17</v>
      </c>
      <c r="I9235" t="s">
        <v>18</v>
      </c>
      <c r="J9235" s="1">
        <v>45544</v>
      </c>
      <c r="K9235" t="b">
        <v>0</v>
      </c>
      <c r="L9235" t="s">
        <v>19</v>
      </c>
      <c r="M9235">
        <v>9</v>
      </c>
      <c r="N9235">
        <f>G9235/SUMIF(B:B,B9235,G:G)*100</f>
        <v>0.12571216748728775</v>
      </c>
      <c r="Q9235">
        <f>VLOOKUP(C9235, Categories_Pivot_Table!A:B, 2, FALSE)</f>
        <v>23.063808900523561</v>
      </c>
      <c r="T9235">
        <f t="shared" si="145"/>
        <v>2024</v>
      </c>
    </row>
    <row r="9236" spans="1:20" x14ac:dyDescent="0.2">
      <c r="A9236" t="s">
        <v>9493</v>
      </c>
      <c r="B9236" t="s">
        <v>32</v>
      </c>
      <c r="C9236" t="s">
        <v>74</v>
      </c>
      <c r="D9236" t="s">
        <v>415</v>
      </c>
      <c r="E9236">
        <v>41</v>
      </c>
      <c r="F9236">
        <v>1</v>
      </c>
      <c r="G9236">
        <v>41</v>
      </c>
      <c r="H9236" t="s">
        <v>56</v>
      </c>
      <c r="I9236" t="s">
        <v>46</v>
      </c>
      <c r="J9236" s="1">
        <v>44570</v>
      </c>
      <c r="K9236" t="b">
        <v>0</v>
      </c>
      <c r="L9236" t="s">
        <v>24</v>
      </c>
      <c r="M9236">
        <v>1</v>
      </c>
      <c r="N9236">
        <f>G9236/SUMIF(B:B,B9236,G:G)*100</f>
        <v>6.9927088218991171E-2</v>
      </c>
      <c r="Q9236">
        <f>VLOOKUP(C9236, Categories_Pivot_Table!A:B, 2, FALSE)</f>
        <v>24.317096165933375</v>
      </c>
      <c r="T9236">
        <f t="shared" si="145"/>
        <v>2022</v>
      </c>
    </row>
    <row r="9237" spans="1:20" x14ac:dyDescent="0.2">
      <c r="A9237" t="s">
        <v>9494</v>
      </c>
      <c r="B9237" t="s">
        <v>37</v>
      </c>
      <c r="C9237" t="s">
        <v>135</v>
      </c>
      <c r="D9237" t="s">
        <v>144</v>
      </c>
      <c r="E9237">
        <v>11</v>
      </c>
      <c r="F9237">
        <v>7</v>
      </c>
      <c r="G9237">
        <v>77</v>
      </c>
      <c r="H9237" t="s">
        <v>29</v>
      </c>
      <c r="I9237" t="s">
        <v>18</v>
      </c>
      <c r="J9237" s="1">
        <v>44965</v>
      </c>
      <c r="K9237" t="b">
        <v>1</v>
      </c>
      <c r="L9237" t="s">
        <v>30</v>
      </c>
      <c r="M9237">
        <v>2</v>
      </c>
      <c r="N9237">
        <f>G9237/SUMIF(B:B,B9237,G:G)*100</f>
        <v>0.11496913004203092</v>
      </c>
      <c r="Q9237">
        <f>VLOOKUP(C9237, Categories_Pivot_Table!A:B, 2, FALSE)</f>
        <v>23.146341463414632</v>
      </c>
      <c r="T9237">
        <f t="shared" si="145"/>
        <v>2023</v>
      </c>
    </row>
    <row r="9238" spans="1:20" x14ac:dyDescent="0.2">
      <c r="A9238" t="s">
        <v>9495</v>
      </c>
      <c r="B9238" t="s">
        <v>14</v>
      </c>
      <c r="C9238" t="s">
        <v>48</v>
      </c>
      <c r="D9238" t="s">
        <v>543</v>
      </c>
      <c r="E9238">
        <v>9.5</v>
      </c>
      <c r="F9238">
        <v>6</v>
      </c>
      <c r="G9238">
        <v>57</v>
      </c>
      <c r="H9238" t="s">
        <v>29</v>
      </c>
      <c r="I9238" t="s">
        <v>46</v>
      </c>
      <c r="J9238" s="1">
        <v>45055</v>
      </c>
      <c r="K9238" t="b">
        <v>0</v>
      </c>
      <c r="L9238" t="s">
        <v>49</v>
      </c>
      <c r="M9238">
        <v>5</v>
      </c>
      <c r="N9238">
        <f>G9238/SUMIF(B:B,B9238,G:G)*100</f>
        <v>9.2798358934284106E-2</v>
      </c>
      <c r="Q9238">
        <f>VLOOKUP(C9238, Categories_Pivot_Table!A:B, 2, FALSE)</f>
        <v>23.348837209302324</v>
      </c>
      <c r="T9238">
        <f t="shared" si="145"/>
        <v>2023</v>
      </c>
    </row>
    <row r="9239" spans="1:20" x14ac:dyDescent="0.2">
      <c r="A9239" t="s">
        <v>9496</v>
      </c>
      <c r="B9239" t="s">
        <v>104</v>
      </c>
      <c r="C9239" t="s">
        <v>74</v>
      </c>
      <c r="D9239" t="s">
        <v>349</v>
      </c>
      <c r="E9239">
        <v>38</v>
      </c>
      <c r="F9239">
        <v>8</v>
      </c>
      <c r="G9239">
        <v>304</v>
      </c>
      <c r="H9239" t="s">
        <v>17</v>
      </c>
      <c r="I9239" t="s">
        <v>46</v>
      </c>
      <c r="J9239" s="1">
        <v>45107</v>
      </c>
      <c r="K9239" t="b">
        <v>1</v>
      </c>
      <c r="L9239" t="s">
        <v>65</v>
      </c>
      <c r="M9239">
        <v>6</v>
      </c>
      <c r="N9239">
        <f>G9239/SUMIF(B:B,B9239,G:G)*100</f>
        <v>0.49404384639136723</v>
      </c>
      <c r="Q9239">
        <f>VLOOKUP(C9239, Categories_Pivot_Table!A:B, 2, FALSE)</f>
        <v>24.317096165933375</v>
      </c>
      <c r="T9239">
        <f t="shared" si="145"/>
        <v>2023</v>
      </c>
    </row>
    <row r="9240" spans="1:20" x14ac:dyDescent="0.2">
      <c r="A9240" t="s">
        <v>9497</v>
      </c>
      <c r="B9240" t="s">
        <v>128</v>
      </c>
      <c r="C9240" t="s">
        <v>38</v>
      </c>
      <c r="D9240" t="s">
        <v>165</v>
      </c>
      <c r="E9240">
        <v>36.5</v>
      </c>
      <c r="F9240">
        <v>4</v>
      </c>
      <c r="G9240">
        <v>146</v>
      </c>
      <c r="H9240" t="s">
        <v>29</v>
      </c>
      <c r="I9240" t="s">
        <v>46</v>
      </c>
      <c r="J9240" s="1">
        <v>44680</v>
      </c>
      <c r="K9240" t="b">
        <v>1</v>
      </c>
      <c r="L9240" t="s">
        <v>65</v>
      </c>
      <c r="M9240">
        <v>4</v>
      </c>
      <c r="N9240">
        <f>G9240/SUMIF(B:B,B9240,G:G)*100</f>
        <v>0.21328814351662478</v>
      </c>
      <c r="Q9240">
        <f>VLOOKUP(C9240, Categories_Pivot_Table!A:B, 2, FALSE)</f>
        <v>23.088790931989923</v>
      </c>
      <c r="T9240">
        <f t="shared" si="145"/>
        <v>2022</v>
      </c>
    </row>
    <row r="9241" spans="1:20" x14ac:dyDescent="0.2">
      <c r="A9241" t="s">
        <v>9498</v>
      </c>
      <c r="B9241" t="s">
        <v>81</v>
      </c>
      <c r="C9241" t="s">
        <v>135</v>
      </c>
      <c r="D9241" t="s">
        <v>188</v>
      </c>
      <c r="E9241">
        <v>33.5</v>
      </c>
      <c r="F9241">
        <v>3</v>
      </c>
      <c r="G9241">
        <v>100.5</v>
      </c>
      <c r="H9241" t="s">
        <v>17</v>
      </c>
      <c r="I9241" t="s">
        <v>46</v>
      </c>
      <c r="J9241" s="1">
        <v>45659</v>
      </c>
      <c r="K9241" t="b">
        <v>0</v>
      </c>
      <c r="L9241" t="s">
        <v>42</v>
      </c>
      <c r="M9241">
        <v>1</v>
      </c>
      <c r="N9241">
        <f>G9241/SUMIF(B:B,B9241,G:G)*100</f>
        <v>0.15913103371836182</v>
      </c>
      <c r="Q9241">
        <f>VLOOKUP(C9241, Categories_Pivot_Table!A:B, 2, FALSE)</f>
        <v>23.146341463414632</v>
      </c>
      <c r="T9241">
        <f t="shared" si="145"/>
        <v>2025</v>
      </c>
    </row>
    <row r="9242" spans="1:20" x14ac:dyDescent="0.2">
      <c r="A9242" t="s">
        <v>9499</v>
      </c>
      <c r="B9242" t="s">
        <v>37</v>
      </c>
      <c r="C9242" t="s">
        <v>135</v>
      </c>
      <c r="D9242" t="s">
        <v>188</v>
      </c>
      <c r="E9242">
        <v>33.5</v>
      </c>
      <c r="F9242">
        <v>10</v>
      </c>
      <c r="G9242">
        <v>335</v>
      </c>
      <c r="H9242" t="s">
        <v>56</v>
      </c>
      <c r="I9242" t="s">
        <v>46</v>
      </c>
      <c r="J9242" s="1">
        <v>45598</v>
      </c>
      <c r="K9242" t="b">
        <v>0</v>
      </c>
      <c r="L9242" t="s">
        <v>35</v>
      </c>
      <c r="M9242">
        <v>11</v>
      </c>
      <c r="N9242">
        <f>G9242/SUMIF(B:B,B9242,G:G)*100</f>
        <v>0.50019037096208263</v>
      </c>
      <c r="Q9242">
        <f>VLOOKUP(C9242, Categories_Pivot_Table!A:B, 2, FALSE)</f>
        <v>23.146341463414632</v>
      </c>
      <c r="T9242">
        <f t="shared" si="145"/>
        <v>2024</v>
      </c>
    </row>
    <row r="9243" spans="1:20" x14ac:dyDescent="0.2">
      <c r="A9243" t="s">
        <v>9500</v>
      </c>
      <c r="B9243" t="s">
        <v>76</v>
      </c>
      <c r="C9243" t="s">
        <v>22</v>
      </c>
      <c r="D9243" t="s">
        <v>41</v>
      </c>
      <c r="E9243">
        <v>23</v>
      </c>
      <c r="F9243">
        <v>1</v>
      </c>
      <c r="G9243">
        <v>12.5</v>
      </c>
      <c r="H9243" t="s">
        <v>17</v>
      </c>
      <c r="I9243" t="s">
        <v>46</v>
      </c>
      <c r="J9243" s="1">
        <v>45005</v>
      </c>
      <c r="K9243" t="b">
        <v>0</v>
      </c>
      <c r="L9243" t="s">
        <v>19</v>
      </c>
      <c r="M9243">
        <v>3</v>
      </c>
      <c r="N9243">
        <f>G9243/SUMIF(B:B,B9243,G:G)*100</f>
        <v>2.1283297719281814E-2</v>
      </c>
      <c r="Q9243">
        <f>VLOOKUP(C9243, Categories_Pivot_Table!A:B, 2, FALSE)</f>
        <v>21.505681818181817</v>
      </c>
      <c r="T9243">
        <f t="shared" si="145"/>
        <v>2023</v>
      </c>
    </row>
    <row r="9244" spans="1:20" x14ac:dyDescent="0.2">
      <c r="A9244" t="s">
        <v>9501</v>
      </c>
      <c r="B9244" t="s">
        <v>44</v>
      </c>
      <c r="C9244" t="s">
        <v>27</v>
      </c>
      <c r="D9244" t="s">
        <v>305</v>
      </c>
      <c r="E9244">
        <v>23</v>
      </c>
      <c r="F9244">
        <v>1</v>
      </c>
      <c r="G9244">
        <v>23</v>
      </c>
      <c r="H9244" t="s">
        <v>29</v>
      </c>
      <c r="I9244" t="s">
        <v>18</v>
      </c>
      <c r="J9244" s="1">
        <v>44655</v>
      </c>
      <c r="K9244" t="b">
        <v>1</v>
      </c>
      <c r="L9244" t="s">
        <v>19</v>
      </c>
      <c r="M9244">
        <v>4</v>
      </c>
      <c r="N9244">
        <f>G9244/SUMIF(B:B,B9244,G:G)*100</f>
        <v>3.7894702155879034E-2</v>
      </c>
      <c r="Q9244">
        <f>VLOOKUP(C9244, Categories_Pivot_Table!A:B, 2, FALSE)</f>
        <v>25.013711734693878</v>
      </c>
      <c r="T9244">
        <f t="shared" si="145"/>
        <v>2022</v>
      </c>
    </row>
    <row r="9245" spans="1:20" x14ac:dyDescent="0.2">
      <c r="A9245" t="s">
        <v>9502</v>
      </c>
      <c r="B9245" t="s">
        <v>104</v>
      </c>
      <c r="C9245" t="s">
        <v>27</v>
      </c>
      <c r="D9245" t="s">
        <v>278</v>
      </c>
      <c r="E9245">
        <v>30.5</v>
      </c>
      <c r="F9245">
        <v>9</v>
      </c>
      <c r="G9245">
        <v>274.5</v>
      </c>
      <c r="H9245" t="s">
        <v>56</v>
      </c>
      <c r="I9245" t="s">
        <v>18</v>
      </c>
      <c r="J9245" s="1">
        <v>44590</v>
      </c>
      <c r="K9245" t="b">
        <v>0</v>
      </c>
      <c r="L9245" t="s">
        <v>35</v>
      </c>
      <c r="M9245">
        <v>1</v>
      </c>
      <c r="N9245">
        <f>G9245/SUMIF(B:B,B9245,G:G)*100</f>
        <v>0.44610209156062597</v>
      </c>
      <c r="Q9245">
        <f>VLOOKUP(C9245, Categories_Pivot_Table!A:B, 2, FALSE)</f>
        <v>25.013711734693878</v>
      </c>
      <c r="T9245">
        <f t="shared" si="145"/>
        <v>2022</v>
      </c>
    </row>
    <row r="9246" spans="1:20" x14ac:dyDescent="0.2">
      <c r="A9246" t="s">
        <v>9503</v>
      </c>
      <c r="B9246" t="s">
        <v>44</v>
      </c>
      <c r="C9246" t="s">
        <v>74</v>
      </c>
      <c r="D9246" t="s">
        <v>349</v>
      </c>
      <c r="E9246">
        <v>38</v>
      </c>
      <c r="F9246">
        <v>2</v>
      </c>
      <c r="G9246">
        <v>76</v>
      </c>
      <c r="H9246" t="s">
        <v>56</v>
      </c>
      <c r="I9246" t="s">
        <v>46</v>
      </c>
      <c r="J9246" s="1">
        <v>44566</v>
      </c>
      <c r="K9246" t="b">
        <v>0</v>
      </c>
      <c r="L9246" t="s">
        <v>30</v>
      </c>
      <c r="M9246">
        <v>1</v>
      </c>
      <c r="N9246">
        <f>G9246/SUMIF(B:B,B9246,G:G)*100</f>
        <v>0.1252172766889916</v>
      </c>
      <c r="Q9246">
        <f>VLOOKUP(C9246, Categories_Pivot_Table!A:B, 2, FALSE)</f>
        <v>24.317096165933375</v>
      </c>
      <c r="T9246">
        <f t="shared" si="145"/>
        <v>2022</v>
      </c>
    </row>
    <row r="9247" spans="1:20" x14ac:dyDescent="0.2">
      <c r="A9247" t="s">
        <v>9504</v>
      </c>
      <c r="B9247" t="s">
        <v>106</v>
      </c>
      <c r="C9247" t="s">
        <v>33</v>
      </c>
      <c r="D9247" t="s">
        <v>269</v>
      </c>
      <c r="E9247">
        <v>12.5</v>
      </c>
      <c r="F9247">
        <v>9</v>
      </c>
      <c r="G9247">
        <v>112.5</v>
      </c>
      <c r="H9247" t="s">
        <v>29</v>
      </c>
      <c r="I9247" t="s">
        <v>46</v>
      </c>
      <c r="J9247" s="1">
        <v>45524</v>
      </c>
      <c r="K9247" t="b">
        <v>0</v>
      </c>
      <c r="L9247" t="s">
        <v>49</v>
      </c>
      <c r="M9247">
        <v>8</v>
      </c>
      <c r="N9247">
        <f>G9247/SUMIF(B:B,B9247,G:G)*100</f>
        <v>0.18334419817470665</v>
      </c>
      <c r="Q9247">
        <f>VLOOKUP(C9247, Categories_Pivot_Table!A:B, 2, FALSE)</f>
        <v>23.300574345883856</v>
      </c>
      <c r="T9247">
        <f t="shared" si="145"/>
        <v>2024</v>
      </c>
    </row>
    <row r="9248" spans="1:20" x14ac:dyDescent="0.2">
      <c r="A9248" t="s">
        <v>9505</v>
      </c>
      <c r="B9248" t="s">
        <v>21</v>
      </c>
      <c r="C9248" t="s">
        <v>135</v>
      </c>
      <c r="D9248" t="s">
        <v>216</v>
      </c>
      <c r="E9248">
        <v>14</v>
      </c>
      <c r="F9248">
        <v>8</v>
      </c>
      <c r="G9248">
        <v>112</v>
      </c>
      <c r="H9248" t="s">
        <v>56</v>
      </c>
      <c r="I9248" t="s">
        <v>46</v>
      </c>
      <c r="J9248" s="1">
        <v>45495</v>
      </c>
      <c r="K9248" t="b">
        <v>0</v>
      </c>
      <c r="L9248" t="s">
        <v>19</v>
      </c>
      <c r="M9248">
        <v>7</v>
      </c>
      <c r="N9248">
        <f>G9248/SUMIF(B:B,B9248,G:G)*100</f>
        <v>0.18142793504231969</v>
      </c>
      <c r="Q9248">
        <f>VLOOKUP(C9248, Categories_Pivot_Table!A:B, 2, FALSE)</f>
        <v>23.146341463414632</v>
      </c>
      <c r="T9248">
        <f t="shared" si="145"/>
        <v>2024</v>
      </c>
    </row>
    <row r="9249" spans="1:20" x14ac:dyDescent="0.2">
      <c r="A9249" t="s">
        <v>9506</v>
      </c>
      <c r="B9249" t="s">
        <v>73</v>
      </c>
      <c r="C9249" t="s">
        <v>27</v>
      </c>
      <c r="D9249" t="s">
        <v>305</v>
      </c>
      <c r="E9249">
        <v>23</v>
      </c>
      <c r="F9249">
        <v>3</v>
      </c>
      <c r="G9249">
        <v>69</v>
      </c>
      <c r="H9249" t="s">
        <v>17</v>
      </c>
      <c r="I9249" t="s">
        <v>18</v>
      </c>
      <c r="J9249" s="1">
        <v>45218</v>
      </c>
      <c r="K9249" t="b">
        <v>0</v>
      </c>
      <c r="L9249" t="s">
        <v>42</v>
      </c>
      <c r="M9249">
        <v>10</v>
      </c>
      <c r="N9249">
        <f>G9249/SUMIF(B:B,B9249,G:G)*100</f>
        <v>0.119202895421054</v>
      </c>
      <c r="Q9249">
        <f>VLOOKUP(C9249, Categories_Pivot_Table!A:B, 2, FALSE)</f>
        <v>25.013711734693878</v>
      </c>
      <c r="T9249">
        <f t="shared" si="145"/>
        <v>2023</v>
      </c>
    </row>
    <row r="9250" spans="1:20" x14ac:dyDescent="0.2">
      <c r="A9250" t="s">
        <v>9507</v>
      </c>
      <c r="B9250" t="s">
        <v>47</v>
      </c>
      <c r="C9250" t="s">
        <v>27</v>
      </c>
      <c r="D9250" t="s">
        <v>538</v>
      </c>
      <c r="E9250">
        <v>11</v>
      </c>
      <c r="F9250">
        <v>2</v>
      </c>
      <c r="G9250">
        <v>22</v>
      </c>
      <c r="H9250" t="s">
        <v>56</v>
      </c>
      <c r="I9250" t="s">
        <v>46</v>
      </c>
      <c r="J9250" s="1">
        <v>45338</v>
      </c>
      <c r="K9250" t="b">
        <v>1</v>
      </c>
      <c r="L9250" t="s">
        <v>65</v>
      </c>
      <c r="M9250">
        <v>2</v>
      </c>
      <c r="N9250">
        <f>G9250/SUMIF(B:B,B9250,G:G)*100</f>
        <v>3.4957812276548074E-2</v>
      </c>
      <c r="Q9250">
        <f>VLOOKUP(C9250, Categories_Pivot_Table!A:B, 2, FALSE)</f>
        <v>25.013711734693878</v>
      </c>
      <c r="T9250">
        <f t="shared" si="145"/>
        <v>2024</v>
      </c>
    </row>
    <row r="9251" spans="1:20" x14ac:dyDescent="0.2">
      <c r="A9251" t="s">
        <v>9508</v>
      </c>
      <c r="B9251" t="s">
        <v>84</v>
      </c>
      <c r="C9251" t="s">
        <v>15</v>
      </c>
      <c r="D9251" t="s">
        <v>494</v>
      </c>
      <c r="E9251">
        <v>33.5</v>
      </c>
      <c r="F9251">
        <v>6</v>
      </c>
      <c r="G9251">
        <v>201</v>
      </c>
      <c r="H9251" t="s">
        <v>56</v>
      </c>
      <c r="I9251" t="s">
        <v>46</v>
      </c>
      <c r="J9251" s="1">
        <v>45128</v>
      </c>
      <c r="K9251" t="b">
        <v>0</v>
      </c>
      <c r="L9251" t="s">
        <v>65</v>
      </c>
      <c r="M9251">
        <v>7</v>
      </c>
      <c r="N9251">
        <f>G9251/SUMIF(B:B,B9251,G:G)*100</f>
        <v>0.3254138503258186</v>
      </c>
      <c r="Q9251">
        <f>VLOOKUP(C9251, Categories_Pivot_Table!A:B, 2, FALSE)</f>
        <v>23.063808900523561</v>
      </c>
      <c r="T9251">
        <f t="shared" si="145"/>
        <v>2023</v>
      </c>
    </row>
    <row r="9252" spans="1:20" x14ac:dyDescent="0.2">
      <c r="A9252" t="s">
        <v>9509</v>
      </c>
      <c r="B9252" t="s">
        <v>71</v>
      </c>
      <c r="C9252" t="s">
        <v>38</v>
      </c>
      <c r="D9252" t="s">
        <v>404</v>
      </c>
      <c r="E9252">
        <v>11</v>
      </c>
      <c r="F9252">
        <v>7</v>
      </c>
      <c r="G9252">
        <v>77</v>
      </c>
      <c r="H9252" t="s">
        <v>17</v>
      </c>
      <c r="I9252" t="s">
        <v>18</v>
      </c>
      <c r="J9252" s="1">
        <v>44573</v>
      </c>
      <c r="K9252" t="b">
        <v>0</v>
      </c>
      <c r="L9252" t="s">
        <v>30</v>
      </c>
      <c r="M9252">
        <v>1</v>
      </c>
      <c r="N9252">
        <f>G9252/SUMIF(B:B,B9252,G:G)*100</f>
        <v>0.12199469243870557</v>
      </c>
      <c r="Q9252">
        <f>VLOOKUP(C9252, Categories_Pivot_Table!A:B, 2, FALSE)</f>
        <v>23.088790931989923</v>
      </c>
      <c r="T9252">
        <f t="shared" si="145"/>
        <v>2022</v>
      </c>
    </row>
    <row r="9253" spans="1:20" x14ac:dyDescent="0.2">
      <c r="A9253" t="s">
        <v>9510</v>
      </c>
      <c r="B9253" t="s">
        <v>118</v>
      </c>
      <c r="C9253" t="s">
        <v>38</v>
      </c>
      <c r="D9253" t="s">
        <v>39</v>
      </c>
      <c r="E9253">
        <v>12.5</v>
      </c>
      <c r="F9253">
        <v>6</v>
      </c>
      <c r="G9253">
        <v>75</v>
      </c>
      <c r="H9253" t="s">
        <v>17</v>
      </c>
      <c r="I9253" t="s">
        <v>18</v>
      </c>
      <c r="J9253" s="1">
        <v>45136</v>
      </c>
      <c r="K9253" t="b">
        <v>0</v>
      </c>
      <c r="L9253" t="s">
        <v>35</v>
      </c>
      <c r="M9253">
        <v>7</v>
      </c>
      <c r="N9253">
        <f>G9253/SUMIF(B:B,B9253,G:G)*100</f>
        <v>0.12336135006661512</v>
      </c>
      <c r="Q9253">
        <f>VLOOKUP(C9253, Categories_Pivot_Table!A:B, 2, FALSE)</f>
        <v>23.088790931989923</v>
      </c>
      <c r="T9253">
        <f t="shared" si="145"/>
        <v>2023</v>
      </c>
    </row>
    <row r="9254" spans="1:20" x14ac:dyDescent="0.2">
      <c r="A9254" t="s">
        <v>9511</v>
      </c>
      <c r="B9254" t="s">
        <v>118</v>
      </c>
      <c r="C9254" t="s">
        <v>33</v>
      </c>
      <c r="D9254" t="s">
        <v>398</v>
      </c>
      <c r="E9254">
        <v>21.5</v>
      </c>
      <c r="F9254">
        <v>8</v>
      </c>
      <c r="G9254">
        <v>172</v>
      </c>
      <c r="H9254" t="s">
        <v>56</v>
      </c>
      <c r="I9254" t="s">
        <v>18</v>
      </c>
      <c r="J9254" s="1">
        <v>44582</v>
      </c>
      <c r="K9254" t="b">
        <v>0</v>
      </c>
      <c r="L9254" t="s">
        <v>65</v>
      </c>
      <c r="M9254">
        <v>1</v>
      </c>
      <c r="N9254">
        <f>G9254/SUMIF(B:B,B9254,G:G)*100</f>
        <v>0.2829086961527707</v>
      </c>
      <c r="Q9254">
        <f>VLOOKUP(C9254, Categories_Pivot_Table!A:B, 2, FALSE)</f>
        <v>23.300574345883856</v>
      </c>
      <c r="T9254">
        <f t="shared" si="145"/>
        <v>2022</v>
      </c>
    </row>
    <row r="9255" spans="1:20" x14ac:dyDescent="0.2">
      <c r="A9255" t="s">
        <v>9512</v>
      </c>
      <c r="B9255" t="s">
        <v>44</v>
      </c>
      <c r="C9255" t="s">
        <v>15</v>
      </c>
      <c r="D9255" t="s">
        <v>183</v>
      </c>
      <c r="E9255">
        <v>14</v>
      </c>
      <c r="F9255">
        <v>5</v>
      </c>
      <c r="G9255">
        <v>70</v>
      </c>
      <c r="H9255" t="s">
        <v>56</v>
      </c>
      <c r="I9255" t="s">
        <v>46</v>
      </c>
      <c r="J9255" s="1">
        <v>44703</v>
      </c>
      <c r="K9255" t="b">
        <v>0</v>
      </c>
      <c r="L9255" t="s">
        <v>24</v>
      </c>
      <c r="M9255">
        <v>5</v>
      </c>
      <c r="N9255">
        <f>G9255/SUMIF(B:B,B9255,G:G)*100</f>
        <v>0.11533170221354488</v>
      </c>
      <c r="Q9255">
        <f>VLOOKUP(C9255, Categories_Pivot_Table!A:B, 2, FALSE)</f>
        <v>23.063808900523561</v>
      </c>
      <c r="T9255">
        <f t="shared" si="145"/>
        <v>2022</v>
      </c>
    </row>
    <row r="9256" spans="1:20" x14ac:dyDescent="0.2">
      <c r="A9256" t="s">
        <v>9513</v>
      </c>
      <c r="B9256" t="s">
        <v>118</v>
      </c>
      <c r="C9256" t="s">
        <v>74</v>
      </c>
      <c r="D9256" t="s">
        <v>374</v>
      </c>
      <c r="E9256">
        <v>29</v>
      </c>
      <c r="F9256">
        <v>10</v>
      </c>
      <c r="G9256">
        <v>290</v>
      </c>
      <c r="H9256" t="s">
        <v>17</v>
      </c>
      <c r="I9256" t="s">
        <v>46</v>
      </c>
      <c r="J9256" s="1">
        <v>45591</v>
      </c>
      <c r="K9256" t="b">
        <v>0</v>
      </c>
      <c r="L9256" t="s">
        <v>35</v>
      </c>
      <c r="M9256">
        <v>10</v>
      </c>
      <c r="N9256">
        <f>G9256/SUMIF(B:B,B9256,G:G)*100</f>
        <v>0.47699722025757851</v>
      </c>
      <c r="Q9256">
        <f>VLOOKUP(C9256, Categories_Pivot_Table!A:B, 2, FALSE)</f>
        <v>24.317096165933375</v>
      </c>
      <c r="T9256">
        <f t="shared" si="145"/>
        <v>2024</v>
      </c>
    </row>
    <row r="9257" spans="1:20" x14ac:dyDescent="0.2">
      <c r="A9257" t="s">
        <v>9514</v>
      </c>
      <c r="B9257" t="s">
        <v>14</v>
      </c>
      <c r="C9257" t="s">
        <v>33</v>
      </c>
      <c r="D9257" t="s">
        <v>116</v>
      </c>
      <c r="E9257">
        <v>20</v>
      </c>
      <c r="F9257">
        <v>2</v>
      </c>
      <c r="G9257">
        <v>40</v>
      </c>
      <c r="H9257" t="s">
        <v>29</v>
      </c>
      <c r="I9257" t="s">
        <v>46</v>
      </c>
      <c r="J9257" s="1">
        <v>45196</v>
      </c>
      <c r="K9257" t="b">
        <v>0</v>
      </c>
      <c r="L9257" t="s">
        <v>30</v>
      </c>
      <c r="M9257">
        <v>9</v>
      </c>
      <c r="N9257">
        <f>G9257/SUMIF(B:B,B9257,G:G)*100</f>
        <v>6.5121655392480077E-2</v>
      </c>
      <c r="Q9257">
        <f>VLOOKUP(C9257, Categories_Pivot_Table!A:B, 2, FALSE)</f>
        <v>23.300574345883856</v>
      </c>
      <c r="T9257">
        <f t="shared" si="145"/>
        <v>2023</v>
      </c>
    </row>
    <row r="9258" spans="1:20" x14ac:dyDescent="0.2">
      <c r="A9258" t="s">
        <v>9515</v>
      </c>
      <c r="B9258" t="s">
        <v>95</v>
      </c>
      <c r="C9258" t="s">
        <v>38</v>
      </c>
      <c r="D9258" t="s">
        <v>489</v>
      </c>
      <c r="E9258">
        <v>29</v>
      </c>
      <c r="F9258">
        <v>5</v>
      </c>
      <c r="G9258">
        <v>145</v>
      </c>
      <c r="H9258" t="s">
        <v>17</v>
      </c>
      <c r="I9258" t="s">
        <v>46</v>
      </c>
      <c r="J9258" s="1">
        <v>44745</v>
      </c>
      <c r="K9258" t="b">
        <v>0</v>
      </c>
      <c r="L9258" t="s">
        <v>24</v>
      </c>
      <c r="M9258">
        <v>7</v>
      </c>
      <c r="N9258">
        <f>G9258/SUMIF(B:B,B9258,G:G)*100</f>
        <v>0.2152884494035025</v>
      </c>
      <c r="Q9258">
        <f>VLOOKUP(C9258, Categories_Pivot_Table!A:B, 2, FALSE)</f>
        <v>23.088790931989923</v>
      </c>
      <c r="T9258">
        <f t="shared" si="145"/>
        <v>2022</v>
      </c>
    </row>
    <row r="9259" spans="1:20" x14ac:dyDescent="0.2">
      <c r="A9259" t="s">
        <v>9516</v>
      </c>
      <c r="B9259" t="s">
        <v>44</v>
      </c>
      <c r="C9259" t="s">
        <v>135</v>
      </c>
      <c r="D9259" t="s">
        <v>507</v>
      </c>
      <c r="E9259">
        <v>29</v>
      </c>
      <c r="F9259">
        <v>6</v>
      </c>
      <c r="G9259">
        <v>174</v>
      </c>
      <c r="H9259" t="s">
        <v>17</v>
      </c>
      <c r="I9259" t="s">
        <v>46</v>
      </c>
      <c r="J9259" s="1">
        <v>44690</v>
      </c>
      <c r="K9259" t="b">
        <v>1</v>
      </c>
      <c r="L9259" t="s">
        <v>19</v>
      </c>
      <c r="M9259">
        <v>5</v>
      </c>
      <c r="N9259">
        <f>G9259/SUMIF(B:B,B9259,G:G)*100</f>
        <v>0.28668165978795446</v>
      </c>
      <c r="Q9259">
        <f>VLOOKUP(C9259, Categories_Pivot_Table!A:B, 2, FALSE)</f>
        <v>23.146341463414632</v>
      </c>
      <c r="T9259">
        <f t="shared" si="145"/>
        <v>2022</v>
      </c>
    </row>
    <row r="9260" spans="1:20" x14ac:dyDescent="0.2">
      <c r="A9260" t="s">
        <v>9517</v>
      </c>
      <c r="B9260" t="s">
        <v>173</v>
      </c>
      <c r="C9260" t="s">
        <v>135</v>
      </c>
      <c r="D9260" t="s">
        <v>292</v>
      </c>
      <c r="E9260">
        <v>12.5</v>
      </c>
      <c r="F9260">
        <v>5</v>
      </c>
      <c r="G9260">
        <v>62.5</v>
      </c>
      <c r="H9260" t="s">
        <v>29</v>
      </c>
      <c r="I9260" t="s">
        <v>18</v>
      </c>
      <c r="J9260" s="1">
        <v>45188</v>
      </c>
      <c r="K9260" t="b">
        <v>1</v>
      </c>
      <c r="L9260" t="s">
        <v>49</v>
      </c>
      <c r="M9260">
        <v>9</v>
      </c>
      <c r="N9260">
        <f>G9260/SUMIF(B:B,B9260,G:G)*100</f>
        <v>0.10277745802568614</v>
      </c>
      <c r="Q9260">
        <f>VLOOKUP(C9260, Categories_Pivot_Table!A:B, 2, FALSE)</f>
        <v>23.146341463414632</v>
      </c>
      <c r="T9260">
        <f t="shared" si="145"/>
        <v>2023</v>
      </c>
    </row>
    <row r="9261" spans="1:20" x14ac:dyDescent="0.2">
      <c r="A9261" t="s">
        <v>9518</v>
      </c>
      <c r="B9261" t="s">
        <v>73</v>
      </c>
      <c r="C9261" t="s">
        <v>27</v>
      </c>
      <c r="D9261" t="s">
        <v>91</v>
      </c>
      <c r="E9261">
        <v>33.5</v>
      </c>
      <c r="F9261">
        <v>8</v>
      </c>
      <c r="G9261">
        <v>268</v>
      </c>
      <c r="H9261" t="s">
        <v>29</v>
      </c>
      <c r="I9261" t="s">
        <v>46</v>
      </c>
      <c r="J9261" s="1">
        <v>45234</v>
      </c>
      <c r="K9261" t="b">
        <v>1</v>
      </c>
      <c r="L9261" t="s">
        <v>35</v>
      </c>
      <c r="M9261">
        <v>11</v>
      </c>
      <c r="N9261">
        <f>G9261/SUMIF(B:B,B9261,G:G)*100</f>
        <v>0.46299095612815178</v>
      </c>
      <c r="Q9261">
        <f>VLOOKUP(C9261, Categories_Pivot_Table!A:B, 2, FALSE)</f>
        <v>25.013711734693878</v>
      </c>
      <c r="T9261">
        <f t="shared" si="145"/>
        <v>2023</v>
      </c>
    </row>
    <row r="9262" spans="1:20" x14ac:dyDescent="0.2">
      <c r="A9262" t="s">
        <v>9519</v>
      </c>
      <c r="B9262" t="s">
        <v>76</v>
      </c>
      <c r="C9262" t="s">
        <v>27</v>
      </c>
      <c r="D9262" t="s">
        <v>167</v>
      </c>
      <c r="E9262">
        <v>6.5</v>
      </c>
      <c r="F9262">
        <v>4</v>
      </c>
      <c r="G9262">
        <v>26</v>
      </c>
      <c r="H9262" t="s">
        <v>29</v>
      </c>
      <c r="I9262" t="s">
        <v>46</v>
      </c>
      <c r="J9262" s="1">
        <v>45099</v>
      </c>
      <c r="K9262" t="b">
        <v>0</v>
      </c>
      <c r="L9262" t="s">
        <v>42</v>
      </c>
      <c r="M9262">
        <v>6</v>
      </c>
      <c r="N9262">
        <f>G9262/SUMIF(B:B,B9262,G:G)*100</f>
        <v>4.4269259256106183E-2</v>
      </c>
      <c r="Q9262">
        <f>VLOOKUP(C9262, Categories_Pivot_Table!A:B, 2, FALSE)</f>
        <v>25.013711734693878</v>
      </c>
      <c r="T9262">
        <f t="shared" si="145"/>
        <v>2023</v>
      </c>
    </row>
    <row r="9263" spans="1:20" x14ac:dyDescent="0.2">
      <c r="A9263" t="s">
        <v>9520</v>
      </c>
      <c r="B9263" t="s">
        <v>121</v>
      </c>
      <c r="C9263" t="s">
        <v>22</v>
      </c>
      <c r="D9263" t="s">
        <v>147</v>
      </c>
      <c r="E9263">
        <v>32</v>
      </c>
      <c r="F9263">
        <v>6</v>
      </c>
      <c r="G9263">
        <v>192</v>
      </c>
      <c r="H9263" t="s">
        <v>56</v>
      </c>
      <c r="I9263" t="s">
        <v>46</v>
      </c>
      <c r="J9263" s="1">
        <v>45065</v>
      </c>
      <c r="K9263" t="b">
        <v>0</v>
      </c>
      <c r="L9263" t="s">
        <v>65</v>
      </c>
      <c r="M9263">
        <v>5</v>
      </c>
      <c r="N9263">
        <f>G9263/SUMIF(B:B,B9263,G:G)*100</f>
        <v>0.2928146041283809</v>
      </c>
      <c r="Q9263">
        <f>VLOOKUP(C9263, Categories_Pivot_Table!A:B, 2, FALSE)</f>
        <v>21.505681818181817</v>
      </c>
      <c r="T9263">
        <f t="shared" si="145"/>
        <v>2023</v>
      </c>
    </row>
    <row r="9264" spans="1:20" x14ac:dyDescent="0.2">
      <c r="A9264" t="s">
        <v>9521</v>
      </c>
      <c r="B9264" t="s">
        <v>47</v>
      </c>
      <c r="C9264" t="s">
        <v>38</v>
      </c>
      <c r="D9264" t="s">
        <v>133</v>
      </c>
      <c r="E9264">
        <v>21.5</v>
      </c>
      <c r="F9264">
        <v>1</v>
      </c>
      <c r="G9264">
        <v>21.5</v>
      </c>
      <c r="H9264" t="s">
        <v>29</v>
      </c>
      <c r="I9264" t="s">
        <v>18</v>
      </c>
      <c r="J9264" s="1">
        <v>45057</v>
      </c>
      <c r="K9264" t="b">
        <v>0</v>
      </c>
      <c r="L9264" t="s">
        <v>42</v>
      </c>
      <c r="M9264">
        <v>5</v>
      </c>
      <c r="N9264">
        <f>G9264/SUMIF(B:B,B9264,G:G)*100</f>
        <v>3.4163316542990166E-2</v>
      </c>
      <c r="Q9264">
        <f>VLOOKUP(C9264, Categories_Pivot_Table!A:B, 2, FALSE)</f>
        <v>23.088790931989923</v>
      </c>
      <c r="T9264">
        <f t="shared" si="145"/>
        <v>2023</v>
      </c>
    </row>
    <row r="9265" spans="1:20" x14ac:dyDescent="0.2">
      <c r="A9265" t="s">
        <v>9522</v>
      </c>
      <c r="B9265" t="s">
        <v>76</v>
      </c>
      <c r="C9265" t="s">
        <v>135</v>
      </c>
      <c r="D9265" t="s">
        <v>358</v>
      </c>
      <c r="E9265">
        <v>32</v>
      </c>
      <c r="F9265">
        <v>5</v>
      </c>
      <c r="G9265">
        <v>160</v>
      </c>
      <c r="H9265" t="s">
        <v>17</v>
      </c>
      <c r="I9265" t="s">
        <v>46</v>
      </c>
      <c r="J9265" s="1">
        <v>44773</v>
      </c>
      <c r="K9265" t="b">
        <v>1</v>
      </c>
      <c r="L9265" t="s">
        <v>24</v>
      </c>
      <c r="M9265">
        <v>7</v>
      </c>
      <c r="N9265">
        <f>G9265/SUMIF(B:B,B9265,G:G)*100</f>
        <v>0.27242621080680723</v>
      </c>
      <c r="Q9265">
        <f>VLOOKUP(C9265, Categories_Pivot_Table!A:B, 2, FALSE)</f>
        <v>23.146341463414632</v>
      </c>
      <c r="T9265">
        <f t="shared" si="145"/>
        <v>2022</v>
      </c>
    </row>
    <row r="9266" spans="1:20" x14ac:dyDescent="0.2">
      <c r="A9266" t="s">
        <v>9523</v>
      </c>
      <c r="B9266" t="s">
        <v>14</v>
      </c>
      <c r="C9266" t="s">
        <v>38</v>
      </c>
      <c r="D9266" t="s">
        <v>473</v>
      </c>
      <c r="E9266">
        <v>23</v>
      </c>
      <c r="F9266">
        <v>10</v>
      </c>
      <c r="G9266">
        <v>230</v>
      </c>
      <c r="H9266" t="s">
        <v>56</v>
      </c>
      <c r="I9266" t="s">
        <v>46</v>
      </c>
      <c r="J9266" s="1">
        <v>44598</v>
      </c>
      <c r="K9266" t="b">
        <v>0</v>
      </c>
      <c r="L9266" t="s">
        <v>24</v>
      </c>
      <c r="M9266">
        <v>2</v>
      </c>
      <c r="N9266">
        <f>G9266/SUMIF(B:B,B9266,G:G)*100</f>
        <v>0.37444951850676045</v>
      </c>
      <c r="Q9266">
        <f>VLOOKUP(C9266, Categories_Pivot_Table!A:B, 2, FALSE)</f>
        <v>23.088790931989923</v>
      </c>
      <c r="T9266">
        <f t="shared" si="145"/>
        <v>2022</v>
      </c>
    </row>
    <row r="9267" spans="1:20" x14ac:dyDescent="0.2">
      <c r="A9267" t="s">
        <v>9524</v>
      </c>
      <c r="B9267" t="s">
        <v>73</v>
      </c>
      <c r="C9267" t="s">
        <v>48</v>
      </c>
      <c r="D9267" t="s">
        <v>41</v>
      </c>
      <c r="E9267">
        <v>23</v>
      </c>
      <c r="F9267">
        <v>7</v>
      </c>
      <c r="G9267">
        <v>224</v>
      </c>
      <c r="H9267" t="s">
        <v>29</v>
      </c>
      <c r="I9267" t="s">
        <v>18</v>
      </c>
      <c r="J9267" s="1">
        <v>44911</v>
      </c>
      <c r="K9267" t="b">
        <v>0</v>
      </c>
      <c r="L9267" t="s">
        <v>65</v>
      </c>
      <c r="M9267">
        <v>12</v>
      </c>
      <c r="N9267">
        <f>G9267/SUMIF(B:B,B9267,G:G)*100</f>
        <v>0.38697751556979848</v>
      </c>
      <c r="Q9267">
        <f>VLOOKUP(C9267, Categories_Pivot_Table!A:B, 2, FALSE)</f>
        <v>23.348837209302324</v>
      </c>
      <c r="T9267">
        <f t="shared" si="145"/>
        <v>2022</v>
      </c>
    </row>
    <row r="9268" spans="1:20" x14ac:dyDescent="0.2">
      <c r="A9268" t="s">
        <v>9525</v>
      </c>
      <c r="B9268" t="s">
        <v>21</v>
      </c>
      <c r="C9268" t="s">
        <v>15</v>
      </c>
      <c r="D9268" t="s">
        <v>1438</v>
      </c>
      <c r="E9268">
        <v>30.5</v>
      </c>
      <c r="F9268">
        <v>3</v>
      </c>
      <c r="G9268">
        <v>91.5</v>
      </c>
      <c r="H9268" t="s">
        <v>29</v>
      </c>
      <c r="I9268" t="s">
        <v>18</v>
      </c>
      <c r="J9268" s="1">
        <v>45511</v>
      </c>
      <c r="K9268" t="b">
        <v>0</v>
      </c>
      <c r="L9268" t="s">
        <v>30</v>
      </c>
      <c r="M9268">
        <v>8</v>
      </c>
      <c r="N9268">
        <f>G9268/SUMIF(B:B,B9268,G:G)*100</f>
        <v>0.14822014336046652</v>
      </c>
      <c r="Q9268">
        <f>VLOOKUP(C9268, Categories_Pivot_Table!A:B, 2, FALSE)</f>
        <v>23.063808900523561</v>
      </c>
      <c r="T9268">
        <f t="shared" si="145"/>
        <v>2024</v>
      </c>
    </row>
    <row r="9269" spans="1:20" x14ac:dyDescent="0.2">
      <c r="A9269" t="s">
        <v>9526</v>
      </c>
      <c r="B9269" t="s">
        <v>95</v>
      </c>
      <c r="C9269" t="s">
        <v>33</v>
      </c>
      <c r="D9269" t="s">
        <v>307</v>
      </c>
      <c r="E9269">
        <v>6.5</v>
      </c>
      <c r="F9269">
        <v>2</v>
      </c>
      <c r="G9269">
        <v>13</v>
      </c>
      <c r="H9269" t="s">
        <v>17</v>
      </c>
      <c r="I9269" t="s">
        <v>46</v>
      </c>
      <c r="J9269" s="1">
        <v>45356</v>
      </c>
      <c r="K9269" t="b">
        <v>1</v>
      </c>
      <c r="L9269" t="s">
        <v>49</v>
      </c>
      <c r="M9269">
        <v>3</v>
      </c>
      <c r="N9269">
        <f>G9269/SUMIF(B:B,B9269,G:G)*100</f>
        <v>1.9301723049969192E-2</v>
      </c>
      <c r="Q9269">
        <f>VLOOKUP(C9269, Categories_Pivot_Table!A:B, 2, FALSE)</f>
        <v>23.300574345883856</v>
      </c>
      <c r="T9269">
        <f t="shared" si="145"/>
        <v>2024</v>
      </c>
    </row>
    <row r="9270" spans="1:20" x14ac:dyDescent="0.2">
      <c r="A9270" t="s">
        <v>9527</v>
      </c>
      <c r="B9270" t="s">
        <v>51</v>
      </c>
      <c r="C9270" t="s">
        <v>38</v>
      </c>
      <c r="D9270" t="s">
        <v>165</v>
      </c>
      <c r="E9270">
        <v>36.5</v>
      </c>
      <c r="F9270">
        <v>1</v>
      </c>
      <c r="G9270">
        <v>36.5</v>
      </c>
      <c r="H9270" t="s">
        <v>17</v>
      </c>
      <c r="I9270" t="s">
        <v>18</v>
      </c>
      <c r="J9270" s="1">
        <v>45574</v>
      </c>
      <c r="K9270" t="b">
        <v>0</v>
      </c>
      <c r="L9270" t="s">
        <v>30</v>
      </c>
      <c r="M9270">
        <v>10</v>
      </c>
      <c r="N9270">
        <f>G9270/SUMIF(B:B,B9270,G:G)*100</f>
        <v>5.65830064954191E-2</v>
      </c>
      <c r="Q9270">
        <f>VLOOKUP(C9270, Categories_Pivot_Table!A:B, 2, FALSE)</f>
        <v>23.088790931989923</v>
      </c>
      <c r="T9270">
        <f t="shared" si="145"/>
        <v>2024</v>
      </c>
    </row>
    <row r="9271" spans="1:20" x14ac:dyDescent="0.2">
      <c r="A9271" t="s">
        <v>9528</v>
      </c>
      <c r="B9271" t="s">
        <v>84</v>
      </c>
      <c r="C9271" t="s">
        <v>27</v>
      </c>
      <c r="D9271" t="s">
        <v>462</v>
      </c>
      <c r="E9271">
        <v>29</v>
      </c>
      <c r="F9271">
        <v>8</v>
      </c>
      <c r="G9271">
        <v>232</v>
      </c>
      <c r="H9271" t="s">
        <v>56</v>
      </c>
      <c r="I9271" t="s">
        <v>18</v>
      </c>
      <c r="J9271" s="1">
        <v>45366</v>
      </c>
      <c r="K9271" t="b">
        <v>1</v>
      </c>
      <c r="L9271" t="s">
        <v>65</v>
      </c>
      <c r="M9271">
        <v>3</v>
      </c>
      <c r="N9271">
        <f>G9271/SUMIF(B:B,B9271,G:G)*100</f>
        <v>0.37560205609746228</v>
      </c>
      <c r="Q9271">
        <f>VLOOKUP(C9271, Categories_Pivot_Table!A:B, 2, FALSE)</f>
        <v>25.013711734693878</v>
      </c>
      <c r="T9271">
        <f t="shared" si="145"/>
        <v>2024</v>
      </c>
    </row>
    <row r="9272" spans="1:20" x14ac:dyDescent="0.2">
      <c r="A9272" t="s">
        <v>9529</v>
      </c>
      <c r="B9272" t="s">
        <v>47</v>
      </c>
      <c r="C9272" t="s">
        <v>22</v>
      </c>
      <c r="D9272" t="s">
        <v>23</v>
      </c>
      <c r="E9272">
        <v>29</v>
      </c>
      <c r="F9272">
        <v>8</v>
      </c>
      <c r="G9272">
        <v>232</v>
      </c>
      <c r="H9272" t="s">
        <v>17</v>
      </c>
      <c r="I9272" t="s">
        <v>18</v>
      </c>
      <c r="J9272" s="1">
        <v>45601</v>
      </c>
      <c r="K9272" t="b">
        <v>0</v>
      </c>
      <c r="L9272" t="s">
        <v>49</v>
      </c>
      <c r="M9272">
        <v>11</v>
      </c>
      <c r="N9272">
        <f>G9272/SUMIF(B:B,B9272,G:G)*100</f>
        <v>0.36864602037087063</v>
      </c>
      <c r="Q9272">
        <f>VLOOKUP(C9272, Categories_Pivot_Table!A:B, 2, FALSE)</f>
        <v>21.505681818181817</v>
      </c>
      <c r="T9272">
        <f t="shared" si="145"/>
        <v>2024</v>
      </c>
    </row>
    <row r="9273" spans="1:20" x14ac:dyDescent="0.2">
      <c r="A9273" t="s">
        <v>9530</v>
      </c>
      <c r="B9273" t="s">
        <v>47</v>
      </c>
      <c r="C9273" t="s">
        <v>38</v>
      </c>
      <c r="D9273" t="s">
        <v>798</v>
      </c>
      <c r="E9273">
        <v>15.5</v>
      </c>
      <c r="F9273">
        <v>6</v>
      </c>
      <c r="G9273">
        <v>93</v>
      </c>
      <c r="H9273" t="s">
        <v>29</v>
      </c>
      <c r="I9273" t="s">
        <v>46</v>
      </c>
      <c r="J9273" s="1">
        <v>45266</v>
      </c>
      <c r="K9273" t="b">
        <v>1</v>
      </c>
      <c r="L9273" t="s">
        <v>30</v>
      </c>
      <c r="M9273">
        <v>12</v>
      </c>
      <c r="N9273">
        <f>G9273/SUMIF(B:B,B9273,G:G)*100</f>
        <v>0.14777620644177142</v>
      </c>
      <c r="Q9273">
        <f>VLOOKUP(C9273, Categories_Pivot_Table!A:B, 2, FALSE)</f>
        <v>23.088790931989923</v>
      </c>
      <c r="T9273">
        <f t="shared" si="145"/>
        <v>2023</v>
      </c>
    </row>
    <row r="9274" spans="1:20" x14ac:dyDescent="0.2">
      <c r="A9274" t="s">
        <v>9531</v>
      </c>
      <c r="B9274" t="s">
        <v>47</v>
      </c>
      <c r="C9274" t="s">
        <v>15</v>
      </c>
      <c r="D9274" t="s">
        <v>500</v>
      </c>
      <c r="E9274">
        <v>17</v>
      </c>
      <c r="F9274">
        <v>5</v>
      </c>
      <c r="G9274">
        <v>85</v>
      </c>
      <c r="H9274" t="s">
        <v>29</v>
      </c>
      <c r="I9274" t="s">
        <v>18</v>
      </c>
      <c r="J9274" s="1">
        <v>44673</v>
      </c>
      <c r="K9274" t="b">
        <v>0</v>
      </c>
      <c r="L9274" t="s">
        <v>65</v>
      </c>
      <c r="M9274">
        <v>4</v>
      </c>
      <c r="N9274">
        <f>G9274/SUMIF(B:B,B9274,G:G)*100</f>
        <v>0.13506427470484483</v>
      </c>
      <c r="Q9274">
        <f>VLOOKUP(C9274, Categories_Pivot_Table!A:B, 2, FALSE)</f>
        <v>23.063808900523561</v>
      </c>
      <c r="T9274">
        <f t="shared" si="145"/>
        <v>2022</v>
      </c>
    </row>
    <row r="9275" spans="1:20" x14ac:dyDescent="0.2">
      <c r="A9275" t="s">
        <v>9532</v>
      </c>
      <c r="B9275" t="s">
        <v>104</v>
      </c>
      <c r="C9275" t="s">
        <v>48</v>
      </c>
      <c r="D9275" t="s">
        <v>655</v>
      </c>
      <c r="E9275">
        <v>12.5</v>
      </c>
      <c r="F9275">
        <v>2</v>
      </c>
      <c r="G9275">
        <v>25</v>
      </c>
      <c r="H9275" t="s">
        <v>17</v>
      </c>
      <c r="I9275" t="s">
        <v>18</v>
      </c>
      <c r="J9275" s="1">
        <v>45533</v>
      </c>
      <c r="K9275" t="b">
        <v>1</v>
      </c>
      <c r="L9275" t="s">
        <v>42</v>
      </c>
      <c r="M9275">
        <v>8</v>
      </c>
      <c r="N9275">
        <f>G9275/SUMIF(B:B,B9275,G:G)*100</f>
        <v>4.0628605788763754E-2</v>
      </c>
      <c r="Q9275">
        <f>VLOOKUP(C9275, Categories_Pivot_Table!A:B, 2, FALSE)</f>
        <v>23.348837209302324</v>
      </c>
      <c r="T9275">
        <f t="shared" si="145"/>
        <v>2024</v>
      </c>
    </row>
    <row r="9276" spans="1:20" x14ac:dyDescent="0.2">
      <c r="A9276" t="s">
        <v>9533</v>
      </c>
      <c r="B9276" t="s">
        <v>73</v>
      </c>
      <c r="C9276" t="s">
        <v>38</v>
      </c>
      <c r="D9276" t="s">
        <v>133</v>
      </c>
      <c r="E9276">
        <v>21.5</v>
      </c>
      <c r="F9276">
        <v>7</v>
      </c>
      <c r="G9276">
        <v>150.5</v>
      </c>
      <c r="H9276" t="s">
        <v>29</v>
      </c>
      <c r="I9276" t="s">
        <v>18</v>
      </c>
      <c r="J9276" s="1">
        <v>45477</v>
      </c>
      <c r="K9276" t="b">
        <v>0</v>
      </c>
      <c r="L9276" t="s">
        <v>42</v>
      </c>
      <c r="M9276">
        <v>7</v>
      </c>
      <c r="N9276">
        <f>G9276/SUMIF(B:B,B9276,G:G)*100</f>
        <v>0.26000051827345833</v>
      </c>
      <c r="Q9276">
        <f>VLOOKUP(C9276, Categories_Pivot_Table!A:B, 2, FALSE)</f>
        <v>23.088790931989923</v>
      </c>
      <c r="T9276">
        <f t="shared" si="145"/>
        <v>2024</v>
      </c>
    </row>
    <row r="9277" spans="1:20" x14ac:dyDescent="0.2">
      <c r="A9277" t="s">
        <v>9534</v>
      </c>
      <c r="B9277" t="s">
        <v>21</v>
      </c>
      <c r="C9277" t="s">
        <v>38</v>
      </c>
      <c r="D9277" t="s">
        <v>45</v>
      </c>
      <c r="E9277">
        <v>5</v>
      </c>
      <c r="F9277">
        <v>7</v>
      </c>
      <c r="G9277">
        <v>35</v>
      </c>
      <c r="H9277" t="s">
        <v>56</v>
      </c>
      <c r="I9277" t="s">
        <v>46</v>
      </c>
      <c r="J9277" s="1">
        <v>45486</v>
      </c>
      <c r="K9277" t="b">
        <v>0</v>
      </c>
      <c r="L9277" t="s">
        <v>35</v>
      </c>
      <c r="M9277">
        <v>7</v>
      </c>
      <c r="N9277">
        <f>G9277/SUMIF(B:B,B9277,G:G)*100</f>
        <v>5.6696229700724902E-2</v>
      </c>
      <c r="Q9277">
        <f>VLOOKUP(C9277, Categories_Pivot_Table!A:B, 2, FALSE)</f>
        <v>23.088790931989923</v>
      </c>
      <c r="T9277">
        <f t="shared" si="145"/>
        <v>2024</v>
      </c>
    </row>
    <row r="9278" spans="1:20" x14ac:dyDescent="0.2">
      <c r="A9278" t="s">
        <v>9535</v>
      </c>
      <c r="B9278" t="s">
        <v>54</v>
      </c>
      <c r="C9278" t="s">
        <v>15</v>
      </c>
      <c r="D9278" t="s">
        <v>69</v>
      </c>
      <c r="E9278">
        <v>29</v>
      </c>
      <c r="F9278">
        <v>3</v>
      </c>
      <c r="G9278">
        <v>87</v>
      </c>
      <c r="H9278" t="s">
        <v>29</v>
      </c>
      <c r="I9278" t="s">
        <v>46</v>
      </c>
      <c r="J9278" s="1">
        <v>45340</v>
      </c>
      <c r="K9278" t="b">
        <v>0</v>
      </c>
      <c r="L9278" t="s">
        <v>24</v>
      </c>
      <c r="M9278">
        <v>2</v>
      </c>
      <c r="N9278">
        <f>G9278/SUMIF(B:B,B9278,G:G)*100</f>
        <v>0.15221632213872682</v>
      </c>
      <c r="Q9278">
        <f>VLOOKUP(C9278, Categories_Pivot_Table!A:B, 2, FALSE)</f>
        <v>23.063808900523561</v>
      </c>
      <c r="T9278">
        <f t="shared" si="145"/>
        <v>2024</v>
      </c>
    </row>
    <row r="9279" spans="1:20" x14ac:dyDescent="0.2">
      <c r="A9279" t="s">
        <v>9536</v>
      </c>
      <c r="B9279" t="s">
        <v>14</v>
      </c>
      <c r="C9279" t="s">
        <v>33</v>
      </c>
      <c r="D9279" t="s">
        <v>300</v>
      </c>
      <c r="E9279">
        <v>35</v>
      </c>
      <c r="F9279">
        <v>3</v>
      </c>
      <c r="G9279">
        <v>105</v>
      </c>
      <c r="H9279" t="s">
        <v>56</v>
      </c>
      <c r="I9279" t="s">
        <v>46</v>
      </c>
      <c r="J9279" s="1">
        <v>45240</v>
      </c>
      <c r="K9279" t="b">
        <v>1</v>
      </c>
      <c r="L9279" t="s">
        <v>65</v>
      </c>
      <c r="M9279">
        <v>11</v>
      </c>
      <c r="N9279">
        <f>G9279/SUMIF(B:B,B9279,G:G)*100</f>
        <v>0.17094434540526021</v>
      </c>
      <c r="Q9279">
        <f>VLOOKUP(C9279, Categories_Pivot_Table!A:B, 2, FALSE)</f>
        <v>23.300574345883856</v>
      </c>
      <c r="T9279">
        <f t="shared" si="145"/>
        <v>2023</v>
      </c>
    </row>
    <row r="9280" spans="1:20" x14ac:dyDescent="0.2">
      <c r="A9280" t="s">
        <v>9537</v>
      </c>
      <c r="B9280" t="s">
        <v>14</v>
      </c>
      <c r="C9280" t="s">
        <v>48</v>
      </c>
      <c r="D9280" t="s">
        <v>195</v>
      </c>
      <c r="E9280">
        <v>20</v>
      </c>
      <c r="F9280">
        <v>3</v>
      </c>
      <c r="G9280">
        <v>60</v>
      </c>
      <c r="H9280" t="s">
        <v>29</v>
      </c>
      <c r="I9280" t="s">
        <v>46</v>
      </c>
      <c r="J9280" s="1">
        <v>44898</v>
      </c>
      <c r="K9280" t="b">
        <v>0</v>
      </c>
      <c r="L9280" t="s">
        <v>35</v>
      </c>
      <c r="M9280">
        <v>12</v>
      </c>
      <c r="N9280">
        <f>G9280/SUMIF(B:B,B9280,G:G)*100</f>
        <v>9.7682483088720115E-2</v>
      </c>
      <c r="Q9280">
        <f>VLOOKUP(C9280, Categories_Pivot_Table!A:B, 2, FALSE)</f>
        <v>23.348837209302324</v>
      </c>
      <c r="T9280">
        <f t="shared" si="145"/>
        <v>2022</v>
      </c>
    </row>
    <row r="9281" spans="1:20" x14ac:dyDescent="0.2">
      <c r="A9281" t="s">
        <v>9538</v>
      </c>
      <c r="B9281" t="s">
        <v>76</v>
      </c>
      <c r="C9281" t="s">
        <v>135</v>
      </c>
      <c r="D9281" t="s">
        <v>188</v>
      </c>
      <c r="E9281">
        <v>33.5</v>
      </c>
      <c r="F9281">
        <v>5</v>
      </c>
      <c r="G9281">
        <v>167.5</v>
      </c>
      <c r="H9281" t="s">
        <v>17</v>
      </c>
      <c r="I9281" t="s">
        <v>18</v>
      </c>
      <c r="J9281" s="1">
        <v>44739</v>
      </c>
      <c r="K9281" t="b">
        <v>0</v>
      </c>
      <c r="L9281" t="s">
        <v>19</v>
      </c>
      <c r="M9281">
        <v>6</v>
      </c>
      <c r="N9281">
        <f>G9281/SUMIF(B:B,B9281,G:G)*100</f>
        <v>0.28519618943837632</v>
      </c>
      <c r="Q9281">
        <f>VLOOKUP(C9281, Categories_Pivot_Table!A:B, 2, FALSE)</f>
        <v>23.146341463414632</v>
      </c>
      <c r="T9281">
        <f t="shared" si="145"/>
        <v>2022</v>
      </c>
    </row>
    <row r="9282" spans="1:20" x14ac:dyDescent="0.2">
      <c r="A9282" t="s">
        <v>9539</v>
      </c>
      <c r="B9282" t="s">
        <v>106</v>
      </c>
      <c r="C9282" t="s">
        <v>27</v>
      </c>
      <c r="D9282" t="s">
        <v>167</v>
      </c>
      <c r="E9282">
        <v>6.5</v>
      </c>
      <c r="F9282">
        <v>4</v>
      </c>
      <c r="G9282">
        <v>26</v>
      </c>
      <c r="H9282" t="s">
        <v>29</v>
      </c>
      <c r="I9282" t="s">
        <v>46</v>
      </c>
      <c r="J9282" s="1">
        <v>45139</v>
      </c>
      <c r="K9282" t="b">
        <v>0</v>
      </c>
      <c r="L9282" t="s">
        <v>49</v>
      </c>
      <c r="M9282">
        <v>8</v>
      </c>
      <c r="N9282">
        <f>G9282/SUMIF(B:B,B9282,G:G)*100</f>
        <v>4.2372881355932202E-2</v>
      </c>
      <c r="Q9282">
        <f>VLOOKUP(C9282, Categories_Pivot_Table!A:B, 2, FALSE)</f>
        <v>25.013711734693878</v>
      </c>
      <c r="T9282">
        <f t="shared" ref="T9282:T9345" si="146">YEAR(J9282)</f>
        <v>2023</v>
      </c>
    </row>
    <row r="9283" spans="1:20" x14ac:dyDescent="0.2">
      <c r="A9283" t="s">
        <v>9540</v>
      </c>
      <c r="B9283" t="s">
        <v>121</v>
      </c>
      <c r="C9283" t="s">
        <v>33</v>
      </c>
      <c r="D9283" t="s">
        <v>34</v>
      </c>
      <c r="E9283">
        <v>27.5</v>
      </c>
      <c r="F9283">
        <v>5</v>
      </c>
      <c r="G9283">
        <v>137.5</v>
      </c>
      <c r="H9283" t="s">
        <v>56</v>
      </c>
      <c r="I9283" t="s">
        <v>46</v>
      </c>
      <c r="J9283" s="1">
        <v>44890</v>
      </c>
      <c r="K9283" t="b">
        <v>1</v>
      </c>
      <c r="L9283" t="s">
        <v>65</v>
      </c>
      <c r="M9283">
        <v>11</v>
      </c>
      <c r="N9283">
        <f>G9283/SUMIF(B:B,B9283,G:G)*100</f>
        <v>0.20969795868568944</v>
      </c>
      <c r="Q9283">
        <f>VLOOKUP(C9283, Categories_Pivot_Table!A:B, 2, FALSE)</f>
        <v>23.300574345883856</v>
      </c>
      <c r="T9283">
        <f t="shared" si="146"/>
        <v>2022</v>
      </c>
    </row>
    <row r="9284" spans="1:20" x14ac:dyDescent="0.2">
      <c r="A9284" t="s">
        <v>9541</v>
      </c>
      <c r="B9284" t="s">
        <v>113</v>
      </c>
      <c r="C9284" t="s">
        <v>27</v>
      </c>
      <c r="D9284" t="s">
        <v>1201</v>
      </c>
      <c r="E9284">
        <v>26</v>
      </c>
      <c r="F9284">
        <v>9</v>
      </c>
      <c r="G9284">
        <v>234</v>
      </c>
      <c r="H9284" t="s">
        <v>29</v>
      </c>
      <c r="I9284" t="s">
        <v>46</v>
      </c>
      <c r="J9284" s="1">
        <v>44587</v>
      </c>
      <c r="K9284" t="b">
        <v>1</v>
      </c>
      <c r="L9284" t="s">
        <v>30</v>
      </c>
      <c r="M9284">
        <v>1</v>
      </c>
      <c r="N9284">
        <f>G9284/SUMIF(B:B,B9284,G:G)*100</f>
        <v>0.38529300380353348</v>
      </c>
      <c r="Q9284">
        <f>VLOOKUP(C9284, Categories_Pivot_Table!A:B, 2, FALSE)</f>
        <v>25.013711734693878</v>
      </c>
      <c r="T9284">
        <f t="shared" si="146"/>
        <v>2022</v>
      </c>
    </row>
    <row r="9285" spans="1:20" x14ac:dyDescent="0.2">
      <c r="A9285" t="s">
        <v>9542</v>
      </c>
      <c r="B9285" t="s">
        <v>47</v>
      </c>
      <c r="C9285" t="s">
        <v>135</v>
      </c>
      <c r="D9285" t="s">
        <v>292</v>
      </c>
      <c r="E9285">
        <v>12.5</v>
      </c>
      <c r="F9285">
        <v>3</v>
      </c>
      <c r="G9285">
        <v>37.5</v>
      </c>
      <c r="H9285" t="s">
        <v>17</v>
      </c>
      <c r="I9285" t="s">
        <v>46</v>
      </c>
      <c r="J9285" s="1">
        <v>45118</v>
      </c>
      <c r="K9285" t="b">
        <v>1</v>
      </c>
      <c r="L9285" t="s">
        <v>49</v>
      </c>
      <c r="M9285">
        <v>7</v>
      </c>
      <c r="N9285">
        <f>G9285/SUMIF(B:B,B9285,G:G)*100</f>
        <v>5.9587180016843315E-2</v>
      </c>
      <c r="Q9285">
        <f>VLOOKUP(C9285, Categories_Pivot_Table!A:B, 2, FALSE)</f>
        <v>23.146341463414632</v>
      </c>
      <c r="T9285">
        <f t="shared" si="146"/>
        <v>2023</v>
      </c>
    </row>
    <row r="9286" spans="1:20" x14ac:dyDescent="0.2">
      <c r="A9286" t="s">
        <v>9543</v>
      </c>
      <c r="B9286" t="s">
        <v>121</v>
      </c>
      <c r="C9286" t="s">
        <v>33</v>
      </c>
      <c r="D9286" t="s">
        <v>300</v>
      </c>
      <c r="E9286">
        <v>35</v>
      </c>
      <c r="F9286">
        <v>8</v>
      </c>
      <c r="G9286">
        <v>280</v>
      </c>
      <c r="H9286" t="s">
        <v>29</v>
      </c>
      <c r="I9286" t="s">
        <v>18</v>
      </c>
      <c r="J9286" s="1">
        <v>44861</v>
      </c>
      <c r="K9286" t="b">
        <v>1</v>
      </c>
      <c r="L9286" t="s">
        <v>42</v>
      </c>
      <c r="M9286">
        <v>10</v>
      </c>
      <c r="N9286">
        <f>G9286/SUMIF(B:B,B9286,G:G)*100</f>
        <v>0.42702129768722219</v>
      </c>
      <c r="Q9286">
        <f>VLOOKUP(C9286, Categories_Pivot_Table!A:B, 2, FALSE)</f>
        <v>23.300574345883856</v>
      </c>
      <c r="T9286">
        <f t="shared" si="146"/>
        <v>2022</v>
      </c>
    </row>
    <row r="9287" spans="1:20" x14ac:dyDescent="0.2">
      <c r="A9287" t="s">
        <v>9544</v>
      </c>
      <c r="B9287" t="s">
        <v>173</v>
      </c>
      <c r="C9287" t="s">
        <v>48</v>
      </c>
      <c r="D9287" t="s">
        <v>195</v>
      </c>
      <c r="E9287">
        <v>20</v>
      </c>
      <c r="F9287">
        <v>9</v>
      </c>
      <c r="G9287">
        <v>180</v>
      </c>
      <c r="H9287" t="s">
        <v>17</v>
      </c>
      <c r="I9287" t="s">
        <v>18</v>
      </c>
      <c r="J9287" s="1">
        <v>45069</v>
      </c>
      <c r="K9287" t="b">
        <v>0</v>
      </c>
      <c r="L9287" t="s">
        <v>49</v>
      </c>
      <c r="M9287">
        <v>5</v>
      </c>
      <c r="N9287">
        <f>G9287/SUMIF(B:B,B9287,G:G)*100</f>
        <v>0.2959990791139761</v>
      </c>
      <c r="Q9287">
        <f>VLOOKUP(C9287, Categories_Pivot_Table!A:B, 2, FALSE)</f>
        <v>23.348837209302324</v>
      </c>
      <c r="T9287">
        <f t="shared" si="146"/>
        <v>2023</v>
      </c>
    </row>
    <row r="9288" spans="1:20" x14ac:dyDescent="0.2">
      <c r="A9288" t="s">
        <v>9545</v>
      </c>
      <c r="B9288" t="s">
        <v>90</v>
      </c>
      <c r="C9288" t="s">
        <v>135</v>
      </c>
      <c r="D9288" t="s">
        <v>290</v>
      </c>
      <c r="E9288">
        <v>23</v>
      </c>
      <c r="F9288">
        <v>3</v>
      </c>
      <c r="G9288">
        <v>69</v>
      </c>
      <c r="H9288" t="s">
        <v>56</v>
      </c>
      <c r="I9288" t="s">
        <v>46</v>
      </c>
      <c r="J9288" s="1">
        <v>45279</v>
      </c>
      <c r="K9288" t="b">
        <v>1</v>
      </c>
      <c r="L9288" t="s">
        <v>49</v>
      </c>
      <c r="M9288">
        <v>12</v>
      </c>
      <c r="N9288">
        <f>G9288/SUMIF(B:B,B9288,G:G)*100</f>
        <v>0.11666835751242771</v>
      </c>
      <c r="Q9288">
        <f>VLOOKUP(C9288, Categories_Pivot_Table!A:B, 2, FALSE)</f>
        <v>23.146341463414632</v>
      </c>
      <c r="T9288">
        <f t="shared" si="146"/>
        <v>2023</v>
      </c>
    </row>
    <row r="9289" spans="1:20" x14ac:dyDescent="0.2">
      <c r="A9289" t="s">
        <v>9546</v>
      </c>
      <c r="B9289" t="s">
        <v>76</v>
      </c>
      <c r="C9289" t="s">
        <v>33</v>
      </c>
      <c r="D9289" t="s">
        <v>109</v>
      </c>
      <c r="E9289">
        <v>41</v>
      </c>
      <c r="F9289">
        <v>1</v>
      </c>
      <c r="G9289">
        <v>41</v>
      </c>
      <c r="H9289" t="s">
        <v>17</v>
      </c>
      <c r="I9289" t="s">
        <v>18</v>
      </c>
      <c r="J9289" s="1">
        <v>44678</v>
      </c>
      <c r="K9289" t="b">
        <v>0</v>
      </c>
      <c r="L9289" t="s">
        <v>30</v>
      </c>
      <c r="M9289">
        <v>4</v>
      </c>
      <c r="N9289">
        <f>G9289/SUMIF(B:B,B9289,G:G)*100</f>
        <v>6.9809216519244363E-2</v>
      </c>
      <c r="Q9289">
        <f>VLOOKUP(C9289, Categories_Pivot_Table!A:B, 2, FALSE)</f>
        <v>23.300574345883856</v>
      </c>
      <c r="T9289">
        <f t="shared" si="146"/>
        <v>2022</v>
      </c>
    </row>
    <row r="9290" spans="1:20" x14ac:dyDescent="0.2">
      <c r="A9290" t="s">
        <v>9547</v>
      </c>
      <c r="B9290" t="s">
        <v>90</v>
      </c>
      <c r="C9290" t="s">
        <v>15</v>
      </c>
      <c r="D9290" t="s">
        <v>500</v>
      </c>
      <c r="E9290">
        <v>17</v>
      </c>
      <c r="F9290">
        <v>6</v>
      </c>
      <c r="G9290">
        <v>102</v>
      </c>
      <c r="H9290" t="s">
        <v>56</v>
      </c>
      <c r="I9290" t="s">
        <v>46</v>
      </c>
      <c r="J9290" s="1">
        <v>44619</v>
      </c>
      <c r="K9290" t="b">
        <v>0</v>
      </c>
      <c r="L9290" t="s">
        <v>24</v>
      </c>
      <c r="M9290">
        <v>2</v>
      </c>
      <c r="N9290">
        <f>G9290/SUMIF(B:B,B9290,G:G)*100</f>
        <v>0.17246626762706707</v>
      </c>
      <c r="Q9290">
        <f>VLOOKUP(C9290, Categories_Pivot_Table!A:B, 2, FALSE)</f>
        <v>23.063808900523561</v>
      </c>
      <c r="T9290">
        <f t="shared" si="146"/>
        <v>2022</v>
      </c>
    </row>
    <row r="9291" spans="1:20" x14ac:dyDescent="0.2">
      <c r="A9291" t="s">
        <v>9548</v>
      </c>
      <c r="B9291" t="s">
        <v>106</v>
      </c>
      <c r="C9291" t="s">
        <v>48</v>
      </c>
      <c r="D9291" t="s">
        <v>203</v>
      </c>
      <c r="E9291">
        <v>39.5</v>
      </c>
      <c r="F9291">
        <v>3</v>
      </c>
      <c r="G9291">
        <v>118.5</v>
      </c>
      <c r="H9291" t="s">
        <v>17</v>
      </c>
      <c r="I9291" t="s">
        <v>46</v>
      </c>
      <c r="J9291" s="1">
        <v>45612</v>
      </c>
      <c r="K9291" t="b">
        <v>1</v>
      </c>
      <c r="L9291" t="s">
        <v>35</v>
      </c>
      <c r="M9291">
        <v>11</v>
      </c>
      <c r="N9291">
        <f>G9291/SUMIF(B:B,B9291,G:G)*100</f>
        <v>0.19312255541069101</v>
      </c>
      <c r="Q9291">
        <f>VLOOKUP(C9291, Categories_Pivot_Table!A:B, 2, FALSE)</f>
        <v>23.348837209302324</v>
      </c>
      <c r="T9291">
        <f t="shared" si="146"/>
        <v>2024</v>
      </c>
    </row>
    <row r="9292" spans="1:20" x14ac:dyDescent="0.2">
      <c r="A9292" t="s">
        <v>9549</v>
      </c>
      <c r="B9292" t="s">
        <v>95</v>
      </c>
      <c r="C9292" t="s">
        <v>15</v>
      </c>
      <c r="D9292" t="s">
        <v>69</v>
      </c>
      <c r="E9292">
        <v>29</v>
      </c>
      <c r="F9292">
        <v>1</v>
      </c>
      <c r="G9292">
        <v>29</v>
      </c>
      <c r="H9292" t="s">
        <v>56</v>
      </c>
      <c r="I9292" t="s">
        <v>18</v>
      </c>
      <c r="J9292" s="1">
        <v>45470</v>
      </c>
      <c r="K9292" t="b">
        <v>1</v>
      </c>
      <c r="L9292" t="s">
        <v>42</v>
      </c>
      <c r="M9292">
        <v>6</v>
      </c>
      <c r="N9292">
        <f>G9292/SUMIF(B:B,B9292,G:G)*100</f>
        <v>4.3057689880700509E-2</v>
      </c>
      <c r="Q9292">
        <f>VLOOKUP(C9292, Categories_Pivot_Table!A:B, 2, FALSE)</f>
        <v>23.063808900523561</v>
      </c>
      <c r="T9292">
        <f t="shared" si="146"/>
        <v>2024</v>
      </c>
    </row>
    <row r="9293" spans="1:20" x14ac:dyDescent="0.2">
      <c r="A9293" t="s">
        <v>9550</v>
      </c>
      <c r="B9293" t="s">
        <v>121</v>
      </c>
      <c r="C9293" t="s">
        <v>48</v>
      </c>
      <c r="D9293" t="s">
        <v>302</v>
      </c>
      <c r="E9293">
        <v>15.5</v>
      </c>
      <c r="F9293">
        <v>1</v>
      </c>
      <c r="G9293">
        <v>15.5</v>
      </c>
      <c r="H9293" t="s">
        <v>56</v>
      </c>
      <c r="I9293" t="s">
        <v>46</v>
      </c>
      <c r="J9293" s="1">
        <v>45435</v>
      </c>
      <c r="K9293" t="b">
        <v>0</v>
      </c>
      <c r="L9293" t="s">
        <v>42</v>
      </c>
      <c r="M9293">
        <v>5</v>
      </c>
      <c r="N9293">
        <f>G9293/SUMIF(B:B,B9293,G:G)*100</f>
        <v>2.3638678979114081E-2</v>
      </c>
      <c r="Q9293">
        <f>VLOOKUP(C9293, Categories_Pivot_Table!A:B, 2, FALSE)</f>
        <v>23.348837209302324</v>
      </c>
      <c r="T9293">
        <f t="shared" si="146"/>
        <v>2024</v>
      </c>
    </row>
    <row r="9294" spans="1:20" x14ac:dyDescent="0.2">
      <c r="A9294" t="s">
        <v>9551</v>
      </c>
      <c r="B9294" t="s">
        <v>47</v>
      </c>
      <c r="C9294" t="s">
        <v>27</v>
      </c>
      <c r="D9294" t="s">
        <v>140</v>
      </c>
      <c r="E9294">
        <v>27.5</v>
      </c>
      <c r="F9294">
        <v>6</v>
      </c>
      <c r="G9294">
        <v>165</v>
      </c>
      <c r="H9294" t="s">
        <v>17</v>
      </c>
      <c r="I9294" t="s">
        <v>18</v>
      </c>
      <c r="J9294" s="1">
        <v>45205</v>
      </c>
      <c r="K9294" t="b">
        <v>1</v>
      </c>
      <c r="L9294" t="s">
        <v>65</v>
      </c>
      <c r="M9294">
        <v>10</v>
      </c>
      <c r="N9294">
        <f>G9294/SUMIF(B:B,B9294,G:G)*100</f>
        <v>0.26218359207411057</v>
      </c>
      <c r="Q9294">
        <f>VLOOKUP(C9294, Categories_Pivot_Table!A:B, 2, FALSE)</f>
        <v>25.013711734693878</v>
      </c>
      <c r="T9294">
        <f t="shared" si="146"/>
        <v>2023</v>
      </c>
    </row>
    <row r="9295" spans="1:20" x14ac:dyDescent="0.2">
      <c r="A9295" t="s">
        <v>9552</v>
      </c>
      <c r="B9295" t="s">
        <v>26</v>
      </c>
      <c r="C9295" t="s">
        <v>48</v>
      </c>
      <c r="D9295" t="s">
        <v>41</v>
      </c>
      <c r="E9295">
        <v>23</v>
      </c>
      <c r="F9295">
        <v>10</v>
      </c>
      <c r="G9295">
        <v>95</v>
      </c>
      <c r="H9295" t="s">
        <v>56</v>
      </c>
      <c r="I9295" t="s">
        <v>18</v>
      </c>
      <c r="J9295" s="1">
        <v>45481</v>
      </c>
      <c r="K9295" t="b">
        <v>1</v>
      </c>
      <c r="L9295" t="s">
        <v>19</v>
      </c>
      <c r="M9295">
        <v>7</v>
      </c>
      <c r="N9295">
        <f>G9295/SUMIF(B:B,B9295,G:G)*100</f>
        <v>0.15311097322169662</v>
      </c>
      <c r="Q9295">
        <f>VLOOKUP(C9295, Categories_Pivot_Table!A:B, 2, FALSE)</f>
        <v>23.348837209302324</v>
      </c>
      <c r="T9295">
        <f t="shared" si="146"/>
        <v>2024</v>
      </c>
    </row>
    <row r="9296" spans="1:20" x14ac:dyDescent="0.2">
      <c r="A9296" t="s">
        <v>9553</v>
      </c>
      <c r="B9296" t="s">
        <v>106</v>
      </c>
      <c r="C9296" t="s">
        <v>27</v>
      </c>
      <c r="D9296" t="s">
        <v>231</v>
      </c>
      <c r="E9296">
        <v>15.5</v>
      </c>
      <c r="F9296">
        <v>1</v>
      </c>
      <c r="G9296">
        <v>15.5</v>
      </c>
      <c r="H9296" t="s">
        <v>29</v>
      </c>
      <c r="I9296" t="s">
        <v>18</v>
      </c>
      <c r="J9296" s="1">
        <v>44773</v>
      </c>
      <c r="K9296" t="b">
        <v>0</v>
      </c>
      <c r="L9296" t="s">
        <v>24</v>
      </c>
      <c r="M9296">
        <v>7</v>
      </c>
      <c r="N9296">
        <f>G9296/SUMIF(B:B,B9296,G:G)*100</f>
        <v>2.5260756192959581E-2</v>
      </c>
      <c r="Q9296">
        <f>VLOOKUP(C9296, Categories_Pivot_Table!A:B, 2, FALSE)</f>
        <v>25.013711734693878</v>
      </c>
      <c r="T9296">
        <f t="shared" si="146"/>
        <v>2022</v>
      </c>
    </row>
    <row r="9297" spans="1:20" x14ac:dyDescent="0.2">
      <c r="A9297" t="s">
        <v>9554</v>
      </c>
      <c r="B9297" t="s">
        <v>113</v>
      </c>
      <c r="C9297" t="s">
        <v>33</v>
      </c>
      <c r="D9297" t="s">
        <v>41</v>
      </c>
      <c r="E9297">
        <v>23</v>
      </c>
      <c r="F9297">
        <v>6</v>
      </c>
      <c r="G9297">
        <v>174</v>
      </c>
      <c r="H9297" t="s">
        <v>56</v>
      </c>
      <c r="I9297" t="s">
        <v>46</v>
      </c>
      <c r="J9297" s="1">
        <v>45233</v>
      </c>
      <c r="K9297" t="b">
        <v>0</v>
      </c>
      <c r="L9297" t="s">
        <v>65</v>
      </c>
      <c r="M9297">
        <v>11</v>
      </c>
      <c r="N9297">
        <f>G9297/SUMIF(B:B,B9297,G:G)*100</f>
        <v>0.28649992590519158</v>
      </c>
      <c r="Q9297">
        <f>VLOOKUP(C9297, Categories_Pivot_Table!A:B, 2, FALSE)</f>
        <v>23.300574345883856</v>
      </c>
      <c r="T9297">
        <f t="shared" si="146"/>
        <v>2023</v>
      </c>
    </row>
    <row r="9298" spans="1:20" x14ac:dyDescent="0.2">
      <c r="A9298" t="s">
        <v>9555</v>
      </c>
      <c r="B9298" t="s">
        <v>76</v>
      </c>
      <c r="C9298" t="s">
        <v>38</v>
      </c>
      <c r="D9298" t="s">
        <v>175</v>
      </c>
      <c r="E9298">
        <v>30.5</v>
      </c>
      <c r="F9298">
        <v>6</v>
      </c>
      <c r="G9298">
        <v>183</v>
      </c>
      <c r="H9298" t="s">
        <v>29</v>
      </c>
      <c r="I9298" t="s">
        <v>18</v>
      </c>
      <c r="J9298" s="1">
        <v>45548</v>
      </c>
      <c r="K9298" t="b">
        <v>0</v>
      </c>
      <c r="L9298" t="s">
        <v>65</v>
      </c>
      <c r="M9298">
        <v>9</v>
      </c>
      <c r="N9298">
        <f>G9298/SUMIF(B:B,B9298,G:G)*100</f>
        <v>0.3115874786102858</v>
      </c>
      <c r="Q9298">
        <f>VLOOKUP(C9298, Categories_Pivot_Table!A:B, 2, FALSE)</f>
        <v>23.088790931989923</v>
      </c>
      <c r="T9298">
        <f t="shared" si="146"/>
        <v>2024</v>
      </c>
    </row>
    <row r="9299" spans="1:20" x14ac:dyDescent="0.2">
      <c r="A9299" t="s">
        <v>9556</v>
      </c>
      <c r="B9299" t="s">
        <v>73</v>
      </c>
      <c r="C9299" t="s">
        <v>22</v>
      </c>
      <c r="D9299" t="s">
        <v>948</v>
      </c>
      <c r="E9299">
        <v>11</v>
      </c>
      <c r="F9299">
        <v>8</v>
      </c>
      <c r="G9299">
        <v>88</v>
      </c>
      <c r="H9299" t="s">
        <v>29</v>
      </c>
      <c r="I9299" t="s">
        <v>46</v>
      </c>
      <c r="J9299" s="1">
        <v>45023</v>
      </c>
      <c r="K9299" t="b">
        <v>0</v>
      </c>
      <c r="L9299" t="s">
        <v>65</v>
      </c>
      <c r="M9299">
        <v>4</v>
      </c>
      <c r="N9299">
        <f>G9299/SUMIF(B:B,B9299,G:G)*100</f>
        <v>0.15202688111670654</v>
      </c>
      <c r="Q9299">
        <f>VLOOKUP(C9299, Categories_Pivot_Table!A:B, 2, FALSE)</f>
        <v>21.505681818181817</v>
      </c>
      <c r="T9299">
        <f t="shared" si="146"/>
        <v>2023</v>
      </c>
    </row>
    <row r="9300" spans="1:20" x14ac:dyDescent="0.2">
      <c r="A9300" t="s">
        <v>9557</v>
      </c>
      <c r="B9300" t="s">
        <v>106</v>
      </c>
      <c r="C9300" t="s">
        <v>38</v>
      </c>
      <c r="D9300" t="s">
        <v>41</v>
      </c>
      <c r="E9300">
        <v>23</v>
      </c>
      <c r="F9300">
        <v>5</v>
      </c>
      <c r="G9300">
        <v>40</v>
      </c>
      <c r="H9300" t="s">
        <v>56</v>
      </c>
      <c r="I9300" t="s">
        <v>18</v>
      </c>
      <c r="J9300" s="1">
        <v>45322</v>
      </c>
      <c r="K9300" t="b">
        <v>0</v>
      </c>
      <c r="L9300" t="s">
        <v>30</v>
      </c>
      <c r="M9300">
        <v>1</v>
      </c>
      <c r="N9300">
        <f>G9300/SUMIF(B:B,B9300,G:G)*100</f>
        <v>6.51890482398957E-2</v>
      </c>
      <c r="Q9300">
        <f>VLOOKUP(C9300, Categories_Pivot_Table!A:B, 2, FALSE)</f>
        <v>23.088790931989923</v>
      </c>
      <c r="T9300">
        <f t="shared" si="146"/>
        <v>2024</v>
      </c>
    </row>
    <row r="9301" spans="1:20" x14ac:dyDescent="0.2">
      <c r="A9301" t="s">
        <v>9558</v>
      </c>
      <c r="B9301" t="s">
        <v>76</v>
      </c>
      <c r="C9301" t="s">
        <v>15</v>
      </c>
      <c r="D9301" t="s">
        <v>169</v>
      </c>
      <c r="E9301">
        <v>24.5</v>
      </c>
      <c r="F9301">
        <v>2</v>
      </c>
      <c r="G9301">
        <v>49</v>
      </c>
      <c r="H9301" t="s">
        <v>29</v>
      </c>
      <c r="I9301" t="s">
        <v>46</v>
      </c>
      <c r="J9301" s="1">
        <v>45537</v>
      </c>
      <c r="K9301" t="b">
        <v>1</v>
      </c>
      <c r="L9301" t="s">
        <v>19</v>
      </c>
      <c r="M9301">
        <v>9</v>
      </c>
      <c r="N9301">
        <f>G9301/SUMIF(B:B,B9301,G:G)*100</f>
        <v>8.3430527059584716E-2</v>
      </c>
      <c r="Q9301">
        <f>VLOOKUP(C9301, Categories_Pivot_Table!A:B, 2, FALSE)</f>
        <v>23.063808900523561</v>
      </c>
      <c r="T9301">
        <f t="shared" si="146"/>
        <v>2024</v>
      </c>
    </row>
    <row r="9302" spans="1:20" x14ac:dyDescent="0.2">
      <c r="A9302" t="s">
        <v>9559</v>
      </c>
      <c r="B9302" t="s">
        <v>106</v>
      </c>
      <c r="C9302" t="s">
        <v>38</v>
      </c>
      <c r="D9302" t="s">
        <v>96</v>
      </c>
      <c r="E9302">
        <v>24.5</v>
      </c>
      <c r="F9302">
        <v>8</v>
      </c>
      <c r="G9302">
        <v>196</v>
      </c>
      <c r="H9302" t="s">
        <v>56</v>
      </c>
      <c r="I9302" t="s">
        <v>18</v>
      </c>
      <c r="J9302" s="1">
        <v>45618</v>
      </c>
      <c r="K9302" t="b">
        <v>0</v>
      </c>
      <c r="L9302" t="s">
        <v>65</v>
      </c>
      <c r="M9302">
        <v>11</v>
      </c>
      <c r="N9302">
        <f>G9302/SUMIF(B:B,B9302,G:G)*100</f>
        <v>0.3194263363754889</v>
      </c>
      <c r="Q9302">
        <f>VLOOKUP(C9302, Categories_Pivot_Table!A:B, 2, FALSE)</f>
        <v>23.088790931989923</v>
      </c>
      <c r="T9302">
        <f t="shared" si="146"/>
        <v>2024</v>
      </c>
    </row>
    <row r="9303" spans="1:20" x14ac:dyDescent="0.2">
      <c r="A9303" t="s">
        <v>9560</v>
      </c>
      <c r="B9303" t="s">
        <v>44</v>
      </c>
      <c r="C9303" t="s">
        <v>74</v>
      </c>
      <c r="D9303" t="s">
        <v>456</v>
      </c>
      <c r="E9303">
        <v>11</v>
      </c>
      <c r="F9303">
        <v>9</v>
      </c>
      <c r="G9303">
        <v>99</v>
      </c>
      <c r="H9303" t="s">
        <v>29</v>
      </c>
      <c r="I9303" t="s">
        <v>46</v>
      </c>
      <c r="J9303" s="1">
        <v>44902</v>
      </c>
      <c r="K9303" t="b">
        <v>0</v>
      </c>
      <c r="L9303" t="s">
        <v>30</v>
      </c>
      <c r="M9303">
        <v>12</v>
      </c>
      <c r="N9303">
        <f>G9303/SUMIF(B:B,B9303,G:G)*100</f>
        <v>0.16311197884487061</v>
      </c>
      <c r="Q9303">
        <f>VLOOKUP(C9303, Categories_Pivot_Table!A:B, 2, FALSE)</f>
        <v>24.317096165933375</v>
      </c>
      <c r="T9303">
        <f t="shared" si="146"/>
        <v>2022</v>
      </c>
    </row>
    <row r="9304" spans="1:20" x14ac:dyDescent="0.2">
      <c r="A9304" t="s">
        <v>9561</v>
      </c>
      <c r="B9304" t="s">
        <v>173</v>
      </c>
      <c r="C9304" t="s">
        <v>27</v>
      </c>
      <c r="D9304" t="s">
        <v>380</v>
      </c>
      <c r="E9304">
        <v>41</v>
      </c>
      <c r="F9304">
        <v>10</v>
      </c>
      <c r="G9304">
        <v>410</v>
      </c>
      <c r="H9304" t="s">
        <v>56</v>
      </c>
      <c r="I9304" t="s">
        <v>18</v>
      </c>
      <c r="J9304" s="1">
        <v>44828</v>
      </c>
      <c r="K9304" t="b">
        <v>0</v>
      </c>
      <c r="L9304" t="s">
        <v>35</v>
      </c>
      <c r="M9304">
        <v>9</v>
      </c>
      <c r="N9304">
        <f>G9304/SUMIF(B:B,B9304,G:G)*100</f>
        <v>0.67422012464850112</v>
      </c>
      <c r="Q9304">
        <f>VLOOKUP(C9304, Categories_Pivot_Table!A:B, 2, FALSE)</f>
        <v>25.013711734693878</v>
      </c>
      <c r="T9304">
        <f t="shared" si="146"/>
        <v>2022</v>
      </c>
    </row>
    <row r="9305" spans="1:20" x14ac:dyDescent="0.2">
      <c r="A9305" t="s">
        <v>9562</v>
      </c>
      <c r="B9305" t="s">
        <v>21</v>
      </c>
      <c r="C9305" t="s">
        <v>38</v>
      </c>
      <c r="D9305" t="s">
        <v>362</v>
      </c>
      <c r="E9305">
        <v>41</v>
      </c>
      <c r="F9305">
        <v>6</v>
      </c>
      <c r="G9305">
        <v>246</v>
      </c>
      <c r="H9305" t="s">
        <v>29</v>
      </c>
      <c r="I9305" t="s">
        <v>18</v>
      </c>
      <c r="J9305" s="1">
        <v>45599</v>
      </c>
      <c r="K9305" t="b">
        <v>0</v>
      </c>
      <c r="L9305" t="s">
        <v>24</v>
      </c>
      <c r="M9305">
        <v>11</v>
      </c>
      <c r="N9305">
        <f>G9305/SUMIF(B:B,B9305,G:G)*100</f>
        <v>0.39849350018223784</v>
      </c>
      <c r="Q9305">
        <f>VLOOKUP(C9305, Categories_Pivot_Table!A:B, 2, FALSE)</f>
        <v>23.088790931989923</v>
      </c>
      <c r="T9305">
        <f t="shared" si="146"/>
        <v>2024</v>
      </c>
    </row>
    <row r="9306" spans="1:20" x14ac:dyDescent="0.2">
      <c r="A9306" t="s">
        <v>9563</v>
      </c>
      <c r="B9306" t="s">
        <v>84</v>
      </c>
      <c r="C9306" t="s">
        <v>15</v>
      </c>
      <c r="D9306" t="s">
        <v>776</v>
      </c>
      <c r="E9306">
        <v>38</v>
      </c>
      <c r="F9306">
        <v>5</v>
      </c>
      <c r="G9306">
        <v>190</v>
      </c>
      <c r="H9306" t="s">
        <v>17</v>
      </c>
      <c r="I9306" t="s">
        <v>18</v>
      </c>
      <c r="J9306" s="1">
        <v>45040</v>
      </c>
      <c r="K9306" t="b">
        <v>1</v>
      </c>
      <c r="L9306" t="s">
        <v>19</v>
      </c>
      <c r="M9306">
        <v>4</v>
      </c>
      <c r="N9306">
        <f>G9306/SUMIF(B:B,B9306,G:G)*100</f>
        <v>0.30760513214878377</v>
      </c>
      <c r="Q9306">
        <f>VLOOKUP(C9306, Categories_Pivot_Table!A:B, 2, FALSE)</f>
        <v>23.063808900523561</v>
      </c>
      <c r="T9306">
        <f t="shared" si="146"/>
        <v>2023</v>
      </c>
    </row>
    <row r="9307" spans="1:20" x14ac:dyDescent="0.2">
      <c r="A9307" t="s">
        <v>9564</v>
      </c>
      <c r="B9307" t="s">
        <v>104</v>
      </c>
      <c r="C9307" t="s">
        <v>22</v>
      </c>
      <c r="D9307" t="s">
        <v>157</v>
      </c>
      <c r="E9307">
        <v>12.5</v>
      </c>
      <c r="F9307">
        <v>9</v>
      </c>
      <c r="G9307">
        <v>112.5</v>
      </c>
      <c r="H9307" t="s">
        <v>56</v>
      </c>
      <c r="I9307" t="s">
        <v>18</v>
      </c>
      <c r="J9307" s="1">
        <v>45499</v>
      </c>
      <c r="K9307" t="b">
        <v>1</v>
      </c>
      <c r="L9307" t="s">
        <v>65</v>
      </c>
      <c r="M9307">
        <v>7</v>
      </c>
      <c r="N9307">
        <f>G9307/SUMIF(B:B,B9307,G:G)*100</f>
        <v>0.1828287260494369</v>
      </c>
      <c r="Q9307">
        <f>VLOOKUP(C9307, Categories_Pivot_Table!A:B, 2, FALSE)</f>
        <v>21.505681818181817</v>
      </c>
      <c r="T9307">
        <f t="shared" si="146"/>
        <v>2024</v>
      </c>
    </row>
    <row r="9308" spans="1:20" x14ac:dyDescent="0.2">
      <c r="A9308" t="s">
        <v>9565</v>
      </c>
      <c r="B9308" t="s">
        <v>173</v>
      </c>
      <c r="C9308" t="s">
        <v>135</v>
      </c>
      <c r="D9308" t="s">
        <v>216</v>
      </c>
      <c r="E9308">
        <v>14</v>
      </c>
      <c r="F9308">
        <v>3</v>
      </c>
      <c r="G9308">
        <v>42</v>
      </c>
      <c r="H9308" t="s">
        <v>56</v>
      </c>
      <c r="I9308" t="s">
        <v>46</v>
      </c>
      <c r="J9308" s="1">
        <v>45182</v>
      </c>
      <c r="K9308" t="b">
        <v>1</v>
      </c>
      <c r="L9308" t="s">
        <v>30</v>
      </c>
      <c r="M9308">
        <v>9</v>
      </c>
      <c r="N9308">
        <f>G9308/SUMIF(B:B,B9308,G:G)*100</f>
        <v>6.9066451793261083E-2</v>
      </c>
      <c r="Q9308">
        <f>VLOOKUP(C9308, Categories_Pivot_Table!A:B, 2, FALSE)</f>
        <v>23.146341463414632</v>
      </c>
      <c r="T9308">
        <f t="shared" si="146"/>
        <v>2023</v>
      </c>
    </row>
    <row r="9309" spans="1:20" x14ac:dyDescent="0.2">
      <c r="A9309" t="s">
        <v>9566</v>
      </c>
      <c r="B9309" t="s">
        <v>71</v>
      </c>
      <c r="C9309" t="s">
        <v>38</v>
      </c>
      <c r="D9309" t="s">
        <v>362</v>
      </c>
      <c r="E9309">
        <v>41</v>
      </c>
      <c r="F9309">
        <v>5</v>
      </c>
      <c r="G9309">
        <v>205</v>
      </c>
      <c r="H9309" t="s">
        <v>17</v>
      </c>
      <c r="I9309" t="s">
        <v>18</v>
      </c>
      <c r="J9309" s="1">
        <v>44997</v>
      </c>
      <c r="K9309" t="b">
        <v>1</v>
      </c>
      <c r="L9309" t="s">
        <v>24</v>
      </c>
      <c r="M9309">
        <v>3</v>
      </c>
      <c r="N9309">
        <f>G9309/SUMIF(B:B,B9309,G:G)*100</f>
        <v>0.32479106428486548</v>
      </c>
      <c r="Q9309">
        <f>VLOOKUP(C9309, Categories_Pivot_Table!A:B, 2, FALSE)</f>
        <v>23.088790931989923</v>
      </c>
      <c r="T9309">
        <f t="shared" si="146"/>
        <v>2023</v>
      </c>
    </row>
    <row r="9310" spans="1:20" x14ac:dyDescent="0.2">
      <c r="A9310" t="s">
        <v>9567</v>
      </c>
      <c r="B9310" t="s">
        <v>87</v>
      </c>
      <c r="C9310" t="s">
        <v>74</v>
      </c>
      <c r="D9310" t="s">
        <v>456</v>
      </c>
      <c r="E9310">
        <v>11</v>
      </c>
      <c r="F9310">
        <v>1</v>
      </c>
      <c r="G9310">
        <v>11</v>
      </c>
      <c r="H9310" t="s">
        <v>56</v>
      </c>
      <c r="I9310" t="s">
        <v>46</v>
      </c>
      <c r="J9310" s="1">
        <v>44939</v>
      </c>
      <c r="K9310" t="b">
        <v>0</v>
      </c>
      <c r="L9310" t="s">
        <v>65</v>
      </c>
      <c r="M9310">
        <v>1</v>
      </c>
      <c r="N9310">
        <f>G9310/SUMIF(B:B,B9310,G:G)*100</f>
        <v>1.691344926734013E-2</v>
      </c>
      <c r="Q9310">
        <f>VLOOKUP(C9310, Categories_Pivot_Table!A:B, 2, FALSE)</f>
        <v>24.317096165933375</v>
      </c>
      <c r="T9310">
        <f t="shared" si="146"/>
        <v>2023</v>
      </c>
    </row>
    <row r="9311" spans="1:20" x14ac:dyDescent="0.2">
      <c r="A9311" t="s">
        <v>9568</v>
      </c>
      <c r="B9311" t="s">
        <v>128</v>
      </c>
      <c r="C9311" t="s">
        <v>22</v>
      </c>
      <c r="D9311" t="s">
        <v>540</v>
      </c>
      <c r="E9311">
        <v>36.5</v>
      </c>
      <c r="F9311">
        <v>1</v>
      </c>
      <c r="G9311">
        <v>36.5</v>
      </c>
      <c r="H9311" t="s">
        <v>17</v>
      </c>
      <c r="I9311" t="s">
        <v>18</v>
      </c>
      <c r="J9311" s="1">
        <v>44754</v>
      </c>
      <c r="K9311" t="b">
        <v>0</v>
      </c>
      <c r="L9311" t="s">
        <v>49</v>
      </c>
      <c r="M9311">
        <v>7</v>
      </c>
      <c r="N9311">
        <f>G9311/SUMIF(B:B,B9311,G:G)*100</f>
        <v>5.3322035879156196E-2</v>
      </c>
      <c r="Q9311">
        <f>VLOOKUP(C9311, Categories_Pivot_Table!A:B, 2, FALSE)</f>
        <v>21.505681818181817</v>
      </c>
      <c r="T9311">
        <f t="shared" si="146"/>
        <v>2022</v>
      </c>
    </row>
    <row r="9312" spans="1:20" x14ac:dyDescent="0.2">
      <c r="A9312" t="s">
        <v>9569</v>
      </c>
      <c r="B9312" t="s">
        <v>73</v>
      </c>
      <c r="C9312" t="s">
        <v>33</v>
      </c>
      <c r="D9312" t="s">
        <v>122</v>
      </c>
      <c r="E9312">
        <v>36.5</v>
      </c>
      <c r="F9312">
        <v>7</v>
      </c>
      <c r="G9312">
        <v>255.5</v>
      </c>
      <c r="H9312" t="s">
        <v>56</v>
      </c>
      <c r="I9312" t="s">
        <v>46</v>
      </c>
      <c r="J9312" s="1">
        <v>44691</v>
      </c>
      <c r="K9312" t="b">
        <v>0</v>
      </c>
      <c r="L9312" t="s">
        <v>49</v>
      </c>
      <c r="M9312">
        <v>5</v>
      </c>
      <c r="N9312">
        <f>G9312/SUMIF(B:B,B9312,G:G)*100</f>
        <v>0.4413962286968014</v>
      </c>
      <c r="Q9312">
        <f>VLOOKUP(C9312, Categories_Pivot_Table!A:B, 2, FALSE)</f>
        <v>23.300574345883856</v>
      </c>
      <c r="T9312">
        <f t="shared" si="146"/>
        <v>2022</v>
      </c>
    </row>
    <row r="9313" spans="1:20" x14ac:dyDescent="0.2">
      <c r="A9313" t="s">
        <v>9570</v>
      </c>
      <c r="B9313" t="s">
        <v>14</v>
      </c>
      <c r="C9313" t="s">
        <v>22</v>
      </c>
      <c r="D9313" t="s">
        <v>23</v>
      </c>
      <c r="E9313">
        <v>29</v>
      </c>
      <c r="F9313">
        <v>2</v>
      </c>
      <c r="G9313">
        <v>58</v>
      </c>
      <c r="H9313" t="s">
        <v>56</v>
      </c>
      <c r="I9313" t="s">
        <v>18</v>
      </c>
      <c r="J9313" s="1">
        <v>45471</v>
      </c>
      <c r="K9313" t="b">
        <v>1</v>
      </c>
      <c r="L9313" t="s">
        <v>65</v>
      </c>
      <c r="M9313">
        <v>6</v>
      </c>
      <c r="N9313">
        <f>G9313/SUMIF(B:B,B9313,G:G)*100</f>
        <v>9.4426400319096118E-2</v>
      </c>
      <c r="Q9313">
        <f>VLOOKUP(C9313, Categories_Pivot_Table!A:B, 2, FALSE)</f>
        <v>21.505681818181817</v>
      </c>
      <c r="T9313">
        <f t="shared" si="146"/>
        <v>2024</v>
      </c>
    </row>
    <row r="9314" spans="1:20" x14ac:dyDescent="0.2">
      <c r="A9314" t="s">
        <v>9571</v>
      </c>
      <c r="B9314" t="s">
        <v>26</v>
      </c>
      <c r="C9314" t="s">
        <v>135</v>
      </c>
      <c r="D9314" t="s">
        <v>422</v>
      </c>
      <c r="E9314">
        <v>17</v>
      </c>
      <c r="F9314">
        <v>7</v>
      </c>
      <c r="G9314">
        <v>119</v>
      </c>
      <c r="H9314" t="s">
        <v>56</v>
      </c>
      <c r="I9314" t="s">
        <v>46</v>
      </c>
      <c r="J9314" s="1">
        <v>45361</v>
      </c>
      <c r="K9314" t="b">
        <v>1</v>
      </c>
      <c r="L9314" t="s">
        <v>24</v>
      </c>
      <c r="M9314">
        <v>3</v>
      </c>
      <c r="N9314">
        <f>G9314/SUMIF(B:B,B9314,G:G)*100</f>
        <v>0.19179164014086209</v>
      </c>
      <c r="Q9314">
        <f>VLOOKUP(C9314, Categories_Pivot_Table!A:B, 2, FALSE)</f>
        <v>23.146341463414632</v>
      </c>
      <c r="T9314">
        <f t="shared" si="146"/>
        <v>2024</v>
      </c>
    </row>
    <row r="9315" spans="1:20" x14ac:dyDescent="0.2">
      <c r="A9315" t="s">
        <v>9572</v>
      </c>
      <c r="B9315" t="s">
        <v>87</v>
      </c>
      <c r="C9315" t="s">
        <v>135</v>
      </c>
      <c r="D9315" t="s">
        <v>144</v>
      </c>
      <c r="E9315">
        <v>11</v>
      </c>
      <c r="F9315">
        <v>5</v>
      </c>
      <c r="G9315">
        <v>55</v>
      </c>
      <c r="H9315" t="s">
        <v>56</v>
      </c>
      <c r="I9315" t="s">
        <v>18</v>
      </c>
      <c r="J9315" s="1">
        <v>44970</v>
      </c>
      <c r="K9315" t="b">
        <v>0</v>
      </c>
      <c r="L9315" t="s">
        <v>19</v>
      </c>
      <c r="M9315">
        <v>2</v>
      </c>
      <c r="N9315">
        <f>G9315/SUMIF(B:B,B9315,G:G)*100</f>
        <v>8.4567246336700638E-2</v>
      </c>
      <c r="Q9315">
        <f>VLOOKUP(C9315, Categories_Pivot_Table!A:B, 2, FALSE)</f>
        <v>23.146341463414632</v>
      </c>
      <c r="T9315">
        <f t="shared" si="146"/>
        <v>2023</v>
      </c>
    </row>
    <row r="9316" spans="1:20" x14ac:dyDescent="0.2">
      <c r="A9316" t="s">
        <v>9573</v>
      </c>
      <c r="B9316" t="s">
        <v>21</v>
      </c>
      <c r="C9316" t="s">
        <v>48</v>
      </c>
      <c r="D9316" t="s">
        <v>280</v>
      </c>
      <c r="E9316">
        <v>5</v>
      </c>
      <c r="F9316">
        <v>6</v>
      </c>
      <c r="G9316">
        <v>30</v>
      </c>
      <c r="H9316" t="s">
        <v>29</v>
      </c>
      <c r="I9316" t="s">
        <v>18</v>
      </c>
      <c r="J9316" s="1">
        <v>44664</v>
      </c>
      <c r="K9316" t="b">
        <v>1</v>
      </c>
      <c r="L9316" t="s">
        <v>30</v>
      </c>
      <c r="M9316">
        <v>4</v>
      </c>
      <c r="N9316">
        <f>G9316/SUMIF(B:B,B9316,G:G)*100</f>
        <v>4.8596768314907057E-2</v>
      </c>
      <c r="Q9316">
        <f>VLOOKUP(C9316, Categories_Pivot_Table!A:B, 2, FALSE)</f>
        <v>23.348837209302324</v>
      </c>
      <c r="T9316">
        <f t="shared" si="146"/>
        <v>2022</v>
      </c>
    </row>
    <row r="9317" spans="1:20" x14ac:dyDescent="0.2">
      <c r="A9317" t="s">
        <v>9574</v>
      </c>
      <c r="B9317" t="s">
        <v>47</v>
      </c>
      <c r="C9317" t="s">
        <v>48</v>
      </c>
      <c r="D9317" t="s">
        <v>203</v>
      </c>
      <c r="E9317">
        <v>39.5</v>
      </c>
      <c r="F9317">
        <v>5</v>
      </c>
      <c r="G9317">
        <v>197.5</v>
      </c>
      <c r="H9317" t="s">
        <v>29</v>
      </c>
      <c r="I9317" t="s">
        <v>46</v>
      </c>
      <c r="J9317" s="1">
        <v>45636</v>
      </c>
      <c r="K9317" t="b">
        <v>0</v>
      </c>
      <c r="L9317" t="s">
        <v>49</v>
      </c>
      <c r="M9317">
        <v>12</v>
      </c>
      <c r="N9317">
        <f>G9317/SUMIF(B:B,B9317,G:G)*100</f>
        <v>0.31382581475537474</v>
      </c>
      <c r="Q9317">
        <f>VLOOKUP(C9317, Categories_Pivot_Table!A:B, 2, FALSE)</f>
        <v>23.348837209302324</v>
      </c>
      <c r="T9317">
        <f t="shared" si="146"/>
        <v>2024</v>
      </c>
    </row>
    <row r="9318" spans="1:20" x14ac:dyDescent="0.2">
      <c r="A9318" t="s">
        <v>9575</v>
      </c>
      <c r="B9318" t="s">
        <v>51</v>
      </c>
      <c r="C9318" t="s">
        <v>135</v>
      </c>
      <c r="D9318" t="s">
        <v>325</v>
      </c>
      <c r="E9318">
        <v>30.5</v>
      </c>
      <c r="F9318">
        <v>1</v>
      </c>
      <c r="G9318">
        <v>30.5</v>
      </c>
      <c r="H9318" t="s">
        <v>56</v>
      </c>
      <c r="I9318" t="s">
        <v>46</v>
      </c>
      <c r="J9318" s="1">
        <v>44895</v>
      </c>
      <c r="K9318" t="b">
        <v>1</v>
      </c>
      <c r="L9318" t="s">
        <v>30</v>
      </c>
      <c r="M9318">
        <v>11</v>
      </c>
      <c r="N9318">
        <f>G9318/SUMIF(B:B,B9318,G:G)*100</f>
        <v>4.7281690359185828E-2</v>
      </c>
      <c r="Q9318">
        <f>VLOOKUP(C9318, Categories_Pivot_Table!A:B, 2, FALSE)</f>
        <v>23.146341463414632</v>
      </c>
      <c r="T9318">
        <f t="shared" si="146"/>
        <v>2022</v>
      </c>
    </row>
    <row r="9319" spans="1:20" x14ac:dyDescent="0.2">
      <c r="A9319" t="s">
        <v>9576</v>
      </c>
      <c r="B9319" t="s">
        <v>32</v>
      </c>
      <c r="C9319" t="s">
        <v>135</v>
      </c>
      <c r="D9319" t="s">
        <v>422</v>
      </c>
      <c r="E9319">
        <v>17</v>
      </c>
      <c r="F9319">
        <v>1</v>
      </c>
      <c r="G9319">
        <v>17</v>
      </c>
      <c r="H9319" t="s">
        <v>29</v>
      </c>
      <c r="I9319" t="s">
        <v>18</v>
      </c>
      <c r="J9319" s="1">
        <v>45022</v>
      </c>
      <c r="K9319" t="b">
        <v>0</v>
      </c>
      <c r="L9319" t="s">
        <v>42</v>
      </c>
      <c r="M9319">
        <v>4</v>
      </c>
      <c r="N9319">
        <f>G9319/SUMIF(B:B,B9319,G:G)*100</f>
        <v>2.899415852982561E-2</v>
      </c>
      <c r="Q9319">
        <f>VLOOKUP(C9319, Categories_Pivot_Table!A:B, 2, FALSE)</f>
        <v>23.146341463414632</v>
      </c>
      <c r="T9319">
        <f t="shared" si="146"/>
        <v>2023</v>
      </c>
    </row>
    <row r="9320" spans="1:20" x14ac:dyDescent="0.2">
      <c r="A9320" t="s">
        <v>9577</v>
      </c>
      <c r="B9320" t="s">
        <v>26</v>
      </c>
      <c r="C9320" t="s">
        <v>22</v>
      </c>
      <c r="D9320" t="s">
        <v>2045</v>
      </c>
      <c r="E9320">
        <v>21.5</v>
      </c>
      <c r="F9320">
        <v>2</v>
      </c>
      <c r="G9320">
        <v>43</v>
      </c>
      <c r="H9320" t="s">
        <v>17</v>
      </c>
      <c r="I9320" t="s">
        <v>18</v>
      </c>
      <c r="J9320" s="1">
        <v>44778</v>
      </c>
      <c r="K9320" t="b">
        <v>1</v>
      </c>
      <c r="L9320" t="s">
        <v>65</v>
      </c>
      <c r="M9320">
        <v>8</v>
      </c>
      <c r="N9320">
        <f>G9320/SUMIF(B:B,B9320,G:G)*100</f>
        <v>6.9302861563504792E-2</v>
      </c>
      <c r="Q9320">
        <f>VLOOKUP(C9320, Categories_Pivot_Table!A:B, 2, FALSE)</f>
        <v>21.505681818181817</v>
      </c>
      <c r="T9320">
        <f t="shared" si="146"/>
        <v>2022</v>
      </c>
    </row>
    <row r="9321" spans="1:20" x14ac:dyDescent="0.2">
      <c r="A9321" t="s">
        <v>9578</v>
      </c>
      <c r="B9321" t="s">
        <v>84</v>
      </c>
      <c r="C9321" t="s">
        <v>22</v>
      </c>
      <c r="D9321" t="s">
        <v>849</v>
      </c>
      <c r="E9321">
        <v>33.5</v>
      </c>
      <c r="F9321">
        <v>8</v>
      </c>
      <c r="G9321">
        <v>268</v>
      </c>
      <c r="H9321" t="s">
        <v>17</v>
      </c>
      <c r="I9321" t="s">
        <v>18</v>
      </c>
      <c r="J9321" s="1">
        <v>44877</v>
      </c>
      <c r="K9321" t="b">
        <v>0</v>
      </c>
      <c r="L9321" t="s">
        <v>35</v>
      </c>
      <c r="M9321">
        <v>11</v>
      </c>
      <c r="N9321">
        <f>G9321/SUMIF(B:B,B9321,G:G)*100</f>
        <v>0.43388513376775817</v>
      </c>
      <c r="Q9321">
        <f>VLOOKUP(C9321, Categories_Pivot_Table!A:B, 2, FALSE)</f>
        <v>21.505681818181817</v>
      </c>
      <c r="T9321">
        <f t="shared" si="146"/>
        <v>2022</v>
      </c>
    </row>
    <row r="9322" spans="1:20" x14ac:dyDescent="0.2">
      <c r="A9322" t="s">
        <v>9579</v>
      </c>
      <c r="B9322" t="s">
        <v>90</v>
      </c>
      <c r="C9322" t="s">
        <v>38</v>
      </c>
      <c r="D9322" t="s">
        <v>45</v>
      </c>
      <c r="E9322">
        <v>5</v>
      </c>
      <c r="F9322">
        <v>4</v>
      </c>
      <c r="G9322">
        <v>20</v>
      </c>
      <c r="H9322" t="s">
        <v>17</v>
      </c>
      <c r="I9322" t="s">
        <v>18</v>
      </c>
      <c r="J9322" s="1">
        <v>45276</v>
      </c>
      <c r="K9322" t="b">
        <v>1</v>
      </c>
      <c r="L9322" t="s">
        <v>35</v>
      </c>
      <c r="M9322">
        <v>12</v>
      </c>
      <c r="N9322">
        <f>G9322/SUMIF(B:B,B9322,G:G)*100</f>
        <v>3.3816915220993539E-2</v>
      </c>
      <c r="Q9322">
        <f>VLOOKUP(C9322, Categories_Pivot_Table!A:B, 2, FALSE)</f>
        <v>23.088790931989923</v>
      </c>
      <c r="T9322">
        <f t="shared" si="146"/>
        <v>2023</v>
      </c>
    </row>
    <row r="9323" spans="1:20" x14ac:dyDescent="0.2">
      <c r="A9323" t="s">
        <v>9580</v>
      </c>
      <c r="B9323" t="s">
        <v>118</v>
      </c>
      <c r="C9323" t="s">
        <v>22</v>
      </c>
      <c r="D9323" t="s">
        <v>274</v>
      </c>
      <c r="E9323">
        <v>39.5</v>
      </c>
      <c r="F9323">
        <v>8</v>
      </c>
      <c r="G9323">
        <v>316</v>
      </c>
      <c r="H9323" t="s">
        <v>56</v>
      </c>
      <c r="I9323" t="s">
        <v>46</v>
      </c>
      <c r="J9323" s="1">
        <v>44622</v>
      </c>
      <c r="K9323" t="b">
        <v>1</v>
      </c>
      <c r="L9323" t="s">
        <v>30</v>
      </c>
      <c r="M9323">
        <v>3</v>
      </c>
      <c r="N9323">
        <f>G9323/SUMIF(B:B,B9323,G:G)*100</f>
        <v>0.51976248828067173</v>
      </c>
      <c r="Q9323">
        <f>VLOOKUP(C9323, Categories_Pivot_Table!A:B, 2, FALSE)</f>
        <v>21.505681818181817</v>
      </c>
      <c r="T9323">
        <f t="shared" si="146"/>
        <v>2022</v>
      </c>
    </row>
    <row r="9324" spans="1:20" x14ac:dyDescent="0.2">
      <c r="A9324" t="s">
        <v>9581</v>
      </c>
      <c r="B9324" t="s">
        <v>173</v>
      </c>
      <c r="C9324" t="s">
        <v>74</v>
      </c>
      <c r="D9324" t="s">
        <v>366</v>
      </c>
      <c r="E9324">
        <v>36.5</v>
      </c>
      <c r="F9324">
        <v>3</v>
      </c>
      <c r="G9324">
        <v>109.5</v>
      </c>
      <c r="H9324" t="s">
        <v>29</v>
      </c>
      <c r="I9324" t="s">
        <v>18</v>
      </c>
      <c r="J9324" s="1">
        <v>45356</v>
      </c>
      <c r="K9324" t="b">
        <v>0</v>
      </c>
      <c r="L9324" t="s">
        <v>49</v>
      </c>
      <c r="M9324">
        <v>3</v>
      </c>
      <c r="N9324">
        <f>G9324/SUMIF(B:B,B9324,G:G)*100</f>
        <v>0.18006610646100213</v>
      </c>
      <c r="Q9324">
        <f>VLOOKUP(C9324, Categories_Pivot_Table!A:B, 2, FALSE)</f>
        <v>24.317096165933375</v>
      </c>
      <c r="T9324">
        <f t="shared" si="146"/>
        <v>2024</v>
      </c>
    </row>
    <row r="9325" spans="1:20" x14ac:dyDescent="0.2">
      <c r="A9325" t="s">
        <v>9582</v>
      </c>
      <c r="B9325" t="s">
        <v>63</v>
      </c>
      <c r="C9325" t="s">
        <v>74</v>
      </c>
      <c r="D9325" t="s">
        <v>311</v>
      </c>
      <c r="E9325">
        <v>14</v>
      </c>
      <c r="F9325">
        <v>5</v>
      </c>
      <c r="G9325">
        <v>70</v>
      </c>
      <c r="H9325" t="s">
        <v>17</v>
      </c>
      <c r="I9325" t="s">
        <v>18</v>
      </c>
      <c r="J9325" s="1">
        <v>45031</v>
      </c>
      <c r="K9325" t="b">
        <v>0</v>
      </c>
      <c r="L9325" t="s">
        <v>35</v>
      </c>
      <c r="M9325">
        <v>4</v>
      </c>
      <c r="N9325">
        <f>G9325/SUMIF(B:B,B9325,G:G)*100</f>
        <v>0.11564895585514143</v>
      </c>
      <c r="Q9325">
        <f>VLOOKUP(C9325, Categories_Pivot_Table!A:B, 2, FALSE)</f>
        <v>24.317096165933375</v>
      </c>
      <c r="T9325">
        <f t="shared" si="146"/>
        <v>2023</v>
      </c>
    </row>
    <row r="9326" spans="1:20" x14ac:dyDescent="0.2">
      <c r="A9326" t="s">
        <v>9583</v>
      </c>
      <c r="B9326" t="s">
        <v>121</v>
      </c>
      <c r="C9326" t="s">
        <v>38</v>
      </c>
      <c r="D9326" t="s">
        <v>96</v>
      </c>
      <c r="E9326">
        <v>24.5</v>
      </c>
      <c r="F9326">
        <v>2</v>
      </c>
      <c r="G9326">
        <v>49</v>
      </c>
      <c r="H9326" t="s">
        <v>29</v>
      </c>
      <c r="I9326" t="s">
        <v>18</v>
      </c>
      <c r="J9326" s="1">
        <v>44624</v>
      </c>
      <c r="K9326" t="b">
        <v>0</v>
      </c>
      <c r="L9326" t="s">
        <v>65</v>
      </c>
      <c r="M9326">
        <v>3</v>
      </c>
      <c r="N9326">
        <f>G9326/SUMIF(B:B,B9326,G:G)*100</f>
        <v>7.4728727095263875E-2</v>
      </c>
      <c r="Q9326">
        <f>VLOOKUP(C9326, Categories_Pivot_Table!A:B, 2, FALSE)</f>
        <v>23.088790931989923</v>
      </c>
      <c r="T9326">
        <f t="shared" si="146"/>
        <v>2022</v>
      </c>
    </row>
    <row r="9327" spans="1:20" x14ac:dyDescent="0.2">
      <c r="A9327" t="s">
        <v>9584</v>
      </c>
      <c r="B9327" t="s">
        <v>95</v>
      </c>
      <c r="C9327" t="s">
        <v>15</v>
      </c>
      <c r="D9327" t="s">
        <v>183</v>
      </c>
      <c r="E9327">
        <v>14</v>
      </c>
      <c r="F9327">
        <v>8</v>
      </c>
      <c r="G9327">
        <v>112</v>
      </c>
      <c r="H9327" t="s">
        <v>56</v>
      </c>
      <c r="I9327" t="s">
        <v>18</v>
      </c>
      <c r="J9327" s="1">
        <v>45072</v>
      </c>
      <c r="K9327" t="b">
        <v>1</v>
      </c>
      <c r="L9327" t="s">
        <v>65</v>
      </c>
      <c r="M9327">
        <v>5</v>
      </c>
      <c r="N9327">
        <f>G9327/SUMIF(B:B,B9327,G:G)*100</f>
        <v>0.1662917678151192</v>
      </c>
      <c r="Q9327">
        <f>VLOOKUP(C9327, Categories_Pivot_Table!A:B, 2, FALSE)</f>
        <v>23.063808900523561</v>
      </c>
      <c r="T9327">
        <f t="shared" si="146"/>
        <v>2023</v>
      </c>
    </row>
    <row r="9328" spans="1:20" x14ac:dyDescent="0.2">
      <c r="A9328" t="s">
        <v>9585</v>
      </c>
      <c r="B9328" t="s">
        <v>44</v>
      </c>
      <c r="C9328" t="s">
        <v>38</v>
      </c>
      <c r="D9328" t="s">
        <v>45</v>
      </c>
      <c r="E9328">
        <v>5</v>
      </c>
      <c r="F9328">
        <v>1</v>
      </c>
      <c r="G9328">
        <v>5</v>
      </c>
      <c r="H9328" t="s">
        <v>17</v>
      </c>
      <c r="I9328" t="s">
        <v>46</v>
      </c>
      <c r="J9328" s="1">
        <v>45169</v>
      </c>
      <c r="K9328" t="b">
        <v>0</v>
      </c>
      <c r="L9328" t="s">
        <v>42</v>
      </c>
      <c r="M9328">
        <v>8</v>
      </c>
      <c r="N9328">
        <f>G9328/SUMIF(B:B,B9328,G:G)*100</f>
        <v>8.2379787295389206E-3</v>
      </c>
      <c r="Q9328">
        <f>VLOOKUP(C9328, Categories_Pivot_Table!A:B, 2, FALSE)</f>
        <v>23.088790931989923</v>
      </c>
      <c r="T9328">
        <f t="shared" si="146"/>
        <v>2023</v>
      </c>
    </row>
    <row r="9329" spans="1:20" x14ac:dyDescent="0.2">
      <c r="A9329" t="s">
        <v>9586</v>
      </c>
      <c r="B9329" t="s">
        <v>21</v>
      </c>
      <c r="C9329" t="s">
        <v>27</v>
      </c>
      <c r="D9329" t="s">
        <v>380</v>
      </c>
      <c r="E9329">
        <v>41</v>
      </c>
      <c r="F9329">
        <v>7</v>
      </c>
      <c r="G9329">
        <v>287</v>
      </c>
      <c r="H9329" t="s">
        <v>56</v>
      </c>
      <c r="I9329" t="s">
        <v>46</v>
      </c>
      <c r="J9329" s="1">
        <v>45539</v>
      </c>
      <c r="K9329" t="b">
        <v>0</v>
      </c>
      <c r="L9329" t="s">
        <v>30</v>
      </c>
      <c r="M9329">
        <v>9</v>
      </c>
      <c r="N9329">
        <f>G9329/SUMIF(B:B,B9329,G:G)*100</f>
        <v>0.46490908354594418</v>
      </c>
      <c r="Q9329">
        <f>VLOOKUP(C9329, Categories_Pivot_Table!A:B, 2, FALSE)</f>
        <v>25.013711734693878</v>
      </c>
      <c r="T9329">
        <f t="shared" si="146"/>
        <v>2024</v>
      </c>
    </row>
    <row r="9330" spans="1:20" x14ac:dyDescent="0.2">
      <c r="A9330" t="s">
        <v>9587</v>
      </c>
      <c r="B9330" t="s">
        <v>76</v>
      </c>
      <c r="C9330" t="s">
        <v>74</v>
      </c>
      <c r="D9330" t="s">
        <v>349</v>
      </c>
      <c r="E9330">
        <v>38</v>
      </c>
      <c r="F9330">
        <v>1</v>
      </c>
      <c r="G9330">
        <v>38</v>
      </c>
      <c r="H9330" t="s">
        <v>56</v>
      </c>
      <c r="I9330" t="s">
        <v>18</v>
      </c>
      <c r="J9330" s="1">
        <v>45615</v>
      </c>
      <c r="K9330" t="b">
        <v>0</v>
      </c>
      <c r="L9330" t="s">
        <v>49</v>
      </c>
      <c r="M9330">
        <v>11</v>
      </c>
      <c r="N9330">
        <f>G9330/SUMIF(B:B,B9330,G:G)*100</f>
        <v>6.4701225066616727E-2</v>
      </c>
      <c r="Q9330">
        <f>VLOOKUP(C9330, Categories_Pivot_Table!A:B, 2, FALSE)</f>
        <v>24.317096165933375</v>
      </c>
      <c r="T9330">
        <f t="shared" si="146"/>
        <v>2024</v>
      </c>
    </row>
    <row r="9331" spans="1:20" x14ac:dyDescent="0.2">
      <c r="A9331" t="s">
        <v>9588</v>
      </c>
      <c r="B9331" t="s">
        <v>104</v>
      </c>
      <c r="C9331" t="s">
        <v>135</v>
      </c>
      <c r="D9331" t="s">
        <v>41</v>
      </c>
      <c r="E9331">
        <v>23</v>
      </c>
      <c r="F9331">
        <v>9</v>
      </c>
      <c r="G9331">
        <v>234</v>
      </c>
      <c r="H9331" t="s">
        <v>56</v>
      </c>
      <c r="I9331" t="s">
        <v>18</v>
      </c>
      <c r="J9331" s="1">
        <v>45277</v>
      </c>
      <c r="K9331" t="b">
        <v>1</v>
      </c>
      <c r="L9331" t="s">
        <v>24</v>
      </c>
      <c r="M9331">
        <v>12</v>
      </c>
      <c r="N9331">
        <f>G9331/SUMIF(B:B,B9331,G:G)*100</f>
        <v>0.38028375018282873</v>
      </c>
      <c r="Q9331">
        <f>VLOOKUP(C9331, Categories_Pivot_Table!A:B, 2, FALSE)</f>
        <v>23.146341463414632</v>
      </c>
      <c r="T9331">
        <f t="shared" si="146"/>
        <v>2023</v>
      </c>
    </row>
    <row r="9332" spans="1:20" x14ac:dyDescent="0.2">
      <c r="A9332" t="s">
        <v>9589</v>
      </c>
      <c r="B9332" t="s">
        <v>47</v>
      </c>
      <c r="C9332" t="s">
        <v>38</v>
      </c>
      <c r="D9332" t="s">
        <v>241</v>
      </c>
      <c r="E9332">
        <v>17</v>
      </c>
      <c r="F9332">
        <v>9</v>
      </c>
      <c r="G9332">
        <v>153</v>
      </c>
      <c r="H9332" t="s">
        <v>17</v>
      </c>
      <c r="I9332" t="s">
        <v>46</v>
      </c>
      <c r="J9332" s="1">
        <v>45086</v>
      </c>
      <c r="K9332" t="b">
        <v>0</v>
      </c>
      <c r="L9332" t="s">
        <v>65</v>
      </c>
      <c r="M9332">
        <v>6</v>
      </c>
      <c r="N9332">
        <f>G9332/SUMIF(B:B,B9332,G:G)*100</f>
        <v>0.24311569446872072</v>
      </c>
      <c r="Q9332">
        <f>VLOOKUP(C9332, Categories_Pivot_Table!A:B, 2, FALSE)</f>
        <v>23.088790931989923</v>
      </c>
      <c r="T9332">
        <f t="shared" si="146"/>
        <v>2023</v>
      </c>
    </row>
    <row r="9333" spans="1:20" x14ac:dyDescent="0.2">
      <c r="A9333" t="s">
        <v>9590</v>
      </c>
      <c r="B9333" t="s">
        <v>118</v>
      </c>
      <c r="C9333" t="s">
        <v>27</v>
      </c>
      <c r="D9333" t="s">
        <v>28</v>
      </c>
      <c r="E9333">
        <v>21.5</v>
      </c>
      <c r="F9333">
        <v>3</v>
      </c>
      <c r="G9333">
        <v>64.5</v>
      </c>
      <c r="H9333" t="s">
        <v>17</v>
      </c>
      <c r="I9333" t="s">
        <v>18</v>
      </c>
      <c r="J9333" s="1">
        <v>45165</v>
      </c>
      <c r="K9333" t="b">
        <v>1</v>
      </c>
      <c r="L9333" t="s">
        <v>24</v>
      </c>
      <c r="M9333">
        <v>8</v>
      </c>
      <c r="N9333">
        <f>G9333/SUMIF(B:B,B9333,G:G)*100</f>
        <v>0.106090761057289</v>
      </c>
      <c r="Q9333">
        <f>VLOOKUP(C9333, Categories_Pivot_Table!A:B, 2, FALSE)</f>
        <v>25.013711734693878</v>
      </c>
      <c r="T9333">
        <f t="shared" si="146"/>
        <v>2023</v>
      </c>
    </row>
    <row r="9334" spans="1:20" x14ac:dyDescent="0.2">
      <c r="A9334" t="s">
        <v>9591</v>
      </c>
      <c r="B9334" t="s">
        <v>173</v>
      </c>
      <c r="C9334" t="s">
        <v>74</v>
      </c>
      <c r="D9334" t="s">
        <v>219</v>
      </c>
      <c r="E9334">
        <v>12.5</v>
      </c>
      <c r="F9334">
        <v>9</v>
      </c>
      <c r="G9334">
        <v>112.5</v>
      </c>
      <c r="H9334" t="s">
        <v>29</v>
      </c>
      <c r="I9334" t="s">
        <v>18</v>
      </c>
      <c r="J9334" s="1">
        <v>44652</v>
      </c>
      <c r="K9334" t="b">
        <v>0</v>
      </c>
      <c r="L9334" t="s">
        <v>65</v>
      </c>
      <c r="M9334">
        <v>4</v>
      </c>
      <c r="N9334">
        <f>G9334/SUMIF(B:B,B9334,G:G)*100</f>
        <v>0.18499942444623504</v>
      </c>
      <c r="Q9334">
        <f>VLOOKUP(C9334, Categories_Pivot_Table!A:B, 2, FALSE)</f>
        <v>24.317096165933375</v>
      </c>
      <c r="T9334">
        <f t="shared" si="146"/>
        <v>2022</v>
      </c>
    </row>
    <row r="9335" spans="1:20" x14ac:dyDescent="0.2">
      <c r="A9335" t="s">
        <v>9592</v>
      </c>
      <c r="B9335" t="s">
        <v>14</v>
      </c>
      <c r="C9335" t="s">
        <v>22</v>
      </c>
      <c r="D9335" t="s">
        <v>147</v>
      </c>
      <c r="E9335">
        <v>32</v>
      </c>
      <c r="F9335">
        <v>9</v>
      </c>
      <c r="G9335">
        <v>288</v>
      </c>
      <c r="H9335" t="s">
        <v>29</v>
      </c>
      <c r="I9335" t="s">
        <v>18</v>
      </c>
      <c r="J9335" s="1">
        <v>44628</v>
      </c>
      <c r="K9335" t="b">
        <v>1</v>
      </c>
      <c r="L9335" t="s">
        <v>49</v>
      </c>
      <c r="M9335">
        <v>3</v>
      </c>
      <c r="N9335">
        <f>G9335/SUMIF(B:B,B9335,G:G)*100</f>
        <v>0.46887591882585655</v>
      </c>
      <c r="Q9335">
        <f>VLOOKUP(C9335, Categories_Pivot_Table!A:B, 2, FALSE)</f>
        <v>21.505681818181817</v>
      </c>
      <c r="T9335">
        <f t="shared" si="146"/>
        <v>2022</v>
      </c>
    </row>
    <row r="9336" spans="1:20" x14ac:dyDescent="0.2">
      <c r="A9336" t="s">
        <v>9593</v>
      </c>
      <c r="B9336" t="s">
        <v>51</v>
      </c>
      <c r="C9336" t="s">
        <v>38</v>
      </c>
      <c r="D9336" t="s">
        <v>404</v>
      </c>
      <c r="E9336">
        <v>11</v>
      </c>
      <c r="F9336">
        <v>8</v>
      </c>
      <c r="G9336">
        <v>88</v>
      </c>
      <c r="H9336" t="s">
        <v>17</v>
      </c>
      <c r="I9336" t="s">
        <v>46</v>
      </c>
      <c r="J9336" s="1">
        <v>45190</v>
      </c>
      <c r="K9336" t="b">
        <v>1</v>
      </c>
      <c r="L9336" t="s">
        <v>42</v>
      </c>
      <c r="M9336">
        <v>9</v>
      </c>
      <c r="N9336">
        <f>G9336/SUMIF(B:B,B9336,G:G)*100</f>
        <v>0.13641930333142138</v>
      </c>
      <c r="Q9336">
        <f>VLOOKUP(C9336, Categories_Pivot_Table!A:B, 2, FALSE)</f>
        <v>23.088790931989923</v>
      </c>
      <c r="T9336">
        <f t="shared" si="146"/>
        <v>2023</v>
      </c>
    </row>
    <row r="9337" spans="1:20" x14ac:dyDescent="0.2">
      <c r="A9337" t="s">
        <v>9594</v>
      </c>
      <c r="B9337" t="s">
        <v>128</v>
      </c>
      <c r="C9337" t="s">
        <v>48</v>
      </c>
      <c r="D9337" t="s">
        <v>203</v>
      </c>
      <c r="E9337">
        <v>39.5</v>
      </c>
      <c r="F9337">
        <v>2</v>
      </c>
      <c r="G9337">
        <v>79</v>
      </c>
      <c r="H9337" t="s">
        <v>56</v>
      </c>
      <c r="I9337" t="s">
        <v>46</v>
      </c>
      <c r="J9337" s="1">
        <v>45100</v>
      </c>
      <c r="K9337" t="b">
        <v>1</v>
      </c>
      <c r="L9337" t="s">
        <v>65</v>
      </c>
      <c r="M9337">
        <v>6</v>
      </c>
      <c r="N9337">
        <f>G9337/SUMIF(B:B,B9337,G:G)*100</f>
        <v>0.11540933793022848</v>
      </c>
      <c r="Q9337">
        <f>VLOOKUP(C9337, Categories_Pivot_Table!A:B, 2, FALSE)</f>
        <v>23.348837209302324</v>
      </c>
      <c r="T9337">
        <f t="shared" si="146"/>
        <v>2023</v>
      </c>
    </row>
    <row r="9338" spans="1:20" x14ac:dyDescent="0.2">
      <c r="A9338" t="s">
        <v>9595</v>
      </c>
      <c r="B9338" t="s">
        <v>104</v>
      </c>
      <c r="C9338" t="s">
        <v>27</v>
      </c>
      <c r="D9338" t="s">
        <v>278</v>
      </c>
      <c r="E9338">
        <v>30.5</v>
      </c>
      <c r="F9338">
        <v>10</v>
      </c>
      <c r="G9338">
        <v>305</v>
      </c>
      <c r="H9338" t="s">
        <v>56</v>
      </c>
      <c r="I9338" t="s">
        <v>46</v>
      </c>
      <c r="J9338" s="1">
        <v>44800</v>
      </c>
      <c r="K9338" t="b">
        <v>0</v>
      </c>
      <c r="L9338" t="s">
        <v>35</v>
      </c>
      <c r="M9338">
        <v>8</v>
      </c>
      <c r="N9338">
        <f>G9338/SUMIF(B:B,B9338,G:G)*100</f>
        <v>0.4956689906229178</v>
      </c>
      <c r="Q9338">
        <f>VLOOKUP(C9338, Categories_Pivot_Table!A:B, 2, FALSE)</f>
        <v>25.013711734693878</v>
      </c>
      <c r="T9338">
        <f t="shared" si="146"/>
        <v>2022</v>
      </c>
    </row>
    <row r="9339" spans="1:20" x14ac:dyDescent="0.2">
      <c r="A9339" t="s">
        <v>9596</v>
      </c>
      <c r="B9339" t="s">
        <v>54</v>
      </c>
      <c r="C9339" t="s">
        <v>74</v>
      </c>
      <c r="D9339" t="s">
        <v>728</v>
      </c>
      <c r="E9339">
        <v>39.5</v>
      </c>
      <c r="F9339">
        <v>1</v>
      </c>
      <c r="G9339">
        <v>39.5</v>
      </c>
      <c r="H9339" t="s">
        <v>17</v>
      </c>
      <c r="I9339" t="s">
        <v>46</v>
      </c>
      <c r="J9339" s="1">
        <v>44927</v>
      </c>
      <c r="K9339" t="b">
        <v>0</v>
      </c>
      <c r="L9339" t="s">
        <v>24</v>
      </c>
      <c r="M9339">
        <v>1</v>
      </c>
      <c r="N9339">
        <f>G9339/SUMIF(B:B,B9339,G:G)*100</f>
        <v>6.9109709476778261E-2</v>
      </c>
      <c r="Q9339">
        <f>VLOOKUP(C9339, Categories_Pivot_Table!A:B, 2, FALSE)</f>
        <v>24.317096165933375</v>
      </c>
      <c r="T9339">
        <f t="shared" si="146"/>
        <v>2023</v>
      </c>
    </row>
    <row r="9340" spans="1:20" x14ac:dyDescent="0.2">
      <c r="A9340" t="s">
        <v>9597</v>
      </c>
      <c r="B9340" t="s">
        <v>104</v>
      </c>
      <c r="C9340" t="s">
        <v>38</v>
      </c>
      <c r="D9340" t="s">
        <v>489</v>
      </c>
      <c r="E9340">
        <v>29</v>
      </c>
      <c r="F9340">
        <v>2</v>
      </c>
      <c r="G9340">
        <v>58</v>
      </c>
      <c r="H9340" t="s">
        <v>17</v>
      </c>
      <c r="I9340" t="s">
        <v>18</v>
      </c>
      <c r="J9340" s="1">
        <v>45167</v>
      </c>
      <c r="K9340" t="b">
        <v>0</v>
      </c>
      <c r="L9340" t="s">
        <v>49</v>
      </c>
      <c r="M9340">
        <v>8</v>
      </c>
      <c r="N9340">
        <f>G9340/SUMIF(B:B,B9340,G:G)*100</f>
        <v>9.4258365429931906E-2</v>
      </c>
      <c r="Q9340">
        <f>VLOOKUP(C9340, Categories_Pivot_Table!A:B, 2, FALSE)</f>
        <v>23.088790931989923</v>
      </c>
      <c r="T9340">
        <f t="shared" si="146"/>
        <v>2023</v>
      </c>
    </row>
    <row r="9341" spans="1:20" x14ac:dyDescent="0.2">
      <c r="A9341" t="s">
        <v>9598</v>
      </c>
      <c r="B9341" t="s">
        <v>95</v>
      </c>
      <c r="C9341" t="s">
        <v>27</v>
      </c>
      <c r="D9341" t="s">
        <v>167</v>
      </c>
      <c r="E9341">
        <v>6.5</v>
      </c>
      <c r="F9341">
        <v>5</v>
      </c>
      <c r="G9341">
        <v>32.5</v>
      </c>
      <c r="H9341" t="s">
        <v>56</v>
      </c>
      <c r="I9341" t="s">
        <v>46</v>
      </c>
      <c r="J9341" s="1">
        <v>45066</v>
      </c>
      <c r="K9341" t="b">
        <v>0</v>
      </c>
      <c r="L9341" t="s">
        <v>35</v>
      </c>
      <c r="M9341">
        <v>5</v>
      </c>
      <c r="N9341">
        <f>G9341/SUMIF(B:B,B9341,G:G)*100</f>
        <v>4.8254307624922978E-2</v>
      </c>
      <c r="Q9341">
        <f>VLOOKUP(C9341, Categories_Pivot_Table!A:B, 2, FALSE)</f>
        <v>25.013711734693878</v>
      </c>
      <c r="T9341">
        <f t="shared" si="146"/>
        <v>2023</v>
      </c>
    </row>
    <row r="9342" spans="1:20" x14ac:dyDescent="0.2">
      <c r="A9342" t="s">
        <v>9599</v>
      </c>
      <c r="B9342" t="s">
        <v>21</v>
      </c>
      <c r="C9342" t="s">
        <v>27</v>
      </c>
      <c r="D9342" t="s">
        <v>28</v>
      </c>
      <c r="E9342">
        <v>21.5</v>
      </c>
      <c r="F9342">
        <v>10</v>
      </c>
      <c r="G9342">
        <v>215</v>
      </c>
      <c r="H9342" t="s">
        <v>29</v>
      </c>
      <c r="I9342" t="s">
        <v>18</v>
      </c>
      <c r="J9342" s="1">
        <v>44855</v>
      </c>
      <c r="K9342" t="b">
        <v>1</v>
      </c>
      <c r="L9342" t="s">
        <v>65</v>
      </c>
      <c r="M9342">
        <v>10</v>
      </c>
      <c r="N9342">
        <f>G9342/SUMIF(B:B,B9342,G:G)*100</f>
        <v>0.34827683959016725</v>
      </c>
      <c r="Q9342">
        <f>VLOOKUP(C9342, Categories_Pivot_Table!A:B, 2, FALSE)</f>
        <v>25.013711734693878</v>
      </c>
      <c r="T9342">
        <f t="shared" si="146"/>
        <v>2022</v>
      </c>
    </row>
    <row r="9343" spans="1:20" x14ac:dyDescent="0.2">
      <c r="A9343" t="s">
        <v>9600</v>
      </c>
      <c r="B9343" t="s">
        <v>118</v>
      </c>
      <c r="C9343" t="s">
        <v>15</v>
      </c>
      <c r="D9343" t="s">
        <v>639</v>
      </c>
      <c r="E9343">
        <v>11</v>
      </c>
      <c r="F9343">
        <v>7</v>
      </c>
      <c r="G9343">
        <v>77</v>
      </c>
      <c r="H9343" t="s">
        <v>17</v>
      </c>
      <c r="I9343" t="s">
        <v>18</v>
      </c>
      <c r="J9343" s="1">
        <v>44669</v>
      </c>
      <c r="K9343" t="b">
        <v>0</v>
      </c>
      <c r="L9343" t="s">
        <v>19</v>
      </c>
      <c r="M9343">
        <v>4</v>
      </c>
      <c r="N9343">
        <f>G9343/SUMIF(B:B,B9343,G:G)*100</f>
        <v>0.12665098606839154</v>
      </c>
      <c r="Q9343">
        <f>VLOOKUP(C9343, Categories_Pivot_Table!A:B, 2, FALSE)</f>
        <v>23.063808900523561</v>
      </c>
      <c r="T9343">
        <f t="shared" si="146"/>
        <v>2022</v>
      </c>
    </row>
    <row r="9344" spans="1:20" x14ac:dyDescent="0.2">
      <c r="A9344" t="s">
        <v>9601</v>
      </c>
      <c r="B9344" t="s">
        <v>54</v>
      </c>
      <c r="C9344" t="s">
        <v>22</v>
      </c>
      <c r="D9344" t="s">
        <v>147</v>
      </c>
      <c r="E9344">
        <v>32</v>
      </c>
      <c r="F9344">
        <v>10</v>
      </c>
      <c r="G9344">
        <v>320</v>
      </c>
      <c r="H9344" t="s">
        <v>17</v>
      </c>
      <c r="I9344" t="s">
        <v>18</v>
      </c>
      <c r="J9344" s="1">
        <v>45641</v>
      </c>
      <c r="K9344" t="b">
        <v>0</v>
      </c>
      <c r="L9344" t="s">
        <v>24</v>
      </c>
      <c r="M9344">
        <v>12</v>
      </c>
      <c r="N9344">
        <f>G9344/SUMIF(B:B,B9344,G:G)*100</f>
        <v>0.55987612740681125</v>
      </c>
      <c r="Q9344">
        <f>VLOOKUP(C9344, Categories_Pivot_Table!A:B, 2, FALSE)</f>
        <v>21.505681818181817</v>
      </c>
      <c r="T9344">
        <f t="shared" si="146"/>
        <v>2024</v>
      </c>
    </row>
    <row r="9345" spans="1:20" x14ac:dyDescent="0.2">
      <c r="A9345" t="s">
        <v>9602</v>
      </c>
      <c r="B9345" t="s">
        <v>84</v>
      </c>
      <c r="C9345" t="s">
        <v>74</v>
      </c>
      <c r="D9345" t="s">
        <v>321</v>
      </c>
      <c r="E9345">
        <v>32</v>
      </c>
      <c r="F9345">
        <v>10</v>
      </c>
      <c r="G9345">
        <v>320</v>
      </c>
      <c r="H9345" t="s">
        <v>17</v>
      </c>
      <c r="I9345" t="s">
        <v>46</v>
      </c>
      <c r="J9345" s="1">
        <v>44911</v>
      </c>
      <c r="K9345" t="b">
        <v>1</v>
      </c>
      <c r="L9345" t="s">
        <v>65</v>
      </c>
      <c r="M9345">
        <v>12</v>
      </c>
      <c r="N9345">
        <f>G9345/SUMIF(B:B,B9345,G:G)*100</f>
        <v>0.51807180151374099</v>
      </c>
      <c r="Q9345">
        <f>VLOOKUP(C9345, Categories_Pivot_Table!A:B, 2, FALSE)</f>
        <v>24.317096165933375</v>
      </c>
      <c r="T9345">
        <f t="shared" si="146"/>
        <v>2022</v>
      </c>
    </row>
    <row r="9346" spans="1:20" x14ac:dyDescent="0.2">
      <c r="A9346" t="s">
        <v>9603</v>
      </c>
      <c r="B9346" t="s">
        <v>37</v>
      </c>
      <c r="C9346" t="s">
        <v>38</v>
      </c>
      <c r="D9346" t="s">
        <v>96</v>
      </c>
      <c r="E9346">
        <v>24.5</v>
      </c>
      <c r="F9346">
        <v>5</v>
      </c>
      <c r="G9346">
        <v>122.5</v>
      </c>
      <c r="H9346" t="s">
        <v>56</v>
      </c>
      <c r="I9346" t="s">
        <v>46</v>
      </c>
      <c r="J9346" s="1">
        <v>45593</v>
      </c>
      <c r="K9346" t="b">
        <v>1</v>
      </c>
      <c r="L9346" t="s">
        <v>19</v>
      </c>
      <c r="M9346">
        <v>10</v>
      </c>
      <c r="N9346">
        <f>G9346/SUMIF(B:B,B9346,G:G)*100</f>
        <v>0.18290543415777646</v>
      </c>
      <c r="Q9346">
        <f>VLOOKUP(C9346, Categories_Pivot_Table!A:B, 2, FALSE)</f>
        <v>23.088790931989923</v>
      </c>
      <c r="T9346">
        <f t="shared" ref="T9346:T9409" si="147">YEAR(J9346)</f>
        <v>2024</v>
      </c>
    </row>
    <row r="9347" spans="1:20" x14ac:dyDescent="0.2">
      <c r="A9347" t="s">
        <v>9604</v>
      </c>
      <c r="B9347" t="s">
        <v>87</v>
      </c>
      <c r="C9347" t="s">
        <v>38</v>
      </c>
      <c r="D9347" t="s">
        <v>175</v>
      </c>
      <c r="E9347">
        <v>30.5</v>
      </c>
      <c r="F9347">
        <v>7</v>
      </c>
      <c r="G9347">
        <v>213.5</v>
      </c>
      <c r="H9347" t="s">
        <v>17</v>
      </c>
      <c r="I9347" t="s">
        <v>18</v>
      </c>
      <c r="J9347" s="1">
        <v>45086</v>
      </c>
      <c r="K9347" t="b">
        <v>0</v>
      </c>
      <c r="L9347" t="s">
        <v>65</v>
      </c>
      <c r="M9347">
        <v>6</v>
      </c>
      <c r="N9347">
        <f>G9347/SUMIF(B:B,B9347,G:G)*100</f>
        <v>0.32827467441610164</v>
      </c>
      <c r="Q9347">
        <f>VLOOKUP(C9347, Categories_Pivot_Table!A:B, 2, FALSE)</f>
        <v>23.088790931989923</v>
      </c>
      <c r="T9347">
        <f t="shared" si="147"/>
        <v>2023</v>
      </c>
    </row>
    <row r="9348" spans="1:20" x14ac:dyDescent="0.2">
      <c r="A9348" t="s">
        <v>9605</v>
      </c>
      <c r="B9348" t="s">
        <v>14</v>
      </c>
      <c r="C9348" t="s">
        <v>48</v>
      </c>
      <c r="D9348" t="s">
        <v>41</v>
      </c>
      <c r="E9348">
        <v>23</v>
      </c>
      <c r="F9348">
        <v>9</v>
      </c>
      <c r="G9348">
        <v>328.5</v>
      </c>
      <c r="H9348" t="s">
        <v>29</v>
      </c>
      <c r="I9348" t="s">
        <v>18</v>
      </c>
      <c r="J9348" s="1">
        <v>45454</v>
      </c>
      <c r="K9348" t="b">
        <v>0</v>
      </c>
      <c r="L9348" t="s">
        <v>49</v>
      </c>
      <c r="M9348">
        <v>6</v>
      </c>
      <c r="N9348">
        <f>G9348/SUMIF(B:B,B9348,G:G)*100</f>
        <v>0.53481159491074259</v>
      </c>
      <c r="Q9348">
        <f>VLOOKUP(C9348, Categories_Pivot_Table!A:B, 2, FALSE)</f>
        <v>23.348837209302324</v>
      </c>
      <c r="T9348">
        <f t="shared" si="147"/>
        <v>2024</v>
      </c>
    </row>
    <row r="9349" spans="1:20" x14ac:dyDescent="0.2">
      <c r="A9349" t="s">
        <v>9606</v>
      </c>
      <c r="B9349" t="s">
        <v>113</v>
      </c>
      <c r="C9349" t="s">
        <v>15</v>
      </c>
      <c r="D9349" t="s">
        <v>226</v>
      </c>
      <c r="E9349">
        <v>27.5</v>
      </c>
      <c r="F9349">
        <v>4</v>
      </c>
      <c r="G9349">
        <v>110</v>
      </c>
      <c r="H9349" t="s">
        <v>29</v>
      </c>
      <c r="I9349" t="s">
        <v>46</v>
      </c>
      <c r="J9349" s="1">
        <v>45272</v>
      </c>
      <c r="K9349" t="b">
        <v>1</v>
      </c>
      <c r="L9349" t="s">
        <v>49</v>
      </c>
      <c r="M9349">
        <v>12</v>
      </c>
      <c r="N9349">
        <f>G9349/SUMIF(B:B,B9349,G:G)*100</f>
        <v>0.18112064281362686</v>
      </c>
      <c r="Q9349">
        <f>VLOOKUP(C9349, Categories_Pivot_Table!A:B, 2, FALSE)</f>
        <v>23.063808900523561</v>
      </c>
      <c r="T9349">
        <f t="shared" si="147"/>
        <v>2023</v>
      </c>
    </row>
    <row r="9350" spans="1:20" x14ac:dyDescent="0.2">
      <c r="A9350" t="s">
        <v>9607</v>
      </c>
      <c r="B9350" t="s">
        <v>84</v>
      </c>
      <c r="C9350" t="s">
        <v>135</v>
      </c>
      <c r="D9350" t="s">
        <v>163</v>
      </c>
      <c r="E9350">
        <v>36.5</v>
      </c>
      <c r="F9350">
        <v>10</v>
      </c>
      <c r="G9350">
        <v>365</v>
      </c>
      <c r="H9350" t="s">
        <v>29</v>
      </c>
      <c r="I9350" t="s">
        <v>18</v>
      </c>
      <c r="J9350" s="1">
        <v>45061</v>
      </c>
      <c r="K9350" t="b">
        <v>0</v>
      </c>
      <c r="L9350" t="s">
        <v>19</v>
      </c>
      <c r="M9350">
        <v>5</v>
      </c>
      <c r="N9350">
        <f>G9350/SUMIF(B:B,B9350,G:G)*100</f>
        <v>0.5909256486016109</v>
      </c>
      <c r="Q9350">
        <f>VLOOKUP(C9350, Categories_Pivot_Table!A:B, 2, FALSE)</f>
        <v>23.146341463414632</v>
      </c>
      <c r="T9350">
        <f t="shared" si="147"/>
        <v>2023</v>
      </c>
    </row>
    <row r="9351" spans="1:20" x14ac:dyDescent="0.2">
      <c r="A9351" t="s">
        <v>9608</v>
      </c>
      <c r="B9351" t="s">
        <v>14</v>
      </c>
      <c r="C9351" t="s">
        <v>74</v>
      </c>
      <c r="D9351" t="s">
        <v>107</v>
      </c>
      <c r="E9351">
        <v>35</v>
      </c>
      <c r="F9351">
        <v>1</v>
      </c>
      <c r="G9351">
        <v>35</v>
      </c>
      <c r="H9351" t="s">
        <v>29</v>
      </c>
      <c r="I9351" t="s">
        <v>46</v>
      </c>
      <c r="J9351" s="1">
        <v>45291</v>
      </c>
      <c r="K9351" t="b">
        <v>1</v>
      </c>
      <c r="L9351" t="s">
        <v>24</v>
      </c>
      <c r="M9351">
        <v>12</v>
      </c>
      <c r="N9351">
        <f>G9351/SUMIF(B:B,B9351,G:G)*100</f>
        <v>5.6981448468420064E-2</v>
      </c>
      <c r="Q9351">
        <f>VLOOKUP(C9351, Categories_Pivot_Table!A:B, 2, FALSE)</f>
        <v>24.317096165933375</v>
      </c>
      <c r="T9351">
        <f t="shared" si="147"/>
        <v>2023</v>
      </c>
    </row>
    <row r="9352" spans="1:20" x14ac:dyDescent="0.2">
      <c r="A9352" t="s">
        <v>9609</v>
      </c>
      <c r="B9352" t="s">
        <v>81</v>
      </c>
      <c r="C9352" t="s">
        <v>15</v>
      </c>
      <c r="D9352" t="s">
        <v>171</v>
      </c>
      <c r="E9352">
        <v>21.5</v>
      </c>
      <c r="F9352">
        <v>8</v>
      </c>
      <c r="G9352">
        <v>172</v>
      </c>
      <c r="H9352" t="s">
        <v>56</v>
      </c>
      <c r="I9352" t="s">
        <v>46</v>
      </c>
      <c r="J9352" s="1">
        <v>44920</v>
      </c>
      <c r="K9352" t="b">
        <v>1</v>
      </c>
      <c r="L9352" t="s">
        <v>24</v>
      </c>
      <c r="M9352">
        <v>12</v>
      </c>
      <c r="N9352">
        <f>G9352/SUMIF(B:B,B9352,G:G)*100</f>
        <v>0.27234365969709684</v>
      </c>
      <c r="Q9352">
        <f>VLOOKUP(C9352, Categories_Pivot_Table!A:B, 2, FALSE)</f>
        <v>23.063808900523561</v>
      </c>
      <c r="T9352">
        <f t="shared" si="147"/>
        <v>2022</v>
      </c>
    </row>
    <row r="9353" spans="1:20" x14ac:dyDescent="0.2">
      <c r="A9353" t="s">
        <v>9610</v>
      </c>
      <c r="B9353" t="s">
        <v>87</v>
      </c>
      <c r="C9353" t="s">
        <v>135</v>
      </c>
      <c r="D9353" t="s">
        <v>724</v>
      </c>
      <c r="E9353">
        <v>38</v>
      </c>
      <c r="F9353">
        <v>3</v>
      </c>
      <c r="G9353">
        <v>114</v>
      </c>
      <c r="H9353" t="s">
        <v>17</v>
      </c>
      <c r="I9353" t="s">
        <v>18</v>
      </c>
      <c r="J9353" s="1">
        <v>45530</v>
      </c>
      <c r="K9353" t="b">
        <v>1</v>
      </c>
      <c r="L9353" t="s">
        <v>19</v>
      </c>
      <c r="M9353">
        <v>8</v>
      </c>
      <c r="N9353">
        <f>G9353/SUMIF(B:B,B9353,G:G)*100</f>
        <v>0.17528483786152499</v>
      </c>
      <c r="Q9353">
        <f>VLOOKUP(C9353, Categories_Pivot_Table!A:B, 2, FALSE)</f>
        <v>23.146341463414632</v>
      </c>
      <c r="T9353">
        <f t="shared" si="147"/>
        <v>2024</v>
      </c>
    </row>
    <row r="9354" spans="1:20" x14ac:dyDescent="0.2">
      <c r="A9354" t="s">
        <v>9611</v>
      </c>
      <c r="B9354" t="s">
        <v>37</v>
      </c>
      <c r="C9354" t="s">
        <v>74</v>
      </c>
      <c r="D9354" t="s">
        <v>415</v>
      </c>
      <c r="E9354">
        <v>41</v>
      </c>
      <c r="F9354">
        <v>9</v>
      </c>
      <c r="G9354">
        <v>369</v>
      </c>
      <c r="H9354" t="s">
        <v>17</v>
      </c>
      <c r="I9354" t="s">
        <v>18</v>
      </c>
      <c r="J9354" s="1">
        <v>44760</v>
      </c>
      <c r="K9354" t="b">
        <v>1</v>
      </c>
      <c r="L9354" t="s">
        <v>19</v>
      </c>
      <c r="M9354">
        <v>7</v>
      </c>
      <c r="N9354">
        <f>G9354/SUMIF(B:B,B9354,G:G)*100</f>
        <v>0.55095596085077159</v>
      </c>
      <c r="Q9354">
        <f>VLOOKUP(C9354, Categories_Pivot_Table!A:B, 2, FALSE)</f>
        <v>24.317096165933375</v>
      </c>
      <c r="T9354">
        <f t="shared" si="147"/>
        <v>2022</v>
      </c>
    </row>
    <row r="9355" spans="1:20" x14ac:dyDescent="0.2">
      <c r="A9355" t="s">
        <v>9612</v>
      </c>
      <c r="B9355" t="s">
        <v>118</v>
      </c>
      <c r="C9355" t="s">
        <v>27</v>
      </c>
      <c r="D9355" t="s">
        <v>28</v>
      </c>
      <c r="E9355">
        <v>21.5</v>
      </c>
      <c r="F9355">
        <v>2</v>
      </c>
      <c r="G9355">
        <v>43</v>
      </c>
      <c r="H9355" t="s">
        <v>56</v>
      </c>
      <c r="I9355" t="s">
        <v>18</v>
      </c>
      <c r="J9355" s="1">
        <v>45094</v>
      </c>
      <c r="K9355" t="b">
        <v>0</v>
      </c>
      <c r="L9355" t="s">
        <v>35</v>
      </c>
      <c r="M9355">
        <v>6</v>
      </c>
      <c r="N9355">
        <f>G9355/SUMIF(B:B,B9355,G:G)*100</f>
        <v>7.0727174038192675E-2</v>
      </c>
      <c r="Q9355">
        <f>VLOOKUP(C9355, Categories_Pivot_Table!A:B, 2, FALSE)</f>
        <v>25.013711734693878</v>
      </c>
      <c r="T9355">
        <f t="shared" si="147"/>
        <v>2023</v>
      </c>
    </row>
    <row r="9356" spans="1:20" x14ac:dyDescent="0.2">
      <c r="A9356" t="s">
        <v>9613</v>
      </c>
      <c r="B9356" t="s">
        <v>54</v>
      </c>
      <c r="C9356" t="s">
        <v>15</v>
      </c>
      <c r="D9356" t="s">
        <v>138</v>
      </c>
      <c r="E9356">
        <v>20</v>
      </c>
      <c r="F9356">
        <v>6</v>
      </c>
      <c r="G9356">
        <v>120</v>
      </c>
      <c r="H9356" t="s">
        <v>56</v>
      </c>
      <c r="I9356" t="s">
        <v>18</v>
      </c>
      <c r="J9356" s="1">
        <v>44982</v>
      </c>
      <c r="K9356" t="b">
        <v>0</v>
      </c>
      <c r="L9356" t="s">
        <v>35</v>
      </c>
      <c r="M9356">
        <v>2</v>
      </c>
      <c r="N9356">
        <f>G9356/SUMIF(B:B,B9356,G:G)*100</f>
        <v>0.20995354777755423</v>
      </c>
      <c r="Q9356">
        <f>VLOOKUP(C9356, Categories_Pivot_Table!A:B, 2, FALSE)</f>
        <v>23.063808900523561</v>
      </c>
      <c r="T9356">
        <f t="shared" si="147"/>
        <v>2023</v>
      </c>
    </row>
    <row r="9357" spans="1:20" x14ac:dyDescent="0.2">
      <c r="A9357" t="s">
        <v>9614</v>
      </c>
      <c r="B9357" t="s">
        <v>54</v>
      </c>
      <c r="C9357" t="s">
        <v>15</v>
      </c>
      <c r="D9357" t="s">
        <v>776</v>
      </c>
      <c r="E9357">
        <v>38</v>
      </c>
      <c r="F9357">
        <v>8</v>
      </c>
      <c r="G9357">
        <v>304</v>
      </c>
      <c r="H9357" t="s">
        <v>17</v>
      </c>
      <c r="I9357" t="s">
        <v>18</v>
      </c>
      <c r="J9357" s="1">
        <v>45651</v>
      </c>
      <c r="K9357" t="b">
        <v>0</v>
      </c>
      <c r="L9357" t="s">
        <v>30</v>
      </c>
      <c r="M9357">
        <v>12</v>
      </c>
      <c r="N9357">
        <f>G9357/SUMIF(B:B,B9357,G:G)*100</f>
        <v>0.53188232103647071</v>
      </c>
      <c r="Q9357">
        <f>VLOOKUP(C9357, Categories_Pivot_Table!A:B, 2, FALSE)</f>
        <v>23.063808900523561</v>
      </c>
      <c r="T9357">
        <f t="shared" si="147"/>
        <v>2024</v>
      </c>
    </row>
    <row r="9358" spans="1:20" x14ac:dyDescent="0.2">
      <c r="A9358" t="s">
        <v>9615</v>
      </c>
      <c r="B9358" t="s">
        <v>32</v>
      </c>
      <c r="C9358" t="s">
        <v>38</v>
      </c>
      <c r="D9358" t="s">
        <v>2197</v>
      </c>
      <c r="E9358">
        <v>32</v>
      </c>
      <c r="F9358">
        <v>7</v>
      </c>
      <c r="G9358">
        <v>224</v>
      </c>
      <c r="H9358" t="s">
        <v>17</v>
      </c>
      <c r="I9358" t="s">
        <v>46</v>
      </c>
      <c r="J9358" s="1">
        <v>45204</v>
      </c>
      <c r="K9358" t="b">
        <v>0</v>
      </c>
      <c r="L9358" t="s">
        <v>42</v>
      </c>
      <c r="M9358">
        <v>10</v>
      </c>
      <c r="N9358">
        <f>G9358/SUMIF(B:B,B9358,G:G)*100</f>
        <v>0.38204067709887862</v>
      </c>
      <c r="Q9358">
        <f>VLOOKUP(C9358, Categories_Pivot_Table!A:B, 2, FALSE)</f>
        <v>23.088790931989923</v>
      </c>
      <c r="T9358">
        <f t="shared" si="147"/>
        <v>2023</v>
      </c>
    </row>
    <row r="9359" spans="1:20" x14ac:dyDescent="0.2">
      <c r="A9359" t="s">
        <v>9616</v>
      </c>
      <c r="B9359" t="s">
        <v>90</v>
      </c>
      <c r="C9359" t="s">
        <v>27</v>
      </c>
      <c r="D9359" t="s">
        <v>583</v>
      </c>
      <c r="E9359">
        <v>12.5</v>
      </c>
      <c r="F9359">
        <v>7</v>
      </c>
      <c r="G9359">
        <v>87.5</v>
      </c>
      <c r="H9359" t="s">
        <v>56</v>
      </c>
      <c r="I9359" t="s">
        <v>46</v>
      </c>
      <c r="J9359" s="1">
        <v>44639</v>
      </c>
      <c r="K9359" t="b">
        <v>1</v>
      </c>
      <c r="L9359" t="s">
        <v>35</v>
      </c>
      <c r="M9359">
        <v>3</v>
      </c>
      <c r="N9359">
        <f>G9359/SUMIF(B:B,B9359,G:G)*100</f>
        <v>0.14794900409184675</v>
      </c>
      <c r="Q9359">
        <f>VLOOKUP(C9359, Categories_Pivot_Table!A:B, 2, FALSE)</f>
        <v>25.013711734693878</v>
      </c>
      <c r="T9359">
        <f t="shared" si="147"/>
        <v>2022</v>
      </c>
    </row>
    <row r="9360" spans="1:20" x14ac:dyDescent="0.2">
      <c r="A9360" t="s">
        <v>9617</v>
      </c>
      <c r="B9360" t="s">
        <v>81</v>
      </c>
      <c r="C9360" t="s">
        <v>15</v>
      </c>
      <c r="D9360" t="s">
        <v>169</v>
      </c>
      <c r="E9360">
        <v>24.5</v>
      </c>
      <c r="F9360">
        <v>1</v>
      </c>
      <c r="G9360">
        <v>24.5</v>
      </c>
      <c r="H9360" t="s">
        <v>17</v>
      </c>
      <c r="I9360" t="s">
        <v>46</v>
      </c>
      <c r="J9360" s="1">
        <v>44787</v>
      </c>
      <c r="K9360" t="b">
        <v>1</v>
      </c>
      <c r="L9360" t="s">
        <v>24</v>
      </c>
      <c r="M9360">
        <v>8</v>
      </c>
      <c r="N9360">
        <f>G9360/SUMIF(B:B,B9360,G:G)*100</f>
        <v>3.8793137573132984E-2</v>
      </c>
      <c r="Q9360">
        <f>VLOOKUP(C9360, Categories_Pivot_Table!A:B, 2, FALSE)</f>
        <v>23.063808900523561</v>
      </c>
      <c r="T9360">
        <f t="shared" si="147"/>
        <v>2022</v>
      </c>
    </row>
    <row r="9361" spans="1:20" x14ac:dyDescent="0.2">
      <c r="A9361" t="s">
        <v>9618</v>
      </c>
      <c r="B9361" t="s">
        <v>73</v>
      </c>
      <c r="C9361" t="s">
        <v>135</v>
      </c>
      <c r="D9361" t="s">
        <v>216</v>
      </c>
      <c r="E9361">
        <v>14</v>
      </c>
      <c r="F9361">
        <v>9</v>
      </c>
      <c r="G9361">
        <v>126</v>
      </c>
      <c r="H9361" t="s">
        <v>29</v>
      </c>
      <c r="I9361" t="s">
        <v>18</v>
      </c>
      <c r="J9361" s="1">
        <v>45282</v>
      </c>
      <c r="K9361" t="b">
        <v>0</v>
      </c>
      <c r="L9361" t="s">
        <v>65</v>
      </c>
      <c r="M9361">
        <v>12</v>
      </c>
      <c r="N9361">
        <f>G9361/SUMIF(B:B,B9361,G:G)*100</f>
        <v>0.21767485250801166</v>
      </c>
      <c r="Q9361">
        <f>VLOOKUP(C9361, Categories_Pivot_Table!A:B, 2, FALSE)</f>
        <v>23.146341463414632</v>
      </c>
      <c r="T9361">
        <f t="shared" si="147"/>
        <v>2023</v>
      </c>
    </row>
    <row r="9362" spans="1:20" x14ac:dyDescent="0.2">
      <c r="A9362" t="s">
        <v>9619</v>
      </c>
      <c r="B9362" t="s">
        <v>113</v>
      </c>
      <c r="C9362" t="s">
        <v>74</v>
      </c>
      <c r="D9362" t="s">
        <v>897</v>
      </c>
      <c r="E9362">
        <v>17</v>
      </c>
      <c r="F9362">
        <v>3</v>
      </c>
      <c r="G9362">
        <v>51</v>
      </c>
      <c r="H9362" t="s">
        <v>56</v>
      </c>
      <c r="I9362" t="s">
        <v>18</v>
      </c>
      <c r="J9362" s="1">
        <v>44621</v>
      </c>
      <c r="K9362" t="b">
        <v>0</v>
      </c>
      <c r="L9362" t="s">
        <v>49</v>
      </c>
      <c r="M9362">
        <v>3</v>
      </c>
      <c r="N9362">
        <f>G9362/SUMIF(B:B,B9362,G:G)*100</f>
        <v>8.3974116213590633E-2</v>
      </c>
      <c r="Q9362">
        <f>VLOOKUP(C9362, Categories_Pivot_Table!A:B, 2, FALSE)</f>
        <v>24.317096165933375</v>
      </c>
      <c r="T9362">
        <f t="shared" si="147"/>
        <v>2022</v>
      </c>
    </row>
    <row r="9363" spans="1:20" x14ac:dyDescent="0.2">
      <c r="A9363" t="s">
        <v>9620</v>
      </c>
      <c r="B9363" t="s">
        <v>37</v>
      </c>
      <c r="C9363" t="s">
        <v>48</v>
      </c>
      <c r="D9363" t="s">
        <v>93</v>
      </c>
      <c r="E9363">
        <v>41</v>
      </c>
      <c r="F9363">
        <v>3</v>
      </c>
      <c r="G9363">
        <v>123</v>
      </c>
      <c r="H9363" t="s">
        <v>17</v>
      </c>
      <c r="I9363" t="s">
        <v>18</v>
      </c>
      <c r="J9363" s="1">
        <v>44984</v>
      </c>
      <c r="K9363" t="b">
        <v>1</v>
      </c>
      <c r="L9363" t="s">
        <v>19</v>
      </c>
      <c r="M9363">
        <v>2</v>
      </c>
      <c r="N9363">
        <f>G9363/SUMIF(B:B,B9363,G:G)*100</f>
        <v>0.1836519869502572</v>
      </c>
      <c r="Q9363">
        <f>VLOOKUP(C9363, Categories_Pivot_Table!A:B, 2, FALSE)</f>
        <v>23.348837209302324</v>
      </c>
      <c r="T9363">
        <f t="shared" si="147"/>
        <v>2023</v>
      </c>
    </row>
    <row r="9364" spans="1:20" x14ac:dyDescent="0.2">
      <c r="A9364" t="s">
        <v>9621</v>
      </c>
      <c r="B9364" t="s">
        <v>76</v>
      </c>
      <c r="C9364" t="s">
        <v>48</v>
      </c>
      <c r="D9364" t="s">
        <v>958</v>
      </c>
      <c r="E9364">
        <v>8</v>
      </c>
      <c r="F9364">
        <v>10</v>
      </c>
      <c r="G9364">
        <v>80</v>
      </c>
      <c r="H9364" t="s">
        <v>56</v>
      </c>
      <c r="I9364" t="s">
        <v>46</v>
      </c>
      <c r="J9364" s="1">
        <v>45637</v>
      </c>
      <c r="K9364" t="b">
        <v>0</v>
      </c>
      <c r="L9364" t="s">
        <v>30</v>
      </c>
      <c r="M9364">
        <v>12</v>
      </c>
      <c r="N9364">
        <f>G9364/SUMIF(B:B,B9364,G:G)*100</f>
        <v>0.13621310540340362</v>
      </c>
      <c r="Q9364">
        <f>VLOOKUP(C9364, Categories_Pivot_Table!A:B, 2, FALSE)</f>
        <v>23.348837209302324</v>
      </c>
      <c r="T9364">
        <f t="shared" si="147"/>
        <v>2024</v>
      </c>
    </row>
    <row r="9365" spans="1:20" x14ac:dyDescent="0.2">
      <c r="A9365" t="s">
        <v>9622</v>
      </c>
      <c r="B9365" t="s">
        <v>121</v>
      </c>
      <c r="C9365" t="s">
        <v>38</v>
      </c>
      <c r="D9365" t="s">
        <v>207</v>
      </c>
      <c r="E9365">
        <v>9.5</v>
      </c>
      <c r="F9365">
        <v>6</v>
      </c>
      <c r="G9365">
        <v>57</v>
      </c>
      <c r="H9365" t="s">
        <v>56</v>
      </c>
      <c r="I9365" t="s">
        <v>46</v>
      </c>
      <c r="J9365" s="1">
        <v>45196</v>
      </c>
      <c r="K9365" t="b">
        <v>0</v>
      </c>
      <c r="L9365" t="s">
        <v>30</v>
      </c>
      <c r="M9365">
        <v>9</v>
      </c>
      <c r="N9365">
        <f>G9365/SUMIF(B:B,B9365,G:G)*100</f>
        <v>8.692933560061307E-2</v>
      </c>
      <c r="Q9365">
        <f>VLOOKUP(C9365, Categories_Pivot_Table!A:B, 2, FALSE)</f>
        <v>23.088790931989923</v>
      </c>
      <c r="T9365">
        <f t="shared" si="147"/>
        <v>2023</v>
      </c>
    </row>
    <row r="9366" spans="1:20" x14ac:dyDescent="0.2">
      <c r="A9366" t="s">
        <v>9623</v>
      </c>
      <c r="B9366" t="s">
        <v>63</v>
      </c>
      <c r="C9366" t="s">
        <v>74</v>
      </c>
      <c r="D9366" t="s">
        <v>219</v>
      </c>
      <c r="E9366">
        <v>12.5</v>
      </c>
      <c r="F9366">
        <v>7</v>
      </c>
      <c r="G9366">
        <v>87.5</v>
      </c>
      <c r="H9366" t="s">
        <v>56</v>
      </c>
      <c r="I9366" t="s">
        <v>18</v>
      </c>
      <c r="J9366" s="1">
        <v>44908</v>
      </c>
      <c r="K9366" t="b">
        <v>1</v>
      </c>
      <c r="L9366" t="s">
        <v>49</v>
      </c>
      <c r="M9366">
        <v>12</v>
      </c>
      <c r="N9366">
        <f>G9366/SUMIF(B:B,B9366,G:G)*100</f>
        <v>0.14456119481892679</v>
      </c>
      <c r="Q9366">
        <f>VLOOKUP(C9366, Categories_Pivot_Table!A:B, 2, FALSE)</f>
        <v>24.317096165933375</v>
      </c>
      <c r="T9366">
        <f t="shared" si="147"/>
        <v>2022</v>
      </c>
    </row>
    <row r="9367" spans="1:20" x14ac:dyDescent="0.2">
      <c r="A9367" t="s">
        <v>9624</v>
      </c>
      <c r="B9367" t="s">
        <v>63</v>
      </c>
      <c r="C9367" t="s">
        <v>15</v>
      </c>
      <c r="D9367" t="s">
        <v>171</v>
      </c>
      <c r="E9367">
        <v>21.5</v>
      </c>
      <c r="F9367">
        <v>5</v>
      </c>
      <c r="G9367">
        <v>107.5</v>
      </c>
      <c r="H9367" t="s">
        <v>29</v>
      </c>
      <c r="I9367" t="s">
        <v>18</v>
      </c>
      <c r="J9367" s="1">
        <v>45044</v>
      </c>
      <c r="K9367" t="b">
        <v>0</v>
      </c>
      <c r="L9367" t="s">
        <v>65</v>
      </c>
      <c r="M9367">
        <v>4</v>
      </c>
      <c r="N9367">
        <f>G9367/SUMIF(B:B,B9367,G:G)*100</f>
        <v>0.17760375363468148</v>
      </c>
      <c r="Q9367">
        <f>VLOOKUP(C9367, Categories_Pivot_Table!A:B, 2, FALSE)</f>
        <v>23.063808900523561</v>
      </c>
      <c r="T9367">
        <f t="shared" si="147"/>
        <v>2023</v>
      </c>
    </row>
    <row r="9368" spans="1:20" x14ac:dyDescent="0.2">
      <c r="A9368" t="s">
        <v>9625</v>
      </c>
      <c r="B9368" t="s">
        <v>26</v>
      </c>
      <c r="C9368" t="s">
        <v>135</v>
      </c>
      <c r="D9368" t="s">
        <v>136</v>
      </c>
      <c r="E9368">
        <v>27.5</v>
      </c>
      <c r="F9368">
        <v>2</v>
      </c>
      <c r="G9368">
        <v>55</v>
      </c>
      <c r="H9368" t="s">
        <v>56</v>
      </c>
      <c r="I9368" t="s">
        <v>18</v>
      </c>
      <c r="J9368" s="1">
        <v>45618</v>
      </c>
      <c r="K9368" t="b">
        <v>0</v>
      </c>
      <c r="L9368" t="s">
        <v>65</v>
      </c>
      <c r="M9368">
        <v>11</v>
      </c>
      <c r="N9368">
        <f>G9368/SUMIF(B:B,B9368,G:G)*100</f>
        <v>8.8643195023087526E-2</v>
      </c>
      <c r="Q9368">
        <f>VLOOKUP(C9368, Categories_Pivot_Table!A:B, 2, FALSE)</f>
        <v>23.146341463414632</v>
      </c>
      <c r="T9368">
        <f t="shared" si="147"/>
        <v>2024</v>
      </c>
    </row>
    <row r="9369" spans="1:20" x14ac:dyDescent="0.2">
      <c r="A9369" t="s">
        <v>9626</v>
      </c>
      <c r="B9369" t="s">
        <v>71</v>
      </c>
      <c r="C9369" t="s">
        <v>22</v>
      </c>
      <c r="D9369" t="s">
        <v>540</v>
      </c>
      <c r="E9369">
        <v>36.5</v>
      </c>
      <c r="F9369">
        <v>8</v>
      </c>
      <c r="G9369">
        <v>292</v>
      </c>
      <c r="H9369" t="s">
        <v>17</v>
      </c>
      <c r="I9369" t="s">
        <v>46</v>
      </c>
      <c r="J9369" s="1">
        <v>45350</v>
      </c>
      <c r="K9369" t="b">
        <v>0</v>
      </c>
      <c r="L9369" t="s">
        <v>30</v>
      </c>
      <c r="M9369">
        <v>2</v>
      </c>
      <c r="N9369">
        <f>G9369/SUMIF(B:B,B9369,G:G)*100</f>
        <v>0.46262922327405237</v>
      </c>
      <c r="Q9369">
        <f>VLOOKUP(C9369, Categories_Pivot_Table!A:B, 2, FALSE)</f>
        <v>21.505681818181817</v>
      </c>
      <c r="T9369">
        <f t="shared" si="147"/>
        <v>2024</v>
      </c>
    </row>
    <row r="9370" spans="1:20" x14ac:dyDescent="0.2">
      <c r="A9370" t="s">
        <v>9627</v>
      </c>
      <c r="B9370" t="s">
        <v>26</v>
      </c>
      <c r="C9370" t="s">
        <v>27</v>
      </c>
      <c r="D9370" t="s">
        <v>538</v>
      </c>
      <c r="E9370">
        <v>11</v>
      </c>
      <c r="F9370">
        <v>7</v>
      </c>
      <c r="G9370">
        <v>77</v>
      </c>
      <c r="H9370" t="s">
        <v>29</v>
      </c>
      <c r="I9370" t="s">
        <v>46</v>
      </c>
      <c r="J9370" s="1">
        <v>45442</v>
      </c>
      <c r="K9370" t="b">
        <v>1</v>
      </c>
      <c r="L9370" t="s">
        <v>42</v>
      </c>
      <c r="M9370">
        <v>5</v>
      </c>
      <c r="N9370">
        <f>G9370/SUMIF(B:B,B9370,G:G)*100</f>
        <v>0.12410047303232252</v>
      </c>
      <c r="Q9370">
        <f>VLOOKUP(C9370, Categories_Pivot_Table!A:B, 2, FALSE)</f>
        <v>25.013711734693878</v>
      </c>
      <c r="T9370">
        <f t="shared" si="147"/>
        <v>2024</v>
      </c>
    </row>
    <row r="9371" spans="1:20" x14ac:dyDescent="0.2">
      <c r="A9371" t="s">
        <v>9628</v>
      </c>
      <c r="B9371" t="s">
        <v>128</v>
      </c>
      <c r="C9371" t="s">
        <v>27</v>
      </c>
      <c r="D9371" t="s">
        <v>41</v>
      </c>
      <c r="E9371">
        <v>23</v>
      </c>
      <c r="F9371">
        <v>1</v>
      </c>
      <c r="G9371">
        <v>29</v>
      </c>
      <c r="H9371" t="s">
        <v>29</v>
      </c>
      <c r="I9371" t="s">
        <v>18</v>
      </c>
      <c r="J9371" s="1">
        <v>45592</v>
      </c>
      <c r="K9371" t="b">
        <v>1</v>
      </c>
      <c r="L9371" t="s">
        <v>24</v>
      </c>
      <c r="M9371">
        <v>10</v>
      </c>
      <c r="N9371">
        <f>G9371/SUMIF(B:B,B9371,G:G)*100</f>
        <v>4.2365453164261088E-2</v>
      </c>
      <c r="Q9371">
        <f>VLOOKUP(C9371, Categories_Pivot_Table!A:B, 2, FALSE)</f>
        <v>25.013711734693878</v>
      </c>
      <c r="T9371">
        <f t="shared" si="147"/>
        <v>2024</v>
      </c>
    </row>
    <row r="9372" spans="1:20" x14ac:dyDescent="0.2">
      <c r="A9372" t="s">
        <v>9629</v>
      </c>
      <c r="B9372" t="s">
        <v>128</v>
      </c>
      <c r="C9372" t="s">
        <v>38</v>
      </c>
      <c r="D9372" t="s">
        <v>404</v>
      </c>
      <c r="E9372">
        <v>11</v>
      </c>
      <c r="F9372">
        <v>4</v>
      </c>
      <c r="G9372">
        <v>44</v>
      </c>
      <c r="H9372" t="s">
        <v>17</v>
      </c>
      <c r="I9372" t="s">
        <v>46</v>
      </c>
      <c r="J9372" s="1">
        <v>45320</v>
      </c>
      <c r="K9372" t="b">
        <v>0</v>
      </c>
      <c r="L9372" t="s">
        <v>19</v>
      </c>
      <c r="M9372">
        <v>1</v>
      </c>
      <c r="N9372">
        <f>G9372/SUMIF(B:B,B9372,G:G)*100</f>
        <v>6.4278618594051304E-2</v>
      </c>
      <c r="Q9372">
        <f>VLOOKUP(C9372, Categories_Pivot_Table!A:B, 2, FALSE)</f>
        <v>23.088790931989923</v>
      </c>
      <c r="T9372">
        <f t="shared" si="147"/>
        <v>2024</v>
      </c>
    </row>
    <row r="9373" spans="1:20" x14ac:dyDescent="0.2">
      <c r="A9373" t="s">
        <v>9630</v>
      </c>
      <c r="B9373" t="s">
        <v>76</v>
      </c>
      <c r="C9373" t="s">
        <v>27</v>
      </c>
      <c r="D9373" t="s">
        <v>462</v>
      </c>
      <c r="E9373">
        <v>29</v>
      </c>
      <c r="F9373">
        <v>6</v>
      </c>
      <c r="G9373">
        <v>174</v>
      </c>
      <c r="H9373" t="s">
        <v>17</v>
      </c>
      <c r="I9373" t="s">
        <v>18</v>
      </c>
      <c r="J9373" s="1">
        <v>45246</v>
      </c>
      <c r="K9373" t="b">
        <v>1</v>
      </c>
      <c r="L9373" t="s">
        <v>42</v>
      </c>
      <c r="M9373">
        <v>11</v>
      </c>
      <c r="N9373">
        <f>G9373/SUMIF(B:B,B9373,G:G)*100</f>
        <v>0.29626350425240289</v>
      </c>
      <c r="Q9373">
        <f>VLOOKUP(C9373, Categories_Pivot_Table!A:B, 2, FALSE)</f>
        <v>25.013711734693878</v>
      </c>
      <c r="T9373">
        <f t="shared" si="147"/>
        <v>2023</v>
      </c>
    </row>
    <row r="9374" spans="1:20" x14ac:dyDescent="0.2">
      <c r="A9374" t="s">
        <v>9631</v>
      </c>
      <c r="B9374" t="s">
        <v>21</v>
      </c>
      <c r="C9374" t="s">
        <v>33</v>
      </c>
      <c r="D9374" t="s">
        <v>398</v>
      </c>
      <c r="E9374">
        <v>21.5</v>
      </c>
      <c r="F9374">
        <v>9</v>
      </c>
      <c r="G9374">
        <v>193.5</v>
      </c>
      <c r="H9374" t="s">
        <v>17</v>
      </c>
      <c r="I9374" t="s">
        <v>18</v>
      </c>
      <c r="J9374" s="1">
        <v>44640</v>
      </c>
      <c r="K9374" t="b">
        <v>0</v>
      </c>
      <c r="L9374" t="s">
        <v>24</v>
      </c>
      <c r="M9374">
        <v>3</v>
      </c>
      <c r="N9374">
        <f>G9374/SUMIF(B:B,B9374,G:G)*100</f>
        <v>0.3134491556311505</v>
      </c>
      <c r="Q9374">
        <f>VLOOKUP(C9374, Categories_Pivot_Table!A:B, 2, FALSE)</f>
        <v>23.300574345883856</v>
      </c>
      <c r="T9374">
        <f t="shared" si="147"/>
        <v>2022</v>
      </c>
    </row>
    <row r="9375" spans="1:20" x14ac:dyDescent="0.2">
      <c r="A9375" t="s">
        <v>9632</v>
      </c>
      <c r="B9375" t="s">
        <v>128</v>
      </c>
      <c r="C9375" t="s">
        <v>27</v>
      </c>
      <c r="D9375" t="s">
        <v>462</v>
      </c>
      <c r="E9375">
        <v>29</v>
      </c>
      <c r="F9375">
        <v>5</v>
      </c>
      <c r="G9375">
        <v>145</v>
      </c>
      <c r="H9375" t="s">
        <v>17</v>
      </c>
      <c r="I9375" t="s">
        <v>46</v>
      </c>
      <c r="J9375" s="1">
        <v>45358</v>
      </c>
      <c r="K9375" t="b">
        <v>0</v>
      </c>
      <c r="L9375" t="s">
        <v>42</v>
      </c>
      <c r="M9375">
        <v>3</v>
      </c>
      <c r="N9375">
        <f>G9375/SUMIF(B:B,B9375,G:G)*100</f>
        <v>0.21182726582130545</v>
      </c>
      <c r="Q9375">
        <f>VLOOKUP(C9375, Categories_Pivot_Table!A:B, 2, FALSE)</f>
        <v>25.013711734693878</v>
      </c>
      <c r="T9375">
        <f t="shared" si="147"/>
        <v>2024</v>
      </c>
    </row>
    <row r="9376" spans="1:20" x14ac:dyDescent="0.2">
      <c r="A9376" t="s">
        <v>9633</v>
      </c>
      <c r="B9376" t="s">
        <v>173</v>
      </c>
      <c r="C9376" t="s">
        <v>38</v>
      </c>
      <c r="D9376" t="s">
        <v>362</v>
      </c>
      <c r="E9376">
        <v>41</v>
      </c>
      <c r="F9376">
        <v>3</v>
      </c>
      <c r="G9376">
        <v>123</v>
      </c>
      <c r="H9376" t="s">
        <v>29</v>
      </c>
      <c r="I9376" t="s">
        <v>46</v>
      </c>
      <c r="J9376" s="1">
        <v>45105</v>
      </c>
      <c r="K9376" t="b">
        <v>0</v>
      </c>
      <c r="L9376" t="s">
        <v>30</v>
      </c>
      <c r="M9376">
        <v>6</v>
      </c>
      <c r="N9376">
        <f>G9376/SUMIF(B:B,B9376,G:G)*100</f>
        <v>0.20226603739455035</v>
      </c>
      <c r="Q9376">
        <f>VLOOKUP(C9376, Categories_Pivot_Table!A:B, 2, FALSE)</f>
        <v>23.088790931989923</v>
      </c>
      <c r="T9376">
        <f t="shared" si="147"/>
        <v>2023</v>
      </c>
    </row>
    <row r="9377" spans="1:20" x14ac:dyDescent="0.2">
      <c r="A9377" t="s">
        <v>9634</v>
      </c>
      <c r="B9377" t="s">
        <v>63</v>
      </c>
      <c r="C9377" t="s">
        <v>15</v>
      </c>
      <c r="D9377" t="s">
        <v>211</v>
      </c>
      <c r="E9377">
        <v>9.5</v>
      </c>
      <c r="F9377">
        <v>8</v>
      </c>
      <c r="G9377">
        <v>76</v>
      </c>
      <c r="H9377" t="s">
        <v>17</v>
      </c>
      <c r="I9377" t="s">
        <v>18</v>
      </c>
      <c r="J9377" s="1">
        <v>45582</v>
      </c>
      <c r="K9377" t="b">
        <v>0</v>
      </c>
      <c r="L9377" t="s">
        <v>42</v>
      </c>
      <c r="M9377">
        <v>10</v>
      </c>
      <c r="N9377">
        <f>G9377/SUMIF(B:B,B9377,G:G)*100</f>
        <v>0.12556172349986783</v>
      </c>
      <c r="Q9377">
        <f>VLOOKUP(C9377, Categories_Pivot_Table!A:B, 2, FALSE)</f>
        <v>23.063808900523561</v>
      </c>
      <c r="T9377">
        <f t="shared" si="147"/>
        <v>2024</v>
      </c>
    </row>
    <row r="9378" spans="1:20" x14ac:dyDescent="0.2">
      <c r="A9378" t="s">
        <v>9635</v>
      </c>
      <c r="B9378" t="s">
        <v>63</v>
      </c>
      <c r="C9378" t="s">
        <v>135</v>
      </c>
      <c r="D9378" t="s">
        <v>163</v>
      </c>
      <c r="E9378">
        <v>36.5</v>
      </c>
      <c r="F9378">
        <v>3</v>
      </c>
      <c r="G9378">
        <v>109.5</v>
      </c>
      <c r="H9378" t="s">
        <v>29</v>
      </c>
      <c r="I9378" t="s">
        <v>46</v>
      </c>
      <c r="J9378" s="1">
        <v>44711</v>
      </c>
      <c r="K9378" t="b">
        <v>0</v>
      </c>
      <c r="L9378" t="s">
        <v>19</v>
      </c>
      <c r="M9378">
        <v>5</v>
      </c>
      <c r="N9378">
        <f>G9378/SUMIF(B:B,B9378,G:G)*100</f>
        <v>0.18090800951625693</v>
      </c>
      <c r="Q9378">
        <f>VLOOKUP(C9378, Categories_Pivot_Table!A:B, 2, FALSE)</f>
        <v>23.146341463414632</v>
      </c>
      <c r="T9378">
        <f t="shared" si="147"/>
        <v>2022</v>
      </c>
    </row>
    <row r="9379" spans="1:20" x14ac:dyDescent="0.2">
      <c r="A9379" t="s">
        <v>9636</v>
      </c>
      <c r="B9379" t="s">
        <v>81</v>
      </c>
      <c r="C9379" t="s">
        <v>27</v>
      </c>
      <c r="D9379" t="s">
        <v>1201</v>
      </c>
      <c r="E9379">
        <v>26</v>
      </c>
      <c r="F9379">
        <v>5</v>
      </c>
      <c r="G9379">
        <v>130</v>
      </c>
      <c r="H9379" t="s">
        <v>17</v>
      </c>
      <c r="I9379" t="s">
        <v>46</v>
      </c>
      <c r="J9379" s="1">
        <v>45562</v>
      </c>
      <c r="K9379" t="b">
        <v>0</v>
      </c>
      <c r="L9379" t="s">
        <v>65</v>
      </c>
      <c r="M9379">
        <v>9</v>
      </c>
      <c r="N9379">
        <f>G9379/SUMIF(B:B,B9379,G:G)*100</f>
        <v>0.20584113814315461</v>
      </c>
      <c r="Q9379">
        <f>VLOOKUP(C9379, Categories_Pivot_Table!A:B, 2, FALSE)</f>
        <v>25.013711734693878</v>
      </c>
      <c r="T9379">
        <f t="shared" si="147"/>
        <v>2024</v>
      </c>
    </row>
    <row r="9380" spans="1:20" x14ac:dyDescent="0.2">
      <c r="A9380" t="s">
        <v>9637</v>
      </c>
      <c r="B9380" t="s">
        <v>118</v>
      </c>
      <c r="C9380" t="s">
        <v>38</v>
      </c>
      <c r="D9380" t="s">
        <v>404</v>
      </c>
      <c r="E9380">
        <v>11</v>
      </c>
      <c r="F9380">
        <v>4</v>
      </c>
      <c r="G9380">
        <v>44</v>
      </c>
      <c r="H9380" t="s">
        <v>56</v>
      </c>
      <c r="I9380" t="s">
        <v>18</v>
      </c>
      <c r="J9380" s="1">
        <v>44960</v>
      </c>
      <c r="K9380" t="b">
        <v>1</v>
      </c>
      <c r="L9380" t="s">
        <v>65</v>
      </c>
      <c r="M9380">
        <v>2</v>
      </c>
      <c r="N9380">
        <f>G9380/SUMIF(B:B,B9380,G:G)*100</f>
        <v>7.2371992039080874E-2</v>
      </c>
      <c r="Q9380">
        <f>VLOOKUP(C9380, Categories_Pivot_Table!A:B, 2, FALSE)</f>
        <v>23.088790931989923</v>
      </c>
      <c r="T9380">
        <f t="shared" si="147"/>
        <v>2023</v>
      </c>
    </row>
    <row r="9381" spans="1:20" x14ac:dyDescent="0.2">
      <c r="A9381" t="s">
        <v>9638</v>
      </c>
      <c r="B9381" t="s">
        <v>113</v>
      </c>
      <c r="C9381" t="s">
        <v>27</v>
      </c>
      <c r="D9381" t="s">
        <v>221</v>
      </c>
      <c r="E9381">
        <v>35</v>
      </c>
      <c r="F9381">
        <v>3</v>
      </c>
      <c r="G9381">
        <v>105</v>
      </c>
      <c r="H9381" t="s">
        <v>29</v>
      </c>
      <c r="I9381" t="s">
        <v>46</v>
      </c>
      <c r="J9381" s="1">
        <v>44844</v>
      </c>
      <c r="K9381" t="b">
        <v>1</v>
      </c>
      <c r="L9381" t="s">
        <v>19</v>
      </c>
      <c r="M9381">
        <v>10</v>
      </c>
      <c r="N9381">
        <f>G9381/SUMIF(B:B,B9381,G:G)*100</f>
        <v>0.17288788632209837</v>
      </c>
      <c r="Q9381">
        <f>VLOOKUP(C9381, Categories_Pivot_Table!A:B, 2, FALSE)</f>
        <v>25.013711734693878</v>
      </c>
      <c r="T9381">
        <f t="shared" si="147"/>
        <v>2022</v>
      </c>
    </row>
    <row r="9382" spans="1:20" x14ac:dyDescent="0.2">
      <c r="A9382" t="s">
        <v>9639</v>
      </c>
      <c r="B9382" t="s">
        <v>104</v>
      </c>
      <c r="C9382" t="s">
        <v>38</v>
      </c>
      <c r="D9382" t="s">
        <v>165</v>
      </c>
      <c r="E9382">
        <v>36.5</v>
      </c>
      <c r="F9382">
        <v>4</v>
      </c>
      <c r="G9382">
        <v>146</v>
      </c>
      <c r="H9382" t="s">
        <v>17</v>
      </c>
      <c r="I9382" t="s">
        <v>46</v>
      </c>
      <c r="J9382" s="1">
        <v>44758</v>
      </c>
      <c r="K9382" t="b">
        <v>0</v>
      </c>
      <c r="L9382" t="s">
        <v>35</v>
      </c>
      <c r="M9382">
        <v>7</v>
      </c>
      <c r="N9382">
        <f>G9382/SUMIF(B:B,B9382,G:G)*100</f>
        <v>0.2372710578063803</v>
      </c>
      <c r="Q9382">
        <f>VLOOKUP(C9382, Categories_Pivot_Table!A:B, 2, FALSE)</f>
        <v>23.088790931989923</v>
      </c>
      <c r="T9382">
        <f t="shared" si="147"/>
        <v>2022</v>
      </c>
    </row>
    <row r="9383" spans="1:20" x14ac:dyDescent="0.2">
      <c r="A9383" t="s">
        <v>9640</v>
      </c>
      <c r="B9383" t="s">
        <v>90</v>
      </c>
      <c r="C9383" t="s">
        <v>33</v>
      </c>
      <c r="D9383" t="s">
        <v>307</v>
      </c>
      <c r="E9383">
        <v>6.5</v>
      </c>
      <c r="F9383">
        <v>6</v>
      </c>
      <c r="G9383">
        <v>39</v>
      </c>
      <c r="H9383" t="s">
        <v>17</v>
      </c>
      <c r="I9383" t="s">
        <v>46</v>
      </c>
      <c r="J9383" s="1">
        <v>45488</v>
      </c>
      <c r="K9383" t="b">
        <v>0</v>
      </c>
      <c r="L9383" t="s">
        <v>19</v>
      </c>
      <c r="M9383">
        <v>7</v>
      </c>
      <c r="N9383">
        <f>G9383/SUMIF(B:B,B9383,G:G)*100</f>
        <v>6.59429846809374E-2</v>
      </c>
      <c r="Q9383">
        <f>VLOOKUP(C9383, Categories_Pivot_Table!A:B, 2, FALSE)</f>
        <v>23.300574345883856</v>
      </c>
      <c r="T9383">
        <f t="shared" si="147"/>
        <v>2024</v>
      </c>
    </row>
    <row r="9384" spans="1:20" x14ac:dyDescent="0.2">
      <c r="A9384" t="s">
        <v>9641</v>
      </c>
      <c r="B9384" t="s">
        <v>121</v>
      </c>
      <c r="C9384" t="s">
        <v>38</v>
      </c>
      <c r="D9384" t="s">
        <v>41</v>
      </c>
      <c r="E9384">
        <v>23</v>
      </c>
      <c r="F9384">
        <v>2</v>
      </c>
      <c r="G9384">
        <v>43</v>
      </c>
      <c r="H9384" t="s">
        <v>56</v>
      </c>
      <c r="I9384" t="s">
        <v>18</v>
      </c>
      <c r="J9384" s="1">
        <v>44769</v>
      </c>
      <c r="K9384" t="b">
        <v>0</v>
      </c>
      <c r="L9384" t="s">
        <v>30</v>
      </c>
      <c r="M9384">
        <v>7</v>
      </c>
      <c r="N9384">
        <f>G9384/SUMIF(B:B,B9384,G:G)*100</f>
        <v>6.5578270716251982E-2</v>
      </c>
      <c r="Q9384">
        <f>VLOOKUP(C9384, Categories_Pivot_Table!A:B, 2, FALSE)</f>
        <v>23.088790931989923</v>
      </c>
      <c r="T9384">
        <f t="shared" si="147"/>
        <v>2022</v>
      </c>
    </row>
    <row r="9385" spans="1:20" x14ac:dyDescent="0.2">
      <c r="A9385" t="s">
        <v>9642</v>
      </c>
      <c r="B9385" t="s">
        <v>14</v>
      </c>
      <c r="C9385" t="s">
        <v>22</v>
      </c>
      <c r="D9385" t="s">
        <v>272</v>
      </c>
      <c r="E9385">
        <v>5</v>
      </c>
      <c r="F9385">
        <v>1</v>
      </c>
      <c r="G9385">
        <v>5</v>
      </c>
      <c r="H9385" t="s">
        <v>29</v>
      </c>
      <c r="I9385" t="s">
        <v>18</v>
      </c>
      <c r="J9385" s="1">
        <v>44732</v>
      </c>
      <c r="K9385" t="b">
        <v>0</v>
      </c>
      <c r="L9385" t="s">
        <v>19</v>
      </c>
      <c r="M9385">
        <v>6</v>
      </c>
      <c r="N9385">
        <f>G9385/SUMIF(B:B,B9385,G:G)*100</f>
        <v>8.1402069240600096E-3</v>
      </c>
      <c r="Q9385">
        <f>VLOOKUP(C9385, Categories_Pivot_Table!A:B, 2, FALSE)</f>
        <v>21.505681818181817</v>
      </c>
      <c r="T9385">
        <f t="shared" si="147"/>
        <v>2022</v>
      </c>
    </row>
    <row r="9386" spans="1:20" x14ac:dyDescent="0.2">
      <c r="A9386" t="s">
        <v>9643</v>
      </c>
      <c r="B9386" t="s">
        <v>71</v>
      </c>
      <c r="C9386" t="s">
        <v>38</v>
      </c>
      <c r="D9386" t="s">
        <v>1276</v>
      </c>
      <c r="E9386">
        <v>35</v>
      </c>
      <c r="F9386">
        <v>5</v>
      </c>
      <c r="G9386">
        <v>175</v>
      </c>
      <c r="H9386" t="s">
        <v>29</v>
      </c>
      <c r="I9386" t="s">
        <v>18</v>
      </c>
      <c r="J9386" s="1">
        <v>44660</v>
      </c>
      <c r="K9386" t="b">
        <v>0</v>
      </c>
      <c r="L9386" t="s">
        <v>35</v>
      </c>
      <c r="M9386">
        <v>4</v>
      </c>
      <c r="N9386">
        <f>G9386/SUMIF(B:B,B9386,G:G)*100</f>
        <v>0.27726066463342181</v>
      </c>
      <c r="Q9386">
        <f>VLOOKUP(C9386, Categories_Pivot_Table!A:B, 2, FALSE)</f>
        <v>23.088790931989923</v>
      </c>
      <c r="T9386">
        <f t="shared" si="147"/>
        <v>2022</v>
      </c>
    </row>
    <row r="9387" spans="1:20" x14ac:dyDescent="0.2">
      <c r="A9387" t="s">
        <v>9644</v>
      </c>
      <c r="B9387" t="s">
        <v>104</v>
      </c>
      <c r="C9387" t="s">
        <v>48</v>
      </c>
      <c r="D9387" t="s">
        <v>195</v>
      </c>
      <c r="E9387">
        <v>20</v>
      </c>
      <c r="F9387">
        <v>5</v>
      </c>
      <c r="G9387">
        <v>100</v>
      </c>
      <c r="H9387" t="s">
        <v>56</v>
      </c>
      <c r="I9387" t="s">
        <v>18</v>
      </c>
      <c r="J9387" s="1">
        <v>45358</v>
      </c>
      <c r="K9387" t="b">
        <v>0</v>
      </c>
      <c r="L9387" t="s">
        <v>42</v>
      </c>
      <c r="M9387">
        <v>3</v>
      </c>
      <c r="N9387">
        <f>G9387/SUMIF(B:B,B9387,G:G)*100</f>
        <v>0.16251442315505502</v>
      </c>
      <c r="Q9387">
        <f>VLOOKUP(C9387, Categories_Pivot_Table!A:B, 2, FALSE)</f>
        <v>23.348837209302324</v>
      </c>
      <c r="T9387">
        <f t="shared" si="147"/>
        <v>2024</v>
      </c>
    </row>
    <row r="9388" spans="1:20" x14ac:dyDescent="0.2">
      <c r="A9388" t="s">
        <v>9645</v>
      </c>
      <c r="B9388" t="s">
        <v>90</v>
      </c>
      <c r="C9388" t="s">
        <v>27</v>
      </c>
      <c r="D9388" t="s">
        <v>278</v>
      </c>
      <c r="E9388">
        <v>30.5</v>
      </c>
      <c r="F9388">
        <v>1</v>
      </c>
      <c r="G9388">
        <v>30.5</v>
      </c>
      <c r="H9388" t="s">
        <v>17</v>
      </c>
      <c r="I9388" t="s">
        <v>18</v>
      </c>
      <c r="J9388" s="1">
        <v>45635</v>
      </c>
      <c r="K9388" t="b">
        <v>0</v>
      </c>
      <c r="L9388" t="s">
        <v>19</v>
      </c>
      <c r="M9388">
        <v>12</v>
      </c>
      <c r="N9388">
        <f>G9388/SUMIF(B:B,B9388,G:G)*100</f>
        <v>5.1570795712015151E-2</v>
      </c>
      <c r="Q9388">
        <f>VLOOKUP(C9388, Categories_Pivot_Table!A:B, 2, FALSE)</f>
        <v>25.013711734693878</v>
      </c>
      <c r="T9388">
        <f t="shared" si="147"/>
        <v>2024</v>
      </c>
    </row>
    <row r="9389" spans="1:20" x14ac:dyDescent="0.2">
      <c r="A9389" t="s">
        <v>9646</v>
      </c>
      <c r="B9389" t="s">
        <v>71</v>
      </c>
      <c r="C9389" t="s">
        <v>33</v>
      </c>
      <c r="D9389" t="s">
        <v>307</v>
      </c>
      <c r="E9389">
        <v>6.5</v>
      </c>
      <c r="F9389">
        <v>5</v>
      </c>
      <c r="G9389">
        <v>32.5</v>
      </c>
      <c r="H9389" t="s">
        <v>17</v>
      </c>
      <c r="I9389" t="s">
        <v>18</v>
      </c>
      <c r="J9389" s="1">
        <v>44988</v>
      </c>
      <c r="K9389" t="b">
        <v>0</v>
      </c>
      <c r="L9389" t="s">
        <v>65</v>
      </c>
      <c r="M9389">
        <v>3</v>
      </c>
      <c r="N9389">
        <f>G9389/SUMIF(B:B,B9389,G:G)*100</f>
        <v>5.1491266289064044E-2</v>
      </c>
      <c r="Q9389">
        <f>VLOOKUP(C9389, Categories_Pivot_Table!A:B, 2, FALSE)</f>
        <v>23.300574345883856</v>
      </c>
      <c r="T9389">
        <f t="shared" si="147"/>
        <v>2023</v>
      </c>
    </row>
    <row r="9390" spans="1:20" x14ac:dyDescent="0.2">
      <c r="A9390" t="s">
        <v>9647</v>
      </c>
      <c r="B9390" t="s">
        <v>95</v>
      </c>
      <c r="C9390" t="s">
        <v>48</v>
      </c>
      <c r="D9390" t="s">
        <v>595</v>
      </c>
      <c r="E9390">
        <v>17</v>
      </c>
      <c r="F9390">
        <v>7</v>
      </c>
      <c r="G9390">
        <v>119</v>
      </c>
      <c r="H9390" t="s">
        <v>17</v>
      </c>
      <c r="I9390" t="s">
        <v>18</v>
      </c>
      <c r="J9390" s="1">
        <v>44657</v>
      </c>
      <c r="K9390" t="b">
        <v>0</v>
      </c>
      <c r="L9390" t="s">
        <v>30</v>
      </c>
      <c r="M9390">
        <v>4</v>
      </c>
      <c r="N9390">
        <f>G9390/SUMIF(B:B,B9390,G:G)*100</f>
        <v>0.17668500330356415</v>
      </c>
      <c r="Q9390">
        <f>VLOOKUP(C9390, Categories_Pivot_Table!A:B, 2, FALSE)</f>
        <v>23.348837209302324</v>
      </c>
      <c r="T9390">
        <f t="shared" si="147"/>
        <v>2022</v>
      </c>
    </row>
    <row r="9391" spans="1:20" x14ac:dyDescent="0.2">
      <c r="A9391" t="s">
        <v>9648</v>
      </c>
      <c r="B9391" t="s">
        <v>63</v>
      </c>
      <c r="C9391" t="s">
        <v>38</v>
      </c>
      <c r="D9391" t="s">
        <v>473</v>
      </c>
      <c r="E9391">
        <v>23</v>
      </c>
      <c r="F9391">
        <v>8</v>
      </c>
      <c r="G9391">
        <v>184</v>
      </c>
      <c r="H9391" t="s">
        <v>29</v>
      </c>
      <c r="I9391" t="s">
        <v>18</v>
      </c>
      <c r="J9391" s="1">
        <v>45674</v>
      </c>
      <c r="K9391" t="b">
        <v>0</v>
      </c>
      <c r="L9391" t="s">
        <v>65</v>
      </c>
      <c r="M9391">
        <v>1</v>
      </c>
      <c r="N9391">
        <f>G9391/SUMIF(B:B,B9391,G:G)*100</f>
        <v>0.3039915411049432</v>
      </c>
      <c r="Q9391">
        <f>VLOOKUP(C9391, Categories_Pivot_Table!A:B, 2, FALSE)</f>
        <v>23.088790931989923</v>
      </c>
      <c r="T9391">
        <f t="shared" si="147"/>
        <v>2025</v>
      </c>
    </row>
    <row r="9392" spans="1:20" x14ac:dyDescent="0.2">
      <c r="A9392" t="s">
        <v>9649</v>
      </c>
      <c r="B9392" t="s">
        <v>81</v>
      </c>
      <c r="C9392" t="s">
        <v>27</v>
      </c>
      <c r="D9392" t="s">
        <v>278</v>
      </c>
      <c r="E9392">
        <v>30.5</v>
      </c>
      <c r="F9392">
        <v>10</v>
      </c>
      <c r="G9392">
        <v>305</v>
      </c>
      <c r="H9392" t="s">
        <v>29</v>
      </c>
      <c r="I9392" t="s">
        <v>46</v>
      </c>
      <c r="J9392" s="1">
        <v>45018</v>
      </c>
      <c r="K9392" t="b">
        <v>0</v>
      </c>
      <c r="L9392" t="s">
        <v>24</v>
      </c>
      <c r="M9392">
        <v>4</v>
      </c>
      <c r="N9392">
        <f>G9392/SUMIF(B:B,B9392,G:G)*100</f>
        <v>0.48293497795124729</v>
      </c>
      <c r="Q9392">
        <f>VLOOKUP(C9392, Categories_Pivot_Table!A:B, 2, FALSE)</f>
        <v>25.013711734693878</v>
      </c>
      <c r="T9392">
        <f t="shared" si="147"/>
        <v>2023</v>
      </c>
    </row>
    <row r="9393" spans="1:20" x14ac:dyDescent="0.2">
      <c r="A9393" t="s">
        <v>9650</v>
      </c>
      <c r="B9393" t="s">
        <v>104</v>
      </c>
      <c r="C9393" t="s">
        <v>135</v>
      </c>
      <c r="D9393" t="s">
        <v>724</v>
      </c>
      <c r="E9393">
        <v>38</v>
      </c>
      <c r="F9393">
        <v>2</v>
      </c>
      <c r="G9393">
        <v>76</v>
      </c>
      <c r="H9393" t="s">
        <v>29</v>
      </c>
      <c r="I9393" t="s">
        <v>46</v>
      </c>
      <c r="J9393" s="1">
        <v>44931</v>
      </c>
      <c r="K9393" t="b">
        <v>0</v>
      </c>
      <c r="L9393" t="s">
        <v>42</v>
      </c>
      <c r="M9393">
        <v>1</v>
      </c>
      <c r="N9393">
        <f>G9393/SUMIF(B:B,B9393,G:G)*100</f>
        <v>0.12351096159784181</v>
      </c>
      <c r="Q9393">
        <f>VLOOKUP(C9393, Categories_Pivot_Table!A:B, 2, FALSE)</f>
        <v>23.146341463414632</v>
      </c>
      <c r="T9393">
        <f t="shared" si="147"/>
        <v>2023</v>
      </c>
    </row>
    <row r="9394" spans="1:20" x14ac:dyDescent="0.2">
      <c r="A9394" t="s">
        <v>9651</v>
      </c>
      <c r="B9394" t="s">
        <v>51</v>
      </c>
      <c r="C9394" t="s">
        <v>33</v>
      </c>
      <c r="D9394" t="s">
        <v>307</v>
      </c>
      <c r="E9394">
        <v>6.5</v>
      </c>
      <c r="F9394">
        <v>3</v>
      </c>
      <c r="G9394">
        <v>19.5</v>
      </c>
      <c r="H9394" t="s">
        <v>29</v>
      </c>
      <c r="I9394" t="s">
        <v>46</v>
      </c>
      <c r="J9394" s="1">
        <v>44830</v>
      </c>
      <c r="K9394" t="b">
        <v>0</v>
      </c>
      <c r="L9394" t="s">
        <v>19</v>
      </c>
      <c r="M9394">
        <v>9</v>
      </c>
      <c r="N9394">
        <f>G9394/SUMIF(B:B,B9394,G:G)*100</f>
        <v>3.0229277442758148E-2</v>
      </c>
      <c r="Q9394">
        <f>VLOOKUP(C9394, Categories_Pivot_Table!A:B, 2, FALSE)</f>
        <v>23.300574345883856</v>
      </c>
      <c r="T9394">
        <f t="shared" si="147"/>
        <v>2022</v>
      </c>
    </row>
    <row r="9395" spans="1:20" x14ac:dyDescent="0.2">
      <c r="A9395" t="s">
        <v>9652</v>
      </c>
      <c r="B9395" t="s">
        <v>118</v>
      </c>
      <c r="C9395" t="s">
        <v>27</v>
      </c>
      <c r="D9395" t="s">
        <v>394</v>
      </c>
      <c r="E9395">
        <v>5</v>
      </c>
      <c r="F9395">
        <v>4</v>
      </c>
      <c r="G9395">
        <v>20</v>
      </c>
      <c r="H9395" t="s">
        <v>17</v>
      </c>
      <c r="I9395" t="s">
        <v>18</v>
      </c>
      <c r="J9395" s="1">
        <v>45488</v>
      </c>
      <c r="K9395" t="b">
        <v>1</v>
      </c>
      <c r="L9395" t="s">
        <v>19</v>
      </c>
      <c r="M9395">
        <v>7</v>
      </c>
      <c r="N9395">
        <f>G9395/SUMIF(B:B,B9395,G:G)*100</f>
        <v>3.2896360017764033E-2</v>
      </c>
      <c r="Q9395">
        <f>VLOOKUP(C9395, Categories_Pivot_Table!A:B, 2, FALSE)</f>
        <v>25.013711734693878</v>
      </c>
      <c r="T9395">
        <f t="shared" si="147"/>
        <v>2024</v>
      </c>
    </row>
    <row r="9396" spans="1:20" x14ac:dyDescent="0.2">
      <c r="A9396" t="s">
        <v>9653</v>
      </c>
      <c r="B9396" t="s">
        <v>121</v>
      </c>
      <c r="C9396" t="s">
        <v>48</v>
      </c>
      <c r="D9396" t="s">
        <v>339</v>
      </c>
      <c r="E9396">
        <v>29</v>
      </c>
      <c r="F9396">
        <v>8</v>
      </c>
      <c r="G9396">
        <v>232</v>
      </c>
      <c r="H9396" t="s">
        <v>29</v>
      </c>
      <c r="I9396" t="s">
        <v>18</v>
      </c>
      <c r="J9396" s="1">
        <v>45149</v>
      </c>
      <c r="K9396" t="b">
        <v>1</v>
      </c>
      <c r="L9396" t="s">
        <v>65</v>
      </c>
      <c r="M9396">
        <v>8</v>
      </c>
      <c r="N9396">
        <f>G9396/SUMIF(B:B,B9396,G:G)*100</f>
        <v>0.35381764665512688</v>
      </c>
      <c r="Q9396">
        <f>VLOOKUP(C9396, Categories_Pivot_Table!A:B, 2, FALSE)</f>
        <v>23.348837209302324</v>
      </c>
      <c r="T9396">
        <f t="shared" si="147"/>
        <v>2023</v>
      </c>
    </row>
    <row r="9397" spans="1:20" x14ac:dyDescent="0.2">
      <c r="A9397" t="s">
        <v>9654</v>
      </c>
      <c r="B9397" t="s">
        <v>87</v>
      </c>
      <c r="C9397" t="s">
        <v>15</v>
      </c>
      <c r="D9397" t="s">
        <v>211</v>
      </c>
      <c r="E9397">
        <v>9.5</v>
      </c>
      <c r="F9397">
        <v>8</v>
      </c>
      <c r="G9397">
        <v>76</v>
      </c>
      <c r="H9397" t="s">
        <v>17</v>
      </c>
      <c r="I9397" t="s">
        <v>18</v>
      </c>
      <c r="J9397" s="1">
        <v>44852</v>
      </c>
      <c r="K9397" t="b">
        <v>1</v>
      </c>
      <c r="L9397" t="s">
        <v>49</v>
      </c>
      <c r="M9397">
        <v>10</v>
      </c>
      <c r="N9397">
        <f>G9397/SUMIF(B:B,B9397,G:G)*100</f>
        <v>0.11685655857434998</v>
      </c>
      <c r="Q9397">
        <f>VLOOKUP(C9397, Categories_Pivot_Table!A:B, 2, FALSE)</f>
        <v>23.063808900523561</v>
      </c>
      <c r="T9397">
        <f t="shared" si="147"/>
        <v>2022</v>
      </c>
    </row>
    <row r="9398" spans="1:20" x14ac:dyDescent="0.2">
      <c r="A9398" t="s">
        <v>9655</v>
      </c>
      <c r="B9398" t="s">
        <v>54</v>
      </c>
      <c r="C9398" t="s">
        <v>27</v>
      </c>
      <c r="D9398" t="s">
        <v>91</v>
      </c>
      <c r="E9398">
        <v>33.5</v>
      </c>
      <c r="F9398">
        <v>7</v>
      </c>
      <c r="G9398">
        <v>234.5</v>
      </c>
      <c r="H9398" t="s">
        <v>17</v>
      </c>
      <c r="I9398" t="s">
        <v>46</v>
      </c>
      <c r="J9398" s="1">
        <v>45182</v>
      </c>
      <c r="K9398" t="b">
        <v>0</v>
      </c>
      <c r="L9398" t="s">
        <v>30</v>
      </c>
      <c r="M9398">
        <v>9</v>
      </c>
      <c r="N9398">
        <f>G9398/SUMIF(B:B,B9398,G:G)*100</f>
        <v>0.41028422461530389</v>
      </c>
      <c r="Q9398">
        <f>VLOOKUP(C9398, Categories_Pivot_Table!A:B, 2, FALSE)</f>
        <v>25.013711734693878</v>
      </c>
      <c r="T9398">
        <f t="shared" si="147"/>
        <v>2023</v>
      </c>
    </row>
    <row r="9399" spans="1:20" x14ac:dyDescent="0.2">
      <c r="A9399" t="s">
        <v>9656</v>
      </c>
      <c r="B9399" t="s">
        <v>90</v>
      </c>
      <c r="C9399" t="s">
        <v>38</v>
      </c>
      <c r="D9399" t="s">
        <v>362</v>
      </c>
      <c r="E9399">
        <v>41</v>
      </c>
      <c r="F9399">
        <v>6</v>
      </c>
      <c r="G9399">
        <v>246</v>
      </c>
      <c r="H9399" t="s">
        <v>17</v>
      </c>
      <c r="I9399" t="s">
        <v>46</v>
      </c>
      <c r="J9399" s="1">
        <v>44928</v>
      </c>
      <c r="K9399" t="b">
        <v>1</v>
      </c>
      <c r="L9399" t="s">
        <v>19</v>
      </c>
      <c r="M9399">
        <v>1</v>
      </c>
      <c r="N9399">
        <f>G9399/SUMIF(B:B,B9399,G:G)*100</f>
        <v>0.41594805721822053</v>
      </c>
      <c r="Q9399">
        <f>VLOOKUP(C9399, Categories_Pivot_Table!A:B, 2, FALSE)</f>
        <v>23.088790931989923</v>
      </c>
      <c r="T9399">
        <f t="shared" si="147"/>
        <v>2023</v>
      </c>
    </row>
    <row r="9400" spans="1:20" x14ac:dyDescent="0.2">
      <c r="A9400" t="s">
        <v>9657</v>
      </c>
      <c r="B9400" t="s">
        <v>47</v>
      </c>
      <c r="C9400" t="s">
        <v>135</v>
      </c>
      <c r="D9400" t="s">
        <v>41</v>
      </c>
      <c r="E9400">
        <v>23</v>
      </c>
      <c r="F9400">
        <v>3</v>
      </c>
      <c r="G9400">
        <v>15</v>
      </c>
      <c r="H9400" t="s">
        <v>56</v>
      </c>
      <c r="I9400" t="s">
        <v>18</v>
      </c>
      <c r="J9400" s="1">
        <v>45399</v>
      </c>
      <c r="K9400" t="b">
        <v>1</v>
      </c>
      <c r="L9400" t="s">
        <v>30</v>
      </c>
      <c r="M9400">
        <v>4</v>
      </c>
      <c r="N9400">
        <f>G9400/SUMIF(B:B,B9400,G:G)*100</f>
        <v>2.3834872006737323E-2</v>
      </c>
      <c r="Q9400">
        <f>VLOOKUP(C9400, Categories_Pivot_Table!A:B, 2, FALSE)</f>
        <v>23.146341463414632</v>
      </c>
      <c r="T9400">
        <f t="shared" si="147"/>
        <v>2024</v>
      </c>
    </row>
    <row r="9401" spans="1:20" x14ac:dyDescent="0.2">
      <c r="A9401" t="s">
        <v>9658</v>
      </c>
      <c r="B9401" t="s">
        <v>21</v>
      </c>
      <c r="C9401" t="s">
        <v>33</v>
      </c>
      <c r="D9401" t="s">
        <v>209</v>
      </c>
      <c r="E9401">
        <v>24.5</v>
      </c>
      <c r="F9401">
        <v>10</v>
      </c>
      <c r="G9401">
        <v>245</v>
      </c>
      <c r="H9401" t="s">
        <v>29</v>
      </c>
      <c r="I9401" t="s">
        <v>18</v>
      </c>
      <c r="J9401" s="1">
        <v>44840</v>
      </c>
      <c r="K9401" t="b">
        <v>0</v>
      </c>
      <c r="L9401" t="s">
        <v>42</v>
      </c>
      <c r="M9401">
        <v>10</v>
      </c>
      <c r="N9401">
        <f>G9401/SUMIF(B:B,B9401,G:G)*100</f>
        <v>0.39687360790507431</v>
      </c>
      <c r="Q9401">
        <f>VLOOKUP(C9401, Categories_Pivot_Table!A:B, 2, FALSE)</f>
        <v>23.300574345883856</v>
      </c>
      <c r="T9401">
        <f t="shared" si="147"/>
        <v>2022</v>
      </c>
    </row>
    <row r="9402" spans="1:20" x14ac:dyDescent="0.2">
      <c r="A9402" t="s">
        <v>9659</v>
      </c>
      <c r="B9402" t="s">
        <v>106</v>
      </c>
      <c r="C9402" t="s">
        <v>22</v>
      </c>
      <c r="D9402" t="s">
        <v>540</v>
      </c>
      <c r="E9402">
        <v>36.5</v>
      </c>
      <c r="F9402">
        <v>5</v>
      </c>
      <c r="G9402">
        <v>182.5</v>
      </c>
      <c r="H9402" t="s">
        <v>56</v>
      </c>
      <c r="I9402" t="s">
        <v>18</v>
      </c>
      <c r="J9402" s="1">
        <v>45591</v>
      </c>
      <c r="K9402" t="b">
        <v>0</v>
      </c>
      <c r="L9402" t="s">
        <v>35</v>
      </c>
      <c r="M9402">
        <v>10</v>
      </c>
      <c r="N9402">
        <f>G9402/SUMIF(B:B,B9402,G:G)*100</f>
        <v>0.29742503259452413</v>
      </c>
      <c r="Q9402">
        <f>VLOOKUP(C9402, Categories_Pivot_Table!A:B, 2, FALSE)</f>
        <v>21.505681818181817</v>
      </c>
      <c r="T9402">
        <f t="shared" si="147"/>
        <v>2024</v>
      </c>
    </row>
    <row r="9403" spans="1:20" x14ac:dyDescent="0.2">
      <c r="A9403" t="s">
        <v>9660</v>
      </c>
      <c r="B9403" t="s">
        <v>47</v>
      </c>
      <c r="C9403" t="s">
        <v>27</v>
      </c>
      <c r="D9403" t="s">
        <v>538</v>
      </c>
      <c r="E9403">
        <v>11</v>
      </c>
      <c r="F9403">
        <v>4</v>
      </c>
      <c r="G9403">
        <v>44</v>
      </c>
      <c r="H9403" t="s">
        <v>17</v>
      </c>
      <c r="I9403" t="s">
        <v>18</v>
      </c>
      <c r="J9403" s="1">
        <v>45101</v>
      </c>
      <c r="K9403" t="b">
        <v>0</v>
      </c>
      <c r="L9403" t="s">
        <v>35</v>
      </c>
      <c r="M9403">
        <v>6</v>
      </c>
      <c r="N9403">
        <f>G9403/SUMIF(B:B,B9403,G:G)*100</f>
        <v>6.9915624553096148E-2</v>
      </c>
      <c r="Q9403">
        <f>VLOOKUP(C9403, Categories_Pivot_Table!A:B, 2, FALSE)</f>
        <v>25.013711734693878</v>
      </c>
      <c r="T9403">
        <f t="shared" si="147"/>
        <v>2023</v>
      </c>
    </row>
    <row r="9404" spans="1:20" x14ac:dyDescent="0.2">
      <c r="A9404" t="s">
        <v>9661</v>
      </c>
      <c r="B9404" t="s">
        <v>54</v>
      </c>
      <c r="C9404" t="s">
        <v>33</v>
      </c>
      <c r="D9404" t="s">
        <v>109</v>
      </c>
      <c r="E9404">
        <v>41</v>
      </c>
      <c r="F9404">
        <v>4</v>
      </c>
      <c r="G9404">
        <v>164</v>
      </c>
      <c r="H9404" t="s">
        <v>29</v>
      </c>
      <c r="I9404" t="s">
        <v>18</v>
      </c>
      <c r="J9404" s="1">
        <v>44927</v>
      </c>
      <c r="K9404" t="b">
        <v>0</v>
      </c>
      <c r="L9404" t="s">
        <v>24</v>
      </c>
      <c r="M9404">
        <v>1</v>
      </c>
      <c r="N9404">
        <f>G9404/SUMIF(B:B,B9404,G:G)*100</f>
        <v>0.28693651529599079</v>
      </c>
      <c r="Q9404">
        <f>VLOOKUP(C9404, Categories_Pivot_Table!A:B, 2, FALSE)</f>
        <v>23.300574345883856</v>
      </c>
      <c r="T9404">
        <f t="shared" si="147"/>
        <v>2023</v>
      </c>
    </row>
    <row r="9405" spans="1:20" x14ac:dyDescent="0.2">
      <c r="A9405" t="s">
        <v>9662</v>
      </c>
      <c r="B9405" t="s">
        <v>84</v>
      </c>
      <c r="C9405" t="s">
        <v>15</v>
      </c>
      <c r="D9405" t="s">
        <v>16</v>
      </c>
      <c r="E9405">
        <v>18.5</v>
      </c>
      <c r="F9405">
        <v>8</v>
      </c>
      <c r="G9405">
        <v>148</v>
      </c>
      <c r="H9405" t="s">
        <v>29</v>
      </c>
      <c r="I9405" t="s">
        <v>46</v>
      </c>
      <c r="J9405" s="1">
        <v>45563</v>
      </c>
      <c r="K9405" t="b">
        <v>1</v>
      </c>
      <c r="L9405" t="s">
        <v>35</v>
      </c>
      <c r="M9405">
        <v>9</v>
      </c>
      <c r="N9405">
        <f>G9405/SUMIF(B:B,B9405,G:G)*100</f>
        <v>0.23960820820010525</v>
      </c>
      <c r="Q9405">
        <f>VLOOKUP(C9405, Categories_Pivot_Table!A:B, 2, FALSE)</f>
        <v>23.063808900523561</v>
      </c>
      <c r="T9405">
        <f t="shared" si="147"/>
        <v>2024</v>
      </c>
    </row>
    <row r="9406" spans="1:20" x14ac:dyDescent="0.2">
      <c r="A9406" t="s">
        <v>9663</v>
      </c>
      <c r="B9406" t="s">
        <v>63</v>
      </c>
      <c r="C9406" t="s">
        <v>38</v>
      </c>
      <c r="D9406" t="s">
        <v>41</v>
      </c>
      <c r="E9406">
        <v>23</v>
      </c>
      <c r="F9406">
        <v>5</v>
      </c>
      <c r="G9406">
        <v>107.5</v>
      </c>
      <c r="H9406" t="s">
        <v>56</v>
      </c>
      <c r="I9406" t="s">
        <v>46</v>
      </c>
      <c r="J9406" s="1">
        <v>45657</v>
      </c>
      <c r="K9406" t="b">
        <v>0</v>
      </c>
      <c r="L9406" t="s">
        <v>49</v>
      </c>
      <c r="M9406">
        <v>12</v>
      </c>
      <c r="N9406">
        <f>G9406/SUMIF(B:B,B9406,G:G)*100</f>
        <v>0.17760375363468148</v>
      </c>
      <c r="Q9406">
        <f>VLOOKUP(C9406, Categories_Pivot_Table!A:B, 2, FALSE)</f>
        <v>23.088790931989923</v>
      </c>
      <c r="T9406">
        <f t="shared" si="147"/>
        <v>2024</v>
      </c>
    </row>
    <row r="9407" spans="1:20" x14ac:dyDescent="0.2">
      <c r="A9407" t="s">
        <v>9664</v>
      </c>
      <c r="B9407" t="s">
        <v>87</v>
      </c>
      <c r="C9407" t="s">
        <v>22</v>
      </c>
      <c r="D9407" t="s">
        <v>527</v>
      </c>
      <c r="E9407">
        <v>23</v>
      </c>
      <c r="F9407">
        <v>10</v>
      </c>
      <c r="G9407">
        <v>230</v>
      </c>
      <c r="H9407" t="s">
        <v>17</v>
      </c>
      <c r="I9407" t="s">
        <v>46</v>
      </c>
      <c r="J9407" s="1">
        <v>45462</v>
      </c>
      <c r="K9407" t="b">
        <v>0</v>
      </c>
      <c r="L9407" t="s">
        <v>30</v>
      </c>
      <c r="M9407">
        <v>6</v>
      </c>
      <c r="N9407">
        <f>G9407/SUMIF(B:B,B9407,G:G)*100</f>
        <v>0.35364484831711179</v>
      </c>
      <c r="Q9407">
        <f>VLOOKUP(C9407, Categories_Pivot_Table!A:B, 2, FALSE)</f>
        <v>21.505681818181817</v>
      </c>
      <c r="T9407">
        <f t="shared" si="147"/>
        <v>2024</v>
      </c>
    </row>
    <row r="9408" spans="1:20" x14ac:dyDescent="0.2">
      <c r="A9408" t="s">
        <v>9665</v>
      </c>
      <c r="B9408" t="s">
        <v>128</v>
      </c>
      <c r="C9408" t="s">
        <v>22</v>
      </c>
      <c r="D9408" t="s">
        <v>147</v>
      </c>
      <c r="E9408">
        <v>32</v>
      </c>
      <c r="F9408">
        <v>7</v>
      </c>
      <c r="G9408">
        <v>224</v>
      </c>
      <c r="H9408" t="s">
        <v>56</v>
      </c>
      <c r="I9408" t="s">
        <v>18</v>
      </c>
      <c r="J9408" s="1">
        <v>45650</v>
      </c>
      <c r="K9408" t="b">
        <v>0</v>
      </c>
      <c r="L9408" t="s">
        <v>49</v>
      </c>
      <c r="M9408">
        <v>12</v>
      </c>
      <c r="N9408">
        <f>G9408/SUMIF(B:B,B9408,G:G)*100</f>
        <v>0.32723660375153391</v>
      </c>
      <c r="Q9408">
        <f>VLOOKUP(C9408, Categories_Pivot_Table!A:B, 2, FALSE)</f>
        <v>21.505681818181817</v>
      </c>
      <c r="T9408">
        <f t="shared" si="147"/>
        <v>2024</v>
      </c>
    </row>
    <row r="9409" spans="1:20" x14ac:dyDescent="0.2">
      <c r="A9409" t="s">
        <v>9666</v>
      </c>
      <c r="B9409" t="s">
        <v>51</v>
      </c>
      <c r="C9409" t="s">
        <v>48</v>
      </c>
      <c r="D9409" t="s">
        <v>195</v>
      </c>
      <c r="E9409">
        <v>20</v>
      </c>
      <c r="F9409">
        <v>3</v>
      </c>
      <c r="G9409">
        <v>60</v>
      </c>
      <c r="H9409" t="s">
        <v>56</v>
      </c>
      <c r="I9409" t="s">
        <v>46</v>
      </c>
      <c r="J9409" s="1">
        <v>45409</v>
      </c>
      <c r="K9409" t="b">
        <v>0</v>
      </c>
      <c r="L9409" t="s">
        <v>35</v>
      </c>
      <c r="M9409">
        <v>4</v>
      </c>
      <c r="N9409">
        <f>G9409/SUMIF(B:B,B9409,G:G)*100</f>
        <v>9.3013161362332772E-2</v>
      </c>
      <c r="Q9409">
        <f>VLOOKUP(C9409, Categories_Pivot_Table!A:B, 2, FALSE)</f>
        <v>23.348837209302324</v>
      </c>
      <c r="T9409">
        <f t="shared" si="147"/>
        <v>2024</v>
      </c>
    </row>
    <row r="9410" spans="1:20" x14ac:dyDescent="0.2">
      <c r="A9410" t="s">
        <v>9667</v>
      </c>
      <c r="B9410" t="s">
        <v>14</v>
      </c>
      <c r="C9410" t="s">
        <v>22</v>
      </c>
      <c r="D9410" t="s">
        <v>527</v>
      </c>
      <c r="E9410">
        <v>23</v>
      </c>
      <c r="F9410">
        <v>7</v>
      </c>
      <c r="G9410">
        <v>161</v>
      </c>
      <c r="H9410" t="s">
        <v>29</v>
      </c>
      <c r="I9410" t="s">
        <v>46</v>
      </c>
      <c r="J9410" s="1">
        <v>45602</v>
      </c>
      <c r="K9410" t="b">
        <v>0</v>
      </c>
      <c r="L9410" t="s">
        <v>30</v>
      </c>
      <c r="M9410">
        <v>11</v>
      </c>
      <c r="N9410">
        <f>G9410/SUMIF(B:B,B9410,G:G)*100</f>
        <v>0.26211466295473229</v>
      </c>
      <c r="Q9410">
        <f>VLOOKUP(C9410, Categories_Pivot_Table!A:B, 2, FALSE)</f>
        <v>21.505681818181817</v>
      </c>
      <c r="T9410">
        <f t="shared" ref="T9410:T9473" si="148">YEAR(J9410)</f>
        <v>2024</v>
      </c>
    </row>
    <row r="9411" spans="1:20" x14ac:dyDescent="0.2">
      <c r="A9411" t="s">
        <v>9668</v>
      </c>
      <c r="B9411" t="s">
        <v>21</v>
      </c>
      <c r="C9411" t="s">
        <v>38</v>
      </c>
      <c r="D9411" t="s">
        <v>241</v>
      </c>
      <c r="E9411">
        <v>17</v>
      </c>
      <c r="F9411">
        <v>5</v>
      </c>
      <c r="G9411">
        <v>85</v>
      </c>
      <c r="H9411" t="s">
        <v>17</v>
      </c>
      <c r="I9411" t="s">
        <v>18</v>
      </c>
      <c r="J9411" s="1">
        <v>44959</v>
      </c>
      <c r="K9411" t="b">
        <v>0</v>
      </c>
      <c r="L9411" t="s">
        <v>42</v>
      </c>
      <c r="M9411">
        <v>2</v>
      </c>
      <c r="N9411">
        <f>G9411/SUMIF(B:B,B9411,G:G)*100</f>
        <v>0.13769084355890335</v>
      </c>
      <c r="Q9411">
        <f>VLOOKUP(C9411, Categories_Pivot_Table!A:B, 2, FALSE)</f>
        <v>23.088790931989923</v>
      </c>
      <c r="T9411">
        <f t="shared" si="148"/>
        <v>2023</v>
      </c>
    </row>
    <row r="9412" spans="1:20" x14ac:dyDescent="0.2">
      <c r="A9412" t="s">
        <v>9669</v>
      </c>
      <c r="B9412" t="s">
        <v>32</v>
      </c>
      <c r="C9412" t="s">
        <v>38</v>
      </c>
      <c r="D9412" t="s">
        <v>473</v>
      </c>
      <c r="E9412">
        <v>23</v>
      </c>
      <c r="F9412">
        <v>10</v>
      </c>
      <c r="G9412">
        <v>230</v>
      </c>
      <c r="H9412" t="s">
        <v>17</v>
      </c>
      <c r="I9412" t="s">
        <v>46</v>
      </c>
      <c r="J9412" s="1">
        <v>44650</v>
      </c>
      <c r="K9412" t="b">
        <v>0</v>
      </c>
      <c r="L9412" t="s">
        <v>30</v>
      </c>
      <c r="M9412">
        <v>3</v>
      </c>
      <c r="N9412">
        <f>G9412/SUMIF(B:B,B9412,G:G)*100</f>
        <v>0.39227390952117003</v>
      </c>
      <c r="Q9412">
        <f>VLOOKUP(C9412, Categories_Pivot_Table!A:B, 2, FALSE)</f>
        <v>23.088790931989923</v>
      </c>
      <c r="T9412">
        <f t="shared" si="148"/>
        <v>2022</v>
      </c>
    </row>
    <row r="9413" spans="1:20" x14ac:dyDescent="0.2">
      <c r="A9413" t="s">
        <v>9670</v>
      </c>
      <c r="B9413" t="s">
        <v>76</v>
      </c>
      <c r="C9413" t="s">
        <v>48</v>
      </c>
      <c r="D9413" t="s">
        <v>41</v>
      </c>
      <c r="E9413">
        <v>23</v>
      </c>
      <c r="F9413">
        <v>3</v>
      </c>
      <c r="G9413">
        <v>73.5</v>
      </c>
      <c r="H9413" t="s">
        <v>29</v>
      </c>
      <c r="I9413" t="s">
        <v>18</v>
      </c>
      <c r="J9413" s="1">
        <v>44779</v>
      </c>
      <c r="K9413" t="b">
        <v>1</v>
      </c>
      <c r="L9413" t="s">
        <v>35</v>
      </c>
      <c r="M9413">
        <v>8</v>
      </c>
      <c r="N9413">
        <f>G9413/SUMIF(B:B,B9413,G:G)*100</f>
        <v>0.12514579058937708</v>
      </c>
      <c r="Q9413">
        <f>VLOOKUP(C9413, Categories_Pivot_Table!A:B, 2, FALSE)</f>
        <v>23.348837209302324</v>
      </c>
      <c r="T9413">
        <f t="shared" si="148"/>
        <v>2022</v>
      </c>
    </row>
    <row r="9414" spans="1:20" x14ac:dyDescent="0.2">
      <c r="A9414" t="s">
        <v>9671</v>
      </c>
      <c r="B9414" t="s">
        <v>54</v>
      </c>
      <c r="C9414" t="s">
        <v>22</v>
      </c>
      <c r="D9414" t="s">
        <v>67</v>
      </c>
      <c r="E9414">
        <v>27.5</v>
      </c>
      <c r="F9414">
        <v>5</v>
      </c>
      <c r="G9414">
        <v>137.5</v>
      </c>
      <c r="H9414" t="s">
        <v>29</v>
      </c>
      <c r="I9414" t="s">
        <v>18</v>
      </c>
      <c r="J9414" s="1">
        <v>44738</v>
      </c>
      <c r="K9414" t="b">
        <v>0</v>
      </c>
      <c r="L9414" t="s">
        <v>24</v>
      </c>
      <c r="M9414">
        <v>6</v>
      </c>
      <c r="N9414">
        <f>G9414/SUMIF(B:B,B9414,G:G)*100</f>
        <v>0.24057177349511419</v>
      </c>
      <c r="Q9414">
        <f>VLOOKUP(C9414, Categories_Pivot_Table!A:B, 2, FALSE)</f>
        <v>21.505681818181817</v>
      </c>
      <c r="T9414">
        <f t="shared" si="148"/>
        <v>2022</v>
      </c>
    </row>
    <row r="9415" spans="1:20" x14ac:dyDescent="0.2">
      <c r="A9415" t="s">
        <v>9672</v>
      </c>
      <c r="B9415" t="s">
        <v>14</v>
      </c>
      <c r="C9415" t="s">
        <v>22</v>
      </c>
      <c r="D9415" t="s">
        <v>266</v>
      </c>
      <c r="E9415">
        <v>35</v>
      </c>
      <c r="F9415">
        <v>6</v>
      </c>
      <c r="G9415">
        <v>210</v>
      </c>
      <c r="H9415" t="s">
        <v>17</v>
      </c>
      <c r="I9415" t="s">
        <v>46</v>
      </c>
      <c r="J9415" s="1">
        <v>44806</v>
      </c>
      <c r="K9415" t="b">
        <v>1</v>
      </c>
      <c r="L9415" t="s">
        <v>65</v>
      </c>
      <c r="M9415">
        <v>9</v>
      </c>
      <c r="N9415">
        <f>G9415/SUMIF(B:B,B9415,G:G)*100</f>
        <v>0.34188869081052042</v>
      </c>
      <c r="Q9415">
        <f>VLOOKUP(C9415, Categories_Pivot_Table!A:B, 2, FALSE)</f>
        <v>21.505681818181817</v>
      </c>
      <c r="T9415">
        <f t="shared" si="148"/>
        <v>2022</v>
      </c>
    </row>
    <row r="9416" spans="1:20" x14ac:dyDescent="0.2">
      <c r="A9416" t="s">
        <v>9673</v>
      </c>
      <c r="B9416" t="s">
        <v>95</v>
      </c>
      <c r="C9416" t="s">
        <v>15</v>
      </c>
      <c r="D9416" t="s">
        <v>494</v>
      </c>
      <c r="E9416">
        <v>33.5</v>
      </c>
      <c r="F9416">
        <v>8</v>
      </c>
      <c r="G9416">
        <v>268</v>
      </c>
      <c r="H9416" t="s">
        <v>17</v>
      </c>
      <c r="I9416" t="s">
        <v>46</v>
      </c>
      <c r="J9416" s="1">
        <v>44848</v>
      </c>
      <c r="K9416" t="b">
        <v>0</v>
      </c>
      <c r="L9416" t="s">
        <v>65</v>
      </c>
      <c r="M9416">
        <v>10</v>
      </c>
      <c r="N9416">
        <f>G9416/SUMIF(B:B,B9416,G:G)*100</f>
        <v>0.39791244441474943</v>
      </c>
      <c r="Q9416">
        <f>VLOOKUP(C9416, Categories_Pivot_Table!A:B, 2, FALSE)</f>
        <v>23.063808900523561</v>
      </c>
      <c r="T9416">
        <f t="shared" si="148"/>
        <v>2022</v>
      </c>
    </row>
    <row r="9417" spans="1:20" x14ac:dyDescent="0.2">
      <c r="A9417" t="s">
        <v>9674</v>
      </c>
      <c r="B9417" t="s">
        <v>37</v>
      </c>
      <c r="C9417" t="s">
        <v>27</v>
      </c>
      <c r="D9417" t="s">
        <v>91</v>
      </c>
      <c r="E9417">
        <v>33.5</v>
      </c>
      <c r="F9417">
        <v>5</v>
      </c>
      <c r="G9417">
        <v>167.5</v>
      </c>
      <c r="H9417" t="s">
        <v>56</v>
      </c>
      <c r="I9417" t="s">
        <v>46</v>
      </c>
      <c r="J9417" s="1">
        <v>44890</v>
      </c>
      <c r="K9417" t="b">
        <v>0</v>
      </c>
      <c r="L9417" t="s">
        <v>65</v>
      </c>
      <c r="M9417">
        <v>11</v>
      </c>
      <c r="N9417">
        <f>G9417/SUMIF(B:B,B9417,G:G)*100</f>
        <v>0.25009518548104132</v>
      </c>
      <c r="Q9417">
        <f>VLOOKUP(C9417, Categories_Pivot_Table!A:B, 2, FALSE)</f>
        <v>25.013711734693878</v>
      </c>
      <c r="T9417">
        <f t="shared" si="148"/>
        <v>2022</v>
      </c>
    </row>
    <row r="9418" spans="1:20" x14ac:dyDescent="0.2">
      <c r="A9418" t="s">
        <v>9675</v>
      </c>
      <c r="B9418" t="s">
        <v>32</v>
      </c>
      <c r="C9418" t="s">
        <v>22</v>
      </c>
      <c r="D9418" t="s">
        <v>286</v>
      </c>
      <c r="E9418">
        <v>20</v>
      </c>
      <c r="F9418">
        <v>7</v>
      </c>
      <c r="G9418">
        <v>140</v>
      </c>
      <c r="H9418" t="s">
        <v>17</v>
      </c>
      <c r="I9418" t="s">
        <v>46</v>
      </c>
      <c r="J9418" s="1">
        <v>45601</v>
      </c>
      <c r="K9418" t="b">
        <v>1</v>
      </c>
      <c r="L9418" t="s">
        <v>49</v>
      </c>
      <c r="M9418">
        <v>11</v>
      </c>
      <c r="N9418">
        <f>G9418/SUMIF(B:B,B9418,G:G)*100</f>
        <v>0.23877542318679912</v>
      </c>
      <c r="Q9418">
        <f>VLOOKUP(C9418, Categories_Pivot_Table!A:B, 2, FALSE)</f>
        <v>21.505681818181817</v>
      </c>
      <c r="T9418">
        <f t="shared" si="148"/>
        <v>2024</v>
      </c>
    </row>
    <row r="9419" spans="1:20" x14ac:dyDescent="0.2">
      <c r="A9419" t="s">
        <v>9676</v>
      </c>
      <c r="B9419" t="s">
        <v>113</v>
      </c>
      <c r="C9419" t="s">
        <v>74</v>
      </c>
      <c r="D9419" t="s">
        <v>248</v>
      </c>
      <c r="E9419">
        <v>15.5</v>
      </c>
      <c r="F9419">
        <v>5</v>
      </c>
      <c r="G9419">
        <v>77.5</v>
      </c>
      <c r="H9419" t="s">
        <v>29</v>
      </c>
      <c r="I9419" t="s">
        <v>46</v>
      </c>
      <c r="J9419" s="1">
        <v>45601</v>
      </c>
      <c r="K9419" t="b">
        <v>0</v>
      </c>
      <c r="L9419" t="s">
        <v>49</v>
      </c>
      <c r="M9419">
        <v>11</v>
      </c>
      <c r="N9419">
        <f>G9419/SUMIF(B:B,B9419,G:G)*100</f>
        <v>0.12760772561869166</v>
      </c>
      <c r="Q9419">
        <f>VLOOKUP(C9419, Categories_Pivot_Table!A:B, 2, FALSE)</f>
        <v>24.317096165933375</v>
      </c>
      <c r="T9419">
        <f t="shared" si="148"/>
        <v>2024</v>
      </c>
    </row>
    <row r="9420" spans="1:20" x14ac:dyDescent="0.2">
      <c r="A9420" t="s">
        <v>9677</v>
      </c>
      <c r="B9420" t="s">
        <v>87</v>
      </c>
      <c r="C9420" t="s">
        <v>38</v>
      </c>
      <c r="D9420" t="s">
        <v>362</v>
      </c>
      <c r="E9420">
        <v>41</v>
      </c>
      <c r="F9420">
        <v>10</v>
      </c>
      <c r="G9420">
        <v>410</v>
      </c>
      <c r="H9420" t="s">
        <v>56</v>
      </c>
      <c r="I9420" t="s">
        <v>18</v>
      </c>
      <c r="J9420" s="1">
        <v>45441</v>
      </c>
      <c r="K9420" t="b">
        <v>0</v>
      </c>
      <c r="L9420" t="s">
        <v>30</v>
      </c>
      <c r="M9420">
        <v>5</v>
      </c>
      <c r="N9420">
        <f>G9420/SUMIF(B:B,B9420,G:G)*100</f>
        <v>0.6304103817826775</v>
      </c>
      <c r="Q9420">
        <f>VLOOKUP(C9420, Categories_Pivot_Table!A:B, 2, FALSE)</f>
        <v>23.088790931989923</v>
      </c>
      <c r="T9420">
        <f t="shared" si="148"/>
        <v>2024</v>
      </c>
    </row>
    <row r="9421" spans="1:20" x14ac:dyDescent="0.2">
      <c r="A9421" t="s">
        <v>9678</v>
      </c>
      <c r="B9421" t="s">
        <v>14</v>
      </c>
      <c r="C9421" t="s">
        <v>22</v>
      </c>
      <c r="D9421" t="s">
        <v>205</v>
      </c>
      <c r="E9421">
        <v>15.5</v>
      </c>
      <c r="F9421">
        <v>3</v>
      </c>
      <c r="G9421">
        <v>46.5</v>
      </c>
      <c r="H9421" t="s">
        <v>17</v>
      </c>
      <c r="I9421" t="s">
        <v>46</v>
      </c>
      <c r="J9421" s="1">
        <v>44868</v>
      </c>
      <c r="K9421" t="b">
        <v>0</v>
      </c>
      <c r="L9421" t="s">
        <v>42</v>
      </c>
      <c r="M9421">
        <v>11</v>
      </c>
      <c r="N9421">
        <f>G9421/SUMIF(B:B,B9421,G:G)*100</f>
        <v>7.5703924393758087E-2</v>
      </c>
      <c r="Q9421">
        <f>VLOOKUP(C9421, Categories_Pivot_Table!A:B, 2, FALSE)</f>
        <v>21.505681818181817</v>
      </c>
      <c r="T9421">
        <f t="shared" si="148"/>
        <v>2022</v>
      </c>
    </row>
    <row r="9422" spans="1:20" x14ac:dyDescent="0.2">
      <c r="A9422" t="s">
        <v>9679</v>
      </c>
      <c r="B9422" t="s">
        <v>44</v>
      </c>
      <c r="C9422" t="s">
        <v>27</v>
      </c>
      <c r="D9422" t="s">
        <v>1132</v>
      </c>
      <c r="E9422">
        <v>9.5</v>
      </c>
      <c r="F9422">
        <v>9</v>
      </c>
      <c r="G9422">
        <v>85.5</v>
      </c>
      <c r="H9422" t="s">
        <v>56</v>
      </c>
      <c r="I9422" t="s">
        <v>46</v>
      </c>
      <c r="J9422" s="1">
        <v>45093</v>
      </c>
      <c r="K9422" t="b">
        <v>0</v>
      </c>
      <c r="L9422" t="s">
        <v>65</v>
      </c>
      <c r="M9422">
        <v>6</v>
      </c>
      <c r="N9422">
        <f>G9422/SUMIF(B:B,B9422,G:G)*100</f>
        <v>0.14086943627511553</v>
      </c>
      <c r="Q9422">
        <f>VLOOKUP(C9422, Categories_Pivot_Table!A:B, 2, FALSE)</f>
        <v>25.013711734693878</v>
      </c>
      <c r="T9422">
        <f t="shared" si="148"/>
        <v>2023</v>
      </c>
    </row>
    <row r="9423" spans="1:20" x14ac:dyDescent="0.2">
      <c r="A9423" t="s">
        <v>9680</v>
      </c>
      <c r="B9423" t="s">
        <v>26</v>
      </c>
      <c r="C9423" t="s">
        <v>33</v>
      </c>
      <c r="D9423" t="s">
        <v>843</v>
      </c>
      <c r="E9423">
        <v>26</v>
      </c>
      <c r="F9423">
        <v>4</v>
      </c>
      <c r="G9423">
        <v>104</v>
      </c>
      <c r="H9423" t="s">
        <v>17</v>
      </c>
      <c r="I9423" t="s">
        <v>18</v>
      </c>
      <c r="J9423" s="1">
        <v>44809</v>
      </c>
      <c r="K9423" t="b">
        <v>0</v>
      </c>
      <c r="L9423" t="s">
        <v>19</v>
      </c>
      <c r="M9423">
        <v>9</v>
      </c>
      <c r="N9423">
        <f>G9423/SUMIF(B:B,B9423,G:G)*100</f>
        <v>0.16761622331638368</v>
      </c>
      <c r="Q9423">
        <f>VLOOKUP(C9423, Categories_Pivot_Table!A:B, 2, FALSE)</f>
        <v>23.300574345883856</v>
      </c>
      <c r="T9423">
        <f t="shared" si="148"/>
        <v>2022</v>
      </c>
    </row>
    <row r="9424" spans="1:20" x14ac:dyDescent="0.2">
      <c r="A9424" t="s">
        <v>9681</v>
      </c>
      <c r="B9424" t="s">
        <v>84</v>
      </c>
      <c r="C9424" t="s">
        <v>22</v>
      </c>
      <c r="D9424" t="s">
        <v>540</v>
      </c>
      <c r="E9424">
        <v>36.5</v>
      </c>
      <c r="F9424">
        <v>3</v>
      </c>
      <c r="G9424">
        <v>109.5</v>
      </c>
      <c r="H9424" t="s">
        <v>17</v>
      </c>
      <c r="I9424" t="s">
        <v>18</v>
      </c>
      <c r="J9424" s="1">
        <v>45599</v>
      </c>
      <c r="K9424" t="b">
        <v>1</v>
      </c>
      <c r="L9424" t="s">
        <v>24</v>
      </c>
      <c r="M9424">
        <v>11</v>
      </c>
      <c r="N9424">
        <f>G9424/SUMIF(B:B,B9424,G:G)*100</f>
        <v>0.17727769458048326</v>
      </c>
      <c r="Q9424">
        <f>VLOOKUP(C9424, Categories_Pivot_Table!A:B, 2, FALSE)</f>
        <v>21.505681818181817</v>
      </c>
      <c r="T9424">
        <f t="shared" si="148"/>
        <v>2024</v>
      </c>
    </row>
    <row r="9425" spans="1:20" x14ac:dyDescent="0.2">
      <c r="A9425" t="s">
        <v>9682</v>
      </c>
      <c r="B9425" t="s">
        <v>95</v>
      </c>
      <c r="C9425" t="s">
        <v>38</v>
      </c>
      <c r="D9425" t="s">
        <v>473</v>
      </c>
      <c r="E9425">
        <v>23</v>
      </c>
      <c r="F9425">
        <v>9</v>
      </c>
      <c r="G9425">
        <v>207</v>
      </c>
      <c r="H9425" t="s">
        <v>29</v>
      </c>
      <c r="I9425" t="s">
        <v>18</v>
      </c>
      <c r="J9425" s="1">
        <v>45438</v>
      </c>
      <c r="K9425" t="b">
        <v>0</v>
      </c>
      <c r="L9425" t="s">
        <v>24</v>
      </c>
      <c r="M9425">
        <v>5</v>
      </c>
      <c r="N9425">
        <f>G9425/SUMIF(B:B,B9425,G:G)*100</f>
        <v>0.30734282087258635</v>
      </c>
      <c r="Q9425">
        <f>VLOOKUP(C9425, Categories_Pivot_Table!A:B, 2, FALSE)</f>
        <v>23.088790931989923</v>
      </c>
      <c r="T9425">
        <f t="shared" si="148"/>
        <v>2024</v>
      </c>
    </row>
    <row r="9426" spans="1:20" x14ac:dyDescent="0.2">
      <c r="A9426" t="s">
        <v>9683</v>
      </c>
      <c r="B9426" t="s">
        <v>47</v>
      </c>
      <c r="C9426" t="s">
        <v>74</v>
      </c>
      <c r="D9426" t="s">
        <v>343</v>
      </c>
      <c r="E9426">
        <v>33.5</v>
      </c>
      <c r="F9426">
        <v>3</v>
      </c>
      <c r="G9426">
        <v>100.5</v>
      </c>
      <c r="H9426" t="s">
        <v>56</v>
      </c>
      <c r="I9426" t="s">
        <v>18</v>
      </c>
      <c r="J9426" s="1">
        <v>44885</v>
      </c>
      <c r="K9426" t="b">
        <v>0</v>
      </c>
      <c r="L9426" t="s">
        <v>24</v>
      </c>
      <c r="M9426">
        <v>11</v>
      </c>
      <c r="N9426">
        <f>G9426/SUMIF(B:B,B9426,G:G)*100</f>
        <v>0.15969364244514006</v>
      </c>
      <c r="Q9426">
        <f>VLOOKUP(C9426, Categories_Pivot_Table!A:B, 2, FALSE)</f>
        <v>24.317096165933375</v>
      </c>
      <c r="T9426">
        <f t="shared" si="148"/>
        <v>2022</v>
      </c>
    </row>
    <row r="9427" spans="1:20" x14ac:dyDescent="0.2">
      <c r="A9427" t="s">
        <v>9684</v>
      </c>
      <c r="B9427" t="s">
        <v>26</v>
      </c>
      <c r="C9427" t="s">
        <v>27</v>
      </c>
      <c r="D9427" t="s">
        <v>55</v>
      </c>
      <c r="E9427">
        <v>36.5</v>
      </c>
      <c r="F9427">
        <v>2</v>
      </c>
      <c r="G9427">
        <v>73</v>
      </c>
      <c r="H9427" t="s">
        <v>17</v>
      </c>
      <c r="I9427" t="s">
        <v>46</v>
      </c>
      <c r="J9427" s="1">
        <v>44651</v>
      </c>
      <c r="K9427" t="b">
        <v>0</v>
      </c>
      <c r="L9427" t="s">
        <v>42</v>
      </c>
      <c r="M9427">
        <v>3</v>
      </c>
      <c r="N9427">
        <f>G9427/SUMIF(B:B,B9427,G:G)*100</f>
        <v>0.11765369521246163</v>
      </c>
      <c r="Q9427">
        <f>VLOOKUP(C9427, Categories_Pivot_Table!A:B, 2, FALSE)</f>
        <v>25.013711734693878</v>
      </c>
      <c r="T9427">
        <f t="shared" si="148"/>
        <v>2022</v>
      </c>
    </row>
    <row r="9428" spans="1:20" x14ac:dyDescent="0.2">
      <c r="A9428" t="s">
        <v>9685</v>
      </c>
      <c r="B9428" t="s">
        <v>44</v>
      </c>
      <c r="C9428" t="s">
        <v>33</v>
      </c>
      <c r="D9428" t="s">
        <v>34</v>
      </c>
      <c r="E9428">
        <v>27.5</v>
      </c>
      <c r="F9428">
        <v>5</v>
      </c>
      <c r="G9428">
        <v>137.5</v>
      </c>
      <c r="H9428" t="s">
        <v>17</v>
      </c>
      <c r="I9428" t="s">
        <v>46</v>
      </c>
      <c r="J9428" s="1">
        <v>45255</v>
      </c>
      <c r="K9428" t="b">
        <v>0</v>
      </c>
      <c r="L9428" t="s">
        <v>35</v>
      </c>
      <c r="M9428">
        <v>11</v>
      </c>
      <c r="N9428">
        <f>G9428/SUMIF(B:B,B9428,G:G)*100</f>
        <v>0.22654441506232031</v>
      </c>
      <c r="Q9428">
        <f>VLOOKUP(C9428, Categories_Pivot_Table!A:B, 2, FALSE)</f>
        <v>23.300574345883856</v>
      </c>
      <c r="T9428">
        <f t="shared" si="148"/>
        <v>2023</v>
      </c>
    </row>
    <row r="9429" spans="1:20" x14ac:dyDescent="0.2">
      <c r="A9429" t="s">
        <v>9686</v>
      </c>
      <c r="B9429" t="s">
        <v>71</v>
      </c>
      <c r="C9429" t="s">
        <v>22</v>
      </c>
      <c r="D9429" t="s">
        <v>41</v>
      </c>
      <c r="E9429">
        <v>23</v>
      </c>
      <c r="F9429">
        <v>1</v>
      </c>
      <c r="G9429">
        <v>11</v>
      </c>
      <c r="H9429" t="s">
        <v>17</v>
      </c>
      <c r="I9429" t="s">
        <v>46</v>
      </c>
      <c r="J9429" s="1">
        <v>44865</v>
      </c>
      <c r="K9429" t="b">
        <v>0</v>
      </c>
      <c r="L9429" t="s">
        <v>19</v>
      </c>
      <c r="M9429">
        <v>10</v>
      </c>
      <c r="N9429">
        <f>G9429/SUMIF(B:B,B9429,G:G)*100</f>
        <v>1.7427813205529368E-2</v>
      </c>
      <c r="Q9429">
        <f>VLOOKUP(C9429, Categories_Pivot_Table!A:B, 2, FALSE)</f>
        <v>21.505681818181817</v>
      </c>
      <c r="T9429">
        <f t="shared" si="148"/>
        <v>2022</v>
      </c>
    </row>
    <row r="9430" spans="1:20" x14ac:dyDescent="0.2">
      <c r="A9430" t="s">
        <v>9687</v>
      </c>
      <c r="B9430" t="s">
        <v>51</v>
      </c>
      <c r="C9430" t="s">
        <v>22</v>
      </c>
      <c r="D9430" t="s">
        <v>67</v>
      </c>
      <c r="E9430">
        <v>27.5</v>
      </c>
      <c r="F9430">
        <v>3</v>
      </c>
      <c r="G9430">
        <v>82.5</v>
      </c>
      <c r="H9430" t="s">
        <v>56</v>
      </c>
      <c r="I9430" t="s">
        <v>18</v>
      </c>
      <c r="J9430" s="1">
        <v>45151</v>
      </c>
      <c r="K9430" t="b">
        <v>1</v>
      </c>
      <c r="L9430" t="s">
        <v>24</v>
      </c>
      <c r="M9430">
        <v>8</v>
      </c>
      <c r="N9430">
        <f>G9430/SUMIF(B:B,B9430,G:G)*100</f>
        <v>0.12789309687320757</v>
      </c>
      <c r="Q9430">
        <f>VLOOKUP(C9430, Categories_Pivot_Table!A:B, 2, FALSE)</f>
        <v>21.505681818181817</v>
      </c>
      <c r="T9430">
        <f t="shared" si="148"/>
        <v>2023</v>
      </c>
    </row>
    <row r="9431" spans="1:20" x14ac:dyDescent="0.2">
      <c r="A9431" t="s">
        <v>9688</v>
      </c>
      <c r="B9431" t="s">
        <v>63</v>
      </c>
      <c r="C9431" t="s">
        <v>38</v>
      </c>
      <c r="D9431" t="s">
        <v>96</v>
      </c>
      <c r="E9431">
        <v>24.5</v>
      </c>
      <c r="F9431">
        <v>10</v>
      </c>
      <c r="G9431">
        <v>245</v>
      </c>
      <c r="H9431" t="s">
        <v>17</v>
      </c>
      <c r="I9431" t="s">
        <v>46</v>
      </c>
      <c r="J9431" s="1">
        <v>45412</v>
      </c>
      <c r="K9431" t="b">
        <v>0</v>
      </c>
      <c r="L9431" t="s">
        <v>49</v>
      </c>
      <c r="M9431">
        <v>4</v>
      </c>
      <c r="N9431">
        <f>G9431/SUMIF(B:B,B9431,G:G)*100</f>
        <v>0.40477134549299504</v>
      </c>
      <c r="Q9431">
        <f>VLOOKUP(C9431, Categories_Pivot_Table!A:B, 2, FALSE)</f>
        <v>23.088790931989923</v>
      </c>
      <c r="T9431">
        <f t="shared" si="148"/>
        <v>2024</v>
      </c>
    </row>
    <row r="9432" spans="1:20" x14ac:dyDescent="0.2">
      <c r="A9432" t="s">
        <v>9689</v>
      </c>
      <c r="B9432" t="s">
        <v>106</v>
      </c>
      <c r="C9432" t="s">
        <v>33</v>
      </c>
      <c r="D9432" t="s">
        <v>41</v>
      </c>
      <c r="E9432">
        <v>23</v>
      </c>
      <c r="F9432">
        <v>3</v>
      </c>
      <c r="G9432">
        <v>46.5</v>
      </c>
      <c r="H9432" t="s">
        <v>17</v>
      </c>
      <c r="I9432" t="s">
        <v>18</v>
      </c>
      <c r="J9432" s="1">
        <v>45613</v>
      </c>
      <c r="K9432" t="b">
        <v>0</v>
      </c>
      <c r="L9432" t="s">
        <v>24</v>
      </c>
      <c r="M9432">
        <v>11</v>
      </c>
      <c r="N9432">
        <f>G9432/SUMIF(B:B,B9432,G:G)*100</f>
        <v>7.578226857887875E-2</v>
      </c>
      <c r="Q9432">
        <f>VLOOKUP(C9432, Categories_Pivot_Table!A:B, 2, FALSE)</f>
        <v>23.300574345883856</v>
      </c>
      <c r="T9432">
        <f t="shared" si="148"/>
        <v>2024</v>
      </c>
    </row>
    <row r="9433" spans="1:20" x14ac:dyDescent="0.2">
      <c r="A9433" t="s">
        <v>9690</v>
      </c>
      <c r="B9433" t="s">
        <v>63</v>
      </c>
      <c r="C9433" t="s">
        <v>27</v>
      </c>
      <c r="D9433" t="s">
        <v>583</v>
      </c>
      <c r="E9433">
        <v>12.5</v>
      </c>
      <c r="F9433">
        <v>5</v>
      </c>
      <c r="G9433">
        <v>62.5</v>
      </c>
      <c r="H9433" t="s">
        <v>17</v>
      </c>
      <c r="I9433" t="s">
        <v>46</v>
      </c>
      <c r="J9433" s="1">
        <v>45660</v>
      </c>
      <c r="K9433" t="b">
        <v>0</v>
      </c>
      <c r="L9433" t="s">
        <v>65</v>
      </c>
      <c r="M9433">
        <v>1</v>
      </c>
      <c r="N9433">
        <f>G9433/SUMIF(B:B,B9433,G:G)*100</f>
        <v>0.10325799629923342</v>
      </c>
      <c r="Q9433">
        <f>VLOOKUP(C9433, Categories_Pivot_Table!A:B, 2, FALSE)</f>
        <v>25.013711734693878</v>
      </c>
      <c r="T9433">
        <f t="shared" si="148"/>
        <v>2025</v>
      </c>
    </row>
    <row r="9434" spans="1:20" x14ac:dyDescent="0.2">
      <c r="A9434" t="s">
        <v>9691</v>
      </c>
      <c r="B9434" t="s">
        <v>90</v>
      </c>
      <c r="C9434" t="s">
        <v>74</v>
      </c>
      <c r="D9434" t="s">
        <v>41</v>
      </c>
      <c r="E9434">
        <v>23</v>
      </c>
      <c r="F9434">
        <v>6</v>
      </c>
      <c r="G9434">
        <v>183</v>
      </c>
      <c r="H9434" t="s">
        <v>17</v>
      </c>
      <c r="I9434" t="s">
        <v>46</v>
      </c>
      <c r="J9434" s="1">
        <v>45115</v>
      </c>
      <c r="K9434" t="b">
        <v>0</v>
      </c>
      <c r="L9434" t="s">
        <v>35</v>
      </c>
      <c r="M9434">
        <v>7</v>
      </c>
      <c r="N9434">
        <f>G9434/SUMIF(B:B,B9434,G:G)*100</f>
        <v>0.30942477427209092</v>
      </c>
      <c r="Q9434">
        <f>VLOOKUP(C9434, Categories_Pivot_Table!A:B, 2, FALSE)</f>
        <v>24.317096165933375</v>
      </c>
      <c r="T9434">
        <f t="shared" si="148"/>
        <v>2023</v>
      </c>
    </row>
    <row r="9435" spans="1:20" x14ac:dyDescent="0.2">
      <c r="A9435" t="s">
        <v>9692</v>
      </c>
      <c r="B9435" t="s">
        <v>128</v>
      </c>
      <c r="C9435" t="s">
        <v>27</v>
      </c>
      <c r="D9435" t="s">
        <v>915</v>
      </c>
      <c r="E9435">
        <v>20</v>
      </c>
      <c r="F9435">
        <v>2</v>
      </c>
      <c r="G9435">
        <v>40</v>
      </c>
      <c r="H9435" t="s">
        <v>29</v>
      </c>
      <c r="I9435" t="s">
        <v>46</v>
      </c>
      <c r="J9435" s="1">
        <v>44641</v>
      </c>
      <c r="K9435" t="b">
        <v>1</v>
      </c>
      <c r="L9435" t="s">
        <v>19</v>
      </c>
      <c r="M9435">
        <v>3</v>
      </c>
      <c r="N9435">
        <f>G9435/SUMIF(B:B,B9435,G:G)*100</f>
        <v>5.8435107812773918E-2</v>
      </c>
      <c r="Q9435">
        <f>VLOOKUP(C9435, Categories_Pivot_Table!A:B, 2, FALSE)</f>
        <v>25.013711734693878</v>
      </c>
      <c r="T9435">
        <f t="shared" si="148"/>
        <v>2022</v>
      </c>
    </row>
    <row r="9436" spans="1:20" x14ac:dyDescent="0.2">
      <c r="A9436" t="s">
        <v>9693</v>
      </c>
      <c r="B9436" t="s">
        <v>26</v>
      </c>
      <c r="C9436" t="s">
        <v>74</v>
      </c>
      <c r="D9436" t="s">
        <v>82</v>
      </c>
      <c r="E9436">
        <v>9.5</v>
      </c>
      <c r="F9436">
        <v>6</v>
      </c>
      <c r="G9436">
        <v>57</v>
      </c>
      <c r="H9436" t="s">
        <v>29</v>
      </c>
      <c r="I9436" t="s">
        <v>18</v>
      </c>
      <c r="J9436" s="1">
        <v>44762</v>
      </c>
      <c r="K9436" t="b">
        <v>0</v>
      </c>
      <c r="L9436" t="s">
        <v>30</v>
      </c>
      <c r="M9436">
        <v>7</v>
      </c>
      <c r="N9436">
        <f>G9436/SUMIF(B:B,B9436,G:G)*100</f>
        <v>9.1866583933017984E-2</v>
      </c>
      <c r="Q9436">
        <f>VLOOKUP(C9436, Categories_Pivot_Table!A:B, 2, FALSE)</f>
        <v>24.317096165933375</v>
      </c>
      <c r="T9436">
        <f t="shared" si="148"/>
        <v>2022</v>
      </c>
    </row>
    <row r="9437" spans="1:20" x14ac:dyDescent="0.2">
      <c r="A9437" t="s">
        <v>9694</v>
      </c>
      <c r="B9437" t="s">
        <v>118</v>
      </c>
      <c r="C9437" t="s">
        <v>135</v>
      </c>
      <c r="D9437" t="s">
        <v>41</v>
      </c>
      <c r="E9437">
        <v>23</v>
      </c>
      <c r="F9437">
        <v>2</v>
      </c>
      <c r="G9437">
        <v>61</v>
      </c>
      <c r="H9437" t="s">
        <v>17</v>
      </c>
      <c r="I9437" t="s">
        <v>46</v>
      </c>
      <c r="J9437" s="1">
        <v>45397</v>
      </c>
      <c r="K9437" t="b">
        <v>0</v>
      </c>
      <c r="L9437" t="s">
        <v>19</v>
      </c>
      <c r="M9437">
        <v>4</v>
      </c>
      <c r="N9437">
        <f>G9437/SUMIF(B:B,B9437,G:G)*100</f>
        <v>0.1003338980541803</v>
      </c>
      <c r="Q9437">
        <f>VLOOKUP(C9437, Categories_Pivot_Table!A:B, 2, FALSE)</f>
        <v>23.146341463414632</v>
      </c>
      <c r="T9437">
        <f t="shared" si="148"/>
        <v>2024</v>
      </c>
    </row>
    <row r="9438" spans="1:20" x14ac:dyDescent="0.2">
      <c r="A9438" t="s">
        <v>9695</v>
      </c>
      <c r="B9438" t="s">
        <v>173</v>
      </c>
      <c r="C9438" t="s">
        <v>74</v>
      </c>
      <c r="D9438" t="s">
        <v>626</v>
      </c>
      <c r="E9438">
        <v>26</v>
      </c>
      <c r="F9438">
        <v>4</v>
      </c>
      <c r="G9438">
        <v>104</v>
      </c>
      <c r="H9438" t="s">
        <v>29</v>
      </c>
      <c r="I9438" t="s">
        <v>46</v>
      </c>
      <c r="J9438" s="1">
        <v>45579</v>
      </c>
      <c r="K9438" t="b">
        <v>1</v>
      </c>
      <c r="L9438" t="s">
        <v>19</v>
      </c>
      <c r="M9438">
        <v>10</v>
      </c>
      <c r="N9438">
        <f>G9438/SUMIF(B:B,B9438,G:G)*100</f>
        <v>0.17102169015474172</v>
      </c>
      <c r="Q9438">
        <f>VLOOKUP(C9438, Categories_Pivot_Table!A:B, 2, FALSE)</f>
        <v>24.317096165933375</v>
      </c>
      <c r="T9438">
        <f t="shared" si="148"/>
        <v>2024</v>
      </c>
    </row>
    <row r="9439" spans="1:20" x14ac:dyDescent="0.2">
      <c r="A9439" t="s">
        <v>9696</v>
      </c>
      <c r="B9439" t="s">
        <v>14</v>
      </c>
      <c r="C9439" t="s">
        <v>74</v>
      </c>
      <c r="D9439" t="s">
        <v>343</v>
      </c>
      <c r="E9439">
        <v>33.5</v>
      </c>
      <c r="F9439">
        <v>2</v>
      </c>
      <c r="G9439">
        <v>67</v>
      </c>
      <c r="H9439" t="s">
        <v>29</v>
      </c>
      <c r="I9439" t="s">
        <v>46</v>
      </c>
      <c r="J9439" s="1">
        <v>44750</v>
      </c>
      <c r="K9439" t="b">
        <v>1</v>
      </c>
      <c r="L9439" t="s">
        <v>65</v>
      </c>
      <c r="M9439">
        <v>7</v>
      </c>
      <c r="N9439">
        <f>G9439/SUMIF(B:B,B9439,G:G)*100</f>
        <v>0.10907877278240412</v>
      </c>
      <c r="Q9439">
        <f>VLOOKUP(C9439, Categories_Pivot_Table!A:B, 2, FALSE)</f>
        <v>24.317096165933375</v>
      </c>
      <c r="T9439">
        <f t="shared" si="148"/>
        <v>2022</v>
      </c>
    </row>
    <row r="9440" spans="1:20" x14ac:dyDescent="0.2">
      <c r="A9440" t="s">
        <v>9697</v>
      </c>
      <c r="B9440" t="s">
        <v>51</v>
      </c>
      <c r="C9440" t="s">
        <v>48</v>
      </c>
      <c r="D9440" t="s">
        <v>149</v>
      </c>
      <c r="E9440">
        <v>38</v>
      </c>
      <c r="F9440">
        <v>10</v>
      </c>
      <c r="G9440">
        <v>380</v>
      </c>
      <c r="H9440" t="s">
        <v>29</v>
      </c>
      <c r="I9440" t="s">
        <v>18</v>
      </c>
      <c r="J9440" s="1">
        <v>44819</v>
      </c>
      <c r="K9440" t="b">
        <v>0</v>
      </c>
      <c r="L9440" t="s">
        <v>42</v>
      </c>
      <c r="M9440">
        <v>9</v>
      </c>
      <c r="N9440">
        <f>G9440/SUMIF(B:B,B9440,G:G)*100</f>
        <v>0.58908335529477418</v>
      </c>
      <c r="Q9440">
        <f>VLOOKUP(C9440, Categories_Pivot_Table!A:B, 2, FALSE)</f>
        <v>23.348837209302324</v>
      </c>
      <c r="T9440">
        <f t="shared" si="148"/>
        <v>2022</v>
      </c>
    </row>
    <row r="9441" spans="1:20" x14ac:dyDescent="0.2">
      <c r="A9441" t="s">
        <v>9698</v>
      </c>
      <c r="B9441" t="s">
        <v>21</v>
      </c>
      <c r="C9441" t="s">
        <v>48</v>
      </c>
      <c r="D9441" t="s">
        <v>655</v>
      </c>
      <c r="E9441">
        <v>12.5</v>
      </c>
      <c r="F9441">
        <v>9</v>
      </c>
      <c r="G9441">
        <v>112.5</v>
      </c>
      <c r="H9441" t="s">
        <v>56</v>
      </c>
      <c r="I9441" t="s">
        <v>18</v>
      </c>
      <c r="J9441" s="1">
        <v>45096</v>
      </c>
      <c r="K9441" t="b">
        <v>0</v>
      </c>
      <c r="L9441" t="s">
        <v>19</v>
      </c>
      <c r="M9441">
        <v>6</v>
      </c>
      <c r="N9441">
        <f>G9441/SUMIF(B:B,B9441,G:G)*100</f>
        <v>0.18223788118090148</v>
      </c>
      <c r="Q9441">
        <f>VLOOKUP(C9441, Categories_Pivot_Table!A:B, 2, FALSE)</f>
        <v>23.348837209302324</v>
      </c>
      <c r="T9441">
        <f t="shared" si="148"/>
        <v>2023</v>
      </c>
    </row>
    <row r="9442" spans="1:20" x14ac:dyDescent="0.2">
      <c r="A9442" t="s">
        <v>9699</v>
      </c>
      <c r="B9442" t="s">
        <v>51</v>
      </c>
      <c r="C9442" t="s">
        <v>22</v>
      </c>
      <c r="D9442" t="s">
        <v>205</v>
      </c>
      <c r="E9442">
        <v>15.5</v>
      </c>
      <c r="F9442">
        <v>10</v>
      </c>
      <c r="G9442">
        <v>155</v>
      </c>
      <c r="H9442" t="s">
        <v>29</v>
      </c>
      <c r="I9442" t="s">
        <v>46</v>
      </c>
      <c r="J9442" s="1">
        <v>44968</v>
      </c>
      <c r="K9442" t="b">
        <v>0</v>
      </c>
      <c r="L9442" t="s">
        <v>35</v>
      </c>
      <c r="M9442">
        <v>2</v>
      </c>
      <c r="N9442">
        <f>G9442/SUMIF(B:B,B9442,G:G)*100</f>
        <v>0.2402840001860263</v>
      </c>
      <c r="Q9442">
        <f>VLOOKUP(C9442, Categories_Pivot_Table!A:B, 2, FALSE)</f>
        <v>21.505681818181817</v>
      </c>
      <c r="T9442">
        <f t="shared" si="148"/>
        <v>2023</v>
      </c>
    </row>
    <row r="9443" spans="1:20" x14ac:dyDescent="0.2">
      <c r="A9443" t="s">
        <v>9700</v>
      </c>
      <c r="B9443" t="s">
        <v>87</v>
      </c>
      <c r="C9443" t="s">
        <v>15</v>
      </c>
      <c r="D9443" t="s">
        <v>138</v>
      </c>
      <c r="E9443">
        <v>20</v>
      </c>
      <c r="F9443">
        <v>8</v>
      </c>
      <c r="G9443">
        <v>160</v>
      </c>
      <c r="H9443" t="s">
        <v>17</v>
      </c>
      <c r="I9443" t="s">
        <v>46</v>
      </c>
      <c r="J9443" s="1">
        <v>44957</v>
      </c>
      <c r="K9443" t="b">
        <v>0</v>
      </c>
      <c r="L9443" t="s">
        <v>49</v>
      </c>
      <c r="M9443">
        <v>1</v>
      </c>
      <c r="N9443">
        <f>G9443/SUMIF(B:B,B9443,G:G)*100</f>
        <v>0.24601380752494734</v>
      </c>
      <c r="Q9443">
        <f>VLOOKUP(C9443, Categories_Pivot_Table!A:B, 2, FALSE)</f>
        <v>23.063808900523561</v>
      </c>
      <c r="T9443">
        <f t="shared" si="148"/>
        <v>2023</v>
      </c>
    </row>
    <row r="9444" spans="1:20" x14ac:dyDescent="0.2">
      <c r="A9444" t="s">
        <v>9701</v>
      </c>
      <c r="B9444" t="s">
        <v>44</v>
      </c>
      <c r="C9444" t="s">
        <v>74</v>
      </c>
      <c r="D9444" t="s">
        <v>343</v>
      </c>
      <c r="E9444">
        <v>33.5</v>
      </c>
      <c r="F9444">
        <v>7</v>
      </c>
      <c r="G9444">
        <v>234.5</v>
      </c>
      <c r="H9444" t="s">
        <v>29</v>
      </c>
      <c r="I9444" t="s">
        <v>18</v>
      </c>
      <c r="J9444" s="1">
        <v>45508</v>
      </c>
      <c r="K9444" t="b">
        <v>1</v>
      </c>
      <c r="L9444" t="s">
        <v>24</v>
      </c>
      <c r="M9444">
        <v>8</v>
      </c>
      <c r="N9444">
        <f>G9444/SUMIF(B:B,B9444,G:G)*100</f>
        <v>0.38636120241537536</v>
      </c>
      <c r="Q9444">
        <f>VLOOKUP(C9444, Categories_Pivot_Table!A:B, 2, FALSE)</f>
        <v>24.317096165933375</v>
      </c>
      <c r="T9444">
        <f t="shared" si="148"/>
        <v>2024</v>
      </c>
    </row>
    <row r="9445" spans="1:20" x14ac:dyDescent="0.2">
      <c r="A9445" t="s">
        <v>9702</v>
      </c>
      <c r="B9445" t="s">
        <v>14</v>
      </c>
      <c r="C9445" t="s">
        <v>15</v>
      </c>
      <c r="D9445" t="s">
        <v>448</v>
      </c>
      <c r="E9445">
        <v>26</v>
      </c>
      <c r="F9445">
        <v>9</v>
      </c>
      <c r="G9445">
        <v>234</v>
      </c>
      <c r="H9445" t="s">
        <v>29</v>
      </c>
      <c r="I9445" t="s">
        <v>18</v>
      </c>
      <c r="J9445" s="1">
        <v>45201</v>
      </c>
      <c r="K9445" t="b">
        <v>0</v>
      </c>
      <c r="L9445" t="s">
        <v>19</v>
      </c>
      <c r="M9445">
        <v>10</v>
      </c>
      <c r="N9445">
        <f>G9445/SUMIF(B:B,B9445,G:G)*100</f>
        <v>0.38096168404600844</v>
      </c>
      <c r="Q9445">
        <f>VLOOKUP(C9445, Categories_Pivot_Table!A:B, 2, FALSE)</f>
        <v>23.063808900523561</v>
      </c>
      <c r="T9445">
        <f t="shared" si="148"/>
        <v>2023</v>
      </c>
    </row>
    <row r="9446" spans="1:20" x14ac:dyDescent="0.2">
      <c r="A9446" t="s">
        <v>9703</v>
      </c>
      <c r="B9446" t="s">
        <v>32</v>
      </c>
      <c r="C9446" t="s">
        <v>15</v>
      </c>
      <c r="D9446" t="s">
        <v>169</v>
      </c>
      <c r="E9446">
        <v>24.5</v>
      </c>
      <c r="F9446">
        <v>1</v>
      </c>
      <c r="G9446">
        <v>24.5</v>
      </c>
      <c r="H9446" t="s">
        <v>56</v>
      </c>
      <c r="I9446" t="s">
        <v>46</v>
      </c>
      <c r="J9446" s="1">
        <v>44750</v>
      </c>
      <c r="K9446" t="b">
        <v>0</v>
      </c>
      <c r="L9446" t="s">
        <v>65</v>
      </c>
      <c r="M9446">
        <v>7</v>
      </c>
      <c r="N9446">
        <f>G9446/SUMIF(B:B,B9446,G:G)*100</f>
        <v>4.1785699057689848E-2</v>
      </c>
      <c r="Q9446">
        <f>VLOOKUP(C9446, Categories_Pivot_Table!A:B, 2, FALSE)</f>
        <v>23.063808900523561</v>
      </c>
      <c r="T9446">
        <f t="shared" si="148"/>
        <v>2022</v>
      </c>
    </row>
    <row r="9447" spans="1:20" x14ac:dyDescent="0.2">
      <c r="A9447" t="s">
        <v>9704</v>
      </c>
      <c r="B9447" t="s">
        <v>113</v>
      </c>
      <c r="C9447" t="s">
        <v>22</v>
      </c>
      <c r="D9447" t="s">
        <v>205</v>
      </c>
      <c r="E9447">
        <v>15.5</v>
      </c>
      <c r="F9447">
        <v>9</v>
      </c>
      <c r="G9447">
        <v>139.5</v>
      </c>
      <c r="H9447" t="s">
        <v>29</v>
      </c>
      <c r="I9447" t="s">
        <v>46</v>
      </c>
      <c r="J9447" s="1">
        <v>45248</v>
      </c>
      <c r="K9447" t="b">
        <v>0</v>
      </c>
      <c r="L9447" t="s">
        <v>35</v>
      </c>
      <c r="M9447">
        <v>11</v>
      </c>
      <c r="N9447">
        <f>G9447/SUMIF(B:B,B9447,G:G)*100</f>
        <v>0.22969390611364496</v>
      </c>
      <c r="Q9447">
        <f>VLOOKUP(C9447, Categories_Pivot_Table!A:B, 2, FALSE)</f>
        <v>21.505681818181817</v>
      </c>
      <c r="T9447">
        <f t="shared" si="148"/>
        <v>2023</v>
      </c>
    </row>
    <row r="9448" spans="1:20" x14ac:dyDescent="0.2">
      <c r="A9448" t="s">
        <v>9705</v>
      </c>
      <c r="B9448" t="s">
        <v>71</v>
      </c>
      <c r="C9448" t="s">
        <v>33</v>
      </c>
      <c r="D9448" t="s">
        <v>458</v>
      </c>
      <c r="E9448">
        <v>5</v>
      </c>
      <c r="F9448">
        <v>4</v>
      </c>
      <c r="G9448">
        <v>20</v>
      </c>
      <c r="H9448" t="s">
        <v>56</v>
      </c>
      <c r="I9448" t="s">
        <v>46</v>
      </c>
      <c r="J9448" s="1">
        <v>45359</v>
      </c>
      <c r="K9448" t="b">
        <v>0</v>
      </c>
      <c r="L9448" t="s">
        <v>65</v>
      </c>
      <c r="M9448">
        <v>3</v>
      </c>
      <c r="N9448">
        <f>G9448/SUMIF(B:B,B9448,G:G)*100</f>
        <v>3.1686933100962489E-2</v>
      </c>
      <c r="Q9448">
        <f>VLOOKUP(C9448, Categories_Pivot_Table!A:B, 2, FALSE)</f>
        <v>23.300574345883856</v>
      </c>
      <c r="T9448">
        <f t="shared" si="148"/>
        <v>2024</v>
      </c>
    </row>
    <row r="9449" spans="1:20" x14ac:dyDescent="0.2">
      <c r="A9449" t="s">
        <v>9706</v>
      </c>
      <c r="B9449" t="s">
        <v>84</v>
      </c>
      <c r="C9449" t="s">
        <v>74</v>
      </c>
      <c r="D9449" t="s">
        <v>219</v>
      </c>
      <c r="E9449">
        <v>12.5</v>
      </c>
      <c r="F9449">
        <v>3</v>
      </c>
      <c r="G9449">
        <v>37.5</v>
      </c>
      <c r="H9449" t="s">
        <v>56</v>
      </c>
      <c r="I9449" t="s">
        <v>18</v>
      </c>
      <c r="J9449" s="1">
        <v>45599</v>
      </c>
      <c r="K9449" t="b">
        <v>0</v>
      </c>
      <c r="L9449" t="s">
        <v>24</v>
      </c>
      <c r="M9449">
        <v>11</v>
      </c>
      <c r="N9449">
        <f>G9449/SUMIF(B:B,B9449,G:G)*100</f>
        <v>6.0711539239891532E-2</v>
      </c>
      <c r="Q9449">
        <f>VLOOKUP(C9449, Categories_Pivot_Table!A:B, 2, FALSE)</f>
        <v>24.317096165933375</v>
      </c>
      <c r="T9449">
        <f t="shared" si="148"/>
        <v>2024</v>
      </c>
    </row>
    <row r="9450" spans="1:20" x14ac:dyDescent="0.2">
      <c r="A9450" t="s">
        <v>9707</v>
      </c>
      <c r="B9450" t="s">
        <v>90</v>
      </c>
      <c r="C9450" t="s">
        <v>15</v>
      </c>
      <c r="D9450" t="s">
        <v>226</v>
      </c>
      <c r="E9450">
        <v>27.5</v>
      </c>
      <c r="F9450">
        <v>9</v>
      </c>
      <c r="G9450">
        <v>247.5</v>
      </c>
      <c r="H9450" t="s">
        <v>17</v>
      </c>
      <c r="I9450" t="s">
        <v>46</v>
      </c>
      <c r="J9450" s="1">
        <v>45373</v>
      </c>
      <c r="K9450" t="b">
        <v>1</v>
      </c>
      <c r="L9450" t="s">
        <v>65</v>
      </c>
      <c r="M9450">
        <v>3</v>
      </c>
      <c r="N9450">
        <f>G9450/SUMIF(B:B,B9450,G:G)*100</f>
        <v>0.41848432585979511</v>
      </c>
      <c r="Q9450">
        <f>VLOOKUP(C9450, Categories_Pivot_Table!A:B, 2, FALSE)</f>
        <v>23.063808900523561</v>
      </c>
      <c r="T9450">
        <f t="shared" si="148"/>
        <v>2024</v>
      </c>
    </row>
    <row r="9451" spans="1:20" x14ac:dyDescent="0.2">
      <c r="A9451" t="s">
        <v>9708</v>
      </c>
      <c r="B9451" t="s">
        <v>87</v>
      </c>
      <c r="C9451" t="s">
        <v>33</v>
      </c>
      <c r="D9451" t="s">
        <v>259</v>
      </c>
      <c r="E9451">
        <v>33.5</v>
      </c>
      <c r="F9451">
        <v>10</v>
      </c>
      <c r="G9451">
        <v>335</v>
      </c>
      <c r="H9451" t="s">
        <v>29</v>
      </c>
      <c r="I9451" t="s">
        <v>46</v>
      </c>
      <c r="J9451" s="1">
        <v>45575</v>
      </c>
      <c r="K9451" t="b">
        <v>0</v>
      </c>
      <c r="L9451" t="s">
        <v>42</v>
      </c>
      <c r="M9451">
        <v>10</v>
      </c>
      <c r="N9451">
        <f>G9451/SUMIF(B:B,B9451,G:G)*100</f>
        <v>0.51509140950535848</v>
      </c>
      <c r="Q9451">
        <f>VLOOKUP(C9451, Categories_Pivot_Table!A:B, 2, FALSE)</f>
        <v>23.300574345883856</v>
      </c>
      <c r="T9451">
        <f t="shared" si="148"/>
        <v>2024</v>
      </c>
    </row>
    <row r="9452" spans="1:20" x14ac:dyDescent="0.2">
      <c r="A9452" t="s">
        <v>9709</v>
      </c>
      <c r="B9452" t="s">
        <v>32</v>
      </c>
      <c r="C9452" t="s">
        <v>48</v>
      </c>
      <c r="D9452" t="s">
        <v>446</v>
      </c>
      <c r="E9452">
        <v>26</v>
      </c>
      <c r="F9452">
        <v>10</v>
      </c>
      <c r="G9452">
        <v>260</v>
      </c>
      <c r="H9452" t="s">
        <v>17</v>
      </c>
      <c r="I9452" t="s">
        <v>46</v>
      </c>
      <c r="J9452" s="1">
        <v>45155</v>
      </c>
      <c r="K9452" t="b">
        <v>0</v>
      </c>
      <c r="L9452" t="s">
        <v>42</v>
      </c>
      <c r="M9452">
        <v>8</v>
      </c>
      <c r="N9452">
        <f>G9452/SUMIF(B:B,B9452,G:G)*100</f>
        <v>0.443440071632627</v>
      </c>
      <c r="Q9452">
        <f>VLOOKUP(C9452, Categories_Pivot_Table!A:B, 2, FALSE)</f>
        <v>23.348837209302324</v>
      </c>
      <c r="T9452">
        <f t="shared" si="148"/>
        <v>2023</v>
      </c>
    </row>
    <row r="9453" spans="1:20" x14ac:dyDescent="0.2">
      <c r="A9453" t="s">
        <v>9710</v>
      </c>
      <c r="B9453" t="s">
        <v>128</v>
      </c>
      <c r="C9453" t="s">
        <v>27</v>
      </c>
      <c r="D9453" t="s">
        <v>58</v>
      </c>
      <c r="E9453">
        <v>8</v>
      </c>
      <c r="F9453">
        <v>6</v>
      </c>
      <c r="G9453">
        <v>48</v>
      </c>
      <c r="H9453" t="s">
        <v>56</v>
      </c>
      <c r="I9453" t="s">
        <v>46</v>
      </c>
      <c r="J9453" s="1">
        <v>44572</v>
      </c>
      <c r="K9453" t="b">
        <v>1</v>
      </c>
      <c r="L9453" t="s">
        <v>49</v>
      </c>
      <c r="M9453">
        <v>1</v>
      </c>
      <c r="N9453">
        <f>G9453/SUMIF(B:B,B9453,G:G)*100</f>
        <v>7.0122129375328704E-2</v>
      </c>
      <c r="Q9453">
        <f>VLOOKUP(C9453, Categories_Pivot_Table!A:B, 2, FALSE)</f>
        <v>25.013711734693878</v>
      </c>
      <c r="T9453">
        <f t="shared" si="148"/>
        <v>2022</v>
      </c>
    </row>
    <row r="9454" spans="1:20" x14ac:dyDescent="0.2">
      <c r="A9454" t="s">
        <v>9711</v>
      </c>
      <c r="B9454" t="s">
        <v>84</v>
      </c>
      <c r="C9454" t="s">
        <v>22</v>
      </c>
      <c r="D9454" t="s">
        <v>272</v>
      </c>
      <c r="E9454">
        <v>5</v>
      </c>
      <c r="F9454">
        <v>9</v>
      </c>
      <c r="G9454">
        <v>45</v>
      </c>
      <c r="H9454" t="s">
        <v>29</v>
      </c>
      <c r="I9454" t="s">
        <v>18</v>
      </c>
      <c r="J9454" s="1">
        <v>44614</v>
      </c>
      <c r="K9454" t="b">
        <v>0</v>
      </c>
      <c r="L9454" t="s">
        <v>49</v>
      </c>
      <c r="M9454">
        <v>2</v>
      </c>
      <c r="N9454">
        <f>G9454/SUMIF(B:B,B9454,G:G)*100</f>
        <v>7.2853847087869836E-2</v>
      </c>
      <c r="Q9454">
        <f>VLOOKUP(C9454, Categories_Pivot_Table!A:B, 2, FALSE)</f>
        <v>21.505681818181817</v>
      </c>
      <c r="T9454">
        <f t="shared" si="148"/>
        <v>2022</v>
      </c>
    </row>
    <row r="9455" spans="1:20" x14ac:dyDescent="0.2">
      <c r="A9455" t="s">
        <v>9712</v>
      </c>
      <c r="B9455" t="s">
        <v>106</v>
      </c>
      <c r="C9455" t="s">
        <v>135</v>
      </c>
      <c r="D9455" t="s">
        <v>605</v>
      </c>
      <c r="E9455">
        <v>21.5</v>
      </c>
      <c r="F9455">
        <v>7</v>
      </c>
      <c r="G9455">
        <v>150.5</v>
      </c>
      <c r="H9455" t="s">
        <v>17</v>
      </c>
      <c r="I9455" t="s">
        <v>18</v>
      </c>
      <c r="J9455" s="1">
        <v>44918</v>
      </c>
      <c r="K9455" t="b">
        <v>0</v>
      </c>
      <c r="L9455" t="s">
        <v>65</v>
      </c>
      <c r="M9455">
        <v>12</v>
      </c>
      <c r="N9455">
        <f>G9455/SUMIF(B:B,B9455,G:G)*100</f>
        <v>0.24527379400260757</v>
      </c>
      <c r="Q9455">
        <f>VLOOKUP(C9455, Categories_Pivot_Table!A:B, 2, FALSE)</f>
        <v>23.146341463414632</v>
      </c>
      <c r="T9455">
        <f t="shared" si="148"/>
        <v>2022</v>
      </c>
    </row>
    <row r="9456" spans="1:20" x14ac:dyDescent="0.2">
      <c r="A9456" t="s">
        <v>9713</v>
      </c>
      <c r="B9456" t="s">
        <v>32</v>
      </c>
      <c r="C9456" t="s">
        <v>15</v>
      </c>
      <c r="D9456" t="s">
        <v>41</v>
      </c>
      <c r="E9456">
        <v>23</v>
      </c>
      <c r="F9456">
        <v>4</v>
      </c>
      <c r="G9456">
        <v>56</v>
      </c>
      <c r="H9456" t="s">
        <v>29</v>
      </c>
      <c r="I9456" t="s">
        <v>46</v>
      </c>
      <c r="J9456" s="1">
        <v>45081</v>
      </c>
      <c r="K9456" t="b">
        <v>1</v>
      </c>
      <c r="L9456" t="s">
        <v>24</v>
      </c>
      <c r="M9456">
        <v>6</v>
      </c>
      <c r="N9456">
        <f>G9456/SUMIF(B:B,B9456,G:G)*100</f>
        <v>9.5510169274719656E-2</v>
      </c>
      <c r="Q9456">
        <f>VLOOKUP(C9456, Categories_Pivot_Table!A:B, 2, FALSE)</f>
        <v>23.063808900523561</v>
      </c>
      <c r="T9456">
        <f t="shared" si="148"/>
        <v>2023</v>
      </c>
    </row>
    <row r="9457" spans="1:20" x14ac:dyDescent="0.2">
      <c r="A9457" t="s">
        <v>9714</v>
      </c>
      <c r="B9457" t="s">
        <v>37</v>
      </c>
      <c r="C9457" t="s">
        <v>48</v>
      </c>
      <c r="D9457" t="s">
        <v>302</v>
      </c>
      <c r="E9457">
        <v>15.5</v>
      </c>
      <c r="F9457">
        <v>4</v>
      </c>
      <c r="G9457">
        <v>62</v>
      </c>
      <c r="H9457" t="s">
        <v>17</v>
      </c>
      <c r="I9457" t="s">
        <v>46</v>
      </c>
      <c r="J9457" s="1">
        <v>45209</v>
      </c>
      <c r="K9457" t="b">
        <v>0</v>
      </c>
      <c r="L9457" t="s">
        <v>49</v>
      </c>
      <c r="M9457">
        <v>10</v>
      </c>
      <c r="N9457">
        <f>G9457/SUMIF(B:B,B9457,G:G)*100</f>
        <v>9.2572546267609315E-2</v>
      </c>
      <c r="Q9457">
        <f>VLOOKUP(C9457, Categories_Pivot_Table!A:B, 2, FALSE)</f>
        <v>23.348837209302324</v>
      </c>
      <c r="T9457">
        <f t="shared" si="148"/>
        <v>2023</v>
      </c>
    </row>
    <row r="9458" spans="1:20" x14ac:dyDescent="0.2">
      <c r="A9458" t="s">
        <v>9715</v>
      </c>
      <c r="B9458" t="s">
        <v>73</v>
      </c>
      <c r="C9458" t="s">
        <v>22</v>
      </c>
      <c r="D9458" t="s">
        <v>205</v>
      </c>
      <c r="E9458">
        <v>15.5</v>
      </c>
      <c r="F9458">
        <v>2</v>
      </c>
      <c r="G9458">
        <v>31</v>
      </c>
      <c r="H9458" t="s">
        <v>29</v>
      </c>
      <c r="I9458" t="s">
        <v>18</v>
      </c>
      <c r="J9458" s="1">
        <v>45527</v>
      </c>
      <c r="K9458" t="b">
        <v>0</v>
      </c>
      <c r="L9458" t="s">
        <v>65</v>
      </c>
      <c r="M9458">
        <v>8</v>
      </c>
      <c r="N9458">
        <f>G9458/SUMIF(B:B,B9458,G:G)*100</f>
        <v>5.3554924029748902E-2</v>
      </c>
      <c r="Q9458">
        <f>VLOOKUP(C9458, Categories_Pivot_Table!A:B, 2, FALSE)</f>
        <v>21.505681818181817</v>
      </c>
      <c r="T9458">
        <f t="shared" si="148"/>
        <v>2024</v>
      </c>
    </row>
    <row r="9459" spans="1:20" x14ac:dyDescent="0.2">
      <c r="A9459" t="s">
        <v>9716</v>
      </c>
      <c r="B9459" t="s">
        <v>71</v>
      </c>
      <c r="C9459" t="s">
        <v>27</v>
      </c>
      <c r="D9459" t="s">
        <v>583</v>
      </c>
      <c r="E9459">
        <v>12.5</v>
      </c>
      <c r="F9459">
        <v>4</v>
      </c>
      <c r="G9459">
        <v>50</v>
      </c>
      <c r="H9459" t="s">
        <v>29</v>
      </c>
      <c r="I9459" t="s">
        <v>18</v>
      </c>
      <c r="J9459" s="1">
        <v>44861</v>
      </c>
      <c r="K9459" t="b">
        <v>0</v>
      </c>
      <c r="L9459" t="s">
        <v>42</v>
      </c>
      <c r="M9459">
        <v>10</v>
      </c>
      <c r="N9459">
        <f>G9459/SUMIF(B:B,B9459,G:G)*100</f>
        <v>7.9217332752406236E-2</v>
      </c>
      <c r="Q9459">
        <f>VLOOKUP(C9459, Categories_Pivot_Table!A:B, 2, FALSE)</f>
        <v>25.013711734693878</v>
      </c>
      <c r="T9459">
        <f t="shared" si="148"/>
        <v>2022</v>
      </c>
    </row>
    <row r="9460" spans="1:20" x14ac:dyDescent="0.2">
      <c r="A9460" t="s">
        <v>9717</v>
      </c>
      <c r="B9460" t="s">
        <v>106</v>
      </c>
      <c r="C9460" t="s">
        <v>15</v>
      </c>
      <c r="D9460" t="s">
        <v>226</v>
      </c>
      <c r="E9460">
        <v>27.5</v>
      </c>
      <c r="F9460">
        <v>10</v>
      </c>
      <c r="G9460">
        <v>275</v>
      </c>
      <c r="H9460" t="s">
        <v>17</v>
      </c>
      <c r="I9460" t="s">
        <v>18</v>
      </c>
      <c r="J9460" s="1">
        <v>44733</v>
      </c>
      <c r="K9460" t="b">
        <v>0</v>
      </c>
      <c r="L9460" t="s">
        <v>49</v>
      </c>
      <c r="M9460">
        <v>6</v>
      </c>
      <c r="N9460">
        <f>G9460/SUMIF(B:B,B9460,G:G)*100</f>
        <v>0.44817470664928288</v>
      </c>
      <c r="Q9460">
        <f>VLOOKUP(C9460, Categories_Pivot_Table!A:B, 2, FALSE)</f>
        <v>23.063808900523561</v>
      </c>
      <c r="T9460">
        <f t="shared" si="148"/>
        <v>2022</v>
      </c>
    </row>
    <row r="9461" spans="1:20" x14ac:dyDescent="0.2">
      <c r="A9461" t="s">
        <v>9718</v>
      </c>
      <c r="B9461" t="s">
        <v>54</v>
      </c>
      <c r="C9461" t="s">
        <v>135</v>
      </c>
      <c r="D9461" t="s">
        <v>163</v>
      </c>
      <c r="E9461">
        <v>36.5</v>
      </c>
      <c r="F9461">
        <v>2</v>
      </c>
      <c r="G9461">
        <v>73</v>
      </c>
      <c r="H9461" t="s">
        <v>56</v>
      </c>
      <c r="I9461" t="s">
        <v>18</v>
      </c>
      <c r="J9461" s="1">
        <v>45168</v>
      </c>
      <c r="K9461" t="b">
        <v>1</v>
      </c>
      <c r="L9461" t="s">
        <v>30</v>
      </c>
      <c r="M9461">
        <v>8</v>
      </c>
      <c r="N9461">
        <f>G9461/SUMIF(B:B,B9461,G:G)*100</f>
        <v>0.12772174156467883</v>
      </c>
      <c r="Q9461">
        <f>VLOOKUP(C9461, Categories_Pivot_Table!A:B, 2, FALSE)</f>
        <v>23.146341463414632</v>
      </c>
      <c r="T9461">
        <f t="shared" si="148"/>
        <v>2023</v>
      </c>
    </row>
    <row r="9462" spans="1:20" x14ac:dyDescent="0.2">
      <c r="A9462" t="s">
        <v>9719</v>
      </c>
      <c r="B9462" t="s">
        <v>106</v>
      </c>
      <c r="C9462" t="s">
        <v>15</v>
      </c>
      <c r="D9462" t="s">
        <v>183</v>
      </c>
      <c r="E9462">
        <v>14</v>
      </c>
      <c r="F9462">
        <v>8</v>
      </c>
      <c r="G9462">
        <v>112</v>
      </c>
      <c r="H9462" t="s">
        <v>17</v>
      </c>
      <c r="I9462" t="s">
        <v>46</v>
      </c>
      <c r="J9462" s="1">
        <v>44610</v>
      </c>
      <c r="K9462" t="b">
        <v>0</v>
      </c>
      <c r="L9462" t="s">
        <v>65</v>
      </c>
      <c r="M9462">
        <v>2</v>
      </c>
      <c r="N9462">
        <f>G9462/SUMIF(B:B,B9462,G:G)*100</f>
        <v>0.18252933507170796</v>
      </c>
      <c r="Q9462">
        <f>VLOOKUP(C9462, Categories_Pivot_Table!A:B, 2, FALSE)</f>
        <v>23.063808900523561</v>
      </c>
      <c r="T9462">
        <f t="shared" si="148"/>
        <v>2022</v>
      </c>
    </row>
    <row r="9463" spans="1:20" x14ac:dyDescent="0.2">
      <c r="A9463" t="s">
        <v>9720</v>
      </c>
      <c r="B9463" t="s">
        <v>37</v>
      </c>
      <c r="C9463" t="s">
        <v>33</v>
      </c>
      <c r="D9463" t="s">
        <v>398</v>
      </c>
      <c r="E9463">
        <v>21.5</v>
      </c>
      <c r="F9463">
        <v>10</v>
      </c>
      <c r="G9463">
        <v>215</v>
      </c>
      <c r="H9463" t="s">
        <v>29</v>
      </c>
      <c r="I9463" t="s">
        <v>46</v>
      </c>
      <c r="J9463" s="1">
        <v>45298</v>
      </c>
      <c r="K9463" t="b">
        <v>1</v>
      </c>
      <c r="L9463" t="s">
        <v>24</v>
      </c>
      <c r="M9463">
        <v>1</v>
      </c>
      <c r="N9463">
        <f>G9463/SUMIF(B:B,B9463,G:G)*100</f>
        <v>0.32101770076670971</v>
      </c>
      <c r="Q9463">
        <f>VLOOKUP(C9463, Categories_Pivot_Table!A:B, 2, FALSE)</f>
        <v>23.300574345883856</v>
      </c>
      <c r="T9463">
        <f t="shared" si="148"/>
        <v>2024</v>
      </c>
    </row>
    <row r="9464" spans="1:20" x14ac:dyDescent="0.2">
      <c r="A9464" t="s">
        <v>9721</v>
      </c>
      <c r="B9464" t="s">
        <v>14</v>
      </c>
      <c r="C9464" t="s">
        <v>48</v>
      </c>
      <c r="D9464" t="s">
        <v>543</v>
      </c>
      <c r="E9464">
        <v>9.5</v>
      </c>
      <c r="F9464">
        <v>7</v>
      </c>
      <c r="G9464">
        <v>66.5</v>
      </c>
      <c r="H9464" t="s">
        <v>29</v>
      </c>
      <c r="I9464" t="s">
        <v>46</v>
      </c>
      <c r="J9464" s="1">
        <v>45397</v>
      </c>
      <c r="K9464" t="b">
        <v>0</v>
      </c>
      <c r="L9464" t="s">
        <v>19</v>
      </c>
      <c r="M9464">
        <v>4</v>
      </c>
      <c r="N9464">
        <f>G9464/SUMIF(B:B,B9464,G:G)*100</f>
        <v>0.10826475208999813</v>
      </c>
      <c r="Q9464">
        <f>VLOOKUP(C9464, Categories_Pivot_Table!A:B, 2, FALSE)</f>
        <v>23.348837209302324</v>
      </c>
      <c r="T9464">
        <f t="shared" si="148"/>
        <v>2024</v>
      </c>
    </row>
    <row r="9465" spans="1:20" x14ac:dyDescent="0.2">
      <c r="A9465" t="s">
        <v>9722</v>
      </c>
      <c r="B9465" t="s">
        <v>71</v>
      </c>
      <c r="C9465" t="s">
        <v>135</v>
      </c>
      <c r="D9465" t="s">
        <v>276</v>
      </c>
      <c r="E9465">
        <v>6.5</v>
      </c>
      <c r="F9465">
        <v>4</v>
      </c>
      <c r="G9465">
        <v>26</v>
      </c>
      <c r="H9465" t="s">
        <v>17</v>
      </c>
      <c r="I9465" t="s">
        <v>18</v>
      </c>
      <c r="J9465" s="1">
        <v>45051</v>
      </c>
      <c r="K9465" t="b">
        <v>1</v>
      </c>
      <c r="L9465" t="s">
        <v>65</v>
      </c>
      <c r="M9465">
        <v>5</v>
      </c>
      <c r="N9465">
        <f>G9465/SUMIF(B:B,B9465,G:G)*100</f>
        <v>4.1193013031251238E-2</v>
      </c>
      <c r="Q9465">
        <f>VLOOKUP(C9465, Categories_Pivot_Table!A:B, 2, FALSE)</f>
        <v>23.146341463414632</v>
      </c>
      <c r="T9465">
        <f t="shared" si="148"/>
        <v>2023</v>
      </c>
    </row>
    <row r="9466" spans="1:20" x14ac:dyDescent="0.2">
      <c r="A9466" t="s">
        <v>9723</v>
      </c>
      <c r="B9466" t="s">
        <v>32</v>
      </c>
      <c r="C9466" t="s">
        <v>135</v>
      </c>
      <c r="D9466" t="s">
        <v>229</v>
      </c>
      <c r="E9466">
        <v>41</v>
      </c>
      <c r="F9466">
        <v>2</v>
      </c>
      <c r="G9466">
        <v>82</v>
      </c>
      <c r="H9466" t="s">
        <v>17</v>
      </c>
      <c r="I9466" t="s">
        <v>46</v>
      </c>
      <c r="J9466" s="1">
        <v>45039</v>
      </c>
      <c r="K9466" t="b">
        <v>0</v>
      </c>
      <c r="L9466" t="s">
        <v>24</v>
      </c>
      <c r="M9466">
        <v>4</v>
      </c>
      <c r="N9466">
        <f>G9466/SUMIF(B:B,B9466,G:G)*100</f>
        <v>0.13985417643798234</v>
      </c>
      <c r="Q9466">
        <f>VLOOKUP(C9466, Categories_Pivot_Table!A:B, 2, FALSE)</f>
        <v>23.146341463414632</v>
      </c>
      <c r="T9466">
        <f t="shared" si="148"/>
        <v>2023</v>
      </c>
    </row>
    <row r="9467" spans="1:20" x14ac:dyDescent="0.2">
      <c r="A9467" t="s">
        <v>9724</v>
      </c>
      <c r="B9467" t="s">
        <v>106</v>
      </c>
      <c r="C9467" t="s">
        <v>15</v>
      </c>
      <c r="D9467" t="s">
        <v>177</v>
      </c>
      <c r="E9467">
        <v>5</v>
      </c>
      <c r="F9467">
        <v>6</v>
      </c>
      <c r="G9467">
        <v>30</v>
      </c>
      <c r="H9467" t="s">
        <v>17</v>
      </c>
      <c r="I9467" t="s">
        <v>46</v>
      </c>
      <c r="J9467" s="1">
        <v>45408</v>
      </c>
      <c r="K9467" t="b">
        <v>0</v>
      </c>
      <c r="L9467" t="s">
        <v>65</v>
      </c>
      <c r="M9467">
        <v>4</v>
      </c>
      <c r="N9467">
        <f>G9467/SUMIF(B:B,B9467,G:G)*100</f>
        <v>4.8891786179921778E-2</v>
      </c>
      <c r="Q9467">
        <f>VLOOKUP(C9467, Categories_Pivot_Table!A:B, 2, FALSE)</f>
        <v>23.063808900523561</v>
      </c>
      <c r="T9467">
        <f t="shared" si="148"/>
        <v>2024</v>
      </c>
    </row>
    <row r="9468" spans="1:20" x14ac:dyDescent="0.2">
      <c r="A9468" t="s">
        <v>9725</v>
      </c>
      <c r="B9468" t="s">
        <v>71</v>
      </c>
      <c r="C9468" t="s">
        <v>135</v>
      </c>
      <c r="D9468" t="s">
        <v>290</v>
      </c>
      <c r="E9468">
        <v>23</v>
      </c>
      <c r="F9468">
        <v>10</v>
      </c>
      <c r="G9468">
        <v>230</v>
      </c>
      <c r="H9468" t="s">
        <v>29</v>
      </c>
      <c r="I9468" t="s">
        <v>46</v>
      </c>
      <c r="J9468" s="1">
        <v>45103</v>
      </c>
      <c r="K9468" t="b">
        <v>1</v>
      </c>
      <c r="L9468" t="s">
        <v>19</v>
      </c>
      <c r="M9468">
        <v>6</v>
      </c>
      <c r="N9468">
        <f>G9468/SUMIF(B:B,B9468,G:G)*100</f>
        <v>0.36439973066106862</v>
      </c>
      <c r="Q9468">
        <f>VLOOKUP(C9468, Categories_Pivot_Table!A:B, 2, FALSE)</f>
        <v>23.146341463414632</v>
      </c>
      <c r="T9468">
        <f t="shared" si="148"/>
        <v>2023</v>
      </c>
    </row>
    <row r="9469" spans="1:20" x14ac:dyDescent="0.2">
      <c r="A9469" t="s">
        <v>9726</v>
      </c>
      <c r="B9469" t="s">
        <v>128</v>
      </c>
      <c r="C9469" t="s">
        <v>48</v>
      </c>
      <c r="D9469" t="s">
        <v>41</v>
      </c>
      <c r="E9469">
        <v>23</v>
      </c>
      <c r="F9469">
        <v>2</v>
      </c>
      <c r="G9469">
        <v>28</v>
      </c>
      <c r="H9469" t="s">
        <v>56</v>
      </c>
      <c r="I9469" t="s">
        <v>46</v>
      </c>
      <c r="J9469" s="1">
        <v>45343</v>
      </c>
      <c r="K9469" t="b">
        <v>0</v>
      </c>
      <c r="L9469" t="s">
        <v>30</v>
      </c>
      <c r="M9469">
        <v>2</v>
      </c>
      <c r="N9469">
        <f>G9469/SUMIF(B:B,B9469,G:G)*100</f>
        <v>4.0904575468941738E-2</v>
      </c>
      <c r="Q9469">
        <f>VLOOKUP(C9469, Categories_Pivot_Table!A:B, 2, FALSE)</f>
        <v>23.348837209302324</v>
      </c>
      <c r="T9469">
        <f t="shared" si="148"/>
        <v>2024</v>
      </c>
    </row>
    <row r="9470" spans="1:20" x14ac:dyDescent="0.2">
      <c r="A9470" t="s">
        <v>9727</v>
      </c>
      <c r="B9470" t="s">
        <v>104</v>
      </c>
      <c r="C9470" t="s">
        <v>33</v>
      </c>
      <c r="D9470" t="s">
        <v>1055</v>
      </c>
      <c r="E9470">
        <v>17</v>
      </c>
      <c r="F9470">
        <v>7</v>
      </c>
      <c r="G9470">
        <v>119</v>
      </c>
      <c r="H9470" t="s">
        <v>29</v>
      </c>
      <c r="I9470" t="s">
        <v>46</v>
      </c>
      <c r="J9470" s="1">
        <v>45077</v>
      </c>
      <c r="K9470" t="b">
        <v>0</v>
      </c>
      <c r="L9470" t="s">
        <v>30</v>
      </c>
      <c r="M9470">
        <v>5</v>
      </c>
      <c r="N9470">
        <f>G9470/SUMIF(B:B,B9470,G:G)*100</f>
        <v>0.19339216355451547</v>
      </c>
      <c r="Q9470">
        <f>VLOOKUP(C9470, Categories_Pivot_Table!A:B, 2, FALSE)</f>
        <v>23.300574345883856</v>
      </c>
      <c r="T9470">
        <f t="shared" si="148"/>
        <v>2023</v>
      </c>
    </row>
    <row r="9471" spans="1:20" x14ac:dyDescent="0.2">
      <c r="A9471" t="s">
        <v>9728</v>
      </c>
      <c r="B9471" t="s">
        <v>63</v>
      </c>
      <c r="C9471" t="s">
        <v>74</v>
      </c>
      <c r="D9471" t="s">
        <v>897</v>
      </c>
      <c r="E9471">
        <v>17</v>
      </c>
      <c r="F9471">
        <v>9</v>
      </c>
      <c r="G9471">
        <v>153</v>
      </c>
      <c r="H9471" t="s">
        <v>56</v>
      </c>
      <c r="I9471" t="s">
        <v>46</v>
      </c>
      <c r="J9471" s="1">
        <v>45588</v>
      </c>
      <c r="K9471" t="b">
        <v>0</v>
      </c>
      <c r="L9471" t="s">
        <v>30</v>
      </c>
      <c r="M9471">
        <v>10</v>
      </c>
      <c r="N9471">
        <f>G9471/SUMIF(B:B,B9471,G:G)*100</f>
        <v>0.25277557494052338</v>
      </c>
      <c r="Q9471">
        <f>VLOOKUP(C9471, Categories_Pivot_Table!A:B, 2, FALSE)</f>
        <v>24.317096165933375</v>
      </c>
      <c r="T9471">
        <f t="shared" si="148"/>
        <v>2024</v>
      </c>
    </row>
    <row r="9472" spans="1:20" x14ac:dyDescent="0.2">
      <c r="A9472" t="s">
        <v>9729</v>
      </c>
      <c r="B9472" t="s">
        <v>14</v>
      </c>
      <c r="C9472" t="s">
        <v>135</v>
      </c>
      <c r="D9472" t="s">
        <v>188</v>
      </c>
      <c r="E9472">
        <v>33.5</v>
      </c>
      <c r="F9472">
        <v>3</v>
      </c>
      <c r="G9472">
        <v>100.5</v>
      </c>
      <c r="H9472" t="s">
        <v>56</v>
      </c>
      <c r="I9472" t="s">
        <v>18</v>
      </c>
      <c r="J9472" s="1">
        <v>45339</v>
      </c>
      <c r="K9472" t="b">
        <v>1</v>
      </c>
      <c r="L9472" t="s">
        <v>35</v>
      </c>
      <c r="M9472">
        <v>2</v>
      </c>
      <c r="N9472">
        <f>G9472/SUMIF(B:B,B9472,G:G)*100</f>
        <v>0.1636181591736062</v>
      </c>
      <c r="Q9472">
        <f>VLOOKUP(C9472, Categories_Pivot_Table!A:B, 2, FALSE)</f>
        <v>23.146341463414632</v>
      </c>
      <c r="T9472">
        <f t="shared" si="148"/>
        <v>2024</v>
      </c>
    </row>
    <row r="9473" spans="1:20" x14ac:dyDescent="0.2">
      <c r="A9473" t="s">
        <v>9730</v>
      </c>
      <c r="B9473" t="s">
        <v>90</v>
      </c>
      <c r="C9473" t="s">
        <v>33</v>
      </c>
      <c r="D9473" t="s">
        <v>556</v>
      </c>
      <c r="E9473">
        <v>29</v>
      </c>
      <c r="F9473">
        <v>3</v>
      </c>
      <c r="G9473">
        <v>87</v>
      </c>
      <c r="H9473" t="s">
        <v>56</v>
      </c>
      <c r="I9473" t="s">
        <v>18</v>
      </c>
      <c r="J9473" s="1">
        <v>44687</v>
      </c>
      <c r="K9473" t="b">
        <v>1</v>
      </c>
      <c r="L9473" t="s">
        <v>65</v>
      </c>
      <c r="M9473">
        <v>5</v>
      </c>
      <c r="N9473">
        <f>G9473/SUMIF(B:B,B9473,G:G)*100</f>
        <v>0.14710358121132189</v>
      </c>
      <c r="Q9473">
        <f>VLOOKUP(C9473, Categories_Pivot_Table!A:B, 2, FALSE)</f>
        <v>23.300574345883856</v>
      </c>
      <c r="T9473">
        <f t="shared" si="148"/>
        <v>2022</v>
      </c>
    </row>
    <row r="9474" spans="1:20" x14ac:dyDescent="0.2">
      <c r="A9474" t="s">
        <v>9731</v>
      </c>
      <c r="B9474" t="s">
        <v>118</v>
      </c>
      <c r="C9474" t="s">
        <v>33</v>
      </c>
      <c r="D9474" t="s">
        <v>469</v>
      </c>
      <c r="E9474">
        <v>8</v>
      </c>
      <c r="F9474">
        <v>10</v>
      </c>
      <c r="G9474">
        <v>80</v>
      </c>
      <c r="H9474" t="s">
        <v>17</v>
      </c>
      <c r="I9474" t="s">
        <v>18</v>
      </c>
      <c r="J9474" s="1">
        <v>44673</v>
      </c>
      <c r="K9474" t="b">
        <v>0</v>
      </c>
      <c r="L9474" t="s">
        <v>65</v>
      </c>
      <c r="M9474">
        <v>4</v>
      </c>
      <c r="N9474">
        <f>G9474/SUMIF(B:B,B9474,G:G)*100</f>
        <v>0.13158544007105613</v>
      </c>
      <c r="Q9474">
        <f>VLOOKUP(C9474, Categories_Pivot_Table!A:B, 2, FALSE)</f>
        <v>23.300574345883856</v>
      </c>
      <c r="T9474">
        <f t="shared" ref="T9474:T9537" si="149">YEAR(J9474)</f>
        <v>2022</v>
      </c>
    </row>
    <row r="9475" spans="1:20" x14ac:dyDescent="0.2">
      <c r="A9475" t="s">
        <v>9732</v>
      </c>
      <c r="B9475" t="s">
        <v>71</v>
      </c>
      <c r="C9475" t="s">
        <v>15</v>
      </c>
      <c r="D9475" t="s">
        <v>177</v>
      </c>
      <c r="E9475">
        <v>5</v>
      </c>
      <c r="F9475">
        <v>8</v>
      </c>
      <c r="G9475">
        <v>40</v>
      </c>
      <c r="H9475" t="s">
        <v>56</v>
      </c>
      <c r="I9475" t="s">
        <v>46</v>
      </c>
      <c r="J9475" s="1">
        <v>45553</v>
      </c>
      <c r="K9475" t="b">
        <v>1</v>
      </c>
      <c r="L9475" t="s">
        <v>30</v>
      </c>
      <c r="M9475">
        <v>9</v>
      </c>
      <c r="N9475">
        <f>G9475/SUMIF(B:B,B9475,G:G)*100</f>
        <v>6.3373866201924978E-2</v>
      </c>
      <c r="Q9475">
        <f>VLOOKUP(C9475, Categories_Pivot_Table!A:B, 2, FALSE)</f>
        <v>23.063808900523561</v>
      </c>
      <c r="T9475">
        <f t="shared" si="149"/>
        <v>2024</v>
      </c>
    </row>
    <row r="9476" spans="1:20" x14ac:dyDescent="0.2">
      <c r="A9476" t="s">
        <v>9733</v>
      </c>
      <c r="B9476" t="s">
        <v>71</v>
      </c>
      <c r="C9476" t="s">
        <v>15</v>
      </c>
      <c r="D9476" t="s">
        <v>570</v>
      </c>
      <c r="E9476">
        <v>6.5</v>
      </c>
      <c r="F9476">
        <v>5</v>
      </c>
      <c r="G9476">
        <v>32.5</v>
      </c>
      <c r="H9476" t="s">
        <v>17</v>
      </c>
      <c r="I9476" t="s">
        <v>46</v>
      </c>
      <c r="J9476" s="1">
        <v>44645</v>
      </c>
      <c r="K9476" t="b">
        <v>0</v>
      </c>
      <c r="L9476" t="s">
        <v>65</v>
      </c>
      <c r="M9476">
        <v>3</v>
      </c>
      <c r="N9476">
        <f>G9476/SUMIF(B:B,B9476,G:G)*100</f>
        <v>5.1491266289064044E-2</v>
      </c>
      <c r="Q9476">
        <f>VLOOKUP(C9476, Categories_Pivot_Table!A:B, 2, FALSE)</f>
        <v>23.063808900523561</v>
      </c>
      <c r="T9476">
        <f t="shared" si="149"/>
        <v>2022</v>
      </c>
    </row>
    <row r="9477" spans="1:20" x14ac:dyDescent="0.2">
      <c r="A9477" t="s">
        <v>9734</v>
      </c>
      <c r="B9477" t="s">
        <v>121</v>
      </c>
      <c r="C9477" t="s">
        <v>15</v>
      </c>
      <c r="D9477" t="s">
        <v>98</v>
      </c>
      <c r="E9477">
        <v>36.5</v>
      </c>
      <c r="F9477">
        <v>7</v>
      </c>
      <c r="G9477">
        <v>255.5</v>
      </c>
      <c r="H9477" t="s">
        <v>56</v>
      </c>
      <c r="I9477" t="s">
        <v>18</v>
      </c>
      <c r="J9477" s="1">
        <v>45088</v>
      </c>
      <c r="K9477" t="b">
        <v>0</v>
      </c>
      <c r="L9477" t="s">
        <v>24</v>
      </c>
      <c r="M9477">
        <v>6</v>
      </c>
      <c r="N9477">
        <f>G9477/SUMIF(B:B,B9477,G:G)*100</f>
        <v>0.38965693413959024</v>
      </c>
      <c r="Q9477">
        <f>VLOOKUP(C9477, Categories_Pivot_Table!A:B, 2, FALSE)</f>
        <v>23.063808900523561</v>
      </c>
      <c r="T9477">
        <f t="shared" si="149"/>
        <v>2023</v>
      </c>
    </row>
    <row r="9478" spans="1:20" x14ac:dyDescent="0.2">
      <c r="A9478" t="s">
        <v>9735</v>
      </c>
      <c r="B9478" t="s">
        <v>71</v>
      </c>
      <c r="C9478" t="s">
        <v>33</v>
      </c>
      <c r="D9478" t="s">
        <v>116</v>
      </c>
      <c r="E9478">
        <v>20</v>
      </c>
      <c r="F9478">
        <v>7</v>
      </c>
      <c r="G9478">
        <v>140</v>
      </c>
      <c r="H9478" t="s">
        <v>56</v>
      </c>
      <c r="I9478" t="s">
        <v>18</v>
      </c>
      <c r="J9478" s="1">
        <v>45470</v>
      </c>
      <c r="K9478" t="b">
        <v>0</v>
      </c>
      <c r="L9478" t="s">
        <v>42</v>
      </c>
      <c r="M9478">
        <v>6</v>
      </c>
      <c r="N9478">
        <f>G9478/SUMIF(B:B,B9478,G:G)*100</f>
        <v>0.22180853170673745</v>
      </c>
      <c r="Q9478">
        <f>VLOOKUP(C9478, Categories_Pivot_Table!A:B, 2, FALSE)</f>
        <v>23.300574345883856</v>
      </c>
      <c r="T9478">
        <f t="shared" si="149"/>
        <v>2024</v>
      </c>
    </row>
    <row r="9479" spans="1:20" x14ac:dyDescent="0.2">
      <c r="A9479" t="s">
        <v>9736</v>
      </c>
      <c r="B9479" t="s">
        <v>44</v>
      </c>
      <c r="C9479" t="s">
        <v>38</v>
      </c>
      <c r="D9479" t="s">
        <v>41</v>
      </c>
      <c r="E9479">
        <v>23</v>
      </c>
      <c r="F9479">
        <v>10</v>
      </c>
      <c r="G9479">
        <v>290</v>
      </c>
      <c r="H9479" t="s">
        <v>17</v>
      </c>
      <c r="I9479" t="s">
        <v>18</v>
      </c>
      <c r="J9479" s="1">
        <v>45606</v>
      </c>
      <c r="K9479" t="b">
        <v>0</v>
      </c>
      <c r="L9479" t="s">
        <v>24</v>
      </c>
      <c r="M9479">
        <v>11</v>
      </c>
      <c r="N9479">
        <f>G9479/SUMIF(B:B,B9479,G:G)*100</f>
        <v>0.47780276631325735</v>
      </c>
      <c r="Q9479">
        <f>VLOOKUP(C9479, Categories_Pivot_Table!A:B, 2, FALSE)</f>
        <v>23.088790931989923</v>
      </c>
      <c r="T9479">
        <f t="shared" si="149"/>
        <v>2024</v>
      </c>
    </row>
    <row r="9480" spans="1:20" x14ac:dyDescent="0.2">
      <c r="A9480" t="s">
        <v>9737</v>
      </c>
      <c r="B9480" t="s">
        <v>44</v>
      </c>
      <c r="C9480" t="s">
        <v>135</v>
      </c>
      <c r="D9480" t="s">
        <v>233</v>
      </c>
      <c r="E9480">
        <v>18.5</v>
      </c>
      <c r="F9480">
        <v>4</v>
      </c>
      <c r="G9480">
        <v>74</v>
      </c>
      <c r="H9480" t="s">
        <v>56</v>
      </c>
      <c r="I9480" t="s">
        <v>18</v>
      </c>
      <c r="J9480" s="1">
        <v>44819</v>
      </c>
      <c r="K9480" t="b">
        <v>1</v>
      </c>
      <c r="L9480" t="s">
        <v>42</v>
      </c>
      <c r="M9480">
        <v>9</v>
      </c>
      <c r="N9480">
        <f>G9480/SUMIF(B:B,B9480,G:G)*100</f>
        <v>0.12192208519717602</v>
      </c>
      <c r="Q9480">
        <f>VLOOKUP(C9480, Categories_Pivot_Table!A:B, 2, FALSE)</f>
        <v>23.146341463414632</v>
      </c>
      <c r="T9480">
        <f t="shared" si="149"/>
        <v>2022</v>
      </c>
    </row>
    <row r="9481" spans="1:20" x14ac:dyDescent="0.2">
      <c r="A9481" t="s">
        <v>9738</v>
      </c>
      <c r="B9481" t="s">
        <v>173</v>
      </c>
      <c r="C9481" t="s">
        <v>15</v>
      </c>
      <c r="D9481" t="s">
        <v>226</v>
      </c>
      <c r="E9481">
        <v>27.5</v>
      </c>
      <c r="F9481">
        <v>10</v>
      </c>
      <c r="G9481">
        <v>275</v>
      </c>
      <c r="H9481" t="s">
        <v>17</v>
      </c>
      <c r="I9481" t="s">
        <v>18</v>
      </c>
      <c r="J9481" s="1">
        <v>44683</v>
      </c>
      <c r="K9481" t="b">
        <v>1</v>
      </c>
      <c r="L9481" t="s">
        <v>19</v>
      </c>
      <c r="M9481">
        <v>5</v>
      </c>
      <c r="N9481">
        <f>G9481/SUMIF(B:B,B9481,G:G)*100</f>
        <v>0.45222081531301905</v>
      </c>
      <c r="Q9481">
        <f>VLOOKUP(C9481, Categories_Pivot_Table!A:B, 2, FALSE)</f>
        <v>23.063808900523561</v>
      </c>
      <c r="T9481">
        <f t="shared" si="149"/>
        <v>2022</v>
      </c>
    </row>
    <row r="9482" spans="1:20" x14ac:dyDescent="0.2">
      <c r="A9482" t="s">
        <v>9739</v>
      </c>
      <c r="B9482" t="s">
        <v>104</v>
      </c>
      <c r="C9482" t="s">
        <v>135</v>
      </c>
      <c r="D9482" t="s">
        <v>605</v>
      </c>
      <c r="E9482">
        <v>21.5</v>
      </c>
      <c r="F9482">
        <v>2</v>
      </c>
      <c r="G9482">
        <v>43</v>
      </c>
      <c r="H9482" t="s">
        <v>56</v>
      </c>
      <c r="I9482" t="s">
        <v>18</v>
      </c>
      <c r="J9482" s="1">
        <v>45626</v>
      </c>
      <c r="K9482" t="b">
        <v>0</v>
      </c>
      <c r="L9482" t="s">
        <v>35</v>
      </c>
      <c r="M9482">
        <v>11</v>
      </c>
      <c r="N9482">
        <f>G9482/SUMIF(B:B,B9482,G:G)*100</f>
        <v>6.9881201956673647E-2</v>
      </c>
      <c r="Q9482">
        <f>VLOOKUP(C9482, Categories_Pivot_Table!A:B, 2, FALSE)</f>
        <v>23.146341463414632</v>
      </c>
      <c r="T9482">
        <f t="shared" si="149"/>
        <v>2024</v>
      </c>
    </row>
    <row r="9483" spans="1:20" x14ac:dyDescent="0.2">
      <c r="A9483" t="s">
        <v>9740</v>
      </c>
      <c r="B9483" t="s">
        <v>113</v>
      </c>
      <c r="C9483" t="s">
        <v>15</v>
      </c>
      <c r="D9483" t="s">
        <v>138</v>
      </c>
      <c r="E9483">
        <v>20</v>
      </c>
      <c r="F9483">
        <v>8</v>
      </c>
      <c r="G9483">
        <v>160</v>
      </c>
      <c r="H9483" t="s">
        <v>29</v>
      </c>
      <c r="I9483" t="s">
        <v>46</v>
      </c>
      <c r="J9483" s="1">
        <v>45536</v>
      </c>
      <c r="K9483" t="b">
        <v>0</v>
      </c>
      <c r="L9483" t="s">
        <v>24</v>
      </c>
      <c r="M9483">
        <v>9</v>
      </c>
      <c r="N9483">
        <f>G9483/SUMIF(B:B,B9483,G:G)*100</f>
        <v>0.26344820772891181</v>
      </c>
      <c r="Q9483">
        <f>VLOOKUP(C9483, Categories_Pivot_Table!A:B, 2, FALSE)</f>
        <v>23.063808900523561</v>
      </c>
      <c r="T9483">
        <f t="shared" si="149"/>
        <v>2024</v>
      </c>
    </row>
    <row r="9484" spans="1:20" x14ac:dyDescent="0.2">
      <c r="A9484" t="s">
        <v>9741</v>
      </c>
      <c r="B9484" t="s">
        <v>106</v>
      </c>
      <c r="C9484" t="s">
        <v>27</v>
      </c>
      <c r="D9484" t="s">
        <v>126</v>
      </c>
      <c r="E9484">
        <v>39.5</v>
      </c>
      <c r="F9484">
        <v>8</v>
      </c>
      <c r="G9484">
        <v>316</v>
      </c>
      <c r="H9484" t="s">
        <v>56</v>
      </c>
      <c r="I9484" t="s">
        <v>18</v>
      </c>
      <c r="J9484" s="1">
        <v>45165</v>
      </c>
      <c r="K9484" t="b">
        <v>0</v>
      </c>
      <c r="L9484" t="s">
        <v>24</v>
      </c>
      <c r="M9484">
        <v>8</v>
      </c>
      <c r="N9484">
        <f>G9484/SUMIF(B:B,B9484,G:G)*100</f>
        <v>0.51499348109517595</v>
      </c>
      <c r="Q9484">
        <f>VLOOKUP(C9484, Categories_Pivot_Table!A:B, 2, FALSE)</f>
        <v>25.013711734693878</v>
      </c>
      <c r="T9484">
        <f t="shared" si="149"/>
        <v>2023</v>
      </c>
    </row>
    <row r="9485" spans="1:20" x14ac:dyDescent="0.2">
      <c r="A9485" t="s">
        <v>9742</v>
      </c>
      <c r="B9485" t="s">
        <v>71</v>
      </c>
      <c r="C9485" t="s">
        <v>48</v>
      </c>
      <c r="D9485" t="s">
        <v>655</v>
      </c>
      <c r="E9485">
        <v>12.5</v>
      </c>
      <c r="F9485">
        <v>3</v>
      </c>
      <c r="G9485">
        <v>37.5</v>
      </c>
      <c r="H9485" t="s">
        <v>56</v>
      </c>
      <c r="I9485" t="s">
        <v>46</v>
      </c>
      <c r="J9485" s="1">
        <v>45600</v>
      </c>
      <c r="K9485" t="b">
        <v>1</v>
      </c>
      <c r="L9485" t="s">
        <v>19</v>
      </c>
      <c r="M9485">
        <v>11</v>
      </c>
      <c r="N9485">
        <f>G9485/SUMIF(B:B,B9485,G:G)*100</f>
        <v>5.9412999564304673E-2</v>
      </c>
      <c r="Q9485">
        <f>VLOOKUP(C9485, Categories_Pivot_Table!A:B, 2, FALSE)</f>
        <v>23.348837209302324</v>
      </c>
      <c r="T9485">
        <f t="shared" si="149"/>
        <v>2024</v>
      </c>
    </row>
    <row r="9486" spans="1:20" x14ac:dyDescent="0.2">
      <c r="A9486" t="s">
        <v>9743</v>
      </c>
      <c r="B9486" t="s">
        <v>32</v>
      </c>
      <c r="C9486" t="s">
        <v>38</v>
      </c>
      <c r="D9486" t="s">
        <v>100</v>
      </c>
      <c r="E9486">
        <v>20</v>
      </c>
      <c r="F9486">
        <v>4</v>
      </c>
      <c r="G9486">
        <v>80</v>
      </c>
      <c r="H9486" t="s">
        <v>17</v>
      </c>
      <c r="I9486" t="s">
        <v>46</v>
      </c>
      <c r="J9486" s="1">
        <v>44977</v>
      </c>
      <c r="K9486" t="b">
        <v>1</v>
      </c>
      <c r="L9486" t="s">
        <v>19</v>
      </c>
      <c r="M9486">
        <v>2</v>
      </c>
      <c r="N9486">
        <f>G9486/SUMIF(B:B,B9486,G:G)*100</f>
        <v>0.13644309896388523</v>
      </c>
      <c r="Q9486">
        <f>VLOOKUP(C9486, Categories_Pivot_Table!A:B, 2, FALSE)</f>
        <v>23.088790931989923</v>
      </c>
      <c r="T9486">
        <f t="shared" si="149"/>
        <v>2023</v>
      </c>
    </row>
    <row r="9487" spans="1:20" x14ac:dyDescent="0.2">
      <c r="A9487" t="s">
        <v>9744</v>
      </c>
      <c r="B9487" t="s">
        <v>44</v>
      </c>
      <c r="C9487" t="s">
        <v>135</v>
      </c>
      <c r="D9487" t="s">
        <v>605</v>
      </c>
      <c r="E9487">
        <v>21.5</v>
      </c>
      <c r="F9487">
        <v>6</v>
      </c>
      <c r="G9487">
        <v>129</v>
      </c>
      <c r="H9487" t="s">
        <v>17</v>
      </c>
      <c r="I9487" t="s">
        <v>46</v>
      </c>
      <c r="J9487" s="1">
        <v>45422</v>
      </c>
      <c r="K9487" t="b">
        <v>0</v>
      </c>
      <c r="L9487" t="s">
        <v>65</v>
      </c>
      <c r="M9487">
        <v>5</v>
      </c>
      <c r="N9487">
        <f>G9487/SUMIF(B:B,B9487,G:G)*100</f>
        <v>0.21253985122210414</v>
      </c>
      <c r="Q9487">
        <f>VLOOKUP(C9487, Categories_Pivot_Table!A:B, 2, FALSE)</f>
        <v>23.146341463414632</v>
      </c>
      <c r="T9487">
        <f t="shared" si="149"/>
        <v>2024</v>
      </c>
    </row>
    <row r="9488" spans="1:20" x14ac:dyDescent="0.2">
      <c r="A9488" t="s">
        <v>9745</v>
      </c>
      <c r="B9488" t="s">
        <v>32</v>
      </c>
      <c r="C9488" t="s">
        <v>135</v>
      </c>
      <c r="D9488" t="s">
        <v>422</v>
      </c>
      <c r="E9488">
        <v>17</v>
      </c>
      <c r="F9488">
        <v>9</v>
      </c>
      <c r="G9488">
        <v>153</v>
      </c>
      <c r="H9488" t="s">
        <v>17</v>
      </c>
      <c r="I9488" t="s">
        <v>46</v>
      </c>
      <c r="J9488" s="1">
        <v>45647</v>
      </c>
      <c r="K9488" t="b">
        <v>1</v>
      </c>
      <c r="L9488" t="s">
        <v>35</v>
      </c>
      <c r="M9488">
        <v>12</v>
      </c>
      <c r="N9488">
        <f>G9488/SUMIF(B:B,B9488,G:G)*100</f>
        <v>0.26094742676843047</v>
      </c>
      <c r="Q9488">
        <f>VLOOKUP(C9488, Categories_Pivot_Table!A:B, 2, FALSE)</f>
        <v>23.146341463414632</v>
      </c>
      <c r="T9488">
        <f t="shared" si="149"/>
        <v>2024</v>
      </c>
    </row>
    <row r="9489" spans="1:20" x14ac:dyDescent="0.2">
      <c r="A9489" t="s">
        <v>9746</v>
      </c>
      <c r="B9489" t="s">
        <v>71</v>
      </c>
      <c r="C9489" t="s">
        <v>15</v>
      </c>
      <c r="D9489" t="s">
        <v>1438</v>
      </c>
      <c r="E9489">
        <v>30.5</v>
      </c>
      <c r="F9489">
        <v>5</v>
      </c>
      <c r="G9489">
        <v>152.5</v>
      </c>
      <c r="H9489" t="s">
        <v>56</v>
      </c>
      <c r="I9489" t="s">
        <v>18</v>
      </c>
      <c r="J9489" s="1">
        <v>45636</v>
      </c>
      <c r="K9489" t="b">
        <v>0</v>
      </c>
      <c r="L9489" t="s">
        <v>49</v>
      </c>
      <c r="M9489">
        <v>12</v>
      </c>
      <c r="N9489">
        <f>G9489/SUMIF(B:B,B9489,G:G)*100</f>
        <v>0.24161286489483899</v>
      </c>
      <c r="Q9489">
        <f>VLOOKUP(C9489, Categories_Pivot_Table!A:B, 2, FALSE)</f>
        <v>23.063808900523561</v>
      </c>
      <c r="T9489">
        <f t="shared" si="149"/>
        <v>2024</v>
      </c>
    </row>
    <row r="9490" spans="1:20" x14ac:dyDescent="0.2">
      <c r="A9490" t="s">
        <v>9747</v>
      </c>
      <c r="B9490" t="s">
        <v>121</v>
      </c>
      <c r="C9490" t="s">
        <v>27</v>
      </c>
      <c r="D9490" t="s">
        <v>140</v>
      </c>
      <c r="E9490">
        <v>27.5</v>
      </c>
      <c r="F9490">
        <v>3</v>
      </c>
      <c r="G9490">
        <v>82.5</v>
      </c>
      <c r="H9490" t="s">
        <v>29</v>
      </c>
      <c r="I9490" t="s">
        <v>46</v>
      </c>
      <c r="J9490" s="1">
        <v>45541</v>
      </c>
      <c r="K9490" t="b">
        <v>1</v>
      </c>
      <c r="L9490" t="s">
        <v>65</v>
      </c>
      <c r="M9490">
        <v>9</v>
      </c>
      <c r="N9490">
        <f>G9490/SUMIF(B:B,B9490,G:G)*100</f>
        <v>0.12581877521141366</v>
      </c>
      <c r="Q9490">
        <f>VLOOKUP(C9490, Categories_Pivot_Table!A:B, 2, FALSE)</f>
        <v>25.013711734693878</v>
      </c>
      <c r="T9490">
        <f t="shared" si="149"/>
        <v>2024</v>
      </c>
    </row>
    <row r="9491" spans="1:20" x14ac:dyDescent="0.2">
      <c r="A9491" t="s">
        <v>9748</v>
      </c>
      <c r="B9491" t="s">
        <v>87</v>
      </c>
      <c r="C9491" t="s">
        <v>38</v>
      </c>
      <c r="D9491" t="s">
        <v>473</v>
      </c>
      <c r="E9491">
        <v>23</v>
      </c>
      <c r="F9491">
        <v>10</v>
      </c>
      <c r="G9491">
        <v>230</v>
      </c>
      <c r="H9491" t="s">
        <v>29</v>
      </c>
      <c r="I9491" t="s">
        <v>18</v>
      </c>
      <c r="J9491" s="1">
        <v>44592</v>
      </c>
      <c r="K9491" t="b">
        <v>0</v>
      </c>
      <c r="L9491" t="s">
        <v>19</v>
      </c>
      <c r="M9491">
        <v>1</v>
      </c>
      <c r="N9491">
        <f>G9491/SUMIF(B:B,B9491,G:G)*100</f>
        <v>0.35364484831711179</v>
      </c>
      <c r="Q9491">
        <f>VLOOKUP(C9491, Categories_Pivot_Table!A:B, 2, FALSE)</f>
        <v>23.088790931989923</v>
      </c>
      <c r="T9491">
        <f t="shared" si="149"/>
        <v>2022</v>
      </c>
    </row>
    <row r="9492" spans="1:20" x14ac:dyDescent="0.2">
      <c r="A9492" t="s">
        <v>9749</v>
      </c>
      <c r="B9492" t="s">
        <v>113</v>
      </c>
      <c r="C9492" t="s">
        <v>15</v>
      </c>
      <c r="D9492" t="s">
        <v>511</v>
      </c>
      <c r="E9492">
        <v>15.5</v>
      </c>
      <c r="F9492">
        <v>8</v>
      </c>
      <c r="G9492">
        <v>124</v>
      </c>
      <c r="H9492" t="s">
        <v>29</v>
      </c>
      <c r="I9492" t="s">
        <v>18</v>
      </c>
      <c r="J9492" s="1">
        <v>44797</v>
      </c>
      <c r="K9492" t="b">
        <v>0</v>
      </c>
      <c r="L9492" t="s">
        <v>30</v>
      </c>
      <c r="M9492">
        <v>8</v>
      </c>
      <c r="N9492">
        <f>G9492/SUMIF(B:B,B9492,G:G)*100</f>
        <v>0.20417236098990663</v>
      </c>
      <c r="Q9492">
        <f>VLOOKUP(C9492, Categories_Pivot_Table!A:B, 2, FALSE)</f>
        <v>23.063808900523561</v>
      </c>
      <c r="T9492">
        <f t="shared" si="149"/>
        <v>2022</v>
      </c>
    </row>
    <row r="9493" spans="1:20" x14ac:dyDescent="0.2">
      <c r="A9493" t="s">
        <v>9750</v>
      </c>
      <c r="B9493" t="s">
        <v>44</v>
      </c>
      <c r="C9493" t="s">
        <v>33</v>
      </c>
      <c r="D9493" t="s">
        <v>34</v>
      </c>
      <c r="E9493">
        <v>27.5</v>
      </c>
      <c r="F9493">
        <v>3</v>
      </c>
      <c r="G9493">
        <v>82.5</v>
      </c>
      <c r="H9493" t="s">
        <v>17</v>
      </c>
      <c r="I9493" t="s">
        <v>18</v>
      </c>
      <c r="J9493" s="1">
        <v>45366</v>
      </c>
      <c r="K9493" t="b">
        <v>1</v>
      </c>
      <c r="L9493" t="s">
        <v>65</v>
      </c>
      <c r="M9493">
        <v>3</v>
      </c>
      <c r="N9493">
        <f>G9493/SUMIF(B:B,B9493,G:G)*100</f>
        <v>0.13592664903739218</v>
      </c>
      <c r="Q9493">
        <f>VLOOKUP(C9493, Categories_Pivot_Table!A:B, 2, FALSE)</f>
        <v>23.300574345883856</v>
      </c>
      <c r="T9493">
        <f t="shared" si="149"/>
        <v>2024</v>
      </c>
    </row>
    <row r="9494" spans="1:20" x14ac:dyDescent="0.2">
      <c r="A9494" t="s">
        <v>9751</v>
      </c>
      <c r="B9494" t="s">
        <v>87</v>
      </c>
      <c r="C9494" t="s">
        <v>74</v>
      </c>
      <c r="D9494" t="s">
        <v>82</v>
      </c>
      <c r="E9494">
        <v>9.5</v>
      </c>
      <c r="F9494">
        <v>2</v>
      </c>
      <c r="G9494">
        <v>19</v>
      </c>
      <c r="H9494" t="s">
        <v>17</v>
      </c>
      <c r="I9494" t="s">
        <v>46</v>
      </c>
      <c r="J9494" s="1">
        <v>44786</v>
      </c>
      <c r="K9494" t="b">
        <v>1</v>
      </c>
      <c r="L9494" t="s">
        <v>35</v>
      </c>
      <c r="M9494">
        <v>8</v>
      </c>
      <c r="N9494">
        <f>G9494/SUMIF(B:B,B9494,G:G)*100</f>
        <v>2.9214139643587496E-2</v>
      </c>
      <c r="Q9494">
        <f>VLOOKUP(C9494, Categories_Pivot_Table!A:B, 2, FALSE)</f>
        <v>24.317096165933375</v>
      </c>
      <c r="T9494">
        <f t="shared" si="149"/>
        <v>2022</v>
      </c>
    </row>
    <row r="9495" spans="1:20" x14ac:dyDescent="0.2">
      <c r="A9495" t="s">
        <v>9752</v>
      </c>
      <c r="B9495" t="s">
        <v>121</v>
      </c>
      <c r="C9495" t="s">
        <v>74</v>
      </c>
      <c r="D9495" t="s">
        <v>626</v>
      </c>
      <c r="E9495">
        <v>26</v>
      </c>
      <c r="F9495">
        <v>7</v>
      </c>
      <c r="G9495">
        <v>182</v>
      </c>
      <c r="H9495" t="s">
        <v>17</v>
      </c>
      <c r="I9495" t="s">
        <v>46</v>
      </c>
      <c r="J9495" s="1">
        <v>44671</v>
      </c>
      <c r="K9495" t="b">
        <v>0</v>
      </c>
      <c r="L9495" t="s">
        <v>30</v>
      </c>
      <c r="M9495">
        <v>4</v>
      </c>
      <c r="N9495">
        <f>G9495/SUMIF(B:B,B9495,G:G)*100</f>
        <v>0.27756384349669438</v>
      </c>
      <c r="Q9495">
        <f>VLOOKUP(C9495, Categories_Pivot_Table!A:B, 2, FALSE)</f>
        <v>24.317096165933375</v>
      </c>
      <c r="T9495">
        <f t="shared" si="149"/>
        <v>2022</v>
      </c>
    </row>
    <row r="9496" spans="1:20" x14ac:dyDescent="0.2">
      <c r="A9496" t="s">
        <v>9753</v>
      </c>
      <c r="B9496" t="s">
        <v>21</v>
      </c>
      <c r="C9496" t="s">
        <v>38</v>
      </c>
      <c r="D9496" t="s">
        <v>362</v>
      </c>
      <c r="E9496">
        <v>41</v>
      </c>
      <c r="F9496">
        <v>10</v>
      </c>
      <c r="G9496">
        <v>410</v>
      </c>
      <c r="H9496" t="s">
        <v>17</v>
      </c>
      <c r="I9496" t="s">
        <v>18</v>
      </c>
      <c r="J9496" s="1">
        <v>44589</v>
      </c>
      <c r="K9496" t="b">
        <v>0</v>
      </c>
      <c r="L9496" t="s">
        <v>65</v>
      </c>
      <c r="M9496">
        <v>1</v>
      </c>
      <c r="N9496">
        <f>G9496/SUMIF(B:B,B9496,G:G)*100</f>
        <v>0.66415583363706321</v>
      </c>
      <c r="Q9496">
        <f>VLOOKUP(C9496, Categories_Pivot_Table!A:B, 2, FALSE)</f>
        <v>23.088790931989923</v>
      </c>
      <c r="T9496">
        <f t="shared" si="149"/>
        <v>2022</v>
      </c>
    </row>
    <row r="9497" spans="1:20" x14ac:dyDescent="0.2">
      <c r="A9497" t="s">
        <v>9754</v>
      </c>
      <c r="B9497" t="s">
        <v>26</v>
      </c>
      <c r="C9497" t="s">
        <v>27</v>
      </c>
      <c r="D9497" t="s">
        <v>28</v>
      </c>
      <c r="E9497">
        <v>21.5</v>
      </c>
      <c r="F9497">
        <v>8</v>
      </c>
      <c r="G9497">
        <v>172</v>
      </c>
      <c r="H9497" t="s">
        <v>29</v>
      </c>
      <c r="I9497" t="s">
        <v>46</v>
      </c>
      <c r="J9497" s="1">
        <v>45295</v>
      </c>
      <c r="K9497" t="b">
        <v>0</v>
      </c>
      <c r="L9497" t="s">
        <v>42</v>
      </c>
      <c r="M9497">
        <v>1</v>
      </c>
      <c r="N9497">
        <f>G9497/SUMIF(B:B,B9497,G:G)*100</f>
        <v>0.27721144625401917</v>
      </c>
      <c r="Q9497">
        <f>VLOOKUP(C9497, Categories_Pivot_Table!A:B, 2, FALSE)</f>
        <v>25.013711734693878</v>
      </c>
      <c r="T9497">
        <f t="shared" si="149"/>
        <v>2024</v>
      </c>
    </row>
    <row r="9498" spans="1:20" x14ac:dyDescent="0.2">
      <c r="A9498" t="s">
        <v>9755</v>
      </c>
      <c r="B9498" t="s">
        <v>128</v>
      </c>
      <c r="C9498" t="s">
        <v>27</v>
      </c>
      <c r="D9498" t="s">
        <v>915</v>
      </c>
      <c r="E9498">
        <v>20</v>
      </c>
      <c r="F9498">
        <v>10</v>
      </c>
      <c r="G9498">
        <v>200</v>
      </c>
      <c r="H9498" t="s">
        <v>29</v>
      </c>
      <c r="I9498" t="s">
        <v>18</v>
      </c>
      <c r="J9498" s="1">
        <v>45088</v>
      </c>
      <c r="K9498" t="b">
        <v>0</v>
      </c>
      <c r="L9498" t="s">
        <v>24</v>
      </c>
      <c r="M9498">
        <v>6</v>
      </c>
      <c r="N9498">
        <f>G9498/SUMIF(B:B,B9498,G:G)*100</f>
        <v>0.29217553906386956</v>
      </c>
      <c r="Q9498">
        <f>VLOOKUP(C9498, Categories_Pivot_Table!A:B, 2, FALSE)</f>
        <v>25.013711734693878</v>
      </c>
      <c r="T9498">
        <f t="shared" si="149"/>
        <v>2023</v>
      </c>
    </row>
    <row r="9499" spans="1:20" x14ac:dyDescent="0.2">
      <c r="A9499" t="s">
        <v>9756</v>
      </c>
      <c r="B9499" t="s">
        <v>118</v>
      </c>
      <c r="C9499" t="s">
        <v>22</v>
      </c>
      <c r="D9499" t="s">
        <v>41</v>
      </c>
      <c r="E9499">
        <v>23</v>
      </c>
      <c r="F9499">
        <v>6</v>
      </c>
      <c r="G9499">
        <v>246</v>
      </c>
      <c r="H9499" t="s">
        <v>29</v>
      </c>
      <c r="I9499" t="s">
        <v>18</v>
      </c>
      <c r="J9499" s="1">
        <v>44606</v>
      </c>
      <c r="K9499" t="b">
        <v>0</v>
      </c>
      <c r="L9499" t="s">
        <v>19</v>
      </c>
      <c r="M9499">
        <v>2</v>
      </c>
      <c r="N9499">
        <f>G9499/SUMIF(B:B,B9499,G:G)*100</f>
        <v>0.40462522821849761</v>
      </c>
      <c r="Q9499">
        <f>VLOOKUP(C9499, Categories_Pivot_Table!A:B, 2, FALSE)</f>
        <v>21.505681818181817</v>
      </c>
      <c r="T9499">
        <f t="shared" si="149"/>
        <v>2022</v>
      </c>
    </row>
    <row r="9500" spans="1:20" x14ac:dyDescent="0.2">
      <c r="A9500" t="s">
        <v>9757</v>
      </c>
      <c r="B9500" t="s">
        <v>76</v>
      </c>
      <c r="C9500" t="s">
        <v>38</v>
      </c>
      <c r="D9500" t="s">
        <v>190</v>
      </c>
      <c r="E9500">
        <v>33.5</v>
      </c>
      <c r="F9500">
        <v>6</v>
      </c>
      <c r="G9500">
        <v>201</v>
      </c>
      <c r="H9500" t="s">
        <v>17</v>
      </c>
      <c r="I9500" t="s">
        <v>18</v>
      </c>
      <c r="J9500" s="1">
        <v>45551</v>
      </c>
      <c r="K9500" t="b">
        <v>1</v>
      </c>
      <c r="L9500" t="s">
        <v>19</v>
      </c>
      <c r="M9500">
        <v>9</v>
      </c>
      <c r="N9500">
        <f>G9500/SUMIF(B:B,B9500,G:G)*100</f>
        <v>0.34223542732605161</v>
      </c>
      <c r="Q9500">
        <f>VLOOKUP(C9500, Categories_Pivot_Table!A:B, 2, FALSE)</f>
        <v>23.088790931989923</v>
      </c>
      <c r="T9500">
        <f t="shared" si="149"/>
        <v>2024</v>
      </c>
    </row>
    <row r="9501" spans="1:20" x14ac:dyDescent="0.2">
      <c r="A9501" t="s">
        <v>9758</v>
      </c>
      <c r="B9501" t="s">
        <v>128</v>
      </c>
      <c r="C9501" t="s">
        <v>15</v>
      </c>
      <c r="D9501" t="s">
        <v>171</v>
      </c>
      <c r="E9501">
        <v>21.5</v>
      </c>
      <c r="F9501">
        <v>1</v>
      </c>
      <c r="G9501">
        <v>21.5</v>
      </c>
      <c r="H9501" t="s">
        <v>56</v>
      </c>
      <c r="I9501" t="s">
        <v>18</v>
      </c>
      <c r="J9501" s="1">
        <v>44758</v>
      </c>
      <c r="K9501" t="b">
        <v>1</v>
      </c>
      <c r="L9501" t="s">
        <v>35</v>
      </c>
      <c r="M9501">
        <v>7</v>
      </c>
      <c r="N9501">
        <f>G9501/SUMIF(B:B,B9501,G:G)*100</f>
        <v>3.140887044936598E-2</v>
      </c>
      <c r="Q9501">
        <f>VLOOKUP(C9501, Categories_Pivot_Table!A:B, 2, FALSE)</f>
        <v>23.063808900523561</v>
      </c>
      <c r="T9501">
        <f t="shared" si="149"/>
        <v>2022</v>
      </c>
    </row>
    <row r="9502" spans="1:20" x14ac:dyDescent="0.2">
      <c r="A9502" t="s">
        <v>9759</v>
      </c>
      <c r="B9502" t="s">
        <v>87</v>
      </c>
      <c r="C9502" t="s">
        <v>74</v>
      </c>
      <c r="D9502" t="s">
        <v>626</v>
      </c>
      <c r="E9502">
        <v>26</v>
      </c>
      <c r="F9502">
        <v>7</v>
      </c>
      <c r="G9502">
        <v>182</v>
      </c>
      <c r="H9502" t="s">
        <v>17</v>
      </c>
      <c r="I9502" t="s">
        <v>18</v>
      </c>
      <c r="J9502" s="1">
        <v>44665</v>
      </c>
      <c r="K9502" t="b">
        <v>0</v>
      </c>
      <c r="L9502" t="s">
        <v>42</v>
      </c>
      <c r="M9502">
        <v>4</v>
      </c>
      <c r="N9502">
        <f>G9502/SUMIF(B:B,B9502,G:G)*100</f>
        <v>0.27984070605962758</v>
      </c>
      <c r="Q9502">
        <f>VLOOKUP(C9502, Categories_Pivot_Table!A:B, 2, FALSE)</f>
        <v>24.317096165933375</v>
      </c>
      <c r="T9502">
        <f t="shared" si="149"/>
        <v>2022</v>
      </c>
    </row>
    <row r="9503" spans="1:20" x14ac:dyDescent="0.2">
      <c r="A9503" t="s">
        <v>9760</v>
      </c>
      <c r="B9503" t="s">
        <v>95</v>
      </c>
      <c r="C9503" t="s">
        <v>27</v>
      </c>
      <c r="D9503" t="s">
        <v>1201</v>
      </c>
      <c r="E9503">
        <v>26</v>
      </c>
      <c r="F9503">
        <v>6</v>
      </c>
      <c r="G9503">
        <v>156</v>
      </c>
      <c r="H9503" t="s">
        <v>29</v>
      </c>
      <c r="I9503" t="s">
        <v>18</v>
      </c>
      <c r="J9503" s="1">
        <v>44722</v>
      </c>
      <c r="K9503" t="b">
        <v>1</v>
      </c>
      <c r="L9503" t="s">
        <v>65</v>
      </c>
      <c r="M9503">
        <v>6</v>
      </c>
      <c r="N9503">
        <f>G9503/SUMIF(B:B,B9503,G:G)*100</f>
        <v>0.23162067659963032</v>
      </c>
      <c r="Q9503">
        <f>VLOOKUP(C9503, Categories_Pivot_Table!A:B, 2, FALSE)</f>
        <v>25.013711734693878</v>
      </c>
      <c r="T9503">
        <f t="shared" si="149"/>
        <v>2022</v>
      </c>
    </row>
    <row r="9504" spans="1:20" x14ac:dyDescent="0.2">
      <c r="A9504" t="s">
        <v>9761</v>
      </c>
      <c r="B9504" t="s">
        <v>87</v>
      </c>
      <c r="C9504" t="s">
        <v>15</v>
      </c>
      <c r="D9504" t="s">
        <v>511</v>
      </c>
      <c r="E9504">
        <v>15.5</v>
      </c>
      <c r="F9504">
        <v>5</v>
      </c>
      <c r="G9504">
        <v>77.5</v>
      </c>
      <c r="H9504" t="s">
        <v>29</v>
      </c>
      <c r="I9504" t="s">
        <v>46</v>
      </c>
      <c r="J9504" s="1">
        <v>45330</v>
      </c>
      <c r="K9504" t="b">
        <v>0</v>
      </c>
      <c r="L9504" t="s">
        <v>42</v>
      </c>
      <c r="M9504">
        <v>2</v>
      </c>
      <c r="N9504">
        <f>G9504/SUMIF(B:B,B9504,G:G)*100</f>
        <v>0.11916293801989637</v>
      </c>
      <c r="Q9504">
        <f>VLOOKUP(C9504, Categories_Pivot_Table!A:B, 2, FALSE)</f>
        <v>23.063808900523561</v>
      </c>
      <c r="T9504">
        <f t="shared" si="149"/>
        <v>2024</v>
      </c>
    </row>
    <row r="9505" spans="1:20" x14ac:dyDescent="0.2">
      <c r="A9505" t="s">
        <v>9762</v>
      </c>
      <c r="B9505" t="s">
        <v>73</v>
      </c>
      <c r="C9505" t="s">
        <v>48</v>
      </c>
      <c r="D9505" t="s">
        <v>294</v>
      </c>
      <c r="E9505">
        <v>6.5</v>
      </c>
      <c r="F9505">
        <v>4</v>
      </c>
      <c r="G9505">
        <v>26</v>
      </c>
      <c r="H9505" t="s">
        <v>17</v>
      </c>
      <c r="I9505" t="s">
        <v>18</v>
      </c>
      <c r="J9505" s="1">
        <v>45042</v>
      </c>
      <c r="K9505" t="b">
        <v>0</v>
      </c>
      <c r="L9505" t="s">
        <v>30</v>
      </c>
      <c r="M9505">
        <v>4</v>
      </c>
      <c r="N9505">
        <f>G9505/SUMIF(B:B,B9505,G:G)*100</f>
        <v>4.4917033057208754E-2</v>
      </c>
      <c r="Q9505">
        <f>VLOOKUP(C9505, Categories_Pivot_Table!A:B, 2, FALSE)</f>
        <v>23.348837209302324</v>
      </c>
      <c r="T9505">
        <f t="shared" si="149"/>
        <v>2023</v>
      </c>
    </row>
    <row r="9506" spans="1:20" x14ac:dyDescent="0.2">
      <c r="A9506" t="s">
        <v>9763</v>
      </c>
      <c r="B9506" t="s">
        <v>76</v>
      </c>
      <c r="C9506" t="s">
        <v>135</v>
      </c>
      <c r="D9506" t="s">
        <v>292</v>
      </c>
      <c r="E9506">
        <v>12.5</v>
      </c>
      <c r="F9506">
        <v>6</v>
      </c>
      <c r="G9506">
        <v>75</v>
      </c>
      <c r="H9506" t="s">
        <v>56</v>
      </c>
      <c r="I9506" t="s">
        <v>18</v>
      </c>
      <c r="J9506" s="1">
        <v>44880</v>
      </c>
      <c r="K9506" t="b">
        <v>1</v>
      </c>
      <c r="L9506" t="s">
        <v>49</v>
      </c>
      <c r="M9506">
        <v>11</v>
      </c>
      <c r="N9506">
        <f>G9506/SUMIF(B:B,B9506,G:G)*100</f>
        <v>0.1276997863156909</v>
      </c>
      <c r="Q9506">
        <f>VLOOKUP(C9506, Categories_Pivot_Table!A:B, 2, FALSE)</f>
        <v>23.146341463414632</v>
      </c>
      <c r="T9506">
        <f t="shared" si="149"/>
        <v>2022</v>
      </c>
    </row>
    <row r="9507" spans="1:20" x14ac:dyDescent="0.2">
      <c r="A9507" t="s">
        <v>9764</v>
      </c>
      <c r="B9507" t="s">
        <v>121</v>
      </c>
      <c r="C9507" t="s">
        <v>33</v>
      </c>
      <c r="D9507" t="s">
        <v>504</v>
      </c>
      <c r="E9507">
        <v>18.5</v>
      </c>
      <c r="F9507">
        <v>2</v>
      </c>
      <c r="G9507">
        <v>37</v>
      </c>
      <c r="H9507" t="s">
        <v>56</v>
      </c>
      <c r="I9507" t="s">
        <v>18</v>
      </c>
      <c r="J9507" s="1">
        <v>45115</v>
      </c>
      <c r="K9507" t="b">
        <v>1</v>
      </c>
      <c r="L9507" t="s">
        <v>35</v>
      </c>
      <c r="M9507">
        <v>7</v>
      </c>
      <c r="N9507">
        <f>G9507/SUMIF(B:B,B9507,G:G)*100</f>
        <v>5.6427814337240076E-2</v>
      </c>
      <c r="Q9507">
        <f>VLOOKUP(C9507, Categories_Pivot_Table!A:B, 2, FALSE)</f>
        <v>23.300574345883856</v>
      </c>
      <c r="T9507">
        <f t="shared" si="149"/>
        <v>2023</v>
      </c>
    </row>
    <row r="9508" spans="1:20" x14ac:dyDescent="0.2">
      <c r="A9508" t="s">
        <v>9765</v>
      </c>
      <c r="B9508" t="s">
        <v>14</v>
      </c>
      <c r="C9508" t="s">
        <v>135</v>
      </c>
      <c r="D9508" t="s">
        <v>188</v>
      </c>
      <c r="E9508">
        <v>33.5</v>
      </c>
      <c r="F9508">
        <v>10</v>
      </c>
      <c r="G9508">
        <v>335</v>
      </c>
      <c r="H9508" t="s">
        <v>56</v>
      </c>
      <c r="I9508" t="s">
        <v>46</v>
      </c>
      <c r="J9508" s="1">
        <v>45603</v>
      </c>
      <c r="K9508" t="b">
        <v>0</v>
      </c>
      <c r="L9508" t="s">
        <v>42</v>
      </c>
      <c r="M9508">
        <v>11</v>
      </c>
      <c r="N9508">
        <f>G9508/SUMIF(B:B,B9508,G:G)*100</f>
        <v>0.5453938639120206</v>
      </c>
      <c r="Q9508">
        <f>VLOOKUP(C9508, Categories_Pivot_Table!A:B, 2, FALSE)</f>
        <v>23.146341463414632</v>
      </c>
      <c r="T9508">
        <f t="shared" si="149"/>
        <v>2024</v>
      </c>
    </row>
    <row r="9509" spans="1:20" x14ac:dyDescent="0.2">
      <c r="A9509" t="s">
        <v>9766</v>
      </c>
      <c r="B9509" t="s">
        <v>81</v>
      </c>
      <c r="C9509" t="s">
        <v>74</v>
      </c>
      <c r="D9509" t="s">
        <v>355</v>
      </c>
      <c r="E9509">
        <v>5</v>
      </c>
      <c r="F9509">
        <v>4</v>
      </c>
      <c r="G9509">
        <v>20</v>
      </c>
      <c r="H9509" t="s">
        <v>17</v>
      </c>
      <c r="I9509" t="s">
        <v>18</v>
      </c>
      <c r="J9509" s="1">
        <v>45424</v>
      </c>
      <c r="K9509" t="b">
        <v>1</v>
      </c>
      <c r="L9509" t="s">
        <v>24</v>
      </c>
      <c r="M9509">
        <v>5</v>
      </c>
      <c r="N9509">
        <f>G9509/SUMIF(B:B,B9509,G:G)*100</f>
        <v>3.1667867406639169E-2</v>
      </c>
      <c r="Q9509">
        <f>VLOOKUP(C9509, Categories_Pivot_Table!A:B, 2, FALSE)</f>
        <v>24.317096165933375</v>
      </c>
      <c r="T9509">
        <f t="shared" si="149"/>
        <v>2024</v>
      </c>
    </row>
    <row r="9510" spans="1:20" x14ac:dyDescent="0.2">
      <c r="A9510" t="s">
        <v>9767</v>
      </c>
      <c r="B9510" t="s">
        <v>87</v>
      </c>
      <c r="C9510" t="s">
        <v>135</v>
      </c>
      <c r="D9510" t="s">
        <v>144</v>
      </c>
      <c r="E9510">
        <v>11</v>
      </c>
      <c r="F9510">
        <v>8</v>
      </c>
      <c r="G9510">
        <v>88</v>
      </c>
      <c r="H9510" t="s">
        <v>29</v>
      </c>
      <c r="I9510" t="s">
        <v>46</v>
      </c>
      <c r="J9510" s="1">
        <v>44892</v>
      </c>
      <c r="K9510" t="b">
        <v>0</v>
      </c>
      <c r="L9510" t="s">
        <v>24</v>
      </c>
      <c r="M9510">
        <v>11</v>
      </c>
      <c r="N9510">
        <f>G9510/SUMIF(B:B,B9510,G:G)*100</f>
        <v>0.13530759413872104</v>
      </c>
      <c r="Q9510">
        <f>VLOOKUP(C9510, Categories_Pivot_Table!A:B, 2, FALSE)</f>
        <v>23.146341463414632</v>
      </c>
      <c r="T9510">
        <f t="shared" si="149"/>
        <v>2022</v>
      </c>
    </row>
    <row r="9511" spans="1:20" x14ac:dyDescent="0.2">
      <c r="A9511" t="s">
        <v>9768</v>
      </c>
      <c r="B9511" t="s">
        <v>32</v>
      </c>
      <c r="C9511" t="s">
        <v>48</v>
      </c>
      <c r="D9511" t="s">
        <v>294</v>
      </c>
      <c r="E9511">
        <v>6.5</v>
      </c>
      <c r="F9511">
        <v>7</v>
      </c>
      <c r="G9511">
        <v>45.5</v>
      </c>
      <c r="H9511" t="s">
        <v>56</v>
      </c>
      <c r="I9511" t="s">
        <v>18</v>
      </c>
      <c r="J9511" s="1">
        <v>44832</v>
      </c>
      <c r="K9511" t="b">
        <v>0</v>
      </c>
      <c r="L9511" t="s">
        <v>30</v>
      </c>
      <c r="M9511">
        <v>9</v>
      </c>
      <c r="N9511">
        <f>G9511/SUMIF(B:B,B9511,G:G)*100</f>
        <v>7.7602012535709725E-2</v>
      </c>
      <c r="Q9511">
        <f>VLOOKUP(C9511, Categories_Pivot_Table!A:B, 2, FALSE)</f>
        <v>23.348837209302324</v>
      </c>
      <c r="T9511">
        <f t="shared" si="149"/>
        <v>2022</v>
      </c>
    </row>
    <row r="9512" spans="1:20" x14ac:dyDescent="0.2">
      <c r="A9512" t="s">
        <v>9769</v>
      </c>
      <c r="B9512" t="s">
        <v>37</v>
      </c>
      <c r="C9512" t="s">
        <v>135</v>
      </c>
      <c r="D9512" t="s">
        <v>188</v>
      </c>
      <c r="E9512">
        <v>33.5</v>
      </c>
      <c r="F9512">
        <v>10</v>
      </c>
      <c r="G9512">
        <v>335</v>
      </c>
      <c r="H9512" t="s">
        <v>56</v>
      </c>
      <c r="I9512" t="s">
        <v>18</v>
      </c>
      <c r="J9512" s="1">
        <v>44978</v>
      </c>
      <c r="K9512" t="b">
        <v>1</v>
      </c>
      <c r="L9512" t="s">
        <v>49</v>
      </c>
      <c r="M9512">
        <v>2</v>
      </c>
      <c r="N9512">
        <f>G9512/SUMIF(B:B,B9512,G:G)*100</f>
        <v>0.50019037096208263</v>
      </c>
      <c r="Q9512">
        <f>VLOOKUP(C9512, Categories_Pivot_Table!A:B, 2, FALSE)</f>
        <v>23.146341463414632</v>
      </c>
      <c r="T9512">
        <f t="shared" si="149"/>
        <v>2023</v>
      </c>
    </row>
    <row r="9513" spans="1:20" x14ac:dyDescent="0.2">
      <c r="A9513" t="s">
        <v>9770</v>
      </c>
      <c r="B9513" t="s">
        <v>14</v>
      </c>
      <c r="C9513" t="s">
        <v>74</v>
      </c>
      <c r="D9513" t="s">
        <v>374</v>
      </c>
      <c r="E9513">
        <v>29</v>
      </c>
      <c r="F9513">
        <v>3</v>
      </c>
      <c r="G9513">
        <v>87</v>
      </c>
      <c r="H9513" t="s">
        <v>29</v>
      </c>
      <c r="I9513" t="s">
        <v>18</v>
      </c>
      <c r="J9513" s="1">
        <v>45556</v>
      </c>
      <c r="K9513" t="b">
        <v>0</v>
      </c>
      <c r="L9513" t="s">
        <v>35</v>
      </c>
      <c r="M9513">
        <v>9</v>
      </c>
      <c r="N9513">
        <f>G9513/SUMIF(B:B,B9513,G:G)*100</f>
        <v>0.14163960047864418</v>
      </c>
      <c r="Q9513">
        <f>VLOOKUP(C9513, Categories_Pivot_Table!A:B, 2, FALSE)</f>
        <v>24.317096165933375</v>
      </c>
      <c r="T9513">
        <f t="shared" si="149"/>
        <v>2024</v>
      </c>
    </row>
    <row r="9514" spans="1:20" x14ac:dyDescent="0.2">
      <c r="A9514" t="s">
        <v>9771</v>
      </c>
      <c r="B9514" t="s">
        <v>84</v>
      </c>
      <c r="C9514" t="s">
        <v>48</v>
      </c>
      <c r="D9514" t="s">
        <v>195</v>
      </c>
      <c r="E9514">
        <v>20</v>
      </c>
      <c r="F9514">
        <v>1</v>
      </c>
      <c r="G9514">
        <v>20</v>
      </c>
      <c r="H9514" t="s">
        <v>29</v>
      </c>
      <c r="I9514" t="s">
        <v>18</v>
      </c>
      <c r="J9514" s="1">
        <v>44723</v>
      </c>
      <c r="K9514" t="b">
        <v>0</v>
      </c>
      <c r="L9514" t="s">
        <v>35</v>
      </c>
      <c r="M9514">
        <v>6</v>
      </c>
      <c r="N9514">
        <f>G9514/SUMIF(B:B,B9514,G:G)*100</f>
        <v>3.2379487594608812E-2</v>
      </c>
      <c r="Q9514">
        <f>VLOOKUP(C9514, Categories_Pivot_Table!A:B, 2, FALSE)</f>
        <v>23.348837209302324</v>
      </c>
      <c r="T9514">
        <f t="shared" si="149"/>
        <v>2022</v>
      </c>
    </row>
    <row r="9515" spans="1:20" x14ac:dyDescent="0.2">
      <c r="A9515" t="s">
        <v>9772</v>
      </c>
      <c r="B9515" t="s">
        <v>14</v>
      </c>
      <c r="C9515" t="s">
        <v>33</v>
      </c>
      <c r="D9515" t="s">
        <v>843</v>
      </c>
      <c r="E9515">
        <v>26</v>
      </c>
      <c r="F9515">
        <v>1</v>
      </c>
      <c r="G9515">
        <v>26</v>
      </c>
      <c r="H9515" t="s">
        <v>29</v>
      </c>
      <c r="I9515" t="s">
        <v>46</v>
      </c>
      <c r="J9515" s="1">
        <v>45454</v>
      </c>
      <c r="K9515" t="b">
        <v>0</v>
      </c>
      <c r="L9515" t="s">
        <v>49</v>
      </c>
      <c r="M9515">
        <v>6</v>
      </c>
      <c r="N9515">
        <f>G9515/SUMIF(B:B,B9515,G:G)*100</f>
        <v>4.232907600511205E-2</v>
      </c>
      <c r="Q9515">
        <f>VLOOKUP(C9515, Categories_Pivot_Table!A:B, 2, FALSE)</f>
        <v>23.300574345883856</v>
      </c>
      <c r="T9515">
        <f t="shared" si="149"/>
        <v>2024</v>
      </c>
    </row>
    <row r="9516" spans="1:20" x14ac:dyDescent="0.2">
      <c r="A9516" t="s">
        <v>9773</v>
      </c>
      <c r="B9516" t="s">
        <v>104</v>
      </c>
      <c r="C9516" t="s">
        <v>48</v>
      </c>
      <c r="D9516" t="s">
        <v>203</v>
      </c>
      <c r="E9516">
        <v>39.5</v>
      </c>
      <c r="F9516">
        <v>10</v>
      </c>
      <c r="G9516">
        <v>395</v>
      </c>
      <c r="H9516" t="s">
        <v>29</v>
      </c>
      <c r="I9516" t="s">
        <v>46</v>
      </c>
      <c r="J9516" s="1">
        <v>44836</v>
      </c>
      <c r="K9516" t="b">
        <v>0</v>
      </c>
      <c r="L9516" t="s">
        <v>24</v>
      </c>
      <c r="M9516">
        <v>10</v>
      </c>
      <c r="N9516">
        <f>G9516/SUMIF(B:B,B9516,G:G)*100</f>
        <v>0.64193197146246728</v>
      </c>
      <c r="Q9516">
        <f>VLOOKUP(C9516, Categories_Pivot_Table!A:B, 2, FALSE)</f>
        <v>23.348837209302324</v>
      </c>
      <c r="T9516">
        <f t="shared" si="149"/>
        <v>2022</v>
      </c>
    </row>
    <row r="9517" spans="1:20" x14ac:dyDescent="0.2">
      <c r="A9517" t="s">
        <v>9774</v>
      </c>
      <c r="B9517" t="s">
        <v>106</v>
      </c>
      <c r="C9517" t="s">
        <v>22</v>
      </c>
      <c r="D9517" t="s">
        <v>272</v>
      </c>
      <c r="E9517">
        <v>5</v>
      </c>
      <c r="F9517">
        <v>1</v>
      </c>
      <c r="G9517">
        <v>5</v>
      </c>
      <c r="H9517" t="s">
        <v>56</v>
      </c>
      <c r="I9517" t="s">
        <v>46</v>
      </c>
      <c r="J9517" s="1">
        <v>44655</v>
      </c>
      <c r="K9517" t="b">
        <v>1</v>
      </c>
      <c r="L9517" t="s">
        <v>19</v>
      </c>
      <c r="M9517">
        <v>4</v>
      </c>
      <c r="N9517">
        <f>G9517/SUMIF(B:B,B9517,G:G)*100</f>
        <v>8.1486310299869625E-3</v>
      </c>
      <c r="Q9517">
        <f>VLOOKUP(C9517, Categories_Pivot_Table!A:B, 2, FALSE)</f>
        <v>21.505681818181817</v>
      </c>
      <c r="T9517">
        <f t="shared" si="149"/>
        <v>2022</v>
      </c>
    </row>
    <row r="9518" spans="1:20" x14ac:dyDescent="0.2">
      <c r="A9518" t="s">
        <v>9775</v>
      </c>
      <c r="B9518" t="s">
        <v>87</v>
      </c>
      <c r="C9518" t="s">
        <v>15</v>
      </c>
      <c r="D9518" t="s">
        <v>570</v>
      </c>
      <c r="E9518">
        <v>6.5</v>
      </c>
      <c r="F9518">
        <v>9</v>
      </c>
      <c r="G9518">
        <v>58.5</v>
      </c>
      <c r="H9518" t="s">
        <v>17</v>
      </c>
      <c r="I9518" t="s">
        <v>46</v>
      </c>
      <c r="J9518" s="1">
        <v>45478</v>
      </c>
      <c r="K9518" t="b">
        <v>1</v>
      </c>
      <c r="L9518" t="s">
        <v>65</v>
      </c>
      <c r="M9518">
        <v>7</v>
      </c>
      <c r="N9518">
        <f>G9518/SUMIF(B:B,B9518,G:G)*100</f>
        <v>8.9948798376308869E-2</v>
      </c>
      <c r="Q9518">
        <f>VLOOKUP(C9518, Categories_Pivot_Table!A:B, 2, FALSE)</f>
        <v>23.063808900523561</v>
      </c>
      <c r="T9518">
        <f t="shared" si="149"/>
        <v>2024</v>
      </c>
    </row>
    <row r="9519" spans="1:20" x14ac:dyDescent="0.2">
      <c r="A9519" t="s">
        <v>9776</v>
      </c>
      <c r="B9519" t="s">
        <v>32</v>
      </c>
      <c r="C9519" t="s">
        <v>33</v>
      </c>
      <c r="D9519" t="s">
        <v>707</v>
      </c>
      <c r="E9519">
        <v>30.5</v>
      </c>
      <c r="F9519">
        <v>6</v>
      </c>
      <c r="G9519">
        <v>183</v>
      </c>
      <c r="H9519" t="s">
        <v>17</v>
      </c>
      <c r="I9519" t="s">
        <v>18</v>
      </c>
      <c r="J9519" s="1">
        <v>44727</v>
      </c>
      <c r="K9519" t="b">
        <v>0</v>
      </c>
      <c r="L9519" t="s">
        <v>30</v>
      </c>
      <c r="M9519">
        <v>6</v>
      </c>
      <c r="N9519">
        <f>G9519/SUMIF(B:B,B9519,G:G)*100</f>
        <v>0.31211358887988744</v>
      </c>
      <c r="Q9519">
        <f>VLOOKUP(C9519, Categories_Pivot_Table!A:B, 2, FALSE)</f>
        <v>23.300574345883856</v>
      </c>
      <c r="T9519">
        <f t="shared" si="149"/>
        <v>2022</v>
      </c>
    </row>
    <row r="9520" spans="1:20" x14ac:dyDescent="0.2">
      <c r="A9520" t="s">
        <v>9777</v>
      </c>
      <c r="B9520" t="s">
        <v>44</v>
      </c>
      <c r="C9520" t="s">
        <v>135</v>
      </c>
      <c r="D9520" t="s">
        <v>216</v>
      </c>
      <c r="E9520">
        <v>14</v>
      </c>
      <c r="F9520">
        <v>3</v>
      </c>
      <c r="G9520">
        <v>42</v>
      </c>
      <c r="H9520" t="s">
        <v>17</v>
      </c>
      <c r="I9520" t="s">
        <v>18</v>
      </c>
      <c r="J9520" s="1">
        <v>45458</v>
      </c>
      <c r="K9520" t="b">
        <v>0</v>
      </c>
      <c r="L9520" t="s">
        <v>35</v>
      </c>
      <c r="M9520">
        <v>6</v>
      </c>
      <c r="N9520">
        <f>G9520/SUMIF(B:B,B9520,G:G)*100</f>
        <v>6.9199021328126942E-2</v>
      </c>
      <c r="Q9520">
        <f>VLOOKUP(C9520, Categories_Pivot_Table!A:B, 2, FALSE)</f>
        <v>23.146341463414632</v>
      </c>
      <c r="T9520">
        <f t="shared" si="149"/>
        <v>2024</v>
      </c>
    </row>
    <row r="9521" spans="1:20" x14ac:dyDescent="0.2">
      <c r="A9521" t="s">
        <v>9778</v>
      </c>
      <c r="B9521" t="s">
        <v>14</v>
      </c>
      <c r="C9521" t="s">
        <v>135</v>
      </c>
      <c r="D9521" t="s">
        <v>229</v>
      </c>
      <c r="E9521">
        <v>41</v>
      </c>
      <c r="F9521">
        <v>3</v>
      </c>
      <c r="G9521">
        <v>123</v>
      </c>
      <c r="H9521" t="s">
        <v>56</v>
      </c>
      <c r="I9521" t="s">
        <v>46</v>
      </c>
      <c r="J9521" s="1">
        <v>45511</v>
      </c>
      <c r="K9521" t="b">
        <v>0</v>
      </c>
      <c r="L9521" t="s">
        <v>30</v>
      </c>
      <c r="M9521">
        <v>8</v>
      </c>
      <c r="N9521">
        <f>G9521/SUMIF(B:B,B9521,G:G)*100</f>
        <v>0.20024909033187621</v>
      </c>
      <c r="Q9521">
        <f>VLOOKUP(C9521, Categories_Pivot_Table!A:B, 2, FALSE)</f>
        <v>23.146341463414632</v>
      </c>
      <c r="T9521">
        <f t="shared" si="149"/>
        <v>2024</v>
      </c>
    </row>
    <row r="9522" spans="1:20" x14ac:dyDescent="0.2">
      <c r="A9522" t="s">
        <v>9779</v>
      </c>
      <c r="B9522" t="s">
        <v>121</v>
      </c>
      <c r="C9522" t="s">
        <v>22</v>
      </c>
      <c r="D9522" t="s">
        <v>948</v>
      </c>
      <c r="E9522">
        <v>11</v>
      </c>
      <c r="F9522">
        <v>7</v>
      </c>
      <c r="G9522">
        <v>77</v>
      </c>
      <c r="H9522" t="s">
        <v>17</v>
      </c>
      <c r="I9522" t="s">
        <v>46</v>
      </c>
      <c r="J9522" s="1">
        <v>44745</v>
      </c>
      <c r="K9522" t="b">
        <v>0</v>
      </c>
      <c r="L9522" t="s">
        <v>24</v>
      </c>
      <c r="M9522">
        <v>7</v>
      </c>
      <c r="N9522">
        <f>G9522/SUMIF(B:B,B9522,G:G)*100</f>
        <v>0.11743085686398609</v>
      </c>
      <c r="Q9522">
        <f>VLOOKUP(C9522, Categories_Pivot_Table!A:B, 2, FALSE)</f>
        <v>21.505681818181817</v>
      </c>
      <c r="T9522">
        <f t="shared" si="149"/>
        <v>2022</v>
      </c>
    </row>
    <row r="9523" spans="1:20" x14ac:dyDescent="0.2">
      <c r="A9523" t="s">
        <v>9780</v>
      </c>
      <c r="B9523" t="s">
        <v>21</v>
      </c>
      <c r="C9523" t="s">
        <v>48</v>
      </c>
      <c r="D9523" t="s">
        <v>237</v>
      </c>
      <c r="E9523">
        <v>11</v>
      </c>
      <c r="F9523">
        <v>3</v>
      </c>
      <c r="G9523">
        <v>33</v>
      </c>
      <c r="H9523" t="s">
        <v>29</v>
      </c>
      <c r="I9523" t="s">
        <v>46</v>
      </c>
      <c r="J9523" s="1">
        <v>45507</v>
      </c>
      <c r="K9523" t="b">
        <v>0</v>
      </c>
      <c r="L9523" t="s">
        <v>35</v>
      </c>
      <c r="M9523">
        <v>8</v>
      </c>
      <c r="N9523">
        <f>G9523/SUMIF(B:B,B9523,G:G)*100</f>
        <v>5.345644514639776E-2</v>
      </c>
      <c r="Q9523">
        <f>VLOOKUP(C9523, Categories_Pivot_Table!A:B, 2, FALSE)</f>
        <v>23.348837209302324</v>
      </c>
      <c r="T9523">
        <f t="shared" si="149"/>
        <v>2024</v>
      </c>
    </row>
    <row r="9524" spans="1:20" x14ac:dyDescent="0.2">
      <c r="A9524" t="s">
        <v>9781</v>
      </c>
      <c r="B9524" t="s">
        <v>32</v>
      </c>
      <c r="C9524" t="s">
        <v>33</v>
      </c>
      <c r="D9524" t="s">
        <v>34</v>
      </c>
      <c r="E9524">
        <v>27.5</v>
      </c>
      <c r="F9524">
        <v>8</v>
      </c>
      <c r="G9524">
        <v>220</v>
      </c>
      <c r="H9524" t="s">
        <v>29</v>
      </c>
      <c r="I9524" t="s">
        <v>46</v>
      </c>
      <c r="J9524" s="1">
        <v>45416</v>
      </c>
      <c r="K9524" t="b">
        <v>1</v>
      </c>
      <c r="L9524" t="s">
        <v>35</v>
      </c>
      <c r="M9524">
        <v>5</v>
      </c>
      <c r="N9524">
        <f>G9524/SUMIF(B:B,B9524,G:G)*100</f>
        <v>0.37521852215068435</v>
      </c>
      <c r="Q9524">
        <f>VLOOKUP(C9524, Categories_Pivot_Table!A:B, 2, FALSE)</f>
        <v>23.300574345883856</v>
      </c>
      <c r="T9524">
        <f t="shared" si="149"/>
        <v>2024</v>
      </c>
    </row>
    <row r="9525" spans="1:20" x14ac:dyDescent="0.2">
      <c r="A9525" t="s">
        <v>9782</v>
      </c>
      <c r="B9525" t="s">
        <v>54</v>
      </c>
      <c r="C9525" t="s">
        <v>33</v>
      </c>
      <c r="D9525" t="s">
        <v>116</v>
      </c>
      <c r="E9525">
        <v>20</v>
      </c>
      <c r="F9525">
        <v>5</v>
      </c>
      <c r="G9525">
        <v>100</v>
      </c>
      <c r="H9525" t="s">
        <v>56</v>
      </c>
      <c r="I9525" t="s">
        <v>18</v>
      </c>
      <c r="J9525" s="1">
        <v>44581</v>
      </c>
      <c r="K9525" t="b">
        <v>0</v>
      </c>
      <c r="L9525" t="s">
        <v>42</v>
      </c>
      <c r="M9525">
        <v>1</v>
      </c>
      <c r="N9525">
        <f>G9525/SUMIF(B:B,B9525,G:G)*100</f>
        <v>0.17496128981462852</v>
      </c>
      <c r="Q9525">
        <f>VLOOKUP(C9525, Categories_Pivot_Table!A:B, 2, FALSE)</f>
        <v>23.300574345883856</v>
      </c>
      <c r="T9525">
        <f t="shared" si="149"/>
        <v>2022</v>
      </c>
    </row>
    <row r="9526" spans="1:20" x14ac:dyDescent="0.2">
      <c r="A9526" t="s">
        <v>9783</v>
      </c>
      <c r="B9526" t="s">
        <v>121</v>
      </c>
      <c r="C9526" t="s">
        <v>74</v>
      </c>
      <c r="D9526" t="s">
        <v>248</v>
      </c>
      <c r="E9526">
        <v>15.5</v>
      </c>
      <c r="F9526">
        <v>3</v>
      </c>
      <c r="G9526">
        <v>46.5</v>
      </c>
      <c r="H9526" t="s">
        <v>29</v>
      </c>
      <c r="I9526" t="s">
        <v>18</v>
      </c>
      <c r="J9526" s="1">
        <v>44799</v>
      </c>
      <c r="K9526" t="b">
        <v>0</v>
      </c>
      <c r="L9526" t="s">
        <v>65</v>
      </c>
      <c r="M9526">
        <v>8</v>
      </c>
      <c r="N9526">
        <f>G9526/SUMIF(B:B,B9526,G:G)*100</f>
        <v>7.0916036937342247E-2</v>
      </c>
      <c r="Q9526">
        <f>VLOOKUP(C9526, Categories_Pivot_Table!A:B, 2, FALSE)</f>
        <v>24.317096165933375</v>
      </c>
      <c r="T9526">
        <f t="shared" si="149"/>
        <v>2022</v>
      </c>
    </row>
    <row r="9527" spans="1:20" x14ac:dyDescent="0.2">
      <c r="A9527" t="s">
        <v>9784</v>
      </c>
      <c r="B9527" t="s">
        <v>73</v>
      </c>
      <c r="C9527" t="s">
        <v>22</v>
      </c>
      <c r="D9527" t="s">
        <v>849</v>
      </c>
      <c r="E9527">
        <v>33.5</v>
      </c>
      <c r="F9527">
        <v>10</v>
      </c>
      <c r="G9527">
        <v>335</v>
      </c>
      <c r="H9527" t="s">
        <v>29</v>
      </c>
      <c r="I9527" t="s">
        <v>46</v>
      </c>
      <c r="J9527" s="1">
        <v>45128</v>
      </c>
      <c r="K9527" t="b">
        <v>0</v>
      </c>
      <c r="L9527" t="s">
        <v>65</v>
      </c>
      <c r="M9527">
        <v>7</v>
      </c>
      <c r="N9527">
        <f>G9527/SUMIF(B:B,B9527,G:G)*100</f>
        <v>0.57873869516018961</v>
      </c>
      <c r="Q9527">
        <f>VLOOKUP(C9527, Categories_Pivot_Table!A:B, 2, FALSE)</f>
        <v>21.505681818181817</v>
      </c>
      <c r="T9527">
        <f t="shared" si="149"/>
        <v>2023</v>
      </c>
    </row>
    <row r="9528" spans="1:20" x14ac:dyDescent="0.2">
      <c r="A9528" t="s">
        <v>9785</v>
      </c>
      <c r="B9528" t="s">
        <v>81</v>
      </c>
      <c r="C9528" t="s">
        <v>15</v>
      </c>
      <c r="D9528" t="s">
        <v>211</v>
      </c>
      <c r="E9528">
        <v>9.5</v>
      </c>
      <c r="F9528">
        <v>3</v>
      </c>
      <c r="G9528">
        <v>28.5</v>
      </c>
      <c r="H9528" t="s">
        <v>17</v>
      </c>
      <c r="I9528" t="s">
        <v>18</v>
      </c>
      <c r="J9528" s="1">
        <v>44671</v>
      </c>
      <c r="K9528" t="b">
        <v>0</v>
      </c>
      <c r="L9528" t="s">
        <v>30</v>
      </c>
      <c r="M9528">
        <v>4</v>
      </c>
      <c r="N9528">
        <f>G9528/SUMIF(B:B,B9528,G:G)*100</f>
        <v>4.5126711054460811E-2</v>
      </c>
      <c r="Q9528">
        <f>VLOOKUP(C9528, Categories_Pivot_Table!A:B, 2, FALSE)</f>
        <v>23.063808900523561</v>
      </c>
      <c r="T9528">
        <f t="shared" si="149"/>
        <v>2022</v>
      </c>
    </row>
    <row r="9529" spans="1:20" x14ac:dyDescent="0.2">
      <c r="A9529" t="s">
        <v>9786</v>
      </c>
      <c r="B9529" t="s">
        <v>26</v>
      </c>
      <c r="C9529" t="s">
        <v>27</v>
      </c>
      <c r="D9529" t="s">
        <v>126</v>
      </c>
      <c r="E9529">
        <v>39.5</v>
      </c>
      <c r="F9529">
        <v>6</v>
      </c>
      <c r="G9529">
        <v>237</v>
      </c>
      <c r="H9529" t="s">
        <v>17</v>
      </c>
      <c r="I9529" t="s">
        <v>46</v>
      </c>
      <c r="J9529" s="1">
        <v>44655</v>
      </c>
      <c r="K9529" t="b">
        <v>1</v>
      </c>
      <c r="L9529" t="s">
        <v>19</v>
      </c>
      <c r="M9529">
        <v>4</v>
      </c>
      <c r="N9529">
        <f>G9529/SUMIF(B:B,B9529,G:G)*100</f>
        <v>0.381971585826759</v>
      </c>
      <c r="Q9529">
        <f>VLOOKUP(C9529, Categories_Pivot_Table!A:B, 2, FALSE)</f>
        <v>25.013711734693878</v>
      </c>
      <c r="T9529">
        <f t="shared" si="149"/>
        <v>2022</v>
      </c>
    </row>
    <row r="9530" spans="1:20" x14ac:dyDescent="0.2">
      <c r="A9530" t="s">
        <v>9787</v>
      </c>
      <c r="B9530" t="s">
        <v>47</v>
      </c>
      <c r="C9530" t="s">
        <v>38</v>
      </c>
      <c r="D9530" t="s">
        <v>100</v>
      </c>
      <c r="E9530">
        <v>20</v>
      </c>
      <c r="F9530">
        <v>9</v>
      </c>
      <c r="G9530">
        <v>180</v>
      </c>
      <c r="H9530" t="s">
        <v>17</v>
      </c>
      <c r="I9530" t="s">
        <v>18</v>
      </c>
      <c r="J9530" s="1">
        <v>45434</v>
      </c>
      <c r="K9530" t="b">
        <v>0</v>
      </c>
      <c r="L9530" t="s">
        <v>30</v>
      </c>
      <c r="M9530">
        <v>5</v>
      </c>
      <c r="N9530">
        <f>G9530/SUMIF(B:B,B9530,G:G)*100</f>
        <v>0.28601846408084786</v>
      </c>
      <c r="Q9530">
        <f>VLOOKUP(C9530, Categories_Pivot_Table!A:B, 2, FALSE)</f>
        <v>23.088790931989923</v>
      </c>
      <c r="T9530">
        <f t="shared" si="149"/>
        <v>2024</v>
      </c>
    </row>
    <row r="9531" spans="1:20" x14ac:dyDescent="0.2">
      <c r="A9531" t="s">
        <v>9788</v>
      </c>
      <c r="B9531" t="s">
        <v>73</v>
      </c>
      <c r="C9531" t="s">
        <v>33</v>
      </c>
      <c r="D9531" t="s">
        <v>504</v>
      </c>
      <c r="E9531">
        <v>18.5</v>
      </c>
      <c r="F9531">
        <v>10</v>
      </c>
      <c r="G9531">
        <v>185</v>
      </c>
      <c r="H9531" t="s">
        <v>17</v>
      </c>
      <c r="I9531" t="s">
        <v>18</v>
      </c>
      <c r="J9531" s="1">
        <v>44834</v>
      </c>
      <c r="K9531" t="b">
        <v>0</v>
      </c>
      <c r="L9531" t="s">
        <v>65</v>
      </c>
      <c r="M9531">
        <v>9</v>
      </c>
      <c r="N9531">
        <f>G9531/SUMIF(B:B,B9531,G:G)*100</f>
        <v>0.31960196598398533</v>
      </c>
      <c r="Q9531">
        <f>VLOOKUP(C9531, Categories_Pivot_Table!A:B, 2, FALSE)</f>
        <v>23.300574345883856</v>
      </c>
      <c r="T9531">
        <f t="shared" si="149"/>
        <v>2022</v>
      </c>
    </row>
    <row r="9532" spans="1:20" x14ac:dyDescent="0.2">
      <c r="A9532" t="s">
        <v>9789</v>
      </c>
      <c r="B9532" t="s">
        <v>14</v>
      </c>
      <c r="C9532" t="s">
        <v>15</v>
      </c>
      <c r="D9532" t="s">
        <v>448</v>
      </c>
      <c r="E9532">
        <v>26</v>
      </c>
      <c r="F9532">
        <v>2</v>
      </c>
      <c r="G9532">
        <v>52</v>
      </c>
      <c r="H9532" t="s">
        <v>17</v>
      </c>
      <c r="I9532" t="s">
        <v>18</v>
      </c>
      <c r="J9532" s="1">
        <v>45531</v>
      </c>
      <c r="K9532" t="b">
        <v>1</v>
      </c>
      <c r="L9532" t="s">
        <v>49</v>
      </c>
      <c r="M9532">
        <v>8</v>
      </c>
      <c r="N9532">
        <f>G9532/SUMIF(B:B,B9532,G:G)*100</f>
        <v>8.46581520102241E-2</v>
      </c>
      <c r="Q9532">
        <f>VLOOKUP(C9532, Categories_Pivot_Table!A:B, 2, FALSE)</f>
        <v>23.063808900523561</v>
      </c>
      <c r="T9532">
        <f t="shared" si="149"/>
        <v>2024</v>
      </c>
    </row>
    <row r="9533" spans="1:20" x14ac:dyDescent="0.2">
      <c r="A9533" t="s">
        <v>9790</v>
      </c>
      <c r="B9533" t="s">
        <v>81</v>
      </c>
      <c r="C9533" t="s">
        <v>135</v>
      </c>
      <c r="D9533" t="s">
        <v>358</v>
      </c>
      <c r="E9533">
        <v>32</v>
      </c>
      <c r="F9533">
        <v>9</v>
      </c>
      <c r="G9533">
        <v>288</v>
      </c>
      <c r="H9533" t="s">
        <v>29</v>
      </c>
      <c r="I9533" t="s">
        <v>46</v>
      </c>
      <c r="J9533" s="1">
        <v>45386</v>
      </c>
      <c r="K9533" t="b">
        <v>0</v>
      </c>
      <c r="L9533" t="s">
        <v>42</v>
      </c>
      <c r="M9533">
        <v>4</v>
      </c>
      <c r="N9533">
        <f>G9533/SUMIF(B:B,B9533,G:G)*100</f>
        <v>0.45601729065560409</v>
      </c>
      <c r="Q9533">
        <f>VLOOKUP(C9533, Categories_Pivot_Table!A:B, 2, FALSE)</f>
        <v>23.146341463414632</v>
      </c>
      <c r="T9533">
        <f t="shared" si="149"/>
        <v>2024</v>
      </c>
    </row>
    <row r="9534" spans="1:20" x14ac:dyDescent="0.2">
      <c r="A9534" t="s">
        <v>9791</v>
      </c>
      <c r="B9534" t="s">
        <v>84</v>
      </c>
      <c r="C9534" t="s">
        <v>135</v>
      </c>
      <c r="D9534" t="s">
        <v>144</v>
      </c>
      <c r="E9534">
        <v>11</v>
      </c>
      <c r="F9534">
        <v>8</v>
      </c>
      <c r="G9534">
        <v>88</v>
      </c>
      <c r="H9534" t="s">
        <v>17</v>
      </c>
      <c r="I9534" t="s">
        <v>18</v>
      </c>
      <c r="J9534" s="1">
        <v>44957</v>
      </c>
      <c r="K9534" t="b">
        <v>0</v>
      </c>
      <c r="L9534" t="s">
        <v>49</v>
      </c>
      <c r="M9534">
        <v>1</v>
      </c>
      <c r="N9534">
        <f>G9534/SUMIF(B:B,B9534,G:G)*100</f>
        <v>0.14246974541627877</v>
      </c>
      <c r="Q9534">
        <f>VLOOKUP(C9534, Categories_Pivot_Table!A:B, 2, FALSE)</f>
        <v>23.146341463414632</v>
      </c>
      <c r="T9534">
        <f t="shared" si="149"/>
        <v>2023</v>
      </c>
    </row>
    <row r="9535" spans="1:20" x14ac:dyDescent="0.2">
      <c r="A9535" t="s">
        <v>9792</v>
      </c>
      <c r="B9535" t="s">
        <v>128</v>
      </c>
      <c r="C9535" t="s">
        <v>48</v>
      </c>
      <c r="D9535" t="s">
        <v>294</v>
      </c>
      <c r="E9535">
        <v>6.5</v>
      </c>
      <c r="F9535">
        <v>6</v>
      </c>
      <c r="G9535">
        <v>39</v>
      </c>
      <c r="H9535" t="s">
        <v>17</v>
      </c>
      <c r="I9535" t="s">
        <v>46</v>
      </c>
      <c r="J9535" s="1">
        <v>45293</v>
      </c>
      <c r="K9535" t="b">
        <v>1</v>
      </c>
      <c r="L9535" t="s">
        <v>49</v>
      </c>
      <c r="M9535">
        <v>1</v>
      </c>
      <c r="N9535">
        <f>G9535/SUMIF(B:B,B9535,G:G)*100</f>
        <v>5.6974230117454561E-2</v>
      </c>
      <c r="Q9535">
        <f>VLOOKUP(C9535, Categories_Pivot_Table!A:B, 2, FALSE)</f>
        <v>23.348837209302324</v>
      </c>
      <c r="T9535">
        <f t="shared" si="149"/>
        <v>2024</v>
      </c>
    </row>
    <row r="9536" spans="1:20" x14ac:dyDescent="0.2">
      <c r="A9536" t="s">
        <v>9793</v>
      </c>
      <c r="B9536" t="s">
        <v>81</v>
      </c>
      <c r="C9536" t="s">
        <v>135</v>
      </c>
      <c r="D9536" t="s">
        <v>136</v>
      </c>
      <c r="E9536">
        <v>27.5</v>
      </c>
      <c r="F9536">
        <v>6</v>
      </c>
      <c r="G9536">
        <v>165</v>
      </c>
      <c r="H9536" t="s">
        <v>56</v>
      </c>
      <c r="I9536" t="s">
        <v>46</v>
      </c>
      <c r="J9536" s="1">
        <v>44991</v>
      </c>
      <c r="K9536" t="b">
        <v>0</v>
      </c>
      <c r="L9536" t="s">
        <v>19</v>
      </c>
      <c r="M9536">
        <v>3</v>
      </c>
      <c r="N9536">
        <f>G9536/SUMIF(B:B,B9536,G:G)*100</f>
        <v>0.26125990610477312</v>
      </c>
      <c r="Q9536">
        <f>VLOOKUP(C9536, Categories_Pivot_Table!A:B, 2, FALSE)</f>
        <v>23.146341463414632</v>
      </c>
      <c r="T9536">
        <f t="shared" si="149"/>
        <v>2023</v>
      </c>
    </row>
    <row r="9537" spans="1:20" x14ac:dyDescent="0.2">
      <c r="A9537" t="s">
        <v>9794</v>
      </c>
      <c r="B9537" t="s">
        <v>81</v>
      </c>
      <c r="C9537" t="s">
        <v>15</v>
      </c>
      <c r="D9537" t="s">
        <v>776</v>
      </c>
      <c r="E9537">
        <v>38</v>
      </c>
      <c r="F9537">
        <v>8</v>
      </c>
      <c r="G9537">
        <v>304</v>
      </c>
      <c r="H9537" t="s">
        <v>56</v>
      </c>
      <c r="I9537" t="s">
        <v>46</v>
      </c>
      <c r="J9537" s="1">
        <v>45344</v>
      </c>
      <c r="K9537" t="b">
        <v>1</v>
      </c>
      <c r="L9537" t="s">
        <v>42</v>
      </c>
      <c r="M9537">
        <v>2</v>
      </c>
      <c r="N9537">
        <f>G9537/SUMIF(B:B,B9537,G:G)*100</f>
        <v>0.48135158458091537</v>
      </c>
      <c r="Q9537">
        <f>VLOOKUP(C9537, Categories_Pivot_Table!A:B, 2, FALSE)</f>
        <v>23.063808900523561</v>
      </c>
      <c r="T9537">
        <f t="shared" si="149"/>
        <v>2024</v>
      </c>
    </row>
    <row r="9538" spans="1:20" x14ac:dyDescent="0.2">
      <c r="A9538" t="s">
        <v>9795</v>
      </c>
      <c r="B9538" t="s">
        <v>84</v>
      </c>
      <c r="C9538" t="s">
        <v>15</v>
      </c>
      <c r="D9538" t="s">
        <v>64</v>
      </c>
      <c r="E9538">
        <v>39.5</v>
      </c>
      <c r="F9538">
        <v>10</v>
      </c>
      <c r="G9538">
        <v>395</v>
      </c>
      <c r="H9538" t="s">
        <v>29</v>
      </c>
      <c r="I9538" t="s">
        <v>46</v>
      </c>
      <c r="J9538" s="1">
        <v>45385</v>
      </c>
      <c r="K9538" t="b">
        <v>0</v>
      </c>
      <c r="L9538" t="s">
        <v>30</v>
      </c>
      <c r="M9538">
        <v>4</v>
      </c>
      <c r="N9538">
        <f>G9538/SUMIF(B:B,B9538,G:G)*100</f>
        <v>0.63949487999352417</v>
      </c>
      <c r="Q9538">
        <f>VLOOKUP(C9538, Categories_Pivot_Table!A:B, 2, FALSE)</f>
        <v>23.063808900523561</v>
      </c>
      <c r="T9538">
        <f t="shared" ref="T9538:T9601" si="150">YEAR(J9538)</f>
        <v>2024</v>
      </c>
    </row>
    <row r="9539" spans="1:20" x14ac:dyDescent="0.2">
      <c r="A9539" t="s">
        <v>9796</v>
      </c>
      <c r="B9539" t="s">
        <v>113</v>
      </c>
      <c r="C9539" t="s">
        <v>135</v>
      </c>
      <c r="D9539" t="s">
        <v>188</v>
      </c>
      <c r="E9539">
        <v>33.5</v>
      </c>
      <c r="F9539">
        <v>2</v>
      </c>
      <c r="G9539">
        <v>67</v>
      </c>
      <c r="H9539" t="s">
        <v>17</v>
      </c>
      <c r="I9539" t="s">
        <v>18</v>
      </c>
      <c r="J9539" s="1">
        <v>45675</v>
      </c>
      <c r="K9539" t="b">
        <v>1</v>
      </c>
      <c r="L9539" t="s">
        <v>35</v>
      </c>
      <c r="M9539">
        <v>1</v>
      </c>
      <c r="N9539">
        <f>G9539/SUMIF(B:B,B9539,G:G)*100</f>
        <v>0.11031893698648181</v>
      </c>
      <c r="Q9539">
        <f>VLOOKUP(C9539, Categories_Pivot_Table!A:B, 2, FALSE)</f>
        <v>23.146341463414632</v>
      </c>
      <c r="T9539">
        <f t="shared" si="150"/>
        <v>2025</v>
      </c>
    </row>
    <row r="9540" spans="1:20" x14ac:dyDescent="0.2">
      <c r="A9540" t="s">
        <v>9797</v>
      </c>
      <c r="B9540" t="s">
        <v>81</v>
      </c>
      <c r="C9540" t="s">
        <v>38</v>
      </c>
      <c r="D9540" t="s">
        <v>175</v>
      </c>
      <c r="E9540">
        <v>30.5</v>
      </c>
      <c r="F9540">
        <v>5</v>
      </c>
      <c r="G9540">
        <v>152.5</v>
      </c>
      <c r="H9540" t="s">
        <v>56</v>
      </c>
      <c r="I9540" t="s">
        <v>46</v>
      </c>
      <c r="J9540" s="1">
        <v>44595</v>
      </c>
      <c r="K9540" t="b">
        <v>0</v>
      </c>
      <c r="L9540" t="s">
        <v>42</v>
      </c>
      <c r="M9540">
        <v>2</v>
      </c>
      <c r="N9540">
        <f>G9540/SUMIF(B:B,B9540,G:G)*100</f>
        <v>0.24146748897562365</v>
      </c>
      <c r="Q9540">
        <f>VLOOKUP(C9540, Categories_Pivot_Table!A:B, 2, FALSE)</f>
        <v>23.088790931989923</v>
      </c>
      <c r="T9540">
        <f t="shared" si="150"/>
        <v>2022</v>
      </c>
    </row>
    <row r="9541" spans="1:20" x14ac:dyDescent="0.2">
      <c r="A9541" t="s">
        <v>9798</v>
      </c>
      <c r="B9541" t="s">
        <v>51</v>
      </c>
      <c r="C9541" t="s">
        <v>48</v>
      </c>
      <c r="D9541" t="s">
        <v>446</v>
      </c>
      <c r="E9541">
        <v>26</v>
      </c>
      <c r="F9541">
        <v>8</v>
      </c>
      <c r="G9541">
        <v>208</v>
      </c>
      <c r="H9541" t="s">
        <v>17</v>
      </c>
      <c r="I9541" t="s">
        <v>18</v>
      </c>
      <c r="J9541" s="1">
        <v>45421</v>
      </c>
      <c r="K9541" t="b">
        <v>0</v>
      </c>
      <c r="L9541" t="s">
        <v>42</v>
      </c>
      <c r="M9541">
        <v>5</v>
      </c>
      <c r="N9541">
        <f>G9541/SUMIF(B:B,B9541,G:G)*100</f>
        <v>0.32244562605608695</v>
      </c>
      <c r="Q9541">
        <f>VLOOKUP(C9541, Categories_Pivot_Table!A:B, 2, FALSE)</f>
        <v>23.348837209302324</v>
      </c>
      <c r="T9541">
        <f t="shared" si="150"/>
        <v>2024</v>
      </c>
    </row>
    <row r="9542" spans="1:20" x14ac:dyDescent="0.2">
      <c r="A9542" t="s">
        <v>9799</v>
      </c>
      <c r="B9542" t="s">
        <v>118</v>
      </c>
      <c r="C9542" t="s">
        <v>48</v>
      </c>
      <c r="D9542" t="s">
        <v>302</v>
      </c>
      <c r="E9542">
        <v>15.5</v>
      </c>
      <c r="F9542">
        <v>8</v>
      </c>
      <c r="G9542">
        <v>124</v>
      </c>
      <c r="H9542" t="s">
        <v>29</v>
      </c>
      <c r="I9542" t="s">
        <v>46</v>
      </c>
      <c r="J9542" s="1">
        <v>44703</v>
      </c>
      <c r="K9542" t="b">
        <v>0</v>
      </c>
      <c r="L9542" t="s">
        <v>24</v>
      </c>
      <c r="M9542">
        <v>5</v>
      </c>
      <c r="N9542">
        <f>G9542/SUMIF(B:B,B9542,G:G)*100</f>
        <v>0.203957432110137</v>
      </c>
      <c r="Q9542">
        <f>VLOOKUP(C9542, Categories_Pivot_Table!A:B, 2, FALSE)</f>
        <v>23.348837209302324</v>
      </c>
      <c r="T9542">
        <f t="shared" si="150"/>
        <v>2022</v>
      </c>
    </row>
    <row r="9543" spans="1:20" x14ac:dyDescent="0.2">
      <c r="A9543" t="s">
        <v>9800</v>
      </c>
      <c r="B9543" t="s">
        <v>76</v>
      </c>
      <c r="C9543" t="s">
        <v>135</v>
      </c>
      <c r="D9543" t="s">
        <v>136</v>
      </c>
      <c r="E9543">
        <v>27.5</v>
      </c>
      <c r="F9543">
        <v>3</v>
      </c>
      <c r="G9543">
        <v>82.5</v>
      </c>
      <c r="H9543" t="s">
        <v>56</v>
      </c>
      <c r="I9543" t="s">
        <v>46</v>
      </c>
      <c r="J9543" s="1">
        <v>44980</v>
      </c>
      <c r="K9543" t="b">
        <v>0</v>
      </c>
      <c r="L9543" t="s">
        <v>42</v>
      </c>
      <c r="M9543">
        <v>2</v>
      </c>
      <c r="N9543">
        <f>G9543/SUMIF(B:B,B9543,G:G)*100</f>
        <v>0.14046976494725999</v>
      </c>
      <c r="Q9543">
        <f>VLOOKUP(C9543, Categories_Pivot_Table!A:B, 2, FALSE)</f>
        <v>23.146341463414632</v>
      </c>
      <c r="T9543">
        <f t="shared" si="150"/>
        <v>2023</v>
      </c>
    </row>
    <row r="9544" spans="1:20" x14ac:dyDescent="0.2">
      <c r="A9544" t="s">
        <v>9801</v>
      </c>
      <c r="B9544" t="s">
        <v>84</v>
      </c>
      <c r="C9544" t="s">
        <v>48</v>
      </c>
      <c r="D9544" t="s">
        <v>149</v>
      </c>
      <c r="E9544">
        <v>38</v>
      </c>
      <c r="F9544">
        <v>5</v>
      </c>
      <c r="G9544">
        <v>190</v>
      </c>
      <c r="H9544" t="s">
        <v>56</v>
      </c>
      <c r="I9544" t="s">
        <v>46</v>
      </c>
      <c r="J9544" s="1">
        <v>45378</v>
      </c>
      <c r="K9544" t="b">
        <v>0</v>
      </c>
      <c r="L9544" t="s">
        <v>30</v>
      </c>
      <c r="M9544">
        <v>3</v>
      </c>
      <c r="N9544">
        <f>G9544/SUMIF(B:B,B9544,G:G)*100</f>
        <v>0.30760513214878377</v>
      </c>
      <c r="Q9544">
        <f>VLOOKUP(C9544, Categories_Pivot_Table!A:B, 2, FALSE)</f>
        <v>23.348837209302324</v>
      </c>
      <c r="T9544">
        <f t="shared" si="150"/>
        <v>2024</v>
      </c>
    </row>
    <row r="9545" spans="1:20" x14ac:dyDescent="0.2">
      <c r="A9545" t="s">
        <v>9802</v>
      </c>
      <c r="B9545" t="s">
        <v>76</v>
      </c>
      <c r="C9545" t="s">
        <v>135</v>
      </c>
      <c r="D9545" t="s">
        <v>163</v>
      </c>
      <c r="E9545">
        <v>36.5</v>
      </c>
      <c r="F9545">
        <v>6</v>
      </c>
      <c r="G9545">
        <v>219</v>
      </c>
      <c r="H9545" t="s">
        <v>17</v>
      </c>
      <c r="I9545" t="s">
        <v>46</v>
      </c>
      <c r="J9545" s="1">
        <v>45093</v>
      </c>
      <c r="K9545" t="b">
        <v>1</v>
      </c>
      <c r="L9545" t="s">
        <v>65</v>
      </c>
      <c r="M9545">
        <v>6</v>
      </c>
      <c r="N9545">
        <f>G9545/SUMIF(B:B,B9545,G:G)*100</f>
        <v>0.37288337604181743</v>
      </c>
      <c r="Q9545">
        <f>VLOOKUP(C9545, Categories_Pivot_Table!A:B, 2, FALSE)</f>
        <v>23.146341463414632</v>
      </c>
      <c r="T9545">
        <f t="shared" si="150"/>
        <v>2023</v>
      </c>
    </row>
    <row r="9546" spans="1:20" x14ac:dyDescent="0.2">
      <c r="A9546" t="s">
        <v>9803</v>
      </c>
      <c r="B9546" t="s">
        <v>90</v>
      </c>
      <c r="C9546" t="s">
        <v>135</v>
      </c>
      <c r="D9546" t="s">
        <v>436</v>
      </c>
      <c r="E9546">
        <v>5</v>
      </c>
      <c r="F9546">
        <v>5</v>
      </c>
      <c r="G9546">
        <v>25</v>
      </c>
      <c r="H9546" t="s">
        <v>29</v>
      </c>
      <c r="I9546" t="s">
        <v>46</v>
      </c>
      <c r="J9546" s="1">
        <v>44713</v>
      </c>
      <c r="K9546" t="b">
        <v>1</v>
      </c>
      <c r="L9546" t="s">
        <v>30</v>
      </c>
      <c r="M9546">
        <v>6</v>
      </c>
      <c r="N9546">
        <f>G9546/SUMIF(B:B,B9546,G:G)*100</f>
        <v>4.2271144026241929E-2</v>
      </c>
      <c r="Q9546">
        <f>VLOOKUP(C9546, Categories_Pivot_Table!A:B, 2, FALSE)</f>
        <v>23.146341463414632</v>
      </c>
      <c r="T9546">
        <f t="shared" si="150"/>
        <v>2022</v>
      </c>
    </row>
    <row r="9547" spans="1:20" x14ac:dyDescent="0.2">
      <c r="A9547" t="s">
        <v>9804</v>
      </c>
      <c r="B9547" t="s">
        <v>44</v>
      </c>
      <c r="C9547" t="s">
        <v>74</v>
      </c>
      <c r="D9547" t="s">
        <v>415</v>
      </c>
      <c r="E9547">
        <v>41</v>
      </c>
      <c r="F9547">
        <v>1</v>
      </c>
      <c r="G9547">
        <v>41</v>
      </c>
      <c r="H9547" t="s">
        <v>56</v>
      </c>
      <c r="I9547" t="s">
        <v>46</v>
      </c>
      <c r="J9547" s="1">
        <v>45659</v>
      </c>
      <c r="K9547" t="b">
        <v>0</v>
      </c>
      <c r="L9547" t="s">
        <v>42</v>
      </c>
      <c r="M9547">
        <v>1</v>
      </c>
      <c r="N9547">
        <f>G9547/SUMIF(B:B,B9547,G:G)*100</f>
        <v>6.7551425582219146E-2</v>
      </c>
      <c r="Q9547">
        <f>VLOOKUP(C9547, Categories_Pivot_Table!A:B, 2, FALSE)</f>
        <v>24.317096165933375</v>
      </c>
      <c r="T9547">
        <f t="shared" si="150"/>
        <v>2025</v>
      </c>
    </row>
    <row r="9548" spans="1:20" x14ac:dyDescent="0.2">
      <c r="A9548" t="s">
        <v>9805</v>
      </c>
      <c r="B9548" t="s">
        <v>37</v>
      </c>
      <c r="C9548" t="s">
        <v>38</v>
      </c>
      <c r="D9548" t="s">
        <v>207</v>
      </c>
      <c r="E9548">
        <v>9.5</v>
      </c>
      <c r="F9548">
        <v>9</v>
      </c>
      <c r="G9548">
        <v>85.5</v>
      </c>
      <c r="H9548" t="s">
        <v>56</v>
      </c>
      <c r="I9548" t="s">
        <v>46</v>
      </c>
      <c r="J9548" s="1">
        <v>44832</v>
      </c>
      <c r="K9548" t="b">
        <v>0</v>
      </c>
      <c r="L9548" t="s">
        <v>30</v>
      </c>
      <c r="M9548">
        <v>9</v>
      </c>
      <c r="N9548">
        <f>G9548/SUMIF(B:B,B9548,G:G)*100</f>
        <v>0.12766052751420318</v>
      </c>
      <c r="Q9548">
        <f>VLOOKUP(C9548, Categories_Pivot_Table!A:B, 2, FALSE)</f>
        <v>23.088790931989923</v>
      </c>
      <c r="T9548">
        <f t="shared" si="150"/>
        <v>2022</v>
      </c>
    </row>
    <row r="9549" spans="1:20" x14ac:dyDescent="0.2">
      <c r="A9549" t="s">
        <v>9806</v>
      </c>
      <c r="B9549" t="s">
        <v>26</v>
      </c>
      <c r="C9549" t="s">
        <v>33</v>
      </c>
      <c r="D9549" t="s">
        <v>41</v>
      </c>
      <c r="E9549">
        <v>23</v>
      </c>
      <c r="F9549">
        <v>9</v>
      </c>
      <c r="G9549">
        <v>180</v>
      </c>
      <c r="H9549" t="s">
        <v>56</v>
      </c>
      <c r="I9549" t="s">
        <v>46</v>
      </c>
      <c r="J9549" s="1">
        <v>44831</v>
      </c>
      <c r="K9549" t="b">
        <v>1</v>
      </c>
      <c r="L9549" t="s">
        <v>49</v>
      </c>
      <c r="M9549">
        <v>9</v>
      </c>
      <c r="N9549">
        <f>G9549/SUMIF(B:B,B9549,G:G)*100</f>
        <v>0.290105001893741</v>
      </c>
      <c r="Q9549">
        <f>VLOOKUP(C9549, Categories_Pivot_Table!A:B, 2, FALSE)</f>
        <v>23.300574345883856</v>
      </c>
      <c r="T9549">
        <f t="shared" si="150"/>
        <v>2022</v>
      </c>
    </row>
    <row r="9550" spans="1:20" x14ac:dyDescent="0.2">
      <c r="A9550" t="s">
        <v>9807</v>
      </c>
      <c r="B9550" t="s">
        <v>71</v>
      </c>
      <c r="C9550" t="s">
        <v>135</v>
      </c>
      <c r="D9550" t="s">
        <v>41</v>
      </c>
      <c r="E9550">
        <v>23</v>
      </c>
      <c r="F9550">
        <v>2</v>
      </c>
      <c r="G9550">
        <v>22</v>
      </c>
      <c r="H9550" t="s">
        <v>56</v>
      </c>
      <c r="I9550" t="s">
        <v>46</v>
      </c>
      <c r="J9550" s="1">
        <v>45476</v>
      </c>
      <c r="K9550" t="b">
        <v>0</v>
      </c>
      <c r="L9550" t="s">
        <v>30</v>
      </c>
      <c r="M9550">
        <v>7</v>
      </c>
      <c r="N9550">
        <f>G9550/SUMIF(B:B,B9550,G:G)*100</f>
        <v>3.4855626411058736E-2</v>
      </c>
      <c r="Q9550">
        <f>VLOOKUP(C9550, Categories_Pivot_Table!A:B, 2, FALSE)</f>
        <v>23.146341463414632</v>
      </c>
      <c r="T9550">
        <f t="shared" si="150"/>
        <v>2024</v>
      </c>
    </row>
    <row r="9551" spans="1:20" x14ac:dyDescent="0.2">
      <c r="A9551" t="s">
        <v>9808</v>
      </c>
      <c r="B9551" t="s">
        <v>51</v>
      </c>
      <c r="C9551" t="s">
        <v>48</v>
      </c>
      <c r="D9551" t="s">
        <v>151</v>
      </c>
      <c r="E9551">
        <v>14</v>
      </c>
      <c r="F9551">
        <v>4</v>
      </c>
      <c r="G9551">
        <v>56</v>
      </c>
      <c r="H9551" t="s">
        <v>56</v>
      </c>
      <c r="I9551" t="s">
        <v>18</v>
      </c>
      <c r="J9551" s="1">
        <v>45190</v>
      </c>
      <c r="K9551" t="b">
        <v>1</v>
      </c>
      <c r="L9551" t="s">
        <v>42</v>
      </c>
      <c r="M9551">
        <v>9</v>
      </c>
      <c r="N9551">
        <f>G9551/SUMIF(B:B,B9551,G:G)*100</f>
        <v>8.6812283938177262E-2</v>
      </c>
      <c r="Q9551">
        <f>VLOOKUP(C9551, Categories_Pivot_Table!A:B, 2, FALSE)</f>
        <v>23.348837209302324</v>
      </c>
      <c r="T9551">
        <f t="shared" si="150"/>
        <v>2023</v>
      </c>
    </row>
    <row r="9552" spans="1:20" x14ac:dyDescent="0.2">
      <c r="A9552" t="s">
        <v>9809</v>
      </c>
      <c r="B9552" t="s">
        <v>21</v>
      </c>
      <c r="C9552" t="s">
        <v>22</v>
      </c>
      <c r="D9552" t="s">
        <v>948</v>
      </c>
      <c r="E9552">
        <v>11</v>
      </c>
      <c r="F9552">
        <v>7</v>
      </c>
      <c r="G9552">
        <v>77</v>
      </c>
      <c r="H9552" t="s">
        <v>56</v>
      </c>
      <c r="I9552" t="s">
        <v>18</v>
      </c>
      <c r="J9552" s="1">
        <v>44984</v>
      </c>
      <c r="K9552" t="b">
        <v>0</v>
      </c>
      <c r="L9552" t="s">
        <v>19</v>
      </c>
      <c r="M9552">
        <v>2</v>
      </c>
      <c r="N9552">
        <f>G9552/SUMIF(B:B,B9552,G:G)*100</f>
        <v>0.12473170534159478</v>
      </c>
      <c r="Q9552">
        <f>VLOOKUP(C9552, Categories_Pivot_Table!A:B, 2, FALSE)</f>
        <v>21.505681818181817</v>
      </c>
      <c r="T9552">
        <f t="shared" si="150"/>
        <v>2023</v>
      </c>
    </row>
    <row r="9553" spans="1:20" x14ac:dyDescent="0.2">
      <c r="A9553" t="s">
        <v>9810</v>
      </c>
      <c r="B9553" t="s">
        <v>81</v>
      </c>
      <c r="C9553" t="s">
        <v>38</v>
      </c>
      <c r="D9553" t="s">
        <v>133</v>
      </c>
      <c r="E9553">
        <v>21.5</v>
      </c>
      <c r="F9553">
        <v>2</v>
      </c>
      <c r="G9553">
        <v>43</v>
      </c>
      <c r="H9553" t="s">
        <v>56</v>
      </c>
      <c r="I9553" t="s">
        <v>46</v>
      </c>
      <c r="J9553" s="1">
        <v>44670</v>
      </c>
      <c r="K9553" t="b">
        <v>0</v>
      </c>
      <c r="L9553" t="s">
        <v>49</v>
      </c>
      <c r="M9553">
        <v>4</v>
      </c>
      <c r="N9553">
        <f>G9553/SUMIF(B:B,B9553,G:G)*100</f>
        <v>6.808591492427421E-2</v>
      </c>
      <c r="Q9553">
        <f>VLOOKUP(C9553, Categories_Pivot_Table!A:B, 2, FALSE)</f>
        <v>23.088790931989923</v>
      </c>
      <c r="T9553">
        <f t="shared" si="150"/>
        <v>2022</v>
      </c>
    </row>
    <row r="9554" spans="1:20" x14ac:dyDescent="0.2">
      <c r="A9554" t="s">
        <v>9811</v>
      </c>
      <c r="B9554" t="s">
        <v>37</v>
      </c>
      <c r="C9554" t="s">
        <v>15</v>
      </c>
      <c r="D9554" t="s">
        <v>138</v>
      </c>
      <c r="E9554">
        <v>20</v>
      </c>
      <c r="F9554">
        <v>2</v>
      </c>
      <c r="G9554">
        <v>40</v>
      </c>
      <c r="H9554" t="s">
        <v>56</v>
      </c>
      <c r="I9554" t="s">
        <v>18</v>
      </c>
      <c r="J9554" s="1">
        <v>45231</v>
      </c>
      <c r="K9554" t="b">
        <v>1</v>
      </c>
      <c r="L9554" t="s">
        <v>30</v>
      </c>
      <c r="M9554">
        <v>11</v>
      </c>
      <c r="N9554">
        <f>G9554/SUMIF(B:B,B9554,G:G)*100</f>
        <v>5.9724223398457621E-2</v>
      </c>
      <c r="Q9554">
        <f>VLOOKUP(C9554, Categories_Pivot_Table!A:B, 2, FALSE)</f>
        <v>23.063808900523561</v>
      </c>
      <c r="T9554">
        <f t="shared" si="150"/>
        <v>2023</v>
      </c>
    </row>
    <row r="9555" spans="1:20" x14ac:dyDescent="0.2">
      <c r="A9555" t="s">
        <v>9812</v>
      </c>
      <c r="B9555" t="s">
        <v>26</v>
      </c>
      <c r="C9555" t="s">
        <v>38</v>
      </c>
      <c r="D9555" t="s">
        <v>1276</v>
      </c>
      <c r="E9555">
        <v>35</v>
      </c>
      <c r="F9555">
        <v>5</v>
      </c>
      <c r="G9555">
        <v>175</v>
      </c>
      <c r="H9555" t="s">
        <v>56</v>
      </c>
      <c r="I9555" t="s">
        <v>46</v>
      </c>
      <c r="J9555" s="1">
        <v>44856</v>
      </c>
      <c r="K9555" t="b">
        <v>0</v>
      </c>
      <c r="L9555" t="s">
        <v>35</v>
      </c>
      <c r="M9555">
        <v>10</v>
      </c>
      <c r="N9555">
        <f>G9555/SUMIF(B:B,B9555,G:G)*100</f>
        <v>0.28204652961891485</v>
      </c>
      <c r="Q9555">
        <f>VLOOKUP(C9555, Categories_Pivot_Table!A:B, 2, FALSE)</f>
        <v>23.088790931989923</v>
      </c>
      <c r="T9555">
        <f t="shared" si="150"/>
        <v>2022</v>
      </c>
    </row>
    <row r="9556" spans="1:20" x14ac:dyDescent="0.2">
      <c r="A9556" t="s">
        <v>9813</v>
      </c>
      <c r="B9556" t="s">
        <v>63</v>
      </c>
      <c r="C9556" t="s">
        <v>135</v>
      </c>
      <c r="D9556" t="s">
        <v>144</v>
      </c>
      <c r="E9556">
        <v>11</v>
      </c>
      <c r="F9556">
        <v>9</v>
      </c>
      <c r="G9556">
        <v>99</v>
      </c>
      <c r="H9556" t="s">
        <v>29</v>
      </c>
      <c r="I9556" t="s">
        <v>18</v>
      </c>
      <c r="J9556" s="1">
        <v>45231</v>
      </c>
      <c r="K9556" t="b">
        <v>0</v>
      </c>
      <c r="L9556" t="s">
        <v>30</v>
      </c>
      <c r="M9556">
        <v>11</v>
      </c>
      <c r="N9556">
        <f>G9556/SUMIF(B:B,B9556,G:G)*100</f>
        <v>0.16356066613798573</v>
      </c>
      <c r="Q9556">
        <f>VLOOKUP(C9556, Categories_Pivot_Table!A:B, 2, FALSE)</f>
        <v>23.146341463414632</v>
      </c>
      <c r="T9556">
        <f t="shared" si="150"/>
        <v>2023</v>
      </c>
    </row>
    <row r="9557" spans="1:20" x14ac:dyDescent="0.2">
      <c r="A9557" t="s">
        <v>9814</v>
      </c>
      <c r="B9557" t="s">
        <v>54</v>
      </c>
      <c r="C9557" t="s">
        <v>38</v>
      </c>
      <c r="D9557" t="s">
        <v>45</v>
      </c>
      <c r="E9557">
        <v>5</v>
      </c>
      <c r="F9557">
        <v>3</v>
      </c>
      <c r="G9557">
        <v>15</v>
      </c>
      <c r="H9557" t="s">
        <v>17</v>
      </c>
      <c r="I9557" t="s">
        <v>46</v>
      </c>
      <c r="J9557" s="1">
        <v>45089</v>
      </c>
      <c r="K9557" t="b">
        <v>0</v>
      </c>
      <c r="L9557" t="s">
        <v>19</v>
      </c>
      <c r="M9557">
        <v>6</v>
      </c>
      <c r="N9557">
        <f>G9557/SUMIF(B:B,B9557,G:G)*100</f>
        <v>2.6244193472194279E-2</v>
      </c>
      <c r="Q9557">
        <f>VLOOKUP(C9557, Categories_Pivot_Table!A:B, 2, FALSE)</f>
        <v>23.088790931989923</v>
      </c>
      <c r="T9557">
        <f t="shared" si="150"/>
        <v>2023</v>
      </c>
    </row>
    <row r="9558" spans="1:20" x14ac:dyDescent="0.2">
      <c r="A9558" t="s">
        <v>9815</v>
      </c>
      <c r="B9558" t="s">
        <v>32</v>
      </c>
      <c r="C9558" t="s">
        <v>38</v>
      </c>
      <c r="D9558" t="s">
        <v>190</v>
      </c>
      <c r="E9558">
        <v>33.5</v>
      </c>
      <c r="F9558">
        <v>3</v>
      </c>
      <c r="G9558">
        <v>100.5</v>
      </c>
      <c r="H9558" t="s">
        <v>29</v>
      </c>
      <c r="I9558" t="s">
        <v>18</v>
      </c>
      <c r="J9558" s="1">
        <v>44987</v>
      </c>
      <c r="K9558" t="b">
        <v>1</v>
      </c>
      <c r="L9558" t="s">
        <v>42</v>
      </c>
      <c r="M9558">
        <v>3</v>
      </c>
      <c r="N9558">
        <f>G9558/SUMIF(B:B,B9558,G:G)*100</f>
        <v>0.1714066430733808</v>
      </c>
      <c r="Q9558">
        <f>VLOOKUP(C9558, Categories_Pivot_Table!A:B, 2, FALSE)</f>
        <v>23.088790931989923</v>
      </c>
      <c r="T9558">
        <f t="shared" si="150"/>
        <v>2023</v>
      </c>
    </row>
    <row r="9559" spans="1:20" x14ac:dyDescent="0.2">
      <c r="A9559" t="s">
        <v>9816</v>
      </c>
      <c r="B9559" t="s">
        <v>121</v>
      </c>
      <c r="C9559" t="s">
        <v>15</v>
      </c>
      <c r="D9559" t="s">
        <v>169</v>
      </c>
      <c r="E9559">
        <v>24.5</v>
      </c>
      <c r="F9559">
        <v>8</v>
      </c>
      <c r="G9559">
        <v>196</v>
      </c>
      <c r="H9559" t="s">
        <v>29</v>
      </c>
      <c r="I9559" t="s">
        <v>46</v>
      </c>
      <c r="J9559" s="1">
        <v>45069</v>
      </c>
      <c r="K9559" t="b">
        <v>1</v>
      </c>
      <c r="L9559" t="s">
        <v>49</v>
      </c>
      <c r="M9559">
        <v>5</v>
      </c>
      <c r="N9559">
        <f>G9559/SUMIF(B:B,B9559,G:G)*100</f>
        <v>0.2989149083810555</v>
      </c>
      <c r="Q9559">
        <f>VLOOKUP(C9559, Categories_Pivot_Table!A:B, 2, FALSE)</f>
        <v>23.063808900523561</v>
      </c>
      <c r="T9559">
        <f t="shared" si="150"/>
        <v>2023</v>
      </c>
    </row>
    <row r="9560" spans="1:20" x14ac:dyDescent="0.2">
      <c r="A9560" t="s">
        <v>9817</v>
      </c>
      <c r="B9560" t="s">
        <v>173</v>
      </c>
      <c r="C9560" t="s">
        <v>15</v>
      </c>
      <c r="D9560" t="s">
        <v>69</v>
      </c>
      <c r="E9560">
        <v>29</v>
      </c>
      <c r="F9560">
        <v>3</v>
      </c>
      <c r="G9560">
        <v>87</v>
      </c>
      <c r="H9560" t="s">
        <v>29</v>
      </c>
      <c r="I9560" t="s">
        <v>18</v>
      </c>
      <c r="J9560" s="1">
        <v>44851</v>
      </c>
      <c r="K9560" t="b">
        <v>1</v>
      </c>
      <c r="L9560" t="s">
        <v>19</v>
      </c>
      <c r="M9560">
        <v>10</v>
      </c>
      <c r="N9560">
        <f>G9560/SUMIF(B:B,B9560,G:G)*100</f>
        <v>0.14306622157175511</v>
      </c>
      <c r="Q9560">
        <f>VLOOKUP(C9560, Categories_Pivot_Table!A:B, 2, FALSE)</f>
        <v>23.063808900523561</v>
      </c>
      <c r="T9560">
        <f t="shared" si="150"/>
        <v>2022</v>
      </c>
    </row>
    <row r="9561" spans="1:20" x14ac:dyDescent="0.2">
      <c r="A9561" t="s">
        <v>9818</v>
      </c>
      <c r="B9561" t="s">
        <v>26</v>
      </c>
      <c r="C9561" t="s">
        <v>33</v>
      </c>
      <c r="D9561" t="s">
        <v>209</v>
      </c>
      <c r="E9561">
        <v>24.5</v>
      </c>
      <c r="F9561">
        <v>9</v>
      </c>
      <c r="G9561">
        <v>220.5</v>
      </c>
      <c r="H9561" t="s">
        <v>29</v>
      </c>
      <c r="I9561" t="s">
        <v>18</v>
      </c>
      <c r="J9561" s="1">
        <v>44658</v>
      </c>
      <c r="K9561" t="b">
        <v>0</v>
      </c>
      <c r="L9561" t="s">
        <v>42</v>
      </c>
      <c r="M9561">
        <v>4</v>
      </c>
      <c r="N9561">
        <f>G9561/SUMIF(B:B,B9561,G:G)*100</f>
        <v>0.35537862731983272</v>
      </c>
      <c r="Q9561">
        <f>VLOOKUP(C9561, Categories_Pivot_Table!A:B, 2, FALSE)</f>
        <v>23.300574345883856</v>
      </c>
      <c r="T9561">
        <f t="shared" si="150"/>
        <v>2022</v>
      </c>
    </row>
    <row r="9562" spans="1:20" x14ac:dyDescent="0.2">
      <c r="A9562" t="s">
        <v>9819</v>
      </c>
      <c r="B9562" t="s">
        <v>87</v>
      </c>
      <c r="C9562" t="s">
        <v>27</v>
      </c>
      <c r="D9562" t="s">
        <v>915</v>
      </c>
      <c r="E9562">
        <v>20</v>
      </c>
      <c r="F9562">
        <v>3</v>
      </c>
      <c r="G9562">
        <v>60</v>
      </c>
      <c r="H9562" t="s">
        <v>17</v>
      </c>
      <c r="I9562" t="s">
        <v>18</v>
      </c>
      <c r="J9562" s="1">
        <v>45527</v>
      </c>
      <c r="K9562" t="b">
        <v>0</v>
      </c>
      <c r="L9562" t="s">
        <v>65</v>
      </c>
      <c r="M9562">
        <v>8</v>
      </c>
      <c r="N9562">
        <f>G9562/SUMIF(B:B,B9562,G:G)*100</f>
        <v>9.2255177821855244E-2</v>
      </c>
      <c r="Q9562">
        <f>VLOOKUP(C9562, Categories_Pivot_Table!A:B, 2, FALSE)</f>
        <v>25.013711734693878</v>
      </c>
      <c r="T9562">
        <f t="shared" si="150"/>
        <v>2024</v>
      </c>
    </row>
    <row r="9563" spans="1:20" x14ac:dyDescent="0.2">
      <c r="A9563" t="s">
        <v>9820</v>
      </c>
      <c r="B9563" t="s">
        <v>90</v>
      </c>
      <c r="C9563" t="s">
        <v>33</v>
      </c>
      <c r="D9563" t="s">
        <v>34</v>
      </c>
      <c r="E9563">
        <v>27.5</v>
      </c>
      <c r="F9563">
        <v>10</v>
      </c>
      <c r="G9563">
        <v>275</v>
      </c>
      <c r="H9563" t="s">
        <v>29</v>
      </c>
      <c r="I9563" t="s">
        <v>18</v>
      </c>
      <c r="J9563" s="1">
        <v>45041</v>
      </c>
      <c r="K9563" t="b">
        <v>0</v>
      </c>
      <c r="L9563" t="s">
        <v>49</v>
      </c>
      <c r="M9563">
        <v>4</v>
      </c>
      <c r="N9563">
        <f>G9563/SUMIF(B:B,B9563,G:G)*100</f>
        <v>0.46498258428866118</v>
      </c>
      <c r="Q9563">
        <f>VLOOKUP(C9563, Categories_Pivot_Table!A:B, 2, FALSE)</f>
        <v>23.300574345883856</v>
      </c>
      <c r="T9563">
        <f t="shared" si="150"/>
        <v>2023</v>
      </c>
    </row>
    <row r="9564" spans="1:20" x14ac:dyDescent="0.2">
      <c r="A9564" t="s">
        <v>9821</v>
      </c>
      <c r="B9564" t="s">
        <v>113</v>
      </c>
      <c r="C9564" t="s">
        <v>48</v>
      </c>
      <c r="D9564" t="s">
        <v>41</v>
      </c>
      <c r="E9564">
        <v>23</v>
      </c>
      <c r="F9564">
        <v>8</v>
      </c>
      <c r="G9564">
        <v>52</v>
      </c>
      <c r="H9564" t="s">
        <v>29</v>
      </c>
      <c r="I9564" t="s">
        <v>46</v>
      </c>
      <c r="J9564" s="1">
        <v>45027</v>
      </c>
      <c r="K9564" t="b">
        <v>1</v>
      </c>
      <c r="L9564" t="s">
        <v>49</v>
      </c>
      <c r="M9564">
        <v>4</v>
      </c>
      <c r="N9564">
        <f>G9564/SUMIF(B:B,B9564,G:G)*100</f>
        <v>8.5620667511896328E-2</v>
      </c>
      <c r="Q9564">
        <f>VLOOKUP(C9564, Categories_Pivot_Table!A:B, 2, FALSE)</f>
        <v>23.348837209302324</v>
      </c>
      <c r="T9564">
        <f t="shared" si="150"/>
        <v>2023</v>
      </c>
    </row>
    <row r="9565" spans="1:20" x14ac:dyDescent="0.2">
      <c r="A9565" t="s">
        <v>9822</v>
      </c>
      <c r="B9565" t="s">
        <v>106</v>
      </c>
      <c r="C9565" t="s">
        <v>74</v>
      </c>
      <c r="D9565" t="s">
        <v>321</v>
      </c>
      <c r="E9565">
        <v>32</v>
      </c>
      <c r="F9565">
        <v>2</v>
      </c>
      <c r="G9565">
        <v>64</v>
      </c>
      <c r="H9565" t="s">
        <v>17</v>
      </c>
      <c r="I9565" t="s">
        <v>46</v>
      </c>
      <c r="J9565" s="1">
        <v>44667</v>
      </c>
      <c r="K9565" t="b">
        <v>0</v>
      </c>
      <c r="L9565" t="s">
        <v>35</v>
      </c>
      <c r="M9565">
        <v>4</v>
      </c>
      <c r="N9565">
        <f>G9565/SUMIF(B:B,B9565,G:G)*100</f>
        <v>0.10430247718383312</v>
      </c>
      <c r="Q9565">
        <f>VLOOKUP(C9565, Categories_Pivot_Table!A:B, 2, FALSE)</f>
        <v>24.317096165933375</v>
      </c>
      <c r="T9565">
        <f t="shared" si="150"/>
        <v>2022</v>
      </c>
    </row>
    <row r="9566" spans="1:20" x14ac:dyDescent="0.2">
      <c r="A9566" t="s">
        <v>9823</v>
      </c>
      <c r="B9566" t="s">
        <v>104</v>
      </c>
      <c r="C9566" t="s">
        <v>27</v>
      </c>
      <c r="D9566" t="s">
        <v>380</v>
      </c>
      <c r="E9566">
        <v>41</v>
      </c>
      <c r="F9566">
        <v>3</v>
      </c>
      <c r="G9566">
        <v>123</v>
      </c>
      <c r="H9566" t="s">
        <v>29</v>
      </c>
      <c r="I9566" t="s">
        <v>46</v>
      </c>
      <c r="J9566" s="1">
        <v>44994</v>
      </c>
      <c r="K9566" t="b">
        <v>1</v>
      </c>
      <c r="L9566" t="s">
        <v>42</v>
      </c>
      <c r="M9566">
        <v>3</v>
      </c>
      <c r="N9566">
        <f>G9566/SUMIF(B:B,B9566,G:G)*100</f>
        <v>0.19989274048071767</v>
      </c>
      <c r="Q9566">
        <f>VLOOKUP(C9566, Categories_Pivot_Table!A:B, 2, FALSE)</f>
        <v>25.013711734693878</v>
      </c>
      <c r="T9566">
        <f t="shared" si="150"/>
        <v>2023</v>
      </c>
    </row>
    <row r="9567" spans="1:20" x14ac:dyDescent="0.2">
      <c r="A9567" t="s">
        <v>9824</v>
      </c>
      <c r="B9567" t="s">
        <v>14</v>
      </c>
      <c r="C9567" t="s">
        <v>33</v>
      </c>
      <c r="D9567" t="s">
        <v>41</v>
      </c>
      <c r="E9567">
        <v>23</v>
      </c>
      <c r="F9567">
        <v>3</v>
      </c>
      <c r="G9567">
        <v>28.5</v>
      </c>
      <c r="H9567" t="s">
        <v>56</v>
      </c>
      <c r="I9567" t="s">
        <v>18</v>
      </c>
      <c r="J9567" s="1">
        <v>45609</v>
      </c>
      <c r="K9567" t="b">
        <v>0</v>
      </c>
      <c r="L9567" t="s">
        <v>30</v>
      </c>
      <c r="M9567">
        <v>11</v>
      </c>
      <c r="N9567">
        <f>G9567/SUMIF(B:B,B9567,G:G)*100</f>
        <v>4.6399179467142053E-2</v>
      </c>
      <c r="Q9567">
        <f>VLOOKUP(C9567, Categories_Pivot_Table!A:B, 2, FALSE)</f>
        <v>23.300574345883856</v>
      </c>
      <c r="T9567">
        <f t="shared" si="150"/>
        <v>2024</v>
      </c>
    </row>
    <row r="9568" spans="1:20" x14ac:dyDescent="0.2">
      <c r="A9568" t="s">
        <v>9825</v>
      </c>
      <c r="B9568" t="s">
        <v>173</v>
      </c>
      <c r="C9568" t="s">
        <v>74</v>
      </c>
      <c r="D9568" t="s">
        <v>248</v>
      </c>
      <c r="E9568">
        <v>15.5</v>
      </c>
      <c r="F9568">
        <v>5</v>
      </c>
      <c r="G9568">
        <v>77.5</v>
      </c>
      <c r="H9568" t="s">
        <v>29</v>
      </c>
      <c r="I9568" t="s">
        <v>46</v>
      </c>
      <c r="J9568" s="1">
        <v>45639</v>
      </c>
      <c r="K9568" t="b">
        <v>0</v>
      </c>
      <c r="L9568" t="s">
        <v>65</v>
      </c>
      <c r="M9568">
        <v>12</v>
      </c>
      <c r="N9568">
        <f>G9568/SUMIF(B:B,B9568,G:G)*100</f>
        <v>0.12744404795185083</v>
      </c>
      <c r="Q9568">
        <f>VLOOKUP(C9568, Categories_Pivot_Table!A:B, 2, FALSE)</f>
        <v>24.317096165933375</v>
      </c>
      <c r="T9568">
        <f t="shared" si="150"/>
        <v>2024</v>
      </c>
    </row>
    <row r="9569" spans="1:20" x14ac:dyDescent="0.2">
      <c r="A9569" t="s">
        <v>9826</v>
      </c>
      <c r="B9569" t="s">
        <v>37</v>
      </c>
      <c r="C9569" t="s">
        <v>74</v>
      </c>
      <c r="D9569" t="s">
        <v>343</v>
      </c>
      <c r="E9569">
        <v>33.5</v>
      </c>
      <c r="F9569">
        <v>7</v>
      </c>
      <c r="G9569">
        <v>234.5</v>
      </c>
      <c r="H9569" t="s">
        <v>17</v>
      </c>
      <c r="I9569" t="s">
        <v>46</v>
      </c>
      <c r="J9569" s="1">
        <v>45119</v>
      </c>
      <c r="K9569" t="b">
        <v>1</v>
      </c>
      <c r="L9569" t="s">
        <v>30</v>
      </c>
      <c r="M9569">
        <v>7</v>
      </c>
      <c r="N9569">
        <f>G9569/SUMIF(B:B,B9569,G:G)*100</f>
        <v>0.35013325967345782</v>
      </c>
      <c r="Q9569">
        <f>VLOOKUP(C9569, Categories_Pivot_Table!A:B, 2, FALSE)</f>
        <v>24.317096165933375</v>
      </c>
      <c r="T9569">
        <f t="shared" si="150"/>
        <v>2023</v>
      </c>
    </row>
    <row r="9570" spans="1:20" x14ac:dyDescent="0.2">
      <c r="A9570" t="s">
        <v>9827</v>
      </c>
      <c r="B9570" t="s">
        <v>121</v>
      </c>
      <c r="C9570" t="s">
        <v>48</v>
      </c>
      <c r="D9570" t="s">
        <v>203</v>
      </c>
      <c r="E9570">
        <v>39.5</v>
      </c>
      <c r="F9570">
        <v>1</v>
      </c>
      <c r="G9570">
        <v>39.5</v>
      </c>
      <c r="H9570" t="s">
        <v>56</v>
      </c>
      <c r="I9570" t="s">
        <v>18</v>
      </c>
      <c r="J9570" s="1">
        <v>45220</v>
      </c>
      <c r="K9570" t="b">
        <v>0</v>
      </c>
      <c r="L9570" t="s">
        <v>35</v>
      </c>
      <c r="M9570">
        <v>10</v>
      </c>
      <c r="N9570">
        <f>G9570/SUMIF(B:B,B9570,G:G)*100</f>
        <v>6.0240504495161697E-2</v>
      </c>
      <c r="Q9570">
        <f>VLOOKUP(C9570, Categories_Pivot_Table!A:B, 2, FALSE)</f>
        <v>23.348837209302324</v>
      </c>
      <c r="T9570">
        <f t="shared" si="150"/>
        <v>2023</v>
      </c>
    </row>
    <row r="9571" spans="1:20" x14ac:dyDescent="0.2">
      <c r="A9571" t="s">
        <v>9828</v>
      </c>
      <c r="B9571" t="s">
        <v>21</v>
      </c>
      <c r="C9571" t="s">
        <v>22</v>
      </c>
      <c r="D9571" t="s">
        <v>157</v>
      </c>
      <c r="E9571">
        <v>12.5</v>
      </c>
      <c r="F9571">
        <v>8</v>
      </c>
      <c r="G9571">
        <v>100</v>
      </c>
      <c r="H9571" t="s">
        <v>17</v>
      </c>
      <c r="I9571" t="s">
        <v>18</v>
      </c>
      <c r="J9571" s="1">
        <v>44720</v>
      </c>
      <c r="K9571" t="b">
        <v>0</v>
      </c>
      <c r="L9571" t="s">
        <v>30</v>
      </c>
      <c r="M9571">
        <v>6</v>
      </c>
      <c r="N9571">
        <f>G9571/SUMIF(B:B,B9571,G:G)*100</f>
        <v>0.16198922771635685</v>
      </c>
      <c r="Q9571">
        <f>VLOOKUP(C9571, Categories_Pivot_Table!A:B, 2, FALSE)</f>
        <v>21.505681818181817</v>
      </c>
      <c r="T9571">
        <f t="shared" si="150"/>
        <v>2022</v>
      </c>
    </row>
    <row r="9572" spans="1:20" x14ac:dyDescent="0.2">
      <c r="A9572" t="s">
        <v>9829</v>
      </c>
      <c r="B9572" t="s">
        <v>113</v>
      </c>
      <c r="C9572" t="s">
        <v>135</v>
      </c>
      <c r="D9572" t="s">
        <v>154</v>
      </c>
      <c r="E9572">
        <v>26</v>
      </c>
      <c r="F9572">
        <v>4</v>
      </c>
      <c r="G9572">
        <v>104</v>
      </c>
      <c r="H9572" t="s">
        <v>29</v>
      </c>
      <c r="I9572" t="s">
        <v>46</v>
      </c>
      <c r="J9572" s="1">
        <v>44589</v>
      </c>
      <c r="K9572" t="b">
        <v>0</v>
      </c>
      <c r="L9572" t="s">
        <v>65</v>
      </c>
      <c r="M9572">
        <v>1</v>
      </c>
      <c r="N9572">
        <f>G9572/SUMIF(B:B,B9572,G:G)*100</f>
        <v>0.17124133502379266</v>
      </c>
      <c r="Q9572">
        <f>VLOOKUP(C9572, Categories_Pivot_Table!A:B, 2, FALSE)</f>
        <v>23.146341463414632</v>
      </c>
      <c r="T9572">
        <f t="shared" si="150"/>
        <v>2022</v>
      </c>
    </row>
    <row r="9573" spans="1:20" x14ac:dyDescent="0.2">
      <c r="A9573" t="s">
        <v>9830</v>
      </c>
      <c r="B9573" t="s">
        <v>121</v>
      </c>
      <c r="C9573" t="s">
        <v>22</v>
      </c>
      <c r="D9573" t="s">
        <v>214</v>
      </c>
      <c r="E9573">
        <v>9.5</v>
      </c>
      <c r="F9573">
        <v>5</v>
      </c>
      <c r="G9573">
        <v>47.5</v>
      </c>
      <c r="H9573" t="s">
        <v>56</v>
      </c>
      <c r="I9573" t="s">
        <v>18</v>
      </c>
      <c r="J9573" s="1">
        <v>44998</v>
      </c>
      <c r="K9573" t="b">
        <v>0</v>
      </c>
      <c r="L9573" t="s">
        <v>19</v>
      </c>
      <c r="M9573">
        <v>3</v>
      </c>
      <c r="N9573">
        <f>G9573/SUMIF(B:B,B9573,G:G)*100</f>
        <v>7.2441113000510898E-2</v>
      </c>
      <c r="Q9573">
        <f>VLOOKUP(C9573, Categories_Pivot_Table!A:B, 2, FALSE)</f>
        <v>21.505681818181817</v>
      </c>
      <c r="T9573">
        <f t="shared" si="150"/>
        <v>2023</v>
      </c>
    </row>
    <row r="9574" spans="1:20" x14ac:dyDescent="0.2">
      <c r="A9574" t="s">
        <v>9831</v>
      </c>
      <c r="B9574" t="s">
        <v>90</v>
      </c>
      <c r="C9574" t="s">
        <v>22</v>
      </c>
      <c r="D9574" t="s">
        <v>272</v>
      </c>
      <c r="E9574">
        <v>5</v>
      </c>
      <c r="F9574">
        <v>8</v>
      </c>
      <c r="G9574">
        <v>40</v>
      </c>
      <c r="H9574" t="s">
        <v>56</v>
      </c>
      <c r="I9574" t="s">
        <v>46</v>
      </c>
      <c r="J9574" s="1">
        <v>45571</v>
      </c>
      <c r="K9574" t="b">
        <v>0</v>
      </c>
      <c r="L9574" t="s">
        <v>24</v>
      </c>
      <c r="M9574">
        <v>10</v>
      </c>
      <c r="N9574">
        <f>G9574/SUMIF(B:B,B9574,G:G)*100</f>
        <v>6.7633830441987078E-2</v>
      </c>
      <c r="Q9574">
        <f>VLOOKUP(C9574, Categories_Pivot_Table!A:B, 2, FALSE)</f>
        <v>21.505681818181817</v>
      </c>
      <c r="T9574">
        <f t="shared" si="150"/>
        <v>2024</v>
      </c>
    </row>
    <row r="9575" spans="1:20" x14ac:dyDescent="0.2">
      <c r="A9575" t="s">
        <v>9832</v>
      </c>
      <c r="B9575" t="s">
        <v>95</v>
      </c>
      <c r="C9575" t="s">
        <v>38</v>
      </c>
      <c r="D9575" t="s">
        <v>96</v>
      </c>
      <c r="E9575">
        <v>24.5</v>
      </c>
      <c r="F9575">
        <v>8</v>
      </c>
      <c r="G9575">
        <v>196</v>
      </c>
      <c r="H9575" t="s">
        <v>29</v>
      </c>
      <c r="I9575" t="s">
        <v>18</v>
      </c>
      <c r="J9575" s="1">
        <v>44954</v>
      </c>
      <c r="K9575" t="b">
        <v>1</v>
      </c>
      <c r="L9575" t="s">
        <v>35</v>
      </c>
      <c r="M9575">
        <v>1</v>
      </c>
      <c r="N9575">
        <f>G9575/SUMIF(B:B,B9575,G:G)*100</f>
        <v>0.29101059367645854</v>
      </c>
      <c r="Q9575">
        <f>VLOOKUP(C9575, Categories_Pivot_Table!A:B, 2, FALSE)</f>
        <v>23.088790931989923</v>
      </c>
      <c r="T9575">
        <f t="shared" si="150"/>
        <v>2023</v>
      </c>
    </row>
    <row r="9576" spans="1:20" x14ac:dyDescent="0.2">
      <c r="A9576" t="s">
        <v>9833</v>
      </c>
      <c r="B9576" t="s">
        <v>37</v>
      </c>
      <c r="C9576" t="s">
        <v>15</v>
      </c>
      <c r="D9576" t="s">
        <v>183</v>
      </c>
      <c r="E9576">
        <v>14</v>
      </c>
      <c r="F9576">
        <v>1</v>
      </c>
      <c r="G9576">
        <v>14</v>
      </c>
      <c r="H9576" t="s">
        <v>56</v>
      </c>
      <c r="I9576" t="s">
        <v>18</v>
      </c>
      <c r="J9576" s="1">
        <v>44934</v>
      </c>
      <c r="K9576" t="b">
        <v>0</v>
      </c>
      <c r="L9576" t="s">
        <v>24</v>
      </c>
      <c r="M9576">
        <v>1</v>
      </c>
      <c r="N9576">
        <f>G9576/SUMIF(B:B,B9576,G:G)*100</f>
        <v>2.0903478189460166E-2</v>
      </c>
      <c r="Q9576">
        <f>VLOOKUP(C9576, Categories_Pivot_Table!A:B, 2, FALSE)</f>
        <v>23.063808900523561</v>
      </c>
      <c r="T9576">
        <f t="shared" si="150"/>
        <v>2023</v>
      </c>
    </row>
    <row r="9577" spans="1:20" x14ac:dyDescent="0.2">
      <c r="A9577" t="s">
        <v>9834</v>
      </c>
      <c r="B9577" t="s">
        <v>71</v>
      </c>
      <c r="C9577" t="s">
        <v>74</v>
      </c>
      <c r="D9577" t="s">
        <v>741</v>
      </c>
      <c r="E9577">
        <v>6.5</v>
      </c>
      <c r="F9577">
        <v>9</v>
      </c>
      <c r="G9577">
        <v>58.5</v>
      </c>
      <c r="H9577" t="s">
        <v>17</v>
      </c>
      <c r="I9577" t="s">
        <v>18</v>
      </c>
      <c r="J9577" s="1">
        <v>45610</v>
      </c>
      <c r="K9577" t="b">
        <v>0</v>
      </c>
      <c r="L9577" t="s">
        <v>42</v>
      </c>
      <c r="M9577">
        <v>11</v>
      </c>
      <c r="N9577">
        <f>G9577/SUMIF(B:B,B9577,G:G)*100</f>
        <v>9.2684279320315283E-2</v>
      </c>
      <c r="Q9577">
        <f>VLOOKUP(C9577, Categories_Pivot_Table!A:B, 2, FALSE)</f>
        <v>24.317096165933375</v>
      </c>
      <c r="T9577">
        <f t="shared" si="150"/>
        <v>2024</v>
      </c>
    </row>
    <row r="9578" spans="1:20" x14ac:dyDescent="0.2">
      <c r="A9578" t="s">
        <v>9835</v>
      </c>
      <c r="B9578" t="s">
        <v>47</v>
      </c>
      <c r="C9578" t="s">
        <v>22</v>
      </c>
      <c r="D9578" t="s">
        <v>286</v>
      </c>
      <c r="E9578">
        <v>20</v>
      </c>
      <c r="F9578">
        <v>1</v>
      </c>
      <c r="G9578">
        <v>20</v>
      </c>
      <c r="H9578" t="s">
        <v>17</v>
      </c>
      <c r="I9578" t="s">
        <v>46</v>
      </c>
      <c r="J9578" s="1">
        <v>45029</v>
      </c>
      <c r="K9578" t="b">
        <v>0</v>
      </c>
      <c r="L9578" t="s">
        <v>42</v>
      </c>
      <c r="M9578">
        <v>4</v>
      </c>
      <c r="N9578">
        <f>G9578/SUMIF(B:B,B9578,G:G)*100</f>
        <v>3.1779829342316435E-2</v>
      </c>
      <c r="Q9578">
        <f>VLOOKUP(C9578, Categories_Pivot_Table!A:B, 2, FALSE)</f>
        <v>21.505681818181817</v>
      </c>
      <c r="T9578">
        <f t="shared" si="150"/>
        <v>2023</v>
      </c>
    </row>
    <row r="9579" spans="1:20" x14ac:dyDescent="0.2">
      <c r="A9579" t="s">
        <v>9836</v>
      </c>
      <c r="B9579" t="s">
        <v>104</v>
      </c>
      <c r="C9579" t="s">
        <v>135</v>
      </c>
      <c r="D9579" t="s">
        <v>216</v>
      </c>
      <c r="E9579">
        <v>14</v>
      </c>
      <c r="F9579">
        <v>7</v>
      </c>
      <c r="G9579">
        <v>98</v>
      </c>
      <c r="H9579" t="s">
        <v>56</v>
      </c>
      <c r="I9579" t="s">
        <v>46</v>
      </c>
      <c r="J9579" s="1">
        <v>44575</v>
      </c>
      <c r="K9579" t="b">
        <v>0</v>
      </c>
      <c r="L9579" t="s">
        <v>65</v>
      </c>
      <c r="M9579">
        <v>1</v>
      </c>
      <c r="N9579">
        <f>G9579/SUMIF(B:B,B9579,G:G)*100</f>
        <v>0.15926413469195391</v>
      </c>
      <c r="Q9579">
        <f>VLOOKUP(C9579, Categories_Pivot_Table!A:B, 2, FALSE)</f>
        <v>23.146341463414632</v>
      </c>
      <c r="T9579">
        <f t="shared" si="150"/>
        <v>2022</v>
      </c>
    </row>
    <row r="9580" spans="1:20" x14ac:dyDescent="0.2">
      <c r="A9580" t="s">
        <v>9837</v>
      </c>
      <c r="B9580" t="s">
        <v>84</v>
      </c>
      <c r="C9580" t="s">
        <v>48</v>
      </c>
      <c r="D9580" t="s">
        <v>93</v>
      </c>
      <c r="E9580">
        <v>41</v>
      </c>
      <c r="F9580">
        <v>9</v>
      </c>
      <c r="G9580">
        <v>369</v>
      </c>
      <c r="H9580" t="s">
        <v>17</v>
      </c>
      <c r="I9580" t="s">
        <v>46</v>
      </c>
      <c r="J9580" s="1">
        <v>45489</v>
      </c>
      <c r="K9580" t="b">
        <v>0</v>
      </c>
      <c r="L9580" t="s">
        <v>49</v>
      </c>
      <c r="M9580">
        <v>7</v>
      </c>
      <c r="N9580">
        <f>G9580/SUMIF(B:B,B9580,G:G)*100</f>
        <v>0.59740154612053264</v>
      </c>
      <c r="Q9580">
        <f>VLOOKUP(C9580, Categories_Pivot_Table!A:B, 2, FALSE)</f>
        <v>23.348837209302324</v>
      </c>
      <c r="T9580">
        <f t="shared" si="150"/>
        <v>2024</v>
      </c>
    </row>
    <row r="9581" spans="1:20" x14ac:dyDescent="0.2">
      <c r="A9581" t="s">
        <v>9838</v>
      </c>
      <c r="B9581" t="s">
        <v>32</v>
      </c>
      <c r="C9581" t="s">
        <v>135</v>
      </c>
      <c r="D9581" t="s">
        <v>154</v>
      </c>
      <c r="E9581">
        <v>26</v>
      </c>
      <c r="F9581">
        <v>8</v>
      </c>
      <c r="G9581">
        <v>208</v>
      </c>
      <c r="H9581" t="s">
        <v>56</v>
      </c>
      <c r="I9581" t="s">
        <v>46</v>
      </c>
      <c r="J9581" s="1">
        <v>44707</v>
      </c>
      <c r="K9581" t="b">
        <v>0</v>
      </c>
      <c r="L9581" t="s">
        <v>42</v>
      </c>
      <c r="M9581">
        <v>5</v>
      </c>
      <c r="N9581">
        <f>G9581/SUMIF(B:B,B9581,G:G)*100</f>
        <v>0.35475205730610154</v>
      </c>
      <c r="Q9581">
        <f>VLOOKUP(C9581, Categories_Pivot_Table!A:B, 2, FALSE)</f>
        <v>23.146341463414632</v>
      </c>
      <c r="T9581">
        <f t="shared" si="150"/>
        <v>2022</v>
      </c>
    </row>
    <row r="9582" spans="1:20" x14ac:dyDescent="0.2">
      <c r="A9582" t="s">
        <v>9839</v>
      </c>
      <c r="B9582" t="s">
        <v>76</v>
      </c>
      <c r="C9582" t="s">
        <v>27</v>
      </c>
      <c r="D9582" t="s">
        <v>140</v>
      </c>
      <c r="E9582">
        <v>27.5</v>
      </c>
      <c r="F9582">
        <v>5</v>
      </c>
      <c r="G9582">
        <v>137.5</v>
      </c>
      <c r="H9582" t="s">
        <v>56</v>
      </c>
      <c r="I9582" t="s">
        <v>46</v>
      </c>
      <c r="J9582" s="1">
        <v>44776</v>
      </c>
      <c r="K9582" t="b">
        <v>0</v>
      </c>
      <c r="L9582" t="s">
        <v>30</v>
      </c>
      <c r="M9582">
        <v>8</v>
      </c>
      <c r="N9582">
        <f>G9582/SUMIF(B:B,B9582,G:G)*100</f>
        <v>0.23411627491209999</v>
      </c>
      <c r="Q9582">
        <f>VLOOKUP(C9582, Categories_Pivot_Table!A:B, 2, FALSE)</f>
        <v>25.013711734693878</v>
      </c>
      <c r="T9582">
        <f t="shared" si="150"/>
        <v>2022</v>
      </c>
    </row>
    <row r="9583" spans="1:20" x14ac:dyDescent="0.2">
      <c r="A9583" t="s">
        <v>9840</v>
      </c>
      <c r="B9583" t="s">
        <v>128</v>
      </c>
      <c r="C9583" t="s">
        <v>27</v>
      </c>
      <c r="D9583" t="s">
        <v>583</v>
      </c>
      <c r="E9583">
        <v>12.5</v>
      </c>
      <c r="F9583">
        <v>9</v>
      </c>
      <c r="G9583">
        <v>112.5</v>
      </c>
      <c r="H9583" t="s">
        <v>29</v>
      </c>
      <c r="I9583" t="s">
        <v>46</v>
      </c>
      <c r="J9583" s="1">
        <v>44628</v>
      </c>
      <c r="K9583" t="b">
        <v>1</v>
      </c>
      <c r="L9583" t="s">
        <v>49</v>
      </c>
      <c r="M9583">
        <v>3</v>
      </c>
      <c r="N9583">
        <f>G9583/SUMIF(B:B,B9583,G:G)*100</f>
        <v>0.16434874072342665</v>
      </c>
      <c r="Q9583">
        <f>VLOOKUP(C9583, Categories_Pivot_Table!A:B, 2, FALSE)</f>
        <v>25.013711734693878</v>
      </c>
      <c r="T9583">
        <f t="shared" si="150"/>
        <v>2022</v>
      </c>
    </row>
    <row r="9584" spans="1:20" x14ac:dyDescent="0.2">
      <c r="A9584" t="s">
        <v>9841</v>
      </c>
      <c r="B9584" t="s">
        <v>51</v>
      </c>
      <c r="C9584" t="s">
        <v>135</v>
      </c>
      <c r="D9584" t="s">
        <v>422</v>
      </c>
      <c r="E9584">
        <v>17</v>
      </c>
      <c r="F9584">
        <v>10</v>
      </c>
      <c r="G9584">
        <v>170</v>
      </c>
      <c r="H9584" t="s">
        <v>29</v>
      </c>
      <c r="I9584" t="s">
        <v>18</v>
      </c>
      <c r="J9584" s="1">
        <v>45140</v>
      </c>
      <c r="K9584" t="b">
        <v>0</v>
      </c>
      <c r="L9584" t="s">
        <v>30</v>
      </c>
      <c r="M9584">
        <v>8</v>
      </c>
      <c r="N9584">
        <f>G9584/SUMIF(B:B,B9584,G:G)*100</f>
        <v>0.26353729052660951</v>
      </c>
      <c r="Q9584">
        <f>VLOOKUP(C9584, Categories_Pivot_Table!A:B, 2, FALSE)</f>
        <v>23.146341463414632</v>
      </c>
      <c r="T9584">
        <f t="shared" si="150"/>
        <v>2023</v>
      </c>
    </row>
    <row r="9585" spans="1:20" x14ac:dyDescent="0.2">
      <c r="A9585" t="s">
        <v>9842</v>
      </c>
      <c r="B9585" t="s">
        <v>14</v>
      </c>
      <c r="C9585" t="s">
        <v>48</v>
      </c>
      <c r="D9585" t="s">
        <v>237</v>
      </c>
      <c r="E9585">
        <v>11</v>
      </c>
      <c r="F9585">
        <v>5</v>
      </c>
      <c r="G9585">
        <v>55</v>
      </c>
      <c r="H9585" t="s">
        <v>17</v>
      </c>
      <c r="I9585" t="s">
        <v>46</v>
      </c>
      <c r="J9585" s="1">
        <v>44596</v>
      </c>
      <c r="K9585" t="b">
        <v>1</v>
      </c>
      <c r="L9585" t="s">
        <v>65</v>
      </c>
      <c r="M9585">
        <v>2</v>
      </c>
      <c r="N9585">
        <f>G9585/SUMIF(B:B,B9585,G:G)*100</f>
        <v>8.9542276164660109E-2</v>
      </c>
      <c r="Q9585">
        <f>VLOOKUP(C9585, Categories_Pivot_Table!A:B, 2, FALSE)</f>
        <v>23.348837209302324</v>
      </c>
      <c r="T9585">
        <f t="shared" si="150"/>
        <v>2022</v>
      </c>
    </row>
    <row r="9586" spans="1:20" x14ac:dyDescent="0.2">
      <c r="A9586" t="s">
        <v>9843</v>
      </c>
      <c r="B9586" t="s">
        <v>106</v>
      </c>
      <c r="C9586" t="s">
        <v>48</v>
      </c>
      <c r="D9586" t="s">
        <v>114</v>
      </c>
      <c r="E9586">
        <v>18.5</v>
      </c>
      <c r="F9586">
        <v>10</v>
      </c>
      <c r="G9586">
        <v>185</v>
      </c>
      <c r="H9586" t="s">
        <v>17</v>
      </c>
      <c r="I9586" t="s">
        <v>18</v>
      </c>
      <c r="J9586" s="1">
        <v>45567</v>
      </c>
      <c r="K9586" t="b">
        <v>0</v>
      </c>
      <c r="L9586" t="s">
        <v>30</v>
      </c>
      <c r="M9586">
        <v>10</v>
      </c>
      <c r="N9586">
        <f>G9586/SUMIF(B:B,B9586,G:G)*100</f>
        <v>0.30149934810951762</v>
      </c>
      <c r="Q9586">
        <f>VLOOKUP(C9586, Categories_Pivot_Table!A:B, 2, FALSE)</f>
        <v>23.348837209302324</v>
      </c>
      <c r="T9586">
        <f t="shared" si="150"/>
        <v>2024</v>
      </c>
    </row>
    <row r="9587" spans="1:20" x14ac:dyDescent="0.2">
      <c r="A9587" t="s">
        <v>9844</v>
      </c>
      <c r="B9587" t="s">
        <v>47</v>
      </c>
      <c r="C9587" t="s">
        <v>22</v>
      </c>
      <c r="D9587" t="s">
        <v>67</v>
      </c>
      <c r="E9587">
        <v>27.5</v>
      </c>
      <c r="F9587">
        <v>3</v>
      </c>
      <c r="G9587">
        <v>82.5</v>
      </c>
      <c r="H9587" t="s">
        <v>17</v>
      </c>
      <c r="I9587" t="s">
        <v>46</v>
      </c>
      <c r="J9587" s="1">
        <v>45567</v>
      </c>
      <c r="K9587" t="b">
        <v>1</v>
      </c>
      <c r="L9587" t="s">
        <v>30</v>
      </c>
      <c r="M9587">
        <v>10</v>
      </c>
      <c r="N9587">
        <f>G9587/SUMIF(B:B,B9587,G:G)*100</f>
        <v>0.13109179603705529</v>
      </c>
      <c r="Q9587">
        <f>VLOOKUP(C9587, Categories_Pivot_Table!A:B, 2, FALSE)</f>
        <v>21.505681818181817</v>
      </c>
      <c r="T9587">
        <f t="shared" si="150"/>
        <v>2024</v>
      </c>
    </row>
    <row r="9588" spans="1:20" x14ac:dyDescent="0.2">
      <c r="A9588" t="s">
        <v>9845</v>
      </c>
      <c r="B9588" t="s">
        <v>54</v>
      </c>
      <c r="C9588" t="s">
        <v>27</v>
      </c>
      <c r="D9588" t="s">
        <v>394</v>
      </c>
      <c r="E9588">
        <v>5</v>
      </c>
      <c r="F9588">
        <v>10</v>
      </c>
      <c r="G9588">
        <v>50</v>
      </c>
      <c r="H9588" t="s">
        <v>29</v>
      </c>
      <c r="I9588" t="s">
        <v>46</v>
      </c>
      <c r="J9588" s="1">
        <v>45661</v>
      </c>
      <c r="K9588" t="b">
        <v>0</v>
      </c>
      <c r="L9588" t="s">
        <v>35</v>
      </c>
      <c r="M9588">
        <v>1</v>
      </c>
      <c r="N9588">
        <f>G9588/SUMIF(B:B,B9588,G:G)*100</f>
        <v>8.7480644907314262E-2</v>
      </c>
      <c r="Q9588">
        <f>VLOOKUP(C9588, Categories_Pivot_Table!A:B, 2, FALSE)</f>
        <v>25.013711734693878</v>
      </c>
      <c r="T9588">
        <f t="shared" si="150"/>
        <v>2025</v>
      </c>
    </row>
    <row r="9589" spans="1:20" x14ac:dyDescent="0.2">
      <c r="A9589" t="s">
        <v>9846</v>
      </c>
      <c r="B9589" t="s">
        <v>84</v>
      </c>
      <c r="C9589" t="s">
        <v>48</v>
      </c>
      <c r="D9589" t="s">
        <v>93</v>
      </c>
      <c r="E9589">
        <v>41</v>
      </c>
      <c r="F9589">
        <v>2</v>
      </c>
      <c r="G9589">
        <v>82</v>
      </c>
      <c r="H9589" t="s">
        <v>29</v>
      </c>
      <c r="I9589" t="s">
        <v>18</v>
      </c>
      <c r="J9589" s="1">
        <v>45244</v>
      </c>
      <c r="K9589" t="b">
        <v>0</v>
      </c>
      <c r="L9589" t="s">
        <v>49</v>
      </c>
      <c r="M9589">
        <v>11</v>
      </c>
      <c r="N9589">
        <f>G9589/SUMIF(B:B,B9589,G:G)*100</f>
        <v>0.13275589913789615</v>
      </c>
      <c r="Q9589">
        <f>VLOOKUP(C9589, Categories_Pivot_Table!A:B, 2, FALSE)</f>
        <v>23.348837209302324</v>
      </c>
      <c r="T9589">
        <f t="shared" si="150"/>
        <v>2023</v>
      </c>
    </row>
    <row r="9590" spans="1:20" x14ac:dyDescent="0.2">
      <c r="A9590" t="s">
        <v>9847</v>
      </c>
      <c r="B9590" t="s">
        <v>81</v>
      </c>
      <c r="C9590" t="s">
        <v>135</v>
      </c>
      <c r="D9590" t="s">
        <v>144</v>
      </c>
      <c r="E9590">
        <v>11</v>
      </c>
      <c r="F9590">
        <v>10</v>
      </c>
      <c r="G9590">
        <v>110</v>
      </c>
      <c r="H9590" t="s">
        <v>29</v>
      </c>
      <c r="I9590" t="s">
        <v>46</v>
      </c>
      <c r="J9590" s="1">
        <v>45276</v>
      </c>
      <c r="K9590" t="b">
        <v>1</v>
      </c>
      <c r="L9590" t="s">
        <v>35</v>
      </c>
      <c r="M9590">
        <v>12</v>
      </c>
      <c r="N9590">
        <f>G9590/SUMIF(B:B,B9590,G:G)*100</f>
        <v>0.17417327073651542</v>
      </c>
      <c r="Q9590">
        <f>VLOOKUP(C9590, Categories_Pivot_Table!A:B, 2, FALSE)</f>
        <v>23.146341463414632</v>
      </c>
      <c r="T9590">
        <f t="shared" si="150"/>
        <v>2023</v>
      </c>
    </row>
    <row r="9591" spans="1:20" x14ac:dyDescent="0.2">
      <c r="A9591" t="s">
        <v>9848</v>
      </c>
      <c r="B9591" t="s">
        <v>121</v>
      </c>
      <c r="C9591" t="s">
        <v>48</v>
      </c>
      <c r="D9591" t="s">
        <v>543</v>
      </c>
      <c r="E9591">
        <v>9.5</v>
      </c>
      <c r="F9591">
        <v>7</v>
      </c>
      <c r="G9591">
        <v>66.5</v>
      </c>
      <c r="H9591" t="s">
        <v>56</v>
      </c>
      <c r="I9591" t="s">
        <v>18</v>
      </c>
      <c r="J9591" s="1">
        <v>44571</v>
      </c>
      <c r="K9591" t="b">
        <v>0</v>
      </c>
      <c r="L9591" t="s">
        <v>19</v>
      </c>
      <c r="M9591">
        <v>1</v>
      </c>
      <c r="N9591">
        <f>G9591/SUMIF(B:B,B9591,G:G)*100</f>
        <v>0.10141755820071525</v>
      </c>
      <c r="Q9591">
        <f>VLOOKUP(C9591, Categories_Pivot_Table!A:B, 2, FALSE)</f>
        <v>23.348837209302324</v>
      </c>
      <c r="T9591">
        <f t="shared" si="150"/>
        <v>2022</v>
      </c>
    </row>
    <row r="9592" spans="1:20" x14ac:dyDescent="0.2">
      <c r="A9592" t="s">
        <v>9849</v>
      </c>
      <c r="B9592" t="s">
        <v>128</v>
      </c>
      <c r="C9592" t="s">
        <v>135</v>
      </c>
      <c r="D9592" t="s">
        <v>605</v>
      </c>
      <c r="E9592">
        <v>21.5</v>
      </c>
      <c r="F9592">
        <v>6</v>
      </c>
      <c r="G9592">
        <v>129</v>
      </c>
      <c r="H9592" t="s">
        <v>56</v>
      </c>
      <c r="I9592" t="s">
        <v>18</v>
      </c>
      <c r="J9592" s="1">
        <v>45361</v>
      </c>
      <c r="K9592" t="b">
        <v>1</v>
      </c>
      <c r="L9592" t="s">
        <v>24</v>
      </c>
      <c r="M9592">
        <v>3</v>
      </c>
      <c r="N9592">
        <f>G9592/SUMIF(B:B,B9592,G:G)*100</f>
        <v>0.18845322269619588</v>
      </c>
      <c r="Q9592">
        <f>VLOOKUP(C9592, Categories_Pivot_Table!A:B, 2, FALSE)</f>
        <v>23.146341463414632</v>
      </c>
      <c r="T9592">
        <f t="shared" si="150"/>
        <v>2024</v>
      </c>
    </row>
    <row r="9593" spans="1:20" x14ac:dyDescent="0.2">
      <c r="A9593" t="s">
        <v>9850</v>
      </c>
      <c r="B9593" t="s">
        <v>173</v>
      </c>
      <c r="C9593" t="s">
        <v>33</v>
      </c>
      <c r="D9593" t="s">
        <v>41</v>
      </c>
      <c r="E9593">
        <v>23</v>
      </c>
      <c r="F9593">
        <v>8</v>
      </c>
      <c r="G9593">
        <v>304</v>
      </c>
      <c r="H9593" t="s">
        <v>17</v>
      </c>
      <c r="I9593" t="s">
        <v>46</v>
      </c>
      <c r="J9593" s="1">
        <v>45567</v>
      </c>
      <c r="K9593" t="b">
        <v>0</v>
      </c>
      <c r="L9593" t="s">
        <v>30</v>
      </c>
      <c r="M9593">
        <v>10</v>
      </c>
      <c r="N9593">
        <f>G9593/SUMIF(B:B,B9593,G:G)*100</f>
        <v>0.49990955583693736</v>
      </c>
      <c r="Q9593">
        <f>VLOOKUP(C9593, Categories_Pivot_Table!A:B, 2, FALSE)</f>
        <v>23.300574345883856</v>
      </c>
      <c r="T9593">
        <f t="shared" si="150"/>
        <v>2024</v>
      </c>
    </row>
    <row r="9594" spans="1:20" x14ac:dyDescent="0.2">
      <c r="A9594" t="s">
        <v>9851</v>
      </c>
      <c r="B9594" t="s">
        <v>37</v>
      </c>
      <c r="C9594" t="s">
        <v>135</v>
      </c>
      <c r="D9594" t="s">
        <v>358</v>
      </c>
      <c r="E9594">
        <v>32</v>
      </c>
      <c r="F9594">
        <v>1</v>
      </c>
      <c r="G9594">
        <v>32</v>
      </c>
      <c r="H9594" t="s">
        <v>56</v>
      </c>
      <c r="I9594" t="s">
        <v>18</v>
      </c>
      <c r="J9594" s="1">
        <v>45225</v>
      </c>
      <c r="K9594" t="b">
        <v>0</v>
      </c>
      <c r="L9594" t="s">
        <v>42</v>
      </c>
      <c r="M9594">
        <v>10</v>
      </c>
      <c r="N9594">
        <f>G9594/SUMIF(B:B,B9594,G:G)*100</f>
        <v>4.77793787187661E-2</v>
      </c>
      <c r="Q9594">
        <f>VLOOKUP(C9594, Categories_Pivot_Table!A:B, 2, FALSE)</f>
        <v>23.146341463414632</v>
      </c>
      <c r="T9594">
        <f t="shared" si="150"/>
        <v>2023</v>
      </c>
    </row>
    <row r="9595" spans="1:20" x14ac:dyDescent="0.2">
      <c r="A9595" t="s">
        <v>9852</v>
      </c>
      <c r="B9595" t="s">
        <v>90</v>
      </c>
      <c r="C9595" t="s">
        <v>15</v>
      </c>
      <c r="D9595" t="s">
        <v>500</v>
      </c>
      <c r="E9595">
        <v>17</v>
      </c>
      <c r="F9595">
        <v>8</v>
      </c>
      <c r="G9595">
        <v>136</v>
      </c>
      <c r="H9595" t="s">
        <v>29</v>
      </c>
      <c r="I9595" t="s">
        <v>46</v>
      </c>
      <c r="J9595" s="1">
        <v>44988</v>
      </c>
      <c r="K9595" t="b">
        <v>0</v>
      </c>
      <c r="L9595" t="s">
        <v>65</v>
      </c>
      <c r="M9595">
        <v>3</v>
      </c>
      <c r="N9595">
        <f>G9595/SUMIF(B:B,B9595,G:G)*100</f>
        <v>0.2299550235027561</v>
      </c>
      <c r="Q9595">
        <f>VLOOKUP(C9595, Categories_Pivot_Table!A:B, 2, FALSE)</f>
        <v>23.063808900523561</v>
      </c>
      <c r="T9595">
        <f t="shared" si="150"/>
        <v>2023</v>
      </c>
    </row>
    <row r="9596" spans="1:20" x14ac:dyDescent="0.2">
      <c r="A9596" t="s">
        <v>9853</v>
      </c>
      <c r="B9596" t="s">
        <v>14</v>
      </c>
      <c r="C9596" t="s">
        <v>33</v>
      </c>
      <c r="D9596" t="s">
        <v>116</v>
      </c>
      <c r="E9596">
        <v>20</v>
      </c>
      <c r="F9596">
        <v>8</v>
      </c>
      <c r="G9596">
        <v>160</v>
      </c>
      <c r="H9596" t="s">
        <v>56</v>
      </c>
      <c r="I9596" t="s">
        <v>46</v>
      </c>
      <c r="J9596" s="1">
        <v>45674</v>
      </c>
      <c r="K9596" t="b">
        <v>0</v>
      </c>
      <c r="L9596" t="s">
        <v>65</v>
      </c>
      <c r="M9596">
        <v>1</v>
      </c>
      <c r="N9596">
        <f>G9596/SUMIF(B:B,B9596,G:G)*100</f>
        <v>0.26048662156992031</v>
      </c>
      <c r="Q9596">
        <f>VLOOKUP(C9596, Categories_Pivot_Table!A:B, 2, FALSE)</f>
        <v>23.300574345883856</v>
      </c>
      <c r="T9596">
        <f t="shared" si="150"/>
        <v>2025</v>
      </c>
    </row>
    <row r="9597" spans="1:20" x14ac:dyDescent="0.2">
      <c r="A9597" t="s">
        <v>9854</v>
      </c>
      <c r="B9597" t="s">
        <v>81</v>
      </c>
      <c r="C9597" t="s">
        <v>27</v>
      </c>
      <c r="D9597" t="s">
        <v>41</v>
      </c>
      <c r="E9597">
        <v>23</v>
      </c>
      <c r="F9597">
        <v>1</v>
      </c>
      <c r="G9597">
        <v>21.5</v>
      </c>
      <c r="H9597" t="s">
        <v>29</v>
      </c>
      <c r="I9597" t="s">
        <v>46</v>
      </c>
      <c r="J9597" s="1">
        <v>45488</v>
      </c>
      <c r="K9597" t="b">
        <v>0</v>
      </c>
      <c r="L9597" t="s">
        <v>19</v>
      </c>
      <c r="M9597">
        <v>7</v>
      </c>
      <c r="N9597">
        <f>G9597/SUMIF(B:B,B9597,G:G)*100</f>
        <v>3.4042957462137105E-2</v>
      </c>
      <c r="Q9597">
        <f>VLOOKUP(C9597, Categories_Pivot_Table!A:B, 2, FALSE)</f>
        <v>25.013711734693878</v>
      </c>
      <c r="T9597">
        <f t="shared" si="150"/>
        <v>2024</v>
      </c>
    </row>
    <row r="9598" spans="1:20" x14ac:dyDescent="0.2">
      <c r="A9598" t="s">
        <v>9855</v>
      </c>
      <c r="B9598" t="s">
        <v>54</v>
      </c>
      <c r="C9598" t="s">
        <v>38</v>
      </c>
      <c r="D9598" t="s">
        <v>207</v>
      </c>
      <c r="E9598">
        <v>9.5</v>
      </c>
      <c r="F9598">
        <v>5</v>
      </c>
      <c r="G9598">
        <v>47.5</v>
      </c>
      <c r="H9598" t="s">
        <v>29</v>
      </c>
      <c r="I9598" t="s">
        <v>46</v>
      </c>
      <c r="J9598" s="1">
        <v>45078</v>
      </c>
      <c r="K9598" t="b">
        <v>1</v>
      </c>
      <c r="L9598" t="s">
        <v>42</v>
      </c>
      <c r="M9598">
        <v>6</v>
      </c>
      <c r="N9598">
        <f>G9598/SUMIF(B:B,B9598,G:G)*100</f>
        <v>8.3106612661948534E-2</v>
      </c>
      <c r="Q9598">
        <f>VLOOKUP(C9598, Categories_Pivot_Table!A:B, 2, FALSE)</f>
        <v>23.088790931989923</v>
      </c>
      <c r="T9598">
        <f t="shared" si="150"/>
        <v>2023</v>
      </c>
    </row>
    <row r="9599" spans="1:20" x14ac:dyDescent="0.2">
      <c r="A9599" t="s">
        <v>9856</v>
      </c>
      <c r="B9599" t="s">
        <v>106</v>
      </c>
      <c r="C9599" t="s">
        <v>27</v>
      </c>
      <c r="D9599" t="s">
        <v>41</v>
      </c>
      <c r="E9599">
        <v>23</v>
      </c>
      <c r="F9599">
        <v>2</v>
      </c>
      <c r="G9599">
        <v>16</v>
      </c>
      <c r="H9599" t="s">
        <v>29</v>
      </c>
      <c r="I9599" t="s">
        <v>18</v>
      </c>
      <c r="J9599" s="1">
        <v>45401</v>
      </c>
      <c r="K9599" t="b">
        <v>1</v>
      </c>
      <c r="L9599" t="s">
        <v>65</v>
      </c>
      <c r="M9599">
        <v>4</v>
      </c>
      <c r="N9599">
        <f>G9599/SUMIF(B:B,B9599,G:G)*100</f>
        <v>2.607561929595828E-2</v>
      </c>
      <c r="Q9599">
        <f>VLOOKUP(C9599, Categories_Pivot_Table!A:B, 2, FALSE)</f>
        <v>25.013711734693878</v>
      </c>
      <c r="T9599">
        <f t="shared" si="150"/>
        <v>2024</v>
      </c>
    </row>
    <row r="9600" spans="1:20" x14ac:dyDescent="0.2">
      <c r="A9600" t="s">
        <v>9857</v>
      </c>
      <c r="B9600" t="s">
        <v>44</v>
      </c>
      <c r="C9600" t="s">
        <v>27</v>
      </c>
      <c r="D9600" t="s">
        <v>305</v>
      </c>
      <c r="E9600">
        <v>23</v>
      </c>
      <c r="F9600">
        <v>9</v>
      </c>
      <c r="G9600">
        <v>207</v>
      </c>
      <c r="H9600" t="s">
        <v>29</v>
      </c>
      <c r="I9600" t="s">
        <v>46</v>
      </c>
      <c r="J9600" s="1">
        <v>44925</v>
      </c>
      <c r="K9600" t="b">
        <v>1</v>
      </c>
      <c r="L9600" t="s">
        <v>65</v>
      </c>
      <c r="M9600">
        <v>12</v>
      </c>
      <c r="N9600">
        <f>G9600/SUMIF(B:B,B9600,G:G)*100</f>
        <v>0.34105231940291131</v>
      </c>
      <c r="Q9600">
        <f>VLOOKUP(C9600, Categories_Pivot_Table!A:B, 2, FALSE)</f>
        <v>25.013711734693878</v>
      </c>
      <c r="T9600">
        <f t="shared" si="150"/>
        <v>2022</v>
      </c>
    </row>
    <row r="9601" spans="1:20" x14ac:dyDescent="0.2">
      <c r="A9601" t="s">
        <v>9858</v>
      </c>
      <c r="B9601" t="s">
        <v>95</v>
      </c>
      <c r="C9601" t="s">
        <v>74</v>
      </c>
      <c r="D9601" t="s">
        <v>349</v>
      </c>
      <c r="E9601">
        <v>38</v>
      </c>
      <c r="F9601">
        <v>1</v>
      </c>
      <c r="G9601">
        <v>38</v>
      </c>
      <c r="H9601" t="s">
        <v>29</v>
      </c>
      <c r="I9601" t="s">
        <v>46</v>
      </c>
      <c r="J9601" s="1">
        <v>45607</v>
      </c>
      <c r="K9601" t="b">
        <v>1</v>
      </c>
      <c r="L9601" t="s">
        <v>19</v>
      </c>
      <c r="M9601">
        <v>11</v>
      </c>
      <c r="N9601">
        <f>G9601/SUMIF(B:B,B9601,G:G)*100</f>
        <v>5.6420421222986863E-2</v>
      </c>
      <c r="Q9601">
        <f>VLOOKUP(C9601, Categories_Pivot_Table!A:B, 2, FALSE)</f>
        <v>24.317096165933375</v>
      </c>
      <c r="T9601">
        <f t="shared" si="150"/>
        <v>2024</v>
      </c>
    </row>
    <row r="9602" spans="1:20" x14ac:dyDescent="0.2">
      <c r="A9602" t="s">
        <v>9859</v>
      </c>
      <c r="B9602" t="s">
        <v>71</v>
      </c>
      <c r="C9602" t="s">
        <v>15</v>
      </c>
      <c r="D9602" t="s">
        <v>64</v>
      </c>
      <c r="E9602">
        <v>39.5</v>
      </c>
      <c r="F9602">
        <v>1</v>
      </c>
      <c r="G9602">
        <v>39.5</v>
      </c>
      <c r="H9602" t="s">
        <v>29</v>
      </c>
      <c r="I9602" t="s">
        <v>46</v>
      </c>
      <c r="J9602" s="1">
        <v>44647</v>
      </c>
      <c r="K9602" t="b">
        <v>0</v>
      </c>
      <c r="L9602" t="s">
        <v>24</v>
      </c>
      <c r="M9602">
        <v>3</v>
      </c>
      <c r="N9602">
        <f>G9602/SUMIF(B:B,B9602,G:G)*100</f>
        <v>6.2581692874400921E-2</v>
      </c>
      <c r="Q9602">
        <f>VLOOKUP(C9602, Categories_Pivot_Table!A:B, 2, FALSE)</f>
        <v>23.063808900523561</v>
      </c>
      <c r="T9602">
        <f t="shared" ref="T9602:T9665" si="151">YEAR(J9602)</f>
        <v>2022</v>
      </c>
    </row>
    <row r="9603" spans="1:20" x14ac:dyDescent="0.2">
      <c r="A9603" t="s">
        <v>9860</v>
      </c>
      <c r="B9603" t="s">
        <v>90</v>
      </c>
      <c r="C9603" t="s">
        <v>74</v>
      </c>
      <c r="D9603" t="s">
        <v>321</v>
      </c>
      <c r="E9603">
        <v>32</v>
      </c>
      <c r="F9603">
        <v>3</v>
      </c>
      <c r="G9603">
        <v>96</v>
      </c>
      <c r="H9603" t="s">
        <v>29</v>
      </c>
      <c r="I9603" t="s">
        <v>46</v>
      </c>
      <c r="J9603" s="1">
        <v>44941</v>
      </c>
      <c r="K9603" t="b">
        <v>0</v>
      </c>
      <c r="L9603" t="s">
        <v>24</v>
      </c>
      <c r="M9603">
        <v>1</v>
      </c>
      <c r="N9603">
        <f>G9603/SUMIF(B:B,B9603,G:G)*100</f>
        <v>0.162321193060769</v>
      </c>
      <c r="Q9603">
        <f>VLOOKUP(C9603, Categories_Pivot_Table!A:B, 2, FALSE)</f>
        <v>24.317096165933375</v>
      </c>
      <c r="T9603">
        <f t="shared" si="151"/>
        <v>2023</v>
      </c>
    </row>
    <row r="9604" spans="1:20" x14ac:dyDescent="0.2">
      <c r="A9604" t="s">
        <v>9861</v>
      </c>
      <c r="B9604" t="s">
        <v>71</v>
      </c>
      <c r="C9604" t="s">
        <v>38</v>
      </c>
      <c r="D9604" t="s">
        <v>362</v>
      </c>
      <c r="E9604">
        <v>41</v>
      </c>
      <c r="F9604">
        <v>7</v>
      </c>
      <c r="G9604">
        <v>287</v>
      </c>
      <c r="H9604" t="s">
        <v>56</v>
      </c>
      <c r="I9604" t="s">
        <v>46</v>
      </c>
      <c r="J9604" s="1">
        <v>45469</v>
      </c>
      <c r="K9604" t="b">
        <v>0</v>
      </c>
      <c r="L9604" t="s">
        <v>30</v>
      </c>
      <c r="M9604">
        <v>6</v>
      </c>
      <c r="N9604">
        <f>G9604/SUMIF(B:B,B9604,G:G)*100</f>
        <v>0.45470748999881178</v>
      </c>
      <c r="Q9604">
        <f>VLOOKUP(C9604, Categories_Pivot_Table!A:B, 2, FALSE)</f>
        <v>23.088790931989923</v>
      </c>
      <c r="T9604">
        <f t="shared" si="151"/>
        <v>2024</v>
      </c>
    </row>
    <row r="9605" spans="1:20" x14ac:dyDescent="0.2">
      <c r="A9605" t="s">
        <v>9862</v>
      </c>
      <c r="B9605" t="s">
        <v>121</v>
      </c>
      <c r="C9605" t="s">
        <v>33</v>
      </c>
      <c r="D9605" t="s">
        <v>458</v>
      </c>
      <c r="E9605">
        <v>5</v>
      </c>
      <c r="F9605">
        <v>5</v>
      </c>
      <c r="G9605">
        <v>25</v>
      </c>
      <c r="H9605" t="s">
        <v>17</v>
      </c>
      <c r="I9605" t="s">
        <v>46</v>
      </c>
      <c r="J9605" s="1">
        <v>44974</v>
      </c>
      <c r="K9605" t="b">
        <v>1</v>
      </c>
      <c r="L9605" t="s">
        <v>65</v>
      </c>
      <c r="M9605">
        <v>2</v>
      </c>
      <c r="N9605">
        <f>G9605/SUMIF(B:B,B9605,G:G)*100</f>
        <v>3.8126901579216263E-2</v>
      </c>
      <c r="Q9605">
        <f>VLOOKUP(C9605, Categories_Pivot_Table!A:B, 2, FALSE)</f>
        <v>23.300574345883856</v>
      </c>
      <c r="T9605">
        <f t="shared" si="151"/>
        <v>2023</v>
      </c>
    </row>
    <row r="9606" spans="1:20" x14ac:dyDescent="0.2">
      <c r="A9606" t="s">
        <v>9863</v>
      </c>
      <c r="B9606" t="s">
        <v>95</v>
      </c>
      <c r="C9606" t="s">
        <v>74</v>
      </c>
      <c r="D9606" t="s">
        <v>41</v>
      </c>
      <c r="E9606">
        <v>23</v>
      </c>
      <c r="F9606">
        <v>9</v>
      </c>
      <c r="G9606">
        <v>369</v>
      </c>
      <c r="H9606" t="s">
        <v>56</v>
      </c>
      <c r="I9606" t="s">
        <v>18</v>
      </c>
      <c r="J9606" s="1">
        <v>45515</v>
      </c>
      <c r="K9606" t="b">
        <v>0</v>
      </c>
      <c r="L9606" t="s">
        <v>24</v>
      </c>
      <c r="M9606">
        <v>8</v>
      </c>
      <c r="N9606">
        <f>G9606/SUMIF(B:B,B9606,G:G)*100</f>
        <v>0.5478719850337409</v>
      </c>
      <c r="Q9606">
        <f>VLOOKUP(C9606, Categories_Pivot_Table!A:B, 2, FALSE)</f>
        <v>24.317096165933375</v>
      </c>
      <c r="T9606">
        <f t="shared" si="151"/>
        <v>2024</v>
      </c>
    </row>
    <row r="9607" spans="1:20" x14ac:dyDescent="0.2">
      <c r="A9607" t="s">
        <v>9864</v>
      </c>
      <c r="B9607" t="s">
        <v>104</v>
      </c>
      <c r="C9607" t="s">
        <v>48</v>
      </c>
      <c r="D9607" t="s">
        <v>339</v>
      </c>
      <c r="E9607">
        <v>29</v>
      </c>
      <c r="F9607">
        <v>6</v>
      </c>
      <c r="G9607">
        <v>174</v>
      </c>
      <c r="H9607" t="s">
        <v>56</v>
      </c>
      <c r="I9607" t="s">
        <v>18</v>
      </c>
      <c r="J9607" s="1">
        <v>45032</v>
      </c>
      <c r="K9607" t="b">
        <v>0</v>
      </c>
      <c r="L9607" t="s">
        <v>24</v>
      </c>
      <c r="M9607">
        <v>4</v>
      </c>
      <c r="N9607">
        <f>G9607/SUMIF(B:B,B9607,G:G)*100</f>
        <v>0.28277509628979569</v>
      </c>
      <c r="Q9607">
        <f>VLOOKUP(C9607, Categories_Pivot_Table!A:B, 2, FALSE)</f>
        <v>23.348837209302324</v>
      </c>
      <c r="T9607">
        <f t="shared" si="151"/>
        <v>2023</v>
      </c>
    </row>
    <row r="9608" spans="1:20" x14ac:dyDescent="0.2">
      <c r="A9608" t="s">
        <v>9865</v>
      </c>
      <c r="B9608" t="s">
        <v>84</v>
      </c>
      <c r="C9608" t="s">
        <v>15</v>
      </c>
      <c r="D9608" t="s">
        <v>448</v>
      </c>
      <c r="E9608">
        <v>26</v>
      </c>
      <c r="F9608">
        <v>8</v>
      </c>
      <c r="G9608">
        <v>208</v>
      </c>
      <c r="H9608" t="s">
        <v>56</v>
      </c>
      <c r="I9608" t="s">
        <v>46</v>
      </c>
      <c r="J9608" s="1">
        <v>45459</v>
      </c>
      <c r="K9608" t="b">
        <v>0</v>
      </c>
      <c r="L9608" t="s">
        <v>24</v>
      </c>
      <c r="M9608">
        <v>6</v>
      </c>
      <c r="N9608">
        <f>G9608/SUMIF(B:B,B9608,G:G)*100</f>
        <v>0.33674667098393168</v>
      </c>
      <c r="Q9608">
        <f>VLOOKUP(C9608, Categories_Pivot_Table!A:B, 2, FALSE)</f>
        <v>23.063808900523561</v>
      </c>
      <c r="T9608">
        <f t="shared" si="151"/>
        <v>2024</v>
      </c>
    </row>
    <row r="9609" spans="1:20" x14ac:dyDescent="0.2">
      <c r="A9609" t="s">
        <v>9866</v>
      </c>
      <c r="B9609" t="s">
        <v>113</v>
      </c>
      <c r="C9609" t="s">
        <v>135</v>
      </c>
      <c r="D9609" t="s">
        <v>136</v>
      </c>
      <c r="E9609">
        <v>27.5</v>
      </c>
      <c r="F9609">
        <v>10</v>
      </c>
      <c r="G9609">
        <v>275</v>
      </c>
      <c r="H9609" t="s">
        <v>17</v>
      </c>
      <c r="I9609" t="s">
        <v>18</v>
      </c>
      <c r="J9609" s="1">
        <v>44778</v>
      </c>
      <c r="K9609" t="b">
        <v>0</v>
      </c>
      <c r="L9609" t="s">
        <v>65</v>
      </c>
      <c r="M9609">
        <v>8</v>
      </c>
      <c r="N9609">
        <f>G9609/SUMIF(B:B,B9609,G:G)*100</f>
        <v>0.45280160703406719</v>
      </c>
      <c r="Q9609">
        <f>VLOOKUP(C9609, Categories_Pivot_Table!A:B, 2, FALSE)</f>
        <v>23.146341463414632</v>
      </c>
      <c r="T9609">
        <f t="shared" si="151"/>
        <v>2022</v>
      </c>
    </row>
    <row r="9610" spans="1:20" x14ac:dyDescent="0.2">
      <c r="A9610" t="s">
        <v>9867</v>
      </c>
      <c r="B9610" t="s">
        <v>106</v>
      </c>
      <c r="C9610" t="s">
        <v>135</v>
      </c>
      <c r="D9610" t="s">
        <v>292</v>
      </c>
      <c r="E9610">
        <v>12.5</v>
      </c>
      <c r="F9610">
        <v>9</v>
      </c>
      <c r="G9610">
        <v>112.5</v>
      </c>
      <c r="H9610" t="s">
        <v>17</v>
      </c>
      <c r="I9610" t="s">
        <v>46</v>
      </c>
      <c r="J9610" s="1">
        <v>44936</v>
      </c>
      <c r="K9610" t="b">
        <v>0</v>
      </c>
      <c r="L9610" t="s">
        <v>49</v>
      </c>
      <c r="M9610">
        <v>1</v>
      </c>
      <c r="N9610">
        <f>G9610/SUMIF(B:B,B9610,G:G)*100</f>
        <v>0.18334419817470665</v>
      </c>
      <c r="Q9610">
        <f>VLOOKUP(C9610, Categories_Pivot_Table!A:B, 2, FALSE)</f>
        <v>23.146341463414632</v>
      </c>
      <c r="T9610">
        <f t="shared" si="151"/>
        <v>2023</v>
      </c>
    </row>
    <row r="9611" spans="1:20" x14ac:dyDescent="0.2">
      <c r="A9611" t="s">
        <v>9868</v>
      </c>
      <c r="B9611" t="s">
        <v>106</v>
      </c>
      <c r="C9611" t="s">
        <v>15</v>
      </c>
      <c r="D9611" t="s">
        <v>494</v>
      </c>
      <c r="E9611">
        <v>33.5</v>
      </c>
      <c r="F9611">
        <v>1</v>
      </c>
      <c r="G9611">
        <v>33.5</v>
      </c>
      <c r="H9611" t="s">
        <v>17</v>
      </c>
      <c r="I9611" t="s">
        <v>18</v>
      </c>
      <c r="J9611" s="1">
        <v>44702</v>
      </c>
      <c r="K9611" t="b">
        <v>0</v>
      </c>
      <c r="L9611" t="s">
        <v>35</v>
      </c>
      <c r="M9611">
        <v>5</v>
      </c>
      <c r="N9611">
        <f>G9611/SUMIF(B:B,B9611,G:G)*100</f>
        <v>5.459582790091265E-2</v>
      </c>
      <c r="Q9611">
        <f>VLOOKUP(C9611, Categories_Pivot_Table!A:B, 2, FALSE)</f>
        <v>23.063808900523561</v>
      </c>
      <c r="T9611">
        <f t="shared" si="151"/>
        <v>2022</v>
      </c>
    </row>
    <row r="9612" spans="1:20" x14ac:dyDescent="0.2">
      <c r="A9612" t="s">
        <v>9869</v>
      </c>
      <c r="B9612" t="s">
        <v>76</v>
      </c>
      <c r="C9612" t="s">
        <v>33</v>
      </c>
      <c r="D9612" t="s">
        <v>259</v>
      </c>
      <c r="E9612">
        <v>33.5</v>
      </c>
      <c r="F9612">
        <v>1</v>
      </c>
      <c r="G9612">
        <v>33.5</v>
      </c>
      <c r="H9612" t="s">
        <v>29</v>
      </c>
      <c r="I9612" t="s">
        <v>18</v>
      </c>
      <c r="J9612" s="1">
        <v>45009</v>
      </c>
      <c r="K9612" t="b">
        <v>0</v>
      </c>
      <c r="L9612" t="s">
        <v>65</v>
      </c>
      <c r="M9612">
        <v>3</v>
      </c>
      <c r="N9612">
        <f>G9612/SUMIF(B:B,B9612,G:G)*100</f>
        <v>5.7039237887675266E-2</v>
      </c>
      <c r="Q9612">
        <f>VLOOKUP(C9612, Categories_Pivot_Table!A:B, 2, FALSE)</f>
        <v>23.300574345883856</v>
      </c>
      <c r="T9612">
        <f t="shared" si="151"/>
        <v>2023</v>
      </c>
    </row>
    <row r="9613" spans="1:20" x14ac:dyDescent="0.2">
      <c r="A9613" t="s">
        <v>9870</v>
      </c>
      <c r="B9613" t="s">
        <v>121</v>
      </c>
      <c r="C9613" t="s">
        <v>15</v>
      </c>
      <c r="D9613" t="s">
        <v>138</v>
      </c>
      <c r="E9613">
        <v>20</v>
      </c>
      <c r="F9613">
        <v>9</v>
      </c>
      <c r="G9613">
        <v>180</v>
      </c>
      <c r="H9613" t="s">
        <v>29</v>
      </c>
      <c r="I9613" t="s">
        <v>46</v>
      </c>
      <c r="J9613" s="1">
        <v>44824</v>
      </c>
      <c r="K9613" t="b">
        <v>1</v>
      </c>
      <c r="L9613" t="s">
        <v>49</v>
      </c>
      <c r="M9613">
        <v>9</v>
      </c>
      <c r="N9613">
        <f>G9613/SUMIF(B:B,B9613,G:G)*100</f>
        <v>0.27451369137035714</v>
      </c>
      <c r="Q9613">
        <f>VLOOKUP(C9613, Categories_Pivot_Table!A:B, 2, FALSE)</f>
        <v>23.063808900523561</v>
      </c>
      <c r="T9613">
        <f t="shared" si="151"/>
        <v>2022</v>
      </c>
    </row>
    <row r="9614" spans="1:20" x14ac:dyDescent="0.2">
      <c r="A9614" t="s">
        <v>9871</v>
      </c>
      <c r="B9614" t="s">
        <v>44</v>
      </c>
      <c r="C9614" t="s">
        <v>22</v>
      </c>
      <c r="D9614" t="s">
        <v>644</v>
      </c>
      <c r="E9614">
        <v>30.5</v>
      </c>
      <c r="F9614">
        <v>8</v>
      </c>
      <c r="G9614">
        <v>244</v>
      </c>
      <c r="H9614" t="s">
        <v>17</v>
      </c>
      <c r="I9614" t="s">
        <v>18</v>
      </c>
      <c r="J9614" s="1">
        <v>45441</v>
      </c>
      <c r="K9614" t="b">
        <v>0</v>
      </c>
      <c r="L9614" t="s">
        <v>30</v>
      </c>
      <c r="M9614">
        <v>5</v>
      </c>
      <c r="N9614">
        <f>G9614/SUMIF(B:B,B9614,G:G)*100</f>
        <v>0.40201336200149929</v>
      </c>
      <c r="Q9614">
        <f>VLOOKUP(C9614, Categories_Pivot_Table!A:B, 2, FALSE)</f>
        <v>21.505681818181817</v>
      </c>
      <c r="T9614">
        <f t="shared" si="151"/>
        <v>2024</v>
      </c>
    </row>
    <row r="9615" spans="1:20" x14ac:dyDescent="0.2">
      <c r="A9615" t="s">
        <v>9872</v>
      </c>
      <c r="B9615" t="s">
        <v>73</v>
      </c>
      <c r="C9615" t="s">
        <v>38</v>
      </c>
      <c r="D9615" t="s">
        <v>175</v>
      </c>
      <c r="E9615">
        <v>30.5</v>
      </c>
      <c r="F9615">
        <v>4</v>
      </c>
      <c r="G9615">
        <v>122</v>
      </c>
      <c r="H9615" t="s">
        <v>17</v>
      </c>
      <c r="I9615" t="s">
        <v>46</v>
      </c>
      <c r="J9615" s="1">
        <v>45411</v>
      </c>
      <c r="K9615" t="b">
        <v>0</v>
      </c>
      <c r="L9615" t="s">
        <v>19</v>
      </c>
      <c r="M9615">
        <v>4</v>
      </c>
      <c r="N9615">
        <f>G9615/SUMIF(B:B,B9615,G:G)*100</f>
        <v>0.21076453972997955</v>
      </c>
      <c r="Q9615">
        <f>VLOOKUP(C9615, Categories_Pivot_Table!A:B, 2, FALSE)</f>
        <v>23.088790931989923</v>
      </c>
      <c r="T9615">
        <f t="shared" si="151"/>
        <v>2024</v>
      </c>
    </row>
    <row r="9616" spans="1:20" x14ac:dyDescent="0.2">
      <c r="A9616" t="s">
        <v>9873</v>
      </c>
      <c r="B9616" t="s">
        <v>63</v>
      </c>
      <c r="C9616" t="s">
        <v>38</v>
      </c>
      <c r="D9616" t="s">
        <v>1276</v>
      </c>
      <c r="E9616">
        <v>35</v>
      </c>
      <c r="F9616">
        <v>9</v>
      </c>
      <c r="G9616">
        <v>315</v>
      </c>
      <c r="H9616" t="s">
        <v>29</v>
      </c>
      <c r="I9616" t="s">
        <v>46</v>
      </c>
      <c r="J9616" s="1">
        <v>45212</v>
      </c>
      <c r="K9616" t="b">
        <v>1</v>
      </c>
      <c r="L9616" t="s">
        <v>65</v>
      </c>
      <c r="M9616">
        <v>10</v>
      </c>
      <c r="N9616">
        <f>G9616/SUMIF(B:B,B9616,G:G)*100</f>
        <v>0.52042030134813633</v>
      </c>
      <c r="Q9616">
        <f>VLOOKUP(C9616, Categories_Pivot_Table!A:B, 2, FALSE)</f>
        <v>23.088790931989923</v>
      </c>
      <c r="T9616">
        <f t="shared" si="151"/>
        <v>2023</v>
      </c>
    </row>
    <row r="9617" spans="1:20" x14ac:dyDescent="0.2">
      <c r="A9617" t="s">
        <v>9874</v>
      </c>
      <c r="B9617" t="s">
        <v>128</v>
      </c>
      <c r="C9617" t="s">
        <v>22</v>
      </c>
      <c r="D9617" t="s">
        <v>1043</v>
      </c>
      <c r="E9617">
        <v>14</v>
      </c>
      <c r="F9617">
        <v>3</v>
      </c>
      <c r="G9617">
        <v>42</v>
      </c>
      <c r="H9617" t="s">
        <v>17</v>
      </c>
      <c r="I9617" t="s">
        <v>46</v>
      </c>
      <c r="J9617" s="1">
        <v>45663</v>
      </c>
      <c r="K9617" t="b">
        <v>0</v>
      </c>
      <c r="L9617" t="s">
        <v>19</v>
      </c>
      <c r="M9617">
        <v>1</v>
      </c>
      <c r="N9617">
        <f>G9617/SUMIF(B:B,B9617,G:G)*100</f>
        <v>6.1356863203412611E-2</v>
      </c>
      <c r="Q9617">
        <f>VLOOKUP(C9617, Categories_Pivot_Table!A:B, 2, FALSE)</f>
        <v>21.505681818181817</v>
      </c>
      <c r="T9617">
        <f t="shared" si="151"/>
        <v>2025</v>
      </c>
    </row>
    <row r="9618" spans="1:20" x14ac:dyDescent="0.2">
      <c r="A9618" t="s">
        <v>9875</v>
      </c>
      <c r="B9618" t="s">
        <v>54</v>
      </c>
      <c r="C9618" t="s">
        <v>135</v>
      </c>
      <c r="D9618" t="s">
        <v>292</v>
      </c>
      <c r="E9618">
        <v>12.5</v>
      </c>
      <c r="F9618">
        <v>7</v>
      </c>
      <c r="G9618">
        <v>87.5</v>
      </c>
      <c r="H9618" t="s">
        <v>56</v>
      </c>
      <c r="I9618" t="s">
        <v>46</v>
      </c>
      <c r="J9618" s="1">
        <v>44761</v>
      </c>
      <c r="K9618" t="b">
        <v>0</v>
      </c>
      <c r="L9618" t="s">
        <v>49</v>
      </c>
      <c r="M9618">
        <v>7</v>
      </c>
      <c r="N9618">
        <f>G9618/SUMIF(B:B,B9618,G:G)*100</f>
        <v>0.15309112858779994</v>
      </c>
      <c r="Q9618">
        <f>VLOOKUP(C9618, Categories_Pivot_Table!A:B, 2, FALSE)</f>
        <v>23.146341463414632</v>
      </c>
      <c r="T9618">
        <f t="shared" si="151"/>
        <v>2022</v>
      </c>
    </row>
    <row r="9619" spans="1:20" x14ac:dyDescent="0.2">
      <c r="A9619" t="s">
        <v>9876</v>
      </c>
      <c r="B9619" t="s">
        <v>37</v>
      </c>
      <c r="C9619" t="s">
        <v>15</v>
      </c>
      <c r="D9619" t="s">
        <v>369</v>
      </c>
      <c r="E9619">
        <v>23</v>
      </c>
      <c r="F9619">
        <v>7</v>
      </c>
      <c r="G9619">
        <v>161</v>
      </c>
      <c r="H9619" t="s">
        <v>17</v>
      </c>
      <c r="I9619" t="s">
        <v>18</v>
      </c>
      <c r="J9619" s="1">
        <v>45671</v>
      </c>
      <c r="K9619" t="b">
        <v>0</v>
      </c>
      <c r="L9619" t="s">
        <v>49</v>
      </c>
      <c r="M9619">
        <v>1</v>
      </c>
      <c r="N9619">
        <f>G9619/SUMIF(B:B,B9619,G:G)*100</f>
        <v>0.24038999917879192</v>
      </c>
      <c r="Q9619">
        <f>VLOOKUP(C9619, Categories_Pivot_Table!A:B, 2, FALSE)</f>
        <v>23.063808900523561</v>
      </c>
      <c r="T9619">
        <f t="shared" si="151"/>
        <v>2025</v>
      </c>
    </row>
    <row r="9620" spans="1:20" x14ac:dyDescent="0.2">
      <c r="A9620" t="s">
        <v>9877</v>
      </c>
      <c r="B9620" t="s">
        <v>87</v>
      </c>
      <c r="C9620" t="s">
        <v>48</v>
      </c>
      <c r="D9620" t="s">
        <v>579</v>
      </c>
      <c r="E9620">
        <v>33.5</v>
      </c>
      <c r="F9620">
        <v>3</v>
      </c>
      <c r="G9620">
        <v>100.5</v>
      </c>
      <c r="H9620" t="s">
        <v>56</v>
      </c>
      <c r="I9620" t="s">
        <v>46</v>
      </c>
      <c r="J9620" s="1">
        <v>44736</v>
      </c>
      <c r="K9620" t="b">
        <v>0</v>
      </c>
      <c r="L9620" t="s">
        <v>65</v>
      </c>
      <c r="M9620">
        <v>6</v>
      </c>
      <c r="N9620">
        <f>G9620/SUMIF(B:B,B9620,G:G)*100</f>
        <v>0.15452742285160756</v>
      </c>
      <c r="Q9620">
        <f>VLOOKUP(C9620, Categories_Pivot_Table!A:B, 2, FALSE)</f>
        <v>23.348837209302324</v>
      </c>
      <c r="T9620">
        <f t="shared" si="151"/>
        <v>2022</v>
      </c>
    </row>
    <row r="9621" spans="1:20" x14ac:dyDescent="0.2">
      <c r="A9621" t="s">
        <v>9878</v>
      </c>
      <c r="B9621" t="s">
        <v>106</v>
      </c>
      <c r="C9621" t="s">
        <v>48</v>
      </c>
      <c r="D9621" t="s">
        <v>93</v>
      </c>
      <c r="E9621">
        <v>41</v>
      </c>
      <c r="F9621">
        <v>4</v>
      </c>
      <c r="G9621">
        <v>164</v>
      </c>
      <c r="H9621" t="s">
        <v>17</v>
      </c>
      <c r="I9621" t="s">
        <v>18</v>
      </c>
      <c r="J9621" s="1">
        <v>45371</v>
      </c>
      <c r="K9621" t="b">
        <v>0</v>
      </c>
      <c r="L9621" t="s">
        <v>30</v>
      </c>
      <c r="M9621">
        <v>3</v>
      </c>
      <c r="N9621">
        <f>G9621/SUMIF(B:B,B9621,G:G)*100</f>
        <v>0.26727509778357239</v>
      </c>
      <c r="Q9621">
        <f>VLOOKUP(C9621, Categories_Pivot_Table!A:B, 2, FALSE)</f>
        <v>23.348837209302324</v>
      </c>
      <c r="T9621">
        <f t="shared" si="151"/>
        <v>2024</v>
      </c>
    </row>
    <row r="9622" spans="1:20" x14ac:dyDescent="0.2">
      <c r="A9622" t="s">
        <v>9879</v>
      </c>
      <c r="B9622" t="s">
        <v>106</v>
      </c>
      <c r="C9622" t="s">
        <v>33</v>
      </c>
      <c r="D9622" t="s">
        <v>116</v>
      </c>
      <c r="E9622">
        <v>20</v>
      </c>
      <c r="F9622">
        <v>3</v>
      </c>
      <c r="G9622">
        <v>60</v>
      </c>
      <c r="H9622" t="s">
        <v>56</v>
      </c>
      <c r="I9622" t="s">
        <v>18</v>
      </c>
      <c r="J9622" s="1">
        <v>45369</v>
      </c>
      <c r="K9622" t="b">
        <v>0</v>
      </c>
      <c r="L9622" t="s">
        <v>19</v>
      </c>
      <c r="M9622">
        <v>3</v>
      </c>
      <c r="N9622">
        <f>G9622/SUMIF(B:B,B9622,G:G)*100</f>
        <v>9.7783572359843557E-2</v>
      </c>
      <c r="Q9622">
        <f>VLOOKUP(C9622, Categories_Pivot_Table!A:B, 2, FALSE)</f>
        <v>23.300574345883856</v>
      </c>
      <c r="T9622">
        <f t="shared" si="151"/>
        <v>2024</v>
      </c>
    </row>
    <row r="9623" spans="1:20" x14ac:dyDescent="0.2">
      <c r="A9623" t="s">
        <v>9880</v>
      </c>
      <c r="B9623" t="s">
        <v>104</v>
      </c>
      <c r="C9623" t="s">
        <v>48</v>
      </c>
      <c r="D9623" t="s">
        <v>41</v>
      </c>
      <c r="E9623">
        <v>23</v>
      </c>
      <c r="F9623">
        <v>2</v>
      </c>
      <c r="G9623">
        <v>22</v>
      </c>
      <c r="H9623" t="s">
        <v>17</v>
      </c>
      <c r="I9623" t="s">
        <v>46</v>
      </c>
      <c r="J9623" s="1">
        <v>44649</v>
      </c>
      <c r="K9623" t="b">
        <v>0</v>
      </c>
      <c r="L9623" t="s">
        <v>49</v>
      </c>
      <c r="M9623">
        <v>3</v>
      </c>
      <c r="N9623">
        <f>G9623/SUMIF(B:B,B9623,G:G)*100</f>
        <v>3.5753173094112099E-2</v>
      </c>
      <c r="Q9623">
        <f>VLOOKUP(C9623, Categories_Pivot_Table!A:B, 2, FALSE)</f>
        <v>23.348837209302324</v>
      </c>
      <c r="T9623">
        <f t="shared" si="151"/>
        <v>2022</v>
      </c>
    </row>
    <row r="9624" spans="1:20" x14ac:dyDescent="0.2">
      <c r="A9624" t="s">
        <v>9881</v>
      </c>
      <c r="B9624" t="s">
        <v>14</v>
      </c>
      <c r="C9624" t="s">
        <v>15</v>
      </c>
      <c r="D9624" t="s">
        <v>500</v>
      </c>
      <c r="E9624">
        <v>17</v>
      </c>
      <c r="F9624">
        <v>7</v>
      </c>
      <c r="G9624">
        <v>119</v>
      </c>
      <c r="H9624" t="s">
        <v>29</v>
      </c>
      <c r="I9624" t="s">
        <v>46</v>
      </c>
      <c r="J9624" s="1">
        <v>44950</v>
      </c>
      <c r="K9624" t="b">
        <v>0</v>
      </c>
      <c r="L9624" t="s">
        <v>49</v>
      </c>
      <c r="M9624">
        <v>1</v>
      </c>
      <c r="N9624">
        <f>G9624/SUMIF(B:B,B9624,G:G)*100</f>
        <v>0.19373692479262825</v>
      </c>
      <c r="Q9624">
        <f>VLOOKUP(C9624, Categories_Pivot_Table!A:B, 2, FALSE)</f>
        <v>23.063808900523561</v>
      </c>
      <c r="T9624">
        <f t="shared" si="151"/>
        <v>2023</v>
      </c>
    </row>
    <row r="9625" spans="1:20" x14ac:dyDescent="0.2">
      <c r="A9625" t="s">
        <v>9882</v>
      </c>
      <c r="B9625" t="s">
        <v>44</v>
      </c>
      <c r="C9625" t="s">
        <v>38</v>
      </c>
      <c r="D9625" t="s">
        <v>39</v>
      </c>
      <c r="E9625">
        <v>12.5</v>
      </c>
      <c r="F9625">
        <v>2</v>
      </c>
      <c r="G9625">
        <v>25</v>
      </c>
      <c r="H9625" t="s">
        <v>29</v>
      </c>
      <c r="I9625" t="s">
        <v>18</v>
      </c>
      <c r="J9625" s="1">
        <v>44660</v>
      </c>
      <c r="K9625" t="b">
        <v>0</v>
      </c>
      <c r="L9625" t="s">
        <v>35</v>
      </c>
      <c r="M9625">
        <v>4</v>
      </c>
      <c r="N9625">
        <f>G9625/SUMIF(B:B,B9625,G:G)*100</f>
        <v>4.1189893647694605E-2</v>
      </c>
      <c r="Q9625">
        <f>VLOOKUP(C9625, Categories_Pivot_Table!A:B, 2, FALSE)</f>
        <v>23.088790931989923</v>
      </c>
      <c r="T9625">
        <f t="shared" si="151"/>
        <v>2022</v>
      </c>
    </row>
    <row r="9626" spans="1:20" x14ac:dyDescent="0.2">
      <c r="A9626" t="s">
        <v>9883</v>
      </c>
      <c r="B9626" t="s">
        <v>121</v>
      </c>
      <c r="C9626" t="s">
        <v>135</v>
      </c>
      <c r="D9626" t="s">
        <v>724</v>
      </c>
      <c r="E9626">
        <v>38</v>
      </c>
      <c r="F9626">
        <v>2</v>
      </c>
      <c r="G9626">
        <v>76</v>
      </c>
      <c r="H9626" t="s">
        <v>29</v>
      </c>
      <c r="I9626" t="s">
        <v>46</v>
      </c>
      <c r="J9626" s="1">
        <v>44747</v>
      </c>
      <c r="K9626" t="b">
        <v>0</v>
      </c>
      <c r="L9626" t="s">
        <v>49</v>
      </c>
      <c r="M9626">
        <v>7</v>
      </c>
      <c r="N9626">
        <f>G9626/SUMIF(B:B,B9626,G:G)*100</f>
        <v>0.11590578080081745</v>
      </c>
      <c r="Q9626">
        <f>VLOOKUP(C9626, Categories_Pivot_Table!A:B, 2, FALSE)</f>
        <v>23.146341463414632</v>
      </c>
      <c r="T9626">
        <f t="shared" si="151"/>
        <v>2022</v>
      </c>
    </row>
    <row r="9627" spans="1:20" x14ac:dyDescent="0.2">
      <c r="A9627" t="s">
        <v>9884</v>
      </c>
      <c r="B9627" t="s">
        <v>84</v>
      </c>
      <c r="C9627" t="s">
        <v>33</v>
      </c>
      <c r="D9627" t="s">
        <v>556</v>
      </c>
      <c r="E9627">
        <v>29</v>
      </c>
      <c r="F9627">
        <v>4</v>
      </c>
      <c r="G9627">
        <v>116</v>
      </c>
      <c r="H9627" t="s">
        <v>56</v>
      </c>
      <c r="I9627" t="s">
        <v>46</v>
      </c>
      <c r="J9627" s="1">
        <v>44690</v>
      </c>
      <c r="K9627" t="b">
        <v>0</v>
      </c>
      <c r="L9627" t="s">
        <v>19</v>
      </c>
      <c r="M9627">
        <v>5</v>
      </c>
      <c r="N9627">
        <f>G9627/SUMIF(B:B,B9627,G:G)*100</f>
        <v>0.18780102804873114</v>
      </c>
      <c r="Q9627">
        <f>VLOOKUP(C9627, Categories_Pivot_Table!A:B, 2, FALSE)</f>
        <v>23.300574345883856</v>
      </c>
      <c r="T9627">
        <f t="shared" si="151"/>
        <v>2022</v>
      </c>
    </row>
    <row r="9628" spans="1:20" x14ac:dyDescent="0.2">
      <c r="A9628" t="s">
        <v>9885</v>
      </c>
      <c r="B9628" t="s">
        <v>95</v>
      </c>
      <c r="C9628" t="s">
        <v>22</v>
      </c>
      <c r="D9628" t="s">
        <v>67</v>
      </c>
      <c r="E9628">
        <v>27.5</v>
      </c>
      <c r="F9628">
        <v>1</v>
      </c>
      <c r="G9628">
        <v>27.5</v>
      </c>
      <c r="H9628" t="s">
        <v>29</v>
      </c>
      <c r="I9628" t="s">
        <v>18</v>
      </c>
      <c r="J9628" s="1">
        <v>45531</v>
      </c>
      <c r="K9628" t="b">
        <v>1</v>
      </c>
      <c r="L9628" t="s">
        <v>49</v>
      </c>
      <c r="M9628">
        <v>8</v>
      </c>
      <c r="N9628">
        <f>G9628/SUMIF(B:B,B9628,G:G)*100</f>
        <v>4.0830567990319443E-2</v>
      </c>
      <c r="Q9628">
        <f>VLOOKUP(C9628, Categories_Pivot_Table!A:B, 2, FALSE)</f>
        <v>21.505681818181817</v>
      </c>
      <c r="T9628">
        <f t="shared" si="151"/>
        <v>2024</v>
      </c>
    </row>
    <row r="9629" spans="1:20" x14ac:dyDescent="0.2">
      <c r="A9629" t="s">
        <v>9886</v>
      </c>
      <c r="B9629" t="s">
        <v>73</v>
      </c>
      <c r="C9629" t="s">
        <v>27</v>
      </c>
      <c r="D9629" t="s">
        <v>231</v>
      </c>
      <c r="E9629">
        <v>15.5</v>
      </c>
      <c r="F9629">
        <v>8</v>
      </c>
      <c r="G9629">
        <v>124</v>
      </c>
      <c r="H9629" t="s">
        <v>29</v>
      </c>
      <c r="I9629" t="s">
        <v>46</v>
      </c>
      <c r="J9629" s="1">
        <v>44610</v>
      </c>
      <c r="K9629" t="b">
        <v>0</v>
      </c>
      <c r="L9629" t="s">
        <v>65</v>
      </c>
      <c r="M9629">
        <v>2</v>
      </c>
      <c r="N9629">
        <f>G9629/SUMIF(B:B,B9629,G:G)*100</f>
        <v>0.21421969611899561</v>
      </c>
      <c r="Q9629">
        <f>VLOOKUP(C9629, Categories_Pivot_Table!A:B, 2, FALSE)</f>
        <v>25.013711734693878</v>
      </c>
      <c r="T9629">
        <f t="shared" si="151"/>
        <v>2022</v>
      </c>
    </row>
    <row r="9630" spans="1:20" x14ac:dyDescent="0.2">
      <c r="A9630" t="s">
        <v>9887</v>
      </c>
      <c r="B9630" t="s">
        <v>113</v>
      </c>
      <c r="C9630" t="s">
        <v>48</v>
      </c>
      <c r="D9630" t="s">
        <v>655</v>
      </c>
      <c r="E9630">
        <v>12.5</v>
      </c>
      <c r="F9630">
        <v>2</v>
      </c>
      <c r="G9630">
        <v>25</v>
      </c>
      <c r="H9630" t="s">
        <v>29</v>
      </c>
      <c r="I9630" t="s">
        <v>46</v>
      </c>
      <c r="J9630" s="1">
        <v>44889</v>
      </c>
      <c r="K9630" t="b">
        <v>0</v>
      </c>
      <c r="L9630" t="s">
        <v>42</v>
      </c>
      <c r="M9630">
        <v>11</v>
      </c>
      <c r="N9630">
        <f>G9630/SUMIF(B:B,B9630,G:G)*100</f>
        <v>4.1163782457642469E-2</v>
      </c>
      <c r="Q9630">
        <f>VLOOKUP(C9630, Categories_Pivot_Table!A:B, 2, FALSE)</f>
        <v>23.348837209302324</v>
      </c>
      <c r="T9630">
        <f t="shared" si="151"/>
        <v>2022</v>
      </c>
    </row>
    <row r="9631" spans="1:20" x14ac:dyDescent="0.2">
      <c r="A9631" t="s">
        <v>9888</v>
      </c>
      <c r="B9631" t="s">
        <v>173</v>
      </c>
      <c r="C9631" t="s">
        <v>22</v>
      </c>
      <c r="D9631" t="s">
        <v>1098</v>
      </c>
      <c r="E9631">
        <v>41</v>
      </c>
      <c r="F9631">
        <v>10</v>
      </c>
      <c r="G9631">
        <v>410</v>
      </c>
      <c r="H9631" t="s">
        <v>56</v>
      </c>
      <c r="I9631" t="s">
        <v>18</v>
      </c>
      <c r="J9631" s="1">
        <v>45374</v>
      </c>
      <c r="K9631" t="b">
        <v>0</v>
      </c>
      <c r="L9631" t="s">
        <v>35</v>
      </c>
      <c r="M9631">
        <v>3</v>
      </c>
      <c r="N9631">
        <f>G9631/SUMIF(B:B,B9631,G:G)*100</f>
        <v>0.67422012464850112</v>
      </c>
      <c r="Q9631">
        <f>VLOOKUP(C9631, Categories_Pivot_Table!A:B, 2, FALSE)</f>
        <v>21.505681818181817</v>
      </c>
      <c r="T9631">
        <f t="shared" si="151"/>
        <v>2024</v>
      </c>
    </row>
    <row r="9632" spans="1:20" x14ac:dyDescent="0.2">
      <c r="A9632" t="s">
        <v>9889</v>
      </c>
      <c r="B9632" t="s">
        <v>63</v>
      </c>
      <c r="C9632" t="s">
        <v>33</v>
      </c>
      <c r="D9632" t="s">
        <v>78</v>
      </c>
      <c r="E9632">
        <v>14</v>
      </c>
      <c r="F9632">
        <v>7</v>
      </c>
      <c r="G9632">
        <v>98</v>
      </c>
      <c r="H9632" t="s">
        <v>17</v>
      </c>
      <c r="I9632" t="s">
        <v>18</v>
      </c>
      <c r="J9632" s="1">
        <v>44832</v>
      </c>
      <c r="K9632" t="b">
        <v>0</v>
      </c>
      <c r="L9632" t="s">
        <v>30</v>
      </c>
      <c r="M9632">
        <v>9</v>
      </c>
      <c r="N9632">
        <f>G9632/SUMIF(B:B,B9632,G:G)*100</f>
        <v>0.161908538197198</v>
      </c>
      <c r="Q9632">
        <f>VLOOKUP(C9632, Categories_Pivot_Table!A:B, 2, FALSE)</f>
        <v>23.300574345883856</v>
      </c>
      <c r="T9632">
        <f t="shared" si="151"/>
        <v>2022</v>
      </c>
    </row>
    <row r="9633" spans="1:20" x14ac:dyDescent="0.2">
      <c r="A9633" t="s">
        <v>9890</v>
      </c>
      <c r="B9633" t="s">
        <v>21</v>
      </c>
      <c r="C9633" t="s">
        <v>22</v>
      </c>
      <c r="D9633" t="s">
        <v>388</v>
      </c>
      <c r="E9633">
        <v>6.5</v>
      </c>
      <c r="F9633">
        <v>8</v>
      </c>
      <c r="G9633">
        <v>52</v>
      </c>
      <c r="H9633" t="s">
        <v>29</v>
      </c>
      <c r="I9633" t="s">
        <v>46</v>
      </c>
      <c r="J9633" s="1">
        <v>44836</v>
      </c>
      <c r="K9633" t="b">
        <v>0</v>
      </c>
      <c r="L9633" t="s">
        <v>24</v>
      </c>
      <c r="M9633">
        <v>10</v>
      </c>
      <c r="N9633">
        <f>G9633/SUMIF(B:B,B9633,G:G)*100</f>
        <v>8.4234398412505573E-2</v>
      </c>
      <c r="Q9633">
        <f>VLOOKUP(C9633, Categories_Pivot_Table!A:B, 2, FALSE)</f>
        <v>21.505681818181817</v>
      </c>
      <c r="T9633">
        <f t="shared" si="151"/>
        <v>2022</v>
      </c>
    </row>
    <row r="9634" spans="1:20" x14ac:dyDescent="0.2">
      <c r="A9634" t="s">
        <v>9891</v>
      </c>
      <c r="B9634" t="s">
        <v>118</v>
      </c>
      <c r="C9634" t="s">
        <v>74</v>
      </c>
      <c r="D9634" t="s">
        <v>311</v>
      </c>
      <c r="E9634">
        <v>14</v>
      </c>
      <c r="F9634">
        <v>4</v>
      </c>
      <c r="G9634">
        <v>56</v>
      </c>
      <c r="H9634" t="s">
        <v>17</v>
      </c>
      <c r="I9634" t="s">
        <v>18</v>
      </c>
      <c r="J9634" s="1">
        <v>44675</v>
      </c>
      <c r="K9634" t="b">
        <v>0</v>
      </c>
      <c r="L9634" t="s">
        <v>24</v>
      </c>
      <c r="M9634">
        <v>4</v>
      </c>
      <c r="N9634">
        <f>G9634/SUMIF(B:B,B9634,G:G)*100</f>
        <v>9.2109808049739297E-2</v>
      </c>
      <c r="Q9634">
        <f>VLOOKUP(C9634, Categories_Pivot_Table!A:B, 2, FALSE)</f>
        <v>24.317096165933375</v>
      </c>
      <c r="T9634">
        <f t="shared" si="151"/>
        <v>2022</v>
      </c>
    </row>
    <row r="9635" spans="1:20" x14ac:dyDescent="0.2">
      <c r="A9635" t="s">
        <v>9892</v>
      </c>
      <c r="B9635" t="s">
        <v>118</v>
      </c>
      <c r="C9635" t="s">
        <v>33</v>
      </c>
      <c r="D9635" t="s">
        <v>458</v>
      </c>
      <c r="E9635">
        <v>5</v>
      </c>
      <c r="F9635">
        <v>1</v>
      </c>
      <c r="G9635">
        <v>5</v>
      </c>
      <c r="H9635" t="s">
        <v>56</v>
      </c>
      <c r="I9635" t="s">
        <v>18</v>
      </c>
      <c r="J9635" s="1">
        <v>44836</v>
      </c>
      <c r="K9635" t="b">
        <v>0</v>
      </c>
      <c r="L9635" t="s">
        <v>24</v>
      </c>
      <c r="M9635">
        <v>10</v>
      </c>
      <c r="N9635">
        <f>G9635/SUMIF(B:B,B9635,G:G)*100</f>
        <v>8.2240900044410082E-3</v>
      </c>
      <c r="Q9635">
        <f>VLOOKUP(C9635, Categories_Pivot_Table!A:B, 2, FALSE)</f>
        <v>23.300574345883856</v>
      </c>
      <c r="T9635">
        <f t="shared" si="151"/>
        <v>2022</v>
      </c>
    </row>
    <row r="9636" spans="1:20" x14ac:dyDescent="0.2">
      <c r="A9636" t="s">
        <v>9893</v>
      </c>
      <c r="B9636" t="s">
        <v>54</v>
      </c>
      <c r="C9636" t="s">
        <v>74</v>
      </c>
      <c r="D9636" t="s">
        <v>364</v>
      </c>
      <c r="E9636">
        <v>21.5</v>
      </c>
      <c r="F9636">
        <v>1</v>
      </c>
      <c r="G9636">
        <v>21.5</v>
      </c>
      <c r="H9636" t="s">
        <v>29</v>
      </c>
      <c r="I9636" t="s">
        <v>18</v>
      </c>
      <c r="J9636" s="1">
        <v>45599</v>
      </c>
      <c r="K9636" t="b">
        <v>0</v>
      </c>
      <c r="L9636" t="s">
        <v>24</v>
      </c>
      <c r="M9636">
        <v>11</v>
      </c>
      <c r="N9636">
        <f>G9636/SUMIF(B:B,B9636,G:G)*100</f>
        <v>3.7616677310145126E-2</v>
      </c>
      <c r="Q9636">
        <f>VLOOKUP(C9636, Categories_Pivot_Table!A:B, 2, FALSE)</f>
        <v>24.317096165933375</v>
      </c>
      <c r="T9636">
        <f t="shared" si="151"/>
        <v>2024</v>
      </c>
    </row>
    <row r="9637" spans="1:20" x14ac:dyDescent="0.2">
      <c r="A9637" t="s">
        <v>9894</v>
      </c>
      <c r="B9637" t="s">
        <v>84</v>
      </c>
      <c r="C9637" t="s">
        <v>27</v>
      </c>
      <c r="D9637" t="s">
        <v>140</v>
      </c>
      <c r="E9637">
        <v>27.5</v>
      </c>
      <c r="F9637">
        <v>2</v>
      </c>
      <c r="G9637">
        <v>55</v>
      </c>
      <c r="H9637" t="s">
        <v>17</v>
      </c>
      <c r="I9637" t="s">
        <v>18</v>
      </c>
      <c r="J9637" s="1">
        <v>45259</v>
      </c>
      <c r="K9637" t="b">
        <v>0</v>
      </c>
      <c r="L9637" t="s">
        <v>30</v>
      </c>
      <c r="M9637">
        <v>11</v>
      </c>
      <c r="N9637">
        <f>G9637/SUMIF(B:B,B9637,G:G)*100</f>
        <v>8.9043590885174245E-2</v>
      </c>
      <c r="Q9637">
        <f>VLOOKUP(C9637, Categories_Pivot_Table!A:B, 2, FALSE)</f>
        <v>25.013711734693878</v>
      </c>
      <c r="T9637">
        <f t="shared" si="151"/>
        <v>2023</v>
      </c>
    </row>
    <row r="9638" spans="1:20" x14ac:dyDescent="0.2">
      <c r="A9638" t="s">
        <v>9895</v>
      </c>
      <c r="B9638" t="s">
        <v>14</v>
      </c>
      <c r="C9638" t="s">
        <v>27</v>
      </c>
      <c r="D9638" t="s">
        <v>58</v>
      </c>
      <c r="E9638">
        <v>8</v>
      </c>
      <c r="F9638">
        <v>5</v>
      </c>
      <c r="G9638">
        <v>40</v>
      </c>
      <c r="H9638" t="s">
        <v>17</v>
      </c>
      <c r="I9638" t="s">
        <v>46</v>
      </c>
      <c r="J9638" s="1">
        <v>44822</v>
      </c>
      <c r="K9638" t="b">
        <v>0</v>
      </c>
      <c r="L9638" t="s">
        <v>24</v>
      </c>
      <c r="M9638">
        <v>9</v>
      </c>
      <c r="N9638">
        <f>G9638/SUMIF(B:B,B9638,G:G)*100</f>
        <v>6.5121655392480077E-2</v>
      </c>
      <c r="Q9638">
        <f>VLOOKUP(C9638, Categories_Pivot_Table!A:B, 2, FALSE)</f>
        <v>25.013711734693878</v>
      </c>
      <c r="T9638">
        <f t="shared" si="151"/>
        <v>2022</v>
      </c>
    </row>
    <row r="9639" spans="1:20" x14ac:dyDescent="0.2">
      <c r="A9639" t="s">
        <v>9896</v>
      </c>
      <c r="B9639" t="s">
        <v>26</v>
      </c>
      <c r="C9639" t="s">
        <v>22</v>
      </c>
      <c r="D9639" t="s">
        <v>286</v>
      </c>
      <c r="E9639">
        <v>20</v>
      </c>
      <c r="F9639">
        <v>4</v>
      </c>
      <c r="G9639">
        <v>80</v>
      </c>
      <c r="H9639" t="s">
        <v>17</v>
      </c>
      <c r="I9639" t="s">
        <v>18</v>
      </c>
      <c r="J9639" s="1">
        <v>45367</v>
      </c>
      <c r="K9639" t="b">
        <v>0</v>
      </c>
      <c r="L9639" t="s">
        <v>35</v>
      </c>
      <c r="M9639">
        <v>3</v>
      </c>
      <c r="N9639">
        <f>G9639/SUMIF(B:B,B9639,G:G)*100</f>
        <v>0.12893555639721821</v>
      </c>
      <c r="Q9639">
        <f>VLOOKUP(C9639, Categories_Pivot_Table!A:B, 2, FALSE)</f>
        <v>21.505681818181817</v>
      </c>
      <c r="T9639">
        <f t="shared" si="151"/>
        <v>2024</v>
      </c>
    </row>
    <row r="9640" spans="1:20" x14ac:dyDescent="0.2">
      <c r="A9640" t="s">
        <v>9897</v>
      </c>
      <c r="B9640" t="s">
        <v>118</v>
      </c>
      <c r="C9640" t="s">
        <v>33</v>
      </c>
      <c r="D9640" t="s">
        <v>307</v>
      </c>
      <c r="E9640">
        <v>6.5</v>
      </c>
      <c r="F9640">
        <v>1</v>
      </c>
      <c r="G9640">
        <v>6.5</v>
      </c>
      <c r="H9640" t="s">
        <v>17</v>
      </c>
      <c r="I9640" t="s">
        <v>18</v>
      </c>
      <c r="J9640" s="1">
        <v>45436</v>
      </c>
      <c r="K9640" t="b">
        <v>0</v>
      </c>
      <c r="L9640" t="s">
        <v>65</v>
      </c>
      <c r="M9640">
        <v>5</v>
      </c>
      <c r="N9640">
        <f>G9640/SUMIF(B:B,B9640,G:G)*100</f>
        <v>1.0691317005773311E-2</v>
      </c>
      <c r="Q9640">
        <f>VLOOKUP(C9640, Categories_Pivot_Table!A:B, 2, FALSE)</f>
        <v>23.300574345883856</v>
      </c>
      <c r="T9640">
        <f t="shared" si="151"/>
        <v>2024</v>
      </c>
    </row>
    <row r="9641" spans="1:20" x14ac:dyDescent="0.2">
      <c r="A9641" t="s">
        <v>9898</v>
      </c>
      <c r="B9641" t="s">
        <v>21</v>
      </c>
      <c r="C9641" t="s">
        <v>38</v>
      </c>
      <c r="D9641" t="s">
        <v>85</v>
      </c>
      <c r="E9641">
        <v>18.5</v>
      </c>
      <c r="F9641">
        <v>4</v>
      </c>
      <c r="G9641">
        <v>74</v>
      </c>
      <c r="H9641" t="s">
        <v>56</v>
      </c>
      <c r="I9641" t="s">
        <v>18</v>
      </c>
      <c r="J9641" s="1">
        <v>45110</v>
      </c>
      <c r="K9641" t="b">
        <v>1</v>
      </c>
      <c r="L9641" t="s">
        <v>19</v>
      </c>
      <c r="M9641">
        <v>7</v>
      </c>
      <c r="N9641">
        <f>G9641/SUMIF(B:B,B9641,G:G)*100</f>
        <v>0.11987202851010408</v>
      </c>
      <c r="Q9641">
        <f>VLOOKUP(C9641, Categories_Pivot_Table!A:B, 2, FALSE)</f>
        <v>23.088790931989923</v>
      </c>
      <c r="T9641">
        <f t="shared" si="151"/>
        <v>2023</v>
      </c>
    </row>
    <row r="9642" spans="1:20" x14ac:dyDescent="0.2">
      <c r="A9642" t="s">
        <v>9899</v>
      </c>
      <c r="B9642" t="s">
        <v>76</v>
      </c>
      <c r="C9642" t="s">
        <v>38</v>
      </c>
      <c r="D9642" t="s">
        <v>362</v>
      </c>
      <c r="E9642">
        <v>41</v>
      </c>
      <c r="F9642">
        <v>2</v>
      </c>
      <c r="G9642">
        <v>82</v>
      </c>
      <c r="H9642" t="s">
        <v>56</v>
      </c>
      <c r="I9642" t="s">
        <v>18</v>
      </c>
      <c r="J9642" s="1">
        <v>44981</v>
      </c>
      <c r="K9642" t="b">
        <v>1</v>
      </c>
      <c r="L9642" t="s">
        <v>65</v>
      </c>
      <c r="M9642">
        <v>2</v>
      </c>
      <c r="N9642">
        <f>G9642/SUMIF(B:B,B9642,G:G)*100</f>
        <v>0.13961843303848873</v>
      </c>
      <c r="Q9642">
        <f>VLOOKUP(C9642, Categories_Pivot_Table!A:B, 2, FALSE)</f>
        <v>23.088790931989923</v>
      </c>
      <c r="T9642">
        <f t="shared" si="151"/>
        <v>2023</v>
      </c>
    </row>
    <row r="9643" spans="1:20" x14ac:dyDescent="0.2">
      <c r="A9643" t="s">
        <v>9900</v>
      </c>
      <c r="B9643" t="s">
        <v>44</v>
      </c>
      <c r="C9643" t="s">
        <v>74</v>
      </c>
      <c r="D9643" t="s">
        <v>374</v>
      </c>
      <c r="E9643">
        <v>29</v>
      </c>
      <c r="F9643">
        <v>6</v>
      </c>
      <c r="G9643">
        <v>174</v>
      </c>
      <c r="H9643" t="s">
        <v>56</v>
      </c>
      <c r="I9643" t="s">
        <v>46</v>
      </c>
      <c r="J9643" s="1">
        <v>45299</v>
      </c>
      <c r="K9643" t="b">
        <v>0</v>
      </c>
      <c r="L9643" t="s">
        <v>19</v>
      </c>
      <c r="M9643">
        <v>1</v>
      </c>
      <c r="N9643">
        <f>G9643/SUMIF(B:B,B9643,G:G)*100</f>
        <v>0.28668165978795446</v>
      </c>
      <c r="Q9643">
        <f>VLOOKUP(C9643, Categories_Pivot_Table!A:B, 2, FALSE)</f>
        <v>24.317096165933375</v>
      </c>
      <c r="T9643">
        <f t="shared" si="151"/>
        <v>2024</v>
      </c>
    </row>
    <row r="9644" spans="1:20" x14ac:dyDescent="0.2">
      <c r="A9644" t="s">
        <v>9901</v>
      </c>
      <c r="B9644" t="s">
        <v>21</v>
      </c>
      <c r="C9644" t="s">
        <v>27</v>
      </c>
      <c r="D9644" t="s">
        <v>394</v>
      </c>
      <c r="E9644">
        <v>5</v>
      </c>
      <c r="F9644">
        <v>3</v>
      </c>
      <c r="G9644">
        <v>15</v>
      </c>
      <c r="H9644" t="s">
        <v>29</v>
      </c>
      <c r="I9644" t="s">
        <v>18</v>
      </c>
      <c r="J9644" s="1">
        <v>45457</v>
      </c>
      <c r="K9644" t="b">
        <v>0</v>
      </c>
      <c r="L9644" t="s">
        <v>65</v>
      </c>
      <c r="M9644">
        <v>6</v>
      </c>
      <c r="N9644">
        <f>G9644/SUMIF(B:B,B9644,G:G)*100</f>
        <v>2.4298384157453529E-2</v>
      </c>
      <c r="Q9644">
        <f>VLOOKUP(C9644, Categories_Pivot_Table!A:B, 2, FALSE)</f>
        <v>25.013711734693878</v>
      </c>
      <c r="T9644">
        <f t="shared" si="151"/>
        <v>2024</v>
      </c>
    </row>
    <row r="9645" spans="1:20" x14ac:dyDescent="0.2">
      <c r="A9645" t="s">
        <v>9902</v>
      </c>
      <c r="B9645" t="s">
        <v>128</v>
      </c>
      <c r="C9645" t="s">
        <v>38</v>
      </c>
      <c r="D9645" t="s">
        <v>362</v>
      </c>
      <c r="E9645">
        <v>41</v>
      </c>
      <c r="F9645">
        <v>9</v>
      </c>
      <c r="G9645">
        <v>369</v>
      </c>
      <c r="H9645" t="s">
        <v>56</v>
      </c>
      <c r="I9645" t="s">
        <v>46</v>
      </c>
      <c r="J9645" s="1">
        <v>45443</v>
      </c>
      <c r="K9645" t="b">
        <v>0</v>
      </c>
      <c r="L9645" t="s">
        <v>65</v>
      </c>
      <c r="M9645">
        <v>5</v>
      </c>
      <c r="N9645">
        <f>G9645/SUMIF(B:B,B9645,G:G)*100</f>
        <v>0.53906386957283936</v>
      </c>
      <c r="Q9645">
        <f>VLOOKUP(C9645, Categories_Pivot_Table!A:B, 2, FALSE)</f>
        <v>23.088790931989923</v>
      </c>
      <c r="T9645">
        <f t="shared" si="151"/>
        <v>2024</v>
      </c>
    </row>
    <row r="9646" spans="1:20" x14ac:dyDescent="0.2">
      <c r="A9646" t="s">
        <v>9903</v>
      </c>
      <c r="B9646" t="s">
        <v>104</v>
      </c>
      <c r="C9646" t="s">
        <v>48</v>
      </c>
      <c r="D9646" t="s">
        <v>446</v>
      </c>
      <c r="E9646">
        <v>26</v>
      </c>
      <c r="F9646">
        <v>3</v>
      </c>
      <c r="G9646">
        <v>78</v>
      </c>
      <c r="H9646" t="s">
        <v>17</v>
      </c>
      <c r="I9646" t="s">
        <v>46</v>
      </c>
      <c r="J9646" s="1">
        <v>45032</v>
      </c>
      <c r="K9646" t="b">
        <v>0</v>
      </c>
      <c r="L9646" t="s">
        <v>24</v>
      </c>
      <c r="M9646">
        <v>4</v>
      </c>
      <c r="N9646">
        <f>G9646/SUMIF(B:B,B9646,G:G)*100</f>
        <v>0.12676125006094291</v>
      </c>
      <c r="Q9646">
        <f>VLOOKUP(C9646, Categories_Pivot_Table!A:B, 2, FALSE)</f>
        <v>23.348837209302324</v>
      </c>
      <c r="T9646">
        <f t="shared" si="151"/>
        <v>2023</v>
      </c>
    </row>
    <row r="9647" spans="1:20" x14ac:dyDescent="0.2">
      <c r="A9647" t="s">
        <v>9904</v>
      </c>
      <c r="B9647" t="s">
        <v>14</v>
      </c>
      <c r="C9647" t="s">
        <v>38</v>
      </c>
      <c r="D9647" t="s">
        <v>41</v>
      </c>
      <c r="E9647">
        <v>23</v>
      </c>
      <c r="F9647">
        <v>9</v>
      </c>
      <c r="G9647">
        <v>220.5</v>
      </c>
      <c r="H9647" t="s">
        <v>56</v>
      </c>
      <c r="I9647" t="s">
        <v>46</v>
      </c>
      <c r="J9647" s="1">
        <v>45392</v>
      </c>
      <c r="K9647" t="b">
        <v>1</v>
      </c>
      <c r="L9647" t="s">
        <v>30</v>
      </c>
      <c r="M9647">
        <v>4</v>
      </c>
      <c r="N9647">
        <f>G9647/SUMIF(B:B,B9647,G:G)*100</f>
        <v>0.35898312535104643</v>
      </c>
      <c r="Q9647">
        <f>VLOOKUP(C9647, Categories_Pivot_Table!A:B, 2, FALSE)</f>
        <v>23.088790931989923</v>
      </c>
      <c r="T9647">
        <f t="shared" si="151"/>
        <v>2024</v>
      </c>
    </row>
    <row r="9648" spans="1:20" x14ac:dyDescent="0.2">
      <c r="A9648" t="s">
        <v>9905</v>
      </c>
      <c r="B9648" t="s">
        <v>51</v>
      </c>
      <c r="C9648" t="s">
        <v>33</v>
      </c>
      <c r="D9648" t="s">
        <v>657</v>
      </c>
      <c r="E9648">
        <v>39.5</v>
      </c>
      <c r="F9648">
        <v>9</v>
      </c>
      <c r="G9648">
        <v>355.5</v>
      </c>
      <c r="H9648" t="s">
        <v>56</v>
      </c>
      <c r="I9648" t="s">
        <v>18</v>
      </c>
      <c r="J9648" s="1">
        <v>45444</v>
      </c>
      <c r="K9648" t="b">
        <v>1</v>
      </c>
      <c r="L9648" t="s">
        <v>35</v>
      </c>
      <c r="M9648">
        <v>6</v>
      </c>
      <c r="N9648">
        <f>G9648/SUMIF(B:B,B9648,G:G)*100</f>
        <v>0.55110298107182165</v>
      </c>
      <c r="Q9648">
        <f>VLOOKUP(C9648, Categories_Pivot_Table!A:B, 2, FALSE)</f>
        <v>23.300574345883856</v>
      </c>
      <c r="T9648">
        <f t="shared" si="151"/>
        <v>2024</v>
      </c>
    </row>
    <row r="9649" spans="1:20" x14ac:dyDescent="0.2">
      <c r="A9649" t="s">
        <v>9906</v>
      </c>
      <c r="B9649" t="s">
        <v>84</v>
      </c>
      <c r="C9649" t="s">
        <v>74</v>
      </c>
      <c r="D9649" t="s">
        <v>346</v>
      </c>
      <c r="E9649">
        <v>27.5</v>
      </c>
      <c r="F9649">
        <v>6</v>
      </c>
      <c r="G9649">
        <v>165</v>
      </c>
      <c r="H9649" t="s">
        <v>56</v>
      </c>
      <c r="I9649" t="s">
        <v>18</v>
      </c>
      <c r="J9649" s="1">
        <v>45557</v>
      </c>
      <c r="K9649" t="b">
        <v>0</v>
      </c>
      <c r="L9649" t="s">
        <v>24</v>
      </c>
      <c r="M9649">
        <v>9</v>
      </c>
      <c r="N9649">
        <f>G9649/SUMIF(B:B,B9649,G:G)*100</f>
        <v>0.26713077265552276</v>
      </c>
      <c r="Q9649">
        <f>VLOOKUP(C9649, Categories_Pivot_Table!A:B, 2, FALSE)</f>
        <v>24.317096165933375</v>
      </c>
      <c r="T9649">
        <f t="shared" si="151"/>
        <v>2024</v>
      </c>
    </row>
    <row r="9650" spans="1:20" x14ac:dyDescent="0.2">
      <c r="A9650" t="s">
        <v>9907</v>
      </c>
      <c r="B9650" t="s">
        <v>71</v>
      </c>
      <c r="C9650" t="s">
        <v>15</v>
      </c>
      <c r="D9650" t="s">
        <v>639</v>
      </c>
      <c r="E9650">
        <v>11</v>
      </c>
      <c r="F9650">
        <v>9</v>
      </c>
      <c r="G9650">
        <v>99</v>
      </c>
      <c r="H9650" t="s">
        <v>29</v>
      </c>
      <c r="I9650" t="s">
        <v>46</v>
      </c>
      <c r="J9650" s="1">
        <v>45157</v>
      </c>
      <c r="K9650" t="b">
        <v>1</v>
      </c>
      <c r="L9650" t="s">
        <v>35</v>
      </c>
      <c r="M9650">
        <v>8</v>
      </c>
      <c r="N9650">
        <f>G9650/SUMIF(B:B,B9650,G:G)*100</f>
        <v>0.15685031884976433</v>
      </c>
      <c r="Q9650">
        <f>VLOOKUP(C9650, Categories_Pivot_Table!A:B, 2, FALSE)</f>
        <v>23.063808900523561</v>
      </c>
      <c r="T9650">
        <f t="shared" si="151"/>
        <v>2023</v>
      </c>
    </row>
    <row r="9651" spans="1:20" x14ac:dyDescent="0.2">
      <c r="A9651" t="s">
        <v>9908</v>
      </c>
      <c r="B9651" t="s">
        <v>37</v>
      </c>
      <c r="C9651" t="s">
        <v>48</v>
      </c>
      <c r="D9651" t="s">
        <v>655</v>
      </c>
      <c r="E9651">
        <v>12.5</v>
      </c>
      <c r="F9651">
        <v>5</v>
      </c>
      <c r="G9651">
        <v>62.5</v>
      </c>
      <c r="H9651" t="s">
        <v>29</v>
      </c>
      <c r="I9651" t="s">
        <v>46</v>
      </c>
      <c r="J9651" s="1">
        <v>45439</v>
      </c>
      <c r="K9651" t="b">
        <v>0</v>
      </c>
      <c r="L9651" t="s">
        <v>19</v>
      </c>
      <c r="M9651">
        <v>5</v>
      </c>
      <c r="N9651">
        <f>G9651/SUMIF(B:B,B9651,G:G)*100</f>
        <v>9.3319099060090033E-2</v>
      </c>
      <c r="Q9651">
        <f>VLOOKUP(C9651, Categories_Pivot_Table!A:B, 2, FALSE)</f>
        <v>23.348837209302324</v>
      </c>
      <c r="T9651">
        <f t="shared" si="151"/>
        <v>2024</v>
      </c>
    </row>
    <row r="9652" spans="1:20" x14ac:dyDescent="0.2">
      <c r="A9652" t="s">
        <v>9909</v>
      </c>
      <c r="B9652" t="s">
        <v>54</v>
      </c>
      <c r="C9652" t="s">
        <v>33</v>
      </c>
      <c r="D9652" t="s">
        <v>78</v>
      </c>
      <c r="E9652">
        <v>14</v>
      </c>
      <c r="F9652">
        <v>9</v>
      </c>
      <c r="G9652">
        <v>126</v>
      </c>
      <c r="H9652" t="s">
        <v>29</v>
      </c>
      <c r="I9652" t="s">
        <v>18</v>
      </c>
      <c r="J9652" s="1">
        <v>45518</v>
      </c>
      <c r="K9652" t="b">
        <v>1</v>
      </c>
      <c r="L9652" t="s">
        <v>30</v>
      </c>
      <c r="M9652">
        <v>8</v>
      </c>
      <c r="N9652">
        <f>G9652/SUMIF(B:B,B9652,G:G)*100</f>
        <v>0.22045122516643192</v>
      </c>
      <c r="Q9652">
        <f>VLOOKUP(C9652, Categories_Pivot_Table!A:B, 2, FALSE)</f>
        <v>23.300574345883856</v>
      </c>
      <c r="T9652">
        <f t="shared" si="151"/>
        <v>2024</v>
      </c>
    </row>
    <row r="9653" spans="1:20" x14ac:dyDescent="0.2">
      <c r="A9653" t="s">
        <v>9910</v>
      </c>
      <c r="B9653" t="s">
        <v>128</v>
      </c>
      <c r="C9653" t="s">
        <v>33</v>
      </c>
      <c r="D9653" t="s">
        <v>129</v>
      </c>
      <c r="E9653">
        <v>15.5</v>
      </c>
      <c r="F9653">
        <v>5</v>
      </c>
      <c r="G9653">
        <v>77.5</v>
      </c>
      <c r="H9653" t="s">
        <v>56</v>
      </c>
      <c r="I9653" t="s">
        <v>46</v>
      </c>
      <c r="J9653" s="1">
        <v>45482</v>
      </c>
      <c r="K9653" t="b">
        <v>1</v>
      </c>
      <c r="L9653" t="s">
        <v>49</v>
      </c>
      <c r="M9653">
        <v>7</v>
      </c>
      <c r="N9653">
        <f>G9653/SUMIF(B:B,B9653,G:G)*100</f>
        <v>0.11321802138724946</v>
      </c>
      <c r="Q9653">
        <f>VLOOKUP(C9653, Categories_Pivot_Table!A:B, 2, FALSE)</f>
        <v>23.300574345883856</v>
      </c>
      <c r="T9653">
        <f t="shared" si="151"/>
        <v>2024</v>
      </c>
    </row>
    <row r="9654" spans="1:20" x14ac:dyDescent="0.2">
      <c r="A9654" t="s">
        <v>9911</v>
      </c>
      <c r="B9654" t="s">
        <v>71</v>
      </c>
      <c r="C9654" t="s">
        <v>15</v>
      </c>
      <c r="D9654" t="s">
        <v>138</v>
      </c>
      <c r="E9654">
        <v>20</v>
      </c>
      <c r="F9654">
        <v>2</v>
      </c>
      <c r="G9654">
        <v>40</v>
      </c>
      <c r="H9654" t="s">
        <v>17</v>
      </c>
      <c r="I9654" t="s">
        <v>18</v>
      </c>
      <c r="J9654" s="1">
        <v>45247</v>
      </c>
      <c r="K9654" t="b">
        <v>0</v>
      </c>
      <c r="L9654" t="s">
        <v>65</v>
      </c>
      <c r="M9654">
        <v>11</v>
      </c>
      <c r="N9654">
        <f>G9654/SUMIF(B:B,B9654,G:G)*100</f>
        <v>6.3373866201924978E-2</v>
      </c>
      <c r="Q9654">
        <f>VLOOKUP(C9654, Categories_Pivot_Table!A:B, 2, FALSE)</f>
        <v>23.063808900523561</v>
      </c>
      <c r="T9654">
        <f t="shared" si="151"/>
        <v>2023</v>
      </c>
    </row>
    <row r="9655" spans="1:20" x14ac:dyDescent="0.2">
      <c r="A9655" t="s">
        <v>9912</v>
      </c>
      <c r="B9655" t="s">
        <v>173</v>
      </c>
      <c r="C9655" t="s">
        <v>48</v>
      </c>
      <c r="D9655" t="s">
        <v>689</v>
      </c>
      <c r="E9655">
        <v>21.5</v>
      </c>
      <c r="F9655">
        <v>10</v>
      </c>
      <c r="G9655">
        <v>215</v>
      </c>
      <c r="H9655" t="s">
        <v>56</v>
      </c>
      <c r="I9655" t="s">
        <v>46</v>
      </c>
      <c r="J9655" s="1">
        <v>44774</v>
      </c>
      <c r="K9655" t="b">
        <v>0</v>
      </c>
      <c r="L9655" t="s">
        <v>19</v>
      </c>
      <c r="M9655">
        <v>8</v>
      </c>
      <c r="N9655">
        <f>G9655/SUMIF(B:B,B9655,G:G)*100</f>
        <v>0.35355445560836035</v>
      </c>
      <c r="Q9655">
        <f>VLOOKUP(C9655, Categories_Pivot_Table!A:B, 2, FALSE)</f>
        <v>23.348837209302324</v>
      </c>
      <c r="T9655">
        <f t="shared" si="151"/>
        <v>2022</v>
      </c>
    </row>
    <row r="9656" spans="1:20" x14ac:dyDescent="0.2">
      <c r="A9656" t="s">
        <v>9913</v>
      </c>
      <c r="B9656" t="s">
        <v>90</v>
      </c>
      <c r="C9656" t="s">
        <v>33</v>
      </c>
      <c r="D9656" t="s">
        <v>129</v>
      </c>
      <c r="E9656">
        <v>15.5</v>
      </c>
      <c r="F9656">
        <v>5</v>
      </c>
      <c r="G9656">
        <v>77.5</v>
      </c>
      <c r="H9656" t="s">
        <v>56</v>
      </c>
      <c r="I9656" t="s">
        <v>46</v>
      </c>
      <c r="J9656" s="1">
        <v>45492</v>
      </c>
      <c r="K9656" t="b">
        <v>1</v>
      </c>
      <c r="L9656" t="s">
        <v>65</v>
      </c>
      <c r="M9656">
        <v>7</v>
      </c>
      <c r="N9656">
        <f>G9656/SUMIF(B:B,B9656,G:G)*100</f>
        <v>0.13104054648134997</v>
      </c>
      <c r="Q9656">
        <f>VLOOKUP(C9656, Categories_Pivot_Table!A:B, 2, FALSE)</f>
        <v>23.300574345883856</v>
      </c>
      <c r="T9656">
        <f t="shared" si="151"/>
        <v>2024</v>
      </c>
    </row>
    <row r="9657" spans="1:20" x14ac:dyDescent="0.2">
      <c r="A9657" t="s">
        <v>9914</v>
      </c>
      <c r="B9657" t="s">
        <v>14</v>
      </c>
      <c r="C9657" t="s">
        <v>27</v>
      </c>
      <c r="D9657" t="s">
        <v>278</v>
      </c>
      <c r="E9657">
        <v>30.5</v>
      </c>
      <c r="F9657">
        <v>5</v>
      </c>
      <c r="G9657">
        <v>152.5</v>
      </c>
      <c r="H9657" t="s">
        <v>56</v>
      </c>
      <c r="I9657" t="s">
        <v>18</v>
      </c>
      <c r="J9657" s="1">
        <v>44677</v>
      </c>
      <c r="K9657" t="b">
        <v>0</v>
      </c>
      <c r="L9657" t="s">
        <v>49</v>
      </c>
      <c r="M9657">
        <v>4</v>
      </c>
      <c r="N9657">
        <f>G9657/SUMIF(B:B,B9657,G:G)*100</f>
        <v>0.24827631118383028</v>
      </c>
      <c r="Q9657">
        <f>VLOOKUP(C9657, Categories_Pivot_Table!A:B, 2, FALSE)</f>
        <v>25.013711734693878</v>
      </c>
      <c r="T9657">
        <f t="shared" si="151"/>
        <v>2022</v>
      </c>
    </row>
    <row r="9658" spans="1:20" x14ac:dyDescent="0.2">
      <c r="A9658" t="s">
        <v>9915</v>
      </c>
      <c r="B9658" t="s">
        <v>73</v>
      </c>
      <c r="C9658" t="s">
        <v>48</v>
      </c>
      <c r="D9658" t="s">
        <v>93</v>
      </c>
      <c r="E9658">
        <v>41</v>
      </c>
      <c r="F9658">
        <v>8</v>
      </c>
      <c r="G9658">
        <v>328</v>
      </c>
      <c r="H9658" t="s">
        <v>17</v>
      </c>
      <c r="I9658" t="s">
        <v>46</v>
      </c>
      <c r="J9658" s="1">
        <v>45099</v>
      </c>
      <c r="K9658" t="b">
        <v>1</v>
      </c>
      <c r="L9658" t="s">
        <v>42</v>
      </c>
      <c r="M9658">
        <v>6</v>
      </c>
      <c r="N9658">
        <f>G9658/SUMIF(B:B,B9658,G:G)*100</f>
        <v>0.56664564779863347</v>
      </c>
      <c r="Q9658">
        <f>VLOOKUP(C9658, Categories_Pivot_Table!A:B, 2, FALSE)</f>
        <v>23.348837209302324</v>
      </c>
      <c r="T9658">
        <f t="shared" si="151"/>
        <v>2023</v>
      </c>
    </row>
    <row r="9659" spans="1:20" x14ac:dyDescent="0.2">
      <c r="A9659" t="s">
        <v>9916</v>
      </c>
      <c r="B9659" t="s">
        <v>44</v>
      </c>
      <c r="C9659" t="s">
        <v>15</v>
      </c>
      <c r="D9659" t="s">
        <v>169</v>
      </c>
      <c r="E9659">
        <v>24.5</v>
      </c>
      <c r="F9659">
        <v>3</v>
      </c>
      <c r="G9659">
        <v>73.5</v>
      </c>
      <c r="H9659" t="s">
        <v>29</v>
      </c>
      <c r="I9659" t="s">
        <v>18</v>
      </c>
      <c r="J9659" s="1">
        <v>45245</v>
      </c>
      <c r="K9659" t="b">
        <v>0</v>
      </c>
      <c r="L9659" t="s">
        <v>30</v>
      </c>
      <c r="M9659">
        <v>11</v>
      </c>
      <c r="N9659">
        <f>G9659/SUMIF(B:B,B9659,G:G)*100</f>
        <v>0.12109828732422213</v>
      </c>
      <c r="Q9659">
        <f>VLOOKUP(C9659, Categories_Pivot_Table!A:B, 2, FALSE)</f>
        <v>23.063808900523561</v>
      </c>
      <c r="T9659">
        <f t="shared" si="151"/>
        <v>2023</v>
      </c>
    </row>
    <row r="9660" spans="1:20" x14ac:dyDescent="0.2">
      <c r="A9660" t="s">
        <v>9917</v>
      </c>
      <c r="B9660" t="s">
        <v>73</v>
      </c>
      <c r="C9660" t="s">
        <v>33</v>
      </c>
      <c r="D9660" t="s">
        <v>843</v>
      </c>
      <c r="E9660">
        <v>26</v>
      </c>
      <c r="F9660">
        <v>5</v>
      </c>
      <c r="G9660">
        <v>130</v>
      </c>
      <c r="H9660" t="s">
        <v>56</v>
      </c>
      <c r="I9660" t="s">
        <v>18</v>
      </c>
      <c r="J9660" s="1">
        <v>45179</v>
      </c>
      <c r="K9660" t="b">
        <v>0</v>
      </c>
      <c r="L9660" t="s">
        <v>24</v>
      </c>
      <c r="M9660">
        <v>9</v>
      </c>
      <c r="N9660">
        <f>G9660/SUMIF(B:B,B9660,G:G)*100</f>
        <v>0.22458516528604378</v>
      </c>
      <c r="Q9660">
        <f>VLOOKUP(C9660, Categories_Pivot_Table!A:B, 2, FALSE)</f>
        <v>23.300574345883856</v>
      </c>
      <c r="T9660">
        <f t="shared" si="151"/>
        <v>2023</v>
      </c>
    </row>
    <row r="9661" spans="1:20" x14ac:dyDescent="0.2">
      <c r="A9661" t="s">
        <v>9918</v>
      </c>
      <c r="B9661" t="s">
        <v>113</v>
      </c>
      <c r="C9661" t="s">
        <v>74</v>
      </c>
      <c r="D9661" t="s">
        <v>346</v>
      </c>
      <c r="E9661">
        <v>27.5</v>
      </c>
      <c r="F9661">
        <v>7</v>
      </c>
      <c r="G9661">
        <v>192.5</v>
      </c>
      <c r="H9661" t="s">
        <v>56</v>
      </c>
      <c r="I9661" t="s">
        <v>18</v>
      </c>
      <c r="J9661" s="1">
        <v>44592</v>
      </c>
      <c r="K9661" t="b">
        <v>0</v>
      </c>
      <c r="L9661" t="s">
        <v>19</v>
      </c>
      <c r="M9661">
        <v>1</v>
      </c>
      <c r="N9661">
        <f>G9661/SUMIF(B:B,B9661,G:G)*100</f>
        <v>0.31696112492384698</v>
      </c>
      <c r="Q9661">
        <f>VLOOKUP(C9661, Categories_Pivot_Table!A:B, 2, FALSE)</f>
        <v>24.317096165933375</v>
      </c>
      <c r="T9661">
        <f t="shared" si="151"/>
        <v>2022</v>
      </c>
    </row>
    <row r="9662" spans="1:20" x14ac:dyDescent="0.2">
      <c r="A9662" t="s">
        <v>9919</v>
      </c>
      <c r="B9662" t="s">
        <v>26</v>
      </c>
      <c r="C9662" t="s">
        <v>15</v>
      </c>
      <c r="D9662" t="s">
        <v>102</v>
      </c>
      <c r="E9662">
        <v>12.5</v>
      </c>
      <c r="F9662">
        <v>9</v>
      </c>
      <c r="G9662">
        <v>112.5</v>
      </c>
      <c r="H9662" t="s">
        <v>29</v>
      </c>
      <c r="I9662" t="s">
        <v>18</v>
      </c>
      <c r="J9662" s="1">
        <v>45361</v>
      </c>
      <c r="K9662" t="b">
        <v>0</v>
      </c>
      <c r="L9662" t="s">
        <v>24</v>
      </c>
      <c r="M9662">
        <v>3</v>
      </c>
      <c r="N9662">
        <f>G9662/SUMIF(B:B,B9662,G:G)*100</f>
        <v>0.18131562618358812</v>
      </c>
      <c r="Q9662">
        <f>VLOOKUP(C9662, Categories_Pivot_Table!A:B, 2, FALSE)</f>
        <v>23.063808900523561</v>
      </c>
      <c r="T9662">
        <f t="shared" si="151"/>
        <v>2024</v>
      </c>
    </row>
    <row r="9663" spans="1:20" x14ac:dyDescent="0.2">
      <c r="A9663" t="s">
        <v>9920</v>
      </c>
      <c r="B9663" t="s">
        <v>71</v>
      </c>
      <c r="C9663" t="s">
        <v>74</v>
      </c>
      <c r="D9663" t="s">
        <v>311</v>
      </c>
      <c r="E9663">
        <v>14</v>
      </c>
      <c r="F9663">
        <v>5</v>
      </c>
      <c r="G9663">
        <v>70</v>
      </c>
      <c r="H9663" t="s">
        <v>29</v>
      </c>
      <c r="I9663" t="s">
        <v>18</v>
      </c>
      <c r="J9663" s="1">
        <v>44681</v>
      </c>
      <c r="K9663" t="b">
        <v>1</v>
      </c>
      <c r="L9663" t="s">
        <v>35</v>
      </c>
      <c r="M9663">
        <v>4</v>
      </c>
      <c r="N9663">
        <f>G9663/SUMIF(B:B,B9663,G:G)*100</f>
        <v>0.11090426585336872</v>
      </c>
      <c r="Q9663">
        <f>VLOOKUP(C9663, Categories_Pivot_Table!A:B, 2, FALSE)</f>
        <v>24.317096165933375</v>
      </c>
      <c r="T9663">
        <f t="shared" si="151"/>
        <v>2022</v>
      </c>
    </row>
    <row r="9664" spans="1:20" x14ac:dyDescent="0.2">
      <c r="A9664" t="s">
        <v>9921</v>
      </c>
      <c r="B9664" t="s">
        <v>81</v>
      </c>
      <c r="C9664" t="s">
        <v>33</v>
      </c>
      <c r="D9664" t="s">
        <v>253</v>
      </c>
      <c r="E9664">
        <v>38</v>
      </c>
      <c r="F9664">
        <v>5</v>
      </c>
      <c r="G9664">
        <v>190</v>
      </c>
      <c r="H9664" t="s">
        <v>56</v>
      </c>
      <c r="I9664" t="s">
        <v>46</v>
      </c>
      <c r="J9664" s="1">
        <v>45424</v>
      </c>
      <c r="K9664" t="b">
        <v>0</v>
      </c>
      <c r="L9664" t="s">
        <v>24</v>
      </c>
      <c r="M9664">
        <v>5</v>
      </c>
      <c r="N9664">
        <f>G9664/SUMIF(B:B,B9664,G:G)*100</f>
        <v>0.30084474036307207</v>
      </c>
      <c r="Q9664">
        <f>VLOOKUP(C9664, Categories_Pivot_Table!A:B, 2, FALSE)</f>
        <v>23.300574345883856</v>
      </c>
      <c r="T9664">
        <f t="shared" si="151"/>
        <v>2024</v>
      </c>
    </row>
    <row r="9665" spans="1:20" x14ac:dyDescent="0.2">
      <c r="A9665" t="s">
        <v>9922</v>
      </c>
      <c r="B9665" t="s">
        <v>90</v>
      </c>
      <c r="C9665" t="s">
        <v>15</v>
      </c>
      <c r="D9665" t="s">
        <v>494</v>
      </c>
      <c r="E9665">
        <v>33.5</v>
      </c>
      <c r="F9665">
        <v>3</v>
      </c>
      <c r="G9665">
        <v>100.5</v>
      </c>
      <c r="H9665" t="s">
        <v>17</v>
      </c>
      <c r="I9665" t="s">
        <v>46</v>
      </c>
      <c r="J9665" s="1">
        <v>45464</v>
      </c>
      <c r="K9665" t="b">
        <v>1</v>
      </c>
      <c r="L9665" t="s">
        <v>65</v>
      </c>
      <c r="M9665">
        <v>6</v>
      </c>
      <c r="N9665">
        <f>G9665/SUMIF(B:B,B9665,G:G)*100</f>
        <v>0.16992999898549255</v>
      </c>
      <c r="Q9665">
        <f>VLOOKUP(C9665, Categories_Pivot_Table!A:B, 2, FALSE)</f>
        <v>23.063808900523561</v>
      </c>
      <c r="T9665">
        <f t="shared" si="151"/>
        <v>2024</v>
      </c>
    </row>
    <row r="9666" spans="1:20" x14ac:dyDescent="0.2">
      <c r="A9666" t="s">
        <v>9923</v>
      </c>
      <c r="B9666" t="s">
        <v>73</v>
      </c>
      <c r="C9666" t="s">
        <v>22</v>
      </c>
      <c r="D9666" t="s">
        <v>23</v>
      </c>
      <c r="E9666">
        <v>29</v>
      </c>
      <c r="F9666">
        <v>5</v>
      </c>
      <c r="G9666">
        <v>145</v>
      </c>
      <c r="H9666" t="s">
        <v>17</v>
      </c>
      <c r="I9666" t="s">
        <v>18</v>
      </c>
      <c r="J9666" s="1">
        <v>44642</v>
      </c>
      <c r="K9666" t="b">
        <v>1</v>
      </c>
      <c r="L9666" t="s">
        <v>49</v>
      </c>
      <c r="M9666">
        <v>3</v>
      </c>
      <c r="N9666">
        <f>G9666/SUMIF(B:B,B9666,G:G)*100</f>
        <v>0.2504988382036642</v>
      </c>
      <c r="Q9666">
        <f>VLOOKUP(C9666, Categories_Pivot_Table!A:B, 2, FALSE)</f>
        <v>21.505681818181817</v>
      </c>
      <c r="T9666">
        <f t="shared" ref="T9666:T9729" si="152">YEAR(J9666)</f>
        <v>2022</v>
      </c>
    </row>
    <row r="9667" spans="1:20" x14ac:dyDescent="0.2">
      <c r="A9667" t="s">
        <v>9924</v>
      </c>
      <c r="B9667" t="s">
        <v>90</v>
      </c>
      <c r="C9667" t="s">
        <v>33</v>
      </c>
      <c r="D9667" t="s">
        <v>556</v>
      </c>
      <c r="E9667">
        <v>29</v>
      </c>
      <c r="F9667">
        <v>3</v>
      </c>
      <c r="G9667">
        <v>87</v>
      </c>
      <c r="H9667" t="s">
        <v>29</v>
      </c>
      <c r="I9667" t="s">
        <v>46</v>
      </c>
      <c r="J9667" s="1">
        <v>44581</v>
      </c>
      <c r="K9667" t="b">
        <v>0</v>
      </c>
      <c r="L9667" t="s">
        <v>42</v>
      </c>
      <c r="M9667">
        <v>1</v>
      </c>
      <c r="N9667">
        <f>G9667/SUMIF(B:B,B9667,G:G)*100</f>
        <v>0.14710358121132189</v>
      </c>
      <c r="Q9667">
        <f>VLOOKUP(C9667, Categories_Pivot_Table!A:B, 2, FALSE)</f>
        <v>23.300574345883856</v>
      </c>
      <c r="T9667">
        <f t="shared" si="152"/>
        <v>2022</v>
      </c>
    </row>
    <row r="9668" spans="1:20" x14ac:dyDescent="0.2">
      <c r="A9668" t="s">
        <v>9925</v>
      </c>
      <c r="B9668" t="s">
        <v>54</v>
      </c>
      <c r="C9668" t="s">
        <v>15</v>
      </c>
      <c r="D9668" t="s">
        <v>183</v>
      </c>
      <c r="E9668">
        <v>14</v>
      </c>
      <c r="F9668">
        <v>3</v>
      </c>
      <c r="G9668">
        <v>42</v>
      </c>
      <c r="H9668" t="s">
        <v>17</v>
      </c>
      <c r="I9668" t="s">
        <v>46</v>
      </c>
      <c r="J9668" s="1">
        <v>44733</v>
      </c>
      <c r="K9668" t="b">
        <v>1</v>
      </c>
      <c r="L9668" t="s">
        <v>49</v>
      </c>
      <c r="M9668">
        <v>6</v>
      </c>
      <c r="N9668">
        <f>G9668/SUMIF(B:B,B9668,G:G)*100</f>
        <v>7.3483741722143975E-2</v>
      </c>
      <c r="Q9668">
        <f>VLOOKUP(C9668, Categories_Pivot_Table!A:B, 2, FALSE)</f>
        <v>23.063808900523561</v>
      </c>
      <c r="T9668">
        <f t="shared" si="152"/>
        <v>2022</v>
      </c>
    </row>
    <row r="9669" spans="1:20" x14ac:dyDescent="0.2">
      <c r="A9669" t="s">
        <v>9926</v>
      </c>
      <c r="B9669" t="s">
        <v>54</v>
      </c>
      <c r="C9669" t="s">
        <v>15</v>
      </c>
      <c r="D9669" t="s">
        <v>102</v>
      </c>
      <c r="E9669">
        <v>12.5</v>
      </c>
      <c r="F9669">
        <v>5</v>
      </c>
      <c r="G9669">
        <v>62.5</v>
      </c>
      <c r="H9669" t="s">
        <v>17</v>
      </c>
      <c r="I9669" t="s">
        <v>46</v>
      </c>
      <c r="J9669" s="1">
        <v>44858</v>
      </c>
      <c r="K9669" t="b">
        <v>1</v>
      </c>
      <c r="L9669" t="s">
        <v>19</v>
      </c>
      <c r="M9669">
        <v>10</v>
      </c>
      <c r="N9669">
        <f>G9669/SUMIF(B:B,B9669,G:G)*100</f>
        <v>0.10935080613414282</v>
      </c>
      <c r="Q9669">
        <f>VLOOKUP(C9669, Categories_Pivot_Table!A:B, 2, FALSE)</f>
        <v>23.063808900523561</v>
      </c>
      <c r="T9669">
        <f t="shared" si="152"/>
        <v>2022</v>
      </c>
    </row>
    <row r="9670" spans="1:20" x14ac:dyDescent="0.2">
      <c r="A9670" t="s">
        <v>9927</v>
      </c>
      <c r="B9670" t="s">
        <v>54</v>
      </c>
      <c r="C9670" t="s">
        <v>74</v>
      </c>
      <c r="D9670" t="s">
        <v>75</v>
      </c>
      <c r="E9670">
        <v>23</v>
      </c>
      <c r="F9670">
        <v>4</v>
      </c>
      <c r="G9670">
        <v>92</v>
      </c>
      <c r="H9670" t="s">
        <v>29</v>
      </c>
      <c r="I9670" t="s">
        <v>18</v>
      </c>
      <c r="J9670" s="1">
        <v>45321</v>
      </c>
      <c r="K9670" t="b">
        <v>0</v>
      </c>
      <c r="L9670" t="s">
        <v>49</v>
      </c>
      <c r="M9670">
        <v>1</v>
      </c>
      <c r="N9670">
        <f>G9670/SUMIF(B:B,B9670,G:G)*100</f>
        <v>0.16096438662945822</v>
      </c>
      <c r="Q9670">
        <f>VLOOKUP(C9670, Categories_Pivot_Table!A:B, 2, FALSE)</f>
        <v>24.317096165933375</v>
      </c>
      <c r="T9670">
        <f t="shared" si="152"/>
        <v>2024</v>
      </c>
    </row>
    <row r="9671" spans="1:20" x14ac:dyDescent="0.2">
      <c r="A9671" t="s">
        <v>9928</v>
      </c>
      <c r="B9671" t="s">
        <v>84</v>
      </c>
      <c r="C9671" t="s">
        <v>74</v>
      </c>
      <c r="D9671" t="s">
        <v>456</v>
      </c>
      <c r="E9671">
        <v>11</v>
      </c>
      <c r="F9671">
        <v>2</v>
      </c>
      <c r="G9671">
        <v>22</v>
      </c>
      <c r="H9671" t="s">
        <v>29</v>
      </c>
      <c r="I9671" t="s">
        <v>46</v>
      </c>
      <c r="J9671" s="1">
        <v>45591</v>
      </c>
      <c r="K9671" t="b">
        <v>1</v>
      </c>
      <c r="L9671" t="s">
        <v>35</v>
      </c>
      <c r="M9671">
        <v>10</v>
      </c>
      <c r="N9671">
        <f>G9671/SUMIF(B:B,B9671,G:G)*100</f>
        <v>3.5617436354069693E-2</v>
      </c>
      <c r="Q9671">
        <f>VLOOKUP(C9671, Categories_Pivot_Table!A:B, 2, FALSE)</f>
        <v>24.317096165933375</v>
      </c>
      <c r="T9671">
        <f t="shared" si="152"/>
        <v>2024</v>
      </c>
    </row>
    <row r="9672" spans="1:20" x14ac:dyDescent="0.2">
      <c r="A9672" t="s">
        <v>9929</v>
      </c>
      <c r="B9672" t="s">
        <v>63</v>
      </c>
      <c r="C9672" t="s">
        <v>22</v>
      </c>
      <c r="D9672" t="s">
        <v>157</v>
      </c>
      <c r="E9672">
        <v>12.5</v>
      </c>
      <c r="F9672">
        <v>6</v>
      </c>
      <c r="G9672">
        <v>75</v>
      </c>
      <c r="H9672" t="s">
        <v>56</v>
      </c>
      <c r="I9672" t="s">
        <v>18</v>
      </c>
      <c r="J9672" s="1">
        <v>44882</v>
      </c>
      <c r="K9672" t="b">
        <v>1</v>
      </c>
      <c r="L9672" t="s">
        <v>42</v>
      </c>
      <c r="M9672">
        <v>11</v>
      </c>
      <c r="N9672">
        <f>G9672/SUMIF(B:B,B9672,G:G)*100</f>
        <v>0.12390959555908009</v>
      </c>
      <c r="Q9672">
        <f>VLOOKUP(C9672, Categories_Pivot_Table!A:B, 2, FALSE)</f>
        <v>21.505681818181817</v>
      </c>
      <c r="T9672">
        <f t="shared" si="152"/>
        <v>2022</v>
      </c>
    </row>
    <row r="9673" spans="1:20" x14ac:dyDescent="0.2">
      <c r="A9673" t="s">
        <v>9930</v>
      </c>
      <c r="B9673" t="s">
        <v>26</v>
      </c>
      <c r="C9673" t="s">
        <v>15</v>
      </c>
      <c r="D9673" t="s">
        <v>41</v>
      </c>
      <c r="E9673">
        <v>23</v>
      </c>
      <c r="F9673">
        <v>8</v>
      </c>
      <c r="G9673">
        <v>124</v>
      </c>
      <c r="H9673" t="s">
        <v>56</v>
      </c>
      <c r="I9673" t="s">
        <v>18</v>
      </c>
      <c r="J9673" s="1">
        <v>45024</v>
      </c>
      <c r="K9673" t="b">
        <v>1</v>
      </c>
      <c r="L9673" t="s">
        <v>35</v>
      </c>
      <c r="M9673">
        <v>4</v>
      </c>
      <c r="N9673">
        <f>G9673/SUMIF(B:B,B9673,G:G)*100</f>
        <v>0.19985011241568823</v>
      </c>
      <c r="Q9673">
        <f>VLOOKUP(C9673, Categories_Pivot_Table!A:B, 2, FALSE)</f>
        <v>23.063808900523561</v>
      </c>
      <c r="T9673">
        <f t="shared" si="152"/>
        <v>2023</v>
      </c>
    </row>
    <row r="9674" spans="1:20" x14ac:dyDescent="0.2">
      <c r="A9674" t="s">
        <v>9931</v>
      </c>
      <c r="B9674" t="s">
        <v>47</v>
      </c>
      <c r="C9674" t="s">
        <v>74</v>
      </c>
      <c r="D9674" t="s">
        <v>343</v>
      </c>
      <c r="E9674">
        <v>33.5</v>
      </c>
      <c r="F9674">
        <v>6</v>
      </c>
      <c r="G9674">
        <v>201</v>
      </c>
      <c r="H9674" t="s">
        <v>56</v>
      </c>
      <c r="I9674" t="s">
        <v>46</v>
      </c>
      <c r="J9674" s="1">
        <v>44931</v>
      </c>
      <c r="K9674" t="b">
        <v>0</v>
      </c>
      <c r="L9674" t="s">
        <v>42</v>
      </c>
      <c r="M9674">
        <v>1</v>
      </c>
      <c r="N9674">
        <f>G9674/SUMIF(B:B,B9674,G:G)*100</f>
        <v>0.31938728489028012</v>
      </c>
      <c r="Q9674">
        <f>VLOOKUP(C9674, Categories_Pivot_Table!A:B, 2, FALSE)</f>
        <v>24.317096165933375</v>
      </c>
      <c r="T9674">
        <f t="shared" si="152"/>
        <v>2023</v>
      </c>
    </row>
    <row r="9675" spans="1:20" x14ac:dyDescent="0.2">
      <c r="A9675" t="s">
        <v>9932</v>
      </c>
      <c r="B9675" t="s">
        <v>37</v>
      </c>
      <c r="C9675" t="s">
        <v>22</v>
      </c>
      <c r="D9675" t="s">
        <v>283</v>
      </c>
      <c r="E9675">
        <v>8</v>
      </c>
      <c r="F9675">
        <v>3</v>
      </c>
      <c r="G9675">
        <v>24</v>
      </c>
      <c r="H9675" t="s">
        <v>29</v>
      </c>
      <c r="I9675" t="s">
        <v>46</v>
      </c>
      <c r="J9675" s="1">
        <v>44652</v>
      </c>
      <c r="K9675" t="b">
        <v>0</v>
      </c>
      <c r="L9675" t="s">
        <v>65</v>
      </c>
      <c r="M9675">
        <v>4</v>
      </c>
      <c r="N9675">
        <f>G9675/SUMIF(B:B,B9675,G:G)*100</f>
        <v>3.5834534039074571E-2</v>
      </c>
      <c r="Q9675">
        <f>VLOOKUP(C9675, Categories_Pivot_Table!A:B, 2, FALSE)</f>
        <v>21.505681818181817</v>
      </c>
      <c r="T9675">
        <f t="shared" si="152"/>
        <v>2022</v>
      </c>
    </row>
    <row r="9676" spans="1:20" x14ac:dyDescent="0.2">
      <c r="A9676" t="s">
        <v>9933</v>
      </c>
      <c r="B9676" t="s">
        <v>14</v>
      </c>
      <c r="C9676" t="s">
        <v>33</v>
      </c>
      <c r="D9676" t="s">
        <v>209</v>
      </c>
      <c r="E9676">
        <v>24.5</v>
      </c>
      <c r="F9676">
        <v>5</v>
      </c>
      <c r="G9676">
        <v>122.5</v>
      </c>
      <c r="H9676" t="s">
        <v>29</v>
      </c>
      <c r="I9676" t="s">
        <v>18</v>
      </c>
      <c r="J9676" s="1">
        <v>44668</v>
      </c>
      <c r="K9676" t="b">
        <v>1</v>
      </c>
      <c r="L9676" t="s">
        <v>24</v>
      </c>
      <c r="M9676">
        <v>4</v>
      </c>
      <c r="N9676">
        <f>G9676/SUMIF(B:B,B9676,G:G)*100</f>
        <v>0.19943506963947025</v>
      </c>
      <c r="Q9676">
        <f>VLOOKUP(C9676, Categories_Pivot_Table!A:B, 2, FALSE)</f>
        <v>23.300574345883856</v>
      </c>
      <c r="T9676">
        <f t="shared" si="152"/>
        <v>2022</v>
      </c>
    </row>
    <row r="9677" spans="1:20" x14ac:dyDescent="0.2">
      <c r="A9677" t="s">
        <v>9934</v>
      </c>
      <c r="B9677" t="s">
        <v>104</v>
      </c>
      <c r="C9677" t="s">
        <v>33</v>
      </c>
      <c r="D9677" t="s">
        <v>78</v>
      </c>
      <c r="E9677">
        <v>14</v>
      </c>
      <c r="F9677">
        <v>8</v>
      </c>
      <c r="G9677">
        <v>112</v>
      </c>
      <c r="H9677" t="s">
        <v>17</v>
      </c>
      <c r="I9677" t="s">
        <v>46</v>
      </c>
      <c r="J9677" s="1">
        <v>45078</v>
      </c>
      <c r="K9677" t="b">
        <v>0</v>
      </c>
      <c r="L9677" t="s">
        <v>42</v>
      </c>
      <c r="M9677">
        <v>6</v>
      </c>
      <c r="N9677">
        <f>G9677/SUMIF(B:B,B9677,G:G)*100</f>
        <v>0.18201615393366163</v>
      </c>
      <c r="Q9677">
        <f>VLOOKUP(C9677, Categories_Pivot_Table!A:B, 2, FALSE)</f>
        <v>23.300574345883856</v>
      </c>
      <c r="T9677">
        <f t="shared" si="152"/>
        <v>2023</v>
      </c>
    </row>
    <row r="9678" spans="1:20" x14ac:dyDescent="0.2">
      <c r="A9678" t="s">
        <v>9935</v>
      </c>
      <c r="B9678" t="s">
        <v>71</v>
      </c>
      <c r="C9678" t="s">
        <v>27</v>
      </c>
      <c r="D9678" t="s">
        <v>974</v>
      </c>
      <c r="E9678">
        <v>32</v>
      </c>
      <c r="F9678">
        <v>4</v>
      </c>
      <c r="G9678">
        <v>128</v>
      </c>
      <c r="H9678" t="s">
        <v>29</v>
      </c>
      <c r="I9678" t="s">
        <v>18</v>
      </c>
      <c r="J9678" s="1">
        <v>45555</v>
      </c>
      <c r="K9678" t="b">
        <v>0</v>
      </c>
      <c r="L9678" t="s">
        <v>65</v>
      </c>
      <c r="M9678">
        <v>9</v>
      </c>
      <c r="N9678">
        <f>G9678/SUMIF(B:B,B9678,G:G)*100</f>
        <v>0.20279637184615995</v>
      </c>
      <c r="Q9678">
        <f>VLOOKUP(C9678, Categories_Pivot_Table!A:B, 2, FALSE)</f>
        <v>25.013711734693878</v>
      </c>
      <c r="T9678">
        <f t="shared" si="152"/>
        <v>2024</v>
      </c>
    </row>
    <row r="9679" spans="1:20" x14ac:dyDescent="0.2">
      <c r="A9679" t="s">
        <v>9936</v>
      </c>
      <c r="B9679" t="s">
        <v>32</v>
      </c>
      <c r="C9679" t="s">
        <v>22</v>
      </c>
      <c r="D9679" t="s">
        <v>283</v>
      </c>
      <c r="E9679">
        <v>8</v>
      </c>
      <c r="F9679">
        <v>8</v>
      </c>
      <c r="G9679">
        <v>64</v>
      </c>
      <c r="H9679" t="s">
        <v>56</v>
      </c>
      <c r="I9679" t="s">
        <v>46</v>
      </c>
      <c r="J9679" s="1">
        <v>45612</v>
      </c>
      <c r="K9679" t="b">
        <v>0</v>
      </c>
      <c r="L9679" t="s">
        <v>35</v>
      </c>
      <c r="M9679">
        <v>11</v>
      </c>
      <c r="N9679">
        <f>G9679/SUMIF(B:B,B9679,G:G)*100</f>
        <v>0.10915447917110817</v>
      </c>
      <c r="Q9679">
        <f>VLOOKUP(C9679, Categories_Pivot_Table!A:B, 2, FALSE)</f>
        <v>21.505681818181817</v>
      </c>
      <c r="T9679">
        <f t="shared" si="152"/>
        <v>2024</v>
      </c>
    </row>
    <row r="9680" spans="1:20" x14ac:dyDescent="0.2">
      <c r="A9680" t="s">
        <v>9937</v>
      </c>
      <c r="B9680" t="s">
        <v>106</v>
      </c>
      <c r="C9680" t="s">
        <v>38</v>
      </c>
      <c r="D9680" t="s">
        <v>85</v>
      </c>
      <c r="E9680">
        <v>18.5</v>
      </c>
      <c r="F9680">
        <v>6</v>
      </c>
      <c r="G9680">
        <v>111</v>
      </c>
      <c r="H9680" t="s">
        <v>29</v>
      </c>
      <c r="I9680" t="s">
        <v>18</v>
      </c>
      <c r="J9680" s="1">
        <v>44981</v>
      </c>
      <c r="K9680" t="b">
        <v>0</v>
      </c>
      <c r="L9680" t="s">
        <v>65</v>
      </c>
      <c r="M9680">
        <v>2</v>
      </c>
      <c r="N9680">
        <f>G9680/SUMIF(B:B,B9680,G:G)*100</f>
        <v>0.18089960886571055</v>
      </c>
      <c r="Q9680">
        <f>VLOOKUP(C9680, Categories_Pivot_Table!A:B, 2, FALSE)</f>
        <v>23.088790931989923</v>
      </c>
      <c r="T9680">
        <f t="shared" si="152"/>
        <v>2023</v>
      </c>
    </row>
    <row r="9681" spans="1:20" x14ac:dyDescent="0.2">
      <c r="A9681" t="s">
        <v>9938</v>
      </c>
      <c r="B9681" t="s">
        <v>73</v>
      </c>
      <c r="C9681" t="s">
        <v>27</v>
      </c>
      <c r="D9681" t="s">
        <v>58</v>
      </c>
      <c r="E9681">
        <v>8</v>
      </c>
      <c r="F9681">
        <v>5</v>
      </c>
      <c r="G9681">
        <v>40</v>
      </c>
      <c r="H9681" t="s">
        <v>56</v>
      </c>
      <c r="I9681" t="s">
        <v>18</v>
      </c>
      <c r="J9681" s="1">
        <v>44971</v>
      </c>
      <c r="K9681" t="b">
        <v>0</v>
      </c>
      <c r="L9681" t="s">
        <v>49</v>
      </c>
      <c r="M9681">
        <v>2</v>
      </c>
      <c r="N9681">
        <f>G9681/SUMIF(B:B,B9681,G:G)*100</f>
        <v>6.9103127780321155E-2</v>
      </c>
      <c r="Q9681">
        <f>VLOOKUP(C9681, Categories_Pivot_Table!A:B, 2, FALSE)</f>
        <v>25.013711734693878</v>
      </c>
      <c r="T9681">
        <f t="shared" si="152"/>
        <v>2023</v>
      </c>
    </row>
    <row r="9682" spans="1:20" x14ac:dyDescent="0.2">
      <c r="A9682" t="s">
        <v>9939</v>
      </c>
      <c r="B9682" t="s">
        <v>95</v>
      </c>
      <c r="C9682" t="s">
        <v>15</v>
      </c>
      <c r="D9682" t="s">
        <v>494</v>
      </c>
      <c r="E9682">
        <v>33.5</v>
      </c>
      <c r="F9682">
        <v>9</v>
      </c>
      <c r="G9682">
        <v>301.5</v>
      </c>
      <c r="H9682" t="s">
        <v>56</v>
      </c>
      <c r="I9682" t="s">
        <v>18</v>
      </c>
      <c r="J9682" s="1">
        <v>44785</v>
      </c>
      <c r="K9682" t="b">
        <v>0</v>
      </c>
      <c r="L9682" t="s">
        <v>65</v>
      </c>
      <c r="M9682">
        <v>8</v>
      </c>
      <c r="N9682">
        <f>G9682/SUMIF(B:B,B9682,G:G)*100</f>
        <v>0.44765149996659315</v>
      </c>
      <c r="Q9682">
        <f>VLOOKUP(C9682, Categories_Pivot_Table!A:B, 2, FALSE)</f>
        <v>23.063808900523561</v>
      </c>
      <c r="T9682">
        <f t="shared" si="152"/>
        <v>2022</v>
      </c>
    </row>
    <row r="9683" spans="1:20" x14ac:dyDescent="0.2">
      <c r="A9683" t="s">
        <v>9940</v>
      </c>
      <c r="B9683" t="s">
        <v>54</v>
      </c>
      <c r="C9683" t="s">
        <v>33</v>
      </c>
      <c r="D9683" t="s">
        <v>41</v>
      </c>
      <c r="E9683">
        <v>23</v>
      </c>
      <c r="F9683">
        <v>3</v>
      </c>
      <c r="G9683">
        <v>46.5</v>
      </c>
      <c r="H9683" t="s">
        <v>56</v>
      </c>
      <c r="I9683" t="s">
        <v>46</v>
      </c>
      <c r="J9683" s="1">
        <v>44796</v>
      </c>
      <c r="K9683" t="b">
        <v>0</v>
      </c>
      <c r="L9683" t="s">
        <v>49</v>
      </c>
      <c r="M9683">
        <v>8</v>
      </c>
      <c r="N9683">
        <f>G9683/SUMIF(B:B,B9683,G:G)*100</f>
        <v>8.1356999763802257E-2</v>
      </c>
      <c r="Q9683">
        <f>VLOOKUP(C9683, Categories_Pivot_Table!A:B, 2, FALSE)</f>
        <v>23.300574345883856</v>
      </c>
      <c r="T9683">
        <f t="shared" si="152"/>
        <v>2022</v>
      </c>
    </row>
    <row r="9684" spans="1:20" x14ac:dyDescent="0.2">
      <c r="A9684" t="s">
        <v>9941</v>
      </c>
      <c r="B9684" t="s">
        <v>87</v>
      </c>
      <c r="C9684" t="s">
        <v>22</v>
      </c>
      <c r="D9684" t="s">
        <v>283</v>
      </c>
      <c r="E9684">
        <v>8</v>
      </c>
      <c r="F9684">
        <v>10</v>
      </c>
      <c r="G9684">
        <v>80</v>
      </c>
      <c r="H9684" t="s">
        <v>17</v>
      </c>
      <c r="I9684" t="s">
        <v>46</v>
      </c>
      <c r="J9684" s="1">
        <v>44626</v>
      </c>
      <c r="K9684" t="b">
        <v>0</v>
      </c>
      <c r="L9684" t="s">
        <v>24</v>
      </c>
      <c r="M9684">
        <v>3</v>
      </c>
      <c r="N9684">
        <f>G9684/SUMIF(B:B,B9684,G:G)*100</f>
        <v>0.12300690376247367</v>
      </c>
      <c r="Q9684">
        <f>VLOOKUP(C9684, Categories_Pivot_Table!A:B, 2, FALSE)</f>
        <v>21.505681818181817</v>
      </c>
      <c r="T9684">
        <f t="shared" si="152"/>
        <v>2022</v>
      </c>
    </row>
    <row r="9685" spans="1:20" x14ac:dyDescent="0.2">
      <c r="A9685" t="s">
        <v>9942</v>
      </c>
      <c r="B9685" t="s">
        <v>76</v>
      </c>
      <c r="C9685" t="s">
        <v>48</v>
      </c>
      <c r="D9685" t="s">
        <v>149</v>
      </c>
      <c r="E9685">
        <v>38</v>
      </c>
      <c r="F9685">
        <v>1</v>
      </c>
      <c r="G9685">
        <v>38</v>
      </c>
      <c r="H9685" t="s">
        <v>17</v>
      </c>
      <c r="I9685" t="s">
        <v>18</v>
      </c>
      <c r="J9685" s="1">
        <v>44966</v>
      </c>
      <c r="K9685" t="b">
        <v>1</v>
      </c>
      <c r="L9685" t="s">
        <v>42</v>
      </c>
      <c r="M9685">
        <v>2</v>
      </c>
      <c r="N9685">
        <f>G9685/SUMIF(B:B,B9685,G:G)*100</f>
        <v>6.4701225066616727E-2</v>
      </c>
      <c r="Q9685">
        <f>VLOOKUP(C9685, Categories_Pivot_Table!A:B, 2, FALSE)</f>
        <v>23.348837209302324</v>
      </c>
      <c r="T9685">
        <f t="shared" si="152"/>
        <v>2023</v>
      </c>
    </row>
    <row r="9686" spans="1:20" x14ac:dyDescent="0.2">
      <c r="A9686" t="s">
        <v>9943</v>
      </c>
      <c r="B9686" t="s">
        <v>76</v>
      </c>
      <c r="C9686" t="s">
        <v>27</v>
      </c>
      <c r="D9686" t="s">
        <v>380</v>
      </c>
      <c r="E9686">
        <v>41</v>
      </c>
      <c r="F9686">
        <v>9</v>
      </c>
      <c r="G9686">
        <v>369</v>
      </c>
      <c r="H9686" t="s">
        <v>17</v>
      </c>
      <c r="I9686" t="s">
        <v>46</v>
      </c>
      <c r="J9686" s="1">
        <v>44568</v>
      </c>
      <c r="K9686" t="b">
        <v>0</v>
      </c>
      <c r="L9686" t="s">
        <v>65</v>
      </c>
      <c r="M9686">
        <v>1</v>
      </c>
      <c r="N9686">
        <f>G9686/SUMIF(B:B,B9686,G:G)*100</f>
        <v>0.62828294867319923</v>
      </c>
      <c r="Q9686">
        <f>VLOOKUP(C9686, Categories_Pivot_Table!A:B, 2, FALSE)</f>
        <v>25.013711734693878</v>
      </c>
      <c r="T9686">
        <f t="shared" si="152"/>
        <v>2022</v>
      </c>
    </row>
    <row r="9687" spans="1:20" x14ac:dyDescent="0.2">
      <c r="A9687" t="s">
        <v>9944</v>
      </c>
      <c r="B9687" t="s">
        <v>51</v>
      </c>
      <c r="C9687" t="s">
        <v>33</v>
      </c>
      <c r="D9687" t="s">
        <v>259</v>
      </c>
      <c r="E9687">
        <v>33.5</v>
      </c>
      <c r="F9687">
        <v>8</v>
      </c>
      <c r="G9687">
        <v>268</v>
      </c>
      <c r="H9687" t="s">
        <v>17</v>
      </c>
      <c r="I9687" t="s">
        <v>18</v>
      </c>
      <c r="J9687" s="1">
        <v>44917</v>
      </c>
      <c r="K9687" t="b">
        <v>0</v>
      </c>
      <c r="L9687" t="s">
        <v>42</v>
      </c>
      <c r="M9687">
        <v>12</v>
      </c>
      <c r="N9687">
        <f>G9687/SUMIF(B:B,B9687,G:G)*100</f>
        <v>0.41545878741841968</v>
      </c>
      <c r="Q9687">
        <f>VLOOKUP(C9687, Categories_Pivot_Table!A:B, 2, FALSE)</f>
        <v>23.300574345883856</v>
      </c>
      <c r="T9687">
        <f t="shared" si="152"/>
        <v>2022</v>
      </c>
    </row>
    <row r="9688" spans="1:20" x14ac:dyDescent="0.2">
      <c r="A9688" t="s">
        <v>9945</v>
      </c>
      <c r="B9688" t="s">
        <v>71</v>
      </c>
      <c r="C9688" t="s">
        <v>74</v>
      </c>
      <c r="D9688" t="s">
        <v>107</v>
      </c>
      <c r="E9688">
        <v>35</v>
      </c>
      <c r="F9688">
        <v>3</v>
      </c>
      <c r="G9688">
        <v>105</v>
      </c>
      <c r="H9688" t="s">
        <v>17</v>
      </c>
      <c r="I9688" t="s">
        <v>18</v>
      </c>
      <c r="J9688" s="1">
        <v>44904</v>
      </c>
      <c r="K9688" t="b">
        <v>1</v>
      </c>
      <c r="L9688" t="s">
        <v>65</v>
      </c>
      <c r="M9688">
        <v>12</v>
      </c>
      <c r="N9688">
        <f>G9688/SUMIF(B:B,B9688,G:G)*100</f>
        <v>0.16635639878005307</v>
      </c>
      <c r="Q9688">
        <f>VLOOKUP(C9688, Categories_Pivot_Table!A:B, 2, FALSE)</f>
        <v>24.317096165933375</v>
      </c>
      <c r="T9688">
        <f t="shared" si="152"/>
        <v>2022</v>
      </c>
    </row>
    <row r="9689" spans="1:20" x14ac:dyDescent="0.2">
      <c r="A9689" t="s">
        <v>9946</v>
      </c>
      <c r="B9689" t="s">
        <v>87</v>
      </c>
      <c r="C9689" t="s">
        <v>48</v>
      </c>
      <c r="D9689" t="s">
        <v>237</v>
      </c>
      <c r="E9689">
        <v>11</v>
      </c>
      <c r="F9689">
        <v>9</v>
      </c>
      <c r="G9689">
        <v>99</v>
      </c>
      <c r="H9689" t="s">
        <v>56</v>
      </c>
      <c r="I9689" t="s">
        <v>18</v>
      </c>
      <c r="J9689" s="1">
        <v>44792</v>
      </c>
      <c r="K9689" t="b">
        <v>1</v>
      </c>
      <c r="L9689" t="s">
        <v>65</v>
      </c>
      <c r="M9689">
        <v>8</v>
      </c>
      <c r="N9689">
        <f>G9689/SUMIF(B:B,B9689,G:G)*100</f>
        <v>0.15222104340606116</v>
      </c>
      <c r="Q9689">
        <f>VLOOKUP(C9689, Categories_Pivot_Table!A:B, 2, FALSE)</f>
        <v>23.348837209302324</v>
      </c>
      <c r="T9689">
        <f t="shared" si="152"/>
        <v>2022</v>
      </c>
    </row>
    <row r="9690" spans="1:20" x14ac:dyDescent="0.2">
      <c r="A9690" t="s">
        <v>9947</v>
      </c>
      <c r="B9690" t="s">
        <v>95</v>
      </c>
      <c r="C9690" t="s">
        <v>27</v>
      </c>
      <c r="D9690" t="s">
        <v>538</v>
      </c>
      <c r="E9690">
        <v>11</v>
      </c>
      <c r="F9690">
        <v>7</v>
      </c>
      <c r="G9690">
        <v>77</v>
      </c>
      <c r="H9690" t="s">
        <v>17</v>
      </c>
      <c r="I9690" t="s">
        <v>18</v>
      </c>
      <c r="J9690" s="1">
        <v>44885</v>
      </c>
      <c r="K9690" t="b">
        <v>0</v>
      </c>
      <c r="L9690" t="s">
        <v>24</v>
      </c>
      <c r="M9690">
        <v>11</v>
      </c>
      <c r="N9690">
        <f>G9690/SUMIF(B:B,B9690,G:G)*100</f>
        <v>0.11432559037289444</v>
      </c>
      <c r="Q9690">
        <f>VLOOKUP(C9690, Categories_Pivot_Table!A:B, 2, FALSE)</f>
        <v>25.013711734693878</v>
      </c>
      <c r="T9690">
        <f t="shared" si="152"/>
        <v>2022</v>
      </c>
    </row>
    <row r="9691" spans="1:20" x14ac:dyDescent="0.2">
      <c r="A9691" t="s">
        <v>9948</v>
      </c>
      <c r="B9691" t="s">
        <v>87</v>
      </c>
      <c r="C9691" t="s">
        <v>48</v>
      </c>
      <c r="D9691" t="s">
        <v>280</v>
      </c>
      <c r="E9691">
        <v>5</v>
      </c>
      <c r="F9691">
        <v>2</v>
      </c>
      <c r="G9691">
        <v>10</v>
      </c>
      <c r="H9691" t="s">
        <v>56</v>
      </c>
      <c r="I9691" t="s">
        <v>46</v>
      </c>
      <c r="J9691" s="1">
        <v>45635</v>
      </c>
      <c r="K9691" t="b">
        <v>1</v>
      </c>
      <c r="L9691" t="s">
        <v>19</v>
      </c>
      <c r="M9691">
        <v>12</v>
      </c>
      <c r="N9691">
        <f>G9691/SUMIF(B:B,B9691,G:G)*100</f>
        <v>1.5375862970309209E-2</v>
      </c>
      <c r="Q9691">
        <f>VLOOKUP(C9691, Categories_Pivot_Table!A:B, 2, FALSE)</f>
        <v>23.348837209302324</v>
      </c>
      <c r="T9691">
        <f t="shared" si="152"/>
        <v>2024</v>
      </c>
    </row>
    <row r="9692" spans="1:20" x14ac:dyDescent="0.2">
      <c r="A9692" t="s">
        <v>9949</v>
      </c>
      <c r="B9692" t="s">
        <v>32</v>
      </c>
      <c r="C9692" t="s">
        <v>135</v>
      </c>
      <c r="D9692" t="s">
        <v>188</v>
      </c>
      <c r="E9692">
        <v>33.5</v>
      </c>
      <c r="F9692">
        <v>6</v>
      </c>
      <c r="G9692">
        <v>201</v>
      </c>
      <c r="H9692" t="s">
        <v>56</v>
      </c>
      <c r="I9692" t="s">
        <v>46</v>
      </c>
      <c r="J9692" s="1">
        <v>45405</v>
      </c>
      <c r="K9692" t="b">
        <v>1</v>
      </c>
      <c r="L9692" t="s">
        <v>49</v>
      </c>
      <c r="M9692">
        <v>4</v>
      </c>
      <c r="N9692">
        <f>G9692/SUMIF(B:B,B9692,G:G)*100</f>
        <v>0.3428132861467616</v>
      </c>
      <c r="Q9692">
        <f>VLOOKUP(C9692, Categories_Pivot_Table!A:B, 2, FALSE)</f>
        <v>23.146341463414632</v>
      </c>
      <c r="T9692">
        <f t="shared" si="152"/>
        <v>2024</v>
      </c>
    </row>
    <row r="9693" spans="1:20" x14ac:dyDescent="0.2">
      <c r="A9693" t="s">
        <v>9950</v>
      </c>
      <c r="B9693" t="s">
        <v>128</v>
      </c>
      <c r="C9693" t="s">
        <v>38</v>
      </c>
      <c r="D9693" t="s">
        <v>264</v>
      </c>
      <c r="E9693">
        <v>39.5</v>
      </c>
      <c r="F9693">
        <v>10</v>
      </c>
      <c r="G9693">
        <v>395</v>
      </c>
      <c r="H9693" t="s">
        <v>17</v>
      </c>
      <c r="I9693" t="s">
        <v>18</v>
      </c>
      <c r="J9693" s="1">
        <v>44881</v>
      </c>
      <c r="K9693" t="b">
        <v>0</v>
      </c>
      <c r="L9693" t="s">
        <v>30</v>
      </c>
      <c r="M9693">
        <v>11</v>
      </c>
      <c r="N9693">
        <f>G9693/SUMIF(B:B,B9693,G:G)*100</f>
        <v>0.57704668965114247</v>
      </c>
      <c r="Q9693">
        <f>VLOOKUP(C9693, Categories_Pivot_Table!A:B, 2, FALSE)</f>
        <v>23.088790931989923</v>
      </c>
      <c r="T9693">
        <f t="shared" si="152"/>
        <v>2022</v>
      </c>
    </row>
    <row r="9694" spans="1:20" x14ac:dyDescent="0.2">
      <c r="A9694" t="s">
        <v>9951</v>
      </c>
      <c r="B9694" t="s">
        <v>44</v>
      </c>
      <c r="C9694" t="s">
        <v>33</v>
      </c>
      <c r="D9694" t="s">
        <v>116</v>
      </c>
      <c r="E9694">
        <v>20</v>
      </c>
      <c r="F9694">
        <v>4</v>
      </c>
      <c r="G9694">
        <v>80</v>
      </c>
      <c r="H9694" t="s">
        <v>56</v>
      </c>
      <c r="I9694" t="s">
        <v>46</v>
      </c>
      <c r="J9694" s="1">
        <v>45288</v>
      </c>
      <c r="K9694" t="b">
        <v>0</v>
      </c>
      <c r="L9694" t="s">
        <v>42</v>
      </c>
      <c r="M9694">
        <v>12</v>
      </c>
      <c r="N9694">
        <f>G9694/SUMIF(B:B,B9694,G:G)*100</f>
        <v>0.13180765967262273</v>
      </c>
      <c r="Q9694">
        <f>VLOOKUP(C9694, Categories_Pivot_Table!A:B, 2, FALSE)</f>
        <v>23.300574345883856</v>
      </c>
      <c r="T9694">
        <f t="shared" si="152"/>
        <v>2023</v>
      </c>
    </row>
    <row r="9695" spans="1:20" x14ac:dyDescent="0.2">
      <c r="A9695" t="s">
        <v>9952</v>
      </c>
      <c r="B9695" t="s">
        <v>173</v>
      </c>
      <c r="C9695" t="s">
        <v>22</v>
      </c>
      <c r="D9695" t="s">
        <v>388</v>
      </c>
      <c r="E9695">
        <v>6.5</v>
      </c>
      <c r="F9695">
        <v>2</v>
      </c>
      <c r="G9695">
        <v>13</v>
      </c>
      <c r="H9695" t="s">
        <v>17</v>
      </c>
      <c r="I9695" t="s">
        <v>46</v>
      </c>
      <c r="J9695" s="1">
        <v>45672</v>
      </c>
      <c r="K9695" t="b">
        <v>1</v>
      </c>
      <c r="L9695" t="s">
        <v>30</v>
      </c>
      <c r="M9695">
        <v>1</v>
      </c>
      <c r="N9695">
        <f>G9695/SUMIF(B:B,B9695,G:G)*100</f>
        <v>2.1377711269342715E-2</v>
      </c>
      <c r="Q9695">
        <f>VLOOKUP(C9695, Categories_Pivot_Table!A:B, 2, FALSE)</f>
        <v>21.505681818181817</v>
      </c>
      <c r="T9695">
        <f t="shared" si="152"/>
        <v>2025</v>
      </c>
    </row>
    <row r="9696" spans="1:20" x14ac:dyDescent="0.2">
      <c r="A9696" t="s">
        <v>9953</v>
      </c>
      <c r="B9696" t="s">
        <v>113</v>
      </c>
      <c r="C9696" t="s">
        <v>135</v>
      </c>
      <c r="D9696" t="s">
        <v>245</v>
      </c>
      <c r="E9696">
        <v>15.5</v>
      </c>
      <c r="F9696">
        <v>8</v>
      </c>
      <c r="G9696">
        <v>124</v>
      </c>
      <c r="H9696" t="s">
        <v>56</v>
      </c>
      <c r="I9696" t="s">
        <v>18</v>
      </c>
      <c r="J9696" s="1">
        <v>44581</v>
      </c>
      <c r="K9696" t="b">
        <v>1</v>
      </c>
      <c r="L9696" t="s">
        <v>42</v>
      </c>
      <c r="M9696">
        <v>1</v>
      </c>
      <c r="N9696">
        <f>G9696/SUMIF(B:B,B9696,G:G)*100</f>
        <v>0.20417236098990663</v>
      </c>
      <c r="Q9696">
        <f>VLOOKUP(C9696, Categories_Pivot_Table!A:B, 2, FALSE)</f>
        <v>23.146341463414632</v>
      </c>
      <c r="T9696">
        <f t="shared" si="152"/>
        <v>2022</v>
      </c>
    </row>
    <row r="9697" spans="1:20" x14ac:dyDescent="0.2">
      <c r="A9697" t="s">
        <v>9954</v>
      </c>
      <c r="B9697" t="s">
        <v>173</v>
      </c>
      <c r="C9697" t="s">
        <v>74</v>
      </c>
      <c r="D9697" t="s">
        <v>456</v>
      </c>
      <c r="E9697">
        <v>11</v>
      </c>
      <c r="F9697">
        <v>6</v>
      </c>
      <c r="G9697">
        <v>66</v>
      </c>
      <c r="H9697" t="s">
        <v>29</v>
      </c>
      <c r="I9697" t="s">
        <v>18</v>
      </c>
      <c r="J9697" s="1">
        <v>44776</v>
      </c>
      <c r="K9697" t="b">
        <v>0</v>
      </c>
      <c r="L9697" t="s">
        <v>30</v>
      </c>
      <c r="M9697">
        <v>8</v>
      </c>
      <c r="N9697">
        <f>G9697/SUMIF(B:B,B9697,G:G)*100</f>
        <v>0.10853299567512456</v>
      </c>
      <c r="Q9697">
        <f>VLOOKUP(C9697, Categories_Pivot_Table!A:B, 2, FALSE)</f>
        <v>24.317096165933375</v>
      </c>
      <c r="T9697">
        <f t="shared" si="152"/>
        <v>2022</v>
      </c>
    </row>
    <row r="9698" spans="1:20" x14ac:dyDescent="0.2">
      <c r="A9698" t="s">
        <v>9955</v>
      </c>
      <c r="B9698" t="s">
        <v>106</v>
      </c>
      <c r="C9698" t="s">
        <v>27</v>
      </c>
      <c r="D9698" t="s">
        <v>140</v>
      </c>
      <c r="E9698">
        <v>27.5</v>
      </c>
      <c r="F9698">
        <v>10</v>
      </c>
      <c r="G9698">
        <v>275</v>
      </c>
      <c r="H9698" t="s">
        <v>56</v>
      </c>
      <c r="I9698" t="s">
        <v>46</v>
      </c>
      <c r="J9698" s="1">
        <v>44908</v>
      </c>
      <c r="K9698" t="b">
        <v>1</v>
      </c>
      <c r="L9698" t="s">
        <v>49</v>
      </c>
      <c r="M9698">
        <v>12</v>
      </c>
      <c r="N9698">
        <f>G9698/SUMIF(B:B,B9698,G:G)*100</f>
        <v>0.44817470664928288</v>
      </c>
      <c r="Q9698">
        <f>VLOOKUP(C9698, Categories_Pivot_Table!A:B, 2, FALSE)</f>
        <v>25.013711734693878</v>
      </c>
      <c r="T9698">
        <f t="shared" si="152"/>
        <v>2022</v>
      </c>
    </row>
    <row r="9699" spans="1:20" x14ac:dyDescent="0.2">
      <c r="A9699" t="s">
        <v>9956</v>
      </c>
      <c r="B9699" t="s">
        <v>81</v>
      </c>
      <c r="C9699" t="s">
        <v>22</v>
      </c>
      <c r="D9699" t="s">
        <v>286</v>
      </c>
      <c r="E9699">
        <v>20</v>
      </c>
      <c r="F9699">
        <v>3</v>
      </c>
      <c r="G9699">
        <v>60</v>
      </c>
      <c r="H9699" t="s">
        <v>56</v>
      </c>
      <c r="I9699" t="s">
        <v>18</v>
      </c>
      <c r="J9699" s="1">
        <v>45556</v>
      </c>
      <c r="K9699" t="b">
        <v>0</v>
      </c>
      <c r="L9699" t="s">
        <v>35</v>
      </c>
      <c r="M9699">
        <v>9</v>
      </c>
      <c r="N9699">
        <f>G9699/SUMIF(B:B,B9699,G:G)*100</f>
        <v>9.5003602219917507E-2</v>
      </c>
      <c r="Q9699">
        <f>VLOOKUP(C9699, Categories_Pivot_Table!A:B, 2, FALSE)</f>
        <v>21.505681818181817</v>
      </c>
      <c r="T9699">
        <f t="shared" si="152"/>
        <v>2024</v>
      </c>
    </row>
    <row r="9700" spans="1:20" x14ac:dyDescent="0.2">
      <c r="A9700" t="s">
        <v>9957</v>
      </c>
      <c r="B9700" t="s">
        <v>84</v>
      </c>
      <c r="C9700" t="s">
        <v>33</v>
      </c>
      <c r="D9700" t="s">
        <v>469</v>
      </c>
      <c r="E9700">
        <v>8</v>
      </c>
      <c r="F9700">
        <v>2</v>
      </c>
      <c r="G9700">
        <v>16</v>
      </c>
      <c r="H9700" t="s">
        <v>56</v>
      </c>
      <c r="I9700" t="s">
        <v>46</v>
      </c>
      <c r="J9700" s="1">
        <v>44648</v>
      </c>
      <c r="K9700" t="b">
        <v>0</v>
      </c>
      <c r="L9700" t="s">
        <v>19</v>
      </c>
      <c r="M9700">
        <v>3</v>
      </c>
      <c r="N9700">
        <f>G9700/SUMIF(B:B,B9700,G:G)*100</f>
        <v>2.5903590075687054E-2</v>
      </c>
      <c r="Q9700">
        <f>VLOOKUP(C9700, Categories_Pivot_Table!A:B, 2, FALSE)</f>
        <v>23.300574345883856</v>
      </c>
      <c r="T9700">
        <f t="shared" si="152"/>
        <v>2022</v>
      </c>
    </row>
    <row r="9701" spans="1:20" x14ac:dyDescent="0.2">
      <c r="A9701" t="s">
        <v>9958</v>
      </c>
      <c r="B9701" t="s">
        <v>95</v>
      </c>
      <c r="C9701" t="s">
        <v>22</v>
      </c>
      <c r="D9701" t="s">
        <v>540</v>
      </c>
      <c r="E9701">
        <v>36.5</v>
      </c>
      <c r="F9701">
        <v>10</v>
      </c>
      <c r="G9701">
        <v>365</v>
      </c>
      <c r="H9701" t="s">
        <v>56</v>
      </c>
      <c r="I9701" t="s">
        <v>46</v>
      </c>
      <c r="J9701" s="1">
        <v>45525</v>
      </c>
      <c r="K9701" t="b">
        <v>1</v>
      </c>
      <c r="L9701" t="s">
        <v>30</v>
      </c>
      <c r="M9701">
        <v>8</v>
      </c>
      <c r="N9701">
        <f>G9701/SUMIF(B:B,B9701,G:G)*100</f>
        <v>0.54193299332605804</v>
      </c>
      <c r="Q9701">
        <f>VLOOKUP(C9701, Categories_Pivot_Table!A:B, 2, FALSE)</f>
        <v>21.505681818181817</v>
      </c>
      <c r="T9701">
        <f t="shared" si="152"/>
        <v>2024</v>
      </c>
    </row>
    <row r="9702" spans="1:20" x14ac:dyDescent="0.2">
      <c r="A9702" t="s">
        <v>9959</v>
      </c>
      <c r="B9702" t="s">
        <v>87</v>
      </c>
      <c r="C9702" t="s">
        <v>33</v>
      </c>
      <c r="D9702" t="s">
        <v>129</v>
      </c>
      <c r="E9702">
        <v>15.5</v>
      </c>
      <c r="F9702">
        <v>3</v>
      </c>
      <c r="G9702">
        <v>46.5</v>
      </c>
      <c r="H9702" t="s">
        <v>17</v>
      </c>
      <c r="I9702" t="s">
        <v>46</v>
      </c>
      <c r="J9702" s="1">
        <v>44656</v>
      </c>
      <c r="K9702" t="b">
        <v>0</v>
      </c>
      <c r="L9702" t="s">
        <v>49</v>
      </c>
      <c r="M9702">
        <v>4</v>
      </c>
      <c r="N9702">
        <f>G9702/SUMIF(B:B,B9702,G:G)*100</f>
        <v>7.1497762811937829E-2</v>
      </c>
      <c r="Q9702">
        <f>VLOOKUP(C9702, Categories_Pivot_Table!A:B, 2, FALSE)</f>
        <v>23.300574345883856</v>
      </c>
      <c r="T9702">
        <f t="shared" si="152"/>
        <v>2022</v>
      </c>
    </row>
    <row r="9703" spans="1:20" x14ac:dyDescent="0.2">
      <c r="A9703" t="s">
        <v>9960</v>
      </c>
      <c r="B9703" t="s">
        <v>113</v>
      </c>
      <c r="C9703" t="s">
        <v>15</v>
      </c>
      <c r="D9703" t="s">
        <v>564</v>
      </c>
      <c r="E9703">
        <v>32</v>
      </c>
      <c r="F9703">
        <v>10</v>
      </c>
      <c r="G9703">
        <v>320</v>
      </c>
      <c r="H9703" t="s">
        <v>56</v>
      </c>
      <c r="I9703" t="s">
        <v>46</v>
      </c>
      <c r="J9703" s="1">
        <v>44576</v>
      </c>
      <c r="K9703" t="b">
        <v>1</v>
      </c>
      <c r="L9703" t="s">
        <v>35</v>
      </c>
      <c r="M9703">
        <v>1</v>
      </c>
      <c r="N9703">
        <f>G9703/SUMIF(B:B,B9703,G:G)*100</f>
        <v>0.52689641545782362</v>
      </c>
      <c r="Q9703">
        <f>VLOOKUP(C9703, Categories_Pivot_Table!A:B, 2, FALSE)</f>
        <v>23.063808900523561</v>
      </c>
      <c r="T9703">
        <f t="shared" si="152"/>
        <v>2022</v>
      </c>
    </row>
    <row r="9704" spans="1:20" x14ac:dyDescent="0.2">
      <c r="A9704" t="s">
        <v>9961</v>
      </c>
      <c r="B9704" t="s">
        <v>44</v>
      </c>
      <c r="C9704" t="s">
        <v>74</v>
      </c>
      <c r="D9704" t="s">
        <v>626</v>
      </c>
      <c r="E9704">
        <v>26</v>
      </c>
      <c r="F9704">
        <v>2</v>
      </c>
      <c r="G9704">
        <v>52</v>
      </c>
      <c r="H9704" t="s">
        <v>56</v>
      </c>
      <c r="I9704" t="s">
        <v>46</v>
      </c>
      <c r="J9704" s="1">
        <v>44788</v>
      </c>
      <c r="K9704" t="b">
        <v>1</v>
      </c>
      <c r="L9704" t="s">
        <v>19</v>
      </c>
      <c r="M9704">
        <v>8</v>
      </c>
      <c r="N9704">
        <f>G9704/SUMIF(B:B,B9704,G:G)*100</f>
        <v>8.5674978787204772E-2</v>
      </c>
      <c r="Q9704">
        <f>VLOOKUP(C9704, Categories_Pivot_Table!A:B, 2, FALSE)</f>
        <v>24.317096165933375</v>
      </c>
      <c r="T9704">
        <f t="shared" si="152"/>
        <v>2022</v>
      </c>
    </row>
    <row r="9705" spans="1:20" x14ac:dyDescent="0.2">
      <c r="A9705" t="s">
        <v>9962</v>
      </c>
      <c r="B9705" t="s">
        <v>118</v>
      </c>
      <c r="C9705" t="s">
        <v>33</v>
      </c>
      <c r="D9705" t="s">
        <v>398</v>
      </c>
      <c r="E9705">
        <v>21.5</v>
      </c>
      <c r="F9705">
        <v>2</v>
      </c>
      <c r="G9705">
        <v>43</v>
      </c>
      <c r="H9705" t="s">
        <v>56</v>
      </c>
      <c r="I9705" t="s">
        <v>46</v>
      </c>
      <c r="J9705" s="1">
        <v>45121</v>
      </c>
      <c r="K9705" t="b">
        <v>0</v>
      </c>
      <c r="L9705" t="s">
        <v>65</v>
      </c>
      <c r="M9705">
        <v>7</v>
      </c>
      <c r="N9705">
        <f>G9705/SUMIF(B:B,B9705,G:G)*100</f>
        <v>7.0727174038192675E-2</v>
      </c>
      <c r="Q9705">
        <f>VLOOKUP(C9705, Categories_Pivot_Table!A:B, 2, FALSE)</f>
        <v>23.300574345883856</v>
      </c>
      <c r="T9705">
        <f t="shared" si="152"/>
        <v>2023</v>
      </c>
    </row>
    <row r="9706" spans="1:20" x14ac:dyDescent="0.2">
      <c r="A9706" t="s">
        <v>9963</v>
      </c>
      <c r="B9706" t="s">
        <v>32</v>
      </c>
      <c r="C9706" t="s">
        <v>48</v>
      </c>
      <c r="D9706" t="s">
        <v>302</v>
      </c>
      <c r="E9706">
        <v>15.5</v>
      </c>
      <c r="F9706">
        <v>2</v>
      </c>
      <c r="G9706">
        <v>31</v>
      </c>
      <c r="H9706" t="s">
        <v>29</v>
      </c>
      <c r="I9706" t="s">
        <v>18</v>
      </c>
      <c r="J9706" s="1">
        <v>45210</v>
      </c>
      <c r="K9706" t="b">
        <v>0</v>
      </c>
      <c r="L9706" t="s">
        <v>30</v>
      </c>
      <c r="M9706">
        <v>10</v>
      </c>
      <c r="N9706">
        <f>G9706/SUMIF(B:B,B9706,G:G)*100</f>
        <v>5.2871700848505523E-2</v>
      </c>
      <c r="Q9706">
        <f>VLOOKUP(C9706, Categories_Pivot_Table!A:B, 2, FALSE)</f>
        <v>23.348837209302324</v>
      </c>
      <c r="T9706">
        <f t="shared" si="152"/>
        <v>2023</v>
      </c>
    </row>
    <row r="9707" spans="1:20" x14ac:dyDescent="0.2">
      <c r="A9707" t="s">
        <v>9964</v>
      </c>
      <c r="B9707" t="s">
        <v>21</v>
      </c>
      <c r="C9707" t="s">
        <v>22</v>
      </c>
      <c r="D9707" t="s">
        <v>540</v>
      </c>
      <c r="E9707">
        <v>36.5</v>
      </c>
      <c r="F9707">
        <v>10</v>
      </c>
      <c r="G9707">
        <v>365</v>
      </c>
      <c r="H9707" t="s">
        <v>29</v>
      </c>
      <c r="I9707" t="s">
        <v>46</v>
      </c>
      <c r="J9707" s="1">
        <v>44749</v>
      </c>
      <c r="K9707" t="b">
        <v>0</v>
      </c>
      <c r="L9707" t="s">
        <v>42</v>
      </c>
      <c r="M9707">
        <v>7</v>
      </c>
      <c r="N9707">
        <f>G9707/SUMIF(B:B,B9707,G:G)*100</f>
        <v>0.59126068116470254</v>
      </c>
      <c r="Q9707">
        <f>VLOOKUP(C9707, Categories_Pivot_Table!A:B, 2, FALSE)</f>
        <v>21.505681818181817</v>
      </c>
      <c r="T9707">
        <f t="shared" si="152"/>
        <v>2022</v>
      </c>
    </row>
    <row r="9708" spans="1:20" x14ac:dyDescent="0.2">
      <c r="A9708" t="s">
        <v>9965</v>
      </c>
      <c r="B9708" t="s">
        <v>173</v>
      </c>
      <c r="C9708" t="s">
        <v>27</v>
      </c>
      <c r="D9708" t="s">
        <v>119</v>
      </c>
      <c r="E9708">
        <v>38</v>
      </c>
      <c r="F9708">
        <v>1</v>
      </c>
      <c r="G9708">
        <v>38</v>
      </c>
      <c r="H9708" t="s">
        <v>56</v>
      </c>
      <c r="I9708" t="s">
        <v>18</v>
      </c>
      <c r="J9708" s="1">
        <v>45417</v>
      </c>
      <c r="K9708" t="b">
        <v>1</v>
      </c>
      <c r="L9708" t="s">
        <v>24</v>
      </c>
      <c r="M9708">
        <v>5</v>
      </c>
      <c r="N9708">
        <f>G9708/SUMIF(B:B,B9708,G:G)*100</f>
        <v>6.248869447961717E-2</v>
      </c>
      <c r="Q9708">
        <f>VLOOKUP(C9708, Categories_Pivot_Table!A:B, 2, FALSE)</f>
        <v>25.013711734693878</v>
      </c>
      <c r="T9708">
        <f t="shared" si="152"/>
        <v>2024</v>
      </c>
    </row>
    <row r="9709" spans="1:20" x14ac:dyDescent="0.2">
      <c r="A9709" t="s">
        <v>9966</v>
      </c>
      <c r="B9709" t="s">
        <v>37</v>
      </c>
      <c r="C9709" t="s">
        <v>74</v>
      </c>
      <c r="D9709" t="s">
        <v>248</v>
      </c>
      <c r="E9709">
        <v>15.5</v>
      </c>
      <c r="F9709">
        <v>1</v>
      </c>
      <c r="G9709">
        <v>15.5</v>
      </c>
      <c r="H9709" t="s">
        <v>29</v>
      </c>
      <c r="I9709" t="s">
        <v>18</v>
      </c>
      <c r="J9709" s="1">
        <v>45370</v>
      </c>
      <c r="K9709" t="b">
        <v>0</v>
      </c>
      <c r="L9709" t="s">
        <v>49</v>
      </c>
      <c r="M9709">
        <v>3</v>
      </c>
      <c r="N9709">
        <f>G9709/SUMIF(B:B,B9709,G:G)*100</f>
        <v>2.3143136566902329E-2</v>
      </c>
      <c r="Q9709">
        <f>VLOOKUP(C9709, Categories_Pivot_Table!A:B, 2, FALSE)</f>
        <v>24.317096165933375</v>
      </c>
      <c r="T9709">
        <f t="shared" si="152"/>
        <v>2024</v>
      </c>
    </row>
    <row r="9710" spans="1:20" x14ac:dyDescent="0.2">
      <c r="A9710" t="s">
        <v>9967</v>
      </c>
      <c r="B9710" t="s">
        <v>104</v>
      </c>
      <c r="C9710" t="s">
        <v>48</v>
      </c>
      <c r="D9710" t="s">
        <v>149</v>
      </c>
      <c r="E9710">
        <v>38</v>
      </c>
      <c r="F9710">
        <v>9</v>
      </c>
      <c r="G9710">
        <v>342</v>
      </c>
      <c r="H9710" t="s">
        <v>29</v>
      </c>
      <c r="I9710" t="s">
        <v>46</v>
      </c>
      <c r="J9710" s="1">
        <v>45413</v>
      </c>
      <c r="K9710" t="b">
        <v>0</v>
      </c>
      <c r="L9710" t="s">
        <v>30</v>
      </c>
      <c r="M9710">
        <v>5</v>
      </c>
      <c r="N9710">
        <f>G9710/SUMIF(B:B,B9710,G:G)*100</f>
        <v>0.55579932719028813</v>
      </c>
      <c r="Q9710">
        <f>VLOOKUP(C9710, Categories_Pivot_Table!A:B, 2, FALSE)</f>
        <v>23.348837209302324</v>
      </c>
      <c r="T9710">
        <f t="shared" si="152"/>
        <v>2024</v>
      </c>
    </row>
    <row r="9711" spans="1:20" x14ac:dyDescent="0.2">
      <c r="A9711" t="s">
        <v>9968</v>
      </c>
      <c r="B9711" t="s">
        <v>118</v>
      </c>
      <c r="C9711" t="s">
        <v>27</v>
      </c>
      <c r="D9711" t="s">
        <v>583</v>
      </c>
      <c r="E9711">
        <v>12.5</v>
      </c>
      <c r="F9711">
        <v>10</v>
      </c>
      <c r="G9711">
        <v>125</v>
      </c>
      <c r="H9711" t="s">
        <v>56</v>
      </c>
      <c r="I9711" t="s">
        <v>18</v>
      </c>
      <c r="J9711" s="1">
        <v>45499</v>
      </c>
      <c r="K9711" t="b">
        <v>1</v>
      </c>
      <c r="L9711" t="s">
        <v>65</v>
      </c>
      <c r="M9711">
        <v>7</v>
      </c>
      <c r="N9711">
        <f>G9711/SUMIF(B:B,B9711,G:G)*100</f>
        <v>0.2056022501110252</v>
      </c>
      <c r="Q9711">
        <f>VLOOKUP(C9711, Categories_Pivot_Table!A:B, 2, FALSE)</f>
        <v>25.013711734693878</v>
      </c>
      <c r="T9711">
        <f t="shared" si="152"/>
        <v>2024</v>
      </c>
    </row>
    <row r="9712" spans="1:20" x14ac:dyDescent="0.2">
      <c r="A9712" t="s">
        <v>9969</v>
      </c>
      <c r="B9712" t="s">
        <v>37</v>
      </c>
      <c r="C9712" t="s">
        <v>22</v>
      </c>
      <c r="D9712" t="s">
        <v>1043</v>
      </c>
      <c r="E9712">
        <v>14</v>
      </c>
      <c r="F9712">
        <v>6</v>
      </c>
      <c r="G9712">
        <v>84</v>
      </c>
      <c r="H9712" t="s">
        <v>56</v>
      </c>
      <c r="I9712" t="s">
        <v>46</v>
      </c>
      <c r="J9712" s="1">
        <v>45132</v>
      </c>
      <c r="K9712" t="b">
        <v>0</v>
      </c>
      <c r="L9712" t="s">
        <v>49</v>
      </c>
      <c r="M9712">
        <v>7</v>
      </c>
      <c r="N9712">
        <f>G9712/SUMIF(B:B,B9712,G:G)*100</f>
        <v>0.12542086913676101</v>
      </c>
      <c r="Q9712">
        <f>VLOOKUP(C9712, Categories_Pivot_Table!A:B, 2, FALSE)</f>
        <v>21.505681818181817</v>
      </c>
      <c r="T9712">
        <f t="shared" si="152"/>
        <v>2023</v>
      </c>
    </row>
    <row r="9713" spans="1:20" x14ac:dyDescent="0.2">
      <c r="A9713" t="s">
        <v>9970</v>
      </c>
      <c r="B9713" t="s">
        <v>104</v>
      </c>
      <c r="C9713" t="s">
        <v>38</v>
      </c>
      <c r="D9713" t="s">
        <v>175</v>
      </c>
      <c r="E9713">
        <v>30.5</v>
      </c>
      <c r="F9713">
        <v>7</v>
      </c>
      <c r="G9713">
        <v>213.5</v>
      </c>
      <c r="H9713" t="s">
        <v>29</v>
      </c>
      <c r="I9713" t="s">
        <v>46</v>
      </c>
      <c r="J9713" s="1">
        <v>45572</v>
      </c>
      <c r="K9713" t="b">
        <v>0</v>
      </c>
      <c r="L9713" t="s">
        <v>19</v>
      </c>
      <c r="M9713">
        <v>10</v>
      </c>
      <c r="N9713">
        <f>G9713/SUMIF(B:B,B9713,G:G)*100</f>
        <v>0.34696829343604246</v>
      </c>
      <c r="Q9713">
        <f>VLOOKUP(C9713, Categories_Pivot_Table!A:B, 2, FALSE)</f>
        <v>23.088790931989923</v>
      </c>
      <c r="T9713">
        <f t="shared" si="152"/>
        <v>2024</v>
      </c>
    </row>
    <row r="9714" spans="1:20" x14ac:dyDescent="0.2">
      <c r="A9714" t="s">
        <v>9971</v>
      </c>
      <c r="B9714" t="s">
        <v>26</v>
      </c>
      <c r="C9714" t="s">
        <v>22</v>
      </c>
      <c r="D9714" t="s">
        <v>23</v>
      </c>
      <c r="E9714">
        <v>29</v>
      </c>
      <c r="F9714">
        <v>1</v>
      </c>
      <c r="G9714">
        <v>29</v>
      </c>
      <c r="H9714" t="s">
        <v>17</v>
      </c>
      <c r="I9714" t="s">
        <v>18</v>
      </c>
      <c r="J9714" s="1">
        <v>45410</v>
      </c>
      <c r="K9714" t="b">
        <v>0</v>
      </c>
      <c r="L9714" t="s">
        <v>24</v>
      </c>
      <c r="M9714">
        <v>4</v>
      </c>
      <c r="N9714">
        <f>G9714/SUMIF(B:B,B9714,G:G)*100</f>
        <v>4.67391391939916E-2</v>
      </c>
      <c r="Q9714">
        <f>VLOOKUP(C9714, Categories_Pivot_Table!A:B, 2, FALSE)</f>
        <v>21.505681818181817</v>
      </c>
      <c r="T9714">
        <f t="shared" si="152"/>
        <v>2024</v>
      </c>
    </row>
    <row r="9715" spans="1:20" x14ac:dyDescent="0.2">
      <c r="A9715" t="s">
        <v>9972</v>
      </c>
      <c r="B9715" t="s">
        <v>90</v>
      </c>
      <c r="C9715" t="s">
        <v>15</v>
      </c>
      <c r="D9715" t="s">
        <v>183</v>
      </c>
      <c r="E9715">
        <v>14</v>
      </c>
      <c r="F9715">
        <v>9</v>
      </c>
      <c r="G9715">
        <v>126</v>
      </c>
      <c r="H9715" t="s">
        <v>56</v>
      </c>
      <c r="I9715" t="s">
        <v>46</v>
      </c>
      <c r="J9715" s="1">
        <v>45175</v>
      </c>
      <c r="K9715" t="b">
        <v>0</v>
      </c>
      <c r="L9715" t="s">
        <v>30</v>
      </c>
      <c r="M9715">
        <v>9</v>
      </c>
      <c r="N9715">
        <f>G9715/SUMIF(B:B,B9715,G:G)*100</f>
        <v>0.21304656589225929</v>
      </c>
      <c r="Q9715">
        <f>VLOOKUP(C9715, Categories_Pivot_Table!A:B, 2, FALSE)</f>
        <v>23.063808900523561</v>
      </c>
      <c r="T9715">
        <f t="shared" si="152"/>
        <v>2023</v>
      </c>
    </row>
    <row r="9716" spans="1:20" x14ac:dyDescent="0.2">
      <c r="A9716" t="s">
        <v>9973</v>
      </c>
      <c r="B9716" t="s">
        <v>113</v>
      </c>
      <c r="C9716" t="s">
        <v>22</v>
      </c>
      <c r="D9716" t="s">
        <v>286</v>
      </c>
      <c r="E9716">
        <v>20</v>
      </c>
      <c r="F9716">
        <v>5</v>
      </c>
      <c r="G9716">
        <v>100</v>
      </c>
      <c r="H9716" t="s">
        <v>17</v>
      </c>
      <c r="I9716" t="s">
        <v>18</v>
      </c>
      <c r="J9716" s="1">
        <v>45228</v>
      </c>
      <c r="K9716" t="b">
        <v>1</v>
      </c>
      <c r="L9716" t="s">
        <v>24</v>
      </c>
      <c r="M9716">
        <v>10</v>
      </c>
      <c r="N9716">
        <f>G9716/SUMIF(B:B,B9716,G:G)*100</f>
        <v>0.16465512983056987</v>
      </c>
      <c r="Q9716">
        <f>VLOOKUP(C9716, Categories_Pivot_Table!A:B, 2, FALSE)</f>
        <v>21.505681818181817</v>
      </c>
      <c r="T9716">
        <f t="shared" si="152"/>
        <v>2023</v>
      </c>
    </row>
    <row r="9717" spans="1:20" x14ac:dyDescent="0.2">
      <c r="A9717" t="s">
        <v>9974</v>
      </c>
      <c r="B9717" t="s">
        <v>95</v>
      </c>
      <c r="C9717" t="s">
        <v>38</v>
      </c>
      <c r="D9717" t="s">
        <v>190</v>
      </c>
      <c r="E9717">
        <v>33.5</v>
      </c>
      <c r="F9717">
        <v>2</v>
      </c>
      <c r="G9717">
        <v>67</v>
      </c>
      <c r="H9717" t="s">
        <v>29</v>
      </c>
      <c r="I9717" t="s">
        <v>46</v>
      </c>
      <c r="J9717" s="1">
        <v>44847</v>
      </c>
      <c r="K9717" t="b">
        <v>0</v>
      </c>
      <c r="L9717" t="s">
        <v>42</v>
      </c>
      <c r="M9717">
        <v>10</v>
      </c>
      <c r="N9717">
        <f>G9717/SUMIF(B:B,B9717,G:G)*100</f>
        <v>9.9478111103687358E-2</v>
      </c>
      <c r="Q9717">
        <f>VLOOKUP(C9717, Categories_Pivot_Table!A:B, 2, FALSE)</f>
        <v>23.088790931989923</v>
      </c>
      <c r="T9717">
        <f t="shared" si="152"/>
        <v>2022</v>
      </c>
    </row>
    <row r="9718" spans="1:20" x14ac:dyDescent="0.2">
      <c r="A9718" t="s">
        <v>9975</v>
      </c>
      <c r="B9718" t="s">
        <v>90</v>
      </c>
      <c r="C9718" t="s">
        <v>33</v>
      </c>
      <c r="D9718" t="s">
        <v>78</v>
      </c>
      <c r="E9718">
        <v>14</v>
      </c>
      <c r="F9718">
        <v>4</v>
      </c>
      <c r="G9718">
        <v>56</v>
      </c>
      <c r="H9718" t="s">
        <v>17</v>
      </c>
      <c r="I9718" t="s">
        <v>46</v>
      </c>
      <c r="J9718" s="1">
        <v>45018</v>
      </c>
      <c r="K9718" t="b">
        <v>1</v>
      </c>
      <c r="L9718" t="s">
        <v>24</v>
      </c>
      <c r="M9718">
        <v>4</v>
      </c>
      <c r="N9718">
        <f>G9718/SUMIF(B:B,B9718,G:G)*100</f>
        <v>9.4687362618781912E-2</v>
      </c>
      <c r="Q9718">
        <f>VLOOKUP(C9718, Categories_Pivot_Table!A:B, 2, FALSE)</f>
        <v>23.300574345883856</v>
      </c>
      <c r="T9718">
        <f t="shared" si="152"/>
        <v>2023</v>
      </c>
    </row>
    <row r="9719" spans="1:20" x14ac:dyDescent="0.2">
      <c r="A9719" t="s">
        <v>9976</v>
      </c>
      <c r="B9719" t="s">
        <v>87</v>
      </c>
      <c r="C9719" t="s">
        <v>48</v>
      </c>
      <c r="D9719" t="s">
        <v>149</v>
      </c>
      <c r="E9719">
        <v>38</v>
      </c>
      <c r="F9719">
        <v>1</v>
      </c>
      <c r="G9719">
        <v>38</v>
      </c>
      <c r="H9719" t="s">
        <v>56</v>
      </c>
      <c r="I9719" t="s">
        <v>46</v>
      </c>
      <c r="J9719" s="1">
        <v>44672</v>
      </c>
      <c r="K9719" t="b">
        <v>0</v>
      </c>
      <c r="L9719" t="s">
        <v>42</v>
      </c>
      <c r="M9719">
        <v>4</v>
      </c>
      <c r="N9719">
        <f>G9719/SUMIF(B:B,B9719,G:G)*100</f>
        <v>5.8428279287174992E-2</v>
      </c>
      <c r="Q9719">
        <f>VLOOKUP(C9719, Categories_Pivot_Table!A:B, 2, FALSE)</f>
        <v>23.348837209302324</v>
      </c>
      <c r="T9719">
        <f t="shared" si="152"/>
        <v>2022</v>
      </c>
    </row>
    <row r="9720" spans="1:20" x14ac:dyDescent="0.2">
      <c r="A9720" t="s">
        <v>9977</v>
      </c>
      <c r="B9720" t="s">
        <v>106</v>
      </c>
      <c r="C9720" t="s">
        <v>48</v>
      </c>
      <c r="D9720" t="s">
        <v>201</v>
      </c>
      <c r="E9720">
        <v>35</v>
      </c>
      <c r="F9720">
        <v>10</v>
      </c>
      <c r="G9720">
        <v>350</v>
      </c>
      <c r="H9720" t="s">
        <v>56</v>
      </c>
      <c r="I9720" t="s">
        <v>18</v>
      </c>
      <c r="J9720" s="1">
        <v>44590</v>
      </c>
      <c r="K9720" t="b">
        <v>1</v>
      </c>
      <c r="L9720" t="s">
        <v>35</v>
      </c>
      <c r="M9720">
        <v>1</v>
      </c>
      <c r="N9720">
        <f>G9720/SUMIF(B:B,B9720,G:G)*100</f>
        <v>0.57040417209908734</v>
      </c>
      <c r="Q9720">
        <f>VLOOKUP(C9720, Categories_Pivot_Table!A:B, 2, FALSE)</f>
        <v>23.348837209302324</v>
      </c>
      <c r="T9720">
        <f t="shared" si="152"/>
        <v>2022</v>
      </c>
    </row>
    <row r="9721" spans="1:20" x14ac:dyDescent="0.2">
      <c r="A9721" t="s">
        <v>9978</v>
      </c>
      <c r="B9721" t="s">
        <v>87</v>
      </c>
      <c r="C9721" t="s">
        <v>33</v>
      </c>
      <c r="D9721" t="s">
        <v>209</v>
      </c>
      <c r="E9721">
        <v>24.5</v>
      </c>
      <c r="F9721">
        <v>2</v>
      </c>
      <c r="G9721">
        <v>49</v>
      </c>
      <c r="H9721" t="s">
        <v>56</v>
      </c>
      <c r="I9721" t="s">
        <v>18</v>
      </c>
      <c r="J9721" s="1">
        <v>45446</v>
      </c>
      <c r="K9721" t="b">
        <v>0</v>
      </c>
      <c r="L9721" t="s">
        <v>19</v>
      </c>
      <c r="M9721">
        <v>6</v>
      </c>
      <c r="N9721">
        <f>G9721/SUMIF(B:B,B9721,G:G)*100</f>
        <v>7.5341728554515125E-2</v>
      </c>
      <c r="Q9721">
        <f>VLOOKUP(C9721, Categories_Pivot_Table!A:B, 2, FALSE)</f>
        <v>23.300574345883856</v>
      </c>
      <c r="T9721">
        <f t="shared" si="152"/>
        <v>2024</v>
      </c>
    </row>
    <row r="9722" spans="1:20" x14ac:dyDescent="0.2">
      <c r="A9722" t="s">
        <v>9979</v>
      </c>
      <c r="B9722" t="s">
        <v>173</v>
      </c>
      <c r="C9722" t="s">
        <v>27</v>
      </c>
      <c r="D9722" t="s">
        <v>119</v>
      </c>
      <c r="E9722">
        <v>38</v>
      </c>
      <c r="F9722">
        <v>6</v>
      </c>
      <c r="G9722">
        <v>228</v>
      </c>
      <c r="H9722" t="s">
        <v>56</v>
      </c>
      <c r="I9722" t="s">
        <v>46</v>
      </c>
      <c r="J9722" s="1">
        <v>44814</v>
      </c>
      <c r="K9722" t="b">
        <v>0</v>
      </c>
      <c r="L9722" t="s">
        <v>35</v>
      </c>
      <c r="M9722">
        <v>9</v>
      </c>
      <c r="N9722">
        <f>G9722/SUMIF(B:B,B9722,G:G)*100</f>
        <v>0.37493216687770309</v>
      </c>
      <c r="Q9722">
        <f>VLOOKUP(C9722, Categories_Pivot_Table!A:B, 2, FALSE)</f>
        <v>25.013711734693878</v>
      </c>
      <c r="T9722">
        <f t="shared" si="152"/>
        <v>2022</v>
      </c>
    </row>
    <row r="9723" spans="1:20" x14ac:dyDescent="0.2">
      <c r="A9723" t="s">
        <v>9980</v>
      </c>
      <c r="B9723" t="s">
        <v>95</v>
      </c>
      <c r="C9723" t="s">
        <v>15</v>
      </c>
      <c r="D9723" t="s">
        <v>16</v>
      </c>
      <c r="E9723">
        <v>18.5</v>
      </c>
      <c r="F9723">
        <v>3</v>
      </c>
      <c r="G9723">
        <v>55.5</v>
      </c>
      <c r="H9723" t="s">
        <v>29</v>
      </c>
      <c r="I9723" t="s">
        <v>18</v>
      </c>
      <c r="J9723" s="1">
        <v>45438</v>
      </c>
      <c r="K9723" t="b">
        <v>0</v>
      </c>
      <c r="L9723" t="s">
        <v>24</v>
      </c>
      <c r="M9723">
        <v>5</v>
      </c>
      <c r="N9723">
        <f>G9723/SUMIF(B:B,B9723,G:G)*100</f>
        <v>8.2403509944099243E-2</v>
      </c>
      <c r="Q9723">
        <f>VLOOKUP(C9723, Categories_Pivot_Table!A:B, 2, FALSE)</f>
        <v>23.063808900523561</v>
      </c>
      <c r="T9723">
        <f t="shared" si="152"/>
        <v>2024</v>
      </c>
    </row>
    <row r="9724" spans="1:20" x14ac:dyDescent="0.2">
      <c r="A9724" t="s">
        <v>9981</v>
      </c>
      <c r="B9724" t="s">
        <v>51</v>
      </c>
      <c r="C9724" t="s">
        <v>135</v>
      </c>
      <c r="D9724" t="s">
        <v>333</v>
      </c>
      <c r="E9724">
        <v>20</v>
      </c>
      <c r="F9724">
        <v>7</v>
      </c>
      <c r="G9724">
        <v>140</v>
      </c>
      <c r="H9724" t="s">
        <v>29</v>
      </c>
      <c r="I9724" t="s">
        <v>18</v>
      </c>
      <c r="J9724" s="1">
        <v>44882</v>
      </c>
      <c r="K9724" t="b">
        <v>0</v>
      </c>
      <c r="L9724" t="s">
        <v>42</v>
      </c>
      <c r="M9724">
        <v>11</v>
      </c>
      <c r="N9724">
        <f>G9724/SUMIF(B:B,B9724,G:G)*100</f>
        <v>0.21703070984544315</v>
      </c>
      <c r="Q9724">
        <f>VLOOKUP(C9724, Categories_Pivot_Table!A:B, 2, FALSE)</f>
        <v>23.146341463414632</v>
      </c>
      <c r="T9724">
        <f t="shared" si="152"/>
        <v>2022</v>
      </c>
    </row>
    <row r="9725" spans="1:20" x14ac:dyDescent="0.2">
      <c r="A9725" t="s">
        <v>9982</v>
      </c>
      <c r="B9725" t="s">
        <v>106</v>
      </c>
      <c r="C9725" t="s">
        <v>135</v>
      </c>
      <c r="D9725" t="s">
        <v>319</v>
      </c>
      <c r="E9725">
        <v>24.5</v>
      </c>
      <c r="F9725">
        <v>8</v>
      </c>
      <c r="G9725">
        <v>196</v>
      </c>
      <c r="H9725" t="s">
        <v>29</v>
      </c>
      <c r="I9725" t="s">
        <v>46</v>
      </c>
      <c r="J9725" s="1">
        <v>44698</v>
      </c>
      <c r="K9725" t="b">
        <v>0</v>
      </c>
      <c r="L9725" t="s">
        <v>49</v>
      </c>
      <c r="M9725">
        <v>5</v>
      </c>
      <c r="N9725">
        <f>G9725/SUMIF(B:B,B9725,G:G)*100</f>
        <v>0.3194263363754889</v>
      </c>
      <c r="Q9725">
        <f>VLOOKUP(C9725, Categories_Pivot_Table!A:B, 2, FALSE)</f>
        <v>23.146341463414632</v>
      </c>
      <c r="T9725">
        <f t="shared" si="152"/>
        <v>2022</v>
      </c>
    </row>
    <row r="9726" spans="1:20" x14ac:dyDescent="0.2">
      <c r="A9726" t="s">
        <v>9983</v>
      </c>
      <c r="B9726" t="s">
        <v>90</v>
      </c>
      <c r="C9726" t="s">
        <v>27</v>
      </c>
      <c r="D9726" t="s">
        <v>352</v>
      </c>
      <c r="E9726">
        <v>14</v>
      </c>
      <c r="F9726">
        <v>9</v>
      </c>
      <c r="G9726">
        <v>126</v>
      </c>
      <c r="H9726" t="s">
        <v>29</v>
      </c>
      <c r="I9726" t="s">
        <v>46</v>
      </c>
      <c r="J9726" s="1">
        <v>44920</v>
      </c>
      <c r="K9726" t="b">
        <v>0</v>
      </c>
      <c r="L9726" t="s">
        <v>24</v>
      </c>
      <c r="M9726">
        <v>12</v>
      </c>
      <c r="N9726">
        <f>G9726/SUMIF(B:B,B9726,G:G)*100</f>
        <v>0.21304656589225929</v>
      </c>
      <c r="Q9726">
        <f>VLOOKUP(C9726, Categories_Pivot_Table!A:B, 2, FALSE)</f>
        <v>25.013711734693878</v>
      </c>
      <c r="T9726">
        <f t="shared" si="152"/>
        <v>2022</v>
      </c>
    </row>
    <row r="9727" spans="1:20" x14ac:dyDescent="0.2">
      <c r="A9727" t="s">
        <v>9984</v>
      </c>
      <c r="B9727" t="s">
        <v>32</v>
      </c>
      <c r="C9727" t="s">
        <v>135</v>
      </c>
      <c r="D9727" t="s">
        <v>229</v>
      </c>
      <c r="E9727">
        <v>41</v>
      </c>
      <c r="F9727">
        <v>3</v>
      </c>
      <c r="G9727">
        <v>123</v>
      </c>
      <c r="H9727" t="s">
        <v>29</v>
      </c>
      <c r="I9727" t="s">
        <v>46</v>
      </c>
      <c r="J9727" s="1">
        <v>45293</v>
      </c>
      <c r="K9727" t="b">
        <v>0</v>
      </c>
      <c r="L9727" t="s">
        <v>49</v>
      </c>
      <c r="M9727">
        <v>1</v>
      </c>
      <c r="N9727">
        <f>G9727/SUMIF(B:B,B9727,G:G)*100</f>
        <v>0.20978126465697353</v>
      </c>
      <c r="Q9727">
        <f>VLOOKUP(C9727, Categories_Pivot_Table!A:B, 2, FALSE)</f>
        <v>23.146341463414632</v>
      </c>
      <c r="T9727">
        <f t="shared" si="152"/>
        <v>2024</v>
      </c>
    </row>
    <row r="9728" spans="1:20" x14ac:dyDescent="0.2">
      <c r="A9728" t="s">
        <v>9985</v>
      </c>
      <c r="B9728" t="s">
        <v>76</v>
      </c>
      <c r="C9728" t="s">
        <v>22</v>
      </c>
      <c r="D9728" t="s">
        <v>147</v>
      </c>
      <c r="E9728">
        <v>32</v>
      </c>
      <c r="F9728">
        <v>5</v>
      </c>
      <c r="G9728">
        <v>160</v>
      </c>
      <c r="H9728" t="s">
        <v>56</v>
      </c>
      <c r="I9728" t="s">
        <v>18</v>
      </c>
      <c r="J9728" s="1">
        <v>44637</v>
      </c>
      <c r="K9728" t="b">
        <v>1</v>
      </c>
      <c r="L9728" t="s">
        <v>42</v>
      </c>
      <c r="M9728">
        <v>3</v>
      </c>
      <c r="N9728">
        <f>G9728/SUMIF(B:B,B9728,G:G)*100</f>
        <v>0.27242621080680723</v>
      </c>
      <c r="Q9728">
        <f>VLOOKUP(C9728, Categories_Pivot_Table!A:B, 2, FALSE)</f>
        <v>21.505681818181817</v>
      </c>
      <c r="T9728">
        <f t="shared" si="152"/>
        <v>2022</v>
      </c>
    </row>
    <row r="9729" spans="1:20" x14ac:dyDescent="0.2">
      <c r="A9729" t="s">
        <v>9986</v>
      </c>
      <c r="B9729" t="s">
        <v>21</v>
      </c>
      <c r="C9729" t="s">
        <v>74</v>
      </c>
      <c r="D9729" t="s">
        <v>321</v>
      </c>
      <c r="E9729">
        <v>32</v>
      </c>
      <c r="F9729">
        <v>6</v>
      </c>
      <c r="G9729">
        <v>192</v>
      </c>
      <c r="H9729" t="s">
        <v>29</v>
      </c>
      <c r="I9729" t="s">
        <v>46</v>
      </c>
      <c r="J9729" s="1">
        <v>45329</v>
      </c>
      <c r="K9729" t="b">
        <v>0</v>
      </c>
      <c r="L9729" t="s">
        <v>30</v>
      </c>
      <c r="M9729">
        <v>2</v>
      </c>
      <c r="N9729">
        <f>G9729/SUMIF(B:B,B9729,G:G)*100</f>
        <v>0.31101931721540516</v>
      </c>
      <c r="Q9729">
        <f>VLOOKUP(C9729, Categories_Pivot_Table!A:B, 2, FALSE)</f>
        <v>24.317096165933375</v>
      </c>
      <c r="T9729">
        <f t="shared" si="152"/>
        <v>2024</v>
      </c>
    </row>
    <row r="9730" spans="1:20" x14ac:dyDescent="0.2">
      <c r="A9730" t="s">
        <v>9987</v>
      </c>
      <c r="B9730" t="s">
        <v>26</v>
      </c>
      <c r="C9730" t="s">
        <v>48</v>
      </c>
      <c r="D9730" t="s">
        <v>195</v>
      </c>
      <c r="E9730">
        <v>20</v>
      </c>
      <c r="F9730">
        <v>4</v>
      </c>
      <c r="G9730">
        <v>80</v>
      </c>
      <c r="H9730" t="s">
        <v>29</v>
      </c>
      <c r="I9730" t="s">
        <v>18</v>
      </c>
      <c r="J9730" s="1">
        <v>45313</v>
      </c>
      <c r="K9730" t="b">
        <v>0</v>
      </c>
      <c r="L9730" t="s">
        <v>19</v>
      </c>
      <c r="M9730">
        <v>1</v>
      </c>
      <c r="N9730">
        <f>G9730/SUMIF(B:B,B9730,G:G)*100</f>
        <v>0.12893555639721821</v>
      </c>
      <c r="Q9730">
        <f>VLOOKUP(C9730, Categories_Pivot_Table!A:B, 2, FALSE)</f>
        <v>23.348837209302324</v>
      </c>
      <c r="T9730">
        <f t="shared" ref="T9730:T9793" si="153">YEAR(J9730)</f>
        <v>2024</v>
      </c>
    </row>
    <row r="9731" spans="1:20" x14ac:dyDescent="0.2">
      <c r="A9731" t="s">
        <v>9988</v>
      </c>
      <c r="B9731" t="s">
        <v>173</v>
      </c>
      <c r="C9731" t="s">
        <v>135</v>
      </c>
      <c r="D9731" t="s">
        <v>605</v>
      </c>
      <c r="E9731">
        <v>21.5</v>
      </c>
      <c r="F9731">
        <v>6</v>
      </c>
      <c r="G9731">
        <v>129</v>
      </c>
      <c r="H9731" t="s">
        <v>56</v>
      </c>
      <c r="I9731" t="s">
        <v>46</v>
      </c>
      <c r="J9731" s="1">
        <v>45429</v>
      </c>
      <c r="K9731" t="b">
        <v>0</v>
      </c>
      <c r="L9731" t="s">
        <v>65</v>
      </c>
      <c r="M9731">
        <v>5</v>
      </c>
      <c r="N9731">
        <f>G9731/SUMIF(B:B,B9731,G:G)*100</f>
        <v>0.21213267336501621</v>
      </c>
      <c r="Q9731">
        <f>VLOOKUP(C9731, Categories_Pivot_Table!A:B, 2, FALSE)</f>
        <v>23.146341463414632</v>
      </c>
      <c r="T9731">
        <f t="shared" si="153"/>
        <v>2024</v>
      </c>
    </row>
    <row r="9732" spans="1:20" x14ac:dyDescent="0.2">
      <c r="A9732" t="s">
        <v>9989</v>
      </c>
      <c r="B9732" t="s">
        <v>106</v>
      </c>
      <c r="C9732" t="s">
        <v>15</v>
      </c>
      <c r="D9732" t="s">
        <v>448</v>
      </c>
      <c r="E9732">
        <v>26</v>
      </c>
      <c r="F9732">
        <v>8</v>
      </c>
      <c r="G9732">
        <v>208</v>
      </c>
      <c r="H9732" t="s">
        <v>29</v>
      </c>
      <c r="I9732" t="s">
        <v>18</v>
      </c>
      <c r="J9732" s="1">
        <v>44935</v>
      </c>
      <c r="K9732" t="b">
        <v>1</v>
      </c>
      <c r="L9732" t="s">
        <v>19</v>
      </c>
      <c r="M9732">
        <v>1</v>
      </c>
      <c r="N9732">
        <f>G9732/SUMIF(B:B,B9732,G:G)*100</f>
        <v>0.33898305084745761</v>
      </c>
      <c r="Q9732">
        <f>VLOOKUP(C9732, Categories_Pivot_Table!A:B, 2, FALSE)</f>
        <v>23.063808900523561</v>
      </c>
      <c r="T9732">
        <f t="shared" si="153"/>
        <v>2023</v>
      </c>
    </row>
    <row r="9733" spans="1:20" x14ac:dyDescent="0.2">
      <c r="A9733" t="s">
        <v>9990</v>
      </c>
      <c r="B9733" t="s">
        <v>84</v>
      </c>
      <c r="C9733" t="s">
        <v>48</v>
      </c>
      <c r="D9733" t="s">
        <v>41</v>
      </c>
      <c r="E9733">
        <v>23</v>
      </c>
      <c r="F9733">
        <v>2</v>
      </c>
      <c r="G9733">
        <v>34</v>
      </c>
      <c r="H9733" t="s">
        <v>17</v>
      </c>
      <c r="I9733" t="s">
        <v>46</v>
      </c>
      <c r="J9733" s="1">
        <v>45008</v>
      </c>
      <c r="K9733" t="b">
        <v>1</v>
      </c>
      <c r="L9733" t="s">
        <v>42</v>
      </c>
      <c r="M9733">
        <v>3</v>
      </c>
      <c r="N9733">
        <f>G9733/SUMIF(B:B,B9733,G:G)*100</f>
        <v>5.5045128910834989E-2</v>
      </c>
      <c r="Q9733">
        <f>VLOOKUP(C9733, Categories_Pivot_Table!A:B, 2, FALSE)</f>
        <v>23.348837209302324</v>
      </c>
      <c r="T9733">
        <f t="shared" si="153"/>
        <v>2023</v>
      </c>
    </row>
    <row r="9734" spans="1:20" x14ac:dyDescent="0.2">
      <c r="A9734" t="s">
        <v>9991</v>
      </c>
      <c r="B9734" t="s">
        <v>26</v>
      </c>
      <c r="C9734" t="s">
        <v>74</v>
      </c>
      <c r="D9734" t="s">
        <v>82</v>
      </c>
      <c r="E9734">
        <v>9.5</v>
      </c>
      <c r="F9734">
        <v>4</v>
      </c>
      <c r="G9734">
        <v>38</v>
      </c>
      <c r="H9734" t="s">
        <v>29</v>
      </c>
      <c r="I9734" t="s">
        <v>18</v>
      </c>
      <c r="J9734" s="1">
        <v>45668</v>
      </c>
      <c r="K9734" t="b">
        <v>0</v>
      </c>
      <c r="L9734" t="s">
        <v>35</v>
      </c>
      <c r="M9734">
        <v>1</v>
      </c>
      <c r="N9734">
        <f>G9734/SUMIF(B:B,B9734,G:G)*100</f>
        <v>6.1244389288678647E-2</v>
      </c>
      <c r="Q9734">
        <f>VLOOKUP(C9734, Categories_Pivot_Table!A:B, 2, FALSE)</f>
        <v>24.317096165933375</v>
      </c>
      <c r="T9734">
        <f t="shared" si="153"/>
        <v>2025</v>
      </c>
    </row>
    <row r="9735" spans="1:20" x14ac:dyDescent="0.2">
      <c r="A9735" t="s">
        <v>9992</v>
      </c>
      <c r="B9735" t="s">
        <v>121</v>
      </c>
      <c r="C9735" t="s">
        <v>48</v>
      </c>
      <c r="D9735" t="s">
        <v>294</v>
      </c>
      <c r="E9735">
        <v>6.5</v>
      </c>
      <c r="F9735">
        <v>8</v>
      </c>
      <c r="G9735">
        <v>52</v>
      </c>
      <c r="H9735" t="s">
        <v>17</v>
      </c>
      <c r="I9735" t="s">
        <v>46</v>
      </c>
      <c r="J9735" s="1">
        <v>44869</v>
      </c>
      <c r="K9735" t="b">
        <v>0</v>
      </c>
      <c r="L9735" t="s">
        <v>65</v>
      </c>
      <c r="M9735">
        <v>11</v>
      </c>
      <c r="N9735">
        <f>G9735/SUMIF(B:B,B9735,G:G)*100</f>
        <v>7.9303955284769828E-2</v>
      </c>
      <c r="Q9735">
        <f>VLOOKUP(C9735, Categories_Pivot_Table!A:B, 2, FALSE)</f>
        <v>23.348837209302324</v>
      </c>
      <c r="T9735">
        <f t="shared" si="153"/>
        <v>2022</v>
      </c>
    </row>
    <row r="9736" spans="1:20" x14ac:dyDescent="0.2">
      <c r="A9736" t="s">
        <v>9993</v>
      </c>
      <c r="B9736" t="s">
        <v>121</v>
      </c>
      <c r="C9736" t="s">
        <v>135</v>
      </c>
      <c r="D9736" t="s">
        <v>292</v>
      </c>
      <c r="E9736">
        <v>12.5</v>
      </c>
      <c r="F9736">
        <v>6</v>
      </c>
      <c r="G9736">
        <v>75</v>
      </c>
      <c r="H9736" t="s">
        <v>56</v>
      </c>
      <c r="I9736" t="s">
        <v>18</v>
      </c>
      <c r="J9736" s="1">
        <v>44621</v>
      </c>
      <c r="K9736" t="b">
        <v>1</v>
      </c>
      <c r="L9736" t="s">
        <v>49</v>
      </c>
      <c r="M9736">
        <v>3</v>
      </c>
      <c r="N9736">
        <f>G9736/SUMIF(B:B,B9736,G:G)*100</f>
        <v>0.11438070473764879</v>
      </c>
      <c r="Q9736">
        <f>VLOOKUP(C9736, Categories_Pivot_Table!A:B, 2, FALSE)</f>
        <v>23.146341463414632</v>
      </c>
      <c r="T9736">
        <f t="shared" si="153"/>
        <v>2022</v>
      </c>
    </row>
    <row r="9737" spans="1:20" x14ac:dyDescent="0.2">
      <c r="A9737" t="s">
        <v>9994</v>
      </c>
      <c r="B9737" t="s">
        <v>90</v>
      </c>
      <c r="C9737" t="s">
        <v>74</v>
      </c>
      <c r="D9737" t="s">
        <v>321</v>
      </c>
      <c r="E9737">
        <v>32</v>
      </c>
      <c r="F9737">
        <v>10</v>
      </c>
      <c r="G9737">
        <v>320</v>
      </c>
      <c r="H9737" t="s">
        <v>17</v>
      </c>
      <c r="I9737" t="s">
        <v>46</v>
      </c>
      <c r="J9737" s="1">
        <v>44625</v>
      </c>
      <c r="K9737" t="b">
        <v>1</v>
      </c>
      <c r="L9737" t="s">
        <v>35</v>
      </c>
      <c r="M9737">
        <v>3</v>
      </c>
      <c r="N9737">
        <f>G9737/SUMIF(B:B,B9737,G:G)*100</f>
        <v>0.54107064353589662</v>
      </c>
      <c r="Q9737">
        <f>VLOOKUP(C9737, Categories_Pivot_Table!A:B, 2, FALSE)</f>
        <v>24.317096165933375</v>
      </c>
      <c r="T9737">
        <f t="shared" si="153"/>
        <v>2022</v>
      </c>
    </row>
    <row r="9738" spans="1:20" x14ac:dyDescent="0.2">
      <c r="A9738" t="s">
        <v>9995</v>
      </c>
      <c r="B9738" t="s">
        <v>106</v>
      </c>
      <c r="C9738" t="s">
        <v>15</v>
      </c>
      <c r="D9738" t="s">
        <v>171</v>
      </c>
      <c r="E9738">
        <v>21.5</v>
      </c>
      <c r="F9738">
        <v>4</v>
      </c>
      <c r="G9738">
        <v>86</v>
      </c>
      <c r="H9738" t="s">
        <v>17</v>
      </c>
      <c r="I9738" t="s">
        <v>18</v>
      </c>
      <c r="J9738" s="1">
        <v>44728</v>
      </c>
      <c r="K9738" t="b">
        <v>1</v>
      </c>
      <c r="L9738" t="s">
        <v>42</v>
      </c>
      <c r="M9738">
        <v>6</v>
      </c>
      <c r="N9738">
        <f>G9738/SUMIF(B:B,B9738,G:G)*100</f>
        <v>0.14015645371577573</v>
      </c>
      <c r="Q9738">
        <f>VLOOKUP(C9738, Categories_Pivot_Table!A:B, 2, FALSE)</f>
        <v>23.063808900523561</v>
      </c>
      <c r="T9738">
        <f t="shared" si="153"/>
        <v>2022</v>
      </c>
    </row>
    <row r="9739" spans="1:20" x14ac:dyDescent="0.2">
      <c r="A9739" t="s">
        <v>9996</v>
      </c>
      <c r="B9739" t="s">
        <v>71</v>
      </c>
      <c r="C9739" t="s">
        <v>33</v>
      </c>
      <c r="D9739" t="s">
        <v>116</v>
      </c>
      <c r="E9739">
        <v>20</v>
      </c>
      <c r="F9739">
        <v>2</v>
      </c>
      <c r="G9739">
        <v>40</v>
      </c>
      <c r="H9739" t="s">
        <v>56</v>
      </c>
      <c r="I9739" t="s">
        <v>46</v>
      </c>
      <c r="J9739" s="1">
        <v>45108</v>
      </c>
      <c r="K9739" t="b">
        <v>0</v>
      </c>
      <c r="L9739" t="s">
        <v>35</v>
      </c>
      <c r="M9739">
        <v>7</v>
      </c>
      <c r="N9739">
        <f>G9739/SUMIF(B:B,B9739,G:G)*100</f>
        <v>6.3373866201924978E-2</v>
      </c>
      <c r="Q9739">
        <f>VLOOKUP(C9739, Categories_Pivot_Table!A:B, 2, FALSE)</f>
        <v>23.300574345883856</v>
      </c>
      <c r="T9739">
        <f t="shared" si="153"/>
        <v>2023</v>
      </c>
    </row>
    <row r="9740" spans="1:20" x14ac:dyDescent="0.2">
      <c r="A9740" t="s">
        <v>9997</v>
      </c>
      <c r="B9740" t="s">
        <v>73</v>
      </c>
      <c r="C9740" t="s">
        <v>33</v>
      </c>
      <c r="D9740" t="s">
        <v>41</v>
      </c>
      <c r="E9740">
        <v>23</v>
      </c>
      <c r="F9740">
        <v>9</v>
      </c>
      <c r="G9740">
        <v>153</v>
      </c>
      <c r="H9740" t="s">
        <v>29</v>
      </c>
      <c r="I9740" t="s">
        <v>18</v>
      </c>
      <c r="J9740" s="1">
        <v>45096</v>
      </c>
      <c r="K9740" t="b">
        <v>1</v>
      </c>
      <c r="L9740" t="s">
        <v>19</v>
      </c>
      <c r="M9740">
        <v>6</v>
      </c>
      <c r="N9740">
        <f>G9740/SUMIF(B:B,B9740,G:G)*100</f>
        <v>0.26431946375972842</v>
      </c>
      <c r="Q9740">
        <f>VLOOKUP(C9740, Categories_Pivot_Table!A:B, 2, FALSE)</f>
        <v>23.300574345883856</v>
      </c>
      <c r="T9740">
        <f t="shared" si="153"/>
        <v>2023</v>
      </c>
    </row>
    <row r="9741" spans="1:20" x14ac:dyDescent="0.2">
      <c r="A9741" t="s">
        <v>9998</v>
      </c>
      <c r="B9741" t="s">
        <v>47</v>
      </c>
      <c r="C9741" t="s">
        <v>38</v>
      </c>
      <c r="D9741" t="s">
        <v>85</v>
      </c>
      <c r="E9741">
        <v>18.5</v>
      </c>
      <c r="F9741">
        <v>2</v>
      </c>
      <c r="G9741">
        <v>37</v>
      </c>
      <c r="H9741" t="s">
        <v>17</v>
      </c>
      <c r="I9741" t="s">
        <v>18</v>
      </c>
      <c r="J9741" s="1">
        <v>44569</v>
      </c>
      <c r="K9741" t="b">
        <v>0</v>
      </c>
      <c r="L9741" t="s">
        <v>35</v>
      </c>
      <c r="M9741">
        <v>1</v>
      </c>
      <c r="N9741">
        <f>G9741/SUMIF(B:B,B9741,G:G)*100</f>
        <v>5.87926842832854E-2</v>
      </c>
      <c r="Q9741">
        <f>VLOOKUP(C9741, Categories_Pivot_Table!A:B, 2, FALSE)</f>
        <v>23.088790931989923</v>
      </c>
      <c r="T9741">
        <f t="shared" si="153"/>
        <v>2022</v>
      </c>
    </row>
    <row r="9742" spans="1:20" x14ac:dyDescent="0.2">
      <c r="A9742" t="s">
        <v>9999</v>
      </c>
      <c r="B9742" t="s">
        <v>128</v>
      </c>
      <c r="C9742" t="s">
        <v>15</v>
      </c>
      <c r="D9742" t="s">
        <v>41</v>
      </c>
      <c r="E9742">
        <v>23</v>
      </c>
      <c r="F9742">
        <v>3</v>
      </c>
      <c r="G9742">
        <v>15</v>
      </c>
      <c r="H9742" t="s">
        <v>29</v>
      </c>
      <c r="I9742" t="s">
        <v>46</v>
      </c>
      <c r="J9742" s="1">
        <v>45274</v>
      </c>
      <c r="K9742" t="b">
        <v>1</v>
      </c>
      <c r="L9742" t="s">
        <v>42</v>
      </c>
      <c r="M9742">
        <v>12</v>
      </c>
      <c r="N9742">
        <f>G9742/SUMIF(B:B,B9742,G:G)*100</f>
        <v>2.1913165429790216E-2</v>
      </c>
      <c r="Q9742">
        <f>VLOOKUP(C9742, Categories_Pivot_Table!A:B, 2, FALSE)</f>
        <v>23.063808900523561</v>
      </c>
      <c r="T9742">
        <f t="shared" si="153"/>
        <v>2023</v>
      </c>
    </row>
    <row r="9743" spans="1:20" x14ac:dyDescent="0.2">
      <c r="A9743" t="s">
        <v>10000</v>
      </c>
      <c r="B9743" t="s">
        <v>73</v>
      </c>
      <c r="C9743" t="s">
        <v>48</v>
      </c>
      <c r="D9743" t="s">
        <v>579</v>
      </c>
      <c r="E9743">
        <v>33.5</v>
      </c>
      <c r="F9743">
        <v>6</v>
      </c>
      <c r="G9743">
        <v>201</v>
      </c>
      <c r="H9743" t="s">
        <v>17</v>
      </c>
      <c r="I9743" t="s">
        <v>18</v>
      </c>
      <c r="J9743" s="1">
        <v>45137</v>
      </c>
      <c r="K9743" t="b">
        <v>0</v>
      </c>
      <c r="L9743" t="s">
        <v>24</v>
      </c>
      <c r="M9743">
        <v>7</v>
      </c>
      <c r="N9743">
        <f>G9743/SUMIF(B:B,B9743,G:G)*100</f>
        <v>0.34724321709611383</v>
      </c>
      <c r="Q9743">
        <f>VLOOKUP(C9743, Categories_Pivot_Table!A:B, 2, FALSE)</f>
        <v>23.348837209302324</v>
      </c>
      <c r="T9743">
        <f t="shared" si="153"/>
        <v>2023</v>
      </c>
    </row>
    <row r="9744" spans="1:20" x14ac:dyDescent="0.2">
      <c r="A9744" t="s">
        <v>10001</v>
      </c>
      <c r="B9744" t="s">
        <v>90</v>
      </c>
      <c r="C9744" t="s">
        <v>27</v>
      </c>
      <c r="D9744" t="s">
        <v>167</v>
      </c>
      <c r="E9744">
        <v>6.5</v>
      </c>
      <c r="F9744">
        <v>5</v>
      </c>
      <c r="G9744">
        <v>32.5</v>
      </c>
      <c r="H9744" t="s">
        <v>29</v>
      </c>
      <c r="I9744" t="s">
        <v>18</v>
      </c>
      <c r="J9744" s="1">
        <v>44591</v>
      </c>
      <c r="K9744" t="b">
        <v>1</v>
      </c>
      <c r="L9744" t="s">
        <v>24</v>
      </c>
      <c r="M9744">
        <v>1</v>
      </c>
      <c r="N9744">
        <f>G9744/SUMIF(B:B,B9744,G:G)*100</f>
        <v>5.4952487234114507E-2</v>
      </c>
      <c r="Q9744">
        <f>VLOOKUP(C9744, Categories_Pivot_Table!A:B, 2, FALSE)</f>
        <v>25.013711734693878</v>
      </c>
      <c r="T9744">
        <f t="shared" si="153"/>
        <v>2022</v>
      </c>
    </row>
    <row r="9745" spans="1:20" x14ac:dyDescent="0.2">
      <c r="A9745" t="s">
        <v>10002</v>
      </c>
      <c r="B9745" t="s">
        <v>128</v>
      </c>
      <c r="C9745" t="s">
        <v>38</v>
      </c>
      <c r="D9745" t="s">
        <v>362</v>
      </c>
      <c r="E9745">
        <v>41</v>
      </c>
      <c r="F9745">
        <v>7</v>
      </c>
      <c r="G9745">
        <v>287</v>
      </c>
      <c r="H9745" t="s">
        <v>56</v>
      </c>
      <c r="I9745" t="s">
        <v>46</v>
      </c>
      <c r="J9745" s="1">
        <v>44931</v>
      </c>
      <c r="K9745" t="b">
        <v>1</v>
      </c>
      <c r="L9745" t="s">
        <v>42</v>
      </c>
      <c r="M9745">
        <v>1</v>
      </c>
      <c r="N9745">
        <f>G9745/SUMIF(B:B,B9745,G:G)*100</f>
        <v>0.41927189855665281</v>
      </c>
      <c r="Q9745">
        <f>VLOOKUP(C9745, Categories_Pivot_Table!A:B, 2, FALSE)</f>
        <v>23.088790931989923</v>
      </c>
      <c r="T9745">
        <f t="shared" si="153"/>
        <v>2023</v>
      </c>
    </row>
    <row r="9746" spans="1:20" x14ac:dyDescent="0.2">
      <c r="A9746" t="s">
        <v>10003</v>
      </c>
      <c r="B9746" t="s">
        <v>84</v>
      </c>
      <c r="C9746" t="s">
        <v>38</v>
      </c>
      <c r="D9746" t="s">
        <v>100</v>
      </c>
      <c r="E9746">
        <v>20</v>
      </c>
      <c r="F9746">
        <v>2</v>
      </c>
      <c r="G9746">
        <v>40</v>
      </c>
      <c r="H9746" t="s">
        <v>17</v>
      </c>
      <c r="I9746" t="s">
        <v>46</v>
      </c>
      <c r="J9746" s="1">
        <v>44692</v>
      </c>
      <c r="K9746" t="b">
        <v>0</v>
      </c>
      <c r="L9746" t="s">
        <v>30</v>
      </c>
      <c r="M9746">
        <v>5</v>
      </c>
      <c r="N9746">
        <f>G9746/SUMIF(B:B,B9746,G:G)*100</f>
        <v>6.4758975189217624E-2</v>
      </c>
      <c r="Q9746">
        <f>VLOOKUP(C9746, Categories_Pivot_Table!A:B, 2, FALSE)</f>
        <v>23.088790931989923</v>
      </c>
      <c r="T9746">
        <f t="shared" si="153"/>
        <v>2022</v>
      </c>
    </row>
    <row r="9747" spans="1:20" x14ac:dyDescent="0.2">
      <c r="A9747" t="s">
        <v>10004</v>
      </c>
      <c r="B9747" t="s">
        <v>47</v>
      </c>
      <c r="C9747" t="s">
        <v>27</v>
      </c>
      <c r="D9747" t="s">
        <v>119</v>
      </c>
      <c r="E9747">
        <v>38</v>
      </c>
      <c r="F9747">
        <v>9</v>
      </c>
      <c r="G9747">
        <v>342</v>
      </c>
      <c r="H9747" t="s">
        <v>29</v>
      </c>
      <c r="I9747" t="s">
        <v>46</v>
      </c>
      <c r="J9747" s="1">
        <v>45011</v>
      </c>
      <c r="K9747" t="b">
        <v>1</v>
      </c>
      <c r="L9747" t="s">
        <v>24</v>
      </c>
      <c r="M9747">
        <v>3</v>
      </c>
      <c r="N9747">
        <f>G9747/SUMIF(B:B,B9747,G:G)*100</f>
        <v>0.54343508175361099</v>
      </c>
      <c r="Q9747">
        <f>VLOOKUP(C9747, Categories_Pivot_Table!A:B, 2, FALSE)</f>
        <v>25.013711734693878</v>
      </c>
      <c r="T9747">
        <f t="shared" si="153"/>
        <v>2023</v>
      </c>
    </row>
    <row r="9748" spans="1:20" x14ac:dyDescent="0.2">
      <c r="A9748" t="s">
        <v>10005</v>
      </c>
      <c r="B9748" t="s">
        <v>76</v>
      </c>
      <c r="C9748" t="s">
        <v>33</v>
      </c>
      <c r="D9748" t="s">
        <v>78</v>
      </c>
      <c r="E9748">
        <v>14</v>
      </c>
      <c r="F9748">
        <v>2</v>
      </c>
      <c r="G9748">
        <v>28</v>
      </c>
      <c r="H9748" t="s">
        <v>29</v>
      </c>
      <c r="I9748" t="s">
        <v>18</v>
      </c>
      <c r="J9748" s="1">
        <v>45429</v>
      </c>
      <c r="K9748" t="b">
        <v>0</v>
      </c>
      <c r="L9748" t="s">
        <v>65</v>
      </c>
      <c r="M9748">
        <v>5</v>
      </c>
      <c r="N9748">
        <f>G9748/SUMIF(B:B,B9748,G:G)*100</f>
        <v>4.7674586891191265E-2</v>
      </c>
      <c r="Q9748">
        <f>VLOOKUP(C9748, Categories_Pivot_Table!A:B, 2, FALSE)</f>
        <v>23.300574345883856</v>
      </c>
      <c r="T9748">
        <f t="shared" si="153"/>
        <v>2024</v>
      </c>
    </row>
    <row r="9749" spans="1:20" x14ac:dyDescent="0.2">
      <c r="A9749" t="s">
        <v>10006</v>
      </c>
      <c r="B9749" t="s">
        <v>81</v>
      </c>
      <c r="C9749" t="s">
        <v>15</v>
      </c>
      <c r="D9749" t="s">
        <v>102</v>
      </c>
      <c r="E9749">
        <v>12.5</v>
      </c>
      <c r="F9749">
        <v>6</v>
      </c>
      <c r="G9749">
        <v>75</v>
      </c>
      <c r="H9749" t="s">
        <v>17</v>
      </c>
      <c r="I9749" t="s">
        <v>18</v>
      </c>
      <c r="J9749" s="1">
        <v>44611</v>
      </c>
      <c r="K9749" t="b">
        <v>1</v>
      </c>
      <c r="L9749" t="s">
        <v>35</v>
      </c>
      <c r="M9749">
        <v>2</v>
      </c>
      <c r="N9749">
        <f>G9749/SUMIF(B:B,B9749,G:G)*100</f>
        <v>0.11875450277489688</v>
      </c>
      <c r="Q9749">
        <f>VLOOKUP(C9749, Categories_Pivot_Table!A:B, 2, FALSE)</f>
        <v>23.063808900523561</v>
      </c>
      <c r="T9749">
        <f t="shared" si="153"/>
        <v>2022</v>
      </c>
    </row>
    <row r="9750" spans="1:20" x14ac:dyDescent="0.2">
      <c r="A9750" t="s">
        <v>10007</v>
      </c>
      <c r="B9750" t="s">
        <v>76</v>
      </c>
      <c r="C9750" t="s">
        <v>22</v>
      </c>
      <c r="D9750" t="s">
        <v>286</v>
      </c>
      <c r="E9750">
        <v>20</v>
      </c>
      <c r="F9750">
        <v>2</v>
      </c>
      <c r="G9750">
        <v>40</v>
      </c>
      <c r="H9750" t="s">
        <v>17</v>
      </c>
      <c r="I9750" t="s">
        <v>18</v>
      </c>
      <c r="J9750" s="1">
        <v>45481</v>
      </c>
      <c r="K9750" t="b">
        <v>0</v>
      </c>
      <c r="L9750" t="s">
        <v>19</v>
      </c>
      <c r="M9750">
        <v>7</v>
      </c>
      <c r="N9750">
        <f>G9750/SUMIF(B:B,B9750,G:G)*100</f>
        <v>6.8106552701701809E-2</v>
      </c>
      <c r="Q9750">
        <f>VLOOKUP(C9750, Categories_Pivot_Table!A:B, 2, FALSE)</f>
        <v>21.505681818181817</v>
      </c>
      <c r="T9750">
        <f t="shared" si="153"/>
        <v>2024</v>
      </c>
    </row>
    <row r="9751" spans="1:20" x14ac:dyDescent="0.2">
      <c r="A9751" t="s">
        <v>10008</v>
      </c>
      <c r="B9751" t="s">
        <v>63</v>
      </c>
      <c r="C9751" t="s">
        <v>15</v>
      </c>
      <c r="D9751" t="s">
        <v>776</v>
      </c>
      <c r="E9751">
        <v>38</v>
      </c>
      <c r="F9751">
        <v>5</v>
      </c>
      <c r="G9751">
        <v>190</v>
      </c>
      <c r="H9751" t="s">
        <v>56</v>
      </c>
      <c r="I9751" t="s">
        <v>18</v>
      </c>
      <c r="J9751" s="1">
        <v>45587</v>
      </c>
      <c r="K9751" t="b">
        <v>0</v>
      </c>
      <c r="L9751" t="s">
        <v>49</v>
      </c>
      <c r="M9751">
        <v>10</v>
      </c>
      <c r="N9751">
        <f>G9751/SUMIF(B:B,B9751,G:G)*100</f>
        <v>0.31390430874966957</v>
      </c>
      <c r="Q9751">
        <f>VLOOKUP(C9751, Categories_Pivot_Table!A:B, 2, FALSE)</f>
        <v>23.063808900523561</v>
      </c>
      <c r="T9751">
        <f t="shared" si="153"/>
        <v>2024</v>
      </c>
    </row>
    <row r="9752" spans="1:20" x14ac:dyDescent="0.2">
      <c r="A9752" t="s">
        <v>10009</v>
      </c>
      <c r="B9752" t="s">
        <v>14</v>
      </c>
      <c r="C9752" t="s">
        <v>74</v>
      </c>
      <c r="D9752" t="s">
        <v>41</v>
      </c>
      <c r="E9752">
        <v>23</v>
      </c>
      <c r="F9752">
        <v>1</v>
      </c>
      <c r="G9752">
        <v>36.5</v>
      </c>
      <c r="H9752" t="s">
        <v>29</v>
      </c>
      <c r="I9752" t="s">
        <v>46</v>
      </c>
      <c r="J9752" s="1">
        <v>45481</v>
      </c>
      <c r="K9752" t="b">
        <v>0</v>
      </c>
      <c r="L9752" t="s">
        <v>19</v>
      </c>
      <c r="M9752">
        <v>7</v>
      </c>
      <c r="N9752">
        <f>G9752/SUMIF(B:B,B9752,G:G)*100</f>
        <v>5.9423510545638075E-2</v>
      </c>
      <c r="Q9752">
        <f>VLOOKUP(C9752, Categories_Pivot_Table!A:B, 2, FALSE)</f>
        <v>24.317096165933375</v>
      </c>
      <c r="T9752">
        <f t="shared" si="153"/>
        <v>2024</v>
      </c>
    </row>
    <row r="9753" spans="1:20" x14ac:dyDescent="0.2">
      <c r="A9753" t="s">
        <v>10010</v>
      </c>
      <c r="B9753" t="s">
        <v>63</v>
      </c>
      <c r="C9753" t="s">
        <v>33</v>
      </c>
      <c r="D9753" t="s">
        <v>41</v>
      </c>
      <c r="E9753">
        <v>23</v>
      </c>
      <c r="F9753">
        <v>3</v>
      </c>
      <c r="G9753">
        <v>42</v>
      </c>
      <c r="H9753" t="s">
        <v>56</v>
      </c>
      <c r="I9753" t="s">
        <v>46</v>
      </c>
      <c r="J9753" s="1">
        <v>45322</v>
      </c>
      <c r="K9753" t="b">
        <v>0</v>
      </c>
      <c r="L9753" t="s">
        <v>30</v>
      </c>
      <c r="M9753">
        <v>1</v>
      </c>
      <c r="N9753">
        <f>G9753/SUMIF(B:B,B9753,G:G)*100</f>
        <v>6.9389373513084857E-2</v>
      </c>
      <c r="Q9753">
        <f>VLOOKUP(C9753, Categories_Pivot_Table!A:B, 2, FALSE)</f>
        <v>23.300574345883856</v>
      </c>
      <c r="T9753">
        <f t="shared" si="153"/>
        <v>2024</v>
      </c>
    </row>
    <row r="9754" spans="1:20" x14ac:dyDescent="0.2">
      <c r="A9754" t="s">
        <v>10011</v>
      </c>
      <c r="B9754" t="s">
        <v>84</v>
      </c>
      <c r="C9754" t="s">
        <v>74</v>
      </c>
      <c r="D9754" t="s">
        <v>41</v>
      </c>
      <c r="E9754">
        <v>23</v>
      </c>
      <c r="F9754">
        <v>2</v>
      </c>
      <c r="G9754">
        <v>76</v>
      </c>
      <c r="H9754" t="s">
        <v>56</v>
      </c>
      <c r="I9754" t="s">
        <v>18</v>
      </c>
      <c r="J9754" s="1">
        <v>44938</v>
      </c>
      <c r="K9754" t="b">
        <v>1</v>
      </c>
      <c r="L9754" t="s">
        <v>42</v>
      </c>
      <c r="M9754">
        <v>1</v>
      </c>
      <c r="N9754">
        <f>G9754/SUMIF(B:B,B9754,G:G)*100</f>
        <v>0.1230420528595135</v>
      </c>
      <c r="Q9754">
        <f>VLOOKUP(C9754, Categories_Pivot_Table!A:B, 2, FALSE)</f>
        <v>24.317096165933375</v>
      </c>
      <c r="T9754">
        <f t="shared" si="153"/>
        <v>2023</v>
      </c>
    </row>
    <row r="9755" spans="1:20" x14ac:dyDescent="0.2">
      <c r="A9755" t="s">
        <v>10012</v>
      </c>
      <c r="B9755" t="s">
        <v>54</v>
      </c>
      <c r="C9755" t="s">
        <v>48</v>
      </c>
      <c r="D9755" t="s">
        <v>52</v>
      </c>
      <c r="E9755">
        <v>27.5</v>
      </c>
      <c r="F9755">
        <v>10</v>
      </c>
      <c r="G9755">
        <v>275</v>
      </c>
      <c r="H9755" t="s">
        <v>56</v>
      </c>
      <c r="I9755" t="s">
        <v>18</v>
      </c>
      <c r="J9755" s="1">
        <v>45124</v>
      </c>
      <c r="K9755" t="b">
        <v>1</v>
      </c>
      <c r="L9755" t="s">
        <v>19</v>
      </c>
      <c r="M9755">
        <v>7</v>
      </c>
      <c r="N9755">
        <f>G9755/SUMIF(B:B,B9755,G:G)*100</f>
        <v>0.48114354699022838</v>
      </c>
      <c r="Q9755">
        <f>VLOOKUP(C9755, Categories_Pivot_Table!A:B, 2, FALSE)</f>
        <v>23.348837209302324</v>
      </c>
      <c r="T9755">
        <f t="shared" si="153"/>
        <v>2023</v>
      </c>
    </row>
    <row r="9756" spans="1:20" x14ac:dyDescent="0.2">
      <c r="A9756" t="s">
        <v>10013</v>
      </c>
      <c r="B9756" t="s">
        <v>121</v>
      </c>
      <c r="C9756" t="s">
        <v>22</v>
      </c>
      <c r="D9756" t="s">
        <v>41</v>
      </c>
      <c r="E9756">
        <v>23</v>
      </c>
      <c r="F9756">
        <v>1</v>
      </c>
      <c r="G9756">
        <v>17</v>
      </c>
      <c r="H9756" t="s">
        <v>17</v>
      </c>
      <c r="I9756" t="s">
        <v>46</v>
      </c>
      <c r="J9756" s="1">
        <v>44640</v>
      </c>
      <c r="K9756" t="b">
        <v>1</v>
      </c>
      <c r="L9756" t="s">
        <v>24</v>
      </c>
      <c r="M9756">
        <v>3</v>
      </c>
      <c r="N9756">
        <f>G9756/SUMIF(B:B,B9756,G:G)*100</f>
        <v>2.5926293073867061E-2</v>
      </c>
      <c r="Q9756">
        <f>VLOOKUP(C9756, Categories_Pivot_Table!A:B, 2, FALSE)</f>
        <v>21.505681818181817</v>
      </c>
      <c r="T9756">
        <f t="shared" si="153"/>
        <v>2022</v>
      </c>
    </row>
    <row r="9757" spans="1:20" x14ac:dyDescent="0.2">
      <c r="A9757" t="s">
        <v>10014</v>
      </c>
      <c r="B9757" t="s">
        <v>81</v>
      </c>
      <c r="C9757" t="s">
        <v>27</v>
      </c>
      <c r="D9757" t="s">
        <v>28</v>
      </c>
      <c r="E9757">
        <v>21.5</v>
      </c>
      <c r="F9757">
        <v>9</v>
      </c>
      <c r="G9757">
        <v>193.5</v>
      </c>
      <c r="H9757" t="s">
        <v>56</v>
      </c>
      <c r="I9757" t="s">
        <v>18</v>
      </c>
      <c r="J9757" s="1">
        <v>44581</v>
      </c>
      <c r="K9757" t="b">
        <v>0</v>
      </c>
      <c r="L9757" t="s">
        <v>42</v>
      </c>
      <c r="M9757">
        <v>1</v>
      </c>
      <c r="N9757">
        <f>G9757/SUMIF(B:B,B9757,G:G)*100</f>
        <v>0.30638661715923393</v>
      </c>
      <c r="Q9757">
        <f>VLOOKUP(C9757, Categories_Pivot_Table!A:B, 2, FALSE)</f>
        <v>25.013711734693878</v>
      </c>
      <c r="T9757">
        <f t="shared" si="153"/>
        <v>2022</v>
      </c>
    </row>
    <row r="9758" spans="1:20" x14ac:dyDescent="0.2">
      <c r="A9758" t="s">
        <v>10015</v>
      </c>
      <c r="B9758" t="s">
        <v>113</v>
      </c>
      <c r="C9758" t="s">
        <v>74</v>
      </c>
      <c r="D9758" t="s">
        <v>343</v>
      </c>
      <c r="E9758">
        <v>33.5</v>
      </c>
      <c r="F9758">
        <v>5</v>
      </c>
      <c r="G9758">
        <v>167.5</v>
      </c>
      <c r="H9758" t="s">
        <v>29</v>
      </c>
      <c r="I9758" t="s">
        <v>18</v>
      </c>
      <c r="J9758" s="1">
        <v>45560</v>
      </c>
      <c r="K9758" t="b">
        <v>0</v>
      </c>
      <c r="L9758" t="s">
        <v>30</v>
      </c>
      <c r="M9758">
        <v>9</v>
      </c>
      <c r="N9758">
        <f>G9758/SUMIF(B:B,B9758,G:G)*100</f>
        <v>0.27579734246620458</v>
      </c>
      <c r="Q9758">
        <f>VLOOKUP(C9758, Categories_Pivot_Table!A:B, 2, FALSE)</f>
        <v>24.317096165933375</v>
      </c>
      <c r="T9758">
        <f t="shared" si="153"/>
        <v>2024</v>
      </c>
    </row>
    <row r="9759" spans="1:20" x14ac:dyDescent="0.2">
      <c r="A9759" t="s">
        <v>10016</v>
      </c>
      <c r="B9759" t="s">
        <v>104</v>
      </c>
      <c r="C9759" t="s">
        <v>135</v>
      </c>
      <c r="D9759" t="s">
        <v>605</v>
      </c>
      <c r="E9759">
        <v>21.5</v>
      </c>
      <c r="F9759">
        <v>6</v>
      </c>
      <c r="G9759">
        <v>129</v>
      </c>
      <c r="H9759" t="s">
        <v>17</v>
      </c>
      <c r="I9759" t="s">
        <v>18</v>
      </c>
      <c r="J9759" s="1">
        <v>45668</v>
      </c>
      <c r="K9759" t="b">
        <v>0</v>
      </c>
      <c r="L9759" t="s">
        <v>35</v>
      </c>
      <c r="M9759">
        <v>1</v>
      </c>
      <c r="N9759">
        <f>G9759/SUMIF(B:B,B9759,G:G)*100</f>
        <v>0.20964360587002098</v>
      </c>
      <c r="Q9759">
        <f>VLOOKUP(C9759, Categories_Pivot_Table!A:B, 2, FALSE)</f>
        <v>23.146341463414632</v>
      </c>
      <c r="T9759">
        <f t="shared" si="153"/>
        <v>2025</v>
      </c>
    </row>
    <row r="9760" spans="1:20" x14ac:dyDescent="0.2">
      <c r="A9760" t="s">
        <v>10017</v>
      </c>
      <c r="B9760" t="s">
        <v>121</v>
      </c>
      <c r="C9760" t="s">
        <v>22</v>
      </c>
      <c r="D9760" t="s">
        <v>41</v>
      </c>
      <c r="E9760">
        <v>23</v>
      </c>
      <c r="F9760">
        <v>4</v>
      </c>
      <c r="G9760">
        <v>62</v>
      </c>
      <c r="H9760" t="s">
        <v>17</v>
      </c>
      <c r="I9760" t="s">
        <v>18</v>
      </c>
      <c r="J9760" s="1">
        <v>45073</v>
      </c>
      <c r="K9760" t="b">
        <v>0</v>
      </c>
      <c r="L9760" t="s">
        <v>35</v>
      </c>
      <c r="M9760">
        <v>5</v>
      </c>
      <c r="N9760">
        <f>G9760/SUMIF(B:B,B9760,G:G)*100</f>
        <v>9.4554715916456325E-2</v>
      </c>
      <c r="Q9760">
        <f>VLOOKUP(C9760, Categories_Pivot_Table!A:B, 2, FALSE)</f>
        <v>21.505681818181817</v>
      </c>
      <c r="T9760">
        <f t="shared" si="153"/>
        <v>2023</v>
      </c>
    </row>
    <row r="9761" spans="1:20" x14ac:dyDescent="0.2">
      <c r="A9761" t="s">
        <v>10018</v>
      </c>
      <c r="B9761" t="s">
        <v>32</v>
      </c>
      <c r="C9761" t="s">
        <v>33</v>
      </c>
      <c r="D9761" t="s">
        <v>34</v>
      </c>
      <c r="E9761">
        <v>27.5</v>
      </c>
      <c r="F9761">
        <v>2</v>
      </c>
      <c r="G9761">
        <v>55</v>
      </c>
      <c r="H9761" t="s">
        <v>17</v>
      </c>
      <c r="I9761" t="s">
        <v>18</v>
      </c>
      <c r="J9761" s="1">
        <v>44725</v>
      </c>
      <c r="K9761" t="b">
        <v>0</v>
      </c>
      <c r="L9761" t="s">
        <v>19</v>
      </c>
      <c r="M9761">
        <v>6</v>
      </c>
      <c r="N9761">
        <f>G9761/SUMIF(B:B,B9761,G:G)*100</f>
        <v>9.3804630537671088E-2</v>
      </c>
      <c r="Q9761">
        <f>VLOOKUP(C9761, Categories_Pivot_Table!A:B, 2, FALSE)</f>
        <v>23.300574345883856</v>
      </c>
      <c r="T9761">
        <f t="shared" si="153"/>
        <v>2022</v>
      </c>
    </row>
    <row r="9762" spans="1:20" x14ac:dyDescent="0.2">
      <c r="A9762" t="s">
        <v>10019</v>
      </c>
      <c r="B9762" t="s">
        <v>44</v>
      </c>
      <c r="C9762" t="s">
        <v>38</v>
      </c>
      <c r="D9762" t="s">
        <v>2123</v>
      </c>
      <c r="E9762">
        <v>27.5</v>
      </c>
      <c r="F9762">
        <v>4</v>
      </c>
      <c r="G9762">
        <v>110</v>
      </c>
      <c r="H9762" t="s">
        <v>56</v>
      </c>
      <c r="I9762" t="s">
        <v>46</v>
      </c>
      <c r="J9762" s="1">
        <v>45463</v>
      </c>
      <c r="K9762" t="b">
        <v>0</v>
      </c>
      <c r="L9762" t="s">
        <v>42</v>
      </c>
      <c r="M9762">
        <v>6</v>
      </c>
      <c r="N9762">
        <f>G9762/SUMIF(B:B,B9762,G:G)*100</f>
        <v>0.18123553204985623</v>
      </c>
      <c r="Q9762">
        <f>VLOOKUP(C9762, Categories_Pivot_Table!A:B, 2, FALSE)</f>
        <v>23.088790931989923</v>
      </c>
      <c r="T9762">
        <f t="shared" si="153"/>
        <v>2024</v>
      </c>
    </row>
    <row r="9763" spans="1:20" x14ac:dyDescent="0.2">
      <c r="A9763" t="s">
        <v>10020</v>
      </c>
      <c r="B9763" t="s">
        <v>81</v>
      </c>
      <c r="C9763" t="s">
        <v>15</v>
      </c>
      <c r="D9763" t="s">
        <v>448</v>
      </c>
      <c r="E9763">
        <v>26</v>
      </c>
      <c r="F9763">
        <v>9</v>
      </c>
      <c r="G9763">
        <v>234</v>
      </c>
      <c r="H9763" t="s">
        <v>29</v>
      </c>
      <c r="I9763" t="s">
        <v>18</v>
      </c>
      <c r="J9763" s="1">
        <v>45024</v>
      </c>
      <c r="K9763" t="b">
        <v>0</v>
      </c>
      <c r="L9763" t="s">
        <v>35</v>
      </c>
      <c r="M9763">
        <v>4</v>
      </c>
      <c r="N9763">
        <f>G9763/SUMIF(B:B,B9763,G:G)*100</f>
        <v>0.37051404865767829</v>
      </c>
      <c r="Q9763">
        <f>VLOOKUP(C9763, Categories_Pivot_Table!A:B, 2, FALSE)</f>
        <v>23.063808900523561</v>
      </c>
      <c r="T9763">
        <f t="shared" si="153"/>
        <v>2023</v>
      </c>
    </row>
    <row r="9764" spans="1:20" x14ac:dyDescent="0.2">
      <c r="A9764" t="s">
        <v>10021</v>
      </c>
      <c r="B9764" t="s">
        <v>51</v>
      </c>
      <c r="C9764" t="s">
        <v>33</v>
      </c>
      <c r="D9764" t="s">
        <v>300</v>
      </c>
      <c r="E9764">
        <v>35</v>
      </c>
      <c r="F9764">
        <v>5</v>
      </c>
      <c r="G9764">
        <v>175</v>
      </c>
      <c r="H9764" t="s">
        <v>56</v>
      </c>
      <c r="I9764" t="s">
        <v>46</v>
      </c>
      <c r="J9764" s="1">
        <v>45471</v>
      </c>
      <c r="K9764" t="b">
        <v>0</v>
      </c>
      <c r="L9764" t="s">
        <v>65</v>
      </c>
      <c r="M9764">
        <v>6</v>
      </c>
      <c r="N9764">
        <f>G9764/SUMIF(B:B,B9764,G:G)*100</f>
        <v>0.27128838730680388</v>
      </c>
      <c r="Q9764">
        <f>VLOOKUP(C9764, Categories_Pivot_Table!A:B, 2, FALSE)</f>
        <v>23.300574345883856</v>
      </c>
      <c r="T9764">
        <f t="shared" si="153"/>
        <v>2024</v>
      </c>
    </row>
    <row r="9765" spans="1:20" x14ac:dyDescent="0.2">
      <c r="A9765" t="s">
        <v>10022</v>
      </c>
      <c r="B9765" t="s">
        <v>44</v>
      </c>
      <c r="C9765" t="s">
        <v>15</v>
      </c>
      <c r="D9765" t="s">
        <v>171</v>
      </c>
      <c r="E9765">
        <v>21.5</v>
      </c>
      <c r="F9765">
        <v>6</v>
      </c>
      <c r="G9765">
        <v>129</v>
      </c>
      <c r="H9765" t="s">
        <v>56</v>
      </c>
      <c r="I9765" t="s">
        <v>18</v>
      </c>
      <c r="J9765" s="1">
        <v>45615</v>
      </c>
      <c r="K9765" t="b">
        <v>0</v>
      </c>
      <c r="L9765" t="s">
        <v>49</v>
      </c>
      <c r="M9765">
        <v>11</v>
      </c>
      <c r="N9765">
        <f>G9765/SUMIF(B:B,B9765,G:G)*100</f>
        <v>0.21253985122210414</v>
      </c>
      <c r="Q9765">
        <f>VLOOKUP(C9765, Categories_Pivot_Table!A:B, 2, FALSE)</f>
        <v>23.063808900523561</v>
      </c>
      <c r="T9765">
        <f t="shared" si="153"/>
        <v>2024</v>
      </c>
    </row>
    <row r="9766" spans="1:20" x14ac:dyDescent="0.2">
      <c r="A9766" t="s">
        <v>10023</v>
      </c>
      <c r="B9766" t="s">
        <v>54</v>
      </c>
      <c r="C9766" t="s">
        <v>38</v>
      </c>
      <c r="D9766" t="s">
        <v>100</v>
      </c>
      <c r="E9766">
        <v>20</v>
      </c>
      <c r="F9766">
        <v>9</v>
      </c>
      <c r="G9766">
        <v>180</v>
      </c>
      <c r="H9766" t="s">
        <v>17</v>
      </c>
      <c r="I9766" t="s">
        <v>18</v>
      </c>
      <c r="J9766" s="1">
        <v>44951</v>
      </c>
      <c r="K9766" t="b">
        <v>0</v>
      </c>
      <c r="L9766" t="s">
        <v>30</v>
      </c>
      <c r="M9766">
        <v>1</v>
      </c>
      <c r="N9766">
        <f>G9766/SUMIF(B:B,B9766,G:G)*100</f>
        <v>0.31493032166633134</v>
      </c>
      <c r="Q9766">
        <f>VLOOKUP(C9766, Categories_Pivot_Table!A:B, 2, FALSE)</f>
        <v>23.088790931989923</v>
      </c>
      <c r="T9766">
        <f t="shared" si="153"/>
        <v>2023</v>
      </c>
    </row>
    <row r="9767" spans="1:20" x14ac:dyDescent="0.2">
      <c r="A9767" t="s">
        <v>10024</v>
      </c>
      <c r="B9767" t="s">
        <v>44</v>
      </c>
      <c r="C9767" t="s">
        <v>74</v>
      </c>
      <c r="D9767" t="s">
        <v>248</v>
      </c>
      <c r="E9767">
        <v>15.5</v>
      </c>
      <c r="F9767">
        <v>6</v>
      </c>
      <c r="G9767">
        <v>93</v>
      </c>
      <c r="H9767" t="s">
        <v>56</v>
      </c>
      <c r="I9767" t="s">
        <v>46</v>
      </c>
      <c r="J9767" s="1">
        <v>45223</v>
      </c>
      <c r="K9767" t="b">
        <v>1</v>
      </c>
      <c r="L9767" t="s">
        <v>49</v>
      </c>
      <c r="M9767">
        <v>10</v>
      </c>
      <c r="N9767">
        <f>G9767/SUMIF(B:B,B9767,G:G)*100</f>
        <v>0.15322640436942392</v>
      </c>
      <c r="Q9767">
        <f>VLOOKUP(C9767, Categories_Pivot_Table!A:B, 2, FALSE)</f>
        <v>24.317096165933375</v>
      </c>
      <c r="T9767">
        <f t="shared" si="153"/>
        <v>2023</v>
      </c>
    </row>
    <row r="9768" spans="1:20" x14ac:dyDescent="0.2">
      <c r="A9768" t="s">
        <v>10025</v>
      </c>
      <c r="B9768" t="s">
        <v>90</v>
      </c>
      <c r="C9768" t="s">
        <v>22</v>
      </c>
      <c r="D9768" t="s">
        <v>157</v>
      </c>
      <c r="E9768">
        <v>12.5</v>
      </c>
      <c r="F9768">
        <v>3</v>
      </c>
      <c r="G9768">
        <v>37.5</v>
      </c>
      <c r="H9768" t="s">
        <v>29</v>
      </c>
      <c r="I9768" t="s">
        <v>46</v>
      </c>
      <c r="J9768" s="1">
        <v>45610</v>
      </c>
      <c r="K9768" t="b">
        <v>0</v>
      </c>
      <c r="L9768" t="s">
        <v>42</v>
      </c>
      <c r="M9768">
        <v>11</v>
      </c>
      <c r="N9768">
        <f>G9768/SUMIF(B:B,B9768,G:G)*100</f>
        <v>6.340671603936289E-2</v>
      </c>
      <c r="Q9768">
        <f>VLOOKUP(C9768, Categories_Pivot_Table!A:B, 2, FALSE)</f>
        <v>21.505681818181817</v>
      </c>
      <c r="T9768">
        <f t="shared" si="153"/>
        <v>2024</v>
      </c>
    </row>
    <row r="9769" spans="1:20" x14ac:dyDescent="0.2">
      <c r="A9769" t="s">
        <v>10026</v>
      </c>
      <c r="B9769" t="s">
        <v>44</v>
      </c>
      <c r="C9769" t="s">
        <v>15</v>
      </c>
      <c r="D9769" t="s">
        <v>494</v>
      </c>
      <c r="E9769">
        <v>33.5</v>
      </c>
      <c r="F9769">
        <v>3</v>
      </c>
      <c r="G9769">
        <v>100.5</v>
      </c>
      <c r="H9769" t="s">
        <v>56</v>
      </c>
      <c r="I9769" t="s">
        <v>18</v>
      </c>
      <c r="J9769" s="1">
        <v>45004</v>
      </c>
      <c r="K9769" t="b">
        <v>0</v>
      </c>
      <c r="L9769" t="s">
        <v>24</v>
      </c>
      <c r="M9769">
        <v>3</v>
      </c>
      <c r="N9769">
        <f>G9769/SUMIF(B:B,B9769,G:G)*100</f>
        <v>0.16558337246373231</v>
      </c>
      <c r="Q9769">
        <f>VLOOKUP(C9769, Categories_Pivot_Table!A:B, 2, FALSE)</f>
        <v>23.063808900523561</v>
      </c>
      <c r="T9769">
        <f t="shared" si="153"/>
        <v>2023</v>
      </c>
    </row>
    <row r="9770" spans="1:20" x14ac:dyDescent="0.2">
      <c r="A9770" t="s">
        <v>10027</v>
      </c>
      <c r="B9770" t="s">
        <v>44</v>
      </c>
      <c r="C9770" t="s">
        <v>135</v>
      </c>
      <c r="D9770" t="s">
        <v>188</v>
      </c>
      <c r="E9770">
        <v>33.5</v>
      </c>
      <c r="F9770">
        <v>10</v>
      </c>
      <c r="G9770">
        <v>335</v>
      </c>
      <c r="H9770" t="s">
        <v>17</v>
      </c>
      <c r="I9770" t="s">
        <v>18</v>
      </c>
      <c r="J9770" s="1">
        <v>44765</v>
      </c>
      <c r="K9770" t="b">
        <v>1</v>
      </c>
      <c r="L9770" t="s">
        <v>35</v>
      </c>
      <c r="M9770">
        <v>7</v>
      </c>
      <c r="N9770">
        <f>G9770/SUMIF(B:B,B9770,G:G)*100</f>
        <v>0.55194457487910764</v>
      </c>
      <c r="Q9770">
        <f>VLOOKUP(C9770, Categories_Pivot_Table!A:B, 2, FALSE)</f>
        <v>23.146341463414632</v>
      </c>
      <c r="T9770">
        <f t="shared" si="153"/>
        <v>2022</v>
      </c>
    </row>
    <row r="9771" spans="1:20" x14ac:dyDescent="0.2">
      <c r="A9771" t="s">
        <v>10028</v>
      </c>
      <c r="B9771" t="s">
        <v>81</v>
      </c>
      <c r="C9771" t="s">
        <v>38</v>
      </c>
      <c r="D9771" t="s">
        <v>131</v>
      </c>
      <c r="E9771">
        <v>8</v>
      </c>
      <c r="F9771">
        <v>3</v>
      </c>
      <c r="G9771">
        <v>24</v>
      </c>
      <c r="H9771" t="s">
        <v>56</v>
      </c>
      <c r="I9771" t="s">
        <v>18</v>
      </c>
      <c r="J9771" s="1">
        <v>44789</v>
      </c>
      <c r="K9771" t="b">
        <v>0</v>
      </c>
      <c r="L9771" t="s">
        <v>49</v>
      </c>
      <c r="M9771">
        <v>8</v>
      </c>
      <c r="N9771">
        <f>G9771/SUMIF(B:B,B9771,G:G)*100</f>
        <v>3.8001440887967003E-2</v>
      </c>
      <c r="Q9771">
        <f>VLOOKUP(C9771, Categories_Pivot_Table!A:B, 2, FALSE)</f>
        <v>23.088790931989923</v>
      </c>
      <c r="T9771">
        <f t="shared" si="153"/>
        <v>2022</v>
      </c>
    </row>
    <row r="9772" spans="1:20" x14ac:dyDescent="0.2">
      <c r="A9772" t="s">
        <v>10029</v>
      </c>
      <c r="B9772" t="s">
        <v>87</v>
      </c>
      <c r="C9772" t="s">
        <v>27</v>
      </c>
      <c r="D9772" t="s">
        <v>305</v>
      </c>
      <c r="E9772">
        <v>23</v>
      </c>
      <c r="F9772">
        <v>1</v>
      </c>
      <c r="G9772">
        <v>23</v>
      </c>
      <c r="H9772" t="s">
        <v>29</v>
      </c>
      <c r="I9772" t="s">
        <v>46</v>
      </c>
      <c r="J9772" s="1">
        <v>45085</v>
      </c>
      <c r="K9772" t="b">
        <v>0</v>
      </c>
      <c r="L9772" t="s">
        <v>42</v>
      </c>
      <c r="M9772">
        <v>6</v>
      </c>
      <c r="N9772">
        <f>G9772/SUMIF(B:B,B9772,G:G)*100</f>
        <v>3.5364484831711181E-2</v>
      </c>
      <c r="Q9772">
        <f>VLOOKUP(C9772, Categories_Pivot_Table!A:B, 2, FALSE)</f>
        <v>25.013711734693878</v>
      </c>
      <c r="T9772">
        <f t="shared" si="153"/>
        <v>2023</v>
      </c>
    </row>
    <row r="9773" spans="1:20" x14ac:dyDescent="0.2">
      <c r="A9773" t="s">
        <v>10030</v>
      </c>
      <c r="B9773" t="s">
        <v>26</v>
      </c>
      <c r="C9773" t="s">
        <v>33</v>
      </c>
      <c r="D9773" t="s">
        <v>307</v>
      </c>
      <c r="E9773">
        <v>6.5</v>
      </c>
      <c r="F9773">
        <v>4</v>
      </c>
      <c r="G9773">
        <v>26</v>
      </c>
      <c r="H9773" t="s">
        <v>56</v>
      </c>
      <c r="I9773" t="s">
        <v>18</v>
      </c>
      <c r="J9773" s="1">
        <v>44642</v>
      </c>
      <c r="K9773" t="b">
        <v>1</v>
      </c>
      <c r="L9773" t="s">
        <v>49</v>
      </c>
      <c r="M9773">
        <v>3</v>
      </c>
      <c r="N9773">
        <f>G9773/SUMIF(B:B,B9773,G:G)*100</f>
        <v>4.1904055829095919E-2</v>
      </c>
      <c r="Q9773">
        <f>VLOOKUP(C9773, Categories_Pivot_Table!A:B, 2, FALSE)</f>
        <v>23.300574345883856</v>
      </c>
      <c r="T9773">
        <f t="shared" si="153"/>
        <v>2022</v>
      </c>
    </row>
    <row r="9774" spans="1:20" x14ac:dyDescent="0.2">
      <c r="A9774" t="s">
        <v>10031</v>
      </c>
      <c r="B9774" t="s">
        <v>84</v>
      </c>
      <c r="C9774" t="s">
        <v>27</v>
      </c>
      <c r="D9774" t="s">
        <v>380</v>
      </c>
      <c r="E9774">
        <v>41</v>
      </c>
      <c r="F9774">
        <v>5</v>
      </c>
      <c r="G9774">
        <v>205</v>
      </c>
      <c r="H9774" t="s">
        <v>56</v>
      </c>
      <c r="I9774" t="s">
        <v>18</v>
      </c>
      <c r="J9774" s="1">
        <v>44749</v>
      </c>
      <c r="K9774" t="b">
        <v>0</v>
      </c>
      <c r="L9774" t="s">
        <v>42</v>
      </c>
      <c r="M9774">
        <v>7</v>
      </c>
      <c r="N9774">
        <f>G9774/SUMIF(B:B,B9774,G:G)*100</f>
        <v>0.33188974784474035</v>
      </c>
      <c r="Q9774">
        <f>VLOOKUP(C9774, Categories_Pivot_Table!A:B, 2, FALSE)</f>
        <v>25.013711734693878</v>
      </c>
      <c r="T9774">
        <f t="shared" si="153"/>
        <v>2022</v>
      </c>
    </row>
    <row r="9775" spans="1:20" x14ac:dyDescent="0.2">
      <c r="A9775" t="s">
        <v>10032</v>
      </c>
      <c r="B9775" t="s">
        <v>87</v>
      </c>
      <c r="C9775" t="s">
        <v>15</v>
      </c>
      <c r="D9775" t="s">
        <v>211</v>
      </c>
      <c r="E9775">
        <v>9.5</v>
      </c>
      <c r="F9775">
        <v>7</v>
      </c>
      <c r="G9775">
        <v>66.5</v>
      </c>
      <c r="H9775" t="s">
        <v>17</v>
      </c>
      <c r="I9775" t="s">
        <v>18</v>
      </c>
      <c r="J9775" s="1">
        <v>45278</v>
      </c>
      <c r="K9775" t="b">
        <v>1</v>
      </c>
      <c r="L9775" t="s">
        <v>19</v>
      </c>
      <c r="M9775">
        <v>12</v>
      </c>
      <c r="N9775">
        <f>G9775/SUMIF(B:B,B9775,G:G)*100</f>
        <v>0.10224948875255625</v>
      </c>
      <c r="Q9775">
        <f>VLOOKUP(C9775, Categories_Pivot_Table!A:B, 2, FALSE)</f>
        <v>23.063808900523561</v>
      </c>
      <c r="T9775">
        <f t="shared" si="153"/>
        <v>2023</v>
      </c>
    </row>
    <row r="9776" spans="1:20" x14ac:dyDescent="0.2">
      <c r="A9776" t="s">
        <v>10033</v>
      </c>
      <c r="B9776" t="s">
        <v>128</v>
      </c>
      <c r="C9776" t="s">
        <v>74</v>
      </c>
      <c r="D9776" t="s">
        <v>82</v>
      </c>
      <c r="E9776">
        <v>9.5</v>
      </c>
      <c r="F9776">
        <v>4</v>
      </c>
      <c r="G9776">
        <v>38</v>
      </c>
      <c r="H9776" t="s">
        <v>29</v>
      </c>
      <c r="I9776" t="s">
        <v>18</v>
      </c>
      <c r="J9776" s="1">
        <v>45278</v>
      </c>
      <c r="K9776" t="b">
        <v>0</v>
      </c>
      <c r="L9776" t="s">
        <v>19</v>
      </c>
      <c r="M9776">
        <v>12</v>
      </c>
      <c r="N9776">
        <f>G9776/SUMIF(B:B,B9776,G:G)*100</f>
        <v>5.5513352422135218E-2</v>
      </c>
      <c r="Q9776">
        <f>VLOOKUP(C9776, Categories_Pivot_Table!A:B, 2, FALSE)</f>
        <v>24.317096165933375</v>
      </c>
      <c r="T9776">
        <f t="shared" si="153"/>
        <v>2023</v>
      </c>
    </row>
    <row r="9777" spans="1:20" x14ac:dyDescent="0.2">
      <c r="A9777" t="s">
        <v>10034</v>
      </c>
      <c r="B9777" t="s">
        <v>51</v>
      </c>
      <c r="C9777" t="s">
        <v>22</v>
      </c>
      <c r="D9777" t="s">
        <v>540</v>
      </c>
      <c r="E9777">
        <v>36.5</v>
      </c>
      <c r="F9777">
        <v>3</v>
      </c>
      <c r="G9777">
        <v>109.5</v>
      </c>
      <c r="H9777" t="s">
        <v>56</v>
      </c>
      <c r="I9777" t="s">
        <v>18</v>
      </c>
      <c r="J9777" s="1">
        <v>45304</v>
      </c>
      <c r="K9777" t="b">
        <v>0</v>
      </c>
      <c r="L9777" t="s">
        <v>35</v>
      </c>
      <c r="M9777">
        <v>1</v>
      </c>
      <c r="N9777">
        <f>G9777/SUMIF(B:B,B9777,G:G)*100</f>
        <v>0.16974901948625729</v>
      </c>
      <c r="Q9777">
        <f>VLOOKUP(C9777, Categories_Pivot_Table!A:B, 2, FALSE)</f>
        <v>21.505681818181817</v>
      </c>
      <c r="T9777">
        <f t="shared" si="153"/>
        <v>2024</v>
      </c>
    </row>
    <row r="9778" spans="1:20" x14ac:dyDescent="0.2">
      <c r="A9778" t="s">
        <v>10035</v>
      </c>
      <c r="B9778" t="s">
        <v>47</v>
      </c>
      <c r="C9778" t="s">
        <v>135</v>
      </c>
      <c r="D9778" t="s">
        <v>154</v>
      </c>
      <c r="E9778">
        <v>26</v>
      </c>
      <c r="F9778">
        <v>6</v>
      </c>
      <c r="G9778">
        <v>156</v>
      </c>
      <c r="H9778" t="s">
        <v>17</v>
      </c>
      <c r="I9778" t="s">
        <v>18</v>
      </c>
      <c r="J9778" s="1">
        <v>45273</v>
      </c>
      <c r="K9778" t="b">
        <v>0</v>
      </c>
      <c r="L9778" t="s">
        <v>30</v>
      </c>
      <c r="M9778">
        <v>12</v>
      </c>
      <c r="N9778">
        <f>G9778/SUMIF(B:B,B9778,G:G)*100</f>
        <v>0.24788266887006816</v>
      </c>
      <c r="Q9778">
        <f>VLOOKUP(C9778, Categories_Pivot_Table!A:B, 2, FALSE)</f>
        <v>23.146341463414632</v>
      </c>
      <c r="T9778">
        <f t="shared" si="153"/>
        <v>2023</v>
      </c>
    </row>
    <row r="9779" spans="1:20" x14ac:dyDescent="0.2">
      <c r="A9779" t="s">
        <v>10036</v>
      </c>
      <c r="B9779" t="s">
        <v>37</v>
      </c>
      <c r="C9779" t="s">
        <v>22</v>
      </c>
      <c r="D9779" t="s">
        <v>157</v>
      </c>
      <c r="E9779">
        <v>12.5</v>
      </c>
      <c r="F9779">
        <v>2</v>
      </c>
      <c r="G9779">
        <v>25</v>
      </c>
      <c r="H9779" t="s">
        <v>56</v>
      </c>
      <c r="I9779" t="s">
        <v>46</v>
      </c>
      <c r="J9779" s="1">
        <v>45611</v>
      </c>
      <c r="K9779" t="b">
        <v>0</v>
      </c>
      <c r="L9779" t="s">
        <v>65</v>
      </c>
      <c r="M9779">
        <v>11</v>
      </c>
      <c r="N9779">
        <f>G9779/SUMIF(B:B,B9779,G:G)*100</f>
        <v>3.7327639624036013E-2</v>
      </c>
      <c r="Q9779">
        <f>VLOOKUP(C9779, Categories_Pivot_Table!A:B, 2, FALSE)</f>
        <v>21.505681818181817</v>
      </c>
      <c r="T9779">
        <f t="shared" si="153"/>
        <v>2024</v>
      </c>
    </row>
    <row r="9780" spans="1:20" x14ac:dyDescent="0.2">
      <c r="A9780" t="s">
        <v>10037</v>
      </c>
      <c r="B9780" t="s">
        <v>95</v>
      </c>
      <c r="C9780" t="s">
        <v>135</v>
      </c>
      <c r="D9780" t="s">
        <v>290</v>
      </c>
      <c r="E9780">
        <v>23</v>
      </c>
      <c r="F9780">
        <v>8</v>
      </c>
      <c r="G9780">
        <v>184</v>
      </c>
      <c r="H9780" t="s">
        <v>56</v>
      </c>
      <c r="I9780" t="s">
        <v>18</v>
      </c>
      <c r="J9780" s="1">
        <v>45248</v>
      </c>
      <c r="K9780" t="b">
        <v>0</v>
      </c>
      <c r="L9780" t="s">
        <v>35</v>
      </c>
      <c r="M9780">
        <v>11</v>
      </c>
      <c r="N9780">
        <f>G9780/SUMIF(B:B,B9780,G:G)*100</f>
        <v>0.27319361855341012</v>
      </c>
      <c r="Q9780">
        <f>VLOOKUP(C9780, Categories_Pivot_Table!A:B, 2, FALSE)</f>
        <v>23.146341463414632</v>
      </c>
      <c r="T9780">
        <f t="shared" si="153"/>
        <v>2023</v>
      </c>
    </row>
    <row r="9781" spans="1:20" x14ac:dyDescent="0.2">
      <c r="A9781" t="s">
        <v>10038</v>
      </c>
      <c r="B9781" t="s">
        <v>21</v>
      </c>
      <c r="C9781" t="s">
        <v>38</v>
      </c>
      <c r="D9781" t="s">
        <v>41</v>
      </c>
      <c r="E9781">
        <v>23</v>
      </c>
      <c r="F9781">
        <v>10</v>
      </c>
      <c r="G9781">
        <v>245</v>
      </c>
      <c r="H9781" t="s">
        <v>56</v>
      </c>
      <c r="I9781" t="s">
        <v>18</v>
      </c>
      <c r="J9781" s="1">
        <v>44765</v>
      </c>
      <c r="K9781" t="b">
        <v>0</v>
      </c>
      <c r="L9781" t="s">
        <v>35</v>
      </c>
      <c r="M9781">
        <v>7</v>
      </c>
      <c r="N9781">
        <f>G9781/SUMIF(B:B,B9781,G:G)*100</f>
        <v>0.39687360790507431</v>
      </c>
      <c r="Q9781">
        <f>VLOOKUP(C9781, Categories_Pivot_Table!A:B, 2, FALSE)</f>
        <v>23.088790931989923</v>
      </c>
      <c r="T9781">
        <f t="shared" si="153"/>
        <v>2022</v>
      </c>
    </row>
    <row r="9782" spans="1:20" x14ac:dyDescent="0.2">
      <c r="A9782" t="s">
        <v>10039</v>
      </c>
      <c r="B9782" t="s">
        <v>71</v>
      </c>
      <c r="C9782" t="s">
        <v>48</v>
      </c>
      <c r="D9782" t="s">
        <v>280</v>
      </c>
      <c r="E9782">
        <v>5</v>
      </c>
      <c r="F9782">
        <v>5</v>
      </c>
      <c r="G9782">
        <v>25</v>
      </c>
      <c r="H9782" t="s">
        <v>56</v>
      </c>
      <c r="I9782" t="s">
        <v>46</v>
      </c>
      <c r="J9782" s="1">
        <v>45261</v>
      </c>
      <c r="K9782" t="b">
        <v>1</v>
      </c>
      <c r="L9782" t="s">
        <v>65</v>
      </c>
      <c r="M9782">
        <v>12</v>
      </c>
      <c r="N9782">
        <f>G9782/SUMIF(B:B,B9782,G:G)*100</f>
        <v>3.9608666376203118E-2</v>
      </c>
      <c r="Q9782">
        <f>VLOOKUP(C9782, Categories_Pivot_Table!A:B, 2, FALSE)</f>
        <v>23.348837209302324</v>
      </c>
      <c r="T9782">
        <f t="shared" si="153"/>
        <v>2023</v>
      </c>
    </row>
    <row r="9783" spans="1:20" x14ac:dyDescent="0.2">
      <c r="A9783" t="s">
        <v>10040</v>
      </c>
      <c r="B9783" t="s">
        <v>73</v>
      </c>
      <c r="C9783" t="s">
        <v>38</v>
      </c>
      <c r="D9783" t="s">
        <v>791</v>
      </c>
      <c r="E9783">
        <v>26</v>
      </c>
      <c r="F9783">
        <v>1</v>
      </c>
      <c r="G9783">
        <v>26</v>
      </c>
      <c r="H9783" t="s">
        <v>29</v>
      </c>
      <c r="I9783" t="s">
        <v>46</v>
      </c>
      <c r="J9783" s="1">
        <v>45541</v>
      </c>
      <c r="K9783" t="b">
        <v>1</v>
      </c>
      <c r="L9783" t="s">
        <v>65</v>
      </c>
      <c r="M9783">
        <v>9</v>
      </c>
      <c r="N9783">
        <f>G9783/SUMIF(B:B,B9783,G:G)*100</f>
        <v>4.4917033057208754E-2</v>
      </c>
      <c r="Q9783">
        <f>VLOOKUP(C9783, Categories_Pivot_Table!A:B, 2, FALSE)</f>
        <v>23.088790931989923</v>
      </c>
      <c r="T9783">
        <f t="shared" si="153"/>
        <v>2024</v>
      </c>
    </row>
    <row r="9784" spans="1:20" x14ac:dyDescent="0.2">
      <c r="A9784" t="s">
        <v>10041</v>
      </c>
      <c r="B9784" t="s">
        <v>121</v>
      </c>
      <c r="C9784" t="s">
        <v>135</v>
      </c>
      <c r="D9784" t="s">
        <v>290</v>
      </c>
      <c r="E9784">
        <v>23</v>
      </c>
      <c r="F9784">
        <v>9</v>
      </c>
      <c r="G9784">
        <v>207</v>
      </c>
      <c r="H9784" t="s">
        <v>56</v>
      </c>
      <c r="I9784" t="s">
        <v>46</v>
      </c>
      <c r="J9784" s="1">
        <v>44616</v>
      </c>
      <c r="K9784" t="b">
        <v>0</v>
      </c>
      <c r="L9784" t="s">
        <v>42</v>
      </c>
      <c r="M9784">
        <v>2</v>
      </c>
      <c r="N9784">
        <f>G9784/SUMIF(B:B,B9784,G:G)*100</f>
        <v>0.31569074507591066</v>
      </c>
      <c r="Q9784">
        <f>VLOOKUP(C9784, Categories_Pivot_Table!A:B, 2, FALSE)</f>
        <v>23.146341463414632</v>
      </c>
      <c r="T9784">
        <f t="shared" si="153"/>
        <v>2022</v>
      </c>
    </row>
    <row r="9785" spans="1:20" x14ac:dyDescent="0.2">
      <c r="A9785" t="s">
        <v>10042</v>
      </c>
      <c r="B9785" t="s">
        <v>37</v>
      </c>
      <c r="C9785" t="s">
        <v>74</v>
      </c>
      <c r="D9785" t="s">
        <v>346</v>
      </c>
      <c r="E9785">
        <v>27.5</v>
      </c>
      <c r="F9785">
        <v>9</v>
      </c>
      <c r="G9785">
        <v>247.5</v>
      </c>
      <c r="H9785" t="s">
        <v>17</v>
      </c>
      <c r="I9785" t="s">
        <v>18</v>
      </c>
      <c r="J9785" s="1">
        <v>44654</v>
      </c>
      <c r="K9785" t="b">
        <v>0</v>
      </c>
      <c r="L9785" t="s">
        <v>24</v>
      </c>
      <c r="M9785">
        <v>4</v>
      </c>
      <c r="N9785">
        <f>G9785/SUMIF(B:B,B9785,G:G)*100</f>
        <v>0.36954363227795656</v>
      </c>
      <c r="Q9785">
        <f>VLOOKUP(C9785, Categories_Pivot_Table!A:B, 2, FALSE)</f>
        <v>24.317096165933375</v>
      </c>
      <c r="T9785">
        <f t="shared" si="153"/>
        <v>2022</v>
      </c>
    </row>
    <row r="9786" spans="1:20" x14ac:dyDescent="0.2">
      <c r="A9786" t="s">
        <v>10043</v>
      </c>
      <c r="B9786" t="s">
        <v>118</v>
      </c>
      <c r="C9786" t="s">
        <v>15</v>
      </c>
      <c r="D9786" t="s">
        <v>171</v>
      </c>
      <c r="E9786">
        <v>21.5</v>
      </c>
      <c r="F9786">
        <v>2</v>
      </c>
      <c r="G9786">
        <v>43</v>
      </c>
      <c r="H9786" t="s">
        <v>56</v>
      </c>
      <c r="I9786" t="s">
        <v>18</v>
      </c>
      <c r="J9786" s="1">
        <v>44702</v>
      </c>
      <c r="K9786" t="b">
        <v>0</v>
      </c>
      <c r="L9786" t="s">
        <v>35</v>
      </c>
      <c r="M9786">
        <v>5</v>
      </c>
      <c r="N9786">
        <f>G9786/SUMIF(B:B,B9786,G:G)*100</f>
        <v>7.0727174038192675E-2</v>
      </c>
      <c r="Q9786">
        <f>VLOOKUP(C9786, Categories_Pivot_Table!A:B, 2, FALSE)</f>
        <v>23.063808900523561</v>
      </c>
      <c r="T9786">
        <f t="shared" si="153"/>
        <v>2022</v>
      </c>
    </row>
    <row r="9787" spans="1:20" x14ac:dyDescent="0.2">
      <c r="A9787" t="s">
        <v>10044</v>
      </c>
      <c r="B9787" t="s">
        <v>87</v>
      </c>
      <c r="C9787" t="s">
        <v>38</v>
      </c>
      <c r="D9787" t="s">
        <v>190</v>
      </c>
      <c r="E9787">
        <v>33.5</v>
      </c>
      <c r="F9787">
        <v>8</v>
      </c>
      <c r="G9787">
        <v>268</v>
      </c>
      <c r="H9787" t="s">
        <v>56</v>
      </c>
      <c r="I9787" t="s">
        <v>46</v>
      </c>
      <c r="J9787" s="1">
        <v>45612</v>
      </c>
      <c r="K9787" t="b">
        <v>0</v>
      </c>
      <c r="L9787" t="s">
        <v>35</v>
      </c>
      <c r="M9787">
        <v>11</v>
      </c>
      <c r="N9787">
        <f>G9787/SUMIF(B:B,B9787,G:G)*100</f>
        <v>0.41207312760428683</v>
      </c>
      <c r="Q9787">
        <f>VLOOKUP(C9787, Categories_Pivot_Table!A:B, 2, FALSE)</f>
        <v>23.088790931989923</v>
      </c>
      <c r="T9787">
        <f t="shared" si="153"/>
        <v>2024</v>
      </c>
    </row>
    <row r="9788" spans="1:20" x14ac:dyDescent="0.2">
      <c r="A9788" t="s">
        <v>10045</v>
      </c>
      <c r="B9788" t="s">
        <v>47</v>
      </c>
      <c r="C9788" t="s">
        <v>38</v>
      </c>
      <c r="D9788" t="s">
        <v>61</v>
      </c>
      <c r="E9788">
        <v>6.5</v>
      </c>
      <c r="F9788">
        <v>1</v>
      </c>
      <c r="G9788">
        <v>6.5</v>
      </c>
      <c r="H9788" t="s">
        <v>17</v>
      </c>
      <c r="I9788" t="s">
        <v>46</v>
      </c>
      <c r="J9788" s="1">
        <v>44873</v>
      </c>
      <c r="K9788" t="b">
        <v>0</v>
      </c>
      <c r="L9788" t="s">
        <v>49</v>
      </c>
      <c r="M9788">
        <v>11</v>
      </c>
      <c r="N9788">
        <f>G9788/SUMIF(B:B,B9788,G:G)*100</f>
        <v>1.032844453625284E-2</v>
      </c>
      <c r="Q9788">
        <f>VLOOKUP(C9788, Categories_Pivot_Table!A:B, 2, FALSE)</f>
        <v>23.088790931989923</v>
      </c>
      <c r="T9788">
        <f t="shared" si="153"/>
        <v>2022</v>
      </c>
    </row>
    <row r="9789" spans="1:20" x14ac:dyDescent="0.2">
      <c r="A9789" t="s">
        <v>10046</v>
      </c>
      <c r="B9789" t="s">
        <v>76</v>
      </c>
      <c r="C9789" t="s">
        <v>135</v>
      </c>
      <c r="D9789" t="s">
        <v>144</v>
      </c>
      <c r="E9789">
        <v>11</v>
      </c>
      <c r="F9789">
        <v>4</v>
      </c>
      <c r="G9789">
        <v>44</v>
      </c>
      <c r="H9789" t="s">
        <v>56</v>
      </c>
      <c r="I9789" t="s">
        <v>46</v>
      </c>
      <c r="J9789" s="1">
        <v>45568</v>
      </c>
      <c r="K9789" t="b">
        <v>0</v>
      </c>
      <c r="L9789" t="s">
        <v>42</v>
      </c>
      <c r="M9789">
        <v>10</v>
      </c>
      <c r="N9789">
        <f>G9789/SUMIF(B:B,B9789,G:G)*100</f>
        <v>7.4917207971871985E-2</v>
      </c>
      <c r="Q9789">
        <f>VLOOKUP(C9789, Categories_Pivot_Table!A:B, 2, FALSE)</f>
        <v>23.146341463414632</v>
      </c>
      <c r="T9789">
        <f t="shared" si="153"/>
        <v>2024</v>
      </c>
    </row>
    <row r="9790" spans="1:20" x14ac:dyDescent="0.2">
      <c r="A9790" t="s">
        <v>10047</v>
      </c>
      <c r="B9790" t="s">
        <v>128</v>
      </c>
      <c r="C9790" t="s">
        <v>38</v>
      </c>
      <c r="D9790" t="s">
        <v>165</v>
      </c>
      <c r="E9790">
        <v>36.5</v>
      </c>
      <c r="F9790">
        <v>4</v>
      </c>
      <c r="G9790">
        <v>146</v>
      </c>
      <c r="H9790" t="s">
        <v>29</v>
      </c>
      <c r="I9790" t="s">
        <v>18</v>
      </c>
      <c r="J9790" s="1">
        <v>44609</v>
      </c>
      <c r="K9790" t="b">
        <v>0</v>
      </c>
      <c r="L9790" t="s">
        <v>42</v>
      </c>
      <c r="M9790">
        <v>2</v>
      </c>
      <c r="N9790">
        <f>G9790/SUMIF(B:B,B9790,G:G)*100</f>
        <v>0.21328814351662478</v>
      </c>
      <c r="Q9790">
        <f>VLOOKUP(C9790, Categories_Pivot_Table!A:B, 2, FALSE)</f>
        <v>23.088790931989923</v>
      </c>
      <c r="T9790">
        <f t="shared" si="153"/>
        <v>2022</v>
      </c>
    </row>
    <row r="9791" spans="1:20" x14ac:dyDescent="0.2">
      <c r="A9791" t="s">
        <v>10048</v>
      </c>
      <c r="B9791" t="s">
        <v>87</v>
      </c>
      <c r="C9791" t="s">
        <v>27</v>
      </c>
      <c r="D9791" t="s">
        <v>167</v>
      </c>
      <c r="E9791">
        <v>6.5</v>
      </c>
      <c r="F9791">
        <v>6</v>
      </c>
      <c r="G9791">
        <v>39</v>
      </c>
      <c r="H9791" t="s">
        <v>17</v>
      </c>
      <c r="I9791" t="s">
        <v>46</v>
      </c>
      <c r="J9791" s="1">
        <v>45117</v>
      </c>
      <c r="K9791" t="b">
        <v>1</v>
      </c>
      <c r="L9791" t="s">
        <v>19</v>
      </c>
      <c r="M9791">
        <v>7</v>
      </c>
      <c r="N9791">
        <f>G9791/SUMIF(B:B,B9791,G:G)*100</f>
        <v>5.9965865584205913E-2</v>
      </c>
      <c r="Q9791">
        <f>VLOOKUP(C9791, Categories_Pivot_Table!A:B, 2, FALSE)</f>
        <v>25.013711734693878</v>
      </c>
      <c r="T9791">
        <f t="shared" si="153"/>
        <v>2023</v>
      </c>
    </row>
    <row r="9792" spans="1:20" x14ac:dyDescent="0.2">
      <c r="A9792" t="s">
        <v>10049</v>
      </c>
      <c r="B9792" t="s">
        <v>95</v>
      </c>
      <c r="C9792" t="s">
        <v>27</v>
      </c>
      <c r="D9792" t="s">
        <v>583</v>
      </c>
      <c r="E9792">
        <v>12.5</v>
      </c>
      <c r="F9792">
        <v>9</v>
      </c>
      <c r="G9792">
        <v>112.5</v>
      </c>
      <c r="H9792" t="s">
        <v>56</v>
      </c>
      <c r="I9792" t="s">
        <v>46</v>
      </c>
      <c r="J9792" s="1">
        <v>44767</v>
      </c>
      <c r="K9792" t="b">
        <v>1</v>
      </c>
      <c r="L9792" t="s">
        <v>19</v>
      </c>
      <c r="M9792">
        <v>7</v>
      </c>
      <c r="N9792">
        <f>G9792/SUMIF(B:B,B9792,G:G)*100</f>
        <v>0.16703414177857953</v>
      </c>
      <c r="Q9792">
        <f>VLOOKUP(C9792, Categories_Pivot_Table!A:B, 2, FALSE)</f>
        <v>25.013711734693878</v>
      </c>
      <c r="T9792">
        <f t="shared" si="153"/>
        <v>2022</v>
      </c>
    </row>
    <row r="9793" spans="1:20" x14ac:dyDescent="0.2">
      <c r="A9793" t="s">
        <v>10050</v>
      </c>
      <c r="B9793" t="s">
        <v>71</v>
      </c>
      <c r="C9793" t="s">
        <v>27</v>
      </c>
      <c r="D9793" t="s">
        <v>119</v>
      </c>
      <c r="E9793">
        <v>38</v>
      </c>
      <c r="F9793">
        <v>5</v>
      </c>
      <c r="G9793">
        <v>190</v>
      </c>
      <c r="H9793" t="s">
        <v>56</v>
      </c>
      <c r="I9793" t="s">
        <v>46</v>
      </c>
      <c r="J9793" s="1">
        <v>44862</v>
      </c>
      <c r="K9793" t="b">
        <v>0</v>
      </c>
      <c r="L9793" t="s">
        <v>65</v>
      </c>
      <c r="M9793">
        <v>10</v>
      </c>
      <c r="N9793">
        <f>G9793/SUMIF(B:B,B9793,G:G)*100</f>
        <v>0.30102586445914364</v>
      </c>
      <c r="Q9793">
        <f>VLOOKUP(C9793, Categories_Pivot_Table!A:B, 2, FALSE)</f>
        <v>25.013711734693878</v>
      </c>
      <c r="T9793">
        <f t="shared" si="153"/>
        <v>2022</v>
      </c>
    </row>
    <row r="9794" spans="1:20" x14ac:dyDescent="0.2">
      <c r="A9794" t="s">
        <v>10051</v>
      </c>
      <c r="B9794" t="s">
        <v>26</v>
      </c>
      <c r="C9794" t="s">
        <v>74</v>
      </c>
      <c r="D9794" t="s">
        <v>626</v>
      </c>
      <c r="E9794">
        <v>26</v>
      </c>
      <c r="F9794">
        <v>8</v>
      </c>
      <c r="G9794">
        <v>208</v>
      </c>
      <c r="H9794" t="s">
        <v>29</v>
      </c>
      <c r="I9794" t="s">
        <v>46</v>
      </c>
      <c r="J9794" s="1">
        <v>44708</v>
      </c>
      <c r="K9794" t="b">
        <v>0</v>
      </c>
      <c r="L9794" t="s">
        <v>65</v>
      </c>
      <c r="M9794">
        <v>5</v>
      </c>
      <c r="N9794">
        <f>G9794/SUMIF(B:B,B9794,G:G)*100</f>
        <v>0.33523244663276736</v>
      </c>
      <c r="Q9794">
        <f>VLOOKUP(C9794, Categories_Pivot_Table!A:B, 2, FALSE)</f>
        <v>24.317096165933375</v>
      </c>
      <c r="T9794">
        <f t="shared" ref="T9794:T9857" si="154">YEAR(J9794)</f>
        <v>2022</v>
      </c>
    </row>
    <row r="9795" spans="1:20" x14ac:dyDescent="0.2">
      <c r="A9795" t="s">
        <v>10052</v>
      </c>
      <c r="B9795" t="s">
        <v>47</v>
      </c>
      <c r="C9795" t="s">
        <v>33</v>
      </c>
      <c r="D9795" t="s">
        <v>504</v>
      </c>
      <c r="E9795">
        <v>18.5</v>
      </c>
      <c r="F9795">
        <v>10</v>
      </c>
      <c r="G9795">
        <v>185</v>
      </c>
      <c r="H9795" t="s">
        <v>17</v>
      </c>
      <c r="I9795" t="s">
        <v>46</v>
      </c>
      <c r="J9795" s="1">
        <v>44612</v>
      </c>
      <c r="K9795" t="b">
        <v>0</v>
      </c>
      <c r="L9795" t="s">
        <v>24</v>
      </c>
      <c r="M9795">
        <v>2</v>
      </c>
      <c r="N9795">
        <f>G9795/SUMIF(B:B,B9795,G:G)*100</f>
        <v>0.29396342141642701</v>
      </c>
      <c r="Q9795">
        <f>VLOOKUP(C9795, Categories_Pivot_Table!A:B, 2, FALSE)</f>
        <v>23.300574345883856</v>
      </c>
      <c r="T9795">
        <f t="shared" si="154"/>
        <v>2022</v>
      </c>
    </row>
    <row r="9796" spans="1:20" x14ac:dyDescent="0.2">
      <c r="A9796" t="s">
        <v>10053</v>
      </c>
      <c r="B9796" t="s">
        <v>73</v>
      </c>
      <c r="C9796" t="s">
        <v>74</v>
      </c>
      <c r="D9796" t="s">
        <v>415</v>
      </c>
      <c r="E9796">
        <v>41</v>
      </c>
      <c r="F9796">
        <v>4</v>
      </c>
      <c r="G9796">
        <v>164</v>
      </c>
      <c r="H9796" t="s">
        <v>56</v>
      </c>
      <c r="I9796" t="s">
        <v>46</v>
      </c>
      <c r="J9796" s="1">
        <v>44580</v>
      </c>
      <c r="K9796" t="b">
        <v>1</v>
      </c>
      <c r="L9796" t="s">
        <v>30</v>
      </c>
      <c r="M9796">
        <v>1</v>
      </c>
      <c r="N9796">
        <f>G9796/SUMIF(B:B,B9796,G:G)*100</f>
        <v>0.28332282389931673</v>
      </c>
      <c r="Q9796">
        <f>VLOOKUP(C9796, Categories_Pivot_Table!A:B, 2, FALSE)</f>
        <v>24.317096165933375</v>
      </c>
      <c r="T9796">
        <f t="shared" si="154"/>
        <v>2022</v>
      </c>
    </row>
    <row r="9797" spans="1:20" x14ac:dyDescent="0.2">
      <c r="A9797" t="s">
        <v>10054</v>
      </c>
      <c r="B9797" t="s">
        <v>47</v>
      </c>
      <c r="C9797" t="s">
        <v>74</v>
      </c>
      <c r="D9797" t="s">
        <v>349</v>
      </c>
      <c r="E9797">
        <v>38</v>
      </c>
      <c r="F9797">
        <v>1</v>
      </c>
      <c r="G9797">
        <v>38</v>
      </c>
      <c r="H9797" t="s">
        <v>56</v>
      </c>
      <c r="I9797" t="s">
        <v>18</v>
      </c>
      <c r="J9797" s="1">
        <v>45295</v>
      </c>
      <c r="K9797" t="b">
        <v>1</v>
      </c>
      <c r="L9797" t="s">
        <v>42</v>
      </c>
      <c r="M9797">
        <v>1</v>
      </c>
      <c r="N9797">
        <f>G9797/SUMIF(B:B,B9797,G:G)*100</f>
        <v>6.0381675750401216E-2</v>
      </c>
      <c r="Q9797">
        <f>VLOOKUP(C9797, Categories_Pivot_Table!A:B, 2, FALSE)</f>
        <v>24.317096165933375</v>
      </c>
      <c r="T9797">
        <f t="shared" si="154"/>
        <v>2024</v>
      </c>
    </row>
    <row r="9798" spans="1:20" x14ac:dyDescent="0.2">
      <c r="A9798" t="s">
        <v>10055</v>
      </c>
      <c r="B9798" t="s">
        <v>37</v>
      </c>
      <c r="C9798" t="s">
        <v>27</v>
      </c>
      <c r="D9798" t="s">
        <v>126</v>
      </c>
      <c r="E9798">
        <v>39.5</v>
      </c>
      <c r="F9798">
        <v>1</v>
      </c>
      <c r="G9798">
        <v>39.5</v>
      </c>
      <c r="H9798" t="s">
        <v>17</v>
      </c>
      <c r="I9798" t="s">
        <v>46</v>
      </c>
      <c r="J9798" s="1">
        <v>45363</v>
      </c>
      <c r="K9798" t="b">
        <v>0</v>
      </c>
      <c r="L9798" t="s">
        <v>49</v>
      </c>
      <c r="M9798">
        <v>3</v>
      </c>
      <c r="N9798">
        <f>G9798/SUMIF(B:B,B9798,G:G)*100</f>
        <v>5.8977670605976903E-2</v>
      </c>
      <c r="Q9798">
        <f>VLOOKUP(C9798, Categories_Pivot_Table!A:B, 2, FALSE)</f>
        <v>25.013711734693878</v>
      </c>
      <c r="T9798">
        <f t="shared" si="154"/>
        <v>2024</v>
      </c>
    </row>
    <row r="9799" spans="1:20" x14ac:dyDescent="0.2">
      <c r="A9799" t="s">
        <v>10056</v>
      </c>
      <c r="B9799" t="s">
        <v>44</v>
      </c>
      <c r="C9799" t="s">
        <v>38</v>
      </c>
      <c r="D9799" t="s">
        <v>133</v>
      </c>
      <c r="E9799">
        <v>21.5</v>
      </c>
      <c r="F9799">
        <v>8</v>
      </c>
      <c r="G9799">
        <v>172</v>
      </c>
      <c r="H9799" t="s">
        <v>17</v>
      </c>
      <c r="I9799" t="s">
        <v>46</v>
      </c>
      <c r="J9799" s="1">
        <v>45117</v>
      </c>
      <c r="K9799" t="b">
        <v>0</v>
      </c>
      <c r="L9799" t="s">
        <v>19</v>
      </c>
      <c r="M9799">
        <v>7</v>
      </c>
      <c r="N9799">
        <f>G9799/SUMIF(B:B,B9799,G:G)*100</f>
        <v>0.28338646829613884</v>
      </c>
      <c r="Q9799">
        <f>VLOOKUP(C9799, Categories_Pivot_Table!A:B, 2, FALSE)</f>
        <v>23.088790931989923</v>
      </c>
      <c r="T9799">
        <f t="shared" si="154"/>
        <v>2023</v>
      </c>
    </row>
    <row r="9800" spans="1:20" x14ac:dyDescent="0.2">
      <c r="A9800" t="s">
        <v>10057</v>
      </c>
      <c r="B9800" t="s">
        <v>14</v>
      </c>
      <c r="C9800" t="s">
        <v>48</v>
      </c>
      <c r="D9800" t="s">
        <v>41</v>
      </c>
      <c r="E9800">
        <v>23</v>
      </c>
      <c r="F9800">
        <v>5</v>
      </c>
      <c r="G9800">
        <v>47.5</v>
      </c>
      <c r="H9800" t="s">
        <v>17</v>
      </c>
      <c r="I9800" t="s">
        <v>46</v>
      </c>
      <c r="J9800" s="1">
        <v>44843</v>
      </c>
      <c r="K9800" t="b">
        <v>1</v>
      </c>
      <c r="L9800" t="s">
        <v>24</v>
      </c>
      <c r="M9800">
        <v>10</v>
      </c>
      <c r="N9800">
        <f>G9800/SUMIF(B:B,B9800,G:G)*100</f>
        <v>7.7331965778570086E-2</v>
      </c>
      <c r="Q9800">
        <f>VLOOKUP(C9800, Categories_Pivot_Table!A:B, 2, FALSE)</f>
        <v>23.348837209302324</v>
      </c>
      <c r="T9800">
        <f t="shared" si="154"/>
        <v>2022</v>
      </c>
    </row>
    <row r="9801" spans="1:20" x14ac:dyDescent="0.2">
      <c r="A9801" t="s">
        <v>10058</v>
      </c>
      <c r="B9801" t="s">
        <v>71</v>
      </c>
      <c r="C9801" t="s">
        <v>48</v>
      </c>
      <c r="D9801" t="s">
        <v>93</v>
      </c>
      <c r="E9801">
        <v>41</v>
      </c>
      <c r="F9801">
        <v>9</v>
      </c>
      <c r="G9801">
        <v>369</v>
      </c>
      <c r="H9801" t="s">
        <v>17</v>
      </c>
      <c r="I9801" t="s">
        <v>18</v>
      </c>
      <c r="J9801" s="1">
        <v>44717</v>
      </c>
      <c r="K9801" t="b">
        <v>1</v>
      </c>
      <c r="L9801" t="s">
        <v>24</v>
      </c>
      <c r="M9801">
        <v>6</v>
      </c>
      <c r="N9801">
        <f>G9801/SUMIF(B:B,B9801,G:G)*100</f>
        <v>0.58462391571275796</v>
      </c>
      <c r="Q9801">
        <f>VLOOKUP(C9801, Categories_Pivot_Table!A:B, 2, FALSE)</f>
        <v>23.348837209302324</v>
      </c>
      <c r="T9801">
        <f t="shared" si="154"/>
        <v>2022</v>
      </c>
    </row>
    <row r="9802" spans="1:20" x14ac:dyDescent="0.2">
      <c r="A9802" t="s">
        <v>10059</v>
      </c>
      <c r="B9802" t="s">
        <v>44</v>
      </c>
      <c r="C9802" t="s">
        <v>15</v>
      </c>
      <c r="D9802" t="s">
        <v>494</v>
      </c>
      <c r="E9802">
        <v>33.5</v>
      </c>
      <c r="F9802">
        <v>9</v>
      </c>
      <c r="G9802">
        <v>301.5</v>
      </c>
      <c r="H9802" t="s">
        <v>29</v>
      </c>
      <c r="I9802" t="s">
        <v>18</v>
      </c>
      <c r="J9802" s="1">
        <v>44797</v>
      </c>
      <c r="K9802" t="b">
        <v>0</v>
      </c>
      <c r="L9802" t="s">
        <v>30</v>
      </c>
      <c r="M9802">
        <v>8</v>
      </c>
      <c r="N9802">
        <f>G9802/SUMIF(B:B,B9802,G:G)*100</f>
        <v>0.4967501173911969</v>
      </c>
      <c r="Q9802">
        <f>VLOOKUP(C9802, Categories_Pivot_Table!A:B, 2, FALSE)</f>
        <v>23.063808900523561</v>
      </c>
      <c r="T9802">
        <f t="shared" si="154"/>
        <v>2022</v>
      </c>
    </row>
    <row r="9803" spans="1:20" x14ac:dyDescent="0.2">
      <c r="A9803" t="s">
        <v>10060</v>
      </c>
      <c r="B9803" t="s">
        <v>84</v>
      </c>
      <c r="C9803" t="s">
        <v>48</v>
      </c>
      <c r="D9803" t="s">
        <v>302</v>
      </c>
      <c r="E9803">
        <v>15.5</v>
      </c>
      <c r="F9803">
        <v>2</v>
      </c>
      <c r="G9803">
        <v>31</v>
      </c>
      <c r="H9803" t="s">
        <v>17</v>
      </c>
      <c r="I9803" t="s">
        <v>46</v>
      </c>
      <c r="J9803" s="1">
        <v>44859</v>
      </c>
      <c r="K9803" t="b">
        <v>1</v>
      </c>
      <c r="L9803" t="s">
        <v>49</v>
      </c>
      <c r="M9803">
        <v>10</v>
      </c>
      <c r="N9803">
        <f>G9803/SUMIF(B:B,B9803,G:G)*100</f>
        <v>5.0188205771643658E-2</v>
      </c>
      <c r="Q9803">
        <f>VLOOKUP(C9803, Categories_Pivot_Table!A:B, 2, FALSE)</f>
        <v>23.348837209302324</v>
      </c>
      <c r="T9803">
        <f t="shared" si="154"/>
        <v>2022</v>
      </c>
    </row>
    <row r="9804" spans="1:20" x14ac:dyDescent="0.2">
      <c r="A9804" t="s">
        <v>10061</v>
      </c>
      <c r="B9804" t="s">
        <v>113</v>
      </c>
      <c r="C9804" t="s">
        <v>33</v>
      </c>
      <c r="D9804" t="s">
        <v>556</v>
      </c>
      <c r="E9804">
        <v>29</v>
      </c>
      <c r="F9804">
        <v>4</v>
      </c>
      <c r="G9804">
        <v>116</v>
      </c>
      <c r="H9804" t="s">
        <v>17</v>
      </c>
      <c r="I9804" t="s">
        <v>18</v>
      </c>
      <c r="J9804" s="1">
        <v>45552</v>
      </c>
      <c r="K9804" t="b">
        <v>1</v>
      </c>
      <c r="L9804" t="s">
        <v>49</v>
      </c>
      <c r="M9804">
        <v>9</v>
      </c>
      <c r="N9804">
        <f>G9804/SUMIF(B:B,B9804,G:G)*100</f>
        <v>0.19099995060346106</v>
      </c>
      <c r="Q9804">
        <f>VLOOKUP(C9804, Categories_Pivot_Table!A:B, 2, FALSE)</f>
        <v>23.300574345883856</v>
      </c>
      <c r="T9804">
        <f t="shared" si="154"/>
        <v>2024</v>
      </c>
    </row>
    <row r="9805" spans="1:20" x14ac:dyDescent="0.2">
      <c r="A9805" t="s">
        <v>10062</v>
      </c>
      <c r="B9805" t="s">
        <v>26</v>
      </c>
      <c r="C9805" t="s">
        <v>48</v>
      </c>
      <c r="D9805" t="s">
        <v>579</v>
      </c>
      <c r="E9805">
        <v>33.5</v>
      </c>
      <c r="F9805">
        <v>8</v>
      </c>
      <c r="G9805">
        <v>268</v>
      </c>
      <c r="H9805" t="s">
        <v>56</v>
      </c>
      <c r="I9805" t="s">
        <v>18</v>
      </c>
      <c r="J9805" s="1">
        <v>45616</v>
      </c>
      <c r="K9805" t="b">
        <v>0</v>
      </c>
      <c r="L9805" t="s">
        <v>30</v>
      </c>
      <c r="M9805">
        <v>11</v>
      </c>
      <c r="N9805">
        <f>G9805/SUMIF(B:B,B9805,G:G)*100</f>
        <v>0.43193411393068099</v>
      </c>
      <c r="Q9805">
        <f>VLOOKUP(C9805, Categories_Pivot_Table!A:B, 2, FALSE)</f>
        <v>23.348837209302324</v>
      </c>
      <c r="T9805">
        <f t="shared" si="154"/>
        <v>2024</v>
      </c>
    </row>
    <row r="9806" spans="1:20" x14ac:dyDescent="0.2">
      <c r="A9806" t="s">
        <v>10063</v>
      </c>
      <c r="B9806" t="s">
        <v>51</v>
      </c>
      <c r="C9806" t="s">
        <v>74</v>
      </c>
      <c r="D9806" t="s">
        <v>364</v>
      </c>
      <c r="E9806">
        <v>21.5</v>
      </c>
      <c r="F9806">
        <v>6</v>
      </c>
      <c r="G9806">
        <v>129</v>
      </c>
      <c r="H9806" t="s">
        <v>29</v>
      </c>
      <c r="I9806" t="s">
        <v>18</v>
      </c>
      <c r="J9806" s="1">
        <v>44736</v>
      </c>
      <c r="K9806" t="b">
        <v>0</v>
      </c>
      <c r="L9806" t="s">
        <v>65</v>
      </c>
      <c r="M9806">
        <v>6</v>
      </c>
      <c r="N9806">
        <f>G9806/SUMIF(B:B,B9806,G:G)*100</f>
        <v>0.19997829692901545</v>
      </c>
      <c r="Q9806">
        <f>VLOOKUP(C9806, Categories_Pivot_Table!A:B, 2, FALSE)</f>
        <v>24.317096165933375</v>
      </c>
      <c r="T9806">
        <f t="shared" si="154"/>
        <v>2022</v>
      </c>
    </row>
    <row r="9807" spans="1:20" x14ac:dyDescent="0.2">
      <c r="A9807" t="s">
        <v>10064</v>
      </c>
      <c r="B9807" t="s">
        <v>118</v>
      </c>
      <c r="C9807" t="s">
        <v>22</v>
      </c>
      <c r="D9807" t="s">
        <v>527</v>
      </c>
      <c r="E9807">
        <v>23</v>
      </c>
      <c r="F9807">
        <v>5</v>
      </c>
      <c r="G9807">
        <v>115</v>
      </c>
      <c r="H9807" t="s">
        <v>29</v>
      </c>
      <c r="I9807" t="s">
        <v>18</v>
      </c>
      <c r="J9807" s="1">
        <v>45129</v>
      </c>
      <c r="K9807" t="b">
        <v>0</v>
      </c>
      <c r="L9807" t="s">
        <v>35</v>
      </c>
      <c r="M9807">
        <v>7</v>
      </c>
      <c r="N9807">
        <f>G9807/SUMIF(B:B,B9807,G:G)*100</f>
        <v>0.18915407010214319</v>
      </c>
      <c r="Q9807">
        <f>VLOOKUP(C9807, Categories_Pivot_Table!A:B, 2, FALSE)</f>
        <v>21.505681818181817</v>
      </c>
      <c r="T9807">
        <f t="shared" si="154"/>
        <v>2023</v>
      </c>
    </row>
    <row r="9808" spans="1:20" x14ac:dyDescent="0.2">
      <c r="A9808" t="s">
        <v>10065</v>
      </c>
      <c r="B9808" t="s">
        <v>47</v>
      </c>
      <c r="C9808" t="s">
        <v>27</v>
      </c>
      <c r="D9808" t="s">
        <v>974</v>
      </c>
      <c r="E9808">
        <v>32</v>
      </c>
      <c r="F9808">
        <v>8</v>
      </c>
      <c r="G9808">
        <v>256</v>
      </c>
      <c r="H9808" t="s">
        <v>29</v>
      </c>
      <c r="I9808" t="s">
        <v>46</v>
      </c>
      <c r="J9808" s="1">
        <v>45523</v>
      </c>
      <c r="K9808" t="b">
        <v>0</v>
      </c>
      <c r="L9808" t="s">
        <v>19</v>
      </c>
      <c r="M9808">
        <v>8</v>
      </c>
      <c r="N9808">
        <f>G9808/SUMIF(B:B,B9808,G:G)*100</f>
        <v>0.40678181558165027</v>
      </c>
      <c r="Q9808">
        <f>VLOOKUP(C9808, Categories_Pivot_Table!A:B, 2, FALSE)</f>
        <v>25.013711734693878</v>
      </c>
      <c r="T9808">
        <f t="shared" si="154"/>
        <v>2024</v>
      </c>
    </row>
    <row r="9809" spans="1:20" x14ac:dyDescent="0.2">
      <c r="A9809" t="s">
        <v>10066</v>
      </c>
      <c r="B9809" t="s">
        <v>26</v>
      </c>
      <c r="C9809" t="s">
        <v>38</v>
      </c>
      <c r="D9809" t="s">
        <v>241</v>
      </c>
      <c r="E9809">
        <v>17</v>
      </c>
      <c r="F9809">
        <v>10</v>
      </c>
      <c r="G9809">
        <v>170</v>
      </c>
      <c r="H9809" t="s">
        <v>29</v>
      </c>
      <c r="I9809" t="s">
        <v>46</v>
      </c>
      <c r="J9809" s="1">
        <v>45553</v>
      </c>
      <c r="K9809" t="b">
        <v>0</v>
      </c>
      <c r="L9809" t="s">
        <v>30</v>
      </c>
      <c r="M9809">
        <v>9</v>
      </c>
      <c r="N9809">
        <f>G9809/SUMIF(B:B,B9809,G:G)*100</f>
        <v>0.27398805734408871</v>
      </c>
      <c r="Q9809">
        <f>VLOOKUP(C9809, Categories_Pivot_Table!A:B, 2, FALSE)</f>
        <v>23.088790931989923</v>
      </c>
      <c r="T9809">
        <f t="shared" si="154"/>
        <v>2024</v>
      </c>
    </row>
    <row r="9810" spans="1:20" x14ac:dyDescent="0.2">
      <c r="A9810" t="s">
        <v>10067</v>
      </c>
      <c r="B9810" t="s">
        <v>21</v>
      </c>
      <c r="C9810" t="s">
        <v>74</v>
      </c>
      <c r="D9810" t="s">
        <v>366</v>
      </c>
      <c r="E9810">
        <v>36.5</v>
      </c>
      <c r="F9810">
        <v>6</v>
      </c>
      <c r="G9810">
        <v>219</v>
      </c>
      <c r="H9810" t="s">
        <v>56</v>
      </c>
      <c r="I9810" t="s">
        <v>46</v>
      </c>
      <c r="J9810" s="1">
        <v>44809</v>
      </c>
      <c r="K9810" t="b">
        <v>1</v>
      </c>
      <c r="L9810" t="s">
        <v>19</v>
      </c>
      <c r="M9810">
        <v>9</v>
      </c>
      <c r="N9810">
        <f>G9810/SUMIF(B:B,B9810,G:G)*100</f>
        <v>0.35475640869882152</v>
      </c>
      <c r="Q9810">
        <f>VLOOKUP(C9810, Categories_Pivot_Table!A:B, 2, FALSE)</f>
        <v>24.317096165933375</v>
      </c>
      <c r="T9810">
        <f t="shared" si="154"/>
        <v>2022</v>
      </c>
    </row>
    <row r="9811" spans="1:20" x14ac:dyDescent="0.2">
      <c r="A9811" t="s">
        <v>10068</v>
      </c>
      <c r="B9811" t="s">
        <v>118</v>
      </c>
      <c r="C9811" t="s">
        <v>27</v>
      </c>
      <c r="D9811" t="s">
        <v>583</v>
      </c>
      <c r="E9811">
        <v>12.5</v>
      </c>
      <c r="F9811">
        <v>8</v>
      </c>
      <c r="G9811">
        <v>100</v>
      </c>
      <c r="H9811" t="s">
        <v>56</v>
      </c>
      <c r="I9811" t="s">
        <v>18</v>
      </c>
      <c r="J9811" s="1">
        <v>45576</v>
      </c>
      <c r="K9811" t="b">
        <v>0</v>
      </c>
      <c r="L9811" t="s">
        <v>65</v>
      </c>
      <c r="M9811">
        <v>10</v>
      </c>
      <c r="N9811">
        <f>G9811/SUMIF(B:B,B9811,G:G)*100</f>
        <v>0.16448180008882018</v>
      </c>
      <c r="Q9811">
        <f>VLOOKUP(C9811, Categories_Pivot_Table!A:B, 2, FALSE)</f>
        <v>25.013711734693878</v>
      </c>
      <c r="T9811">
        <f t="shared" si="154"/>
        <v>2024</v>
      </c>
    </row>
    <row r="9812" spans="1:20" x14ac:dyDescent="0.2">
      <c r="A9812" t="s">
        <v>10069</v>
      </c>
      <c r="B9812" t="s">
        <v>32</v>
      </c>
      <c r="C9812" t="s">
        <v>33</v>
      </c>
      <c r="D9812" t="s">
        <v>109</v>
      </c>
      <c r="E9812">
        <v>41</v>
      </c>
      <c r="F9812">
        <v>6</v>
      </c>
      <c r="G9812">
        <v>246</v>
      </c>
      <c r="H9812" t="s">
        <v>17</v>
      </c>
      <c r="I9812" t="s">
        <v>18</v>
      </c>
      <c r="J9812" s="1">
        <v>44613</v>
      </c>
      <c r="K9812" t="b">
        <v>1</v>
      </c>
      <c r="L9812" t="s">
        <v>19</v>
      </c>
      <c r="M9812">
        <v>2</v>
      </c>
      <c r="N9812">
        <f>G9812/SUMIF(B:B,B9812,G:G)*100</f>
        <v>0.41956252931394705</v>
      </c>
      <c r="Q9812">
        <f>VLOOKUP(C9812, Categories_Pivot_Table!A:B, 2, FALSE)</f>
        <v>23.300574345883856</v>
      </c>
      <c r="T9812">
        <f t="shared" si="154"/>
        <v>2022</v>
      </c>
    </row>
    <row r="9813" spans="1:20" x14ac:dyDescent="0.2">
      <c r="A9813" t="s">
        <v>10070</v>
      </c>
      <c r="B9813" t="s">
        <v>76</v>
      </c>
      <c r="C9813" t="s">
        <v>22</v>
      </c>
      <c r="D9813" t="s">
        <v>157</v>
      </c>
      <c r="E9813">
        <v>12.5</v>
      </c>
      <c r="F9813">
        <v>6</v>
      </c>
      <c r="G9813">
        <v>75</v>
      </c>
      <c r="H9813" t="s">
        <v>29</v>
      </c>
      <c r="I9813" t="s">
        <v>18</v>
      </c>
      <c r="J9813" s="1">
        <v>44576</v>
      </c>
      <c r="K9813" t="b">
        <v>1</v>
      </c>
      <c r="L9813" t="s">
        <v>35</v>
      </c>
      <c r="M9813">
        <v>1</v>
      </c>
      <c r="N9813">
        <f>G9813/SUMIF(B:B,B9813,G:G)*100</f>
        <v>0.1276997863156909</v>
      </c>
      <c r="Q9813">
        <f>VLOOKUP(C9813, Categories_Pivot_Table!A:B, 2, FALSE)</f>
        <v>21.505681818181817</v>
      </c>
      <c r="T9813">
        <f t="shared" si="154"/>
        <v>2022</v>
      </c>
    </row>
    <row r="9814" spans="1:20" x14ac:dyDescent="0.2">
      <c r="A9814" t="s">
        <v>10071</v>
      </c>
      <c r="B9814" t="s">
        <v>106</v>
      </c>
      <c r="C9814" t="s">
        <v>48</v>
      </c>
      <c r="D9814" t="s">
        <v>149</v>
      </c>
      <c r="E9814">
        <v>38</v>
      </c>
      <c r="F9814">
        <v>4</v>
      </c>
      <c r="G9814">
        <v>152</v>
      </c>
      <c r="H9814" t="s">
        <v>56</v>
      </c>
      <c r="I9814" t="s">
        <v>18</v>
      </c>
      <c r="J9814" s="1">
        <v>45045</v>
      </c>
      <c r="K9814" t="b">
        <v>0</v>
      </c>
      <c r="L9814" t="s">
        <v>35</v>
      </c>
      <c r="M9814">
        <v>4</v>
      </c>
      <c r="N9814">
        <f>G9814/SUMIF(B:B,B9814,G:G)*100</f>
        <v>0.24771838331160367</v>
      </c>
      <c r="Q9814">
        <f>VLOOKUP(C9814, Categories_Pivot_Table!A:B, 2, FALSE)</f>
        <v>23.348837209302324</v>
      </c>
      <c r="T9814">
        <f t="shared" si="154"/>
        <v>2023</v>
      </c>
    </row>
    <row r="9815" spans="1:20" x14ac:dyDescent="0.2">
      <c r="A9815" t="s">
        <v>10072</v>
      </c>
      <c r="B9815" t="s">
        <v>51</v>
      </c>
      <c r="C9815" t="s">
        <v>27</v>
      </c>
      <c r="D9815" t="s">
        <v>1201</v>
      </c>
      <c r="E9815">
        <v>26</v>
      </c>
      <c r="F9815">
        <v>7</v>
      </c>
      <c r="G9815">
        <v>182</v>
      </c>
      <c r="H9815" t="s">
        <v>17</v>
      </c>
      <c r="I9815" t="s">
        <v>18</v>
      </c>
      <c r="J9815" s="1">
        <v>44923</v>
      </c>
      <c r="K9815" t="b">
        <v>0</v>
      </c>
      <c r="L9815" t="s">
        <v>30</v>
      </c>
      <c r="M9815">
        <v>12</v>
      </c>
      <c r="N9815">
        <f>G9815/SUMIF(B:B,B9815,G:G)*100</f>
        <v>0.28213992279907607</v>
      </c>
      <c r="Q9815">
        <f>VLOOKUP(C9815, Categories_Pivot_Table!A:B, 2, FALSE)</f>
        <v>25.013711734693878</v>
      </c>
      <c r="T9815">
        <f t="shared" si="154"/>
        <v>2022</v>
      </c>
    </row>
    <row r="9816" spans="1:20" x14ac:dyDescent="0.2">
      <c r="A9816" t="s">
        <v>10073</v>
      </c>
      <c r="B9816" t="s">
        <v>54</v>
      </c>
      <c r="C9816" t="s">
        <v>15</v>
      </c>
      <c r="D9816" t="s">
        <v>1438</v>
      </c>
      <c r="E9816">
        <v>30.5</v>
      </c>
      <c r="F9816">
        <v>4</v>
      </c>
      <c r="G9816">
        <v>122</v>
      </c>
      <c r="H9816" t="s">
        <v>56</v>
      </c>
      <c r="I9816" t="s">
        <v>46</v>
      </c>
      <c r="J9816" s="1">
        <v>44945</v>
      </c>
      <c r="K9816" t="b">
        <v>0</v>
      </c>
      <c r="L9816" t="s">
        <v>42</v>
      </c>
      <c r="M9816">
        <v>1</v>
      </c>
      <c r="N9816">
        <f>G9816/SUMIF(B:B,B9816,G:G)*100</f>
        <v>0.21345277357384679</v>
      </c>
      <c r="Q9816">
        <f>VLOOKUP(C9816, Categories_Pivot_Table!A:B, 2, FALSE)</f>
        <v>23.063808900523561</v>
      </c>
      <c r="T9816">
        <f t="shared" si="154"/>
        <v>2023</v>
      </c>
    </row>
    <row r="9817" spans="1:20" x14ac:dyDescent="0.2">
      <c r="A9817" t="s">
        <v>10074</v>
      </c>
      <c r="B9817" t="s">
        <v>87</v>
      </c>
      <c r="C9817" t="s">
        <v>74</v>
      </c>
      <c r="D9817" t="s">
        <v>41</v>
      </c>
      <c r="E9817">
        <v>23</v>
      </c>
      <c r="F9817">
        <v>2</v>
      </c>
      <c r="G9817">
        <v>76</v>
      </c>
      <c r="H9817" t="s">
        <v>29</v>
      </c>
      <c r="I9817" t="s">
        <v>46</v>
      </c>
      <c r="J9817" s="1">
        <v>45221</v>
      </c>
      <c r="K9817" t="b">
        <v>1</v>
      </c>
      <c r="L9817" t="s">
        <v>24</v>
      </c>
      <c r="M9817">
        <v>10</v>
      </c>
      <c r="N9817">
        <f>G9817/SUMIF(B:B,B9817,G:G)*100</f>
        <v>0.11685655857434998</v>
      </c>
      <c r="Q9817">
        <f>VLOOKUP(C9817, Categories_Pivot_Table!A:B, 2, FALSE)</f>
        <v>24.317096165933375</v>
      </c>
      <c r="T9817">
        <f t="shared" si="154"/>
        <v>2023</v>
      </c>
    </row>
    <row r="9818" spans="1:20" x14ac:dyDescent="0.2">
      <c r="A9818" t="s">
        <v>10075</v>
      </c>
      <c r="B9818" t="s">
        <v>95</v>
      </c>
      <c r="C9818" t="s">
        <v>74</v>
      </c>
      <c r="D9818" t="s">
        <v>219</v>
      </c>
      <c r="E9818">
        <v>12.5</v>
      </c>
      <c r="F9818">
        <v>3</v>
      </c>
      <c r="G9818">
        <v>37.5</v>
      </c>
      <c r="H9818" t="s">
        <v>56</v>
      </c>
      <c r="I9818" t="s">
        <v>18</v>
      </c>
      <c r="J9818" s="1">
        <v>45171</v>
      </c>
      <c r="K9818" t="b">
        <v>0</v>
      </c>
      <c r="L9818" t="s">
        <v>35</v>
      </c>
      <c r="M9818">
        <v>9</v>
      </c>
      <c r="N9818">
        <f>G9818/SUMIF(B:B,B9818,G:G)*100</f>
        <v>5.5678047259526513E-2</v>
      </c>
      <c r="Q9818">
        <f>VLOOKUP(C9818, Categories_Pivot_Table!A:B, 2, FALSE)</f>
        <v>24.317096165933375</v>
      </c>
      <c r="T9818">
        <f t="shared" si="154"/>
        <v>2023</v>
      </c>
    </row>
    <row r="9819" spans="1:20" x14ac:dyDescent="0.2">
      <c r="A9819" t="s">
        <v>10076</v>
      </c>
      <c r="B9819" t="s">
        <v>47</v>
      </c>
      <c r="C9819" t="s">
        <v>38</v>
      </c>
      <c r="D9819" t="s">
        <v>96</v>
      </c>
      <c r="E9819">
        <v>24.5</v>
      </c>
      <c r="F9819">
        <v>7</v>
      </c>
      <c r="G9819">
        <v>171.5</v>
      </c>
      <c r="H9819" t="s">
        <v>56</v>
      </c>
      <c r="I9819" t="s">
        <v>18</v>
      </c>
      <c r="J9819" s="1">
        <v>45647</v>
      </c>
      <c r="K9819" t="b">
        <v>0</v>
      </c>
      <c r="L9819" t="s">
        <v>35</v>
      </c>
      <c r="M9819">
        <v>12</v>
      </c>
      <c r="N9819">
        <f>G9819/SUMIF(B:B,B9819,G:G)*100</f>
        <v>0.27251203661036338</v>
      </c>
      <c r="Q9819">
        <f>VLOOKUP(C9819, Categories_Pivot_Table!A:B, 2, FALSE)</f>
        <v>23.088790931989923</v>
      </c>
      <c r="T9819">
        <f t="shared" si="154"/>
        <v>2024</v>
      </c>
    </row>
    <row r="9820" spans="1:20" x14ac:dyDescent="0.2">
      <c r="A9820" t="s">
        <v>10077</v>
      </c>
      <c r="B9820" t="s">
        <v>47</v>
      </c>
      <c r="C9820" t="s">
        <v>135</v>
      </c>
      <c r="D9820" t="s">
        <v>276</v>
      </c>
      <c r="E9820">
        <v>6.5</v>
      </c>
      <c r="F9820">
        <v>10</v>
      </c>
      <c r="G9820">
        <v>65</v>
      </c>
      <c r="H9820" t="s">
        <v>29</v>
      </c>
      <c r="I9820" t="s">
        <v>18</v>
      </c>
      <c r="J9820" s="1">
        <v>45457</v>
      </c>
      <c r="K9820" t="b">
        <v>0</v>
      </c>
      <c r="L9820" t="s">
        <v>65</v>
      </c>
      <c r="M9820">
        <v>6</v>
      </c>
      <c r="N9820">
        <f>G9820/SUMIF(B:B,B9820,G:G)*100</f>
        <v>0.1032844453625284</v>
      </c>
      <c r="Q9820">
        <f>VLOOKUP(C9820, Categories_Pivot_Table!A:B, 2, FALSE)</f>
        <v>23.146341463414632</v>
      </c>
      <c r="T9820">
        <f t="shared" si="154"/>
        <v>2024</v>
      </c>
    </row>
    <row r="9821" spans="1:20" x14ac:dyDescent="0.2">
      <c r="A9821" t="s">
        <v>10078</v>
      </c>
      <c r="B9821" t="s">
        <v>106</v>
      </c>
      <c r="C9821" t="s">
        <v>74</v>
      </c>
      <c r="D9821" t="s">
        <v>124</v>
      </c>
      <c r="E9821">
        <v>18.5</v>
      </c>
      <c r="F9821">
        <v>1</v>
      </c>
      <c r="G9821">
        <v>18.5</v>
      </c>
      <c r="H9821" t="s">
        <v>17</v>
      </c>
      <c r="I9821" t="s">
        <v>18</v>
      </c>
      <c r="J9821" s="1">
        <v>45035</v>
      </c>
      <c r="K9821" t="b">
        <v>1</v>
      </c>
      <c r="L9821" t="s">
        <v>30</v>
      </c>
      <c r="M9821">
        <v>4</v>
      </c>
      <c r="N9821">
        <f>G9821/SUMIF(B:B,B9821,G:G)*100</f>
        <v>3.014993481095176E-2</v>
      </c>
      <c r="Q9821">
        <f>VLOOKUP(C9821, Categories_Pivot_Table!A:B, 2, FALSE)</f>
        <v>24.317096165933375</v>
      </c>
      <c r="T9821">
        <f t="shared" si="154"/>
        <v>2023</v>
      </c>
    </row>
    <row r="9822" spans="1:20" x14ac:dyDescent="0.2">
      <c r="A9822" t="s">
        <v>10079</v>
      </c>
      <c r="B9822" t="s">
        <v>32</v>
      </c>
      <c r="C9822" t="s">
        <v>15</v>
      </c>
      <c r="D9822" t="s">
        <v>1369</v>
      </c>
      <c r="E9822">
        <v>8</v>
      </c>
      <c r="F9822">
        <v>2</v>
      </c>
      <c r="G9822">
        <v>16</v>
      </c>
      <c r="H9822" t="s">
        <v>29</v>
      </c>
      <c r="I9822" t="s">
        <v>46</v>
      </c>
      <c r="J9822" s="1">
        <v>45285</v>
      </c>
      <c r="K9822" t="b">
        <v>1</v>
      </c>
      <c r="L9822" t="s">
        <v>19</v>
      </c>
      <c r="M9822">
        <v>12</v>
      </c>
      <c r="N9822">
        <f>G9822/SUMIF(B:B,B9822,G:G)*100</f>
        <v>2.7288619792777042E-2</v>
      </c>
      <c r="Q9822">
        <f>VLOOKUP(C9822, Categories_Pivot_Table!A:B, 2, FALSE)</f>
        <v>23.063808900523561</v>
      </c>
      <c r="T9822">
        <f t="shared" si="154"/>
        <v>2023</v>
      </c>
    </row>
    <row r="9823" spans="1:20" x14ac:dyDescent="0.2">
      <c r="A9823" t="s">
        <v>10080</v>
      </c>
      <c r="B9823" t="s">
        <v>81</v>
      </c>
      <c r="C9823" t="s">
        <v>22</v>
      </c>
      <c r="D9823" t="s">
        <v>251</v>
      </c>
      <c r="E9823">
        <v>38</v>
      </c>
      <c r="F9823">
        <v>2</v>
      </c>
      <c r="G9823">
        <v>76</v>
      </c>
      <c r="H9823" t="s">
        <v>17</v>
      </c>
      <c r="I9823" t="s">
        <v>46</v>
      </c>
      <c r="J9823" s="1">
        <v>45550</v>
      </c>
      <c r="K9823" t="b">
        <v>0</v>
      </c>
      <c r="L9823" t="s">
        <v>24</v>
      </c>
      <c r="M9823">
        <v>9</v>
      </c>
      <c r="N9823">
        <f>G9823/SUMIF(B:B,B9823,G:G)*100</f>
        <v>0.12033789614522884</v>
      </c>
      <c r="Q9823">
        <f>VLOOKUP(C9823, Categories_Pivot_Table!A:B, 2, FALSE)</f>
        <v>21.505681818181817</v>
      </c>
      <c r="T9823">
        <f t="shared" si="154"/>
        <v>2024</v>
      </c>
    </row>
    <row r="9824" spans="1:20" x14ac:dyDescent="0.2">
      <c r="A9824" t="s">
        <v>10081</v>
      </c>
      <c r="B9824" t="s">
        <v>121</v>
      </c>
      <c r="C9824" t="s">
        <v>15</v>
      </c>
      <c r="D9824" t="s">
        <v>64</v>
      </c>
      <c r="E9824">
        <v>39.5</v>
      </c>
      <c r="F9824">
        <v>6</v>
      </c>
      <c r="G9824">
        <v>237</v>
      </c>
      <c r="H9824" t="s">
        <v>29</v>
      </c>
      <c r="I9824" t="s">
        <v>46</v>
      </c>
      <c r="J9824" s="1">
        <v>44593</v>
      </c>
      <c r="K9824" t="b">
        <v>0</v>
      </c>
      <c r="L9824" t="s">
        <v>49</v>
      </c>
      <c r="M9824">
        <v>2</v>
      </c>
      <c r="N9824">
        <f>G9824/SUMIF(B:B,B9824,G:G)*100</f>
        <v>0.36144302697097019</v>
      </c>
      <c r="Q9824">
        <f>VLOOKUP(C9824, Categories_Pivot_Table!A:B, 2, FALSE)</f>
        <v>23.063808900523561</v>
      </c>
      <c r="T9824">
        <f t="shared" si="154"/>
        <v>2022</v>
      </c>
    </row>
    <row r="9825" spans="1:20" x14ac:dyDescent="0.2">
      <c r="A9825" t="s">
        <v>10082</v>
      </c>
      <c r="B9825" t="s">
        <v>121</v>
      </c>
      <c r="C9825" t="s">
        <v>74</v>
      </c>
      <c r="D9825" t="s">
        <v>343</v>
      </c>
      <c r="E9825">
        <v>33.5</v>
      </c>
      <c r="F9825">
        <v>3</v>
      </c>
      <c r="G9825">
        <v>100.5</v>
      </c>
      <c r="H9825" t="s">
        <v>56</v>
      </c>
      <c r="I9825" t="s">
        <v>18</v>
      </c>
      <c r="J9825" s="1">
        <v>45448</v>
      </c>
      <c r="K9825" t="b">
        <v>0</v>
      </c>
      <c r="L9825" t="s">
        <v>30</v>
      </c>
      <c r="M9825">
        <v>6</v>
      </c>
      <c r="N9825">
        <f>G9825/SUMIF(B:B,B9825,G:G)*100</f>
        <v>0.15327014434844938</v>
      </c>
      <c r="Q9825">
        <f>VLOOKUP(C9825, Categories_Pivot_Table!A:B, 2, FALSE)</f>
        <v>24.317096165933375</v>
      </c>
      <c r="T9825">
        <f t="shared" si="154"/>
        <v>2024</v>
      </c>
    </row>
    <row r="9826" spans="1:20" x14ac:dyDescent="0.2">
      <c r="A9826" t="s">
        <v>10083</v>
      </c>
      <c r="B9826" t="s">
        <v>26</v>
      </c>
      <c r="C9826" t="s">
        <v>74</v>
      </c>
      <c r="D9826" t="s">
        <v>415</v>
      </c>
      <c r="E9826">
        <v>41</v>
      </c>
      <c r="F9826">
        <v>8</v>
      </c>
      <c r="G9826">
        <v>328</v>
      </c>
      <c r="H9826" t="s">
        <v>29</v>
      </c>
      <c r="I9826" t="s">
        <v>18</v>
      </c>
      <c r="J9826" s="1">
        <v>44666</v>
      </c>
      <c r="K9826" t="b">
        <v>1</v>
      </c>
      <c r="L9826" t="s">
        <v>65</v>
      </c>
      <c r="M9826">
        <v>4</v>
      </c>
      <c r="N9826">
        <f>G9826/SUMIF(B:B,B9826,G:G)*100</f>
        <v>0.52863578122859467</v>
      </c>
      <c r="Q9826">
        <f>VLOOKUP(C9826, Categories_Pivot_Table!A:B, 2, FALSE)</f>
        <v>24.317096165933375</v>
      </c>
      <c r="T9826">
        <f t="shared" si="154"/>
        <v>2022</v>
      </c>
    </row>
    <row r="9827" spans="1:20" x14ac:dyDescent="0.2">
      <c r="A9827" t="s">
        <v>10084</v>
      </c>
      <c r="B9827" t="s">
        <v>81</v>
      </c>
      <c r="C9827" t="s">
        <v>33</v>
      </c>
      <c r="D9827" t="s">
        <v>259</v>
      </c>
      <c r="E9827">
        <v>33.5</v>
      </c>
      <c r="F9827">
        <v>2</v>
      </c>
      <c r="G9827">
        <v>67</v>
      </c>
      <c r="H9827" t="s">
        <v>17</v>
      </c>
      <c r="I9827" t="s">
        <v>46</v>
      </c>
      <c r="J9827" s="1">
        <v>45139</v>
      </c>
      <c r="K9827" t="b">
        <v>0</v>
      </c>
      <c r="L9827" t="s">
        <v>49</v>
      </c>
      <c r="M9827">
        <v>8</v>
      </c>
      <c r="N9827">
        <f>G9827/SUMIF(B:B,B9827,G:G)*100</f>
        <v>0.10608735581224121</v>
      </c>
      <c r="Q9827">
        <f>VLOOKUP(C9827, Categories_Pivot_Table!A:B, 2, FALSE)</f>
        <v>23.300574345883856</v>
      </c>
      <c r="T9827">
        <f t="shared" si="154"/>
        <v>2023</v>
      </c>
    </row>
    <row r="9828" spans="1:20" x14ac:dyDescent="0.2">
      <c r="A9828" t="s">
        <v>10085</v>
      </c>
      <c r="B9828" t="s">
        <v>37</v>
      </c>
      <c r="C9828" t="s">
        <v>22</v>
      </c>
      <c r="D9828" t="s">
        <v>527</v>
      </c>
      <c r="E9828">
        <v>23</v>
      </c>
      <c r="F9828">
        <v>6</v>
      </c>
      <c r="G9828">
        <v>138</v>
      </c>
      <c r="H9828" t="s">
        <v>56</v>
      </c>
      <c r="I9828" t="s">
        <v>46</v>
      </c>
      <c r="J9828" s="1">
        <v>45402</v>
      </c>
      <c r="K9828" t="b">
        <v>1</v>
      </c>
      <c r="L9828" t="s">
        <v>35</v>
      </c>
      <c r="M9828">
        <v>4</v>
      </c>
      <c r="N9828">
        <f>G9828/SUMIF(B:B,B9828,G:G)*100</f>
        <v>0.2060485707246788</v>
      </c>
      <c r="Q9828">
        <f>VLOOKUP(C9828, Categories_Pivot_Table!A:B, 2, FALSE)</f>
        <v>21.505681818181817</v>
      </c>
      <c r="T9828">
        <f t="shared" si="154"/>
        <v>2024</v>
      </c>
    </row>
    <row r="9829" spans="1:20" x14ac:dyDescent="0.2">
      <c r="A9829" t="s">
        <v>10086</v>
      </c>
      <c r="B9829" t="s">
        <v>47</v>
      </c>
      <c r="C9829" t="s">
        <v>48</v>
      </c>
      <c r="D9829" t="s">
        <v>689</v>
      </c>
      <c r="E9829">
        <v>21.5</v>
      </c>
      <c r="F9829">
        <v>1</v>
      </c>
      <c r="G9829">
        <v>21.5</v>
      </c>
      <c r="H9829" t="s">
        <v>56</v>
      </c>
      <c r="I9829" t="s">
        <v>46</v>
      </c>
      <c r="J9829" s="1">
        <v>45085</v>
      </c>
      <c r="K9829" t="b">
        <v>1</v>
      </c>
      <c r="L9829" t="s">
        <v>42</v>
      </c>
      <c r="M9829">
        <v>6</v>
      </c>
      <c r="N9829">
        <f>G9829/SUMIF(B:B,B9829,G:G)*100</f>
        <v>3.4163316542990166E-2</v>
      </c>
      <c r="Q9829">
        <f>VLOOKUP(C9829, Categories_Pivot_Table!A:B, 2, FALSE)</f>
        <v>23.348837209302324</v>
      </c>
      <c r="T9829">
        <f t="shared" si="154"/>
        <v>2023</v>
      </c>
    </row>
    <row r="9830" spans="1:20" x14ac:dyDescent="0.2">
      <c r="A9830" t="s">
        <v>10087</v>
      </c>
      <c r="B9830" t="s">
        <v>47</v>
      </c>
      <c r="C9830" t="s">
        <v>27</v>
      </c>
      <c r="D9830" t="s">
        <v>305</v>
      </c>
      <c r="E9830">
        <v>23</v>
      </c>
      <c r="F9830">
        <v>8</v>
      </c>
      <c r="G9830">
        <v>184</v>
      </c>
      <c r="H9830" t="s">
        <v>56</v>
      </c>
      <c r="I9830" t="s">
        <v>46</v>
      </c>
      <c r="J9830" s="1">
        <v>45372</v>
      </c>
      <c r="K9830" t="b">
        <v>1</v>
      </c>
      <c r="L9830" t="s">
        <v>42</v>
      </c>
      <c r="M9830">
        <v>3</v>
      </c>
      <c r="N9830">
        <f>G9830/SUMIF(B:B,B9830,G:G)*100</f>
        <v>0.29237442994931118</v>
      </c>
      <c r="Q9830">
        <f>VLOOKUP(C9830, Categories_Pivot_Table!A:B, 2, FALSE)</f>
        <v>25.013711734693878</v>
      </c>
      <c r="T9830">
        <f t="shared" si="154"/>
        <v>2024</v>
      </c>
    </row>
    <row r="9831" spans="1:20" x14ac:dyDescent="0.2">
      <c r="A9831" t="s">
        <v>10088</v>
      </c>
      <c r="B9831" t="s">
        <v>95</v>
      </c>
      <c r="C9831" t="s">
        <v>38</v>
      </c>
      <c r="D9831" t="s">
        <v>131</v>
      </c>
      <c r="E9831">
        <v>8</v>
      </c>
      <c r="F9831">
        <v>6</v>
      </c>
      <c r="G9831">
        <v>48</v>
      </c>
      <c r="H9831" t="s">
        <v>56</v>
      </c>
      <c r="I9831" t="s">
        <v>18</v>
      </c>
      <c r="J9831" s="1">
        <v>45487</v>
      </c>
      <c r="K9831" t="b">
        <v>1</v>
      </c>
      <c r="L9831" t="s">
        <v>24</v>
      </c>
      <c r="M9831">
        <v>7</v>
      </c>
      <c r="N9831">
        <f>G9831/SUMIF(B:B,B9831,G:G)*100</f>
        <v>7.1267900492193934E-2</v>
      </c>
      <c r="Q9831">
        <f>VLOOKUP(C9831, Categories_Pivot_Table!A:B, 2, FALSE)</f>
        <v>23.088790931989923</v>
      </c>
      <c r="T9831">
        <f t="shared" si="154"/>
        <v>2024</v>
      </c>
    </row>
    <row r="9832" spans="1:20" x14ac:dyDescent="0.2">
      <c r="A9832" t="s">
        <v>10089</v>
      </c>
      <c r="B9832" t="s">
        <v>76</v>
      </c>
      <c r="C9832" t="s">
        <v>22</v>
      </c>
      <c r="D9832" t="s">
        <v>147</v>
      </c>
      <c r="E9832">
        <v>32</v>
      </c>
      <c r="F9832">
        <v>7</v>
      </c>
      <c r="G9832">
        <v>224</v>
      </c>
      <c r="H9832" t="s">
        <v>56</v>
      </c>
      <c r="I9832" t="s">
        <v>46</v>
      </c>
      <c r="J9832" s="1">
        <v>44687</v>
      </c>
      <c r="K9832" t="b">
        <v>0</v>
      </c>
      <c r="L9832" t="s">
        <v>65</v>
      </c>
      <c r="M9832">
        <v>5</v>
      </c>
      <c r="N9832">
        <f>G9832/SUMIF(B:B,B9832,G:G)*100</f>
        <v>0.38139669512953012</v>
      </c>
      <c r="Q9832">
        <f>VLOOKUP(C9832, Categories_Pivot_Table!A:B, 2, FALSE)</f>
        <v>21.505681818181817</v>
      </c>
      <c r="T9832">
        <f t="shared" si="154"/>
        <v>2022</v>
      </c>
    </row>
    <row r="9833" spans="1:20" x14ac:dyDescent="0.2">
      <c r="A9833" t="s">
        <v>10090</v>
      </c>
      <c r="B9833" t="s">
        <v>90</v>
      </c>
      <c r="C9833" t="s">
        <v>74</v>
      </c>
      <c r="D9833" t="s">
        <v>728</v>
      </c>
      <c r="E9833">
        <v>39.5</v>
      </c>
      <c r="F9833">
        <v>6</v>
      </c>
      <c r="G9833">
        <v>237</v>
      </c>
      <c r="H9833" t="s">
        <v>56</v>
      </c>
      <c r="I9833" t="s">
        <v>18</v>
      </c>
      <c r="J9833" s="1">
        <v>45071</v>
      </c>
      <c r="K9833" t="b">
        <v>0</v>
      </c>
      <c r="L9833" t="s">
        <v>42</v>
      </c>
      <c r="M9833">
        <v>5</v>
      </c>
      <c r="N9833">
        <f>G9833/SUMIF(B:B,B9833,G:G)*100</f>
        <v>0.40073044536877345</v>
      </c>
      <c r="Q9833">
        <f>VLOOKUP(C9833, Categories_Pivot_Table!A:B, 2, FALSE)</f>
        <v>24.317096165933375</v>
      </c>
      <c r="T9833">
        <f t="shared" si="154"/>
        <v>2023</v>
      </c>
    </row>
    <row r="9834" spans="1:20" x14ac:dyDescent="0.2">
      <c r="A9834" t="s">
        <v>10091</v>
      </c>
      <c r="B9834" t="s">
        <v>44</v>
      </c>
      <c r="C9834" t="s">
        <v>135</v>
      </c>
      <c r="D9834" t="s">
        <v>319</v>
      </c>
      <c r="E9834">
        <v>24.5</v>
      </c>
      <c r="F9834">
        <v>6</v>
      </c>
      <c r="G9834">
        <v>147</v>
      </c>
      <c r="H9834" t="s">
        <v>29</v>
      </c>
      <c r="I9834" t="s">
        <v>18</v>
      </c>
      <c r="J9834" s="1">
        <v>44635</v>
      </c>
      <c r="K9834" t="b">
        <v>0</v>
      </c>
      <c r="L9834" t="s">
        <v>49</v>
      </c>
      <c r="M9834">
        <v>3</v>
      </c>
      <c r="N9834">
        <f>G9834/SUMIF(B:B,B9834,G:G)*100</f>
        <v>0.24219657464844427</v>
      </c>
      <c r="Q9834">
        <f>VLOOKUP(C9834, Categories_Pivot_Table!A:B, 2, FALSE)</f>
        <v>23.146341463414632</v>
      </c>
      <c r="T9834">
        <f t="shared" si="154"/>
        <v>2022</v>
      </c>
    </row>
    <row r="9835" spans="1:20" x14ac:dyDescent="0.2">
      <c r="A9835" t="s">
        <v>10092</v>
      </c>
      <c r="B9835" t="s">
        <v>87</v>
      </c>
      <c r="C9835" t="s">
        <v>22</v>
      </c>
      <c r="D9835" t="s">
        <v>23</v>
      </c>
      <c r="E9835">
        <v>29</v>
      </c>
      <c r="F9835">
        <v>6</v>
      </c>
      <c r="G9835">
        <v>174</v>
      </c>
      <c r="H9835" t="s">
        <v>56</v>
      </c>
      <c r="I9835" t="s">
        <v>18</v>
      </c>
      <c r="J9835" s="1">
        <v>44565</v>
      </c>
      <c r="K9835" t="b">
        <v>1</v>
      </c>
      <c r="L9835" t="s">
        <v>49</v>
      </c>
      <c r="M9835">
        <v>1</v>
      </c>
      <c r="N9835">
        <f>G9835/SUMIF(B:B,B9835,G:G)*100</f>
        <v>0.26754001568338021</v>
      </c>
      <c r="Q9835">
        <f>VLOOKUP(C9835, Categories_Pivot_Table!A:B, 2, FALSE)</f>
        <v>21.505681818181817</v>
      </c>
      <c r="T9835">
        <f t="shared" si="154"/>
        <v>2022</v>
      </c>
    </row>
    <row r="9836" spans="1:20" x14ac:dyDescent="0.2">
      <c r="A9836" t="s">
        <v>10093</v>
      </c>
      <c r="B9836" t="s">
        <v>37</v>
      </c>
      <c r="C9836" t="s">
        <v>48</v>
      </c>
      <c r="D9836" t="s">
        <v>203</v>
      </c>
      <c r="E9836">
        <v>39.5</v>
      </c>
      <c r="F9836">
        <v>3</v>
      </c>
      <c r="G9836">
        <v>118.5</v>
      </c>
      <c r="H9836" t="s">
        <v>56</v>
      </c>
      <c r="I9836" t="s">
        <v>46</v>
      </c>
      <c r="J9836" s="1">
        <v>45077</v>
      </c>
      <c r="K9836" t="b">
        <v>0</v>
      </c>
      <c r="L9836" t="s">
        <v>30</v>
      </c>
      <c r="M9836">
        <v>5</v>
      </c>
      <c r="N9836">
        <f>G9836/SUMIF(B:B,B9836,G:G)*100</f>
        <v>0.1769330118179307</v>
      </c>
      <c r="Q9836">
        <f>VLOOKUP(C9836, Categories_Pivot_Table!A:B, 2, FALSE)</f>
        <v>23.348837209302324</v>
      </c>
      <c r="T9836">
        <f t="shared" si="154"/>
        <v>2023</v>
      </c>
    </row>
    <row r="9837" spans="1:20" x14ac:dyDescent="0.2">
      <c r="A9837" t="s">
        <v>10094</v>
      </c>
      <c r="B9837" t="s">
        <v>87</v>
      </c>
      <c r="C9837" t="s">
        <v>27</v>
      </c>
      <c r="D9837" t="s">
        <v>221</v>
      </c>
      <c r="E9837">
        <v>35</v>
      </c>
      <c r="F9837">
        <v>1</v>
      </c>
      <c r="G9837">
        <v>35</v>
      </c>
      <c r="H9837" t="s">
        <v>29</v>
      </c>
      <c r="I9837" t="s">
        <v>46</v>
      </c>
      <c r="J9837" s="1">
        <v>45059</v>
      </c>
      <c r="K9837" t="b">
        <v>1</v>
      </c>
      <c r="L9837" t="s">
        <v>35</v>
      </c>
      <c r="M9837">
        <v>5</v>
      </c>
      <c r="N9837">
        <f>G9837/SUMIF(B:B,B9837,G:G)*100</f>
        <v>5.3815520396082228E-2</v>
      </c>
      <c r="Q9837">
        <f>VLOOKUP(C9837, Categories_Pivot_Table!A:B, 2, FALSE)</f>
        <v>25.013711734693878</v>
      </c>
      <c r="T9837">
        <f t="shared" si="154"/>
        <v>2023</v>
      </c>
    </row>
    <row r="9838" spans="1:20" x14ac:dyDescent="0.2">
      <c r="A9838" t="s">
        <v>10095</v>
      </c>
      <c r="B9838" t="s">
        <v>63</v>
      </c>
      <c r="C9838" t="s">
        <v>135</v>
      </c>
      <c r="D9838" t="s">
        <v>245</v>
      </c>
      <c r="E9838">
        <v>15.5</v>
      </c>
      <c r="F9838">
        <v>9</v>
      </c>
      <c r="G9838">
        <v>139.5</v>
      </c>
      <c r="H9838" t="s">
        <v>56</v>
      </c>
      <c r="I9838" t="s">
        <v>18</v>
      </c>
      <c r="J9838" s="1">
        <v>45652</v>
      </c>
      <c r="K9838" t="b">
        <v>0</v>
      </c>
      <c r="L9838" t="s">
        <v>42</v>
      </c>
      <c r="M9838">
        <v>12</v>
      </c>
      <c r="N9838">
        <f>G9838/SUMIF(B:B,B9838,G:G)*100</f>
        <v>0.23047184773988899</v>
      </c>
      <c r="Q9838">
        <f>VLOOKUP(C9838, Categories_Pivot_Table!A:B, 2, FALSE)</f>
        <v>23.146341463414632</v>
      </c>
      <c r="T9838">
        <f t="shared" si="154"/>
        <v>2024</v>
      </c>
    </row>
    <row r="9839" spans="1:20" x14ac:dyDescent="0.2">
      <c r="A9839" t="s">
        <v>10096</v>
      </c>
      <c r="B9839" t="s">
        <v>106</v>
      </c>
      <c r="C9839" t="s">
        <v>15</v>
      </c>
      <c r="D9839" t="s">
        <v>69</v>
      </c>
      <c r="E9839">
        <v>29</v>
      </c>
      <c r="F9839">
        <v>9</v>
      </c>
      <c r="G9839">
        <v>261</v>
      </c>
      <c r="H9839" t="s">
        <v>17</v>
      </c>
      <c r="I9839" t="s">
        <v>18</v>
      </c>
      <c r="J9839" s="1">
        <v>44913</v>
      </c>
      <c r="K9839" t="b">
        <v>1</v>
      </c>
      <c r="L9839" t="s">
        <v>24</v>
      </c>
      <c r="M9839">
        <v>12</v>
      </c>
      <c r="N9839">
        <f>G9839/SUMIF(B:B,B9839,G:G)*100</f>
        <v>0.4253585397653194</v>
      </c>
      <c r="Q9839">
        <f>VLOOKUP(C9839, Categories_Pivot_Table!A:B, 2, FALSE)</f>
        <v>23.063808900523561</v>
      </c>
      <c r="T9839">
        <f t="shared" si="154"/>
        <v>2022</v>
      </c>
    </row>
    <row r="9840" spans="1:20" x14ac:dyDescent="0.2">
      <c r="A9840" t="s">
        <v>10097</v>
      </c>
      <c r="B9840" t="s">
        <v>73</v>
      </c>
      <c r="C9840" t="s">
        <v>48</v>
      </c>
      <c r="D9840" t="s">
        <v>294</v>
      </c>
      <c r="E9840">
        <v>6.5</v>
      </c>
      <c r="F9840">
        <v>6</v>
      </c>
      <c r="G9840">
        <v>39</v>
      </c>
      <c r="H9840" t="s">
        <v>29</v>
      </c>
      <c r="I9840" t="s">
        <v>18</v>
      </c>
      <c r="J9840" s="1">
        <v>45176</v>
      </c>
      <c r="K9840" t="b">
        <v>1</v>
      </c>
      <c r="L9840" t="s">
        <v>42</v>
      </c>
      <c r="M9840">
        <v>9</v>
      </c>
      <c r="N9840">
        <f>G9840/SUMIF(B:B,B9840,G:G)*100</f>
        <v>6.7375549585813127E-2</v>
      </c>
      <c r="Q9840">
        <f>VLOOKUP(C9840, Categories_Pivot_Table!A:B, 2, FALSE)</f>
        <v>23.348837209302324</v>
      </c>
      <c r="T9840">
        <f t="shared" si="154"/>
        <v>2023</v>
      </c>
    </row>
    <row r="9841" spans="1:20" x14ac:dyDescent="0.2">
      <c r="A9841" t="s">
        <v>10098</v>
      </c>
      <c r="B9841" t="s">
        <v>76</v>
      </c>
      <c r="C9841" t="s">
        <v>48</v>
      </c>
      <c r="D9841" t="s">
        <v>579</v>
      </c>
      <c r="E9841">
        <v>33.5</v>
      </c>
      <c r="F9841">
        <v>6</v>
      </c>
      <c r="G9841">
        <v>201</v>
      </c>
      <c r="H9841" t="s">
        <v>17</v>
      </c>
      <c r="I9841" t="s">
        <v>46</v>
      </c>
      <c r="J9841" s="1">
        <v>45254</v>
      </c>
      <c r="K9841" t="b">
        <v>0</v>
      </c>
      <c r="L9841" t="s">
        <v>65</v>
      </c>
      <c r="M9841">
        <v>11</v>
      </c>
      <c r="N9841">
        <f>G9841/SUMIF(B:B,B9841,G:G)*100</f>
        <v>0.34223542732605161</v>
      </c>
      <c r="Q9841">
        <f>VLOOKUP(C9841, Categories_Pivot_Table!A:B, 2, FALSE)</f>
        <v>23.348837209302324</v>
      </c>
      <c r="T9841">
        <f t="shared" si="154"/>
        <v>2023</v>
      </c>
    </row>
    <row r="9842" spans="1:20" x14ac:dyDescent="0.2">
      <c r="A9842" t="s">
        <v>10099</v>
      </c>
      <c r="B9842" t="s">
        <v>47</v>
      </c>
      <c r="C9842" t="s">
        <v>135</v>
      </c>
      <c r="D9842" t="s">
        <v>41</v>
      </c>
      <c r="E9842">
        <v>23</v>
      </c>
      <c r="F9842">
        <v>1</v>
      </c>
      <c r="G9842">
        <v>35</v>
      </c>
      <c r="H9842" t="s">
        <v>29</v>
      </c>
      <c r="I9842" t="s">
        <v>46</v>
      </c>
      <c r="J9842" s="1">
        <v>44567</v>
      </c>
      <c r="K9842" t="b">
        <v>0</v>
      </c>
      <c r="L9842" t="s">
        <v>42</v>
      </c>
      <c r="M9842">
        <v>1</v>
      </c>
      <c r="N9842">
        <f>G9842/SUMIF(B:B,B9842,G:G)*100</f>
        <v>5.5614701349053761E-2</v>
      </c>
      <c r="Q9842">
        <f>VLOOKUP(C9842, Categories_Pivot_Table!A:B, 2, FALSE)</f>
        <v>23.146341463414632</v>
      </c>
      <c r="T9842">
        <f t="shared" si="154"/>
        <v>2022</v>
      </c>
    </row>
    <row r="9843" spans="1:20" x14ac:dyDescent="0.2">
      <c r="A9843" t="s">
        <v>10100</v>
      </c>
      <c r="B9843" t="s">
        <v>21</v>
      </c>
      <c r="C9843" t="s">
        <v>33</v>
      </c>
      <c r="D9843" t="s">
        <v>398</v>
      </c>
      <c r="E9843">
        <v>21.5</v>
      </c>
      <c r="F9843">
        <v>6</v>
      </c>
      <c r="G9843">
        <v>129</v>
      </c>
      <c r="H9843" t="s">
        <v>56</v>
      </c>
      <c r="I9843" t="s">
        <v>46</v>
      </c>
      <c r="J9843" s="1">
        <v>45299</v>
      </c>
      <c r="K9843" t="b">
        <v>0</v>
      </c>
      <c r="L9843" t="s">
        <v>19</v>
      </c>
      <c r="M9843">
        <v>1</v>
      </c>
      <c r="N9843">
        <f>G9843/SUMIF(B:B,B9843,G:G)*100</f>
        <v>0.20896610375410032</v>
      </c>
      <c r="Q9843">
        <f>VLOOKUP(C9843, Categories_Pivot_Table!A:B, 2, FALSE)</f>
        <v>23.300574345883856</v>
      </c>
      <c r="T9843">
        <f t="shared" si="154"/>
        <v>2024</v>
      </c>
    </row>
    <row r="9844" spans="1:20" x14ac:dyDescent="0.2">
      <c r="A9844" t="s">
        <v>10101</v>
      </c>
      <c r="B9844" t="s">
        <v>87</v>
      </c>
      <c r="C9844" t="s">
        <v>15</v>
      </c>
      <c r="D9844" t="s">
        <v>511</v>
      </c>
      <c r="E9844">
        <v>15.5</v>
      </c>
      <c r="F9844">
        <v>6</v>
      </c>
      <c r="G9844">
        <v>93</v>
      </c>
      <c r="H9844" t="s">
        <v>17</v>
      </c>
      <c r="I9844" t="s">
        <v>18</v>
      </c>
      <c r="J9844" s="1">
        <v>44677</v>
      </c>
      <c r="K9844" t="b">
        <v>1</v>
      </c>
      <c r="L9844" t="s">
        <v>49</v>
      </c>
      <c r="M9844">
        <v>4</v>
      </c>
      <c r="N9844">
        <f>G9844/SUMIF(B:B,B9844,G:G)*100</f>
        <v>0.14299552562387566</v>
      </c>
      <c r="Q9844">
        <f>VLOOKUP(C9844, Categories_Pivot_Table!A:B, 2, FALSE)</f>
        <v>23.063808900523561</v>
      </c>
      <c r="T9844">
        <f t="shared" si="154"/>
        <v>2022</v>
      </c>
    </row>
    <row r="9845" spans="1:20" x14ac:dyDescent="0.2">
      <c r="A9845" t="s">
        <v>10102</v>
      </c>
      <c r="B9845" t="s">
        <v>81</v>
      </c>
      <c r="C9845" t="s">
        <v>135</v>
      </c>
      <c r="D9845" t="s">
        <v>216</v>
      </c>
      <c r="E9845">
        <v>14</v>
      </c>
      <c r="F9845">
        <v>4</v>
      </c>
      <c r="G9845">
        <v>56</v>
      </c>
      <c r="H9845" t="s">
        <v>29</v>
      </c>
      <c r="I9845" t="s">
        <v>46</v>
      </c>
      <c r="J9845" s="1">
        <v>45471</v>
      </c>
      <c r="K9845" t="b">
        <v>0</v>
      </c>
      <c r="L9845" t="s">
        <v>65</v>
      </c>
      <c r="M9845">
        <v>6</v>
      </c>
      <c r="N9845">
        <f>G9845/SUMIF(B:B,B9845,G:G)*100</f>
        <v>8.8670028738589673E-2</v>
      </c>
      <c r="Q9845">
        <f>VLOOKUP(C9845, Categories_Pivot_Table!A:B, 2, FALSE)</f>
        <v>23.146341463414632</v>
      </c>
      <c r="T9845">
        <f t="shared" si="154"/>
        <v>2024</v>
      </c>
    </row>
    <row r="9846" spans="1:20" x14ac:dyDescent="0.2">
      <c r="A9846" t="s">
        <v>10103</v>
      </c>
      <c r="B9846" t="s">
        <v>81</v>
      </c>
      <c r="C9846" t="s">
        <v>22</v>
      </c>
      <c r="D9846" t="s">
        <v>67</v>
      </c>
      <c r="E9846">
        <v>27.5</v>
      </c>
      <c r="F9846">
        <v>7</v>
      </c>
      <c r="G9846">
        <v>192.5</v>
      </c>
      <c r="H9846" t="s">
        <v>29</v>
      </c>
      <c r="I9846" t="s">
        <v>46</v>
      </c>
      <c r="J9846" s="1">
        <v>44871</v>
      </c>
      <c r="K9846" t="b">
        <v>0</v>
      </c>
      <c r="L9846" t="s">
        <v>24</v>
      </c>
      <c r="M9846">
        <v>11</v>
      </c>
      <c r="N9846">
        <f>G9846/SUMIF(B:B,B9846,G:G)*100</f>
        <v>0.30480322378890201</v>
      </c>
      <c r="Q9846">
        <f>VLOOKUP(C9846, Categories_Pivot_Table!A:B, 2, FALSE)</f>
        <v>21.505681818181817</v>
      </c>
      <c r="T9846">
        <f t="shared" si="154"/>
        <v>2022</v>
      </c>
    </row>
    <row r="9847" spans="1:20" x14ac:dyDescent="0.2">
      <c r="A9847" t="s">
        <v>10104</v>
      </c>
      <c r="B9847" t="s">
        <v>95</v>
      </c>
      <c r="C9847" t="s">
        <v>33</v>
      </c>
      <c r="D9847" t="s">
        <v>1365</v>
      </c>
      <c r="E9847">
        <v>11</v>
      </c>
      <c r="F9847">
        <v>9</v>
      </c>
      <c r="G9847">
        <v>99</v>
      </c>
      <c r="H9847" t="s">
        <v>17</v>
      </c>
      <c r="I9847" t="s">
        <v>46</v>
      </c>
      <c r="J9847" s="1">
        <v>44591</v>
      </c>
      <c r="K9847" t="b">
        <v>0</v>
      </c>
      <c r="L9847" t="s">
        <v>24</v>
      </c>
      <c r="M9847">
        <v>1</v>
      </c>
      <c r="N9847">
        <f>G9847/SUMIF(B:B,B9847,G:G)*100</f>
        <v>0.14699004476514999</v>
      </c>
      <c r="Q9847">
        <f>VLOOKUP(C9847, Categories_Pivot_Table!A:B, 2, FALSE)</f>
        <v>23.300574345883856</v>
      </c>
      <c r="T9847">
        <f t="shared" si="154"/>
        <v>2022</v>
      </c>
    </row>
    <row r="9848" spans="1:20" x14ac:dyDescent="0.2">
      <c r="A9848" t="s">
        <v>10105</v>
      </c>
      <c r="B9848" t="s">
        <v>81</v>
      </c>
      <c r="C9848" t="s">
        <v>27</v>
      </c>
      <c r="D9848" t="s">
        <v>352</v>
      </c>
      <c r="E9848">
        <v>14</v>
      </c>
      <c r="F9848">
        <v>4</v>
      </c>
      <c r="G9848">
        <v>56</v>
      </c>
      <c r="H9848" t="s">
        <v>17</v>
      </c>
      <c r="I9848" t="s">
        <v>46</v>
      </c>
      <c r="J9848" s="1">
        <v>44628</v>
      </c>
      <c r="K9848" t="b">
        <v>0</v>
      </c>
      <c r="L9848" t="s">
        <v>49</v>
      </c>
      <c r="M9848">
        <v>3</v>
      </c>
      <c r="N9848">
        <f>G9848/SUMIF(B:B,B9848,G:G)*100</f>
        <v>8.8670028738589673E-2</v>
      </c>
      <c r="Q9848">
        <f>VLOOKUP(C9848, Categories_Pivot_Table!A:B, 2, FALSE)</f>
        <v>25.013711734693878</v>
      </c>
      <c r="T9848">
        <f t="shared" si="154"/>
        <v>2022</v>
      </c>
    </row>
    <row r="9849" spans="1:20" x14ac:dyDescent="0.2">
      <c r="A9849" t="s">
        <v>10106</v>
      </c>
      <c r="B9849" t="s">
        <v>71</v>
      </c>
      <c r="C9849" t="s">
        <v>135</v>
      </c>
      <c r="D9849" t="s">
        <v>358</v>
      </c>
      <c r="E9849">
        <v>32</v>
      </c>
      <c r="F9849">
        <v>8</v>
      </c>
      <c r="G9849">
        <v>256</v>
      </c>
      <c r="H9849" t="s">
        <v>29</v>
      </c>
      <c r="I9849" t="s">
        <v>18</v>
      </c>
      <c r="J9849" s="1">
        <v>44952</v>
      </c>
      <c r="K9849" t="b">
        <v>0</v>
      </c>
      <c r="L9849" t="s">
        <v>42</v>
      </c>
      <c r="M9849">
        <v>1</v>
      </c>
      <c r="N9849">
        <f>G9849/SUMIF(B:B,B9849,G:G)*100</f>
        <v>0.4055927436923199</v>
      </c>
      <c r="Q9849">
        <f>VLOOKUP(C9849, Categories_Pivot_Table!A:B, 2, FALSE)</f>
        <v>23.146341463414632</v>
      </c>
      <c r="T9849">
        <f t="shared" si="154"/>
        <v>2023</v>
      </c>
    </row>
    <row r="9850" spans="1:20" x14ac:dyDescent="0.2">
      <c r="A9850" t="s">
        <v>10107</v>
      </c>
      <c r="B9850" t="s">
        <v>118</v>
      </c>
      <c r="C9850" t="s">
        <v>22</v>
      </c>
      <c r="D9850" t="s">
        <v>540</v>
      </c>
      <c r="E9850">
        <v>36.5</v>
      </c>
      <c r="F9850">
        <v>3</v>
      </c>
      <c r="G9850">
        <v>109.5</v>
      </c>
      <c r="H9850" t="s">
        <v>29</v>
      </c>
      <c r="I9850" t="s">
        <v>46</v>
      </c>
      <c r="J9850" s="1">
        <v>45316</v>
      </c>
      <c r="K9850" t="b">
        <v>0</v>
      </c>
      <c r="L9850" t="s">
        <v>42</v>
      </c>
      <c r="M9850">
        <v>1</v>
      </c>
      <c r="N9850">
        <f>G9850/SUMIF(B:B,B9850,G:G)*100</f>
        <v>0.18010757109725808</v>
      </c>
      <c r="Q9850">
        <f>VLOOKUP(C9850, Categories_Pivot_Table!A:B, 2, FALSE)</f>
        <v>21.505681818181817</v>
      </c>
      <c r="T9850">
        <f t="shared" si="154"/>
        <v>2024</v>
      </c>
    </row>
    <row r="9851" spans="1:20" x14ac:dyDescent="0.2">
      <c r="A9851" t="s">
        <v>10108</v>
      </c>
      <c r="B9851" t="s">
        <v>32</v>
      </c>
      <c r="C9851" t="s">
        <v>33</v>
      </c>
      <c r="D9851" t="s">
        <v>34</v>
      </c>
      <c r="E9851">
        <v>27.5</v>
      </c>
      <c r="F9851">
        <v>10</v>
      </c>
      <c r="G9851">
        <v>275</v>
      </c>
      <c r="H9851" t="s">
        <v>29</v>
      </c>
      <c r="I9851" t="s">
        <v>18</v>
      </c>
      <c r="J9851" s="1">
        <v>45611</v>
      </c>
      <c r="K9851" t="b">
        <v>1</v>
      </c>
      <c r="L9851" t="s">
        <v>65</v>
      </c>
      <c r="M9851">
        <v>11</v>
      </c>
      <c r="N9851">
        <f>G9851/SUMIF(B:B,B9851,G:G)*100</f>
        <v>0.46902315268835548</v>
      </c>
      <c r="Q9851">
        <f>VLOOKUP(C9851, Categories_Pivot_Table!A:B, 2, FALSE)</f>
        <v>23.300574345883856</v>
      </c>
      <c r="T9851">
        <f t="shared" si="154"/>
        <v>2024</v>
      </c>
    </row>
    <row r="9852" spans="1:20" x14ac:dyDescent="0.2">
      <c r="A9852" t="s">
        <v>10109</v>
      </c>
      <c r="B9852" t="s">
        <v>113</v>
      </c>
      <c r="C9852" t="s">
        <v>135</v>
      </c>
      <c r="D9852" t="s">
        <v>319</v>
      </c>
      <c r="E9852">
        <v>24.5</v>
      </c>
      <c r="F9852">
        <v>10</v>
      </c>
      <c r="G9852">
        <v>245</v>
      </c>
      <c r="H9852" t="s">
        <v>56</v>
      </c>
      <c r="I9852" t="s">
        <v>46</v>
      </c>
      <c r="J9852" s="1">
        <v>45017</v>
      </c>
      <c r="K9852" t="b">
        <v>1</v>
      </c>
      <c r="L9852" t="s">
        <v>35</v>
      </c>
      <c r="M9852">
        <v>4</v>
      </c>
      <c r="N9852">
        <f>G9852/SUMIF(B:B,B9852,G:G)*100</f>
        <v>0.40340506808489623</v>
      </c>
      <c r="Q9852">
        <f>VLOOKUP(C9852, Categories_Pivot_Table!A:B, 2, FALSE)</f>
        <v>23.146341463414632</v>
      </c>
      <c r="T9852">
        <f t="shared" si="154"/>
        <v>2023</v>
      </c>
    </row>
    <row r="9853" spans="1:20" x14ac:dyDescent="0.2">
      <c r="A9853" t="s">
        <v>10110</v>
      </c>
      <c r="B9853" t="s">
        <v>44</v>
      </c>
      <c r="C9853" t="s">
        <v>22</v>
      </c>
      <c r="D9853" t="s">
        <v>644</v>
      </c>
      <c r="E9853">
        <v>30.5</v>
      </c>
      <c r="F9853">
        <v>7</v>
      </c>
      <c r="G9853">
        <v>213.5</v>
      </c>
      <c r="H9853" t="s">
        <v>56</v>
      </c>
      <c r="I9853" t="s">
        <v>18</v>
      </c>
      <c r="J9853" s="1">
        <v>45185</v>
      </c>
      <c r="K9853" t="b">
        <v>0</v>
      </c>
      <c r="L9853" t="s">
        <v>35</v>
      </c>
      <c r="M9853">
        <v>9</v>
      </c>
      <c r="N9853">
        <f>G9853/SUMIF(B:B,B9853,G:G)*100</f>
        <v>0.35176169175131194</v>
      </c>
      <c r="Q9853">
        <f>VLOOKUP(C9853, Categories_Pivot_Table!A:B, 2, FALSE)</f>
        <v>21.505681818181817</v>
      </c>
      <c r="T9853">
        <f t="shared" si="154"/>
        <v>2023</v>
      </c>
    </row>
    <row r="9854" spans="1:20" x14ac:dyDescent="0.2">
      <c r="A9854" t="s">
        <v>10111</v>
      </c>
      <c r="B9854" t="s">
        <v>118</v>
      </c>
      <c r="C9854" t="s">
        <v>38</v>
      </c>
      <c r="D9854" t="s">
        <v>131</v>
      </c>
      <c r="E9854">
        <v>8</v>
      </c>
      <c r="F9854">
        <v>3</v>
      </c>
      <c r="G9854">
        <v>24</v>
      </c>
      <c r="H9854" t="s">
        <v>29</v>
      </c>
      <c r="I9854" t="s">
        <v>46</v>
      </c>
      <c r="J9854" s="1">
        <v>45251</v>
      </c>
      <c r="K9854" t="b">
        <v>0</v>
      </c>
      <c r="L9854" t="s">
        <v>49</v>
      </c>
      <c r="M9854">
        <v>11</v>
      </c>
      <c r="N9854">
        <f>G9854/SUMIF(B:B,B9854,G:G)*100</f>
        <v>3.9475632021316841E-2</v>
      </c>
      <c r="Q9854">
        <f>VLOOKUP(C9854, Categories_Pivot_Table!A:B, 2, FALSE)</f>
        <v>23.088790931989923</v>
      </c>
      <c r="T9854">
        <f t="shared" si="154"/>
        <v>2023</v>
      </c>
    </row>
    <row r="9855" spans="1:20" x14ac:dyDescent="0.2">
      <c r="A9855" t="s">
        <v>10112</v>
      </c>
      <c r="B9855" t="s">
        <v>54</v>
      </c>
      <c r="C9855" t="s">
        <v>33</v>
      </c>
      <c r="D9855" t="s">
        <v>469</v>
      </c>
      <c r="E9855">
        <v>8</v>
      </c>
      <c r="F9855">
        <v>9</v>
      </c>
      <c r="G9855">
        <v>72</v>
      </c>
      <c r="H9855" t="s">
        <v>17</v>
      </c>
      <c r="I9855" t="s">
        <v>18</v>
      </c>
      <c r="J9855" s="1">
        <v>45219</v>
      </c>
      <c r="K9855" t="b">
        <v>0</v>
      </c>
      <c r="L9855" t="s">
        <v>65</v>
      </c>
      <c r="M9855">
        <v>10</v>
      </c>
      <c r="N9855">
        <f>G9855/SUMIF(B:B,B9855,G:G)*100</f>
        <v>0.12597212866653251</v>
      </c>
      <c r="Q9855">
        <f>VLOOKUP(C9855, Categories_Pivot_Table!A:B, 2, FALSE)</f>
        <v>23.300574345883856</v>
      </c>
      <c r="T9855">
        <f t="shared" si="154"/>
        <v>2023</v>
      </c>
    </row>
    <row r="9856" spans="1:20" x14ac:dyDescent="0.2">
      <c r="A9856" t="s">
        <v>10113</v>
      </c>
      <c r="B9856" t="s">
        <v>87</v>
      </c>
      <c r="C9856" t="s">
        <v>15</v>
      </c>
      <c r="D9856" t="s">
        <v>369</v>
      </c>
      <c r="E9856">
        <v>23</v>
      </c>
      <c r="F9856">
        <v>5</v>
      </c>
      <c r="G9856">
        <v>115</v>
      </c>
      <c r="H9856" t="s">
        <v>29</v>
      </c>
      <c r="I9856" t="s">
        <v>18</v>
      </c>
      <c r="J9856" s="1">
        <v>45526</v>
      </c>
      <c r="K9856" t="b">
        <v>1</v>
      </c>
      <c r="L9856" t="s">
        <v>42</v>
      </c>
      <c r="M9856">
        <v>8</v>
      </c>
      <c r="N9856">
        <f>G9856/SUMIF(B:B,B9856,G:G)*100</f>
        <v>0.1768224241585559</v>
      </c>
      <c r="Q9856">
        <f>VLOOKUP(C9856, Categories_Pivot_Table!A:B, 2, FALSE)</f>
        <v>23.063808900523561</v>
      </c>
      <c r="T9856">
        <f t="shared" si="154"/>
        <v>2024</v>
      </c>
    </row>
    <row r="9857" spans="1:20" x14ac:dyDescent="0.2">
      <c r="A9857" t="s">
        <v>10114</v>
      </c>
      <c r="B9857" t="s">
        <v>104</v>
      </c>
      <c r="C9857" t="s">
        <v>33</v>
      </c>
      <c r="D9857" t="s">
        <v>1055</v>
      </c>
      <c r="E9857">
        <v>17</v>
      </c>
      <c r="F9857">
        <v>9</v>
      </c>
      <c r="G9857">
        <v>153</v>
      </c>
      <c r="H9857" t="s">
        <v>56</v>
      </c>
      <c r="I9857" t="s">
        <v>18</v>
      </c>
      <c r="J9857" s="1">
        <v>44815</v>
      </c>
      <c r="K9857" t="b">
        <v>1</v>
      </c>
      <c r="L9857" t="s">
        <v>24</v>
      </c>
      <c r="M9857">
        <v>9</v>
      </c>
      <c r="N9857">
        <f>G9857/SUMIF(B:B,B9857,G:G)*100</f>
        <v>0.24864706742723416</v>
      </c>
      <c r="Q9857">
        <f>VLOOKUP(C9857, Categories_Pivot_Table!A:B, 2, FALSE)</f>
        <v>23.300574345883856</v>
      </c>
      <c r="T9857">
        <f t="shared" si="154"/>
        <v>2022</v>
      </c>
    </row>
    <row r="9858" spans="1:20" x14ac:dyDescent="0.2">
      <c r="A9858" t="s">
        <v>10115</v>
      </c>
      <c r="B9858" t="s">
        <v>47</v>
      </c>
      <c r="C9858" t="s">
        <v>33</v>
      </c>
      <c r="D9858" t="s">
        <v>707</v>
      </c>
      <c r="E9858">
        <v>30.5</v>
      </c>
      <c r="F9858">
        <v>4</v>
      </c>
      <c r="G9858">
        <v>122</v>
      </c>
      <c r="H9858" t="s">
        <v>29</v>
      </c>
      <c r="I9858" t="s">
        <v>46</v>
      </c>
      <c r="J9858" s="1">
        <v>44615</v>
      </c>
      <c r="K9858" t="b">
        <v>0</v>
      </c>
      <c r="L9858" t="s">
        <v>30</v>
      </c>
      <c r="M9858">
        <v>2</v>
      </c>
      <c r="N9858">
        <f>G9858/SUMIF(B:B,B9858,G:G)*100</f>
        <v>0.19385695898813021</v>
      </c>
      <c r="Q9858">
        <f>VLOOKUP(C9858, Categories_Pivot_Table!A:B, 2, FALSE)</f>
        <v>23.300574345883856</v>
      </c>
      <c r="T9858">
        <f t="shared" ref="T9858:T9921" si="155">YEAR(J9858)</f>
        <v>2022</v>
      </c>
    </row>
    <row r="9859" spans="1:20" x14ac:dyDescent="0.2">
      <c r="A9859" t="s">
        <v>10116</v>
      </c>
      <c r="B9859" t="s">
        <v>21</v>
      </c>
      <c r="C9859" t="s">
        <v>38</v>
      </c>
      <c r="D9859" t="s">
        <v>404</v>
      </c>
      <c r="E9859">
        <v>11</v>
      </c>
      <c r="F9859">
        <v>5</v>
      </c>
      <c r="G9859">
        <v>55</v>
      </c>
      <c r="H9859" t="s">
        <v>56</v>
      </c>
      <c r="I9859" t="s">
        <v>46</v>
      </c>
      <c r="J9859" s="1">
        <v>44575</v>
      </c>
      <c r="K9859" t="b">
        <v>1</v>
      </c>
      <c r="L9859" t="s">
        <v>65</v>
      </c>
      <c r="M9859">
        <v>1</v>
      </c>
      <c r="N9859">
        <f>G9859/SUMIF(B:B,B9859,G:G)*100</f>
        <v>8.9094075243996276E-2</v>
      </c>
      <c r="Q9859">
        <f>VLOOKUP(C9859, Categories_Pivot_Table!A:B, 2, FALSE)</f>
        <v>23.088790931989923</v>
      </c>
      <c r="T9859">
        <f t="shared" si="155"/>
        <v>2022</v>
      </c>
    </row>
    <row r="9860" spans="1:20" x14ac:dyDescent="0.2">
      <c r="A9860" t="s">
        <v>10117</v>
      </c>
      <c r="B9860" t="s">
        <v>21</v>
      </c>
      <c r="C9860" t="s">
        <v>33</v>
      </c>
      <c r="D9860" t="s">
        <v>129</v>
      </c>
      <c r="E9860">
        <v>15.5</v>
      </c>
      <c r="F9860">
        <v>8</v>
      </c>
      <c r="G9860">
        <v>124</v>
      </c>
      <c r="H9860" t="s">
        <v>17</v>
      </c>
      <c r="I9860" t="s">
        <v>46</v>
      </c>
      <c r="J9860" s="1">
        <v>44650</v>
      </c>
      <c r="K9860" t="b">
        <v>1</v>
      </c>
      <c r="L9860" t="s">
        <v>30</v>
      </c>
      <c r="M9860">
        <v>3</v>
      </c>
      <c r="N9860">
        <f>G9860/SUMIF(B:B,B9860,G:G)*100</f>
        <v>0.2008666423682825</v>
      </c>
      <c r="Q9860">
        <f>VLOOKUP(C9860, Categories_Pivot_Table!A:B, 2, FALSE)</f>
        <v>23.300574345883856</v>
      </c>
      <c r="T9860">
        <f t="shared" si="155"/>
        <v>2022</v>
      </c>
    </row>
    <row r="9861" spans="1:20" x14ac:dyDescent="0.2">
      <c r="A9861" t="s">
        <v>10118</v>
      </c>
      <c r="B9861" t="s">
        <v>95</v>
      </c>
      <c r="C9861" t="s">
        <v>38</v>
      </c>
      <c r="D9861" t="s">
        <v>190</v>
      </c>
      <c r="E9861">
        <v>33.5</v>
      </c>
      <c r="F9861">
        <v>2</v>
      </c>
      <c r="G9861">
        <v>67</v>
      </c>
      <c r="H9861" t="s">
        <v>56</v>
      </c>
      <c r="I9861" t="s">
        <v>18</v>
      </c>
      <c r="J9861" s="1">
        <v>44665</v>
      </c>
      <c r="K9861" t="b">
        <v>1</v>
      </c>
      <c r="L9861" t="s">
        <v>42</v>
      </c>
      <c r="M9861">
        <v>4</v>
      </c>
      <c r="N9861">
        <f>G9861/SUMIF(B:B,B9861,G:G)*100</f>
        <v>9.9478111103687358E-2</v>
      </c>
      <c r="Q9861">
        <f>VLOOKUP(C9861, Categories_Pivot_Table!A:B, 2, FALSE)</f>
        <v>23.088790931989923</v>
      </c>
      <c r="T9861">
        <f t="shared" si="155"/>
        <v>2022</v>
      </c>
    </row>
    <row r="9862" spans="1:20" x14ac:dyDescent="0.2">
      <c r="A9862" t="s">
        <v>10119</v>
      </c>
      <c r="B9862" t="s">
        <v>14</v>
      </c>
      <c r="C9862" t="s">
        <v>74</v>
      </c>
      <c r="D9862" t="s">
        <v>741</v>
      </c>
      <c r="E9862">
        <v>6.5</v>
      </c>
      <c r="F9862">
        <v>8</v>
      </c>
      <c r="G9862">
        <v>52</v>
      </c>
      <c r="H9862" t="s">
        <v>17</v>
      </c>
      <c r="I9862" t="s">
        <v>46</v>
      </c>
      <c r="J9862" s="1">
        <v>45450</v>
      </c>
      <c r="K9862" t="b">
        <v>0</v>
      </c>
      <c r="L9862" t="s">
        <v>65</v>
      </c>
      <c r="M9862">
        <v>6</v>
      </c>
      <c r="N9862">
        <f>G9862/SUMIF(B:B,B9862,G:G)*100</f>
        <v>8.46581520102241E-2</v>
      </c>
      <c r="Q9862">
        <f>VLOOKUP(C9862, Categories_Pivot_Table!A:B, 2, FALSE)</f>
        <v>24.317096165933375</v>
      </c>
      <c r="T9862">
        <f t="shared" si="155"/>
        <v>2024</v>
      </c>
    </row>
    <row r="9863" spans="1:20" x14ac:dyDescent="0.2">
      <c r="A9863" t="s">
        <v>10120</v>
      </c>
      <c r="B9863" t="s">
        <v>90</v>
      </c>
      <c r="C9863" t="s">
        <v>15</v>
      </c>
      <c r="D9863" t="s">
        <v>639</v>
      </c>
      <c r="E9863">
        <v>11</v>
      </c>
      <c r="F9863">
        <v>8</v>
      </c>
      <c r="G9863">
        <v>88</v>
      </c>
      <c r="H9863" t="s">
        <v>29</v>
      </c>
      <c r="I9863" t="s">
        <v>46</v>
      </c>
      <c r="J9863" s="1">
        <v>44802</v>
      </c>
      <c r="K9863" t="b">
        <v>0</v>
      </c>
      <c r="L9863" t="s">
        <v>19</v>
      </c>
      <c r="M9863">
        <v>8</v>
      </c>
      <c r="N9863">
        <f>G9863/SUMIF(B:B,B9863,G:G)*100</f>
        <v>0.14879442697237158</v>
      </c>
      <c r="Q9863">
        <f>VLOOKUP(C9863, Categories_Pivot_Table!A:B, 2, FALSE)</f>
        <v>23.063808900523561</v>
      </c>
      <c r="T9863">
        <f t="shared" si="155"/>
        <v>2022</v>
      </c>
    </row>
    <row r="9864" spans="1:20" x14ac:dyDescent="0.2">
      <c r="A9864" t="s">
        <v>10121</v>
      </c>
      <c r="B9864" t="s">
        <v>113</v>
      </c>
      <c r="C9864" t="s">
        <v>38</v>
      </c>
      <c r="D9864" t="s">
        <v>473</v>
      </c>
      <c r="E9864">
        <v>23</v>
      </c>
      <c r="F9864">
        <v>10</v>
      </c>
      <c r="G9864">
        <v>230</v>
      </c>
      <c r="H9864" t="s">
        <v>56</v>
      </c>
      <c r="I9864" t="s">
        <v>18</v>
      </c>
      <c r="J9864" s="1">
        <v>45520</v>
      </c>
      <c r="K9864" t="b">
        <v>0</v>
      </c>
      <c r="L9864" t="s">
        <v>65</v>
      </c>
      <c r="M9864">
        <v>8</v>
      </c>
      <c r="N9864">
        <f>G9864/SUMIF(B:B,B9864,G:G)*100</f>
        <v>0.3787067986103107</v>
      </c>
      <c r="Q9864">
        <f>VLOOKUP(C9864, Categories_Pivot_Table!A:B, 2, FALSE)</f>
        <v>23.088790931989923</v>
      </c>
      <c r="T9864">
        <f t="shared" si="155"/>
        <v>2024</v>
      </c>
    </row>
    <row r="9865" spans="1:20" x14ac:dyDescent="0.2">
      <c r="A9865" t="s">
        <v>10122</v>
      </c>
      <c r="B9865" t="s">
        <v>81</v>
      </c>
      <c r="C9865" t="s">
        <v>38</v>
      </c>
      <c r="D9865" t="s">
        <v>473</v>
      </c>
      <c r="E9865">
        <v>23</v>
      </c>
      <c r="F9865">
        <v>4</v>
      </c>
      <c r="G9865">
        <v>92</v>
      </c>
      <c r="H9865" t="s">
        <v>17</v>
      </c>
      <c r="I9865" t="s">
        <v>46</v>
      </c>
      <c r="J9865" s="1">
        <v>45636</v>
      </c>
      <c r="K9865" t="b">
        <v>0</v>
      </c>
      <c r="L9865" t="s">
        <v>49</v>
      </c>
      <c r="M9865">
        <v>12</v>
      </c>
      <c r="N9865">
        <f>G9865/SUMIF(B:B,B9865,G:G)*100</f>
        <v>0.14567219007054016</v>
      </c>
      <c r="Q9865">
        <f>VLOOKUP(C9865, Categories_Pivot_Table!A:B, 2, FALSE)</f>
        <v>23.088790931989923</v>
      </c>
      <c r="T9865">
        <f t="shared" si="155"/>
        <v>2024</v>
      </c>
    </row>
    <row r="9866" spans="1:20" x14ac:dyDescent="0.2">
      <c r="A9866" t="s">
        <v>10123</v>
      </c>
      <c r="B9866" t="s">
        <v>121</v>
      </c>
      <c r="C9866" t="s">
        <v>22</v>
      </c>
      <c r="D9866" t="s">
        <v>540</v>
      </c>
      <c r="E9866">
        <v>36.5</v>
      </c>
      <c r="F9866">
        <v>9</v>
      </c>
      <c r="G9866">
        <v>328.5</v>
      </c>
      <c r="H9866" t="s">
        <v>29</v>
      </c>
      <c r="I9866" t="s">
        <v>18</v>
      </c>
      <c r="J9866" s="1">
        <v>44894</v>
      </c>
      <c r="K9866" t="b">
        <v>1</v>
      </c>
      <c r="L9866" t="s">
        <v>49</v>
      </c>
      <c r="M9866">
        <v>11</v>
      </c>
      <c r="N9866">
        <f>G9866/SUMIF(B:B,B9866,G:G)*100</f>
        <v>0.50098748675090166</v>
      </c>
      <c r="Q9866">
        <f>VLOOKUP(C9866, Categories_Pivot_Table!A:B, 2, FALSE)</f>
        <v>21.505681818181817</v>
      </c>
      <c r="T9866">
        <f t="shared" si="155"/>
        <v>2022</v>
      </c>
    </row>
    <row r="9867" spans="1:20" x14ac:dyDescent="0.2">
      <c r="A9867" t="s">
        <v>10124</v>
      </c>
      <c r="B9867" t="s">
        <v>44</v>
      </c>
      <c r="C9867" t="s">
        <v>38</v>
      </c>
      <c r="D9867" t="s">
        <v>165</v>
      </c>
      <c r="E9867">
        <v>36.5</v>
      </c>
      <c r="F9867">
        <v>6</v>
      </c>
      <c r="G9867">
        <v>219</v>
      </c>
      <c r="H9867" t="s">
        <v>56</v>
      </c>
      <c r="I9867" t="s">
        <v>46</v>
      </c>
      <c r="J9867" s="1">
        <v>44952</v>
      </c>
      <c r="K9867" t="b">
        <v>0</v>
      </c>
      <c r="L9867" t="s">
        <v>42</v>
      </c>
      <c r="M9867">
        <v>1</v>
      </c>
      <c r="N9867">
        <f>G9867/SUMIF(B:B,B9867,G:G)*100</f>
        <v>0.36082346835380469</v>
      </c>
      <c r="Q9867">
        <f>VLOOKUP(C9867, Categories_Pivot_Table!A:B, 2, FALSE)</f>
        <v>23.088790931989923</v>
      </c>
      <c r="T9867">
        <f t="shared" si="155"/>
        <v>2023</v>
      </c>
    </row>
    <row r="9868" spans="1:20" x14ac:dyDescent="0.2">
      <c r="A9868" t="s">
        <v>10125</v>
      </c>
      <c r="B9868" t="s">
        <v>54</v>
      </c>
      <c r="C9868" t="s">
        <v>48</v>
      </c>
      <c r="D9868" t="s">
        <v>689</v>
      </c>
      <c r="E9868">
        <v>21.5</v>
      </c>
      <c r="F9868">
        <v>4</v>
      </c>
      <c r="G9868">
        <v>86</v>
      </c>
      <c r="H9868" t="s">
        <v>29</v>
      </c>
      <c r="I9868" t="s">
        <v>46</v>
      </c>
      <c r="J9868" s="1">
        <v>45233</v>
      </c>
      <c r="K9868" t="b">
        <v>1</v>
      </c>
      <c r="L9868" t="s">
        <v>65</v>
      </c>
      <c r="M9868">
        <v>11</v>
      </c>
      <c r="N9868">
        <f>G9868/SUMIF(B:B,B9868,G:G)*100</f>
        <v>0.1504667092405805</v>
      </c>
      <c r="Q9868">
        <f>VLOOKUP(C9868, Categories_Pivot_Table!A:B, 2, FALSE)</f>
        <v>23.348837209302324</v>
      </c>
      <c r="T9868">
        <f t="shared" si="155"/>
        <v>2023</v>
      </c>
    </row>
    <row r="9869" spans="1:20" x14ac:dyDescent="0.2">
      <c r="A9869" t="s">
        <v>10126</v>
      </c>
      <c r="B9869" t="s">
        <v>76</v>
      </c>
      <c r="C9869" t="s">
        <v>48</v>
      </c>
      <c r="D9869" t="s">
        <v>446</v>
      </c>
      <c r="E9869">
        <v>26</v>
      </c>
      <c r="F9869">
        <v>8</v>
      </c>
      <c r="G9869">
        <v>208</v>
      </c>
      <c r="H9869" t="s">
        <v>56</v>
      </c>
      <c r="I9869" t="s">
        <v>46</v>
      </c>
      <c r="J9869" s="1">
        <v>45023</v>
      </c>
      <c r="K9869" t="b">
        <v>0</v>
      </c>
      <c r="L9869" t="s">
        <v>65</v>
      </c>
      <c r="M9869">
        <v>4</v>
      </c>
      <c r="N9869">
        <f>G9869/SUMIF(B:B,B9869,G:G)*100</f>
        <v>0.35415407404884947</v>
      </c>
      <c r="Q9869">
        <f>VLOOKUP(C9869, Categories_Pivot_Table!A:B, 2, FALSE)</f>
        <v>23.348837209302324</v>
      </c>
      <c r="T9869">
        <f t="shared" si="155"/>
        <v>2023</v>
      </c>
    </row>
    <row r="9870" spans="1:20" x14ac:dyDescent="0.2">
      <c r="A9870" t="s">
        <v>10127</v>
      </c>
      <c r="B9870" t="s">
        <v>54</v>
      </c>
      <c r="C9870" t="s">
        <v>135</v>
      </c>
      <c r="D9870" t="s">
        <v>144</v>
      </c>
      <c r="E9870">
        <v>11</v>
      </c>
      <c r="F9870">
        <v>1</v>
      </c>
      <c r="G9870">
        <v>11</v>
      </c>
      <c r="H9870" t="s">
        <v>29</v>
      </c>
      <c r="I9870" t="s">
        <v>46</v>
      </c>
      <c r="J9870" s="1">
        <v>44669</v>
      </c>
      <c r="K9870" t="b">
        <v>0</v>
      </c>
      <c r="L9870" t="s">
        <v>19</v>
      </c>
      <c r="M9870">
        <v>4</v>
      </c>
      <c r="N9870">
        <f>G9870/SUMIF(B:B,B9870,G:G)*100</f>
        <v>1.9245741879609136E-2</v>
      </c>
      <c r="Q9870">
        <f>VLOOKUP(C9870, Categories_Pivot_Table!A:B, 2, FALSE)</f>
        <v>23.146341463414632</v>
      </c>
      <c r="T9870">
        <f t="shared" si="155"/>
        <v>2022</v>
      </c>
    </row>
    <row r="9871" spans="1:20" x14ac:dyDescent="0.2">
      <c r="A9871" t="s">
        <v>10128</v>
      </c>
      <c r="B9871" t="s">
        <v>118</v>
      </c>
      <c r="C9871" t="s">
        <v>74</v>
      </c>
      <c r="D9871" t="s">
        <v>897</v>
      </c>
      <c r="E9871">
        <v>17</v>
      </c>
      <c r="F9871">
        <v>4</v>
      </c>
      <c r="G9871">
        <v>68</v>
      </c>
      <c r="H9871" t="s">
        <v>17</v>
      </c>
      <c r="I9871" t="s">
        <v>46</v>
      </c>
      <c r="J9871" s="1">
        <v>44962</v>
      </c>
      <c r="K9871" t="b">
        <v>0</v>
      </c>
      <c r="L9871" t="s">
        <v>24</v>
      </c>
      <c r="M9871">
        <v>2</v>
      </c>
      <c r="N9871">
        <f>G9871/SUMIF(B:B,B9871,G:G)*100</f>
        <v>0.11184762406039772</v>
      </c>
      <c r="Q9871">
        <f>VLOOKUP(C9871, Categories_Pivot_Table!A:B, 2, FALSE)</f>
        <v>24.317096165933375</v>
      </c>
      <c r="T9871">
        <f t="shared" si="155"/>
        <v>2023</v>
      </c>
    </row>
    <row r="9872" spans="1:20" x14ac:dyDescent="0.2">
      <c r="A9872" t="s">
        <v>10129</v>
      </c>
      <c r="B9872" t="s">
        <v>44</v>
      </c>
      <c r="C9872" t="s">
        <v>38</v>
      </c>
      <c r="D9872" t="s">
        <v>96</v>
      </c>
      <c r="E9872">
        <v>24.5</v>
      </c>
      <c r="F9872">
        <v>9</v>
      </c>
      <c r="G9872">
        <v>220.5</v>
      </c>
      <c r="H9872" t="s">
        <v>17</v>
      </c>
      <c r="I9872" t="s">
        <v>18</v>
      </c>
      <c r="J9872" s="1">
        <v>45091</v>
      </c>
      <c r="K9872" t="b">
        <v>0</v>
      </c>
      <c r="L9872" t="s">
        <v>30</v>
      </c>
      <c r="M9872">
        <v>6</v>
      </c>
      <c r="N9872">
        <f>G9872/SUMIF(B:B,B9872,G:G)*100</f>
        <v>0.36329486197266642</v>
      </c>
      <c r="Q9872">
        <f>VLOOKUP(C9872, Categories_Pivot_Table!A:B, 2, FALSE)</f>
        <v>23.088790931989923</v>
      </c>
      <c r="T9872">
        <f t="shared" si="155"/>
        <v>2023</v>
      </c>
    </row>
    <row r="9873" spans="1:20" x14ac:dyDescent="0.2">
      <c r="A9873" t="s">
        <v>10130</v>
      </c>
      <c r="B9873" t="s">
        <v>47</v>
      </c>
      <c r="C9873" t="s">
        <v>38</v>
      </c>
      <c r="D9873" t="s">
        <v>133</v>
      </c>
      <c r="E9873">
        <v>21.5</v>
      </c>
      <c r="F9873">
        <v>1</v>
      </c>
      <c r="G9873">
        <v>21.5</v>
      </c>
      <c r="H9873" t="s">
        <v>17</v>
      </c>
      <c r="I9873" t="s">
        <v>18</v>
      </c>
      <c r="J9873" s="1">
        <v>44637</v>
      </c>
      <c r="K9873" t="b">
        <v>0</v>
      </c>
      <c r="L9873" t="s">
        <v>42</v>
      </c>
      <c r="M9873">
        <v>3</v>
      </c>
      <c r="N9873">
        <f>G9873/SUMIF(B:B,B9873,G:G)*100</f>
        <v>3.4163316542990166E-2</v>
      </c>
      <c r="Q9873">
        <f>VLOOKUP(C9873, Categories_Pivot_Table!A:B, 2, FALSE)</f>
        <v>23.088790931989923</v>
      </c>
      <c r="T9873">
        <f t="shared" si="155"/>
        <v>2022</v>
      </c>
    </row>
    <row r="9874" spans="1:20" x14ac:dyDescent="0.2">
      <c r="A9874" t="s">
        <v>10131</v>
      </c>
      <c r="B9874" t="s">
        <v>87</v>
      </c>
      <c r="C9874" t="s">
        <v>135</v>
      </c>
      <c r="D9874" t="s">
        <v>136</v>
      </c>
      <c r="E9874">
        <v>27.5</v>
      </c>
      <c r="F9874">
        <v>10</v>
      </c>
      <c r="G9874">
        <v>275</v>
      </c>
      <c r="H9874" t="s">
        <v>56</v>
      </c>
      <c r="I9874" t="s">
        <v>46</v>
      </c>
      <c r="J9874" s="1">
        <v>45407</v>
      </c>
      <c r="K9874" t="b">
        <v>0</v>
      </c>
      <c r="L9874" t="s">
        <v>42</v>
      </c>
      <c r="M9874">
        <v>4</v>
      </c>
      <c r="N9874">
        <f>G9874/SUMIF(B:B,B9874,G:G)*100</f>
        <v>0.42283623168350326</v>
      </c>
      <c r="Q9874">
        <f>VLOOKUP(C9874, Categories_Pivot_Table!A:B, 2, FALSE)</f>
        <v>23.146341463414632</v>
      </c>
      <c r="T9874">
        <f t="shared" si="155"/>
        <v>2024</v>
      </c>
    </row>
    <row r="9875" spans="1:20" x14ac:dyDescent="0.2">
      <c r="A9875" t="s">
        <v>10132</v>
      </c>
      <c r="B9875" t="s">
        <v>84</v>
      </c>
      <c r="C9875" t="s">
        <v>38</v>
      </c>
      <c r="D9875" t="s">
        <v>96</v>
      </c>
      <c r="E9875">
        <v>24.5</v>
      </c>
      <c r="F9875">
        <v>1</v>
      </c>
      <c r="G9875">
        <v>24.5</v>
      </c>
      <c r="H9875" t="s">
        <v>56</v>
      </c>
      <c r="I9875" t="s">
        <v>46</v>
      </c>
      <c r="J9875" s="1">
        <v>44770</v>
      </c>
      <c r="K9875" t="b">
        <v>0</v>
      </c>
      <c r="L9875" t="s">
        <v>42</v>
      </c>
      <c r="M9875">
        <v>7</v>
      </c>
      <c r="N9875">
        <f>G9875/SUMIF(B:B,B9875,G:G)*100</f>
        <v>3.9664872303395798E-2</v>
      </c>
      <c r="Q9875">
        <f>VLOOKUP(C9875, Categories_Pivot_Table!A:B, 2, FALSE)</f>
        <v>23.088790931989923</v>
      </c>
      <c r="T9875">
        <f t="shared" si="155"/>
        <v>2022</v>
      </c>
    </row>
    <row r="9876" spans="1:20" x14ac:dyDescent="0.2">
      <c r="A9876" t="s">
        <v>10133</v>
      </c>
      <c r="B9876" t="s">
        <v>47</v>
      </c>
      <c r="C9876" t="s">
        <v>27</v>
      </c>
      <c r="D9876" t="s">
        <v>231</v>
      </c>
      <c r="E9876">
        <v>15.5</v>
      </c>
      <c r="F9876">
        <v>4</v>
      </c>
      <c r="G9876">
        <v>62</v>
      </c>
      <c r="H9876" t="s">
        <v>56</v>
      </c>
      <c r="I9876" t="s">
        <v>18</v>
      </c>
      <c r="J9876" s="1">
        <v>44813</v>
      </c>
      <c r="K9876" t="b">
        <v>0</v>
      </c>
      <c r="L9876" t="s">
        <v>65</v>
      </c>
      <c r="M9876">
        <v>9</v>
      </c>
      <c r="N9876">
        <f>G9876/SUMIF(B:B,B9876,G:G)*100</f>
        <v>9.8517470961180936E-2</v>
      </c>
      <c r="Q9876">
        <f>VLOOKUP(C9876, Categories_Pivot_Table!A:B, 2, FALSE)</f>
        <v>25.013711734693878</v>
      </c>
      <c r="T9876">
        <f t="shared" si="155"/>
        <v>2022</v>
      </c>
    </row>
    <row r="9877" spans="1:20" x14ac:dyDescent="0.2">
      <c r="A9877" t="s">
        <v>10134</v>
      </c>
      <c r="B9877" t="s">
        <v>32</v>
      </c>
      <c r="C9877" t="s">
        <v>15</v>
      </c>
      <c r="D9877" t="s">
        <v>169</v>
      </c>
      <c r="E9877">
        <v>24.5</v>
      </c>
      <c r="F9877">
        <v>10</v>
      </c>
      <c r="G9877">
        <v>245</v>
      </c>
      <c r="H9877" t="s">
        <v>56</v>
      </c>
      <c r="I9877" t="s">
        <v>18</v>
      </c>
      <c r="J9877" s="1">
        <v>45200</v>
      </c>
      <c r="K9877" t="b">
        <v>0</v>
      </c>
      <c r="L9877" t="s">
        <v>24</v>
      </c>
      <c r="M9877">
        <v>10</v>
      </c>
      <c r="N9877">
        <f>G9877/SUMIF(B:B,B9877,G:G)*100</f>
        <v>0.41785699057689851</v>
      </c>
      <c r="Q9877">
        <f>VLOOKUP(C9877, Categories_Pivot_Table!A:B, 2, FALSE)</f>
        <v>23.063808900523561</v>
      </c>
      <c r="T9877">
        <f t="shared" si="155"/>
        <v>2023</v>
      </c>
    </row>
    <row r="9878" spans="1:20" x14ac:dyDescent="0.2">
      <c r="A9878" t="s">
        <v>10135</v>
      </c>
      <c r="B9878" t="s">
        <v>14</v>
      </c>
      <c r="C9878" t="s">
        <v>22</v>
      </c>
      <c r="D9878" t="s">
        <v>214</v>
      </c>
      <c r="E9878">
        <v>9.5</v>
      </c>
      <c r="F9878">
        <v>6</v>
      </c>
      <c r="G9878">
        <v>57</v>
      </c>
      <c r="H9878" t="s">
        <v>29</v>
      </c>
      <c r="I9878" t="s">
        <v>18</v>
      </c>
      <c r="J9878" s="1">
        <v>45179</v>
      </c>
      <c r="K9878" t="b">
        <v>0</v>
      </c>
      <c r="L9878" t="s">
        <v>24</v>
      </c>
      <c r="M9878">
        <v>9</v>
      </c>
      <c r="N9878">
        <f>G9878/SUMIF(B:B,B9878,G:G)*100</f>
        <v>9.2798358934284106E-2</v>
      </c>
      <c r="Q9878">
        <f>VLOOKUP(C9878, Categories_Pivot_Table!A:B, 2, FALSE)</f>
        <v>21.505681818181817</v>
      </c>
      <c r="T9878">
        <f t="shared" si="155"/>
        <v>2023</v>
      </c>
    </row>
    <row r="9879" spans="1:20" x14ac:dyDescent="0.2">
      <c r="A9879" t="s">
        <v>10136</v>
      </c>
      <c r="B9879" t="s">
        <v>113</v>
      </c>
      <c r="C9879" t="s">
        <v>22</v>
      </c>
      <c r="D9879" t="s">
        <v>948</v>
      </c>
      <c r="E9879">
        <v>11</v>
      </c>
      <c r="F9879">
        <v>3</v>
      </c>
      <c r="G9879">
        <v>33</v>
      </c>
      <c r="H9879" t="s">
        <v>17</v>
      </c>
      <c r="I9879" t="s">
        <v>46</v>
      </c>
      <c r="J9879" s="1">
        <v>44740</v>
      </c>
      <c r="K9879" t="b">
        <v>0</v>
      </c>
      <c r="L9879" t="s">
        <v>49</v>
      </c>
      <c r="M9879">
        <v>6</v>
      </c>
      <c r="N9879">
        <f>G9879/SUMIF(B:B,B9879,G:G)*100</f>
        <v>5.4336192844088062E-2</v>
      </c>
      <c r="Q9879">
        <f>VLOOKUP(C9879, Categories_Pivot_Table!A:B, 2, FALSE)</f>
        <v>21.505681818181817</v>
      </c>
      <c r="T9879">
        <f t="shared" si="155"/>
        <v>2022</v>
      </c>
    </row>
    <row r="9880" spans="1:20" x14ac:dyDescent="0.2">
      <c r="A9880" t="s">
        <v>10137</v>
      </c>
      <c r="B9880" t="s">
        <v>44</v>
      </c>
      <c r="C9880" t="s">
        <v>38</v>
      </c>
      <c r="D9880" t="s">
        <v>41</v>
      </c>
      <c r="E9880">
        <v>23</v>
      </c>
      <c r="F9880">
        <v>10</v>
      </c>
      <c r="G9880">
        <v>80</v>
      </c>
      <c r="H9880" t="s">
        <v>17</v>
      </c>
      <c r="I9880" t="s">
        <v>46</v>
      </c>
      <c r="J9880" s="1">
        <v>45425</v>
      </c>
      <c r="K9880" t="b">
        <v>1</v>
      </c>
      <c r="L9880" t="s">
        <v>19</v>
      </c>
      <c r="M9880">
        <v>5</v>
      </c>
      <c r="N9880">
        <f>G9880/SUMIF(B:B,B9880,G:G)*100</f>
        <v>0.13180765967262273</v>
      </c>
      <c r="Q9880">
        <f>VLOOKUP(C9880, Categories_Pivot_Table!A:B, 2, FALSE)</f>
        <v>23.088790931989923</v>
      </c>
      <c r="T9880">
        <f t="shared" si="155"/>
        <v>2024</v>
      </c>
    </row>
    <row r="9881" spans="1:20" x14ac:dyDescent="0.2">
      <c r="A9881" t="s">
        <v>10138</v>
      </c>
      <c r="B9881" t="s">
        <v>73</v>
      </c>
      <c r="C9881" t="s">
        <v>135</v>
      </c>
      <c r="D9881" t="s">
        <v>333</v>
      </c>
      <c r="E9881">
        <v>20</v>
      </c>
      <c r="F9881">
        <v>9</v>
      </c>
      <c r="G9881">
        <v>180</v>
      </c>
      <c r="H9881" t="s">
        <v>29</v>
      </c>
      <c r="I9881" t="s">
        <v>46</v>
      </c>
      <c r="J9881" s="1">
        <v>44733</v>
      </c>
      <c r="K9881" t="b">
        <v>1</v>
      </c>
      <c r="L9881" t="s">
        <v>49</v>
      </c>
      <c r="M9881">
        <v>6</v>
      </c>
      <c r="N9881">
        <f>G9881/SUMIF(B:B,B9881,G:G)*100</f>
        <v>0.31096407501144524</v>
      </c>
      <c r="Q9881">
        <f>VLOOKUP(C9881, Categories_Pivot_Table!A:B, 2, FALSE)</f>
        <v>23.146341463414632</v>
      </c>
      <c r="T9881">
        <f t="shared" si="155"/>
        <v>2022</v>
      </c>
    </row>
    <row r="9882" spans="1:20" x14ac:dyDescent="0.2">
      <c r="A9882" t="s">
        <v>10139</v>
      </c>
      <c r="B9882" t="s">
        <v>47</v>
      </c>
      <c r="C9882" t="s">
        <v>74</v>
      </c>
      <c r="D9882" t="s">
        <v>343</v>
      </c>
      <c r="E9882">
        <v>33.5</v>
      </c>
      <c r="F9882">
        <v>7</v>
      </c>
      <c r="G9882">
        <v>234.5</v>
      </c>
      <c r="H9882" t="s">
        <v>29</v>
      </c>
      <c r="I9882" t="s">
        <v>18</v>
      </c>
      <c r="J9882" s="1">
        <v>45318</v>
      </c>
      <c r="K9882" t="b">
        <v>1</v>
      </c>
      <c r="L9882" t="s">
        <v>35</v>
      </c>
      <c r="M9882">
        <v>1</v>
      </c>
      <c r="N9882">
        <f>G9882/SUMIF(B:B,B9882,G:G)*100</f>
        <v>0.37261849903866018</v>
      </c>
      <c r="Q9882">
        <f>VLOOKUP(C9882, Categories_Pivot_Table!A:B, 2, FALSE)</f>
        <v>24.317096165933375</v>
      </c>
      <c r="T9882">
        <f t="shared" si="155"/>
        <v>2024</v>
      </c>
    </row>
    <row r="9883" spans="1:20" x14ac:dyDescent="0.2">
      <c r="A9883" t="s">
        <v>10140</v>
      </c>
      <c r="B9883" t="s">
        <v>87</v>
      </c>
      <c r="C9883" t="s">
        <v>48</v>
      </c>
      <c r="D9883" t="s">
        <v>302</v>
      </c>
      <c r="E9883">
        <v>15.5</v>
      </c>
      <c r="F9883">
        <v>2</v>
      </c>
      <c r="G9883">
        <v>31</v>
      </c>
      <c r="H9883" t="s">
        <v>17</v>
      </c>
      <c r="I9883" t="s">
        <v>46</v>
      </c>
      <c r="J9883" s="1">
        <v>44682</v>
      </c>
      <c r="K9883" t="b">
        <v>0</v>
      </c>
      <c r="L9883" t="s">
        <v>24</v>
      </c>
      <c r="M9883">
        <v>5</v>
      </c>
      <c r="N9883">
        <f>G9883/SUMIF(B:B,B9883,G:G)*100</f>
        <v>4.766517520795855E-2</v>
      </c>
      <c r="Q9883">
        <f>VLOOKUP(C9883, Categories_Pivot_Table!A:B, 2, FALSE)</f>
        <v>23.348837209302324</v>
      </c>
      <c r="T9883">
        <f t="shared" si="155"/>
        <v>2022</v>
      </c>
    </row>
    <row r="9884" spans="1:20" x14ac:dyDescent="0.2">
      <c r="A9884" t="s">
        <v>10141</v>
      </c>
      <c r="B9884" t="s">
        <v>71</v>
      </c>
      <c r="C9884" t="s">
        <v>22</v>
      </c>
      <c r="D9884" t="s">
        <v>1098</v>
      </c>
      <c r="E9884">
        <v>41</v>
      </c>
      <c r="F9884">
        <v>3</v>
      </c>
      <c r="G9884">
        <v>123</v>
      </c>
      <c r="H9884" t="s">
        <v>56</v>
      </c>
      <c r="I9884" t="s">
        <v>18</v>
      </c>
      <c r="J9884" s="1">
        <v>45194</v>
      </c>
      <c r="K9884" t="b">
        <v>0</v>
      </c>
      <c r="L9884" t="s">
        <v>19</v>
      </c>
      <c r="M9884">
        <v>9</v>
      </c>
      <c r="N9884">
        <f>G9884/SUMIF(B:B,B9884,G:G)*100</f>
        <v>0.19487463857091933</v>
      </c>
      <c r="Q9884">
        <f>VLOOKUP(C9884, Categories_Pivot_Table!A:B, 2, FALSE)</f>
        <v>21.505681818181817</v>
      </c>
      <c r="T9884">
        <f t="shared" si="155"/>
        <v>2023</v>
      </c>
    </row>
    <row r="9885" spans="1:20" x14ac:dyDescent="0.2">
      <c r="A9885" t="s">
        <v>10142</v>
      </c>
      <c r="B9885" t="s">
        <v>44</v>
      </c>
      <c r="C9885" t="s">
        <v>48</v>
      </c>
      <c r="D9885" t="s">
        <v>302</v>
      </c>
      <c r="E9885">
        <v>15.5</v>
      </c>
      <c r="F9885">
        <v>3</v>
      </c>
      <c r="G9885">
        <v>46.5</v>
      </c>
      <c r="H9885" t="s">
        <v>17</v>
      </c>
      <c r="I9885" t="s">
        <v>18</v>
      </c>
      <c r="J9885" s="1">
        <v>45482</v>
      </c>
      <c r="K9885" t="b">
        <v>1</v>
      </c>
      <c r="L9885" t="s">
        <v>49</v>
      </c>
      <c r="M9885">
        <v>7</v>
      </c>
      <c r="N9885">
        <f>G9885/SUMIF(B:B,B9885,G:G)*100</f>
        <v>7.6613202184711959E-2</v>
      </c>
      <c r="Q9885">
        <f>VLOOKUP(C9885, Categories_Pivot_Table!A:B, 2, FALSE)</f>
        <v>23.348837209302324</v>
      </c>
      <c r="T9885">
        <f t="shared" si="155"/>
        <v>2024</v>
      </c>
    </row>
    <row r="9886" spans="1:20" x14ac:dyDescent="0.2">
      <c r="A9886" t="s">
        <v>10143</v>
      </c>
      <c r="B9886" t="s">
        <v>14</v>
      </c>
      <c r="C9886" t="s">
        <v>15</v>
      </c>
      <c r="D9886" t="s">
        <v>169</v>
      </c>
      <c r="E9886">
        <v>24.5</v>
      </c>
      <c r="F9886">
        <v>3</v>
      </c>
      <c r="G9886">
        <v>73.5</v>
      </c>
      <c r="H9886" t="s">
        <v>56</v>
      </c>
      <c r="I9886" t="s">
        <v>18</v>
      </c>
      <c r="J9886" s="1">
        <v>45246</v>
      </c>
      <c r="K9886" t="b">
        <v>0</v>
      </c>
      <c r="L9886" t="s">
        <v>42</v>
      </c>
      <c r="M9886">
        <v>11</v>
      </c>
      <c r="N9886">
        <f>G9886/SUMIF(B:B,B9886,G:G)*100</f>
        <v>0.11966104178368214</v>
      </c>
      <c r="Q9886">
        <f>VLOOKUP(C9886, Categories_Pivot_Table!A:B, 2, FALSE)</f>
        <v>23.063808900523561</v>
      </c>
      <c r="T9886">
        <f t="shared" si="155"/>
        <v>2023</v>
      </c>
    </row>
    <row r="9887" spans="1:20" x14ac:dyDescent="0.2">
      <c r="A9887" t="s">
        <v>10144</v>
      </c>
      <c r="B9887" t="s">
        <v>128</v>
      </c>
      <c r="C9887" t="s">
        <v>135</v>
      </c>
      <c r="D9887" t="s">
        <v>144</v>
      </c>
      <c r="E9887">
        <v>11</v>
      </c>
      <c r="F9887">
        <v>1</v>
      </c>
      <c r="G9887">
        <v>11</v>
      </c>
      <c r="H9887" t="s">
        <v>56</v>
      </c>
      <c r="I9887" t="s">
        <v>46</v>
      </c>
      <c r="J9887" s="1">
        <v>44760</v>
      </c>
      <c r="K9887" t="b">
        <v>1</v>
      </c>
      <c r="L9887" t="s">
        <v>19</v>
      </c>
      <c r="M9887">
        <v>7</v>
      </c>
      <c r="N9887">
        <f>G9887/SUMIF(B:B,B9887,G:G)*100</f>
        <v>1.6069654648512826E-2</v>
      </c>
      <c r="Q9887">
        <f>VLOOKUP(C9887, Categories_Pivot_Table!A:B, 2, FALSE)</f>
        <v>23.146341463414632</v>
      </c>
      <c r="T9887">
        <f t="shared" si="155"/>
        <v>2022</v>
      </c>
    </row>
    <row r="9888" spans="1:20" x14ac:dyDescent="0.2">
      <c r="A9888" t="s">
        <v>10145</v>
      </c>
      <c r="B9888" t="s">
        <v>32</v>
      </c>
      <c r="C9888" t="s">
        <v>48</v>
      </c>
      <c r="D9888" t="s">
        <v>294</v>
      </c>
      <c r="E9888">
        <v>6.5</v>
      </c>
      <c r="F9888">
        <v>6</v>
      </c>
      <c r="G9888">
        <v>39</v>
      </c>
      <c r="H9888" t="s">
        <v>56</v>
      </c>
      <c r="I9888" t="s">
        <v>18</v>
      </c>
      <c r="J9888" s="1">
        <v>44636</v>
      </c>
      <c r="K9888" t="b">
        <v>0</v>
      </c>
      <c r="L9888" t="s">
        <v>30</v>
      </c>
      <c r="M9888">
        <v>3</v>
      </c>
      <c r="N9888">
        <f>G9888/SUMIF(B:B,B9888,G:G)*100</f>
        <v>6.6516010744894036E-2</v>
      </c>
      <c r="Q9888">
        <f>VLOOKUP(C9888, Categories_Pivot_Table!A:B, 2, FALSE)</f>
        <v>23.348837209302324</v>
      </c>
      <c r="T9888">
        <f t="shared" si="155"/>
        <v>2022</v>
      </c>
    </row>
    <row r="9889" spans="1:20" x14ac:dyDescent="0.2">
      <c r="A9889" t="s">
        <v>10146</v>
      </c>
      <c r="B9889" t="s">
        <v>173</v>
      </c>
      <c r="C9889" t="s">
        <v>33</v>
      </c>
      <c r="D9889" t="s">
        <v>78</v>
      </c>
      <c r="E9889">
        <v>14</v>
      </c>
      <c r="F9889">
        <v>5</v>
      </c>
      <c r="G9889">
        <v>70</v>
      </c>
      <c r="H9889" t="s">
        <v>17</v>
      </c>
      <c r="I9889" t="s">
        <v>18</v>
      </c>
      <c r="J9889" s="1">
        <v>45527</v>
      </c>
      <c r="K9889" t="b">
        <v>0</v>
      </c>
      <c r="L9889" t="s">
        <v>65</v>
      </c>
      <c r="M9889">
        <v>8</v>
      </c>
      <c r="N9889">
        <f>G9889/SUMIF(B:B,B9889,G:G)*100</f>
        <v>0.11511075298876849</v>
      </c>
      <c r="Q9889">
        <f>VLOOKUP(C9889, Categories_Pivot_Table!A:B, 2, FALSE)</f>
        <v>23.300574345883856</v>
      </c>
      <c r="T9889">
        <f t="shared" si="155"/>
        <v>2024</v>
      </c>
    </row>
    <row r="9890" spans="1:20" x14ac:dyDescent="0.2">
      <c r="A9890" t="s">
        <v>10147</v>
      </c>
      <c r="B9890" t="s">
        <v>32</v>
      </c>
      <c r="C9890" t="s">
        <v>27</v>
      </c>
      <c r="D9890" t="s">
        <v>278</v>
      </c>
      <c r="E9890">
        <v>30.5</v>
      </c>
      <c r="F9890">
        <v>8</v>
      </c>
      <c r="G9890">
        <v>244</v>
      </c>
      <c r="H9890" t="s">
        <v>56</v>
      </c>
      <c r="I9890" t="s">
        <v>18</v>
      </c>
      <c r="J9890" s="1">
        <v>45271</v>
      </c>
      <c r="K9890" t="b">
        <v>0</v>
      </c>
      <c r="L9890" t="s">
        <v>19</v>
      </c>
      <c r="M9890">
        <v>12</v>
      </c>
      <c r="N9890">
        <f>G9890/SUMIF(B:B,B9890,G:G)*100</f>
        <v>0.41615145183984992</v>
      </c>
      <c r="Q9890">
        <f>VLOOKUP(C9890, Categories_Pivot_Table!A:B, 2, FALSE)</f>
        <v>25.013711734693878</v>
      </c>
      <c r="T9890">
        <f t="shared" si="155"/>
        <v>2023</v>
      </c>
    </row>
    <row r="9891" spans="1:20" x14ac:dyDescent="0.2">
      <c r="A9891" t="s">
        <v>10148</v>
      </c>
      <c r="B9891" t="s">
        <v>73</v>
      </c>
      <c r="C9891" t="s">
        <v>48</v>
      </c>
      <c r="D9891" t="s">
        <v>151</v>
      </c>
      <c r="E9891">
        <v>14</v>
      </c>
      <c r="F9891">
        <v>5</v>
      </c>
      <c r="G9891">
        <v>70</v>
      </c>
      <c r="H9891" t="s">
        <v>56</v>
      </c>
      <c r="I9891" t="s">
        <v>18</v>
      </c>
      <c r="J9891" s="1">
        <v>45491</v>
      </c>
      <c r="K9891" t="b">
        <v>1</v>
      </c>
      <c r="L9891" t="s">
        <v>42</v>
      </c>
      <c r="M9891">
        <v>7</v>
      </c>
      <c r="N9891">
        <f>G9891/SUMIF(B:B,B9891,G:G)*100</f>
        <v>0.12093047361556201</v>
      </c>
      <c r="Q9891">
        <f>VLOOKUP(C9891, Categories_Pivot_Table!A:B, 2, FALSE)</f>
        <v>23.348837209302324</v>
      </c>
      <c r="T9891">
        <f t="shared" si="155"/>
        <v>2024</v>
      </c>
    </row>
    <row r="9892" spans="1:20" x14ac:dyDescent="0.2">
      <c r="A9892" t="s">
        <v>10149</v>
      </c>
      <c r="B9892" t="s">
        <v>90</v>
      </c>
      <c r="C9892" t="s">
        <v>27</v>
      </c>
      <c r="D9892" t="s">
        <v>583</v>
      </c>
      <c r="E9892">
        <v>12.5</v>
      </c>
      <c r="F9892">
        <v>8</v>
      </c>
      <c r="G9892">
        <v>100</v>
      </c>
      <c r="H9892" t="s">
        <v>29</v>
      </c>
      <c r="I9892" t="s">
        <v>18</v>
      </c>
      <c r="J9892" s="1">
        <v>45173</v>
      </c>
      <c r="K9892" t="b">
        <v>0</v>
      </c>
      <c r="L9892" t="s">
        <v>19</v>
      </c>
      <c r="M9892">
        <v>9</v>
      </c>
      <c r="N9892">
        <f>G9892/SUMIF(B:B,B9892,G:G)*100</f>
        <v>0.16908457610496772</v>
      </c>
      <c r="Q9892">
        <f>VLOOKUP(C9892, Categories_Pivot_Table!A:B, 2, FALSE)</f>
        <v>25.013711734693878</v>
      </c>
      <c r="T9892">
        <f t="shared" si="155"/>
        <v>2023</v>
      </c>
    </row>
    <row r="9893" spans="1:20" x14ac:dyDescent="0.2">
      <c r="A9893" t="s">
        <v>10150</v>
      </c>
      <c r="B9893" t="s">
        <v>51</v>
      </c>
      <c r="C9893" t="s">
        <v>74</v>
      </c>
      <c r="D9893" t="s">
        <v>219</v>
      </c>
      <c r="E9893">
        <v>12.5</v>
      </c>
      <c r="F9893">
        <v>7</v>
      </c>
      <c r="G9893">
        <v>87.5</v>
      </c>
      <c r="H9893" t="s">
        <v>17</v>
      </c>
      <c r="I9893" t="s">
        <v>18</v>
      </c>
      <c r="J9893" s="1">
        <v>44821</v>
      </c>
      <c r="K9893" t="b">
        <v>0</v>
      </c>
      <c r="L9893" t="s">
        <v>35</v>
      </c>
      <c r="M9893">
        <v>9</v>
      </c>
      <c r="N9893">
        <f>G9893/SUMIF(B:B,B9893,G:G)*100</f>
        <v>0.13564419365340194</v>
      </c>
      <c r="Q9893">
        <f>VLOOKUP(C9893, Categories_Pivot_Table!A:B, 2, FALSE)</f>
        <v>24.317096165933375</v>
      </c>
      <c r="T9893">
        <f t="shared" si="155"/>
        <v>2022</v>
      </c>
    </row>
    <row r="9894" spans="1:20" x14ac:dyDescent="0.2">
      <c r="A9894" t="s">
        <v>10151</v>
      </c>
      <c r="B9894" t="s">
        <v>118</v>
      </c>
      <c r="C9894" t="s">
        <v>33</v>
      </c>
      <c r="D9894" t="s">
        <v>307</v>
      </c>
      <c r="E9894">
        <v>6.5</v>
      </c>
      <c r="F9894">
        <v>4</v>
      </c>
      <c r="G9894">
        <v>26</v>
      </c>
      <c r="H9894" t="s">
        <v>17</v>
      </c>
      <c r="I9894" t="s">
        <v>18</v>
      </c>
      <c r="J9894" s="1">
        <v>45099</v>
      </c>
      <c r="K9894" t="b">
        <v>0</v>
      </c>
      <c r="L9894" t="s">
        <v>42</v>
      </c>
      <c r="M9894">
        <v>6</v>
      </c>
      <c r="N9894">
        <f>G9894/SUMIF(B:B,B9894,G:G)*100</f>
        <v>4.2765268023093245E-2</v>
      </c>
      <c r="Q9894">
        <f>VLOOKUP(C9894, Categories_Pivot_Table!A:B, 2, FALSE)</f>
        <v>23.300574345883856</v>
      </c>
      <c r="T9894">
        <f t="shared" si="155"/>
        <v>2023</v>
      </c>
    </row>
    <row r="9895" spans="1:20" x14ac:dyDescent="0.2">
      <c r="A9895" t="s">
        <v>10152</v>
      </c>
      <c r="B9895" t="s">
        <v>84</v>
      </c>
      <c r="C9895" t="s">
        <v>48</v>
      </c>
      <c r="D9895" t="s">
        <v>446</v>
      </c>
      <c r="E9895">
        <v>26</v>
      </c>
      <c r="F9895">
        <v>9</v>
      </c>
      <c r="G9895">
        <v>234</v>
      </c>
      <c r="H9895" t="s">
        <v>29</v>
      </c>
      <c r="I9895" t="s">
        <v>46</v>
      </c>
      <c r="J9895" s="1">
        <v>44783</v>
      </c>
      <c r="K9895" t="b">
        <v>0</v>
      </c>
      <c r="L9895" t="s">
        <v>30</v>
      </c>
      <c r="M9895">
        <v>8</v>
      </c>
      <c r="N9895">
        <f>G9895/SUMIF(B:B,B9895,G:G)*100</f>
        <v>0.37884000485692315</v>
      </c>
      <c r="Q9895">
        <f>VLOOKUP(C9895, Categories_Pivot_Table!A:B, 2, FALSE)</f>
        <v>23.348837209302324</v>
      </c>
      <c r="T9895">
        <f t="shared" si="155"/>
        <v>2022</v>
      </c>
    </row>
    <row r="9896" spans="1:20" x14ac:dyDescent="0.2">
      <c r="A9896" t="s">
        <v>10153</v>
      </c>
      <c r="B9896" t="s">
        <v>76</v>
      </c>
      <c r="C9896" t="s">
        <v>27</v>
      </c>
      <c r="D9896" t="s">
        <v>352</v>
      </c>
      <c r="E9896">
        <v>14</v>
      </c>
      <c r="F9896">
        <v>2</v>
      </c>
      <c r="G9896">
        <v>28</v>
      </c>
      <c r="H9896" t="s">
        <v>17</v>
      </c>
      <c r="I9896" t="s">
        <v>18</v>
      </c>
      <c r="J9896" s="1">
        <v>45531</v>
      </c>
      <c r="K9896" t="b">
        <v>0</v>
      </c>
      <c r="L9896" t="s">
        <v>49</v>
      </c>
      <c r="M9896">
        <v>8</v>
      </c>
      <c r="N9896">
        <f>G9896/SUMIF(B:B,B9896,G:G)*100</f>
        <v>4.7674586891191265E-2</v>
      </c>
      <c r="Q9896">
        <f>VLOOKUP(C9896, Categories_Pivot_Table!A:B, 2, FALSE)</f>
        <v>25.013711734693878</v>
      </c>
      <c r="T9896">
        <f t="shared" si="155"/>
        <v>2024</v>
      </c>
    </row>
    <row r="9897" spans="1:20" x14ac:dyDescent="0.2">
      <c r="A9897" t="s">
        <v>10154</v>
      </c>
      <c r="B9897" t="s">
        <v>121</v>
      </c>
      <c r="C9897" t="s">
        <v>74</v>
      </c>
      <c r="D9897" t="s">
        <v>728</v>
      </c>
      <c r="E9897">
        <v>39.5</v>
      </c>
      <c r="F9897">
        <v>8</v>
      </c>
      <c r="G9897">
        <v>316</v>
      </c>
      <c r="H9897" t="s">
        <v>17</v>
      </c>
      <c r="I9897" t="s">
        <v>18</v>
      </c>
      <c r="J9897" s="1">
        <v>45334</v>
      </c>
      <c r="K9897" t="b">
        <v>0</v>
      </c>
      <c r="L9897" t="s">
        <v>19</v>
      </c>
      <c r="M9897">
        <v>2</v>
      </c>
      <c r="N9897">
        <f>G9897/SUMIF(B:B,B9897,G:G)*100</f>
        <v>0.48192403596129357</v>
      </c>
      <c r="Q9897">
        <f>VLOOKUP(C9897, Categories_Pivot_Table!A:B, 2, FALSE)</f>
        <v>24.317096165933375</v>
      </c>
      <c r="T9897">
        <f t="shared" si="155"/>
        <v>2024</v>
      </c>
    </row>
    <row r="9898" spans="1:20" x14ac:dyDescent="0.2">
      <c r="A9898" t="s">
        <v>10155</v>
      </c>
      <c r="B9898" t="s">
        <v>51</v>
      </c>
      <c r="C9898" t="s">
        <v>15</v>
      </c>
      <c r="D9898" t="s">
        <v>776</v>
      </c>
      <c r="E9898">
        <v>38</v>
      </c>
      <c r="F9898">
        <v>10</v>
      </c>
      <c r="G9898">
        <v>380</v>
      </c>
      <c r="H9898" t="s">
        <v>56</v>
      </c>
      <c r="I9898" t="s">
        <v>18</v>
      </c>
      <c r="J9898" s="1">
        <v>45170</v>
      </c>
      <c r="K9898" t="b">
        <v>1</v>
      </c>
      <c r="L9898" t="s">
        <v>65</v>
      </c>
      <c r="M9898">
        <v>9</v>
      </c>
      <c r="N9898">
        <f>G9898/SUMIF(B:B,B9898,G:G)*100</f>
        <v>0.58908335529477418</v>
      </c>
      <c r="Q9898">
        <f>VLOOKUP(C9898, Categories_Pivot_Table!A:B, 2, FALSE)</f>
        <v>23.063808900523561</v>
      </c>
      <c r="T9898">
        <f t="shared" si="155"/>
        <v>2023</v>
      </c>
    </row>
    <row r="9899" spans="1:20" x14ac:dyDescent="0.2">
      <c r="A9899" t="s">
        <v>10156</v>
      </c>
      <c r="B9899" t="s">
        <v>84</v>
      </c>
      <c r="C9899" t="s">
        <v>22</v>
      </c>
      <c r="D9899" t="s">
        <v>251</v>
      </c>
      <c r="E9899">
        <v>38</v>
      </c>
      <c r="F9899">
        <v>8</v>
      </c>
      <c r="G9899">
        <v>304</v>
      </c>
      <c r="H9899" t="s">
        <v>17</v>
      </c>
      <c r="I9899" t="s">
        <v>46</v>
      </c>
      <c r="J9899" s="1">
        <v>44862</v>
      </c>
      <c r="K9899" t="b">
        <v>0</v>
      </c>
      <c r="L9899" t="s">
        <v>65</v>
      </c>
      <c r="M9899">
        <v>10</v>
      </c>
      <c r="N9899">
        <f>G9899/SUMIF(B:B,B9899,G:G)*100</f>
        <v>0.492168211438054</v>
      </c>
      <c r="Q9899">
        <f>VLOOKUP(C9899, Categories_Pivot_Table!A:B, 2, FALSE)</f>
        <v>21.505681818181817</v>
      </c>
      <c r="T9899">
        <f t="shared" si="155"/>
        <v>2022</v>
      </c>
    </row>
    <row r="9900" spans="1:20" x14ac:dyDescent="0.2">
      <c r="A9900" t="s">
        <v>10157</v>
      </c>
      <c r="B9900" t="s">
        <v>121</v>
      </c>
      <c r="C9900" t="s">
        <v>15</v>
      </c>
      <c r="D9900" t="s">
        <v>138</v>
      </c>
      <c r="E9900">
        <v>20</v>
      </c>
      <c r="F9900">
        <v>8</v>
      </c>
      <c r="G9900">
        <v>160</v>
      </c>
      <c r="H9900" t="s">
        <v>17</v>
      </c>
      <c r="I9900" t="s">
        <v>46</v>
      </c>
      <c r="J9900" s="1">
        <v>45043</v>
      </c>
      <c r="K9900" t="b">
        <v>0</v>
      </c>
      <c r="L9900" t="s">
        <v>42</v>
      </c>
      <c r="M9900">
        <v>4</v>
      </c>
      <c r="N9900">
        <f>G9900/SUMIF(B:B,B9900,G:G)*100</f>
        <v>0.24401217010698412</v>
      </c>
      <c r="Q9900">
        <f>VLOOKUP(C9900, Categories_Pivot_Table!A:B, 2, FALSE)</f>
        <v>23.063808900523561</v>
      </c>
      <c r="T9900">
        <f t="shared" si="155"/>
        <v>2023</v>
      </c>
    </row>
    <row r="9901" spans="1:20" x14ac:dyDescent="0.2">
      <c r="A9901" t="s">
        <v>10158</v>
      </c>
      <c r="B9901" t="s">
        <v>54</v>
      </c>
      <c r="C9901" t="s">
        <v>38</v>
      </c>
      <c r="D9901" t="s">
        <v>165</v>
      </c>
      <c r="E9901">
        <v>36.5</v>
      </c>
      <c r="F9901">
        <v>9</v>
      </c>
      <c r="G9901">
        <v>328.5</v>
      </c>
      <c r="H9901" t="s">
        <v>17</v>
      </c>
      <c r="I9901" t="s">
        <v>18</v>
      </c>
      <c r="J9901" s="1">
        <v>45459</v>
      </c>
      <c r="K9901" t="b">
        <v>0</v>
      </c>
      <c r="L9901" t="s">
        <v>24</v>
      </c>
      <c r="M9901">
        <v>6</v>
      </c>
      <c r="N9901">
        <f>G9901/SUMIF(B:B,B9901,G:G)*100</f>
        <v>0.57474783704105459</v>
      </c>
      <c r="Q9901">
        <f>VLOOKUP(C9901, Categories_Pivot_Table!A:B, 2, FALSE)</f>
        <v>23.088790931989923</v>
      </c>
      <c r="T9901">
        <f t="shared" si="155"/>
        <v>2024</v>
      </c>
    </row>
    <row r="9902" spans="1:20" x14ac:dyDescent="0.2">
      <c r="A9902" t="s">
        <v>10159</v>
      </c>
      <c r="B9902" t="s">
        <v>95</v>
      </c>
      <c r="C9902" t="s">
        <v>22</v>
      </c>
      <c r="D9902" t="s">
        <v>251</v>
      </c>
      <c r="E9902">
        <v>38</v>
      </c>
      <c r="F9902">
        <v>6</v>
      </c>
      <c r="G9902">
        <v>228</v>
      </c>
      <c r="H9902" t="s">
        <v>56</v>
      </c>
      <c r="I9902" t="s">
        <v>18</v>
      </c>
      <c r="J9902" s="1">
        <v>45144</v>
      </c>
      <c r="K9902" t="b">
        <v>0</v>
      </c>
      <c r="L9902" t="s">
        <v>24</v>
      </c>
      <c r="M9902">
        <v>8</v>
      </c>
      <c r="N9902">
        <f>G9902/SUMIF(B:B,B9902,G:G)*100</f>
        <v>0.33852252733792121</v>
      </c>
      <c r="Q9902">
        <f>VLOOKUP(C9902, Categories_Pivot_Table!A:B, 2, FALSE)</f>
        <v>21.505681818181817</v>
      </c>
      <c r="T9902">
        <f t="shared" si="155"/>
        <v>2023</v>
      </c>
    </row>
    <row r="9903" spans="1:20" x14ac:dyDescent="0.2">
      <c r="A9903" t="s">
        <v>10160</v>
      </c>
      <c r="B9903" t="s">
        <v>63</v>
      </c>
      <c r="C9903" t="s">
        <v>22</v>
      </c>
      <c r="D9903" t="s">
        <v>67</v>
      </c>
      <c r="E9903">
        <v>27.5</v>
      </c>
      <c r="F9903">
        <v>1</v>
      </c>
      <c r="G9903">
        <v>27.5</v>
      </c>
      <c r="H9903" t="s">
        <v>29</v>
      </c>
      <c r="I9903" t="s">
        <v>18</v>
      </c>
      <c r="J9903" s="1">
        <v>44692</v>
      </c>
      <c r="K9903" t="b">
        <v>0</v>
      </c>
      <c r="L9903" t="s">
        <v>30</v>
      </c>
      <c r="M9903">
        <v>5</v>
      </c>
      <c r="N9903">
        <f>G9903/SUMIF(B:B,B9903,G:G)*100</f>
        <v>4.54335183716627E-2</v>
      </c>
      <c r="Q9903">
        <f>VLOOKUP(C9903, Categories_Pivot_Table!A:B, 2, FALSE)</f>
        <v>21.505681818181817</v>
      </c>
      <c r="T9903">
        <f t="shared" si="155"/>
        <v>2022</v>
      </c>
    </row>
    <row r="9904" spans="1:20" x14ac:dyDescent="0.2">
      <c r="A9904" t="s">
        <v>10161</v>
      </c>
      <c r="B9904" t="s">
        <v>54</v>
      </c>
      <c r="C9904" t="s">
        <v>74</v>
      </c>
      <c r="D9904" t="s">
        <v>343</v>
      </c>
      <c r="E9904">
        <v>33.5</v>
      </c>
      <c r="F9904">
        <v>1</v>
      </c>
      <c r="G9904">
        <v>33.5</v>
      </c>
      <c r="H9904" t="s">
        <v>29</v>
      </c>
      <c r="I9904" t="s">
        <v>18</v>
      </c>
      <c r="J9904" s="1">
        <v>45337</v>
      </c>
      <c r="K9904" t="b">
        <v>0</v>
      </c>
      <c r="L9904" t="s">
        <v>42</v>
      </c>
      <c r="M9904">
        <v>2</v>
      </c>
      <c r="N9904">
        <f>G9904/SUMIF(B:B,B9904,G:G)*100</f>
        <v>5.8612032087900556E-2</v>
      </c>
      <c r="Q9904">
        <f>VLOOKUP(C9904, Categories_Pivot_Table!A:B, 2, FALSE)</f>
        <v>24.317096165933375</v>
      </c>
      <c r="T9904">
        <f t="shared" si="155"/>
        <v>2024</v>
      </c>
    </row>
    <row r="9905" spans="1:20" x14ac:dyDescent="0.2">
      <c r="A9905" t="s">
        <v>10162</v>
      </c>
      <c r="B9905" t="s">
        <v>51</v>
      </c>
      <c r="C9905" t="s">
        <v>135</v>
      </c>
      <c r="D9905" t="s">
        <v>276</v>
      </c>
      <c r="E9905">
        <v>6.5</v>
      </c>
      <c r="F9905">
        <v>9</v>
      </c>
      <c r="G9905">
        <v>58.5</v>
      </c>
      <c r="H9905" t="s">
        <v>29</v>
      </c>
      <c r="I9905" t="s">
        <v>18</v>
      </c>
      <c r="J9905" s="1">
        <v>45240</v>
      </c>
      <c r="K9905" t="b">
        <v>0</v>
      </c>
      <c r="L9905" t="s">
        <v>65</v>
      </c>
      <c r="M9905">
        <v>11</v>
      </c>
      <c r="N9905">
        <f>G9905/SUMIF(B:B,B9905,G:G)*100</f>
        <v>9.0687832328274445E-2</v>
      </c>
      <c r="Q9905">
        <f>VLOOKUP(C9905, Categories_Pivot_Table!A:B, 2, FALSE)</f>
        <v>23.146341463414632</v>
      </c>
      <c r="T9905">
        <f t="shared" si="155"/>
        <v>2023</v>
      </c>
    </row>
    <row r="9906" spans="1:20" x14ac:dyDescent="0.2">
      <c r="A9906" t="s">
        <v>10163</v>
      </c>
      <c r="B9906" t="s">
        <v>106</v>
      </c>
      <c r="C9906" t="s">
        <v>48</v>
      </c>
      <c r="D9906" t="s">
        <v>543</v>
      </c>
      <c r="E9906">
        <v>9.5</v>
      </c>
      <c r="F9906">
        <v>10</v>
      </c>
      <c r="G9906">
        <v>95</v>
      </c>
      <c r="H9906" t="s">
        <v>56</v>
      </c>
      <c r="I9906" t="s">
        <v>46</v>
      </c>
      <c r="J9906" s="1">
        <v>45563</v>
      </c>
      <c r="K9906" t="b">
        <v>0</v>
      </c>
      <c r="L9906" t="s">
        <v>35</v>
      </c>
      <c r="M9906">
        <v>9</v>
      </c>
      <c r="N9906">
        <f>G9906/SUMIF(B:B,B9906,G:G)*100</f>
        <v>0.15482398956975227</v>
      </c>
      <c r="Q9906">
        <f>VLOOKUP(C9906, Categories_Pivot_Table!A:B, 2, FALSE)</f>
        <v>23.348837209302324</v>
      </c>
      <c r="T9906">
        <f t="shared" si="155"/>
        <v>2024</v>
      </c>
    </row>
    <row r="9907" spans="1:20" x14ac:dyDescent="0.2">
      <c r="A9907" t="s">
        <v>10164</v>
      </c>
      <c r="B9907" t="s">
        <v>104</v>
      </c>
      <c r="C9907" t="s">
        <v>15</v>
      </c>
      <c r="D9907" t="s">
        <v>776</v>
      </c>
      <c r="E9907">
        <v>38</v>
      </c>
      <c r="F9907">
        <v>1</v>
      </c>
      <c r="G9907">
        <v>38</v>
      </c>
      <c r="H9907" t="s">
        <v>29</v>
      </c>
      <c r="I9907" t="s">
        <v>46</v>
      </c>
      <c r="J9907" s="1">
        <v>44851</v>
      </c>
      <c r="K9907" t="b">
        <v>1</v>
      </c>
      <c r="L9907" t="s">
        <v>19</v>
      </c>
      <c r="M9907">
        <v>10</v>
      </c>
      <c r="N9907">
        <f>G9907/SUMIF(B:B,B9907,G:G)*100</f>
        <v>6.1755480798920903E-2</v>
      </c>
      <c r="Q9907">
        <f>VLOOKUP(C9907, Categories_Pivot_Table!A:B, 2, FALSE)</f>
        <v>23.063808900523561</v>
      </c>
      <c r="T9907">
        <f t="shared" si="155"/>
        <v>2022</v>
      </c>
    </row>
    <row r="9908" spans="1:20" x14ac:dyDescent="0.2">
      <c r="A9908" t="s">
        <v>10165</v>
      </c>
      <c r="B9908" t="s">
        <v>51</v>
      </c>
      <c r="C9908" t="s">
        <v>27</v>
      </c>
      <c r="D9908" t="s">
        <v>221</v>
      </c>
      <c r="E9908">
        <v>35</v>
      </c>
      <c r="F9908">
        <v>9</v>
      </c>
      <c r="G9908">
        <v>315</v>
      </c>
      <c r="H9908" t="s">
        <v>17</v>
      </c>
      <c r="I9908" t="s">
        <v>18</v>
      </c>
      <c r="J9908" s="1">
        <v>44797</v>
      </c>
      <c r="K9908" t="b">
        <v>1</v>
      </c>
      <c r="L9908" t="s">
        <v>30</v>
      </c>
      <c r="M9908">
        <v>8</v>
      </c>
      <c r="N9908">
        <f>G9908/SUMIF(B:B,B9908,G:G)*100</f>
        <v>0.48831909715224703</v>
      </c>
      <c r="Q9908">
        <f>VLOOKUP(C9908, Categories_Pivot_Table!A:B, 2, FALSE)</f>
        <v>25.013711734693878</v>
      </c>
      <c r="T9908">
        <f t="shared" si="155"/>
        <v>2022</v>
      </c>
    </row>
    <row r="9909" spans="1:20" x14ac:dyDescent="0.2">
      <c r="A9909" t="s">
        <v>10166</v>
      </c>
      <c r="B9909" t="s">
        <v>90</v>
      </c>
      <c r="C9909" t="s">
        <v>74</v>
      </c>
      <c r="D9909" t="s">
        <v>364</v>
      </c>
      <c r="E9909">
        <v>21.5</v>
      </c>
      <c r="F9909">
        <v>1</v>
      </c>
      <c r="G9909">
        <v>21.5</v>
      </c>
      <c r="H9909" t="s">
        <v>17</v>
      </c>
      <c r="I9909" t="s">
        <v>46</v>
      </c>
      <c r="J9909" s="1">
        <v>45518</v>
      </c>
      <c r="K9909" t="b">
        <v>0</v>
      </c>
      <c r="L9909" t="s">
        <v>30</v>
      </c>
      <c r="M9909">
        <v>8</v>
      </c>
      <c r="N9909">
        <f>G9909/SUMIF(B:B,B9909,G:G)*100</f>
        <v>3.6353183862568056E-2</v>
      </c>
      <c r="Q9909">
        <f>VLOOKUP(C9909, Categories_Pivot_Table!A:B, 2, FALSE)</f>
        <v>24.317096165933375</v>
      </c>
      <c r="T9909">
        <f t="shared" si="155"/>
        <v>2024</v>
      </c>
    </row>
    <row r="9910" spans="1:20" x14ac:dyDescent="0.2">
      <c r="A9910" t="s">
        <v>10167</v>
      </c>
      <c r="B9910" t="s">
        <v>63</v>
      </c>
      <c r="C9910" t="s">
        <v>74</v>
      </c>
      <c r="D9910" t="s">
        <v>477</v>
      </c>
      <c r="E9910">
        <v>20</v>
      </c>
      <c r="F9910">
        <v>4</v>
      </c>
      <c r="G9910">
        <v>80</v>
      </c>
      <c r="H9910" t="s">
        <v>56</v>
      </c>
      <c r="I9910" t="s">
        <v>46</v>
      </c>
      <c r="J9910" s="1">
        <v>45048</v>
      </c>
      <c r="K9910" t="b">
        <v>0</v>
      </c>
      <c r="L9910" t="s">
        <v>49</v>
      </c>
      <c r="M9910">
        <v>5</v>
      </c>
      <c r="N9910">
        <f>G9910/SUMIF(B:B,B9910,G:G)*100</f>
        <v>0.13217023526301877</v>
      </c>
      <c r="Q9910">
        <f>VLOOKUP(C9910, Categories_Pivot_Table!A:B, 2, FALSE)</f>
        <v>24.317096165933375</v>
      </c>
      <c r="T9910">
        <f t="shared" si="155"/>
        <v>2023</v>
      </c>
    </row>
    <row r="9911" spans="1:20" x14ac:dyDescent="0.2">
      <c r="A9911" t="s">
        <v>10168</v>
      </c>
      <c r="B9911" t="s">
        <v>47</v>
      </c>
      <c r="C9911" t="s">
        <v>48</v>
      </c>
      <c r="D9911" t="s">
        <v>52</v>
      </c>
      <c r="E9911">
        <v>27.5</v>
      </c>
      <c r="F9911">
        <v>6</v>
      </c>
      <c r="G9911">
        <v>165</v>
      </c>
      <c r="H9911" t="s">
        <v>56</v>
      </c>
      <c r="I9911" t="s">
        <v>18</v>
      </c>
      <c r="J9911" s="1">
        <v>45280</v>
      </c>
      <c r="K9911" t="b">
        <v>0</v>
      </c>
      <c r="L9911" t="s">
        <v>30</v>
      </c>
      <c r="M9911">
        <v>12</v>
      </c>
      <c r="N9911">
        <f>G9911/SUMIF(B:B,B9911,G:G)*100</f>
        <v>0.26218359207411057</v>
      </c>
      <c r="Q9911">
        <f>VLOOKUP(C9911, Categories_Pivot_Table!A:B, 2, FALSE)</f>
        <v>23.348837209302324</v>
      </c>
      <c r="T9911">
        <f t="shared" si="155"/>
        <v>2023</v>
      </c>
    </row>
    <row r="9912" spans="1:20" x14ac:dyDescent="0.2">
      <c r="A9912" t="s">
        <v>10169</v>
      </c>
      <c r="B9912" t="s">
        <v>113</v>
      </c>
      <c r="C9912" t="s">
        <v>15</v>
      </c>
      <c r="D9912" t="s">
        <v>369</v>
      </c>
      <c r="E9912">
        <v>23</v>
      </c>
      <c r="F9912">
        <v>4</v>
      </c>
      <c r="G9912">
        <v>92</v>
      </c>
      <c r="H9912" t="s">
        <v>17</v>
      </c>
      <c r="I9912" t="s">
        <v>46</v>
      </c>
      <c r="J9912" s="1">
        <v>45424</v>
      </c>
      <c r="K9912" t="b">
        <v>0</v>
      </c>
      <c r="L9912" t="s">
        <v>24</v>
      </c>
      <c r="M9912">
        <v>5</v>
      </c>
      <c r="N9912">
        <f>G9912/SUMIF(B:B,B9912,G:G)*100</f>
        <v>0.15148271944412428</v>
      </c>
      <c r="Q9912">
        <f>VLOOKUP(C9912, Categories_Pivot_Table!A:B, 2, FALSE)</f>
        <v>23.063808900523561</v>
      </c>
      <c r="T9912">
        <f t="shared" si="155"/>
        <v>2024</v>
      </c>
    </row>
    <row r="9913" spans="1:20" x14ac:dyDescent="0.2">
      <c r="A9913" t="s">
        <v>10170</v>
      </c>
      <c r="B9913" t="s">
        <v>104</v>
      </c>
      <c r="C9913" t="s">
        <v>22</v>
      </c>
      <c r="D9913" t="s">
        <v>67</v>
      </c>
      <c r="E9913">
        <v>27.5</v>
      </c>
      <c r="F9913">
        <v>2</v>
      </c>
      <c r="G9913">
        <v>55</v>
      </c>
      <c r="H9913" t="s">
        <v>17</v>
      </c>
      <c r="I9913" t="s">
        <v>18</v>
      </c>
      <c r="J9913" s="1">
        <v>45524</v>
      </c>
      <c r="K9913" t="b">
        <v>0</v>
      </c>
      <c r="L9913" t="s">
        <v>49</v>
      </c>
      <c r="M9913">
        <v>8</v>
      </c>
      <c r="N9913">
        <f>G9913/SUMIF(B:B,B9913,G:G)*100</f>
        <v>8.9382932735280266E-2</v>
      </c>
      <c r="Q9913">
        <f>VLOOKUP(C9913, Categories_Pivot_Table!A:B, 2, FALSE)</f>
        <v>21.505681818181817</v>
      </c>
      <c r="T9913">
        <f t="shared" si="155"/>
        <v>2024</v>
      </c>
    </row>
    <row r="9914" spans="1:20" x14ac:dyDescent="0.2">
      <c r="A9914" t="s">
        <v>10171</v>
      </c>
      <c r="B9914" t="s">
        <v>14</v>
      </c>
      <c r="C9914" t="s">
        <v>135</v>
      </c>
      <c r="D9914" t="s">
        <v>216</v>
      </c>
      <c r="E9914">
        <v>14</v>
      </c>
      <c r="F9914">
        <v>7</v>
      </c>
      <c r="G9914">
        <v>98</v>
      </c>
      <c r="H9914" t="s">
        <v>56</v>
      </c>
      <c r="I9914" t="s">
        <v>46</v>
      </c>
      <c r="J9914" s="1">
        <v>45376</v>
      </c>
      <c r="K9914" t="b">
        <v>0</v>
      </c>
      <c r="L9914" t="s">
        <v>19</v>
      </c>
      <c r="M9914">
        <v>3</v>
      </c>
      <c r="N9914">
        <f>G9914/SUMIF(B:B,B9914,G:G)*100</f>
        <v>0.15954805571157621</v>
      </c>
      <c r="Q9914">
        <f>VLOOKUP(C9914, Categories_Pivot_Table!A:B, 2, FALSE)</f>
        <v>23.146341463414632</v>
      </c>
      <c r="T9914">
        <f t="shared" si="155"/>
        <v>2024</v>
      </c>
    </row>
    <row r="9915" spans="1:20" x14ac:dyDescent="0.2">
      <c r="A9915" t="s">
        <v>10172</v>
      </c>
      <c r="B9915" t="s">
        <v>90</v>
      </c>
      <c r="C9915" t="s">
        <v>38</v>
      </c>
      <c r="D9915" t="s">
        <v>241</v>
      </c>
      <c r="E9915">
        <v>17</v>
      </c>
      <c r="F9915">
        <v>1</v>
      </c>
      <c r="G9915">
        <v>17</v>
      </c>
      <c r="H9915" t="s">
        <v>56</v>
      </c>
      <c r="I9915" t="s">
        <v>46</v>
      </c>
      <c r="J9915" s="1">
        <v>45035</v>
      </c>
      <c r="K9915" t="b">
        <v>0</v>
      </c>
      <c r="L9915" t="s">
        <v>30</v>
      </c>
      <c r="M9915">
        <v>4</v>
      </c>
      <c r="N9915">
        <f>G9915/SUMIF(B:B,B9915,G:G)*100</f>
        <v>2.8744377937844512E-2</v>
      </c>
      <c r="Q9915">
        <f>VLOOKUP(C9915, Categories_Pivot_Table!A:B, 2, FALSE)</f>
        <v>23.088790931989923</v>
      </c>
      <c r="T9915">
        <f t="shared" si="155"/>
        <v>2023</v>
      </c>
    </row>
    <row r="9916" spans="1:20" x14ac:dyDescent="0.2">
      <c r="A9916" t="s">
        <v>10173</v>
      </c>
      <c r="B9916" t="s">
        <v>26</v>
      </c>
      <c r="C9916" t="s">
        <v>74</v>
      </c>
      <c r="D9916" t="s">
        <v>248</v>
      </c>
      <c r="E9916">
        <v>15.5</v>
      </c>
      <c r="F9916">
        <v>1</v>
      </c>
      <c r="G9916">
        <v>15.5</v>
      </c>
      <c r="H9916" t="s">
        <v>29</v>
      </c>
      <c r="I9916" t="s">
        <v>46</v>
      </c>
      <c r="J9916" s="1">
        <v>44666</v>
      </c>
      <c r="K9916" t="b">
        <v>1</v>
      </c>
      <c r="L9916" t="s">
        <v>65</v>
      </c>
      <c r="M9916">
        <v>4</v>
      </c>
      <c r="N9916">
        <f>G9916/SUMIF(B:B,B9916,G:G)*100</f>
        <v>2.4981264051961029E-2</v>
      </c>
      <c r="Q9916">
        <f>VLOOKUP(C9916, Categories_Pivot_Table!A:B, 2, FALSE)</f>
        <v>24.317096165933375</v>
      </c>
      <c r="T9916">
        <f t="shared" si="155"/>
        <v>2022</v>
      </c>
    </row>
    <row r="9917" spans="1:20" x14ac:dyDescent="0.2">
      <c r="A9917" t="s">
        <v>10174</v>
      </c>
      <c r="B9917" t="s">
        <v>87</v>
      </c>
      <c r="C9917" t="s">
        <v>74</v>
      </c>
      <c r="D9917" t="s">
        <v>75</v>
      </c>
      <c r="E9917">
        <v>23</v>
      </c>
      <c r="F9917">
        <v>7</v>
      </c>
      <c r="G9917">
        <v>161</v>
      </c>
      <c r="H9917" t="s">
        <v>17</v>
      </c>
      <c r="I9917" t="s">
        <v>18</v>
      </c>
      <c r="J9917" s="1">
        <v>45616</v>
      </c>
      <c r="K9917" t="b">
        <v>0</v>
      </c>
      <c r="L9917" t="s">
        <v>30</v>
      </c>
      <c r="M9917">
        <v>11</v>
      </c>
      <c r="N9917">
        <f>G9917/SUMIF(B:B,B9917,G:G)*100</f>
        <v>0.24755139382197827</v>
      </c>
      <c r="Q9917">
        <f>VLOOKUP(C9917, Categories_Pivot_Table!A:B, 2, FALSE)</f>
        <v>24.317096165933375</v>
      </c>
      <c r="T9917">
        <f t="shared" si="155"/>
        <v>2024</v>
      </c>
    </row>
    <row r="9918" spans="1:20" x14ac:dyDescent="0.2">
      <c r="A9918" t="s">
        <v>10175</v>
      </c>
      <c r="B9918" t="s">
        <v>73</v>
      </c>
      <c r="C9918" t="s">
        <v>48</v>
      </c>
      <c r="D9918" t="s">
        <v>237</v>
      </c>
      <c r="E9918">
        <v>11</v>
      </c>
      <c r="F9918">
        <v>9</v>
      </c>
      <c r="G9918">
        <v>99</v>
      </c>
      <c r="H9918" t="s">
        <v>29</v>
      </c>
      <c r="I9918" t="s">
        <v>46</v>
      </c>
      <c r="J9918" s="1">
        <v>44711</v>
      </c>
      <c r="K9918" t="b">
        <v>0</v>
      </c>
      <c r="L9918" t="s">
        <v>19</v>
      </c>
      <c r="M9918">
        <v>5</v>
      </c>
      <c r="N9918">
        <f>G9918/SUMIF(B:B,B9918,G:G)*100</f>
        <v>0.17103024125629485</v>
      </c>
      <c r="Q9918">
        <f>VLOOKUP(C9918, Categories_Pivot_Table!A:B, 2, FALSE)</f>
        <v>23.348837209302324</v>
      </c>
      <c r="T9918">
        <f t="shared" si="155"/>
        <v>2022</v>
      </c>
    </row>
    <row r="9919" spans="1:20" x14ac:dyDescent="0.2">
      <c r="A9919" t="s">
        <v>10176</v>
      </c>
      <c r="B9919" t="s">
        <v>54</v>
      </c>
      <c r="C9919" t="s">
        <v>15</v>
      </c>
      <c r="D9919" t="s">
        <v>511</v>
      </c>
      <c r="E9919">
        <v>15.5</v>
      </c>
      <c r="F9919">
        <v>8</v>
      </c>
      <c r="G9919">
        <v>124</v>
      </c>
      <c r="H9919" t="s">
        <v>29</v>
      </c>
      <c r="I9919" t="s">
        <v>46</v>
      </c>
      <c r="J9919" s="1">
        <v>45647</v>
      </c>
      <c r="K9919" t="b">
        <v>1</v>
      </c>
      <c r="L9919" t="s">
        <v>35</v>
      </c>
      <c r="M9919">
        <v>12</v>
      </c>
      <c r="N9919">
        <f>G9919/SUMIF(B:B,B9919,G:G)*100</f>
        <v>0.21695199937013937</v>
      </c>
      <c r="Q9919">
        <f>VLOOKUP(C9919, Categories_Pivot_Table!A:B, 2, FALSE)</f>
        <v>23.063808900523561</v>
      </c>
      <c r="T9919">
        <f t="shared" si="155"/>
        <v>2024</v>
      </c>
    </row>
    <row r="9920" spans="1:20" x14ac:dyDescent="0.2">
      <c r="A9920" t="s">
        <v>10177</v>
      </c>
      <c r="B9920" t="s">
        <v>121</v>
      </c>
      <c r="C9920" t="s">
        <v>15</v>
      </c>
      <c r="D9920" t="s">
        <v>171</v>
      </c>
      <c r="E9920">
        <v>21.5</v>
      </c>
      <c r="F9920">
        <v>5</v>
      </c>
      <c r="G9920">
        <v>107.5</v>
      </c>
      <c r="H9920" t="s">
        <v>29</v>
      </c>
      <c r="I9920" t="s">
        <v>46</v>
      </c>
      <c r="J9920" s="1">
        <v>45223</v>
      </c>
      <c r="K9920" t="b">
        <v>0</v>
      </c>
      <c r="L9920" t="s">
        <v>49</v>
      </c>
      <c r="M9920">
        <v>10</v>
      </c>
      <c r="N9920">
        <f>G9920/SUMIF(B:B,B9920,G:G)*100</f>
        <v>0.16394567679062994</v>
      </c>
      <c r="Q9920">
        <f>VLOOKUP(C9920, Categories_Pivot_Table!A:B, 2, FALSE)</f>
        <v>23.063808900523561</v>
      </c>
      <c r="T9920">
        <f t="shared" si="155"/>
        <v>2023</v>
      </c>
    </row>
    <row r="9921" spans="1:20" x14ac:dyDescent="0.2">
      <c r="A9921" t="s">
        <v>10178</v>
      </c>
      <c r="B9921" t="s">
        <v>32</v>
      </c>
      <c r="C9921" t="s">
        <v>74</v>
      </c>
      <c r="D9921" t="s">
        <v>248</v>
      </c>
      <c r="E9921">
        <v>15.5</v>
      </c>
      <c r="F9921">
        <v>3</v>
      </c>
      <c r="G9921">
        <v>46.5</v>
      </c>
      <c r="H9921" t="s">
        <v>29</v>
      </c>
      <c r="I9921" t="s">
        <v>18</v>
      </c>
      <c r="J9921" s="1">
        <v>45025</v>
      </c>
      <c r="K9921" t="b">
        <v>0</v>
      </c>
      <c r="L9921" t="s">
        <v>24</v>
      </c>
      <c r="M9921">
        <v>4</v>
      </c>
      <c r="N9921">
        <f>G9921/SUMIF(B:B,B9921,G:G)*100</f>
        <v>7.9307551272758278E-2</v>
      </c>
      <c r="Q9921">
        <f>VLOOKUP(C9921, Categories_Pivot_Table!A:B, 2, FALSE)</f>
        <v>24.317096165933375</v>
      </c>
      <c r="T9921">
        <f t="shared" si="155"/>
        <v>2023</v>
      </c>
    </row>
    <row r="9922" spans="1:20" x14ac:dyDescent="0.2">
      <c r="A9922" t="s">
        <v>10179</v>
      </c>
      <c r="B9922" t="s">
        <v>73</v>
      </c>
      <c r="C9922" t="s">
        <v>27</v>
      </c>
      <c r="D9922" t="s">
        <v>221</v>
      </c>
      <c r="E9922">
        <v>35</v>
      </c>
      <c r="F9922">
        <v>8</v>
      </c>
      <c r="G9922">
        <v>280</v>
      </c>
      <c r="H9922" t="s">
        <v>29</v>
      </c>
      <c r="I9922" t="s">
        <v>18</v>
      </c>
      <c r="J9922" s="1">
        <v>45183</v>
      </c>
      <c r="K9922" t="b">
        <v>1</v>
      </c>
      <c r="L9922" t="s">
        <v>42</v>
      </c>
      <c r="M9922">
        <v>9</v>
      </c>
      <c r="N9922">
        <f>G9922/SUMIF(B:B,B9922,G:G)*100</f>
        <v>0.48372189446224806</v>
      </c>
      <c r="Q9922">
        <f>VLOOKUP(C9922, Categories_Pivot_Table!A:B, 2, FALSE)</f>
        <v>25.013711734693878</v>
      </c>
      <c r="T9922">
        <f t="shared" ref="T9922:T9985" si="156">YEAR(J9922)</f>
        <v>2023</v>
      </c>
    </row>
    <row r="9923" spans="1:20" x14ac:dyDescent="0.2">
      <c r="A9923" t="s">
        <v>10180</v>
      </c>
      <c r="B9923" t="s">
        <v>54</v>
      </c>
      <c r="C9923" t="s">
        <v>135</v>
      </c>
      <c r="D9923" t="s">
        <v>276</v>
      </c>
      <c r="E9923">
        <v>6.5</v>
      </c>
      <c r="F9923">
        <v>3</v>
      </c>
      <c r="G9923">
        <v>19.5</v>
      </c>
      <c r="H9923" t="s">
        <v>29</v>
      </c>
      <c r="I9923" t="s">
        <v>18</v>
      </c>
      <c r="J9923" s="1">
        <v>45069</v>
      </c>
      <c r="K9923" t="b">
        <v>0</v>
      </c>
      <c r="L9923" t="s">
        <v>49</v>
      </c>
      <c r="M9923">
        <v>5</v>
      </c>
      <c r="N9923">
        <f>G9923/SUMIF(B:B,B9923,G:G)*100</f>
        <v>3.4117451513852558E-2</v>
      </c>
      <c r="Q9923">
        <f>VLOOKUP(C9923, Categories_Pivot_Table!A:B, 2, FALSE)</f>
        <v>23.146341463414632</v>
      </c>
      <c r="T9923">
        <f t="shared" si="156"/>
        <v>2023</v>
      </c>
    </row>
    <row r="9924" spans="1:20" x14ac:dyDescent="0.2">
      <c r="A9924" t="s">
        <v>10181</v>
      </c>
      <c r="B9924" t="s">
        <v>47</v>
      </c>
      <c r="C9924" t="s">
        <v>15</v>
      </c>
      <c r="D9924" t="s">
        <v>564</v>
      </c>
      <c r="E9924">
        <v>32</v>
      </c>
      <c r="F9924">
        <v>6</v>
      </c>
      <c r="G9924">
        <v>192</v>
      </c>
      <c r="H9924" t="s">
        <v>56</v>
      </c>
      <c r="I9924" t="s">
        <v>46</v>
      </c>
      <c r="J9924" s="1">
        <v>45314</v>
      </c>
      <c r="K9924" t="b">
        <v>1</v>
      </c>
      <c r="L9924" t="s">
        <v>49</v>
      </c>
      <c r="M9924">
        <v>1</v>
      </c>
      <c r="N9924">
        <f>G9924/SUMIF(B:B,B9924,G:G)*100</f>
        <v>0.30508636168623776</v>
      </c>
      <c r="Q9924">
        <f>VLOOKUP(C9924, Categories_Pivot_Table!A:B, 2, FALSE)</f>
        <v>23.063808900523561</v>
      </c>
      <c r="T9924">
        <f t="shared" si="156"/>
        <v>2024</v>
      </c>
    </row>
    <row r="9925" spans="1:20" x14ac:dyDescent="0.2">
      <c r="A9925" t="s">
        <v>10182</v>
      </c>
      <c r="B9925" t="s">
        <v>87</v>
      </c>
      <c r="C9925" t="s">
        <v>33</v>
      </c>
      <c r="D9925" t="s">
        <v>843</v>
      </c>
      <c r="E9925">
        <v>26</v>
      </c>
      <c r="F9925">
        <v>2</v>
      </c>
      <c r="G9925">
        <v>52</v>
      </c>
      <c r="H9925" t="s">
        <v>56</v>
      </c>
      <c r="I9925" t="s">
        <v>18</v>
      </c>
      <c r="J9925" s="1">
        <v>45378</v>
      </c>
      <c r="K9925" t="b">
        <v>0</v>
      </c>
      <c r="L9925" t="s">
        <v>30</v>
      </c>
      <c r="M9925">
        <v>3</v>
      </c>
      <c r="N9925">
        <f>G9925/SUMIF(B:B,B9925,G:G)*100</f>
        <v>7.9954487445607889E-2</v>
      </c>
      <c r="Q9925">
        <f>VLOOKUP(C9925, Categories_Pivot_Table!A:B, 2, FALSE)</f>
        <v>23.300574345883856</v>
      </c>
      <c r="T9925">
        <f t="shared" si="156"/>
        <v>2024</v>
      </c>
    </row>
    <row r="9926" spans="1:20" x14ac:dyDescent="0.2">
      <c r="A9926" t="s">
        <v>10183</v>
      </c>
      <c r="B9926" t="s">
        <v>63</v>
      </c>
      <c r="C9926" t="s">
        <v>74</v>
      </c>
      <c r="D9926" t="s">
        <v>346</v>
      </c>
      <c r="E9926">
        <v>27.5</v>
      </c>
      <c r="F9926">
        <v>9</v>
      </c>
      <c r="G9926">
        <v>247.5</v>
      </c>
      <c r="H9926" t="s">
        <v>29</v>
      </c>
      <c r="I9926" t="s">
        <v>18</v>
      </c>
      <c r="J9926" s="1">
        <v>44584</v>
      </c>
      <c r="K9926" t="b">
        <v>0</v>
      </c>
      <c r="L9926" t="s">
        <v>24</v>
      </c>
      <c r="M9926">
        <v>1</v>
      </c>
      <c r="N9926">
        <f>G9926/SUMIF(B:B,B9926,G:G)*100</f>
        <v>0.40890166534496436</v>
      </c>
      <c r="Q9926">
        <f>VLOOKUP(C9926, Categories_Pivot_Table!A:B, 2, FALSE)</f>
        <v>24.317096165933375</v>
      </c>
      <c r="T9926">
        <f t="shared" si="156"/>
        <v>2022</v>
      </c>
    </row>
    <row r="9927" spans="1:20" x14ac:dyDescent="0.2">
      <c r="A9927" t="s">
        <v>10184</v>
      </c>
      <c r="B9927" t="s">
        <v>84</v>
      </c>
      <c r="C9927" t="s">
        <v>27</v>
      </c>
      <c r="D9927" t="s">
        <v>538</v>
      </c>
      <c r="E9927">
        <v>11</v>
      </c>
      <c r="F9927">
        <v>7</v>
      </c>
      <c r="G9927">
        <v>77</v>
      </c>
      <c r="H9927" t="s">
        <v>29</v>
      </c>
      <c r="I9927" t="s">
        <v>18</v>
      </c>
      <c r="J9927" s="1">
        <v>45207</v>
      </c>
      <c r="K9927" t="b">
        <v>0</v>
      </c>
      <c r="L9927" t="s">
        <v>24</v>
      </c>
      <c r="M9927">
        <v>10</v>
      </c>
      <c r="N9927">
        <f>G9927/SUMIF(B:B,B9927,G:G)*100</f>
        <v>0.12466102723924394</v>
      </c>
      <c r="Q9927">
        <f>VLOOKUP(C9927, Categories_Pivot_Table!A:B, 2, FALSE)</f>
        <v>25.013711734693878</v>
      </c>
      <c r="T9927">
        <f t="shared" si="156"/>
        <v>2023</v>
      </c>
    </row>
    <row r="9928" spans="1:20" x14ac:dyDescent="0.2">
      <c r="A9928" t="s">
        <v>10185</v>
      </c>
      <c r="B9928" t="s">
        <v>63</v>
      </c>
      <c r="C9928" t="s">
        <v>48</v>
      </c>
      <c r="D9928" t="s">
        <v>958</v>
      </c>
      <c r="E9928">
        <v>8</v>
      </c>
      <c r="F9928">
        <v>4</v>
      </c>
      <c r="G9928">
        <v>32</v>
      </c>
      <c r="H9928" t="s">
        <v>17</v>
      </c>
      <c r="I9928" t="s">
        <v>18</v>
      </c>
      <c r="J9928" s="1">
        <v>45525</v>
      </c>
      <c r="K9928" t="b">
        <v>0</v>
      </c>
      <c r="L9928" t="s">
        <v>30</v>
      </c>
      <c r="M9928">
        <v>8</v>
      </c>
      <c r="N9928">
        <f>G9928/SUMIF(B:B,B9928,G:G)*100</f>
        <v>5.2868094105207507E-2</v>
      </c>
      <c r="Q9928">
        <f>VLOOKUP(C9928, Categories_Pivot_Table!A:B, 2, FALSE)</f>
        <v>23.348837209302324</v>
      </c>
      <c r="T9928">
        <f t="shared" si="156"/>
        <v>2024</v>
      </c>
    </row>
    <row r="9929" spans="1:20" x14ac:dyDescent="0.2">
      <c r="A9929" t="s">
        <v>10186</v>
      </c>
      <c r="B9929" t="s">
        <v>14</v>
      </c>
      <c r="C9929" t="s">
        <v>22</v>
      </c>
      <c r="D9929" t="s">
        <v>286</v>
      </c>
      <c r="E9929">
        <v>20</v>
      </c>
      <c r="F9929">
        <v>3</v>
      </c>
      <c r="G9929">
        <v>60</v>
      </c>
      <c r="H9929" t="s">
        <v>17</v>
      </c>
      <c r="I9929" t="s">
        <v>18</v>
      </c>
      <c r="J9929" s="1">
        <v>44879</v>
      </c>
      <c r="K9929" t="b">
        <v>1</v>
      </c>
      <c r="L9929" t="s">
        <v>19</v>
      </c>
      <c r="M9929">
        <v>11</v>
      </c>
      <c r="N9929">
        <f>G9929/SUMIF(B:B,B9929,G:G)*100</f>
        <v>9.7682483088720115E-2</v>
      </c>
      <c r="Q9929">
        <f>VLOOKUP(C9929, Categories_Pivot_Table!A:B, 2, FALSE)</f>
        <v>21.505681818181817</v>
      </c>
      <c r="T9929">
        <f t="shared" si="156"/>
        <v>2022</v>
      </c>
    </row>
    <row r="9930" spans="1:20" x14ac:dyDescent="0.2">
      <c r="A9930" t="s">
        <v>10187</v>
      </c>
      <c r="B9930" t="s">
        <v>106</v>
      </c>
      <c r="C9930" t="s">
        <v>135</v>
      </c>
      <c r="D9930" t="s">
        <v>605</v>
      </c>
      <c r="E9930">
        <v>21.5</v>
      </c>
      <c r="F9930">
        <v>1</v>
      </c>
      <c r="G9930">
        <v>21.5</v>
      </c>
      <c r="H9930" t="s">
        <v>17</v>
      </c>
      <c r="I9930" t="s">
        <v>46</v>
      </c>
      <c r="J9930" s="1">
        <v>44922</v>
      </c>
      <c r="K9930" t="b">
        <v>1</v>
      </c>
      <c r="L9930" t="s">
        <v>49</v>
      </c>
      <c r="M9930">
        <v>12</v>
      </c>
      <c r="N9930">
        <f>G9930/SUMIF(B:B,B9930,G:G)*100</f>
        <v>3.5039113428943933E-2</v>
      </c>
      <c r="Q9930">
        <f>VLOOKUP(C9930, Categories_Pivot_Table!A:B, 2, FALSE)</f>
        <v>23.146341463414632</v>
      </c>
      <c r="T9930">
        <f t="shared" si="156"/>
        <v>2022</v>
      </c>
    </row>
    <row r="9931" spans="1:20" x14ac:dyDescent="0.2">
      <c r="A9931" t="s">
        <v>10188</v>
      </c>
      <c r="B9931" t="s">
        <v>81</v>
      </c>
      <c r="C9931" t="s">
        <v>27</v>
      </c>
      <c r="D9931" t="s">
        <v>583</v>
      </c>
      <c r="E9931">
        <v>12.5</v>
      </c>
      <c r="F9931">
        <v>4</v>
      </c>
      <c r="G9931">
        <v>50</v>
      </c>
      <c r="H9931" t="s">
        <v>17</v>
      </c>
      <c r="I9931" t="s">
        <v>46</v>
      </c>
      <c r="J9931" s="1">
        <v>45368</v>
      </c>
      <c r="K9931" t="b">
        <v>0</v>
      </c>
      <c r="L9931" t="s">
        <v>24</v>
      </c>
      <c r="M9931">
        <v>3</v>
      </c>
      <c r="N9931">
        <f>G9931/SUMIF(B:B,B9931,G:G)*100</f>
        <v>7.916966851659793E-2</v>
      </c>
      <c r="Q9931">
        <f>VLOOKUP(C9931, Categories_Pivot_Table!A:B, 2, FALSE)</f>
        <v>25.013711734693878</v>
      </c>
      <c r="T9931">
        <f t="shared" si="156"/>
        <v>2024</v>
      </c>
    </row>
    <row r="9932" spans="1:20" x14ac:dyDescent="0.2">
      <c r="A9932" t="s">
        <v>10189</v>
      </c>
      <c r="B9932" t="s">
        <v>21</v>
      </c>
      <c r="C9932" t="s">
        <v>33</v>
      </c>
      <c r="D9932" t="s">
        <v>253</v>
      </c>
      <c r="E9932">
        <v>38</v>
      </c>
      <c r="F9932">
        <v>3</v>
      </c>
      <c r="G9932">
        <v>114</v>
      </c>
      <c r="H9932" t="s">
        <v>56</v>
      </c>
      <c r="I9932" t="s">
        <v>18</v>
      </c>
      <c r="J9932" s="1">
        <v>44936</v>
      </c>
      <c r="K9932" t="b">
        <v>1</v>
      </c>
      <c r="L9932" t="s">
        <v>49</v>
      </c>
      <c r="M9932">
        <v>1</v>
      </c>
      <c r="N9932">
        <f>G9932/SUMIF(B:B,B9932,G:G)*100</f>
        <v>0.18466771959664682</v>
      </c>
      <c r="Q9932">
        <f>VLOOKUP(C9932, Categories_Pivot_Table!A:B, 2, FALSE)</f>
        <v>23.300574345883856</v>
      </c>
      <c r="T9932">
        <f t="shared" si="156"/>
        <v>2023</v>
      </c>
    </row>
    <row r="9933" spans="1:20" x14ac:dyDescent="0.2">
      <c r="A9933" t="s">
        <v>10190</v>
      </c>
      <c r="B9933" t="s">
        <v>54</v>
      </c>
      <c r="C9933" t="s">
        <v>48</v>
      </c>
      <c r="D9933" t="s">
        <v>195</v>
      </c>
      <c r="E9933">
        <v>20</v>
      </c>
      <c r="F9933">
        <v>9</v>
      </c>
      <c r="G9933">
        <v>180</v>
      </c>
      <c r="H9933" t="s">
        <v>29</v>
      </c>
      <c r="I9933" t="s">
        <v>18</v>
      </c>
      <c r="J9933" s="1">
        <v>45238</v>
      </c>
      <c r="K9933" t="b">
        <v>0</v>
      </c>
      <c r="L9933" t="s">
        <v>30</v>
      </c>
      <c r="M9933">
        <v>11</v>
      </c>
      <c r="N9933">
        <f>G9933/SUMIF(B:B,B9933,G:G)*100</f>
        <v>0.31493032166633134</v>
      </c>
      <c r="Q9933">
        <f>VLOOKUP(C9933, Categories_Pivot_Table!A:B, 2, FALSE)</f>
        <v>23.348837209302324</v>
      </c>
      <c r="T9933">
        <f t="shared" si="156"/>
        <v>2023</v>
      </c>
    </row>
    <row r="9934" spans="1:20" x14ac:dyDescent="0.2">
      <c r="A9934" t="s">
        <v>10191</v>
      </c>
      <c r="B9934" t="s">
        <v>37</v>
      </c>
      <c r="C9934" t="s">
        <v>33</v>
      </c>
      <c r="D9934" t="s">
        <v>843</v>
      </c>
      <c r="E9934">
        <v>26</v>
      </c>
      <c r="F9934">
        <v>10</v>
      </c>
      <c r="G9934">
        <v>260</v>
      </c>
      <c r="H9934" t="s">
        <v>56</v>
      </c>
      <c r="I9934" t="s">
        <v>46</v>
      </c>
      <c r="J9934" s="1">
        <v>45196</v>
      </c>
      <c r="K9934" t="b">
        <v>0</v>
      </c>
      <c r="L9934" t="s">
        <v>30</v>
      </c>
      <c r="M9934">
        <v>9</v>
      </c>
      <c r="N9934">
        <f>G9934/SUMIF(B:B,B9934,G:G)*100</f>
        <v>0.38820745208997454</v>
      </c>
      <c r="Q9934">
        <f>VLOOKUP(C9934, Categories_Pivot_Table!A:B, 2, FALSE)</f>
        <v>23.300574345883856</v>
      </c>
      <c r="T9934">
        <f t="shared" si="156"/>
        <v>2023</v>
      </c>
    </row>
    <row r="9935" spans="1:20" x14ac:dyDescent="0.2">
      <c r="A9935" t="s">
        <v>10192</v>
      </c>
      <c r="B9935" t="s">
        <v>121</v>
      </c>
      <c r="C9935" t="s">
        <v>48</v>
      </c>
      <c r="D9935" t="s">
        <v>237</v>
      </c>
      <c r="E9935">
        <v>11</v>
      </c>
      <c r="F9935">
        <v>9</v>
      </c>
      <c r="G9935">
        <v>99</v>
      </c>
      <c r="H9935" t="s">
        <v>56</v>
      </c>
      <c r="I9935" t="s">
        <v>46</v>
      </c>
      <c r="J9935" s="1">
        <v>44576</v>
      </c>
      <c r="K9935" t="b">
        <v>0</v>
      </c>
      <c r="L9935" t="s">
        <v>35</v>
      </c>
      <c r="M9935">
        <v>1</v>
      </c>
      <c r="N9935">
        <f>G9935/SUMIF(B:B,B9935,G:G)*100</f>
        <v>0.1509825302536964</v>
      </c>
      <c r="Q9935">
        <f>VLOOKUP(C9935, Categories_Pivot_Table!A:B, 2, FALSE)</f>
        <v>23.348837209302324</v>
      </c>
      <c r="T9935">
        <f t="shared" si="156"/>
        <v>2022</v>
      </c>
    </row>
    <row r="9936" spans="1:20" x14ac:dyDescent="0.2">
      <c r="A9936" t="s">
        <v>10193</v>
      </c>
      <c r="B9936" t="s">
        <v>173</v>
      </c>
      <c r="C9936" t="s">
        <v>33</v>
      </c>
      <c r="D9936" t="s">
        <v>707</v>
      </c>
      <c r="E9936">
        <v>30.5</v>
      </c>
      <c r="F9936">
        <v>2</v>
      </c>
      <c r="G9936">
        <v>61</v>
      </c>
      <c r="H9936" t="s">
        <v>56</v>
      </c>
      <c r="I9936" t="s">
        <v>46</v>
      </c>
      <c r="J9936" s="1">
        <v>45082</v>
      </c>
      <c r="K9936" t="b">
        <v>0</v>
      </c>
      <c r="L9936" t="s">
        <v>19</v>
      </c>
      <c r="M9936">
        <v>6</v>
      </c>
      <c r="N9936">
        <f>G9936/SUMIF(B:B,B9936,G:G)*100</f>
        <v>0.10031079903306968</v>
      </c>
      <c r="Q9936">
        <f>VLOOKUP(C9936, Categories_Pivot_Table!A:B, 2, FALSE)</f>
        <v>23.300574345883856</v>
      </c>
      <c r="T9936">
        <f t="shared" si="156"/>
        <v>2023</v>
      </c>
    </row>
    <row r="9937" spans="1:20" x14ac:dyDescent="0.2">
      <c r="A9937" t="s">
        <v>10194</v>
      </c>
      <c r="B9937" t="s">
        <v>104</v>
      </c>
      <c r="C9937" t="s">
        <v>48</v>
      </c>
      <c r="D9937" t="s">
        <v>93</v>
      </c>
      <c r="E9937">
        <v>41</v>
      </c>
      <c r="F9937">
        <v>3</v>
      </c>
      <c r="G9937">
        <v>123</v>
      </c>
      <c r="H9937" t="s">
        <v>29</v>
      </c>
      <c r="I9937" t="s">
        <v>18</v>
      </c>
      <c r="J9937" s="1">
        <v>45378</v>
      </c>
      <c r="K9937" t="b">
        <v>1</v>
      </c>
      <c r="L9937" t="s">
        <v>30</v>
      </c>
      <c r="M9937">
        <v>3</v>
      </c>
      <c r="N9937">
        <f>G9937/SUMIF(B:B,B9937,G:G)*100</f>
        <v>0.19989274048071767</v>
      </c>
      <c r="Q9937">
        <f>VLOOKUP(C9937, Categories_Pivot_Table!A:B, 2, FALSE)</f>
        <v>23.348837209302324</v>
      </c>
      <c r="T9937">
        <f t="shared" si="156"/>
        <v>2024</v>
      </c>
    </row>
    <row r="9938" spans="1:20" x14ac:dyDescent="0.2">
      <c r="A9938" t="s">
        <v>10195</v>
      </c>
      <c r="B9938" t="s">
        <v>113</v>
      </c>
      <c r="C9938" t="s">
        <v>74</v>
      </c>
      <c r="D9938" t="s">
        <v>41</v>
      </c>
      <c r="E9938">
        <v>23</v>
      </c>
      <c r="F9938">
        <v>8</v>
      </c>
      <c r="G9938">
        <v>112</v>
      </c>
      <c r="H9938" t="s">
        <v>17</v>
      </c>
      <c r="I9938" t="s">
        <v>18</v>
      </c>
      <c r="J9938" s="1">
        <v>44807</v>
      </c>
      <c r="K9938" t="b">
        <v>1</v>
      </c>
      <c r="L9938" t="s">
        <v>35</v>
      </c>
      <c r="M9938">
        <v>9</v>
      </c>
      <c r="N9938">
        <f>G9938/SUMIF(B:B,B9938,G:G)*100</f>
        <v>0.18441374541023825</v>
      </c>
      <c r="Q9938">
        <f>VLOOKUP(C9938, Categories_Pivot_Table!A:B, 2, FALSE)</f>
        <v>24.317096165933375</v>
      </c>
      <c r="T9938">
        <f t="shared" si="156"/>
        <v>2022</v>
      </c>
    </row>
    <row r="9939" spans="1:20" x14ac:dyDescent="0.2">
      <c r="A9939" t="s">
        <v>10196</v>
      </c>
      <c r="B9939" t="s">
        <v>95</v>
      </c>
      <c r="C9939" t="s">
        <v>22</v>
      </c>
      <c r="D9939" t="s">
        <v>527</v>
      </c>
      <c r="E9939">
        <v>23</v>
      </c>
      <c r="F9939">
        <v>1</v>
      </c>
      <c r="G9939">
        <v>23</v>
      </c>
      <c r="H9939" t="s">
        <v>56</v>
      </c>
      <c r="I9939" t="s">
        <v>46</v>
      </c>
      <c r="J9939" s="1">
        <v>44691</v>
      </c>
      <c r="K9939" t="b">
        <v>0</v>
      </c>
      <c r="L9939" t="s">
        <v>49</v>
      </c>
      <c r="M9939">
        <v>5</v>
      </c>
      <c r="N9939">
        <f>G9939/SUMIF(B:B,B9939,G:G)*100</f>
        <v>3.4149202319176265E-2</v>
      </c>
      <c r="Q9939">
        <f>VLOOKUP(C9939, Categories_Pivot_Table!A:B, 2, FALSE)</f>
        <v>21.505681818181817</v>
      </c>
      <c r="T9939">
        <f t="shared" si="156"/>
        <v>2022</v>
      </c>
    </row>
    <row r="9940" spans="1:20" x14ac:dyDescent="0.2">
      <c r="A9940" t="s">
        <v>10197</v>
      </c>
      <c r="B9940" t="s">
        <v>90</v>
      </c>
      <c r="C9940" t="s">
        <v>33</v>
      </c>
      <c r="D9940" t="s">
        <v>116</v>
      </c>
      <c r="E9940">
        <v>20</v>
      </c>
      <c r="F9940">
        <v>3</v>
      </c>
      <c r="G9940">
        <v>60</v>
      </c>
      <c r="H9940" t="s">
        <v>56</v>
      </c>
      <c r="I9940" t="s">
        <v>46</v>
      </c>
      <c r="J9940" s="1">
        <v>45420</v>
      </c>
      <c r="K9940" t="b">
        <v>1</v>
      </c>
      <c r="L9940" t="s">
        <v>30</v>
      </c>
      <c r="M9940">
        <v>5</v>
      </c>
      <c r="N9940">
        <f>G9940/SUMIF(B:B,B9940,G:G)*100</f>
        <v>0.10145074566298062</v>
      </c>
      <c r="Q9940">
        <f>VLOOKUP(C9940, Categories_Pivot_Table!A:B, 2, FALSE)</f>
        <v>23.300574345883856</v>
      </c>
      <c r="T9940">
        <f t="shared" si="156"/>
        <v>2024</v>
      </c>
    </row>
    <row r="9941" spans="1:20" x14ac:dyDescent="0.2">
      <c r="A9941" t="s">
        <v>10198</v>
      </c>
      <c r="B9941" t="s">
        <v>26</v>
      </c>
      <c r="C9941" t="s">
        <v>15</v>
      </c>
      <c r="D9941" t="s">
        <v>448</v>
      </c>
      <c r="E9941">
        <v>26</v>
      </c>
      <c r="F9941">
        <v>5</v>
      </c>
      <c r="G9941">
        <v>130</v>
      </c>
      <c r="H9941" t="s">
        <v>17</v>
      </c>
      <c r="I9941" t="s">
        <v>18</v>
      </c>
      <c r="J9941" s="1">
        <v>44679</v>
      </c>
      <c r="K9941" t="b">
        <v>0</v>
      </c>
      <c r="L9941" t="s">
        <v>42</v>
      </c>
      <c r="M9941">
        <v>4</v>
      </c>
      <c r="N9941">
        <f>G9941/SUMIF(B:B,B9941,G:G)*100</f>
        <v>0.20952027914547958</v>
      </c>
      <c r="Q9941">
        <f>VLOOKUP(C9941, Categories_Pivot_Table!A:B, 2, FALSE)</f>
        <v>23.063808900523561</v>
      </c>
      <c r="T9941">
        <f t="shared" si="156"/>
        <v>2022</v>
      </c>
    </row>
    <row r="9942" spans="1:20" x14ac:dyDescent="0.2">
      <c r="A9942" t="s">
        <v>10199</v>
      </c>
      <c r="B9942" t="s">
        <v>87</v>
      </c>
      <c r="C9942" t="s">
        <v>22</v>
      </c>
      <c r="D9942" t="s">
        <v>157</v>
      </c>
      <c r="E9942">
        <v>12.5</v>
      </c>
      <c r="F9942">
        <v>9</v>
      </c>
      <c r="G9942">
        <v>112.5</v>
      </c>
      <c r="H9942" t="s">
        <v>56</v>
      </c>
      <c r="I9942" t="s">
        <v>18</v>
      </c>
      <c r="J9942" s="1">
        <v>45564</v>
      </c>
      <c r="K9942" t="b">
        <v>0</v>
      </c>
      <c r="L9942" t="s">
        <v>24</v>
      </c>
      <c r="M9942">
        <v>9</v>
      </c>
      <c r="N9942">
        <f>G9942/SUMIF(B:B,B9942,G:G)*100</f>
        <v>0.17297845841597859</v>
      </c>
      <c r="Q9942">
        <f>VLOOKUP(C9942, Categories_Pivot_Table!A:B, 2, FALSE)</f>
        <v>21.505681818181817</v>
      </c>
      <c r="T9942">
        <f t="shared" si="156"/>
        <v>2024</v>
      </c>
    </row>
    <row r="9943" spans="1:20" x14ac:dyDescent="0.2">
      <c r="A9943" t="s">
        <v>10200</v>
      </c>
      <c r="B9943" t="s">
        <v>44</v>
      </c>
      <c r="C9943" t="s">
        <v>48</v>
      </c>
      <c r="D9943" t="s">
        <v>52</v>
      </c>
      <c r="E9943">
        <v>27.5</v>
      </c>
      <c r="F9943">
        <v>7</v>
      </c>
      <c r="G9943">
        <v>192.5</v>
      </c>
      <c r="H9943" t="s">
        <v>17</v>
      </c>
      <c r="I9943" t="s">
        <v>46</v>
      </c>
      <c r="J9943" s="1">
        <v>45661</v>
      </c>
      <c r="K9943" t="b">
        <v>0</v>
      </c>
      <c r="L9943" t="s">
        <v>35</v>
      </c>
      <c r="M9943">
        <v>1</v>
      </c>
      <c r="N9943">
        <f>G9943/SUMIF(B:B,B9943,G:G)*100</f>
        <v>0.31716218108724847</v>
      </c>
      <c r="Q9943">
        <f>VLOOKUP(C9943, Categories_Pivot_Table!A:B, 2, FALSE)</f>
        <v>23.348837209302324</v>
      </c>
      <c r="T9943">
        <f t="shared" si="156"/>
        <v>2025</v>
      </c>
    </row>
    <row r="9944" spans="1:20" x14ac:dyDescent="0.2">
      <c r="A9944" t="s">
        <v>10201</v>
      </c>
      <c r="B9944" t="s">
        <v>90</v>
      </c>
      <c r="C9944" t="s">
        <v>22</v>
      </c>
      <c r="D9944" t="s">
        <v>67</v>
      </c>
      <c r="E9944">
        <v>27.5</v>
      </c>
      <c r="F9944">
        <v>7</v>
      </c>
      <c r="G9944">
        <v>192.5</v>
      </c>
      <c r="H9944" t="s">
        <v>29</v>
      </c>
      <c r="I9944" t="s">
        <v>18</v>
      </c>
      <c r="J9944" s="1">
        <v>44866</v>
      </c>
      <c r="K9944" t="b">
        <v>0</v>
      </c>
      <c r="L9944" t="s">
        <v>49</v>
      </c>
      <c r="M9944">
        <v>11</v>
      </c>
      <c r="N9944">
        <f>G9944/SUMIF(B:B,B9944,G:G)*100</f>
        <v>0.32548780900206281</v>
      </c>
      <c r="Q9944">
        <f>VLOOKUP(C9944, Categories_Pivot_Table!A:B, 2, FALSE)</f>
        <v>21.505681818181817</v>
      </c>
      <c r="T9944">
        <f t="shared" si="156"/>
        <v>2022</v>
      </c>
    </row>
    <row r="9945" spans="1:20" x14ac:dyDescent="0.2">
      <c r="A9945" t="s">
        <v>10202</v>
      </c>
      <c r="B9945" t="s">
        <v>95</v>
      </c>
      <c r="C9945" t="s">
        <v>38</v>
      </c>
      <c r="D9945" t="s">
        <v>489</v>
      </c>
      <c r="E9945">
        <v>29</v>
      </c>
      <c r="F9945">
        <v>2</v>
      </c>
      <c r="G9945">
        <v>58</v>
      </c>
      <c r="H9945" t="s">
        <v>56</v>
      </c>
      <c r="I9945" t="s">
        <v>18</v>
      </c>
      <c r="J9945" s="1">
        <v>45121</v>
      </c>
      <c r="K9945" t="b">
        <v>0</v>
      </c>
      <c r="L9945" t="s">
        <v>65</v>
      </c>
      <c r="M9945">
        <v>7</v>
      </c>
      <c r="N9945">
        <f>G9945/SUMIF(B:B,B9945,G:G)*100</f>
        <v>8.6115379761401017E-2</v>
      </c>
      <c r="Q9945">
        <f>VLOOKUP(C9945, Categories_Pivot_Table!A:B, 2, FALSE)</f>
        <v>23.088790931989923</v>
      </c>
      <c r="T9945">
        <f t="shared" si="156"/>
        <v>2023</v>
      </c>
    </row>
    <row r="9946" spans="1:20" x14ac:dyDescent="0.2">
      <c r="A9946" t="s">
        <v>10203</v>
      </c>
      <c r="B9946" t="s">
        <v>106</v>
      </c>
      <c r="C9946" t="s">
        <v>135</v>
      </c>
      <c r="D9946" t="s">
        <v>229</v>
      </c>
      <c r="E9946">
        <v>41</v>
      </c>
      <c r="F9946">
        <v>8</v>
      </c>
      <c r="G9946">
        <v>328</v>
      </c>
      <c r="H9946" t="s">
        <v>29</v>
      </c>
      <c r="I9946" t="s">
        <v>46</v>
      </c>
      <c r="J9946" s="1">
        <v>44751</v>
      </c>
      <c r="K9946" t="b">
        <v>0</v>
      </c>
      <c r="L9946" t="s">
        <v>35</v>
      </c>
      <c r="M9946">
        <v>7</v>
      </c>
      <c r="N9946">
        <f>G9946/SUMIF(B:B,B9946,G:G)*100</f>
        <v>0.53455019556714478</v>
      </c>
      <c r="Q9946">
        <f>VLOOKUP(C9946, Categories_Pivot_Table!A:B, 2, FALSE)</f>
        <v>23.146341463414632</v>
      </c>
      <c r="T9946">
        <f t="shared" si="156"/>
        <v>2022</v>
      </c>
    </row>
    <row r="9947" spans="1:20" x14ac:dyDescent="0.2">
      <c r="A9947" t="s">
        <v>10204</v>
      </c>
      <c r="B9947" t="s">
        <v>173</v>
      </c>
      <c r="C9947" t="s">
        <v>27</v>
      </c>
      <c r="D9947" t="s">
        <v>58</v>
      </c>
      <c r="E9947">
        <v>8</v>
      </c>
      <c r="F9947">
        <v>9</v>
      </c>
      <c r="G9947">
        <v>72</v>
      </c>
      <c r="H9947" t="s">
        <v>17</v>
      </c>
      <c r="I9947" t="s">
        <v>18</v>
      </c>
      <c r="J9947" s="1">
        <v>44739</v>
      </c>
      <c r="K9947" t="b">
        <v>0</v>
      </c>
      <c r="L9947" t="s">
        <v>19</v>
      </c>
      <c r="M9947">
        <v>6</v>
      </c>
      <c r="N9947">
        <f>G9947/SUMIF(B:B,B9947,G:G)*100</f>
        <v>0.11839963164559043</v>
      </c>
      <c r="Q9947">
        <f>VLOOKUP(C9947, Categories_Pivot_Table!A:B, 2, FALSE)</f>
        <v>25.013711734693878</v>
      </c>
      <c r="T9947">
        <f t="shared" si="156"/>
        <v>2022</v>
      </c>
    </row>
    <row r="9948" spans="1:20" x14ac:dyDescent="0.2">
      <c r="A9948" t="s">
        <v>10205</v>
      </c>
      <c r="B9948" t="s">
        <v>37</v>
      </c>
      <c r="C9948" t="s">
        <v>48</v>
      </c>
      <c r="D9948" t="s">
        <v>689</v>
      </c>
      <c r="E9948">
        <v>21.5</v>
      </c>
      <c r="F9948">
        <v>4</v>
      </c>
      <c r="G9948">
        <v>86</v>
      </c>
      <c r="H9948" t="s">
        <v>56</v>
      </c>
      <c r="I9948" t="s">
        <v>18</v>
      </c>
      <c r="J9948" s="1">
        <v>44578</v>
      </c>
      <c r="K9948" t="b">
        <v>1</v>
      </c>
      <c r="L9948" t="s">
        <v>19</v>
      </c>
      <c r="M9948">
        <v>1</v>
      </c>
      <c r="N9948">
        <f>G9948/SUMIF(B:B,B9948,G:G)*100</f>
        <v>0.12840708030668391</v>
      </c>
      <c r="Q9948">
        <f>VLOOKUP(C9948, Categories_Pivot_Table!A:B, 2, FALSE)</f>
        <v>23.348837209302324</v>
      </c>
      <c r="T9948">
        <f t="shared" si="156"/>
        <v>2022</v>
      </c>
    </row>
    <row r="9949" spans="1:20" x14ac:dyDescent="0.2">
      <c r="A9949" t="s">
        <v>10206</v>
      </c>
      <c r="B9949" t="s">
        <v>90</v>
      </c>
      <c r="C9949" t="s">
        <v>74</v>
      </c>
      <c r="D9949" t="s">
        <v>415</v>
      </c>
      <c r="E9949">
        <v>41</v>
      </c>
      <c r="F9949">
        <v>5</v>
      </c>
      <c r="G9949">
        <v>205</v>
      </c>
      <c r="H9949" t="s">
        <v>56</v>
      </c>
      <c r="I9949" t="s">
        <v>46</v>
      </c>
      <c r="J9949" s="1">
        <v>44981</v>
      </c>
      <c r="K9949" t="b">
        <v>0</v>
      </c>
      <c r="L9949" t="s">
        <v>65</v>
      </c>
      <c r="M9949">
        <v>2</v>
      </c>
      <c r="N9949">
        <f>G9949/SUMIF(B:B,B9949,G:G)*100</f>
        <v>0.34662338101518381</v>
      </c>
      <c r="Q9949">
        <f>VLOOKUP(C9949, Categories_Pivot_Table!A:B, 2, FALSE)</f>
        <v>24.317096165933375</v>
      </c>
      <c r="T9949">
        <f t="shared" si="156"/>
        <v>2023</v>
      </c>
    </row>
    <row r="9950" spans="1:20" x14ac:dyDescent="0.2">
      <c r="A9950" t="s">
        <v>10207</v>
      </c>
      <c r="B9950" t="s">
        <v>71</v>
      </c>
      <c r="C9950" t="s">
        <v>33</v>
      </c>
      <c r="D9950" t="s">
        <v>109</v>
      </c>
      <c r="E9950">
        <v>41</v>
      </c>
      <c r="F9950">
        <v>2</v>
      </c>
      <c r="G9950">
        <v>82</v>
      </c>
      <c r="H9950" t="s">
        <v>56</v>
      </c>
      <c r="I9950" t="s">
        <v>18</v>
      </c>
      <c r="J9950" s="1">
        <v>44685</v>
      </c>
      <c r="K9950" t="b">
        <v>0</v>
      </c>
      <c r="L9950" t="s">
        <v>30</v>
      </c>
      <c r="M9950">
        <v>5</v>
      </c>
      <c r="N9950">
        <f>G9950/SUMIF(B:B,B9950,G:G)*100</f>
        <v>0.12991642571394621</v>
      </c>
      <c r="Q9950">
        <f>VLOOKUP(C9950, Categories_Pivot_Table!A:B, 2, FALSE)</f>
        <v>23.300574345883856</v>
      </c>
      <c r="T9950">
        <f t="shared" si="156"/>
        <v>2022</v>
      </c>
    </row>
    <row r="9951" spans="1:20" x14ac:dyDescent="0.2">
      <c r="A9951" t="s">
        <v>10208</v>
      </c>
      <c r="B9951" t="s">
        <v>173</v>
      </c>
      <c r="C9951" t="s">
        <v>38</v>
      </c>
      <c r="D9951" t="s">
        <v>133</v>
      </c>
      <c r="E9951">
        <v>21.5</v>
      </c>
      <c r="F9951">
        <v>4</v>
      </c>
      <c r="G9951">
        <v>86</v>
      </c>
      <c r="H9951" t="s">
        <v>17</v>
      </c>
      <c r="I9951" t="s">
        <v>18</v>
      </c>
      <c r="J9951" s="1">
        <v>44665</v>
      </c>
      <c r="K9951" t="b">
        <v>0</v>
      </c>
      <c r="L9951" t="s">
        <v>42</v>
      </c>
      <c r="M9951">
        <v>4</v>
      </c>
      <c r="N9951">
        <f>G9951/SUMIF(B:B,B9951,G:G)*100</f>
        <v>0.14142178224334415</v>
      </c>
      <c r="Q9951">
        <f>VLOOKUP(C9951, Categories_Pivot_Table!A:B, 2, FALSE)</f>
        <v>23.088790931989923</v>
      </c>
      <c r="T9951">
        <f t="shared" si="156"/>
        <v>2022</v>
      </c>
    </row>
    <row r="9952" spans="1:20" x14ac:dyDescent="0.2">
      <c r="A9952" t="s">
        <v>10209</v>
      </c>
      <c r="B9952" t="s">
        <v>106</v>
      </c>
      <c r="C9952" t="s">
        <v>74</v>
      </c>
      <c r="D9952" t="s">
        <v>741</v>
      </c>
      <c r="E9952">
        <v>6.5</v>
      </c>
      <c r="F9952">
        <v>8</v>
      </c>
      <c r="G9952">
        <v>52</v>
      </c>
      <c r="H9952" t="s">
        <v>29</v>
      </c>
      <c r="I9952" t="s">
        <v>18</v>
      </c>
      <c r="J9952" s="1">
        <v>44995</v>
      </c>
      <c r="K9952" t="b">
        <v>0</v>
      </c>
      <c r="L9952" t="s">
        <v>65</v>
      </c>
      <c r="M9952">
        <v>3</v>
      </c>
      <c r="N9952">
        <f>G9952/SUMIF(B:B,B9952,G:G)*100</f>
        <v>8.4745762711864403E-2</v>
      </c>
      <c r="Q9952">
        <f>VLOOKUP(C9952, Categories_Pivot_Table!A:B, 2, FALSE)</f>
        <v>24.317096165933375</v>
      </c>
      <c r="T9952">
        <f t="shared" si="156"/>
        <v>2023</v>
      </c>
    </row>
    <row r="9953" spans="1:20" x14ac:dyDescent="0.2">
      <c r="A9953" t="s">
        <v>10210</v>
      </c>
      <c r="B9953" t="s">
        <v>128</v>
      </c>
      <c r="C9953" t="s">
        <v>22</v>
      </c>
      <c r="D9953" t="s">
        <v>41</v>
      </c>
      <c r="E9953">
        <v>23</v>
      </c>
      <c r="F9953">
        <v>5</v>
      </c>
      <c r="G9953">
        <v>137.5</v>
      </c>
      <c r="H9953" t="s">
        <v>17</v>
      </c>
      <c r="I9953" t="s">
        <v>46</v>
      </c>
      <c r="J9953" s="1">
        <v>45563</v>
      </c>
      <c r="K9953" t="b">
        <v>0</v>
      </c>
      <c r="L9953" t="s">
        <v>35</v>
      </c>
      <c r="M9953">
        <v>9</v>
      </c>
      <c r="N9953">
        <f>G9953/SUMIF(B:B,B9953,G:G)*100</f>
        <v>0.20087068310641032</v>
      </c>
      <c r="Q9953">
        <f>VLOOKUP(C9953, Categories_Pivot_Table!A:B, 2, FALSE)</f>
        <v>21.505681818181817</v>
      </c>
      <c r="T9953">
        <f t="shared" si="156"/>
        <v>2024</v>
      </c>
    </row>
    <row r="9954" spans="1:20" x14ac:dyDescent="0.2">
      <c r="A9954" t="s">
        <v>10211</v>
      </c>
      <c r="B9954" t="s">
        <v>14</v>
      </c>
      <c r="C9954" t="s">
        <v>27</v>
      </c>
      <c r="D9954" t="s">
        <v>91</v>
      </c>
      <c r="E9954">
        <v>33.5</v>
      </c>
      <c r="F9954">
        <v>2</v>
      </c>
      <c r="G9954">
        <v>67</v>
      </c>
      <c r="H9954" t="s">
        <v>29</v>
      </c>
      <c r="I9954" t="s">
        <v>18</v>
      </c>
      <c r="J9954" s="1">
        <v>44882</v>
      </c>
      <c r="K9954" t="b">
        <v>0</v>
      </c>
      <c r="L9954" t="s">
        <v>42</v>
      </c>
      <c r="M9954">
        <v>11</v>
      </c>
      <c r="N9954">
        <f>G9954/SUMIF(B:B,B9954,G:G)*100</f>
        <v>0.10907877278240412</v>
      </c>
      <c r="Q9954">
        <f>VLOOKUP(C9954, Categories_Pivot_Table!A:B, 2, FALSE)</f>
        <v>25.013711734693878</v>
      </c>
      <c r="T9954">
        <f t="shared" si="156"/>
        <v>2022</v>
      </c>
    </row>
    <row r="9955" spans="1:20" x14ac:dyDescent="0.2">
      <c r="A9955" t="s">
        <v>10212</v>
      </c>
      <c r="B9955" t="s">
        <v>106</v>
      </c>
      <c r="C9955" t="s">
        <v>15</v>
      </c>
      <c r="D9955" t="s">
        <v>177</v>
      </c>
      <c r="E9955">
        <v>5</v>
      </c>
      <c r="F9955">
        <v>7</v>
      </c>
      <c r="G9955">
        <v>35</v>
      </c>
      <c r="H9955" t="s">
        <v>17</v>
      </c>
      <c r="I9955" t="s">
        <v>18</v>
      </c>
      <c r="J9955" s="1">
        <v>45336</v>
      </c>
      <c r="K9955" t="b">
        <v>0</v>
      </c>
      <c r="L9955" t="s">
        <v>30</v>
      </c>
      <c r="M9955">
        <v>2</v>
      </c>
      <c r="N9955">
        <f>G9955/SUMIF(B:B,B9955,G:G)*100</f>
        <v>5.7040417209908732E-2</v>
      </c>
      <c r="Q9955">
        <f>VLOOKUP(C9955, Categories_Pivot_Table!A:B, 2, FALSE)</f>
        <v>23.063808900523561</v>
      </c>
      <c r="T9955">
        <f t="shared" si="156"/>
        <v>2024</v>
      </c>
    </row>
    <row r="9956" spans="1:20" x14ac:dyDescent="0.2">
      <c r="A9956" t="s">
        <v>10213</v>
      </c>
      <c r="B9956" t="s">
        <v>173</v>
      </c>
      <c r="C9956" t="s">
        <v>74</v>
      </c>
      <c r="D9956" t="s">
        <v>219</v>
      </c>
      <c r="E9956">
        <v>12.5</v>
      </c>
      <c r="F9956">
        <v>7</v>
      </c>
      <c r="G9956">
        <v>87.5</v>
      </c>
      <c r="H9956" t="s">
        <v>56</v>
      </c>
      <c r="I9956" t="s">
        <v>18</v>
      </c>
      <c r="J9956" s="1">
        <v>45645</v>
      </c>
      <c r="K9956" t="b">
        <v>0</v>
      </c>
      <c r="L9956" t="s">
        <v>42</v>
      </c>
      <c r="M9956">
        <v>12</v>
      </c>
      <c r="N9956">
        <f>G9956/SUMIF(B:B,B9956,G:G)*100</f>
        <v>0.14388844123596059</v>
      </c>
      <c r="Q9956">
        <f>VLOOKUP(C9956, Categories_Pivot_Table!A:B, 2, FALSE)</f>
        <v>24.317096165933375</v>
      </c>
      <c r="T9956">
        <f t="shared" si="156"/>
        <v>2024</v>
      </c>
    </row>
    <row r="9957" spans="1:20" x14ac:dyDescent="0.2">
      <c r="A9957" t="s">
        <v>10214</v>
      </c>
      <c r="B9957" t="s">
        <v>71</v>
      </c>
      <c r="C9957" t="s">
        <v>48</v>
      </c>
      <c r="D9957" t="s">
        <v>88</v>
      </c>
      <c r="E9957">
        <v>24.5</v>
      </c>
      <c r="F9957">
        <v>3</v>
      </c>
      <c r="G9957">
        <v>73.5</v>
      </c>
      <c r="H9957" t="s">
        <v>17</v>
      </c>
      <c r="I9957" t="s">
        <v>46</v>
      </c>
      <c r="J9957" s="1">
        <v>44834</v>
      </c>
      <c r="K9957" t="b">
        <v>0</v>
      </c>
      <c r="L9957" t="s">
        <v>65</v>
      </c>
      <c r="M9957">
        <v>9</v>
      </c>
      <c r="N9957">
        <f>G9957/SUMIF(B:B,B9957,G:G)*100</f>
        <v>0.11644947914603715</v>
      </c>
      <c r="Q9957">
        <f>VLOOKUP(C9957, Categories_Pivot_Table!A:B, 2, FALSE)</f>
        <v>23.348837209302324</v>
      </c>
      <c r="T9957">
        <f t="shared" si="156"/>
        <v>2022</v>
      </c>
    </row>
    <row r="9958" spans="1:20" x14ac:dyDescent="0.2">
      <c r="A9958" t="s">
        <v>10215</v>
      </c>
      <c r="B9958" t="s">
        <v>106</v>
      </c>
      <c r="C9958" t="s">
        <v>33</v>
      </c>
      <c r="D9958" t="s">
        <v>657</v>
      </c>
      <c r="E9958">
        <v>39.5</v>
      </c>
      <c r="F9958">
        <v>3</v>
      </c>
      <c r="G9958">
        <v>118.5</v>
      </c>
      <c r="H9958" t="s">
        <v>29</v>
      </c>
      <c r="I9958" t="s">
        <v>18</v>
      </c>
      <c r="J9958" s="1">
        <v>45151</v>
      </c>
      <c r="K9958" t="b">
        <v>0</v>
      </c>
      <c r="L9958" t="s">
        <v>24</v>
      </c>
      <c r="M9958">
        <v>8</v>
      </c>
      <c r="N9958">
        <f>G9958/SUMIF(B:B,B9958,G:G)*100</f>
        <v>0.19312255541069101</v>
      </c>
      <c r="Q9958">
        <f>VLOOKUP(C9958, Categories_Pivot_Table!A:B, 2, FALSE)</f>
        <v>23.300574345883856</v>
      </c>
      <c r="T9958">
        <f t="shared" si="156"/>
        <v>2023</v>
      </c>
    </row>
    <row r="9959" spans="1:20" x14ac:dyDescent="0.2">
      <c r="A9959" t="s">
        <v>10216</v>
      </c>
      <c r="B9959" t="s">
        <v>128</v>
      </c>
      <c r="C9959" t="s">
        <v>22</v>
      </c>
      <c r="D9959" t="s">
        <v>251</v>
      </c>
      <c r="E9959">
        <v>38</v>
      </c>
      <c r="F9959">
        <v>10</v>
      </c>
      <c r="G9959">
        <v>380</v>
      </c>
      <c r="H9959" t="s">
        <v>29</v>
      </c>
      <c r="I9959" t="s">
        <v>18</v>
      </c>
      <c r="J9959" s="1">
        <v>44677</v>
      </c>
      <c r="K9959" t="b">
        <v>0</v>
      </c>
      <c r="L9959" t="s">
        <v>49</v>
      </c>
      <c r="M9959">
        <v>4</v>
      </c>
      <c r="N9959">
        <f>G9959/SUMIF(B:B,B9959,G:G)*100</f>
        <v>0.5551335242213522</v>
      </c>
      <c r="Q9959">
        <f>VLOOKUP(C9959, Categories_Pivot_Table!A:B, 2, FALSE)</f>
        <v>21.505681818181817</v>
      </c>
      <c r="T9959">
        <f t="shared" si="156"/>
        <v>2022</v>
      </c>
    </row>
    <row r="9960" spans="1:20" x14ac:dyDescent="0.2">
      <c r="A9960" t="s">
        <v>10217</v>
      </c>
      <c r="B9960" t="s">
        <v>21</v>
      </c>
      <c r="C9960" t="s">
        <v>38</v>
      </c>
      <c r="D9960" t="s">
        <v>39</v>
      </c>
      <c r="E9960">
        <v>12.5</v>
      </c>
      <c r="F9960">
        <v>8</v>
      </c>
      <c r="G9960">
        <v>100</v>
      </c>
      <c r="H9960" t="s">
        <v>17</v>
      </c>
      <c r="I9960" t="s">
        <v>18</v>
      </c>
      <c r="J9960" s="1">
        <v>45276</v>
      </c>
      <c r="K9960" t="b">
        <v>1</v>
      </c>
      <c r="L9960" t="s">
        <v>35</v>
      </c>
      <c r="M9960">
        <v>12</v>
      </c>
      <c r="N9960">
        <f>G9960/SUMIF(B:B,B9960,G:G)*100</f>
        <v>0.16198922771635685</v>
      </c>
      <c r="Q9960">
        <f>VLOOKUP(C9960, Categories_Pivot_Table!A:B, 2, FALSE)</f>
        <v>23.088790931989923</v>
      </c>
      <c r="T9960">
        <f t="shared" si="156"/>
        <v>2023</v>
      </c>
    </row>
    <row r="9961" spans="1:20" x14ac:dyDescent="0.2">
      <c r="A9961" t="s">
        <v>10218</v>
      </c>
      <c r="B9961" t="s">
        <v>87</v>
      </c>
      <c r="C9961" t="s">
        <v>33</v>
      </c>
      <c r="D9961" t="s">
        <v>657</v>
      </c>
      <c r="E9961">
        <v>39.5</v>
      </c>
      <c r="F9961">
        <v>7</v>
      </c>
      <c r="G9961">
        <v>276.5</v>
      </c>
      <c r="H9961" t="s">
        <v>17</v>
      </c>
      <c r="I9961" t="s">
        <v>18</v>
      </c>
      <c r="J9961" s="1">
        <v>45280</v>
      </c>
      <c r="K9961" t="b">
        <v>0</v>
      </c>
      <c r="L9961" t="s">
        <v>30</v>
      </c>
      <c r="M9961">
        <v>12</v>
      </c>
      <c r="N9961">
        <f>G9961/SUMIF(B:B,B9961,G:G)*100</f>
        <v>0.42514261112904961</v>
      </c>
      <c r="Q9961">
        <f>VLOOKUP(C9961, Categories_Pivot_Table!A:B, 2, FALSE)</f>
        <v>23.300574345883856</v>
      </c>
      <c r="T9961">
        <f t="shared" si="156"/>
        <v>2023</v>
      </c>
    </row>
    <row r="9962" spans="1:20" x14ac:dyDescent="0.2">
      <c r="A9962" t="s">
        <v>10219</v>
      </c>
      <c r="B9962" t="s">
        <v>84</v>
      </c>
      <c r="C9962" t="s">
        <v>15</v>
      </c>
      <c r="D9962" t="s">
        <v>564</v>
      </c>
      <c r="E9962">
        <v>32</v>
      </c>
      <c r="F9962">
        <v>1</v>
      </c>
      <c r="G9962">
        <v>32</v>
      </c>
      <c r="H9962" t="s">
        <v>56</v>
      </c>
      <c r="I9962" t="s">
        <v>46</v>
      </c>
      <c r="J9962" s="1">
        <v>45652</v>
      </c>
      <c r="K9962" t="b">
        <v>1</v>
      </c>
      <c r="L9962" t="s">
        <v>42</v>
      </c>
      <c r="M9962">
        <v>12</v>
      </c>
      <c r="N9962">
        <f>G9962/SUMIF(B:B,B9962,G:G)*100</f>
        <v>5.1807180151374109E-2</v>
      </c>
      <c r="Q9962">
        <f>VLOOKUP(C9962, Categories_Pivot_Table!A:B, 2, FALSE)</f>
        <v>23.063808900523561</v>
      </c>
      <c r="T9962">
        <f t="shared" si="156"/>
        <v>2024</v>
      </c>
    </row>
    <row r="9963" spans="1:20" x14ac:dyDescent="0.2">
      <c r="A9963" t="s">
        <v>10220</v>
      </c>
      <c r="B9963" t="s">
        <v>14</v>
      </c>
      <c r="C9963" t="s">
        <v>74</v>
      </c>
      <c r="D9963" t="s">
        <v>107</v>
      </c>
      <c r="E9963">
        <v>35</v>
      </c>
      <c r="F9963">
        <v>2</v>
      </c>
      <c r="G9963">
        <v>70</v>
      </c>
      <c r="H9963" t="s">
        <v>56</v>
      </c>
      <c r="I9963" t="s">
        <v>18</v>
      </c>
      <c r="J9963" s="1">
        <v>45106</v>
      </c>
      <c r="K9963" t="b">
        <v>1</v>
      </c>
      <c r="L9963" t="s">
        <v>42</v>
      </c>
      <c r="M9963">
        <v>6</v>
      </c>
      <c r="N9963">
        <f>G9963/SUMIF(B:B,B9963,G:G)*100</f>
        <v>0.11396289693684013</v>
      </c>
      <c r="Q9963">
        <f>VLOOKUP(C9963, Categories_Pivot_Table!A:B, 2, FALSE)</f>
        <v>24.317096165933375</v>
      </c>
      <c r="T9963">
        <f t="shared" si="156"/>
        <v>2023</v>
      </c>
    </row>
    <row r="9964" spans="1:20" x14ac:dyDescent="0.2">
      <c r="A9964" t="s">
        <v>10221</v>
      </c>
      <c r="B9964" t="s">
        <v>54</v>
      </c>
      <c r="C9964" t="s">
        <v>135</v>
      </c>
      <c r="D9964" t="s">
        <v>233</v>
      </c>
      <c r="E9964">
        <v>18.5</v>
      </c>
      <c r="F9964">
        <v>10</v>
      </c>
      <c r="G9964">
        <v>185</v>
      </c>
      <c r="H9964" t="s">
        <v>56</v>
      </c>
      <c r="I9964" t="s">
        <v>18</v>
      </c>
      <c r="J9964" s="1">
        <v>45310</v>
      </c>
      <c r="K9964" t="b">
        <v>1</v>
      </c>
      <c r="L9964" t="s">
        <v>65</v>
      </c>
      <c r="M9964">
        <v>1</v>
      </c>
      <c r="N9964">
        <f>G9964/SUMIF(B:B,B9964,G:G)*100</f>
        <v>0.32367838615706274</v>
      </c>
      <c r="Q9964">
        <f>VLOOKUP(C9964, Categories_Pivot_Table!A:B, 2, FALSE)</f>
        <v>23.146341463414632</v>
      </c>
      <c r="T9964">
        <f t="shared" si="156"/>
        <v>2024</v>
      </c>
    </row>
    <row r="9965" spans="1:20" x14ac:dyDescent="0.2">
      <c r="A9965" t="s">
        <v>10222</v>
      </c>
      <c r="B9965" t="s">
        <v>104</v>
      </c>
      <c r="C9965" t="s">
        <v>38</v>
      </c>
      <c r="D9965" t="s">
        <v>199</v>
      </c>
      <c r="E9965">
        <v>14</v>
      </c>
      <c r="F9965">
        <v>8</v>
      </c>
      <c r="G9965">
        <v>112</v>
      </c>
      <c r="H9965" t="s">
        <v>29</v>
      </c>
      <c r="I9965" t="s">
        <v>46</v>
      </c>
      <c r="J9965" s="1">
        <v>45498</v>
      </c>
      <c r="K9965" t="b">
        <v>0</v>
      </c>
      <c r="L9965" t="s">
        <v>42</v>
      </c>
      <c r="M9965">
        <v>7</v>
      </c>
      <c r="N9965">
        <f>G9965/SUMIF(B:B,B9965,G:G)*100</f>
        <v>0.18201615393366163</v>
      </c>
      <c r="Q9965">
        <f>VLOOKUP(C9965, Categories_Pivot_Table!A:B, 2, FALSE)</f>
        <v>23.088790931989923</v>
      </c>
      <c r="T9965">
        <f t="shared" si="156"/>
        <v>2024</v>
      </c>
    </row>
    <row r="9966" spans="1:20" x14ac:dyDescent="0.2">
      <c r="A9966" t="s">
        <v>10223</v>
      </c>
      <c r="B9966" t="s">
        <v>104</v>
      </c>
      <c r="C9966" t="s">
        <v>27</v>
      </c>
      <c r="D9966" t="s">
        <v>462</v>
      </c>
      <c r="E9966">
        <v>29</v>
      </c>
      <c r="F9966">
        <v>8</v>
      </c>
      <c r="G9966">
        <v>232</v>
      </c>
      <c r="H9966" t="s">
        <v>17</v>
      </c>
      <c r="I9966" t="s">
        <v>18</v>
      </c>
      <c r="J9966" s="1">
        <v>45087</v>
      </c>
      <c r="K9966" t="b">
        <v>0</v>
      </c>
      <c r="L9966" t="s">
        <v>35</v>
      </c>
      <c r="M9966">
        <v>6</v>
      </c>
      <c r="N9966">
        <f>G9966/SUMIF(B:B,B9966,G:G)*100</f>
        <v>0.37703346171972763</v>
      </c>
      <c r="Q9966">
        <f>VLOOKUP(C9966, Categories_Pivot_Table!A:B, 2, FALSE)</f>
        <v>25.013711734693878</v>
      </c>
      <c r="T9966">
        <f t="shared" si="156"/>
        <v>2023</v>
      </c>
    </row>
    <row r="9967" spans="1:20" x14ac:dyDescent="0.2">
      <c r="A9967" t="s">
        <v>10224</v>
      </c>
      <c r="B9967" t="s">
        <v>113</v>
      </c>
      <c r="C9967" t="s">
        <v>135</v>
      </c>
      <c r="D9967" t="s">
        <v>154</v>
      </c>
      <c r="E9967">
        <v>26</v>
      </c>
      <c r="F9967">
        <v>6</v>
      </c>
      <c r="G9967">
        <v>156</v>
      </c>
      <c r="H9967" t="s">
        <v>29</v>
      </c>
      <c r="I9967" t="s">
        <v>18</v>
      </c>
      <c r="J9967" s="1">
        <v>44738</v>
      </c>
      <c r="K9967" t="b">
        <v>0</v>
      </c>
      <c r="L9967" t="s">
        <v>24</v>
      </c>
      <c r="M9967">
        <v>6</v>
      </c>
      <c r="N9967">
        <f>G9967/SUMIF(B:B,B9967,G:G)*100</f>
        <v>0.25686200253568897</v>
      </c>
      <c r="Q9967">
        <f>VLOOKUP(C9967, Categories_Pivot_Table!A:B, 2, FALSE)</f>
        <v>23.146341463414632</v>
      </c>
      <c r="T9967">
        <f t="shared" si="156"/>
        <v>2022</v>
      </c>
    </row>
    <row r="9968" spans="1:20" x14ac:dyDescent="0.2">
      <c r="A9968" t="s">
        <v>10225</v>
      </c>
      <c r="B9968" t="s">
        <v>73</v>
      </c>
      <c r="C9968" t="s">
        <v>74</v>
      </c>
      <c r="D9968" t="s">
        <v>897</v>
      </c>
      <c r="E9968">
        <v>17</v>
      </c>
      <c r="F9968">
        <v>6</v>
      </c>
      <c r="G9968">
        <v>102</v>
      </c>
      <c r="H9968" t="s">
        <v>29</v>
      </c>
      <c r="I9968" t="s">
        <v>46</v>
      </c>
      <c r="J9968" s="1">
        <v>44954</v>
      </c>
      <c r="K9968" t="b">
        <v>0</v>
      </c>
      <c r="L9968" t="s">
        <v>35</v>
      </c>
      <c r="M9968">
        <v>1</v>
      </c>
      <c r="N9968">
        <f>G9968/SUMIF(B:B,B9968,G:G)*100</f>
        <v>0.17621297583981896</v>
      </c>
      <c r="Q9968">
        <f>VLOOKUP(C9968, Categories_Pivot_Table!A:B, 2, FALSE)</f>
        <v>24.317096165933375</v>
      </c>
      <c r="T9968">
        <f t="shared" si="156"/>
        <v>2023</v>
      </c>
    </row>
    <row r="9969" spans="1:20" x14ac:dyDescent="0.2">
      <c r="A9969" t="s">
        <v>10226</v>
      </c>
      <c r="B9969" t="s">
        <v>54</v>
      </c>
      <c r="C9969" t="s">
        <v>135</v>
      </c>
      <c r="D9969" t="s">
        <v>290</v>
      </c>
      <c r="E9969">
        <v>23</v>
      </c>
      <c r="F9969">
        <v>3</v>
      </c>
      <c r="G9969">
        <v>69</v>
      </c>
      <c r="H9969" t="s">
        <v>29</v>
      </c>
      <c r="I9969" t="s">
        <v>18</v>
      </c>
      <c r="J9969" s="1">
        <v>44594</v>
      </c>
      <c r="K9969" t="b">
        <v>0</v>
      </c>
      <c r="L9969" t="s">
        <v>30</v>
      </c>
      <c r="M9969">
        <v>2</v>
      </c>
      <c r="N9969">
        <f>G9969/SUMIF(B:B,B9969,G:G)*100</f>
        <v>0.12072328997209368</v>
      </c>
      <c r="Q9969">
        <f>VLOOKUP(C9969, Categories_Pivot_Table!A:B, 2, FALSE)</f>
        <v>23.146341463414632</v>
      </c>
      <c r="T9969">
        <f t="shared" si="156"/>
        <v>2022</v>
      </c>
    </row>
    <row r="9970" spans="1:20" x14ac:dyDescent="0.2">
      <c r="A9970" t="s">
        <v>10227</v>
      </c>
      <c r="B9970" t="s">
        <v>76</v>
      </c>
      <c r="C9970" t="s">
        <v>38</v>
      </c>
      <c r="D9970" t="s">
        <v>190</v>
      </c>
      <c r="E9970">
        <v>33.5</v>
      </c>
      <c r="F9970">
        <v>4</v>
      </c>
      <c r="G9970">
        <v>134</v>
      </c>
      <c r="H9970" t="s">
        <v>56</v>
      </c>
      <c r="I9970" t="s">
        <v>18</v>
      </c>
      <c r="J9970" s="1">
        <v>44607</v>
      </c>
      <c r="K9970" t="b">
        <v>1</v>
      </c>
      <c r="L9970" t="s">
        <v>49</v>
      </c>
      <c r="M9970">
        <v>2</v>
      </c>
      <c r="N9970">
        <f>G9970/SUMIF(B:B,B9970,G:G)*100</f>
        <v>0.22815695155070106</v>
      </c>
      <c r="Q9970">
        <f>VLOOKUP(C9970, Categories_Pivot_Table!A:B, 2, FALSE)</f>
        <v>23.088790931989923</v>
      </c>
      <c r="T9970">
        <f t="shared" si="156"/>
        <v>2022</v>
      </c>
    </row>
    <row r="9971" spans="1:20" x14ac:dyDescent="0.2">
      <c r="A9971" t="s">
        <v>10228</v>
      </c>
      <c r="B9971" t="s">
        <v>84</v>
      </c>
      <c r="C9971" t="s">
        <v>33</v>
      </c>
      <c r="D9971" t="s">
        <v>556</v>
      </c>
      <c r="E9971">
        <v>29</v>
      </c>
      <c r="F9971">
        <v>9</v>
      </c>
      <c r="G9971">
        <v>261</v>
      </c>
      <c r="H9971" t="s">
        <v>56</v>
      </c>
      <c r="I9971" t="s">
        <v>46</v>
      </c>
      <c r="J9971" s="1">
        <v>45675</v>
      </c>
      <c r="K9971" t="b">
        <v>0</v>
      </c>
      <c r="L9971" t="s">
        <v>35</v>
      </c>
      <c r="M9971">
        <v>1</v>
      </c>
      <c r="N9971">
        <f>G9971/SUMIF(B:B,B9971,G:G)*100</f>
        <v>0.42255231310964508</v>
      </c>
      <c r="Q9971">
        <f>VLOOKUP(C9971, Categories_Pivot_Table!A:B, 2, FALSE)</f>
        <v>23.300574345883856</v>
      </c>
      <c r="T9971">
        <f t="shared" si="156"/>
        <v>2025</v>
      </c>
    </row>
    <row r="9972" spans="1:20" x14ac:dyDescent="0.2">
      <c r="A9972" t="s">
        <v>10229</v>
      </c>
      <c r="B9972" t="s">
        <v>44</v>
      </c>
      <c r="C9972" t="s">
        <v>74</v>
      </c>
      <c r="D9972" t="s">
        <v>374</v>
      </c>
      <c r="E9972">
        <v>29</v>
      </c>
      <c r="F9972">
        <v>4</v>
      </c>
      <c r="G9972">
        <v>116</v>
      </c>
      <c r="H9972" t="s">
        <v>29</v>
      </c>
      <c r="I9972" t="s">
        <v>46</v>
      </c>
      <c r="J9972" s="1">
        <v>45585</v>
      </c>
      <c r="K9972" t="b">
        <v>0</v>
      </c>
      <c r="L9972" t="s">
        <v>24</v>
      </c>
      <c r="M9972">
        <v>10</v>
      </c>
      <c r="N9972">
        <f>G9972/SUMIF(B:B,B9972,G:G)*100</f>
        <v>0.19112110652530295</v>
      </c>
      <c r="Q9972">
        <f>VLOOKUP(C9972, Categories_Pivot_Table!A:B, 2, FALSE)</f>
        <v>24.317096165933375</v>
      </c>
      <c r="T9972">
        <f t="shared" si="156"/>
        <v>2024</v>
      </c>
    </row>
    <row r="9973" spans="1:20" x14ac:dyDescent="0.2">
      <c r="A9973" t="s">
        <v>10230</v>
      </c>
      <c r="B9973" t="s">
        <v>121</v>
      </c>
      <c r="C9973" t="s">
        <v>22</v>
      </c>
      <c r="D9973" t="s">
        <v>540</v>
      </c>
      <c r="E9973">
        <v>36.5</v>
      </c>
      <c r="F9973">
        <v>3</v>
      </c>
      <c r="G9973">
        <v>109.5</v>
      </c>
      <c r="H9973" t="s">
        <v>17</v>
      </c>
      <c r="I9973" t="s">
        <v>46</v>
      </c>
      <c r="J9973" s="1">
        <v>45529</v>
      </c>
      <c r="K9973" t="b">
        <v>0</v>
      </c>
      <c r="L9973" t="s">
        <v>24</v>
      </c>
      <c r="M9973">
        <v>8</v>
      </c>
      <c r="N9973">
        <f>G9973/SUMIF(B:B,B9973,G:G)*100</f>
        <v>0.16699582891696724</v>
      </c>
      <c r="Q9973">
        <f>VLOOKUP(C9973, Categories_Pivot_Table!A:B, 2, FALSE)</f>
        <v>21.505681818181817</v>
      </c>
      <c r="T9973">
        <f t="shared" si="156"/>
        <v>2024</v>
      </c>
    </row>
    <row r="9974" spans="1:20" x14ac:dyDescent="0.2">
      <c r="A9974" t="s">
        <v>10231</v>
      </c>
      <c r="B9974" t="s">
        <v>51</v>
      </c>
      <c r="C9974" t="s">
        <v>15</v>
      </c>
      <c r="D9974" t="s">
        <v>776</v>
      </c>
      <c r="E9974">
        <v>38</v>
      </c>
      <c r="F9974">
        <v>2</v>
      </c>
      <c r="G9974">
        <v>76</v>
      </c>
      <c r="H9974" t="s">
        <v>17</v>
      </c>
      <c r="I9974" t="s">
        <v>46</v>
      </c>
      <c r="J9974" s="1">
        <v>44771</v>
      </c>
      <c r="K9974" t="b">
        <v>0</v>
      </c>
      <c r="L9974" t="s">
        <v>65</v>
      </c>
      <c r="M9974">
        <v>7</v>
      </c>
      <c r="N9974">
        <f>G9974/SUMIF(B:B,B9974,G:G)*100</f>
        <v>0.11781667105895484</v>
      </c>
      <c r="Q9974">
        <f>VLOOKUP(C9974, Categories_Pivot_Table!A:B, 2, FALSE)</f>
        <v>23.063808900523561</v>
      </c>
      <c r="T9974">
        <f t="shared" si="156"/>
        <v>2022</v>
      </c>
    </row>
    <row r="9975" spans="1:20" x14ac:dyDescent="0.2">
      <c r="A9975" t="s">
        <v>10232</v>
      </c>
      <c r="B9975" t="s">
        <v>71</v>
      </c>
      <c r="C9975" t="s">
        <v>74</v>
      </c>
      <c r="D9975" t="s">
        <v>248</v>
      </c>
      <c r="E9975">
        <v>15.5</v>
      </c>
      <c r="F9975">
        <v>1</v>
      </c>
      <c r="G9975">
        <v>15.5</v>
      </c>
      <c r="H9975" t="s">
        <v>56</v>
      </c>
      <c r="I9975" t="s">
        <v>46</v>
      </c>
      <c r="J9975" s="1">
        <v>45060</v>
      </c>
      <c r="K9975" t="b">
        <v>0</v>
      </c>
      <c r="L9975" t="s">
        <v>24</v>
      </c>
      <c r="M9975">
        <v>5</v>
      </c>
      <c r="N9975">
        <f>G9975/SUMIF(B:B,B9975,G:G)*100</f>
        <v>2.455737315324593E-2</v>
      </c>
      <c r="Q9975">
        <f>VLOOKUP(C9975, Categories_Pivot_Table!A:B, 2, FALSE)</f>
        <v>24.317096165933375</v>
      </c>
      <c r="T9975">
        <f t="shared" si="156"/>
        <v>2023</v>
      </c>
    </row>
    <row r="9976" spans="1:20" x14ac:dyDescent="0.2">
      <c r="A9976" t="s">
        <v>10233</v>
      </c>
      <c r="B9976" t="s">
        <v>54</v>
      </c>
      <c r="C9976" t="s">
        <v>15</v>
      </c>
      <c r="D9976" t="s">
        <v>448</v>
      </c>
      <c r="E9976">
        <v>26</v>
      </c>
      <c r="F9976">
        <v>5</v>
      </c>
      <c r="G9976">
        <v>130</v>
      </c>
      <c r="H9976" t="s">
        <v>17</v>
      </c>
      <c r="I9976" t="s">
        <v>18</v>
      </c>
      <c r="J9976" s="1">
        <v>45366</v>
      </c>
      <c r="K9976" t="b">
        <v>0</v>
      </c>
      <c r="L9976" t="s">
        <v>65</v>
      </c>
      <c r="M9976">
        <v>3</v>
      </c>
      <c r="N9976">
        <f>G9976/SUMIF(B:B,B9976,G:G)*100</f>
        <v>0.22744967675901706</v>
      </c>
      <c r="Q9976">
        <f>VLOOKUP(C9976, Categories_Pivot_Table!A:B, 2, FALSE)</f>
        <v>23.063808900523561</v>
      </c>
      <c r="T9976">
        <f t="shared" si="156"/>
        <v>2024</v>
      </c>
    </row>
    <row r="9977" spans="1:20" x14ac:dyDescent="0.2">
      <c r="A9977" t="s">
        <v>10234</v>
      </c>
      <c r="B9977" t="s">
        <v>87</v>
      </c>
      <c r="C9977" t="s">
        <v>15</v>
      </c>
      <c r="D9977" t="s">
        <v>197</v>
      </c>
      <c r="E9977">
        <v>41</v>
      </c>
      <c r="F9977">
        <v>6</v>
      </c>
      <c r="G9977">
        <v>246</v>
      </c>
      <c r="H9977" t="s">
        <v>56</v>
      </c>
      <c r="I9977" t="s">
        <v>18</v>
      </c>
      <c r="J9977" s="1">
        <v>44848</v>
      </c>
      <c r="K9977" t="b">
        <v>0</v>
      </c>
      <c r="L9977" t="s">
        <v>65</v>
      </c>
      <c r="M9977">
        <v>10</v>
      </c>
      <c r="N9977">
        <f>G9977/SUMIF(B:B,B9977,G:G)*100</f>
        <v>0.37824622906960653</v>
      </c>
      <c r="Q9977">
        <f>VLOOKUP(C9977, Categories_Pivot_Table!A:B, 2, FALSE)</f>
        <v>23.063808900523561</v>
      </c>
      <c r="T9977">
        <f t="shared" si="156"/>
        <v>2022</v>
      </c>
    </row>
    <row r="9978" spans="1:20" x14ac:dyDescent="0.2">
      <c r="A9978" t="s">
        <v>10235</v>
      </c>
      <c r="B9978" t="s">
        <v>14</v>
      </c>
      <c r="C9978" t="s">
        <v>33</v>
      </c>
      <c r="D9978" t="s">
        <v>504</v>
      </c>
      <c r="E9978">
        <v>18.5</v>
      </c>
      <c r="F9978">
        <v>2</v>
      </c>
      <c r="G9978">
        <v>37</v>
      </c>
      <c r="H9978" t="s">
        <v>29</v>
      </c>
      <c r="I9978" t="s">
        <v>18</v>
      </c>
      <c r="J9978" s="1">
        <v>44857</v>
      </c>
      <c r="K9978" t="b">
        <v>0</v>
      </c>
      <c r="L9978" t="s">
        <v>24</v>
      </c>
      <c r="M9978">
        <v>10</v>
      </c>
      <c r="N9978">
        <f>G9978/SUMIF(B:B,B9978,G:G)*100</f>
        <v>6.0237531238044068E-2</v>
      </c>
      <c r="Q9978">
        <f>VLOOKUP(C9978, Categories_Pivot_Table!A:B, 2, FALSE)</f>
        <v>23.300574345883856</v>
      </c>
      <c r="T9978">
        <f t="shared" si="156"/>
        <v>2022</v>
      </c>
    </row>
    <row r="9979" spans="1:20" x14ac:dyDescent="0.2">
      <c r="A9979" t="s">
        <v>10236</v>
      </c>
      <c r="B9979" t="s">
        <v>81</v>
      </c>
      <c r="C9979" t="s">
        <v>33</v>
      </c>
      <c r="D9979" t="s">
        <v>34</v>
      </c>
      <c r="E9979">
        <v>27.5</v>
      </c>
      <c r="F9979">
        <v>2</v>
      </c>
      <c r="G9979">
        <v>55</v>
      </c>
      <c r="H9979" t="s">
        <v>29</v>
      </c>
      <c r="I9979" t="s">
        <v>46</v>
      </c>
      <c r="J9979" s="1">
        <v>45510</v>
      </c>
      <c r="K9979" t="b">
        <v>0</v>
      </c>
      <c r="L9979" t="s">
        <v>49</v>
      </c>
      <c r="M9979">
        <v>8</v>
      </c>
      <c r="N9979">
        <f>G9979/SUMIF(B:B,B9979,G:G)*100</f>
        <v>8.7086635368257712E-2</v>
      </c>
      <c r="Q9979">
        <f>VLOOKUP(C9979, Categories_Pivot_Table!A:B, 2, FALSE)</f>
        <v>23.300574345883856</v>
      </c>
      <c r="T9979">
        <f t="shared" si="156"/>
        <v>2024</v>
      </c>
    </row>
    <row r="9980" spans="1:20" x14ac:dyDescent="0.2">
      <c r="A9980" t="s">
        <v>10237</v>
      </c>
      <c r="B9980" t="s">
        <v>128</v>
      </c>
      <c r="C9980" t="s">
        <v>38</v>
      </c>
      <c r="D9980" t="s">
        <v>2123</v>
      </c>
      <c r="E9980">
        <v>27.5</v>
      </c>
      <c r="F9980">
        <v>4</v>
      </c>
      <c r="G9980">
        <v>110</v>
      </c>
      <c r="H9980" t="s">
        <v>17</v>
      </c>
      <c r="I9980" t="s">
        <v>18</v>
      </c>
      <c r="J9980" s="1">
        <v>45325</v>
      </c>
      <c r="K9980" t="b">
        <v>0</v>
      </c>
      <c r="L9980" t="s">
        <v>35</v>
      </c>
      <c r="M9980">
        <v>2</v>
      </c>
      <c r="N9980">
        <f>G9980/SUMIF(B:B,B9980,G:G)*100</f>
        <v>0.16069654648512827</v>
      </c>
      <c r="Q9980">
        <f>VLOOKUP(C9980, Categories_Pivot_Table!A:B, 2, FALSE)</f>
        <v>23.088790931989923</v>
      </c>
      <c r="T9980">
        <f t="shared" si="156"/>
        <v>2024</v>
      </c>
    </row>
    <row r="9981" spans="1:20" x14ac:dyDescent="0.2">
      <c r="A9981" t="s">
        <v>10238</v>
      </c>
      <c r="B9981" t="s">
        <v>87</v>
      </c>
      <c r="C9981" t="s">
        <v>48</v>
      </c>
      <c r="D9981" t="s">
        <v>88</v>
      </c>
      <c r="E9981">
        <v>24.5</v>
      </c>
      <c r="F9981">
        <v>6</v>
      </c>
      <c r="G9981">
        <v>147</v>
      </c>
      <c r="H9981" t="s">
        <v>17</v>
      </c>
      <c r="I9981" t="s">
        <v>18</v>
      </c>
      <c r="J9981" s="1">
        <v>44572</v>
      </c>
      <c r="K9981" t="b">
        <v>1</v>
      </c>
      <c r="L9981" t="s">
        <v>49</v>
      </c>
      <c r="M9981">
        <v>1</v>
      </c>
      <c r="N9981">
        <f>G9981/SUMIF(B:B,B9981,G:G)*100</f>
        <v>0.22602518566354535</v>
      </c>
      <c r="Q9981">
        <f>VLOOKUP(C9981, Categories_Pivot_Table!A:B, 2, FALSE)</f>
        <v>23.348837209302324</v>
      </c>
      <c r="T9981">
        <f t="shared" si="156"/>
        <v>2022</v>
      </c>
    </row>
    <row r="9982" spans="1:20" x14ac:dyDescent="0.2">
      <c r="A9982" t="s">
        <v>10239</v>
      </c>
      <c r="B9982" t="s">
        <v>128</v>
      </c>
      <c r="C9982" t="s">
        <v>15</v>
      </c>
      <c r="D9982" t="s">
        <v>226</v>
      </c>
      <c r="E9982">
        <v>27.5</v>
      </c>
      <c r="F9982">
        <v>9</v>
      </c>
      <c r="G9982">
        <v>247.5</v>
      </c>
      <c r="H9982" t="s">
        <v>29</v>
      </c>
      <c r="I9982" t="s">
        <v>46</v>
      </c>
      <c r="J9982" s="1">
        <v>45329</v>
      </c>
      <c r="K9982" t="b">
        <v>1</v>
      </c>
      <c r="L9982" t="s">
        <v>30</v>
      </c>
      <c r="M9982">
        <v>2</v>
      </c>
      <c r="N9982">
        <f>G9982/SUMIF(B:B,B9982,G:G)*100</f>
        <v>0.36156722959153859</v>
      </c>
      <c r="Q9982">
        <f>VLOOKUP(C9982, Categories_Pivot_Table!A:B, 2, FALSE)</f>
        <v>23.063808900523561</v>
      </c>
      <c r="T9982">
        <f t="shared" si="156"/>
        <v>2024</v>
      </c>
    </row>
    <row r="9983" spans="1:20" x14ac:dyDescent="0.2">
      <c r="A9983" t="s">
        <v>10240</v>
      </c>
      <c r="B9983" t="s">
        <v>26</v>
      </c>
      <c r="C9983" t="s">
        <v>38</v>
      </c>
      <c r="D9983" t="s">
        <v>489</v>
      </c>
      <c r="E9983">
        <v>29</v>
      </c>
      <c r="F9983">
        <v>7</v>
      </c>
      <c r="G9983">
        <v>203</v>
      </c>
      <c r="H9983" t="s">
        <v>17</v>
      </c>
      <c r="I9983" t="s">
        <v>46</v>
      </c>
      <c r="J9983" s="1">
        <v>44961</v>
      </c>
      <c r="K9983" t="b">
        <v>0</v>
      </c>
      <c r="L9983" t="s">
        <v>35</v>
      </c>
      <c r="M9983">
        <v>2</v>
      </c>
      <c r="N9983">
        <f>G9983/SUMIF(B:B,B9983,G:G)*100</f>
        <v>0.32717397435794121</v>
      </c>
      <c r="Q9983">
        <f>VLOOKUP(C9983, Categories_Pivot_Table!A:B, 2, FALSE)</f>
        <v>23.088790931989923</v>
      </c>
      <c r="T9983">
        <f t="shared" si="156"/>
        <v>2023</v>
      </c>
    </row>
    <row r="9984" spans="1:20" x14ac:dyDescent="0.2">
      <c r="A9984" t="s">
        <v>10241</v>
      </c>
      <c r="B9984" t="s">
        <v>76</v>
      </c>
      <c r="C9984" t="s">
        <v>27</v>
      </c>
      <c r="D9984" t="s">
        <v>91</v>
      </c>
      <c r="E9984">
        <v>33.5</v>
      </c>
      <c r="F9984">
        <v>8</v>
      </c>
      <c r="G9984">
        <v>268</v>
      </c>
      <c r="H9984" t="s">
        <v>56</v>
      </c>
      <c r="I9984" t="s">
        <v>46</v>
      </c>
      <c r="J9984" s="1">
        <v>45119</v>
      </c>
      <c r="K9984" t="b">
        <v>0</v>
      </c>
      <c r="L9984" t="s">
        <v>30</v>
      </c>
      <c r="M9984">
        <v>7</v>
      </c>
      <c r="N9984">
        <f>G9984/SUMIF(B:B,B9984,G:G)*100</f>
        <v>0.45631390310140213</v>
      </c>
      <c r="Q9984">
        <f>VLOOKUP(C9984, Categories_Pivot_Table!A:B, 2, FALSE)</f>
        <v>25.013711734693878</v>
      </c>
      <c r="T9984">
        <f t="shared" si="156"/>
        <v>2023</v>
      </c>
    </row>
    <row r="9985" spans="1:20" x14ac:dyDescent="0.2">
      <c r="A9985" t="s">
        <v>10242</v>
      </c>
      <c r="B9985" t="s">
        <v>14</v>
      </c>
      <c r="C9985" t="s">
        <v>74</v>
      </c>
      <c r="D9985" t="s">
        <v>366</v>
      </c>
      <c r="E9985">
        <v>36.5</v>
      </c>
      <c r="F9985">
        <v>1</v>
      </c>
      <c r="G9985">
        <v>36.5</v>
      </c>
      <c r="H9985" t="s">
        <v>56</v>
      </c>
      <c r="I9985" t="s">
        <v>46</v>
      </c>
      <c r="J9985" s="1">
        <v>45672</v>
      </c>
      <c r="K9985" t="b">
        <v>1</v>
      </c>
      <c r="L9985" t="s">
        <v>30</v>
      </c>
      <c r="M9985">
        <v>1</v>
      </c>
      <c r="N9985">
        <f>G9985/SUMIF(B:B,B9985,G:G)*100</f>
        <v>5.9423510545638075E-2</v>
      </c>
      <c r="Q9985">
        <f>VLOOKUP(C9985, Categories_Pivot_Table!A:B, 2, FALSE)</f>
        <v>24.317096165933375</v>
      </c>
      <c r="T9985">
        <f t="shared" si="156"/>
        <v>2025</v>
      </c>
    </row>
    <row r="9986" spans="1:20" x14ac:dyDescent="0.2">
      <c r="A9986" t="s">
        <v>10243</v>
      </c>
      <c r="B9986" t="s">
        <v>84</v>
      </c>
      <c r="C9986" t="s">
        <v>15</v>
      </c>
      <c r="D9986" t="s">
        <v>511</v>
      </c>
      <c r="E9986">
        <v>15.5</v>
      </c>
      <c r="F9986">
        <v>3</v>
      </c>
      <c r="G9986">
        <v>46.5</v>
      </c>
      <c r="H9986" t="s">
        <v>56</v>
      </c>
      <c r="I9986" t="s">
        <v>46</v>
      </c>
      <c r="J9986" s="1">
        <v>45359</v>
      </c>
      <c r="K9986" t="b">
        <v>0</v>
      </c>
      <c r="L9986" t="s">
        <v>65</v>
      </c>
      <c r="M9986">
        <v>3</v>
      </c>
      <c r="N9986">
        <f>G9986/SUMIF(B:B,B9986,G:G)*100</f>
        <v>7.5282308657465505E-2</v>
      </c>
      <c r="Q9986">
        <f>VLOOKUP(C9986, Categories_Pivot_Table!A:B, 2, FALSE)</f>
        <v>23.063808900523561</v>
      </c>
      <c r="T9986">
        <f t="shared" ref="T9986:T10049" si="157">YEAR(J9986)</f>
        <v>2024</v>
      </c>
    </row>
    <row r="9987" spans="1:20" x14ac:dyDescent="0.2">
      <c r="A9987" t="s">
        <v>10244</v>
      </c>
      <c r="B9987" t="s">
        <v>71</v>
      </c>
      <c r="C9987" t="s">
        <v>15</v>
      </c>
      <c r="D9987" t="s">
        <v>197</v>
      </c>
      <c r="E9987">
        <v>41</v>
      </c>
      <c r="F9987">
        <v>7</v>
      </c>
      <c r="G9987">
        <v>287</v>
      </c>
      <c r="H9987" t="s">
        <v>17</v>
      </c>
      <c r="I9987" t="s">
        <v>46</v>
      </c>
      <c r="J9987" s="1">
        <v>45380</v>
      </c>
      <c r="K9987" t="b">
        <v>0</v>
      </c>
      <c r="L9987" t="s">
        <v>65</v>
      </c>
      <c r="M9987">
        <v>3</v>
      </c>
      <c r="N9987">
        <f>G9987/SUMIF(B:B,B9987,G:G)*100</f>
        <v>0.45470748999881178</v>
      </c>
      <c r="Q9987">
        <f>VLOOKUP(C9987, Categories_Pivot_Table!A:B, 2, FALSE)</f>
        <v>23.063808900523561</v>
      </c>
      <c r="T9987">
        <f t="shared" si="157"/>
        <v>2024</v>
      </c>
    </row>
    <row r="9988" spans="1:20" x14ac:dyDescent="0.2">
      <c r="A9988" t="s">
        <v>10245</v>
      </c>
      <c r="B9988" t="s">
        <v>84</v>
      </c>
      <c r="C9988" t="s">
        <v>27</v>
      </c>
      <c r="D9988" t="s">
        <v>915</v>
      </c>
      <c r="E9988">
        <v>20</v>
      </c>
      <c r="F9988">
        <v>6</v>
      </c>
      <c r="G9988">
        <v>120</v>
      </c>
      <c r="H9988" t="s">
        <v>17</v>
      </c>
      <c r="I9988" t="s">
        <v>18</v>
      </c>
      <c r="J9988" s="1">
        <v>44715</v>
      </c>
      <c r="K9988" t="b">
        <v>0</v>
      </c>
      <c r="L9988" t="s">
        <v>65</v>
      </c>
      <c r="M9988">
        <v>6</v>
      </c>
      <c r="N9988">
        <f>G9988/SUMIF(B:B,B9988,G:G)*100</f>
        <v>0.19427692556765291</v>
      </c>
      <c r="Q9988">
        <f>VLOOKUP(C9988, Categories_Pivot_Table!A:B, 2, FALSE)</f>
        <v>25.013711734693878</v>
      </c>
      <c r="T9988">
        <f t="shared" si="157"/>
        <v>2022</v>
      </c>
    </row>
    <row r="9989" spans="1:20" x14ac:dyDescent="0.2">
      <c r="A9989" t="s">
        <v>10246</v>
      </c>
      <c r="B9989" t="s">
        <v>173</v>
      </c>
      <c r="C9989" t="s">
        <v>22</v>
      </c>
      <c r="D9989" t="s">
        <v>67</v>
      </c>
      <c r="E9989">
        <v>27.5</v>
      </c>
      <c r="F9989">
        <v>5</v>
      </c>
      <c r="G9989">
        <v>137.5</v>
      </c>
      <c r="H9989" t="s">
        <v>56</v>
      </c>
      <c r="I9989" t="s">
        <v>46</v>
      </c>
      <c r="J9989" s="1">
        <v>45239</v>
      </c>
      <c r="K9989" t="b">
        <v>0</v>
      </c>
      <c r="L9989" t="s">
        <v>42</v>
      </c>
      <c r="M9989">
        <v>11</v>
      </c>
      <c r="N9989">
        <f>G9989/SUMIF(B:B,B9989,G:G)*100</f>
        <v>0.22611040765650953</v>
      </c>
      <c r="Q9989">
        <f>VLOOKUP(C9989, Categories_Pivot_Table!A:B, 2, FALSE)</f>
        <v>21.505681818181817</v>
      </c>
      <c r="T9989">
        <f t="shared" si="157"/>
        <v>2023</v>
      </c>
    </row>
    <row r="9990" spans="1:20" x14ac:dyDescent="0.2">
      <c r="A9990" t="s">
        <v>10247</v>
      </c>
      <c r="B9990" t="s">
        <v>32</v>
      </c>
      <c r="C9990" t="s">
        <v>135</v>
      </c>
      <c r="D9990" t="s">
        <v>333</v>
      </c>
      <c r="E9990">
        <v>20</v>
      </c>
      <c r="F9990">
        <v>7</v>
      </c>
      <c r="G9990">
        <v>140</v>
      </c>
      <c r="H9990" t="s">
        <v>56</v>
      </c>
      <c r="I9990" t="s">
        <v>46</v>
      </c>
      <c r="J9990" s="1">
        <v>45087</v>
      </c>
      <c r="K9990" t="b">
        <v>0</v>
      </c>
      <c r="L9990" t="s">
        <v>35</v>
      </c>
      <c r="M9990">
        <v>6</v>
      </c>
      <c r="N9990">
        <f>G9990/SUMIF(B:B,B9990,G:G)*100</f>
        <v>0.23877542318679912</v>
      </c>
      <c r="Q9990">
        <f>VLOOKUP(C9990, Categories_Pivot_Table!A:B, 2, FALSE)</f>
        <v>23.146341463414632</v>
      </c>
      <c r="T9990">
        <f t="shared" si="157"/>
        <v>2023</v>
      </c>
    </row>
    <row r="9991" spans="1:20" x14ac:dyDescent="0.2">
      <c r="A9991" t="s">
        <v>10248</v>
      </c>
      <c r="B9991" t="s">
        <v>32</v>
      </c>
      <c r="C9991" t="s">
        <v>38</v>
      </c>
      <c r="D9991" t="s">
        <v>264</v>
      </c>
      <c r="E9991">
        <v>39.5</v>
      </c>
      <c r="F9991">
        <v>7</v>
      </c>
      <c r="G9991">
        <v>276.5</v>
      </c>
      <c r="H9991" t="s">
        <v>56</v>
      </c>
      <c r="I9991" t="s">
        <v>46</v>
      </c>
      <c r="J9991" s="1">
        <v>45223</v>
      </c>
      <c r="K9991" t="b">
        <v>0</v>
      </c>
      <c r="L9991" t="s">
        <v>49</v>
      </c>
      <c r="M9991">
        <v>10</v>
      </c>
      <c r="N9991">
        <f>G9991/SUMIF(B:B,B9991,G:G)*100</f>
        <v>0.47158146079392826</v>
      </c>
      <c r="Q9991">
        <f>VLOOKUP(C9991, Categories_Pivot_Table!A:B, 2, FALSE)</f>
        <v>23.088790931989923</v>
      </c>
      <c r="T9991">
        <f t="shared" si="157"/>
        <v>2023</v>
      </c>
    </row>
    <row r="9992" spans="1:20" x14ac:dyDescent="0.2">
      <c r="A9992" t="s">
        <v>10249</v>
      </c>
      <c r="B9992" t="s">
        <v>63</v>
      </c>
      <c r="C9992" t="s">
        <v>22</v>
      </c>
      <c r="D9992" t="s">
        <v>205</v>
      </c>
      <c r="E9992">
        <v>15.5</v>
      </c>
      <c r="F9992">
        <v>2</v>
      </c>
      <c r="G9992">
        <v>31</v>
      </c>
      <c r="H9992" t="s">
        <v>56</v>
      </c>
      <c r="I9992" t="s">
        <v>18</v>
      </c>
      <c r="J9992" s="1">
        <v>44605</v>
      </c>
      <c r="K9992" t="b">
        <v>1</v>
      </c>
      <c r="L9992" t="s">
        <v>24</v>
      </c>
      <c r="M9992">
        <v>2</v>
      </c>
      <c r="N9992">
        <f>G9992/SUMIF(B:B,B9992,G:G)*100</f>
        <v>5.1215966164419778E-2</v>
      </c>
      <c r="Q9992">
        <f>VLOOKUP(C9992, Categories_Pivot_Table!A:B, 2, FALSE)</f>
        <v>21.505681818181817</v>
      </c>
      <c r="T9992">
        <f t="shared" si="157"/>
        <v>2022</v>
      </c>
    </row>
    <row r="9993" spans="1:20" x14ac:dyDescent="0.2">
      <c r="A9993" t="s">
        <v>10250</v>
      </c>
      <c r="B9993" t="s">
        <v>87</v>
      </c>
      <c r="C9993" t="s">
        <v>135</v>
      </c>
      <c r="D9993" t="s">
        <v>229</v>
      </c>
      <c r="E9993">
        <v>41</v>
      </c>
      <c r="F9993">
        <v>1</v>
      </c>
      <c r="G9993">
        <v>41</v>
      </c>
      <c r="H9993" t="s">
        <v>29</v>
      </c>
      <c r="I9993" t="s">
        <v>46</v>
      </c>
      <c r="J9993" s="1">
        <v>44998</v>
      </c>
      <c r="K9993" t="b">
        <v>1</v>
      </c>
      <c r="L9993" t="s">
        <v>19</v>
      </c>
      <c r="M9993">
        <v>3</v>
      </c>
      <c r="N9993">
        <f>G9993/SUMIF(B:B,B9993,G:G)*100</f>
        <v>6.3041038178267755E-2</v>
      </c>
      <c r="Q9993">
        <f>VLOOKUP(C9993, Categories_Pivot_Table!A:B, 2, FALSE)</f>
        <v>23.146341463414632</v>
      </c>
      <c r="T9993">
        <f t="shared" si="157"/>
        <v>2023</v>
      </c>
    </row>
    <row r="9994" spans="1:20" x14ac:dyDescent="0.2">
      <c r="A9994" t="s">
        <v>10251</v>
      </c>
      <c r="B9994" t="s">
        <v>32</v>
      </c>
      <c r="C9994" t="s">
        <v>27</v>
      </c>
      <c r="D9994" t="s">
        <v>55</v>
      </c>
      <c r="E9994">
        <v>36.5</v>
      </c>
      <c r="F9994">
        <v>9</v>
      </c>
      <c r="G9994">
        <v>328.5</v>
      </c>
      <c r="H9994" t="s">
        <v>17</v>
      </c>
      <c r="I9994" t="s">
        <v>46</v>
      </c>
      <c r="J9994" s="1">
        <v>44624</v>
      </c>
      <c r="K9994" t="b">
        <v>1</v>
      </c>
      <c r="L9994" t="s">
        <v>65</v>
      </c>
      <c r="M9994">
        <v>3</v>
      </c>
      <c r="N9994">
        <f>G9994/SUMIF(B:B,B9994,G:G)*100</f>
        <v>0.56026947512045366</v>
      </c>
      <c r="Q9994">
        <f>VLOOKUP(C9994, Categories_Pivot_Table!A:B, 2, FALSE)</f>
        <v>25.013711734693878</v>
      </c>
      <c r="T9994">
        <f t="shared" si="157"/>
        <v>2022</v>
      </c>
    </row>
    <row r="9995" spans="1:20" x14ac:dyDescent="0.2">
      <c r="A9995" t="s">
        <v>10252</v>
      </c>
      <c r="B9995" t="s">
        <v>104</v>
      </c>
      <c r="C9995" t="s">
        <v>22</v>
      </c>
      <c r="D9995" t="s">
        <v>214</v>
      </c>
      <c r="E9995">
        <v>9.5</v>
      </c>
      <c r="F9995">
        <v>2</v>
      </c>
      <c r="G9995">
        <v>19</v>
      </c>
      <c r="H9995" t="s">
        <v>17</v>
      </c>
      <c r="I9995" t="s">
        <v>18</v>
      </c>
      <c r="J9995" s="1">
        <v>44844</v>
      </c>
      <c r="K9995" t="b">
        <v>0</v>
      </c>
      <c r="L9995" t="s">
        <v>19</v>
      </c>
      <c r="M9995">
        <v>10</v>
      </c>
      <c r="N9995">
        <f>G9995/SUMIF(B:B,B9995,G:G)*100</f>
        <v>3.0877740399460452E-2</v>
      </c>
      <c r="Q9995">
        <f>VLOOKUP(C9995, Categories_Pivot_Table!A:B, 2, FALSE)</f>
        <v>21.505681818181817</v>
      </c>
      <c r="T9995">
        <f t="shared" si="157"/>
        <v>2022</v>
      </c>
    </row>
    <row r="9996" spans="1:20" x14ac:dyDescent="0.2">
      <c r="A9996" t="s">
        <v>10253</v>
      </c>
      <c r="B9996" t="s">
        <v>71</v>
      </c>
      <c r="C9996" t="s">
        <v>38</v>
      </c>
      <c r="D9996" t="s">
        <v>362</v>
      </c>
      <c r="E9996">
        <v>41</v>
      </c>
      <c r="F9996">
        <v>6</v>
      </c>
      <c r="G9996">
        <v>246</v>
      </c>
      <c r="H9996" t="s">
        <v>56</v>
      </c>
      <c r="I9996" t="s">
        <v>18</v>
      </c>
      <c r="J9996" s="1">
        <v>44994</v>
      </c>
      <c r="K9996" t="b">
        <v>1</v>
      </c>
      <c r="L9996" t="s">
        <v>42</v>
      </c>
      <c r="M9996">
        <v>3</v>
      </c>
      <c r="N9996">
        <f>G9996/SUMIF(B:B,B9996,G:G)*100</f>
        <v>0.38974927714183866</v>
      </c>
      <c r="Q9996">
        <f>VLOOKUP(C9996, Categories_Pivot_Table!A:B, 2, FALSE)</f>
        <v>23.088790931989923</v>
      </c>
      <c r="T9996">
        <f t="shared" si="157"/>
        <v>2023</v>
      </c>
    </row>
    <row r="9997" spans="1:20" x14ac:dyDescent="0.2">
      <c r="A9997" t="s">
        <v>10254</v>
      </c>
      <c r="B9997" t="s">
        <v>113</v>
      </c>
      <c r="C9997" t="s">
        <v>15</v>
      </c>
      <c r="D9997" t="s">
        <v>494</v>
      </c>
      <c r="E9997">
        <v>33.5</v>
      </c>
      <c r="F9997">
        <v>1</v>
      </c>
      <c r="G9997">
        <v>33.5</v>
      </c>
      <c r="H9997" t="s">
        <v>29</v>
      </c>
      <c r="I9997" t="s">
        <v>46</v>
      </c>
      <c r="J9997" s="1">
        <v>45354</v>
      </c>
      <c r="K9997" t="b">
        <v>1</v>
      </c>
      <c r="L9997" t="s">
        <v>24</v>
      </c>
      <c r="M9997">
        <v>3</v>
      </c>
      <c r="N9997">
        <f>G9997/SUMIF(B:B,B9997,G:G)*100</f>
        <v>5.5159468493240903E-2</v>
      </c>
      <c r="Q9997">
        <f>VLOOKUP(C9997, Categories_Pivot_Table!A:B, 2, FALSE)</f>
        <v>23.063808900523561</v>
      </c>
      <c r="T9997">
        <f t="shared" si="157"/>
        <v>2024</v>
      </c>
    </row>
    <row r="9998" spans="1:20" x14ac:dyDescent="0.2">
      <c r="A9998" t="s">
        <v>10255</v>
      </c>
      <c r="B9998" t="s">
        <v>104</v>
      </c>
      <c r="C9998" t="s">
        <v>22</v>
      </c>
      <c r="D9998" t="s">
        <v>540</v>
      </c>
      <c r="E9998">
        <v>36.5</v>
      </c>
      <c r="F9998">
        <v>2</v>
      </c>
      <c r="G9998">
        <v>73</v>
      </c>
      <c r="H9998" t="s">
        <v>17</v>
      </c>
      <c r="I9998" t="s">
        <v>18</v>
      </c>
      <c r="J9998" s="1">
        <v>44632</v>
      </c>
      <c r="K9998" t="b">
        <v>1</v>
      </c>
      <c r="L9998" t="s">
        <v>35</v>
      </c>
      <c r="M9998">
        <v>3</v>
      </c>
      <c r="N9998">
        <f>G9998/SUMIF(B:B,B9998,G:G)*100</f>
        <v>0.11863552890319015</v>
      </c>
      <c r="Q9998">
        <f>VLOOKUP(C9998, Categories_Pivot_Table!A:B, 2, FALSE)</f>
        <v>21.505681818181817</v>
      </c>
      <c r="T9998">
        <f t="shared" si="157"/>
        <v>2022</v>
      </c>
    </row>
    <row r="9999" spans="1:20" x14ac:dyDescent="0.2">
      <c r="A9999" t="s">
        <v>10256</v>
      </c>
      <c r="B9999" t="s">
        <v>76</v>
      </c>
      <c r="C9999" t="s">
        <v>74</v>
      </c>
      <c r="D9999" t="s">
        <v>477</v>
      </c>
      <c r="E9999">
        <v>20</v>
      </c>
      <c r="F9999">
        <v>4</v>
      </c>
      <c r="G9999">
        <v>80</v>
      </c>
      <c r="H9999" t="s">
        <v>56</v>
      </c>
      <c r="I9999" t="s">
        <v>46</v>
      </c>
      <c r="J9999" s="1">
        <v>45669</v>
      </c>
      <c r="K9999" t="b">
        <v>0</v>
      </c>
      <c r="L9999" t="s">
        <v>24</v>
      </c>
      <c r="M9999">
        <v>1</v>
      </c>
      <c r="N9999">
        <f>G9999/SUMIF(B:B,B9999,G:G)*100</f>
        <v>0.13621310540340362</v>
      </c>
      <c r="Q9999">
        <f>VLOOKUP(C9999, Categories_Pivot_Table!A:B, 2, FALSE)</f>
        <v>24.317096165933375</v>
      </c>
      <c r="T9999">
        <f t="shared" si="157"/>
        <v>2025</v>
      </c>
    </row>
    <row r="10000" spans="1:20" x14ac:dyDescent="0.2">
      <c r="A10000" t="s">
        <v>10257</v>
      </c>
      <c r="B10000" t="s">
        <v>73</v>
      </c>
      <c r="C10000" t="s">
        <v>74</v>
      </c>
      <c r="D10000" t="s">
        <v>321</v>
      </c>
      <c r="E10000">
        <v>32</v>
      </c>
      <c r="F10000">
        <v>3</v>
      </c>
      <c r="G10000">
        <v>96</v>
      </c>
      <c r="H10000" t="s">
        <v>17</v>
      </c>
      <c r="I10000" t="s">
        <v>46</v>
      </c>
      <c r="J10000" s="1">
        <v>44574</v>
      </c>
      <c r="K10000" t="b">
        <v>0</v>
      </c>
      <c r="L10000" t="s">
        <v>42</v>
      </c>
      <c r="M10000">
        <v>1</v>
      </c>
      <c r="N10000">
        <f>G10000/SUMIF(B:B,B10000,G:G)*100</f>
        <v>0.16584750667277076</v>
      </c>
      <c r="Q10000">
        <f>VLOOKUP(C10000, Categories_Pivot_Table!A:B, 2, FALSE)</f>
        <v>24.317096165933375</v>
      </c>
      <c r="T10000">
        <f t="shared" si="157"/>
        <v>2022</v>
      </c>
    </row>
    <row r="10001" spans="1:20" x14ac:dyDescent="0.2">
      <c r="A10001" t="s">
        <v>10258</v>
      </c>
      <c r="B10001" t="s">
        <v>54</v>
      </c>
      <c r="C10001" t="s">
        <v>74</v>
      </c>
      <c r="D10001" t="s">
        <v>366</v>
      </c>
      <c r="E10001">
        <v>36.5</v>
      </c>
      <c r="F10001">
        <v>2</v>
      </c>
      <c r="G10001">
        <v>73</v>
      </c>
      <c r="H10001" t="s">
        <v>29</v>
      </c>
      <c r="I10001" t="s">
        <v>18</v>
      </c>
      <c r="J10001" s="1">
        <v>45582</v>
      </c>
      <c r="K10001" t="b">
        <v>1</v>
      </c>
      <c r="L10001" t="s">
        <v>42</v>
      </c>
      <c r="M10001">
        <v>10</v>
      </c>
      <c r="N10001">
        <f>G10001/SUMIF(B:B,B10001,G:G)*100</f>
        <v>0.12772174156467883</v>
      </c>
      <c r="Q10001">
        <f>VLOOKUP(C10001, Categories_Pivot_Table!A:B, 2, FALSE)</f>
        <v>24.317096165933375</v>
      </c>
      <c r="T10001">
        <f t="shared" si="157"/>
        <v>2024</v>
      </c>
    </row>
    <row r="10002" spans="1:20" x14ac:dyDescent="0.2">
      <c r="A10002" t="s">
        <v>10259</v>
      </c>
      <c r="B10002" t="s">
        <v>37</v>
      </c>
      <c r="C10002" t="s">
        <v>38</v>
      </c>
      <c r="D10002" t="s">
        <v>489</v>
      </c>
      <c r="E10002">
        <v>29</v>
      </c>
      <c r="F10002">
        <v>3</v>
      </c>
      <c r="G10002">
        <v>87</v>
      </c>
      <c r="H10002" t="s">
        <v>56</v>
      </c>
      <c r="I10002" t="s">
        <v>46</v>
      </c>
      <c r="J10002" s="1">
        <v>44587</v>
      </c>
      <c r="K10002" t="b">
        <v>1</v>
      </c>
      <c r="L10002" t="s">
        <v>30</v>
      </c>
      <c r="M10002">
        <v>1</v>
      </c>
      <c r="N10002">
        <f>G10002/SUMIF(B:B,B10002,G:G)*100</f>
        <v>0.12990018589164534</v>
      </c>
      <c r="Q10002">
        <f>VLOOKUP(C10002, Categories_Pivot_Table!A:B, 2, FALSE)</f>
        <v>23.088790931989923</v>
      </c>
      <c r="T10002">
        <f t="shared" si="157"/>
        <v>2022</v>
      </c>
    </row>
    <row r="10003" spans="1:20" x14ac:dyDescent="0.2">
      <c r="A10003" t="s">
        <v>10260</v>
      </c>
      <c r="B10003" t="s">
        <v>87</v>
      </c>
      <c r="C10003" t="s">
        <v>74</v>
      </c>
      <c r="D10003" t="s">
        <v>456</v>
      </c>
      <c r="E10003">
        <v>11</v>
      </c>
      <c r="F10003">
        <v>10</v>
      </c>
      <c r="G10003">
        <v>110</v>
      </c>
      <c r="H10003" t="s">
        <v>29</v>
      </c>
      <c r="I10003" t="s">
        <v>46</v>
      </c>
      <c r="J10003" s="1">
        <v>45486</v>
      </c>
      <c r="K10003" t="b">
        <v>0</v>
      </c>
      <c r="L10003" t="s">
        <v>35</v>
      </c>
      <c r="M10003">
        <v>7</v>
      </c>
      <c r="N10003">
        <f>G10003/SUMIF(B:B,B10003,G:G)*100</f>
        <v>0.16913449267340128</v>
      </c>
      <c r="Q10003">
        <f>VLOOKUP(C10003, Categories_Pivot_Table!A:B, 2, FALSE)</f>
        <v>24.317096165933375</v>
      </c>
      <c r="T10003">
        <f t="shared" si="157"/>
        <v>2024</v>
      </c>
    </row>
    <row r="10004" spans="1:20" x14ac:dyDescent="0.2">
      <c r="A10004" t="s">
        <v>10261</v>
      </c>
      <c r="B10004" t="s">
        <v>84</v>
      </c>
      <c r="C10004" t="s">
        <v>38</v>
      </c>
      <c r="D10004" t="s">
        <v>39</v>
      </c>
      <c r="E10004">
        <v>12.5</v>
      </c>
      <c r="F10004">
        <v>1</v>
      </c>
      <c r="G10004">
        <v>12.5</v>
      </c>
      <c r="H10004" t="s">
        <v>17</v>
      </c>
      <c r="I10004" t="s">
        <v>18</v>
      </c>
      <c r="J10004" s="1">
        <v>44656</v>
      </c>
      <c r="K10004" t="b">
        <v>1</v>
      </c>
      <c r="L10004" t="s">
        <v>49</v>
      </c>
      <c r="M10004">
        <v>4</v>
      </c>
      <c r="N10004">
        <f>G10004/SUMIF(B:B,B10004,G:G)*100</f>
        <v>2.0237179746630508E-2</v>
      </c>
      <c r="Q10004">
        <f>VLOOKUP(C10004, Categories_Pivot_Table!A:B, 2, FALSE)</f>
        <v>23.088790931989923</v>
      </c>
      <c r="T10004">
        <f t="shared" si="157"/>
        <v>2022</v>
      </c>
    </row>
    <row r="10005" spans="1:20" x14ac:dyDescent="0.2">
      <c r="A10005" t="s">
        <v>10262</v>
      </c>
      <c r="B10005" t="s">
        <v>47</v>
      </c>
      <c r="C10005" t="s">
        <v>33</v>
      </c>
      <c r="D10005" t="s">
        <v>657</v>
      </c>
      <c r="E10005">
        <v>39.5</v>
      </c>
      <c r="F10005">
        <v>10</v>
      </c>
      <c r="G10005">
        <v>395</v>
      </c>
      <c r="H10005" t="s">
        <v>17</v>
      </c>
      <c r="I10005" t="s">
        <v>46</v>
      </c>
      <c r="J10005" s="1">
        <v>45326</v>
      </c>
      <c r="K10005" t="b">
        <v>0</v>
      </c>
      <c r="L10005" t="s">
        <v>24</v>
      </c>
      <c r="M10005">
        <v>2</v>
      </c>
      <c r="N10005">
        <f>G10005/SUMIF(B:B,B10005,G:G)*100</f>
        <v>0.62765162951074949</v>
      </c>
      <c r="Q10005">
        <f>VLOOKUP(C10005, Categories_Pivot_Table!A:B, 2, FALSE)</f>
        <v>23.300574345883856</v>
      </c>
      <c r="T10005">
        <f t="shared" si="157"/>
        <v>2024</v>
      </c>
    </row>
    <row r="10006" spans="1:20" x14ac:dyDescent="0.2">
      <c r="A10006" t="s">
        <v>10263</v>
      </c>
      <c r="B10006" t="s">
        <v>121</v>
      </c>
      <c r="C10006" t="s">
        <v>74</v>
      </c>
      <c r="D10006" t="s">
        <v>415</v>
      </c>
      <c r="E10006">
        <v>41</v>
      </c>
      <c r="F10006">
        <v>2</v>
      </c>
      <c r="G10006">
        <v>82</v>
      </c>
      <c r="H10006" t="s">
        <v>56</v>
      </c>
      <c r="I10006" t="s">
        <v>18</v>
      </c>
      <c r="J10006" s="1">
        <v>45143</v>
      </c>
      <c r="K10006" t="b">
        <v>1</v>
      </c>
      <c r="L10006" t="s">
        <v>35</v>
      </c>
      <c r="M10006">
        <v>8</v>
      </c>
      <c r="N10006">
        <f>G10006/SUMIF(B:B,B10006,G:G)*100</f>
        <v>0.12505623717982936</v>
      </c>
      <c r="Q10006">
        <f>VLOOKUP(C10006, Categories_Pivot_Table!A:B, 2, FALSE)</f>
        <v>24.317096165933375</v>
      </c>
      <c r="T10006">
        <f t="shared" si="157"/>
        <v>2023</v>
      </c>
    </row>
    <row r="10007" spans="1:20" x14ac:dyDescent="0.2">
      <c r="A10007" t="s">
        <v>10264</v>
      </c>
      <c r="B10007" t="s">
        <v>128</v>
      </c>
      <c r="C10007" t="s">
        <v>22</v>
      </c>
      <c r="D10007" t="s">
        <v>540</v>
      </c>
      <c r="E10007">
        <v>36.5</v>
      </c>
      <c r="F10007">
        <v>9</v>
      </c>
      <c r="G10007">
        <v>328.5</v>
      </c>
      <c r="H10007" t="s">
        <v>29</v>
      </c>
      <c r="I10007" t="s">
        <v>18</v>
      </c>
      <c r="J10007" s="1">
        <v>44850</v>
      </c>
      <c r="K10007" t="b">
        <v>0</v>
      </c>
      <c r="L10007" t="s">
        <v>24</v>
      </c>
      <c r="M10007">
        <v>10</v>
      </c>
      <c r="N10007">
        <f>G10007/SUMIF(B:B,B10007,G:G)*100</f>
        <v>0.47989832291240581</v>
      </c>
      <c r="Q10007">
        <f>VLOOKUP(C10007, Categories_Pivot_Table!A:B, 2, FALSE)</f>
        <v>21.505681818181817</v>
      </c>
      <c r="T10007">
        <f t="shared" si="157"/>
        <v>2022</v>
      </c>
    </row>
    <row r="10008" spans="1:20" x14ac:dyDescent="0.2">
      <c r="A10008" t="s">
        <v>10265</v>
      </c>
      <c r="B10008" t="s">
        <v>113</v>
      </c>
      <c r="C10008" t="s">
        <v>27</v>
      </c>
      <c r="D10008" t="s">
        <v>28</v>
      </c>
      <c r="E10008">
        <v>21.5</v>
      </c>
      <c r="F10008">
        <v>2</v>
      </c>
      <c r="G10008">
        <v>43</v>
      </c>
      <c r="H10008" t="s">
        <v>29</v>
      </c>
      <c r="I10008" t="s">
        <v>18</v>
      </c>
      <c r="J10008" s="1">
        <v>44569</v>
      </c>
      <c r="K10008" t="b">
        <v>0</v>
      </c>
      <c r="L10008" t="s">
        <v>35</v>
      </c>
      <c r="M10008">
        <v>1</v>
      </c>
      <c r="N10008">
        <f>G10008/SUMIF(B:B,B10008,G:G)*100</f>
        <v>7.0801705827145039E-2</v>
      </c>
      <c r="Q10008">
        <f>VLOOKUP(C10008, Categories_Pivot_Table!A:B, 2, FALSE)</f>
        <v>25.013711734693878</v>
      </c>
      <c r="T10008">
        <f t="shared" si="157"/>
        <v>2022</v>
      </c>
    </row>
    <row r="10009" spans="1:20" x14ac:dyDescent="0.2">
      <c r="A10009" t="s">
        <v>10266</v>
      </c>
      <c r="B10009" t="s">
        <v>81</v>
      </c>
      <c r="C10009" t="s">
        <v>38</v>
      </c>
      <c r="D10009" t="s">
        <v>133</v>
      </c>
      <c r="E10009">
        <v>21.5</v>
      </c>
      <c r="F10009">
        <v>8</v>
      </c>
      <c r="G10009">
        <v>172</v>
      </c>
      <c r="H10009" t="s">
        <v>17</v>
      </c>
      <c r="I10009" t="s">
        <v>46</v>
      </c>
      <c r="J10009" s="1">
        <v>45117</v>
      </c>
      <c r="K10009" t="b">
        <v>0</v>
      </c>
      <c r="L10009" t="s">
        <v>19</v>
      </c>
      <c r="M10009">
        <v>7</v>
      </c>
      <c r="N10009">
        <f>G10009/SUMIF(B:B,B10009,G:G)*100</f>
        <v>0.27234365969709684</v>
      </c>
      <c r="Q10009">
        <f>VLOOKUP(C10009, Categories_Pivot_Table!A:B, 2, FALSE)</f>
        <v>23.088790931989923</v>
      </c>
      <c r="T10009">
        <f t="shared" si="157"/>
        <v>2023</v>
      </c>
    </row>
    <row r="10010" spans="1:20" x14ac:dyDescent="0.2">
      <c r="A10010" t="s">
        <v>10267</v>
      </c>
      <c r="B10010" t="s">
        <v>37</v>
      </c>
      <c r="C10010" t="s">
        <v>33</v>
      </c>
      <c r="D10010" t="s">
        <v>259</v>
      </c>
      <c r="E10010">
        <v>33.5</v>
      </c>
      <c r="F10010">
        <v>2</v>
      </c>
      <c r="G10010">
        <v>67</v>
      </c>
      <c r="H10010" t="s">
        <v>17</v>
      </c>
      <c r="I10010" t="s">
        <v>46</v>
      </c>
      <c r="J10010" s="1">
        <v>45352</v>
      </c>
      <c r="K10010" t="b">
        <v>0</v>
      </c>
      <c r="L10010" t="s">
        <v>65</v>
      </c>
      <c r="M10010">
        <v>3</v>
      </c>
      <c r="N10010">
        <f>G10010/SUMIF(B:B,B10010,G:G)*100</f>
        <v>0.10003807419241653</v>
      </c>
      <c r="Q10010">
        <f>VLOOKUP(C10010, Categories_Pivot_Table!A:B, 2, FALSE)</f>
        <v>23.300574345883856</v>
      </c>
      <c r="T10010">
        <f t="shared" si="157"/>
        <v>2024</v>
      </c>
    </row>
    <row r="10011" spans="1:20" x14ac:dyDescent="0.2">
      <c r="A10011" t="s">
        <v>10268</v>
      </c>
      <c r="B10011" t="s">
        <v>128</v>
      </c>
      <c r="C10011" t="s">
        <v>15</v>
      </c>
      <c r="D10011" t="s">
        <v>171</v>
      </c>
      <c r="E10011">
        <v>21.5</v>
      </c>
      <c r="F10011">
        <v>7</v>
      </c>
      <c r="G10011">
        <v>150.5</v>
      </c>
      <c r="H10011" t="s">
        <v>17</v>
      </c>
      <c r="I10011" t="s">
        <v>46</v>
      </c>
      <c r="J10011" s="1">
        <v>45435</v>
      </c>
      <c r="K10011" t="b">
        <v>1</v>
      </c>
      <c r="L10011" t="s">
        <v>42</v>
      </c>
      <c r="M10011">
        <v>5</v>
      </c>
      <c r="N10011">
        <f>G10011/SUMIF(B:B,B10011,G:G)*100</f>
        <v>0.21986209314556185</v>
      </c>
      <c r="Q10011">
        <f>VLOOKUP(C10011, Categories_Pivot_Table!A:B, 2, FALSE)</f>
        <v>23.063808900523561</v>
      </c>
      <c r="T10011">
        <f t="shared" si="157"/>
        <v>2024</v>
      </c>
    </row>
    <row r="10012" spans="1:20" x14ac:dyDescent="0.2">
      <c r="A10012" t="s">
        <v>10269</v>
      </c>
      <c r="B10012" t="s">
        <v>118</v>
      </c>
      <c r="C10012" t="s">
        <v>33</v>
      </c>
      <c r="D10012" t="s">
        <v>179</v>
      </c>
      <c r="E10012">
        <v>9.5</v>
      </c>
      <c r="F10012">
        <v>1</v>
      </c>
      <c r="G10012">
        <v>9.5</v>
      </c>
      <c r="H10012" t="s">
        <v>56</v>
      </c>
      <c r="I10012" t="s">
        <v>18</v>
      </c>
      <c r="J10012" s="1">
        <v>44899</v>
      </c>
      <c r="K10012" t="b">
        <v>0</v>
      </c>
      <c r="L10012" t="s">
        <v>24</v>
      </c>
      <c r="M10012">
        <v>12</v>
      </c>
      <c r="N10012">
        <f>G10012/SUMIF(B:B,B10012,G:G)*100</f>
        <v>1.5625771008437917E-2</v>
      </c>
      <c r="Q10012">
        <f>VLOOKUP(C10012, Categories_Pivot_Table!A:B, 2, FALSE)</f>
        <v>23.300574345883856</v>
      </c>
      <c r="T10012">
        <f t="shared" si="157"/>
        <v>2022</v>
      </c>
    </row>
    <row r="10013" spans="1:20" x14ac:dyDescent="0.2">
      <c r="A10013" t="s">
        <v>10270</v>
      </c>
      <c r="B10013" t="s">
        <v>95</v>
      </c>
      <c r="C10013" t="s">
        <v>22</v>
      </c>
      <c r="D10013" t="s">
        <v>388</v>
      </c>
      <c r="E10013">
        <v>6.5</v>
      </c>
      <c r="F10013">
        <v>4</v>
      </c>
      <c r="G10013">
        <v>26</v>
      </c>
      <c r="H10013" t="s">
        <v>17</v>
      </c>
      <c r="I10013" t="s">
        <v>46</v>
      </c>
      <c r="J10013" s="1">
        <v>44716</v>
      </c>
      <c r="K10013" t="b">
        <v>0</v>
      </c>
      <c r="L10013" t="s">
        <v>35</v>
      </c>
      <c r="M10013">
        <v>6</v>
      </c>
      <c r="N10013">
        <f>G10013/SUMIF(B:B,B10013,G:G)*100</f>
        <v>3.8603446099938384E-2</v>
      </c>
      <c r="Q10013">
        <f>VLOOKUP(C10013, Categories_Pivot_Table!A:B, 2, FALSE)</f>
        <v>21.505681818181817</v>
      </c>
      <c r="T10013">
        <f t="shared" si="157"/>
        <v>2022</v>
      </c>
    </row>
    <row r="10014" spans="1:20" x14ac:dyDescent="0.2">
      <c r="A10014" t="s">
        <v>10271</v>
      </c>
      <c r="B10014" t="s">
        <v>90</v>
      </c>
      <c r="C10014" t="s">
        <v>48</v>
      </c>
      <c r="D10014" t="s">
        <v>302</v>
      </c>
      <c r="E10014">
        <v>15.5</v>
      </c>
      <c r="F10014">
        <v>6</v>
      </c>
      <c r="G10014">
        <v>93</v>
      </c>
      <c r="H10014" t="s">
        <v>17</v>
      </c>
      <c r="I10014" t="s">
        <v>46</v>
      </c>
      <c r="J10014" s="1">
        <v>45140</v>
      </c>
      <c r="K10014" t="b">
        <v>1</v>
      </c>
      <c r="L10014" t="s">
        <v>30</v>
      </c>
      <c r="M10014">
        <v>8</v>
      </c>
      <c r="N10014">
        <f>G10014/SUMIF(B:B,B10014,G:G)*100</f>
        <v>0.15724865577761996</v>
      </c>
      <c r="Q10014">
        <f>VLOOKUP(C10014, Categories_Pivot_Table!A:B, 2, FALSE)</f>
        <v>23.348837209302324</v>
      </c>
      <c r="T10014">
        <f t="shared" si="157"/>
        <v>2023</v>
      </c>
    </row>
    <row r="10015" spans="1:20" x14ac:dyDescent="0.2">
      <c r="A10015" t="s">
        <v>10272</v>
      </c>
      <c r="B10015" t="s">
        <v>37</v>
      </c>
      <c r="C10015" t="s">
        <v>33</v>
      </c>
      <c r="D10015" t="s">
        <v>109</v>
      </c>
      <c r="E10015">
        <v>41</v>
      </c>
      <c r="F10015">
        <v>4</v>
      </c>
      <c r="G10015">
        <v>164</v>
      </c>
      <c r="H10015" t="s">
        <v>29</v>
      </c>
      <c r="I10015" t="s">
        <v>46</v>
      </c>
      <c r="J10015" s="1">
        <v>45494</v>
      </c>
      <c r="K10015" t="b">
        <v>1</v>
      </c>
      <c r="L10015" t="s">
        <v>24</v>
      </c>
      <c r="M10015">
        <v>7</v>
      </c>
      <c r="N10015">
        <f>G10015/SUMIF(B:B,B10015,G:G)*100</f>
        <v>0.24486931593367625</v>
      </c>
      <c r="Q10015">
        <f>VLOOKUP(C10015, Categories_Pivot_Table!A:B, 2, FALSE)</f>
        <v>23.300574345883856</v>
      </c>
      <c r="T10015">
        <f t="shared" si="157"/>
        <v>2024</v>
      </c>
    </row>
    <row r="10016" spans="1:20" x14ac:dyDescent="0.2">
      <c r="A10016" t="s">
        <v>10273</v>
      </c>
      <c r="B10016" t="s">
        <v>21</v>
      </c>
      <c r="C10016" t="s">
        <v>135</v>
      </c>
      <c r="D10016" t="s">
        <v>507</v>
      </c>
      <c r="E10016">
        <v>29</v>
      </c>
      <c r="F10016">
        <v>2</v>
      </c>
      <c r="G10016">
        <v>58</v>
      </c>
      <c r="H10016" t="s">
        <v>17</v>
      </c>
      <c r="I10016" t="s">
        <v>18</v>
      </c>
      <c r="J10016" s="1">
        <v>45124</v>
      </c>
      <c r="K10016" t="b">
        <v>0</v>
      </c>
      <c r="L10016" t="s">
        <v>19</v>
      </c>
      <c r="M10016">
        <v>7</v>
      </c>
      <c r="N10016">
        <f>G10016/SUMIF(B:B,B10016,G:G)*100</f>
        <v>9.3953752075486979E-2</v>
      </c>
      <c r="Q10016">
        <f>VLOOKUP(C10016, Categories_Pivot_Table!A:B, 2, FALSE)</f>
        <v>23.146341463414632</v>
      </c>
      <c r="T10016">
        <f t="shared" si="157"/>
        <v>2023</v>
      </c>
    </row>
    <row r="10017" spans="1:20" x14ac:dyDescent="0.2">
      <c r="A10017" t="s">
        <v>10274</v>
      </c>
      <c r="B10017" t="s">
        <v>106</v>
      </c>
      <c r="C10017" t="s">
        <v>38</v>
      </c>
      <c r="D10017" t="s">
        <v>131</v>
      </c>
      <c r="E10017">
        <v>8</v>
      </c>
      <c r="F10017">
        <v>4</v>
      </c>
      <c r="G10017">
        <v>32</v>
      </c>
      <c r="H10017" t="s">
        <v>56</v>
      </c>
      <c r="I10017" t="s">
        <v>46</v>
      </c>
      <c r="J10017" s="1">
        <v>44651</v>
      </c>
      <c r="K10017" t="b">
        <v>0</v>
      </c>
      <c r="L10017" t="s">
        <v>42</v>
      </c>
      <c r="M10017">
        <v>3</v>
      </c>
      <c r="N10017">
        <f>G10017/SUMIF(B:B,B10017,G:G)*100</f>
        <v>5.215123859191656E-2</v>
      </c>
      <c r="Q10017">
        <f>VLOOKUP(C10017, Categories_Pivot_Table!A:B, 2, FALSE)</f>
        <v>23.088790931989923</v>
      </c>
      <c r="T10017">
        <f t="shared" si="157"/>
        <v>2022</v>
      </c>
    </row>
    <row r="10018" spans="1:20" x14ac:dyDescent="0.2">
      <c r="A10018" t="s">
        <v>10275</v>
      </c>
      <c r="B10018" t="s">
        <v>95</v>
      </c>
      <c r="C10018" t="s">
        <v>38</v>
      </c>
      <c r="D10018" t="s">
        <v>61</v>
      </c>
      <c r="E10018">
        <v>6.5</v>
      </c>
      <c r="F10018">
        <v>4</v>
      </c>
      <c r="G10018">
        <v>26</v>
      </c>
      <c r="H10018" t="s">
        <v>56</v>
      </c>
      <c r="I10018" t="s">
        <v>18</v>
      </c>
      <c r="J10018" s="1">
        <v>44717</v>
      </c>
      <c r="K10018" t="b">
        <v>1</v>
      </c>
      <c r="L10018" t="s">
        <v>24</v>
      </c>
      <c r="M10018">
        <v>6</v>
      </c>
      <c r="N10018">
        <f>G10018/SUMIF(B:B,B10018,G:G)*100</f>
        <v>3.8603446099938384E-2</v>
      </c>
      <c r="Q10018">
        <f>VLOOKUP(C10018, Categories_Pivot_Table!A:B, 2, FALSE)</f>
        <v>23.088790931989923</v>
      </c>
      <c r="T10018">
        <f t="shared" si="157"/>
        <v>2022</v>
      </c>
    </row>
    <row r="10019" spans="1:20" x14ac:dyDescent="0.2">
      <c r="A10019" t="s">
        <v>10276</v>
      </c>
      <c r="B10019" t="s">
        <v>63</v>
      </c>
      <c r="C10019" t="s">
        <v>74</v>
      </c>
      <c r="D10019" t="s">
        <v>311</v>
      </c>
      <c r="E10019">
        <v>14</v>
      </c>
      <c r="F10019">
        <v>7</v>
      </c>
      <c r="G10019">
        <v>98</v>
      </c>
      <c r="H10019" t="s">
        <v>17</v>
      </c>
      <c r="I10019" t="s">
        <v>46</v>
      </c>
      <c r="J10019" s="1">
        <v>44717</v>
      </c>
      <c r="K10019" t="b">
        <v>0</v>
      </c>
      <c r="L10019" t="s">
        <v>24</v>
      </c>
      <c r="M10019">
        <v>6</v>
      </c>
      <c r="N10019">
        <f>G10019/SUMIF(B:B,B10019,G:G)*100</f>
        <v>0.161908538197198</v>
      </c>
      <c r="Q10019">
        <f>VLOOKUP(C10019, Categories_Pivot_Table!A:B, 2, FALSE)</f>
        <v>24.317096165933375</v>
      </c>
      <c r="T10019">
        <f t="shared" si="157"/>
        <v>2022</v>
      </c>
    </row>
    <row r="10020" spans="1:20" x14ac:dyDescent="0.2">
      <c r="A10020" t="s">
        <v>10277</v>
      </c>
      <c r="B10020" t="s">
        <v>84</v>
      </c>
      <c r="C10020" t="s">
        <v>22</v>
      </c>
      <c r="D10020" t="s">
        <v>272</v>
      </c>
      <c r="E10020">
        <v>5</v>
      </c>
      <c r="F10020">
        <v>5</v>
      </c>
      <c r="G10020">
        <v>25</v>
      </c>
      <c r="H10020" t="s">
        <v>56</v>
      </c>
      <c r="I10020" t="s">
        <v>46</v>
      </c>
      <c r="J10020" s="1">
        <v>44780</v>
      </c>
      <c r="K10020" t="b">
        <v>1</v>
      </c>
      <c r="L10020" t="s">
        <v>24</v>
      </c>
      <c r="M10020">
        <v>8</v>
      </c>
      <c r="N10020">
        <f>G10020/SUMIF(B:B,B10020,G:G)*100</f>
        <v>4.0474359493261017E-2</v>
      </c>
      <c r="Q10020">
        <f>VLOOKUP(C10020, Categories_Pivot_Table!A:B, 2, FALSE)</f>
        <v>21.505681818181817</v>
      </c>
      <c r="T10020">
        <f t="shared" si="157"/>
        <v>2022</v>
      </c>
    </row>
    <row r="10021" spans="1:20" x14ac:dyDescent="0.2">
      <c r="A10021" t="s">
        <v>10278</v>
      </c>
      <c r="B10021" t="s">
        <v>21</v>
      </c>
      <c r="C10021" t="s">
        <v>135</v>
      </c>
      <c r="D10021" t="s">
        <v>229</v>
      </c>
      <c r="E10021">
        <v>41</v>
      </c>
      <c r="F10021">
        <v>1</v>
      </c>
      <c r="G10021">
        <v>41</v>
      </c>
      <c r="H10021" t="s">
        <v>29</v>
      </c>
      <c r="I10021" t="s">
        <v>18</v>
      </c>
      <c r="J10021" s="1">
        <v>45136</v>
      </c>
      <c r="K10021" t="b">
        <v>0</v>
      </c>
      <c r="L10021" t="s">
        <v>35</v>
      </c>
      <c r="M10021">
        <v>7</v>
      </c>
      <c r="N10021">
        <f>G10021/SUMIF(B:B,B10021,G:G)*100</f>
        <v>6.6415583363706315E-2</v>
      </c>
      <c r="Q10021">
        <f>VLOOKUP(C10021, Categories_Pivot_Table!A:B, 2, FALSE)</f>
        <v>23.146341463414632</v>
      </c>
      <c r="T10021">
        <f t="shared" si="157"/>
        <v>2023</v>
      </c>
    </row>
    <row r="10022" spans="1:20" x14ac:dyDescent="0.2">
      <c r="A10022" t="s">
        <v>10279</v>
      </c>
      <c r="B10022" t="s">
        <v>121</v>
      </c>
      <c r="C10022" t="s">
        <v>74</v>
      </c>
      <c r="D10022" t="s">
        <v>219</v>
      </c>
      <c r="E10022">
        <v>12.5</v>
      </c>
      <c r="F10022">
        <v>4</v>
      </c>
      <c r="G10022">
        <v>50</v>
      </c>
      <c r="H10022" t="s">
        <v>56</v>
      </c>
      <c r="I10022" t="s">
        <v>46</v>
      </c>
      <c r="J10022" s="1">
        <v>44673</v>
      </c>
      <c r="K10022" t="b">
        <v>1</v>
      </c>
      <c r="L10022" t="s">
        <v>65</v>
      </c>
      <c r="M10022">
        <v>4</v>
      </c>
      <c r="N10022">
        <f>G10022/SUMIF(B:B,B10022,G:G)*100</f>
        <v>7.6253803158432526E-2</v>
      </c>
      <c r="Q10022">
        <f>VLOOKUP(C10022, Categories_Pivot_Table!A:B, 2, FALSE)</f>
        <v>24.317096165933375</v>
      </c>
      <c r="T10022">
        <f t="shared" si="157"/>
        <v>2022</v>
      </c>
    </row>
    <row r="10023" spans="1:20" x14ac:dyDescent="0.2">
      <c r="A10023" t="s">
        <v>10280</v>
      </c>
      <c r="B10023" t="s">
        <v>84</v>
      </c>
      <c r="C10023" t="s">
        <v>74</v>
      </c>
      <c r="D10023" t="s">
        <v>343</v>
      </c>
      <c r="E10023">
        <v>33.5</v>
      </c>
      <c r="F10023">
        <v>6</v>
      </c>
      <c r="G10023">
        <v>201</v>
      </c>
      <c r="H10023" t="s">
        <v>29</v>
      </c>
      <c r="I10023" t="s">
        <v>46</v>
      </c>
      <c r="J10023" s="1">
        <v>44847</v>
      </c>
      <c r="K10023" t="b">
        <v>1</v>
      </c>
      <c r="L10023" t="s">
        <v>42</v>
      </c>
      <c r="M10023">
        <v>10</v>
      </c>
      <c r="N10023">
        <f>G10023/SUMIF(B:B,B10023,G:G)*100</f>
        <v>0.3254138503258186</v>
      </c>
      <c r="Q10023">
        <f>VLOOKUP(C10023, Categories_Pivot_Table!A:B, 2, FALSE)</f>
        <v>24.317096165933375</v>
      </c>
      <c r="T10023">
        <f t="shared" si="157"/>
        <v>2022</v>
      </c>
    </row>
    <row r="10024" spans="1:20" x14ac:dyDescent="0.2">
      <c r="A10024" t="s">
        <v>10281</v>
      </c>
      <c r="B10024" t="s">
        <v>113</v>
      </c>
      <c r="C10024" t="s">
        <v>15</v>
      </c>
      <c r="D10024" t="s">
        <v>183</v>
      </c>
      <c r="E10024">
        <v>14</v>
      </c>
      <c r="F10024">
        <v>5</v>
      </c>
      <c r="G10024">
        <v>70</v>
      </c>
      <c r="H10024" t="s">
        <v>29</v>
      </c>
      <c r="I10024" t="s">
        <v>18</v>
      </c>
      <c r="J10024" s="1">
        <v>44711</v>
      </c>
      <c r="K10024" t="b">
        <v>0</v>
      </c>
      <c r="L10024" t="s">
        <v>19</v>
      </c>
      <c r="M10024">
        <v>5</v>
      </c>
      <c r="N10024">
        <f>G10024/SUMIF(B:B,B10024,G:G)*100</f>
        <v>0.11525859088139892</v>
      </c>
      <c r="Q10024">
        <f>VLOOKUP(C10024, Categories_Pivot_Table!A:B, 2, FALSE)</f>
        <v>23.063808900523561</v>
      </c>
      <c r="T10024">
        <f t="shared" si="157"/>
        <v>2022</v>
      </c>
    </row>
    <row r="10025" spans="1:20" x14ac:dyDescent="0.2">
      <c r="A10025" t="s">
        <v>10282</v>
      </c>
      <c r="B10025" t="s">
        <v>37</v>
      </c>
      <c r="C10025" t="s">
        <v>74</v>
      </c>
      <c r="D10025" t="s">
        <v>219</v>
      </c>
      <c r="E10025">
        <v>12.5</v>
      </c>
      <c r="F10025">
        <v>6</v>
      </c>
      <c r="G10025">
        <v>75</v>
      </c>
      <c r="H10025" t="s">
        <v>17</v>
      </c>
      <c r="I10025" t="s">
        <v>46</v>
      </c>
      <c r="J10025" s="1">
        <v>45003</v>
      </c>
      <c r="K10025" t="b">
        <v>1</v>
      </c>
      <c r="L10025" t="s">
        <v>35</v>
      </c>
      <c r="M10025">
        <v>3</v>
      </c>
      <c r="N10025">
        <f>G10025/SUMIF(B:B,B10025,G:G)*100</f>
        <v>0.11198291887210804</v>
      </c>
      <c r="Q10025">
        <f>VLOOKUP(C10025, Categories_Pivot_Table!A:B, 2, FALSE)</f>
        <v>24.317096165933375</v>
      </c>
      <c r="T10025">
        <f t="shared" si="157"/>
        <v>2023</v>
      </c>
    </row>
    <row r="10026" spans="1:20" x14ac:dyDescent="0.2">
      <c r="A10026" t="s">
        <v>10283</v>
      </c>
      <c r="B10026" t="s">
        <v>118</v>
      </c>
      <c r="C10026" t="s">
        <v>27</v>
      </c>
      <c r="D10026" t="s">
        <v>583</v>
      </c>
      <c r="E10026">
        <v>12.5</v>
      </c>
      <c r="F10026">
        <v>7</v>
      </c>
      <c r="G10026">
        <v>87.5</v>
      </c>
      <c r="H10026" t="s">
        <v>17</v>
      </c>
      <c r="I10026" t="s">
        <v>46</v>
      </c>
      <c r="J10026" s="1">
        <v>45450</v>
      </c>
      <c r="K10026" t="b">
        <v>0</v>
      </c>
      <c r="L10026" t="s">
        <v>65</v>
      </c>
      <c r="M10026">
        <v>6</v>
      </c>
      <c r="N10026">
        <f>G10026/SUMIF(B:B,B10026,G:G)*100</f>
        <v>0.14392157507771766</v>
      </c>
      <c r="Q10026">
        <f>VLOOKUP(C10026, Categories_Pivot_Table!A:B, 2, FALSE)</f>
        <v>25.013711734693878</v>
      </c>
      <c r="T10026">
        <f t="shared" si="157"/>
        <v>2024</v>
      </c>
    </row>
    <row r="10027" spans="1:20" x14ac:dyDescent="0.2">
      <c r="A10027" t="s">
        <v>10284</v>
      </c>
      <c r="B10027" t="s">
        <v>81</v>
      </c>
      <c r="C10027" t="s">
        <v>33</v>
      </c>
      <c r="D10027" t="s">
        <v>307</v>
      </c>
      <c r="E10027">
        <v>6.5</v>
      </c>
      <c r="F10027">
        <v>2</v>
      </c>
      <c r="G10027">
        <v>13</v>
      </c>
      <c r="H10027" t="s">
        <v>17</v>
      </c>
      <c r="I10027" t="s">
        <v>46</v>
      </c>
      <c r="J10027" s="1">
        <v>44799</v>
      </c>
      <c r="K10027" t="b">
        <v>0</v>
      </c>
      <c r="L10027" t="s">
        <v>65</v>
      </c>
      <c r="M10027">
        <v>8</v>
      </c>
      <c r="N10027">
        <f>G10027/SUMIF(B:B,B10027,G:G)*100</f>
        <v>2.058411381431546E-2</v>
      </c>
      <c r="Q10027">
        <f>VLOOKUP(C10027, Categories_Pivot_Table!A:B, 2, FALSE)</f>
        <v>23.300574345883856</v>
      </c>
      <c r="T10027">
        <f t="shared" si="157"/>
        <v>2022</v>
      </c>
    </row>
    <row r="10028" spans="1:20" x14ac:dyDescent="0.2">
      <c r="A10028" t="s">
        <v>10285</v>
      </c>
      <c r="B10028" t="s">
        <v>73</v>
      </c>
      <c r="C10028" t="s">
        <v>38</v>
      </c>
      <c r="D10028" t="s">
        <v>489</v>
      </c>
      <c r="E10028">
        <v>29</v>
      </c>
      <c r="F10028">
        <v>3</v>
      </c>
      <c r="G10028">
        <v>87</v>
      </c>
      <c r="H10028" t="s">
        <v>56</v>
      </c>
      <c r="I10028" t="s">
        <v>18</v>
      </c>
      <c r="J10028" s="1">
        <v>44810</v>
      </c>
      <c r="K10028" t="b">
        <v>0</v>
      </c>
      <c r="L10028" t="s">
        <v>49</v>
      </c>
      <c r="M10028">
        <v>9</v>
      </c>
      <c r="N10028">
        <f>G10028/SUMIF(B:B,B10028,G:G)*100</f>
        <v>0.15029930292219851</v>
      </c>
      <c r="Q10028">
        <f>VLOOKUP(C10028, Categories_Pivot_Table!A:B, 2, FALSE)</f>
        <v>23.088790931989923</v>
      </c>
      <c r="T10028">
        <f t="shared" si="157"/>
        <v>2022</v>
      </c>
    </row>
    <row r="10029" spans="1:20" x14ac:dyDescent="0.2">
      <c r="A10029" t="s">
        <v>10286</v>
      </c>
      <c r="B10029" t="s">
        <v>54</v>
      </c>
      <c r="C10029" t="s">
        <v>15</v>
      </c>
      <c r="D10029" t="s">
        <v>64</v>
      </c>
      <c r="E10029">
        <v>39.5</v>
      </c>
      <c r="F10029">
        <v>7</v>
      </c>
      <c r="G10029">
        <v>276.5</v>
      </c>
      <c r="H10029" t="s">
        <v>29</v>
      </c>
      <c r="I10029" t="s">
        <v>18</v>
      </c>
      <c r="J10029" s="1">
        <v>44686</v>
      </c>
      <c r="K10029" t="b">
        <v>1</v>
      </c>
      <c r="L10029" t="s">
        <v>42</v>
      </c>
      <c r="M10029">
        <v>5</v>
      </c>
      <c r="N10029">
        <f>G10029/SUMIF(B:B,B10029,G:G)*100</f>
        <v>0.4837679663374479</v>
      </c>
      <c r="Q10029">
        <f>VLOOKUP(C10029, Categories_Pivot_Table!A:B, 2, FALSE)</f>
        <v>23.063808900523561</v>
      </c>
      <c r="T10029">
        <f t="shared" si="157"/>
        <v>2022</v>
      </c>
    </row>
    <row r="10030" spans="1:20" x14ac:dyDescent="0.2">
      <c r="A10030" t="s">
        <v>10287</v>
      </c>
      <c r="B10030" t="s">
        <v>113</v>
      </c>
      <c r="C10030" t="s">
        <v>48</v>
      </c>
      <c r="D10030" t="s">
        <v>195</v>
      </c>
      <c r="E10030">
        <v>20</v>
      </c>
      <c r="F10030">
        <v>8</v>
      </c>
      <c r="G10030">
        <v>160</v>
      </c>
      <c r="H10030" t="s">
        <v>56</v>
      </c>
      <c r="I10030" t="s">
        <v>46</v>
      </c>
      <c r="J10030" s="1">
        <v>45401</v>
      </c>
      <c r="K10030" t="b">
        <v>0</v>
      </c>
      <c r="L10030" t="s">
        <v>65</v>
      </c>
      <c r="M10030">
        <v>4</v>
      </c>
      <c r="N10030">
        <f>G10030/SUMIF(B:B,B10030,G:G)*100</f>
        <v>0.26344820772891181</v>
      </c>
      <c r="Q10030">
        <f>VLOOKUP(C10030, Categories_Pivot_Table!A:B, 2, FALSE)</f>
        <v>23.348837209302324</v>
      </c>
      <c r="T10030">
        <f t="shared" si="157"/>
        <v>2024</v>
      </c>
    </row>
    <row r="10031" spans="1:20" x14ac:dyDescent="0.2">
      <c r="A10031" t="s">
        <v>10288</v>
      </c>
      <c r="B10031" t="s">
        <v>47</v>
      </c>
      <c r="C10031" t="s">
        <v>135</v>
      </c>
      <c r="D10031" t="s">
        <v>724</v>
      </c>
      <c r="E10031">
        <v>38</v>
      </c>
      <c r="F10031">
        <v>10</v>
      </c>
      <c r="G10031">
        <v>380</v>
      </c>
      <c r="H10031" t="s">
        <v>29</v>
      </c>
      <c r="I10031" t="s">
        <v>18</v>
      </c>
      <c r="J10031" s="1">
        <v>45375</v>
      </c>
      <c r="K10031" t="b">
        <v>1</v>
      </c>
      <c r="L10031" t="s">
        <v>24</v>
      </c>
      <c r="M10031">
        <v>3</v>
      </c>
      <c r="N10031">
        <f>G10031/SUMIF(B:B,B10031,G:G)*100</f>
        <v>0.6038167575040122</v>
      </c>
      <c r="Q10031">
        <f>VLOOKUP(C10031, Categories_Pivot_Table!A:B, 2, FALSE)</f>
        <v>23.146341463414632</v>
      </c>
      <c r="T10031">
        <f t="shared" si="157"/>
        <v>2024</v>
      </c>
    </row>
    <row r="10032" spans="1:20" x14ac:dyDescent="0.2">
      <c r="A10032" t="s">
        <v>10289</v>
      </c>
      <c r="B10032" t="s">
        <v>47</v>
      </c>
      <c r="C10032" t="s">
        <v>33</v>
      </c>
      <c r="D10032" t="s">
        <v>504</v>
      </c>
      <c r="E10032">
        <v>18.5</v>
      </c>
      <c r="F10032">
        <v>3</v>
      </c>
      <c r="G10032">
        <v>55.5</v>
      </c>
      <c r="H10032" t="s">
        <v>17</v>
      </c>
      <c r="I10032" t="s">
        <v>46</v>
      </c>
      <c r="J10032" s="1">
        <v>44611</v>
      </c>
      <c r="K10032" t="b">
        <v>1</v>
      </c>
      <c r="L10032" t="s">
        <v>35</v>
      </c>
      <c r="M10032">
        <v>2</v>
      </c>
      <c r="N10032">
        <f>G10032/SUMIF(B:B,B10032,G:G)*100</f>
        <v>8.8189026424928096E-2</v>
      </c>
      <c r="Q10032">
        <f>VLOOKUP(C10032, Categories_Pivot_Table!A:B, 2, FALSE)</f>
        <v>23.300574345883856</v>
      </c>
      <c r="T10032">
        <f t="shared" si="157"/>
        <v>2022</v>
      </c>
    </row>
    <row r="10033" spans="1:20" x14ac:dyDescent="0.2">
      <c r="A10033" t="s">
        <v>10290</v>
      </c>
      <c r="B10033" t="s">
        <v>106</v>
      </c>
      <c r="C10033" t="s">
        <v>33</v>
      </c>
      <c r="D10033" t="s">
        <v>398</v>
      </c>
      <c r="E10033">
        <v>21.5</v>
      </c>
      <c r="F10033">
        <v>3</v>
      </c>
      <c r="G10033">
        <v>64.5</v>
      </c>
      <c r="H10033" t="s">
        <v>29</v>
      </c>
      <c r="I10033" t="s">
        <v>18</v>
      </c>
      <c r="J10033" s="1">
        <v>44658</v>
      </c>
      <c r="K10033" t="b">
        <v>0</v>
      </c>
      <c r="L10033" t="s">
        <v>42</v>
      </c>
      <c r="M10033">
        <v>4</v>
      </c>
      <c r="N10033">
        <f>G10033/SUMIF(B:B,B10033,G:G)*100</f>
        <v>0.10511734028683183</v>
      </c>
      <c r="Q10033">
        <f>VLOOKUP(C10033, Categories_Pivot_Table!A:B, 2, FALSE)</f>
        <v>23.300574345883856</v>
      </c>
      <c r="T10033">
        <f t="shared" si="157"/>
        <v>2022</v>
      </c>
    </row>
    <row r="10034" spans="1:20" x14ac:dyDescent="0.2">
      <c r="A10034" t="s">
        <v>10291</v>
      </c>
      <c r="B10034" t="s">
        <v>73</v>
      </c>
      <c r="C10034" t="s">
        <v>74</v>
      </c>
      <c r="D10034" t="s">
        <v>219</v>
      </c>
      <c r="E10034">
        <v>12.5</v>
      </c>
      <c r="F10034">
        <v>4</v>
      </c>
      <c r="G10034">
        <v>50</v>
      </c>
      <c r="H10034" t="s">
        <v>29</v>
      </c>
      <c r="I10034" t="s">
        <v>18</v>
      </c>
      <c r="J10034" s="1">
        <v>44577</v>
      </c>
      <c r="K10034" t="b">
        <v>0</v>
      </c>
      <c r="L10034" t="s">
        <v>24</v>
      </c>
      <c r="M10034">
        <v>1</v>
      </c>
      <c r="N10034">
        <f>G10034/SUMIF(B:B,B10034,G:G)*100</f>
        <v>8.6378909725401437E-2</v>
      </c>
      <c r="Q10034">
        <f>VLOOKUP(C10034, Categories_Pivot_Table!A:B, 2, FALSE)</f>
        <v>24.317096165933375</v>
      </c>
      <c r="T10034">
        <f t="shared" si="157"/>
        <v>2022</v>
      </c>
    </row>
    <row r="10035" spans="1:20" x14ac:dyDescent="0.2">
      <c r="A10035" t="s">
        <v>10292</v>
      </c>
      <c r="B10035" t="s">
        <v>104</v>
      </c>
      <c r="C10035" t="s">
        <v>135</v>
      </c>
      <c r="D10035" t="s">
        <v>41</v>
      </c>
      <c r="E10035">
        <v>23</v>
      </c>
      <c r="F10035">
        <v>8</v>
      </c>
      <c r="G10035">
        <v>112</v>
      </c>
      <c r="H10035" t="s">
        <v>17</v>
      </c>
      <c r="I10035" t="s">
        <v>46</v>
      </c>
      <c r="J10035" s="1">
        <v>45672</v>
      </c>
      <c r="K10035" t="b">
        <v>0</v>
      </c>
      <c r="L10035" t="s">
        <v>30</v>
      </c>
      <c r="M10035">
        <v>1</v>
      </c>
      <c r="N10035">
        <f>G10035/SUMIF(B:B,B10035,G:G)*100</f>
        <v>0.18201615393366163</v>
      </c>
      <c r="Q10035">
        <f>VLOOKUP(C10035, Categories_Pivot_Table!A:B, 2, FALSE)</f>
        <v>23.146341463414632</v>
      </c>
      <c r="T10035">
        <f t="shared" si="157"/>
        <v>2025</v>
      </c>
    </row>
    <row r="10036" spans="1:20" x14ac:dyDescent="0.2">
      <c r="A10036" t="s">
        <v>10293</v>
      </c>
      <c r="B10036" t="s">
        <v>54</v>
      </c>
      <c r="C10036" t="s">
        <v>22</v>
      </c>
      <c r="D10036" t="s">
        <v>147</v>
      </c>
      <c r="E10036">
        <v>32</v>
      </c>
      <c r="F10036">
        <v>5</v>
      </c>
      <c r="G10036">
        <v>160</v>
      </c>
      <c r="H10036" t="s">
        <v>29</v>
      </c>
      <c r="I10036" t="s">
        <v>46</v>
      </c>
      <c r="J10036" s="1">
        <v>44964</v>
      </c>
      <c r="K10036" t="b">
        <v>0</v>
      </c>
      <c r="L10036" t="s">
        <v>49</v>
      </c>
      <c r="M10036">
        <v>2</v>
      </c>
      <c r="N10036">
        <f>G10036/SUMIF(B:B,B10036,G:G)*100</f>
        <v>0.27993806370340563</v>
      </c>
      <c r="Q10036">
        <f>VLOOKUP(C10036, Categories_Pivot_Table!A:B, 2, FALSE)</f>
        <v>21.505681818181817</v>
      </c>
      <c r="T10036">
        <f t="shared" si="157"/>
        <v>2023</v>
      </c>
    </row>
    <row r="10037" spans="1:20" x14ac:dyDescent="0.2">
      <c r="A10037" t="s">
        <v>10294</v>
      </c>
      <c r="B10037" t="s">
        <v>90</v>
      </c>
      <c r="C10037" t="s">
        <v>33</v>
      </c>
      <c r="D10037" t="s">
        <v>129</v>
      </c>
      <c r="E10037">
        <v>15.5</v>
      </c>
      <c r="F10037">
        <v>5</v>
      </c>
      <c r="G10037">
        <v>77.5</v>
      </c>
      <c r="H10037" t="s">
        <v>17</v>
      </c>
      <c r="I10037" t="s">
        <v>18</v>
      </c>
      <c r="J10037" s="1">
        <v>45605</v>
      </c>
      <c r="K10037" t="b">
        <v>0</v>
      </c>
      <c r="L10037" t="s">
        <v>35</v>
      </c>
      <c r="M10037">
        <v>11</v>
      </c>
      <c r="N10037">
        <f>G10037/SUMIF(B:B,B10037,G:G)*100</f>
        <v>0.13104054648134997</v>
      </c>
      <c r="Q10037">
        <f>VLOOKUP(C10037, Categories_Pivot_Table!A:B, 2, FALSE)</f>
        <v>23.300574345883856</v>
      </c>
      <c r="T10037">
        <f t="shared" si="157"/>
        <v>2024</v>
      </c>
    </row>
    <row r="10038" spans="1:20" x14ac:dyDescent="0.2">
      <c r="A10038" t="s">
        <v>10295</v>
      </c>
      <c r="B10038" t="s">
        <v>26</v>
      </c>
      <c r="C10038" t="s">
        <v>74</v>
      </c>
      <c r="D10038" t="s">
        <v>343</v>
      </c>
      <c r="E10038">
        <v>33.5</v>
      </c>
      <c r="F10038">
        <v>1</v>
      </c>
      <c r="G10038">
        <v>33.5</v>
      </c>
      <c r="H10038" t="s">
        <v>29</v>
      </c>
      <c r="I10038" t="s">
        <v>18</v>
      </c>
      <c r="J10038" s="1">
        <v>44728</v>
      </c>
      <c r="K10038" t="b">
        <v>0</v>
      </c>
      <c r="L10038" t="s">
        <v>42</v>
      </c>
      <c r="M10038">
        <v>6</v>
      </c>
      <c r="N10038">
        <f>G10038/SUMIF(B:B,B10038,G:G)*100</f>
        <v>5.3991764241335123E-2</v>
      </c>
      <c r="Q10038">
        <f>VLOOKUP(C10038, Categories_Pivot_Table!A:B, 2, FALSE)</f>
        <v>24.317096165933375</v>
      </c>
      <c r="T10038">
        <f t="shared" si="157"/>
        <v>2022</v>
      </c>
    </row>
    <row r="10039" spans="1:20" x14ac:dyDescent="0.2">
      <c r="A10039" t="s">
        <v>10296</v>
      </c>
      <c r="B10039" t="s">
        <v>47</v>
      </c>
      <c r="C10039" t="s">
        <v>135</v>
      </c>
      <c r="D10039" t="s">
        <v>163</v>
      </c>
      <c r="E10039">
        <v>36.5</v>
      </c>
      <c r="F10039">
        <v>7</v>
      </c>
      <c r="G10039">
        <v>255.5</v>
      </c>
      <c r="H10039" t="s">
        <v>29</v>
      </c>
      <c r="I10039" t="s">
        <v>18</v>
      </c>
      <c r="J10039" s="1">
        <v>45166</v>
      </c>
      <c r="K10039" t="b">
        <v>0</v>
      </c>
      <c r="L10039" t="s">
        <v>19</v>
      </c>
      <c r="M10039">
        <v>8</v>
      </c>
      <c r="N10039">
        <f>G10039/SUMIF(B:B,B10039,G:G)*100</f>
        <v>0.40598731984809239</v>
      </c>
      <c r="Q10039">
        <f>VLOOKUP(C10039, Categories_Pivot_Table!A:B, 2, FALSE)</f>
        <v>23.146341463414632</v>
      </c>
      <c r="T10039">
        <f t="shared" si="157"/>
        <v>2023</v>
      </c>
    </row>
    <row r="10040" spans="1:20" x14ac:dyDescent="0.2">
      <c r="A10040" t="s">
        <v>10297</v>
      </c>
      <c r="B10040" t="s">
        <v>81</v>
      </c>
      <c r="C10040" t="s">
        <v>22</v>
      </c>
      <c r="D10040" t="s">
        <v>540</v>
      </c>
      <c r="E10040">
        <v>36.5</v>
      </c>
      <c r="F10040">
        <v>9</v>
      </c>
      <c r="G10040">
        <v>328.5</v>
      </c>
      <c r="H10040" t="s">
        <v>56</v>
      </c>
      <c r="I10040" t="s">
        <v>46</v>
      </c>
      <c r="J10040" s="1">
        <v>45652</v>
      </c>
      <c r="K10040" t="b">
        <v>1</v>
      </c>
      <c r="L10040" t="s">
        <v>42</v>
      </c>
      <c r="M10040">
        <v>12</v>
      </c>
      <c r="N10040">
        <f>G10040/SUMIF(B:B,B10040,G:G)*100</f>
        <v>0.52014472215404839</v>
      </c>
      <c r="Q10040">
        <f>VLOOKUP(C10040, Categories_Pivot_Table!A:B, 2, FALSE)</f>
        <v>21.505681818181817</v>
      </c>
      <c r="T10040">
        <f t="shared" si="157"/>
        <v>2024</v>
      </c>
    </row>
    <row r="10041" spans="1:20" x14ac:dyDescent="0.2">
      <c r="A10041" t="s">
        <v>10298</v>
      </c>
      <c r="B10041" t="s">
        <v>21</v>
      </c>
      <c r="C10041" t="s">
        <v>27</v>
      </c>
      <c r="D10041" t="s">
        <v>583</v>
      </c>
      <c r="E10041">
        <v>12.5</v>
      </c>
      <c r="F10041">
        <v>6</v>
      </c>
      <c r="G10041">
        <v>75</v>
      </c>
      <c r="H10041" t="s">
        <v>29</v>
      </c>
      <c r="I10041" t="s">
        <v>46</v>
      </c>
      <c r="J10041" s="1">
        <v>45140</v>
      </c>
      <c r="K10041" t="b">
        <v>0</v>
      </c>
      <c r="L10041" t="s">
        <v>30</v>
      </c>
      <c r="M10041">
        <v>8</v>
      </c>
      <c r="N10041">
        <f>G10041/SUMIF(B:B,B10041,G:G)*100</f>
        <v>0.12149192078726764</v>
      </c>
      <c r="Q10041">
        <f>VLOOKUP(C10041, Categories_Pivot_Table!A:B, 2, FALSE)</f>
        <v>25.013711734693878</v>
      </c>
      <c r="T10041">
        <f t="shared" si="157"/>
        <v>2023</v>
      </c>
    </row>
    <row r="10042" spans="1:20" x14ac:dyDescent="0.2">
      <c r="A10042" t="s">
        <v>10299</v>
      </c>
      <c r="B10042" t="s">
        <v>51</v>
      </c>
      <c r="C10042" t="s">
        <v>48</v>
      </c>
      <c r="D10042" t="s">
        <v>41</v>
      </c>
      <c r="E10042">
        <v>23</v>
      </c>
      <c r="F10042">
        <v>2</v>
      </c>
      <c r="G10042">
        <v>52</v>
      </c>
      <c r="H10042" t="s">
        <v>17</v>
      </c>
      <c r="I10042" t="s">
        <v>46</v>
      </c>
      <c r="J10042" s="1">
        <v>45200</v>
      </c>
      <c r="K10042" t="b">
        <v>0</v>
      </c>
      <c r="L10042" t="s">
        <v>24</v>
      </c>
      <c r="M10042">
        <v>10</v>
      </c>
      <c r="N10042">
        <f>G10042/SUMIF(B:B,B10042,G:G)*100</f>
        <v>8.0611406514021738E-2</v>
      </c>
      <c r="Q10042">
        <f>VLOOKUP(C10042, Categories_Pivot_Table!A:B, 2, FALSE)</f>
        <v>23.348837209302324</v>
      </c>
      <c r="T10042">
        <f t="shared" si="157"/>
        <v>2023</v>
      </c>
    </row>
    <row r="10043" spans="1:20" x14ac:dyDescent="0.2">
      <c r="A10043" t="s">
        <v>10300</v>
      </c>
      <c r="B10043" t="s">
        <v>63</v>
      </c>
      <c r="C10043" t="s">
        <v>135</v>
      </c>
      <c r="D10043" t="s">
        <v>605</v>
      </c>
      <c r="E10043">
        <v>21.5</v>
      </c>
      <c r="F10043">
        <v>9</v>
      </c>
      <c r="G10043">
        <v>193.5</v>
      </c>
      <c r="H10043" t="s">
        <v>17</v>
      </c>
      <c r="I10043" t="s">
        <v>18</v>
      </c>
      <c r="J10043" s="1">
        <v>44949</v>
      </c>
      <c r="K10043" t="b">
        <v>0</v>
      </c>
      <c r="L10043" t="s">
        <v>19</v>
      </c>
      <c r="M10043">
        <v>1</v>
      </c>
      <c r="N10043">
        <f>G10043/SUMIF(B:B,B10043,G:G)*100</f>
        <v>0.31968675654242662</v>
      </c>
      <c r="Q10043">
        <f>VLOOKUP(C10043, Categories_Pivot_Table!A:B, 2, FALSE)</f>
        <v>23.146341463414632</v>
      </c>
      <c r="T10043">
        <f t="shared" si="157"/>
        <v>2023</v>
      </c>
    </row>
    <row r="10044" spans="1:20" x14ac:dyDescent="0.2">
      <c r="A10044" t="s">
        <v>10301</v>
      </c>
      <c r="B10044" t="s">
        <v>26</v>
      </c>
      <c r="C10044" t="s">
        <v>48</v>
      </c>
      <c r="D10044" t="s">
        <v>237</v>
      </c>
      <c r="E10044">
        <v>11</v>
      </c>
      <c r="F10044">
        <v>6</v>
      </c>
      <c r="G10044">
        <v>66</v>
      </c>
      <c r="H10044" t="s">
        <v>29</v>
      </c>
      <c r="I10044" t="s">
        <v>46</v>
      </c>
      <c r="J10044" s="1">
        <v>45353</v>
      </c>
      <c r="K10044" t="b">
        <v>0</v>
      </c>
      <c r="L10044" t="s">
        <v>35</v>
      </c>
      <c r="M10044">
        <v>3</v>
      </c>
      <c r="N10044">
        <f>G10044/SUMIF(B:B,B10044,G:G)*100</f>
        <v>0.10637183402770502</v>
      </c>
      <c r="Q10044">
        <f>VLOOKUP(C10044, Categories_Pivot_Table!A:B, 2, FALSE)</f>
        <v>23.348837209302324</v>
      </c>
      <c r="T10044">
        <f t="shared" si="157"/>
        <v>2024</v>
      </c>
    </row>
    <row r="10045" spans="1:20" x14ac:dyDescent="0.2">
      <c r="A10045" t="s">
        <v>10302</v>
      </c>
      <c r="B10045" t="s">
        <v>106</v>
      </c>
      <c r="C10045" t="s">
        <v>15</v>
      </c>
      <c r="D10045" t="s">
        <v>211</v>
      </c>
      <c r="E10045">
        <v>9.5</v>
      </c>
      <c r="F10045">
        <v>1</v>
      </c>
      <c r="G10045">
        <v>9.5</v>
      </c>
      <c r="H10045" t="s">
        <v>17</v>
      </c>
      <c r="I10045" t="s">
        <v>46</v>
      </c>
      <c r="J10045" s="1">
        <v>45665</v>
      </c>
      <c r="K10045" t="b">
        <v>0</v>
      </c>
      <c r="L10045" t="s">
        <v>30</v>
      </c>
      <c r="M10045">
        <v>1</v>
      </c>
      <c r="N10045">
        <f>G10045/SUMIF(B:B,B10045,G:G)*100</f>
        <v>1.548239895697523E-2</v>
      </c>
      <c r="Q10045">
        <f>VLOOKUP(C10045, Categories_Pivot_Table!A:B, 2, FALSE)</f>
        <v>23.063808900523561</v>
      </c>
      <c r="T10045">
        <f t="shared" si="157"/>
        <v>2025</v>
      </c>
    </row>
    <row r="10046" spans="1:20" x14ac:dyDescent="0.2">
      <c r="A10046" t="s">
        <v>10303</v>
      </c>
      <c r="B10046" t="s">
        <v>47</v>
      </c>
      <c r="C10046" t="s">
        <v>74</v>
      </c>
      <c r="D10046" t="s">
        <v>728</v>
      </c>
      <c r="E10046">
        <v>39.5</v>
      </c>
      <c r="F10046">
        <v>9</v>
      </c>
      <c r="G10046">
        <v>355.5</v>
      </c>
      <c r="H10046" t="s">
        <v>29</v>
      </c>
      <c r="I10046" t="s">
        <v>18</v>
      </c>
      <c r="J10046" s="1">
        <v>44763</v>
      </c>
      <c r="K10046" t="b">
        <v>0</v>
      </c>
      <c r="L10046" t="s">
        <v>42</v>
      </c>
      <c r="M10046">
        <v>7</v>
      </c>
      <c r="N10046">
        <f>G10046/SUMIF(B:B,B10046,G:G)*100</f>
        <v>0.56488646655967456</v>
      </c>
      <c r="Q10046">
        <f>VLOOKUP(C10046, Categories_Pivot_Table!A:B, 2, FALSE)</f>
        <v>24.317096165933375</v>
      </c>
      <c r="T10046">
        <f t="shared" si="157"/>
        <v>2022</v>
      </c>
    </row>
    <row r="10047" spans="1:20" x14ac:dyDescent="0.2">
      <c r="A10047" t="s">
        <v>10304</v>
      </c>
      <c r="B10047" t="s">
        <v>173</v>
      </c>
      <c r="C10047" t="s">
        <v>33</v>
      </c>
      <c r="D10047" t="s">
        <v>34</v>
      </c>
      <c r="E10047">
        <v>27.5</v>
      </c>
      <c r="F10047">
        <v>6</v>
      </c>
      <c r="G10047">
        <v>165</v>
      </c>
      <c r="H10047" t="s">
        <v>17</v>
      </c>
      <c r="I10047" t="s">
        <v>18</v>
      </c>
      <c r="J10047" s="1">
        <v>44748</v>
      </c>
      <c r="K10047" t="b">
        <v>1</v>
      </c>
      <c r="L10047" t="s">
        <v>30</v>
      </c>
      <c r="M10047">
        <v>7</v>
      </c>
      <c r="N10047">
        <f>G10047/SUMIF(B:B,B10047,G:G)*100</f>
        <v>0.27133248918781144</v>
      </c>
      <c r="Q10047">
        <f>VLOOKUP(C10047, Categories_Pivot_Table!A:B, 2, FALSE)</f>
        <v>23.300574345883856</v>
      </c>
      <c r="T10047">
        <f t="shared" si="157"/>
        <v>2022</v>
      </c>
    </row>
    <row r="10048" spans="1:20" x14ac:dyDescent="0.2">
      <c r="A10048" t="s">
        <v>10305</v>
      </c>
      <c r="B10048" t="s">
        <v>26</v>
      </c>
      <c r="C10048" t="s">
        <v>27</v>
      </c>
      <c r="D10048" t="s">
        <v>55</v>
      </c>
      <c r="E10048">
        <v>36.5</v>
      </c>
      <c r="F10048">
        <v>4</v>
      </c>
      <c r="G10048">
        <v>146</v>
      </c>
      <c r="H10048" t="s">
        <v>17</v>
      </c>
      <c r="I10048" t="s">
        <v>18</v>
      </c>
      <c r="J10048" s="1">
        <v>45568</v>
      </c>
      <c r="K10048" t="b">
        <v>0</v>
      </c>
      <c r="L10048" t="s">
        <v>42</v>
      </c>
      <c r="M10048">
        <v>10</v>
      </c>
      <c r="N10048">
        <f>G10048/SUMIF(B:B,B10048,G:G)*100</f>
        <v>0.23530739042492327</v>
      </c>
      <c r="Q10048">
        <f>VLOOKUP(C10048, Categories_Pivot_Table!A:B, 2, FALSE)</f>
        <v>25.013711734693878</v>
      </c>
      <c r="T10048">
        <f t="shared" si="157"/>
        <v>2024</v>
      </c>
    </row>
    <row r="10049" spans="1:20" x14ac:dyDescent="0.2">
      <c r="A10049" t="s">
        <v>10306</v>
      </c>
      <c r="B10049" t="s">
        <v>128</v>
      </c>
      <c r="C10049" t="s">
        <v>48</v>
      </c>
      <c r="D10049" t="s">
        <v>339</v>
      </c>
      <c r="E10049">
        <v>29</v>
      </c>
      <c r="F10049">
        <v>4</v>
      </c>
      <c r="G10049">
        <v>116</v>
      </c>
      <c r="H10049" t="s">
        <v>56</v>
      </c>
      <c r="I10049" t="s">
        <v>18</v>
      </c>
      <c r="J10049" s="1">
        <v>44763</v>
      </c>
      <c r="K10049" t="b">
        <v>0</v>
      </c>
      <c r="L10049" t="s">
        <v>42</v>
      </c>
      <c r="M10049">
        <v>7</v>
      </c>
      <c r="N10049">
        <f>G10049/SUMIF(B:B,B10049,G:G)*100</f>
        <v>0.16946181265704435</v>
      </c>
      <c r="Q10049">
        <f>VLOOKUP(C10049, Categories_Pivot_Table!A:B, 2, FALSE)</f>
        <v>23.348837209302324</v>
      </c>
      <c r="T10049">
        <f t="shared" si="157"/>
        <v>2022</v>
      </c>
    </row>
    <row r="10050" spans="1:20" x14ac:dyDescent="0.2">
      <c r="A10050" t="s">
        <v>10307</v>
      </c>
      <c r="B10050" t="s">
        <v>106</v>
      </c>
      <c r="C10050" t="s">
        <v>38</v>
      </c>
      <c r="D10050" t="s">
        <v>241</v>
      </c>
      <c r="E10050">
        <v>17</v>
      </c>
      <c r="F10050">
        <v>4</v>
      </c>
      <c r="G10050">
        <v>68</v>
      </c>
      <c r="H10050" t="s">
        <v>56</v>
      </c>
      <c r="I10050" t="s">
        <v>46</v>
      </c>
      <c r="J10050" s="1">
        <v>44920</v>
      </c>
      <c r="K10050" t="b">
        <v>1</v>
      </c>
      <c r="L10050" t="s">
        <v>24</v>
      </c>
      <c r="M10050">
        <v>12</v>
      </c>
      <c r="N10050">
        <f>G10050/SUMIF(B:B,B10050,G:G)*100</f>
        <v>0.1108213820078227</v>
      </c>
      <c r="Q10050">
        <f>VLOOKUP(C10050, Categories_Pivot_Table!A:B, 2, FALSE)</f>
        <v>23.088790931989923</v>
      </c>
      <c r="T10050">
        <f t="shared" ref="T10050:T10113" si="158">YEAR(J10050)</f>
        <v>2022</v>
      </c>
    </row>
    <row r="10051" spans="1:20" x14ac:dyDescent="0.2">
      <c r="A10051" t="s">
        <v>10308</v>
      </c>
      <c r="B10051" t="s">
        <v>121</v>
      </c>
      <c r="C10051" t="s">
        <v>135</v>
      </c>
      <c r="D10051" t="s">
        <v>507</v>
      </c>
      <c r="E10051">
        <v>29</v>
      </c>
      <c r="F10051">
        <v>4</v>
      </c>
      <c r="G10051">
        <v>116</v>
      </c>
      <c r="H10051" t="s">
        <v>17</v>
      </c>
      <c r="I10051" t="s">
        <v>18</v>
      </c>
      <c r="J10051" s="1">
        <v>44952</v>
      </c>
      <c r="K10051" t="b">
        <v>0</v>
      </c>
      <c r="L10051" t="s">
        <v>42</v>
      </c>
      <c r="M10051">
        <v>1</v>
      </c>
      <c r="N10051">
        <f>G10051/SUMIF(B:B,B10051,G:G)*100</f>
        <v>0.17690882332756344</v>
      </c>
      <c r="Q10051">
        <f>VLOOKUP(C10051, Categories_Pivot_Table!A:B, 2, FALSE)</f>
        <v>23.146341463414632</v>
      </c>
      <c r="T10051">
        <f t="shared" si="158"/>
        <v>2023</v>
      </c>
    </row>
    <row r="10052" spans="1:20" x14ac:dyDescent="0.2">
      <c r="A10052" t="s">
        <v>10309</v>
      </c>
      <c r="B10052" t="s">
        <v>71</v>
      </c>
      <c r="C10052" t="s">
        <v>33</v>
      </c>
      <c r="D10052" t="s">
        <v>109</v>
      </c>
      <c r="E10052">
        <v>41</v>
      </c>
      <c r="F10052">
        <v>3</v>
      </c>
      <c r="G10052">
        <v>123</v>
      </c>
      <c r="H10052" t="s">
        <v>17</v>
      </c>
      <c r="I10052" t="s">
        <v>18</v>
      </c>
      <c r="J10052" s="1">
        <v>44975</v>
      </c>
      <c r="K10052" t="b">
        <v>1</v>
      </c>
      <c r="L10052" t="s">
        <v>35</v>
      </c>
      <c r="M10052">
        <v>2</v>
      </c>
      <c r="N10052">
        <f>G10052/SUMIF(B:B,B10052,G:G)*100</f>
        <v>0.19487463857091933</v>
      </c>
      <c r="Q10052">
        <f>VLOOKUP(C10052, Categories_Pivot_Table!A:B, 2, FALSE)</f>
        <v>23.300574345883856</v>
      </c>
      <c r="T10052">
        <f t="shared" si="158"/>
        <v>2023</v>
      </c>
    </row>
    <row r="10053" spans="1:20" x14ac:dyDescent="0.2">
      <c r="A10053" t="s">
        <v>10310</v>
      </c>
      <c r="B10053" t="s">
        <v>51</v>
      </c>
      <c r="C10053" t="s">
        <v>33</v>
      </c>
      <c r="D10053" t="s">
        <v>307</v>
      </c>
      <c r="E10053">
        <v>6.5</v>
      </c>
      <c r="F10053">
        <v>1</v>
      </c>
      <c r="G10053">
        <v>6.5</v>
      </c>
      <c r="H10053" t="s">
        <v>29</v>
      </c>
      <c r="I10053" t="s">
        <v>46</v>
      </c>
      <c r="J10053" s="1">
        <v>44728</v>
      </c>
      <c r="K10053" t="b">
        <v>0</v>
      </c>
      <c r="L10053" t="s">
        <v>42</v>
      </c>
      <c r="M10053">
        <v>6</v>
      </c>
      <c r="N10053">
        <f>G10053/SUMIF(B:B,B10053,G:G)*100</f>
        <v>1.0076425814252717E-2</v>
      </c>
      <c r="Q10053">
        <f>VLOOKUP(C10053, Categories_Pivot_Table!A:B, 2, FALSE)</f>
        <v>23.300574345883856</v>
      </c>
      <c r="T10053">
        <f t="shared" si="158"/>
        <v>2022</v>
      </c>
    </row>
    <row r="10054" spans="1:20" x14ac:dyDescent="0.2">
      <c r="A10054" t="s">
        <v>10311</v>
      </c>
      <c r="B10054" t="s">
        <v>87</v>
      </c>
      <c r="C10054" t="s">
        <v>15</v>
      </c>
      <c r="D10054" t="s">
        <v>211</v>
      </c>
      <c r="E10054">
        <v>9.5</v>
      </c>
      <c r="F10054">
        <v>4</v>
      </c>
      <c r="G10054">
        <v>38</v>
      </c>
      <c r="H10054" t="s">
        <v>56</v>
      </c>
      <c r="I10054" t="s">
        <v>46</v>
      </c>
      <c r="J10054" s="1">
        <v>45293</v>
      </c>
      <c r="K10054" t="b">
        <v>0</v>
      </c>
      <c r="L10054" t="s">
        <v>49</v>
      </c>
      <c r="M10054">
        <v>1</v>
      </c>
      <c r="N10054">
        <f>G10054/SUMIF(B:B,B10054,G:G)*100</f>
        <v>5.8428279287174992E-2</v>
      </c>
      <c r="Q10054">
        <f>VLOOKUP(C10054, Categories_Pivot_Table!A:B, 2, FALSE)</f>
        <v>23.063808900523561</v>
      </c>
      <c r="T10054">
        <f t="shared" si="158"/>
        <v>2024</v>
      </c>
    </row>
    <row r="10055" spans="1:20" x14ac:dyDescent="0.2">
      <c r="A10055" t="s">
        <v>10312</v>
      </c>
      <c r="B10055" t="s">
        <v>76</v>
      </c>
      <c r="C10055" t="s">
        <v>74</v>
      </c>
      <c r="D10055" t="s">
        <v>741</v>
      </c>
      <c r="E10055">
        <v>6.5</v>
      </c>
      <c r="F10055">
        <v>6</v>
      </c>
      <c r="G10055">
        <v>39</v>
      </c>
      <c r="H10055" t="s">
        <v>56</v>
      </c>
      <c r="I10055" t="s">
        <v>46</v>
      </c>
      <c r="J10055" s="1">
        <v>44933</v>
      </c>
      <c r="K10055" t="b">
        <v>1</v>
      </c>
      <c r="L10055" t="s">
        <v>35</v>
      </c>
      <c r="M10055">
        <v>1</v>
      </c>
      <c r="N10055">
        <f>G10055/SUMIF(B:B,B10055,G:G)*100</f>
        <v>6.6403888884159268E-2</v>
      </c>
      <c r="Q10055">
        <f>VLOOKUP(C10055, Categories_Pivot_Table!A:B, 2, FALSE)</f>
        <v>24.317096165933375</v>
      </c>
      <c r="T10055">
        <f t="shared" si="158"/>
        <v>2023</v>
      </c>
    </row>
    <row r="10056" spans="1:20" x14ac:dyDescent="0.2">
      <c r="A10056" t="s">
        <v>10313</v>
      </c>
      <c r="B10056" t="s">
        <v>47</v>
      </c>
      <c r="C10056" t="s">
        <v>48</v>
      </c>
      <c r="D10056" t="s">
        <v>88</v>
      </c>
      <c r="E10056">
        <v>24.5</v>
      </c>
      <c r="F10056">
        <v>5</v>
      </c>
      <c r="G10056">
        <v>122.5</v>
      </c>
      <c r="H10056" t="s">
        <v>17</v>
      </c>
      <c r="I10056" t="s">
        <v>46</v>
      </c>
      <c r="J10056" s="1">
        <v>45069</v>
      </c>
      <c r="K10056" t="b">
        <v>0</v>
      </c>
      <c r="L10056" t="s">
        <v>49</v>
      </c>
      <c r="M10056">
        <v>5</v>
      </c>
      <c r="N10056">
        <f>G10056/SUMIF(B:B,B10056,G:G)*100</f>
        <v>0.19465145472168816</v>
      </c>
      <c r="Q10056">
        <f>VLOOKUP(C10056, Categories_Pivot_Table!A:B, 2, FALSE)</f>
        <v>23.348837209302324</v>
      </c>
      <c r="T10056">
        <f t="shared" si="158"/>
        <v>2023</v>
      </c>
    </row>
    <row r="10057" spans="1:20" x14ac:dyDescent="0.2">
      <c r="A10057" t="s">
        <v>10314</v>
      </c>
      <c r="B10057" t="s">
        <v>81</v>
      </c>
      <c r="C10057" t="s">
        <v>27</v>
      </c>
      <c r="D10057" t="s">
        <v>126</v>
      </c>
      <c r="E10057">
        <v>39.5</v>
      </c>
      <c r="F10057">
        <v>8</v>
      </c>
      <c r="G10057">
        <v>316</v>
      </c>
      <c r="H10057" t="s">
        <v>56</v>
      </c>
      <c r="I10057" t="s">
        <v>46</v>
      </c>
      <c r="J10057" s="1">
        <v>45655</v>
      </c>
      <c r="K10057" t="b">
        <v>1</v>
      </c>
      <c r="L10057" t="s">
        <v>24</v>
      </c>
      <c r="M10057">
        <v>12</v>
      </c>
      <c r="N10057">
        <f>G10057/SUMIF(B:B,B10057,G:G)*100</f>
        <v>0.5003523050248988</v>
      </c>
      <c r="Q10057">
        <f>VLOOKUP(C10057, Categories_Pivot_Table!A:B, 2, FALSE)</f>
        <v>25.013711734693878</v>
      </c>
      <c r="T10057">
        <f t="shared" si="158"/>
        <v>2024</v>
      </c>
    </row>
    <row r="10058" spans="1:20" x14ac:dyDescent="0.2">
      <c r="A10058" t="s">
        <v>10315</v>
      </c>
      <c r="B10058" t="s">
        <v>73</v>
      </c>
      <c r="C10058" t="s">
        <v>48</v>
      </c>
      <c r="D10058" t="s">
        <v>446</v>
      </c>
      <c r="E10058">
        <v>26</v>
      </c>
      <c r="F10058">
        <v>5</v>
      </c>
      <c r="G10058">
        <v>130</v>
      </c>
      <c r="H10058" t="s">
        <v>17</v>
      </c>
      <c r="I10058" t="s">
        <v>18</v>
      </c>
      <c r="J10058" s="1">
        <v>45038</v>
      </c>
      <c r="K10058" t="b">
        <v>1</v>
      </c>
      <c r="L10058" t="s">
        <v>35</v>
      </c>
      <c r="M10058">
        <v>4</v>
      </c>
      <c r="N10058">
        <f>G10058/SUMIF(B:B,B10058,G:G)*100</f>
        <v>0.22458516528604378</v>
      </c>
      <c r="Q10058">
        <f>VLOOKUP(C10058, Categories_Pivot_Table!A:B, 2, FALSE)</f>
        <v>23.348837209302324</v>
      </c>
      <c r="T10058">
        <f t="shared" si="158"/>
        <v>2023</v>
      </c>
    </row>
    <row r="10059" spans="1:20" x14ac:dyDescent="0.2">
      <c r="A10059" t="s">
        <v>10316</v>
      </c>
      <c r="B10059" t="s">
        <v>81</v>
      </c>
      <c r="C10059" t="s">
        <v>27</v>
      </c>
      <c r="D10059" t="s">
        <v>41</v>
      </c>
      <c r="E10059">
        <v>23</v>
      </c>
      <c r="F10059">
        <v>8</v>
      </c>
      <c r="G10059">
        <v>292</v>
      </c>
      <c r="H10059" t="s">
        <v>29</v>
      </c>
      <c r="I10059" t="s">
        <v>46</v>
      </c>
      <c r="J10059" s="1">
        <v>45622</v>
      </c>
      <c r="K10059" t="b">
        <v>0</v>
      </c>
      <c r="L10059" t="s">
        <v>49</v>
      </c>
      <c r="M10059">
        <v>11</v>
      </c>
      <c r="N10059">
        <f>G10059/SUMIF(B:B,B10059,G:G)*100</f>
        <v>0.46235086413693188</v>
      </c>
      <c r="Q10059">
        <f>VLOOKUP(C10059, Categories_Pivot_Table!A:B, 2, FALSE)</f>
        <v>25.013711734693878</v>
      </c>
      <c r="T10059">
        <f t="shared" si="158"/>
        <v>2024</v>
      </c>
    </row>
    <row r="10060" spans="1:20" x14ac:dyDescent="0.2">
      <c r="A10060" t="s">
        <v>10317</v>
      </c>
      <c r="B10060" t="s">
        <v>63</v>
      </c>
      <c r="C10060" t="s">
        <v>15</v>
      </c>
      <c r="D10060" t="s">
        <v>98</v>
      </c>
      <c r="E10060">
        <v>36.5</v>
      </c>
      <c r="F10060">
        <v>10</v>
      </c>
      <c r="G10060">
        <v>365</v>
      </c>
      <c r="H10060" t="s">
        <v>56</v>
      </c>
      <c r="I10060" t="s">
        <v>46</v>
      </c>
      <c r="J10060" s="1">
        <v>45552</v>
      </c>
      <c r="K10060" t="b">
        <v>0</v>
      </c>
      <c r="L10060" t="s">
        <v>49</v>
      </c>
      <c r="M10060">
        <v>9</v>
      </c>
      <c r="N10060">
        <f>G10060/SUMIF(B:B,B10060,G:G)*100</f>
        <v>0.60302669838752321</v>
      </c>
      <c r="Q10060">
        <f>VLOOKUP(C10060, Categories_Pivot_Table!A:B, 2, FALSE)</f>
        <v>23.063808900523561</v>
      </c>
      <c r="T10060">
        <f t="shared" si="158"/>
        <v>2024</v>
      </c>
    </row>
    <row r="10061" spans="1:20" x14ac:dyDescent="0.2">
      <c r="A10061" t="s">
        <v>10318</v>
      </c>
      <c r="B10061" t="s">
        <v>104</v>
      </c>
      <c r="C10061" t="s">
        <v>22</v>
      </c>
      <c r="D10061" t="s">
        <v>251</v>
      </c>
      <c r="E10061">
        <v>38</v>
      </c>
      <c r="F10061">
        <v>6</v>
      </c>
      <c r="G10061">
        <v>228</v>
      </c>
      <c r="H10061" t="s">
        <v>17</v>
      </c>
      <c r="I10061" t="s">
        <v>18</v>
      </c>
      <c r="J10061" s="1">
        <v>45256</v>
      </c>
      <c r="K10061" t="b">
        <v>0</v>
      </c>
      <c r="L10061" t="s">
        <v>24</v>
      </c>
      <c r="M10061">
        <v>11</v>
      </c>
      <c r="N10061">
        <f>G10061/SUMIF(B:B,B10061,G:G)*100</f>
        <v>0.37053288479352542</v>
      </c>
      <c r="Q10061">
        <f>VLOOKUP(C10061, Categories_Pivot_Table!A:B, 2, FALSE)</f>
        <v>21.505681818181817</v>
      </c>
      <c r="T10061">
        <f t="shared" si="158"/>
        <v>2023</v>
      </c>
    </row>
    <row r="10062" spans="1:20" x14ac:dyDescent="0.2">
      <c r="A10062" t="s">
        <v>10319</v>
      </c>
      <c r="B10062" t="s">
        <v>81</v>
      </c>
      <c r="C10062" t="s">
        <v>135</v>
      </c>
      <c r="D10062" t="s">
        <v>333</v>
      </c>
      <c r="E10062">
        <v>20</v>
      </c>
      <c r="F10062">
        <v>2</v>
      </c>
      <c r="G10062">
        <v>40</v>
      </c>
      <c r="H10062" t="s">
        <v>56</v>
      </c>
      <c r="I10062" t="s">
        <v>18</v>
      </c>
      <c r="J10062" s="1">
        <v>45229</v>
      </c>
      <c r="K10062" t="b">
        <v>1</v>
      </c>
      <c r="L10062" t="s">
        <v>19</v>
      </c>
      <c r="M10062">
        <v>10</v>
      </c>
      <c r="N10062">
        <f>G10062/SUMIF(B:B,B10062,G:G)*100</f>
        <v>6.3335734813278338E-2</v>
      </c>
      <c r="Q10062">
        <f>VLOOKUP(C10062, Categories_Pivot_Table!A:B, 2, FALSE)</f>
        <v>23.146341463414632</v>
      </c>
      <c r="T10062">
        <f t="shared" si="158"/>
        <v>2023</v>
      </c>
    </row>
    <row r="10063" spans="1:20" x14ac:dyDescent="0.2">
      <c r="A10063" t="s">
        <v>10320</v>
      </c>
      <c r="B10063" t="s">
        <v>26</v>
      </c>
      <c r="C10063" t="s">
        <v>74</v>
      </c>
      <c r="D10063" t="s">
        <v>931</v>
      </c>
      <c r="E10063">
        <v>30.5</v>
      </c>
      <c r="F10063">
        <v>6</v>
      </c>
      <c r="G10063">
        <v>183</v>
      </c>
      <c r="H10063" t="s">
        <v>56</v>
      </c>
      <c r="I10063" t="s">
        <v>18</v>
      </c>
      <c r="J10063" s="1">
        <v>45320</v>
      </c>
      <c r="K10063" t="b">
        <v>0</v>
      </c>
      <c r="L10063" t="s">
        <v>19</v>
      </c>
      <c r="M10063">
        <v>1</v>
      </c>
      <c r="N10063">
        <f>G10063/SUMIF(B:B,B10063,G:G)*100</f>
        <v>0.29494008525863663</v>
      </c>
      <c r="Q10063">
        <f>VLOOKUP(C10063, Categories_Pivot_Table!A:B, 2, FALSE)</f>
        <v>24.317096165933375</v>
      </c>
      <c r="T10063">
        <f t="shared" si="158"/>
        <v>2024</v>
      </c>
    </row>
    <row r="10064" spans="1:20" x14ac:dyDescent="0.2">
      <c r="A10064" t="s">
        <v>10321</v>
      </c>
      <c r="B10064" t="s">
        <v>84</v>
      </c>
      <c r="C10064" t="s">
        <v>22</v>
      </c>
      <c r="D10064" t="s">
        <v>23</v>
      </c>
      <c r="E10064">
        <v>29</v>
      </c>
      <c r="F10064">
        <v>10</v>
      </c>
      <c r="G10064">
        <v>290</v>
      </c>
      <c r="H10064" t="s">
        <v>17</v>
      </c>
      <c r="I10064" t="s">
        <v>46</v>
      </c>
      <c r="J10064" s="1">
        <v>44622</v>
      </c>
      <c r="K10064" t="b">
        <v>0</v>
      </c>
      <c r="L10064" t="s">
        <v>30</v>
      </c>
      <c r="M10064">
        <v>3</v>
      </c>
      <c r="N10064">
        <f>G10064/SUMIF(B:B,B10064,G:G)*100</f>
        <v>0.46950257012182783</v>
      </c>
      <c r="Q10064">
        <f>VLOOKUP(C10064, Categories_Pivot_Table!A:B, 2, FALSE)</f>
        <v>21.505681818181817</v>
      </c>
      <c r="T10064">
        <f t="shared" si="158"/>
        <v>2022</v>
      </c>
    </row>
    <row r="10065" spans="1:20" x14ac:dyDescent="0.2">
      <c r="A10065" t="s">
        <v>10322</v>
      </c>
      <c r="B10065" t="s">
        <v>26</v>
      </c>
      <c r="C10065" t="s">
        <v>27</v>
      </c>
      <c r="D10065" t="s">
        <v>167</v>
      </c>
      <c r="E10065">
        <v>6.5</v>
      </c>
      <c r="F10065">
        <v>5</v>
      </c>
      <c r="G10065">
        <v>32.5</v>
      </c>
      <c r="H10065" t="s">
        <v>29</v>
      </c>
      <c r="I10065" t="s">
        <v>18</v>
      </c>
      <c r="J10065" s="1">
        <v>45089</v>
      </c>
      <c r="K10065" t="b">
        <v>0</v>
      </c>
      <c r="L10065" t="s">
        <v>19</v>
      </c>
      <c r="M10065">
        <v>6</v>
      </c>
      <c r="N10065">
        <f>G10065/SUMIF(B:B,B10065,G:G)*100</f>
        <v>5.2380069786369894E-2</v>
      </c>
      <c r="Q10065">
        <f>VLOOKUP(C10065, Categories_Pivot_Table!A:B, 2, FALSE)</f>
        <v>25.013711734693878</v>
      </c>
      <c r="T10065">
        <f t="shared" si="158"/>
        <v>2023</v>
      </c>
    </row>
    <row r="10066" spans="1:20" x14ac:dyDescent="0.2">
      <c r="A10066" t="s">
        <v>10323</v>
      </c>
      <c r="B10066" t="s">
        <v>81</v>
      </c>
      <c r="C10066" t="s">
        <v>22</v>
      </c>
      <c r="D10066" t="s">
        <v>283</v>
      </c>
      <c r="E10066">
        <v>8</v>
      </c>
      <c r="F10066">
        <v>5</v>
      </c>
      <c r="G10066">
        <v>40</v>
      </c>
      <c r="H10066" t="s">
        <v>29</v>
      </c>
      <c r="I10066" t="s">
        <v>18</v>
      </c>
      <c r="J10066" s="1">
        <v>45498</v>
      </c>
      <c r="K10066" t="b">
        <v>1</v>
      </c>
      <c r="L10066" t="s">
        <v>42</v>
      </c>
      <c r="M10066">
        <v>7</v>
      </c>
      <c r="N10066">
        <f>G10066/SUMIF(B:B,B10066,G:G)*100</f>
        <v>6.3335734813278338E-2</v>
      </c>
      <c r="Q10066">
        <f>VLOOKUP(C10066, Categories_Pivot_Table!A:B, 2, FALSE)</f>
        <v>21.505681818181817</v>
      </c>
      <c r="T10066">
        <f t="shared" si="158"/>
        <v>2024</v>
      </c>
    </row>
    <row r="10067" spans="1:20" x14ac:dyDescent="0.2">
      <c r="A10067" t="s">
        <v>10324</v>
      </c>
      <c r="B10067" t="s">
        <v>37</v>
      </c>
      <c r="C10067" t="s">
        <v>22</v>
      </c>
      <c r="D10067" t="s">
        <v>2045</v>
      </c>
      <c r="E10067">
        <v>21.5</v>
      </c>
      <c r="F10067">
        <v>1</v>
      </c>
      <c r="G10067">
        <v>21.5</v>
      </c>
      <c r="H10067" t="s">
        <v>29</v>
      </c>
      <c r="I10067" t="s">
        <v>46</v>
      </c>
      <c r="J10067" s="1">
        <v>45297</v>
      </c>
      <c r="K10067" t="b">
        <v>1</v>
      </c>
      <c r="L10067" t="s">
        <v>35</v>
      </c>
      <c r="M10067">
        <v>1</v>
      </c>
      <c r="N10067">
        <f>G10067/SUMIF(B:B,B10067,G:G)*100</f>
        <v>3.2101770076670977E-2</v>
      </c>
      <c r="Q10067">
        <f>VLOOKUP(C10067, Categories_Pivot_Table!A:B, 2, FALSE)</f>
        <v>21.505681818181817</v>
      </c>
      <c r="T10067">
        <f t="shared" si="158"/>
        <v>2024</v>
      </c>
    </row>
    <row r="10068" spans="1:20" x14ac:dyDescent="0.2">
      <c r="A10068" t="s">
        <v>10325</v>
      </c>
      <c r="B10068" t="s">
        <v>76</v>
      </c>
      <c r="C10068" t="s">
        <v>33</v>
      </c>
      <c r="D10068" t="s">
        <v>116</v>
      </c>
      <c r="E10068">
        <v>20</v>
      </c>
      <c r="F10068">
        <v>10</v>
      </c>
      <c r="G10068">
        <v>200</v>
      </c>
      <c r="H10068" t="s">
        <v>29</v>
      </c>
      <c r="I10068" t="s">
        <v>18</v>
      </c>
      <c r="J10068" s="1">
        <v>44957</v>
      </c>
      <c r="K10068" t="b">
        <v>1</v>
      </c>
      <c r="L10068" t="s">
        <v>49</v>
      </c>
      <c r="M10068">
        <v>1</v>
      </c>
      <c r="N10068">
        <f>G10068/SUMIF(B:B,B10068,G:G)*100</f>
        <v>0.34053276350850903</v>
      </c>
      <c r="Q10068">
        <f>VLOOKUP(C10068, Categories_Pivot_Table!A:B, 2, FALSE)</f>
        <v>23.300574345883856</v>
      </c>
      <c r="T10068">
        <f t="shared" si="158"/>
        <v>2023</v>
      </c>
    </row>
    <row r="10069" spans="1:20" x14ac:dyDescent="0.2">
      <c r="A10069" t="s">
        <v>10326</v>
      </c>
      <c r="B10069" t="s">
        <v>71</v>
      </c>
      <c r="C10069" t="s">
        <v>135</v>
      </c>
      <c r="D10069" t="s">
        <v>243</v>
      </c>
      <c r="E10069">
        <v>35</v>
      </c>
      <c r="F10069">
        <v>3</v>
      </c>
      <c r="G10069">
        <v>105</v>
      </c>
      <c r="H10069" t="s">
        <v>56</v>
      </c>
      <c r="I10069" t="s">
        <v>18</v>
      </c>
      <c r="J10069" s="1">
        <v>44591</v>
      </c>
      <c r="K10069" t="b">
        <v>0</v>
      </c>
      <c r="L10069" t="s">
        <v>24</v>
      </c>
      <c r="M10069">
        <v>1</v>
      </c>
      <c r="N10069">
        <f>G10069/SUMIF(B:B,B10069,G:G)*100</f>
        <v>0.16635639878005307</v>
      </c>
      <c r="Q10069">
        <f>VLOOKUP(C10069, Categories_Pivot_Table!A:B, 2, FALSE)</f>
        <v>23.146341463414632</v>
      </c>
      <c r="T10069">
        <f t="shared" si="158"/>
        <v>2022</v>
      </c>
    </row>
    <row r="10070" spans="1:20" x14ac:dyDescent="0.2">
      <c r="A10070" t="s">
        <v>10327</v>
      </c>
      <c r="B10070" t="s">
        <v>21</v>
      </c>
      <c r="C10070" t="s">
        <v>38</v>
      </c>
      <c r="D10070" t="s">
        <v>61</v>
      </c>
      <c r="E10070">
        <v>6.5</v>
      </c>
      <c r="F10070">
        <v>10</v>
      </c>
      <c r="G10070">
        <v>65</v>
      </c>
      <c r="H10070" t="s">
        <v>29</v>
      </c>
      <c r="I10070" t="s">
        <v>18</v>
      </c>
      <c r="J10070" s="1">
        <v>45434</v>
      </c>
      <c r="K10070" t="b">
        <v>0</v>
      </c>
      <c r="L10070" t="s">
        <v>30</v>
      </c>
      <c r="M10070">
        <v>5</v>
      </c>
      <c r="N10070">
        <f>G10070/SUMIF(B:B,B10070,G:G)*100</f>
        <v>0.10529299801563195</v>
      </c>
      <c r="Q10070">
        <f>VLOOKUP(C10070, Categories_Pivot_Table!A:B, 2, FALSE)</f>
        <v>23.088790931989923</v>
      </c>
      <c r="T10070">
        <f t="shared" si="158"/>
        <v>2024</v>
      </c>
    </row>
    <row r="10071" spans="1:20" x14ac:dyDescent="0.2">
      <c r="A10071" t="s">
        <v>10328</v>
      </c>
      <c r="B10071" t="s">
        <v>76</v>
      </c>
      <c r="C10071" t="s">
        <v>135</v>
      </c>
      <c r="D10071" t="s">
        <v>276</v>
      </c>
      <c r="E10071">
        <v>6.5</v>
      </c>
      <c r="F10071">
        <v>4</v>
      </c>
      <c r="G10071">
        <v>26</v>
      </c>
      <c r="H10071" t="s">
        <v>17</v>
      </c>
      <c r="I10071" t="s">
        <v>18</v>
      </c>
      <c r="J10071" s="1">
        <v>45130</v>
      </c>
      <c r="K10071" t="b">
        <v>0</v>
      </c>
      <c r="L10071" t="s">
        <v>24</v>
      </c>
      <c r="M10071">
        <v>7</v>
      </c>
      <c r="N10071">
        <f>G10071/SUMIF(B:B,B10071,G:G)*100</f>
        <v>4.4269259256106183E-2</v>
      </c>
      <c r="Q10071">
        <f>VLOOKUP(C10071, Categories_Pivot_Table!A:B, 2, FALSE)</f>
        <v>23.146341463414632</v>
      </c>
      <c r="T10071">
        <f t="shared" si="158"/>
        <v>2023</v>
      </c>
    </row>
    <row r="10072" spans="1:20" x14ac:dyDescent="0.2">
      <c r="A10072" t="s">
        <v>10329</v>
      </c>
      <c r="B10072" t="s">
        <v>95</v>
      </c>
      <c r="C10072" t="s">
        <v>38</v>
      </c>
      <c r="D10072" t="s">
        <v>241</v>
      </c>
      <c r="E10072">
        <v>17</v>
      </c>
      <c r="F10072">
        <v>6</v>
      </c>
      <c r="G10072">
        <v>102</v>
      </c>
      <c r="H10072" t="s">
        <v>17</v>
      </c>
      <c r="I10072" t="s">
        <v>18</v>
      </c>
      <c r="J10072" s="1">
        <v>45383</v>
      </c>
      <c r="K10072" t="b">
        <v>1</v>
      </c>
      <c r="L10072" t="s">
        <v>19</v>
      </c>
      <c r="M10072">
        <v>4</v>
      </c>
      <c r="N10072">
        <f>G10072/SUMIF(B:B,B10072,G:G)*100</f>
        <v>0.1514442885459121</v>
      </c>
      <c r="Q10072">
        <f>VLOOKUP(C10072, Categories_Pivot_Table!A:B, 2, FALSE)</f>
        <v>23.088790931989923</v>
      </c>
      <c r="T10072">
        <f t="shared" si="158"/>
        <v>2024</v>
      </c>
    </row>
    <row r="10073" spans="1:20" x14ac:dyDescent="0.2">
      <c r="A10073" t="s">
        <v>10330</v>
      </c>
      <c r="B10073" t="s">
        <v>106</v>
      </c>
      <c r="C10073" t="s">
        <v>15</v>
      </c>
      <c r="D10073" t="s">
        <v>171</v>
      </c>
      <c r="E10073">
        <v>21.5</v>
      </c>
      <c r="F10073">
        <v>10</v>
      </c>
      <c r="G10073">
        <v>215</v>
      </c>
      <c r="H10073" t="s">
        <v>29</v>
      </c>
      <c r="I10073" t="s">
        <v>18</v>
      </c>
      <c r="J10073" s="1">
        <v>45533</v>
      </c>
      <c r="K10073" t="b">
        <v>0</v>
      </c>
      <c r="L10073" t="s">
        <v>42</v>
      </c>
      <c r="M10073">
        <v>8</v>
      </c>
      <c r="N10073">
        <f>G10073/SUMIF(B:B,B10073,G:G)*100</f>
        <v>0.35039113428943935</v>
      </c>
      <c r="Q10073">
        <f>VLOOKUP(C10073, Categories_Pivot_Table!A:B, 2, FALSE)</f>
        <v>23.063808900523561</v>
      </c>
      <c r="T10073">
        <f t="shared" si="158"/>
        <v>2024</v>
      </c>
    </row>
    <row r="10074" spans="1:20" x14ac:dyDescent="0.2">
      <c r="A10074" t="s">
        <v>10331</v>
      </c>
      <c r="B10074" t="s">
        <v>26</v>
      </c>
      <c r="C10074" t="s">
        <v>22</v>
      </c>
      <c r="D10074" t="s">
        <v>214</v>
      </c>
      <c r="E10074">
        <v>9.5</v>
      </c>
      <c r="F10074">
        <v>2</v>
      </c>
      <c r="G10074">
        <v>19</v>
      </c>
      <c r="H10074" t="s">
        <v>29</v>
      </c>
      <c r="I10074" t="s">
        <v>46</v>
      </c>
      <c r="J10074" s="1">
        <v>45454</v>
      </c>
      <c r="K10074" t="b">
        <v>0</v>
      </c>
      <c r="L10074" t="s">
        <v>49</v>
      </c>
      <c r="M10074">
        <v>6</v>
      </c>
      <c r="N10074">
        <f>G10074/SUMIF(B:B,B10074,G:G)*100</f>
        <v>3.0622194644339323E-2</v>
      </c>
      <c r="Q10074">
        <f>VLOOKUP(C10074, Categories_Pivot_Table!A:B, 2, FALSE)</f>
        <v>21.505681818181817</v>
      </c>
      <c r="T10074">
        <f t="shared" si="158"/>
        <v>2024</v>
      </c>
    </row>
    <row r="10075" spans="1:20" x14ac:dyDescent="0.2">
      <c r="A10075" t="s">
        <v>10332</v>
      </c>
      <c r="B10075" t="s">
        <v>71</v>
      </c>
      <c r="C10075" t="s">
        <v>135</v>
      </c>
      <c r="D10075" t="s">
        <v>243</v>
      </c>
      <c r="E10075">
        <v>35</v>
      </c>
      <c r="F10075">
        <v>6</v>
      </c>
      <c r="G10075">
        <v>210</v>
      </c>
      <c r="H10075" t="s">
        <v>29</v>
      </c>
      <c r="I10075" t="s">
        <v>18</v>
      </c>
      <c r="J10075" s="1">
        <v>45275</v>
      </c>
      <c r="K10075" t="b">
        <v>0</v>
      </c>
      <c r="L10075" t="s">
        <v>65</v>
      </c>
      <c r="M10075">
        <v>12</v>
      </c>
      <c r="N10075">
        <f>G10075/SUMIF(B:B,B10075,G:G)*100</f>
        <v>0.33271279756010613</v>
      </c>
      <c r="Q10075">
        <f>VLOOKUP(C10075, Categories_Pivot_Table!A:B, 2, FALSE)</f>
        <v>23.146341463414632</v>
      </c>
      <c r="T10075">
        <f t="shared" si="158"/>
        <v>2023</v>
      </c>
    </row>
    <row r="10076" spans="1:20" x14ac:dyDescent="0.2">
      <c r="A10076" t="s">
        <v>10333</v>
      </c>
      <c r="B10076" t="s">
        <v>118</v>
      </c>
      <c r="C10076" t="s">
        <v>135</v>
      </c>
      <c r="D10076" t="s">
        <v>154</v>
      </c>
      <c r="E10076">
        <v>26</v>
      </c>
      <c r="F10076">
        <v>5</v>
      </c>
      <c r="G10076">
        <v>130</v>
      </c>
      <c r="H10076" t="s">
        <v>56</v>
      </c>
      <c r="I10076" t="s">
        <v>18</v>
      </c>
      <c r="J10076" s="1">
        <v>44662</v>
      </c>
      <c r="K10076" t="b">
        <v>0</v>
      </c>
      <c r="L10076" t="s">
        <v>19</v>
      </c>
      <c r="M10076">
        <v>4</v>
      </c>
      <c r="N10076">
        <f>G10076/SUMIF(B:B,B10076,G:G)*100</f>
        <v>0.2138263401154662</v>
      </c>
      <c r="Q10076">
        <f>VLOOKUP(C10076, Categories_Pivot_Table!A:B, 2, FALSE)</f>
        <v>23.146341463414632</v>
      </c>
      <c r="T10076">
        <f t="shared" si="158"/>
        <v>2022</v>
      </c>
    </row>
    <row r="10077" spans="1:20" x14ac:dyDescent="0.2">
      <c r="A10077" t="s">
        <v>10334</v>
      </c>
      <c r="B10077" t="s">
        <v>173</v>
      </c>
      <c r="C10077" t="s">
        <v>15</v>
      </c>
      <c r="D10077" t="s">
        <v>138</v>
      </c>
      <c r="E10077">
        <v>20</v>
      </c>
      <c r="F10077">
        <v>7</v>
      </c>
      <c r="G10077">
        <v>140</v>
      </c>
      <c r="H10077" t="s">
        <v>17</v>
      </c>
      <c r="I10077" t="s">
        <v>46</v>
      </c>
      <c r="J10077" s="1">
        <v>44762</v>
      </c>
      <c r="K10077" t="b">
        <v>0</v>
      </c>
      <c r="L10077" t="s">
        <v>30</v>
      </c>
      <c r="M10077">
        <v>7</v>
      </c>
      <c r="N10077">
        <f>G10077/SUMIF(B:B,B10077,G:G)*100</f>
        <v>0.23022150597753699</v>
      </c>
      <c r="Q10077">
        <f>VLOOKUP(C10077, Categories_Pivot_Table!A:B, 2, FALSE)</f>
        <v>23.063808900523561</v>
      </c>
      <c r="T10077">
        <f t="shared" si="158"/>
        <v>2022</v>
      </c>
    </row>
    <row r="10078" spans="1:20" x14ac:dyDescent="0.2">
      <c r="A10078" t="s">
        <v>10335</v>
      </c>
      <c r="B10078" t="s">
        <v>84</v>
      </c>
      <c r="C10078" t="s">
        <v>15</v>
      </c>
      <c r="D10078" t="s">
        <v>776</v>
      </c>
      <c r="E10078">
        <v>38</v>
      </c>
      <c r="F10078">
        <v>2</v>
      </c>
      <c r="G10078">
        <v>76</v>
      </c>
      <c r="H10078" t="s">
        <v>29</v>
      </c>
      <c r="I10078" t="s">
        <v>46</v>
      </c>
      <c r="J10078" s="1">
        <v>44971</v>
      </c>
      <c r="K10078" t="b">
        <v>0</v>
      </c>
      <c r="L10078" t="s">
        <v>49</v>
      </c>
      <c r="M10078">
        <v>2</v>
      </c>
      <c r="N10078">
        <f>G10078/SUMIF(B:B,B10078,G:G)*100</f>
        <v>0.1230420528595135</v>
      </c>
      <c r="Q10078">
        <f>VLOOKUP(C10078, Categories_Pivot_Table!A:B, 2, FALSE)</f>
        <v>23.063808900523561</v>
      </c>
      <c r="T10078">
        <f t="shared" si="158"/>
        <v>2023</v>
      </c>
    </row>
    <row r="10079" spans="1:20" x14ac:dyDescent="0.2">
      <c r="A10079" t="s">
        <v>10336</v>
      </c>
      <c r="B10079" t="s">
        <v>14</v>
      </c>
      <c r="C10079" t="s">
        <v>33</v>
      </c>
      <c r="D10079" t="s">
        <v>34</v>
      </c>
      <c r="E10079">
        <v>27.5</v>
      </c>
      <c r="F10079">
        <v>3</v>
      </c>
      <c r="G10079">
        <v>82.5</v>
      </c>
      <c r="H10079" t="s">
        <v>56</v>
      </c>
      <c r="I10079" t="s">
        <v>18</v>
      </c>
      <c r="J10079" s="1">
        <v>45138</v>
      </c>
      <c r="K10079" t="b">
        <v>1</v>
      </c>
      <c r="L10079" t="s">
        <v>19</v>
      </c>
      <c r="M10079">
        <v>7</v>
      </c>
      <c r="N10079">
        <f>G10079/SUMIF(B:B,B10079,G:G)*100</f>
        <v>0.13431341424699014</v>
      </c>
      <c r="Q10079">
        <f>VLOOKUP(C10079, Categories_Pivot_Table!A:B, 2, FALSE)</f>
        <v>23.300574345883856</v>
      </c>
      <c r="T10079">
        <f t="shared" si="158"/>
        <v>2023</v>
      </c>
    </row>
    <row r="10080" spans="1:20" x14ac:dyDescent="0.2">
      <c r="A10080" t="s">
        <v>10337</v>
      </c>
      <c r="B10080" t="s">
        <v>71</v>
      </c>
      <c r="C10080" t="s">
        <v>74</v>
      </c>
      <c r="D10080" t="s">
        <v>741</v>
      </c>
      <c r="E10080">
        <v>6.5</v>
      </c>
      <c r="F10080">
        <v>3</v>
      </c>
      <c r="G10080">
        <v>19.5</v>
      </c>
      <c r="H10080" t="s">
        <v>29</v>
      </c>
      <c r="I10080" t="s">
        <v>18</v>
      </c>
      <c r="J10080" s="1">
        <v>45650</v>
      </c>
      <c r="K10080" t="b">
        <v>1</v>
      </c>
      <c r="L10080" t="s">
        <v>49</v>
      </c>
      <c r="M10080">
        <v>12</v>
      </c>
      <c r="N10080">
        <f>G10080/SUMIF(B:B,B10080,G:G)*100</f>
        <v>3.0894759773438429E-2</v>
      </c>
      <c r="Q10080">
        <f>VLOOKUP(C10080, Categories_Pivot_Table!A:B, 2, FALSE)</f>
        <v>24.317096165933375</v>
      </c>
      <c r="T10080">
        <f t="shared" si="158"/>
        <v>2024</v>
      </c>
    </row>
    <row r="10081" spans="1:20" x14ac:dyDescent="0.2">
      <c r="A10081" t="s">
        <v>10338</v>
      </c>
      <c r="B10081" t="s">
        <v>44</v>
      </c>
      <c r="C10081" t="s">
        <v>27</v>
      </c>
      <c r="D10081" t="s">
        <v>1201</v>
      </c>
      <c r="E10081">
        <v>26</v>
      </c>
      <c r="F10081">
        <v>8</v>
      </c>
      <c r="G10081">
        <v>208</v>
      </c>
      <c r="H10081" t="s">
        <v>56</v>
      </c>
      <c r="I10081" t="s">
        <v>18</v>
      </c>
      <c r="J10081" s="1">
        <v>44690</v>
      </c>
      <c r="K10081" t="b">
        <v>1</v>
      </c>
      <c r="L10081" t="s">
        <v>19</v>
      </c>
      <c r="M10081">
        <v>5</v>
      </c>
      <c r="N10081">
        <f>G10081/SUMIF(B:B,B10081,G:G)*100</f>
        <v>0.34269991514881909</v>
      </c>
      <c r="Q10081">
        <f>VLOOKUP(C10081, Categories_Pivot_Table!A:B, 2, FALSE)</f>
        <v>25.013711734693878</v>
      </c>
      <c r="T10081">
        <f t="shared" si="158"/>
        <v>2022</v>
      </c>
    </row>
    <row r="10082" spans="1:20" x14ac:dyDescent="0.2">
      <c r="A10082" t="s">
        <v>10339</v>
      </c>
      <c r="B10082" t="s">
        <v>73</v>
      </c>
      <c r="C10082" t="s">
        <v>48</v>
      </c>
      <c r="D10082" t="s">
        <v>1089</v>
      </c>
      <c r="E10082">
        <v>30.5</v>
      </c>
      <c r="F10082">
        <v>9</v>
      </c>
      <c r="G10082">
        <v>274.5</v>
      </c>
      <c r="H10082" t="s">
        <v>56</v>
      </c>
      <c r="I10082" t="s">
        <v>18</v>
      </c>
      <c r="J10082" s="1">
        <v>45409</v>
      </c>
      <c r="K10082" t="b">
        <v>0</v>
      </c>
      <c r="L10082" t="s">
        <v>35</v>
      </c>
      <c r="M10082">
        <v>4</v>
      </c>
      <c r="N10082">
        <f>G10082/SUMIF(B:B,B10082,G:G)*100</f>
        <v>0.47422021439245388</v>
      </c>
      <c r="Q10082">
        <f>VLOOKUP(C10082, Categories_Pivot_Table!A:B, 2, FALSE)</f>
        <v>23.348837209302324</v>
      </c>
      <c r="T10082">
        <f t="shared" si="158"/>
        <v>2024</v>
      </c>
    </row>
    <row r="10083" spans="1:20" x14ac:dyDescent="0.2">
      <c r="A10083" t="s">
        <v>10340</v>
      </c>
      <c r="B10083" t="s">
        <v>84</v>
      </c>
      <c r="C10083" t="s">
        <v>33</v>
      </c>
      <c r="D10083" t="s">
        <v>34</v>
      </c>
      <c r="E10083">
        <v>27.5</v>
      </c>
      <c r="F10083">
        <v>7</v>
      </c>
      <c r="G10083">
        <v>192.5</v>
      </c>
      <c r="H10083" t="s">
        <v>56</v>
      </c>
      <c r="I10083" t="s">
        <v>18</v>
      </c>
      <c r="J10083" s="1">
        <v>44703</v>
      </c>
      <c r="K10083" t="b">
        <v>0</v>
      </c>
      <c r="L10083" t="s">
        <v>24</v>
      </c>
      <c r="M10083">
        <v>5</v>
      </c>
      <c r="N10083">
        <f>G10083/SUMIF(B:B,B10083,G:G)*100</f>
        <v>0.31165256809810987</v>
      </c>
      <c r="Q10083">
        <f>VLOOKUP(C10083, Categories_Pivot_Table!A:B, 2, FALSE)</f>
        <v>23.300574345883856</v>
      </c>
      <c r="T10083">
        <f t="shared" si="158"/>
        <v>2022</v>
      </c>
    </row>
    <row r="10084" spans="1:20" x14ac:dyDescent="0.2">
      <c r="A10084" t="s">
        <v>10341</v>
      </c>
      <c r="B10084" t="s">
        <v>51</v>
      </c>
      <c r="C10084" t="s">
        <v>135</v>
      </c>
      <c r="D10084" t="s">
        <v>144</v>
      </c>
      <c r="E10084">
        <v>11</v>
      </c>
      <c r="F10084">
        <v>7</v>
      </c>
      <c r="G10084">
        <v>77</v>
      </c>
      <c r="H10084" t="s">
        <v>29</v>
      </c>
      <c r="I10084" t="s">
        <v>46</v>
      </c>
      <c r="J10084" s="1">
        <v>44722</v>
      </c>
      <c r="K10084" t="b">
        <v>0</v>
      </c>
      <c r="L10084" t="s">
        <v>65</v>
      </c>
      <c r="M10084">
        <v>6</v>
      </c>
      <c r="N10084">
        <f>G10084/SUMIF(B:B,B10084,G:G)*100</f>
        <v>0.11936689041499371</v>
      </c>
      <c r="Q10084">
        <f>VLOOKUP(C10084, Categories_Pivot_Table!A:B, 2, FALSE)</f>
        <v>23.146341463414632</v>
      </c>
      <c r="T10084">
        <f t="shared" si="158"/>
        <v>2022</v>
      </c>
    </row>
    <row r="10085" spans="1:20" x14ac:dyDescent="0.2">
      <c r="A10085" t="s">
        <v>10342</v>
      </c>
      <c r="B10085" t="s">
        <v>128</v>
      </c>
      <c r="C10085" t="s">
        <v>135</v>
      </c>
      <c r="D10085" t="s">
        <v>358</v>
      </c>
      <c r="E10085">
        <v>32</v>
      </c>
      <c r="F10085">
        <v>10</v>
      </c>
      <c r="G10085">
        <v>320</v>
      </c>
      <c r="H10085" t="s">
        <v>56</v>
      </c>
      <c r="I10085" t="s">
        <v>18</v>
      </c>
      <c r="J10085" s="1">
        <v>45485</v>
      </c>
      <c r="K10085" t="b">
        <v>0</v>
      </c>
      <c r="L10085" t="s">
        <v>65</v>
      </c>
      <c r="M10085">
        <v>7</v>
      </c>
      <c r="N10085">
        <f>G10085/SUMIF(B:B,B10085,G:G)*100</f>
        <v>0.46748086250219134</v>
      </c>
      <c r="Q10085">
        <f>VLOOKUP(C10085, Categories_Pivot_Table!A:B, 2, FALSE)</f>
        <v>23.146341463414632</v>
      </c>
      <c r="T10085">
        <f t="shared" si="158"/>
        <v>2024</v>
      </c>
    </row>
    <row r="10086" spans="1:20" x14ac:dyDescent="0.2">
      <c r="A10086" t="s">
        <v>10343</v>
      </c>
      <c r="B10086" t="s">
        <v>106</v>
      </c>
      <c r="C10086" t="s">
        <v>135</v>
      </c>
      <c r="D10086" t="s">
        <v>333</v>
      </c>
      <c r="E10086">
        <v>20</v>
      </c>
      <c r="F10086">
        <v>7</v>
      </c>
      <c r="G10086">
        <v>140</v>
      </c>
      <c r="H10086" t="s">
        <v>56</v>
      </c>
      <c r="I10086" t="s">
        <v>18</v>
      </c>
      <c r="J10086" s="1">
        <v>45181</v>
      </c>
      <c r="K10086" t="b">
        <v>0</v>
      </c>
      <c r="L10086" t="s">
        <v>49</v>
      </c>
      <c r="M10086">
        <v>9</v>
      </c>
      <c r="N10086">
        <f>G10086/SUMIF(B:B,B10086,G:G)*100</f>
        <v>0.22816166883963493</v>
      </c>
      <c r="Q10086">
        <f>VLOOKUP(C10086, Categories_Pivot_Table!A:B, 2, FALSE)</f>
        <v>23.146341463414632</v>
      </c>
      <c r="T10086">
        <f t="shared" si="158"/>
        <v>2023</v>
      </c>
    </row>
    <row r="10087" spans="1:20" x14ac:dyDescent="0.2">
      <c r="A10087" t="s">
        <v>10344</v>
      </c>
      <c r="B10087" t="s">
        <v>63</v>
      </c>
      <c r="C10087" t="s">
        <v>135</v>
      </c>
      <c r="D10087" t="s">
        <v>229</v>
      </c>
      <c r="E10087">
        <v>41</v>
      </c>
      <c r="F10087">
        <v>5</v>
      </c>
      <c r="G10087">
        <v>205</v>
      </c>
      <c r="H10087" t="s">
        <v>17</v>
      </c>
      <c r="I10087" t="s">
        <v>46</v>
      </c>
      <c r="J10087" s="1">
        <v>44679</v>
      </c>
      <c r="K10087" t="b">
        <v>1</v>
      </c>
      <c r="L10087" t="s">
        <v>42</v>
      </c>
      <c r="M10087">
        <v>4</v>
      </c>
      <c r="N10087">
        <f>G10087/SUMIF(B:B,B10087,G:G)*100</f>
        <v>0.33868622786148561</v>
      </c>
      <c r="Q10087">
        <f>VLOOKUP(C10087, Categories_Pivot_Table!A:B, 2, FALSE)</f>
        <v>23.146341463414632</v>
      </c>
      <c r="T10087">
        <f t="shared" si="158"/>
        <v>2022</v>
      </c>
    </row>
    <row r="10088" spans="1:20" x14ac:dyDescent="0.2">
      <c r="A10088" t="s">
        <v>10345</v>
      </c>
      <c r="B10088" t="s">
        <v>26</v>
      </c>
      <c r="C10088" t="s">
        <v>22</v>
      </c>
      <c r="D10088" t="s">
        <v>948</v>
      </c>
      <c r="E10088">
        <v>11</v>
      </c>
      <c r="F10088">
        <v>8</v>
      </c>
      <c r="G10088">
        <v>88</v>
      </c>
      <c r="H10088" t="s">
        <v>29</v>
      </c>
      <c r="I10088" t="s">
        <v>46</v>
      </c>
      <c r="J10088" s="1">
        <v>45621</v>
      </c>
      <c r="K10088" t="b">
        <v>0</v>
      </c>
      <c r="L10088" t="s">
        <v>19</v>
      </c>
      <c r="M10088">
        <v>11</v>
      </c>
      <c r="N10088">
        <f>G10088/SUMIF(B:B,B10088,G:G)*100</f>
        <v>0.14182911203694004</v>
      </c>
      <c r="Q10088">
        <f>VLOOKUP(C10088, Categories_Pivot_Table!A:B, 2, FALSE)</f>
        <v>21.505681818181817</v>
      </c>
      <c r="T10088">
        <f t="shared" si="158"/>
        <v>2024</v>
      </c>
    </row>
    <row r="10089" spans="1:20" x14ac:dyDescent="0.2">
      <c r="A10089" t="s">
        <v>10346</v>
      </c>
      <c r="B10089" t="s">
        <v>95</v>
      </c>
      <c r="C10089" t="s">
        <v>48</v>
      </c>
      <c r="D10089" t="s">
        <v>181</v>
      </c>
      <c r="E10089">
        <v>36.5</v>
      </c>
      <c r="F10089">
        <v>2</v>
      </c>
      <c r="G10089">
        <v>73</v>
      </c>
      <c r="H10089" t="s">
        <v>17</v>
      </c>
      <c r="I10089" t="s">
        <v>18</v>
      </c>
      <c r="J10089" s="1">
        <v>45438</v>
      </c>
      <c r="K10089" t="b">
        <v>1</v>
      </c>
      <c r="L10089" t="s">
        <v>24</v>
      </c>
      <c r="M10089">
        <v>5</v>
      </c>
      <c r="N10089">
        <f>G10089/SUMIF(B:B,B10089,G:G)*100</f>
        <v>0.10838659866521162</v>
      </c>
      <c r="Q10089">
        <f>VLOOKUP(C10089, Categories_Pivot_Table!A:B, 2, FALSE)</f>
        <v>23.348837209302324</v>
      </c>
      <c r="T10089">
        <f t="shared" si="158"/>
        <v>2024</v>
      </c>
    </row>
    <row r="10090" spans="1:20" x14ac:dyDescent="0.2">
      <c r="A10090" t="s">
        <v>10347</v>
      </c>
      <c r="B10090" t="s">
        <v>173</v>
      </c>
      <c r="C10090" t="s">
        <v>33</v>
      </c>
      <c r="D10090" t="s">
        <v>458</v>
      </c>
      <c r="E10090">
        <v>5</v>
      </c>
      <c r="F10090">
        <v>4</v>
      </c>
      <c r="G10090">
        <v>20</v>
      </c>
      <c r="H10090" t="s">
        <v>17</v>
      </c>
      <c r="I10090" t="s">
        <v>46</v>
      </c>
      <c r="J10090" s="1">
        <v>45138</v>
      </c>
      <c r="K10090" t="b">
        <v>0</v>
      </c>
      <c r="L10090" t="s">
        <v>19</v>
      </c>
      <c r="M10090">
        <v>7</v>
      </c>
      <c r="N10090">
        <f>G10090/SUMIF(B:B,B10090,G:G)*100</f>
        <v>3.2888786568219565E-2</v>
      </c>
      <c r="Q10090">
        <f>VLOOKUP(C10090, Categories_Pivot_Table!A:B, 2, FALSE)</f>
        <v>23.300574345883856</v>
      </c>
      <c r="T10090">
        <f t="shared" si="158"/>
        <v>2023</v>
      </c>
    </row>
    <row r="10091" spans="1:20" x14ac:dyDescent="0.2">
      <c r="A10091" t="s">
        <v>10348</v>
      </c>
      <c r="B10091" t="s">
        <v>173</v>
      </c>
      <c r="C10091" t="s">
        <v>135</v>
      </c>
      <c r="D10091" t="s">
        <v>243</v>
      </c>
      <c r="E10091">
        <v>35</v>
      </c>
      <c r="F10091">
        <v>8</v>
      </c>
      <c r="G10091">
        <v>280</v>
      </c>
      <c r="H10091" t="s">
        <v>17</v>
      </c>
      <c r="I10091" t="s">
        <v>46</v>
      </c>
      <c r="J10091" s="1">
        <v>44843</v>
      </c>
      <c r="K10091" t="b">
        <v>0</v>
      </c>
      <c r="L10091" t="s">
        <v>24</v>
      </c>
      <c r="M10091">
        <v>10</v>
      </c>
      <c r="N10091">
        <f>G10091/SUMIF(B:B,B10091,G:G)*100</f>
        <v>0.46044301195507398</v>
      </c>
      <c r="Q10091">
        <f>VLOOKUP(C10091, Categories_Pivot_Table!A:B, 2, FALSE)</f>
        <v>23.146341463414632</v>
      </c>
      <c r="T10091">
        <f t="shared" si="158"/>
        <v>2022</v>
      </c>
    </row>
    <row r="10092" spans="1:20" x14ac:dyDescent="0.2">
      <c r="A10092" t="s">
        <v>10349</v>
      </c>
      <c r="B10092" t="s">
        <v>54</v>
      </c>
      <c r="C10092" t="s">
        <v>33</v>
      </c>
      <c r="D10092" t="s">
        <v>1333</v>
      </c>
      <c r="E10092">
        <v>23</v>
      </c>
      <c r="F10092">
        <v>8</v>
      </c>
      <c r="G10092">
        <v>184</v>
      </c>
      <c r="H10092" t="s">
        <v>17</v>
      </c>
      <c r="I10092" t="s">
        <v>18</v>
      </c>
      <c r="J10092" s="1">
        <v>45634</v>
      </c>
      <c r="K10092" t="b">
        <v>0</v>
      </c>
      <c r="L10092" t="s">
        <v>24</v>
      </c>
      <c r="M10092">
        <v>12</v>
      </c>
      <c r="N10092">
        <f>G10092/SUMIF(B:B,B10092,G:G)*100</f>
        <v>0.32192877325891645</v>
      </c>
      <c r="Q10092">
        <f>VLOOKUP(C10092, Categories_Pivot_Table!A:B, 2, FALSE)</f>
        <v>23.300574345883856</v>
      </c>
      <c r="T10092">
        <f t="shared" si="158"/>
        <v>2024</v>
      </c>
    </row>
    <row r="10093" spans="1:20" x14ac:dyDescent="0.2">
      <c r="A10093" t="s">
        <v>10350</v>
      </c>
      <c r="B10093" t="s">
        <v>54</v>
      </c>
      <c r="C10093" t="s">
        <v>15</v>
      </c>
      <c r="D10093" t="s">
        <v>102</v>
      </c>
      <c r="E10093">
        <v>12.5</v>
      </c>
      <c r="F10093">
        <v>3</v>
      </c>
      <c r="G10093">
        <v>37.5</v>
      </c>
      <c r="H10093" t="s">
        <v>29</v>
      </c>
      <c r="I10093" t="s">
        <v>18</v>
      </c>
      <c r="J10093" s="1">
        <v>45035</v>
      </c>
      <c r="K10093" t="b">
        <v>0</v>
      </c>
      <c r="L10093" t="s">
        <v>30</v>
      </c>
      <c r="M10093">
        <v>4</v>
      </c>
      <c r="N10093">
        <f>G10093/SUMIF(B:B,B10093,G:G)*100</f>
        <v>6.5610483680485693E-2</v>
      </c>
      <c r="Q10093">
        <f>VLOOKUP(C10093, Categories_Pivot_Table!A:B, 2, FALSE)</f>
        <v>23.063808900523561</v>
      </c>
      <c r="T10093">
        <f t="shared" si="158"/>
        <v>2023</v>
      </c>
    </row>
    <row r="10094" spans="1:20" x14ac:dyDescent="0.2">
      <c r="A10094" t="s">
        <v>10351</v>
      </c>
      <c r="B10094" t="s">
        <v>90</v>
      </c>
      <c r="C10094" t="s">
        <v>27</v>
      </c>
      <c r="D10094" t="s">
        <v>41</v>
      </c>
      <c r="E10094">
        <v>23</v>
      </c>
      <c r="F10094">
        <v>8</v>
      </c>
      <c r="G10094">
        <v>208</v>
      </c>
      <c r="H10094" t="s">
        <v>17</v>
      </c>
      <c r="I10094" t="s">
        <v>18</v>
      </c>
      <c r="J10094" s="1">
        <v>45572</v>
      </c>
      <c r="K10094" t="b">
        <v>1</v>
      </c>
      <c r="L10094" t="s">
        <v>19</v>
      </c>
      <c r="M10094">
        <v>10</v>
      </c>
      <c r="N10094">
        <f>G10094/SUMIF(B:B,B10094,G:G)*100</f>
        <v>0.3516959182983328</v>
      </c>
      <c r="Q10094">
        <f>VLOOKUP(C10094, Categories_Pivot_Table!A:B, 2, FALSE)</f>
        <v>25.013711734693878</v>
      </c>
      <c r="T10094">
        <f t="shared" si="158"/>
        <v>2024</v>
      </c>
    </row>
    <row r="10095" spans="1:20" x14ac:dyDescent="0.2">
      <c r="A10095" t="s">
        <v>10352</v>
      </c>
      <c r="B10095" t="s">
        <v>84</v>
      </c>
      <c r="C10095" t="s">
        <v>27</v>
      </c>
      <c r="D10095" t="s">
        <v>352</v>
      </c>
      <c r="E10095">
        <v>14</v>
      </c>
      <c r="F10095">
        <v>1</v>
      </c>
      <c r="G10095">
        <v>14</v>
      </c>
      <c r="H10095" t="s">
        <v>56</v>
      </c>
      <c r="I10095" t="s">
        <v>18</v>
      </c>
      <c r="J10095" s="1">
        <v>44894</v>
      </c>
      <c r="K10095" t="b">
        <v>0</v>
      </c>
      <c r="L10095" t="s">
        <v>49</v>
      </c>
      <c r="M10095">
        <v>11</v>
      </c>
      <c r="N10095">
        <f>G10095/SUMIF(B:B,B10095,G:G)*100</f>
        <v>2.2665641316226171E-2</v>
      </c>
      <c r="Q10095">
        <f>VLOOKUP(C10095, Categories_Pivot_Table!A:B, 2, FALSE)</f>
        <v>25.013711734693878</v>
      </c>
      <c r="T10095">
        <f t="shared" si="158"/>
        <v>2022</v>
      </c>
    </row>
    <row r="10096" spans="1:20" x14ac:dyDescent="0.2">
      <c r="A10096" t="s">
        <v>10353</v>
      </c>
      <c r="B10096" t="s">
        <v>14</v>
      </c>
      <c r="C10096" t="s">
        <v>15</v>
      </c>
      <c r="D10096" t="s">
        <v>69</v>
      </c>
      <c r="E10096">
        <v>29</v>
      </c>
      <c r="F10096">
        <v>1</v>
      </c>
      <c r="G10096">
        <v>29</v>
      </c>
      <c r="H10096" t="s">
        <v>29</v>
      </c>
      <c r="I10096" t="s">
        <v>18</v>
      </c>
      <c r="J10096" s="1">
        <v>45277</v>
      </c>
      <c r="K10096" t="b">
        <v>0</v>
      </c>
      <c r="L10096" t="s">
        <v>24</v>
      </c>
      <c r="M10096">
        <v>12</v>
      </c>
      <c r="N10096">
        <f>G10096/SUMIF(B:B,B10096,G:G)*100</f>
        <v>4.7213200159548059E-2</v>
      </c>
      <c r="Q10096">
        <f>VLOOKUP(C10096, Categories_Pivot_Table!A:B, 2, FALSE)</f>
        <v>23.063808900523561</v>
      </c>
      <c r="T10096">
        <f t="shared" si="158"/>
        <v>2023</v>
      </c>
    </row>
    <row r="10097" spans="1:20" x14ac:dyDescent="0.2">
      <c r="A10097" t="s">
        <v>10354</v>
      </c>
      <c r="B10097" t="s">
        <v>32</v>
      </c>
      <c r="C10097" t="s">
        <v>27</v>
      </c>
      <c r="D10097" t="s">
        <v>41</v>
      </c>
      <c r="E10097">
        <v>23</v>
      </c>
      <c r="F10097">
        <v>8</v>
      </c>
      <c r="G10097">
        <v>184</v>
      </c>
      <c r="H10097" t="s">
        <v>17</v>
      </c>
      <c r="I10097" t="s">
        <v>18</v>
      </c>
      <c r="J10097" s="1">
        <v>45599</v>
      </c>
      <c r="K10097" t="b">
        <v>1</v>
      </c>
      <c r="L10097" t="s">
        <v>24</v>
      </c>
      <c r="M10097">
        <v>11</v>
      </c>
      <c r="N10097">
        <f>G10097/SUMIF(B:B,B10097,G:G)*100</f>
        <v>0.31381912761693603</v>
      </c>
      <c r="Q10097">
        <f>VLOOKUP(C10097, Categories_Pivot_Table!A:B, 2, FALSE)</f>
        <v>25.013711734693878</v>
      </c>
      <c r="T10097">
        <f t="shared" si="158"/>
        <v>2024</v>
      </c>
    </row>
    <row r="10098" spans="1:20" x14ac:dyDescent="0.2">
      <c r="A10098" t="s">
        <v>10355</v>
      </c>
      <c r="B10098" t="s">
        <v>76</v>
      </c>
      <c r="C10098" t="s">
        <v>74</v>
      </c>
      <c r="D10098" t="s">
        <v>349</v>
      </c>
      <c r="E10098">
        <v>38</v>
      </c>
      <c r="F10098">
        <v>10</v>
      </c>
      <c r="G10098">
        <v>380</v>
      </c>
      <c r="H10098" t="s">
        <v>17</v>
      </c>
      <c r="I10098" t="s">
        <v>18</v>
      </c>
      <c r="J10098" s="1">
        <v>45330</v>
      </c>
      <c r="K10098" t="b">
        <v>0</v>
      </c>
      <c r="L10098" t="s">
        <v>42</v>
      </c>
      <c r="M10098">
        <v>2</v>
      </c>
      <c r="N10098">
        <f>G10098/SUMIF(B:B,B10098,G:G)*100</f>
        <v>0.64701225066616719</v>
      </c>
      <c r="Q10098">
        <f>VLOOKUP(C10098, Categories_Pivot_Table!A:B, 2, FALSE)</f>
        <v>24.317096165933375</v>
      </c>
      <c r="T10098">
        <f t="shared" si="158"/>
        <v>2024</v>
      </c>
    </row>
    <row r="10099" spans="1:20" x14ac:dyDescent="0.2">
      <c r="A10099" t="s">
        <v>10356</v>
      </c>
      <c r="B10099" t="s">
        <v>14</v>
      </c>
      <c r="C10099" t="s">
        <v>33</v>
      </c>
      <c r="D10099" t="s">
        <v>129</v>
      </c>
      <c r="E10099">
        <v>15.5</v>
      </c>
      <c r="F10099">
        <v>8</v>
      </c>
      <c r="G10099">
        <v>124</v>
      </c>
      <c r="H10099" t="s">
        <v>29</v>
      </c>
      <c r="I10099" t="s">
        <v>46</v>
      </c>
      <c r="J10099" s="1">
        <v>44966</v>
      </c>
      <c r="K10099" t="b">
        <v>0</v>
      </c>
      <c r="L10099" t="s">
        <v>42</v>
      </c>
      <c r="M10099">
        <v>2</v>
      </c>
      <c r="N10099">
        <f>G10099/SUMIF(B:B,B10099,G:G)*100</f>
        <v>0.20187713171668825</v>
      </c>
      <c r="Q10099">
        <f>VLOOKUP(C10099, Categories_Pivot_Table!A:B, 2, FALSE)</f>
        <v>23.300574345883856</v>
      </c>
      <c r="T10099">
        <f t="shared" si="158"/>
        <v>2023</v>
      </c>
    </row>
    <row r="10100" spans="1:20" x14ac:dyDescent="0.2">
      <c r="A10100" t="s">
        <v>10357</v>
      </c>
      <c r="B10100" t="s">
        <v>84</v>
      </c>
      <c r="C10100" t="s">
        <v>15</v>
      </c>
      <c r="D10100" t="s">
        <v>369</v>
      </c>
      <c r="E10100">
        <v>23</v>
      </c>
      <c r="F10100">
        <v>1</v>
      </c>
      <c r="G10100">
        <v>23</v>
      </c>
      <c r="H10100" t="s">
        <v>29</v>
      </c>
      <c r="I10100" t="s">
        <v>46</v>
      </c>
      <c r="J10100" s="1">
        <v>45641</v>
      </c>
      <c r="K10100" t="b">
        <v>0</v>
      </c>
      <c r="L10100" t="s">
        <v>24</v>
      </c>
      <c r="M10100">
        <v>12</v>
      </c>
      <c r="N10100">
        <f>G10100/SUMIF(B:B,B10100,G:G)*100</f>
        <v>3.7236410733800136E-2</v>
      </c>
      <c r="Q10100">
        <f>VLOOKUP(C10100, Categories_Pivot_Table!A:B, 2, FALSE)</f>
        <v>23.063808900523561</v>
      </c>
      <c r="T10100">
        <f t="shared" si="158"/>
        <v>2024</v>
      </c>
    </row>
    <row r="10101" spans="1:20" x14ac:dyDescent="0.2">
      <c r="A10101" t="s">
        <v>10358</v>
      </c>
      <c r="B10101" t="s">
        <v>47</v>
      </c>
      <c r="C10101" t="s">
        <v>74</v>
      </c>
      <c r="D10101" t="s">
        <v>349</v>
      </c>
      <c r="E10101">
        <v>38</v>
      </c>
      <c r="F10101">
        <v>8</v>
      </c>
      <c r="G10101">
        <v>304</v>
      </c>
      <c r="H10101" t="s">
        <v>56</v>
      </c>
      <c r="I10101" t="s">
        <v>46</v>
      </c>
      <c r="J10101" s="1">
        <v>45326</v>
      </c>
      <c r="K10101" t="b">
        <v>0</v>
      </c>
      <c r="L10101" t="s">
        <v>24</v>
      </c>
      <c r="M10101">
        <v>2</v>
      </c>
      <c r="N10101">
        <f>G10101/SUMIF(B:B,B10101,G:G)*100</f>
        <v>0.48305340600320973</v>
      </c>
      <c r="Q10101">
        <f>VLOOKUP(C10101, Categories_Pivot_Table!A:B, 2, FALSE)</f>
        <v>24.317096165933375</v>
      </c>
      <c r="T10101">
        <f t="shared" si="158"/>
        <v>2024</v>
      </c>
    </row>
    <row r="10102" spans="1:20" x14ac:dyDescent="0.2">
      <c r="A10102" t="s">
        <v>10359</v>
      </c>
      <c r="B10102" t="s">
        <v>128</v>
      </c>
      <c r="C10102" t="s">
        <v>38</v>
      </c>
      <c r="D10102" t="s">
        <v>133</v>
      </c>
      <c r="E10102">
        <v>21.5</v>
      </c>
      <c r="F10102">
        <v>8</v>
      </c>
      <c r="G10102">
        <v>172</v>
      </c>
      <c r="H10102" t="s">
        <v>56</v>
      </c>
      <c r="I10102" t="s">
        <v>18</v>
      </c>
      <c r="J10102" s="1">
        <v>45569</v>
      </c>
      <c r="K10102" t="b">
        <v>1</v>
      </c>
      <c r="L10102" t="s">
        <v>65</v>
      </c>
      <c r="M10102">
        <v>10</v>
      </c>
      <c r="N10102">
        <f>G10102/SUMIF(B:B,B10102,G:G)*100</f>
        <v>0.25127096359492784</v>
      </c>
      <c r="Q10102">
        <f>VLOOKUP(C10102, Categories_Pivot_Table!A:B, 2, FALSE)</f>
        <v>23.088790931989923</v>
      </c>
      <c r="T10102">
        <f t="shared" si="158"/>
        <v>2024</v>
      </c>
    </row>
    <row r="10103" spans="1:20" x14ac:dyDescent="0.2">
      <c r="A10103" t="s">
        <v>10360</v>
      </c>
      <c r="B10103" t="s">
        <v>21</v>
      </c>
      <c r="C10103" t="s">
        <v>33</v>
      </c>
      <c r="D10103" t="s">
        <v>843</v>
      </c>
      <c r="E10103">
        <v>26</v>
      </c>
      <c r="F10103">
        <v>9</v>
      </c>
      <c r="G10103">
        <v>234</v>
      </c>
      <c r="H10103" t="s">
        <v>17</v>
      </c>
      <c r="I10103" t="s">
        <v>46</v>
      </c>
      <c r="J10103" s="1">
        <v>44930</v>
      </c>
      <c r="K10103" t="b">
        <v>1</v>
      </c>
      <c r="L10103" t="s">
        <v>30</v>
      </c>
      <c r="M10103">
        <v>1</v>
      </c>
      <c r="N10103">
        <f>G10103/SUMIF(B:B,B10103,G:G)*100</f>
        <v>0.37905479285627508</v>
      </c>
      <c r="Q10103">
        <f>VLOOKUP(C10103, Categories_Pivot_Table!A:B, 2, FALSE)</f>
        <v>23.300574345883856</v>
      </c>
      <c r="T10103">
        <f t="shared" si="158"/>
        <v>2023</v>
      </c>
    </row>
    <row r="10104" spans="1:20" x14ac:dyDescent="0.2">
      <c r="A10104" t="s">
        <v>10361</v>
      </c>
      <c r="B10104" t="s">
        <v>32</v>
      </c>
      <c r="C10104" t="s">
        <v>22</v>
      </c>
      <c r="D10104" t="s">
        <v>527</v>
      </c>
      <c r="E10104">
        <v>23</v>
      </c>
      <c r="F10104">
        <v>5</v>
      </c>
      <c r="G10104">
        <v>115</v>
      </c>
      <c r="H10104" t="s">
        <v>56</v>
      </c>
      <c r="I10104" t="s">
        <v>46</v>
      </c>
      <c r="J10104" s="1">
        <v>45481</v>
      </c>
      <c r="K10104" t="b">
        <v>0</v>
      </c>
      <c r="L10104" t="s">
        <v>19</v>
      </c>
      <c r="M10104">
        <v>7</v>
      </c>
      <c r="N10104">
        <f>G10104/SUMIF(B:B,B10104,G:G)*100</f>
        <v>0.19613695476058501</v>
      </c>
      <c r="Q10104">
        <f>VLOOKUP(C10104, Categories_Pivot_Table!A:B, 2, FALSE)</f>
        <v>21.505681818181817</v>
      </c>
      <c r="T10104">
        <f t="shared" si="158"/>
        <v>2024</v>
      </c>
    </row>
    <row r="10105" spans="1:20" x14ac:dyDescent="0.2">
      <c r="A10105" t="s">
        <v>10362</v>
      </c>
      <c r="B10105" t="s">
        <v>118</v>
      </c>
      <c r="C10105" t="s">
        <v>48</v>
      </c>
      <c r="D10105" t="s">
        <v>151</v>
      </c>
      <c r="E10105">
        <v>14</v>
      </c>
      <c r="F10105">
        <v>3</v>
      </c>
      <c r="G10105">
        <v>42</v>
      </c>
      <c r="H10105" t="s">
        <v>56</v>
      </c>
      <c r="I10105" t="s">
        <v>18</v>
      </c>
      <c r="J10105" s="1">
        <v>44821</v>
      </c>
      <c r="K10105" t="b">
        <v>1</v>
      </c>
      <c r="L10105" t="s">
        <v>35</v>
      </c>
      <c r="M10105">
        <v>9</v>
      </c>
      <c r="N10105">
        <f>G10105/SUMIF(B:B,B10105,G:G)*100</f>
        <v>6.9082356037304476E-2</v>
      </c>
      <c r="Q10105">
        <f>VLOOKUP(C10105, Categories_Pivot_Table!A:B, 2, FALSE)</f>
        <v>23.348837209302324</v>
      </c>
      <c r="T10105">
        <f t="shared" si="158"/>
        <v>2022</v>
      </c>
    </row>
    <row r="10106" spans="1:20" x14ac:dyDescent="0.2">
      <c r="A10106" t="s">
        <v>10363</v>
      </c>
      <c r="B10106" t="s">
        <v>81</v>
      </c>
      <c r="C10106" t="s">
        <v>48</v>
      </c>
      <c r="D10106" t="s">
        <v>203</v>
      </c>
      <c r="E10106">
        <v>39.5</v>
      </c>
      <c r="F10106">
        <v>6</v>
      </c>
      <c r="G10106">
        <v>237</v>
      </c>
      <c r="H10106" t="s">
        <v>29</v>
      </c>
      <c r="I10106" t="s">
        <v>46</v>
      </c>
      <c r="J10106" s="1">
        <v>45611</v>
      </c>
      <c r="K10106" t="b">
        <v>0</v>
      </c>
      <c r="L10106" t="s">
        <v>65</v>
      </c>
      <c r="M10106">
        <v>11</v>
      </c>
      <c r="N10106">
        <f>G10106/SUMIF(B:B,B10106,G:G)*100</f>
        <v>0.37526422876867416</v>
      </c>
      <c r="Q10106">
        <f>VLOOKUP(C10106, Categories_Pivot_Table!A:B, 2, FALSE)</f>
        <v>23.348837209302324</v>
      </c>
      <c r="T10106">
        <f t="shared" si="158"/>
        <v>2024</v>
      </c>
    </row>
    <row r="10107" spans="1:20" x14ac:dyDescent="0.2">
      <c r="A10107" t="s">
        <v>10364</v>
      </c>
      <c r="B10107" t="s">
        <v>21</v>
      </c>
      <c r="C10107" t="s">
        <v>22</v>
      </c>
      <c r="D10107" t="s">
        <v>644</v>
      </c>
      <c r="E10107">
        <v>30.5</v>
      </c>
      <c r="F10107">
        <v>1</v>
      </c>
      <c r="G10107">
        <v>30.5</v>
      </c>
      <c r="H10107" t="s">
        <v>17</v>
      </c>
      <c r="I10107" t="s">
        <v>18</v>
      </c>
      <c r="J10107" s="1">
        <v>45197</v>
      </c>
      <c r="K10107" t="b">
        <v>1</v>
      </c>
      <c r="L10107" t="s">
        <v>42</v>
      </c>
      <c r="M10107">
        <v>9</v>
      </c>
      <c r="N10107">
        <f>G10107/SUMIF(B:B,B10107,G:G)*100</f>
        <v>4.9406714453488848E-2</v>
      </c>
      <c r="Q10107">
        <f>VLOOKUP(C10107, Categories_Pivot_Table!A:B, 2, FALSE)</f>
        <v>21.505681818181817</v>
      </c>
      <c r="T10107">
        <f t="shared" si="158"/>
        <v>2023</v>
      </c>
    </row>
    <row r="10108" spans="1:20" x14ac:dyDescent="0.2">
      <c r="A10108" t="s">
        <v>10365</v>
      </c>
      <c r="B10108" t="s">
        <v>26</v>
      </c>
      <c r="C10108" t="s">
        <v>38</v>
      </c>
      <c r="D10108" t="s">
        <v>473</v>
      </c>
      <c r="E10108">
        <v>23</v>
      </c>
      <c r="F10108">
        <v>3</v>
      </c>
      <c r="G10108">
        <v>69</v>
      </c>
      <c r="H10108" t="s">
        <v>56</v>
      </c>
      <c r="I10108" t="s">
        <v>46</v>
      </c>
      <c r="J10108" s="1">
        <v>45041</v>
      </c>
      <c r="K10108" t="b">
        <v>1</v>
      </c>
      <c r="L10108" t="s">
        <v>49</v>
      </c>
      <c r="M10108">
        <v>4</v>
      </c>
      <c r="N10108">
        <f>G10108/SUMIF(B:B,B10108,G:G)*100</f>
        <v>0.1112069173926007</v>
      </c>
      <c r="Q10108">
        <f>VLOOKUP(C10108, Categories_Pivot_Table!A:B, 2, FALSE)</f>
        <v>23.088790931989923</v>
      </c>
      <c r="T10108">
        <f t="shared" si="158"/>
        <v>2023</v>
      </c>
    </row>
    <row r="10109" spans="1:20" x14ac:dyDescent="0.2">
      <c r="A10109" t="s">
        <v>10366</v>
      </c>
      <c r="B10109" t="s">
        <v>128</v>
      </c>
      <c r="C10109" t="s">
        <v>27</v>
      </c>
      <c r="D10109" t="s">
        <v>126</v>
      </c>
      <c r="E10109">
        <v>39.5</v>
      </c>
      <c r="F10109">
        <v>6</v>
      </c>
      <c r="G10109">
        <v>237</v>
      </c>
      <c r="H10109" t="s">
        <v>29</v>
      </c>
      <c r="I10109" t="s">
        <v>46</v>
      </c>
      <c r="J10109" s="1">
        <v>44562</v>
      </c>
      <c r="K10109" t="b">
        <v>1</v>
      </c>
      <c r="L10109" t="s">
        <v>35</v>
      </c>
      <c r="M10109">
        <v>1</v>
      </c>
      <c r="N10109">
        <f>G10109/SUMIF(B:B,B10109,G:G)*100</f>
        <v>0.34622801379068546</v>
      </c>
      <c r="Q10109">
        <f>VLOOKUP(C10109, Categories_Pivot_Table!A:B, 2, FALSE)</f>
        <v>25.013711734693878</v>
      </c>
      <c r="T10109">
        <f t="shared" si="158"/>
        <v>2022</v>
      </c>
    </row>
    <row r="10110" spans="1:20" x14ac:dyDescent="0.2">
      <c r="A10110" t="s">
        <v>10367</v>
      </c>
      <c r="B10110" t="s">
        <v>121</v>
      </c>
      <c r="C10110" t="s">
        <v>33</v>
      </c>
      <c r="D10110" t="s">
        <v>179</v>
      </c>
      <c r="E10110">
        <v>9.5</v>
      </c>
      <c r="F10110">
        <v>10</v>
      </c>
      <c r="G10110">
        <v>95</v>
      </c>
      <c r="H10110" t="s">
        <v>29</v>
      </c>
      <c r="I10110" t="s">
        <v>18</v>
      </c>
      <c r="J10110" s="1">
        <v>45653</v>
      </c>
      <c r="K10110" t="b">
        <v>0</v>
      </c>
      <c r="L10110" t="s">
        <v>65</v>
      </c>
      <c r="M10110">
        <v>12</v>
      </c>
      <c r="N10110">
        <f>G10110/SUMIF(B:B,B10110,G:G)*100</f>
        <v>0.1448822260010218</v>
      </c>
      <c r="Q10110">
        <f>VLOOKUP(C10110, Categories_Pivot_Table!A:B, 2, FALSE)</f>
        <v>23.300574345883856</v>
      </c>
      <c r="T10110">
        <f t="shared" si="158"/>
        <v>2024</v>
      </c>
    </row>
    <row r="10111" spans="1:20" x14ac:dyDescent="0.2">
      <c r="A10111" t="s">
        <v>10368</v>
      </c>
      <c r="B10111" t="s">
        <v>51</v>
      </c>
      <c r="C10111" t="s">
        <v>135</v>
      </c>
      <c r="D10111" t="s">
        <v>276</v>
      </c>
      <c r="E10111">
        <v>6.5</v>
      </c>
      <c r="F10111">
        <v>7</v>
      </c>
      <c r="G10111">
        <v>45.5</v>
      </c>
      <c r="H10111" t="s">
        <v>29</v>
      </c>
      <c r="I10111" t="s">
        <v>46</v>
      </c>
      <c r="J10111" s="1">
        <v>44780</v>
      </c>
      <c r="K10111" t="b">
        <v>0</v>
      </c>
      <c r="L10111" t="s">
        <v>24</v>
      </c>
      <c r="M10111">
        <v>8</v>
      </c>
      <c r="N10111">
        <f>G10111/SUMIF(B:B,B10111,G:G)*100</f>
        <v>7.0534980699769018E-2</v>
      </c>
      <c r="Q10111">
        <f>VLOOKUP(C10111, Categories_Pivot_Table!A:B, 2, FALSE)</f>
        <v>23.146341463414632</v>
      </c>
      <c r="T10111">
        <f t="shared" si="158"/>
        <v>2022</v>
      </c>
    </row>
    <row r="10112" spans="1:20" x14ac:dyDescent="0.2">
      <c r="A10112" t="s">
        <v>10369</v>
      </c>
      <c r="B10112" t="s">
        <v>128</v>
      </c>
      <c r="C10112" t="s">
        <v>48</v>
      </c>
      <c r="D10112" t="s">
        <v>195</v>
      </c>
      <c r="E10112">
        <v>20</v>
      </c>
      <c r="F10112">
        <v>4</v>
      </c>
      <c r="G10112">
        <v>80</v>
      </c>
      <c r="H10112" t="s">
        <v>29</v>
      </c>
      <c r="I10112" t="s">
        <v>46</v>
      </c>
      <c r="J10112" s="1">
        <v>45516</v>
      </c>
      <c r="K10112" t="b">
        <v>0</v>
      </c>
      <c r="L10112" t="s">
        <v>19</v>
      </c>
      <c r="M10112">
        <v>8</v>
      </c>
      <c r="N10112">
        <f>G10112/SUMIF(B:B,B10112,G:G)*100</f>
        <v>0.11687021562554784</v>
      </c>
      <c r="Q10112">
        <f>VLOOKUP(C10112, Categories_Pivot_Table!A:B, 2, FALSE)</f>
        <v>23.348837209302324</v>
      </c>
      <c r="T10112">
        <f t="shared" si="158"/>
        <v>2024</v>
      </c>
    </row>
    <row r="10113" spans="1:20" x14ac:dyDescent="0.2">
      <c r="A10113" t="s">
        <v>10370</v>
      </c>
      <c r="B10113" t="s">
        <v>71</v>
      </c>
      <c r="C10113" t="s">
        <v>33</v>
      </c>
      <c r="D10113" t="s">
        <v>259</v>
      </c>
      <c r="E10113">
        <v>33.5</v>
      </c>
      <c r="F10113">
        <v>8</v>
      </c>
      <c r="G10113">
        <v>268</v>
      </c>
      <c r="H10113" t="s">
        <v>17</v>
      </c>
      <c r="I10113" t="s">
        <v>46</v>
      </c>
      <c r="J10113" s="1">
        <v>44725</v>
      </c>
      <c r="K10113" t="b">
        <v>0</v>
      </c>
      <c r="L10113" t="s">
        <v>19</v>
      </c>
      <c r="M10113">
        <v>6</v>
      </c>
      <c r="N10113">
        <f>G10113/SUMIF(B:B,B10113,G:G)*100</f>
        <v>0.42460490355289737</v>
      </c>
      <c r="Q10113">
        <f>VLOOKUP(C10113, Categories_Pivot_Table!A:B, 2, FALSE)</f>
        <v>23.300574345883856</v>
      </c>
      <c r="T10113">
        <f t="shared" si="158"/>
        <v>2022</v>
      </c>
    </row>
    <row r="10114" spans="1:20" x14ac:dyDescent="0.2">
      <c r="A10114" t="s">
        <v>10371</v>
      </c>
      <c r="B10114" t="s">
        <v>63</v>
      </c>
      <c r="C10114" t="s">
        <v>74</v>
      </c>
      <c r="D10114" t="s">
        <v>364</v>
      </c>
      <c r="E10114">
        <v>21.5</v>
      </c>
      <c r="F10114">
        <v>9</v>
      </c>
      <c r="G10114">
        <v>193.5</v>
      </c>
      <c r="H10114" t="s">
        <v>29</v>
      </c>
      <c r="I10114" t="s">
        <v>18</v>
      </c>
      <c r="J10114" s="1">
        <v>44873</v>
      </c>
      <c r="K10114" t="b">
        <v>0</v>
      </c>
      <c r="L10114" t="s">
        <v>49</v>
      </c>
      <c r="M10114">
        <v>11</v>
      </c>
      <c r="N10114">
        <f>G10114/SUMIF(B:B,B10114,G:G)*100</f>
        <v>0.31968675654242662</v>
      </c>
      <c r="Q10114">
        <f>VLOOKUP(C10114, Categories_Pivot_Table!A:B, 2, FALSE)</f>
        <v>24.317096165933375</v>
      </c>
      <c r="T10114">
        <f t="shared" ref="T10114:T10177" si="159">YEAR(J10114)</f>
        <v>2022</v>
      </c>
    </row>
    <row r="10115" spans="1:20" x14ac:dyDescent="0.2">
      <c r="A10115" t="s">
        <v>10372</v>
      </c>
      <c r="B10115" t="s">
        <v>26</v>
      </c>
      <c r="C10115" t="s">
        <v>22</v>
      </c>
      <c r="D10115" t="s">
        <v>272</v>
      </c>
      <c r="E10115">
        <v>5</v>
      </c>
      <c r="F10115">
        <v>6</v>
      </c>
      <c r="G10115">
        <v>30</v>
      </c>
      <c r="H10115" t="s">
        <v>29</v>
      </c>
      <c r="I10115" t="s">
        <v>46</v>
      </c>
      <c r="J10115" s="1">
        <v>45608</v>
      </c>
      <c r="K10115" t="b">
        <v>0</v>
      </c>
      <c r="L10115" t="s">
        <v>49</v>
      </c>
      <c r="M10115">
        <v>11</v>
      </c>
      <c r="N10115">
        <f>G10115/SUMIF(B:B,B10115,G:G)*100</f>
        <v>4.8350833648956829E-2</v>
      </c>
      <c r="Q10115">
        <f>VLOOKUP(C10115, Categories_Pivot_Table!A:B, 2, FALSE)</f>
        <v>21.505681818181817</v>
      </c>
      <c r="T10115">
        <f t="shared" si="159"/>
        <v>2024</v>
      </c>
    </row>
    <row r="10116" spans="1:20" x14ac:dyDescent="0.2">
      <c r="A10116" t="s">
        <v>10373</v>
      </c>
      <c r="B10116" t="s">
        <v>84</v>
      </c>
      <c r="C10116" t="s">
        <v>135</v>
      </c>
      <c r="D10116" t="s">
        <v>154</v>
      </c>
      <c r="E10116">
        <v>26</v>
      </c>
      <c r="F10116">
        <v>1</v>
      </c>
      <c r="G10116">
        <v>26</v>
      </c>
      <c r="H10116" t="s">
        <v>56</v>
      </c>
      <c r="I10116" t="s">
        <v>18</v>
      </c>
      <c r="J10116" s="1">
        <v>45670</v>
      </c>
      <c r="K10116" t="b">
        <v>0</v>
      </c>
      <c r="L10116" t="s">
        <v>19</v>
      </c>
      <c r="M10116">
        <v>1</v>
      </c>
      <c r="N10116">
        <f>G10116/SUMIF(B:B,B10116,G:G)*100</f>
        <v>4.2093333872991461E-2</v>
      </c>
      <c r="Q10116">
        <f>VLOOKUP(C10116, Categories_Pivot_Table!A:B, 2, FALSE)</f>
        <v>23.146341463414632</v>
      </c>
      <c r="T10116">
        <f t="shared" si="159"/>
        <v>2025</v>
      </c>
    </row>
    <row r="10117" spans="1:20" x14ac:dyDescent="0.2">
      <c r="A10117" t="s">
        <v>10374</v>
      </c>
      <c r="B10117" t="s">
        <v>76</v>
      </c>
      <c r="C10117" t="s">
        <v>135</v>
      </c>
      <c r="D10117" t="s">
        <v>290</v>
      </c>
      <c r="E10117">
        <v>23</v>
      </c>
      <c r="F10117">
        <v>10</v>
      </c>
      <c r="G10117">
        <v>230</v>
      </c>
      <c r="H10117" t="s">
        <v>17</v>
      </c>
      <c r="I10117" t="s">
        <v>46</v>
      </c>
      <c r="J10117" s="1">
        <v>44668</v>
      </c>
      <c r="K10117" t="b">
        <v>0</v>
      </c>
      <c r="L10117" t="s">
        <v>24</v>
      </c>
      <c r="M10117">
        <v>4</v>
      </c>
      <c r="N10117">
        <f>G10117/SUMIF(B:B,B10117,G:G)*100</f>
        <v>0.39161267803478539</v>
      </c>
      <c r="Q10117">
        <f>VLOOKUP(C10117, Categories_Pivot_Table!A:B, 2, FALSE)</f>
        <v>23.146341463414632</v>
      </c>
      <c r="T10117">
        <f t="shared" si="159"/>
        <v>2022</v>
      </c>
    </row>
    <row r="10118" spans="1:20" x14ac:dyDescent="0.2">
      <c r="A10118" t="s">
        <v>10375</v>
      </c>
      <c r="B10118" t="s">
        <v>44</v>
      </c>
      <c r="C10118" t="s">
        <v>135</v>
      </c>
      <c r="D10118" t="s">
        <v>422</v>
      </c>
      <c r="E10118">
        <v>17</v>
      </c>
      <c r="F10118">
        <v>4</v>
      </c>
      <c r="G10118">
        <v>68</v>
      </c>
      <c r="H10118" t="s">
        <v>29</v>
      </c>
      <c r="I10118" t="s">
        <v>18</v>
      </c>
      <c r="J10118" s="1">
        <v>44736</v>
      </c>
      <c r="K10118" t="b">
        <v>0</v>
      </c>
      <c r="L10118" t="s">
        <v>65</v>
      </c>
      <c r="M10118">
        <v>6</v>
      </c>
      <c r="N10118">
        <f>G10118/SUMIF(B:B,B10118,G:G)*100</f>
        <v>0.11203651072172931</v>
      </c>
      <c r="Q10118">
        <f>VLOOKUP(C10118, Categories_Pivot_Table!A:B, 2, FALSE)</f>
        <v>23.146341463414632</v>
      </c>
      <c r="T10118">
        <f t="shared" si="159"/>
        <v>2022</v>
      </c>
    </row>
    <row r="10119" spans="1:20" x14ac:dyDescent="0.2">
      <c r="A10119" t="s">
        <v>10376</v>
      </c>
      <c r="B10119" t="s">
        <v>63</v>
      </c>
      <c r="C10119" t="s">
        <v>135</v>
      </c>
      <c r="D10119" t="s">
        <v>245</v>
      </c>
      <c r="E10119">
        <v>15.5</v>
      </c>
      <c r="F10119">
        <v>9</v>
      </c>
      <c r="G10119">
        <v>139.5</v>
      </c>
      <c r="H10119" t="s">
        <v>56</v>
      </c>
      <c r="I10119" t="s">
        <v>46</v>
      </c>
      <c r="J10119" s="1">
        <v>45220</v>
      </c>
      <c r="K10119" t="b">
        <v>1</v>
      </c>
      <c r="L10119" t="s">
        <v>35</v>
      </c>
      <c r="M10119">
        <v>10</v>
      </c>
      <c r="N10119">
        <f>G10119/SUMIF(B:B,B10119,G:G)*100</f>
        <v>0.23047184773988899</v>
      </c>
      <c r="Q10119">
        <f>VLOOKUP(C10119, Categories_Pivot_Table!A:B, 2, FALSE)</f>
        <v>23.146341463414632</v>
      </c>
      <c r="T10119">
        <f t="shared" si="159"/>
        <v>2023</v>
      </c>
    </row>
    <row r="10120" spans="1:20" x14ac:dyDescent="0.2">
      <c r="A10120" t="s">
        <v>10377</v>
      </c>
      <c r="B10120" t="s">
        <v>90</v>
      </c>
      <c r="C10120" t="s">
        <v>15</v>
      </c>
      <c r="D10120" t="s">
        <v>69</v>
      </c>
      <c r="E10120">
        <v>29</v>
      </c>
      <c r="F10120">
        <v>8</v>
      </c>
      <c r="G10120">
        <v>232</v>
      </c>
      <c r="H10120" t="s">
        <v>29</v>
      </c>
      <c r="I10120" t="s">
        <v>46</v>
      </c>
      <c r="J10120" s="1">
        <v>45315</v>
      </c>
      <c r="K10120" t="b">
        <v>1</v>
      </c>
      <c r="L10120" t="s">
        <v>30</v>
      </c>
      <c r="M10120">
        <v>1</v>
      </c>
      <c r="N10120">
        <f>G10120/SUMIF(B:B,B10120,G:G)*100</f>
        <v>0.39227621656352507</v>
      </c>
      <c r="Q10120">
        <f>VLOOKUP(C10120, Categories_Pivot_Table!A:B, 2, FALSE)</f>
        <v>23.063808900523561</v>
      </c>
      <c r="T10120">
        <f t="shared" si="159"/>
        <v>2024</v>
      </c>
    </row>
    <row r="10121" spans="1:20" x14ac:dyDescent="0.2">
      <c r="A10121" t="s">
        <v>10378</v>
      </c>
      <c r="B10121" t="s">
        <v>84</v>
      </c>
      <c r="C10121" t="s">
        <v>48</v>
      </c>
      <c r="D10121" t="s">
        <v>958</v>
      </c>
      <c r="E10121">
        <v>8</v>
      </c>
      <c r="F10121">
        <v>8</v>
      </c>
      <c r="G10121">
        <v>64</v>
      </c>
      <c r="H10121" t="s">
        <v>56</v>
      </c>
      <c r="I10121" t="s">
        <v>46</v>
      </c>
      <c r="J10121" s="1">
        <v>45546</v>
      </c>
      <c r="K10121" t="b">
        <v>1</v>
      </c>
      <c r="L10121" t="s">
        <v>30</v>
      </c>
      <c r="M10121">
        <v>9</v>
      </c>
      <c r="N10121">
        <f>G10121/SUMIF(B:B,B10121,G:G)*100</f>
        <v>0.10361436030274822</v>
      </c>
      <c r="Q10121">
        <f>VLOOKUP(C10121, Categories_Pivot_Table!A:B, 2, FALSE)</f>
        <v>23.348837209302324</v>
      </c>
      <c r="T10121">
        <f t="shared" si="159"/>
        <v>2024</v>
      </c>
    </row>
    <row r="10122" spans="1:20" x14ac:dyDescent="0.2">
      <c r="A10122" t="s">
        <v>10379</v>
      </c>
      <c r="B10122" t="s">
        <v>113</v>
      </c>
      <c r="C10122" t="s">
        <v>135</v>
      </c>
      <c r="D10122" t="s">
        <v>276</v>
      </c>
      <c r="E10122">
        <v>6.5</v>
      </c>
      <c r="F10122">
        <v>3</v>
      </c>
      <c r="G10122">
        <v>19.5</v>
      </c>
      <c r="H10122" t="s">
        <v>29</v>
      </c>
      <c r="I10122" t="s">
        <v>46</v>
      </c>
      <c r="J10122" s="1">
        <v>44682</v>
      </c>
      <c r="K10122" t="b">
        <v>1</v>
      </c>
      <c r="L10122" t="s">
        <v>24</v>
      </c>
      <c r="M10122">
        <v>5</v>
      </c>
      <c r="N10122">
        <f>G10122/SUMIF(B:B,B10122,G:G)*100</f>
        <v>3.2107750316961121E-2</v>
      </c>
      <c r="Q10122">
        <f>VLOOKUP(C10122, Categories_Pivot_Table!A:B, 2, FALSE)</f>
        <v>23.146341463414632</v>
      </c>
      <c r="T10122">
        <f t="shared" si="159"/>
        <v>2022</v>
      </c>
    </row>
    <row r="10123" spans="1:20" x14ac:dyDescent="0.2">
      <c r="A10123" t="s">
        <v>10380</v>
      </c>
      <c r="B10123" t="s">
        <v>106</v>
      </c>
      <c r="C10123" t="s">
        <v>74</v>
      </c>
      <c r="D10123" t="s">
        <v>321</v>
      </c>
      <c r="E10123">
        <v>32</v>
      </c>
      <c r="F10123">
        <v>10</v>
      </c>
      <c r="G10123">
        <v>320</v>
      </c>
      <c r="H10123" t="s">
        <v>29</v>
      </c>
      <c r="I10123" t="s">
        <v>18</v>
      </c>
      <c r="J10123" s="1">
        <v>44622</v>
      </c>
      <c r="K10123" t="b">
        <v>0</v>
      </c>
      <c r="L10123" t="s">
        <v>30</v>
      </c>
      <c r="M10123">
        <v>3</v>
      </c>
      <c r="N10123">
        <f>G10123/SUMIF(B:B,B10123,G:G)*100</f>
        <v>0.5215123859191656</v>
      </c>
      <c r="Q10123">
        <f>VLOOKUP(C10123, Categories_Pivot_Table!A:B, 2, FALSE)</f>
        <v>24.317096165933375</v>
      </c>
      <c r="T10123">
        <f t="shared" si="159"/>
        <v>2022</v>
      </c>
    </row>
    <row r="10124" spans="1:20" x14ac:dyDescent="0.2">
      <c r="A10124" t="s">
        <v>10381</v>
      </c>
      <c r="B10124" t="s">
        <v>21</v>
      </c>
      <c r="C10124" t="s">
        <v>22</v>
      </c>
      <c r="D10124" t="s">
        <v>251</v>
      </c>
      <c r="E10124">
        <v>38</v>
      </c>
      <c r="F10124">
        <v>9</v>
      </c>
      <c r="G10124">
        <v>342</v>
      </c>
      <c r="H10124" t="s">
        <v>56</v>
      </c>
      <c r="I10124" t="s">
        <v>18</v>
      </c>
      <c r="J10124" s="1">
        <v>45041</v>
      </c>
      <c r="K10124" t="b">
        <v>1</v>
      </c>
      <c r="L10124" t="s">
        <v>49</v>
      </c>
      <c r="M10124">
        <v>4</v>
      </c>
      <c r="N10124">
        <f>G10124/SUMIF(B:B,B10124,G:G)*100</f>
        <v>0.55400315878994044</v>
      </c>
      <c r="Q10124">
        <f>VLOOKUP(C10124, Categories_Pivot_Table!A:B, 2, FALSE)</f>
        <v>21.505681818181817</v>
      </c>
      <c r="T10124">
        <f t="shared" si="159"/>
        <v>2023</v>
      </c>
    </row>
    <row r="10125" spans="1:20" x14ac:dyDescent="0.2">
      <c r="A10125" t="s">
        <v>10382</v>
      </c>
      <c r="B10125" t="s">
        <v>81</v>
      </c>
      <c r="C10125" t="s">
        <v>33</v>
      </c>
      <c r="D10125" t="s">
        <v>269</v>
      </c>
      <c r="E10125">
        <v>12.5</v>
      </c>
      <c r="F10125">
        <v>6</v>
      </c>
      <c r="G10125">
        <v>75</v>
      </c>
      <c r="H10125" t="s">
        <v>29</v>
      </c>
      <c r="I10125" t="s">
        <v>18</v>
      </c>
      <c r="J10125" s="1">
        <v>44793</v>
      </c>
      <c r="K10125" t="b">
        <v>1</v>
      </c>
      <c r="L10125" t="s">
        <v>35</v>
      </c>
      <c r="M10125">
        <v>8</v>
      </c>
      <c r="N10125">
        <f>G10125/SUMIF(B:B,B10125,G:G)*100</f>
        <v>0.11875450277489688</v>
      </c>
      <c r="Q10125">
        <f>VLOOKUP(C10125, Categories_Pivot_Table!A:B, 2, FALSE)</f>
        <v>23.300574345883856</v>
      </c>
      <c r="T10125">
        <f t="shared" si="159"/>
        <v>2022</v>
      </c>
    </row>
    <row r="10126" spans="1:20" x14ac:dyDescent="0.2">
      <c r="A10126" t="s">
        <v>10383</v>
      </c>
      <c r="B10126" t="s">
        <v>54</v>
      </c>
      <c r="C10126" t="s">
        <v>33</v>
      </c>
      <c r="D10126" t="s">
        <v>116</v>
      </c>
      <c r="E10126">
        <v>20</v>
      </c>
      <c r="F10126">
        <v>5</v>
      </c>
      <c r="G10126">
        <v>100</v>
      </c>
      <c r="H10126" t="s">
        <v>17</v>
      </c>
      <c r="I10126" t="s">
        <v>18</v>
      </c>
      <c r="J10126" s="1">
        <v>44743</v>
      </c>
      <c r="K10126" t="b">
        <v>0</v>
      </c>
      <c r="L10126" t="s">
        <v>65</v>
      </c>
      <c r="M10126">
        <v>7</v>
      </c>
      <c r="N10126">
        <f>G10126/SUMIF(B:B,B10126,G:G)*100</f>
        <v>0.17496128981462852</v>
      </c>
      <c r="Q10126">
        <f>VLOOKUP(C10126, Categories_Pivot_Table!A:B, 2, FALSE)</f>
        <v>23.300574345883856</v>
      </c>
      <c r="T10126">
        <f t="shared" si="159"/>
        <v>2022</v>
      </c>
    </row>
    <row r="10127" spans="1:20" x14ac:dyDescent="0.2">
      <c r="A10127" t="s">
        <v>10384</v>
      </c>
      <c r="B10127" t="s">
        <v>173</v>
      </c>
      <c r="C10127" t="s">
        <v>48</v>
      </c>
      <c r="D10127" t="s">
        <v>280</v>
      </c>
      <c r="E10127">
        <v>5</v>
      </c>
      <c r="F10127">
        <v>3</v>
      </c>
      <c r="G10127">
        <v>15</v>
      </c>
      <c r="H10127" t="s">
        <v>17</v>
      </c>
      <c r="I10127" t="s">
        <v>18</v>
      </c>
      <c r="J10127" s="1">
        <v>44605</v>
      </c>
      <c r="K10127" t="b">
        <v>1</v>
      </c>
      <c r="L10127" t="s">
        <v>24</v>
      </c>
      <c r="M10127">
        <v>2</v>
      </c>
      <c r="N10127">
        <f>G10127/SUMIF(B:B,B10127,G:G)*100</f>
        <v>2.4666589926164672E-2</v>
      </c>
      <c r="Q10127">
        <f>VLOOKUP(C10127, Categories_Pivot_Table!A:B, 2, FALSE)</f>
        <v>23.348837209302324</v>
      </c>
      <c r="T10127">
        <f t="shared" si="159"/>
        <v>2022</v>
      </c>
    </row>
    <row r="10128" spans="1:20" x14ac:dyDescent="0.2">
      <c r="A10128" t="s">
        <v>10385</v>
      </c>
      <c r="B10128" t="s">
        <v>21</v>
      </c>
      <c r="C10128" t="s">
        <v>22</v>
      </c>
      <c r="D10128" t="s">
        <v>67</v>
      </c>
      <c r="E10128">
        <v>27.5</v>
      </c>
      <c r="F10128">
        <v>4</v>
      </c>
      <c r="G10128">
        <v>110</v>
      </c>
      <c r="H10128" t="s">
        <v>56</v>
      </c>
      <c r="I10128" t="s">
        <v>18</v>
      </c>
      <c r="J10128" s="1">
        <v>45021</v>
      </c>
      <c r="K10128" t="b">
        <v>1</v>
      </c>
      <c r="L10128" t="s">
        <v>30</v>
      </c>
      <c r="M10128">
        <v>4</v>
      </c>
      <c r="N10128">
        <f>G10128/SUMIF(B:B,B10128,G:G)*100</f>
        <v>0.17818815048799255</v>
      </c>
      <c r="Q10128">
        <f>VLOOKUP(C10128, Categories_Pivot_Table!A:B, 2, FALSE)</f>
        <v>21.505681818181817</v>
      </c>
      <c r="T10128">
        <f t="shared" si="159"/>
        <v>2023</v>
      </c>
    </row>
    <row r="10129" spans="1:20" x14ac:dyDescent="0.2">
      <c r="A10129" t="s">
        <v>10386</v>
      </c>
      <c r="B10129" t="s">
        <v>44</v>
      </c>
      <c r="C10129" t="s">
        <v>74</v>
      </c>
      <c r="D10129" t="s">
        <v>897</v>
      </c>
      <c r="E10129">
        <v>17</v>
      </c>
      <c r="F10129">
        <v>3</v>
      </c>
      <c r="G10129">
        <v>51</v>
      </c>
      <c r="H10129" t="s">
        <v>56</v>
      </c>
      <c r="I10129" t="s">
        <v>18</v>
      </c>
      <c r="J10129" s="1">
        <v>45445</v>
      </c>
      <c r="K10129" t="b">
        <v>1</v>
      </c>
      <c r="L10129" t="s">
        <v>24</v>
      </c>
      <c r="M10129">
        <v>6</v>
      </c>
      <c r="N10129">
        <f>G10129/SUMIF(B:B,B10129,G:G)*100</f>
        <v>8.4027383041296977E-2</v>
      </c>
      <c r="Q10129">
        <f>VLOOKUP(C10129, Categories_Pivot_Table!A:B, 2, FALSE)</f>
        <v>24.317096165933375</v>
      </c>
      <c r="T10129">
        <f t="shared" si="159"/>
        <v>2024</v>
      </c>
    </row>
    <row r="10130" spans="1:20" x14ac:dyDescent="0.2">
      <c r="A10130" t="s">
        <v>10387</v>
      </c>
      <c r="B10130" t="s">
        <v>95</v>
      </c>
      <c r="C10130" t="s">
        <v>38</v>
      </c>
      <c r="D10130" t="s">
        <v>473</v>
      </c>
      <c r="E10130">
        <v>23</v>
      </c>
      <c r="F10130">
        <v>6</v>
      </c>
      <c r="G10130">
        <v>138</v>
      </c>
      <c r="H10130" t="s">
        <v>17</v>
      </c>
      <c r="I10130" t="s">
        <v>46</v>
      </c>
      <c r="J10130" s="1">
        <v>45465</v>
      </c>
      <c r="K10130" t="b">
        <v>1</v>
      </c>
      <c r="L10130" t="s">
        <v>35</v>
      </c>
      <c r="M10130">
        <v>6</v>
      </c>
      <c r="N10130">
        <f>G10130/SUMIF(B:B,B10130,G:G)*100</f>
        <v>0.20489521391505758</v>
      </c>
      <c r="Q10130">
        <f>VLOOKUP(C10130, Categories_Pivot_Table!A:B, 2, FALSE)</f>
        <v>23.088790931989923</v>
      </c>
      <c r="T10130">
        <f t="shared" si="159"/>
        <v>2024</v>
      </c>
    </row>
    <row r="10131" spans="1:20" x14ac:dyDescent="0.2">
      <c r="A10131" t="s">
        <v>10388</v>
      </c>
      <c r="B10131" t="s">
        <v>128</v>
      </c>
      <c r="C10131" t="s">
        <v>22</v>
      </c>
      <c r="D10131" t="s">
        <v>41</v>
      </c>
      <c r="E10131">
        <v>23</v>
      </c>
      <c r="F10131">
        <v>2</v>
      </c>
      <c r="G10131">
        <v>19</v>
      </c>
      <c r="H10131" t="s">
        <v>17</v>
      </c>
      <c r="I10131" t="s">
        <v>46</v>
      </c>
      <c r="J10131" s="1">
        <v>44772</v>
      </c>
      <c r="K10131" t="b">
        <v>0</v>
      </c>
      <c r="L10131" t="s">
        <v>35</v>
      </c>
      <c r="M10131">
        <v>7</v>
      </c>
      <c r="N10131">
        <f>G10131/SUMIF(B:B,B10131,G:G)*100</f>
        <v>2.7756676211067609E-2</v>
      </c>
      <c r="Q10131">
        <f>VLOOKUP(C10131, Categories_Pivot_Table!A:B, 2, FALSE)</f>
        <v>21.505681818181817</v>
      </c>
      <c r="T10131">
        <f t="shared" si="159"/>
        <v>2022</v>
      </c>
    </row>
    <row r="10132" spans="1:20" x14ac:dyDescent="0.2">
      <c r="A10132" t="s">
        <v>10389</v>
      </c>
      <c r="B10132" t="s">
        <v>84</v>
      </c>
      <c r="C10132" t="s">
        <v>15</v>
      </c>
      <c r="D10132" t="s">
        <v>369</v>
      </c>
      <c r="E10132">
        <v>23</v>
      </c>
      <c r="F10132">
        <v>9</v>
      </c>
      <c r="G10132">
        <v>207</v>
      </c>
      <c r="H10132" t="s">
        <v>56</v>
      </c>
      <c r="I10132" t="s">
        <v>18</v>
      </c>
      <c r="J10132" s="1">
        <v>44827</v>
      </c>
      <c r="K10132" t="b">
        <v>1</v>
      </c>
      <c r="L10132" t="s">
        <v>65</v>
      </c>
      <c r="M10132">
        <v>9</v>
      </c>
      <c r="N10132">
        <f>G10132/SUMIF(B:B,B10132,G:G)*100</f>
        <v>0.33512769660420122</v>
      </c>
      <c r="Q10132">
        <f>VLOOKUP(C10132, Categories_Pivot_Table!A:B, 2, FALSE)</f>
        <v>23.063808900523561</v>
      </c>
      <c r="T10132">
        <f t="shared" si="159"/>
        <v>2022</v>
      </c>
    </row>
    <row r="10133" spans="1:20" x14ac:dyDescent="0.2">
      <c r="A10133" t="s">
        <v>10390</v>
      </c>
      <c r="B10133" t="s">
        <v>63</v>
      </c>
      <c r="C10133" t="s">
        <v>22</v>
      </c>
      <c r="D10133" t="s">
        <v>67</v>
      </c>
      <c r="E10133">
        <v>27.5</v>
      </c>
      <c r="F10133">
        <v>2</v>
      </c>
      <c r="G10133">
        <v>55</v>
      </c>
      <c r="H10133" t="s">
        <v>17</v>
      </c>
      <c r="I10133" t="s">
        <v>18</v>
      </c>
      <c r="J10133" s="1">
        <v>45358</v>
      </c>
      <c r="K10133" t="b">
        <v>1</v>
      </c>
      <c r="L10133" t="s">
        <v>42</v>
      </c>
      <c r="M10133">
        <v>3</v>
      </c>
      <c r="N10133">
        <f>G10133/SUMIF(B:B,B10133,G:G)*100</f>
        <v>9.0867036743325399E-2</v>
      </c>
      <c r="Q10133">
        <f>VLOOKUP(C10133, Categories_Pivot_Table!A:B, 2, FALSE)</f>
        <v>21.505681818181817</v>
      </c>
      <c r="T10133">
        <f t="shared" si="159"/>
        <v>2024</v>
      </c>
    </row>
    <row r="10134" spans="1:20" x14ac:dyDescent="0.2">
      <c r="A10134" t="s">
        <v>10391</v>
      </c>
      <c r="B10134" t="s">
        <v>118</v>
      </c>
      <c r="C10134" t="s">
        <v>33</v>
      </c>
      <c r="D10134" t="s">
        <v>556</v>
      </c>
      <c r="E10134">
        <v>29</v>
      </c>
      <c r="F10134">
        <v>5</v>
      </c>
      <c r="G10134">
        <v>145</v>
      </c>
      <c r="H10134" t="s">
        <v>56</v>
      </c>
      <c r="I10134" t="s">
        <v>18</v>
      </c>
      <c r="J10134" s="1">
        <v>45641</v>
      </c>
      <c r="K10134" t="b">
        <v>0</v>
      </c>
      <c r="L10134" t="s">
        <v>24</v>
      </c>
      <c r="M10134">
        <v>12</v>
      </c>
      <c r="N10134">
        <f>G10134/SUMIF(B:B,B10134,G:G)*100</f>
        <v>0.23849861012878926</v>
      </c>
      <c r="Q10134">
        <f>VLOOKUP(C10134, Categories_Pivot_Table!A:B, 2, FALSE)</f>
        <v>23.300574345883856</v>
      </c>
      <c r="T10134">
        <f t="shared" si="159"/>
        <v>2024</v>
      </c>
    </row>
    <row r="10135" spans="1:20" x14ac:dyDescent="0.2">
      <c r="A10135" t="s">
        <v>10392</v>
      </c>
      <c r="B10135" t="s">
        <v>90</v>
      </c>
      <c r="C10135" t="s">
        <v>33</v>
      </c>
      <c r="D10135" t="s">
        <v>78</v>
      </c>
      <c r="E10135">
        <v>14</v>
      </c>
      <c r="F10135">
        <v>10</v>
      </c>
      <c r="G10135">
        <v>140</v>
      </c>
      <c r="H10135" t="s">
        <v>17</v>
      </c>
      <c r="I10135" t="s">
        <v>46</v>
      </c>
      <c r="J10135" s="1">
        <v>45493</v>
      </c>
      <c r="K10135" t="b">
        <v>1</v>
      </c>
      <c r="L10135" t="s">
        <v>35</v>
      </c>
      <c r="M10135">
        <v>7</v>
      </c>
      <c r="N10135">
        <f>G10135/SUMIF(B:B,B10135,G:G)*100</f>
        <v>0.23671840654695478</v>
      </c>
      <c r="Q10135">
        <f>VLOOKUP(C10135, Categories_Pivot_Table!A:B, 2, FALSE)</f>
        <v>23.300574345883856</v>
      </c>
      <c r="T10135">
        <f t="shared" si="159"/>
        <v>2024</v>
      </c>
    </row>
    <row r="10136" spans="1:20" x14ac:dyDescent="0.2">
      <c r="A10136" t="s">
        <v>10393</v>
      </c>
      <c r="B10136" t="s">
        <v>63</v>
      </c>
      <c r="C10136" t="s">
        <v>48</v>
      </c>
      <c r="D10136" t="s">
        <v>237</v>
      </c>
      <c r="E10136">
        <v>11</v>
      </c>
      <c r="F10136">
        <v>8</v>
      </c>
      <c r="G10136">
        <v>88</v>
      </c>
      <c r="H10136" t="s">
        <v>17</v>
      </c>
      <c r="I10136" t="s">
        <v>46</v>
      </c>
      <c r="J10136" s="1">
        <v>45656</v>
      </c>
      <c r="K10136" t="b">
        <v>0</v>
      </c>
      <c r="L10136" t="s">
        <v>19</v>
      </c>
      <c r="M10136">
        <v>12</v>
      </c>
      <c r="N10136">
        <f>G10136/SUMIF(B:B,B10136,G:G)*100</f>
        <v>0.14538725878932066</v>
      </c>
      <c r="Q10136">
        <f>VLOOKUP(C10136, Categories_Pivot_Table!A:B, 2, FALSE)</f>
        <v>23.348837209302324</v>
      </c>
      <c r="T10136">
        <f t="shared" si="159"/>
        <v>2024</v>
      </c>
    </row>
    <row r="10137" spans="1:20" x14ac:dyDescent="0.2">
      <c r="A10137" t="s">
        <v>10394</v>
      </c>
      <c r="B10137" t="s">
        <v>51</v>
      </c>
      <c r="C10137" t="s">
        <v>22</v>
      </c>
      <c r="D10137" t="s">
        <v>540</v>
      </c>
      <c r="E10137">
        <v>36.5</v>
      </c>
      <c r="F10137">
        <v>2</v>
      </c>
      <c r="G10137">
        <v>73</v>
      </c>
      <c r="H10137" t="s">
        <v>29</v>
      </c>
      <c r="I10137" t="s">
        <v>18</v>
      </c>
      <c r="J10137" s="1">
        <v>44573</v>
      </c>
      <c r="K10137" t="b">
        <v>1</v>
      </c>
      <c r="L10137" t="s">
        <v>30</v>
      </c>
      <c r="M10137">
        <v>1</v>
      </c>
      <c r="N10137">
        <f>G10137/SUMIF(B:B,B10137,G:G)*100</f>
        <v>0.1131660129908382</v>
      </c>
      <c r="Q10137">
        <f>VLOOKUP(C10137, Categories_Pivot_Table!A:B, 2, FALSE)</f>
        <v>21.505681818181817</v>
      </c>
      <c r="T10137">
        <f t="shared" si="159"/>
        <v>2022</v>
      </c>
    </row>
    <row r="10138" spans="1:20" x14ac:dyDescent="0.2">
      <c r="A10138" t="s">
        <v>10395</v>
      </c>
      <c r="B10138" t="s">
        <v>90</v>
      </c>
      <c r="C10138" t="s">
        <v>74</v>
      </c>
      <c r="D10138" t="s">
        <v>897</v>
      </c>
      <c r="E10138">
        <v>17</v>
      </c>
      <c r="F10138">
        <v>5</v>
      </c>
      <c r="G10138">
        <v>85</v>
      </c>
      <c r="H10138" t="s">
        <v>56</v>
      </c>
      <c r="I10138" t="s">
        <v>18</v>
      </c>
      <c r="J10138" s="1">
        <v>44867</v>
      </c>
      <c r="K10138" t="b">
        <v>0</v>
      </c>
      <c r="L10138" t="s">
        <v>30</v>
      </c>
      <c r="M10138">
        <v>11</v>
      </c>
      <c r="N10138">
        <f>G10138/SUMIF(B:B,B10138,G:G)*100</f>
        <v>0.14372188968922256</v>
      </c>
      <c r="Q10138">
        <f>VLOOKUP(C10138, Categories_Pivot_Table!A:B, 2, FALSE)</f>
        <v>24.317096165933375</v>
      </c>
      <c r="T10138">
        <f t="shared" si="159"/>
        <v>2022</v>
      </c>
    </row>
    <row r="10139" spans="1:20" x14ac:dyDescent="0.2">
      <c r="A10139" t="s">
        <v>10396</v>
      </c>
      <c r="B10139" t="s">
        <v>121</v>
      </c>
      <c r="C10139" t="s">
        <v>22</v>
      </c>
      <c r="D10139" t="s">
        <v>644</v>
      </c>
      <c r="E10139">
        <v>30.5</v>
      </c>
      <c r="F10139">
        <v>9</v>
      </c>
      <c r="G10139">
        <v>274.5</v>
      </c>
      <c r="H10139" t="s">
        <v>56</v>
      </c>
      <c r="I10139" t="s">
        <v>46</v>
      </c>
      <c r="J10139" s="1">
        <v>45078</v>
      </c>
      <c r="K10139" t="b">
        <v>1</v>
      </c>
      <c r="L10139" t="s">
        <v>42</v>
      </c>
      <c r="M10139">
        <v>6</v>
      </c>
      <c r="N10139">
        <f>G10139/SUMIF(B:B,B10139,G:G)*100</f>
        <v>0.41863337933979461</v>
      </c>
      <c r="Q10139">
        <f>VLOOKUP(C10139, Categories_Pivot_Table!A:B, 2, FALSE)</f>
        <v>21.505681818181817</v>
      </c>
      <c r="T10139">
        <f t="shared" si="159"/>
        <v>2023</v>
      </c>
    </row>
    <row r="10140" spans="1:20" x14ac:dyDescent="0.2">
      <c r="A10140" t="s">
        <v>10397</v>
      </c>
      <c r="B10140" t="s">
        <v>76</v>
      </c>
      <c r="C10140" t="s">
        <v>135</v>
      </c>
      <c r="D10140" t="s">
        <v>136</v>
      </c>
      <c r="E10140">
        <v>27.5</v>
      </c>
      <c r="F10140">
        <v>1</v>
      </c>
      <c r="G10140">
        <v>27.5</v>
      </c>
      <c r="H10140" t="s">
        <v>17</v>
      </c>
      <c r="I10140" t="s">
        <v>46</v>
      </c>
      <c r="J10140" s="1">
        <v>45581</v>
      </c>
      <c r="K10140" t="b">
        <v>1</v>
      </c>
      <c r="L10140" t="s">
        <v>30</v>
      </c>
      <c r="M10140">
        <v>10</v>
      </c>
      <c r="N10140">
        <f>G10140/SUMIF(B:B,B10140,G:G)*100</f>
        <v>4.6823254982419994E-2</v>
      </c>
      <c r="Q10140">
        <f>VLOOKUP(C10140, Categories_Pivot_Table!A:B, 2, FALSE)</f>
        <v>23.146341463414632</v>
      </c>
      <c r="T10140">
        <f t="shared" si="159"/>
        <v>2024</v>
      </c>
    </row>
    <row r="10141" spans="1:20" x14ac:dyDescent="0.2">
      <c r="A10141" t="s">
        <v>10398</v>
      </c>
      <c r="B10141" t="s">
        <v>113</v>
      </c>
      <c r="C10141" t="s">
        <v>27</v>
      </c>
      <c r="D10141" t="s">
        <v>352</v>
      </c>
      <c r="E10141">
        <v>14</v>
      </c>
      <c r="F10141">
        <v>2</v>
      </c>
      <c r="G10141">
        <v>28</v>
      </c>
      <c r="H10141" t="s">
        <v>17</v>
      </c>
      <c r="I10141" t="s">
        <v>18</v>
      </c>
      <c r="J10141" s="1">
        <v>45393</v>
      </c>
      <c r="K10141" t="b">
        <v>1</v>
      </c>
      <c r="L10141" t="s">
        <v>42</v>
      </c>
      <c r="M10141">
        <v>4</v>
      </c>
      <c r="N10141">
        <f>G10141/SUMIF(B:B,B10141,G:G)*100</f>
        <v>4.6103436352559563E-2</v>
      </c>
      <c r="Q10141">
        <f>VLOOKUP(C10141, Categories_Pivot_Table!A:B, 2, FALSE)</f>
        <v>25.013711734693878</v>
      </c>
      <c r="T10141">
        <f t="shared" si="159"/>
        <v>2024</v>
      </c>
    </row>
    <row r="10142" spans="1:20" x14ac:dyDescent="0.2">
      <c r="A10142" t="s">
        <v>10399</v>
      </c>
      <c r="B10142" t="s">
        <v>87</v>
      </c>
      <c r="C10142" t="s">
        <v>74</v>
      </c>
      <c r="D10142" t="s">
        <v>456</v>
      </c>
      <c r="E10142">
        <v>11</v>
      </c>
      <c r="F10142">
        <v>6</v>
      </c>
      <c r="G10142">
        <v>66</v>
      </c>
      <c r="H10142" t="s">
        <v>17</v>
      </c>
      <c r="I10142" t="s">
        <v>46</v>
      </c>
      <c r="J10142" s="1">
        <v>45092</v>
      </c>
      <c r="K10142" t="b">
        <v>0</v>
      </c>
      <c r="L10142" t="s">
        <v>42</v>
      </c>
      <c r="M10142">
        <v>6</v>
      </c>
      <c r="N10142">
        <f>G10142/SUMIF(B:B,B10142,G:G)*100</f>
        <v>0.10148069560404077</v>
      </c>
      <c r="Q10142">
        <f>VLOOKUP(C10142, Categories_Pivot_Table!A:B, 2, FALSE)</f>
        <v>24.317096165933375</v>
      </c>
      <c r="T10142">
        <f t="shared" si="159"/>
        <v>2023</v>
      </c>
    </row>
    <row r="10143" spans="1:20" x14ac:dyDescent="0.2">
      <c r="A10143" t="s">
        <v>10400</v>
      </c>
      <c r="B10143" t="s">
        <v>106</v>
      </c>
      <c r="C10143" t="s">
        <v>27</v>
      </c>
      <c r="D10143" t="s">
        <v>974</v>
      </c>
      <c r="E10143">
        <v>32</v>
      </c>
      <c r="F10143">
        <v>5</v>
      </c>
      <c r="G10143">
        <v>160</v>
      </c>
      <c r="H10143" t="s">
        <v>29</v>
      </c>
      <c r="I10143" t="s">
        <v>18</v>
      </c>
      <c r="J10143" s="1">
        <v>44862</v>
      </c>
      <c r="K10143" t="b">
        <v>1</v>
      </c>
      <c r="L10143" t="s">
        <v>65</v>
      </c>
      <c r="M10143">
        <v>10</v>
      </c>
      <c r="N10143">
        <f>G10143/SUMIF(B:B,B10143,G:G)*100</f>
        <v>0.2607561929595828</v>
      </c>
      <c r="Q10143">
        <f>VLOOKUP(C10143, Categories_Pivot_Table!A:B, 2, FALSE)</f>
        <v>25.013711734693878</v>
      </c>
      <c r="T10143">
        <f t="shared" si="159"/>
        <v>2022</v>
      </c>
    </row>
    <row r="10144" spans="1:20" x14ac:dyDescent="0.2">
      <c r="A10144" t="s">
        <v>10401</v>
      </c>
      <c r="B10144" t="s">
        <v>128</v>
      </c>
      <c r="C10144" t="s">
        <v>135</v>
      </c>
      <c r="D10144" t="s">
        <v>358</v>
      </c>
      <c r="E10144">
        <v>32</v>
      </c>
      <c r="F10144">
        <v>7</v>
      </c>
      <c r="G10144">
        <v>224</v>
      </c>
      <c r="H10144" t="s">
        <v>17</v>
      </c>
      <c r="I10144" t="s">
        <v>18</v>
      </c>
      <c r="J10144" s="1">
        <v>45163</v>
      </c>
      <c r="K10144" t="b">
        <v>0</v>
      </c>
      <c r="L10144" t="s">
        <v>65</v>
      </c>
      <c r="M10144">
        <v>8</v>
      </c>
      <c r="N10144">
        <f>G10144/SUMIF(B:B,B10144,G:G)*100</f>
        <v>0.32723660375153391</v>
      </c>
      <c r="Q10144">
        <f>VLOOKUP(C10144, Categories_Pivot_Table!A:B, 2, FALSE)</f>
        <v>23.146341463414632</v>
      </c>
      <c r="T10144">
        <f t="shared" si="159"/>
        <v>2023</v>
      </c>
    </row>
    <row r="10145" spans="1:20" x14ac:dyDescent="0.2">
      <c r="A10145" t="s">
        <v>10402</v>
      </c>
      <c r="B10145" t="s">
        <v>51</v>
      </c>
      <c r="C10145" t="s">
        <v>38</v>
      </c>
      <c r="D10145" t="s">
        <v>96</v>
      </c>
      <c r="E10145">
        <v>24.5</v>
      </c>
      <c r="F10145">
        <v>2</v>
      </c>
      <c r="G10145">
        <v>49</v>
      </c>
      <c r="H10145" t="s">
        <v>17</v>
      </c>
      <c r="I10145" t="s">
        <v>46</v>
      </c>
      <c r="J10145" s="1">
        <v>45339</v>
      </c>
      <c r="K10145" t="b">
        <v>1</v>
      </c>
      <c r="L10145" t="s">
        <v>35</v>
      </c>
      <c r="M10145">
        <v>2</v>
      </c>
      <c r="N10145">
        <f>G10145/SUMIF(B:B,B10145,G:G)*100</f>
        <v>7.5960748445905099E-2</v>
      </c>
      <c r="Q10145">
        <f>VLOOKUP(C10145, Categories_Pivot_Table!A:B, 2, FALSE)</f>
        <v>23.088790931989923</v>
      </c>
      <c r="T10145">
        <f t="shared" si="159"/>
        <v>2024</v>
      </c>
    </row>
    <row r="10146" spans="1:20" x14ac:dyDescent="0.2">
      <c r="A10146" t="s">
        <v>10403</v>
      </c>
      <c r="B10146" t="s">
        <v>14</v>
      </c>
      <c r="C10146" t="s">
        <v>15</v>
      </c>
      <c r="D10146" t="s">
        <v>138</v>
      </c>
      <c r="E10146">
        <v>20</v>
      </c>
      <c r="F10146">
        <v>3</v>
      </c>
      <c r="G10146">
        <v>60</v>
      </c>
      <c r="H10146" t="s">
        <v>29</v>
      </c>
      <c r="I10146" t="s">
        <v>18</v>
      </c>
      <c r="J10146" s="1">
        <v>45168</v>
      </c>
      <c r="K10146" t="b">
        <v>0</v>
      </c>
      <c r="L10146" t="s">
        <v>30</v>
      </c>
      <c r="M10146">
        <v>8</v>
      </c>
      <c r="N10146">
        <f>G10146/SUMIF(B:B,B10146,G:G)*100</f>
        <v>9.7682483088720115E-2</v>
      </c>
      <c r="Q10146">
        <f>VLOOKUP(C10146, Categories_Pivot_Table!A:B, 2, FALSE)</f>
        <v>23.063808900523561</v>
      </c>
      <c r="T10146">
        <f t="shared" si="159"/>
        <v>2023</v>
      </c>
    </row>
    <row r="10147" spans="1:20" x14ac:dyDescent="0.2">
      <c r="A10147" t="s">
        <v>10404</v>
      </c>
      <c r="B10147" t="s">
        <v>106</v>
      </c>
      <c r="C10147" t="s">
        <v>33</v>
      </c>
      <c r="D10147" t="s">
        <v>469</v>
      </c>
      <c r="E10147">
        <v>8</v>
      </c>
      <c r="F10147">
        <v>5</v>
      </c>
      <c r="G10147">
        <v>40</v>
      </c>
      <c r="H10147" t="s">
        <v>56</v>
      </c>
      <c r="I10147" t="s">
        <v>18</v>
      </c>
      <c r="J10147" s="1">
        <v>45199</v>
      </c>
      <c r="K10147" t="b">
        <v>0</v>
      </c>
      <c r="L10147" t="s">
        <v>35</v>
      </c>
      <c r="M10147">
        <v>9</v>
      </c>
      <c r="N10147">
        <f>G10147/SUMIF(B:B,B10147,G:G)*100</f>
        <v>6.51890482398957E-2</v>
      </c>
      <c r="Q10147">
        <f>VLOOKUP(C10147, Categories_Pivot_Table!A:B, 2, FALSE)</f>
        <v>23.300574345883856</v>
      </c>
      <c r="T10147">
        <f t="shared" si="159"/>
        <v>2023</v>
      </c>
    </row>
    <row r="10148" spans="1:20" x14ac:dyDescent="0.2">
      <c r="A10148" t="s">
        <v>10405</v>
      </c>
      <c r="B10148" t="s">
        <v>76</v>
      </c>
      <c r="C10148" t="s">
        <v>33</v>
      </c>
      <c r="D10148" t="s">
        <v>129</v>
      </c>
      <c r="E10148">
        <v>15.5</v>
      </c>
      <c r="F10148">
        <v>10</v>
      </c>
      <c r="G10148">
        <v>155</v>
      </c>
      <c r="H10148" t="s">
        <v>17</v>
      </c>
      <c r="I10148" t="s">
        <v>18</v>
      </c>
      <c r="J10148" s="1">
        <v>44827</v>
      </c>
      <c r="K10148" t="b">
        <v>0</v>
      </c>
      <c r="L10148" t="s">
        <v>65</v>
      </c>
      <c r="M10148">
        <v>9</v>
      </c>
      <c r="N10148">
        <f>G10148/SUMIF(B:B,B10148,G:G)*100</f>
        <v>0.26391289171909454</v>
      </c>
      <c r="Q10148">
        <f>VLOOKUP(C10148, Categories_Pivot_Table!A:B, 2, FALSE)</f>
        <v>23.300574345883856</v>
      </c>
      <c r="T10148">
        <f t="shared" si="159"/>
        <v>2022</v>
      </c>
    </row>
    <row r="10149" spans="1:20" x14ac:dyDescent="0.2">
      <c r="A10149" t="s">
        <v>10406</v>
      </c>
      <c r="B10149" t="s">
        <v>95</v>
      </c>
      <c r="C10149" t="s">
        <v>27</v>
      </c>
      <c r="D10149" t="s">
        <v>974</v>
      </c>
      <c r="E10149">
        <v>32</v>
      </c>
      <c r="F10149">
        <v>9</v>
      </c>
      <c r="G10149">
        <v>288</v>
      </c>
      <c r="H10149" t="s">
        <v>29</v>
      </c>
      <c r="I10149" t="s">
        <v>46</v>
      </c>
      <c r="J10149" s="1">
        <v>45315</v>
      </c>
      <c r="K10149" t="b">
        <v>0</v>
      </c>
      <c r="L10149" t="s">
        <v>30</v>
      </c>
      <c r="M10149">
        <v>1</v>
      </c>
      <c r="N10149">
        <f>G10149/SUMIF(B:B,B10149,G:G)*100</f>
        <v>0.42760740295316363</v>
      </c>
      <c r="Q10149">
        <f>VLOOKUP(C10149, Categories_Pivot_Table!A:B, 2, FALSE)</f>
        <v>25.013711734693878</v>
      </c>
      <c r="T10149">
        <f t="shared" si="159"/>
        <v>2024</v>
      </c>
    </row>
    <row r="10150" spans="1:20" x14ac:dyDescent="0.2">
      <c r="A10150" t="s">
        <v>10407</v>
      </c>
      <c r="B10150" t="s">
        <v>95</v>
      </c>
      <c r="C10150" t="s">
        <v>135</v>
      </c>
      <c r="D10150" t="s">
        <v>154</v>
      </c>
      <c r="E10150">
        <v>26</v>
      </c>
      <c r="F10150">
        <v>5</v>
      </c>
      <c r="G10150">
        <v>130</v>
      </c>
      <c r="H10150" t="s">
        <v>56</v>
      </c>
      <c r="I10150" t="s">
        <v>46</v>
      </c>
      <c r="J10150" s="1">
        <v>44997</v>
      </c>
      <c r="K10150" t="b">
        <v>1</v>
      </c>
      <c r="L10150" t="s">
        <v>24</v>
      </c>
      <c r="M10150">
        <v>3</v>
      </c>
      <c r="N10150">
        <f>G10150/SUMIF(B:B,B10150,G:G)*100</f>
        <v>0.19301723049969191</v>
      </c>
      <c r="Q10150">
        <f>VLOOKUP(C10150, Categories_Pivot_Table!A:B, 2, FALSE)</f>
        <v>23.146341463414632</v>
      </c>
      <c r="T10150">
        <f t="shared" si="159"/>
        <v>2023</v>
      </c>
    </row>
    <row r="10151" spans="1:20" x14ac:dyDescent="0.2">
      <c r="A10151" t="s">
        <v>10408</v>
      </c>
      <c r="B10151" t="s">
        <v>90</v>
      </c>
      <c r="C10151" t="s">
        <v>38</v>
      </c>
      <c r="D10151" t="s">
        <v>207</v>
      </c>
      <c r="E10151">
        <v>9.5</v>
      </c>
      <c r="F10151">
        <v>9</v>
      </c>
      <c r="G10151">
        <v>85.5</v>
      </c>
      <c r="H10151" t="s">
        <v>56</v>
      </c>
      <c r="I10151" t="s">
        <v>18</v>
      </c>
      <c r="J10151" s="1">
        <v>44739</v>
      </c>
      <c r="K10151" t="b">
        <v>0</v>
      </c>
      <c r="L10151" t="s">
        <v>19</v>
      </c>
      <c r="M10151">
        <v>6</v>
      </c>
      <c r="N10151">
        <f>G10151/SUMIF(B:B,B10151,G:G)*100</f>
        <v>0.14456731256974739</v>
      </c>
      <c r="Q10151">
        <f>VLOOKUP(C10151, Categories_Pivot_Table!A:B, 2, FALSE)</f>
        <v>23.088790931989923</v>
      </c>
      <c r="T10151">
        <f t="shared" si="159"/>
        <v>2022</v>
      </c>
    </row>
    <row r="10152" spans="1:20" x14ac:dyDescent="0.2">
      <c r="A10152" t="s">
        <v>10409</v>
      </c>
      <c r="B10152" t="s">
        <v>44</v>
      </c>
      <c r="C10152" t="s">
        <v>33</v>
      </c>
      <c r="D10152" t="s">
        <v>209</v>
      </c>
      <c r="E10152">
        <v>24.5</v>
      </c>
      <c r="F10152">
        <v>8</v>
      </c>
      <c r="G10152">
        <v>196</v>
      </c>
      <c r="H10152" t="s">
        <v>56</v>
      </c>
      <c r="I10152" t="s">
        <v>46</v>
      </c>
      <c r="J10152" s="1">
        <v>45012</v>
      </c>
      <c r="K10152" t="b">
        <v>0</v>
      </c>
      <c r="L10152" t="s">
        <v>19</v>
      </c>
      <c r="M10152">
        <v>3</v>
      </c>
      <c r="N10152">
        <f>G10152/SUMIF(B:B,B10152,G:G)*100</f>
        <v>0.32292876619792571</v>
      </c>
      <c r="Q10152">
        <f>VLOOKUP(C10152, Categories_Pivot_Table!A:B, 2, FALSE)</f>
        <v>23.300574345883856</v>
      </c>
      <c r="T10152">
        <f t="shared" si="159"/>
        <v>2023</v>
      </c>
    </row>
    <row r="10153" spans="1:20" x14ac:dyDescent="0.2">
      <c r="A10153" t="s">
        <v>10410</v>
      </c>
      <c r="B10153" t="s">
        <v>128</v>
      </c>
      <c r="C10153" t="s">
        <v>22</v>
      </c>
      <c r="D10153" t="s">
        <v>272</v>
      </c>
      <c r="E10153">
        <v>5</v>
      </c>
      <c r="F10153">
        <v>2</v>
      </c>
      <c r="G10153">
        <v>10</v>
      </c>
      <c r="H10153" t="s">
        <v>56</v>
      </c>
      <c r="I10153" t="s">
        <v>18</v>
      </c>
      <c r="J10153" s="1">
        <v>44898</v>
      </c>
      <c r="K10153" t="b">
        <v>0</v>
      </c>
      <c r="L10153" t="s">
        <v>35</v>
      </c>
      <c r="M10153">
        <v>12</v>
      </c>
      <c r="N10153">
        <f>G10153/SUMIF(B:B,B10153,G:G)*100</f>
        <v>1.4608776953193479E-2</v>
      </c>
      <c r="Q10153">
        <f>VLOOKUP(C10153, Categories_Pivot_Table!A:B, 2, FALSE)</f>
        <v>21.505681818181817</v>
      </c>
      <c r="T10153">
        <f t="shared" si="159"/>
        <v>2022</v>
      </c>
    </row>
    <row r="10154" spans="1:20" x14ac:dyDescent="0.2">
      <c r="A10154" t="s">
        <v>10411</v>
      </c>
      <c r="B10154" t="s">
        <v>32</v>
      </c>
      <c r="C10154" t="s">
        <v>74</v>
      </c>
      <c r="D10154" t="s">
        <v>349</v>
      </c>
      <c r="E10154">
        <v>38</v>
      </c>
      <c r="F10154">
        <v>2</v>
      </c>
      <c r="G10154">
        <v>76</v>
      </c>
      <c r="H10154" t="s">
        <v>17</v>
      </c>
      <c r="I10154" t="s">
        <v>46</v>
      </c>
      <c r="J10154" s="1">
        <v>45303</v>
      </c>
      <c r="K10154" t="b">
        <v>1</v>
      </c>
      <c r="L10154" t="s">
        <v>65</v>
      </c>
      <c r="M10154">
        <v>1</v>
      </c>
      <c r="N10154">
        <f>G10154/SUMIF(B:B,B10154,G:G)*100</f>
        <v>0.12962094401569096</v>
      </c>
      <c r="Q10154">
        <f>VLOOKUP(C10154, Categories_Pivot_Table!A:B, 2, FALSE)</f>
        <v>24.317096165933375</v>
      </c>
      <c r="T10154">
        <f t="shared" si="159"/>
        <v>2024</v>
      </c>
    </row>
    <row r="10155" spans="1:20" x14ac:dyDescent="0.2">
      <c r="A10155" t="s">
        <v>10412</v>
      </c>
      <c r="B10155" t="s">
        <v>73</v>
      </c>
      <c r="C10155" t="s">
        <v>27</v>
      </c>
      <c r="D10155" t="s">
        <v>91</v>
      </c>
      <c r="E10155">
        <v>33.5</v>
      </c>
      <c r="F10155">
        <v>8</v>
      </c>
      <c r="G10155">
        <v>268</v>
      </c>
      <c r="H10155" t="s">
        <v>17</v>
      </c>
      <c r="I10155" t="s">
        <v>46</v>
      </c>
      <c r="J10155" s="1">
        <v>45617</v>
      </c>
      <c r="K10155" t="b">
        <v>0</v>
      </c>
      <c r="L10155" t="s">
        <v>42</v>
      </c>
      <c r="M10155">
        <v>11</v>
      </c>
      <c r="N10155">
        <f>G10155/SUMIF(B:B,B10155,G:G)*100</f>
        <v>0.46299095612815178</v>
      </c>
      <c r="Q10155">
        <f>VLOOKUP(C10155, Categories_Pivot_Table!A:B, 2, FALSE)</f>
        <v>25.013711734693878</v>
      </c>
      <c r="T10155">
        <f t="shared" si="159"/>
        <v>2024</v>
      </c>
    </row>
    <row r="10156" spans="1:20" x14ac:dyDescent="0.2">
      <c r="A10156" t="s">
        <v>10413</v>
      </c>
      <c r="B10156" t="s">
        <v>173</v>
      </c>
      <c r="C10156" t="s">
        <v>48</v>
      </c>
      <c r="D10156" t="s">
        <v>655</v>
      </c>
      <c r="E10156">
        <v>12.5</v>
      </c>
      <c r="F10156">
        <v>9</v>
      </c>
      <c r="G10156">
        <v>112.5</v>
      </c>
      <c r="H10156" t="s">
        <v>56</v>
      </c>
      <c r="I10156" t="s">
        <v>18</v>
      </c>
      <c r="J10156" s="1">
        <v>45466</v>
      </c>
      <c r="K10156" t="b">
        <v>0</v>
      </c>
      <c r="L10156" t="s">
        <v>24</v>
      </c>
      <c r="M10156">
        <v>6</v>
      </c>
      <c r="N10156">
        <f>G10156/SUMIF(B:B,B10156,G:G)*100</f>
        <v>0.18499942444623504</v>
      </c>
      <c r="Q10156">
        <f>VLOOKUP(C10156, Categories_Pivot_Table!A:B, 2, FALSE)</f>
        <v>23.348837209302324</v>
      </c>
      <c r="T10156">
        <f t="shared" si="159"/>
        <v>2024</v>
      </c>
    </row>
    <row r="10157" spans="1:20" x14ac:dyDescent="0.2">
      <c r="A10157" t="s">
        <v>10414</v>
      </c>
      <c r="B10157" t="s">
        <v>37</v>
      </c>
      <c r="C10157" t="s">
        <v>15</v>
      </c>
      <c r="D10157" t="s">
        <v>177</v>
      </c>
      <c r="E10157">
        <v>5</v>
      </c>
      <c r="F10157">
        <v>10</v>
      </c>
      <c r="G10157">
        <v>50</v>
      </c>
      <c r="H10157" t="s">
        <v>29</v>
      </c>
      <c r="I10157" t="s">
        <v>18</v>
      </c>
      <c r="J10157" s="1">
        <v>45142</v>
      </c>
      <c r="K10157" t="b">
        <v>1</v>
      </c>
      <c r="L10157" t="s">
        <v>65</v>
      </c>
      <c r="M10157">
        <v>8</v>
      </c>
      <c r="N10157">
        <f>G10157/SUMIF(B:B,B10157,G:G)*100</f>
        <v>7.4655279248072026E-2</v>
      </c>
      <c r="Q10157">
        <f>VLOOKUP(C10157, Categories_Pivot_Table!A:B, 2, FALSE)</f>
        <v>23.063808900523561</v>
      </c>
      <c r="T10157">
        <f t="shared" si="159"/>
        <v>2023</v>
      </c>
    </row>
    <row r="10158" spans="1:20" x14ac:dyDescent="0.2">
      <c r="A10158" t="s">
        <v>10415</v>
      </c>
      <c r="B10158" t="s">
        <v>26</v>
      </c>
      <c r="C10158" t="s">
        <v>33</v>
      </c>
      <c r="D10158" t="s">
        <v>253</v>
      </c>
      <c r="E10158">
        <v>38</v>
      </c>
      <c r="F10158">
        <v>3</v>
      </c>
      <c r="G10158">
        <v>114</v>
      </c>
      <c r="H10158" t="s">
        <v>17</v>
      </c>
      <c r="I10158" t="s">
        <v>46</v>
      </c>
      <c r="J10158" s="1">
        <v>44746</v>
      </c>
      <c r="K10158" t="b">
        <v>0</v>
      </c>
      <c r="L10158" t="s">
        <v>19</v>
      </c>
      <c r="M10158">
        <v>7</v>
      </c>
      <c r="N10158">
        <f>G10158/SUMIF(B:B,B10158,G:G)*100</f>
        <v>0.18373316786603597</v>
      </c>
      <c r="Q10158">
        <f>VLOOKUP(C10158, Categories_Pivot_Table!A:B, 2, FALSE)</f>
        <v>23.300574345883856</v>
      </c>
      <c r="T10158">
        <f t="shared" si="159"/>
        <v>2022</v>
      </c>
    </row>
    <row r="10159" spans="1:20" x14ac:dyDescent="0.2">
      <c r="A10159" t="s">
        <v>10416</v>
      </c>
      <c r="B10159" t="s">
        <v>54</v>
      </c>
      <c r="C10159" t="s">
        <v>33</v>
      </c>
      <c r="D10159" t="s">
        <v>269</v>
      </c>
      <c r="E10159">
        <v>12.5</v>
      </c>
      <c r="F10159">
        <v>6</v>
      </c>
      <c r="G10159">
        <v>75</v>
      </c>
      <c r="H10159" t="s">
        <v>29</v>
      </c>
      <c r="I10159" t="s">
        <v>18</v>
      </c>
      <c r="J10159" s="1">
        <v>45246</v>
      </c>
      <c r="K10159" t="b">
        <v>1</v>
      </c>
      <c r="L10159" t="s">
        <v>42</v>
      </c>
      <c r="M10159">
        <v>11</v>
      </c>
      <c r="N10159">
        <f>G10159/SUMIF(B:B,B10159,G:G)*100</f>
        <v>0.13122096736097139</v>
      </c>
      <c r="Q10159">
        <f>VLOOKUP(C10159, Categories_Pivot_Table!A:B, 2, FALSE)</f>
        <v>23.300574345883856</v>
      </c>
      <c r="T10159">
        <f t="shared" si="159"/>
        <v>2023</v>
      </c>
    </row>
    <row r="10160" spans="1:20" x14ac:dyDescent="0.2">
      <c r="A10160" t="s">
        <v>10417</v>
      </c>
      <c r="B10160" t="s">
        <v>14</v>
      </c>
      <c r="C10160" t="s">
        <v>38</v>
      </c>
      <c r="D10160" t="s">
        <v>264</v>
      </c>
      <c r="E10160">
        <v>39.5</v>
      </c>
      <c r="F10160">
        <v>10</v>
      </c>
      <c r="G10160">
        <v>395</v>
      </c>
      <c r="H10160" t="s">
        <v>56</v>
      </c>
      <c r="I10160" t="s">
        <v>18</v>
      </c>
      <c r="J10160" s="1">
        <v>45292</v>
      </c>
      <c r="K10160" t="b">
        <v>1</v>
      </c>
      <c r="L10160" t="s">
        <v>19</v>
      </c>
      <c r="M10160">
        <v>1</v>
      </c>
      <c r="N10160">
        <f>G10160/SUMIF(B:B,B10160,G:G)*100</f>
        <v>0.64307634700074079</v>
      </c>
      <c r="Q10160">
        <f>VLOOKUP(C10160, Categories_Pivot_Table!A:B, 2, FALSE)</f>
        <v>23.088790931989923</v>
      </c>
      <c r="T10160">
        <f t="shared" si="159"/>
        <v>2024</v>
      </c>
    </row>
    <row r="10161" spans="1:20" x14ac:dyDescent="0.2">
      <c r="A10161" t="s">
        <v>10418</v>
      </c>
      <c r="B10161" t="s">
        <v>37</v>
      </c>
      <c r="C10161" t="s">
        <v>22</v>
      </c>
      <c r="D10161" t="s">
        <v>1043</v>
      </c>
      <c r="E10161">
        <v>14</v>
      </c>
      <c r="F10161">
        <v>6</v>
      </c>
      <c r="G10161">
        <v>84</v>
      </c>
      <c r="H10161" t="s">
        <v>29</v>
      </c>
      <c r="I10161" t="s">
        <v>46</v>
      </c>
      <c r="J10161" s="1">
        <v>44649</v>
      </c>
      <c r="K10161" t="b">
        <v>0</v>
      </c>
      <c r="L10161" t="s">
        <v>49</v>
      </c>
      <c r="M10161">
        <v>3</v>
      </c>
      <c r="N10161">
        <f>G10161/SUMIF(B:B,B10161,G:G)*100</f>
        <v>0.12542086913676101</v>
      </c>
      <c r="Q10161">
        <f>VLOOKUP(C10161, Categories_Pivot_Table!A:B, 2, FALSE)</f>
        <v>21.505681818181817</v>
      </c>
      <c r="T10161">
        <f t="shared" si="159"/>
        <v>2022</v>
      </c>
    </row>
    <row r="10162" spans="1:20" x14ac:dyDescent="0.2">
      <c r="A10162" t="s">
        <v>10419</v>
      </c>
      <c r="B10162" t="s">
        <v>95</v>
      </c>
      <c r="C10162" t="s">
        <v>48</v>
      </c>
      <c r="D10162" t="s">
        <v>280</v>
      </c>
      <c r="E10162">
        <v>5</v>
      </c>
      <c r="F10162">
        <v>10</v>
      </c>
      <c r="G10162">
        <v>50</v>
      </c>
      <c r="H10162" t="s">
        <v>29</v>
      </c>
      <c r="I10162" t="s">
        <v>46</v>
      </c>
      <c r="J10162" s="1">
        <v>45043</v>
      </c>
      <c r="K10162" t="b">
        <v>0</v>
      </c>
      <c r="L10162" t="s">
        <v>42</v>
      </c>
      <c r="M10162">
        <v>4</v>
      </c>
      <c r="N10162">
        <f>G10162/SUMIF(B:B,B10162,G:G)*100</f>
        <v>7.423739634603535E-2</v>
      </c>
      <c r="Q10162">
        <f>VLOOKUP(C10162, Categories_Pivot_Table!A:B, 2, FALSE)</f>
        <v>23.348837209302324</v>
      </c>
      <c r="T10162">
        <f t="shared" si="159"/>
        <v>2023</v>
      </c>
    </row>
    <row r="10163" spans="1:20" x14ac:dyDescent="0.2">
      <c r="A10163" t="s">
        <v>10420</v>
      </c>
      <c r="B10163" t="s">
        <v>44</v>
      </c>
      <c r="C10163" t="s">
        <v>74</v>
      </c>
      <c r="D10163" t="s">
        <v>364</v>
      </c>
      <c r="E10163">
        <v>21.5</v>
      </c>
      <c r="F10163">
        <v>3</v>
      </c>
      <c r="G10163">
        <v>64.5</v>
      </c>
      <c r="H10163" t="s">
        <v>56</v>
      </c>
      <c r="I10163" t="s">
        <v>46</v>
      </c>
      <c r="J10163" s="1">
        <v>45265</v>
      </c>
      <c r="K10163" t="b">
        <v>0</v>
      </c>
      <c r="L10163" t="s">
        <v>49</v>
      </c>
      <c r="M10163">
        <v>12</v>
      </c>
      <c r="N10163">
        <f>G10163/SUMIF(B:B,B10163,G:G)*100</f>
        <v>0.10626992561105207</v>
      </c>
      <c r="Q10163">
        <f>VLOOKUP(C10163, Categories_Pivot_Table!A:B, 2, FALSE)</f>
        <v>24.317096165933375</v>
      </c>
      <c r="T10163">
        <f t="shared" si="159"/>
        <v>2023</v>
      </c>
    </row>
    <row r="10164" spans="1:20" x14ac:dyDescent="0.2">
      <c r="A10164" t="s">
        <v>10421</v>
      </c>
      <c r="B10164" t="s">
        <v>32</v>
      </c>
      <c r="C10164" t="s">
        <v>15</v>
      </c>
      <c r="D10164" t="s">
        <v>138</v>
      </c>
      <c r="E10164">
        <v>20</v>
      </c>
      <c r="F10164">
        <v>10</v>
      </c>
      <c r="G10164">
        <v>200</v>
      </c>
      <c r="H10164" t="s">
        <v>17</v>
      </c>
      <c r="I10164" t="s">
        <v>18</v>
      </c>
      <c r="J10164" s="1">
        <v>45563</v>
      </c>
      <c r="K10164" t="b">
        <v>0</v>
      </c>
      <c r="L10164" t="s">
        <v>35</v>
      </c>
      <c r="M10164">
        <v>9</v>
      </c>
      <c r="N10164">
        <f>G10164/SUMIF(B:B,B10164,G:G)*100</f>
        <v>0.341107747409713</v>
      </c>
      <c r="Q10164">
        <f>VLOOKUP(C10164, Categories_Pivot_Table!A:B, 2, FALSE)</f>
        <v>23.063808900523561</v>
      </c>
      <c r="T10164">
        <f t="shared" si="159"/>
        <v>2024</v>
      </c>
    </row>
    <row r="10165" spans="1:20" x14ac:dyDescent="0.2">
      <c r="A10165" t="s">
        <v>10422</v>
      </c>
      <c r="B10165" t="s">
        <v>63</v>
      </c>
      <c r="C10165" t="s">
        <v>33</v>
      </c>
      <c r="D10165" t="s">
        <v>34</v>
      </c>
      <c r="E10165">
        <v>27.5</v>
      </c>
      <c r="F10165">
        <v>3</v>
      </c>
      <c r="G10165">
        <v>82.5</v>
      </c>
      <c r="H10165" t="s">
        <v>56</v>
      </c>
      <c r="I10165" t="s">
        <v>46</v>
      </c>
      <c r="J10165" s="1">
        <v>45244</v>
      </c>
      <c r="K10165" t="b">
        <v>1</v>
      </c>
      <c r="L10165" t="s">
        <v>49</v>
      </c>
      <c r="M10165">
        <v>11</v>
      </c>
      <c r="N10165">
        <f>G10165/SUMIF(B:B,B10165,G:G)*100</f>
        <v>0.13630055511498809</v>
      </c>
      <c r="Q10165">
        <f>VLOOKUP(C10165, Categories_Pivot_Table!A:B, 2, FALSE)</f>
        <v>23.300574345883856</v>
      </c>
      <c r="T10165">
        <f t="shared" si="159"/>
        <v>2023</v>
      </c>
    </row>
    <row r="10166" spans="1:20" x14ac:dyDescent="0.2">
      <c r="A10166" t="s">
        <v>10423</v>
      </c>
      <c r="B10166" t="s">
        <v>71</v>
      </c>
      <c r="C10166" t="s">
        <v>33</v>
      </c>
      <c r="D10166" t="s">
        <v>122</v>
      </c>
      <c r="E10166">
        <v>36.5</v>
      </c>
      <c r="F10166">
        <v>8</v>
      </c>
      <c r="G10166">
        <v>292</v>
      </c>
      <c r="H10166" t="s">
        <v>56</v>
      </c>
      <c r="I10166" t="s">
        <v>46</v>
      </c>
      <c r="J10166" s="1">
        <v>45202</v>
      </c>
      <c r="K10166" t="b">
        <v>1</v>
      </c>
      <c r="L10166" t="s">
        <v>49</v>
      </c>
      <c r="M10166">
        <v>10</v>
      </c>
      <c r="N10166">
        <f>G10166/SUMIF(B:B,B10166,G:G)*100</f>
        <v>0.46262922327405237</v>
      </c>
      <c r="Q10166">
        <f>VLOOKUP(C10166, Categories_Pivot_Table!A:B, 2, FALSE)</f>
        <v>23.300574345883856</v>
      </c>
      <c r="T10166">
        <f t="shared" si="159"/>
        <v>2023</v>
      </c>
    </row>
    <row r="10167" spans="1:20" x14ac:dyDescent="0.2">
      <c r="A10167" t="s">
        <v>10424</v>
      </c>
      <c r="B10167" t="s">
        <v>32</v>
      </c>
      <c r="C10167" t="s">
        <v>38</v>
      </c>
      <c r="D10167" t="s">
        <v>241</v>
      </c>
      <c r="E10167">
        <v>17</v>
      </c>
      <c r="F10167">
        <v>1</v>
      </c>
      <c r="G10167">
        <v>17</v>
      </c>
      <c r="H10167" t="s">
        <v>29</v>
      </c>
      <c r="I10167" t="s">
        <v>46</v>
      </c>
      <c r="J10167" s="1">
        <v>45225</v>
      </c>
      <c r="K10167" t="b">
        <v>0</v>
      </c>
      <c r="L10167" t="s">
        <v>42</v>
      </c>
      <c r="M10167">
        <v>10</v>
      </c>
      <c r="N10167">
        <f>G10167/SUMIF(B:B,B10167,G:G)*100</f>
        <v>2.899415852982561E-2</v>
      </c>
      <c r="Q10167">
        <f>VLOOKUP(C10167, Categories_Pivot_Table!A:B, 2, FALSE)</f>
        <v>23.088790931989923</v>
      </c>
      <c r="T10167">
        <f t="shared" si="159"/>
        <v>2023</v>
      </c>
    </row>
    <row r="10168" spans="1:20" x14ac:dyDescent="0.2">
      <c r="A10168" t="s">
        <v>10425</v>
      </c>
      <c r="B10168" t="s">
        <v>26</v>
      </c>
      <c r="C10168" t="s">
        <v>27</v>
      </c>
      <c r="D10168" t="s">
        <v>278</v>
      </c>
      <c r="E10168">
        <v>30.5</v>
      </c>
      <c r="F10168">
        <v>10</v>
      </c>
      <c r="G10168">
        <v>305</v>
      </c>
      <c r="H10168" t="s">
        <v>29</v>
      </c>
      <c r="I10168" t="s">
        <v>46</v>
      </c>
      <c r="J10168" s="1">
        <v>45493</v>
      </c>
      <c r="K10168" t="b">
        <v>0</v>
      </c>
      <c r="L10168" t="s">
        <v>35</v>
      </c>
      <c r="M10168">
        <v>7</v>
      </c>
      <c r="N10168">
        <f>G10168/SUMIF(B:B,B10168,G:G)*100</f>
        <v>0.49156680876439446</v>
      </c>
      <c r="Q10168">
        <f>VLOOKUP(C10168, Categories_Pivot_Table!A:B, 2, FALSE)</f>
        <v>25.013711734693878</v>
      </c>
      <c r="T10168">
        <f t="shared" si="159"/>
        <v>2024</v>
      </c>
    </row>
    <row r="10169" spans="1:20" x14ac:dyDescent="0.2">
      <c r="A10169" t="s">
        <v>10426</v>
      </c>
      <c r="B10169" t="s">
        <v>44</v>
      </c>
      <c r="C10169" t="s">
        <v>27</v>
      </c>
      <c r="D10169" t="s">
        <v>119</v>
      </c>
      <c r="E10169">
        <v>38</v>
      </c>
      <c r="F10169">
        <v>1</v>
      </c>
      <c r="G10169">
        <v>38</v>
      </c>
      <c r="H10169" t="s">
        <v>29</v>
      </c>
      <c r="I10169" t="s">
        <v>46</v>
      </c>
      <c r="J10169" s="1">
        <v>45331</v>
      </c>
      <c r="K10169" t="b">
        <v>0</v>
      </c>
      <c r="L10169" t="s">
        <v>65</v>
      </c>
      <c r="M10169">
        <v>2</v>
      </c>
      <c r="N10169">
        <f>G10169/SUMIF(B:B,B10169,G:G)*100</f>
        <v>6.2608638344495801E-2</v>
      </c>
      <c r="Q10169">
        <f>VLOOKUP(C10169, Categories_Pivot_Table!A:B, 2, FALSE)</f>
        <v>25.013711734693878</v>
      </c>
      <c r="T10169">
        <f t="shared" si="159"/>
        <v>2024</v>
      </c>
    </row>
    <row r="10170" spans="1:20" x14ac:dyDescent="0.2">
      <c r="A10170" t="s">
        <v>10427</v>
      </c>
      <c r="B10170" t="s">
        <v>32</v>
      </c>
      <c r="C10170" t="s">
        <v>74</v>
      </c>
      <c r="D10170" t="s">
        <v>82</v>
      </c>
      <c r="E10170">
        <v>9.5</v>
      </c>
      <c r="F10170">
        <v>6</v>
      </c>
      <c r="G10170">
        <v>57</v>
      </c>
      <c r="H10170" t="s">
        <v>56</v>
      </c>
      <c r="I10170" t="s">
        <v>18</v>
      </c>
      <c r="J10170" s="1">
        <v>44786</v>
      </c>
      <c r="K10170" t="b">
        <v>1</v>
      </c>
      <c r="L10170" t="s">
        <v>35</v>
      </c>
      <c r="M10170">
        <v>8</v>
      </c>
      <c r="N10170">
        <f>G10170/SUMIF(B:B,B10170,G:G)*100</f>
        <v>9.7215708011768223E-2</v>
      </c>
      <c r="Q10170">
        <f>VLOOKUP(C10170, Categories_Pivot_Table!A:B, 2, FALSE)</f>
        <v>24.317096165933375</v>
      </c>
      <c r="T10170">
        <f t="shared" si="159"/>
        <v>2022</v>
      </c>
    </row>
    <row r="10171" spans="1:20" x14ac:dyDescent="0.2">
      <c r="A10171" t="s">
        <v>10428</v>
      </c>
      <c r="B10171" t="s">
        <v>51</v>
      </c>
      <c r="C10171" t="s">
        <v>33</v>
      </c>
      <c r="D10171" t="s">
        <v>209</v>
      </c>
      <c r="E10171">
        <v>24.5</v>
      </c>
      <c r="F10171">
        <v>3</v>
      </c>
      <c r="G10171">
        <v>73.5</v>
      </c>
      <c r="H10171" t="s">
        <v>29</v>
      </c>
      <c r="I10171" t="s">
        <v>18</v>
      </c>
      <c r="J10171" s="1">
        <v>45113</v>
      </c>
      <c r="K10171" t="b">
        <v>0</v>
      </c>
      <c r="L10171" t="s">
        <v>42</v>
      </c>
      <c r="M10171">
        <v>7</v>
      </c>
      <c r="N10171">
        <f>G10171/SUMIF(B:B,B10171,G:G)*100</f>
        <v>0.11394112266885764</v>
      </c>
      <c r="Q10171">
        <f>VLOOKUP(C10171, Categories_Pivot_Table!A:B, 2, FALSE)</f>
        <v>23.300574345883856</v>
      </c>
      <c r="T10171">
        <f t="shared" si="159"/>
        <v>2023</v>
      </c>
    </row>
    <row r="10172" spans="1:20" x14ac:dyDescent="0.2">
      <c r="A10172" t="s">
        <v>10429</v>
      </c>
      <c r="B10172" t="s">
        <v>121</v>
      </c>
      <c r="C10172" t="s">
        <v>33</v>
      </c>
      <c r="D10172" t="s">
        <v>398</v>
      </c>
      <c r="E10172">
        <v>21.5</v>
      </c>
      <c r="F10172">
        <v>4</v>
      </c>
      <c r="G10172">
        <v>86</v>
      </c>
      <c r="H10172" t="s">
        <v>56</v>
      </c>
      <c r="I10172" t="s">
        <v>18</v>
      </c>
      <c r="J10172" s="1">
        <v>44800</v>
      </c>
      <c r="K10172" t="b">
        <v>0</v>
      </c>
      <c r="L10172" t="s">
        <v>35</v>
      </c>
      <c r="M10172">
        <v>8</v>
      </c>
      <c r="N10172">
        <f>G10172/SUMIF(B:B,B10172,G:G)*100</f>
        <v>0.13115654143250396</v>
      </c>
      <c r="Q10172">
        <f>VLOOKUP(C10172, Categories_Pivot_Table!A:B, 2, FALSE)</f>
        <v>23.300574345883856</v>
      </c>
      <c r="T10172">
        <f t="shared" si="159"/>
        <v>2022</v>
      </c>
    </row>
    <row r="10173" spans="1:20" x14ac:dyDescent="0.2">
      <c r="A10173" t="s">
        <v>10430</v>
      </c>
      <c r="B10173" t="s">
        <v>21</v>
      </c>
      <c r="C10173" t="s">
        <v>33</v>
      </c>
      <c r="D10173" t="s">
        <v>398</v>
      </c>
      <c r="E10173">
        <v>21.5</v>
      </c>
      <c r="F10173">
        <v>1</v>
      </c>
      <c r="G10173">
        <v>21.5</v>
      </c>
      <c r="H10173" t="s">
        <v>56</v>
      </c>
      <c r="I10173" t="s">
        <v>18</v>
      </c>
      <c r="J10173" s="1">
        <v>45176</v>
      </c>
      <c r="K10173" t="b">
        <v>0</v>
      </c>
      <c r="L10173" t="s">
        <v>42</v>
      </c>
      <c r="M10173">
        <v>9</v>
      </c>
      <c r="N10173">
        <f>G10173/SUMIF(B:B,B10173,G:G)*100</f>
        <v>3.4827683959016725E-2</v>
      </c>
      <c r="Q10173">
        <f>VLOOKUP(C10173, Categories_Pivot_Table!A:B, 2, FALSE)</f>
        <v>23.300574345883856</v>
      </c>
      <c r="T10173">
        <f t="shared" si="159"/>
        <v>2023</v>
      </c>
    </row>
    <row r="10174" spans="1:20" x14ac:dyDescent="0.2">
      <c r="A10174" t="s">
        <v>10431</v>
      </c>
      <c r="B10174" t="s">
        <v>32</v>
      </c>
      <c r="C10174" t="s">
        <v>74</v>
      </c>
      <c r="D10174" t="s">
        <v>366</v>
      </c>
      <c r="E10174">
        <v>36.5</v>
      </c>
      <c r="F10174">
        <v>5</v>
      </c>
      <c r="G10174">
        <v>182.5</v>
      </c>
      <c r="H10174" t="s">
        <v>56</v>
      </c>
      <c r="I10174" t="s">
        <v>46</v>
      </c>
      <c r="J10174" s="1">
        <v>44922</v>
      </c>
      <c r="K10174" t="b">
        <v>0</v>
      </c>
      <c r="L10174" t="s">
        <v>49</v>
      </c>
      <c r="M10174">
        <v>12</v>
      </c>
      <c r="N10174">
        <f>G10174/SUMIF(B:B,B10174,G:G)*100</f>
        <v>0.31126081951136314</v>
      </c>
      <c r="Q10174">
        <f>VLOOKUP(C10174, Categories_Pivot_Table!A:B, 2, FALSE)</f>
        <v>24.317096165933375</v>
      </c>
      <c r="T10174">
        <f t="shared" si="159"/>
        <v>2022</v>
      </c>
    </row>
    <row r="10175" spans="1:20" x14ac:dyDescent="0.2">
      <c r="A10175" t="s">
        <v>10432</v>
      </c>
      <c r="B10175" t="s">
        <v>173</v>
      </c>
      <c r="C10175" t="s">
        <v>38</v>
      </c>
      <c r="D10175" t="s">
        <v>264</v>
      </c>
      <c r="E10175">
        <v>39.5</v>
      </c>
      <c r="F10175">
        <v>1</v>
      </c>
      <c r="G10175">
        <v>39.5</v>
      </c>
      <c r="H10175" t="s">
        <v>29</v>
      </c>
      <c r="I10175" t="s">
        <v>18</v>
      </c>
      <c r="J10175" s="1">
        <v>44777</v>
      </c>
      <c r="K10175" t="b">
        <v>0</v>
      </c>
      <c r="L10175" t="s">
        <v>42</v>
      </c>
      <c r="M10175">
        <v>8</v>
      </c>
      <c r="N10175">
        <f>G10175/SUMIF(B:B,B10175,G:G)*100</f>
        <v>6.4955353472233635E-2</v>
      </c>
      <c r="Q10175">
        <f>VLOOKUP(C10175, Categories_Pivot_Table!A:B, 2, FALSE)</f>
        <v>23.088790931989923</v>
      </c>
      <c r="T10175">
        <f t="shared" si="159"/>
        <v>2022</v>
      </c>
    </row>
    <row r="10176" spans="1:20" x14ac:dyDescent="0.2">
      <c r="A10176" t="s">
        <v>10433</v>
      </c>
      <c r="B10176" t="s">
        <v>87</v>
      </c>
      <c r="C10176" t="s">
        <v>33</v>
      </c>
      <c r="D10176" t="s">
        <v>556</v>
      </c>
      <c r="E10176">
        <v>29</v>
      </c>
      <c r="F10176">
        <v>6</v>
      </c>
      <c r="G10176">
        <v>174</v>
      </c>
      <c r="H10176" t="s">
        <v>56</v>
      </c>
      <c r="I10176" t="s">
        <v>46</v>
      </c>
      <c r="J10176" s="1">
        <v>45293</v>
      </c>
      <c r="K10176" t="b">
        <v>1</v>
      </c>
      <c r="L10176" t="s">
        <v>49</v>
      </c>
      <c r="M10176">
        <v>1</v>
      </c>
      <c r="N10176">
        <f>G10176/SUMIF(B:B,B10176,G:G)*100</f>
        <v>0.26754001568338021</v>
      </c>
      <c r="Q10176">
        <f>VLOOKUP(C10176, Categories_Pivot_Table!A:B, 2, FALSE)</f>
        <v>23.300574345883856</v>
      </c>
      <c r="T10176">
        <f t="shared" si="159"/>
        <v>2024</v>
      </c>
    </row>
    <row r="10177" spans="1:20" x14ac:dyDescent="0.2">
      <c r="A10177" t="s">
        <v>10434</v>
      </c>
      <c r="B10177" t="s">
        <v>84</v>
      </c>
      <c r="C10177" t="s">
        <v>22</v>
      </c>
      <c r="D10177" t="s">
        <v>266</v>
      </c>
      <c r="E10177">
        <v>35</v>
      </c>
      <c r="F10177">
        <v>6</v>
      </c>
      <c r="G10177">
        <v>210</v>
      </c>
      <c r="H10177" t="s">
        <v>17</v>
      </c>
      <c r="I10177" t="s">
        <v>18</v>
      </c>
      <c r="J10177" s="1">
        <v>45433</v>
      </c>
      <c r="K10177" t="b">
        <v>0</v>
      </c>
      <c r="L10177" t="s">
        <v>49</v>
      </c>
      <c r="M10177">
        <v>5</v>
      </c>
      <c r="N10177">
        <f>G10177/SUMIF(B:B,B10177,G:G)*100</f>
        <v>0.33998461974339256</v>
      </c>
      <c r="Q10177">
        <f>VLOOKUP(C10177, Categories_Pivot_Table!A:B, 2, FALSE)</f>
        <v>21.505681818181817</v>
      </c>
      <c r="T10177">
        <f t="shared" si="159"/>
        <v>2024</v>
      </c>
    </row>
    <row r="10178" spans="1:20" x14ac:dyDescent="0.2">
      <c r="A10178" t="s">
        <v>10435</v>
      </c>
      <c r="B10178" t="s">
        <v>51</v>
      </c>
      <c r="C10178" t="s">
        <v>135</v>
      </c>
      <c r="D10178" t="s">
        <v>163</v>
      </c>
      <c r="E10178">
        <v>36.5</v>
      </c>
      <c r="F10178">
        <v>9</v>
      </c>
      <c r="G10178">
        <v>328.5</v>
      </c>
      <c r="H10178" t="s">
        <v>56</v>
      </c>
      <c r="I10178" t="s">
        <v>18</v>
      </c>
      <c r="J10178" s="1">
        <v>45344</v>
      </c>
      <c r="K10178" t="b">
        <v>0</v>
      </c>
      <c r="L10178" t="s">
        <v>42</v>
      </c>
      <c r="M10178">
        <v>2</v>
      </c>
      <c r="N10178">
        <f>G10178/SUMIF(B:B,B10178,G:G)*100</f>
        <v>0.50924705845877194</v>
      </c>
      <c r="Q10178">
        <f>VLOOKUP(C10178, Categories_Pivot_Table!A:B, 2, FALSE)</f>
        <v>23.146341463414632</v>
      </c>
      <c r="T10178">
        <f t="shared" ref="T10178:T10241" si="160">YEAR(J10178)</f>
        <v>2024</v>
      </c>
    </row>
    <row r="10179" spans="1:20" x14ac:dyDescent="0.2">
      <c r="A10179" t="s">
        <v>10436</v>
      </c>
      <c r="B10179" t="s">
        <v>21</v>
      </c>
      <c r="C10179" t="s">
        <v>15</v>
      </c>
      <c r="D10179" t="s">
        <v>171</v>
      </c>
      <c r="E10179">
        <v>21.5</v>
      </c>
      <c r="F10179">
        <v>1</v>
      </c>
      <c r="G10179">
        <v>21.5</v>
      </c>
      <c r="H10179" t="s">
        <v>29</v>
      </c>
      <c r="I10179" t="s">
        <v>46</v>
      </c>
      <c r="J10179" s="1">
        <v>44776</v>
      </c>
      <c r="K10179" t="b">
        <v>0</v>
      </c>
      <c r="L10179" t="s">
        <v>30</v>
      </c>
      <c r="M10179">
        <v>8</v>
      </c>
      <c r="N10179">
        <f>G10179/SUMIF(B:B,B10179,G:G)*100</f>
        <v>3.4827683959016725E-2</v>
      </c>
      <c r="Q10179">
        <f>VLOOKUP(C10179, Categories_Pivot_Table!A:B, 2, FALSE)</f>
        <v>23.063808900523561</v>
      </c>
      <c r="T10179">
        <f t="shared" si="160"/>
        <v>2022</v>
      </c>
    </row>
    <row r="10180" spans="1:20" x14ac:dyDescent="0.2">
      <c r="A10180" t="s">
        <v>10437</v>
      </c>
      <c r="B10180" t="s">
        <v>87</v>
      </c>
      <c r="C10180" t="s">
        <v>38</v>
      </c>
      <c r="D10180" t="s">
        <v>96</v>
      </c>
      <c r="E10180">
        <v>24.5</v>
      </c>
      <c r="F10180">
        <v>1</v>
      </c>
      <c r="G10180">
        <v>24.5</v>
      </c>
      <c r="H10180" t="s">
        <v>56</v>
      </c>
      <c r="I10180" t="s">
        <v>18</v>
      </c>
      <c r="J10180" s="1">
        <v>45655</v>
      </c>
      <c r="K10180" t="b">
        <v>0</v>
      </c>
      <c r="L10180" t="s">
        <v>24</v>
      </c>
      <c r="M10180">
        <v>12</v>
      </c>
      <c r="N10180">
        <f>G10180/SUMIF(B:B,B10180,G:G)*100</f>
        <v>3.7670864277257562E-2</v>
      </c>
      <c r="Q10180">
        <f>VLOOKUP(C10180, Categories_Pivot_Table!A:B, 2, FALSE)</f>
        <v>23.088790931989923</v>
      </c>
      <c r="T10180">
        <f t="shared" si="160"/>
        <v>2024</v>
      </c>
    </row>
    <row r="10181" spans="1:20" x14ac:dyDescent="0.2">
      <c r="A10181" t="s">
        <v>10438</v>
      </c>
      <c r="B10181" t="s">
        <v>37</v>
      </c>
      <c r="C10181" t="s">
        <v>135</v>
      </c>
      <c r="D10181" t="s">
        <v>229</v>
      </c>
      <c r="E10181">
        <v>41</v>
      </c>
      <c r="F10181">
        <v>1</v>
      </c>
      <c r="G10181">
        <v>41</v>
      </c>
      <c r="H10181" t="s">
        <v>17</v>
      </c>
      <c r="I10181" t="s">
        <v>18</v>
      </c>
      <c r="J10181" s="1">
        <v>45269</v>
      </c>
      <c r="K10181" t="b">
        <v>1</v>
      </c>
      <c r="L10181" t="s">
        <v>35</v>
      </c>
      <c r="M10181">
        <v>12</v>
      </c>
      <c r="N10181">
        <f>G10181/SUMIF(B:B,B10181,G:G)*100</f>
        <v>6.1217328983419063E-2</v>
      </c>
      <c r="Q10181">
        <f>VLOOKUP(C10181, Categories_Pivot_Table!A:B, 2, FALSE)</f>
        <v>23.146341463414632</v>
      </c>
      <c r="T10181">
        <f t="shared" si="160"/>
        <v>2023</v>
      </c>
    </row>
    <row r="10182" spans="1:20" x14ac:dyDescent="0.2">
      <c r="A10182" t="s">
        <v>10439</v>
      </c>
      <c r="B10182" t="s">
        <v>44</v>
      </c>
      <c r="C10182" t="s">
        <v>22</v>
      </c>
      <c r="D10182" t="s">
        <v>205</v>
      </c>
      <c r="E10182">
        <v>15.5</v>
      </c>
      <c r="F10182">
        <v>1</v>
      </c>
      <c r="G10182">
        <v>15.5</v>
      </c>
      <c r="H10182" t="s">
        <v>29</v>
      </c>
      <c r="I10182" t="s">
        <v>18</v>
      </c>
      <c r="J10182" s="1">
        <v>45409</v>
      </c>
      <c r="K10182" t="b">
        <v>0</v>
      </c>
      <c r="L10182" t="s">
        <v>35</v>
      </c>
      <c r="M10182">
        <v>4</v>
      </c>
      <c r="N10182">
        <f>G10182/SUMIF(B:B,B10182,G:G)*100</f>
        <v>2.5537734061570654E-2</v>
      </c>
      <c r="Q10182">
        <f>VLOOKUP(C10182, Categories_Pivot_Table!A:B, 2, FALSE)</f>
        <v>21.505681818181817</v>
      </c>
      <c r="T10182">
        <f t="shared" si="160"/>
        <v>2024</v>
      </c>
    </row>
    <row r="10183" spans="1:20" x14ac:dyDescent="0.2">
      <c r="A10183" t="s">
        <v>10440</v>
      </c>
      <c r="B10183" t="s">
        <v>21</v>
      </c>
      <c r="C10183" t="s">
        <v>135</v>
      </c>
      <c r="D10183" t="s">
        <v>358</v>
      </c>
      <c r="E10183">
        <v>32</v>
      </c>
      <c r="F10183">
        <v>6</v>
      </c>
      <c r="G10183">
        <v>192</v>
      </c>
      <c r="H10183" t="s">
        <v>29</v>
      </c>
      <c r="I10183" t="s">
        <v>46</v>
      </c>
      <c r="J10183" s="1">
        <v>44992</v>
      </c>
      <c r="K10183" t="b">
        <v>0</v>
      </c>
      <c r="L10183" t="s">
        <v>49</v>
      </c>
      <c r="M10183">
        <v>3</v>
      </c>
      <c r="N10183">
        <f>G10183/SUMIF(B:B,B10183,G:G)*100</f>
        <v>0.31101931721540516</v>
      </c>
      <c r="Q10183">
        <f>VLOOKUP(C10183, Categories_Pivot_Table!A:B, 2, FALSE)</f>
        <v>23.146341463414632</v>
      </c>
      <c r="T10183">
        <f t="shared" si="160"/>
        <v>2023</v>
      </c>
    </row>
    <row r="10184" spans="1:20" x14ac:dyDescent="0.2">
      <c r="A10184" t="s">
        <v>10441</v>
      </c>
      <c r="B10184" t="s">
        <v>113</v>
      </c>
      <c r="C10184" t="s">
        <v>22</v>
      </c>
      <c r="D10184" t="s">
        <v>948</v>
      </c>
      <c r="E10184">
        <v>11</v>
      </c>
      <c r="F10184">
        <v>7</v>
      </c>
      <c r="G10184">
        <v>77</v>
      </c>
      <c r="H10184" t="s">
        <v>29</v>
      </c>
      <c r="I10184" t="s">
        <v>18</v>
      </c>
      <c r="J10184" s="1">
        <v>45143</v>
      </c>
      <c r="K10184" t="b">
        <v>0</v>
      </c>
      <c r="L10184" t="s">
        <v>35</v>
      </c>
      <c r="M10184">
        <v>8</v>
      </c>
      <c r="N10184">
        <f>G10184/SUMIF(B:B,B10184,G:G)*100</f>
        <v>0.1267844499695388</v>
      </c>
      <c r="Q10184">
        <f>VLOOKUP(C10184, Categories_Pivot_Table!A:B, 2, FALSE)</f>
        <v>21.505681818181817</v>
      </c>
      <c r="T10184">
        <f t="shared" si="160"/>
        <v>2023</v>
      </c>
    </row>
    <row r="10185" spans="1:20" x14ac:dyDescent="0.2">
      <c r="A10185" t="s">
        <v>10442</v>
      </c>
      <c r="B10185" t="s">
        <v>81</v>
      </c>
      <c r="C10185" t="s">
        <v>74</v>
      </c>
      <c r="D10185" t="s">
        <v>75</v>
      </c>
      <c r="E10185">
        <v>23</v>
      </c>
      <c r="F10185">
        <v>3</v>
      </c>
      <c r="G10185">
        <v>69</v>
      </c>
      <c r="H10185" t="s">
        <v>56</v>
      </c>
      <c r="I10185" t="s">
        <v>46</v>
      </c>
      <c r="J10185" s="1">
        <v>44683</v>
      </c>
      <c r="K10185" t="b">
        <v>0</v>
      </c>
      <c r="L10185" t="s">
        <v>19</v>
      </c>
      <c r="M10185">
        <v>5</v>
      </c>
      <c r="N10185">
        <f>G10185/SUMIF(B:B,B10185,G:G)*100</f>
        <v>0.10925414255290512</v>
      </c>
      <c r="Q10185">
        <f>VLOOKUP(C10185, Categories_Pivot_Table!A:B, 2, FALSE)</f>
        <v>24.317096165933375</v>
      </c>
      <c r="T10185">
        <f t="shared" si="160"/>
        <v>2022</v>
      </c>
    </row>
    <row r="10186" spans="1:20" x14ac:dyDescent="0.2">
      <c r="A10186" t="s">
        <v>10443</v>
      </c>
      <c r="B10186" t="s">
        <v>73</v>
      </c>
      <c r="C10186" t="s">
        <v>33</v>
      </c>
      <c r="D10186" t="s">
        <v>269</v>
      </c>
      <c r="E10186">
        <v>12.5</v>
      </c>
      <c r="F10186">
        <v>10</v>
      </c>
      <c r="G10186">
        <v>125</v>
      </c>
      <c r="H10186" t="s">
        <v>17</v>
      </c>
      <c r="I10186" t="s">
        <v>46</v>
      </c>
      <c r="J10186" s="1">
        <v>45510</v>
      </c>
      <c r="K10186" t="b">
        <v>0</v>
      </c>
      <c r="L10186" t="s">
        <v>49</v>
      </c>
      <c r="M10186">
        <v>8</v>
      </c>
      <c r="N10186">
        <f>G10186/SUMIF(B:B,B10186,G:G)*100</f>
        <v>0.21594727431350361</v>
      </c>
      <c r="Q10186">
        <f>VLOOKUP(C10186, Categories_Pivot_Table!A:B, 2, FALSE)</f>
        <v>23.300574345883856</v>
      </c>
      <c r="T10186">
        <f t="shared" si="160"/>
        <v>2024</v>
      </c>
    </row>
    <row r="10187" spans="1:20" x14ac:dyDescent="0.2">
      <c r="A10187" t="s">
        <v>10444</v>
      </c>
      <c r="B10187" t="s">
        <v>104</v>
      </c>
      <c r="C10187" t="s">
        <v>27</v>
      </c>
      <c r="D10187" t="s">
        <v>58</v>
      </c>
      <c r="E10187">
        <v>8</v>
      </c>
      <c r="F10187">
        <v>9</v>
      </c>
      <c r="G10187">
        <v>72</v>
      </c>
      <c r="H10187" t="s">
        <v>29</v>
      </c>
      <c r="I10187" t="s">
        <v>18</v>
      </c>
      <c r="J10187" s="1">
        <v>45515</v>
      </c>
      <c r="K10187" t="b">
        <v>0</v>
      </c>
      <c r="L10187" t="s">
        <v>24</v>
      </c>
      <c r="M10187">
        <v>8</v>
      </c>
      <c r="N10187">
        <f>G10187/SUMIF(B:B,B10187,G:G)*100</f>
        <v>0.1170103846716396</v>
      </c>
      <c r="Q10187">
        <f>VLOOKUP(C10187, Categories_Pivot_Table!A:B, 2, FALSE)</f>
        <v>25.013711734693878</v>
      </c>
      <c r="T10187">
        <f t="shared" si="160"/>
        <v>2024</v>
      </c>
    </row>
    <row r="10188" spans="1:20" x14ac:dyDescent="0.2">
      <c r="A10188" t="s">
        <v>10445</v>
      </c>
      <c r="B10188" t="s">
        <v>37</v>
      </c>
      <c r="C10188" t="s">
        <v>22</v>
      </c>
      <c r="D10188" t="s">
        <v>283</v>
      </c>
      <c r="E10188">
        <v>8</v>
      </c>
      <c r="F10188">
        <v>4</v>
      </c>
      <c r="G10188">
        <v>32</v>
      </c>
      <c r="H10188" t="s">
        <v>56</v>
      </c>
      <c r="I10188" t="s">
        <v>46</v>
      </c>
      <c r="J10188" s="1">
        <v>45438</v>
      </c>
      <c r="K10188" t="b">
        <v>1</v>
      </c>
      <c r="L10188" t="s">
        <v>24</v>
      </c>
      <c r="M10188">
        <v>5</v>
      </c>
      <c r="N10188">
        <f>G10188/SUMIF(B:B,B10188,G:G)*100</f>
        <v>4.77793787187661E-2</v>
      </c>
      <c r="Q10188">
        <f>VLOOKUP(C10188, Categories_Pivot_Table!A:B, 2, FALSE)</f>
        <v>21.505681818181817</v>
      </c>
      <c r="T10188">
        <f t="shared" si="160"/>
        <v>2024</v>
      </c>
    </row>
    <row r="10189" spans="1:20" x14ac:dyDescent="0.2">
      <c r="A10189" t="s">
        <v>10446</v>
      </c>
      <c r="B10189" t="s">
        <v>90</v>
      </c>
      <c r="C10189" t="s">
        <v>38</v>
      </c>
      <c r="D10189" t="s">
        <v>131</v>
      </c>
      <c r="E10189">
        <v>8</v>
      </c>
      <c r="F10189">
        <v>7</v>
      </c>
      <c r="G10189">
        <v>56</v>
      </c>
      <c r="H10189" t="s">
        <v>17</v>
      </c>
      <c r="I10189" t="s">
        <v>46</v>
      </c>
      <c r="J10189" s="1">
        <v>45453</v>
      </c>
      <c r="K10189" t="b">
        <v>0</v>
      </c>
      <c r="L10189" t="s">
        <v>19</v>
      </c>
      <c r="M10189">
        <v>6</v>
      </c>
      <c r="N10189">
        <f>G10189/SUMIF(B:B,B10189,G:G)*100</f>
        <v>9.4687362618781912E-2</v>
      </c>
      <c r="Q10189">
        <f>VLOOKUP(C10189, Categories_Pivot_Table!A:B, 2, FALSE)</f>
        <v>23.088790931989923</v>
      </c>
      <c r="T10189">
        <f t="shared" si="160"/>
        <v>2024</v>
      </c>
    </row>
    <row r="10190" spans="1:20" x14ac:dyDescent="0.2">
      <c r="A10190" t="s">
        <v>10447</v>
      </c>
      <c r="B10190" t="s">
        <v>106</v>
      </c>
      <c r="C10190" t="s">
        <v>33</v>
      </c>
      <c r="D10190" t="s">
        <v>209</v>
      </c>
      <c r="E10190">
        <v>24.5</v>
      </c>
      <c r="F10190">
        <v>2</v>
      </c>
      <c r="G10190">
        <v>49</v>
      </c>
      <c r="H10190" t="s">
        <v>56</v>
      </c>
      <c r="I10190" t="s">
        <v>46</v>
      </c>
      <c r="J10190" s="1">
        <v>44842</v>
      </c>
      <c r="K10190" t="b">
        <v>1</v>
      </c>
      <c r="L10190" t="s">
        <v>35</v>
      </c>
      <c r="M10190">
        <v>10</v>
      </c>
      <c r="N10190">
        <f>G10190/SUMIF(B:B,B10190,G:G)*100</f>
        <v>7.9856584093872224E-2</v>
      </c>
      <c r="Q10190">
        <f>VLOOKUP(C10190, Categories_Pivot_Table!A:B, 2, FALSE)</f>
        <v>23.300574345883856</v>
      </c>
      <c r="T10190">
        <f t="shared" si="160"/>
        <v>2022</v>
      </c>
    </row>
    <row r="10191" spans="1:20" x14ac:dyDescent="0.2">
      <c r="A10191" t="s">
        <v>10448</v>
      </c>
      <c r="B10191" t="s">
        <v>84</v>
      </c>
      <c r="C10191" t="s">
        <v>135</v>
      </c>
      <c r="D10191" t="s">
        <v>41</v>
      </c>
      <c r="E10191">
        <v>23</v>
      </c>
      <c r="F10191">
        <v>10</v>
      </c>
      <c r="G10191">
        <v>260</v>
      </c>
      <c r="H10191" t="s">
        <v>17</v>
      </c>
      <c r="I10191" t="s">
        <v>18</v>
      </c>
      <c r="J10191" s="1">
        <v>44952</v>
      </c>
      <c r="K10191" t="b">
        <v>0</v>
      </c>
      <c r="L10191" t="s">
        <v>42</v>
      </c>
      <c r="M10191">
        <v>1</v>
      </c>
      <c r="N10191">
        <f>G10191/SUMIF(B:B,B10191,G:G)*100</f>
        <v>0.42093333872991456</v>
      </c>
      <c r="Q10191">
        <f>VLOOKUP(C10191, Categories_Pivot_Table!A:B, 2, FALSE)</f>
        <v>23.146341463414632</v>
      </c>
      <c r="T10191">
        <f t="shared" si="160"/>
        <v>2023</v>
      </c>
    </row>
    <row r="10192" spans="1:20" x14ac:dyDescent="0.2">
      <c r="A10192" t="s">
        <v>10449</v>
      </c>
      <c r="B10192" t="s">
        <v>14</v>
      </c>
      <c r="C10192" t="s">
        <v>27</v>
      </c>
      <c r="D10192" t="s">
        <v>380</v>
      </c>
      <c r="E10192">
        <v>41</v>
      </c>
      <c r="F10192">
        <v>5</v>
      </c>
      <c r="G10192">
        <v>205</v>
      </c>
      <c r="H10192" t="s">
        <v>56</v>
      </c>
      <c r="I10192" t="s">
        <v>46</v>
      </c>
      <c r="J10192" s="1">
        <v>44964</v>
      </c>
      <c r="K10192" t="b">
        <v>1</v>
      </c>
      <c r="L10192" t="s">
        <v>49</v>
      </c>
      <c r="M10192">
        <v>2</v>
      </c>
      <c r="N10192">
        <f>G10192/SUMIF(B:B,B10192,G:G)*100</f>
        <v>0.33374848388646039</v>
      </c>
      <c r="Q10192">
        <f>VLOOKUP(C10192, Categories_Pivot_Table!A:B, 2, FALSE)</f>
        <v>25.013711734693878</v>
      </c>
      <c r="T10192">
        <f t="shared" si="160"/>
        <v>2023</v>
      </c>
    </row>
    <row r="10193" spans="1:20" x14ac:dyDescent="0.2">
      <c r="A10193" t="s">
        <v>10450</v>
      </c>
      <c r="B10193" t="s">
        <v>14</v>
      </c>
      <c r="C10193" t="s">
        <v>38</v>
      </c>
      <c r="D10193" t="s">
        <v>489</v>
      </c>
      <c r="E10193">
        <v>29</v>
      </c>
      <c r="F10193">
        <v>6</v>
      </c>
      <c r="G10193">
        <v>174</v>
      </c>
      <c r="H10193" t="s">
        <v>17</v>
      </c>
      <c r="I10193" t="s">
        <v>46</v>
      </c>
      <c r="J10193" s="1">
        <v>45272</v>
      </c>
      <c r="K10193" t="b">
        <v>0</v>
      </c>
      <c r="L10193" t="s">
        <v>49</v>
      </c>
      <c r="M10193">
        <v>12</v>
      </c>
      <c r="N10193">
        <f>G10193/SUMIF(B:B,B10193,G:G)*100</f>
        <v>0.28327920095728837</v>
      </c>
      <c r="Q10193">
        <f>VLOOKUP(C10193, Categories_Pivot_Table!A:B, 2, FALSE)</f>
        <v>23.088790931989923</v>
      </c>
      <c r="T10193">
        <f t="shared" si="160"/>
        <v>2023</v>
      </c>
    </row>
    <row r="10194" spans="1:20" x14ac:dyDescent="0.2">
      <c r="A10194" t="s">
        <v>10451</v>
      </c>
      <c r="B10194" t="s">
        <v>32</v>
      </c>
      <c r="C10194" t="s">
        <v>27</v>
      </c>
      <c r="D10194" t="s">
        <v>167</v>
      </c>
      <c r="E10194">
        <v>6.5</v>
      </c>
      <c r="F10194">
        <v>4</v>
      </c>
      <c r="G10194">
        <v>26</v>
      </c>
      <c r="H10194" t="s">
        <v>56</v>
      </c>
      <c r="I10194" t="s">
        <v>46</v>
      </c>
      <c r="J10194" s="1">
        <v>44783</v>
      </c>
      <c r="K10194" t="b">
        <v>0</v>
      </c>
      <c r="L10194" t="s">
        <v>30</v>
      </c>
      <c r="M10194">
        <v>8</v>
      </c>
      <c r="N10194">
        <f>G10194/SUMIF(B:B,B10194,G:G)*100</f>
        <v>4.4344007163262693E-2</v>
      </c>
      <c r="Q10194">
        <f>VLOOKUP(C10194, Categories_Pivot_Table!A:B, 2, FALSE)</f>
        <v>25.013711734693878</v>
      </c>
      <c r="T10194">
        <f t="shared" si="160"/>
        <v>2022</v>
      </c>
    </row>
    <row r="10195" spans="1:20" x14ac:dyDescent="0.2">
      <c r="A10195" t="s">
        <v>10452</v>
      </c>
      <c r="B10195" t="s">
        <v>51</v>
      </c>
      <c r="C10195" t="s">
        <v>27</v>
      </c>
      <c r="D10195" t="s">
        <v>394</v>
      </c>
      <c r="E10195">
        <v>5</v>
      </c>
      <c r="F10195">
        <v>6</v>
      </c>
      <c r="G10195">
        <v>30</v>
      </c>
      <c r="H10195" t="s">
        <v>17</v>
      </c>
      <c r="I10195" t="s">
        <v>46</v>
      </c>
      <c r="J10195" s="1">
        <v>45029</v>
      </c>
      <c r="K10195" t="b">
        <v>1</v>
      </c>
      <c r="L10195" t="s">
        <v>42</v>
      </c>
      <c r="M10195">
        <v>4</v>
      </c>
      <c r="N10195">
        <f>G10195/SUMIF(B:B,B10195,G:G)*100</f>
        <v>4.6506580681166386E-2</v>
      </c>
      <c r="Q10195">
        <f>VLOOKUP(C10195, Categories_Pivot_Table!A:B, 2, FALSE)</f>
        <v>25.013711734693878</v>
      </c>
      <c r="T10195">
        <f t="shared" si="160"/>
        <v>2023</v>
      </c>
    </row>
    <row r="10196" spans="1:20" x14ac:dyDescent="0.2">
      <c r="A10196" t="s">
        <v>10453</v>
      </c>
      <c r="B10196" t="s">
        <v>37</v>
      </c>
      <c r="C10196" t="s">
        <v>27</v>
      </c>
      <c r="D10196" t="s">
        <v>126</v>
      </c>
      <c r="E10196">
        <v>39.5</v>
      </c>
      <c r="F10196">
        <v>6</v>
      </c>
      <c r="G10196">
        <v>237</v>
      </c>
      <c r="H10196" t="s">
        <v>29</v>
      </c>
      <c r="I10196" t="s">
        <v>18</v>
      </c>
      <c r="J10196" s="1">
        <v>44784</v>
      </c>
      <c r="K10196" t="b">
        <v>0</v>
      </c>
      <c r="L10196" t="s">
        <v>42</v>
      </c>
      <c r="M10196">
        <v>8</v>
      </c>
      <c r="N10196">
        <f>G10196/SUMIF(B:B,B10196,G:G)*100</f>
        <v>0.35386602363586139</v>
      </c>
      <c r="Q10196">
        <f>VLOOKUP(C10196, Categories_Pivot_Table!A:B, 2, FALSE)</f>
        <v>25.013711734693878</v>
      </c>
      <c r="T10196">
        <f t="shared" si="160"/>
        <v>2022</v>
      </c>
    </row>
    <row r="10197" spans="1:20" x14ac:dyDescent="0.2">
      <c r="A10197" t="s">
        <v>10454</v>
      </c>
      <c r="B10197" t="s">
        <v>106</v>
      </c>
      <c r="C10197" t="s">
        <v>22</v>
      </c>
      <c r="D10197" t="s">
        <v>147</v>
      </c>
      <c r="E10197">
        <v>32</v>
      </c>
      <c r="F10197">
        <v>5</v>
      </c>
      <c r="G10197">
        <v>160</v>
      </c>
      <c r="H10197" t="s">
        <v>56</v>
      </c>
      <c r="I10197" t="s">
        <v>46</v>
      </c>
      <c r="J10197" s="1">
        <v>44575</v>
      </c>
      <c r="K10197" t="b">
        <v>0</v>
      </c>
      <c r="L10197" t="s">
        <v>65</v>
      </c>
      <c r="M10197">
        <v>1</v>
      </c>
      <c r="N10197">
        <f>G10197/SUMIF(B:B,B10197,G:G)*100</f>
        <v>0.2607561929595828</v>
      </c>
      <c r="Q10197">
        <f>VLOOKUP(C10197, Categories_Pivot_Table!A:B, 2, FALSE)</f>
        <v>21.505681818181817</v>
      </c>
      <c r="T10197">
        <f t="shared" si="160"/>
        <v>2022</v>
      </c>
    </row>
    <row r="10198" spans="1:20" x14ac:dyDescent="0.2">
      <c r="A10198" t="s">
        <v>10455</v>
      </c>
      <c r="B10198" t="s">
        <v>87</v>
      </c>
      <c r="C10198" t="s">
        <v>33</v>
      </c>
      <c r="D10198" t="s">
        <v>307</v>
      </c>
      <c r="E10198">
        <v>6.5</v>
      </c>
      <c r="F10198">
        <v>6</v>
      </c>
      <c r="G10198">
        <v>39</v>
      </c>
      <c r="H10198" t="s">
        <v>17</v>
      </c>
      <c r="I10198" t="s">
        <v>18</v>
      </c>
      <c r="J10198" s="1">
        <v>45665</v>
      </c>
      <c r="K10198" t="b">
        <v>0</v>
      </c>
      <c r="L10198" t="s">
        <v>30</v>
      </c>
      <c r="M10198">
        <v>1</v>
      </c>
      <c r="N10198">
        <f>G10198/SUMIF(B:B,B10198,G:G)*100</f>
        <v>5.9965865584205913E-2</v>
      </c>
      <c r="Q10198">
        <f>VLOOKUP(C10198, Categories_Pivot_Table!A:B, 2, FALSE)</f>
        <v>23.300574345883856</v>
      </c>
      <c r="T10198">
        <f t="shared" si="160"/>
        <v>2025</v>
      </c>
    </row>
    <row r="10199" spans="1:20" x14ac:dyDescent="0.2">
      <c r="A10199" t="s">
        <v>10456</v>
      </c>
      <c r="B10199" t="s">
        <v>87</v>
      </c>
      <c r="C10199" t="s">
        <v>135</v>
      </c>
      <c r="D10199" t="s">
        <v>319</v>
      </c>
      <c r="E10199">
        <v>24.5</v>
      </c>
      <c r="F10199">
        <v>3</v>
      </c>
      <c r="G10199">
        <v>73.5</v>
      </c>
      <c r="H10199" t="s">
        <v>29</v>
      </c>
      <c r="I10199" t="s">
        <v>46</v>
      </c>
      <c r="J10199" s="1">
        <v>45062</v>
      </c>
      <c r="K10199" t="b">
        <v>0</v>
      </c>
      <c r="L10199" t="s">
        <v>49</v>
      </c>
      <c r="M10199">
        <v>5</v>
      </c>
      <c r="N10199">
        <f>G10199/SUMIF(B:B,B10199,G:G)*100</f>
        <v>0.11301259283177267</v>
      </c>
      <c r="Q10199">
        <f>VLOOKUP(C10199, Categories_Pivot_Table!A:B, 2, FALSE)</f>
        <v>23.146341463414632</v>
      </c>
      <c r="T10199">
        <f t="shared" si="160"/>
        <v>2023</v>
      </c>
    </row>
    <row r="10200" spans="1:20" x14ac:dyDescent="0.2">
      <c r="A10200" t="s">
        <v>10457</v>
      </c>
      <c r="B10200" t="s">
        <v>113</v>
      </c>
      <c r="C10200" t="s">
        <v>22</v>
      </c>
      <c r="D10200" t="s">
        <v>283</v>
      </c>
      <c r="E10200">
        <v>8</v>
      </c>
      <c r="F10200">
        <v>9</v>
      </c>
      <c r="G10200">
        <v>72</v>
      </c>
      <c r="H10200" t="s">
        <v>17</v>
      </c>
      <c r="I10200" t="s">
        <v>46</v>
      </c>
      <c r="J10200" s="1">
        <v>44850</v>
      </c>
      <c r="K10200" t="b">
        <v>1</v>
      </c>
      <c r="L10200" t="s">
        <v>24</v>
      </c>
      <c r="M10200">
        <v>10</v>
      </c>
      <c r="N10200">
        <f>G10200/SUMIF(B:B,B10200,G:G)*100</f>
        <v>0.11855169347801031</v>
      </c>
      <c r="Q10200">
        <f>VLOOKUP(C10200, Categories_Pivot_Table!A:B, 2, FALSE)</f>
        <v>21.505681818181817</v>
      </c>
      <c r="T10200">
        <f t="shared" si="160"/>
        <v>2022</v>
      </c>
    </row>
    <row r="10201" spans="1:20" x14ac:dyDescent="0.2">
      <c r="A10201" t="s">
        <v>10458</v>
      </c>
      <c r="B10201" t="s">
        <v>87</v>
      </c>
      <c r="C10201" t="s">
        <v>38</v>
      </c>
      <c r="D10201" t="s">
        <v>131</v>
      </c>
      <c r="E10201">
        <v>8</v>
      </c>
      <c r="F10201">
        <v>3</v>
      </c>
      <c r="G10201">
        <v>24</v>
      </c>
      <c r="H10201" t="s">
        <v>29</v>
      </c>
      <c r="I10201" t="s">
        <v>18</v>
      </c>
      <c r="J10201" s="1">
        <v>45258</v>
      </c>
      <c r="K10201" t="b">
        <v>1</v>
      </c>
      <c r="L10201" t="s">
        <v>49</v>
      </c>
      <c r="M10201">
        <v>11</v>
      </c>
      <c r="N10201">
        <f>G10201/SUMIF(B:B,B10201,G:G)*100</f>
        <v>3.6902071128742102E-2</v>
      </c>
      <c r="Q10201">
        <f>VLOOKUP(C10201, Categories_Pivot_Table!A:B, 2, FALSE)</f>
        <v>23.088790931989923</v>
      </c>
      <c r="T10201">
        <f t="shared" si="160"/>
        <v>2023</v>
      </c>
    </row>
    <row r="10202" spans="1:20" x14ac:dyDescent="0.2">
      <c r="A10202" t="s">
        <v>10459</v>
      </c>
      <c r="B10202" t="s">
        <v>106</v>
      </c>
      <c r="C10202" t="s">
        <v>22</v>
      </c>
      <c r="D10202" t="s">
        <v>283</v>
      </c>
      <c r="E10202">
        <v>8</v>
      </c>
      <c r="F10202">
        <v>5</v>
      </c>
      <c r="G10202">
        <v>40</v>
      </c>
      <c r="H10202" t="s">
        <v>29</v>
      </c>
      <c r="I10202" t="s">
        <v>46</v>
      </c>
      <c r="J10202" s="1">
        <v>44593</v>
      </c>
      <c r="K10202" t="b">
        <v>0</v>
      </c>
      <c r="L10202" t="s">
        <v>49</v>
      </c>
      <c r="M10202">
        <v>2</v>
      </c>
      <c r="N10202">
        <f>G10202/SUMIF(B:B,B10202,G:G)*100</f>
        <v>6.51890482398957E-2</v>
      </c>
      <c r="Q10202">
        <f>VLOOKUP(C10202, Categories_Pivot_Table!A:B, 2, FALSE)</f>
        <v>21.505681818181817</v>
      </c>
      <c r="T10202">
        <f t="shared" si="160"/>
        <v>2022</v>
      </c>
    </row>
    <row r="10203" spans="1:20" x14ac:dyDescent="0.2">
      <c r="A10203" t="s">
        <v>10460</v>
      </c>
      <c r="B10203" t="s">
        <v>113</v>
      </c>
      <c r="C10203" t="s">
        <v>38</v>
      </c>
      <c r="D10203" t="s">
        <v>100</v>
      </c>
      <c r="E10203">
        <v>20</v>
      </c>
      <c r="F10203">
        <v>3</v>
      </c>
      <c r="G10203">
        <v>60</v>
      </c>
      <c r="H10203" t="s">
        <v>29</v>
      </c>
      <c r="I10203" t="s">
        <v>46</v>
      </c>
      <c r="J10203" s="1">
        <v>45663</v>
      </c>
      <c r="K10203" t="b">
        <v>0</v>
      </c>
      <c r="L10203" t="s">
        <v>19</v>
      </c>
      <c r="M10203">
        <v>1</v>
      </c>
      <c r="N10203">
        <f>G10203/SUMIF(B:B,B10203,G:G)*100</f>
        <v>9.8793077898341908E-2</v>
      </c>
      <c r="Q10203">
        <f>VLOOKUP(C10203, Categories_Pivot_Table!A:B, 2, FALSE)</f>
        <v>23.088790931989923</v>
      </c>
      <c r="T10203">
        <f t="shared" si="160"/>
        <v>2025</v>
      </c>
    </row>
    <row r="10204" spans="1:20" x14ac:dyDescent="0.2">
      <c r="A10204" t="s">
        <v>10461</v>
      </c>
      <c r="B10204" t="s">
        <v>14</v>
      </c>
      <c r="C10204" t="s">
        <v>135</v>
      </c>
      <c r="D10204" t="s">
        <v>605</v>
      </c>
      <c r="E10204">
        <v>21.5</v>
      </c>
      <c r="F10204">
        <v>6</v>
      </c>
      <c r="G10204">
        <v>129</v>
      </c>
      <c r="H10204" t="s">
        <v>29</v>
      </c>
      <c r="I10204" t="s">
        <v>46</v>
      </c>
      <c r="J10204" s="1">
        <v>45238</v>
      </c>
      <c r="K10204" t="b">
        <v>1</v>
      </c>
      <c r="L10204" t="s">
        <v>30</v>
      </c>
      <c r="M10204">
        <v>11</v>
      </c>
      <c r="N10204">
        <f>G10204/SUMIF(B:B,B10204,G:G)*100</f>
        <v>0.21001733864074823</v>
      </c>
      <c r="Q10204">
        <f>VLOOKUP(C10204, Categories_Pivot_Table!A:B, 2, FALSE)</f>
        <v>23.146341463414632</v>
      </c>
      <c r="T10204">
        <f t="shared" si="160"/>
        <v>2023</v>
      </c>
    </row>
    <row r="10205" spans="1:20" x14ac:dyDescent="0.2">
      <c r="A10205" t="s">
        <v>10462</v>
      </c>
      <c r="B10205" t="s">
        <v>26</v>
      </c>
      <c r="C10205" t="s">
        <v>27</v>
      </c>
      <c r="D10205" t="s">
        <v>231</v>
      </c>
      <c r="E10205">
        <v>15.5</v>
      </c>
      <c r="F10205">
        <v>4</v>
      </c>
      <c r="G10205">
        <v>62</v>
      </c>
      <c r="H10205" t="s">
        <v>29</v>
      </c>
      <c r="I10205" t="s">
        <v>46</v>
      </c>
      <c r="J10205" s="1">
        <v>44727</v>
      </c>
      <c r="K10205" t="b">
        <v>0</v>
      </c>
      <c r="L10205" t="s">
        <v>30</v>
      </c>
      <c r="M10205">
        <v>6</v>
      </c>
      <c r="N10205">
        <f>G10205/SUMIF(B:B,B10205,G:G)*100</f>
        <v>9.9925056207844115E-2</v>
      </c>
      <c r="Q10205">
        <f>VLOOKUP(C10205, Categories_Pivot_Table!A:B, 2, FALSE)</f>
        <v>25.013711734693878</v>
      </c>
      <c r="T10205">
        <f t="shared" si="160"/>
        <v>2022</v>
      </c>
    </row>
    <row r="10206" spans="1:20" x14ac:dyDescent="0.2">
      <c r="A10206" t="s">
        <v>10463</v>
      </c>
      <c r="B10206" t="s">
        <v>121</v>
      </c>
      <c r="C10206" t="s">
        <v>15</v>
      </c>
      <c r="D10206" t="s">
        <v>494</v>
      </c>
      <c r="E10206">
        <v>33.5</v>
      </c>
      <c r="F10206">
        <v>2</v>
      </c>
      <c r="G10206">
        <v>67</v>
      </c>
      <c r="H10206" t="s">
        <v>17</v>
      </c>
      <c r="I10206" t="s">
        <v>46</v>
      </c>
      <c r="J10206" s="1">
        <v>45413</v>
      </c>
      <c r="K10206" t="b">
        <v>0</v>
      </c>
      <c r="L10206" t="s">
        <v>30</v>
      </c>
      <c r="M10206">
        <v>5</v>
      </c>
      <c r="N10206">
        <f>G10206/SUMIF(B:B,B10206,G:G)*100</f>
        <v>0.10218009623229958</v>
      </c>
      <c r="Q10206">
        <f>VLOOKUP(C10206, Categories_Pivot_Table!A:B, 2, FALSE)</f>
        <v>23.063808900523561</v>
      </c>
      <c r="T10206">
        <f t="shared" si="160"/>
        <v>2024</v>
      </c>
    </row>
    <row r="10207" spans="1:20" x14ac:dyDescent="0.2">
      <c r="A10207" t="s">
        <v>10464</v>
      </c>
      <c r="B10207" t="s">
        <v>104</v>
      </c>
      <c r="C10207" t="s">
        <v>22</v>
      </c>
      <c r="D10207" t="s">
        <v>1043</v>
      </c>
      <c r="E10207">
        <v>14</v>
      </c>
      <c r="F10207">
        <v>8</v>
      </c>
      <c r="G10207">
        <v>112</v>
      </c>
      <c r="H10207" t="s">
        <v>29</v>
      </c>
      <c r="I10207" t="s">
        <v>46</v>
      </c>
      <c r="J10207" s="1">
        <v>44836</v>
      </c>
      <c r="K10207" t="b">
        <v>0</v>
      </c>
      <c r="L10207" t="s">
        <v>24</v>
      </c>
      <c r="M10207">
        <v>10</v>
      </c>
      <c r="N10207">
        <f>G10207/SUMIF(B:B,B10207,G:G)*100</f>
        <v>0.18201615393366163</v>
      </c>
      <c r="Q10207">
        <f>VLOOKUP(C10207, Categories_Pivot_Table!A:B, 2, FALSE)</f>
        <v>21.505681818181817</v>
      </c>
      <c r="T10207">
        <f t="shared" si="160"/>
        <v>2022</v>
      </c>
    </row>
    <row r="10208" spans="1:20" x14ac:dyDescent="0.2">
      <c r="A10208" t="s">
        <v>10465</v>
      </c>
      <c r="B10208" t="s">
        <v>84</v>
      </c>
      <c r="C10208" t="s">
        <v>48</v>
      </c>
      <c r="D10208" t="s">
        <v>446</v>
      </c>
      <c r="E10208">
        <v>26</v>
      </c>
      <c r="F10208">
        <v>2</v>
      </c>
      <c r="G10208">
        <v>52</v>
      </c>
      <c r="H10208" t="s">
        <v>29</v>
      </c>
      <c r="I10208" t="s">
        <v>46</v>
      </c>
      <c r="J10208" s="1">
        <v>45659</v>
      </c>
      <c r="K10208" t="b">
        <v>0</v>
      </c>
      <c r="L10208" t="s">
        <v>42</v>
      </c>
      <c r="M10208">
        <v>1</v>
      </c>
      <c r="N10208">
        <f>G10208/SUMIF(B:B,B10208,G:G)*100</f>
        <v>8.4186667745982921E-2</v>
      </c>
      <c r="Q10208">
        <f>VLOOKUP(C10208, Categories_Pivot_Table!A:B, 2, FALSE)</f>
        <v>23.348837209302324</v>
      </c>
      <c r="T10208">
        <f t="shared" si="160"/>
        <v>2025</v>
      </c>
    </row>
    <row r="10209" spans="1:20" x14ac:dyDescent="0.2">
      <c r="A10209" t="s">
        <v>10466</v>
      </c>
      <c r="B10209" t="s">
        <v>95</v>
      </c>
      <c r="C10209" t="s">
        <v>15</v>
      </c>
      <c r="D10209" t="s">
        <v>41</v>
      </c>
      <c r="E10209">
        <v>23</v>
      </c>
      <c r="F10209">
        <v>5</v>
      </c>
      <c r="G10209">
        <v>167.5</v>
      </c>
      <c r="H10209" t="s">
        <v>29</v>
      </c>
      <c r="I10209" t="s">
        <v>18</v>
      </c>
      <c r="J10209" s="1">
        <v>45062</v>
      </c>
      <c r="K10209" t="b">
        <v>0</v>
      </c>
      <c r="L10209" t="s">
        <v>49</v>
      </c>
      <c r="M10209">
        <v>5</v>
      </c>
      <c r="N10209">
        <f>G10209/SUMIF(B:B,B10209,G:G)*100</f>
        <v>0.24869527775921843</v>
      </c>
      <c r="Q10209">
        <f>VLOOKUP(C10209, Categories_Pivot_Table!A:B, 2, FALSE)</f>
        <v>23.063808900523561</v>
      </c>
      <c r="T10209">
        <f t="shared" si="160"/>
        <v>2023</v>
      </c>
    </row>
    <row r="10210" spans="1:20" x14ac:dyDescent="0.2">
      <c r="A10210" t="s">
        <v>10467</v>
      </c>
      <c r="B10210" t="s">
        <v>71</v>
      </c>
      <c r="C10210" t="s">
        <v>38</v>
      </c>
      <c r="D10210" t="s">
        <v>133</v>
      </c>
      <c r="E10210">
        <v>21.5</v>
      </c>
      <c r="F10210">
        <v>9</v>
      </c>
      <c r="G10210">
        <v>193.5</v>
      </c>
      <c r="H10210" t="s">
        <v>29</v>
      </c>
      <c r="I10210" t="s">
        <v>46</v>
      </c>
      <c r="J10210" s="1">
        <v>44724</v>
      </c>
      <c r="K10210" t="b">
        <v>1</v>
      </c>
      <c r="L10210" t="s">
        <v>24</v>
      </c>
      <c r="M10210">
        <v>6</v>
      </c>
      <c r="N10210">
        <f>G10210/SUMIF(B:B,B10210,G:G)*100</f>
        <v>0.30657107775181208</v>
      </c>
      <c r="Q10210">
        <f>VLOOKUP(C10210, Categories_Pivot_Table!A:B, 2, FALSE)</f>
        <v>23.088790931989923</v>
      </c>
      <c r="T10210">
        <f t="shared" si="160"/>
        <v>2022</v>
      </c>
    </row>
    <row r="10211" spans="1:20" x14ac:dyDescent="0.2">
      <c r="A10211" t="s">
        <v>10468</v>
      </c>
      <c r="B10211" t="s">
        <v>32</v>
      </c>
      <c r="C10211" t="s">
        <v>135</v>
      </c>
      <c r="D10211" t="s">
        <v>154</v>
      </c>
      <c r="E10211">
        <v>26</v>
      </c>
      <c r="F10211">
        <v>5</v>
      </c>
      <c r="G10211">
        <v>130</v>
      </c>
      <c r="H10211" t="s">
        <v>56</v>
      </c>
      <c r="I10211" t="s">
        <v>18</v>
      </c>
      <c r="J10211" s="1">
        <v>45518</v>
      </c>
      <c r="K10211" t="b">
        <v>1</v>
      </c>
      <c r="L10211" t="s">
        <v>30</v>
      </c>
      <c r="M10211">
        <v>8</v>
      </c>
      <c r="N10211">
        <f>G10211/SUMIF(B:B,B10211,G:G)*100</f>
        <v>0.2217200358163135</v>
      </c>
      <c r="Q10211">
        <f>VLOOKUP(C10211, Categories_Pivot_Table!A:B, 2, FALSE)</f>
        <v>23.146341463414632</v>
      </c>
      <c r="T10211">
        <f t="shared" si="160"/>
        <v>2024</v>
      </c>
    </row>
    <row r="10212" spans="1:20" x14ac:dyDescent="0.2">
      <c r="A10212" t="s">
        <v>10469</v>
      </c>
      <c r="B10212" t="s">
        <v>71</v>
      </c>
      <c r="C10212" t="s">
        <v>135</v>
      </c>
      <c r="D10212" t="s">
        <v>229</v>
      </c>
      <c r="E10212">
        <v>41</v>
      </c>
      <c r="F10212">
        <v>8</v>
      </c>
      <c r="G10212">
        <v>328</v>
      </c>
      <c r="H10212" t="s">
        <v>29</v>
      </c>
      <c r="I10212" t="s">
        <v>46</v>
      </c>
      <c r="J10212" s="1">
        <v>45336</v>
      </c>
      <c r="K10212" t="b">
        <v>0</v>
      </c>
      <c r="L10212" t="s">
        <v>30</v>
      </c>
      <c r="M10212">
        <v>2</v>
      </c>
      <c r="N10212">
        <f>G10212/SUMIF(B:B,B10212,G:G)*100</f>
        <v>0.51966570285578484</v>
      </c>
      <c r="Q10212">
        <f>VLOOKUP(C10212, Categories_Pivot_Table!A:B, 2, FALSE)</f>
        <v>23.146341463414632</v>
      </c>
      <c r="T10212">
        <f t="shared" si="160"/>
        <v>2024</v>
      </c>
    </row>
    <row r="10213" spans="1:20" x14ac:dyDescent="0.2">
      <c r="A10213" t="s">
        <v>10470</v>
      </c>
      <c r="B10213" t="s">
        <v>87</v>
      </c>
      <c r="C10213" t="s">
        <v>135</v>
      </c>
      <c r="D10213" t="s">
        <v>243</v>
      </c>
      <c r="E10213">
        <v>35</v>
      </c>
      <c r="F10213">
        <v>2</v>
      </c>
      <c r="G10213">
        <v>70</v>
      </c>
      <c r="H10213" t="s">
        <v>56</v>
      </c>
      <c r="I10213" t="s">
        <v>18</v>
      </c>
      <c r="J10213" s="1">
        <v>44706</v>
      </c>
      <c r="K10213" t="b">
        <v>0</v>
      </c>
      <c r="L10213" t="s">
        <v>30</v>
      </c>
      <c r="M10213">
        <v>5</v>
      </c>
      <c r="N10213">
        <f>G10213/SUMIF(B:B,B10213,G:G)*100</f>
        <v>0.10763104079216446</v>
      </c>
      <c r="Q10213">
        <f>VLOOKUP(C10213, Categories_Pivot_Table!A:B, 2, FALSE)</f>
        <v>23.146341463414632</v>
      </c>
      <c r="T10213">
        <f t="shared" si="160"/>
        <v>2022</v>
      </c>
    </row>
    <row r="10214" spans="1:20" x14ac:dyDescent="0.2">
      <c r="A10214" t="s">
        <v>10471</v>
      </c>
      <c r="B10214" t="s">
        <v>21</v>
      </c>
      <c r="C10214" t="s">
        <v>15</v>
      </c>
      <c r="D10214" t="s">
        <v>69</v>
      </c>
      <c r="E10214">
        <v>29</v>
      </c>
      <c r="F10214">
        <v>4</v>
      </c>
      <c r="G10214">
        <v>116</v>
      </c>
      <c r="H10214" t="s">
        <v>56</v>
      </c>
      <c r="I10214" t="s">
        <v>46</v>
      </c>
      <c r="J10214" s="1">
        <v>44574</v>
      </c>
      <c r="K10214" t="b">
        <v>1</v>
      </c>
      <c r="L10214" t="s">
        <v>42</v>
      </c>
      <c r="M10214">
        <v>1</v>
      </c>
      <c r="N10214">
        <f>G10214/SUMIF(B:B,B10214,G:G)*100</f>
        <v>0.18790750415097396</v>
      </c>
      <c r="Q10214">
        <f>VLOOKUP(C10214, Categories_Pivot_Table!A:B, 2, FALSE)</f>
        <v>23.063808900523561</v>
      </c>
      <c r="T10214">
        <f t="shared" si="160"/>
        <v>2022</v>
      </c>
    </row>
    <row r="10215" spans="1:20" x14ac:dyDescent="0.2">
      <c r="A10215" t="s">
        <v>10472</v>
      </c>
      <c r="B10215" t="s">
        <v>21</v>
      </c>
      <c r="C10215" t="s">
        <v>48</v>
      </c>
      <c r="D10215" t="s">
        <v>294</v>
      </c>
      <c r="E10215">
        <v>6.5</v>
      </c>
      <c r="F10215">
        <v>9</v>
      </c>
      <c r="G10215">
        <v>58.5</v>
      </c>
      <c r="H10215" t="s">
        <v>56</v>
      </c>
      <c r="I10215" t="s">
        <v>18</v>
      </c>
      <c r="J10215" s="1">
        <v>45164</v>
      </c>
      <c r="K10215" t="b">
        <v>0</v>
      </c>
      <c r="L10215" t="s">
        <v>35</v>
      </c>
      <c r="M10215">
        <v>8</v>
      </c>
      <c r="N10215">
        <f>G10215/SUMIF(B:B,B10215,G:G)*100</f>
        <v>9.476369821406877E-2</v>
      </c>
      <c r="Q10215">
        <f>VLOOKUP(C10215, Categories_Pivot_Table!A:B, 2, FALSE)</f>
        <v>23.348837209302324</v>
      </c>
      <c r="T10215">
        <f t="shared" si="160"/>
        <v>2023</v>
      </c>
    </row>
    <row r="10216" spans="1:20" x14ac:dyDescent="0.2">
      <c r="A10216" t="s">
        <v>10473</v>
      </c>
      <c r="B10216" t="s">
        <v>63</v>
      </c>
      <c r="C10216" t="s">
        <v>48</v>
      </c>
      <c r="D10216" t="s">
        <v>203</v>
      </c>
      <c r="E10216">
        <v>39.5</v>
      </c>
      <c r="F10216">
        <v>4</v>
      </c>
      <c r="G10216">
        <v>158</v>
      </c>
      <c r="H10216" t="s">
        <v>56</v>
      </c>
      <c r="I10216" t="s">
        <v>18</v>
      </c>
      <c r="J10216" s="1">
        <v>44629</v>
      </c>
      <c r="K10216" t="b">
        <v>0</v>
      </c>
      <c r="L10216" t="s">
        <v>30</v>
      </c>
      <c r="M10216">
        <v>3</v>
      </c>
      <c r="N10216">
        <f>G10216/SUMIF(B:B,B10216,G:G)*100</f>
        <v>0.26103621464446203</v>
      </c>
      <c r="Q10216">
        <f>VLOOKUP(C10216, Categories_Pivot_Table!A:B, 2, FALSE)</f>
        <v>23.348837209302324</v>
      </c>
      <c r="T10216">
        <f t="shared" si="160"/>
        <v>2022</v>
      </c>
    </row>
    <row r="10217" spans="1:20" x14ac:dyDescent="0.2">
      <c r="A10217" t="s">
        <v>10474</v>
      </c>
      <c r="B10217" t="s">
        <v>14</v>
      </c>
      <c r="C10217" t="s">
        <v>27</v>
      </c>
      <c r="D10217" t="s">
        <v>538</v>
      </c>
      <c r="E10217">
        <v>11</v>
      </c>
      <c r="F10217">
        <v>3</v>
      </c>
      <c r="G10217">
        <v>33</v>
      </c>
      <c r="H10217" t="s">
        <v>17</v>
      </c>
      <c r="I10217" t="s">
        <v>46</v>
      </c>
      <c r="J10217" s="1">
        <v>45053</v>
      </c>
      <c r="K10217" t="b">
        <v>0</v>
      </c>
      <c r="L10217" t="s">
        <v>24</v>
      </c>
      <c r="M10217">
        <v>5</v>
      </c>
      <c r="N10217">
        <f>G10217/SUMIF(B:B,B10217,G:G)*100</f>
        <v>5.3725365698796067E-2</v>
      </c>
      <c r="Q10217">
        <f>VLOOKUP(C10217, Categories_Pivot_Table!A:B, 2, FALSE)</f>
        <v>25.013711734693878</v>
      </c>
      <c r="T10217">
        <f t="shared" si="160"/>
        <v>2023</v>
      </c>
    </row>
    <row r="10218" spans="1:20" x14ac:dyDescent="0.2">
      <c r="A10218" t="s">
        <v>10475</v>
      </c>
      <c r="B10218" t="s">
        <v>21</v>
      </c>
      <c r="C10218" t="s">
        <v>22</v>
      </c>
      <c r="D10218" t="s">
        <v>286</v>
      </c>
      <c r="E10218">
        <v>20</v>
      </c>
      <c r="F10218">
        <v>6</v>
      </c>
      <c r="G10218">
        <v>120</v>
      </c>
      <c r="H10218" t="s">
        <v>29</v>
      </c>
      <c r="I10218" t="s">
        <v>18</v>
      </c>
      <c r="J10218" s="1">
        <v>45633</v>
      </c>
      <c r="K10218" t="b">
        <v>0</v>
      </c>
      <c r="L10218" t="s">
        <v>35</v>
      </c>
      <c r="M10218">
        <v>12</v>
      </c>
      <c r="N10218">
        <f>G10218/SUMIF(B:B,B10218,G:G)*100</f>
        <v>0.19438707325962823</v>
      </c>
      <c r="Q10218">
        <f>VLOOKUP(C10218, Categories_Pivot_Table!A:B, 2, FALSE)</f>
        <v>21.505681818181817</v>
      </c>
      <c r="T10218">
        <f t="shared" si="160"/>
        <v>2024</v>
      </c>
    </row>
    <row r="10219" spans="1:20" x14ac:dyDescent="0.2">
      <c r="A10219" t="s">
        <v>10476</v>
      </c>
      <c r="B10219" t="s">
        <v>118</v>
      </c>
      <c r="C10219" t="s">
        <v>33</v>
      </c>
      <c r="D10219" t="s">
        <v>78</v>
      </c>
      <c r="E10219">
        <v>14</v>
      </c>
      <c r="F10219">
        <v>6</v>
      </c>
      <c r="G10219">
        <v>84</v>
      </c>
      <c r="H10219" t="s">
        <v>29</v>
      </c>
      <c r="I10219" t="s">
        <v>18</v>
      </c>
      <c r="J10219" s="1">
        <v>44660</v>
      </c>
      <c r="K10219" t="b">
        <v>0</v>
      </c>
      <c r="L10219" t="s">
        <v>35</v>
      </c>
      <c r="M10219">
        <v>4</v>
      </c>
      <c r="N10219">
        <f>G10219/SUMIF(B:B,B10219,G:G)*100</f>
        <v>0.13816471207460895</v>
      </c>
      <c r="Q10219">
        <f>VLOOKUP(C10219, Categories_Pivot_Table!A:B, 2, FALSE)</f>
        <v>23.300574345883856</v>
      </c>
      <c r="T10219">
        <f t="shared" si="160"/>
        <v>2022</v>
      </c>
    </row>
    <row r="10220" spans="1:20" x14ac:dyDescent="0.2">
      <c r="A10220" t="s">
        <v>10477</v>
      </c>
      <c r="B10220" t="s">
        <v>63</v>
      </c>
      <c r="C10220" t="s">
        <v>74</v>
      </c>
      <c r="D10220" t="s">
        <v>931</v>
      </c>
      <c r="E10220">
        <v>30.5</v>
      </c>
      <c r="F10220">
        <v>3</v>
      </c>
      <c r="G10220">
        <v>91.5</v>
      </c>
      <c r="H10220" t="s">
        <v>17</v>
      </c>
      <c r="I10220" t="s">
        <v>18</v>
      </c>
      <c r="J10220" s="1">
        <v>44580</v>
      </c>
      <c r="K10220" t="b">
        <v>0</v>
      </c>
      <c r="L10220" t="s">
        <v>30</v>
      </c>
      <c r="M10220">
        <v>1</v>
      </c>
      <c r="N10220">
        <f>G10220/SUMIF(B:B,B10220,G:G)*100</f>
        <v>0.15116970658207773</v>
      </c>
      <c r="Q10220">
        <f>VLOOKUP(C10220, Categories_Pivot_Table!A:B, 2, FALSE)</f>
        <v>24.317096165933375</v>
      </c>
      <c r="T10220">
        <f t="shared" si="160"/>
        <v>2022</v>
      </c>
    </row>
    <row r="10221" spans="1:20" x14ac:dyDescent="0.2">
      <c r="A10221" t="s">
        <v>10478</v>
      </c>
      <c r="B10221" t="s">
        <v>63</v>
      </c>
      <c r="C10221" t="s">
        <v>33</v>
      </c>
      <c r="D10221" t="s">
        <v>209</v>
      </c>
      <c r="E10221">
        <v>24.5</v>
      </c>
      <c r="F10221">
        <v>6</v>
      </c>
      <c r="G10221">
        <v>147</v>
      </c>
      <c r="H10221" t="s">
        <v>17</v>
      </c>
      <c r="I10221" t="s">
        <v>18</v>
      </c>
      <c r="J10221" s="1">
        <v>45005</v>
      </c>
      <c r="K10221" t="b">
        <v>0</v>
      </c>
      <c r="L10221" t="s">
        <v>19</v>
      </c>
      <c r="M10221">
        <v>3</v>
      </c>
      <c r="N10221">
        <f>G10221/SUMIF(B:B,B10221,G:G)*100</f>
        <v>0.24286280729579698</v>
      </c>
      <c r="Q10221">
        <f>VLOOKUP(C10221, Categories_Pivot_Table!A:B, 2, FALSE)</f>
        <v>23.300574345883856</v>
      </c>
      <c r="T10221">
        <f t="shared" si="160"/>
        <v>2023</v>
      </c>
    </row>
    <row r="10222" spans="1:20" x14ac:dyDescent="0.2">
      <c r="A10222" t="s">
        <v>10479</v>
      </c>
      <c r="B10222" t="s">
        <v>63</v>
      </c>
      <c r="C10222" t="s">
        <v>22</v>
      </c>
      <c r="D10222" t="s">
        <v>251</v>
      </c>
      <c r="E10222">
        <v>38</v>
      </c>
      <c r="F10222">
        <v>3</v>
      </c>
      <c r="G10222">
        <v>114</v>
      </c>
      <c r="H10222" t="s">
        <v>17</v>
      </c>
      <c r="I10222" t="s">
        <v>18</v>
      </c>
      <c r="J10222" s="1">
        <v>44828</v>
      </c>
      <c r="K10222" t="b">
        <v>0</v>
      </c>
      <c r="L10222" t="s">
        <v>35</v>
      </c>
      <c r="M10222">
        <v>9</v>
      </c>
      <c r="N10222">
        <f>G10222/SUMIF(B:B,B10222,G:G)*100</f>
        <v>0.18834258524980174</v>
      </c>
      <c r="Q10222">
        <f>VLOOKUP(C10222, Categories_Pivot_Table!A:B, 2, FALSE)</f>
        <v>21.505681818181817</v>
      </c>
      <c r="T10222">
        <f t="shared" si="160"/>
        <v>2022</v>
      </c>
    </row>
    <row r="10223" spans="1:20" x14ac:dyDescent="0.2">
      <c r="A10223" t="s">
        <v>10480</v>
      </c>
      <c r="B10223" t="s">
        <v>63</v>
      </c>
      <c r="C10223" t="s">
        <v>22</v>
      </c>
      <c r="D10223" t="s">
        <v>2045</v>
      </c>
      <c r="E10223">
        <v>21.5</v>
      </c>
      <c r="F10223">
        <v>1</v>
      </c>
      <c r="G10223">
        <v>21.5</v>
      </c>
      <c r="H10223" t="s">
        <v>56</v>
      </c>
      <c r="I10223" t="s">
        <v>46</v>
      </c>
      <c r="J10223" s="1">
        <v>44711</v>
      </c>
      <c r="K10223" t="b">
        <v>0</v>
      </c>
      <c r="L10223" t="s">
        <v>19</v>
      </c>
      <c r="M10223">
        <v>5</v>
      </c>
      <c r="N10223">
        <f>G10223/SUMIF(B:B,B10223,G:G)*100</f>
        <v>3.5520750726936293E-2</v>
      </c>
      <c r="Q10223">
        <f>VLOOKUP(C10223, Categories_Pivot_Table!A:B, 2, FALSE)</f>
        <v>21.505681818181817</v>
      </c>
      <c r="T10223">
        <f t="shared" si="160"/>
        <v>2022</v>
      </c>
    </row>
    <row r="10224" spans="1:20" x14ac:dyDescent="0.2">
      <c r="A10224" t="s">
        <v>10481</v>
      </c>
      <c r="B10224" t="s">
        <v>21</v>
      </c>
      <c r="C10224" t="s">
        <v>15</v>
      </c>
      <c r="D10224" t="s">
        <v>448</v>
      </c>
      <c r="E10224">
        <v>26</v>
      </c>
      <c r="F10224">
        <v>4</v>
      </c>
      <c r="G10224">
        <v>104</v>
      </c>
      <c r="H10224" t="s">
        <v>29</v>
      </c>
      <c r="I10224" t="s">
        <v>18</v>
      </c>
      <c r="J10224" s="1">
        <v>45392</v>
      </c>
      <c r="K10224" t="b">
        <v>0</v>
      </c>
      <c r="L10224" t="s">
        <v>30</v>
      </c>
      <c r="M10224">
        <v>4</v>
      </c>
      <c r="N10224">
        <f>G10224/SUMIF(B:B,B10224,G:G)*100</f>
        <v>0.16846879682501115</v>
      </c>
      <c r="Q10224">
        <f>VLOOKUP(C10224, Categories_Pivot_Table!A:B, 2, FALSE)</f>
        <v>23.063808900523561</v>
      </c>
      <c r="T10224">
        <f t="shared" si="160"/>
        <v>2024</v>
      </c>
    </row>
    <row r="10225" spans="1:20" x14ac:dyDescent="0.2">
      <c r="A10225" t="s">
        <v>10482</v>
      </c>
      <c r="B10225" t="s">
        <v>32</v>
      </c>
      <c r="C10225" t="s">
        <v>22</v>
      </c>
      <c r="D10225" t="s">
        <v>251</v>
      </c>
      <c r="E10225">
        <v>38</v>
      </c>
      <c r="F10225">
        <v>7</v>
      </c>
      <c r="G10225">
        <v>266</v>
      </c>
      <c r="H10225" t="s">
        <v>56</v>
      </c>
      <c r="I10225" t="s">
        <v>18</v>
      </c>
      <c r="J10225" s="1">
        <v>45409</v>
      </c>
      <c r="K10225" t="b">
        <v>0</v>
      </c>
      <c r="L10225" t="s">
        <v>35</v>
      </c>
      <c r="M10225">
        <v>4</v>
      </c>
      <c r="N10225">
        <f>G10225/SUMIF(B:B,B10225,G:G)*100</f>
        <v>0.45367330405491835</v>
      </c>
      <c r="Q10225">
        <f>VLOOKUP(C10225, Categories_Pivot_Table!A:B, 2, FALSE)</f>
        <v>21.505681818181817</v>
      </c>
      <c r="T10225">
        <f t="shared" si="160"/>
        <v>2024</v>
      </c>
    </row>
    <row r="10226" spans="1:20" x14ac:dyDescent="0.2">
      <c r="A10226" t="s">
        <v>10483</v>
      </c>
      <c r="B10226" t="s">
        <v>32</v>
      </c>
      <c r="C10226" t="s">
        <v>38</v>
      </c>
      <c r="D10226" t="s">
        <v>207</v>
      </c>
      <c r="E10226">
        <v>9.5</v>
      </c>
      <c r="F10226">
        <v>10</v>
      </c>
      <c r="G10226">
        <v>95</v>
      </c>
      <c r="H10226" t="s">
        <v>17</v>
      </c>
      <c r="I10226" t="s">
        <v>18</v>
      </c>
      <c r="J10226" s="1">
        <v>45408</v>
      </c>
      <c r="K10226" t="b">
        <v>0</v>
      </c>
      <c r="L10226" t="s">
        <v>65</v>
      </c>
      <c r="M10226">
        <v>4</v>
      </c>
      <c r="N10226">
        <f>G10226/SUMIF(B:B,B10226,G:G)*100</f>
        <v>0.16202618001961369</v>
      </c>
      <c r="Q10226">
        <f>VLOOKUP(C10226, Categories_Pivot_Table!A:B, 2, FALSE)</f>
        <v>23.088790931989923</v>
      </c>
      <c r="T10226">
        <f t="shared" si="160"/>
        <v>2024</v>
      </c>
    </row>
    <row r="10227" spans="1:20" x14ac:dyDescent="0.2">
      <c r="A10227" t="s">
        <v>10484</v>
      </c>
      <c r="B10227" t="s">
        <v>73</v>
      </c>
      <c r="C10227" t="s">
        <v>22</v>
      </c>
      <c r="D10227" t="s">
        <v>286</v>
      </c>
      <c r="E10227">
        <v>20</v>
      </c>
      <c r="F10227">
        <v>9</v>
      </c>
      <c r="G10227">
        <v>180</v>
      </c>
      <c r="H10227" t="s">
        <v>56</v>
      </c>
      <c r="I10227" t="s">
        <v>46</v>
      </c>
      <c r="J10227" s="1">
        <v>45200</v>
      </c>
      <c r="K10227" t="b">
        <v>0</v>
      </c>
      <c r="L10227" t="s">
        <v>24</v>
      </c>
      <c r="M10227">
        <v>10</v>
      </c>
      <c r="N10227">
        <f>G10227/SUMIF(B:B,B10227,G:G)*100</f>
        <v>0.31096407501144524</v>
      </c>
      <c r="Q10227">
        <f>VLOOKUP(C10227, Categories_Pivot_Table!A:B, 2, FALSE)</f>
        <v>21.505681818181817</v>
      </c>
      <c r="T10227">
        <f t="shared" si="160"/>
        <v>2023</v>
      </c>
    </row>
    <row r="10228" spans="1:20" x14ac:dyDescent="0.2">
      <c r="A10228" t="s">
        <v>10485</v>
      </c>
      <c r="B10228" t="s">
        <v>37</v>
      </c>
      <c r="C10228" t="s">
        <v>15</v>
      </c>
      <c r="D10228" t="s">
        <v>169</v>
      </c>
      <c r="E10228">
        <v>24.5</v>
      </c>
      <c r="F10228">
        <v>5</v>
      </c>
      <c r="G10228">
        <v>122.5</v>
      </c>
      <c r="H10228" t="s">
        <v>17</v>
      </c>
      <c r="I10228" t="s">
        <v>18</v>
      </c>
      <c r="J10228" s="1">
        <v>44744</v>
      </c>
      <c r="K10228" t="b">
        <v>0</v>
      </c>
      <c r="L10228" t="s">
        <v>35</v>
      </c>
      <c r="M10228">
        <v>7</v>
      </c>
      <c r="N10228">
        <f>G10228/SUMIF(B:B,B10228,G:G)*100</f>
        <v>0.18290543415777646</v>
      </c>
      <c r="Q10228">
        <f>VLOOKUP(C10228, Categories_Pivot_Table!A:B, 2, FALSE)</f>
        <v>23.063808900523561</v>
      </c>
      <c r="T10228">
        <f t="shared" si="160"/>
        <v>2022</v>
      </c>
    </row>
    <row r="10229" spans="1:20" x14ac:dyDescent="0.2">
      <c r="A10229" t="s">
        <v>10486</v>
      </c>
      <c r="B10229" t="s">
        <v>54</v>
      </c>
      <c r="C10229" t="s">
        <v>135</v>
      </c>
      <c r="D10229" t="s">
        <v>276</v>
      </c>
      <c r="E10229">
        <v>6.5</v>
      </c>
      <c r="F10229">
        <v>2</v>
      </c>
      <c r="G10229">
        <v>13</v>
      </c>
      <c r="H10229" t="s">
        <v>17</v>
      </c>
      <c r="I10229" t="s">
        <v>18</v>
      </c>
      <c r="J10229" s="1">
        <v>45169</v>
      </c>
      <c r="K10229" t="b">
        <v>0</v>
      </c>
      <c r="L10229" t="s">
        <v>42</v>
      </c>
      <c r="M10229">
        <v>8</v>
      </c>
      <c r="N10229">
        <f>G10229/SUMIF(B:B,B10229,G:G)*100</f>
        <v>2.2744967675901704E-2</v>
      </c>
      <c r="Q10229">
        <f>VLOOKUP(C10229, Categories_Pivot_Table!A:B, 2, FALSE)</f>
        <v>23.146341463414632</v>
      </c>
      <c r="T10229">
        <f t="shared" si="160"/>
        <v>2023</v>
      </c>
    </row>
    <row r="10230" spans="1:20" x14ac:dyDescent="0.2">
      <c r="A10230" t="s">
        <v>10487</v>
      </c>
      <c r="B10230" t="s">
        <v>63</v>
      </c>
      <c r="C10230" t="s">
        <v>15</v>
      </c>
      <c r="D10230" t="s">
        <v>211</v>
      </c>
      <c r="E10230">
        <v>9.5</v>
      </c>
      <c r="F10230">
        <v>9</v>
      </c>
      <c r="G10230">
        <v>85.5</v>
      </c>
      <c r="H10230" t="s">
        <v>17</v>
      </c>
      <c r="I10230" t="s">
        <v>46</v>
      </c>
      <c r="J10230" s="1">
        <v>45459</v>
      </c>
      <c r="K10230" t="b">
        <v>0</v>
      </c>
      <c r="L10230" t="s">
        <v>24</v>
      </c>
      <c r="M10230">
        <v>6</v>
      </c>
      <c r="N10230">
        <f>G10230/SUMIF(B:B,B10230,G:G)*100</f>
        <v>0.14125693893735131</v>
      </c>
      <c r="Q10230">
        <f>VLOOKUP(C10230, Categories_Pivot_Table!A:B, 2, FALSE)</f>
        <v>23.063808900523561</v>
      </c>
      <c r="T10230">
        <f t="shared" si="160"/>
        <v>2024</v>
      </c>
    </row>
    <row r="10231" spans="1:20" x14ac:dyDescent="0.2">
      <c r="A10231" t="s">
        <v>10488</v>
      </c>
      <c r="B10231" t="s">
        <v>73</v>
      </c>
      <c r="C10231" t="s">
        <v>74</v>
      </c>
      <c r="D10231" t="s">
        <v>366</v>
      </c>
      <c r="E10231">
        <v>36.5</v>
      </c>
      <c r="F10231">
        <v>9</v>
      </c>
      <c r="G10231">
        <v>328.5</v>
      </c>
      <c r="H10231" t="s">
        <v>29</v>
      </c>
      <c r="I10231" t="s">
        <v>46</v>
      </c>
      <c r="J10231" s="1">
        <v>44768</v>
      </c>
      <c r="K10231" t="b">
        <v>1</v>
      </c>
      <c r="L10231" t="s">
        <v>49</v>
      </c>
      <c r="M10231">
        <v>7</v>
      </c>
      <c r="N10231">
        <f>G10231/SUMIF(B:B,B10231,G:G)*100</f>
        <v>0.56750943689588751</v>
      </c>
      <c r="Q10231">
        <f>VLOOKUP(C10231, Categories_Pivot_Table!A:B, 2, FALSE)</f>
        <v>24.317096165933375</v>
      </c>
      <c r="T10231">
        <f t="shared" si="160"/>
        <v>2022</v>
      </c>
    </row>
    <row r="10232" spans="1:20" x14ac:dyDescent="0.2">
      <c r="A10232" t="s">
        <v>10489</v>
      </c>
      <c r="B10232" t="s">
        <v>32</v>
      </c>
      <c r="C10232" t="s">
        <v>48</v>
      </c>
      <c r="D10232" t="s">
        <v>339</v>
      </c>
      <c r="E10232">
        <v>29</v>
      </c>
      <c r="F10232">
        <v>3</v>
      </c>
      <c r="G10232">
        <v>87</v>
      </c>
      <c r="H10232" t="s">
        <v>56</v>
      </c>
      <c r="I10232" t="s">
        <v>18</v>
      </c>
      <c r="J10232" s="1">
        <v>44985</v>
      </c>
      <c r="K10232" t="b">
        <v>0</v>
      </c>
      <c r="L10232" t="s">
        <v>49</v>
      </c>
      <c r="M10232">
        <v>2</v>
      </c>
      <c r="N10232">
        <f>G10232/SUMIF(B:B,B10232,G:G)*100</f>
        <v>0.14838187012322518</v>
      </c>
      <c r="Q10232">
        <f>VLOOKUP(C10232, Categories_Pivot_Table!A:B, 2, FALSE)</f>
        <v>23.348837209302324</v>
      </c>
      <c r="T10232">
        <f t="shared" si="160"/>
        <v>2023</v>
      </c>
    </row>
    <row r="10233" spans="1:20" x14ac:dyDescent="0.2">
      <c r="A10233" t="s">
        <v>10490</v>
      </c>
      <c r="B10233" t="s">
        <v>26</v>
      </c>
      <c r="C10233" t="s">
        <v>27</v>
      </c>
      <c r="D10233" t="s">
        <v>380</v>
      </c>
      <c r="E10233">
        <v>41</v>
      </c>
      <c r="F10233">
        <v>8</v>
      </c>
      <c r="G10233">
        <v>328</v>
      </c>
      <c r="H10233" t="s">
        <v>56</v>
      </c>
      <c r="I10233" t="s">
        <v>46</v>
      </c>
      <c r="J10233" s="1">
        <v>45561</v>
      </c>
      <c r="K10233" t="b">
        <v>0</v>
      </c>
      <c r="L10233" t="s">
        <v>42</v>
      </c>
      <c r="M10233">
        <v>9</v>
      </c>
      <c r="N10233">
        <f>G10233/SUMIF(B:B,B10233,G:G)*100</f>
        <v>0.52863578122859467</v>
      </c>
      <c r="Q10233">
        <f>VLOOKUP(C10233, Categories_Pivot_Table!A:B, 2, FALSE)</f>
        <v>25.013711734693878</v>
      </c>
      <c r="T10233">
        <f t="shared" si="160"/>
        <v>2024</v>
      </c>
    </row>
    <row r="10234" spans="1:20" x14ac:dyDescent="0.2">
      <c r="A10234" t="s">
        <v>10491</v>
      </c>
      <c r="B10234" t="s">
        <v>26</v>
      </c>
      <c r="C10234" t="s">
        <v>27</v>
      </c>
      <c r="D10234" t="s">
        <v>538</v>
      </c>
      <c r="E10234">
        <v>11</v>
      </c>
      <c r="F10234">
        <v>8</v>
      </c>
      <c r="G10234">
        <v>88</v>
      </c>
      <c r="H10234" t="s">
        <v>56</v>
      </c>
      <c r="I10234" t="s">
        <v>18</v>
      </c>
      <c r="J10234" s="1">
        <v>45156</v>
      </c>
      <c r="K10234" t="b">
        <v>0</v>
      </c>
      <c r="L10234" t="s">
        <v>65</v>
      </c>
      <c r="M10234">
        <v>8</v>
      </c>
      <c r="N10234">
        <f>G10234/SUMIF(B:B,B10234,G:G)*100</f>
        <v>0.14182911203694004</v>
      </c>
      <c r="Q10234">
        <f>VLOOKUP(C10234, Categories_Pivot_Table!A:B, 2, FALSE)</f>
        <v>25.013711734693878</v>
      </c>
      <c r="T10234">
        <f t="shared" si="160"/>
        <v>2023</v>
      </c>
    </row>
    <row r="10235" spans="1:20" x14ac:dyDescent="0.2">
      <c r="A10235" t="s">
        <v>10492</v>
      </c>
      <c r="B10235" t="s">
        <v>87</v>
      </c>
      <c r="C10235" t="s">
        <v>48</v>
      </c>
      <c r="D10235" t="s">
        <v>294</v>
      </c>
      <c r="E10235">
        <v>6.5</v>
      </c>
      <c r="F10235">
        <v>10</v>
      </c>
      <c r="G10235">
        <v>65</v>
      </c>
      <c r="H10235" t="s">
        <v>17</v>
      </c>
      <c r="I10235" t="s">
        <v>46</v>
      </c>
      <c r="J10235" s="1">
        <v>44681</v>
      </c>
      <c r="K10235" t="b">
        <v>1</v>
      </c>
      <c r="L10235" t="s">
        <v>35</v>
      </c>
      <c r="M10235">
        <v>4</v>
      </c>
      <c r="N10235">
        <f>G10235/SUMIF(B:B,B10235,G:G)*100</f>
        <v>9.994310930700985E-2</v>
      </c>
      <c r="Q10235">
        <f>VLOOKUP(C10235, Categories_Pivot_Table!A:B, 2, FALSE)</f>
        <v>23.348837209302324</v>
      </c>
      <c r="T10235">
        <f t="shared" si="160"/>
        <v>2022</v>
      </c>
    </row>
    <row r="10236" spans="1:20" x14ac:dyDescent="0.2">
      <c r="A10236" t="s">
        <v>10493</v>
      </c>
      <c r="B10236" t="s">
        <v>90</v>
      </c>
      <c r="C10236" t="s">
        <v>48</v>
      </c>
      <c r="D10236" t="s">
        <v>579</v>
      </c>
      <c r="E10236">
        <v>33.5</v>
      </c>
      <c r="F10236">
        <v>3</v>
      </c>
      <c r="G10236">
        <v>100.5</v>
      </c>
      <c r="H10236" t="s">
        <v>29</v>
      </c>
      <c r="I10236" t="s">
        <v>18</v>
      </c>
      <c r="J10236" s="1">
        <v>45585</v>
      </c>
      <c r="K10236" t="b">
        <v>0</v>
      </c>
      <c r="L10236" t="s">
        <v>24</v>
      </c>
      <c r="M10236">
        <v>10</v>
      </c>
      <c r="N10236">
        <f>G10236/SUMIF(B:B,B10236,G:G)*100</f>
        <v>0.16992999898549255</v>
      </c>
      <c r="Q10236">
        <f>VLOOKUP(C10236, Categories_Pivot_Table!A:B, 2, FALSE)</f>
        <v>23.348837209302324</v>
      </c>
      <c r="T10236">
        <f t="shared" si="160"/>
        <v>2024</v>
      </c>
    </row>
    <row r="10237" spans="1:20" x14ac:dyDescent="0.2">
      <c r="A10237" t="s">
        <v>10494</v>
      </c>
      <c r="B10237" t="s">
        <v>95</v>
      </c>
      <c r="C10237" t="s">
        <v>22</v>
      </c>
      <c r="D10237" t="s">
        <v>23</v>
      </c>
      <c r="E10237">
        <v>29</v>
      </c>
      <c r="F10237">
        <v>8</v>
      </c>
      <c r="G10237">
        <v>232</v>
      </c>
      <c r="H10237" t="s">
        <v>17</v>
      </c>
      <c r="I10237" t="s">
        <v>18</v>
      </c>
      <c r="J10237" s="1">
        <v>45559</v>
      </c>
      <c r="K10237" t="b">
        <v>0</v>
      </c>
      <c r="L10237" t="s">
        <v>49</v>
      </c>
      <c r="M10237">
        <v>9</v>
      </c>
      <c r="N10237">
        <f>G10237/SUMIF(B:B,B10237,G:G)*100</f>
        <v>0.34446151904560407</v>
      </c>
      <c r="Q10237">
        <f>VLOOKUP(C10237, Categories_Pivot_Table!A:B, 2, FALSE)</f>
        <v>21.505681818181817</v>
      </c>
      <c r="T10237">
        <f t="shared" si="160"/>
        <v>2024</v>
      </c>
    </row>
    <row r="10238" spans="1:20" x14ac:dyDescent="0.2">
      <c r="A10238" t="s">
        <v>10495</v>
      </c>
      <c r="B10238" t="s">
        <v>121</v>
      </c>
      <c r="C10238" t="s">
        <v>33</v>
      </c>
      <c r="D10238" t="s">
        <v>556</v>
      </c>
      <c r="E10238">
        <v>29</v>
      </c>
      <c r="F10238">
        <v>10</v>
      </c>
      <c r="G10238">
        <v>290</v>
      </c>
      <c r="H10238" t="s">
        <v>29</v>
      </c>
      <c r="I10238" t="s">
        <v>46</v>
      </c>
      <c r="J10238" s="1">
        <v>44795</v>
      </c>
      <c r="K10238" t="b">
        <v>0</v>
      </c>
      <c r="L10238" t="s">
        <v>19</v>
      </c>
      <c r="M10238">
        <v>8</v>
      </c>
      <c r="N10238">
        <f>G10238/SUMIF(B:B,B10238,G:G)*100</f>
        <v>0.44227205831890865</v>
      </c>
      <c r="Q10238">
        <f>VLOOKUP(C10238, Categories_Pivot_Table!A:B, 2, FALSE)</f>
        <v>23.300574345883856</v>
      </c>
      <c r="T10238">
        <f t="shared" si="160"/>
        <v>2022</v>
      </c>
    </row>
    <row r="10239" spans="1:20" x14ac:dyDescent="0.2">
      <c r="A10239" t="s">
        <v>10496</v>
      </c>
      <c r="B10239" t="s">
        <v>54</v>
      </c>
      <c r="C10239" t="s">
        <v>74</v>
      </c>
      <c r="D10239" t="s">
        <v>366</v>
      </c>
      <c r="E10239">
        <v>36.5</v>
      </c>
      <c r="F10239">
        <v>7</v>
      </c>
      <c r="G10239">
        <v>255.5</v>
      </c>
      <c r="H10239" t="s">
        <v>17</v>
      </c>
      <c r="I10239" t="s">
        <v>46</v>
      </c>
      <c r="J10239" s="1">
        <v>44676</v>
      </c>
      <c r="K10239" t="b">
        <v>1</v>
      </c>
      <c r="L10239" t="s">
        <v>19</v>
      </c>
      <c r="M10239">
        <v>4</v>
      </c>
      <c r="N10239">
        <f>G10239/SUMIF(B:B,B10239,G:G)*100</f>
        <v>0.4470260954763759</v>
      </c>
      <c r="Q10239">
        <f>VLOOKUP(C10239, Categories_Pivot_Table!A:B, 2, FALSE)</f>
        <v>24.317096165933375</v>
      </c>
      <c r="T10239">
        <f t="shared" si="160"/>
        <v>2022</v>
      </c>
    </row>
    <row r="10240" spans="1:20" x14ac:dyDescent="0.2">
      <c r="A10240" t="s">
        <v>10497</v>
      </c>
      <c r="B10240" t="s">
        <v>121</v>
      </c>
      <c r="C10240" t="s">
        <v>135</v>
      </c>
      <c r="D10240" t="s">
        <v>422</v>
      </c>
      <c r="E10240">
        <v>17</v>
      </c>
      <c r="F10240">
        <v>2</v>
      </c>
      <c r="G10240">
        <v>34</v>
      </c>
      <c r="H10240" t="s">
        <v>29</v>
      </c>
      <c r="I10240" t="s">
        <v>18</v>
      </c>
      <c r="J10240" s="1">
        <v>45263</v>
      </c>
      <c r="K10240" t="b">
        <v>0</v>
      </c>
      <c r="L10240" t="s">
        <v>24</v>
      </c>
      <c r="M10240">
        <v>12</v>
      </c>
      <c r="N10240">
        <f>G10240/SUMIF(B:B,B10240,G:G)*100</f>
        <v>5.1852586147734123E-2</v>
      </c>
      <c r="Q10240">
        <f>VLOOKUP(C10240, Categories_Pivot_Table!A:B, 2, FALSE)</f>
        <v>23.146341463414632</v>
      </c>
      <c r="T10240">
        <f t="shared" si="160"/>
        <v>2023</v>
      </c>
    </row>
    <row r="10241" spans="1:20" x14ac:dyDescent="0.2">
      <c r="A10241" t="s">
        <v>10498</v>
      </c>
      <c r="B10241" t="s">
        <v>76</v>
      </c>
      <c r="C10241" t="s">
        <v>33</v>
      </c>
      <c r="D10241" t="s">
        <v>307</v>
      </c>
      <c r="E10241">
        <v>6.5</v>
      </c>
      <c r="F10241">
        <v>8</v>
      </c>
      <c r="G10241">
        <v>52</v>
      </c>
      <c r="H10241" t="s">
        <v>56</v>
      </c>
      <c r="I10241" t="s">
        <v>18</v>
      </c>
      <c r="J10241" s="1">
        <v>45119</v>
      </c>
      <c r="K10241" t="b">
        <v>1</v>
      </c>
      <c r="L10241" t="s">
        <v>30</v>
      </c>
      <c r="M10241">
        <v>7</v>
      </c>
      <c r="N10241">
        <f>G10241/SUMIF(B:B,B10241,G:G)*100</f>
        <v>8.8538518512212366E-2</v>
      </c>
      <c r="Q10241">
        <f>VLOOKUP(C10241, Categories_Pivot_Table!A:B, 2, FALSE)</f>
        <v>23.300574345883856</v>
      </c>
      <c r="T10241">
        <f t="shared" si="160"/>
        <v>2023</v>
      </c>
    </row>
    <row r="10242" spans="1:20" x14ac:dyDescent="0.2">
      <c r="A10242" t="s">
        <v>10499</v>
      </c>
      <c r="B10242" t="s">
        <v>173</v>
      </c>
      <c r="C10242" t="s">
        <v>135</v>
      </c>
      <c r="D10242" t="s">
        <v>319</v>
      </c>
      <c r="E10242">
        <v>24.5</v>
      </c>
      <c r="F10242">
        <v>8</v>
      </c>
      <c r="G10242">
        <v>196</v>
      </c>
      <c r="H10242" t="s">
        <v>29</v>
      </c>
      <c r="I10242" t="s">
        <v>46</v>
      </c>
      <c r="J10242" s="1">
        <v>44681</v>
      </c>
      <c r="K10242" t="b">
        <v>0</v>
      </c>
      <c r="L10242" t="s">
        <v>35</v>
      </c>
      <c r="M10242">
        <v>4</v>
      </c>
      <c r="N10242">
        <f>G10242/SUMIF(B:B,B10242,G:G)*100</f>
        <v>0.32231010836855178</v>
      </c>
      <c r="Q10242">
        <f>VLOOKUP(C10242, Categories_Pivot_Table!A:B, 2, FALSE)</f>
        <v>23.146341463414632</v>
      </c>
      <c r="T10242">
        <f t="shared" ref="T10242:T10305" si="161">YEAR(J10242)</f>
        <v>2022</v>
      </c>
    </row>
    <row r="10243" spans="1:20" x14ac:dyDescent="0.2">
      <c r="A10243" t="s">
        <v>10500</v>
      </c>
      <c r="B10243" t="s">
        <v>95</v>
      </c>
      <c r="C10243" t="s">
        <v>135</v>
      </c>
      <c r="D10243" t="s">
        <v>154</v>
      </c>
      <c r="E10243">
        <v>26</v>
      </c>
      <c r="F10243">
        <v>3</v>
      </c>
      <c r="G10243">
        <v>78</v>
      </c>
      <c r="H10243" t="s">
        <v>29</v>
      </c>
      <c r="I10243" t="s">
        <v>46</v>
      </c>
      <c r="J10243" s="1">
        <v>45395</v>
      </c>
      <c r="K10243" t="b">
        <v>0</v>
      </c>
      <c r="L10243" t="s">
        <v>35</v>
      </c>
      <c r="M10243">
        <v>4</v>
      </c>
      <c r="N10243">
        <f>G10243/SUMIF(B:B,B10243,G:G)*100</f>
        <v>0.11581033829981516</v>
      </c>
      <c r="Q10243">
        <f>VLOOKUP(C10243, Categories_Pivot_Table!A:B, 2, FALSE)</f>
        <v>23.146341463414632</v>
      </c>
      <c r="T10243">
        <f t="shared" si="161"/>
        <v>2024</v>
      </c>
    </row>
    <row r="10244" spans="1:20" x14ac:dyDescent="0.2">
      <c r="A10244" t="s">
        <v>10501</v>
      </c>
      <c r="B10244" t="s">
        <v>63</v>
      </c>
      <c r="C10244" t="s">
        <v>27</v>
      </c>
      <c r="D10244" t="s">
        <v>974</v>
      </c>
      <c r="E10244">
        <v>32</v>
      </c>
      <c r="F10244">
        <v>4</v>
      </c>
      <c r="G10244">
        <v>128</v>
      </c>
      <c r="H10244" t="s">
        <v>17</v>
      </c>
      <c r="I10244" t="s">
        <v>46</v>
      </c>
      <c r="J10244" s="1">
        <v>45445</v>
      </c>
      <c r="K10244" t="b">
        <v>1</v>
      </c>
      <c r="L10244" t="s">
        <v>24</v>
      </c>
      <c r="M10244">
        <v>6</v>
      </c>
      <c r="N10244">
        <f>G10244/SUMIF(B:B,B10244,G:G)*100</f>
        <v>0.21147237642083003</v>
      </c>
      <c r="Q10244">
        <f>VLOOKUP(C10244, Categories_Pivot_Table!A:B, 2, FALSE)</f>
        <v>25.013711734693878</v>
      </c>
      <c r="T10244">
        <f t="shared" si="161"/>
        <v>2024</v>
      </c>
    </row>
    <row r="10245" spans="1:20" x14ac:dyDescent="0.2">
      <c r="A10245" t="s">
        <v>10502</v>
      </c>
      <c r="B10245" t="s">
        <v>128</v>
      </c>
      <c r="C10245" t="s">
        <v>74</v>
      </c>
      <c r="D10245" t="s">
        <v>931</v>
      </c>
      <c r="E10245">
        <v>30.5</v>
      </c>
      <c r="F10245">
        <v>8</v>
      </c>
      <c r="G10245">
        <v>244</v>
      </c>
      <c r="H10245" t="s">
        <v>17</v>
      </c>
      <c r="I10245" t="s">
        <v>46</v>
      </c>
      <c r="J10245" s="1">
        <v>45625</v>
      </c>
      <c r="K10245" t="b">
        <v>0</v>
      </c>
      <c r="L10245" t="s">
        <v>65</v>
      </c>
      <c r="M10245">
        <v>11</v>
      </c>
      <c r="N10245">
        <f>G10245/SUMIF(B:B,B10245,G:G)*100</f>
        <v>0.35645415765792088</v>
      </c>
      <c r="Q10245">
        <f>VLOOKUP(C10245, Categories_Pivot_Table!A:B, 2, FALSE)</f>
        <v>24.317096165933375</v>
      </c>
      <c r="T10245">
        <f t="shared" si="161"/>
        <v>2024</v>
      </c>
    </row>
    <row r="10246" spans="1:20" x14ac:dyDescent="0.2">
      <c r="A10246" t="s">
        <v>10503</v>
      </c>
      <c r="B10246" t="s">
        <v>21</v>
      </c>
      <c r="C10246" t="s">
        <v>135</v>
      </c>
      <c r="D10246" t="s">
        <v>276</v>
      </c>
      <c r="E10246">
        <v>6.5</v>
      </c>
      <c r="F10246">
        <v>3</v>
      </c>
      <c r="G10246">
        <v>19.5</v>
      </c>
      <c r="H10246" t="s">
        <v>17</v>
      </c>
      <c r="I10246" t="s">
        <v>18</v>
      </c>
      <c r="J10246" s="1">
        <v>45628</v>
      </c>
      <c r="K10246" t="b">
        <v>0</v>
      </c>
      <c r="L10246" t="s">
        <v>19</v>
      </c>
      <c r="M10246">
        <v>12</v>
      </c>
      <c r="N10246">
        <f>G10246/SUMIF(B:B,B10246,G:G)*100</f>
        <v>3.1587899404689583E-2</v>
      </c>
      <c r="Q10246">
        <f>VLOOKUP(C10246, Categories_Pivot_Table!A:B, 2, FALSE)</f>
        <v>23.146341463414632</v>
      </c>
      <c r="T10246">
        <f t="shared" si="161"/>
        <v>2024</v>
      </c>
    </row>
    <row r="10247" spans="1:20" x14ac:dyDescent="0.2">
      <c r="A10247" t="s">
        <v>10504</v>
      </c>
      <c r="B10247" t="s">
        <v>26</v>
      </c>
      <c r="C10247" t="s">
        <v>33</v>
      </c>
      <c r="D10247" t="s">
        <v>129</v>
      </c>
      <c r="E10247">
        <v>15.5</v>
      </c>
      <c r="F10247">
        <v>6</v>
      </c>
      <c r="G10247">
        <v>93</v>
      </c>
      <c r="H10247" t="s">
        <v>56</v>
      </c>
      <c r="I10247" t="s">
        <v>18</v>
      </c>
      <c r="J10247" s="1">
        <v>45393</v>
      </c>
      <c r="K10247" t="b">
        <v>0</v>
      </c>
      <c r="L10247" t="s">
        <v>42</v>
      </c>
      <c r="M10247">
        <v>4</v>
      </c>
      <c r="N10247">
        <f>G10247/SUMIF(B:B,B10247,G:G)*100</f>
        <v>0.14988758431176619</v>
      </c>
      <c r="Q10247">
        <f>VLOOKUP(C10247, Categories_Pivot_Table!A:B, 2, FALSE)</f>
        <v>23.300574345883856</v>
      </c>
      <c r="T10247">
        <f t="shared" si="161"/>
        <v>2024</v>
      </c>
    </row>
    <row r="10248" spans="1:20" x14ac:dyDescent="0.2">
      <c r="A10248" t="s">
        <v>10505</v>
      </c>
      <c r="B10248" t="s">
        <v>84</v>
      </c>
      <c r="C10248" t="s">
        <v>15</v>
      </c>
      <c r="D10248" t="s">
        <v>41</v>
      </c>
      <c r="E10248">
        <v>23</v>
      </c>
      <c r="F10248">
        <v>8</v>
      </c>
      <c r="G10248">
        <v>160</v>
      </c>
      <c r="H10248" t="s">
        <v>29</v>
      </c>
      <c r="I10248" t="s">
        <v>18</v>
      </c>
      <c r="J10248" s="1">
        <v>45285</v>
      </c>
      <c r="K10248" t="b">
        <v>1</v>
      </c>
      <c r="L10248" t="s">
        <v>19</v>
      </c>
      <c r="M10248">
        <v>12</v>
      </c>
      <c r="N10248">
        <f>G10248/SUMIF(B:B,B10248,G:G)*100</f>
        <v>0.2590359007568705</v>
      </c>
      <c r="Q10248">
        <f>VLOOKUP(C10248, Categories_Pivot_Table!A:B, 2, FALSE)</f>
        <v>23.063808900523561</v>
      </c>
      <c r="T10248">
        <f t="shared" si="161"/>
        <v>2023</v>
      </c>
    </row>
    <row r="10249" spans="1:20" x14ac:dyDescent="0.2">
      <c r="A10249" t="s">
        <v>10506</v>
      </c>
      <c r="B10249" t="s">
        <v>54</v>
      </c>
      <c r="C10249" t="s">
        <v>74</v>
      </c>
      <c r="D10249" t="s">
        <v>355</v>
      </c>
      <c r="E10249">
        <v>5</v>
      </c>
      <c r="F10249">
        <v>5</v>
      </c>
      <c r="G10249">
        <v>25</v>
      </c>
      <c r="H10249" t="s">
        <v>17</v>
      </c>
      <c r="I10249" t="s">
        <v>18</v>
      </c>
      <c r="J10249" s="1">
        <v>44682</v>
      </c>
      <c r="K10249" t="b">
        <v>0</v>
      </c>
      <c r="L10249" t="s">
        <v>24</v>
      </c>
      <c r="M10249">
        <v>5</v>
      </c>
      <c r="N10249">
        <f>G10249/SUMIF(B:B,B10249,G:G)*100</f>
        <v>4.3740322453657131E-2</v>
      </c>
      <c r="Q10249">
        <f>VLOOKUP(C10249, Categories_Pivot_Table!A:B, 2, FALSE)</f>
        <v>24.317096165933375</v>
      </c>
      <c r="T10249">
        <f t="shared" si="161"/>
        <v>2022</v>
      </c>
    </row>
    <row r="10250" spans="1:20" x14ac:dyDescent="0.2">
      <c r="A10250" t="s">
        <v>10507</v>
      </c>
      <c r="B10250" t="s">
        <v>76</v>
      </c>
      <c r="C10250" t="s">
        <v>15</v>
      </c>
      <c r="D10250" t="s">
        <v>41</v>
      </c>
      <c r="E10250">
        <v>23</v>
      </c>
      <c r="F10250">
        <v>6</v>
      </c>
      <c r="G10250">
        <v>30</v>
      </c>
      <c r="H10250" t="s">
        <v>56</v>
      </c>
      <c r="I10250" t="s">
        <v>18</v>
      </c>
      <c r="J10250" s="1">
        <v>45199</v>
      </c>
      <c r="K10250" t="b">
        <v>0</v>
      </c>
      <c r="L10250" t="s">
        <v>35</v>
      </c>
      <c r="M10250">
        <v>9</v>
      </c>
      <c r="N10250">
        <f>G10250/SUMIF(B:B,B10250,G:G)*100</f>
        <v>5.1079914526276353E-2</v>
      </c>
      <c r="Q10250">
        <f>VLOOKUP(C10250, Categories_Pivot_Table!A:B, 2, FALSE)</f>
        <v>23.063808900523561</v>
      </c>
      <c r="T10250">
        <f t="shared" si="161"/>
        <v>2023</v>
      </c>
    </row>
    <row r="10251" spans="1:20" x14ac:dyDescent="0.2">
      <c r="A10251" t="s">
        <v>10508</v>
      </c>
      <c r="B10251" t="s">
        <v>104</v>
      </c>
      <c r="C10251" t="s">
        <v>22</v>
      </c>
      <c r="D10251" t="s">
        <v>849</v>
      </c>
      <c r="E10251">
        <v>33.5</v>
      </c>
      <c r="F10251">
        <v>7</v>
      </c>
      <c r="G10251">
        <v>234.5</v>
      </c>
      <c r="H10251" t="s">
        <v>29</v>
      </c>
      <c r="I10251" t="s">
        <v>18</v>
      </c>
      <c r="J10251" s="1">
        <v>44665</v>
      </c>
      <c r="K10251" t="b">
        <v>0</v>
      </c>
      <c r="L10251" t="s">
        <v>42</v>
      </c>
      <c r="M10251">
        <v>4</v>
      </c>
      <c r="N10251">
        <f>G10251/SUMIF(B:B,B10251,G:G)*100</f>
        <v>0.38109632229860402</v>
      </c>
      <c r="Q10251">
        <f>VLOOKUP(C10251, Categories_Pivot_Table!A:B, 2, FALSE)</f>
        <v>21.505681818181817</v>
      </c>
      <c r="T10251">
        <f t="shared" si="161"/>
        <v>2022</v>
      </c>
    </row>
    <row r="10252" spans="1:20" x14ac:dyDescent="0.2">
      <c r="A10252" t="s">
        <v>10509</v>
      </c>
      <c r="B10252" t="s">
        <v>104</v>
      </c>
      <c r="C10252" t="s">
        <v>74</v>
      </c>
      <c r="D10252" t="s">
        <v>346</v>
      </c>
      <c r="E10252">
        <v>27.5</v>
      </c>
      <c r="F10252">
        <v>4</v>
      </c>
      <c r="G10252">
        <v>110</v>
      </c>
      <c r="H10252" t="s">
        <v>17</v>
      </c>
      <c r="I10252" t="s">
        <v>18</v>
      </c>
      <c r="J10252" s="1">
        <v>45451</v>
      </c>
      <c r="K10252" t="b">
        <v>0</v>
      </c>
      <c r="L10252" t="s">
        <v>35</v>
      </c>
      <c r="M10252">
        <v>6</v>
      </c>
      <c r="N10252">
        <f>G10252/SUMIF(B:B,B10252,G:G)*100</f>
        <v>0.17876586547056053</v>
      </c>
      <c r="Q10252">
        <f>VLOOKUP(C10252, Categories_Pivot_Table!A:B, 2, FALSE)</f>
        <v>24.317096165933375</v>
      </c>
      <c r="T10252">
        <f t="shared" si="161"/>
        <v>2024</v>
      </c>
    </row>
    <row r="10253" spans="1:20" x14ac:dyDescent="0.2">
      <c r="A10253" t="s">
        <v>10510</v>
      </c>
      <c r="B10253" t="s">
        <v>32</v>
      </c>
      <c r="C10253" t="s">
        <v>27</v>
      </c>
      <c r="D10253" t="s">
        <v>119</v>
      </c>
      <c r="E10253">
        <v>38</v>
      </c>
      <c r="F10253">
        <v>9</v>
      </c>
      <c r="G10253">
        <v>342</v>
      </c>
      <c r="H10253" t="s">
        <v>29</v>
      </c>
      <c r="I10253" t="s">
        <v>46</v>
      </c>
      <c r="J10253" s="1">
        <v>44840</v>
      </c>
      <c r="K10253" t="b">
        <v>0</v>
      </c>
      <c r="L10253" t="s">
        <v>42</v>
      </c>
      <c r="M10253">
        <v>10</v>
      </c>
      <c r="N10253">
        <f>G10253/SUMIF(B:B,B10253,G:G)*100</f>
        <v>0.58329424807060926</v>
      </c>
      <c r="Q10253">
        <f>VLOOKUP(C10253, Categories_Pivot_Table!A:B, 2, FALSE)</f>
        <v>25.013711734693878</v>
      </c>
      <c r="T10253">
        <f t="shared" si="161"/>
        <v>2022</v>
      </c>
    </row>
    <row r="10254" spans="1:20" x14ac:dyDescent="0.2">
      <c r="A10254" t="s">
        <v>10511</v>
      </c>
      <c r="B10254" t="s">
        <v>87</v>
      </c>
      <c r="C10254" t="s">
        <v>135</v>
      </c>
      <c r="D10254" t="s">
        <v>290</v>
      </c>
      <c r="E10254">
        <v>23</v>
      </c>
      <c r="F10254">
        <v>8</v>
      </c>
      <c r="G10254">
        <v>184</v>
      </c>
      <c r="H10254" t="s">
        <v>17</v>
      </c>
      <c r="I10254" t="s">
        <v>18</v>
      </c>
      <c r="J10254" s="1">
        <v>44621</v>
      </c>
      <c r="K10254" t="b">
        <v>0</v>
      </c>
      <c r="L10254" t="s">
        <v>49</v>
      </c>
      <c r="M10254">
        <v>3</v>
      </c>
      <c r="N10254">
        <f>G10254/SUMIF(B:B,B10254,G:G)*100</f>
        <v>0.28291587865368945</v>
      </c>
      <c r="Q10254">
        <f>VLOOKUP(C10254, Categories_Pivot_Table!A:B, 2, FALSE)</f>
        <v>23.146341463414632</v>
      </c>
      <c r="T10254">
        <f t="shared" si="161"/>
        <v>2022</v>
      </c>
    </row>
    <row r="10255" spans="1:20" x14ac:dyDescent="0.2">
      <c r="A10255" t="s">
        <v>10512</v>
      </c>
      <c r="B10255" t="s">
        <v>87</v>
      </c>
      <c r="C10255" t="s">
        <v>33</v>
      </c>
      <c r="D10255" t="s">
        <v>34</v>
      </c>
      <c r="E10255">
        <v>27.5</v>
      </c>
      <c r="F10255">
        <v>10</v>
      </c>
      <c r="G10255">
        <v>275</v>
      </c>
      <c r="H10255" t="s">
        <v>56</v>
      </c>
      <c r="I10255" t="s">
        <v>46</v>
      </c>
      <c r="J10255" s="1">
        <v>45003</v>
      </c>
      <c r="K10255" t="b">
        <v>0</v>
      </c>
      <c r="L10255" t="s">
        <v>35</v>
      </c>
      <c r="M10255">
        <v>3</v>
      </c>
      <c r="N10255">
        <f>G10255/SUMIF(B:B,B10255,G:G)*100</f>
        <v>0.42283623168350326</v>
      </c>
      <c r="Q10255">
        <f>VLOOKUP(C10255, Categories_Pivot_Table!A:B, 2, FALSE)</f>
        <v>23.300574345883856</v>
      </c>
      <c r="T10255">
        <f t="shared" si="161"/>
        <v>2023</v>
      </c>
    </row>
    <row r="10256" spans="1:20" x14ac:dyDescent="0.2">
      <c r="A10256" t="s">
        <v>10513</v>
      </c>
      <c r="B10256" t="s">
        <v>54</v>
      </c>
      <c r="C10256" t="s">
        <v>22</v>
      </c>
      <c r="D10256" t="s">
        <v>147</v>
      </c>
      <c r="E10256">
        <v>32</v>
      </c>
      <c r="F10256">
        <v>4</v>
      </c>
      <c r="G10256">
        <v>128</v>
      </c>
      <c r="H10256" t="s">
        <v>56</v>
      </c>
      <c r="I10256" t="s">
        <v>18</v>
      </c>
      <c r="J10256" s="1">
        <v>44882</v>
      </c>
      <c r="K10256" t="b">
        <v>0</v>
      </c>
      <c r="L10256" t="s">
        <v>42</v>
      </c>
      <c r="M10256">
        <v>11</v>
      </c>
      <c r="N10256">
        <f>G10256/SUMIF(B:B,B10256,G:G)*100</f>
        <v>0.22395045096272451</v>
      </c>
      <c r="Q10256">
        <f>VLOOKUP(C10256, Categories_Pivot_Table!A:B, 2, FALSE)</f>
        <v>21.505681818181817</v>
      </c>
      <c r="T10256">
        <f t="shared" si="161"/>
        <v>2022</v>
      </c>
    </row>
    <row r="10257" spans="1:20" x14ac:dyDescent="0.2">
      <c r="A10257" t="s">
        <v>10514</v>
      </c>
      <c r="B10257" t="s">
        <v>14</v>
      </c>
      <c r="C10257" t="s">
        <v>74</v>
      </c>
      <c r="D10257" t="s">
        <v>374</v>
      </c>
      <c r="E10257">
        <v>29</v>
      </c>
      <c r="F10257">
        <v>8</v>
      </c>
      <c r="G10257">
        <v>232</v>
      </c>
      <c r="H10257" t="s">
        <v>56</v>
      </c>
      <c r="I10257" t="s">
        <v>46</v>
      </c>
      <c r="J10257" s="1">
        <v>45288</v>
      </c>
      <c r="K10257" t="b">
        <v>0</v>
      </c>
      <c r="L10257" t="s">
        <v>42</v>
      </c>
      <c r="M10257">
        <v>12</v>
      </c>
      <c r="N10257">
        <f>G10257/SUMIF(B:B,B10257,G:G)*100</f>
        <v>0.37770560127638447</v>
      </c>
      <c r="Q10257">
        <f>VLOOKUP(C10257, Categories_Pivot_Table!A:B, 2, FALSE)</f>
        <v>24.317096165933375</v>
      </c>
      <c r="T10257">
        <f t="shared" si="161"/>
        <v>2023</v>
      </c>
    </row>
    <row r="10258" spans="1:20" x14ac:dyDescent="0.2">
      <c r="A10258" t="s">
        <v>10515</v>
      </c>
      <c r="B10258" t="s">
        <v>37</v>
      </c>
      <c r="C10258" t="s">
        <v>27</v>
      </c>
      <c r="D10258" t="s">
        <v>278</v>
      </c>
      <c r="E10258">
        <v>30.5</v>
      </c>
      <c r="F10258">
        <v>2</v>
      </c>
      <c r="G10258">
        <v>61</v>
      </c>
      <c r="H10258" t="s">
        <v>56</v>
      </c>
      <c r="I10258" t="s">
        <v>46</v>
      </c>
      <c r="J10258" s="1">
        <v>44624</v>
      </c>
      <c r="K10258" t="b">
        <v>0</v>
      </c>
      <c r="L10258" t="s">
        <v>65</v>
      </c>
      <c r="M10258">
        <v>3</v>
      </c>
      <c r="N10258">
        <f>G10258/SUMIF(B:B,B10258,G:G)*100</f>
        <v>9.1079440682647866E-2</v>
      </c>
      <c r="Q10258">
        <f>VLOOKUP(C10258, Categories_Pivot_Table!A:B, 2, FALSE)</f>
        <v>25.013711734693878</v>
      </c>
      <c r="T10258">
        <f t="shared" si="161"/>
        <v>2022</v>
      </c>
    </row>
    <row r="10259" spans="1:20" x14ac:dyDescent="0.2">
      <c r="A10259" t="s">
        <v>10516</v>
      </c>
      <c r="B10259" t="s">
        <v>26</v>
      </c>
      <c r="C10259" t="s">
        <v>22</v>
      </c>
      <c r="D10259" t="s">
        <v>67</v>
      </c>
      <c r="E10259">
        <v>27.5</v>
      </c>
      <c r="F10259">
        <v>9</v>
      </c>
      <c r="G10259">
        <v>247.5</v>
      </c>
      <c r="H10259" t="s">
        <v>56</v>
      </c>
      <c r="I10259" t="s">
        <v>18</v>
      </c>
      <c r="J10259" s="1">
        <v>45221</v>
      </c>
      <c r="K10259" t="b">
        <v>1</v>
      </c>
      <c r="L10259" t="s">
        <v>24</v>
      </c>
      <c r="M10259">
        <v>10</v>
      </c>
      <c r="N10259">
        <f>G10259/SUMIF(B:B,B10259,G:G)*100</f>
        <v>0.3988943776038939</v>
      </c>
      <c r="Q10259">
        <f>VLOOKUP(C10259, Categories_Pivot_Table!A:B, 2, FALSE)</f>
        <v>21.505681818181817</v>
      </c>
      <c r="T10259">
        <f t="shared" si="161"/>
        <v>2023</v>
      </c>
    </row>
    <row r="10260" spans="1:20" x14ac:dyDescent="0.2">
      <c r="A10260" t="s">
        <v>10517</v>
      </c>
      <c r="B10260" t="s">
        <v>173</v>
      </c>
      <c r="C10260" t="s">
        <v>15</v>
      </c>
      <c r="D10260" t="s">
        <v>16</v>
      </c>
      <c r="E10260">
        <v>18.5</v>
      </c>
      <c r="F10260">
        <v>5</v>
      </c>
      <c r="G10260">
        <v>92.5</v>
      </c>
      <c r="H10260" t="s">
        <v>17</v>
      </c>
      <c r="I10260" t="s">
        <v>18</v>
      </c>
      <c r="J10260" s="1">
        <v>44936</v>
      </c>
      <c r="K10260" t="b">
        <v>0</v>
      </c>
      <c r="L10260" t="s">
        <v>49</v>
      </c>
      <c r="M10260">
        <v>1</v>
      </c>
      <c r="N10260">
        <f>G10260/SUMIF(B:B,B10260,G:G)*100</f>
        <v>0.15211063787801549</v>
      </c>
      <c r="Q10260">
        <f>VLOOKUP(C10260, Categories_Pivot_Table!A:B, 2, FALSE)</f>
        <v>23.063808900523561</v>
      </c>
      <c r="T10260">
        <f t="shared" si="161"/>
        <v>2023</v>
      </c>
    </row>
    <row r="10261" spans="1:20" x14ac:dyDescent="0.2">
      <c r="A10261" t="s">
        <v>10518</v>
      </c>
      <c r="B10261" t="s">
        <v>44</v>
      </c>
      <c r="C10261" t="s">
        <v>33</v>
      </c>
      <c r="D10261" t="s">
        <v>179</v>
      </c>
      <c r="E10261">
        <v>9.5</v>
      </c>
      <c r="F10261">
        <v>6</v>
      </c>
      <c r="G10261">
        <v>57</v>
      </c>
      <c r="H10261" t="s">
        <v>56</v>
      </c>
      <c r="I10261" t="s">
        <v>18</v>
      </c>
      <c r="J10261" s="1">
        <v>44992</v>
      </c>
      <c r="K10261" t="b">
        <v>1</v>
      </c>
      <c r="L10261" t="s">
        <v>49</v>
      </c>
      <c r="M10261">
        <v>3</v>
      </c>
      <c r="N10261">
        <f>G10261/SUMIF(B:B,B10261,G:G)*100</f>
        <v>9.3912957516743695E-2</v>
      </c>
      <c r="Q10261">
        <f>VLOOKUP(C10261, Categories_Pivot_Table!A:B, 2, FALSE)</f>
        <v>23.300574345883856</v>
      </c>
      <c r="T10261">
        <f t="shared" si="161"/>
        <v>2023</v>
      </c>
    </row>
    <row r="10262" spans="1:20" x14ac:dyDescent="0.2">
      <c r="A10262" t="s">
        <v>10519</v>
      </c>
      <c r="B10262" t="s">
        <v>84</v>
      </c>
      <c r="C10262" t="s">
        <v>135</v>
      </c>
      <c r="D10262" t="s">
        <v>507</v>
      </c>
      <c r="E10262">
        <v>29</v>
      </c>
      <c r="F10262">
        <v>9</v>
      </c>
      <c r="G10262">
        <v>261</v>
      </c>
      <c r="H10262" t="s">
        <v>17</v>
      </c>
      <c r="I10262" t="s">
        <v>46</v>
      </c>
      <c r="J10262" s="1">
        <v>44590</v>
      </c>
      <c r="K10262" t="b">
        <v>0</v>
      </c>
      <c r="L10262" t="s">
        <v>35</v>
      </c>
      <c r="M10262">
        <v>1</v>
      </c>
      <c r="N10262">
        <f>G10262/SUMIF(B:B,B10262,G:G)*100</f>
        <v>0.42255231310964508</v>
      </c>
      <c r="Q10262">
        <f>VLOOKUP(C10262, Categories_Pivot_Table!A:B, 2, FALSE)</f>
        <v>23.146341463414632</v>
      </c>
      <c r="T10262">
        <f t="shared" si="161"/>
        <v>2022</v>
      </c>
    </row>
    <row r="10263" spans="1:20" x14ac:dyDescent="0.2">
      <c r="A10263" t="s">
        <v>10520</v>
      </c>
      <c r="B10263" t="s">
        <v>47</v>
      </c>
      <c r="C10263" t="s">
        <v>135</v>
      </c>
      <c r="D10263" t="s">
        <v>216</v>
      </c>
      <c r="E10263">
        <v>14</v>
      </c>
      <c r="F10263">
        <v>6</v>
      </c>
      <c r="G10263">
        <v>84</v>
      </c>
      <c r="H10263" t="s">
        <v>29</v>
      </c>
      <c r="I10263" t="s">
        <v>46</v>
      </c>
      <c r="J10263" s="1">
        <v>45164</v>
      </c>
      <c r="K10263" t="b">
        <v>0</v>
      </c>
      <c r="L10263" t="s">
        <v>35</v>
      </c>
      <c r="M10263">
        <v>8</v>
      </c>
      <c r="N10263">
        <f>G10263/SUMIF(B:B,B10263,G:G)*100</f>
        <v>0.133475283237729</v>
      </c>
      <c r="Q10263">
        <f>VLOOKUP(C10263, Categories_Pivot_Table!A:B, 2, FALSE)</f>
        <v>23.146341463414632</v>
      </c>
      <c r="T10263">
        <f t="shared" si="161"/>
        <v>2023</v>
      </c>
    </row>
    <row r="10264" spans="1:20" x14ac:dyDescent="0.2">
      <c r="A10264" t="s">
        <v>10521</v>
      </c>
      <c r="B10264" t="s">
        <v>37</v>
      </c>
      <c r="C10264" t="s">
        <v>22</v>
      </c>
      <c r="D10264" t="s">
        <v>527</v>
      </c>
      <c r="E10264">
        <v>23</v>
      </c>
      <c r="F10264">
        <v>5</v>
      </c>
      <c r="G10264">
        <v>115</v>
      </c>
      <c r="H10264" t="s">
        <v>56</v>
      </c>
      <c r="I10264" t="s">
        <v>18</v>
      </c>
      <c r="J10264" s="1">
        <v>44711</v>
      </c>
      <c r="K10264" t="b">
        <v>0</v>
      </c>
      <c r="L10264" t="s">
        <v>19</v>
      </c>
      <c r="M10264">
        <v>5</v>
      </c>
      <c r="N10264">
        <f>G10264/SUMIF(B:B,B10264,G:G)*100</f>
        <v>0.17170714227056566</v>
      </c>
      <c r="Q10264">
        <f>VLOOKUP(C10264, Categories_Pivot_Table!A:B, 2, FALSE)</f>
        <v>21.505681818181817</v>
      </c>
      <c r="T10264">
        <f t="shared" si="161"/>
        <v>2022</v>
      </c>
    </row>
    <row r="10265" spans="1:20" x14ac:dyDescent="0.2">
      <c r="A10265" t="s">
        <v>10522</v>
      </c>
      <c r="B10265" t="s">
        <v>63</v>
      </c>
      <c r="C10265" t="s">
        <v>38</v>
      </c>
      <c r="D10265" t="s">
        <v>404</v>
      </c>
      <c r="E10265">
        <v>11</v>
      </c>
      <c r="F10265">
        <v>7</v>
      </c>
      <c r="G10265">
        <v>77</v>
      </c>
      <c r="H10265" t="s">
        <v>29</v>
      </c>
      <c r="I10265" t="s">
        <v>18</v>
      </c>
      <c r="J10265" s="1">
        <v>45577</v>
      </c>
      <c r="K10265" t="b">
        <v>0</v>
      </c>
      <c r="L10265" t="s">
        <v>35</v>
      </c>
      <c r="M10265">
        <v>10</v>
      </c>
      <c r="N10265">
        <f>G10265/SUMIF(B:B,B10265,G:G)*100</f>
        <v>0.12721385144065556</v>
      </c>
      <c r="Q10265">
        <f>VLOOKUP(C10265, Categories_Pivot_Table!A:B, 2, FALSE)</f>
        <v>23.088790931989923</v>
      </c>
      <c r="T10265">
        <f t="shared" si="161"/>
        <v>2024</v>
      </c>
    </row>
    <row r="10266" spans="1:20" x14ac:dyDescent="0.2">
      <c r="A10266" t="s">
        <v>10523</v>
      </c>
      <c r="B10266" t="s">
        <v>21</v>
      </c>
      <c r="C10266" t="s">
        <v>74</v>
      </c>
      <c r="D10266" t="s">
        <v>364</v>
      </c>
      <c r="E10266">
        <v>21.5</v>
      </c>
      <c r="F10266">
        <v>7</v>
      </c>
      <c r="G10266">
        <v>150.5</v>
      </c>
      <c r="H10266" t="s">
        <v>29</v>
      </c>
      <c r="I10266" t="s">
        <v>18</v>
      </c>
      <c r="J10266" s="1">
        <v>45672</v>
      </c>
      <c r="K10266" t="b">
        <v>0</v>
      </c>
      <c r="L10266" t="s">
        <v>30</v>
      </c>
      <c r="M10266">
        <v>1</v>
      </c>
      <c r="N10266">
        <f>G10266/SUMIF(B:B,B10266,G:G)*100</f>
        <v>0.2437937877131171</v>
      </c>
      <c r="Q10266">
        <f>VLOOKUP(C10266, Categories_Pivot_Table!A:B, 2, FALSE)</f>
        <v>24.317096165933375</v>
      </c>
      <c r="T10266">
        <f t="shared" si="161"/>
        <v>2025</v>
      </c>
    </row>
    <row r="10267" spans="1:20" x14ac:dyDescent="0.2">
      <c r="A10267" t="s">
        <v>10524</v>
      </c>
      <c r="B10267" t="s">
        <v>37</v>
      </c>
      <c r="C10267" t="s">
        <v>135</v>
      </c>
      <c r="D10267" t="s">
        <v>436</v>
      </c>
      <c r="E10267">
        <v>5</v>
      </c>
      <c r="F10267">
        <v>10</v>
      </c>
      <c r="G10267">
        <v>50</v>
      </c>
      <c r="H10267" t="s">
        <v>56</v>
      </c>
      <c r="I10267" t="s">
        <v>18</v>
      </c>
      <c r="J10267" s="1">
        <v>45575</v>
      </c>
      <c r="K10267" t="b">
        <v>0</v>
      </c>
      <c r="L10267" t="s">
        <v>42</v>
      </c>
      <c r="M10267">
        <v>10</v>
      </c>
      <c r="N10267">
        <f>G10267/SUMIF(B:B,B10267,G:G)*100</f>
        <v>7.4655279248072026E-2</v>
      </c>
      <c r="Q10267">
        <f>VLOOKUP(C10267, Categories_Pivot_Table!A:B, 2, FALSE)</f>
        <v>23.146341463414632</v>
      </c>
      <c r="T10267">
        <f t="shared" si="161"/>
        <v>2024</v>
      </c>
    </row>
    <row r="10268" spans="1:20" x14ac:dyDescent="0.2">
      <c r="A10268" t="s">
        <v>10525</v>
      </c>
      <c r="B10268" t="s">
        <v>26</v>
      </c>
      <c r="C10268" t="s">
        <v>22</v>
      </c>
      <c r="D10268" t="s">
        <v>157</v>
      </c>
      <c r="E10268">
        <v>12.5</v>
      </c>
      <c r="F10268">
        <v>6</v>
      </c>
      <c r="G10268">
        <v>75</v>
      </c>
      <c r="H10268" t="s">
        <v>29</v>
      </c>
      <c r="I10268" t="s">
        <v>18</v>
      </c>
      <c r="J10268" s="1">
        <v>44789</v>
      </c>
      <c r="K10268" t="b">
        <v>0</v>
      </c>
      <c r="L10268" t="s">
        <v>49</v>
      </c>
      <c r="M10268">
        <v>8</v>
      </c>
      <c r="N10268">
        <f>G10268/SUMIF(B:B,B10268,G:G)*100</f>
        <v>0.12087708412239206</v>
      </c>
      <c r="Q10268">
        <f>VLOOKUP(C10268, Categories_Pivot_Table!A:B, 2, FALSE)</f>
        <v>21.505681818181817</v>
      </c>
      <c r="T10268">
        <f t="shared" si="161"/>
        <v>2022</v>
      </c>
    </row>
    <row r="10269" spans="1:20" x14ac:dyDescent="0.2">
      <c r="A10269" t="s">
        <v>10526</v>
      </c>
      <c r="B10269" t="s">
        <v>32</v>
      </c>
      <c r="C10269" t="s">
        <v>15</v>
      </c>
      <c r="D10269" t="s">
        <v>64</v>
      </c>
      <c r="E10269">
        <v>39.5</v>
      </c>
      <c r="F10269">
        <v>3</v>
      </c>
      <c r="G10269">
        <v>118.5</v>
      </c>
      <c r="H10269" t="s">
        <v>29</v>
      </c>
      <c r="I10269" t="s">
        <v>46</v>
      </c>
      <c r="J10269" s="1">
        <v>44699</v>
      </c>
      <c r="K10269" t="b">
        <v>0</v>
      </c>
      <c r="L10269" t="s">
        <v>30</v>
      </c>
      <c r="M10269">
        <v>5</v>
      </c>
      <c r="N10269">
        <f>G10269/SUMIF(B:B,B10269,G:G)*100</f>
        <v>0.20210634034025496</v>
      </c>
      <c r="Q10269">
        <f>VLOOKUP(C10269, Categories_Pivot_Table!A:B, 2, FALSE)</f>
        <v>23.063808900523561</v>
      </c>
      <c r="T10269">
        <f t="shared" si="161"/>
        <v>2022</v>
      </c>
    </row>
    <row r="10270" spans="1:20" x14ac:dyDescent="0.2">
      <c r="A10270" t="s">
        <v>10527</v>
      </c>
      <c r="B10270" t="s">
        <v>63</v>
      </c>
      <c r="C10270" t="s">
        <v>22</v>
      </c>
      <c r="D10270" t="s">
        <v>23</v>
      </c>
      <c r="E10270">
        <v>29</v>
      </c>
      <c r="F10270">
        <v>4</v>
      </c>
      <c r="G10270">
        <v>116</v>
      </c>
      <c r="H10270" t="s">
        <v>29</v>
      </c>
      <c r="I10270" t="s">
        <v>18</v>
      </c>
      <c r="J10270" s="1">
        <v>45108</v>
      </c>
      <c r="K10270" t="b">
        <v>0</v>
      </c>
      <c r="L10270" t="s">
        <v>35</v>
      </c>
      <c r="M10270">
        <v>7</v>
      </c>
      <c r="N10270">
        <f>G10270/SUMIF(B:B,B10270,G:G)*100</f>
        <v>0.1916468411313772</v>
      </c>
      <c r="Q10270">
        <f>VLOOKUP(C10270, Categories_Pivot_Table!A:B, 2, FALSE)</f>
        <v>21.505681818181817</v>
      </c>
      <c r="T10270">
        <f t="shared" si="161"/>
        <v>2023</v>
      </c>
    </row>
    <row r="10271" spans="1:20" x14ac:dyDescent="0.2">
      <c r="A10271" t="s">
        <v>10528</v>
      </c>
      <c r="B10271" t="s">
        <v>71</v>
      </c>
      <c r="C10271" t="s">
        <v>27</v>
      </c>
      <c r="D10271" t="s">
        <v>119</v>
      </c>
      <c r="E10271">
        <v>38</v>
      </c>
      <c r="F10271">
        <v>10</v>
      </c>
      <c r="G10271">
        <v>380</v>
      </c>
      <c r="H10271" t="s">
        <v>29</v>
      </c>
      <c r="I10271" t="s">
        <v>18</v>
      </c>
      <c r="J10271" s="1">
        <v>45477</v>
      </c>
      <c r="K10271" t="b">
        <v>0</v>
      </c>
      <c r="L10271" t="s">
        <v>42</v>
      </c>
      <c r="M10271">
        <v>7</v>
      </c>
      <c r="N10271">
        <f>G10271/SUMIF(B:B,B10271,G:G)*100</f>
        <v>0.60205172891828729</v>
      </c>
      <c r="Q10271">
        <f>VLOOKUP(C10271, Categories_Pivot_Table!A:B, 2, FALSE)</f>
        <v>25.013711734693878</v>
      </c>
      <c r="T10271">
        <f t="shared" si="161"/>
        <v>2024</v>
      </c>
    </row>
    <row r="10272" spans="1:20" x14ac:dyDescent="0.2">
      <c r="A10272" t="s">
        <v>10529</v>
      </c>
      <c r="B10272" t="s">
        <v>90</v>
      </c>
      <c r="C10272" t="s">
        <v>22</v>
      </c>
      <c r="D10272" t="s">
        <v>948</v>
      </c>
      <c r="E10272">
        <v>11</v>
      </c>
      <c r="F10272">
        <v>6</v>
      </c>
      <c r="G10272">
        <v>66</v>
      </c>
      <c r="H10272" t="s">
        <v>29</v>
      </c>
      <c r="I10272" t="s">
        <v>18</v>
      </c>
      <c r="J10272" s="1">
        <v>45607</v>
      </c>
      <c r="K10272" t="b">
        <v>0</v>
      </c>
      <c r="L10272" t="s">
        <v>19</v>
      </c>
      <c r="M10272">
        <v>11</v>
      </c>
      <c r="N10272">
        <f>G10272/SUMIF(B:B,B10272,G:G)*100</f>
        <v>0.11159582022927869</v>
      </c>
      <c r="Q10272">
        <f>VLOOKUP(C10272, Categories_Pivot_Table!A:B, 2, FALSE)</f>
        <v>21.505681818181817</v>
      </c>
      <c r="T10272">
        <f t="shared" si="161"/>
        <v>2024</v>
      </c>
    </row>
    <row r="10273" spans="1:20" x14ac:dyDescent="0.2">
      <c r="A10273" t="s">
        <v>10530</v>
      </c>
      <c r="B10273" t="s">
        <v>21</v>
      </c>
      <c r="C10273" t="s">
        <v>48</v>
      </c>
      <c r="D10273" t="s">
        <v>280</v>
      </c>
      <c r="E10273">
        <v>5</v>
      </c>
      <c r="F10273">
        <v>4</v>
      </c>
      <c r="G10273">
        <v>20</v>
      </c>
      <c r="H10273" t="s">
        <v>29</v>
      </c>
      <c r="I10273" t="s">
        <v>18</v>
      </c>
      <c r="J10273" s="1">
        <v>45235</v>
      </c>
      <c r="K10273" t="b">
        <v>0</v>
      </c>
      <c r="L10273" t="s">
        <v>24</v>
      </c>
      <c r="M10273">
        <v>11</v>
      </c>
      <c r="N10273">
        <f>G10273/SUMIF(B:B,B10273,G:G)*100</f>
        <v>3.2397845543271374E-2</v>
      </c>
      <c r="Q10273">
        <f>VLOOKUP(C10273, Categories_Pivot_Table!A:B, 2, FALSE)</f>
        <v>23.348837209302324</v>
      </c>
      <c r="T10273">
        <f t="shared" si="161"/>
        <v>2023</v>
      </c>
    </row>
    <row r="10274" spans="1:20" x14ac:dyDescent="0.2">
      <c r="A10274" t="s">
        <v>10531</v>
      </c>
      <c r="B10274" t="s">
        <v>84</v>
      </c>
      <c r="C10274" t="s">
        <v>22</v>
      </c>
      <c r="D10274" t="s">
        <v>41</v>
      </c>
      <c r="E10274">
        <v>23</v>
      </c>
      <c r="F10274">
        <v>1</v>
      </c>
      <c r="G10274">
        <v>20</v>
      </c>
      <c r="H10274" t="s">
        <v>56</v>
      </c>
      <c r="I10274" t="s">
        <v>18</v>
      </c>
      <c r="J10274" s="1">
        <v>45072</v>
      </c>
      <c r="K10274" t="b">
        <v>0</v>
      </c>
      <c r="L10274" t="s">
        <v>65</v>
      </c>
      <c r="M10274">
        <v>5</v>
      </c>
      <c r="N10274">
        <f>G10274/SUMIF(B:B,B10274,G:G)*100</f>
        <v>3.2379487594608812E-2</v>
      </c>
      <c r="Q10274">
        <f>VLOOKUP(C10274, Categories_Pivot_Table!A:B, 2, FALSE)</f>
        <v>21.505681818181817</v>
      </c>
      <c r="T10274">
        <f t="shared" si="161"/>
        <v>2023</v>
      </c>
    </row>
    <row r="10275" spans="1:20" x14ac:dyDescent="0.2">
      <c r="A10275" t="s">
        <v>10532</v>
      </c>
      <c r="B10275" t="s">
        <v>76</v>
      </c>
      <c r="C10275" t="s">
        <v>22</v>
      </c>
      <c r="D10275" t="s">
        <v>147</v>
      </c>
      <c r="E10275">
        <v>32</v>
      </c>
      <c r="F10275">
        <v>9</v>
      </c>
      <c r="G10275">
        <v>288</v>
      </c>
      <c r="H10275" t="s">
        <v>56</v>
      </c>
      <c r="I10275" t="s">
        <v>46</v>
      </c>
      <c r="J10275" s="1">
        <v>44744</v>
      </c>
      <c r="K10275" t="b">
        <v>1</v>
      </c>
      <c r="L10275" t="s">
        <v>35</v>
      </c>
      <c r="M10275">
        <v>7</v>
      </c>
      <c r="N10275">
        <f>G10275/SUMIF(B:B,B10275,G:G)*100</f>
        <v>0.49036717945225305</v>
      </c>
      <c r="Q10275">
        <f>VLOOKUP(C10275, Categories_Pivot_Table!A:B, 2, FALSE)</f>
        <v>21.505681818181817</v>
      </c>
      <c r="T10275">
        <f t="shared" si="161"/>
        <v>2022</v>
      </c>
    </row>
    <row r="10276" spans="1:20" x14ac:dyDescent="0.2">
      <c r="A10276" t="s">
        <v>10533</v>
      </c>
      <c r="B10276" t="s">
        <v>54</v>
      </c>
      <c r="C10276" t="s">
        <v>38</v>
      </c>
      <c r="D10276" t="s">
        <v>241</v>
      </c>
      <c r="E10276">
        <v>17</v>
      </c>
      <c r="F10276">
        <v>9</v>
      </c>
      <c r="G10276">
        <v>153</v>
      </c>
      <c r="H10276" t="s">
        <v>56</v>
      </c>
      <c r="I10276" t="s">
        <v>18</v>
      </c>
      <c r="J10276" s="1">
        <v>45178</v>
      </c>
      <c r="K10276" t="b">
        <v>0</v>
      </c>
      <c r="L10276" t="s">
        <v>35</v>
      </c>
      <c r="M10276">
        <v>9</v>
      </c>
      <c r="N10276">
        <f>G10276/SUMIF(B:B,B10276,G:G)*100</f>
        <v>0.26769077341638164</v>
      </c>
      <c r="Q10276">
        <f>VLOOKUP(C10276, Categories_Pivot_Table!A:B, 2, FALSE)</f>
        <v>23.088790931989923</v>
      </c>
      <c r="T10276">
        <f t="shared" si="161"/>
        <v>2023</v>
      </c>
    </row>
    <row r="10277" spans="1:20" x14ac:dyDescent="0.2">
      <c r="A10277" t="s">
        <v>10534</v>
      </c>
      <c r="B10277" t="s">
        <v>21</v>
      </c>
      <c r="C10277" t="s">
        <v>22</v>
      </c>
      <c r="D10277" t="s">
        <v>1043</v>
      </c>
      <c r="E10277">
        <v>14</v>
      </c>
      <c r="F10277">
        <v>2</v>
      </c>
      <c r="G10277">
        <v>28</v>
      </c>
      <c r="H10277" t="s">
        <v>56</v>
      </c>
      <c r="I10277" t="s">
        <v>18</v>
      </c>
      <c r="J10277" s="1">
        <v>44741</v>
      </c>
      <c r="K10277" t="b">
        <v>0</v>
      </c>
      <c r="L10277" t="s">
        <v>30</v>
      </c>
      <c r="M10277">
        <v>6</v>
      </c>
      <c r="N10277">
        <f>G10277/SUMIF(B:B,B10277,G:G)*100</f>
        <v>4.5356983760579922E-2</v>
      </c>
      <c r="Q10277">
        <f>VLOOKUP(C10277, Categories_Pivot_Table!A:B, 2, FALSE)</f>
        <v>21.505681818181817</v>
      </c>
      <c r="T10277">
        <f t="shared" si="161"/>
        <v>2022</v>
      </c>
    </row>
    <row r="10278" spans="1:20" x14ac:dyDescent="0.2">
      <c r="A10278" t="s">
        <v>10535</v>
      </c>
      <c r="B10278" t="s">
        <v>118</v>
      </c>
      <c r="C10278" t="s">
        <v>74</v>
      </c>
      <c r="D10278" t="s">
        <v>374</v>
      </c>
      <c r="E10278">
        <v>29</v>
      </c>
      <c r="F10278">
        <v>9</v>
      </c>
      <c r="G10278">
        <v>261</v>
      </c>
      <c r="H10278" t="s">
        <v>17</v>
      </c>
      <c r="I10278" t="s">
        <v>18</v>
      </c>
      <c r="J10278" s="1">
        <v>45262</v>
      </c>
      <c r="K10278" t="b">
        <v>0</v>
      </c>
      <c r="L10278" t="s">
        <v>35</v>
      </c>
      <c r="M10278">
        <v>12</v>
      </c>
      <c r="N10278">
        <f>G10278/SUMIF(B:B,B10278,G:G)*100</f>
        <v>0.42929749823182067</v>
      </c>
      <c r="Q10278">
        <f>VLOOKUP(C10278, Categories_Pivot_Table!A:B, 2, FALSE)</f>
        <v>24.317096165933375</v>
      </c>
      <c r="T10278">
        <f t="shared" si="161"/>
        <v>2023</v>
      </c>
    </row>
    <row r="10279" spans="1:20" x14ac:dyDescent="0.2">
      <c r="A10279" t="s">
        <v>10536</v>
      </c>
      <c r="B10279" t="s">
        <v>118</v>
      </c>
      <c r="C10279" t="s">
        <v>15</v>
      </c>
      <c r="D10279" t="s">
        <v>511</v>
      </c>
      <c r="E10279">
        <v>15.5</v>
      </c>
      <c r="F10279">
        <v>2</v>
      </c>
      <c r="G10279">
        <v>31</v>
      </c>
      <c r="H10279" t="s">
        <v>29</v>
      </c>
      <c r="I10279" t="s">
        <v>46</v>
      </c>
      <c r="J10279" s="1">
        <v>45248</v>
      </c>
      <c r="K10279" t="b">
        <v>0</v>
      </c>
      <c r="L10279" t="s">
        <v>35</v>
      </c>
      <c r="M10279">
        <v>11</v>
      </c>
      <c r="N10279">
        <f>G10279/SUMIF(B:B,B10279,G:G)*100</f>
        <v>5.0989358027534251E-2</v>
      </c>
      <c r="Q10279">
        <f>VLOOKUP(C10279, Categories_Pivot_Table!A:B, 2, FALSE)</f>
        <v>23.063808900523561</v>
      </c>
      <c r="T10279">
        <f t="shared" si="161"/>
        <v>2023</v>
      </c>
    </row>
    <row r="10280" spans="1:20" x14ac:dyDescent="0.2">
      <c r="A10280" t="s">
        <v>10537</v>
      </c>
      <c r="B10280" t="s">
        <v>37</v>
      </c>
      <c r="C10280" t="s">
        <v>22</v>
      </c>
      <c r="D10280" t="s">
        <v>214</v>
      </c>
      <c r="E10280">
        <v>9.5</v>
      </c>
      <c r="F10280">
        <v>3</v>
      </c>
      <c r="G10280">
        <v>28.5</v>
      </c>
      <c r="H10280" t="s">
        <v>29</v>
      </c>
      <c r="I10280" t="s">
        <v>18</v>
      </c>
      <c r="J10280" s="1">
        <v>45254</v>
      </c>
      <c r="K10280" t="b">
        <v>0</v>
      </c>
      <c r="L10280" t="s">
        <v>65</v>
      </c>
      <c r="M10280">
        <v>11</v>
      </c>
      <c r="N10280">
        <f>G10280/SUMIF(B:B,B10280,G:G)*100</f>
        <v>4.2553509171401056E-2</v>
      </c>
      <c r="Q10280">
        <f>VLOOKUP(C10280, Categories_Pivot_Table!A:B, 2, FALSE)</f>
        <v>21.505681818181817</v>
      </c>
      <c r="T10280">
        <f t="shared" si="161"/>
        <v>2023</v>
      </c>
    </row>
    <row r="10281" spans="1:20" x14ac:dyDescent="0.2">
      <c r="A10281" t="s">
        <v>10538</v>
      </c>
      <c r="B10281" t="s">
        <v>84</v>
      </c>
      <c r="C10281" t="s">
        <v>33</v>
      </c>
      <c r="D10281" t="s">
        <v>209</v>
      </c>
      <c r="E10281">
        <v>24.5</v>
      </c>
      <c r="F10281">
        <v>10</v>
      </c>
      <c r="G10281">
        <v>245</v>
      </c>
      <c r="H10281" t="s">
        <v>29</v>
      </c>
      <c r="I10281" t="s">
        <v>18</v>
      </c>
      <c r="J10281" s="1">
        <v>45466</v>
      </c>
      <c r="K10281" t="b">
        <v>0</v>
      </c>
      <c r="L10281" t="s">
        <v>24</v>
      </c>
      <c r="M10281">
        <v>6</v>
      </c>
      <c r="N10281">
        <f>G10281/SUMIF(B:B,B10281,G:G)*100</f>
        <v>0.39664872303395804</v>
      </c>
      <c r="Q10281">
        <f>VLOOKUP(C10281, Categories_Pivot_Table!A:B, 2, FALSE)</f>
        <v>23.300574345883856</v>
      </c>
      <c r="T10281">
        <f t="shared" si="161"/>
        <v>2024</v>
      </c>
    </row>
    <row r="10282" spans="1:20" x14ac:dyDescent="0.2">
      <c r="A10282" t="s">
        <v>10539</v>
      </c>
      <c r="B10282" t="s">
        <v>73</v>
      </c>
      <c r="C10282" t="s">
        <v>74</v>
      </c>
      <c r="D10282" t="s">
        <v>415</v>
      </c>
      <c r="E10282">
        <v>41</v>
      </c>
      <c r="F10282">
        <v>9</v>
      </c>
      <c r="G10282">
        <v>369</v>
      </c>
      <c r="H10282" t="s">
        <v>17</v>
      </c>
      <c r="I10282" t="s">
        <v>18</v>
      </c>
      <c r="J10282" s="1">
        <v>45309</v>
      </c>
      <c r="K10282" t="b">
        <v>0</v>
      </c>
      <c r="L10282" t="s">
        <v>42</v>
      </c>
      <c r="M10282">
        <v>1</v>
      </c>
      <c r="N10282">
        <f>G10282/SUMIF(B:B,B10282,G:G)*100</f>
        <v>0.63747635377346268</v>
      </c>
      <c r="Q10282">
        <f>VLOOKUP(C10282, Categories_Pivot_Table!A:B, 2, FALSE)</f>
        <v>24.317096165933375</v>
      </c>
      <c r="T10282">
        <f t="shared" si="161"/>
        <v>2024</v>
      </c>
    </row>
    <row r="10283" spans="1:20" x14ac:dyDescent="0.2">
      <c r="A10283" t="s">
        <v>10540</v>
      </c>
      <c r="B10283" t="s">
        <v>90</v>
      </c>
      <c r="C10283" t="s">
        <v>15</v>
      </c>
      <c r="D10283" t="s">
        <v>102</v>
      </c>
      <c r="E10283">
        <v>12.5</v>
      </c>
      <c r="F10283">
        <v>2</v>
      </c>
      <c r="G10283">
        <v>25</v>
      </c>
      <c r="H10283" t="s">
        <v>29</v>
      </c>
      <c r="I10283" t="s">
        <v>18</v>
      </c>
      <c r="J10283" s="1">
        <v>45092</v>
      </c>
      <c r="K10283" t="b">
        <v>1</v>
      </c>
      <c r="L10283" t="s">
        <v>42</v>
      </c>
      <c r="M10283">
        <v>6</v>
      </c>
      <c r="N10283">
        <f>G10283/SUMIF(B:B,B10283,G:G)*100</f>
        <v>4.2271144026241929E-2</v>
      </c>
      <c r="Q10283">
        <f>VLOOKUP(C10283, Categories_Pivot_Table!A:B, 2, FALSE)</f>
        <v>23.063808900523561</v>
      </c>
      <c r="T10283">
        <f t="shared" si="161"/>
        <v>2023</v>
      </c>
    </row>
    <row r="10284" spans="1:20" x14ac:dyDescent="0.2">
      <c r="A10284" t="s">
        <v>10541</v>
      </c>
      <c r="B10284" t="s">
        <v>173</v>
      </c>
      <c r="C10284" t="s">
        <v>48</v>
      </c>
      <c r="D10284" t="s">
        <v>655</v>
      </c>
      <c r="E10284">
        <v>12.5</v>
      </c>
      <c r="F10284">
        <v>7</v>
      </c>
      <c r="G10284">
        <v>87.5</v>
      </c>
      <c r="H10284" t="s">
        <v>56</v>
      </c>
      <c r="I10284" t="s">
        <v>18</v>
      </c>
      <c r="J10284" s="1">
        <v>44885</v>
      </c>
      <c r="K10284" t="b">
        <v>0</v>
      </c>
      <c r="L10284" t="s">
        <v>24</v>
      </c>
      <c r="M10284">
        <v>11</v>
      </c>
      <c r="N10284">
        <f>G10284/SUMIF(B:B,B10284,G:G)*100</f>
        <v>0.14388844123596059</v>
      </c>
      <c r="Q10284">
        <f>VLOOKUP(C10284, Categories_Pivot_Table!A:B, 2, FALSE)</f>
        <v>23.348837209302324</v>
      </c>
      <c r="T10284">
        <f t="shared" si="161"/>
        <v>2022</v>
      </c>
    </row>
    <row r="10285" spans="1:20" x14ac:dyDescent="0.2">
      <c r="A10285" t="s">
        <v>10542</v>
      </c>
      <c r="B10285" t="s">
        <v>32</v>
      </c>
      <c r="C10285" t="s">
        <v>48</v>
      </c>
      <c r="D10285" t="s">
        <v>93</v>
      </c>
      <c r="E10285">
        <v>41</v>
      </c>
      <c r="F10285">
        <v>2</v>
      </c>
      <c r="G10285">
        <v>82</v>
      </c>
      <c r="H10285" t="s">
        <v>17</v>
      </c>
      <c r="I10285" t="s">
        <v>18</v>
      </c>
      <c r="J10285" s="1">
        <v>44838</v>
      </c>
      <c r="K10285" t="b">
        <v>0</v>
      </c>
      <c r="L10285" t="s">
        <v>49</v>
      </c>
      <c r="M10285">
        <v>10</v>
      </c>
      <c r="N10285">
        <f>G10285/SUMIF(B:B,B10285,G:G)*100</f>
        <v>0.13985417643798234</v>
      </c>
      <c r="Q10285">
        <f>VLOOKUP(C10285, Categories_Pivot_Table!A:B, 2, FALSE)</f>
        <v>23.348837209302324</v>
      </c>
      <c r="T10285">
        <f t="shared" si="161"/>
        <v>2022</v>
      </c>
    </row>
    <row r="10286" spans="1:20" x14ac:dyDescent="0.2">
      <c r="A10286" t="s">
        <v>10543</v>
      </c>
      <c r="B10286" t="s">
        <v>173</v>
      </c>
      <c r="C10286" t="s">
        <v>48</v>
      </c>
      <c r="D10286" t="s">
        <v>579</v>
      </c>
      <c r="E10286">
        <v>33.5</v>
      </c>
      <c r="F10286">
        <v>6</v>
      </c>
      <c r="G10286">
        <v>201</v>
      </c>
      <c r="H10286" t="s">
        <v>56</v>
      </c>
      <c r="I10286" t="s">
        <v>18</v>
      </c>
      <c r="J10286" s="1">
        <v>44760</v>
      </c>
      <c r="K10286" t="b">
        <v>0</v>
      </c>
      <c r="L10286" t="s">
        <v>19</v>
      </c>
      <c r="M10286">
        <v>7</v>
      </c>
      <c r="N10286">
        <f>G10286/SUMIF(B:B,B10286,G:G)*100</f>
        <v>0.3305323050106066</v>
      </c>
      <c r="Q10286">
        <f>VLOOKUP(C10286, Categories_Pivot_Table!A:B, 2, FALSE)</f>
        <v>23.348837209302324</v>
      </c>
      <c r="T10286">
        <f t="shared" si="161"/>
        <v>2022</v>
      </c>
    </row>
    <row r="10287" spans="1:20" x14ac:dyDescent="0.2">
      <c r="A10287" t="s">
        <v>10544</v>
      </c>
      <c r="B10287" t="s">
        <v>32</v>
      </c>
      <c r="C10287" t="s">
        <v>27</v>
      </c>
      <c r="D10287" t="s">
        <v>974</v>
      </c>
      <c r="E10287">
        <v>32</v>
      </c>
      <c r="F10287">
        <v>5</v>
      </c>
      <c r="G10287">
        <v>160</v>
      </c>
      <c r="H10287" t="s">
        <v>17</v>
      </c>
      <c r="I10287" t="s">
        <v>18</v>
      </c>
      <c r="J10287" s="1">
        <v>45074</v>
      </c>
      <c r="K10287" t="b">
        <v>0</v>
      </c>
      <c r="L10287" t="s">
        <v>24</v>
      </c>
      <c r="M10287">
        <v>5</v>
      </c>
      <c r="N10287">
        <f>G10287/SUMIF(B:B,B10287,G:G)*100</f>
        <v>0.27288619792777047</v>
      </c>
      <c r="Q10287">
        <f>VLOOKUP(C10287, Categories_Pivot_Table!A:B, 2, FALSE)</f>
        <v>25.013711734693878</v>
      </c>
      <c r="T10287">
        <f t="shared" si="161"/>
        <v>2023</v>
      </c>
    </row>
    <row r="10288" spans="1:20" x14ac:dyDescent="0.2">
      <c r="A10288" t="s">
        <v>10545</v>
      </c>
      <c r="B10288" t="s">
        <v>106</v>
      </c>
      <c r="C10288" t="s">
        <v>135</v>
      </c>
      <c r="D10288" t="s">
        <v>422</v>
      </c>
      <c r="E10288">
        <v>17</v>
      </c>
      <c r="F10288">
        <v>9</v>
      </c>
      <c r="G10288">
        <v>153</v>
      </c>
      <c r="H10288" t="s">
        <v>17</v>
      </c>
      <c r="I10288" t="s">
        <v>18</v>
      </c>
      <c r="J10288" s="1">
        <v>44922</v>
      </c>
      <c r="K10288" t="b">
        <v>0</v>
      </c>
      <c r="L10288" t="s">
        <v>49</v>
      </c>
      <c r="M10288">
        <v>12</v>
      </c>
      <c r="N10288">
        <f>G10288/SUMIF(B:B,B10288,G:G)*100</f>
        <v>0.24934810951760103</v>
      </c>
      <c r="Q10288">
        <f>VLOOKUP(C10288, Categories_Pivot_Table!A:B, 2, FALSE)</f>
        <v>23.146341463414632</v>
      </c>
      <c r="T10288">
        <f t="shared" si="161"/>
        <v>2022</v>
      </c>
    </row>
    <row r="10289" spans="1:20" x14ac:dyDescent="0.2">
      <c r="A10289" t="s">
        <v>10546</v>
      </c>
      <c r="B10289" t="s">
        <v>37</v>
      </c>
      <c r="C10289" t="s">
        <v>74</v>
      </c>
      <c r="D10289" t="s">
        <v>897</v>
      </c>
      <c r="E10289">
        <v>17</v>
      </c>
      <c r="F10289">
        <v>7</v>
      </c>
      <c r="G10289">
        <v>119</v>
      </c>
      <c r="H10289" t="s">
        <v>29</v>
      </c>
      <c r="I10289" t="s">
        <v>18</v>
      </c>
      <c r="J10289" s="1">
        <v>45483</v>
      </c>
      <c r="K10289" t="b">
        <v>0</v>
      </c>
      <c r="L10289" t="s">
        <v>30</v>
      </c>
      <c r="M10289">
        <v>7</v>
      </c>
      <c r="N10289">
        <f>G10289/SUMIF(B:B,B10289,G:G)*100</f>
        <v>0.17767956461041143</v>
      </c>
      <c r="Q10289">
        <f>VLOOKUP(C10289, Categories_Pivot_Table!A:B, 2, FALSE)</f>
        <v>24.317096165933375</v>
      </c>
      <c r="T10289">
        <f t="shared" si="161"/>
        <v>2024</v>
      </c>
    </row>
    <row r="10290" spans="1:20" x14ac:dyDescent="0.2">
      <c r="A10290" t="s">
        <v>10547</v>
      </c>
      <c r="B10290" t="s">
        <v>26</v>
      </c>
      <c r="C10290" t="s">
        <v>74</v>
      </c>
      <c r="D10290" t="s">
        <v>364</v>
      </c>
      <c r="E10290">
        <v>21.5</v>
      </c>
      <c r="F10290">
        <v>7</v>
      </c>
      <c r="G10290">
        <v>150.5</v>
      </c>
      <c r="H10290" t="s">
        <v>17</v>
      </c>
      <c r="I10290" t="s">
        <v>46</v>
      </c>
      <c r="J10290" s="1">
        <v>44823</v>
      </c>
      <c r="K10290" t="b">
        <v>0</v>
      </c>
      <c r="L10290" t="s">
        <v>19</v>
      </c>
      <c r="M10290">
        <v>9</v>
      </c>
      <c r="N10290">
        <f>G10290/SUMIF(B:B,B10290,G:G)*100</f>
        <v>0.24256001547226677</v>
      </c>
      <c r="Q10290">
        <f>VLOOKUP(C10290, Categories_Pivot_Table!A:B, 2, FALSE)</f>
        <v>24.317096165933375</v>
      </c>
      <c r="T10290">
        <f t="shared" si="161"/>
        <v>2022</v>
      </c>
    </row>
    <row r="10291" spans="1:20" x14ac:dyDescent="0.2">
      <c r="A10291" t="s">
        <v>10548</v>
      </c>
      <c r="B10291" t="s">
        <v>106</v>
      </c>
      <c r="C10291" t="s">
        <v>22</v>
      </c>
      <c r="D10291" t="s">
        <v>1043</v>
      </c>
      <c r="E10291">
        <v>14</v>
      </c>
      <c r="F10291">
        <v>7</v>
      </c>
      <c r="G10291">
        <v>98</v>
      </c>
      <c r="H10291" t="s">
        <v>29</v>
      </c>
      <c r="I10291" t="s">
        <v>46</v>
      </c>
      <c r="J10291" s="1">
        <v>44565</v>
      </c>
      <c r="K10291" t="b">
        <v>0</v>
      </c>
      <c r="L10291" t="s">
        <v>49</v>
      </c>
      <c r="M10291">
        <v>1</v>
      </c>
      <c r="N10291">
        <f>G10291/SUMIF(B:B,B10291,G:G)*100</f>
        <v>0.15971316818774445</v>
      </c>
      <c r="Q10291">
        <f>VLOOKUP(C10291, Categories_Pivot_Table!A:B, 2, FALSE)</f>
        <v>21.505681818181817</v>
      </c>
      <c r="T10291">
        <f t="shared" si="161"/>
        <v>2022</v>
      </c>
    </row>
    <row r="10292" spans="1:20" x14ac:dyDescent="0.2">
      <c r="A10292" t="s">
        <v>10549</v>
      </c>
      <c r="B10292" t="s">
        <v>81</v>
      </c>
      <c r="C10292" t="s">
        <v>48</v>
      </c>
      <c r="D10292" t="s">
        <v>655</v>
      </c>
      <c r="E10292">
        <v>12.5</v>
      </c>
      <c r="F10292">
        <v>1</v>
      </c>
      <c r="G10292">
        <v>12.5</v>
      </c>
      <c r="H10292" t="s">
        <v>17</v>
      </c>
      <c r="I10292" t="s">
        <v>18</v>
      </c>
      <c r="J10292" s="1">
        <v>45531</v>
      </c>
      <c r="K10292" t="b">
        <v>0</v>
      </c>
      <c r="L10292" t="s">
        <v>49</v>
      </c>
      <c r="M10292">
        <v>8</v>
      </c>
      <c r="N10292">
        <f>G10292/SUMIF(B:B,B10292,G:G)*100</f>
        <v>1.9792417129149482E-2</v>
      </c>
      <c r="Q10292">
        <f>VLOOKUP(C10292, Categories_Pivot_Table!A:B, 2, FALSE)</f>
        <v>23.348837209302324</v>
      </c>
      <c r="T10292">
        <f t="shared" si="161"/>
        <v>2024</v>
      </c>
    </row>
    <row r="10293" spans="1:20" x14ac:dyDescent="0.2">
      <c r="A10293" t="s">
        <v>10550</v>
      </c>
      <c r="B10293" t="s">
        <v>73</v>
      </c>
      <c r="C10293" t="s">
        <v>38</v>
      </c>
      <c r="D10293" t="s">
        <v>1276</v>
      </c>
      <c r="E10293">
        <v>35</v>
      </c>
      <c r="F10293">
        <v>9</v>
      </c>
      <c r="G10293">
        <v>315</v>
      </c>
      <c r="H10293" t="s">
        <v>17</v>
      </c>
      <c r="I10293" t="s">
        <v>46</v>
      </c>
      <c r="J10293" s="1">
        <v>45249</v>
      </c>
      <c r="K10293" t="b">
        <v>0</v>
      </c>
      <c r="L10293" t="s">
        <v>24</v>
      </c>
      <c r="M10293">
        <v>11</v>
      </c>
      <c r="N10293">
        <f>G10293/SUMIF(B:B,B10293,G:G)*100</f>
        <v>0.54418713127002916</v>
      </c>
      <c r="Q10293">
        <f>VLOOKUP(C10293, Categories_Pivot_Table!A:B, 2, FALSE)</f>
        <v>23.088790931989923</v>
      </c>
      <c r="T10293">
        <f t="shared" si="161"/>
        <v>2023</v>
      </c>
    </row>
    <row r="10294" spans="1:20" x14ac:dyDescent="0.2">
      <c r="A10294" t="s">
        <v>10551</v>
      </c>
      <c r="B10294" t="s">
        <v>81</v>
      </c>
      <c r="C10294" t="s">
        <v>27</v>
      </c>
      <c r="D10294" t="s">
        <v>305</v>
      </c>
      <c r="E10294">
        <v>23</v>
      </c>
      <c r="F10294">
        <v>9</v>
      </c>
      <c r="G10294">
        <v>207</v>
      </c>
      <c r="H10294" t="s">
        <v>56</v>
      </c>
      <c r="I10294" t="s">
        <v>46</v>
      </c>
      <c r="J10294" s="1">
        <v>44782</v>
      </c>
      <c r="K10294" t="b">
        <v>1</v>
      </c>
      <c r="L10294" t="s">
        <v>49</v>
      </c>
      <c r="M10294">
        <v>8</v>
      </c>
      <c r="N10294">
        <f>G10294/SUMIF(B:B,B10294,G:G)*100</f>
        <v>0.32776242765871538</v>
      </c>
      <c r="Q10294">
        <f>VLOOKUP(C10294, Categories_Pivot_Table!A:B, 2, FALSE)</f>
        <v>25.013711734693878</v>
      </c>
      <c r="T10294">
        <f t="shared" si="161"/>
        <v>2022</v>
      </c>
    </row>
    <row r="10295" spans="1:20" x14ac:dyDescent="0.2">
      <c r="A10295" t="s">
        <v>10552</v>
      </c>
      <c r="B10295" t="s">
        <v>76</v>
      </c>
      <c r="C10295" t="s">
        <v>38</v>
      </c>
      <c r="D10295" t="s">
        <v>100</v>
      </c>
      <c r="E10295">
        <v>20</v>
      </c>
      <c r="F10295">
        <v>6</v>
      </c>
      <c r="G10295">
        <v>120</v>
      </c>
      <c r="H10295" t="s">
        <v>17</v>
      </c>
      <c r="I10295" t="s">
        <v>18</v>
      </c>
      <c r="J10295" s="1">
        <v>45638</v>
      </c>
      <c r="K10295" t="b">
        <v>1</v>
      </c>
      <c r="L10295" t="s">
        <v>42</v>
      </c>
      <c r="M10295">
        <v>12</v>
      </c>
      <c r="N10295">
        <f>G10295/SUMIF(B:B,B10295,G:G)*100</f>
        <v>0.20431965810510541</v>
      </c>
      <c r="Q10295">
        <f>VLOOKUP(C10295, Categories_Pivot_Table!A:B, 2, FALSE)</f>
        <v>23.088790931989923</v>
      </c>
      <c r="T10295">
        <f t="shared" si="161"/>
        <v>2024</v>
      </c>
    </row>
    <row r="10296" spans="1:20" x14ac:dyDescent="0.2">
      <c r="A10296" t="s">
        <v>10553</v>
      </c>
      <c r="B10296" t="s">
        <v>26</v>
      </c>
      <c r="C10296" t="s">
        <v>74</v>
      </c>
      <c r="D10296" t="s">
        <v>321</v>
      </c>
      <c r="E10296">
        <v>32</v>
      </c>
      <c r="F10296">
        <v>3</v>
      </c>
      <c r="G10296">
        <v>96</v>
      </c>
      <c r="H10296" t="s">
        <v>17</v>
      </c>
      <c r="I10296" t="s">
        <v>46</v>
      </c>
      <c r="J10296" s="1">
        <v>45267</v>
      </c>
      <c r="K10296" t="b">
        <v>1</v>
      </c>
      <c r="L10296" t="s">
        <v>42</v>
      </c>
      <c r="M10296">
        <v>12</v>
      </c>
      <c r="N10296">
        <f>G10296/SUMIF(B:B,B10296,G:G)*100</f>
        <v>0.15472266767666185</v>
      </c>
      <c r="Q10296">
        <f>VLOOKUP(C10296, Categories_Pivot_Table!A:B, 2, FALSE)</f>
        <v>24.317096165933375</v>
      </c>
      <c r="T10296">
        <f t="shared" si="161"/>
        <v>2023</v>
      </c>
    </row>
    <row r="10297" spans="1:20" x14ac:dyDescent="0.2">
      <c r="A10297" t="s">
        <v>10554</v>
      </c>
      <c r="B10297" t="s">
        <v>54</v>
      </c>
      <c r="C10297" t="s">
        <v>135</v>
      </c>
      <c r="D10297" t="s">
        <v>358</v>
      </c>
      <c r="E10297">
        <v>32</v>
      </c>
      <c r="F10297">
        <v>2</v>
      </c>
      <c r="G10297">
        <v>64</v>
      </c>
      <c r="H10297" t="s">
        <v>56</v>
      </c>
      <c r="I10297" t="s">
        <v>18</v>
      </c>
      <c r="J10297" s="1">
        <v>45544</v>
      </c>
      <c r="K10297" t="b">
        <v>1</v>
      </c>
      <c r="L10297" t="s">
        <v>19</v>
      </c>
      <c r="M10297">
        <v>9</v>
      </c>
      <c r="N10297">
        <f>G10297/SUMIF(B:B,B10297,G:G)*100</f>
        <v>0.11197522548136225</v>
      </c>
      <c r="Q10297">
        <f>VLOOKUP(C10297, Categories_Pivot_Table!A:B, 2, FALSE)</f>
        <v>23.146341463414632</v>
      </c>
      <c r="T10297">
        <f t="shared" si="161"/>
        <v>2024</v>
      </c>
    </row>
    <row r="10298" spans="1:20" x14ac:dyDescent="0.2">
      <c r="A10298" t="s">
        <v>10555</v>
      </c>
      <c r="B10298" t="s">
        <v>51</v>
      </c>
      <c r="C10298" t="s">
        <v>38</v>
      </c>
      <c r="D10298" t="s">
        <v>404</v>
      </c>
      <c r="E10298">
        <v>11</v>
      </c>
      <c r="F10298">
        <v>2</v>
      </c>
      <c r="G10298">
        <v>22</v>
      </c>
      <c r="H10298" t="s">
        <v>17</v>
      </c>
      <c r="I10298" t="s">
        <v>18</v>
      </c>
      <c r="J10298" s="1">
        <v>44711</v>
      </c>
      <c r="K10298" t="b">
        <v>0</v>
      </c>
      <c r="L10298" t="s">
        <v>19</v>
      </c>
      <c r="M10298">
        <v>5</v>
      </c>
      <c r="N10298">
        <f>G10298/SUMIF(B:B,B10298,G:G)*100</f>
        <v>3.4104825832855346E-2</v>
      </c>
      <c r="Q10298">
        <f>VLOOKUP(C10298, Categories_Pivot_Table!A:B, 2, FALSE)</f>
        <v>23.088790931989923</v>
      </c>
      <c r="T10298">
        <f t="shared" si="161"/>
        <v>2022</v>
      </c>
    </row>
    <row r="10299" spans="1:20" x14ac:dyDescent="0.2">
      <c r="A10299" t="s">
        <v>10556</v>
      </c>
      <c r="B10299" t="s">
        <v>121</v>
      </c>
      <c r="C10299" t="s">
        <v>33</v>
      </c>
      <c r="D10299" t="s">
        <v>116</v>
      </c>
      <c r="E10299">
        <v>20</v>
      </c>
      <c r="F10299">
        <v>4</v>
      </c>
      <c r="G10299">
        <v>80</v>
      </c>
      <c r="H10299" t="s">
        <v>17</v>
      </c>
      <c r="I10299" t="s">
        <v>46</v>
      </c>
      <c r="J10299" s="1">
        <v>45625</v>
      </c>
      <c r="K10299" t="b">
        <v>0</v>
      </c>
      <c r="L10299" t="s">
        <v>65</v>
      </c>
      <c r="M10299">
        <v>11</v>
      </c>
      <c r="N10299">
        <f>G10299/SUMIF(B:B,B10299,G:G)*100</f>
        <v>0.12200608505349206</v>
      </c>
      <c r="Q10299">
        <f>VLOOKUP(C10299, Categories_Pivot_Table!A:B, 2, FALSE)</f>
        <v>23.300574345883856</v>
      </c>
      <c r="T10299">
        <f t="shared" si="161"/>
        <v>2024</v>
      </c>
    </row>
    <row r="10300" spans="1:20" x14ac:dyDescent="0.2">
      <c r="A10300" t="s">
        <v>10557</v>
      </c>
      <c r="B10300" t="s">
        <v>21</v>
      </c>
      <c r="C10300" t="s">
        <v>74</v>
      </c>
      <c r="D10300" t="s">
        <v>415</v>
      </c>
      <c r="E10300">
        <v>41</v>
      </c>
      <c r="F10300">
        <v>2</v>
      </c>
      <c r="G10300">
        <v>82</v>
      </c>
      <c r="H10300" t="s">
        <v>17</v>
      </c>
      <c r="I10300" t="s">
        <v>18</v>
      </c>
      <c r="J10300" s="1">
        <v>45025</v>
      </c>
      <c r="K10300" t="b">
        <v>0</v>
      </c>
      <c r="L10300" t="s">
        <v>24</v>
      </c>
      <c r="M10300">
        <v>4</v>
      </c>
      <c r="N10300">
        <f>G10300/SUMIF(B:B,B10300,G:G)*100</f>
        <v>0.13283116672741263</v>
      </c>
      <c r="Q10300">
        <f>VLOOKUP(C10300, Categories_Pivot_Table!A:B, 2, FALSE)</f>
        <v>24.317096165933375</v>
      </c>
      <c r="T10300">
        <f t="shared" si="161"/>
        <v>2023</v>
      </c>
    </row>
    <row r="10301" spans="1:20" x14ac:dyDescent="0.2">
      <c r="A10301" t="s">
        <v>10558</v>
      </c>
      <c r="B10301" t="s">
        <v>37</v>
      </c>
      <c r="C10301" t="s">
        <v>48</v>
      </c>
      <c r="D10301" t="s">
        <v>689</v>
      </c>
      <c r="E10301">
        <v>21.5</v>
      </c>
      <c r="F10301">
        <v>5</v>
      </c>
      <c r="G10301">
        <v>107.5</v>
      </c>
      <c r="H10301" t="s">
        <v>17</v>
      </c>
      <c r="I10301" t="s">
        <v>18</v>
      </c>
      <c r="J10301" s="1">
        <v>44810</v>
      </c>
      <c r="K10301" t="b">
        <v>0</v>
      </c>
      <c r="L10301" t="s">
        <v>49</v>
      </c>
      <c r="M10301">
        <v>9</v>
      </c>
      <c r="N10301">
        <f>G10301/SUMIF(B:B,B10301,G:G)*100</f>
        <v>0.16050885038335486</v>
      </c>
      <c r="Q10301">
        <f>VLOOKUP(C10301, Categories_Pivot_Table!A:B, 2, FALSE)</f>
        <v>23.348837209302324</v>
      </c>
      <c r="T10301">
        <f t="shared" si="161"/>
        <v>2022</v>
      </c>
    </row>
    <row r="10302" spans="1:20" x14ac:dyDescent="0.2">
      <c r="A10302" t="s">
        <v>10559</v>
      </c>
      <c r="B10302" t="s">
        <v>113</v>
      </c>
      <c r="C10302" t="s">
        <v>38</v>
      </c>
      <c r="D10302" t="s">
        <v>41</v>
      </c>
      <c r="E10302">
        <v>23</v>
      </c>
      <c r="F10302">
        <v>2</v>
      </c>
      <c r="G10302">
        <v>25</v>
      </c>
      <c r="H10302" t="s">
        <v>17</v>
      </c>
      <c r="I10302" t="s">
        <v>46</v>
      </c>
      <c r="J10302" s="1">
        <v>45466</v>
      </c>
      <c r="K10302" t="b">
        <v>1</v>
      </c>
      <c r="L10302" t="s">
        <v>24</v>
      </c>
      <c r="M10302">
        <v>6</v>
      </c>
      <c r="N10302">
        <f>G10302/SUMIF(B:B,B10302,G:G)*100</f>
        <v>4.1163782457642469E-2</v>
      </c>
      <c r="Q10302">
        <f>VLOOKUP(C10302, Categories_Pivot_Table!A:B, 2, FALSE)</f>
        <v>23.088790931989923</v>
      </c>
      <c r="T10302">
        <f t="shared" si="161"/>
        <v>2024</v>
      </c>
    </row>
    <row r="10303" spans="1:20" x14ac:dyDescent="0.2">
      <c r="A10303" t="s">
        <v>10560</v>
      </c>
      <c r="B10303" t="s">
        <v>76</v>
      </c>
      <c r="C10303" t="s">
        <v>135</v>
      </c>
      <c r="D10303" t="s">
        <v>422</v>
      </c>
      <c r="E10303">
        <v>17</v>
      </c>
      <c r="F10303">
        <v>1</v>
      </c>
      <c r="G10303">
        <v>17</v>
      </c>
      <c r="H10303" t="s">
        <v>29</v>
      </c>
      <c r="I10303" t="s">
        <v>46</v>
      </c>
      <c r="J10303" s="1">
        <v>44826</v>
      </c>
      <c r="K10303" t="b">
        <v>0</v>
      </c>
      <c r="L10303" t="s">
        <v>42</v>
      </c>
      <c r="M10303">
        <v>9</v>
      </c>
      <c r="N10303">
        <f>G10303/SUMIF(B:B,B10303,G:G)*100</f>
        <v>2.8945284898223272E-2</v>
      </c>
      <c r="Q10303">
        <f>VLOOKUP(C10303, Categories_Pivot_Table!A:B, 2, FALSE)</f>
        <v>23.146341463414632</v>
      </c>
      <c r="T10303">
        <f t="shared" si="161"/>
        <v>2022</v>
      </c>
    </row>
    <row r="10304" spans="1:20" x14ac:dyDescent="0.2">
      <c r="A10304" t="s">
        <v>10561</v>
      </c>
      <c r="B10304" t="s">
        <v>73</v>
      </c>
      <c r="C10304" t="s">
        <v>135</v>
      </c>
      <c r="D10304" t="s">
        <v>319</v>
      </c>
      <c r="E10304">
        <v>24.5</v>
      </c>
      <c r="F10304">
        <v>6</v>
      </c>
      <c r="G10304">
        <v>147</v>
      </c>
      <c r="H10304" t="s">
        <v>56</v>
      </c>
      <c r="I10304" t="s">
        <v>46</v>
      </c>
      <c r="J10304" s="1">
        <v>45091</v>
      </c>
      <c r="K10304" t="b">
        <v>0</v>
      </c>
      <c r="L10304" t="s">
        <v>30</v>
      </c>
      <c r="M10304">
        <v>6</v>
      </c>
      <c r="N10304">
        <f>G10304/SUMIF(B:B,B10304,G:G)*100</f>
        <v>0.25395399459268025</v>
      </c>
      <c r="Q10304">
        <f>VLOOKUP(C10304, Categories_Pivot_Table!A:B, 2, FALSE)</f>
        <v>23.146341463414632</v>
      </c>
      <c r="T10304">
        <f t="shared" si="161"/>
        <v>2023</v>
      </c>
    </row>
    <row r="10305" spans="1:20" x14ac:dyDescent="0.2">
      <c r="A10305" t="s">
        <v>10562</v>
      </c>
      <c r="B10305" t="s">
        <v>63</v>
      </c>
      <c r="C10305" t="s">
        <v>27</v>
      </c>
      <c r="D10305" t="s">
        <v>1201</v>
      </c>
      <c r="E10305">
        <v>26</v>
      </c>
      <c r="F10305">
        <v>10</v>
      </c>
      <c r="G10305">
        <v>260</v>
      </c>
      <c r="H10305" t="s">
        <v>56</v>
      </c>
      <c r="I10305" t="s">
        <v>46</v>
      </c>
      <c r="J10305" s="1">
        <v>45111</v>
      </c>
      <c r="K10305" t="b">
        <v>1</v>
      </c>
      <c r="L10305" t="s">
        <v>49</v>
      </c>
      <c r="M10305">
        <v>7</v>
      </c>
      <c r="N10305">
        <f>G10305/SUMIF(B:B,B10305,G:G)*100</f>
        <v>0.42955326460481102</v>
      </c>
      <c r="Q10305">
        <f>VLOOKUP(C10305, Categories_Pivot_Table!A:B, 2, FALSE)</f>
        <v>25.013711734693878</v>
      </c>
      <c r="T10305">
        <f t="shared" si="161"/>
        <v>2023</v>
      </c>
    </row>
    <row r="10306" spans="1:20" x14ac:dyDescent="0.2">
      <c r="A10306" t="s">
        <v>10563</v>
      </c>
      <c r="B10306" t="s">
        <v>81</v>
      </c>
      <c r="C10306" t="s">
        <v>48</v>
      </c>
      <c r="D10306" t="s">
        <v>958</v>
      </c>
      <c r="E10306">
        <v>8</v>
      </c>
      <c r="F10306">
        <v>8</v>
      </c>
      <c r="G10306">
        <v>64</v>
      </c>
      <c r="H10306" t="s">
        <v>17</v>
      </c>
      <c r="I10306" t="s">
        <v>18</v>
      </c>
      <c r="J10306" s="1">
        <v>45363</v>
      </c>
      <c r="K10306" t="b">
        <v>1</v>
      </c>
      <c r="L10306" t="s">
        <v>49</v>
      </c>
      <c r="M10306">
        <v>3</v>
      </c>
      <c r="N10306">
        <f>G10306/SUMIF(B:B,B10306,G:G)*100</f>
        <v>0.10133717570124534</v>
      </c>
      <c r="Q10306">
        <f>VLOOKUP(C10306, Categories_Pivot_Table!A:B, 2, FALSE)</f>
        <v>23.348837209302324</v>
      </c>
      <c r="T10306">
        <f t="shared" ref="T10306:T10369" si="162">YEAR(J10306)</f>
        <v>2024</v>
      </c>
    </row>
    <row r="10307" spans="1:20" x14ac:dyDescent="0.2">
      <c r="A10307" t="s">
        <v>10564</v>
      </c>
      <c r="B10307" t="s">
        <v>32</v>
      </c>
      <c r="C10307" t="s">
        <v>15</v>
      </c>
      <c r="D10307" t="s">
        <v>1438</v>
      </c>
      <c r="E10307">
        <v>30.5</v>
      </c>
      <c r="F10307">
        <v>2</v>
      </c>
      <c r="G10307">
        <v>61</v>
      </c>
      <c r="H10307" t="s">
        <v>17</v>
      </c>
      <c r="I10307" t="s">
        <v>46</v>
      </c>
      <c r="J10307" s="1">
        <v>44568</v>
      </c>
      <c r="K10307" t="b">
        <v>0</v>
      </c>
      <c r="L10307" t="s">
        <v>65</v>
      </c>
      <c r="M10307">
        <v>1</v>
      </c>
      <c r="N10307">
        <f>G10307/SUMIF(B:B,B10307,G:G)*100</f>
        <v>0.10403786295996248</v>
      </c>
      <c r="Q10307">
        <f>VLOOKUP(C10307, Categories_Pivot_Table!A:B, 2, FALSE)</f>
        <v>23.063808900523561</v>
      </c>
      <c r="T10307">
        <f t="shared" si="162"/>
        <v>2022</v>
      </c>
    </row>
    <row r="10308" spans="1:20" x14ac:dyDescent="0.2">
      <c r="A10308" t="s">
        <v>10565</v>
      </c>
      <c r="B10308" t="s">
        <v>95</v>
      </c>
      <c r="C10308" t="s">
        <v>135</v>
      </c>
      <c r="D10308" t="s">
        <v>154</v>
      </c>
      <c r="E10308">
        <v>26</v>
      </c>
      <c r="F10308">
        <v>6</v>
      </c>
      <c r="G10308">
        <v>156</v>
      </c>
      <c r="H10308" t="s">
        <v>56</v>
      </c>
      <c r="I10308" t="s">
        <v>46</v>
      </c>
      <c r="J10308" s="1">
        <v>45005</v>
      </c>
      <c r="K10308" t="b">
        <v>0</v>
      </c>
      <c r="L10308" t="s">
        <v>19</v>
      </c>
      <c r="M10308">
        <v>3</v>
      </c>
      <c r="N10308">
        <f>G10308/SUMIF(B:B,B10308,G:G)*100</f>
        <v>0.23162067659963032</v>
      </c>
      <c r="Q10308">
        <f>VLOOKUP(C10308, Categories_Pivot_Table!A:B, 2, FALSE)</f>
        <v>23.146341463414632</v>
      </c>
      <c r="T10308">
        <f t="shared" si="162"/>
        <v>2023</v>
      </c>
    </row>
    <row r="10309" spans="1:20" x14ac:dyDescent="0.2">
      <c r="A10309" t="s">
        <v>10566</v>
      </c>
      <c r="B10309" t="s">
        <v>21</v>
      </c>
      <c r="C10309" t="s">
        <v>22</v>
      </c>
      <c r="D10309" t="s">
        <v>157</v>
      </c>
      <c r="E10309">
        <v>12.5</v>
      </c>
      <c r="F10309">
        <v>7</v>
      </c>
      <c r="G10309">
        <v>87.5</v>
      </c>
      <c r="H10309" t="s">
        <v>17</v>
      </c>
      <c r="I10309" t="s">
        <v>18</v>
      </c>
      <c r="J10309" s="1">
        <v>45483</v>
      </c>
      <c r="K10309" t="b">
        <v>0</v>
      </c>
      <c r="L10309" t="s">
        <v>30</v>
      </c>
      <c r="M10309">
        <v>7</v>
      </c>
      <c r="N10309">
        <f>G10309/SUMIF(B:B,B10309,G:G)*100</f>
        <v>0.14174057425181225</v>
      </c>
      <c r="Q10309">
        <f>VLOOKUP(C10309, Categories_Pivot_Table!A:B, 2, FALSE)</f>
        <v>21.505681818181817</v>
      </c>
      <c r="T10309">
        <f t="shared" si="162"/>
        <v>2024</v>
      </c>
    </row>
    <row r="10310" spans="1:20" x14ac:dyDescent="0.2">
      <c r="A10310" t="s">
        <v>10567</v>
      </c>
      <c r="B10310" t="s">
        <v>106</v>
      </c>
      <c r="C10310" t="s">
        <v>15</v>
      </c>
      <c r="D10310" t="s">
        <v>41</v>
      </c>
      <c r="E10310">
        <v>23</v>
      </c>
      <c r="F10310">
        <v>7</v>
      </c>
      <c r="G10310">
        <v>203</v>
      </c>
      <c r="H10310" t="s">
        <v>17</v>
      </c>
      <c r="I10310" t="s">
        <v>18</v>
      </c>
      <c r="J10310" s="1">
        <v>45397</v>
      </c>
      <c r="K10310" t="b">
        <v>1</v>
      </c>
      <c r="L10310" t="s">
        <v>19</v>
      </c>
      <c r="M10310">
        <v>4</v>
      </c>
      <c r="N10310">
        <f>G10310/SUMIF(B:B,B10310,G:G)*100</f>
        <v>0.33083441981747064</v>
      </c>
      <c r="Q10310">
        <f>VLOOKUP(C10310, Categories_Pivot_Table!A:B, 2, FALSE)</f>
        <v>23.063808900523561</v>
      </c>
      <c r="T10310">
        <f t="shared" si="162"/>
        <v>2024</v>
      </c>
    </row>
    <row r="10311" spans="1:20" x14ac:dyDescent="0.2">
      <c r="A10311" t="s">
        <v>10568</v>
      </c>
      <c r="B10311" t="s">
        <v>71</v>
      </c>
      <c r="C10311" t="s">
        <v>48</v>
      </c>
      <c r="D10311" t="s">
        <v>41</v>
      </c>
      <c r="E10311">
        <v>23</v>
      </c>
      <c r="F10311">
        <v>9</v>
      </c>
      <c r="G10311">
        <v>234</v>
      </c>
      <c r="H10311" t="s">
        <v>29</v>
      </c>
      <c r="I10311" t="s">
        <v>46</v>
      </c>
      <c r="J10311" s="1">
        <v>44805</v>
      </c>
      <c r="K10311" t="b">
        <v>1</v>
      </c>
      <c r="L10311" t="s">
        <v>42</v>
      </c>
      <c r="M10311">
        <v>9</v>
      </c>
      <c r="N10311">
        <f>G10311/SUMIF(B:B,B10311,G:G)*100</f>
        <v>0.37073711728126113</v>
      </c>
      <c r="Q10311">
        <f>VLOOKUP(C10311, Categories_Pivot_Table!A:B, 2, FALSE)</f>
        <v>23.348837209302324</v>
      </c>
      <c r="T10311">
        <f t="shared" si="162"/>
        <v>2022</v>
      </c>
    </row>
    <row r="10312" spans="1:20" x14ac:dyDescent="0.2">
      <c r="A10312" t="s">
        <v>10569</v>
      </c>
      <c r="B10312" t="s">
        <v>121</v>
      </c>
      <c r="C10312" t="s">
        <v>135</v>
      </c>
      <c r="D10312" t="s">
        <v>292</v>
      </c>
      <c r="E10312">
        <v>12.5</v>
      </c>
      <c r="F10312">
        <v>5</v>
      </c>
      <c r="G10312">
        <v>62.5</v>
      </c>
      <c r="H10312" t="s">
        <v>29</v>
      </c>
      <c r="I10312" t="s">
        <v>18</v>
      </c>
      <c r="J10312" s="1">
        <v>45143</v>
      </c>
      <c r="K10312" t="b">
        <v>0</v>
      </c>
      <c r="L10312" t="s">
        <v>35</v>
      </c>
      <c r="M10312">
        <v>8</v>
      </c>
      <c r="N10312">
        <f>G10312/SUMIF(B:B,B10312,G:G)*100</f>
        <v>9.5317253948040664E-2</v>
      </c>
      <c r="Q10312">
        <f>VLOOKUP(C10312, Categories_Pivot_Table!A:B, 2, FALSE)</f>
        <v>23.146341463414632</v>
      </c>
      <c r="T10312">
        <f t="shared" si="162"/>
        <v>2023</v>
      </c>
    </row>
    <row r="10313" spans="1:20" x14ac:dyDescent="0.2">
      <c r="A10313" t="s">
        <v>10570</v>
      </c>
      <c r="B10313" t="s">
        <v>51</v>
      </c>
      <c r="C10313" t="s">
        <v>135</v>
      </c>
      <c r="D10313" t="s">
        <v>154</v>
      </c>
      <c r="E10313">
        <v>26</v>
      </c>
      <c r="F10313">
        <v>6</v>
      </c>
      <c r="G10313">
        <v>156</v>
      </c>
      <c r="H10313" t="s">
        <v>29</v>
      </c>
      <c r="I10313" t="s">
        <v>46</v>
      </c>
      <c r="J10313" s="1">
        <v>44957</v>
      </c>
      <c r="K10313" t="b">
        <v>0</v>
      </c>
      <c r="L10313" t="s">
        <v>49</v>
      </c>
      <c r="M10313">
        <v>1</v>
      </c>
      <c r="N10313">
        <f>G10313/SUMIF(B:B,B10313,G:G)*100</f>
        <v>0.24183421954206519</v>
      </c>
      <c r="Q10313">
        <f>VLOOKUP(C10313, Categories_Pivot_Table!A:B, 2, FALSE)</f>
        <v>23.146341463414632</v>
      </c>
      <c r="T10313">
        <f t="shared" si="162"/>
        <v>2023</v>
      </c>
    </row>
    <row r="10314" spans="1:20" x14ac:dyDescent="0.2">
      <c r="A10314" t="s">
        <v>10571</v>
      </c>
      <c r="B10314" t="s">
        <v>118</v>
      </c>
      <c r="C10314" t="s">
        <v>22</v>
      </c>
      <c r="D10314" t="s">
        <v>205</v>
      </c>
      <c r="E10314">
        <v>15.5</v>
      </c>
      <c r="F10314">
        <v>10</v>
      </c>
      <c r="G10314">
        <v>155</v>
      </c>
      <c r="H10314" t="s">
        <v>29</v>
      </c>
      <c r="I10314" t="s">
        <v>18</v>
      </c>
      <c r="J10314" s="1">
        <v>45482</v>
      </c>
      <c r="K10314" t="b">
        <v>0</v>
      </c>
      <c r="L10314" t="s">
        <v>49</v>
      </c>
      <c r="M10314">
        <v>7</v>
      </c>
      <c r="N10314">
        <f>G10314/SUMIF(B:B,B10314,G:G)*100</f>
        <v>0.25494679013767124</v>
      </c>
      <c r="Q10314">
        <f>VLOOKUP(C10314, Categories_Pivot_Table!A:B, 2, FALSE)</f>
        <v>21.505681818181817</v>
      </c>
      <c r="T10314">
        <f t="shared" si="162"/>
        <v>2024</v>
      </c>
    </row>
    <row r="10315" spans="1:20" x14ac:dyDescent="0.2">
      <c r="A10315" t="s">
        <v>10572</v>
      </c>
      <c r="B10315" t="s">
        <v>113</v>
      </c>
      <c r="C10315" t="s">
        <v>38</v>
      </c>
      <c r="D10315" t="s">
        <v>207</v>
      </c>
      <c r="E10315">
        <v>9.5</v>
      </c>
      <c r="F10315">
        <v>4</v>
      </c>
      <c r="G10315">
        <v>38</v>
      </c>
      <c r="H10315" t="s">
        <v>56</v>
      </c>
      <c r="I10315" t="s">
        <v>18</v>
      </c>
      <c r="J10315" s="1">
        <v>45564</v>
      </c>
      <c r="K10315" t="b">
        <v>0</v>
      </c>
      <c r="L10315" t="s">
        <v>24</v>
      </c>
      <c r="M10315">
        <v>9</v>
      </c>
      <c r="N10315">
        <f>G10315/SUMIF(B:B,B10315,G:G)*100</f>
        <v>6.2568949335616547E-2</v>
      </c>
      <c r="Q10315">
        <f>VLOOKUP(C10315, Categories_Pivot_Table!A:B, 2, FALSE)</f>
        <v>23.088790931989923</v>
      </c>
      <c r="T10315">
        <f t="shared" si="162"/>
        <v>2024</v>
      </c>
    </row>
    <row r="10316" spans="1:20" x14ac:dyDescent="0.2">
      <c r="A10316" t="s">
        <v>10573</v>
      </c>
      <c r="B10316" t="s">
        <v>118</v>
      </c>
      <c r="C10316" t="s">
        <v>74</v>
      </c>
      <c r="D10316" t="s">
        <v>321</v>
      </c>
      <c r="E10316">
        <v>32</v>
      </c>
      <c r="F10316">
        <v>2</v>
      </c>
      <c r="G10316">
        <v>64</v>
      </c>
      <c r="H10316" t="s">
        <v>56</v>
      </c>
      <c r="I10316" t="s">
        <v>46</v>
      </c>
      <c r="J10316" s="1">
        <v>45264</v>
      </c>
      <c r="K10316" t="b">
        <v>0</v>
      </c>
      <c r="L10316" t="s">
        <v>19</v>
      </c>
      <c r="M10316">
        <v>12</v>
      </c>
      <c r="N10316">
        <f>G10316/SUMIF(B:B,B10316,G:G)*100</f>
        <v>0.1052683520568449</v>
      </c>
      <c r="Q10316">
        <f>VLOOKUP(C10316, Categories_Pivot_Table!A:B, 2, FALSE)</f>
        <v>24.317096165933375</v>
      </c>
      <c r="T10316">
        <f t="shared" si="162"/>
        <v>2023</v>
      </c>
    </row>
    <row r="10317" spans="1:20" x14ac:dyDescent="0.2">
      <c r="A10317" t="s">
        <v>10574</v>
      </c>
      <c r="B10317" t="s">
        <v>71</v>
      </c>
      <c r="C10317" t="s">
        <v>22</v>
      </c>
      <c r="D10317" t="s">
        <v>251</v>
      </c>
      <c r="E10317">
        <v>38</v>
      </c>
      <c r="F10317">
        <v>5</v>
      </c>
      <c r="G10317">
        <v>190</v>
      </c>
      <c r="H10317" t="s">
        <v>56</v>
      </c>
      <c r="I10317" t="s">
        <v>46</v>
      </c>
      <c r="J10317" s="1">
        <v>44935</v>
      </c>
      <c r="K10317" t="b">
        <v>0</v>
      </c>
      <c r="L10317" t="s">
        <v>19</v>
      </c>
      <c r="M10317">
        <v>1</v>
      </c>
      <c r="N10317">
        <f>G10317/SUMIF(B:B,B10317,G:G)*100</f>
        <v>0.30102586445914364</v>
      </c>
      <c r="Q10317">
        <f>VLOOKUP(C10317, Categories_Pivot_Table!A:B, 2, FALSE)</f>
        <v>21.505681818181817</v>
      </c>
      <c r="T10317">
        <f t="shared" si="162"/>
        <v>2023</v>
      </c>
    </row>
    <row r="10318" spans="1:20" x14ac:dyDescent="0.2">
      <c r="A10318" t="s">
        <v>10575</v>
      </c>
      <c r="B10318" t="s">
        <v>95</v>
      </c>
      <c r="C10318" t="s">
        <v>33</v>
      </c>
      <c r="D10318" t="s">
        <v>556</v>
      </c>
      <c r="E10318">
        <v>29</v>
      </c>
      <c r="F10318">
        <v>1</v>
      </c>
      <c r="G10318">
        <v>29</v>
      </c>
      <c r="H10318" t="s">
        <v>56</v>
      </c>
      <c r="I10318" t="s">
        <v>46</v>
      </c>
      <c r="J10318" s="1">
        <v>45440</v>
      </c>
      <c r="K10318" t="b">
        <v>0</v>
      </c>
      <c r="L10318" t="s">
        <v>49</v>
      </c>
      <c r="M10318">
        <v>5</v>
      </c>
      <c r="N10318">
        <f>G10318/SUMIF(B:B,B10318,G:G)*100</f>
        <v>4.3057689880700509E-2</v>
      </c>
      <c r="Q10318">
        <f>VLOOKUP(C10318, Categories_Pivot_Table!A:B, 2, FALSE)</f>
        <v>23.300574345883856</v>
      </c>
      <c r="T10318">
        <f t="shared" si="162"/>
        <v>2024</v>
      </c>
    </row>
    <row r="10319" spans="1:20" x14ac:dyDescent="0.2">
      <c r="A10319" t="s">
        <v>10576</v>
      </c>
      <c r="B10319" t="s">
        <v>32</v>
      </c>
      <c r="C10319" t="s">
        <v>74</v>
      </c>
      <c r="D10319" t="s">
        <v>107</v>
      </c>
      <c r="E10319">
        <v>35</v>
      </c>
      <c r="F10319">
        <v>10</v>
      </c>
      <c r="G10319">
        <v>350</v>
      </c>
      <c r="H10319" t="s">
        <v>56</v>
      </c>
      <c r="I10319" t="s">
        <v>18</v>
      </c>
      <c r="J10319" s="1">
        <v>44562</v>
      </c>
      <c r="K10319" t="b">
        <v>1</v>
      </c>
      <c r="L10319" t="s">
        <v>35</v>
      </c>
      <c r="M10319">
        <v>1</v>
      </c>
      <c r="N10319">
        <f>G10319/SUMIF(B:B,B10319,G:G)*100</f>
        <v>0.5969385579669978</v>
      </c>
      <c r="Q10319">
        <f>VLOOKUP(C10319, Categories_Pivot_Table!A:B, 2, FALSE)</f>
        <v>24.317096165933375</v>
      </c>
      <c r="T10319">
        <f t="shared" si="162"/>
        <v>2022</v>
      </c>
    </row>
    <row r="10320" spans="1:20" x14ac:dyDescent="0.2">
      <c r="A10320" t="s">
        <v>10577</v>
      </c>
      <c r="B10320" t="s">
        <v>71</v>
      </c>
      <c r="C10320" t="s">
        <v>22</v>
      </c>
      <c r="D10320" t="s">
        <v>286</v>
      </c>
      <c r="E10320">
        <v>20</v>
      </c>
      <c r="F10320">
        <v>9</v>
      </c>
      <c r="G10320">
        <v>180</v>
      </c>
      <c r="H10320" t="s">
        <v>29</v>
      </c>
      <c r="I10320" t="s">
        <v>46</v>
      </c>
      <c r="J10320" s="1">
        <v>45564</v>
      </c>
      <c r="K10320" t="b">
        <v>0</v>
      </c>
      <c r="L10320" t="s">
        <v>24</v>
      </c>
      <c r="M10320">
        <v>9</v>
      </c>
      <c r="N10320">
        <f>G10320/SUMIF(B:B,B10320,G:G)*100</f>
        <v>0.2851823979086624</v>
      </c>
      <c r="Q10320">
        <f>VLOOKUP(C10320, Categories_Pivot_Table!A:B, 2, FALSE)</f>
        <v>21.505681818181817</v>
      </c>
      <c r="T10320">
        <f t="shared" si="162"/>
        <v>2024</v>
      </c>
    </row>
    <row r="10321" spans="1:20" x14ac:dyDescent="0.2">
      <c r="A10321" t="s">
        <v>10578</v>
      </c>
      <c r="B10321" t="s">
        <v>32</v>
      </c>
      <c r="C10321" t="s">
        <v>22</v>
      </c>
      <c r="D10321" t="s">
        <v>664</v>
      </c>
      <c r="E10321">
        <v>24.5</v>
      </c>
      <c r="F10321">
        <v>2</v>
      </c>
      <c r="G10321">
        <v>49</v>
      </c>
      <c r="H10321" t="s">
        <v>56</v>
      </c>
      <c r="I10321" t="s">
        <v>18</v>
      </c>
      <c r="J10321" s="1">
        <v>44927</v>
      </c>
      <c r="K10321" t="b">
        <v>0</v>
      </c>
      <c r="L10321" t="s">
        <v>24</v>
      </c>
      <c r="M10321">
        <v>1</v>
      </c>
      <c r="N10321">
        <f>G10321/SUMIF(B:B,B10321,G:G)*100</f>
        <v>8.3571398115379697E-2</v>
      </c>
      <c r="Q10321">
        <f>VLOOKUP(C10321, Categories_Pivot_Table!A:B, 2, FALSE)</f>
        <v>21.505681818181817</v>
      </c>
      <c r="T10321">
        <f t="shared" si="162"/>
        <v>2023</v>
      </c>
    </row>
    <row r="10322" spans="1:20" x14ac:dyDescent="0.2">
      <c r="A10322" t="s">
        <v>10579</v>
      </c>
      <c r="B10322" t="s">
        <v>54</v>
      </c>
      <c r="C10322" t="s">
        <v>33</v>
      </c>
      <c r="D10322" t="s">
        <v>209</v>
      </c>
      <c r="E10322">
        <v>24.5</v>
      </c>
      <c r="F10322">
        <v>10</v>
      </c>
      <c r="G10322">
        <v>245</v>
      </c>
      <c r="H10322" t="s">
        <v>56</v>
      </c>
      <c r="I10322" t="s">
        <v>18</v>
      </c>
      <c r="J10322" s="1">
        <v>44609</v>
      </c>
      <c r="K10322" t="b">
        <v>0</v>
      </c>
      <c r="L10322" t="s">
        <v>42</v>
      </c>
      <c r="M10322">
        <v>2</v>
      </c>
      <c r="N10322">
        <f>G10322/SUMIF(B:B,B10322,G:G)*100</f>
        <v>0.42865516004583987</v>
      </c>
      <c r="Q10322">
        <f>VLOOKUP(C10322, Categories_Pivot_Table!A:B, 2, FALSE)</f>
        <v>23.300574345883856</v>
      </c>
      <c r="T10322">
        <f t="shared" si="162"/>
        <v>2022</v>
      </c>
    </row>
    <row r="10323" spans="1:20" x14ac:dyDescent="0.2">
      <c r="A10323" t="s">
        <v>10580</v>
      </c>
      <c r="B10323" t="s">
        <v>84</v>
      </c>
      <c r="C10323" t="s">
        <v>33</v>
      </c>
      <c r="D10323" t="s">
        <v>458</v>
      </c>
      <c r="E10323">
        <v>5</v>
      </c>
      <c r="F10323">
        <v>6</v>
      </c>
      <c r="G10323">
        <v>30</v>
      </c>
      <c r="H10323" t="s">
        <v>17</v>
      </c>
      <c r="I10323" t="s">
        <v>18</v>
      </c>
      <c r="J10323" s="1">
        <v>45491</v>
      </c>
      <c r="K10323" t="b">
        <v>0</v>
      </c>
      <c r="L10323" t="s">
        <v>42</v>
      </c>
      <c r="M10323">
        <v>7</v>
      </c>
      <c r="N10323">
        <f>G10323/SUMIF(B:B,B10323,G:G)*100</f>
        <v>4.8569231391913228E-2</v>
      </c>
      <c r="Q10323">
        <f>VLOOKUP(C10323, Categories_Pivot_Table!A:B, 2, FALSE)</f>
        <v>23.300574345883856</v>
      </c>
      <c r="T10323">
        <f t="shared" si="162"/>
        <v>2024</v>
      </c>
    </row>
    <row r="10324" spans="1:20" x14ac:dyDescent="0.2">
      <c r="A10324" t="s">
        <v>10581</v>
      </c>
      <c r="B10324" t="s">
        <v>84</v>
      </c>
      <c r="C10324" t="s">
        <v>74</v>
      </c>
      <c r="D10324" t="s">
        <v>931</v>
      </c>
      <c r="E10324">
        <v>30.5</v>
      </c>
      <c r="F10324">
        <v>2</v>
      </c>
      <c r="G10324">
        <v>61</v>
      </c>
      <c r="H10324" t="s">
        <v>29</v>
      </c>
      <c r="I10324" t="s">
        <v>18</v>
      </c>
      <c r="J10324" s="1">
        <v>44834</v>
      </c>
      <c r="K10324" t="b">
        <v>0</v>
      </c>
      <c r="L10324" t="s">
        <v>65</v>
      </c>
      <c r="M10324">
        <v>9</v>
      </c>
      <c r="N10324">
        <f>G10324/SUMIF(B:B,B10324,G:G)*100</f>
        <v>9.875743716355688E-2</v>
      </c>
      <c r="Q10324">
        <f>VLOOKUP(C10324, Categories_Pivot_Table!A:B, 2, FALSE)</f>
        <v>24.317096165933375</v>
      </c>
      <c r="T10324">
        <f t="shared" si="162"/>
        <v>2022</v>
      </c>
    </row>
    <row r="10325" spans="1:20" x14ac:dyDescent="0.2">
      <c r="A10325" t="s">
        <v>10582</v>
      </c>
      <c r="B10325" t="s">
        <v>54</v>
      </c>
      <c r="C10325" t="s">
        <v>22</v>
      </c>
      <c r="D10325" t="s">
        <v>272</v>
      </c>
      <c r="E10325">
        <v>5</v>
      </c>
      <c r="F10325">
        <v>6</v>
      </c>
      <c r="G10325">
        <v>30</v>
      </c>
      <c r="H10325" t="s">
        <v>29</v>
      </c>
      <c r="I10325" t="s">
        <v>46</v>
      </c>
      <c r="J10325" s="1">
        <v>45124</v>
      </c>
      <c r="K10325" t="b">
        <v>0</v>
      </c>
      <c r="L10325" t="s">
        <v>19</v>
      </c>
      <c r="M10325">
        <v>7</v>
      </c>
      <c r="N10325">
        <f>G10325/SUMIF(B:B,B10325,G:G)*100</f>
        <v>5.2488386944388558E-2</v>
      </c>
      <c r="Q10325">
        <f>VLOOKUP(C10325, Categories_Pivot_Table!A:B, 2, FALSE)</f>
        <v>21.505681818181817</v>
      </c>
      <c r="T10325">
        <f t="shared" si="162"/>
        <v>2023</v>
      </c>
    </row>
    <row r="10326" spans="1:20" x14ac:dyDescent="0.2">
      <c r="A10326" t="s">
        <v>10583</v>
      </c>
      <c r="B10326" t="s">
        <v>71</v>
      </c>
      <c r="C10326" t="s">
        <v>33</v>
      </c>
      <c r="D10326" t="s">
        <v>179</v>
      </c>
      <c r="E10326">
        <v>9.5</v>
      </c>
      <c r="F10326">
        <v>8</v>
      </c>
      <c r="G10326">
        <v>76</v>
      </c>
      <c r="H10326" t="s">
        <v>17</v>
      </c>
      <c r="I10326" t="s">
        <v>46</v>
      </c>
      <c r="J10326" s="1">
        <v>45427</v>
      </c>
      <c r="K10326" t="b">
        <v>0</v>
      </c>
      <c r="L10326" t="s">
        <v>30</v>
      </c>
      <c r="M10326">
        <v>5</v>
      </c>
      <c r="N10326">
        <f>G10326/SUMIF(B:B,B10326,G:G)*100</f>
        <v>0.12041034578365746</v>
      </c>
      <c r="Q10326">
        <f>VLOOKUP(C10326, Categories_Pivot_Table!A:B, 2, FALSE)</f>
        <v>23.300574345883856</v>
      </c>
      <c r="T10326">
        <f t="shared" si="162"/>
        <v>2024</v>
      </c>
    </row>
    <row r="10327" spans="1:20" x14ac:dyDescent="0.2">
      <c r="A10327" t="s">
        <v>10584</v>
      </c>
      <c r="B10327" t="s">
        <v>47</v>
      </c>
      <c r="C10327" t="s">
        <v>27</v>
      </c>
      <c r="D10327" t="s">
        <v>278</v>
      </c>
      <c r="E10327">
        <v>30.5</v>
      </c>
      <c r="F10327">
        <v>3</v>
      </c>
      <c r="G10327">
        <v>91.5</v>
      </c>
      <c r="H10327" t="s">
        <v>56</v>
      </c>
      <c r="I10327" t="s">
        <v>46</v>
      </c>
      <c r="J10327" s="1">
        <v>45086</v>
      </c>
      <c r="K10327" t="b">
        <v>0</v>
      </c>
      <c r="L10327" t="s">
        <v>65</v>
      </c>
      <c r="M10327">
        <v>6</v>
      </c>
      <c r="N10327">
        <f>G10327/SUMIF(B:B,B10327,G:G)*100</f>
        <v>0.14539271924109767</v>
      </c>
      <c r="Q10327">
        <f>VLOOKUP(C10327, Categories_Pivot_Table!A:B, 2, FALSE)</f>
        <v>25.013711734693878</v>
      </c>
      <c r="T10327">
        <f t="shared" si="162"/>
        <v>2023</v>
      </c>
    </row>
    <row r="10328" spans="1:20" x14ac:dyDescent="0.2">
      <c r="A10328" t="s">
        <v>10585</v>
      </c>
      <c r="B10328" t="s">
        <v>87</v>
      </c>
      <c r="C10328" t="s">
        <v>38</v>
      </c>
      <c r="D10328" t="s">
        <v>207</v>
      </c>
      <c r="E10328">
        <v>9.5</v>
      </c>
      <c r="F10328">
        <v>3</v>
      </c>
      <c r="G10328">
        <v>28.5</v>
      </c>
      <c r="H10328" t="s">
        <v>29</v>
      </c>
      <c r="I10328" t="s">
        <v>18</v>
      </c>
      <c r="J10328" s="1">
        <v>45310</v>
      </c>
      <c r="K10328" t="b">
        <v>1</v>
      </c>
      <c r="L10328" t="s">
        <v>65</v>
      </c>
      <c r="M10328">
        <v>1</v>
      </c>
      <c r="N10328">
        <f>G10328/SUMIF(B:B,B10328,G:G)*100</f>
        <v>4.3821209465381247E-2</v>
      </c>
      <c r="Q10328">
        <f>VLOOKUP(C10328, Categories_Pivot_Table!A:B, 2, FALSE)</f>
        <v>23.088790931989923</v>
      </c>
      <c r="T10328">
        <f t="shared" si="162"/>
        <v>2024</v>
      </c>
    </row>
    <row r="10329" spans="1:20" x14ac:dyDescent="0.2">
      <c r="A10329" t="s">
        <v>10586</v>
      </c>
      <c r="B10329" t="s">
        <v>73</v>
      </c>
      <c r="C10329" t="s">
        <v>38</v>
      </c>
      <c r="D10329" t="s">
        <v>41</v>
      </c>
      <c r="E10329">
        <v>23</v>
      </c>
      <c r="F10329">
        <v>6</v>
      </c>
      <c r="G10329">
        <v>174</v>
      </c>
      <c r="H10329" t="s">
        <v>29</v>
      </c>
      <c r="I10329" t="s">
        <v>46</v>
      </c>
      <c r="J10329" s="1">
        <v>44691</v>
      </c>
      <c r="K10329" t="b">
        <v>0</v>
      </c>
      <c r="L10329" t="s">
        <v>49</v>
      </c>
      <c r="M10329">
        <v>5</v>
      </c>
      <c r="N10329">
        <f>G10329/SUMIF(B:B,B10329,G:G)*100</f>
        <v>0.30059860584439702</v>
      </c>
      <c r="Q10329">
        <f>VLOOKUP(C10329, Categories_Pivot_Table!A:B, 2, FALSE)</f>
        <v>23.088790931989923</v>
      </c>
      <c r="T10329">
        <f t="shared" si="162"/>
        <v>2022</v>
      </c>
    </row>
    <row r="10330" spans="1:20" x14ac:dyDescent="0.2">
      <c r="A10330" t="s">
        <v>10587</v>
      </c>
      <c r="B10330" t="s">
        <v>14</v>
      </c>
      <c r="C10330" t="s">
        <v>74</v>
      </c>
      <c r="D10330" t="s">
        <v>321</v>
      </c>
      <c r="E10330">
        <v>32</v>
      </c>
      <c r="F10330">
        <v>7</v>
      </c>
      <c r="G10330">
        <v>224</v>
      </c>
      <c r="H10330" t="s">
        <v>17</v>
      </c>
      <c r="I10330" t="s">
        <v>18</v>
      </c>
      <c r="J10330" s="1">
        <v>45570</v>
      </c>
      <c r="K10330" t="b">
        <v>1</v>
      </c>
      <c r="L10330" t="s">
        <v>35</v>
      </c>
      <c r="M10330">
        <v>10</v>
      </c>
      <c r="N10330">
        <f>G10330/SUMIF(B:B,B10330,G:G)*100</f>
        <v>0.36468127019788843</v>
      </c>
      <c r="Q10330">
        <f>VLOOKUP(C10330, Categories_Pivot_Table!A:B, 2, FALSE)</f>
        <v>24.317096165933375</v>
      </c>
      <c r="T10330">
        <f t="shared" si="162"/>
        <v>2024</v>
      </c>
    </row>
    <row r="10331" spans="1:20" x14ac:dyDescent="0.2">
      <c r="A10331" t="s">
        <v>10588</v>
      </c>
      <c r="B10331" t="s">
        <v>26</v>
      </c>
      <c r="C10331" t="s">
        <v>15</v>
      </c>
      <c r="D10331" t="s">
        <v>138</v>
      </c>
      <c r="E10331">
        <v>20</v>
      </c>
      <c r="F10331">
        <v>6</v>
      </c>
      <c r="G10331">
        <v>120</v>
      </c>
      <c r="H10331" t="s">
        <v>17</v>
      </c>
      <c r="I10331" t="s">
        <v>46</v>
      </c>
      <c r="J10331" s="1">
        <v>45292</v>
      </c>
      <c r="K10331" t="b">
        <v>0</v>
      </c>
      <c r="L10331" t="s">
        <v>19</v>
      </c>
      <c r="M10331">
        <v>1</v>
      </c>
      <c r="N10331">
        <f>G10331/SUMIF(B:B,B10331,G:G)*100</f>
        <v>0.19340333459582731</v>
      </c>
      <c r="Q10331">
        <f>VLOOKUP(C10331, Categories_Pivot_Table!A:B, 2, FALSE)</f>
        <v>23.063808900523561</v>
      </c>
      <c r="T10331">
        <f t="shared" si="162"/>
        <v>2024</v>
      </c>
    </row>
    <row r="10332" spans="1:20" x14ac:dyDescent="0.2">
      <c r="A10332" t="s">
        <v>10589</v>
      </c>
      <c r="B10332" t="s">
        <v>32</v>
      </c>
      <c r="C10332" t="s">
        <v>74</v>
      </c>
      <c r="D10332" t="s">
        <v>107</v>
      </c>
      <c r="E10332">
        <v>35</v>
      </c>
      <c r="F10332">
        <v>2</v>
      </c>
      <c r="G10332">
        <v>70</v>
      </c>
      <c r="H10332" t="s">
        <v>29</v>
      </c>
      <c r="I10332" t="s">
        <v>46</v>
      </c>
      <c r="J10332" s="1">
        <v>45332</v>
      </c>
      <c r="K10332" t="b">
        <v>1</v>
      </c>
      <c r="L10332" t="s">
        <v>35</v>
      </c>
      <c r="M10332">
        <v>2</v>
      </c>
      <c r="N10332">
        <f>G10332/SUMIF(B:B,B10332,G:G)*100</f>
        <v>0.11938771159339956</v>
      </c>
      <c r="Q10332">
        <f>VLOOKUP(C10332, Categories_Pivot_Table!A:B, 2, FALSE)</f>
        <v>24.317096165933375</v>
      </c>
      <c r="T10332">
        <f t="shared" si="162"/>
        <v>2024</v>
      </c>
    </row>
    <row r="10333" spans="1:20" x14ac:dyDescent="0.2">
      <c r="A10333" t="s">
        <v>10590</v>
      </c>
      <c r="B10333" t="s">
        <v>76</v>
      </c>
      <c r="C10333" t="s">
        <v>27</v>
      </c>
      <c r="D10333" t="s">
        <v>352</v>
      </c>
      <c r="E10333">
        <v>14</v>
      </c>
      <c r="F10333">
        <v>8</v>
      </c>
      <c r="G10333">
        <v>112</v>
      </c>
      <c r="H10333" t="s">
        <v>17</v>
      </c>
      <c r="I10333" t="s">
        <v>46</v>
      </c>
      <c r="J10333" s="1">
        <v>44876</v>
      </c>
      <c r="K10333" t="b">
        <v>0</v>
      </c>
      <c r="L10333" t="s">
        <v>65</v>
      </c>
      <c r="M10333">
        <v>11</v>
      </c>
      <c r="N10333">
        <f>G10333/SUMIF(B:B,B10333,G:G)*100</f>
        <v>0.19069834756476506</v>
      </c>
      <c r="Q10333">
        <f>VLOOKUP(C10333, Categories_Pivot_Table!A:B, 2, FALSE)</f>
        <v>25.013711734693878</v>
      </c>
      <c r="T10333">
        <f t="shared" si="162"/>
        <v>2022</v>
      </c>
    </row>
    <row r="10334" spans="1:20" x14ac:dyDescent="0.2">
      <c r="A10334" t="s">
        <v>10591</v>
      </c>
      <c r="B10334" t="s">
        <v>95</v>
      </c>
      <c r="C10334" t="s">
        <v>38</v>
      </c>
      <c r="D10334" t="s">
        <v>165</v>
      </c>
      <c r="E10334">
        <v>36.5</v>
      </c>
      <c r="F10334">
        <v>8</v>
      </c>
      <c r="G10334">
        <v>292</v>
      </c>
      <c r="H10334" t="s">
        <v>29</v>
      </c>
      <c r="I10334" t="s">
        <v>18</v>
      </c>
      <c r="J10334" s="1">
        <v>45135</v>
      </c>
      <c r="K10334" t="b">
        <v>0</v>
      </c>
      <c r="L10334" t="s">
        <v>65</v>
      </c>
      <c r="M10334">
        <v>7</v>
      </c>
      <c r="N10334">
        <f>G10334/SUMIF(B:B,B10334,G:G)*100</f>
        <v>0.43354639466084649</v>
      </c>
      <c r="Q10334">
        <f>VLOOKUP(C10334, Categories_Pivot_Table!A:B, 2, FALSE)</f>
        <v>23.088790931989923</v>
      </c>
      <c r="T10334">
        <f t="shared" si="162"/>
        <v>2023</v>
      </c>
    </row>
    <row r="10335" spans="1:20" x14ac:dyDescent="0.2">
      <c r="A10335" t="s">
        <v>10592</v>
      </c>
      <c r="B10335" t="s">
        <v>95</v>
      </c>
      <c r="C10335" t="s">
        <v>48</v>
      </c>
      <c r="D10335" t="s">
        <v>446</v>
      </c>
      <c r="E10335">
        <v>26</v>
      </c>
      <c r="F10335">
        <v>6</v>
      </c>
      <c r="G10335">
        <v>156</v>
      </c>
      <c r="H10335" t="s">
        <v>17</v>
      </c>
      <c r="I10335" t="s">
        <v>18</v>
      </c>
      <c r="J10335" s="1">
        <v>44934</v>
      </c>
      <c r="K10335" t="b">
        <v>0</v>
      </c>
      <c r="L10335" t="s">
        <v>24</v>
      </c>
      <c r="M10335">
        <v>1</v>
      </c>
      <c r="N10335">
        <f>G10335/SUMIF(B:B,B10335,G:G)*100</f>
        <v>0.23162067659963032</v>
      </c>
      <c r="Q10335">
        <f>VLOOKUP(C10335, Categories_Pivot_Table!A:B, 2, FALSE)</f>
        <v>23.348837209302324</v>
      </c>
      <c r="T10335">
        <f t="shared" si="162"/>
        <v>2023</v>
      </c>
    </row>
    <row r="10336" spans="1:20" x14ac:dyDescent="0.2">
      <c r="A10336" t="s">
        <v>10593</v>
      </c>
      <c r="B10336" t="s">
        <v>104</v>
      </c>
      <c r="C10336" t="s">
        <v>22</v>
      </c>
      <c r="D10336" t="s">
        <v>251</v>
      </c>
      <c r="E10336">
        <v>38</v>
      </c>
      <c r="F10336">
        <v>7</v>
      </c>
      <c r="G10336">
        <v>266</v>
      </c>
      <c r="H10336" t="s">
        <v>17</v>
      </c>
      <c r="I10336" t="s">
        <v>18</v>
      </c>
      <c r="J10336" s="1">
        <v>44799</v>
      </c>
      <c r="K10336" t="b">
        <v>1</v>
      </c>
      <c r="L10336" t="s">
        <v>65</v>
      </c>
      <c r="M10336">
        <v>8</v>
      </c>
      <c r="N10336">
        <f>G10336/SUMIF(B:B,B10336,G:G)*100</f>
        <v>0.43228836559244638</v>
      </c>
      <c r="Q10336">
        <f>VLOOKUP(C10336, Categories_Pivot_Table!A:B, 2, FALSE)</f>
        <v>21.505681818181817</v>
      </c>
      <c r="T10336">
        <f t="shared" si="162"/>
        <v>2022</v>
      </c>
    </row>
    <row r="10337" spans="1:20" x14ac:dyDescent="0.2">
      <c r="A10337" t="s">
        <v>10594</v>
      </c>
      <c r="B10337" t="s">
        <v>54</v>
      </c>
      <c r="C10337" t="s">
        <v>33</v>
      </c>
      <c r="D10337" t="s">
        <v>209</v>
      </c>
      <c r="E10337">
        <v>24.5</v>
      </c>
      <c r="F10337">
        <v>9</v>
      </c>
      <c r="G10337">
        <v>220.5</v>
      </c>
      <c r="H10337" t="s">
        <v>17</v>
      </c>
      <c r="I10337" t="s">
        <v>18</v>
      </c>
      <c r="J10337" s="1">
        <v>45013</v>
      </c>
      <c r="K10337" t="b">
        <v>0</v>
      </c>
      <c r="L10337" t="s">
        <v>49</v>
      </c>
      <c r="M10337">
        <v>3</v>
      </c>
      <c r="N10337">
        <f>G10337/SUMIF(B:B,B10337,G:G)*100</f>
        <v>0.38578964404125587</v>
      </c>
      <c r="Q10337">
        <f>VLOOKUP(C10337, Categories_Pivot_Table!A:B, 2, FALSE)</f>
        <v>23.300574345883856</v>
      </c>
      <c r="T10337">
        <f t="shared" si="162"/>
        <v>2023</v>
      </c>
    </row>
    <row r="10338" spans="1:20" x14ac:dyDescent="0.2">
      <c r="A10338" t="s">
        <v>10595</v>
      </c>
      <c r="B10338" t="s">
        <v>37</v>
      </c>
      <c r="C10338" t="s">
        <v>38</v>
      </c>
      <c r="D10338" t="s">
        <v>100</v>
      </c>
      <c r="E10338">
        <v>20</v>
      </c>
      <c r="F10338">
        <v>2</v>
      </c>
      <c r="G10338">
        <v>40</v>
      </c>
      <c r="H10338" t="s">
        <v>17</v>
      </c>
      <c r="I10338" t="s">
        <v>18</v>
      </c>
      <c r="J10338" s="1">
        <v>44684</v>
      </c>
      <c r="K10338" t="b">
        <v>0</v>
      </c>
      <c r="L10338" t="s">
        <v>49</v>
      </c>
      <c r="M10338">
        <v>5</v>
      </c>
      <c r="N10338">
        <f>G10338/SUMIF(B:B,B10338,G:G)*100</f>
        <v>5.9724223398457621E-2</v>
      </c>
      <c r="Q10338">
        <f>VLOOKUP(C10338, Categories_Pivot_Table!A:B, 2, FALSE)</f>
        <v>23.088790931989923</v>
      </c>
      <c r="T10338">
        <f t="shared" si="162"/>
        <v>2022</v>
      </c>
    </row>
    <row r="10339" spans="1:20" x14ac:dyDescent="0.2">
      <c r="A10339" t="s">
        <v>10596</v>
      </c>
      <c r="B10339" t="s">
        <v>63</v>
      </c>
      <c r="C10339" t="s">
        <v>38</v>
      </c>
      <c r="D10339" t="s">
        <v>473</v>
      </c>
      <c r="E10339">
        <v>23</v>
      </c>
      <c r="F10339">
        <v>3</v>
      </c>
      <c r="G10339">
        <v>69</v>
      </c>
      <c r="H10339" t="s">
        <v>56</v>
      </c>
      <c r="I10339" t="s">
        <v>18</v>
      </c>
      <c r="J10339" s="1">
        <v>44990</v>
      </c>
      <c r="K10339" t="b">
        <v>0</v>
      </c>
      <c r="L10339" t="s">
        <v>24</v>
      </c>
      <c r="M10339">
        <v>3</v>
      </c>
      <c r="N10339">
        <f>G10339/SUMIF(B:B,B10339,G:G)*100</f>
        <v>0.1139968279143537</v>
      </c>
      <c r="Q10339">
        <f>VLOOKUP(C10339, Categories_Pivot_Table!A:B, 2, FALSE)</f>
        <v>23.088790931989923</v>
      </c>
      <c r="T10339">
        <f t="shared" si="162"/>
        <v>2023</v>
      </c>
    </row>
    <row r="10340" spans="1:20" x14ac:dyDescent="0.2">
      <c r="A10340" t="s">
        <v>10597</v>
      </c>
      <c r="B10340" t="s">
        <v>90</v>
      </c>
      <c r="C10340" t="s">
        <v>38</v>
      </c>
      <c r="D10340" t="s">
        <v>39</v>
      </c>
      <c r="E10340">
        <v>12.5</v>
      </c>
      <c r="F10340">
        <v>7</v>
      </c>
      <c r="G10340">
        <v>87.5</v>
      </c>
      <c r="H10340" t="s">
        <v>29</v>
      </c>
      <c r="I10340" t="s">
        <v>18</v>
      </c>
      <c r="J10340" s="1">
        <v>45535</v>
      </c>
      <c r="K10340" t="b">
        <v>1</v>
      </c>
      <c r="L10340" t="s">
        <v>35</v>
      </c>
      <c r="M10340">
        <v>8</v>
      </c>
      <c r="N10340">
        <f>G10340/SUMIF(B:B,B10340,G:G)*100</f>
        <v>0.14794900409184675</v>
      </c>
      <c r="Q10340">
        <f>VLOOKUP(C10340, Categories_Pivot_Table!A:B, 2, FALSE)</f>
        <v>23.088790931989923</v>
      </c>
      <c r="T10340">
        <f t="shared" si="162"/>
        <v>2024</v>
      </c>
    </row>
    <row r="10341" spans="1:20" x14ac:dyDescent="0.2">
      <c r="A10341" t="s">
        <v>10598</v>
      </c>
      <c r="B10341" t="s">
        <v>73</v>
      </c>
      <c r="C10341" t="s">
        <v>22</v>
      </c>
      <c r="D10341" t="s">
        <v>286</v>
      </c>
      <c r="E10341">
        <v>20</v>
      </c>
      <c r="F10341">
        <v>4</v>
      </c>
      <c r="G10341">
        <v>80</v>
      </c>
      <c r="H10341" t="s">
        <v>17</v>
      </c>
      <c r="I10341" t="s">
        <v>46</v>
      </c>
      <c r="J10341" s="1">
        <v>44716</v>
      </c>
      <c r="K10341" t="b">
        <v>0</v>
      </c>
      <c r="L10341" t="s">
        <v>35</v>
      </c>
      <c r="M10341">
        <v>6</v>
      </c>
      <c r="N10341">
        <f>G10341/SUMIF(B:B,B10341,G:G)*100</f>
        <v>0.13820625556064231</v>
      </c>
      <c r="Q10341">
        <f>VLOOKUP(C10341, Categories_Pivot_Table!A:B, 2, FALSE)</f>
        <v>21.505681818181817</v>
      </c>
      <c r="T10341">
        <f t="shared" si="162"/>
        <v>2022</v>
      </c>
    </row>
    <row r="10342" spans="1:20" x14ac:dyDescent="0.2">
      <c r="A10342" t="s">
        <v>10599</v>
      </c>
      <c r="B10342" t="s">
        <v>14</v>
      </c>
      <c r="C10342" t="s">
        <v>38</v>
      </c>
      <c r="D10342" t="s">
        <v>190</v>
      </c>
      <c r="E10342">
        <v>33.5</v>
      </c>
      <c r="F10342">
        <v>3</v>
      </c>
      <c r="G10342">
        <v>100.5</v>
      </c>
      <c r="H10342" t="s">
        <v>56</v>
      </c>
      <c r="I10342" t="s">
        <v>18</v>
      </c>
      <c r="J10342" s="1">
        <v>44834</v>
      </c>
      <c r="K10342" t="b">
        <v>0</v>
      </c>
      <c r="L10342" t="s">
        <v>65</v>
      </c>
      <c r="M10342">
        <v>9</v>
      </c>
      <c r="N10342">
        <f>G10342/SUMIF(B:B,B10342,G:G)*100</f>
        <v>0.1636181591736062</v>
      </c>
      <c r="Q10342">
        <f>VLOOKUP(C10342, Categories_Pivot_Table!A:B, 2, FALSE)</f>
        <v>23.088790931989923</v>
      </c>
      <c r="T10342">
        <f t="shared" si="162"/>
        <v>2022</v>
      </c>
    </row>
    <row r="10343" spans="1:20" x14ac:dyDescent="0.2">
      <c r="A10343" t="s">
        <v>10600</v>
      </c>
      <c r="B10343" t="s">
        <v>51</v>
      </c>
      <c r="C10343" t="s">
        <v>48</v>
      </c>
      <c r="D10343" t="s">
        <v>41</v>
      </c>
      <c r="E10343">
        <v>23</v>
      </c>
      <c r="F10343">
        <v>8</v>
      </c>
      <c r="G10343">
        <v>112</v>
      </c>
      <c r="H10343" t="s">
        <v>17</v>
      </c>
      <c r="I10343" t="s">
        <v>18</v>
      </c>
      <c r="J10343" s="1">
        <v>45623</v>
      </c>
      <c r="K10343" t="b">
        <v>1</v>
      </c>
      <c r="L10343" t="s">
        <v>30</v>
      </c>
      <c r="M10343">
        <v>11</v>
      </c>
      <c r="N10343">
        <f>G10343/SUMIF(B:B,B10343,G:G)*100</f>
        <v>0.17362456787635452</v>
      </c>
      <c r="Q10343">
        <f>VLOOKUP(C10343, Categories_Pivot_Table!A:B, 2, FALSE)</f>
        <v>23.348837209302324</v>
      </c>
      <c r="T10343">
        <f t="shared" si="162"/>
        <v>2024</v>
      </c>
    </row>
    <row r="10344" spans="1:20" x14ac:dyDescent="0.2">
      <c r="A10344" t="s">
        <v>10601</v>
      </c>
      <c r="B10344" t="s">
        <v>37</v>
      </c>
      <c r="C10344" t="s">
        <v>27</v>
      </c>
      <c r="D10344" t="s">
        <v>380</v>
      </c>
      <c r="E10344">
        <v>41</v>
      </c>
      <c r="F10344">
        <v>4</v>
      </c>
      <c r="G10344">
        <v>164</v>
      </c>
      <c r="H10344" t="s">
        <v>56</v>
      </c>
      <c r="I10344" t="s">
        <v>46</v>
      </c>
      <c r="J10344" s="1">
        <v>45631</v>
      </c>
      <c r="K10344" t="b">
        <v>1</v>
      </c>
      <c r="L10344" t="s">
        <v>42</v>
      </c>
      <c r="M10344">
        <v>12</v>
      </c>
      <c r="N10344">
        <f>G10344/SUMIF(B:B,B10344,G:G)*100</f>
        <v>0.24486931593367625</v>
      </c>
      <c r="Q10344">
        <f>VLOOKUP(C10344, Categories_Pivot_Table!A:B, 2, FALSE)</f>
        <v>25.013711734693878</v>
      </c>
      <c r="T10344">
        <f t="shared" si="162"/>
        <v>2024</v>
      </c>
    </row>
    <row r="10345" spans="1:20" x14ac:dyDescent="0.2">
      <c r="A10345" t="s">
        <v>10602</v>
      </c>
      <c r="B10345" t="s">
        <v>87</v>
      </c>
      <c r="C10345" t="s">
        <v>27</v>
      </c>
      <c r="D10345" t="s">
        <v>1201</v>
      </c>
      <c r="E10345">
        <v>26</v>
      </c>
      <c r="F10345">
        <v>9</v>
      </c>
      <c r="G10345">
        <v>234</v>
      </c>
      <c r="H10345" t="s">
        <v>56</v>
      </c>
      <c r="I10345" t="s">
        <v>18</v>
      </c>
      <c r="J10345" s="1">
        <v>45092</v>
      </c>
      <c r="K10345" t="b">
        <v>0</v>
      </c>
      <c r="L10345" t="s">
        <v>42</v>
      </c>
      <c r="M10345">
        <v>6</v>
      </c>
      <c r="N10345">
        <f>G10345/SUMIF(B:B,B10345,G:G)*100</f>
        <v>0.35979519350523548</v>
      </c>
      <c r="Q10345">
        <f>VLOOKUP(C10345, Categories_Pivot_Table!A:B, 2, FALSE)</f>
        <v>25.013711734693878</v>
      </c>
      <c r="T10345">
        <f t="shared" si="162"/>
        <v>2023</v>
      </c>
    </row>
    <row r="10346" spans="1:20" x14ac:dyDescent="0.2">
      <c r="A10346" t="s">
        <v>10603</v>
      </c>
      <c r="B10346" t="s">
        <v>128</v>
      </c>
      <c r="C10346" t="s">
        <v>33</v>
      </c>
      <c r="D10346" t="s">
        <v>209</v>
      </c>
      <c r="E10346">
        <v>24.5</v>
      </c>
      <c r="F10346">
        <v>7</v>
      </c>
      <c r="G10346">
        <v>171.5</v>
      </c>
      <c r="H10346" t="s">
        <v>56</v>
      </c>
      <c r="I10346" t="s">
        <v>18</v>
      </c>
      <c r="J10346" s="1">
        <v>45621</v>
      </c>
      <c r="K10346" t="b">
        <v>0</v>
      </c>
      <c r="L10346" t="s">
        <v>19</v>
      </c>
      <c r="M10346">
        <v>11</v>
      </c>
      <c r="N10346">
        <f>G10346/SUMIF(B:B,B10346,G:G)*100</f>
        <v>0.25054052474726818</v>
      </c>
      <c r="Q10346">
        <f>VLOOKUP(C10346, Categories_Pivot_Table!A:B, 2, FALSE)</f>
        <v>23.300574345883856</v>
      </c>
      <c r="T10346">
        <f t="shared" si="162"/>
        <v>2024</v>
      </c>
    </row>
    <row r="10347" spans="1:20" x14ac:dyDescent="0.2">
      <c r="A10347" t="s">
        <v>10604</v>
      </c>
      <c r="B10347" t="s">
        <v>128</v>
      </c>
      <c r="C10347" t="s">
        <v>74</v>
      </c>
      <c r="D10347" t="s">
        <v>343</v>
      </c>
      <c r="E10347">
        <v>33.5</v>
      </c>
      <c r="F10347">
        <v>1</v>
      </c>
      <c r="G10347">
        <v>33.5</v>
      </c>
      <c r="H10347" t="s">
        <v>29</v>
      </c>
      <c r="I10347" t="s">
        <v>46</v>
      </c>
      <c r="J10347" s="1">
        <v>45342</v>
      </c>
      <c r="K10347" t="b">
        <v>0</v>
      </c>
      <c r="L10347" t="s">
        <v>49</v>
      </c>
      <c r="M10347">
        <v>2</v>
      </c>
      <c r="N10347">
        <f>G10347/SUMIF(B:B,B10347,G:G)*100</f>
        <v>4.893940279319816E-2</v>
      </c>
      <c r="Q10347">
        <f>VLOOKUP(C10347, Categories_Pivot_Table!A:B, 2, FALSE)</f>
        <v>24.317096165933375</v>
      </c>
      <c r="T10347">
        <f t="shared" si="162"/>
        <v>2024</v>
      </c>
    </row>
    <row r="10348" spans="1:20" x14ac:dyDescent="0.2">
      <c r="A10348" t="s">
        <v>10605</v>
      </c>
      <c r="B10348" t="s">
        <v>118</v>
      </c>
      <c r="C10348" t="s">
        <v>38</v>
      </c>
      <c r="D10348" t="s">
        <v>85</v>
      </c>
      <c r="E10348">
        <v>18.5</v>
      </c>
      <c r="F10348">
        <v>1</v>
      </c>
      <c r="G10348">
        <v>18.5</v>
      </c>
      <c r="H10348" t="s">
        <v>29</v>
      </c>
      <c r="I10348" t="s">
        <v>18</v>
      </c>
      <c r="J10348" s="1">
        <v>45178</v>
      </c>
      <c r="K10348" t="b">
        <v>1</v>
      </c>
      <c r="L10348" t="s">
        <v>35</v>
      </c>
      <c r="M10348">
        <v>9</v>
      </c>
      <c r="N10348">
        <f>G10348/SUMIF(B:B,B10348,G:G)*100</f>
        <v>3.0429133016431732E-2</v>
      </c>
      <c r="Q10348">
        <f>VLOOKUP(C10348, Categories_Pivot_Table!A:B, 2, FALSE)</f>
        <v>23.088790931989923</v>
      </c>
      <c r="T10348">
        <f t="shared" si="162"/>
        <v>2023</v>
      </c>
    </row>
    <row r="10349" spans="1:20" x14ac:dyDescent="0.2">
      <c r="A10349" t="s">
        <v>10606</v>
      </c>
      <c r="B10349" t="s">
        <v>63</v>
      </c>
      <c r="C10349" t="s">
        <v>22</v>
      </c>
      <c r="D10349" t="s">
        <v>214</v>
      </c>
      <c r="E10349">
        <v>9.5</v>
      </c>
      <c r="F10349">
        <v>6</v>
      </c>
      <c r="G10349">
        <v>57</v>
      </c>
      <c r="H10349" t="s">
        <v>17</v>
      </c>
      <c r="I10349" t="s">
        <v>18</v>
      </c>
      <c r="J10349" s="1">
        <v>45136</v>
      </c>
      <c r="K10349" t="b">
        <v>0</v>
      </c>
      <c r="L10349" t="s">
        <v>35</v>
      </c>
      <c r="M10349">
        <v>7</v>
      </c>
      <c r="N10349">
        <f>G10349/SUMIF(B:B,B10349,G:G)*100</f>
        <v>9.4171292624900871E-2</v>
      </c>
      <c r="Q10349">
        <f>VLOOKUP(C10349, Categories_Pivot_Table!A:B, 2, FALSE)</f>
        <v>21.505681818181817</v>
      </c>
      <c r="T10349">
        <f t="shared" si="162"/>
        <v>2023</v>
      </c>
    </row>
    <row r="10350" spans="1:20" x14ac:dyDescent="0.2">
      <c r="A10350" t="s">
        <v>10607</v>
      </c>
      <c r="B10350" t="s">
        <v>32</v>
      </c>
      <c r="C10350" t="s">
        <v>135</v>
      </c>
      <c r="D10350" t="s">
        <v>384</v>
      </c>
      <c r="E10350">
        <v>9.5</v>
      </c>
      <c r="F10350">
        <v>9</v>
      </c>
      <c r="G10350">
        <v>85.5</v>
      </c>
      <c r="H10350" t="s">
        <v>29</v>
      </c>
      <c r="I10350" t="s">
        <v>18</v>
      </c>
      <c r="J10350" s="1">
        <v>45317</v>
      </c>
      <c r="K10350" t="b">
        <v>1</v>
      </c>
      <c r="L10350" t="s">
        <v>65</v>
      </c>
      <c r="M10350">
        <v>1</v>
      </c>
      <c r="N10350">
        <f>G10350/SUMIF(B:B,B10350,G:G)*100</f>
        <v>0.14582356201765231</v>
      </c>
      <c r="Q10350">
        <f>VLOOKUP(C10350, Categories_Pivot_Table!A:B, 2, FALSE)</f>
        <v>23.146341463414632</v>
      </c>
      <c r="T10350">
        <f t="shared" si="162"/>
        <v>2024</v>
      </c>
    </row>
    <row r="10351" spans="1:20" x14ac:dyDescent="0.2">
      <c r="A10351" t="s">
        <v>10608</v>
      </c>
      <c r="B10351" t="s">
        <v>44</v>
      </c>
      <c r="C10351" t="s">
        <v>38</v>
      </c>
      <c r="D10351" t="s">
        <v>165</v>
      </c>
      <c r="E10351">
        <v>36.5</v>
      </c>
      <c r="F10351">
        <v>9</v>
      </c>
      <c r="G10351">
        <v>328.5</v>
      </c>
      <c r="H10351" t="s">
        <v>17</v>
      </c>
      <c r="I10351" t="s">
        <v>18</v>
      </c>
      <c r="J10351" s="1">
        <v>45199</v>
      </c>
      <c r="K10351" t="b">
        <v>1</v>
      </c>
      <c r="L10351" t="s">
        <v>35</v>
      </c>
      <c r="M10351">
        <v>9</v>
      </c>
      <c r="N10351">
        <f>G10351/SUMIF(B:B,B10351,G:G)*100</f>
        <v>0.541235202530707</v>
      </c>
      <c r="Q10351">
        <f>VLOOKUP(C10351, Categories_Pivot_Table!A:B, 2, FALSE)</f>
        <v>23.088790931989923</v>
      </c>
      <c r="T10351">
        <f t="shared" si="162"/>
        <v>2023</v>
      </c>
    </row>
    <row r="10352" spans="1:20" x14ac:dyDescent="0.2">
      <c r="A10352" t="s">
        <v>10609</v>
      </c>
      <c r="B10352" t="s">
        <v>73</v>
      </c>
      <c r="C10352" t="s">
        <v>38</v>
      </c>
      <c r="D10352" t="s">
        <v>404</v>
      </c>
      <c r="E10352">
        <v>11</v>
      </c>
      <c r="F10352">
        <v>8</v>
      </c>
      <c r="G10352">
        <v>88</v>
      </c>
      <c r="H10352" t="s">
        <v>17</v>
      </c>
      <c r="I10352" t="s">
        <v>46</v>
      </c>
      <c r="J10352" s="1">
        <v>44851</v>
      </c>
      <c r="K10352" t="b">
        <v>0</v>
      </c>
      <c r="L10352" t="s">
        <v>19</v>
      </c>
      <c r="M10352">
        <v>10</v>
      </c>
      <c r="N10352">
        <f>G10352/SUMIF(B:B,B10352,G:G)*100</f>
        <v>0.15202688111670654</v>
      </c>
      <c r="Q10352">
        <f>VLOOKUP(C10352, Categories_Pivot_Table!A:B, 2, FALSE)</f>
        <v>23.088790931989923</v>
      </c>
      <c r="T10352">
        <f t="shared" si="162"/>
        <v>2022</v>
      </c>
    </row>
    <row r="10353" spans="1:20" x14ac:dyDescent="0.2">
      <c r="A10353" t="s">
        <v>10610</v>
      </c>
      <c r="B10353" t="s">
        <v>121</v>
      </c>
      <c r="C10353" t="s">
        <v>38</v>
      </c>
      <c r="D10353" t="s">
        <v>473</v>
      </c>
      <c r="E10353">
        <v>23</v>
      </c>
      <c r="F10353">
        <v>6</v>
      </c>
      <c r="G10353">
        <v>138</v>
      </c>
      <c r="H10353" t="s">
        <v>17</v>
      </c>
      <c r="I10353" t="s">
        <v>18</v>
      </c>
      <c r="J10353" s="1">
        <v>44758</v>
      </c>
      <c r="K10353" t="b">
        <v>1</v>
      </c>
      <c r="L10353" t="s">
        <v>35</v>
      </c>
      <c r="M10353">
        <v>7</v>
      </c>
      <c r="N10353">
        <f>G10353/SUMIF(B:B,B10353,G:G)*100</f>
        <v>0.21046049671727377</v>
      </c>
      <c r="Q10353">
        <f>VLOOKUP(C10353, Categories_Pivot_Table!A:B, 2, FALSE)</f>
        <v>23.088790931989923</v>
      </c>
      <c r="T10353">
        <f t="shared" si="162"/>
        <v>2022</v>
      </c>
    </row>
    <row r="10354" spans="1:20" x14ac:dyDescent="0.2">
      <c r="A10354" t="s">
        <v>10611</v>
      </c>
      <c r="B10354" t="s">
        <v>44</v>
      </c>
      <c r="C10354" t="s">
        <v>33</v>
      </c>
      <c r="D10354" t="s">
        <v>257</v>
      </c>
      <c r="E10354">
        <v>32</v>
      </c>
      <c r="F10354">
        <v>9</v>
      </c>
      <c r="G10354">
        <v>288</v>
      </c>
      <c r="H10354" t="s">
        <v>17</v>
      </c>
      <c r="I10354" t="s">
        <v>18</v>
      </c>
      <c r="J10354" s="1">
        <v>45391</v>
      </c>
      <c r="K10354" t="b">
        <v>0</v>
      </c>
      <c r="L10354" t="s">
        <v>49</v>
      </c>
      <c r="M10354">
        <v>4</v>
      </c>
      <c r="N10354">
        <f>G10354/SUMIF(B:B,B10354,G:G)*100</f>
        <v>0.47450757482144179</v>
      </c>
      <c r="Q10354">
        <f>VLOOKUP(C10354, Categories_Pivot_Table!A:B, 2, FALSE)</f>
        <v>23.300574345883856</v>
      </c>
      <c r="T10354">
        <f t="shared" si="162"/>
        <v>2024</v>
      </c>
    </row>
    <row r="10355" spans="1:20" x14ac:dyDescent="0.2">
      <c r="A10355" t="s">
        <v>10612</v>
      </c>
      <c r="B10355" t="s">
        <v>84</v>
      </c>
      <c r="C10355" t="s">
        <v>27</v>
      </c>
      <c r="D10355" t="s">
        <v>305</v>
      </c>
      <c r="E10355">
        <v>23</v>
      </c>
      <c r="F10355">
        <v>7</v>
      </c>
      <c r="G10355">
        <v>161</v>
      </c>
      <c r="H10355" t="s">
        <v>17</v>
      </c>
      <c r="I10355" t="s">
        <v>18</v>
      </c>
      <c r="J10355" s="1">
        <v>44584</v>
      </c>
      <c r="K10355" t="b">
        <v>0</v>
      </c>
      <c r="L10355" t="s">
        <v>24</v>
      </c>
      <c r="M10355">
        <v>1</v>
      </c>
      <c r="N10355">
        <f>G10355/SUMIF(B:B,B10355,G:G)*100</f>
        <v>0.26065487513660096</v>
      </c>
      <c r="Q10355">
        <f>VLOOKUP(C10355, Categories_Pivot_Table!A:B, 2, FALSE)</f>
        <v>25.013711734693878</v>
      </c>
      <c r="T10355">
        <f t="shared" si="162"/>
        <v>2022</v>
      </c>
    </row>
    <row r="10356" spans="1:20" x14ac:dyDescent="0.2">
      <c r="A10356" t="s">
        <v>10613</v>
      </c>
      <c r="B10356" t="s">
        <v>63</v>
      </c>
      <c r="C10356" t="s">
        <v>48</v>
      </c>
      <c r="D10356" t="s">
        <v>339</v>
      </c>
      <c r="E10356">
        <v>29</v>
      </c>
      <c r="F10356">
        <v>1</v>
      </c>
      <c r="G10356">
        <v>29</v>
      </c>
      <c r="H10356" t="s">
        <v>56</v>
      </c>
      <c r="I10356" t="s">
        <v>18</v>
      </c>
      <c r="J10356" s="1">
        <v>45247</v>
      </c>
      <c r="K10356" t="b">
        <v>1</v>
      </c>
      <c r="L10356" t="s">
        <v>65</v>
      </c>
      <c r="M10356">
        <v>11</v>
      </c>
      <c r="N10356">
        <f>G10356/SUMIF(B:B,B10356,G:G)*100</f>
        <v>4.79117102828443E-2</v>
      </c>
      <c r="Q10356">
        <f>VLOOKUP(C10356, Categories_Pivot_Table!A:B, 2, FALSE)</f>
        <v>23.348837209302324</v>
      </c>
      <c r="T10356">
        <f t="shared" si="162"/>
        <v>2023</v>
      </c>
    </row>
    <row r="10357" spans="1:20" x14ac:dyDescent="0.2">
      <c r="A10357" t="s">
        <v>10614</v>
      </c>
      <c r="B10357" t="s">
        <v>73</v>
      </c>
      <c r="C10357" t="s">
        <v>38</v>
      </c>
      <c r="D10357" t="s">
        <v>85</v>
      </c>
      <c r="E10357">
        <v>18.5</v>
      </c>
      <c r="F10357">
        <v>2</v>
      </c>
      <c r="G10357">
        <v>37</v>
      </c>
      <c r="H10357" t="s">
        <v>17</v>
      </c>
      <c r="I10357" t="s">
        <v>46</v>
      </c>
      <c r="J10357" s="1">
        <v>45385</v>
      </c>
      <c r="K10357" t="b">
        <v>0</v>
      </c>
      <c r="L10357" t="s">
        <v>30</v>
      </c>
      <c r="M10357">
        <v>4</v>
      </c>
      <c r="N10357">
        <f>G10357/SUMIF(B:B,B10357,G:G)*100</f>
        <v>6.3920393196797071E-2</v>
      </c>
      <c r="Q10357">
        <f>VLOOKUP(C10357, Categories_Pivot_Table!A:B, 2, FALSE)</f>
        <v>23.088790931989923</v>
      </c>
      <c r="T10357">
        <f t="shared" si="162"/>
        <v>2024</v>
      </c>
    </row>
    <row r="10358" spans="1:20" x14ac:dyDescent="0.2">
      <c r="A10358" t="s">
        <v>10615</v>
      </c>
      <c r="B10358" t="s">
        <v>121</v>
      </c>
      <c r="C10358" t="s">
        <v>27</v>
      </c>
      <c r="D10358" t="s">
        <v>55</v>
      </c>
      <c r="E10358">
        <v>36.5</v>
      </c>
      <c r="F10358">
        <v>1</v>
      </c>
      <c r="G10358">
        <v>36.5</v>
      </c>
      <c r="H10358" t="s">
        <v>17</v>
      </c>
      <c r="I10358" t="s">
        <v>46</v>
      </c>
      <c r="J10358" s="1">
        <v>44767</v>
      </c>
      <c r="K10358" t="b">
        <v>0</v>
      </c>
      <c r="L10358" t="s">
        <v>19</v>
      </c>
      <c r="M10358">
        <v>7</v>
      </c>
      <c r="N10358">
        <f>G10358/SUMIF(B:B,B10358,G:G)*100</f>
        <v>5.5665276305655743E-2</v>
      </c>
      <c r="Q10358">
        <f>VLOOKUP(C10358, Categories_Pivot_Table!A:B, 2, FALSE)</f>
        <v>25.013711734693878</v>
      </c>
      <c r="T10358">
        <f t="shared" si="162"/>
        <v>2022</v>
      </c>
    </row>
    <row r="10359" spans="1:20" x14ac:dyDescent="0.2">
      <c r="A10359" t="s">
        <v>10616</v>
      </c>
      <c r="B10359" t="s">
        <v>128</v>
      </c>
      <c r="C10359" t="s">
        <v>74</v>
      </c>
      <c r="D10359" t="s">
        <v>219</v>
      </c>
      <c r="E10359">
        <v>12.5</v>
      </c>
      <c r="F10359">
        <v>1</v>
      </c>
      <c r="G10359">
        <v>12.5</v>
      </c>
      <c r="H10359" t="s">
        <v>56</v>
      </c>
      <c r="I10359" t="s">
        <v>18</v>
      </c>
      <c r="J10359" s="1">
        <v>44700</v>
      </c>
      <c r="K10359" t="b">
        <v>1</v>
      </c>
      <c r="L10359" t="s">
        <v>42</v>
      </c>
      <c r="M10359">
        <v>5</v>
      </c>
      <c r="N10359">
        <f>G10359/SUMIF(B:B,B10359,G:G)*100</f>
        <v>1.8260971191491848E-2</v>
      </c>
      <c r="Q10359">
        <f>VLOOKUP(C10359, Categories_Pivot_Table!A:B, 2, FALSE)</f>
        <v>24.317096165933375</v>
      </c>
      <c r="T10359">
        <f t="shared" si="162"/>
        <v>2022</v>
      </c>
    </row>
    <row r="10360" spans="1:20" x14ac:dyDescent="0.2">
      <c r="A10360" t="s">
        <v>10617</v>
      </c>
      <c r="B10360" t="s">
        <v>90</v>
      </c>
      <c r="C10360" t="s">
        <v>33</v>
      </c>
      <c r="D10360" t="s">
        <v>253</v>
      </c>
      <c r="E10360">
        <v>38</v>
      </c>
      <c r="F10360">
        <v>6</v>
      </c>
      <c r="G10360">
        <v>228</v>
      </c>
      <c r="H10360" t="s">
        <v>56</v>
      </c>
      <c r="I10360" t="s">
        <v>18</v>
      </c>
      <c r="J10360" s="1">
        <v>45193</v>
      </c>
      <c r="K10360" t="b">
        <v>1</v>
      </c>
      <c r="L10360" t="s">
        <v>24</v>
      </c>
      <c r="M10360">
        <v>9</v>
      </c>
      <c r="N10360">
        <f>G10360/SUMIF(B:B,B10360,G:G)*100</f>
        <v>0.38551283351932636</v>
      </c>
      <c r="Q10360">
        <f>VLOOKUP(C10360, Categories_Pivot_Table!A:B, 2, FALSE)</f>
        <v>23.300574345883856</v>
      </c>
      <c r="T10360">
        <f t="shared" si="162"/>
        <v>2023</v>
      </c>
    </row>
    <row r="10361" spans="1:20" x14ac:dyDescent="0.2">
      <c r="A10361" t="s">
        <v>10618</v>
      </c>
      <c r="B10361" t="s">
        <v>32</v>
      </c>
      <c r="C10361" t="s">
        <v>48</v>
      </c>
      <c r="D10361" t="s">
        <v>195</v>
      </c>
      <c r="E10361">
        <v>20</v>
      </c>
      <c r="F10361">
        <v>3</v>
      </c>
      <c r="G10361">
        <v>60</v>
      </c>
      <c r="H10361" t="s">
        <v>17</v>
      </c>
      <c r="I10361" t="s">
        <v>18</v>
      </c>
      <c r="J10361" s="1">
        <v>45247</v>
      </c>
      <c r="K10361" t="b">
        <v>0</v>
      </c>
      <c r="L10361" t="s">
        <v>65</v>
      </c>
      <c r="M10361">
        <v>11</v>
      </c>
      <c r="N10361">
        <f>G10361/SUMIF(B:B,B10361,G:G)*100</f>
        <v>0.10233232422291391</v>
      </c>
      <c r="Q10361">
        <f>VLOOKUP(C10361, Categories_Pivot_Table!A:B, 2, FALSE)</f>
        <v>23.348837209302324</v>
      </c>
      <c r="T10361">
        <f t="shared" si="162"/>
        <v>2023</v>
      </c>
    </row>
    <row r="10362" spans="1:20" x14ac:dyDescent="0.2">
      <c r="A10362" t="s">
        <v>10619</v>
      </c>
      <c r="B10362" t="s">
        <v>63</v>
      </c>
      <c r="C10362" t="s">
        <v>22</v>
      </c>
      <c r="D10362" t="s">
        <v>205</v>
      </c>
      <c r="E10362">
        <v>15.5</v>
      </c>
      <c r="F10362">
        <v>7</v>
      </c>
      <c r="G10362">
        <v>108.5</v>
      </c>
      <c r="H10362" t="s">
        <v>56</v>
      </c>
      <c r="I10362" t="s">
        <v>18</v>
      </c>
      <c r="J10362" s="1">
        <v>45180</v>
      </c>
      <c r="K10362" t="b">
        <v>0</v>
      </c>
      <c r="L10362" t="s">
        <v>19</v>
      </c>
      <c r="M10362">
        <v>9</v>
      </c>
      <c r="N10362">
        <f>G10362/SUMIF(B:B,B10362,G:G)*100</f>
        <v>0.17925588157546921</v>
      </c>
      <c r="Q10362">
        <f>VLOOKUP(C10362, Categories_Pivot_Table!A:B, 2, FALSE)</f>
        <v>21.505681818181817</v>
      </c>
      <c r="T10362">
        <f t="shared" si="162"/>
        <v>2023</v>
      </c>
    </row>
    <row r="10363" spans="1:20" x14ac:dyDescent="0.2">
      <c r="A10363" t="s">
        <v>10620</v>
      </c>
      <c r="B10363" t="s">
        <v>71</v>
      </c>
      <c r="C10363" t="s">
        <v>15</v>
      </c>
      <c r="D10363" t="s">
        <v>776</v>
      </c>
      <c r="E10363">
        <v>38</v>
      </c>
      <c r="F10363">
        <v>5</v>
      </c>
      <c r="G10363">
        <v>190</v>
      </c>
      <c r="H10363" t="s">
        <v>17</v>
      </c>
      <c r="I10363" t="s">
        <v>46</v>
      </c>
      <c r="J10363" s="1">
        <v>44912</v>
      </c>
      <c r="K10363" t="b">
        <v>1</v>
      </c>
      <c r="L10363" t="s">
        <v>35</v>
      </c>
      <c r="M10363">
        <v>12</v>
      </c>
      <c r="N10363">
        <f>G10363/SUMIF(B:B,B10363,G:G)*100</f>
        <v>0.30102586445914364</v>
      </c>
      <c r="Q10363">
        <f>VLOOKUP(C10363, Categories_Pivot_Table!A:B, 2, FALSE)</f>
        <v>23.063808900523561</v>
      </c>
      <c r="T10363">
        <f t="shared" si="162"/>
        <v>2022</v>
      </c>
    </row>
    <row r="10364" spans="1:20" x14ac:dyDescent="0.2">
      <c r="A10364" t="s">
        <v>10621</v>
      </c>
      <c r="B10364" t="s">
        <v>32</v>
      </c>
      <c r="C10364" t="s">
        <v>27</v>
      </c>
      <c r="D10364" t="s">
        <v>167</v>
      </c>
      <c r="E10364">
        <v>6.5</v>
      </c>
      <c r="F10364">
        <v>8</v>
      </c>
      <c r="G10364">
        <v>52</v>
      </c>
      <c r="H10364" t="s">
        <v>29</v>
      </c>
      <c r="I10364" t="s">
        <v>46</v>
      </c>
      <c r="J10364" s="1">
        <v>45175</v>
      </c>
      <c r="K10364" t="b">
        <v>1</v>
      </c>
      <c r="L10364" t="s">
        <v>30</v>
      </c>
      <c r="M10364">
        <v>9</v>
      </c>
      <c r="N10364">
        <f>G10364/SUMIF(B:B,B10364,G:G)*100</f>
        <v>8.8688014326525386E-2</v>
      </c>
      <c r="Q10364">
        <f>VLOOKUP(C10364, Categories_Pivot_Table!A:B, 2, FALSE)</f>
        <v>25.013711734693878</v>
      </c>
      <c r="T10364">
        <f t="shared" si="162"/>
        <v>2023</v>
      </c>
    </row>
    <row r="10365" spans="1:20" x14ac:dyDescent="0.2">
      <c r="A10365" t="s">
        <v>10622</v>
      </c>
      <c r="B10365" t="s">
        <v>76</v>
      </c>
      <c r="C10365" t="s">
        <v>48</v>
      </c>
      <c r="D10365" t="s">
        <v>195</v>
      </c>
      <c r="E10365">
        <v>20</v>
      </c>
      <c r="F10365">
        <v>10</v>
      </c>
      <c r="G10365">
        <v>200</v>
      </c>
      <c r="H10365" t="s">
        <v>17</v>
      </c>
      <c r="I10365" t="s">
        <v>18</v>
      </c>
      <c r="J10365" s="1">
        <v>45649</v>
      </c>
      <c r="K10365" t="b">
        <v>0</v>
      </c>
      <c r="L10365" t="s">
        <v>19</v>
      </c>
      <c r="M10365">
        <v>12</v>
      </c>
      <c r="N10365">
        <f>G10365/SUMIF(B:B,B10365,G:G)*100</f>
        <v>0.34053276350850903</v>
      </c>
      <c r="Q10365">
        <f>VLOOKUP(C10365, Categories_Pivot_Table!A:B, 2, FALSE)</f>
        <v>23.348837209302324</v>
      </c>
      <c r="T10365">
        <f t="shared" si="162"/>
        <v>2024</v>
      </c>
    </row>
    <row r="10366" spans="1:20" x14ac:dyDescent="0.2">
      <c r="A10366" t="s">
        <v>10623</v>
      </c>
      <c r="B10366" t="s">
        <v>121</v>
      </c>
      <c r="C10366" t="s">
        <v>135</v>
      </c>
      <c r="D10366" t="s">
        <v>154</v>
      </c>
      <c r="E10366">
        <v>26</v>
      </c>
      <c r="F10366">
        <v>10</v>
      </c>
      <c r="G10366">
        <v>260</v>
      </c>
      <c r="H10366" t="s">
        <v>56</v>
      </c>
      <c r="I10366" t="s">
        <v>46</v>
      </c>
      <c r="J10366" s="1">
        <v>45303</v>
      </c>
      <c r="K10366" t="b">
        <v>0</v>
      </c>
      <c r="L10366" t="s">
        <v>65</v>
      </c>
      <c r="M10366">
        <v>1</v>
      </c>
      <c r="N10366">
        <f>G10366/SUMIF(B:B,B10366,G:G)*100</f>
        <v>0.39651977642384911</v>
      </c>
      <c r="Q10366">
        <f>VLOOKUP(C10366, Categories_Pivot_Table!A:B, 2, FALSE)</f>
        <v>23.146341463414632</v>
      </c>
      <c r="T10366">
        <f t="shared" si="162"/>
        <v>2024</v>
      </c>
    </row>
    <row r="10367" spans="1:20" x14ac:dyDescent="0.2">
      <c r="A10367" t="s">
        <v>10624</v>
      </c>
      <c r="B10367" t="s">
        <v>73</v>
      </c>
      <c r="C10367" t="s">
        <v>48</v>
      </c>
      <c r="D10367" t="s">
        <v>195</v>
      </c>
      <c r="E10367">
        <v>20</v>
      </c>
      <c r="F10367">
        <v>2</v>
      </c>
      <c r="G10367">
        <v>40</v>
      </c>
      <c r="H10367" t="s">
        <v>56</v>
      </c>
      <c r="I10367" t="s">
        <v>46</v>
      </c>
      <c r="J10367" s="1">
        <v>45085</v>
      </c>
      <c r="K10367" t="b">
        <v>0</v>
      </c>
      <c r="L10367" t="s">
        <v>42</v>
      </c>
      <c r="M10367">
        <v>6</v>
      </c>
      <c r="N10367">
        <f>G10367/SUMIF(B:B,B10367,G:G)*100</f>
        <v>6.9103127780321155E-2</v>
      </c>
      <c r="Q10367">
        <f>VLOOKUP(C10367, Categories_Pivot_Table!A:B, 2, FALSE)</f>
        <v>23.348837209302324</v>
      </c>
      <c r="T10367">
        <f t="shared" si="162"/>
        <v>2023</v>
      </c>
    </row>
    <row r="10368" spans="1:20" x14ac:dyDescent="0.2">
      <c r="A10368" t="s">
        <v>10625</v>
      </c>
      <c r="B10368" t="s">
        <v>81</v>
      </c>
      <c r="C10368" t="s">
        <v>15</v>
      </c>
      <c r="D10368" t="s">
        <v>211</v>
      </c>
      <c r="E10368">
        <v>9.5</v>
      </c>
      <c r="F10368">
        <v>9</v>
      </c>
      <c r="G10368">
        <v>85.5</v>
      </c>
      <c r="H10368" t="s">
        <v>56</v>
      </c>
      <c r="I10368" t="s">
        <v>46</v>
      </c>
      <c r="J10368" s="1">
        <v>45360</v>
      </c>
      <c r="K10368" t="b">
        <v>0</v>
      </c>
      <c r="L10368" t="s">
        <v>35</v>
      </c>
      <c r="M10368">
        <v>3</v>
      </c>
      <c r="N10368">
        <f>G10368/SUMIF(B:B,B10368,G:G)*100</f>
        <v>0.13538013316338246</v>
      </c>
      <c r="Q10368">
        <f>VLOOKUP(C10368, Categories_Pivot_Table!A:B, 2, FALSE)</f>
        <v>23.063808900523561</v>
      </c>
      <c r="T10368">
        <f t="shared" si="162"/>
        <v>2024</v>
      </c>
    </row>
    <row r="10369" spans="1:20" x14ac:dyDescent="0.2">
      <c r="A10369" t="s">
        <v>10626</v>
      </c>
      <c r="B10369" t="s">
        <v>95</v>
      </c>
      <c r="C10369" t="s">
        <v>135</v>
      </c>
      <c r="D10369" t="s">
        <v>333</v>
      </c>
      <c r="E10369">
        <v>20</v>
      </c>
      <c r="F10369">
        <v>7</v>
      </c>
      <c r="G10369">
        <v>140</v>
      </c>
      <c r="H10369" t="s">
        <v>29</v>
      </c>
      <c r="I10369" t="s">
        <v>18</v>
      </c>
      <c r="J10369" s="1">
        <v>45250</v>
      </c>
      <c r="K10369" t="b">
        <v>0</v>
      </c>
      <c r="L10369" t="s">
        <v>19</v>
      </c>
      <c r="M10369">
        <v>11</v>
      </c>
      <c r="N10369">
        <f>G10369/SUMIF(B:B,B10369,G:G)*100</f>
        <v>0.20786470976889901</v>
      </c>
      <c r="Q10369">
        <f>VLOOKUP(C10369, Categories_Pivot_Table!A:B, 2, FALSE)</f>
        <v>23.146341463414632</v>
      </c>
      <c r="T10369">
        <f t="shared" si="162"/>
        <v>2023</v>
      </c>
    </row>
    <row r="10370" spans="1:20" x14ac:dyDescent="0.2">
      <c r="A10370" t="s">
        <v>10627</v>
      </c>
      <c r="B10370" t="s">
        <v>121</v>
      </c>
      <c r="C10370" t="s">
        <v>38</v>
      </c>
      <c r="D10370" t="s">
        <v>362</v>
      </c>
      <c r="E10370">
        <v>41</v>
      </c>
      <c r="F10370">
        <v>10</v>
      </c>
      <c r="G10370">
        <v>410</v>
      </c>
      <c r="H10370" t="s">
        <v>17</v>
      </c>
      <c r="I10370" t="s">
        <v>18</v>
      </c>
      <c r="J10370" s="1">
        <v>44973</v>
      </c>
      <c r="K10370" t="b">
        <v>0</v>
      </c>
      <c r="L10370" t="s">
        <v>42</v>
      </c>
      <c r="M10370">
        <v>2</v>
      </c>
      <c r="N10370">
        <f>G10370/SUMIF(B:B,B10370,G:G)*100</f>
        <v>0.62528118589914672</v>
      </c>
      <c r="Q10370">
        <f>VLOOKUP(C10370, Categories_Pivot_Table!A:B, 2, FALSE)</f>
        <v>23.088790931989923</v>
      </c>
      <c r="T10370">
        <f t="shared" ref="T10370:T10433" si="163">YEAR(J10370)</f>
        <v>2023</v>
      </c>
    </row>
    <row r="10371" spans="1:20" x14ac:dyDescent="0.2">
      <c r="A10371" t="s">
        <v>10628</v>
      </c>
      <c r="B10371" t="s">
        <v>73</v>
      </c>
      <c r="C10371" t="s">
        <v>15</v>
      </c>
      <c r="D10371" t="s">
        <v>1369</v>
      </c>
      <c r="E10371">
        <v>8</v>
      </c>
      <c r="F10371">
        <v>8</v>
      </c>
      <c r="G10371">
        <v>64</v>
      </c>
      <c r="H10371" t="s">
        <v>17</v>
      </c>
      <c r="I10371" t="s">
        <v>18</v>
      </c>
      <c r="J10371" s="1">
        <v>44813</v>
      </c>
      <c r="K10371" t="b">
        <v>1</v>
      </c>
      <c r="L10371" t="s">
        <v>65</v>
      </c>
      <c r="M10371">
        <v>9</v>
      </c>
      <c r="N10371">
        <f>G10371/SUMIF(B:B,B10371,G:G)*100</f>
        <v>0.11056500444851386</v>
      </c>
      <c r="Q10371">
        <f>VLOOKUP(C10371, Categories_Pivot_Table!A:B, 2, FALSE)</f>
        <v>23.063808900523561</v>
      </c>
      <c r="T10371">
        <f t="shared" si="163"/>
        <v>2022</v>
      </c>
    </row>
    <row r="10372" spans="1:20" x14ac:dyDescent="0.2">
      <c r="A10372" t="s">
        <v>10629</v>
      </c>
      <c r="B10372" t="s">
        <v>118</v>
      </c>
      <c r="C10372" t="s">
        <v>27</v>
      </c>
      <c r="D10372" t="s">
        <v>1201</v>
      </c>
      <c r="E10372">
        <v>26</v>
      </c>
      <c r="F10372">
        <v>4</v>
      </c>
      <c r="G10372">
        <v>104</v>
      </c>
      <c r="H10372" t="s">
        <v>29</v>
      </c>
      <c r="I10372" t="s">
        <v>46</v>
      </c>
      <c r="J10372" s="1">
        <v>44985</v>
      </c>
      <c r="K10372" t="b">
        <v>1</v>
      </c>
      <c r="L10372" t="s">
        <v>49</v>
      </c>
      <c r="M10372">
        <v>2</v>
      </c>
      <c r="N10372">
        <f>G10372/SUMIF(B:B,B10372,G:G)*100</f>
        <v>0.17106107209237298</v>
      </c>
      <c r="Q10372">
        <f>VLOOKUP(C10372, Categories_Pivot_Table!A:B, 2, FALSE)</f>
        <v>25.013711734693878</v>
      </c>
      <c r="T10372">
        <f t="shared" si="163"/>
        <v>2023</v>
      </c>
    </row>
    <row r="10373" spans="1:20" x14ac:dyDescent="0.2">
      <c r="A10373" t="s">
        <v>10630</v>
      </c>
      <c r="B10373" t="s">
        <v>76</v>
      </c>
      <c r="C10373" t="s">
        <v>38</v>
      </c>
      <c r="D10373" t="s">
        <v>61</v>
      </c>
      <c r="E10373">
        <v>6.5</v>
      </c>
      <c r="F10373">
        <v>7</v>
      </c>
      <c r="G10373">
        <v>45.5</v>
      </c>
      <c r="H10373" t="s">
        <v>17</v>
      </c>
      <c r="I10373" t="s">
        <v>46</v>
      </c>
      <c r="J10373" s="1">
        <v>45016</v>
      </c>
      <c r="K10373" t="b">
        <v>0</v>
      </c>
      <c r="L10373" t="s">
        <v>65</v>
      </c>
      <c r="M10373">
        <v>3</v>
      </c>
      <c r="N10373">
        <f>G10373/SUMIF(B:B,B10373,G:G)*100</f>
        <v>7.7471203698185817E-2</v>
      </c>
      <c r="Q10373">
        <f>VLOOKUP(C10373, Categories_Pivot_Table!A:B, 2, FALSE)</f>
        <v>23.088790931989923</v>
      </c>
      <c r="T10373">
        <f t="shared" si="163"/>
        <v>2023</v>
      </c>
    </row>
    <row r="10374" spans="1:20" x14ac:dyDescent="0.2">
      <c r="A10374" t="s">
        <v>10631</v>
      </c>
      <c r="B10374" t="s">
        <v>21</v>
      </c>
      <c r="C10374" t="s">
        <v>33</v>
      </c>
      <c r="D10374" t="s">
        <v>259</v>
      </c>
      <c r="E10374">
        <v>33.5</v>
      </c>
      <c r="F10374">
        <v>10</v>
      </c>
      <c r="G10374">
        <v>335</v>
      </c>
      <c r="H10374" t="s">
        <v>17</v>
      </c>
      <c r="I10374" t="s">
        <v>18</v>
      </c>
      <c r="J10374" s="1">
        <v>45072</v>
      </c>
      <c r="K10374" t="b">
        <v>1</v>
      </c>
      <c r="L10374" t="s">
        <v>65</v>
      </c>
      <c r="M10374">
        <v>5</v>
      </c>
      <c r="N10374">
        <f>G10374/SUMIF(B:B,B10374,G:G)*100</f>
        <v>0.54266391284979554</v>
      </c>
      <c r="Q10374">
        <f>VLOOKUP(C10374, Categories_Pivot_Table!A:B, 2, FALSE)</f>
        <v>23.300574345883856</v>
      </c>
      <c r="T10374">
        <f t="shared" si="163"/>
        <v>2023</v>
      </c>
    </row>
    <row r="10375" spans="1:20" x14ac:dyDescent="0.2">
      <c r="A10375" t="s">
        <v>10632</v>
      </c>
      <c r="B10375" t="s">
        <v>113</v>
      </c>
      <c r="C10375" t="s">
        <v>15</v>
      </c>
      <c r="D10375" t="s">
        <v>448</v>
      </c>
      <c r="E10375">
        <v>26</v>
      </c>
      <c r="F10375">
        <v>2</v>
      </c>
      <c r="G10375">
        <v>52</v>
      </c>
      <c r="H10375" t="s">
        <v>17</v>
      </c>
      <c r="I10375" t="s">
        <v>18</v>
      </c>
      <c r="J10375" s="1">
        <v>44616</v>
      </c>
      <c r="K10375" t="b">
        <v>0</v>
      </c>
      <c r="L10375" t="s">
        <v>42</v>
      </c>
      <c r="M10375">
        <v>2</v>
      </c>
      <c r="N10375">
        <f>G10375/SUMIF(B:B,B10375,G:G)*100</f>
        <v>8.5620667511896328E-2</v>
      </c>
      <c r="Q10375">
        <f>VLOOKUP(C10375, Categories_Pivot_Table!A:B, 2, FALSE)</f>
        <v>23.063808900523561</v>
      </c>
      <c r="T10375">
        <f t="shared" si="163"/>
        <v>2022</v>
      </c>
    </row>
    <row r="10376" spans="1:20" x14ac:dyDescent="0.2">
      <c r="A10376" t="s">
        <v>10633</v>
      </c>
      <c r="B10376" t="s">
        <v>32</v>
      </c>
      <c r="C10376" t="s">
        <v>15</v>
      </c>
      <c r="D10376" t="s">
        <v>177</v>
      </c>
      <c r="E10376">
        <v>5</v>
      </c>
      <c r="F10376">
        <v>8</v>
      </c>
      <c r="G10376">
        <v>40</v>
      </c>
      <c r="H10376" t="s">
        <v>17</v>
      </c>
      <c r="I10376" t="s">
        <v>46</v>
      </c>
      <c r="J10376" s="1">
        <v>45017</v>
      </c>
      <c r="K10376" t="b">
        <v>0</v>
      </c>
      <c r="L10376" t="s">
        <v>35</v>
      </c>
      <c r="M10376">
        <v>4</v>
      </c>
      <c r="N10376">
        <f>G10376/SUMIF(B:B,B10376,G:G)*100</f>
        <v>6.8221549481942617E-2</v>
      </c>
      <c r="Q10376">
        <f>VLOOKUP(C10376, Categories_Pivot_Table!A:B, 2, FALSE)</f>
        <v>23.063808900523561</v>
      </c>
      <c r="T10376">
        <f t="shared" si="163"/>
        <v>2023</v>
      </c>
    </row>
    <row r="10377" spans="1:20" x14ac:dyDescent="0.2">
      <c r="A10377" t="s">
        <v>10634</v>
      </c>
      <c r="B10377" t="s">
        <v>63</v>
      </c>
      <c r="C10377" t="s">
        <v>135</v>
      </c>
      <c r="D10377" t="s">
        <v>216</v>
      </c>
      <c r="E10377">
        <v>14</v>
      </c>
      <c r="F10377">
        <v>8</v>
      </c>
      <c r="G10377">
        <v>112</v>
      </c>
      <c r="H10377" t="s">
        <v>56</v>
      </c>
      <c r="I10377" t="s">
        <v>46</v>
      </c>
      <c r="J10377" s="1">
        <v>45068</v>
      </c>
      <c r="K10377" t="b">
        <v>0</v>
      </c>
      <c r="L10377" t="s">
        <v>19</v>
      </c>
      <c r="M10377">
        <v>5</v>
      </c>
      <c r="N10377">
        <f>G10377/SUMIF(B:B,B10377,G:G)*100</f>
        <v>0.18503832936822626</v>
      </c>
      <c r="Q10377">
        <f>VLOOKUP(C10377, Categories_Pivot_Table!A:B, 2, FALSE)</f>
        <v>23.146341463414632</v>
      </c>
      <c r="T10377">
        <f t="shared" si="163"/>
        <v>2023</v>
      </c>
    </row>
    <row r="10378" spans="1:20" x14ac:dyDescent="0.2">
      <c r="A10378" t="s">
        <v>10635</v>
      </c>
      <c r="B10378" t="s">
        <v>73</v>
      </c>
      <c r="C10378" t="s">
        <v>135</v>
      </c>
      <c r="D10378" t="s">
        <v>290</v>
      </c>
      <c r="E10378">
        <v>23</v>
      </c>
      <c r="F10378">
        <v>5</v>
      </c>
      <c r="G10378">
        <v>115</v>
      </c>
      <c r="H10378" t="s">
        <v>56</v>
      </c>
      <c r="I10378" t="s">
        <v>46</v>
      </c>
      <c r="J10378" s="1">
        <v>45396</v>
      </c>
      <c r="K10378" t="b">
        <v>1</v>
      </c>
      <c r="L10378" t="s">
        <v>24</v>
      </c>
      <c r="M10378">
        <v>4</v>
      </c>
      <c r="N10378">
        <f>G10378/SUMIF(B:B,B10378,G:G)*100</f>
        <v>0.19867149236842332</v>
      </c>
      <c r="Q10378">
        <f>VLOOKUP(C10378, Categories_Pivot_Table!A:B, 2, FALSE)</f>
        <v>23.146341463414632</v>
      </c>
      <c r="T10378">
        <f t="shared" si="163"/>
        <v>2024</v>
      </c>
    </row>
    <row r="10379" spans="1:20" x14ac:dyDescent="0.2">
      <c r="A10379" t="s">
        <v>10636</v>
      </c>
      <c r="B10379" t="s">
        <v>37</v>
      </c>
      <c r="C10379" t="s">
        <v>38</v>
      </c>
      <c r="D10379" t="s">
        <v>473</v>
      </c>
      <c r="E10379">
        <v>23</v>
      </c>
      <c r="F10379">
        <v>3</v>
      </c>
      <c r="G10379">
        <v>69</v>
      </c>
      <c r="H10379" t="s">
        <v>29</v>
      </c>
      <c r="I10379" t="s">
        <v>18</v>
      </c>
      <c r="J10379" s="1">
        <v>45241</v>
      </c>
      <c r="K10379" t="b">
        <v>0</v>
      </c>
      <c r="L10379" t="s">
        <v>35</v>
      </c>
      <c r="M10379">
        <v>11</v>
      </c>
      <c r="N10379">
        <f>G10379/SUMIF(B:B,B10379,G:G)*100</f>
        <v>0.1030242853623394</v>
      </c>
      <c r="Q10379">
        <f>VLOOKUP(C10379, Categories_Pivot_Table!A:B, 2, FALSE)</f>
        <v>23.088790931989923</v>
      </c>
      <c r="T10379">
        <f t="shared" si="163"/>
        <v>2023</v>
      </c>
    </row>
    <row r="10380" spans="1:20" x14ac:dyDescent="0.2">
      <c r="A10380" t="s">
        <v>10637</v>
      </c>
      <c r="B10380" t="s">
        <v>84</v>
      </c>
      <c r="C10380" t="s">
        <v>33</v>
      </c>
      <c r="D10380" t="s">
        <v>259</v>
      </c>
      <c r="E10380">
        <v>33.5</v>
      </c>
      <c r="F10380">
        <v>2</v>
      </c>
      <c r="G10380">
        <v>67</v>
      </c>
      <c r="H10380" t="s">
        <v>29</v>
      </c>
      <c r="I10380" t="s">
        <v>46</v>
      </c>
      <c r="J10380" s="1">
        <v>45282</v>
      </c>
      <c r="K10380" t="b">
        <v>1</v>
      </c>
      <c r="L10380" t="s">
        <v>65</v>
      </c>
      <c r="M10380">
        <v>12</v>
      </c>
      <c r="N10380">
        <f>G10380/SUMIF(B:B,B10380,G:G)*100</f>
        <v>0.10847128344193954</v>
      </c>
      <c r="Q10380">
        <f>VLOOKUP(C10380, Categories_Pivot_Table!A:B, 2, FALSE)</f>
        <v>23.300574345883856</v>
      </c>
      <c r="T10380">
        <f t="shared" si="163"/>
        <v>2023</v>
      </c>
    </row>
    <row r="10381" spans="1:20" x14ac:dyDescent="0.2">
      <c r="A10381" t="s">
        <v>10638</v>
      </c>
      <c r="B10381" t="s">
        <v>47</v>
      </c>
      <c r="C10381" t="s">
        <v>48</v>
      </c>
      <c r="D10381" t="s">
        <v>302</v>
      </c>
      <c r="E10381">
        <v>15.5</v>
      </c>
      <c r="F10381">
        <v>6</v>
      </c>
      <c r="G10381">
        <v>93</v>
      </c>
      <c r="H10381" t="s">
        <v>56</v>
      </c>
      <c r="I10381" t="s">
        <v>46</v>
      </c>
      <c r="J10381" s="1">
        <v>44891</v>
      </c>
      <c r="K10381" t="b">
        <v>0</v>
      </c>
      <c r="L10381" t="s">
        <v>35</v>
      </c>
      <c r="M10381">
        <v>11</v>
      </c>
      <c r="N10381">
        <f>G10381/SUMIF(B:B,B10381,G:G)*100</f>
        <v>0.14777620644177142</v>
      </c>
      <c r="Q10381">
        <f>VLOOKUP(C10381, Categories_Pivot_Table!A:B, 2, FALSE)</f>
        <v>23.348837209302324</v>
      </c>
      <c r="T10381">
        <f t="shared" si="163"/>
        <v>2022</v>
      </c>
    </row>
    <row r="10382" spans="1:20" x14ac:dyDescent="0.2">
      <c r="A10382" t="s">
        <v>10639</v>
      </c>
      <c r="B10382" t="s">
        <v>47</v>
      </c>
      <c r="C10382" t="s">
        <v>27</v>
      </c>
      <c r="D10382" t="s">
        <v>352</v>
      </c>
      <c r="E10382">
        <v>14</v>
      </c>
      <c r="F10382">
        <v>1</v>
      </c>
      <c r="G10382">
        <v>14</v>
      </c>
      <c r="H10382" t="s">
        <v>17</v>
      </c>
      <c r="I10382" t="s">
        <v>46</v>
      </c>
      <c r="J10382" s="1">
        <v>44597</v>
      </c>
      <c r="K10382" t="b">
        <v>1</v>
      </c>
      <c r="L10382" t="s">
        <v>35</v>
      </c>
      <c r="M10382">
        <v>2</v>
      </c>
      <c r="N10382">
        <f>G10382/SUMIF(B:B,B10382,G:G)*100</f>
        <v>2.2245880539621503E-2</v>
      </c>
      <c r="Q10382">
        <f>VLOOKUP(C10382, Categories_Pivot_Table!A:B, 2, FALSE)</f>
        <v>25.013711734693878</v>
      </c>
      <c r="T10382">
        <f t="shared" si="163"/>
        <v>2022</v>
      </c>
    </row>
    <row r="10383" spans="1:20" x14ac:dyDescent="0.2">
      <c r="A10383" t="s">
        <v>10640</v>
      </c>
      <c r="B10383" t="s">
        <v>121</v>
      </c>
      <c r="C10383" t="s">
        <v>38</v>
      </c>
      <c r="D10383" t="s">
        <v>1276</v>
      </c>
      <c r="E10383">
        <v>35</v>
      </c>
      <c r="F10383">
        <v>5</v>
      </c>
      <c r="G10383">
        <v>175</v>
      </c>
      <c r="H10383" t="s">
        <v>29</v>
      </c>
      <c r="I10383" t="s">
        <v>46</v>
      </c>
      <c r="J10383" s="1">
        <v>44788</v>
      </c>
      <c r="K10383" t="b">
        <v>0</v>
      </c>
      <c r="L10383" t="s">
        <v>19</v>
      </c>
      <c r="M10383">
        <v>8</v>
      </c>
      <c r="N10383">
        <f>G10383/SUMIF(B:B,B10383,G:G)*100</f>
        <v>0.26688831105451383</v>
      </c>
      <c r="Q10383">
        <f>VLOOKUP(C10383, Categories_Pivot_Table!A:B, 2, FALSE)</f>
        <v>23.088790931989923</v>
      </c>
      <c r="T10383">
        <f t="shared" si="163"/>
        <v>2022</v>
      </c>
    </row>
    <row r="10384" spans="1:20" x14ac:dyDescent="0.2">
      <c r="A10384" t="s">
        <v>10641</v>
      </c>
      <c r="B10384" t="s">
        <v>84</v>
      </c>
      <c r="C10384" t="s">
        <v>48</v>
      </c>
      <c r="D10384" t="s">
        <v>201</v>
      </c>
      <c r="E10384">
        <v>35</v>
      </c>
      <c r="F10384">
        <v>4</v>
      </c>
      <c r="G10384">
        <v>140</v>
      </c>
      <c r="H10384" t="s">
        <v>29</v>
      </c>
      <c r="I10384" t="s">
        <v>18</v>
      </c>
      <c r="J10384" s="1">
        <v>45328</v>
      </c>
      <c r="K10384" t="b">
        <v>0</v>
      </c>
      <c r="L10384" t="s">
        <v>49</v>
      </c>
      <c r="M10384">
        <v>2</v>
      </c>
      <c r="N10384">
        <f>G10384/SUMIF(B:B,B10384,G:G)*100</f>
        <v>0.22665641316226168</v>
      </c>
      <c r="Q10384">
        <f>VLOOKUP(C10384, Categories_Pivot_Table!A:B, 2, FALSE)</f>
        <v>23.348837209302324</v>
      </c>
      <c r="T10384">
        <f t="shared" si="163"/>
        <v>2024</v>
      </c>
    </row>
    <row r="10385" spans="1:20" x14ac:dyDescent="0.2">
      <c r="A10385" t="s">
        <v>10642</v>
      </c>
      <c r="B10385" t="s">
        <v>121</v>
      </c>
      <c r="C10385" t="s">
        <v>135</v>
      </c>
      <c r="D10385" t="s">
        <v>319</v>
      </c>
      <c r="E10385">
        <v>24.5</v>
      </c>
      <c r="F10385">
        <v>9</v>
      </c>
      <c r="G10385">
        <v>220.5</v>
      </c>
      <c r="H10385" t="s">
        <v>29</v>
      </c>
      <c r="I10385" t="s">
        <v>46</v>
      </c>
      <c r="J10385" s="1">
        <v>45074</v>
      </c>
      <c r="K10385" t="b">
        <v>1</v>
      </c>
      <c r="L10385" t="s">
        <v>24</v>
      </c>
      <c r="M10385">
        <v>5</v>
      </c>
      <c r="N10385">
        <f>G10385/SUMIF(B:B,B10385,G:G)*100</f>
        <v>0.33627927192868745</v>
      </c>
      <c r="Q10385">
        <f>VLOOKUP(C10385, Categories_Pivot_Table!A:B, 2, FALSE)</f>
        <v>23.146341463414632</v>
      </c>
      <c r="T10385">
        <f t="shared" si="163"/>
        <v>2023</v>
      </c>
    </row>
    <row r="10386" spans="1:20" x14ac:dyDescent="0.2">
      <c r="A10386" t="s">
        <v>10643</v>
      </c>
      <c r="B10386" t="s">
        <v>104</v>
      </c>
      <c r="C10386" t="s">
        <v>48</v>
      </c>
      <c r="D10386" t="s">
        <v>280</v>
      </c>
      <c r="E10386">
        <v>5</v>
      </c>
      <c r="F10386">
        <v>5</v>
      </c>
      <c r="G10386">
        <v>25</v>
      </c>
      <c r="H10386" t="s">
        <v>29</v>
      </c>
      <c r="I10386" t="s">
        <v>46</v>
      </c>
      <c r="J10386" s="1">
        <v>44564</v>
      </c>
      <c r="K10386" t="b">
        <v>1</v>
      </c>
      <c r="L10386" t="s">
        <v>19</v>
      </c>
      <c r="M10386">
        <v>1</v>
      </c>
      <c r="N10386">
        <f>G10386/SUMIF(B:B,B10386,G:G)*100</f>
        <v>4.0628605788763754E-2</v>
      </c>
      <c r="Q10386">
        <f>VLOOKUP(C10386, Categories_Pivot_Table!A:B, 2, FALSE)</f>
        <v>23.348837209302324</v>
      </c>
      <c r="T10386">
        <f t="shared" si="163"/>
        <v>2022</v>
      </c>
    </row>
    <row r="10387" spans="1:20" x14ac:dyDescent="0.2">
      <c r="A10387" t="s">
        <v>10644</v>
      </c>
      <c r="B10387" t="s">
        <v>118</v>
      </c>
      <c r="C10387" t="s">
        <v>27</v>
      </c>
      <c r="D10387" t="s">
        <v>55</v>
      </c>
      <c r="E10387">
        <v>36.5</v>
      </c>
      <c r="F10387">
        <v>6</v>
      </c>
      <c r="G10387">
        <v>219</v>
      </c>
      <c r="H10387" t="s">
        <v>56</v>
      </c>
      <c r="I10387" t="s">
        <v>46</v>
      </c>
      <c r="J10387" s="1">
        <v>45380</v>
      </c>
      <c r="K10387" t="b">
        <v>1</v>
      </c>
      <c r="L10387" t="s">
        <v>65</v>
      </c>
      <c r="M10387">
        <v>3</v>
      </c>
      <c r="N10387">
        <f>G10387/SUMIF(B:B,B10387,G:G)*100</f>
        <v>0.36021514219451617</v>
      </c>
      <c r="Q10387">
        <f>VLOOKUP(C10387, Categories_Pivot_Table!A:B, 2, FALSE)</f>
        <v>25.013711734693878</v>
      </c>
      <c r="T10387">
        <f t="shared" si="163"/>
        <v>2024</v>
      </c>
    </row>
    <row r="10388" spans="1:20" x14ac:dyDescent="0.2">
      <c r="A10388" t="s">
        <v>10645</v>
      </c>
      <c r="B10388" t="s">
        <v>32</v>
      </c>
      <c r="C10388" t="s">
        <v>15</v>
      </c>
      <c r="D10388" t="s">
        <v>69</v>
      </c>
      <c r="E10388">
        <v>29</v>
      </c>
      <c r="F10388">
        <v>4</v>
      </c>
      <c r="G10388">
        <v>116</v>
      </c>
      <c r="H10388" t="s">
        <v>17</v>
      </c>
      <c r="I10388" t="s">
        <v>46</v>
      </c>
      <c r="J10388" s="1">
        <v>44650</v>
      </c>
      <c r="K10388" t="b">
        <v>1</v>
      </c>
      <c r="L10388" t="s">
        <v>30</v>
      </c>
      <c r="M10388">
        <v>3</v>
      </c>
      <c r="N10388">
        <f>G10388/SUMIF(B:B,B10388,G:G)*100</f>
        <v>0.19784249349763358</v>
      </c>
      <c r="Q10388">
        <f>VLOOKUP(C10388, Categories_Pivot_Table!A:B, 2, FALSE)</f>
        <v>23.063808900523561</v>
      </c>
      <c r="T10388">
        <f t="shared" si="163"/>
        <v>2022</v>
      </c>
    </row>
    <row r="10389" spans="1:20" x14ac:dyDescent="0.2">
      <c r="A10389" t="s">
        <v>10646</v>
      </c>
      <c r="B10389" t="s">
        <v>44</v>
      </c>
      <c r="C10389" t="s">
        <v>15</v>
      </c>
      <c r="D10389" t="s">
        <v>494</v>
      </c>
      <c r="E10389">
        <v>33.5</v>
      </c>
      <c r="F10389">
        <v>5</v>
      </c>
      <c r="G10389">
        <v>167.5</v>
      </c>
      <c r="H10389" t="s">
        <v>17</v>
      </c>
      <c r="I10389" t="s">
        <v>46</v>
      </c>
      <c r="J10389" s="1">
        <v>45145</v>
      </c>
      <c r="K10389" t="b">
        <v>0</v>
      </c>
      <c r="L10389" t="s">
        <v>19</v>
      </c>
      <c r="M10389">
        <v>8</v>
      </c>
      <c r="N10389">
        <f>G10389/SUMIF(B:B,B10389,G:G)*100</f>
        <v>0.27597228743955382</v>
      </c>
      <c r="Q10389">
        <f>VLOOKUP(C10389, Categories_Pivot_Table!A:B, 2, FALSE)</f>
        <v>23.063808900523561</v>
      </c>
      <c r="T10389">
        <f t="shared" si="163"/>
        <v>2023</v>
      </c>
    </row>
    <row r="10390" spans="1:20" x14ac:dyDescent="0.2">
      <c r="A10390" t="s">
        <v>10647</v>
      </c>
      <c r="B10390" t="s">
        <v>118</v>
      </c>
      <c r="C10390" t="s">
        <v>27</v>
      </c>
      <c r="D10390" t="s">
        <v>462</v>
      </c>
      <c r="E10390">
        <v>29</v>
      </c>
      <c r="F10390">
        <v>1</v>
      </c>
      <c r="G10390">
        <v>29</v>
      </c>
      <c r="H10390" t="s">
        <v>17</v>
      </c>
      <c r="I10390" t="s">
        <v>46</v>
      </c>
      <c r="J10390" s="1">
        <v>45396</v>
      </c>
      <c r="K10390" t="b">
        <v>0</v>
      </c>
      <c r="L10390" t="s">
        <v>24</v>
      </c>
      <c r="M10390">
        <v>4</v>
      </c>
      <c r="N10390">
        <f>G10390/SUMIF(B:B,B10390,G:G)*100</f>
        <v>4.7699722025757854E-2</v>
      </c>
      <c r="Q10390">
        <f>VLOOKUP(C10390, Categories_Pivot_Table!A:B, 2, FALSE)</f>
        <v>25.013711734693878</v>
      </c>
      <c r="T10390">
        <f t="shared" si="163"/>
        <v>2024</v>
      </c>
    </row>
    <row r="10391" spans="1:20" x14ac:dyDescent="0.2">
      <c r="A10391" t="s">
        <v>10648</v>
      </c>
      <c r="B10391" t="s">
        <v>104</v>
      </c>
      <c r="C10391" t="s">
        <v>33</v>
      </c>
      <c r="D10391" t="s">
        <v>657</v>
      </c>
      <c r="E10391">
        <v>39.5</v>
      </c>
      <c r="F10391">
        <v>8</v>
      </c>
      <c r="G10391">
        <v>316</v>
      </c>
      <c r="H10391" t="s">
        <v>56</v>
      </c>
      <c r="I10391" t="s">
        <v>18</v>
      </c>
      <c r="J10391" s="1">
        <v>45431</v>
      </c>
      <c r="K10391" t="b">
        <v>1</v>
      </c>
      <c r="L10391" t="s">
        <v>24</v>
      </c>
      <c r="M10391">
        <v>5</v>
      </c>
      <c r="N10391">
        <f>G10391/SUMIF(B:B,B10391,G:G)*100</f>
        <v>0.51354557716997384</v>
      </c>
      <c r="Q10391">
        <f>VLOOKUP(C10391, Categories_Pivot_Table!A:B, 2, FALSE)</f>
        <v>23.300574345883856</v>
      </c>
      <c r="T10391">
        <f t="shared" si="163"/>
        <v>2024</v>
      </c>
    </row>
    <row r="10392" spans="1:20" x14ac:dyDescent="0.2">
      <c r="A10392" t="s">
        <v>10649</v>
      </c>
      <c r="B10392" t="s">
        <v>47</v>
      </c>
      <c r="C10392" t="s">
        <v>27</v>
      </c>
      <c r="D10392" t="s">
        <v>231</v>
      </c>
      <c r="E10392">
        <v>15.5</v>
      </c>
      <c r="F10392">
        <v>6</v>
      </c>
      <c r="G10392">
        <v>93</v>
      </c>
      <c r="H10392" t="s">
        <v>56</v>
      </c>
      <c r="I10392" t="s">
        <v>18</v>
      </c>
      <c r="J10392" s="1">
        <v>44971</v>
      </c>
      <c r="K10392" t="b">
        <v>0</v>
      </c>
      <c r="L10392" t="s">
        <v>49</v>
      </c>
      <c r="M10392">
        <v>2</v>
      </c>
      <c r="N10392">
        <f>G10392/SUMIF(B:B,B10392,G:G)*100</f>
        <v>0.14777620644177142</v>
      </c>
      <c r="Q10392">
        <f>VLOOKUP(C10392, Categories_Pivot_Table!A:B, 2, FALSE)</f>
        <v>25.013711734693878</v>
      </c>
      <c r="T10392">
        <f t="shared" si="163"/>
        <v>2023</v>
      </c>
    </row>
    <row r="10393" spans="1:20" x14ac:dyDescent="0.2">
      <c r="A10393" t="s">
        <v>10650</v>
      </c>
      <c r="B10393" t="s">
        <v>73</v>
      </c>
      <c r="C10393" t="s">
        <v>33</v>
      </c>
      <c r="D10393" t="s">
        <v>41</v>
      </c>
      <c r="E10393">
        <v>23</v>
      </c>
      <c r="F10393">
        <v>9</v>
      </c>
      <c r="G10393">
        <v>153</v>
      </c>
      <c r="H10393" t="s">
        <v>17</v>
      </c>
      <c r="I10393" t="s">
        <v>18</v>
      </c>
      <c r="J10393" s="1">
        <v>45371</v>
      </c>
      <c r="K10393" t="b">
        <v>0</v>
      </c>
      <c r="L10393" t="s">
        <v>30</v>
      </c>
      <c r="M10393">
        <v>3</v>
      </c>
      <c r="N10393">
        <f>G10393/SUMIF(B:B,B10393,G:G)*100</f>
        <v>0.26431946375972842</v>
      </c>
      <c r="Q10393">
        <f>VLOOKUP(C10393, Categories_Pivot_Table!A:B, 2, FALSE)</f>
        <v>23.300574345883856</v>
      </c>
      <c r="T10393">
        <f t="shared" si="163"/>
        <v>2024</v>
      </c>
    </row>
    <row r="10394" spans="1:20" x14ac:dyDescent="0.2">
      <c r="A10394" t="s">
        <v>10651</v>
      </c>
      <c r="B10394" t="s">
        <v>73</v>
      </c>
      <c r="C10394" t="s">
        <v>48</v>
      </c>
      <c r="D10394" t="s">
        <v>52</v>
      </c>
      <c r="E10394">
        <v>27.5</v>
      </c>
      <c r="F10394">
        <v>4</v>
      </c>
      <c r="G10394">
        <v>110</v>
      </c>
      <c r="H10394" t="s">
        <v>17</v>
      </c>
      <c r="I10394" t="s">
        <v>46</v>
      </c>
      <c r="J10394" s="1">
        <v>44593</v>
      </c>
      <c r="K10394" t="b">
        <v>0</v>
      </c>
      <c r="L10394" t="s">
        <v>49</v>
      </c>
      <c r="M10394">
        <v>2</v>
      </c>
      <c r="N10394">
        <f>G10394/SUMIF(B:B,B10394,G:G)*100</f>
        <v>0.19003360139588318</v>
      </c>
      <c r="Q10394">
        <f>VLOOKUP(C10394, Categories_Pivot_Table!A:B, 2, FALSE)</f>
        <v>23.348837209302324</v>
      </c>
      <c r="T10394">
        <f t="shared" si="163"/>
        <v>2022</v>
      </c>
    </row>
    <row r="10395" spans="1:20" x14ac:dyDescent="0.2">
      <c r="A10395" t="s">
        <v>10652</v>
      </c>
      <c r="B10395" t="s">
        <v>113</v>
      </c>
      <c r="C10395" t="s">
        <v>74</v>
      </c>
      <c r="D10395" t="s">
        <v>343</v>
      </c>
      <c r="E10395">
        <v>33.5</v>
      </c>
      <c r="F10395">
        <v>5</v>
      </c>
      <c r="G10395">
        <v>167.5</v>
      </c>
      <c r="H10395" t="s">
        <v>56</v>
      </c>
      <c r="I10395" t="s">
        <v>18</v>
      </c>
      <c r="J10395" s="1">
        <v>45196</v>
      </c>
      <c r="K10395" t="b">
        <v>0</v>
      </c>
      <c r="L10395" t="s">
        <v>30</v>
      </c>
      <c r="M10395">
        <v>9</v>
      </c>
      <c r="N10395">
        <f>G10395/SUMIF(B:B,B10395,G:G)*100</f>
        <v>0.27579734246620458</v>
      </c>
      <c r="Q10395">
        <f>VLOOKUP(C10395, Categories_Pivot_Table!A:B, 2, FALSE)</f>
        <v>24.317096165933375</v>
      </c>
      <c r="T10395">
        <f t="shared" si="163"/>
        <v>2023</v>
      </c>
    </row>
    <row r="10396" spans="1:20" x14ac:dyDescent="0.2">
      <c r="A10396" t="s">
        <v>10653</v>
      </c>
      <c r="B10396" t="s">
        <v>113</v>
      </c>
      <c r="C10396" t="s">
        <v>22</v>
      </c>
      <c r="D10396" t="s">
        <v>283</v>
      </c>
      <c r="E10396">
        <v>8</v>
      </c>
      <c r="F10396">
        <v>4</v>
      </c>
      <c r="G10396">
        <v>32</v>
      </c>
      <c r="H10396" t="s">
        <v>29</v>
      </c>
      <c r="I10396" t="s">
        <v>46</v>
      </c>
      <c r="J10396" s="1">
        <v>45448</v>
      </c>
      <c r="K10396" t="b">
        <v>0</v>
      </c>
      <c r="L10396" t="s">
        <v>30</v>
      </c>
      <c r="M10396">
        <v>6</v>
      </c>
      <c r="N10396">
        <f>G10396/SUMIF(B:B,B10396,G:G)*100</f>
        <v>5.2689641545782366E-2</v>
      </c>
      <c r="Q10396">
        <f>VLOOKUP(C10396, Categories_Pivot_Table!A:B, 2, FALSE)</f>
        <v>21.505681818181817</v>
      </c>
      <c r="T10396">
        <f t="shared" si="163"/>
        <v>2024</v>
      </c>
    </row>
    <row r="10397" spans="1:20" x14ac:dyDescent="0.2">
      <c r="A10397" t="s">
        <v>10654</v>
      </c>
      <c r="B10397" t="s">
        <v>95</v>
      </c>
      <c r="C10397" t="s">
        <v>33</v>
      </c>
      <c r="D10397" t="s">
        <v>556</v>
      </c>
      <c r="E10397">
        <v>29</v>
      </c>
      <c r="F10397">
        <v>1</v>
      </c>
      <c r="G10397">
        <v>29</v>
      </c>
      <c r="H10397" t="s">
        <v>17</v>
      </c>
      <c r="I10397" t="s">
        <v>18</v>
      </c>
      <c r="J10397" s="1">
        <v>45020</v>
      </c>
      <c r="K10397" t="b">
        <v>0</v>
      </c>
      <c r="L10397" t="s">
        <v>49</v>
      </c>
      <c r="M10397">
        <v>4</v>
      </c>
      <c r="N10397">
        <f>G10397/SUMIF(B:B,B10397,G:G)*100</f>
        <v>4.3057689880700509E-2</v>
      </c>
      <c r="Q10397">
        <f>VLOOKUP(C10397, Categories_Pivot_Table!A:B, 2, FALSE)</f>
        <v>23.300574345883856</v>
      </c>
      <c r="T10397">
        <f t="shared" si="163"/>
        <v>2023</v>
      </c>
    </row>
    <row r="10398" spans="1:20" x14ac:dyDescent="0.2">
      <c r="A10398" t="s">
        <v>10655</v>
      </c>
      <c r="B10398" t="s">
        <v>73</v>
      </c>
      <c r="C10398" t="s">
        <v>135</v>
      </c>
      <c r="D10398" t="s">
        <v>358</v>
      </c>
      <c r="E10398">
        <v>32</v>
      </c>
      <c r="F10398">
        <v>5</v>
      </c>
      <c r="G10398">
        <v>160</v>
      </c>
      <c r="H10398" t="s">
        <v>29</v>
      </c>
      <c r="I10398" t="s">
        <v>46</v>
      </c>
      <c r="J10398" s="1">
        <v>45108</v>
      </c>
      <c r="K10398" t="b">
        <v>0</v>
      </c>
      <c r="L10398" t="s">
        <v>35</v>
      </c>
      <c r="M10398">
        <v>7</v>
      </c>
      <c r="N10398">
        <f>G10398/SUMIF(B:B,B10398,G:G)*100</f>
        <v>0.27641251112128462</v>
      </c>
      <c r="Q10398">
        <f>VLOOKUP(C10398, Categories_Pivot_Table!A:B, 2, FALSE)</f>
        <v>23.146341463414632</v>
      </c>
      <c r="T10398">
        <f t="shared" si="163"/>
        <v>2023</v>
      </c>
    </row>
    <row r="10399" spans="1:20" x14ac:dyDescent="0.2">
      <c r="A10399" t="s">
        <v>10656</v>
      </c>
      <c r="B10399" t="s">
        <v>113</v>
      </c>
      <c r="C10399" t="s">
        <v>15</v>
      </c>
      <c r="D10399" t="s">
        <v>138</v>
      </c>
      <c r="E10399">
        <v>20</v>
      </c>
      <c r="F10399">
        <v>9</v>
      </c>
      <c r="G10399">
        <v>180</v>
      </c>
      <c r="H10399" t="s">
        <v>17</v>
      </c>
      <c r="I10399" t="s">
        <v>46</v>
      </c>
      <c r="J10399" s="1">
        <v>44951</v>
      </c>
      <c r="K10399" t="b">
        <v>0</v>
      </c>
      <c r="L10399" t="s">
        <v>30</v>
      </c>
      <c r="M10399">
        <v>1</v>
      </c>
      <c r="N10399">
        <f>G10399/SUMIF(B:B,B10399,G:G)*100</f>
        <v>0.29637923369502578</v>
      </c>
      <c r="Q10399">
        <f>VLOOKUP(C10399, Categories_Pivot_Table!A:B, 2, FALSE)</f>
        <v>23.063808900523561</v>
      </c>
      <c r="T10399">
        <f t="shared" si="163"/>
        <v>2023</v>
      </c>
    </row>
    <row r="10400" spans="1:20" x14ac:dyDescent="0.2">
      <c r="A10400" t="s">
        <v>10657</v>
      </c>
      <c r="B10400" t="s">
        <v>81</v>
      </c>
      <c r="C10400" t="s">
        <v>33</v>
      </c>
      <c r="D10400" t="s">
        <v>843</v>
      </c>
      <c r="E10400">
        <v>26</v>
      </c>
      <c r="F10400">
        <v>8</v>
      </c>
      <c r="G10400">
        <v>208</v>
      </c>
      <c r="H10400" t="s">
        <v>29</v>
      </c>
      <c r="I10400" t="s">
        <v>46</v>
      </c>
      <c r="J10400" s="1">
        <v>45574</v>
      </c>
      <c r="K10400" t="b">
        <v>0</v>
      </c>
      <c r="L10400" t="s">
        <v>30</v>
      </c>
      <c r="M10400">
        <v>10</v>
      </c>
      <c r="N10400">
        <f>G10400/SUMIF(B:B,B10400,G:G)*100</f>
        <v>0.32934582102904736</v>
      </c>
      <c r="Q10400">
        <f>VLOOKUP(C10400, Categories_Pivot_Table!A:B, 2, FALSE)</f>
        <v>23.300574345883856</v>
      </c>
      <c r="T10400">
        <f t="shared" si="163"/>
        <v>2024</v>
      </c>
    </row>
    <row r="10401" spans="1:20" x14ac:dyDescent="0.2">
      <c r="A10401" t="s">
        <v>10658</v>
      </c>
      <c r="B10401" t="s">
        <v>32</v>
      </c>
      <c r="C10401" t="s">
        <v>27</v>
      </c>
      <c r="D10401" t="s">
        <v>119</v>
      </c>
      <c r="E10401">
        <v>38</v>
      </c>
      <c r="F10401">
        <v>7</v>
      </c>
      <c r="G10401">
        <v>266</v>
      </c>
      <c r="H10401" t="s">
        <v>29</v>
      </c>
      <c r="I10401" t="s">
        <v>18</v>
      </c>
      <c r="J10401" s="1">
        <v>44870</v>
      </c>
      <c r="K10401" t="b">
        <v>0</v>
      </c>
      <c r="L10401" t="s">
        <v>35</v>
      </c>
      <c r="M10401">
        <v>11</v>
      </c>
      <c r="N10401">
        <f>G10401/SUMIF(B:B,B10401,G:G)*100</f>
        <v>0.45367330405491835</v>
      </c>
      <c r="Q10401">
        <f>VLOOKUP(C10401, Categories_Pivot_Table!A:B, 2, FALSE)</f>
        <v>25.013711734693878</v>
      </c>
      <c r="T10401">
        <f t="shared" si="163"/>
        <v>2022</v>
      </c>
    </row>
    <row r="10402" spans="1:20" x14ac:dyDescent="0.2">
      <c r="A10402" t="s">
        <v>10659</v>
      </c>
      <c r="B10402" t="s">
        <v>51</v>
      </c>
      <c r="C10402" t="s">
        <v>38</v>
      </c>
      <c r="D10402" t="s">
        <v>85</v>
      </c>
      <c r="E10402">
        <v>18.5</v>
      </c>
      <c r="F10402">
        <v>1</v>
      </c>
      <c r="G10402">
        <v>18.5</v>
      </c>
      <c r="H10402" t="s">
        <v>56</v>
      </c>
      <c r="I10402" t="s">
        <v>18</v>
      </c>
      <c r="J10402" s="1">
        <v>44776</v>
      </c>
      <c r="K10402" t="b">
        <v>1</v>
      </c>
      <c r="L10402" t="s">
        <v>30</v>
      </c>
      <c r="M10402">
        <v>8</v>
      </c>
      <c r="N10402">
        <f>G10402/SUMIF(B:B,B10402,G:G)*100</f>
        <v>2.8679058086719271E-2</v>
      </c>
      <c r="Q10402">
        <f>VLOOKUP(C10402, Categories_Pivot_Table!A:B, 2, FALSE)</f>
        <v>23.088790931989923</v>
      </c>
      <c r="T10402">
        <f t="shared" si="163"/>
        <v>2022</v>
      </c>
    </row>
    <row r="10403" spans="1:20" x14ac:dyDescent="0.2">
      <c r="A10403" t="s">
        <v>10660</v>
      </c>
      <c r="B10403" t="s">
        <v>47</v>
      </c>
      <c r="C10403" t="s">
        <v>135</v>
      </c>
      <c r="D10403" t="s">
        <v>136</v>
      </c>
      <c r="E10403">
        <v>27.5</v>
      </c>
      <c r="F10403">
        <v>7</v>
      </c>
      <c r="G10403">
        <v>192.5</v>
      </c>
      <c r="H10403" t="s">
        <v>17</v>
      </c>
      <c r="I10403" t="s">
        <v>46</v>
      </c>
      <c r="J10403" s="1">
        <v>45471</v>
      </c>
      <c r="K10403" t="b">
        <v>0</v>
      </c>
      <c r="L10403" t="s">
        <v>65</v>
      </c>
      <c r="M10403">
        <v>6</v>
      </c>
      <c r="N10403">
        <f>G10403/SUMIF(B:B,B10403,G:G)*100</f>
        <v>0.30588085741979565</v>
      </c>
      <c r="Q10403">
        <f>VLOOKUP(C10403, Categories_Pivot_Table!A:B, 2, FALSE)</f>
        <v>23.146341463414632</v>
      </c>
      <c r="T10403">
        <f t="shared" si="163"/>
        <v>2024</v>
      </c>
    </row>
    <row r="10404" spans="1:20" x14ac:dyDescent="0.2">
      <c r="A10404" t="s">
        <v>10661</v>
      </c>
      <c r="B10404" t="s">
        <v>76</v>
      </c>
      <c r="C10404" t="s">
        <v>74</v>
      </c>
      <c r="D10404" t="s">
        <v>75</v>
      </c>
      <c r="E10404">
        <v>23</v>
      </c>
      <c r="F10404">
        <v>9</v>
      </c>
      <c r="G10404">
        <v>207</v>
      </c>
      <c r="H10404" t="s">
        <v>17</v>
      </c>
      <c r="I10404" t="s">
        <v>46</v>
      </c>
      <c r="J10404" s="1">
        <v>45092</v>
      </c>
      <c r="K10404" t="b">
        <v>0</v>
      </c>
      <c r="L10404" t="s">
        <v>42</v>
      </c>
      <c r="M10404">
        <v>6</v>
      </c>
      <c r="N10404">
        <f>G10404/SUMIF(B:B,B10404,G:G)*100</f>
        <v>0.35245141023130688</v>
      </c>
      <c r="Q10404">
        <f>VLOOKUP(C10404, Categories_Pivot_Table!A:B, 2, FALSE)</f>
        <v>24.317096165933375</v>
      </c>
      <c r="T10404">
        <f t="shared" si="163"/>
        <v>2023</v>
      </c>
    </row>
    <row r="10405" spans="1:20" x14ac:dyDescent="0.2">
      <c r="A10405" t="s">
        <v>10662</v>
      </c>
      <c r="B10405" t="s">
        <v>118</v>
      </c>
      <c r="C10405" t="s">
        <v>74</v>
      </c>
      <c r="D10405" t="s">
        <v>456</v>
      </c>
      <c r="E10405">
        <v>11</v>
      </c>
      <c r="F10405">
        <v>3</v>
      </c>
      <c r="G10405">
        <v>33</v>
      </c>
      <c r="H10405" t="s">
        <v>29</v>
      </c>
      <c r="I10405" t="s">
        <v>18</v>
      </c>
      <c r="J10405" s="1">
        <v>45177</v>
      </c>
      <c r="K10405" t="b">
        <v>0</v>
      </c>
      <c r="L10405" t="s">
        <v>65</v>
      </c>
      <c r="M10405">
        <v>9</v>
      </c>
      <c r="N10405">
        <f>G10405/SUMIF(B:B,B10405,G:G)*100</f>
        <v>5.4278994029310648E-2</v>
      </c>
      <c r="Q10405">
        <f>VLOOKUP(C10405, Categories_Pivot_Table!A:B, 2, FALSE)</f>
        <v>24.317096165933375</v>
      </c>
      <c r="T10405">
        <f t="shared" si="163"/>
        <v>2023</v>
      </c>
    </row>
    <row r="10406" spans="1:20" x14ac:dyDescent="0.2">
      <c r="A10406" t="s">
        <v>10663</v>
      </c>
      <c r="B10406" t="s">
        <v>95</v>
      </c>
      <c r="C10406" t="s">
        <v>74</v>
      </c>
      <c r="D10406" t="s">
        <v>248</v>
      </c>
      <c r="E10406">
        <v>15.5</v>
      </c>
      <c r="F10406">
        <v>9</v>
      </c>
      <c r="G10406">
        <v>139.5</v>
      </c>
      <c r="H10406" t="s">
        <v>56</v>
      </c>
      <c r="I10406" t="s">
        <v>46</v>
      </c>
      <c r="J10406" s="1">
        <v>44711</v>
      </c>
      <c r="K10406" t="b">
        <v>0</v>
      </c>
      <c r="L10406" t="s">
        <v>19</v>
      </c>
      <c r="M10406">
        <v>5</v>
      </c>
      <c r="N10406">
        <f>G10406/SUMIF(B:B,B10406,G:G)*100</f>
        <v>0.20712233580543862</v>
      </c>
      <c r="Q10406">
        <f>VLOOKUP(C10406, Categories_Pivot_Table!A:B, 2, FALSE)</f>
        <v>24.317096165933375</v>
      </c>
      <c r="T10406">
        <f t="shared" si="163"/>
        <v>2022</v>
      </c>
    </row>
    <row r="10407" spans="1:20" x14ac:dyDescent="0.2">
      <c r="A10407" t="s">
        <v>10664</v>
      </c>
      <c r="B10407" t="s">
        <v>26</v>
      </c>
      <c r="C10407" t="s">
        <v>48</v>
      </c>
      <c r="D10407" t="s">
        <v>302</v>
      </c>
      <c r="E10407">
        <v>15.5</v>
      </c>
      <c r="F10407">
        <v>8</v>
      </c>
      <c r="G10407">
        <v>124</v>
      </c>
      <c r="H10407" t="s">
        <v>56</v>
      </c>
      <c r="I10407" t="s">
        <v>46</v>
      </c>
      <c r="J10407" s="1">
        <v>44903</v>
      </c>
      <c r="K10407" t="b">
        <v>1</v>
      </c>
      <c r="L10407" t="s">
        <v>42</v>
      </c>
      <c r="M10407">
        <v>12</v>
      </c>
      <c r="N10407">
        <f>G10407/SUMIF(B:B,B10407,G:G)*100</f>
        <v>0.19985011241568823</v>
      </c>
      <c r="Q10407">
        <f>VLOOKUP(C10407, Categories_Pivot_Table!A:B, 2, FALSE)</f>
        <v>23.348837209302324</v>
      </c>
      <c r="T10407">
        <f t="shared" si="163"/>
        <v>2022</v>
      </c>
    </row>
    <row r="10408" spans="1:20" x14ac:dyDescent="0.2">
      <c r="A10408" t="s">
        <v>10665</v>
      </c>
      <c r="B10408" t="s">
        <v>104</v>
      </c>
      <c r="C10408" t="s">
        <v>135</v>
      </c>
      <c r="D10408" t="s">
        <v>163</v>
      </c>
      <c r="E10408">
        <v>36.5</v>
      </c>
      <c r="F10408">
        <v>5</v>
      </c>
      <c r="G10408">
        <v>182.5</v>
      </c>
      <c r="H10408" t="s">
        <v>56</v>
      </c>
      <c r="I10408" t="s">
        <v>46</v>
      </c>
      <c r="J10408" s="1">
        <v>45201</v>
      </c>
      <c r="K10408" t="b">
        <v>1</v>
      </c>
      <c r="L10408" t="s">
        <v>19</v>
      </c>
      <c r="M10408">
        <v>10</v>
      </c>
      <c r="N10408">
        <f>G10408/SUMIF(B:B,B10408,G:G)*100</f>
        <v>0.29658882225797539</v>
      </c>
      <c r="Q10408">
        <f>VLOOKUP(C10408, Categories_Pivot_Table!A:B, 2, FALSE)</f>
        <v>23.146341463414632</v>
      </c>
      <c r="T10408">
        <f t="shared" si="163"/>
        <v>2023</v>
      </c>
    </row>
    <row r="10409" spans="1:20" x14ac:dyDescent="0.2">
      <c r="A10409" t="s">
        <v>10666</v>
      </c>
      <c r="B10409" t="s">
        <v>118</v>
      </c>
      <c r="C10409" t="s">
        <v>22</v>
      </c>
      <c r="D10409" t="s">
        <v>41</v>
      </c>
      <c r="E10409">
        <v>23</v>
      </c>
      <c r="F10409">
        <v>9</v>
      </c>
      <c r="G10409">
        <v>288</v>
      </c>
      <c r="H10409" t="s">
        <v>29</v>
      </c>
      <c r="I10409" t="s">
        <v>18</v>
      </c>
      <c r="J10409" s="1">
        <v>45239</v>
      </c>
      <c r="K10409" t="b">
        <v>0</v>
      </c>
      <c r="L10409" t="s">
        <v>42</v>
      </c>
      <c r="M10409">
        <v>11</v>
      </c>
      <c r="N10409">
        <f>G10409/SUMIF(B:B,B10409,G:G)*100</f>
        <v>0.47370758425580212</v>
      </c>
      <c r="Q10409">
        <f>VLOOKUP(C10409, Categories_Pivot_Table!A:B, 2, FALSE)</f>
        <v>21.505681818181817</v>
      </c>
      <c r="T10409">
        <f t="shared" si="163"/>
        <v>2023</v>
      </c>
    </row>
    <row r="10410" spans="1:20" x14ac:dyDescent="0.2">
      <c r="A10410" t="s">
        <v>10667</v>
      </c>
      <c r="B10410" t="s">
        <v>104</v>
      </c>
      <c r="C10410" t="s">
        <v>38</v>
      </c>
      <c r="D10410" t="s">
        <v>362</v>
      </c>
      <c r="E10410">
        <v>41</v>
      </c>
      <c r="F10410">
        <v>1</v>
      </c>
      <c r="G10410">
        <v>41</v>
      </c>
      <c r="H10410" t="s">
        <v>17</v>
      </c>
      <c r="I10410" t="s">
        <v>18</v>
      </c>
      <c r="J10410" s="1">
        <v>45018</v>
      </c>
      <c r="K10410" t="b">
        <v>0</v>
      </c>
      <c r="L10410" t="s">
        <v>24</v>
      </c>
      <c r="M10410">
        <v>4</v>
      </c>
      <c r="N10410">
        <f>G10410/SUMIF(B:B,B10410,G:G)*100</f>
        <v>6.6630913493572558E-2</v>
      </c>
      <c r="Q10410">
        <f>VLOOKUP(C10410, Categories_Pivot_Table!A:B, 2, FALSE)</f>
        <v>23.088790931989923</v>
      </c>
      <c r="T10410">
        <f t="shared" si="163"/>
        <v>2023</v>
      </c>
    </row>
    <row r="10411" spans="1:20" x14ac:dyDescent="0.2">
      <c r="A10411" t="s">
        <v>10668</v>
      </c>
      <c r="B10411" t="s">
        <v>95</v>
      </c>
      <c r="C10411" t="s">
        <v>33</v>
      </c>
      <c r="D10411" t="s">
        <v>843</v>
      </c>
      <c r="E10411">
        <v>26</v>
      </c>
      <c r="F10411">
        <v>6</v>
      </c>
      <c r="G10411">
        <v>156</v>
      </c>
      <c r="H10411" t="s">
        <v>56</v>
      </c>
      <c r="I10411" t="s">
        <v>18</v>
      </c>
      <c r="J10411" s="1">
        <v>45484</v>
      </c>
      <c r="K10411" t="b">
        <v>0</v>
      </c>
      <c r="L10411" t="s">
        <v>42</v>
      </c>
      <c r="M10411">
        <v>7</v>
      </c>
      <c r="N10411">
        <f>G10411/SUMIF(B:B,B10411,G:G)*100</f>
        <v>0.23162067659963032</v>
      </c>
      <c r="Q10411">
        <f>VLOOKUP(C10411, Categories_Pivot_Table!A:B, 2, FALSE)</f>
        <v>23.300574345883856</v>
      </c>
      <c r="T10411">
        <f t="shared" si="163"/>
        <v>2024</v>
      </c>
    </row>
    <row r="10412" spans="1:20" x14ac:dyDescent="0.2">
      <c r="A10412" t="s">
        <v>10669</v>
      </c>
      <c r="B10412" t="s">
        <v>173</v>
      </c>
      <c r="C10412" t="s">
        <v>74</v>
      </c>
      <c r="D10412" t="s">
        <v>75</v>
      </c>
      <c r="E10412">
        <v>23</v>
      </c>
      <c r="F10412">
        <v>10</v>
      </c>
      <c r="G10412">
        <v>230</v>
      </c>
      <c r="H10412" t="s">
        <v>56</v>
      </c>
      <c r="I10412" t="s">
        <v>18</v>
      </c>
      <c r="J10412" s="1">
        <v>45199</v>
      </c>
      <c r="K10412" t="b">
        <v>1</v>
      </c>
      <c r="L10412" t="s">
        <v>35</v>
      </c>
      <c r="M10412">
        <v>9</v>
      </c>
      <c r="N10412">
        <f>G10412/SUMIF(B:B,B10412,G:G)*100</f>
        <v>0.37822104553452501</v>
      </c>
      <c r="Q10412">
        <f>VLOOKUP(C10412, Categories_Pivot_Table!A:B, 2, FALSE)</f>
        <v>24.317096165933375</v>
      </c>
      <c r="T10412">
        <f t="shared" si="163"/>
        <v>2023</v>
      </c>
    </row>
    <row r="10413" spans="1:20" x14ac:dyDescent="0.2">
      <c r="A10413" t="s">
        <v>10670</v>
      </c>
      <c r="B10413" t="s">
        <v>63</v>
      </c>
      <c r="C10413" t="s">
        <v>135</v>
      </c>
      <c r="D10413" t="s">
        <v>333</v>
      </c>
      <c r="E10413">
        <v>20</v>
      </c>
      <c r="F10413">
        <v>10</v>
      </c>
      <c r="G10413">
        <v>200</v>
      </c>
      <c r="H10413" t="s">
        <v>29</v>
      </c>
      <c r="I10413" t="s">
        <v>18</v>
      </c>
      <c r="J10413" s="1">
        <v>45366</v>
      </c>
      <c r="K10413" t="b">
        <v>1</v>
      </c>
      <c r="L10413" t="s">
        <v>65</v>
      </c>
      <c r="M10413">
        <v>3</v>
      </c>
      <c r="N10413">
        <f>G10413/SUMIF(B:B,B10413,G:G)*100</f>
        <v>0.33042558815754691</v>
      </c>
      <c r="Q10413">
        <f>VLOOKUP(C10413, Categories_Pivot_Table!A:B, 2, FALSE)</f>
        <v>23.146341463414632</v>
      </c>
      <c r="T10413">
        <f t="shared" si="163"/>
        <v>2024</v>
      </c>
    </row>
    <row r="10414" spans="1:20" x14ac:dyDescent="0.2">
      <c r="A10414" t="s">
        <v>10671</v>
      </c>
      <c r="B10414" t="s">
        <v>87</v>
      </c>
      <c r="C10414" t="s">
        <v>33</v>
      </c>
      <c r="D10414" t="s">
        <v>1055</v>
      </c>
      <c r="E10414">
        <v>17</v>
      </c>
      <c r="F10414">
        <v>4</v>
      </c>
      <c r="G10414">
        <v>68</v>
      </c>
      <c r="H10414" t="s">
        <v>56</v>
      </c>
      <c r="I10414" t="s">
        <v>46</v>
      </c>
      <c r="J10414" s="1">
        <v>44565</v>
      </c>
      <c r="K10414" t="b">
        <v>0</v>
      </c>
      <c r="L10414" t="s">
        <v>49</v>
      </c>
      <c r="M10414">
        <v>1</v>
      </c>
      <c r="N10414">
        <f>G10414/SUMIF(B:B,B10414,G:G)*100</f>
        <v>0.10455586819810261</v>
      </c>
      <c r="Q10414">
        <f>VLOOKUP(C10414, Categories_Pivot_Table!A:B, 2, FALSE)</f>
        <v>23.300574345883856</v>
      </c>
      <c r="T10414">
        <f t="shared" si="163"/>
        <v>2022</v>
      </c>
    </row>
    <row r="10415" spans="1:20" x14ac:dyDescent="0.2">
      <c r="A10415" t="s">
        <v>10672</v>
      </c>
      <c r="B10415" t="s">
        <v>37</v>
      </c>
      <c r="C10415" t="s">
        <v>48</v>
      </c>
      <c r="D10415" t="s">
        <v>52</v>
      </c>
      <c r="E10415">
        <v>27.5</v>
      </c>
      <c r="F10415">
        <v>4</v>
      </c>
      <c r="G10415">
        <v>110</v>
      </c>
      <c r="H10415" t="s">
        <v>29</v>
      </c>
      <c r="I10415" t="s">
        <v>46</v>
      </c>
      <c r="J10415" s="1">
        <v>44643</v>
      </c>
      <c r="K10415" t="b">
        <v>1</v>
      </c>
      <c r="L10415" t="s">
        <v>30</v>
      </c>
      <c r="M10415">
        <v>3</v>
      </c>
      <c r="N10415">
        <f>G10415/SUMIF(B:B,B10415,G:G)*100</f>
        <v>0.16424161434575846</v>
      </c>
      <c r="Q10415">
        <f>VLOOKUP(C10415, Categories_Pivot_Table!A:B, 2, FALSE)</f>
        <v>23.348837209302324</v>
      </c>
      <c r="T10415">
        <f t="shared" si="163"/>
        <v>2022</v>
      </c>
    </row>
    <row r="10416" spans="1:20" x14ac:dyDescent="0.2">
      <c r="A10416" t="s">
        <v>10673</v>
      </c>
      <c r="B10416" t="s">
        <v>73</v>
      </c>
      <c r="C10416" t="s">
        <v>135</v>
      </c>
      <c r="D10416" t="s">
        <v>41</v>
      </c>
      <c r="E10416">
        <v>23</v>
      </c>
      <c r="F10416">
        <v>7</v>
      </c>
      <c r="G10416">
        <v>66.5</v>
      </c>
      <c r="H10416" t="s">
        <v>17</v>
      </c>
      <c r="I10416" t="s">
        <v>18</v>
      </c>
      <c r="J10416" s="1">
        <v>45273</v>
      </c>
      <c r="K10416" t="b">
        <v>0</v>
      </c>
      <c r="L10416" t="s">
        <v>30</v>
      </c>
      <c r="M10416">
        <v>12</v>
      </c>
      <c r="N10416">
        <f>G10416/SUMIF(B:B,B10416,G:G)*100</f>
        <v>0.11488394993478392</v>
      </c>
      <c r="Q10416">
        <f>VLOOKUP(C10416, Categories_Pivot_Table!A:B, 2, FALSE)</f>
        <v>23.146341463414632</v>
      </c>
      <c r="T10416">
        <f t="shared" si="163"/>
        <v>2023</v>
      </c>
    </row>
    <row r="10417" spans="1:20" x14ac:dyDescent="0.2">
      <c r="A10417" t="s">
        <v>10674</v>
      </c>
      <c r="B10417" t="s">
        <v>51</v>
      </c>
      <c r="C10417" t="s">
        <v>22</v>
      </c>
      <c r="D10417" t="s">
        <v>283</v>
      </c>
      <c r="E10417">
        <v>8</v>
      </c>
      <c r="F10417">
        <v>7</v>
      </c>
      <c r="G10417">
        <v>56</v>
      </c>
      <c r="H10417" t="s">
        <v>56</v>
      </c>
      <c r="I10417" t="s">
        <v>18</v>
      </c>
      <c r="J10417" s="1">
        <v>45560</v>
      </c>
      <c r="K10417" t="b">
        <v>0</v>
      </c>
      <c r="L10417" t="s">
        <v>30</v>
      </c>
      <c r="M10417">
        <v>9</v>
      </c>
      <c r="N10417">
        <f>G10417/SUMIF(B:B,B10417,G:G)*100</f>
        <v>8.6812283938177262E-2</v>
      </c>
      <c r="Q10417">
        <f>VLOOKUP(C10417, Categories_Pivot_Table!A:B, 2, FALSE)</f>
        <v>21.505681818181817</v>
      </c>
      <c r="T10417">
        <f t="shared" si="163"/>
        <v>2024</v>
      </c>
    </row>
    <row r="10418" spans="1:20" x14ac:dyDescent="0.2">
      <c r="A10418" t="s">
        <v>10675</v>
      </c>
      <c r="B10418" t="s">
        <v>37</v>
      </c>
      <c r="C10418" t="s">
        <v>15</v>
      </c>
      <c r="D10418" t="s">
        <v>183</v>
      </c>
      <c r="E10418">
        <v>14</v>
      </c>
      <c r="F10418">
        <v>3</v>
      </c>
      <c r="G10418">
        <v>42</v>
      </c>
      <c r="H10418" t="s">
        <v>56</v>
      </c>
      <c r="I10418" t="s">
        <v>46</v>
      </c>
      <c r="J10418" s="1">
        <v>44950</v>
      </c>
      <c r="K10418" t="b">
        <v>0</v>
      </c>
      <c r="L10418" t="s">
        <v>49</v>
      </c>
      <c r="M10418">
        <v>1</v>
      </c>
      <c r="N10418">
        <f>G10418/SUMIF(B:B,B10418,G:G)*100</f>
        <v>6.2710434568380505E-2</v>
      </c>
      <c r="Q10418">
        <f>VLOOKUP(C10418, Categories_Pivot_Table!A:B, 2, FALSE)</f>
        <v>23.063808900523561</v>
      </c>
      <c r="T10418">
        <f t="shared" si="163"/>
        <v>2023</v>
      </c>
    </row>
    <row r="10419" spans="1:20" x14ac:dyDescent="0.2">
      <c r="A10419" t="s">
        <v>10676</v>
      </c>
      <c r="B10419" t="s">
        <v>95</v>
      </c>
      <c r="C10419" t="s">
        <v>74</v>
      </c>
      <c r="D10419" t="s">
        <v>219</v>
      </c>
      <c r="E10419">
        <v>12.5</v>
      </c>
      <c r="F10419">
        <v>8</v>
      </c>
      <c r="G10419">
        <v>100</v>
      </c>
      <c r="H10419" t="s">
        <v>56</v>
      </c>
      <c r="I10419" t="s">
        <v>46</v>
      </c>
      <c r="J10419" s="1">
        <v>44669</v>
      </c>
      <c r="K10419" t="b">
        <v>0</v>
      </c>
      <c r="L10419" t="s">
        <v>19</v>
      </c>
      <c r="M10419">
        <v>4</v>
      </c>
      <c r="N10419">
        <f>G10419/SUMIF(B:B,B10419,G:G)*100</f>
        <v>0.1484747926920707</v>
      </c>
      <c r="Q10419">
        <f>VLOOKUP(C10419, Categories_Pivot_Table!A:B, 2, FALSE)</f>
        <v>24.317096165933375</v>
      </c>
      <c r="T10419">
        <f t="shared" si="163"/>
        <v>2022</v>
      </c>
    </row>
    <row r="10420" spans="1:20" x14ac:dyDescent="0.2">
      <c r="A10420" t="s">
        <v>10677</v>
      </c>
      <c r="B10420" t="s">
        <v>106</v>
      </c>
      <c r="C10420" t="s">
        <v>27</v>
      </c>
      <c r="D10420" t="s">
        <v>126</v>
      </c>
      <c r="E10420">
        <v>39.5</v>
      </c>
      <c r="F10420">
        <v>9</v>
      </c>
      <c r="G10420">
        <v>355.5</v>
      </c>
      <c r="H10420" t="s">
        <v>56</v>
      </c>
      <c r="I10420" t="s">
        <v>18</v>
      </c>
      <c r="J10420" s="1">
        <v>44696</v>
      </c>
      <c r="K10420" t="b">
        <v>0</v>
      </c>
      <c r="L10420" t="s">
        <v>24</v>
      </c>
      <c r="M10420">
        <v>5</v>
      </c>
      <c r="N10420">
        <f>G10420/SUMIF(B:B,B10420,G:G)*100</f>
        <v>0.57936766623207292</v>
      </c>
      <c r="Q10420">
        <f>VLOOKUP(C10420, Categories_Pivot_Table!A:B, 2, FALSE)</f>
        <v>25.013711734693878</v>
      </c>
      <c r="T10420">
        <f t="shared" si="163"/>
        <v>2022</v>
      </c>
    </row>
    <row r="10421" spans="1:20" x14ac:dyDescent="0.2">
      <c r="A10421" t="s">
        <v>10678</v>
      </c>
      <c r="B10421" t="s">
        <v>51</v>
      </c>
      <c r="C10421" t="s">
        <v>74</v>
      </c>
      <c r="D10421" t="s">
        <v>415</v>
      </c>
      <c r="E10421">
        <v>41</v>
      </c>
      <c r="F10421">
        <v>2</v>
      </c>
      <c r="G10421">
        <v>82</v>
      </c>
      <c r="H10421" t="s">
        <v>29</v>
      </c>
      <c r="I10421" t="s">
        <v>18</v>
      </c>
      <c r="J10421" s="1">
        <v>45308</v>
      </c>
      <c r="K10421" t="b">
        <v>1</v>
      </c>
      <c r="L10421" t="s">
        <v>30</v>
      </c>
      <c r="M10421">
        <v>1</v>
      </c>
      <c r="N10421">
        <f>G10421/SUMIF(B:B,B10421,G:G)*100</f>
        <v>0.12711798719518813</v>
      </c>
      <c r="Q10421">
        <f>VLOOKUP(C10421, Categories_Pivot_Table!A:B, 2, FALSE)</f>
        <v>24.317096165933375</v>
      </c>
      <c r="T10421">
        <f t="shared" si="163"/>
        <v>2024</v>
      </c>
    </row>
    <row r="10422" spans="1:20" x14ac:dyDescent="0.2">
      <c r="A10422" t="s">
        <v>10679</v>
      </c>
      <c r="B10422" t="s">
        <v>173</v>
      </c>
      <c r="C10422" t="s">
        <v>15</v>
      </c>
      <c r="D10422" t="s">
        <v>448</v>
      </c>
      <c r="E10422">
        <v>26</v>
      </c>
      <c r="F10422">
        <v>3</v>
      </c>
      <c r="G10422">
        <v>78</v>
      </c>
      <c r="H10422" t="s">
        <v>17</v>
      </c>
      <c r="I10422" t="s">
        <v>18</v>
      </c>
      <c r="J10422" s="1">
        <v>44881</v>
      </c>
      <c r="K10422" t="b">
        <v>0</v>
      </c>
      <c r="L10422" t="s">
        <v>30</v>
      </c>
      <c r="M10422">
        <v>11</v>
      </c>
      <c r="N10422">
        <f>G10422/SUMIF(B:B,B10422,G:G)*100</f>
        <v>0.12826626761605631</v>
      </c>
      <c r="Q10422">
        <f>VLOOKUP(C10422, Categories_Pivot_Table!A:B, 2, FALSE)</f>
        <v>23.063808900523561</v>
      </c>
      <c r="T10422">
        <f t="shared" si="163"/>
        <v>2022</v>
      </c>
    </row>
    <row r="10423" spans="1:20" x14ac:dyDescent="0.2">
      <c r="A10423" t="s">
        <v>10680</v>
      </c>
      <c r="B10423" t="s">
        <v>128</v>
      </c>
      <c r="C10423" t="s">
        <v>22</v>
      </c>
      <c r="D10423" t="s">
        <v>274</v>
      </c>
      <c r="E10423">
        <v>39.5</v>
      </c>
      <c r="F10423">
        <v>8</v>
      </c>
      <c r="G10423">
        <v>316</v>
      </c>
      <c r="H10423" t="s">
        <v>56</v>
      </c>
      <c r="I10423" t="s">
        <v>46</v>
      </c>
      <c r="J10423" s="1">
        <v>45178</v>
      </c>
      <c r="K10423" t="b">
        <v>0</v>
      </c>
      <c r="L10423" t="s">
        <v>35</v>
      </c>
      <c r="M10423">
        <v>9</v>
      </c>
      <c r="N10423">
        <f>G10423/SUMIF(B:B,B10423,G:G)*100</f>
        <v>0.46163735172091391</v>
      </c>
      <c r="Q10423">
        <f>VLOOKUP(C10423, Categories_Pivot_Table!A:B, 2, FALSE)</f>
        <v>21.505681818181817</v>
      </c>
      <c r="T10423">
        <f t="shared" si="163"/>
        <v>2023</v>
      </c>
    </row>
    <row r="10424" spans="1:20" x14ac:dyDescent="0.2">
      <c r="A10424" t="s">
        <v>10681</v>
      </c>
      <c r="B10424" t="s">
        <v>14</v>
      </c>
      <c r="C10424" t="s">
        <v>15</v>
      </c>
      <c r="D10424" t="s">
        <v>41</v>
      </c>
      <c r="E10424">
        <v>23</v>
      </c>
      <c r="F10424">
        <v>2</v>
      </c>
      <c r="G10424">
        <v>31</v>
      </c>
      <c r="H10424" t="s">
        <v>29</v>
      </c>
      <c r="I10424" t="s">
        <v>46</v>
      </c>
      <c r="J10424" s="1">
        <v>45023</v>
      </c>
      <c r="K10424" t="b">
        <v>0</v>
      </c>
      <c r="L10424" t="s">
        <v>65</v>
      </c>
      <c r="M10424">
        <v>4</v>
      </c>
      <c r="N10424">
        <f>G10424/SUMIF(B:B,B10424,G:G)*100</f>
        <v>5.0469282929172063E-2</v>
      </c>
      <c r="Q10424">
        <f>VLOOKUP(C10424, Categories_Pivot_Table!A:B, 2, FALSE)</f>
        <v>23.063808900523561</v>
      </c>
      <c r="T10424">
        <f t="shared" si="163"/>
        <v>2023</v>
      </c>
    </row>
    <row r="10425" spans="1:20" x14ac:dyDescent="0.2">
      <c r="A10425" t="s">
        <v>10682</v>
      </c>
      <c r="B10425" t="s">
        <v>32</v>
      </c>
      <c r="C10425" t="s">
        <v>135</v>
      </c>
      <c r="D10425" t="s">
        <v>605</v>
      </c>
      <c r="E10425">
        <v>21.5</v>
      </c>
      <c r="F10425">
        <v>4</v>
      </c>
      <c r="G10425">
        <v>86</v>
      </c>
      <c r="H10425" t="s">
        <v>29</v>
      </c>
      <c r="I10425" t="s">
        <v>46</v>
      </c>
      <c r="J10425" s="1">
        <v>45413</v>
      </c>
      <c r="K10425" t="b">
        <v>0</v>
      </c>
      <c r="L10425" t="s">
        <v>30</v>
      </c>
      <c r="M10425">
        <v>5</v>
      </c>
      <c r="N10425">
        <f>G10425/SUMIF(B:B,B10425,G:G)*100</f>
        <v>0.14667633138617661</v>
      </c>
      <c r="Q10425">
        <f>VLOOKUP(C10425, Categories_Pivot_Table!A:B, 2, FALSE)</f>
        <v>23.146341463414632</v>
      </c>
      <c r="T10425">
        <f t="shared" si="163"/>
        <v>2024</v>
      </c>
    </row>
    <row r="10426" spans="1:20" x14ac:dyDescent="0.2">
      <c r="A10426" t="s">
        <v>10683</v>
      </c>
      <c r="B10426" t="s">
        <v>76</v>
      </c>
      <c r="C10426" t="s">
        <v>38</v>
      </c>
      <c r="D10426" t="s">
        <v>61</v>
      </c>
      <c r="E10426">
        <v>6.5</v>
      </c>
      <c r="F10426">
        <v>9</v>
      </c>
      <c r="G10426">
        <v>58.5</v>
      </c>
      <c r="H10426" t="s">
        <v>29</v>
      </c>
      <c r="I10426" t="s">
        <v>18</v>
      </c>
      <c r="J10426" s="1">
        <v>45584</v>
      </c>
      <c r="K10426" t="b">
        <v>0</v>
      </c>
      <c r="L10426" t="s">
        <v>35</v>
      </c>
      <c r="M10426">
        <v>10</v>
      </c>
      <c r="N10426">
        <f>G10426/SUMIF(B:B,B10426,G:G)*100</f>
        <v>9.9605833326238902E-2</v>
      </c>
      <c r="Q10426">
        <f>VLOOKUP(C10426, Categories_Pivot_Table!A:B, 2, FALSE)</f>
        <v>23.088790931989923</v>
      </c>
      <c r="T10426">
        <f t="shared" si="163"/>
        <v>2024</v>
      </c>
    </row>
    <row r="10427" spans="1:20" x14ac:dyDescent="0.2">
      <c r="A10427" t="s">
        <v>10684</v>
      </c>
      <c r="B10427" t="s">
        <v>95</v>
      </c>
      <c r="C10427" t="s">
        <v>74</v>
      </c>
      <c r="D10427" t="s">
        <v>366</v>
      </c>
      <c r="E10427">
        <v>36.5</v>
      </c>
      <c r="F10427">
        <v>8</v>
      </c>
      <c r="G10427">
        <v>292</v>
      </c>
      <c r="H10427" t="s">
        <v>56</v>
      </c>
      <c r="I10427" t="s">
        <v>18</v>
      </c>
      <c r="J10427" s="1">
        <v>45406</v>
      </c>
      <c r="K10427" t="b">
        <v>0</v>
      </c>
      <c r="L10427" t="s">
        <v>30</v>
      </c>
      <c r="M10427">
        <v>4</v>
      </c>
      <c r="N10427">
        <f>G10427/SUMIF(B:B,B10427,G:G)*100</f>
        <v>0.43354639466084649</v>
      </c>
      <c r="Q10427">
        <f>VLOOKUP(C10427, Categories_Pivot_Table!A:B, 2, FALSE)</f>
        <v>24.317096165933375</v>
      </c>
      <c r="T10427">
        <f t="shared" si="163"/>
        <v>2024</v>
      </c>
    </row>
    <row r="10428" spans="1:20" x14ac:dyDescent="0.2">
      <c r="A10428" t="s">
        <v>10685</v>
      </c>
      <c r="B10428" t="s">
        <v>128</v>
      </c>
      <c r="C10428" t="s">
        <v>27</v>
      </c>
      <c r="D10428" t="s">
        <v>380</v>
      </c>
      <c r="E10428">
        <v>41</v>
      </c>
      <c r="F10428">
        <v>3</v>
      </c>
      <c r="G10428">
        <v>123</v>
      </c>
      <c r="H10428" t="s">
        <v>29</v>
      </c>
      <c r="I10428" t="s">
        <v>46</v>
      </c>
      <c r="J10428" s="1">
        <v>44779</v>
      </c>
      <c r="K10428" t="b">
        <v>1</v>
      </c>
      <c r="L10428" t="s">
        <v>35</v>
      </c>
      <c r="M10428">
        <v>8</v>
      </c>
      <c r="N10428">
        <f>G10428/SUMIF(B:B,B10428,G:G)*100</f>
        <v>0.17968795652427977</v>
      </c>
      <c r="Q10428">
        <f>VLOOKUP(C10428, Categories_Pivot_Table!A:B, 2, FALSE)</f>
        <v>25.013711734693878</v>
      </c>
      <c r="T10428">
        <f t="shared" si="163"/>
        <v>2022</v>
      </c>
    </row>
    <row r="10429" spans="1:20" x14ac:dyDescent="0.2">
      <c r="A10429" t="s">
        <v>10686</v>
      </c>
      <c r="B10429" t="s">
        <v>37</v>
      </c>
      <c r="C10429" t="s">
        <v>22</v>
      </c>
      <c r="D10429" t="s">
        <v>251</v>
      </c>
      <c r="E10429">
        <v>38</v>
      </c>
      <c r="F10429">
        <v>2</v>
      </c>
      <c r="G10429">
        <v>76</v>
      </c>
      <c r="H10429" t="s">
        <v>17</v>
      </c>
      <c r="I10429" t="s">
        <v>46</v>
      </c>
      <c r="J10429" s="1">
        <v>44631</v>
      </c>
      <c r="K10429" t="b">
        <v>0</v>
      </c>
      <c r="L10429" t="s">
        <v>65</v>
      </c>
      <c r="M10429">
        <v>3</v>
      </c>
      <c r="N10429">
        <f>G10429/SUMIF(B:B,B10429,G:G)*100</f>
        <v>0.11347602445706949</v>
      </c>
      <c r="Q10429">
        <f>VLOOKUP(C10429, Categories_Pivot_Table!A:B, 2, FALSE)</f>
        <v>21.505681818181817</v>
      </c>
      <c r="T10429">
        <f t="shared" si="163"/>
        <v>2022</v>
      </c>
    </row>
    <row r="10430" spans="1:20" x14ac:dyDescent="0.2">
      <c r="A10430" t="s">
        <v>10687</v>
      </c>
      <c r="B10430" t="s">
        <v>90</v>
      </c>
      <c r="C10430" t="s">
        <v>27</v>
      </c>
      <c r="D10430" t="s">
        <v>915</v>
      </c>
      <c r="E10430">
        <v>20</v>
      </c>
      <c r="F10430">
        <v>1</v>
      </c>
      <c r="G10430">
        <v>20</v>
      </c>
      <c r="H10430" t="s">
        <v>17</v>
      </c>
      <c r="I10430" t="s">
        <v>46</v>
      </c>
      <c r="J10430" s="1">
        <v>45311</v>
      </c>
      <c r="K10430" t="b">
        <v>0</v>
      </c>
      <c r="L10430" t="s">
        <v>35</v>
      </c>
      <c r="M10430">
        <v>1</v>
      </c>
      <c r="N10430">
        <f>G10430/SUMIF(B:B,B10430,G:G)*100</f>
        <v>3.3816915220993539E-2</v>
      </c>
      <c r="Q10430">
        <f>VLOOKUP(C10430, Categories_Pivot_Table!A:B, 2, FALSE)</f>
        <v>25.013711734693878</v>
      </c>
      <c r="T10430">
        <f t="shared" si="163"/>
        <v>2024</v>
      </c>
    </row>
    <row r="10431" spans="1:20" x14ac:dyDescent="0.2">
      <c r="A10431" t="s">
        <v>10688</v>
      </c>
      <c r="B10431" t="s">
        <v>51</v>
      </c>
      <c r="C10431" t="s">
        <v>27</v>
      </c>
      <c r="D10431" t="s">
        <v>278</v>
      </c>
      <c r="E10431">
        <v>30.5</v>
      </c>
      <c r="F10431">
        <v>8</v>
      </c>
      <c r="G10431">
        <v>244</v>
      </c>
      <c r="H10431" t="s">
        <v>17</v>
      </c>
      <c r="I10431" t="s">
        <v>18</v>
      </c>
      <c r="J10431" s="1">
        <v>44766</v>
      </c>
      <c r="K10431" t="b">
        <v>0</v>
      </c>
      <c r="L10431" t="s">
        <v>24</v>
      </c>
      <c r="M10431">
        <v>7</v>
      </c>
      <c r="N10431">
        <f>G10431/SUMIF(B:B,B10431,G:G)*100</f>
        <v>0.37825352287348663</v>
      </c>
      <c r="Q10431">
        <f>VLOOKUP(C10431, Categories_Pivot_Table!A:B, 2, FALSE)</f>
        <v>25.013711734693878</v>
      </c>
      <c r="T10431">
        <f t="shared" si="163"/>
        <v>2022</v>
      </c>
    </row>
    <row r="10432" spans="1:20" x14ac:dyDescent="0.2">
      <c r="A10432" t="s">
        <v>10689</v>
      </c>
      <c r="B10432" t="s">
        <v>21</v>
      </c>
      <c r="C10432" t="s">
        <v>48</v>
      </c>
      <c r="D10432" t="s">
        <v>93</v>
      </c>
      <c r="E10432">
        <v>41</v>
      </c>
      <c r="F10432">
        <v>9</v>
      </c>
      <c r="G10432">
        <v>369</v>
      </c>
      <c r="H10432" t="s">
        <v>29</v>
      </c>
      <c r="I10432" t="s">
        <v>18</v>
      </c>
      <c r="J10432" s="1">
        <v>45208</v>
      </c>
      <c r="K10432" t="b">
        <v>0</v>
      </c>
      <c r="L10432" t="s">
        <v>19</v>
      </c>
      <c r="M10432">
        <v>10</v>
      </c>
      <c r="N10432">
        <f>G10432/SUMIF(B:B,B10432,G:G)*100</f>
        <v>0.59774025027335675</v>
      </c>
      <c r="Q10432">
        <f>VLOOKUP(C10432, Categories_Pivot_Table!A:B, 2, FALSE)</f>
        <v>23.348837209302324</v>
      </c>
      <c r="T10432">
        <f t="shared" si="163"/>
        <v>2023</v>
      </c>
    </row>
    <row r="10433" spans="1:20" x14ac:dyDescent="0.2">
      <c r="A10433" t="s">
        <v>10690</v>
      </c>
      <c r="B10433" t="s">
        <v>32</v>
      </c>
      <c r="C10433" t="s">
        <v>27</v>
      </c>
      <c r="D10433" t="s">
        <v>167</v>
      </c>
      <c r="E10433">
        <v>6.5</v>
      </c>
      <c r="F10433">
        <v>5</v>
      </c>
      <c r="G10433">
        <v>32.5</v>
      </c>
      <c r="H10433" t="s">
        <v>56</v>
      </c>
      <c r="I10433" t="s">
        <v>46</v>
      </c>
      <c r="J10433" s="1">
        <v>45049</v>
      </c>
      <c r="K10433" t="b">
        <v>0</v>
      </c>
      <c r="L10433" t="s">
        <v>30</v>
      </c>
      <c r="M10433">
        <v>5</v>
      </c>
      <c r="N10433">
        <f>G10433/SUMIF(B:B,B10433,G:G)*100</f>
        <v>5.5430008954078375E-2</v>
      </c>
      <c r="Q10433">
        <f>VLOOKUP(C10433, Categories_Pivot_Table!A:B, 2, FALSE)</f>
        <v>25.013711734693878</v>
      </c>
      <c r="T10433">
        <f t="shared" si="163"/>
        <v>2023</v>
      </c>
    </row>
    <row r="10434" spans="1:20" x14ac:dyDescent="0.2">
      <c r="A10434" t="s">
        <v>10691</v>
      </c>
      <c r="B10434" t="s">
        <v>63</v>
      </c>
      <c r="C10434" t="s">
        <v>22</v>
      </c>
      <c r="D10434" t="s">
        <v>849</v>
      </c>
      <c r="E10434">
        <v>33.5</v>
      </c>
      <c r="F10434">
        <v>3</v>
      </c>
      <c r="G10434">
        <v>100.5</v>
      </c>
      <c r="H10434" t="s">
        <v>17</v>
      </c>
      <c r="I10434" t="s">
        <v>46</v>
      </c>
      <c r="J10434" s="1">
        <v>45032</v>
      </c>
      <c r="K10434" t="b">
        <v>0</v>
      </c>
      <c r="L10434" t="s">
        <v>24</v>
      </c>
      <c r="M10434">
        <v>4</v>
      </c>
      <c r="N10434">
        <f>G10434/SUMIF(B:B,B10434,G:G)*100</f>
        <v>0.16603885804916732</v>
      </c>
      <c r="Q10434">
        <f>VLOOKUP(C10434, Categories_Pivot_Table!A:B, 2, FALSE)</f>
        <v>21.505681818181817</v>
      </c>
      <c r="T10434">
        <f t="shared" ref="T10434:T10497" si="164">YEAR(J10434)</f>
        <v>2023</v>
      </c>
    </row>
    <row r="10435" spans="1:20" x14ac:dyDescent="0.2">
      <c r="A10435" t="s">
        <v>10692</v>
      </c>
      <c r="B10435" t="s">
        <v>121</v>
      </c>
      <c r="C10435" t="s">
        <v>48</v>
      </c>
      <c r="D10435" t="s">
        <v>1031</v>
      </c>
      <c r="E10435">
        <v>32</v>
      </c>
      <c r="F10435">
        <v>8</v>
      </c>
      <c r="G10435">
        <v>256</v>
      </c>
      <c r="H10435" t="s">
        <v>17</v>
      </c>
      <c r="I10435" t="s">
        <v>18</v>
      </c>
      <c r="J10435" s="1">
        <v>45468</v>
      </c>
      <c r="K10435" t="b">
        <v>0</v>
      </c>
      <c r="L10435" t="s">
        <v>49</v>
      </c>
      <c r="M10435">
        <v>6</v>
      </c>
      <c r="N10435">
        <f>G10435/SUMIF(B:B,B10435,G:G)*100</f>
        <v>0.39041947217117451</v>
      </c>
      <c r="Q10435">
        <f>VLOOKUP(C10435, Categories_Pivot_Table!A:B, 2, FALSE)</f>
        <v>23.348837209302324</v>
      </c>
      <c r="T10435">
        <f t="shared" si="164"/>
        <v>2024</v>
      </c>
    </row>
    <row r="10436" spans="1:20" x14ac:dyDescent="0.2">
      <c r="A10436" t="s">
        <v>10693</v>
      </c>
      <c r="B10436" t="s">
        <v>21</v>
      </c>
      <c r="C10436" t="s">
        <v>48</v>
      </c>
      <c r="D10436" t="s">
        <v>88</v>
      </c>
      <c r="E10436">
        <v>24.5</v>
      </c>
      <c r="F10436">
        <v>10</v>
      </c>
      <c r="G10436">
        <v>245</v>
      </c>
      <c r="H10436" t="s">
        <v>56</v>
      </c>
      <c r="I10436" t="s">
        <v>46</v>
      </c>
      <c r="J10436" s="1">
        <v>44907</v>
      </c>
      <c r="K10436" t="b">
        <v>1</v>
      </c>
      <c r="L10436" t="s">
        <v>19</v>
      </c>
      <c r="M10436">
        <v>12</v>
      </c>
      <c r="N10436">
        <f>G10436/SUMIF(B:B,B10436,G:G)*100</f>
        <v>0.39687360790507431</v>
      </c>
      <c r="Q10436">
        <f>VLOOKUP(C10436, Categories_Pivot_Table!A:B, 2, FALSE)</f>
        <v>23.348837209302324</v>
      </c>
      <c r="T10436">
        <f t="shared" si="164"/>
        <v>2022</v>
      </c>
    </row>
    <row r="10437" spans="1:20" x14ac:dyDescent="0.2">
      <c r="A10437" t="s">
        <v>10694</v>
      </c>
      <c r="B10437" t="s">
        <v>51</v>
      </c>
      <c r="C10437" t="s">
        <v>135</v>
      </c>
      <c r="D10437" t="s">
        <v>188</v>
      </c>
      <c r="E10437">
        <v>33.5</v>
      </c>
      <c r="F10437">
        <v>4</v>
      </c>
      <c r="G10437">
        <v>134</v>
      </c>
      <c r="H10437" t="s">
        <v>17</v>
      </c>
      <c r="I10437" t="s">
        <v>18</v>
      </c>
      <c r="J10437" s="1">
        <v>45155</v>
      </c>
      <c r="K10437" t="b">
        <v>0</v>
      </c>
      <c r="L10437" t="s">
        <v>42</v>
      </c>
      <c r="M10437">
        <v>8</v>
      </c>
      <c r="N10437">
        <f>G10437/SUMIF(B:B,B10437,G:G)*100</f>
        <v>0.20772939370920984</v>
      </c>
      <c r="Q10437">
        <f>VLOOKUP(C10437, Categories_Pivot_Table!A:B, 2, FALSE)</f>
        <v>23.146341463414632</v>
      </c>
      <c r="T10437">
        <f t="shared" si="164"/>
        <v>2023</v>
      </c>
    </row>
    <row r="10438" spans="1:20" x14ac:dyDescent="0.2">
      <c r="A10438" t="s">
        <v>10695</v>
      </c>
      <c r="B10438" t="s">
        <v>84</v>
      </c>
      <c r="C10438" t="s">
        <v>33</v>
      </c>
      <c r="D10438" t="s">
        <v>843</v>
      </c>
      <c r="E10438">
        <v>26</v>
      </c>
      <c r="F10438">
        <v>7</v>
      </c>
      <c r="G10438">
        <v>182</v>
      </c>
      <c r="H10438" t="s">
        <v>17</v>
      </c>
      <c r="I10438" t="s">
        <v>46</v>
      </c>
      <c r="J10438" s="1">
        <v>44617</v>
      </c>
      <c r="K10438" t="b">
        <v>0</v>
      </c>
      <c r="L10438" t="s">
        <v>65</v>
      </c>
      <c r="M10438">
        <v>2</v>
      </c>
      <c r="N10438">
        <f>G10438/SUMIF(B:B,B10438,G:G)*100</f>
        <v>0.29465333711094022</v>
      </c>
      <c r="Q10438">
        <f>VLOOKUP(C10438, Categories_Pivot_Table!A:B, 2, FALSE)</f>
        <v>23.300574345883856</v>
      </c>
      <c r="T10438">
        <f t="shared" si="164"/>
        <v>2022</v>
      </c>
    </row>
    <row r="10439" spans="1:20" x14ac:dyDescent="0.2">
      <c r="A10439" t="s">
        <v>10696</v>
      </c>
      <c r="B10439" t="s">
        <v>81</v>
      </c>
      <c r="C10439" t="s">
        <v>22</v>
      </c>
      <c r="D10439" t="s">
        <v>644</v>
      </c>
      <c r="E10439">
        <v>30.5</v>
      </c>
      <c r="F10439">
        <v>3</v>
      </c>
      <c r="G10439">
        <v>91.5</v>
      </c>
      <c r="H10439" t="s">
        <v>17</v>
      </c>
      <c r="I10439" t="s">
        <v>18</v>
      </c>
      <c r="J10439" s="1">
        <v>45296</v>
      </c>
      <c r="K10439" t="b">
        <v>0</v>
      </c>
      <c r="L10439" t="s">
        <v>65</v>
      </c>
      <c r="M10439">
        <v>1</v>
      </c>
      <c r="N10439">
        <f>G10439/SUMIF(B:B,B10439,G:G)*100</f>
        <v>0.14488049338537418</v>
      </c>
      <c r="Q10439">
        <f>VLOOKUP(C10439, Categories_Pivot_Table!A:B, 2, FALSE)</f>
        <v>21.505681818181817</v>
      </c>
      <c r="T10439">
        <f t="shared" si="164"/>
        <v>2024</v>
      </c>
    </row>
    <row r="10440" spans="1:20" x14ac:dyDescent="0.2">
      <c r="A10440" t="s">
        <v>10697</v>
      </c>
      <c r="B10440" t="s">
        <v>90</v>
      </c>
      <c r="C10440" t="s">
        <v>27</v>
      </c>
      <c r="D10440" t="s">
        <v>278</v>
      </c>
      <c r="E10440">
        <v>30.5</v>
      </c>
      <c r="F10440">
        <v>7</v>
      </c>
      <c r="G10440">
        <v>213.5</v>
      </c>
      <c r="H10440" t="s">
        <v>56</v>
      </c>
      <c r="I10440" t="s">
        <v>18</v>
      </c>
      <c r="J10440" s="1">
        <v>45343</v>
      </c>
      <c r="K10440" t="b">
        <v>0</v>
      </c>
      <c r="L10440" t="s">
        <v>30</v>
      </c>
      <c r="M10440">
        <v>2</v>
      </c>
      <c r="N10440">
        <f>G10440/SUMIF(B:B,B10440,G:G)*100</f>
        <v>0.36099556998410604</v>
      </c>
      <c r="Q10440">
        <f>VLOOKUP(C10440, Categories_Pivot_Table!A:B, 2, FALSE)</f>
        <v>25.013711734693878</v>
      </c>
      <c r="T10440">
        <f t="shared" si="164"/>
        <v>2024</v>
      </c>
    </row>
    <row r="10441" spans="1:20" x14ac:dyDescent="0.2">
      <c r="A10441" t="s">
        <v>10698</v>
      </c>
      <c r="B10441" t="s">
        <v>76</v>
      </c>
      <c r="C10441" t="s">
        <v>33</v>
      </c>
      <c r="D10441" t="s">
        <v>116</v>
      </c>
      <c r="E10441">
        <v>20</v>
      </c>
      <c r="F10441">
        <v>5</v>
      </c>
      <c r="G10441">
        <v>100</v>
      </c>
      <c r="H10441" t="s">
        <v>56</v>
      </c>
      <c r="I10441" t="s">
        <v>46</v>
      </c>
      <c r="J10441" s="1">
        <v>45415</v>
      </c>
      <c r="K10441" t="b">
        <v>0</v>
      </c>
      <c r="L10441" t="s">
        <v>65</v>
      </c>
      <c r="M10441">
        <v>5</v>
      </c>
      <c r="N10441">
        <f>G10441/SUMIF(B:B,B10441,G:G)*100</f>
        <v>0.17026638175425451</v>
      </c>
      <c r="Q10441">
        <f>VLOOKUP(C10441, Categories_Pivot_Table!A:B, 2, FALSE)</f>
        <v>23.300574345883856</v>
      </c>
      <c r="T10441">
        <f t="shared" si="164"/>
        <v>2024</v>
      </c>
    </row>
    <row r="10442" spans="1:20" x14ac:dyDescent="0.2">
      <c r="A10442" t="s">
        <v>10699</v>
      </c>
      <c r="B10442" t="s">
        <v>106</v>
      </c>
      <c r="C10442" t="s">
        <v>74</v>
      </c>
      <c r="D10442" t="s">
        <v>107</v>
      </c>
      <c r="E10442">
        <v>35</v>
      </c>
      <c r="F10442">
        <v>4</v>
      </c>
      <c r="G10442">
        <v>140</v>
      </c>
      <c r="H10442" t="s">
        <v>56</v>
      </c>
      <c r="I10442" t="s">
        <v>46</v>
      </c>
      <c r="J10442" s="1">
        <v>45204</v>
      </c>
      <c r="K10442" t="b">
        <v>0</v>
      </c>
      <c r="L10442" t="s">
        <v>42</v>
      </c>
      <c r="M10442">
        <v>10</v>
      </c>
      <c r="N10442">
        <f>G10442/SUMIF(B:B,B10442,G:G)*100</f>
        <v>0.22816166883963493</v>
      </c>
      <c r="Q10442">
        <f>VLOOKUP(C10442, Categories_Pivot_Table!A:B, 2, FALSE)</f>
        <v>24.317096165933375</v>
      </c>
      <c r="T10442">
        <f t="shared" si="164"/>
        <v>2023</v>
      </c>
    </row>
    <row r="10443" spans="1:20" x14ac:dyDescent="0.2">
      <c r="A10443" t="s">
        <v>10700</v>
      </c>
      <c r="B10443" t="s">
        <v>32</v>
      </c>
      <c r="C10443" t="s">
        <v>22</v>
      </c>
      <c r="D10443" t="s">
        <v>147</v>
      </c>
      <c r="E10443">
        <v>32</v>
      </c>
      <c r="F10443">
        <v>7</v>
      </c>
      <c r="G10443">
        <v>224</v>
      </c>
      <c r="H10443" t="s">
        <v>29</v>
      </c>
      <c r="I10443" t="s">
        <v>46</v>
      </c>
      <c r="J10443" s="1">
        <v>45439</v>
      </c>
      <c r="K10443" t="b">
        <v>0</v>
      </c>
      <c r="L10443" t="s">
        <v>19</v>
      </c>
      <c r="M10443">
        <v>5</v>
      </c>
      <c r="N10443">
        <f>G10443/SUMIF(B:B,B10443,G:G)*100</f>
        <v>0.38204067709887862</v>
      </c>
      <c r="Q10443">
        <f>VLOOKUP(C10443, Categories_Pivot_Table!A:B, 2, FALSE)</f>
        <v>21.505681818181817</v>
      </c>
      <c r="T10443">
        <f t="shared" si="164"/>
        <v>2024</v>
      </c>
    </row>
    <row r="10444" spans="1:20" x14ac:dyDescent="0.2">
      <c r="A10444" t="s">
        <v>10701</v>
      </c>
      <c r="B10444" t="s">
        <v>118</v>
      </c>
      <c r="C10444" t="s">
        <v>15</v>
      </c>
      <c r="D10444" t="s">
        <v>776</v>
      </c>
      <c r="E10444">
        <v>38</v>
      </c>
      <c r="F10444">
        <v>3</v>
      </c>
      <c r="G10444">
        <v>114</v>
      </c>
      <c r="H10444" t="s">
        <v>29</v>
      </c>
      <c r="I10444" t="s">
        <v>46</v>
      </c>
      <c r="J10444" s="1">
        <v>45351</v>
      </c>
      <c r="K10444" t="b">
        <v>1</v>
      </c>
      <c r="L10444" t="s">
        <v>42</v>
      </c>
      <c r="M10444">
        <v>2</v>
      </c>
      <c r="N10444">
        <f>G10444/SUMIF(B:B,B10444,G:G)*100</f>
        <v>0.18750925210125499</v>
      </c>
      <c r="Q10444">
        <f>VLOOKUP(C10444, Categories_Pivot_Table!A:B, 2, FALSE)</f>
        <v>23.063808900523561</v>
      </c>
      <c r="T10444">
        <f t="shared" si="164"/>
        <v>2024</v>
      </c>
    </row>
    <row r="10445" spans="1:20" x14ac:dyDescent="0.2">
      <c r="A10445" t="s">
        <v>10702</v>
      </c>
      <c r="B10445" t="s">
        <v>76</v>
      </c>
      <c r="C10445" t="s">
        <v>33</v>
      </c>
      <c r="D10445" t="s">
        <v>307</v>
      </c>
      <c r="E10445">
        <v>6.5</v>
      </c>
      <c r="F10445">
        <v>6</v>
      </c>
      <c r="G10445">
        <v>39</v>
      </c>
      <c r="H10445" t="s">
        <v>17</v>
      </c>
      <c r="I10445" t="s">
        <v>18</v>
      </c>
      <c r="J10445" s="1">
        <v>45557</v>
      </c>
      <c r="K10445" t="b">
        <v>1</v>
      </c>
      <c r="L10445" t="s">
        <v>24</v>
      </c>
      <c r="M10445">
        <v>9</v>
      </c>
      <c r="N10445">
        <f>G10445/SUMIF(B:B,B10445,G:G)*100</f>
        <v>6.6403888884159268E-2</v>
      </c>
      <c r="Q10445">
        <f>VLOOKUP(C10445, Categories_Pivot_Table!A:B, 2, FALSE)</f>
        <v>23.300574345883856</v>
      </c>
      <c r="T10445">
        <f t="shared" si="164"/>
        <v>2024</v>
      </c>
    </row>
    <row r="10446" spans="1:20" x14ac:dyDescent="0.2">
      <c r="A10446" t="s">
        <v>10703</v>
      </c>
      <c r="B10446" t="s">
        <v>54</v>
      </c>
      <c r="C10446" t="s">
        <v>33</v>
      </c>
      <c r="D10446" t="s">
        <v>469</v>
      </c>
      <c r="E10446">
        <v>8</v>
      </c>
      <c r="F10446">
        <v>8</v>
      </c>
      <c r="G10446">
        <v>64</v>
      </c>
      <c r="H10446" t="s">
        <v>17</v>
      </c>
      <c r="I10446" t="s">
        <v>46</v>
      </c>
      <c r="J10446" s="1">
        <v>45565</v>
      </c>
      <c r="K10446" t="b">
        <v>0</v>
      </c>
      <c r="L10446" t="s">
        <v>19</v>
      </c>
      <c r="M10446">
        <v>9</v>
      </c>
      <c r="N10446">
        <f>G10446/SUMIF(B:B,B10446,G:G)*100</f>
        <v>0.11197522548136225</v>
      </c>
      <c r="Q10446">
        <f>VLOOKUP(C10446, Categories_Pivot_Table!A:B, 2, FALSE)</f>
        <v>23.300574345883856</v>
      </c>
      <c r="T10446">
        <f t="shared" si="164"/>
        <v>2024</v>
      </c>
    </row>
    <row r="10447" spans="1:20" x14ac:dyDescent="0.2">
      <c r="A10447" t="s">
        <v>10704</v>
      </c>
      <c r="B10447" t="s">
        <v>54</v>
      </c>
      <c r="C10447" t="s">
        <v>22</v>
      </c>
      <c r="D10447" t="s">
        <v>23</v>
      </c>
      <c r="E10447">
        <v>29</v>
      </c>
      <c r="F10447">
        <v>9</v>
      </c>
      <c r="G10447">
        <v>261</v>
      </c>
      <c r="H10447" t="s">
        <v>56</v>
      </c>
      <c r="I10447" t="s">
        <v>18</v>
      </c>
      <c r="J10447" s="1">
        <v>45156</v>
      </c>
      <c r="K10447" t="b">
        <v>0</v>
      </c>
      <c r="L10447" t="s">
        <v>65</v>
      </c>
      <c r="M10447">
        <v>8</v>
      </c>
      <c r="N10447">
        <f>G10447/SUMIF(B:B,B10447,G:G)*100</f>
        <v>0.45664896641618047</v>
      </c>
      <c r="Q10447">
        <f>VLOOKUP(C10447, Categories_Pivot_Table!A:B, 2, FALSE)</f>
        <v>21.505681818181817</v>
      </c>
      <c r="T10447">
        <f t="shared" si="164"/>
        <v>2023</v>
      </c>
    </row>
    <row r="10448" spans="1:20" x14ac:dyDescent="0.2">
      <c r="A10448" t="s">
        <v>10705</v>
      </c>
      <c r="B10448" t="s">
        <v>14</v>
      </c>
      <c r="C10448" t="s">
        <v>135</v>
      </c>
      <c r="D10448" t="s">
        <v>507</v>
      </c>
      <c r="E10448">
        <v>29</v>
      </c>
      <c r="F10448">
        <v>8</v>
      </c>
      <c r="G10448">
        <v>232</v>
      </c>
      <c r="H10448" t="s">
        <v>17</v>
      </c>
      <c r="I10448" t="s">
        <v>18</v>
      </c>
      <c r="J10448" s="1">
        <v>44766</v>
      </c>
      <c r="K10448" t="b">
        <v>0</v>
      </c>
      <c r="L10448" t="s">
        <v>24</v>
      </c>
      <c r="M10448">
        <v>7</v>
      </c>
      <c r="N10448">
        <f>G10448/SUMIF(B:B,B10448,G:G)*100</f>
        <v>0.37770560127638447</v>
      </c>
      <c r="Q10448">
        <f>VLOOKUP(C10448, Categories_Pivot_Table!A:B, 2, FALSE)</f>
        <v>23.146341463414632</v>
      </c>
      <c r="T10448">
        <f t="shared" si="164"/>
        <v>2022</v>
      </c>
    </row>
    <row r="10449" spans="1:20" x14ac:dyDescent="0.2">
      <c r="A10449" t="s">
        <v>10706</v>
      </c>
      <c r="B10449" t="s">
        <v>95</v>
      </c>
      <c r="C10449" t="s">
        <v>27</v>
      </c>
      <c r="D10449" t="s">
        <v>58</v>
      </c>
      <c r="E10449">
        <v>8</v>
      </c>
      <c r="F10449">
        <v>9</v>
      </c>
      <c r="G10449">
        <v>72</v>
      </c>
      <c r="H10449" t="s">
        <v>29</v>
      </c>
      <c r="I10449" t="s">
        <v>46</v>
      </c>
      <c r="J10449" s="1">
        <v>45063</v>
      </c>
      <c r="K10449" t="b">
        <v>0</v>
      </c>
      <c r="L10449" t="s">
        <v>30</v>
      </c>
      <c r="M10449">
        <v>5</v>
      </c>
      <c r="N10449">
        <f>G10449/SUMIF(B:B,B10449,G:G)*100</f>
        <v>0.10690185073829091</v>
      </c>
      <c r="Q10449">
        <f>VLOOKUP(C10449, Categories_Pivot_Table!A:B, 2, FALSE)</f>
        <v>25.013711734693878</v>
      </c>
      <c r="T10449">
        <f t="shared" si="164"/>
        <v>2023</v>
      </c>
    </row>
    <row r="10450" spans="1:20" x14ac:dyDescent="0.2">
      <c r="A10450" t="s">
        <v>10707</v>
      </c>
      <c r="B10450" t="s">
        <v>63</v>
      </c>
      <c r="C10450" t="s">
        <v>15</v>
      </c>
      <c r="D10450" t="s">
        <v>102</v>
      </c>
      <c r="E10450">
        <v>12.5</v>
      </c>
      <c r="F10450">
        <v>10</v>
      </c>
      <c r="G10450">
        <v>125</v>
      </c>
      <c r="H10450" t="s">
        <v>56</v>
      </c>
      <c r="I10450" t="s">
        <v>18</v>
      </c>
      <c r="J10450" s="1">
        <v>45499</v>
      </c>
      <c r="K10450" t="b">
        <v>0</v>
      </c>
      <c r="L10450" t="s">
        <v>65</v>
      </c>
      <c r="M10450">
        <v>7</v>
      </c>
      <c r="N10450">
        <f>G10450/SUMIF(B:B,B10450,G:G)*100</f>
        <v>0.20651599259846684</v>
      </c>
      <c r="Q10450">
        <f>VLOOKUP(C10450, Categories_Pivot_Table!A:B, 2, FALSE)</f>
        <v>23.063808900523561</v>
      </c>
      <c r="T10450">
        <f t="shared" si="164"/>
        <v>2024</v>
      </c>
    </row>
    <row r="10451" spans="1:20" x14ac:dyDescent="0.2">
      <c r="A10451" t="s">
        <v>10708</v>
      </c>
      <c r="B10451" t="s">
        <v>47</v>
      </c>
      <c r="C10451" t="s">
        <v>38</v>
      </c>
      <c r="D10451" t="s">
        <v>133</v>
      </c>
      <c r="E10451">
        <v>21.5</v>
      </c>
      <c r="F10451">
        <v>2</v>
      </c>
      <c r="G10451">
        <v>43</v>
      </c>
      <c r="H10451" t="s">
        <v>17</v>
      </c>
      <c r="I10451" t="s">
        <v>46</v>
      </c>
      <c r="J10451" s="1">
        <v>44998</v>
      </c>
      <c r="K10451" t="b">
        <v>0</v>
      </c>
      <c r="L10451" t="s">
        <v>19</v>
      </c>
      <c r="M10451">
        <v>3</v>
      </c>
      <c r="N10451">
        <f>G10451/SUMIF(B:B,B10451,G:G)*100</f>
        <v>6.8326633085980332E-2</v>
      </c>
      <c r="Q10451">
        <f>VLOOKUP(C10451, Categories_Pivot_Table!A:B, 2, FALSE)</f>
        <v>23.088790931989923</v>
      </c>
      <c r="T10451">
        <f t="shared" si="164"/>
        <v>2023</v>
      </c>
    </row>
    <row r="10452" spans="1:20" x14ac:dyDescent="0.2">
      <c r="A10452" t="s">
        <v>10709</v>
      </c>
      <c r="B10452" t="s">
        <v>32</v>
      </c>
      <c r="C10452" t="s">
        <v>135</v>
      </c>
      <c r="D10452" t="s">
        <v>188</v>
      </c>
      <c r="E10452">
        <v>33.5</v>
      </c>
      <c r="F10452">
        <v>10</v>
      </c>
      <c r="G10452">
        <v>335</v>
      </c>
      <c r="H10452" t="s">
        <v>56</v>
      </c>
      <c r="I10452" t="s">
        <v>18</v>
      </c>
      <c r="J10452" s="1">
        <v>45111</v>
      </c>
      <c r="K10452" t="b">
        <v>1</v>
      </c>
      <c r="L10452" t="s">
        <v>49</v>
      </c>
      <c r="M10452">
        <v>7</v>
      </c>
      <c r="N10452">
        <f>G10452/SUMIF(B:B,B10452,G:G)*100</f>
        <v>0.57135547691126942</v>
      </c>
      <c r="Q10452">
        <f>VLOOKUP(C10452, Categories_Pivot_Table!A:B, 2, FALSE)</f>
        <v>23.146341463414632</v>
      </c>
      <c r="T10452">
        <f t="shared" si="164"/>
        <v>2023</v>
      </c>
    </row>
    <row r="10453" spans="1:20" x14ac:dyDescent="0.2">
      <c r="A10453" t="s">
        <v>10710</v>
      </c>
      <c r="B10453" t="s">
        <v>121</v>
      </c>
      <c r="C10453" t="s">
        <v>48</v>
      </c>
      <c r="D10453" t="s">
        <v>93</v>
      </c>
      <c r="E10453">
        <v>41</v>
      </c>
      <c r="F10453">
        <v>8</v>
      </c>
      <c r="G10453">
        <v>328</v>
      </c>
      <c r="H10453" t="s">
        <v>29</v>
      </c>
      <c r="I10453" t="s">
        <v>46</v>
      </c>
      <c r="J10453" s="1">
        <v>44665</v>
      </c>
      <c r="K10453" t="b">
        <v>1</v>
      </c>
      <c r="L10453" t="s">
        <v>42</v>
      </c>
      <c r="M10453">
        <v>4</v>
      </c>
      <c r="N10453">
        <f>G10453/SUMIF(B:B,B10453,G:G)*100</f>
        <v>0.50022494871931744</v>
      </c>
      <c r="Q10453">
        <f>VLOOKUP(C10453, Categories_Pivot_Table!A:B, 2, FALSE)</f>
        <v>23.348837209302324</v>
      </c>
      <c r="T10453">
        <f t="shared" si="164"/>
        <v>2022</v>
      </c>
    </row>
    <row r="10454" spans="1:20" x14ac:dyDescent="0.2">
      <c r="A10454" t="s">
        <v>10711</v>
      </c>
      <c r="B10454" t="s">
        <v>54</v>
      </c>
      <c r="C10454" t="s">
        <v>74</v>
      </c>
      <c r="D10454" t="s">
        <v>364</v>
      </c>
      <c r="E10454">
        <v>21.5</v>
      </c>
      <c r="F10454">
        <v>3</v>
      </c>
      <c r="G10454">
        <v>64.5</v>
      </c>
      <c r="H10454" t="s">
        <v>56</v>
      </c>
      <c r="I10454" t="s">
        <v>18</v>
      </c>
      <c r="J10454" s="1">
        <v>45242</v>
      </c>
      <c r="K10454" t="b">
        <v>1</v>
      </c>
      <c r="L10454" t="s">
        <v>24</v>
      </c>
      <c r="M10454">
        <v>11</v>
      </c>
      <c r="N10454">
        <f>G10454/SUMIF(B:B,B10454,G:G)*100</f>
        <v>0.1128500319304354</v>
      </c>
      <c r="Q10454">
        <f>VLOOKUP(C10454, Categories_Pivot_Table!A:B, 2, FALSE)</f>
        <v>24.317096165933375</v>
      </c>
      <c r="T10454">
        <f t="shared" si="164"/>
        <v>2023</v>
      </c>
    </row>
    <row r="10455" spans="1:20" x14ac:dyDescent="0.2">
      <c r="A10455" t="s">
        <v>10712</v>
      </c>
      <c r="B10455" t="s">
        <v>121</v>
      </c>
      <c r="C10455" t="s">
        <v>74</v>
      </c>
      <c r="D10455" t="s">
        <v>477</v>
      </c>
      <c r="E10455">
        <v>20</v>
      </c>
      <c r="F10455">
        <v>5</v>
      </c>
      <c r="G10455">
        <v>100</v>
      </c>
      <c r="H10455" t="s">
        <v>17</v>
      </c>
      <c r="I10455" t="s">
        <v>18</v>
      </c>
      <c r="J10455" s="1">
        <v>45153</v>
      </c>
      <c r="K10455" t="b">
        <v>0</v>
      </c>
      <c r="L10455" t="s">
        <v>49</v>
      </c>
      <c r="M10455">
        <v>8</v>
      </c>
      <c r="N10455">
        <f>G10455/SUMIF(B:B,B10455,G:G)*100</f>
        <v>0.15250760631686505</v>
      </c>
      <c r="Q10455">
        <f>VLOOKUP(C10455, Categories_Pivot_Table!A:B, 2, FALSE)</f>
        <v>24.317096165933375</v>
      </c>
      <c r="T10455">
        <f t="shared" si="164"/>
        <v>2023</v>
      </c>
    </row>
    <row r="10456" spans="1:20" x14ac:dyDescent="0.2">
      <c r="A10456" t="s">
        <v>10713</v>
      </c>
      <c r="B10456" t="s">
        <v>76</v>
      </c>
      <c r="C10456" t="s">
        <v>27</v>
      </c>
      <c r="D10456" t="s">
        <v>140</v>
      </c>
      <c r="E10456">
        <v>27.5</v>
      </c>
      <c r="F10456">
        <v>5</v>
      </c>
      <c r="G10456">
        <v>137.5</v>
      </c>
      <c r="H10456" t="s">
        <v>17</v>
      </c>
      <c r="I10456" t="s">
        <v>46</v>
      </c>
      <c r="J10456" s="1">
        <v>45617</v>
      </c>
      <c r="K10456" t="b">
        <v>1</v>
      </c>
      <c r="L10456" t="s">
        <v>42</v>
      </c>
      <c r="M10456">
        <v>11</v>
      </c>
      <c r="N10456">
        <f>G10456/SUMIF(B:B,B10456,G:G)*100</f>
        <v>0.23411627491209999</v>
      </c>
      <c r="Q10456">
        <f>VLOOKUP(C10456, Categories_Pivot_Table!A:B, 2, FALSE)</f>
        <v>25.013711734693878</v>
      </c>
      <c r="T10456">
        <f t="shared" si="164"/>
        <v>2024</v>
      </c>
    </row>
    <row r="10457" spans="1:20" x14ac:dyDescent="0.2">
      <c r="A10457" t="s">
        <v>10714</v>
      </c>
      <c r="B10457" t="s">
        <v>47</v>
      </c>
      <c r="C10457" t="s">
        <v>22</v>
      </c>
      <c r="D10457" t="s">
        <v>41</v>
      </c>
      <c r="E10457">
        <v>23</v>
      </c>
      <c r="F10457">
        <v>7</v>
      </c>
      <c r="G10457">
        <v>98</v>
      </c>
      <c r="H10457" t="s">
        <v>17</v>
      </c>
      <c r="I10457" t="s">
        <v>46</v>
      </c>
      <c r="J10457" s="1">
        <v>45189</v>
      </c>
      <c r="K10457" t="b">
        <v>1</v>
      </c>
      <c r="L10457" t="s">
        <v>30</v>
      </c>
      <c r="M10457">
        <v>9</v>
      </c>
      <c r="N10457">
        <f>G10457/SUMIF(B:B,B10457,G:G)*100</f>
        <v>0.15572116377735051</v>
      </c>
      <c r="Q10457">
        <f>VLOOKUP(C10457, Categories_Pivot_Table!A:B, 2, FALSE)</f>
        <v>21.505681818181817</v>
      </c>
      <c r="T10457">
        <f t="shared" si="164"/>
        <v>2023</v>
      </c>
    </row>
    <row r="10458" spans="1:20" x14ac:dyDescent="0.2">
      <c r="A10458" t="s">
        <v>10715</v>
      </c>
      <c r="B10458" t="s">
        <v>118</v>
      </c>
      <c r="C10458" t="s">
        <v>33</v>
      </c>
      <c r="D10458" t="s">
        <v>41</v>
      </c>
      <c r="E10458">
        <v>23</v>
      </c>
      <c r="F10458">
        <v>2</v>
      </c>
      <c r="G10458">
        <v>64</v>
      </c>
      <c r="H10458" t="s">
        <v>56</v>
      </c>
      <c r="I10458" t="s">
        <v>18</v>
      </c>
      <c r="J10458" s="1">
        <v>44588</v>
      </c>
      <c r="K10458" t="b">
        <v>1</v>
      </c>
      <c r="L10458" t="s">
        <v>42</v>
      </c>
      <c r="M10458">
        <v>1</v>
      </c>
      <c r="N10458">
        <f>G10458/SUMIF(B:B,B10458,G:G)*100</f>
        <v>0.1052683520568449</v>
      </c>
      <c r="Q10458">
        <f>VLOOKUP(C10458, Categories_Pivot_Table!A:B, 2, FALSE)</f>
        <v>23.300574345883856</v>
      </c>
      <c r="T10458">
        <f t="shared" si="164"/>
        <v>2022</v>
      </c>
    </row>
    <row r="10459" spans="1:20" x14ac:dyDescent="0.2">
      <c r="A10459" t="s">
        <v>10716</v>
      </c>
      <c r="B10459" t="s">
        <v>128</v>
      </c>
      <c r="C10459" t="s">
        <v>27</v>
      </c>
      <c r="D10459" t="s">
        <v>28</v>
      </c>
      <c r="E10459">
        <v>21.5</v>
      </c>
      <c r="F10459">
        <v>8</v>
      </c>
      <c r="G10459">
        <v>172</v>
      </c>
      <c r="H10459" t="s">
        <v>29</v>
      </c>
      <c r="I10459" t="s">
        <v>18</v>
      </c>
      <c r="J10459" s="1">
        <v>45660</v>
      </c>
      <c r="K10459" t="b">
        <v>0</v>
      </c>
      <c r="L10459" t="s">
        <v>65</v>
      </c>
      <c r="M10459">
        <v>1</v>
      </c>
      <c r="N10459">
        <f>G10459/SUMIF(B:B,B10459,G:G)*100</f>
        <v>0.25127096359492784</v>
      </c>
      <c r="Q10459">
        <f>VLOOKUP(C10459, Categories_Pivot_Table!A:B, 2, FALSE)</f>
        <v>25.013711734693878</v>
      </c>
      <c r="T10459">
        <f t="shared" si="164"/>
        <v>2025</v>
      </c>
    </row>
    <row r="10460" spans="1:20" x14ac:dyDescent="0.2">
      <c r="A10460" t="s">
        <v>10717</v>
      </c>
      <c r="B10460" t="s">
        <v>14</v>
      </c>
      <c r="C10460" t="s">
        <v>15</v>
      </c>
      <c r="D10460" t="s">
        <v>1369</v>
      </c>
      <c r="E10460">
        <v>8</v>
      </c>
      <c r="F10460">
        <v>7</v>
      </c>
      <c r="G10460">
        <v>56</v>
      </c>
      <c r="H10460" t="s">
        <v>56</v>
      </c>
      <c r="I10460" t="s">
        <v>46</v>
      </c>
      <c r="J10460" s="1">
        <v>44788</v>
      </c>
      <c r="K10460" t="b">
        <v>0</v>
      </c>
      <c r="L10460" t="s">
        <v>19</v>
      </c>
      <c r="M10460">
        <v>8</v>
      </c>
      <c r="N10460">
        <f>G10460/SUMIF(B:B,B10460,G:G)*100</f>
        <v>9.1170317549472107E-2</v>
      </c>
      <c r="Q10460">
        <f>VLOOKUP(C10460, Categories_Pivot_Table!A:B, 2, FALSE)</f>
        <v>23.063808900523561</v>
      </c>
      <c r="T10460">
        <f t="shared" si="164"/>
        <v>2022</v>
      </c>
    </row>
    <row r="10461" spans="1:20" x14ac:dyDescent="0.2">
      <c r="A10461" t="s">
        <v>10718</v>
      </c>
      <c r="B10461" t="s">
        <v>47</v>
      </c>
      <c r="C10461" t="s">
        <v>48</v>
      </c>
      <c r="D10461" t="s">
        <v>203</v>
      </c>
      <c r="E10461">
        <v>39.5</v>
      </c>
      <c r="F10461">
        <v>5</v>
      </c>
      <c r="G10461">
        <v>197.5</v>
      </c>
      <c r="H10461" t="s">
        <v>17</v>
      </c>
      <c r="I10461" t="s">
        <v>46</v>
      </c>
      <c r="J10461" s="1">
        <v>45212</v>
      </c>
      <c r="K10461" t="b">
        <v>1</v>
      </c>
      <c r="L10461" t="s">
        <v>65</v>
      </c>
      <c r="M10461">
        <v>10</v>
      </c>
      <c r="N10461">
        <f>G10461/SUMIF(B:B,B10461,G:G)*100</f>
        <v>0.31382581475537474</v>
      </c>
      <c r="Q10461">
        <f>VLOOKUP(C10461, Categories_Pivot_Table!A:B, 2, FALSE)</f>
        <v>23.348837209302324</v>
      </c>
      <c r="T10461">
        <f t="shared" si="164"/>
        <v>2023</v>
      </c>
    </row>
    <row r="10462" spans="1:20" x14ac:dyDescent="0.2">
      <c r="A10462" t="s">
        <v>10719</v>
      </c>
      <c r="B10462" t="s">
        <v>73</v>
      </c>
      <c r="C10462" t="s">
        <v>15</v>
      </c>
      <c r="D10462" t="s">
        <v>98</v>
      </c>
      <c r="E10462">
        <v>36.5</v>
      </c>
      <c r="F10462">
        <v>4</v>
      </c>
      <c r="G10462">
        <v>146</v>
      </c>
      <c r="H10462" t="s">
        <v>29</v>
      </c>
      <c r="I10462" t="s">
        <v>18</v>
      </c>
      <c r="J10462" s="1">
        <v>45036</v>
      </c>
      <c r="K10462" t="b">
        <v>0</v>
      </c>
      <c r="L10462" t="s">
        <v>42</v>
      </c>
      <c r="M10462">
        <v>4</v>
      </c>
      <c r="N10462">
        <f>G10462/SUMIF(B:B,B10462,G:G)*100</f>
        <v>0.25222641639817223</v>
      </c>
      <c r="Q10462">
        <f>VLOOKUP(C10462, Categories_Pivot_Table!A:B, 2, FALSE)</f>
        <v>23.063808900523561</v>
      </c>
      <c r="T10462">
        <f t="shared" si="164"/>
        <v>2023</v>
      </c>
    </row>
    <row r="10463" spans="1:20" x14ac:dyDescent="0.2">
      <c r="A10463" t="s">
        <v>10720</v>
      </c>
      <c r="B10463" t="s">
        <v>90</v>
      </c>
      <c r="C10463" t="s">
        <v>135</v>
      </c>
      <c r="D10463" t="s">
        <v>41</v>
      </c>
      <c r="E10463">
        <v>23</v>
      </c>
      <c r="F10463">
        <v>8</v>
      </c>
      <c r="G10463">
        <v>268</v>
      </c>
      <c r="H10463" t="s">
        <v>29</v>
      </c>
      <c r="I10463" t="s">
        <v>18</v>
      </c>
      <c r="J10463" s="1">
        <v>44849</v>
      </c>
      <c r="K10463" t="b">
        <v>0</v>
      </c>
      <c r="L10463" t="s">
        <v>35</v>
      </c>
      <c r="M10463">
        <v>10</v>
      </c>
      <c r="N10463">
        <f>G10463/SUMIF(B:B,B10463,G:G)*100</f>
        <v>0.45314666396131348</v>
      </c>
      <c r="Q10463">
        <f>VLOOKUP(C10463, Categories_Pivot_Table!A:B, 2, FALSE)</f>
        <v>23.146341463414632</v>
      </c>
      <c r="T10463">
        <f t="shared" si="164"/>
        <v>2022</v>
      </c>
    </row>
    <row r="10464" spans="1:20" x14ac:dyDescent="0.2">
      <c r="A10464" t="s">
        <v>10721</v>
      </c>
      <c r="B10464" t="s">
        <v>32</v>
      </c>
      <c r="C10464" t="s">
        <v>74</v>
      </c>
      <c r="D10464" t="s">
        <v>219</v>
      </c>
      <c r="E10464">
        <v>12.5</v>
      </c>
      <c r="F10464">
        <v>5</v>
      </c>
      <c r="G10464">
        <v>62.5</v>
      </c>
      <c r="H10464" t="s">
        <v>17</v>
      </c>
      <c r="I10464" t="s">
        <v>46</v>
      </c>
      <c r="J10464" s="1">
        <v>44879</v>
      </c>
      <c r="K10464" t="b">
        <v>0</v>
      </c>
      <c r="L10464" t="s">
        <v>19</v>
      </c>
      <c r="M10464">
        <v>11</v>
      </c>
      <c r="N10464">
        <f>G10464/SUMIF(B:B,B10464,G:G)*100</f>
        <v>0.10659617106553532</v>
      </c>
      <c r="Q10464">
        <f>VLOOKUP(C10464, Categories_Pivot_Table!A:B, 2, FALSE)</f>
        <v>24.317096165933375</v>
      </c>
      <c r="T10464">
        <f t="shared" si="164"/>
        <v>2022</v>
      </c>
    </row>
    <row r="10465" spans="1:20" x14ac:dyDescent="0.2">
      <c r="A10465" t="s">
        <v>10722</v>
      </c>
      <c r="B10465" t="s">
        <v>37</v>
      </c>
      <c r="C10465" t="s">
        <v>33</v>
      </c>
      <c r="D10465" t="s">
        <v>209</v>
      </c>
      <c r="E10465">
        <v>24.5</v>
      </c>
      <c r="F10465">
        <v>8</v>
      </c>
      <c r="G10465">
        <v>196</v>
      </c>
      <c r="H10465" t="s">
        <v>56</v>
      </c>
      <c r="I10465" t="s">
        <v>46</v>
      </c>
      <c r="J10465" s="1">
        <v>45395</v>
      </c>
      <c r="K10465" t="b">
        <v>0</v>
      </c>
      <c r="L10465" t="s">
        <v>35</v>
      </c>
      <c r="M10465">
        <v>4</v>
      </c>
      <c r="N10465">
        <f>G10465/SUMIF(B:B,B10465,G:G)*100</f>
        <v>0.29264869465244231</v>
      </c>
      <c r="Q10465">
        <f>VLOOKUP(C10465, Categories_Pivot_Table!A:B, 2, FALSE)</f>
        <v>23.300574345883856</v>
      </c>
      <c r="T10465">
        <f t="shared" si="164"/>
        <v>2024</v>
      </c>
    </row>
    <row r="10466" spans="1:20" x14ac:dyDescent="0.2">
      <c r="A10466" t="s">
        <v>10723</v>
      </c>
      <c r="B10466" t="s">
        <v>73</v>
      </c>
      <c r="C10466" t="s">
        <v>27</v>
      </c>
      <c r="D10466" t="s">
        <v>55</v>
      </c>
      <c r="E10466">
        <v>36.5</v>
      </c>
      <c r="F10466">
        <v>9</v>
      </c>
      <c r="G10466">
        <v>328.5</v>
      </c>
      <c r="H10466" t="s">
        <v>56</v>
      </c>
      <c r="I10466" t="s">
        <v>18</v>
      </c>
      <c r="J10466" s="1">
        <v>45097</v>
      </c>
      <c r="K10466" t="b">
        <v>1</v>
      </c>
      <c r="L10466" t="s">
        <v>49</v>
      </c>
      <c r="M10466">
        <v>6</v>
      </c>
      <c r="N10466">
        <f>G10466/SUMIF(B:B,B10466,G:G)*100</f>
        <v>0.56750943689588751</v>
      </c>
      <c r="Q10466">
        <f>VLOOKUP(C10466, Categories_Pivot_Table!A:B, 2, FALSE)</f>
        <v>25.013711734693878</v>
      </c>
      <c r="T10466">
        <f t="shared" si="164"/>
        <v>2023</v>
      </c>
    </row>
    <row r="10467" spans="1:20" x14ac:dyDescent="0.2">
      <c r="A10467" t="s">
        <v>10724</v>
      </c>
      <c r="B10467" t="s">
        <v>113</v>
      </c>
      <c r="C10467" t="s">
        <v>15</v>
      </c>
      <c r="D10467" t="s">
        <v>41</v>
      </c>
      <c r="E10467">
        <v>23</v>
      </c>
      <c r="F10467">
        <v>7</v>
      </c>
      <c r="G10467">
        <v>150.5</v>
      </c>
      <c r="H10467" t="s">
        <v>17</v>
      </c>
      <c r="I10467" t="s">
        <v>46</v>
      </c>
      <c r="J10467" s="1">
        <v>44827</v>
      </c>
      <c r="K10467" t="b">
        <v>1</v>
      </c>
      <c r="L10467" t="s">
        <v>65</v>
      </c>
      <c r="M10467">
        <v>9</v>
      </c>
      <c r="N10467">
        <f>G10467/SUMIF(B:B,B10467,G:G)*100</f>
        <v>0.24780597039500765</v>
      </c>
      <c r="Q10467">
        <f>VLOOKUP(C10467, Categories_Pivot_Table!A:B, 2, FALSE)</f>
        <v>23.063808900523561</v>
      </c>
      <c r="T10467">
        <f t="shared" si="164"/>
        <v>2022</v>
      </c>
    </row>
    <row r="10468" spans="1:20" x14ac:dyDescent="0.2">
      <c r="A10468" t="s">
        <v>10725</v>
      </c>
      <c r="B10468" t="s">
        <v>121</v>
      </c>
      <c r="C10468" t="s">
        <v>38</v>
      </c>
      <c r="D10468" t="s">
        <v>41</v>
      </c>
      <c r="E10468">
        <v>23</v>
      </c>
      <c r="F10468">
        <v>9</v>
      </c>
      <c r="G10468">
        <v>153</v>
      </c>
      <c r="H10468" t="s">
        <v>29</v>
      </c>
      <c r="I10468" t="s">
        <v>46</v>
      </c>
      <c r="J10468" s="1">
        <v>44760</v>
      </c>
      <c r="K10468" t="b">
        <v>0</v>
      </c>
      <c r="L10468" t="s">
        <v>19</v>
      </c>
      <c r="M10468">
        <v>7</v>
      </c>
      <c r="N10468">
        <f>G10468/SUMIF(B:B,B10468,G:G)*100</f>
        <v>0.2333366376648035</v>
      </c>
      <c r="Q10468">
        <f>VLOOKUP(C10468, Categories_Pivot_Table!A:B, 2, FALSE)</f>
        <v>23.088790931989923</v>
      </c>
      <c r="T10468">
        <f t="shared" si="164"/>
        <v>2022</v>
      </c>
    </row>
    <row r="10469" spans="1:20" x14ac:dyDescent="0.2">
      <c r="A10469" t="s">
        <v>10726</v>
      </c>
      <c r="B10469" t="s">
        <v>21</v>
      </c>
      <c r="C10469" t="s">
        <v>27</v>
      </c>
      <c r="D10469" t="s">
        <v>119</v>
      </c>
      <c r="E10469">
        <v>38</v>
      </c>
      <c r="F10469">
        <v>6</v>
      </c>
      <c r="G10469">
        <v>228</v>
      </c>
      <c r="H10469" t="s">
        <v>17</v>
      </c>
      <c r="I10469" t="s">
        <v>18</v>
      </c>
      <c r="J10469" s="1">
        <v>45631</v>
      </c>
      <c r="K10469" t="b">
        <v>0</v>
      </c>
      <c r="L10469" t="s">
        <v>42</v>
      </c>
      <c r="M10469">
        <v>12</v>
      </c>
      <c r="N10469">
        <f>G10469/SUMIF(B:B,B10469,G:G)*100</f>
        <v>0.36933543919329365</v>
      </c>
      <c r="Q10469">
        <f>VLOOKUP(C10469, Categories_Pivot_Table!A:B, 2, FALSE)</f>
        <v>25.013711734693878</v>
      </c>
      <c r="T10469">
        <f t="shared" si="164"/>
        <v>2024</v>
      </c>
    </row>
    <row r="10470" spans="1:20" x14ac:dyDescent="0.2">
      <c r="A10470" t="s">
        <v>10727</v>
      </c>
      <c r="B10470" t="s">
        <v>47</v>
      </c>
      <c r="C10470" t="s">
        <v>22</v>
      </c>
      <c r="D10470" t="s">
        <v>41</v>
      </c>
      <c r="E10470">
        <v>23</v>
      </c>
      <c r="F10470">
        <v>3</v>
      </c>
      <c r="G10470">
        <v>96</v>
      </c>
      <c r="H10470" t="s">
        <v>29</v>
      </c>
      <c r="I10470" t="s">
        <v>18</v>
      </c>
      <c r="J10470" s="1">
        <v>44573</v>
      </c>
      <c r="K10470" t="b">
        <v>0</v>
      </c>
      <c r="L10470" t="s">
        <v>30</v>
      </c>
      <c r="M10470">
        <v>1</v>
      </c>
      <c r="N10470">
        <f>G10470/SUMIF(B:B,B10470,G:G)*100</f>
        <v>0.15254318084311888</v>
      </c>
      <c r="Q10470">
        <f>VLOOKUP(C10470, Categories_Pivot_Table!A:B, 2, FALSE)</f>
        <v>21.505681818181817</v>
      </c>
      <c r="T10470">
        <f t="shared" si="164"/>
        <v>2022</v>
      </c>
    </row>
    <row r="10471" spans="1:20" x14ac:dyDescent="0.2">
      <c r="A10471" t="s">
        <v>10728</v>
      </c>
      <c r="B10471" t="s">
        <v>73</v>
      </c>
      <c r="C10471" t="s">
        <v>22</v>
      </c>
      <c r="D10471" t="s">
        <v>527</v>
      </c>
      <c r="E10471">
        <v>23</v>
      </c>
      <c r="F10471">
        <v>1</v>
      </c>
      <c r="G10471">
        <v>23</v>
      </c>
      <c r="H10471" t="s">
        <v>17</v>
      </c>
      <c r="I10471" t="s">
        <v>18</v>
      </c>
      <c r="J10471" s="1">
        <v>44693</v>
      </c>
      <c r="K10471" t="b">
        <v>1</v>
      </c>
      <c r="L10471" t="s">
        <v>42</v>
      </c>
      <c r="M10471">
        <v>5</v>
      </c>
      <c r="N10471">
        <f>G10471/SUMIF(B:B,B10471,G:G)*100</f>
        <v>3.9734298473684669E-2</v>
      </c>
      <c r="Q10471">
        <f>VLOOKUP(C10471, Categories_Pivot_Table!A:B, 2, FALSE)</f>
        <v>21.505681818181817</v>
      </c>
      <c r="T10471">
        <f t="shared" si="164"/>
        <v>2022</v>
      </c>
    </row>
    <row r="10472" spans="1:20" x14ac:dyDescent="0.2">
      <c r="A10472" t="s">
        <v>10729</v>
      </c>
      <c r="B10472" t="s">
        <v>76</v>
      </c>
      <c r="C10472" t="s">
        <v>48</v>
      </c>
      <c r="D10472" t="s">
        <v>149</v>
      </c>
      <c r="E10472">
        <v>38</v>
      </c>
      <c r="F10472">
        <v>7</v>
      </c>
      <c r="G10472">
        <v>266</v>
      </c>
      <c r="H10472" t="s">
        <v>17</v>
      </c>
      <c r="I10472" t="s">
        <v>46</v>
      </c>
      <c r="J10472" s="1">
        <v>45537</v>
      </c>
      <c r="K10472" t="b">
        <v>1</v>
      </c>
      <c r="L10472" t="s">
        <v>19</v>
      </c>
      <c r="M10472">
        <v>9</v>
      </c>
      <c r="N10472">
        <f>G10472/SUMIF(B:B,B10472,G:G)*100</f>
        <v>0.45290857546631708</v>
      </c>
      <c r="Q10472">
        <f>VLOOKUP(C10472, Categories_Pivot_Table!A:B, 2, FALSE)</f>
        <v>23.348837209302324</v>
      </c>
      <c r="T10472">
        <f t="shared" si="164"/>
        <v>2024</v>
      </c>
    </row>
    <row r="10473" spans="1:20" x14ac:dyDescent="0.2">
      <c r="A10473" t="s">
        <v>10730</v>
      </c>
      <c r="B10473" t="s">
        <v>63</v>
      </c>
      <c r="C10473" t="s">
        <v>15</v>
      </c>
      <c r="D10473" t="s">
        <v>226</v>
      </c>
      <c r="E10473">
        <v>27.5</v>
      </c>
      <c r="F10473">
        <v>6</v>
      </c>
      <c r="G10473">
        <v>165</v>
      </c>
      <c r="H10473" t="s">
        <v>17</v>
      </c>
      <c r="I10473" t="s">
        <v>46</v>
      </c>
      <c r="J10473" s="1">
        <v>44930</v>
      </c>
      <c r="K10473" t="b">
        <v>0</v>
      </c>
      <c r="L10473" t="s">
        <v>30</v>
      </c>
      <c r="M10473">
        <v>1</v>
      </c>
      <c r="N10473">
        <f>G10473/SUMIF(B:B,B10473,G:G)*100</f>
        <v>0.27260111022997618</v>
      </c>
      <c r="Q10473">
        <f>VLOOKUP(C10473, Categories_Pivot_Table!A:B, 2, FALSE)</f>
        <v>23.063808900523561</v>
      </c>
      <c r="T10473">
        <f t="shared" si="164"/>
        <v>2023</v>
      </c>
    </row>
    <row r="10474" spans="1:20" x14ac:dyDescent="0.2">
      <c r="A10474" t="s">
        <v>10731</v>
      </c>
      <c r="B10474" t="s">
        <v>118</v>
      </c>
      <c r="C10474" t="s">
        <v>48</v>
      </c>
      <c r="D10474" t="s">
        <v>237</v>
      </c>
      <c r="E10474">
        <v>11</v>
      </c>
      <c r="F10474">
        <v>5</v>
      </c>
      <c r="G10474">
        <v>55</v>
      </c>
      <c r="H10474" t="s">
        <v>17</v>
      </c>
      <c r="I10474" t="s">
        <v>46</v>
      </c>
      <c r="J10474" s="1">
        <v>45053</v>
      </c>
      <c r="K10474" t="b">
        <v>1</v>
      </c>
      <c r="L10474" t="s">
        <v>24</v>
      </c>
      <c r="M10474">
        <v>5</v>
      </c>
      <c r="N10474">
        <f>G10474/SUMIF(B:B,B10474,G:G)*100</f>
        <v>9.0464990048851085E-2</v>
      </c>
      <c r="Q10474">
        <f>VLOOKUP(C10474, Categories_Pivot_Table!A:B, 2, FALSE)</f>
        <v>23.348837209302324</v>
      </c>
      <c r="T10474">
        <f t="shared" si="164"/>
        <v>2023</v>
      </c>
    </row>
    <row r="10475" spans="1:20" x14ac:dyDescent="0.2">
      <c r="A10475" t="s">
        <v>10732</v>
      </c>
      <c r="B10475" t="s">
        <v>90</v>
      </c>
      <c r="C10475" t="s">
        <v>22</v>
      </c>
      <c r="D10475" t="s">
        <v>157</v>
      </c>
      <c r="E10475">
        <v>12.5</v>
      </c>
      <c r="F10475">
        <v>8</v>
      </c>
      <c r="G10475">
        <v>100</v>
      </c>
      <c r="H10475" t="s">
        <v>56</v>
      </c>
      <c r="I10475" t="s">
        <v>18</v>
      </c>
      <c r="J10475" s="1">
        <v>44575</v>
      </c>
      <c r="K10475" t="b">
        <v>1</v>
      </c>
      <c r="L10475" t="s">
        <v>65</v>
      </c>
      <c r="M10475">
        <v>1</v>
      </c>
      <c r="N10475">
        <f>G10475/SUMIF(B:B,B10475,G:G)*100</f>
        <v>0.16908457610496772</v>
      </c>
      <c r="Q10475">
        <f>VLOOKUP(C10475, Categories_Pivot_Table!A:B, 2, FALSE)</f>
        <v>21.505681818181817</v>
      </c>
      <c r="T10475">
        <f t="shared" si="164"/>
        <v>2022</v>
      </c>
    </row>
    <row r="10476" spans="1:20" x14ac:dyDescent="0.2">
      <c r="A10476" t="s">
        <v>10733</v>
      </c>
      <c r="B10476" t="s">
        <v>118</v>
      </c>
      <c r="C10476" t="s">
        <v>33</v>
      </c>
      <c r="D10476" t="s">
        <v>209</v>
      </c>
      <c r="E10476">
        <v>24.5</v>
      </c>
      <c r="F10476">
        <v>9</v>
      </c>
      <c r="G10476">
        <v>220.5</v>
      </c>
      <c r="H10476" t="s">
        <v>17</v>
      </c>
      <c r="I10476" t="s">
        <v>18</v>
      </c>
      <c r="J10476" s="1">
        <v>45501</v>
      </c>
      <c r="K10476" t="b">
        <v>0</v>
      </c>
      <c r="L10476" t="s">
        <v>24</v>
      </c>
      <c r="M10476">
        <v>7</v>
      </c>
      <c r="N10476">
        <f>G10476/SUMIF(B:B,B10476,G:G)*100</f>
        <v>0.36268236919584851</v>
      </c>
      <c r="Q10476">
        <f>VLOOKUP(C10476, Categories_Pivot_Table!A:B, 2, FALSE)</f>
        <v>23.300574345883856</v>
      </c>
      <c r="T10476">
        <f t="shared" si="164"/>
        <v>2024</v>
      </c>
    </row>
    <row r="10477" spans="1:20" x14ac:dyDescent="0.2">
      <c r="A10477" t="s">
        <v>10734</v>
      </c>
      <c r="B10477" t="s">
        <v>47</v>
      </c>
      <c r="C10477" t="s">
        <v>33</v>
      </c>
      <c r="D10477" t="s">
        <v>398</v>
      </c>
      <c r="E10477">
        <v>21.5</v>
      </c>
      <c r="F10477">
        <v>8</v>
      </c>
      <c r="G10477">
        <v>172</v>
      </c>
      <c r="H10477" t="s">
        <v>17</v>
      </c>
      <c r="I10477" t="s">
        <v>46</v>
      </c>
      <c r="J10477" s="1">
        <v>44819</v>
      </c>
      <c r="K10477" t="b">
        <v>0</v>
      </c>
      <c r="L10477" t="s">
        <v>42</v>
      </c>
      <c r="M10477">
        <v>9</v>
      </c>
      <c r="N10477">
        <f>G10477/SUMIF(B:B,B10477,G:G)*100</f>
        <v>0.27330653234392133</v>
      </c>
      <c r="Q10477">
        <f>VLOOKUP(C10477, Categories_Pivot_Table!A:B, 2, FALSE)</f>
        <v>23.300574345883856</v>
      </c>
      <c r="T10477">
        <f t="shared" si="164"/>
        <v>2022</v>
      </c>
    </row>
    <row r="10478" spans="1:20" x14ac:dyDescent="0.2">
      <c r="A10478" t="s">
        <v>10735</v>
      </c>
      <c r="B10478" t="s">
        <v>32</v>
      </c>
      <c r="C10478" t="s">
        <v>48</v>
      </c>
      <c r="D10478" t="s">
        <v>579</v>
      </c>
      <c r="E10478">
        <v>33.5</v>
      </c>
      <c r="F10478">
        <v>2</v>
      </c>
      <c r="G10478">
        <v>67</v>
      </c>
      <c r="H10478" t="s">
        <v>56</v>
      </c>
      <c r="I10478" t="s">
        <v>46</v>
      </c>
      <c r="J10478" s="1">
        <v>44879</v>
      </c>
      <c r="K10478" t="b">
        <v>0</v>
      </c>
      <c r="L10478" t="s">
        <v>19</v>
      </c>
      <c r="M10478">
        <v>11</v>
      </c>
      <c r="N10478">
        <f>G10478/SUMIF(B:B,B10478,G:G)*100</f>
        <v>0.11427109538225387</v>
      </c>
      <c r="Q10478">
        <f>VLOOKUP(C10478, Categories_Pivot_Table!A:B, 2, FALSE)</f>
        <v>23.348837209302324</v>
      </c>
      <c r="T10478">
        <f t="shared" si="164"/>
        <v>2022</v>
      </c>
    </row>
    <row r="10479" spans="1:20" x14ac:dyDescent="0.2">
      <c r="A10479" t="s">
        <v>10736</v>
      </c>
      <c r="B10479" t="s">
        <v>47</v>
      </c>
      <c r="C10479" t="s">
        <v>38</v>
      </c>
      <c r="D10479" t="s">
        <v>85</v>
      </c>
      <c r="E10479">
        <v>18.5</v>
      </c>
      <c r="F10479">
        <v>5</v>
      </c>
      <c r="G10479">
        <v>92.5</v>
      </c>
      <c r="H10479" t="s">
        <v>56</v>
      </c>
      <c r="I10479" t="s">
        <v>18</v>
      </c>
      <c r="J10479" s="1">
        <v>45648</v>
      </c>
      <c r="K10479" t="b">
        <v>0</v>
      </c>
      <c r="L10479" t="s">
        <v>24</v>
      </c>
      <c r="M10479">
        <v>12</v>
      </c>
      <c r="N10479">
        <f>G10479/SUMIF(B:B,B10479,G:G)*100</f>
        <v>0.1469817107082135</v>
      </c>
      <c r="Q10479">
        <f>VLOOKUP(C10479, Categories_Pivot_Table!A:B, 2, FALSE)</f>
        <v>23.088790931989923</v>
      </c>
      <c r="T10479">
        <f t="shared" si="164"/>
        <v>2024</v>
      </c>
    </row>
    <row r="10480" spans="1:20" x14ac:dyDescent="0.2">
      <c r="A10480" t="s">
        <v>10737</v>
      </c>
      <c r="B10480" t="s">
        <v>73</v>
      </c>
      <c r="C10480" t="s">
        <v>38</v>
      </c>
      <c r="D10480" t="s">
        <v>85</v>
      </c>
      <c r="E10480">
        <v>18.5</v>
      </c>
      <c r="F10480">
        <v>2</v>
      </c>
      <c r="G10480">
        <v>37</v>
      </c>
      <c r="H10480" t="s">
        <v>29</v>
      </c>
      <c r="I10480" t="s">
        <v>18</v>
      </c>
      <c r="J10480" s="1">
        <v>44864</v>
      </c>
      <c r="K10480" t="b">
        <v>0</v>
      </c>
      <c r="L10480" t="s">
        <v>24</v>
      </c>
      <c r="M10480">
        <v>10</v>
      </c>
      <c r="N10480">
        <f>G10480/SUMIF(B:B,B10480,G:G)*100</f>
        <v>6.3920393196797071E-2</v>
      </c>
      <c r="Q10480">
        <f>VLOOKUP(C10480, Categories_Pivot_Table!A:B, 2, FALSE)</f>
        <v>23.088790931989923</v>
      </c>
      <c r="T10480">
        <f t="shared" si="164"/>
        <v>2022</v>
      </c>
    </row>
    <row r="10481" spans="1:20" x14ac:dyDescent="0.2">
      <c r="A10481" t="s">
        <v>10738</v>
      </c>
      <c r="B10481" t="s">
        <v>113</v>
      </c>
      <c r="C10481" t="s">
        <v>135</v>
      </c>
      <c r="D10481" t="s">
        <v>290</v>
      </c>
      <c r="E10481">
        <v>23</v>
      </c>
      <c r="F10481">
        <v>3</v>
      </c>
      <c r="G10481">
        <v>69</v>
      </c>
      <c r="H10481" t="s">
        <v>56</v>
      </c>
      <c r="I10481" t="s">
        <v>46</v>
      </c>
      <c r="J10481" s="1">
        <v>45480</v>
      </c>
      <c r="K10481" t="b">
        <v>0</v>
      </c>
      <c r="L10481" t="s">
        <v>24</v>
      </c>
      <c r="M10481">
        <v>7</v>
      </c>
      <c r="N10481">
        <f>G10481/SUMIF(B:B,B10481,G:G)*100</f>
        <v>0.11361203958309321</v>
      </c>
      <c r="Q10481">
        <f>VLOOKUP(C10481, Categories_Pivot_Table!A:B, 2, FALSE)</f>
        <v>23.146341463414632</v>
      </c>
      <c r="T10481">
        <f t="shared" si="164"/>
        <v>2024</v>
      </c>
    </row>
    <row r="10482" spans="1:20" x14ac:dyDescent="0.2">
      <c r="A10482" t="s">
        <v>10739</v>
      </c>
      <c r="B10482" t="s">
        <v>73</v>
      </c>
      <c r="C10482" t="s">
        <v>33</v>
      </c>
      <c r="D10482" t="s">
        <v>179</v>
      </c>
      <c r="E10482">
        <v>9.5</v>
      </c>
      <c r="F10482">
        <v>7</v>
      </c>
      <c r="G10482">
        <v>66.5</v>
      </c>
      <c r="H10482" t="s">
        <v>29</v>
      </c>
      <c r="I10482" t="s">
        <v>18</v>
      </c>
      <c r="J10482" s="1">
        <v>45454</v>
      </c>
      <c r="K10482" t="b">
        <v>0</v>
      </c>
      <c r="L10482" t="s">
        <v>49</v>
      </c>
      <c r="M10482">
        <v>6</v>
      </c>
      <c r="N10482">
        <f>G10482/SUMIF(B:B,B10482,G:G)*100</f>
        <v>0.11488394993478392</v>
      </c>
      <c r="Q10482">
        <f>VLOOKUP(C10482, Categories_Pivot_Table!A:B, 2, FALSE)</f>
        <v>23.300574345883856</v>
      </c>
      <c r="T10482">
        <f t="shared" si="164"/>
        <v>2024</v>
      </c>
    </row>
    <row r="10483" spans="1:20" x14ac:dyDescent="0.2">
      <c r="A10483" t="s">
        <v>10740</v>
      </c>
      <c r="B10483" t="s">
        <v>106</v>
      </c>
      <c r="C10483" t="s">
        <v>135</v>
      </c>
      <c r="D10483" t="s">
        <v>358</v>
      </c>
      <c r="E10483">
        <v>32</v>
      </c>
      <c r="F10483">
        <v>2</v>
      </c>
      <c r="G10483">
        <v>64</v>
      </c>
      <c r="H10483" t="s">
        <v>29</v>
      </c>
      <c r="I10483" t="s">
        <v>46</v>
      </c>
      <c r="J10483" s="1">
        <v>45189</v>
      </c>
      <c r="K10483" t="b">
        <v>1</v>
      </c>
      <c r="L10483" t="s">
        <v>30</v>
      </c>
      <c r="M10483">
        <v>9</v>
      </c>
      <c r="N10483">
        <f>G10483/SUMIF(B:B,B10483,G:G)*100</f>
        <v>0.10430247718383312</v>
      </c>
      <c r="Q10483">
        <f>VLOOKUP(C10483, Categories_Pivot_Table!A:B, 2, FALSE)</f>
        <v>23.146341463414632</v>
      </c>
      <c r="T10483">
        <f t="shared" si="164"/>
        <v>2023</v>
      </c>
    </row>
    <row r="10484" spans="1:20" x14ac:dyDescent="0.2">
      <c r="A10484" t="s">
        <v>10741</v>
      </c>
      <c r="B10484" t="s">
        <v>51</v>
      </c>
      <c r="C10484" t="s">
        <v>15</v>
      </c>
      <c r="D10484" t="s">
        <v>69</v>
      </c>
      <c r="E10484">
        <v>29</v>
      </c>
      <c r="F10484">
        <v>2</v>
      </c>
      <c r="G10484">
        <v>58</v>
      </c>
      <c r="H10484" t="s">
        <v>56</v>
      </c>
      <c r="I10484" t="s">
        <v>46</v>
      </c>
      <c r="J10484" s="1">
        <v>44578</v>
      </c>
      <c r="K10484" t="b">
        <v>0</v>
      </c>
      <c r="L10484" t="s">
        <v>19</v>
      </c>
      <c r="M10484">
        <v>1</v>
      </c>
      <c r="N10484">
        <f>G10484/SUMIF(B:B,B10484,G:G)*100</f>
        <v>8.9912722650255017E-2</v>
      </c>
      <c r="Q10484">
        <f>VLOOKUP(C10484, Categories_Pivot_Table!A:B, 2, FALSE)</f>
        <v>23.063808900523561</v>
      </c>
      <c r="T10484">
        <f t="shared" si="164"/>
        <v>2022</v>
      </c>
    </row>
    <row r="10485" spans="1:20" x14ac:dyDescent="0.2">
      <c r="A10485" t="s">
        <v>10742</v>
      </c>
      <c r="B10485" t="s">
        <v>84</v>
      </c>
      <c r="C10485" t="s">
        <v>22</v>
      </c>
      <c r="D10485" t="s">
        <v>157</v>
      </c>
      <c r="E10485">
        <v>12.5</v>
      </c>
      <c r="F10485">
        <v>4</v>
      </c>
      <c r="G10485">
        <v>50</v>
      </c>
      <c r="H10485" t="s">
        <v>56</v>
      </c>
      <c r="I10485" t="s">
        <v>46</v>
      </c>
      <c r="J10485" s="1">
        <v>45264</v>
      </c>
      <c r="K10485" t="b">
        <v>1</v>
      </c>
      <c r="L10485" t="s">
        <v>19</v>
      </c>
      <c r="M10485">
        <v>12</v>
      </c>
      <c r="N10485">
        <f>G10485/SUMIF(B:B,B10485,G:G)*100</f>
        <v>8.0948718986522034E-2</v>
      </c>
      <c r="Q10485">
        <f>VLOOKUP(C10485, Categories_Pivot_Table!A:B, 2, FALSE)</f>
        <v>21.505681818181817</v>
      </c>
      <c r="T10485">
        <f t="shared" si="164"/>
        <v>2023</v>
      </c>
    </row>
    <row r="10486" spans="1:20" x14ac:dyDescent="0.2">
      <c r="A10486" t="s">
        <v>10743</v>
      </c>
      <c r="B10486" t="s">
        <v>32</v>
      </c>
      <c r="C10486" t="s">
        <v>38</v>
      </c>
      <c r="D10486" t="s">
        <v>175</v>
      </c>
      <c r="E10486">
        <v>30.5</v>
      </c>
      <c r="F10486">
        <v>2</v>
      </c>
      <c r="G10486">
        <v>61</v>
      </c>
      <c r="H10486" t="s">
        <v>29</v>
      </c>
      <c r="I10486" t="s">
        <v>46</v>
      </c>
      <c r="J10486" s="1">
        <v>45565</v>
      </c>
      <c r="K10486" t="b">
        <v>0</v>
      </c>
      <c r="L10486" t="s">
        <v>19</v>
      </c>
      <c r="M10486">
        <v>9</v>
      </c>
      <c r="N10486">
        <f>G10486/SUMIF(B:B,B10486,G:G)*100</f>
        <v>0.10403786295996248</v>
      </c>
      <c r="Q10486">
        <f>VLOOKUP(C10486, Categories_Pivot_Table!A:B, 2, FALSE)</f>
        <v>23.088790931989923</v>
      </c>
      <c r="T10486">
        <f t="shared" si="164"/>
        <v>2024</v>
      </c>
    </row>
    <row r="10487" spans="1:20" x14ac:dyDescent="0.2">
      <c r="A10487" t="s">
        <v>10744</v>
      </c>
      <c r="B10487" t="s">
        <v>173</v>
      </c>
      <c r="C10487" t="s">
        <v>22</v>
      </c>
      <c r="D10487" t="s">
        <v>527</v>
      </c>
      <c r="E10487">
        <v>23</v>
      </c>
      <c r="F10487">
        <v>3</v>
      </c>
      <c r="G10487">
        <v>69</v>
      </c>
      <c r="H10487" t="s">
        <v>17</v>
      </c>
      <c r="I10487" t="s">
        <v>46</v>
      </c>
      <c r="J10487" s="1">
        <v>44691</v>
      </c>
      <c r="K10487" t="b">
        <v>0</v>
      </c>
      <c r="L10487" t="s">
        <v>49</v>
      </c>
      <c r="M10487">
        <v>5</v>
      </c>
      <c r="N10487">
        <f>G10487/SUMIF(B:B,B10487,G:G)*100</f>
        <v>0.1134663136603575</v>
      </c>
      <c r="Q10487">
        <f>VLOOKUP(C10487, Categories_Pivot_Table!A:B, 2, FALSE)</f>
        <v>21.505681818181817</v>
      </c>
      <c r="T10487">
        <f t="shared" si="164"/>
        <v>2022</v>
      </c>
    </row>
    <row r="10488" spans="1:20" x14ac:dyDescent="0.2">
      <c r="A10488" t="s">
        <v>10745</v>
      </c>
      <c r="B10488" t="s">
        <v>51</v>
      </c>
      <c r="C10488" t="s">
        <v>135</v>
      </c>
      <c r="D10488" t="s">
        <v>605</v>
      </c>
      <c r="E10488">
        <v>21.5</v>
      </c>
      <c r="F10488">
        <v>3</v>
      </c>
      <c r="G10488">
        <v>64.5</v>
      </c>
      <c r="H10488" t="s">
        <v>29</v>
      </c>
      <c r="I10488" t="s">
        <v>46</v>
      </c>
      <c r="J10488" s="1">
        <v>45239</v>
      </c>
      <c r="K10488" t="b">
        <v>1</v>
      </c>
      <c r="L10488" t="s">
        <v>42</v>
      </c>
      <c r="M10488">
        <v>11</v>
      </c>
      <c r="N10488">
        <f>G10488/SUMIF(B:B,B10488,G:G)*100</f>
        <v>9.9989148464507724E-2</v>
      </c>
      <c r="Q10488">
        <f>VLOOKUP(C10488, Categories_Pivot_Table!A:B, 2, FALSE)</f>
        <v>23.146341463414632</v>
      </c>
      <c r="T10488">
        <f t="shared" si="164"/>
        <v>2023</v>
      </c>
    </row>
    <row r="10489" spans="1:20" x14ac:dyDescent="0.2">
      <c r="A10489" t="s">
        <v>10746</v>
      </c>
      <c r="B10489" t="s">
        <v>84</v>
      </c>
      <c r="C10489" t="s">
        <v>74</v>
      </c>
      <c r="D10489" t="s">
        <v>248</v>
      </c>
      <c r="E10489">
        <v>15.5</v>
      </c>
      <c r="F10489">
        <v>8</v>
      </c>
      <c r="G10489">
        <v>124</v>
      </c>
      <c r="H10489" t="s">
        <v>17</v>
      </c>
      <c r="I10489" t="s">
        <v>18</v>
      </c>
      <c r="J10489" s="1">
        <v>44765</v>
      </c>
      <c r="K10489" t="b">
        <v>1</v>
      </c>
      <c r="L10489" t="s">
        <v>35</v>
      </c>
      <c r="M10489">
        <v>7</v>
      </c>
      <c r="N10489">
        <f>G10489/SUMIF(B:B,B10489,G:G)*100</f>
        <v>0.20075282308657463</v>
      </c>
      <c r="Q10489">
        <f>VLOOKUP(C10489, Categories_Pivot_Table!A:B, 2, FALSE)</f>
        <v>24.317096165933375</v>
      </c>
      <c r="T10489">
        <f t="shared" si="164"/>
        <v>2022</v>
      </c>
    </row>
    <row r="10490" spans="1:20" x14ac:dyDescent="0.2">
      <c r="A10490" t="s">
        <v>10747</v>
      </c>
      <c r="B10490" t="s">
        <v>54</v>
      </c>
      <c r="C10490" t="s">
        <v>27</v>
      </c>
      <c r="D10490" t="s">
        <v>28</v>
      </c>
      <c r="E10490">
        <v>21.5</v>
      </c>
      <c r="F10490">
        <v>5</v>
      </c>
      <c r="G10490">
        <v>107.5</v>
      </c>
      <c r="H10490" t="s">
        <v>29</v>
      </c>
      <c r="I10490" t="s">
        <v>18</v>
      </c>
      <c r="J10490" s="1">
        <v>45444</v>
      </c>
      <c r="K10490" t="b">
        <v>1</v>
      </c>
      <c r="L10490" t="s">
        <v>35</v>
      </c>
      <c r="M10490">
        <v>6</v>
      </c>
      <c r="N10490">
        <f>G10490/SUMIF(B:B,B10490,G:G)*100</f>
        <v>0.18808338655072565</v>
      </c>
      <c r="Q10490">
        <f>VLOOKUP(C10490, Categories_Pivot_Table!A:B, 2, FALSE)</f>
        <v>25.013711734693878</v>
      </c>
      <c r="T10490">
        <f t="shared" si="164"/>
        <v>2024</v>
      </c>
    </row>
    <row r="10491" spans="1:20" x14ac:dyDescent="0.2">
      <c r="A10491" t="s">
        <v>10748</v>
      </c>
      <c r="B10491" t="s">
        <v>84</v>
      </c>
      <c r="C10491" t="s">
        <v>38</v>
      </c>
      <c r="D10491" t="s">
        <v>207</v>
      </c>
      <c r="E10491">
        <v>9.5</v>
      </c>
      <c r="F10491">
        <v>1</v>
      </c>
      <c r="G10491">
        <v>9.5</v>
      </c>
      <c r="H10491" t="s">
        <v>17</v>
      </c>
      <c r="I10491" t="s">
        <v>46</v>
      </c>
      <c r="J10491" s="1">
        <v>45512</v>
      </c>
      <c r="K10491" t="b">
        <v>0</v>
      </c>
      <c r="L10491" t="s">
        <v>42</v>
      </c>
      <c r="M10491">
        <v>8</v>
      </c>
      <c r="N10491">
        <f>G10491/SUMIF(B:B,B10491,G:G)*100</f>
        <v>1.5380256607439188E-2</v>
      </c>
      <c r="Q10491">
        <f>VLOOKUP(C10491, Categories_Pivot_Table!A:B, 2, FALSE)</f>
        <v>23.088790931989923</v>
      </c>
      <c r="T10491">
        <f t="shared" si="164"/>
        <v>2024</v>
      </c>
    </row>
    <row r="10492" spans="1:20" x14ac:dyDescent="0.2">
      <c r="A10492" t="s">
        <v>10749</v>
      </c>
      <c r="B10492" t="s">
        <v>14</v>
      </c>
      <c r="C10492" t="s">
        <v>33</v>
      </c>
      <c r="D10492" t="s">
        <v>259</v>
      </c>
      <c r="E10492">
        <v>33.5</v>
      </c>
      <c r="F10492">
        <v>7</v>
      </c>
      <c r="G10492">
        <v>234.5</v>
      </c>
      <c r="H10492" t="s">
        <v>17</v>
      </c>
      <c r="I10492" t="s">
        <v>18</v>
      </c>
      <c r="J10492" s="1">
        <v>45521</v>
      </c>
      <c r="K10492" t="b">
        <v>0</v>
      </c>
      <c r="L10492" t="s">
        <v>35</v>
      </c>
      <c r="M10492">
        <v>8</v>
      </c>
      <c r="N10492">
        <f>G10492/SUMIF(B:B,B10492,G:G)*100</f>
        <v>0.38177570473841443</v>
      </c>
      <c r="Q10492">
        <f>VLOOKUP(C10492, Categories_Pivot_Table!A:B, 2, FALSE)</f>
        <v>23.300574345883856</v>
      </c>
      <c r="T10492">
        <f t="shared" si="164"/>
        <v>2024</v>
      </c>
    </row>
    <row r="10493" spans="1:20" x14ac:dyDescent="0.2">
      <c r="A10493" t="s">
        <v>10750</v>
      </c>
      <c r="B10493" t="s">
        <v>106</v>
      </c>
      <c r="C10493" t="s">
        <v>74</v>
      </c>
      <c r="D10493" t="s">
        <v>741</v>
      </c>
      <c r="E10493">
        <v>6.5</v>
      </c>
      <c r="F10493">
        <v>9</v>
      </c>
      <c r="G10493">
        <v>58.5</v>
      </c>
      <c r="H10493" t="s">
        <v>17</v>
      </c>
      <c r="I10493" t="s">
        <v>18</v>
      </c>
      <c r="J10493" s="1">
        <v>45337</v>
      </c>
      <c r="K10493" t="b">
        <v>0</v>
      </c>
      <c r="L10493" t="s">
        <v>42</v>
      </c>
      <c r="M10493">
        <v>2</v>
      </c>
      <c r="N10493">
        <f>G10493/SUMIF(B:B,B10493,G:G)*100</f>
        <v>9.5338983050847467E-2</v>
      </c>
      <c r="Q10493">
        <f>VLOOKUP(C10493, Categories_Pivot_Table!A:B, 2, FALSE)</f>
        <v>24.317096165933375</v>
      </c>
      <c r="T10493">
        <f t="shared" si="164"/>
        <v>2024</v>
      </c>
    </row>
    <row r="10494" spans="1:20" x14ac:dyDescent="0.2">
      <c r="A10494" t="s">
        <v>10751</v>
      </c>
      <c r="B10494" t="s">
        <v>121</v>
      </c>
      <c r="C10494" t="s">
        <v>48</v>
      </c>
      <c r="D10494" t="s">
        <v>339</v>
      </c>
      <c r="E10494">
        <v>29</v>
      </c>
      <c r="F10494">
        <v>6</v>
      </c>
      <c r="G10494">
        <v>174</v>
      </c>
      <c r="H10494" t="s">
        <v>17</v>
      </c>
      <c r="I10494" t="s">
        <v>18</v>
      </c>
      <c r="J10494" s="1">
        <v>45279</v>
      </c>
      <c r="K10494" t="b">
        <v>0</v>
      </c>
      <c r="L10494" t="s">
        <v>49</v>
      </c>
      <c r="M10494">
        <v>12</v>
      </c>
      <c r="N10494">
        <f>G10494/SUMIF(B:B,B10494,G:G)*100</f>
        <v>0.26536323499134518</v>
      </c>
      <c r="Q10494">
        <f>VLOOKUP(C10494, Categories_Pivot_Table!A:B, 2, FALSE)</f>
        <v>23.348837209302324</v>
      </c>
      <c r="T10494">
        <f t="shared" si="164"/>
        <v>2023</v>
      </c>
    </row>
    <row r="10495" spans="1:20" x14ac:dyDescent="0.2">
      <c r="A10495" t="s">
        <v>10752</v>
      </c>
      <c r="B10495" t="s">
        <v>81</v>
      </c>
      <c r="C10495" t="s">
        <v>22</v>
      </c>
      <c r="D10495" t="s">
        <v>286</v>
      </c>
      <c r="E10495">
        <v>20</v>
      </c>
      <c r="F10495">
        <v>1</v>
      </c>
      <c r="G10495">
        <v>20</v>
      </c>
      <c r="H10495" t="s">
        <v>17</v>
      </c>
      <c r="I10495" t="s">
        <v>18</v>
      </c>
      <c r="J10495" s="1">
        <v>45271</v>
      </c>
      <c r="K10495" t="b">
        <v>0</v>
      </c>
      <c r="L10495" t="s">
        <v>19</v>
      </c>
      <c r="M10495">
        <v>12</v>
      </c>
      <c r="N10495">
        <f>G10495/SUMIF(B:B,B10495,G:G)*100</f>
        <v>3.1667867406639169E-2</v>
      </c>
      <c r="Q10495">
        <f>VLOOKUP(C10495, Categories_Pivot_Table!A:B, 2, FALSE)</f>
        <v>21.505681818181817</v>
      </c>
      <c r="T10495">
        <f t="shared" si="164"/>
        <v>2023</v>
      </c>
    </row>
    <row r="10496" spans="1:20" x14ac:dyDescent="0.2">
      <c r="A10496" t="s">
        <v>10753</v>
      </c>
      <c r="B10496" t="s">
        <v>173</v>
      </c>
      <c r="C10496" t="s">
        <v>135</v>
      </c>
      <c r="D10496" t="s">
        <v>276</v>
      </c>
      <c r="E10496">
        <v>6.5</v>
      </c>
      <c r="F10496">
        <v>9</v>
      </c>
      <c r="G10496">
        <v>58.5</v>
      </c>
      <c r="H10496" t="s">
        <v>56</v>
      </c>
      <c r="I10496" t="s">
        <v>46</v>
      </c>
      <c r="J10496" s="1">
        <v>45204</v>
      </c>
      <c r="K10496" t="b">
        <v>1</v>
      </c>
      <c r="L10496" t="s">
        <v>42</v>
      </c>
      <c r="M10496">
        <v>10</v>
      </c>
      <c r="N10496">
        <f>G10496/SUMIF(B:B,B10496,G:G)*100</f>
        <v>9.619970071204223E-2</v>
      </c>
      <c r="Q10496">
        <f>VLOOKUP(C10496, Categories_Pivot_Table!A:B, 2, FALSE)</f>
        <v>23.146341463414632</v>
      </c>
      <c r="T10496">
        <f t="shared" si="164"/>
        <v>2023</v>
      </c>
    </row>
    <row r="10497" spans="1:20" x14ac:dyDescent="0.2">
      <c r="A10497" t="s">
        <v>10754</v>
      </c>
      <c r="B10497" t="s">
        <v>106</v>
      </c>
      <c r="C10497" t="s">
        <v>33</v>
      </c>
      <c r="D10497" t="s">
        <v>398</v>
      </c>
      <c r="E10497">
        <v>21.5</v>
      </c>
      <c r="F10497">
        <v>6</v>
      </c>
      <c r="G10497">
        <v>129</v>
      </c>
      <c r="H10497" t="s">
        <v>56</v>
      </c>
      <c r="I10497" t="s">
        <v>18</v>
      </c>
      <c r="J10497" s="1">
        <v>44855</v>
      </c>
      <c r="K10497" t="b">
        <v>1</v>
      </c>
      <c r="L10497" t="s">
        <v>65</v>
      </c>
      <c r="M10497">
        <v>10</v>
      </c>
      <c r="N10497">
        <f>G10497/SUMIF(B:B,B10497,G:G)*100</f>
        <v>0.21023468057366365</v>
      </c>
      <c r="Q10497">
        <f>VLOOKUP(C10497, Categories_Pivot_Table!A:B, 2, FALSE)</f>
        <v>23.300574345883856</v>
      </c>
      <c r="T10497">
        <f t="shared" si="164"/>
        <v>2022</v>
      </c>
    </row>
    <row r="10498" spans="1:20" x14ac:dyDescent="0.2">
      <c r="A10498" t="s">
        <v>10755</v>
      </c>
      <c r="B10498" t="s">
        <v>81</v>
      </c>
      <c r="C10498" t="s">
        <v>74</v>
      </c>
      <c r="D10498" t="s">
        <v>82</v>
      </c>
      <c r="E10498">
        <v>9.5</v>
      </c>
      <c r="F10498">
        <v>5</v>
      </c>
      <c r="G10498">
        <v>47.5</v>
      </c>
      <c r="H10498" t="s">
        <v>29</v>
      </c>
      <c r="I10498" t="s">
        <v>18</v>
      </c>
      <c r="J10498" s="1">
        <v>45174</v>
      </c>
      <c r="K10498" t="b">
        <v>0</v>
      </c>
      <c r="L10498" t="s">
        <v>49</v>
      </c>
      <c r="M10498">
        <v>9</v>
      </c>
      <c r="N10498">
        <f>G10498/SUMIF(B:B,B10498,G:G)*100</f>
        <v>7.5211185090768018E-2</v>
      </c>
      <c r="Q10498">
        <f>VLOOKUP(C10498, Categories_Pivot_Table!A:B, 2, FALSE)</f>
        <v>24.317096165933375</v>
      </c>
      <c r="T10498">
        <f t="shared" ref="T10498:T10561" si="165">YEAR(J10498)</f>
        <v>2023</v>
      </c>
    </row>
    <row r="10499" spans="1:20" x14ac:dyDescent="0.2">
      <c r="A10499" t="s">
        <v>10756</v>
      </c>
      <c r="B10499" t="s">
        <v>121</v>
      </c>
      <c r="C10499" t="s">
        <v>74</v>
      </c>
      <c r="D10499" t="s">
        <v>75</v>
      </c>
      <c r="E10499">
        <v>23</v>
      </c>
      <c r="F10499">
        <v>5</v>
      </c>
      <c r="G10499">
        <v>115</v>
      </c>
      <c r="H10499" t="s">
        <v>56</v>
      </c>
      <c r="I10499" t="s">
        <v>18</v>
      </c>
      <c r="J10499" s="1">
        <v>44608</v>
      </c>
      <c r="K10499" t="b">
        <v>0</v>
      </c>
      <c r="L10499" t="s">
        <v>30</v>
      </c>
      <c r="M10499">
        <v>2</v>
      </c>
      <c r="N10499">
        <f>G10499/SUMIF(B:B,B10499,G:G)*100</f>
        <v>0.17538374726439482</v>
      </c>
      <c r="Q10499">
        <f>VLOOKUP(C10499, Categories_Pivot_Table!A:B, 2, FALSE)</f>
        <v>24.317096165933375</v>
      </c>
      <c r="T10499">
        <f t="shared" si="165"/>
        <v>2022</v>
      </c>
    </row>
    <row r="10500" spans="1:20" x14ac:dyDescent="0.2">
      <c r="A10500" t="s">
        <v>10757</v>
      </c>
      <c r="B10500" t="s">
        <v>87</v>
      </c>
      <c r="C10500" t="s">
        <v>38</v>
      </c>
      <c r="D10500" t="s">
        <v>39</v>
      </c>
      <c r="E10500">
        <v>12.5</v>
      </c>
      <c r="F10500">
        <v>9</v>
      </c>
      <c r="G10500">
        <v>112.5</v>
      </c>
      <c r="H10500" t="s">
        <v>17</v>
      </c>
      <c r="I10500" t="s">
        <v>46</v>
      </c>
      <c r="J10500" s="1">
        <v>45350</v>
      </c>
      <c r="K10500" t="b">
        <v>0</v>
      </c>
      <c r="L10500" t="s">
        <v>30</v>
      </c>
      <c r="M10500">
        <v>2</v>
      </c>
      <c r="N10500">
        <f>G10500/SUMIF(B:B,B10500,G:G)*100</f>
        <v>0.17297845841597859</v>
      </c>
      <c r="Q10500">
        <f>VLOOKUP(C10500, Categories_Pivot_Table!A:B, 2, FALSE)</f>
        <v>23.088790931989923</v>
      </c>
      <c r="T10500">
        <f t="shared" si="165"/>
        <v>2024</v>
      </c>
    </row>
    <row r="10501" spans="1:20" x14ac:dyDescent="0.2">
      <c r="A10501" t="s">
        <v>10758</v>
      </c>
      <c r="B10501" t="s">
        <v>73</v>
      </c>
      <c r="C10501" t="s">
        <v>74</v>
      </c>
      <c r="D10501" t="s">
        <v>75</v>
      </c>
      <c r="E10501">
        <v>23</v>
      </c>
      <c r="F10501">
        <v>5</v>
      </c>
      <c r="G10501">
        <v>115</v>
      </c>
      <c r="H10501" t="s">
        <v>29</v>
      </c>
      <c r="I10501" t="s">
        <v>46</v>
      </c>
      <c r="J10501" s="1">
        <v>45266</v>
      </c>
      <c r="K10501" t="b">
        <v>0</v>
      </c>
      <c r="L10501" t="s">
        <v>30</v>
      </c>
      <c r="M10501">
        <v>12</v>
      </c>
      <c r="N10501">
        <f>G10501/SUMIF(B:B,B10501,G:G)*100</f>
        <v>0.19867149236842332</v>
      </c>
      <c r="Q10501">
        <f>VLOOKUP(C10501, Categories_Pivot_Table!A:B, 2, FALSE)</f>
        <v>24.317096165933375</v>
      </c>
      <c r="T10501">
        <f t="shared" si="165"/>
        <v>2023</v>
      </c>
    </row>
    <row r="10502" spans="1:20" x14ac:dyDescent="0.2">
      <c r="A10502" t="s">
        <v>10759</v>
      </c>
      <c r="B10502" t="s">
        <v>90</v>
      </c>
      <c r="C10502" t="s">
        <v>74</v>
      </c>
      <c r="D10502" t="s">
        <v>415</v>
      </c>
      <c r="E10502">
        <v>41</v>
      </c>
      <c r="F10502">
        <v>7</v>
      </c>
      <c r="G10502">
        <v>287</v>
      </c>
      <c r="H10502" t="s">
        <v>17</v>
      </c>
      <c r="I10502" t="s">
        <v>18</v>
      </c>
      <c r="J10502" s="1">
        <v>45419</v>
      </c>
      <c r="K10502" t="b">
        <v>0</v>
      </c>
      <c r="L10502" t="s">
        <v>49</v>
      </c>
      <c r="M10502">
        <v>5</v>
      </c>
      <c r="N10502">
        <f>G10502/SUMIF(B:B,B10502,G:G)*100</f>
        <v>0.48527273342125726</v>
      </c>
      <c r="Q10502">
        <f>VLOOKUP(C10502, Categories_Pivot_Table!A:B, 2, FALSE)</f>
        <v>24.317096165933375</v>
      </c>
      <c r="T10502">
        <f t="shared" si="165"/>
        <v>2024</v>
      </c>
    </row>
    <row r="10503" spans="1:20" x14ac:dyDescent="0.2">
      <c r="A10503" t="s">
        <v>10760</v>
      </c>
      <c r="B10503" t="s">
        <v>95</v>
      </c>
      <c r="C10503" t="s">
        <v>33</v>
      </c>
      <c r="D10503" t="s">
        <v>41</v>
      </c>
      <c r="E10503">
        <v>23</v>
      </c>
      <c r="F10503">
        <v>10</v>
      </c>
      <c r="G10503">
        <v>290</v>
      </c>
      <c r="H10503" t="s">
        <v>17</v>
      </c>
      <c r="I10503" t="s">
        <v>46</v>
      </c>
      <c r="J10503" s="1">
        <v>45310</v>
      </c>
      <c r="K10503" t="b">
        <v>0</v>
      </c>
      <c r="L10503" t="s">
        <v>65</v>
      </c>
      <c r="M10503">
        <v>1</v>
      </c>
      <c r="N10503">
        <f>G10503/SUMIF(B:B,B10503,G:G)*100</f>
        <v>0.430576898807005</v>
      </c>
      <c r="Q10503">
        <f>VLOOKUP(C10503, Categories_Pivot_Table!A:B, 2, FALSE)</f>
        <v>23.300574345883856</v>
      </c>
      <c r="T10503">
        <f t="shared" si="165"/>
        <v>2024</v>
      </c>
    </row>
    <row r="10504" spans="1:20" x14ac:dyDescent="0.2">
      <c r="A10504" t="s">
        <v>10761</v>
      </c>
      <c r="B10504" t="s">
        <v>84</v>
      </c>
      <c r="C10504" t="s">
        <v>48</v>
      </c>
      <c r="D10504" t="s">
        <v>689</v>
      </c>
      <c r="E10504">
        <v>21.5</v>
      </c>
      <c r="F10504">
        <v>2</v>
      </c>
      <c r="G10504">
        <v>43</v>
      </c>
      <c r="H10504" t="s">
        <v>17</v>
      </c>
      <c r="I10504" t="s">
        <v>46</v>
      </c>
      <c r="J10504" s="1">
        <v>44696</v>
      </c>
      <c r="K10504" t="b">
        <v>0</v>
      </c>
      <c r="L10504" t="s">
        <v>24</v>
      </c>
      <c r="M10504">
        <v>5</v>
      </c>
      <c r="N10504">
        <f>G10504/SUMIF(B:B,B10504,G:G)*100</f>
        <v>6.9615898328408962E-2</v>
      </c>
      <c r="Q10504">
        <f>VLOOKUP(C10504, Categories_Pivot_Table!A:B, 2, FALSE)</f>
        <v>23.348837209302324</v>
      </c>
      <c r="T10504">
        <f t="shared" si="165"/>
        <v>2022</v>
      </c>
    </row>
    <row r="10505" spans="1:20" x14ac:dyDescent="0.2">
      <c r="A10505" t="s">
        <v>10762</v>
      </c>
      <c r="B10505" t="s">
        <v>73</v>
      </c>
      <c r="C10505" t="s">
        <v>27</v>
      </c>
      <c r="D10505" t="s">
        <v>278</v>
      </c>
      <c r="E10505">
        <v>30.5</v>
      </c>
      <c r="F10505">
        <v>5</v>
      </c>
      <c r="G10505">
        <v>152.5</v>
      </c>
      <c r="H10505" t="s">
        <v>17</v>
      </c>
      <c r="I10505" t="s">
        <v>18</v>
      </c>
      <c r="J10505" s="1">
        <v>44741</v>
      </c>
      <c r="K10505" t="b">
        <v>0</v>
      </c>
      <c r="L10505" t="s">
        <v>30</v>
      </c>
      <c r="M10505">
        <v>6</v>
      </c>
      <c r="N10505">
        <f>G10505/SUMIF(B:B,B10505,G:G)*100</f>
        <v>0.26345567466247438</v>
      </c>
      <c r="Q10505">
        <f>VLOOKUP(C10505, Categories_Pivot_Table!A:B, 2, FALSE)</f>
        <v>25.013711734693878</v>
      </c>
      <c r="T10505">
        <f t="shared" si="165"/>
        <v>2022</v>
      </c>
    </row>
    <row r="10506" spans="1:20" x14ac:dyDescent="0.2">
      <c r="A10506" t="s">
        <v>10763</v>
      </c>
      <c r="B10506" t="s">
        <v>32</v>
      </c>
      <c r="C10506" t="s">
        <v>38</v>
      </c>
      <c r="D10506" t="s">
        <v>1276</v>
      </c>
      <c r="E10506">
        <v>35</v>
      </c>
      <c r="F10506">
        <v>4</v>
      </c>
      <c r="G10506">
        <v>140</v>
      </c>
      <c r="H10506" t="s">
        <v>56</v>
      </c>
      <c r="I10506" t="s">
        <v>46</v>
      </c>
      <c r="J10506" s="1">
        <v>45015</v>
      </c>
      <c r="K10506" t="b">
        <v>1</v>
      </c>
      <c r="L10506" t="s">
        <v>42</v>
      </c>
      <c r="M10506">
        <v>3</v>
      </c>
      <c r="N10506">
        <f>G10506/SUMIF(B:B,B10506,G:G)*100</f>
        <v>0.23877542318679912</v>
      </c>
      <c r="Q10506">
        <f>VLOOKUP(C10506, Categories_Pivot_Table!A:B, 2, FALSE)</f>
        <v>23.088790931989923</v>
      </c>
      <c r="T10506">
        <f t="shared" si="165"/>
        <v>2023</v>
      </c>
    </row>
    <row r="10507" spans="1:20" x14ac:dyDescent="0.2">
      <c r="A10507" t="s">
        <v>10764</v>
      </c>
      <c r="B10507" t="s">
        <v>26</v>
      </c>
      <c r="C10507" t="s">
        <v>135</v>
      </c>
      <c r="D10507" t="s">
        <v>243</v>
      </c>
      <c r="E10507">
        <v>35</v>
      </c>
      <c r="F10507">
        <v>6</v>
      </c>
      <c r="G10507">
        <v>210</v>
      </c>
      <c r="H10507" t="s">
        <v>56</v>
      </c>
      <c r="I10507" t="s">
        <v>46</v>
      </c>
      <c r="J10507" s="1">
        <v>45660</v>
      </c>
      <c r="K10507" t="b">
        <v>0</v>
      </c>
      <c r="L10507" t="s">
        <v>65</v>
      </c>
      <c r="M10507">
        <v>1</v>
      </c>
      <c r="N10507">
        <f>G10507/SUMIF(B:B,B10507,G:G)*100</f>
        <v>0.33845583554269781</v>
      </c>
      <c r="Q10507">
        <f>VLOOKUP(C10507, Categories_Pivot_Table!A:B, 2, FALSE)</f>
        <v>23.146341463414632</v>
      </c>
      <c r="T10507">
        <f t="shared" si="165"/>
        <v>2025</v>
      </c>
    </row>
    <row r="10508" spans="1:20" x14ac:dyDescent="0.2">
      <c r="A10508" t="s">
        <v>10765</v>
      </c>
      <c r="B10508" t="s">
        <v>118</v>
      </c>
      <c r="C10508" t="s">
        <v>15</v>
      </c>
      <c r="D10508" t="s">
        <v>448</v>
      </c>
      <c r="E10508">
        <v>26</v>
      </c>
      <c r="F10508">
        <v>7</v>
      </c>
      <c r="G10508">
        <v>182</v>
      </c>
      <c r="H10508" t="s">
        <v>29</v>
      </c>
      <c r="I10508" t="s">
        <v>46</v>
      </c>
      <c r="J10508" s="1">
        <v>45221</v>
      </c>
      <c r="K10508" t="b">
        <v>0</v>
      </c>
      <c r="L10508" t="s">
        <v>24</v>
      </c>
      <c r="M10508">
        <v>10</v>
      </c>
      <c r="N10508">
        <f>G10508/SUMIF(B:B,B10508,G:G)*100</f>
        <v>0.29935687616165269</v>
      </c>
      <c r="Q10508">
        <f>VLOOKUP(C10508, Categories_Pivot_Table!A:B, 2, FALSE)</f>
        <v>23.063808900523561</v>
      </c>
      <c r="T10508">
        <f t="shared" si="165"/>
        <v>2023</v>
      </c>
    </row>
    <row r="10509" spans="1:20" x14ac:dyDescent="0.2">
      <c r="A10509" t="s">
        <v>10766</v>
      </c>
      <c r="B10509" t="s">
        <v>95</v>
      </c>
      <c r="C10509" t="s">
        <v>22</v>
      </c>
      <c r="D10509" t="s">
        <v>283</v>
      </c>
      <c r="E10509">
        <v>8</v>
      </c>
      <c r="F10509">
        <v>3</v>
      </c>
      <c r="G10509">
        <v>24</v>
      </c>
      <c r="H10509" t="s">
        <v>17</v>
      </c>
      <c r="I10509" t="s">
        <v>18</v>
      </c>
      <c r="J10509" s="1">
        <v>45232</v>
      </c>
      <c r="K10509" t="b">
        <v>0</v>
      </c>
      <c r="L10509" t="s">
        <v>42</v>
      </c>
      <c r="M10509">
        <v>11</v>
      </c>
      <c r="N10509">
        <f>G10509/SUMIF(B:B,B10509,G:G)*100</f>
        <v>3.5633950246096967E-2</v>
      </c>
      <c r="Q10509">
        <f>VLOOKUP(C10509, Categories_Pivot_Table!A:B, 2, FALSE)</f>
        <v>21.505681818181817</v>
      </c>
      <c r="T10509">
        <f t="shared" si="165"/>
        <v>2023</v>
      </c>
    </row>
    <row r="10510" spans="1:20" x14ac:dyDescent="0.2">
      <c r="A10510" t="s">
        <v>10767</v>
      </c>
      <c r="B10510" t="s">
        <v>32</v>
      </c>
      <c r="C10510" t="s">
        <v>38</v>
      </c>
      <c r="D10510" t="s">
        <v>100</v>
      </c>
      <c r="E10510">
        <v>20</v>
      </c>
      <c r="F10510">
        <v>4</v>
      </c>
      <c r="G10510">
        <v>80</v>
      </c>
      <c r="H10510" t="s">
        <v>29</v>
      </c>
      <c r="I10510" t="s">
        <v>18</v>
      </c>
      <c r="J10510" s="1">
        <v>45647</v>
      </c>
      <c r="K10510" t="b">
        <v>1</v>
      </c>
      <c r="L10510" t="s">
        <v>35</v>
      </c>
      <c r="M10510">
        <v>12</v>
      </c>
      <c r="N10510">
        <f>G10510/SUMIF(B:B,B10510,G:G)*100</f>
        <v>0.13644309896388523</v>
      </c>
      <c r="Q10510">
        <f>VLOOKUP(C10510, Categories_Pivot_Table!A:B, 2, FALSE)</f>
        <v>23.088790931989923</v>
      </c>
      <c r="T10510">
        <f t="shared" si="165"/>
        <v>2024</v>
      </c>
    </row>
    <row r="10511" spans="1:20" x14ac:dyDescent="0.2">
      <c r="A10511" t="s">
        <v>10768</v>
      </c>
      <c r="B10511" t="s">
        <v>47</v>
      </c>
      <c r="C10511" t="s">
        <v>74</v>
      </c>
      <c r="D10511" t="s">
        <v>75</v>
      </c>
      <c r="E10511">
        <v>23</v>
      </c>
      <c r="F10511">
        <v>1</v>
      </c>
      <c r="G10511">
        <v>23</v>
      </c>
      <c r="H10511" t="s">
        <v>29</v>
      </c>
      <c r="I10511" t="s">
        <v>18</v>
      </c>
      <c r="J10511" s="1">
        <v>45055</v>
      </c>
      <c r="K10511" t="b">
        <v>0</v>
      </c>
      <c r="L10511" t="s">
        <v>49</v>
      </c>
      <c r="M10511">
        <v>5</v>
      </c>
      <c r="N10511">
        <f>G10511/SUMIF(B:B,B10511,G:G)*100</f>
        <v>3.6546803743663897E-2</v>
      </c>
      <c r="Q10511">
        <f>VLOOKUP(C10511, Categories_Pivot_Table!A:B, 2, FALSE)</f>
        <v>24.317096165933375</v>
      </c>
      <c r="T10511">
        <f t="shared" si="165"/>
        <v>2023</v>
      </c>
    </row>
    <row r="10512" spans="1:20" x14ac:dyDescent="0.2">
      <c r="A10512" t="s">
        <v>10769</v>
      </c>
      <c r="B10512" t="s">
        <v>121</v>
      </c>
      <c r="C10512" t="s">
        <v>74</v>
      </c>
      <c r="D10512" t="s">
        <v>349</v>
      </c>
      <c r="E10512">
        <v>38</v>
      </c>
      <c r="F10512">
        <v>4</v>
      </c>
      <c r="G10512">
        <v>152</v>
      </c>
      <c r="H10512" t="s">
        <v>17</v>
      </c>
      <c r="I10512" t="s">
        <v>18</v>
      </c>
      <c r="J10512" s="1">
        <v>45103</v>
      </c>
      <c r="K10512" t="b">
        <v>0</v>
      </c>
      <c r="L10512" t="s">
        <v>19</v>
      </c>
      <c r="M10512">
        <v>6</v>
      </c>
      <c r="N10512">
        <f>G10512/SUMIF(B:B,B10512,G:G)*100</f>
        <v>0.23181156160163491</v>
      </c>
      <c r="Q10512">
        <f>VLOOKUP(C10512, Categories_Pivot_Table!A:B, 2, FALSE)</f>
        <v>24.317096165933375</v>
      </c>
      <c r="T10512">
        <f t="shared" si="165"/>
        <v>2023</v>
      </c>
    </row>
    <row r="10513" spans="1:20" x14ac:dyDescent="0.2">
      <c r="A10513" t="s">
        <v>10770</v>
      </c>
      <c r="B10513" t="s">
        <v>71</v>
      </c>
      <c r="C10513" t="s">
        <v>33</v>
      </c>
      <c r="D10513" t="s">
        <v>179</v>
      </c>
      <c r="E10513">
        <v>9.5</v>
      </c>
      <c r="F10513">
        <v>2</v>
      </c>
      <c r="G10513">
        <v>19</v>
      </c>
      <c r="H10513" t="s">
        <v>17</v>
      </c>
      <c r="I10513" t="s">
        <v>46</v>
      </c>
      <c r="J10513" s="1">
        <v>45382</v>
      </c>
      <c r="K10513" t="b">
        <v>0</v>
      </c>
      <c r="L10513" t="s">
        <v>24</v>
      </c>
      <c r="M10513">
        <v>3</v>
      </c>
      <c r="N10513">
        <f>G10513/SUMIF(B:B,B10513,G:G)*100</f>
        <v>3.0102586445914365E-2</v>
      </c>
      <c r="Q10513">
        <f>VLOOKUP(C10513, Categories_Pivot_Table!A:B, 2, FALSE)</f>
        <v>23.300574345883856</v>
      </c>
      <c r="T10513">
        <f t="shared" si="165"/>
        <v>2024</v>
      </c>
    </row>
    <row r="10514" spans="1:20" x14ac:dyDescent="0.2">
      <c r="A10514" t="s">
        <v>10771</v>
      </c>
      <c r="B10514" t="s">
        <v>81</v>
      </c>
      <c r="C10514" t="s">
        <v>74</v>
      </c>
      <c r="D10514" t="s">
        <v>415</v>
      </c>
      <c r="E10514">
        <v>41</v>
      </c>
      <c r="F10514">
        <v>5</v>
      </c>
      <c r="G10514">
        <v>205</v>
      </c>
      <c r="H10514" t="s">
        <v>17</v>
      </c>
      <c r="I10514" t="s">
        <v>18</v>
      </c>
      <c r="J10514" s="1">
        <v>45603</v>
      </c>
      <c r="K10514" t="b">
        <v>0</v>
      </c>
      <c r="L10514" t="s">
        <v>42</v>
      </c>
      <c r="M10514">
        <v>11</v>
      </c>
      <c r="N10514">
        <f>G10514/SUMIF(B:B,B10514,G:G)*100</f>
        <v>0.32459564091805149</v>
      </c>
      <c r="Q10514">
        <f>VLOOKUP(C10514, Categories_Pivot_Table!A:B, 2, FALSE)</f>
        <v>24.317096165933375</v>
      </c>
      <c r="T10514">
        <f t="shared" si="165"/>
        <v>2024</v>
      </c>
    </row>
    <row r="10515" spans="1:20" x14ac:dyDescent="0.2">
      <c r="A10515" t="s">
        <v>10772</v>
      </c>
      <c r="B10515" t="s">
        <v>121</v>
      </c>
      <c r="C10515" t="s">
        <v>135</v>
      </c>
      <c r="D10515" t="s">
        <v>216</v>
      </c>
      <c r="E10515">
        <v>14</v>
      </c>
      <c r="F10515">
        <v>9</v>
      </c>
      <c r="G10515">
        <v>126</v>
      </c>
      <c r="H10515" t="s">
        <v>17</v>
      </c>
      <c r="I10515" t="s">
        <v>18</v>
      </c>
      <c r="J10515" s="1">
        <v>44647</v>
      </c>
      <c r="K10515" t="b">
        <v>1</v>
      </c>
      <c r="L10515" t="s">
        <v>24</v>
      </c>
      <c r="M10515">
        <v>3</v>
      </c>
      <c r="N10515">
        <f>G10515/SUMIF(B:B,B10515,G:G)*100</f>
        <v>0.19215958395924995</v>
      </c>
      <c r="Q10515">
        <f>VLOOKUP(C10515, Categories_Pivot_Table!A:B, 2, FALSE)</f>
        <v>23.146341463414632</v>
      </c>
      <c r="T10515">
        <f t="shared" si="165"/>
        <v>2022</v>
      </c>
    </row>
    <row r="10516" spans="1:20" x14ac:dyDescent="0.2">
      <c r="A10516" t="s">
        <v>10773</v>
      </c>
      <c r="B10516" t="s">
        <v>47</v>
      </c>
      <c r="C10516" t="s">
        <v>48</v>
      </c>
      <c r="D10516" t="s">
        <v>579</v>
      </c>
      <c r="E10516">
        <v>33.5</v>
      </c>
      <c r="F10516">
        <v>3</v>
      </c>
      <c r="G10516">
        <v>100.5</v>
      </c>
      <c r="H10516" t="s">
        <v>56</v>
      </c>
      <c r="I10516" t="s">
        <v>46</v>
      </c>
      <c r="J10516" s="1">
        <v>44588</v>
      </c>
      <c r="K10516" t="b">
        <v>0</v>
      </c>
      <c r="L10516" t="s">
        <v>42</v>
      </c>
      <c r="M10516">
        <v>1</v>
      </c>
      <c r="N10516">
        <f>G10516/SUMIF(B:B,B10516,G:G)*100</f>
        <v>0.15969364244514006</v>
      </c>
      <c r="Q10516">
        <f>VLOOKUP(C10516, Categories_Pivot_Table!A:B, 2, FALSE)</f>
        <v>23.348837209302324</v>
      </c>
      <c r="T10516">
        <f t="shared" si="165"/>
        <v>2022</v>
      </c>
    </row>
    <row r="10517" spans="1:20" x14ac:dyDescent="0.2">
      <c r="A10517" t="s">
        <v>10774</v>
      </c>
      <c r="B10517" t="s">
        <v>21</v>
      </c>
      <c r="C10517" t="s">
        <v>27</v>
      </c>
      <c r="D10517" t="s">
        <v>380</v>
      </c>
      <c r="E10517">
        <v>41</v>
      </c>
      <c r="F10517">
        <v>7</v>
      </c>
      <c r="G10517">
        <v>287</v>
      </c>
      <c r="H10517" t="s">
        <v>17</v>
      </c>
      <c r="I10517" t="s">
        <v>18</v>
      </c>
      <c r="J10517" s="1">
        <v>45198</v>
      </c>
      <c r="K10517" t="b">
        <v>0</v>
      </c>
      <c r="L10517" t="s">
        <v>65</v>
      </c>
      <c r="M10517">
        <v>9</v>
      </c>
      <c r="N10517">
        <f>G10517/SUMIF(B:B,B10517,G:G)*100</f>
        <v>0.46490908354594418</v>
      </c>
      <c r="Q10517">
        <f>VLOOKUP(C10517, Categories_Pivot_Table!A:B, 2, FALSE)</f>
        <v>25.013711734693878</v>
      </c>
      <c r="T10517">
        <f t="shared" si="165"/>
        <v>2023</v>
      </c>
    </row>
    <row r="10518" spans="1:20" x14ac:dyDescent="0.2">
      <c r="A10518" t="s">
        <v>10775</v>
      </c>
      <c r="B10518" t="s">
        <v>14</v>
      </c>
      <c r="C10518" t="s">
        <v>27</v>
      </c>
      <c r="D10518" t="s">
        <v>119</v>
      </c>
      <c r="E10518">
        <v>38</v>
      </c>
      <c r="F10518">
        <v>1</v>
      </c>
      <c r="G10518">
        <v>38</v>
      </c>
      <c r="H10518" t="s">
        <v>17</v>
      </c>
      <c r="I10518" t="s">
        <v>46</v>
      </c>
      <c r="J10518" s="1">
        <v>45430</v>
      </c>
      <c r="K10518" t="b">
        <v>1</v>
      </c>
      <c r="L10518" t="s">
        <v>35</v>
      </c>
      <c r="M10518">
        <v>5</v>
      </c>
      <c r="N10518">
        <f>G10518/SUMIF(B:B,B10518,G:G)*100</f>
        <v>6.1865572622856073E-2</v>
      </c>
      <c r="Q10518">
        <f>VLOOKUP(C10518, Categories_Pivot_Table!A:B, 2, FALSE)</f>
        <v>25.013711734693878</v>
      </c>
      <c r="T10518">
        <f t="shared" si="165"/>
        <v>2024</v>
      </c>
    </row>
    <row r="10519" spans="1:20" x14ac:dyDescent="0.2">
      <c r="A10519" t="s">
        <v>10776</v>
      </c>
      <c r="B10519" t="s">
        <v>128</v>
      </c>
      <c r="C10519" t="s">
        <v>74</v>
      </c>
      <c r="D10519" t="s">
        <v>626</v>
      </c>
      <c r="E10519">
        <v>26</v>
      </c>
      <c r="F10519">
        <v>7</v>
      </c>
      <c r="G10519">
        <v>182</v>
      </c>
      <c r="H10519" t="s">
        <v>17</v>
      </c>
      <c r="I10519" t="s">
        <v>46</v>
      </c>
      <c r="J10519" s="1">
        <v>45410</v>
      </c>
      <c r="K10519" t="b">
        <v>1</v>
      </c>
      <c r="L10519" t="s">
        <v>24</v>
      </c>
      <c r="M10519">
        <v>4</v>
      </c>
      <c r="N10519">
        <f>G10519/SUMIF(B:B,B10519,G:G)*100</f>
        <v>0.2658797405481213</v>
      </c>
      <c r="Q10519">
        <f>VLOOKUP(C10519, Categories_Pivot_Table!A:B, 2, FALSE)</f>
        <v>24.317096165933375</v>
      </c>
      <c r="T10519">
        <f t="shared" si="165"/>
        <v>2024</v>
      </c>
    </row>
    <row r="10520" spans="1:20" x14ac:dyDescent="0.2">
      <c r="A10520" t="s">
        <v>10777</v>
      </c>
      <c r="B10520" t="s">
        <v>26</v>
      </c>
      <c r="C10520" t="s">
        <v>27</v>
      </c>
      <c r="D10520" t="s">
        <v>28</v>
      </c>
      <c r="E10520">
        <v>21.5</v>
      </c>
      <c r="F10520">
        <v>1</v>
      </c>
      <c r="G10520">
        <v>21.5</v>
      </c>
      <c r="H10520" t="s">
        <v>17</v>
      </c>
      <c r="I10520" t="s">
        <v>46</v>
      </c>
      <c r="J10520" s="1">
        <v>44803</v>
      </c>
      <c r="K10520" t="b">
        <v>0</v>
      </c>
      <c r="L10520" t="s">
        <v>49</v>
      </c>
      <c r="M10520">
        <v>8</v>
      </c>
      <c r="N10520">
        <f>G10520/SUMIF(B:B,B10520,G:G)*100</f>
        <v>3.4651430781752396E-2</v>
      </c>
      <c r="Q10520">
        <f>VLOOKUP(C10520, Categories_Pivot_Table!A:B, 2, FALSE)</f>
        <v>25.013711734693878</v>
      </c>
      <c r="T10520">
        <f t="shared" si="165"/>
        <v>2022</v>
      </c>
    </row>
    <row r="10521" spans="1:20" x14ac:dyDescent="0.2">
      <c r="A10521" t="s">
        <v>10778</v>
      </c>
      <c r="B10521" t="s">
        <v>44</v>
      </c>
      <c r="C10521" t="s">
        <v>33</v>
      </c>
      <c r="D10521" t="s">
        <v>307</v>
      </c>
      <c r="E10521">
        <v>6.5</v>
      </c>
      <c r="F10521">
        <v>3</v>
      </c>
      <c r="G10521">
        <v>19.5</v>
      </c>
      <c r="H10521" t="s">
        <v>29</v>
      </c>
      <c r="I10521" t="s">
        <v>46</v>
      </c>
      <c r="J10521" s="1">
        <v>45387</v>
      </c>
      <c r="K10521" t="b">
        <v>1</v>
      </c>
      <c r="L10521" t="s">
        <v>65</v>
      </c>
      <c r="M10521">
        <v>4</v>
      </c>
      <c r="N10521">
        <f>G10521/SUMIF(B:B,B10521,G:G)*100</f>
        <v>3.2128117045201784E-2</v>
      </c>
      <c r="Q10521">
        <f>VLOOKUP(C10521, Categories_Pivot_Table!A:B, 2, FALSE)</f>
        <v>23.300574345883856</v>
      </c>
      <c r="T10521">
        <f t="shared" si="165"/>
        <v>2024</v>
      </c>
    </row>
    <row r="10522" spans="1:20" x14ac:dyDescent="0.2">
      <c r="A10522" t="s">
        <v>10779</v>
      </c>
      <c r="B10522" t="s">
        <v>106</v>
      </c>
      <c r="C10522" t="s">
        <v>74</v>
      </c>
      <c r="D10522" t="s">
        <v>343</v>
      </c>
      <c r="E10522">
        <v>33.5</v>
      </c>
      <c r="F10522">
        <v>1</v>
      </c>
      <c r="G10522">
        <v>33.5</v>
      </c>
      <c r="H10522" t="s">
        <v>17</v>
      </c>
      <c r="I10522" t="s">
        <v>18</v>
      </c>
      <c r="J10522" s="1">
        <v>45061</v>
      </c>
      <c r="K10522" t="b">
        <v>1</v>
      </c>
      <c r="L10522" t="s">
        <v>19</v>
      </c>
      <c r="M10522">
        <v>5</v>
      </c>
      <c r="N10522">
        <f>G10522/SUMIF(B:B,B10522,G:G)*100</f>
        <v>5.459582790091265E-2</v>
      </c>
      <c r="Q10522">
        <f>VLOOKUP(C10522, Categories_Pivot_Table!A:B, 2, FALSE)</f>
        <v>24.317096165933375</v>
      </c>
      <c r="T10522">
        <f t="shared" si="165"/>
        <v>2023</v>
      </c>
    </row>
    <row r="10523" spans="1:20" x14ac:dyDescent="0.2">
      <c r="A10523" t="s">
        <v>10780</v>
      </c>
      <c r="B10523" t="s">
        <v>87</v>
      </c>
      <c r="C10523" t="s">
        <v>74</v>
      </c>
      <c r="D10523" t="s">
        <v>41</v>
      </c>
      <c r="E10523">
        <v>23</v>
      </c>
      <c r="F10523">
        <v>8</v>
      </c>
      <c r="G10523">
        <v>304</v>
      </c>
      <c r="H10523" t="s">
        <v>29</v>
      </c>
      <c r="I10523" t="s">
        <v>46</v>
      </c>
      <c r="J10523" s="1">
        <v>44795</v>
      </c>
      <c r="K10523" t="b">
        <v>0</v>
      </c>
      <c r="L10523" t="s">
        <v>19</v>
      </c>
      <c r="M10523">
        <v>8</v>
      </c>
      <c r="N10523">
        <f>G10523/SUMIF(B:B,B10523,G:G)*100</f>
        <v>0.46742623429739993</v>
      </c>
      <c r="Q10523">
        <f>VLOOKUP(C10523, Categories_Pivot_Table!A:B, 2, FALSE)</f>
        <v>24.317096165933375</v>
      </c>
      <c r="T10523">
        <f t="shared" si="165"/>
        <v>2022</v>
      </c>
    </row>
    <row r="10524" spans="1:20" x14ac:dyDescent="0.2">
      <c r="A10524" t="s">
        <v>10781</v>
      </c>
      <c r="B10524" t="s">
        <v>95</v>
      </c>
      <c r="C10524" t="s">
        <v>33</v>
      </c>
      <c r="D10524" t="s">
        <v>116</v>
      </c>
      <c r="E10524">
        <v>20</v>
      </c>
      <c r="F10524">
        <v>2</v>
      </c>
      <c r="G10524">
        <v>40</v>
      </c>
      <c r="H10524" t="s">
        <v>29</v>
      </c>
      <c r="I10524" t="s">
        <v>18</v>
      </c>
      <c r="J10524" s="1">
        <v>44684</v>
      </c>
      <c r="K10524" t="b">
        <v>0</v>
      </c>
      <c r="L10524" t="s">
        <v>49</v>
      </c>
      <c r="M10524">
        <v>5</v>
      </c>
      <c r="N10524">
        <f>G10524/SUMIF(B:B,B10524,G:G)*100</f>
        <v>5.938991707682828E-2</v>
      </c>
      <c r="Q10524">
        <f>VLOOKUP(C10524, Categories_Pivot_Table!A:B, 2, FALSE)</f>
        <v>23.300574345883856</v>
      </c>
      <c r="T10524">
        <f t="shared" si="165"/>
        <v>2022</v>
      </c>
    </row>
    <row r="10525" spans="1:20" x14ac:dyDescent="0.2">
      <c r="A10525" t="s">
        <v>10782</v>
      </c>
      <c r="B10525" t="s">
        <v>54</v>
      </c>
      <c r="C10525" t="s">
        <v>74</v>
      </c>
      <c r="D10525" t="s">
        <v>107</v>
      </c>
      <c r="E10525">
        <v>35</v>
      </c>
      <c r="F10525">
        <v>7</v>
      </c>
      <c r="G10525">
        <v>245</v>
      </c>
      <c r="H10525" t="s">
        <v>17</v>
      </c>
      <c r="I10525" t="s">
        <v>46</v>
      </c>
      <c r="J10525" s="1">
        <v>45612</v>
      </c>
      <c r="K10525" t="b">
        <v>0</v>
      </c>
      <c r="L10525" t="s">
        <v>35</v>
      </c>
      <c r="M10525">
        <v>11</v>
      </c>
      <c r="N10525">
        <f>G10525/SUMIF(B:B,B10525,G:G)*100</f>
        <v>0.42865516004583987</v>
      </c>
      <c r="Q10525">
        <f>VLOOKUP(C10525, Categories_Pivot_Table!A:B, 2, FALSE)</f>
        <v>24.317096165933375</v>
      </c>
      <c r="T10525">
        <f t="shared" si="165"/>
        <v>2024</v>
      </c>
    </row>
    <row r="10526" spans="1:20" x14ac:dyDescent="0.2">
      <c r="A10526" t="s">
        <v>10783</v>
      </c>
      <c r="B10526" t="s">
        <v>104</v>
      </c>
      <c r="C10526" t="s">
        <v>22</v>
      </c>
      <c r="D10526" t="s">
        <v>147</v>
      </c>
      <c r="E10526">
        <v>32</v>
      </c>
      <c r="F10526">
        <v>8</v>
      </c>
      <c r="G10526">
        <v>256</v>
      </c>
      <c r="H10526" t="s">
        <v>56</v>
      </c>
      <c r="I10526" t="s">
        <v>18</v>
      </c>
      <c r="J10526" s="1">
        <v>44698</v>
      </c>
      <c r="K10526" t="b">
        <v>0</v>
      </c>
      <c r="L10526" t="s">
        <v>49</v>
      </c>
      <c r="M10526">
        <v>5</v>
      </c>
      <c r="N10526">
        <f>G10526/SUMIF(B:B,B10526,G:G)*100</f>
        <v>0.41603692327694086</v>
      </c>
      <c r="Q10526">
        <f>VLOOKUP(C10526, Categories_Pivot_Table!A:B, 2, FALSE)</f>
        <v>21.505681818181817</v>
      </c>
      <c r="T10526">
        <f t="shared" si="165"/>
        <v>2022</v>
      </c>
    </row>
    <row r="10527" spans="1:20" x14ac:dyDescent="0.2">
      <c r="A10527" t="s">
        <v>10784</v>
      </c>
      <c r="B10527" t="s">
        <v>121</v>
      </c>
      <c r="C10527" t="s">
        <v>27</v>
      </c>
      <c r="D10527" t="s">
        <v>58</v>
      </c>
      <c r="E10527">
        <v>8</v>
      </c>
      <c r="F10527">
        <v>6</v>
      </c>
      <c r="G10527">
        <v>48</v>
      </c>
      <c r="H10527" t="s">
        <v>17</v>
      </c>
      <c r="I10527" t="s">
        <v>46</v>
      </c>
      <c r="J10527" s="1">
        <v>45335</v>
      </c>
      <c r="K10527" t="b">
        <v>0</v>
      </c>
      <c r="L10527" t="s">
        <v>49</v>
      </c>
      <c r="M10527">
        <v>2</v>
      </c>
      <c r="N10527">
        <f>G10527/SUMIF(B:B,B10527,G:G)*100</f>
        <v>7.3203651032095224E-2</v>
      </c>
      <c r="Q10527">
        <f>VLOOKUP(C10527, Categories_Pivot_Table!A:B, 2, FALSE)</f>
        <v>25.013711734693878</v>
      </c>
      <c r="T10527">
        <f t="shared" si="165"/>
        <v>2024</v>
      </c>
    </row>
    <row r="10528" spans="1:20" x14ac:dyDescent="0.2">
      <c r="A10528" t="s">
        <v>10785</v>
      </c>
      <c r="B10528" t="s">
        <v>121</v>
      </c>
      <c r="C10528" t="s">
        <v>33</v>
      </c>
      <c r="D10528" t="s">
        <v>129</v>
      </c>
      <c r="E10528">
        <v>15.5</v>
      </c>
      <c r="F10528">
        <v>1</v>
      </c>
      <c r="G10528">
        <v>15.5</v>
      </c>
      <c r="H10528" t="s">
        <v>56</v>
      </c>
      <c r="I10528" t="s">
        <v>18</v>
      </c>
      <c r="J10528" s="1">
        <v>44665</v>
      </c>
      <c r="K10528" t="b">
        <v>0</v>
      </c>
      <c r="L10528" t="s">
        <v>42</v>
      </c>
      <c r="M10528">
        <v>4</v>
      </c>
      <c r="N10528">
        <f>G10528/SUMIF(B:B,B10528,G:G)*100</f>
        <v>2.3638678979114081E-2</v>
      </c>
      <c r="Q10528">
        <f>VLOOKUP(C10528, Categories_Pivot_Table!A:B, 2, FALSE)</f>
        <v>23.300574345883856</v>
      </c>
      <c r="T10528">
        <f t="shared" si="165"/>
        <v>2022</v>
      </c>
    </row>
    <row r="10529" spans="1:20" x14ac:dyDescent="0.2">
      <c r="A10529" t="s">
        <v>10786</v>
      </c>
      <c r="B10529" t="s">
        <v>90</v>
      </c>
      <c r="C10529" t="s">
        <v>15</v>
      </c>
      <c r="D10529" t="s">
        <v>98</v>
      </c>
      <c r="E10529">
        <v>36.5</v>
      </c>
      <c r="F10529">
        <v>9</v>
      </c>
      <c r="G10529">
        <v>328.5</v>
      </c>
      <c r="H10529" t="s">
        <v>29</v>
      </c>
      <c r="I10529" t="s">
        <v>18</v>
      </c>
      <c r="J10529" s="1">
        <v>45284</v>
      </c>
      <c r="K10529" t="b">
        <v>0</v>
      </c>
      <c r="L10529" t="s">
        <v>24</v>
      </c>
      <c r="M10529">
        <v>12</v>
      </c>
      <c r="N10529">
        <f>G10529/SUMIF(B:B,B10529,G:G)*100</f>
        <v>0.55544283250481885</v>
      </c>
      <c r="Q10529">
        <f>VLOOKUP(C10529, Categories_Pivot_Table!A:B, 2, FALSE)</f>
        <v>23.063808900523561</v>
      </c>
      <c r="T10529">
        <f t="shared" si="165"/>
        <v>2023</v>
      </c>
    </row>
    <row r="10530" spans="1:20" x14ac:dyDescent="0.2">
      <c r="A10530" t="s">
        <v>10787</v>
      </c>
      <c r="B10530" t="s">
        <v>44</v>
      </c>
      <c r="C10530" t="s">
        <v>22</v>
      </c>
      <c r="D10530" t="s">
        <v>1043</v>
      </c>
      <c r="E10530">
        <v>14</v>
      </c>
      <c r="F10530">
        <v>3</v>
      </c>
      <c r="G10530">
        <v>42</v>
      </c>
      <c r="H10530" t="s">
        <v>17</v>
      </c>
      <c r="I10530" t="s">
        <v>18</v>
      </c>
      <c r="J10530" s="1">
        <v>44929</v>
      </c>
      <c r="K10530" t="b">
        <v>1</v>
      </c>
      <c r="L10530" t="s">
        <v>49</v>
      </c>
      <c r="M10530">
        <v>1</v>
      </c>
      <c r="N10530">
        <f>G10530/SUMIF(B:B,B10530,G:G)*100</f>
        <v>6.9199021328126942E-2</v>
      </c>
      <c r="Q10530">
        <f>VLOOKUP(C10530, Categories_Pivot_Table!A:B, 2, FALSE)</f>
        <v>21.505681818181817</v>
      </c>
      <c r="T10530">
        <f t="shared" si="165"/>
        <v>2023</v>
      </c>
    </row>
    <row r="10531" spans="1:20" x14ac:dyDescent="0.2">
      <c r="A10531" t="s">
        <v>10788</v>
      </c>
      <c r="B10531" t="s">
        <v>32</v>
      </c>
      <c r="C10531" t="s">
        <v>74</v>
      </c>
      <c r="D10531" t="s">
        <v>415</v>
      </c>
      <c r="E10531">
        <v>41</v>
      </c>
      <c r="F10531">
        <v>8</v>
      </c>
      <c r="G10531">
        <v>328</v>
      </c>
      <c r="H10531" t="s">
        <v>56</v>
      </c>
      <c r="I10531" t="s">
        <v>18</v>
      </c>
      <c r="J10531" s="1">
        <v>45499</v>
      </c>
      <c r="K10531" t="b">
        <v>0</v>
      </c>
      <c r="L10531" t="s">
        <v>65</v>
      </c>
      <c r="M10531">
        <v>7</v>
      </c>
      <c r="N10531">
        <f>G10531/SUMIF(B:B,B10531,G:G)*100</f>
        <v>0.55941670575192937</v>
      </c>
      <c r="Q10531">
        <f>VLOOKUP(C10531, Categories_Pivot_Table!A:B, 2, FALSE)</f>
        <v>24.317096165933375</v>
      </c>
      <c r="T10531">
        <f t="shared" si="165"/>
        <v>2024</v>
      </c>
    </row>
    <row r="10532" spans="1:20" x14ac:dyDescent="0.2">
      <c r="A10532" t="s">
        <v>10789</v>
      </c>
      <c r="B10532" t="s">
        <v>121</v>
      </c>
      <c r="C10532" t="s">
        <v>74</v>
      </c>
      <c r="D10532" t="s">
        <v>41</v>
      </c>
      <c r="E10532">
        <v>23</v>
      </c>
      <c r="F10532">
        <v>2</v>
      </c>
      <c r="G10532">
        <v>82</v>
      </c>
      <c r="H10532" t="s">
        <v>56</v>
      </c>
      <c r="I10532" t="s">
        <v>46</v>
      </c>
      <c r="J10532" s="1">
        <v>45235</v>
      </c>
      <c r="K10532" t="b">
        <v>1</v>
      </c>
      <c r="L10532" t="s">
        <v>24</v>
      </c>
      <c r="M10532">
        <v>11</v>
      </c>
      <c r="N10532">
        <f>G10532/SUMIF(B:B,B10532,G:G)*100</f>
        <v>0.12505623717982936</v>
      </c>
      <c r="Q10532">
        <f>VLOOKUP(C10532, Categories_Pivot_Table!A:B, 2, FALSE)</f>
        <v>24.317096165933375</v>
      </c>
      <c r="T10532">
        <f t="shared" si="165"/>
        <v>2023</v>
      </c>
    </row>
    <row r="10533" spans="1:20" x14ac:dyDescent="0.2">
      <c r="A10533" t="s">
        <v>10790</v>
      </c>
      <c r="B10533" t="s">
        <v>54</v>
      </c>
      <c r="C10533" t="s">
        <v>27</v>
      </c>
      <c r="D10533" t="s">
        <v>380</v>
      </c>
      <c r="E10533">
        <v>41</v>
      </c>
      <c r="F10533">
        <v>5</v>
      </c>
      <c r="G10533">
        <v>205</v>
      </c>
      <c r="H10533" t="s">
        <v>17</v>
      </c>
      <c r="I10533" t="s">
        <v>46</v>
      </c>
      <c r="J10533" s="1">
        <v>44870</v>
      </c>
      <c r="K10533" t="b">
        <v>0</v>
      </c>
      <c r="L10533" t="s">
        <v>35</v>
      </c>
      <c r="M10533">
        <v>11</v>
      </c>
      <c r="N10533">
        <f>G10533/SUMIF(B:B,B10533,G:G)*100</f>
        <v>0.35867064411998845</v>
      </c>
      <c r="Q10533">
        <f>VLOOKUP(C10533, Categories_Pivot_Table!A:B, 2, FALSE)</f>
        <v>25.013711734693878</v>
      </c>
      <c r="T10533">
        <f t="shared" si="165"/>
        <v>2022</v>
      </c>
    </row>
    <row r="10534" spans="1:20" x14ac:dyDescent="0.2">
      <c r="A10534" t="s">
        <v>10791</v>
      </c>
      <c r="B10534" t="s">
        <v>95</v>
      </c>
      <c r="C10534" t="s">
        <v>33</v>
      </c>
      <c r="D10534" t="s">
        <v>269</v>
      </c>
      <c r="E10534">
        <v>12.5</v>
      </c>
      <c r="F10534">
        <v>1</v>
      </c>
      <c r="G10534">
        <v>12.5</v>
      </c>
      <c r="H10534" t="s">
        <v>29</v>
      </c>
      <c r="I10534" t="s">
        <v>46</v>
      </c>
      <c r="J10534" s="1">
        <v>45616</v>
      </c>
      <c r="K10534" t="b">
        <v>1</v>
      </c>
      <c r="L10534" t="s">
        <v>30</v>
      </c>
      <c r="M10534">
        <v>11</v>
      </c>
      <c r="N10534">
        <f>G10534/SUMIF(B:B,B10534,G:G)*100</f>
        <v>1.8559349086508838E-2</v>
      </c>
      <c r="Q10534">
        <f>VLOOKUP(C10534, Categories_Pivot_Table!A:B, 2, FALSE)</f>
        <v>23.300574345883856</v>
      </c>
      <c r="T10534">
        <f t="shared" si="165"/>
        <v>2024</v>
      </c>
    </row>
    <row r="10535" spans="1:20" x14ac:dyDescent="0.2">
      <c r="A10535" t="s">
        <v>10792</v>
      </c>
      <c r="B10535" t="s">
        <v>54</v>
      </c>
      <c r="C10535" t="s">
        <v>27</v>
      </c>
      <c r="D10535" t="s">
        <v>974</v>
      </c>
      <c r="E10535">
        <v>32</v>
      </c>
      <c r="F10535">
        <v>2</v>
      </c>
      <c r="G10535">
        <v>64</v>
      </c>
      <c r="H10535" t="s">
        <v>29</v>
      </c>
      <c r="I10535" t="s">
        <v>18</v>
      </c>
      <c r="J10535" s="1">
        <v>45242</v>
      </c>
      <c r="K10535" t="b">
        <v>0</v>
      </c>
      <c r="L10535" t="s">
        <v>24</v>
      </c>
      <c r="M10535">
        <v>11</v>
      </c>
      <c r="N10535">
        <f>G10535/SUMIF(B:B,B10535,G:G)*100</f>
        <v>0.11197522548136225</v>
      </c>
      <c r="Q10535">
        <f>VLOOKUP(C10535, Categories_Pivot_Table!A:B, 2, FALSE)</f>
        <v>25.013711734693878</v>
      </c>
      <c r="T10535">
        <f t="shared" si="165"/>
        <v>2023</v>
      </c>
    </row>
    <row r="10536" spans="1:20" x14ac:dyDescent="0.2">
      <c r="A10536" t="s">
        <v>10793</v>
      </c>
      <c r="B10536" t="s">
        <v>173</v>
      </c>
      <c r="C10536" t="s">
        <v>22</v>
      </c>
      <c r="D10536" t="s">
        <v>1043</v>
      </c>
      <c r="E10536">
        <v>14</v>
      </c>
      <c r="F10536">
        <v>8</v>
      </c>
      <c r="G10536">
        <v>112</v>
      </c>
      <c r="H10536" t="s">
        <v>29</v>
      </c>
      <c r="I10536" t="s">
        <v>46</v>
      </c>
      <c r="J10536" s="1">
        <v>45257</v>
      </c>
      <c r="K10536" t="b">
        <v>0</v>
      </c>
      <c r="L10536" t="s">
        <v>19</v>
      </c>
      <c r="M10536">
        <v>11</v>
      </c>
      <c r="N10536">
        <f>G10536/SUMIF(B:B,B10536,G:G)*100</f>
        <v>0.18417720478202956</v>
      </c>
      <c r="Q10536">
        <f>VLOOKUP(C10536, Categories_Pivot_Table!A:B, 2, FALSE)</f>
        <v>21.505681818181817</v>
      </c>
      <c r="T10536">
        <f t="shared" si="165"/>
        <v>2023</v>
      </c>
    </row>
    <row r="10537" spans="1:20" x14ac:dyDescent="0.2">
      <c r="A10537" t="s">
        <v>10794</v>
      </c>
      <c r="B10537" t="s">
        <v>63</v>
      </c>
      <c r="C10537" t="s">
        <v>135</v>
      </c>
      <c r="D10537" t="s">
        <v>333</v>
      </c>
      <c r="E10537">
        <v>20</v>
      </c>
      <c r="F10537">
        <v>8</v>
      </c>
      <c r="G10537">
        <v>160</v>
      </c>
      <c r="H10537" t="s">
        <v>17</v>
      </c>
      <c r="I10537" t="s">
        <v>18</v>
      </c>
      <c r="J10537" s="1">
        <v>45059</v>
      </c>
      <c r="K10537" t="b">
        <v>0</v>
      </c>
      <c r="L10537" t="s">
        <v>35</v>
      </c>
      <c r="M10537">
        <v>5</v>
      </c>
      <c r="N10537">
        <f>G10537/SUMIF(B:B,B10537,G:G)*100</f>
        <v>0.26434047052603754</v>
      </c>
      <c r="Q10537">
        <f>VLOOKUP(C10537, Categories_Pivot_Table!A:B, 2, FALSE)</f>
        <v>23.146341463414632</v>
      </c>
      <c r="T10537">
        <f t="shared" si="165"/>
        <v>2023</v>
      </c>
    </row>
    <row r="10538" spans="1:20" x14ac:dyDescent="0.2">
      <c r="A10538" t="s">
        <v>10795</v>
      </c>
      <c r="B10538" t="s">
        <v>51</v>
      </c>
      <c r="C10538" t="s">
        <v>135</v>
      </c>
      <c r="D10538" t="s">
        <v>154</v>
      </c>
      <c r="E10538">
        <v>26</v>
      </c>
      <c r="F10538">
        <v>8</v>
      </c>
      <c r="G10538">
        <v>208</v>
      </c>
      <c r="H10538" t="s">
        <v>17</v>
      </c>
      <c r="I10538" t="s">
        <v>18</v>
      </c>
      <c r="J10538" s="1">
        <v>45491</v>
      </c>
      <c r="K10538" t="b">
        <v>0</v>
      </c>
      <c r="L10538" t="s">
        <v>42</v>
      </c>
      <c r="M10538">
        <v>7</v>
      </c>
      <c r="N10538">
        <f>G10538/SUMIF(B:B,B10538,G:G)*100</f>
        <v>0.32244562605608695</v>
      </c>
      <c r="Q10538">
        <f>VLOOKUP(C10538, Categories_Pivot_Table!A:B, 2, FALSE)</f>
        <v>23.146341463414632</v>
      </c>
      <c r="T10538">
        <f t="shared" si="165"/>
        <v>2024</v>
      </c>
    </row>
    <row r="10539" spans="1:20" x14ac:dyDescent="0.2">
      <c r="A10539" t="s">
        <v>10796</v>
      </c>
      <c r="B10539" t="s">
        <v>71</v>
      </c>
      <c r="C10539" t="s">
        <v>135</v>
      </c>
      <c r="D10539" t="s">
        <v>605</v>
      </c>
      <c r="E10539">
        <v>21.5</v>
      </c>
      <c r="F10539">
        <v>2</v>
      </c>
      <c r="G10539">
        <v>43</v>
      </c>
      <c r="H10539" t="s">
        <v>17</v>
      </c>
      <c r="I10539" t="s">
        <v>46</v>
      </c>
      <c r="J10539" s="1">
        <v>45062</v>
      </c>
      <c r="K10539" t="b">
        <v>1</v>
      </c>
      <c r="L10539" t="s">
        <v>49</v>
      </c>
      <c r="M10539">
        <v>5</v>
      </c>
      <c r="N10539">
        <f>G10539/SUMIF(B:B,B10539,G:G)*100</f>
        <v>6.8126906167069359E-2</v>
      </c>
      <c r="Q10539">
        <f>VLOOKUP(C10539, Categories_Pivot_Table!A:B, 2, FALSE)</f>
        <v>23.146341463414632</v>
      </c>
      <c r="T10539">
        <f t="shared" si="165"/>
        <v>2023</v>
      </c>
    </row>
    <row r="10540" spans="1:20" x14ac:dyDescent="0.2">
      <c r="A10540" t="s">
        <v>10797</v>
      </c>
      <c r="B10540" t="s">
        <v>104</v>
      </c>
      <c r="C10540" t="s">
        <v>33</v>
      </c>
      <c r="D10540" t="s">
        <v>116</v>
      </c>
      <c r="E10540">
        <v>20</v>
      </c>
      <c r="F10540">
        <v>6</v>
      </c>
      <c r="G10540">
        <v>120</v>
      </c>
      <c r="H10540" t="s">
        <v>56</v>
      </c>
      <c r="I10540" t="s">
        <v>18</v>
      </c>
      <c r="J10540" s="1">
        <v>44687</v>
      </c>
      <c r="K10540" t="b">
        <v>1</v>
      </c>
      <c r="L10540" t="s">
        <v>65</v>
      </c>
      <c r="M10540">
        <v>5</v>
      </c>
      <c r="N10540">
        <f>G10540/SUMIF(B:B,B10540,G:G)*100</f>
        <v>0.19501730778606602</v>
      </c>
      <c r="Q10540">
        <f>VLOOKUP(C10540, Categories_Pivot_Table!A:B, 2, FALSE)</f>
        <v>23.300574345883856</v>
      </c>
      <c r="T10540">
        <f t="shared" si="165"/>
        <v>2022</v>
      </c>
    </row>
    <row r="10541" spans="1:20" x14ac:dyDescent="0.2">
      <c r="A10541" t="s">
        <v>10798</v>
      </c>
      <c r="B10541" t="s">
        <v>104</v>
      </c>
      <c r="C10541" t="s">
        <v>33</v>
      </c>
      <c r="D10541" t="s">
        <v>34</v>
      </c>
      <c r="E10541">
        <v>27.5</v>
      </c>
      <c r="F10541">
        <v>8</v>
      </c>
      <c r="G10541">
        <v>220</v>
      </c>
      <c r="H10541" t="s">
        <v>29</v>
      </c>
      <c r="I10541" t="s">
        <v>46</v>
      </c>
      <c r="J10541" s="1">
        <v>44944</v>
      </c>
      <c r="K10541" t="b">
        <v>0</v>
      </c>
      <c r="L10541" t="s">
        <v>30</v>
      </c>
      <c r="M10541">
        <v>1</v>
      </c>
      <c r="N10541">
        <f>G10541/SUMIF(B:B,B10541,G:G)*100</f>
        <v>0.35753173094112106</v>
      </c>
      <c r="Q10541">
        <f>VLOOKUP(C10541, Categories_Pivot_Table!A:B, 2, FALSE)</f>
        <v>23.300574345883856</v>
      </c>
      <c r="T10541">
        <f t="shared" si="165"/>
        <v>2023</v>
      </c>
    </row>
    <row r="10542" spans="1:20" x14ac:dyDescent="0.2">
      <c r="A10542" t="s">
        <v>10799</v>
      </c>
      <c r="B10542" t="s">
        <v>44</v>
      </c>
      <c r="C10542" t="s">
        <v>33</v>
      </c>
      <c r="D10542" t="s">
        <v>116</v>
      </c>
      <c r="E10542">
        <v>20</v>
      </c>
      <c r="F10542">
        <v>9</v>
      </c>
      <c r="G10542">
        <v>180</v>
      </c>
      <c r="H10542" t="s">
        <v>29</v>
      </c>
      <c r="I10542" t="s">
        <v>18</v>
      </c>
      <c r="J10542" s="1">
        <v>45102</v>
      </c>
      <c r="K10542" t="b">
        <v>0</v>
      </c>
      <c r="L10542" t="s">
        <v>24</v>
      </c>
      <c r="M10542">
        <v>6</v>
      </c>
      <c r="N10542">
        <f>G10542/SUMIF(B:B,B10542,G:G)*100</f>
        <v>0.29656723426340115</v>
      </c>
      <c r="Q10542">
        <f>VLOOKUP(C10542, Categories_Pivot_Table!A:B, 2, FALSE)</f>
        <v>23.300574345883856</v>
      </c>
      <c r="T10542">
        <f t="shared" si="165"/>
        <v>2023</v>
      </c>
    </row>
    <row r="10543" spans="1:20" x14ac:dyDescent="0.2">
      <c r="A10543" t="s">
        <v>10800</v>
      </c>
      <c r="B10543" t="s">
        <v>21</v>
      </c>
      <c r="C10543" t="s">
        <v>38</v>
      </c>
      <c r="D10543" t="s">
        <v>1276</v>
      </c>
      <c r="E10543">
        <v>35</v>
      </c>
      <c r="F10543">
        <v>1</v>
      </c>
      <c r="G10543">
        <v>35</v>
      </c>
      <c r="H10543" t="s">
        <v>29</v>
      </c>
      <c r="I10543" t="s">
        <v>46</v>
      </c>
      <c r="J10543" s="1">
        <v>45134</v>
      </c>
      <c r="K10543" t="b">
        <v>1</v>
      </c>
      <c r="L10543" t="s">
        <v>42</v>
      </c>
      <c r="M10543">
        <v>7</v>
      </c>
      <c r="N10543">
        <f>G10543/SUMIF(B:B,B10543,G:G)*100</f>
        <v>5.6696229700724902E-2</v>
      </c>
      <c r="Q10543">
        <f>VLOOKUP(C10543, Categories_Pivot_Table!A:B, 2, FALSE)</f>
        <v>23.088790931989923</v>
      </c>
      <c r="T10543">
        <f t="shared" si="165"/>
        <v>2023</v>
      </c>
    </row>
    <row r="10544" spans="1:20" x14ac:dyDescent="0.2">
      <c r="A10544" t="s">
        <v>10801</v>
      </c>
      <c r="B10544" t="s">
        <v>128</v>
      </c>
      <c r="C10544" t="s">
        <v>15</v>
      </c>
      <c r="D10544" t="s">
        <v>511</v>
      </c>
      <c r="E10544">
        <v>15.5</v>
      </c>
      <c r="F10544">
        <v>10</v>
      </c>
      <c r="G10544">
        <v>155</v>
      </c>
      <c r="H10544" t="s">
        <v>56</v>
      </c>
      <c r="I10544" t="s">
        <v>46</v>
      </c>
      <c r="J10544" s="1">
        <v>45340</v>
      </c>
      <c r="K10544" t="b">
        <v>0</v>
      </c>
      <c r="L10544" t="s">
        <v>24</v>
      </c>
      <c r="M10544">
        <v>2</v>
      </c>
      <c r="N10544">
        <f>G10544/SUMIF(B:B,B10544,G:G)*100</f>
        <v>0.22643604277449891</v>
      </c>
      <c r="Q10544">
        <f>VLOOKUP(C10544, Categories_Pivot_Table!A:B, 2, FALSE)</f>
        <v>23.063808900523561</v>
      </c>
      <c r="T10544">
        <f t="shared" si="165"/>
        <v>2024</v>
      </c>
    </row>
    <row r="10545" spans="1:20" x14ac:dyDescent="0.2">
      <c r="A10545" t="s">
        <v>10802</v>
      </c>
      <c r="B10545" t="s">
        <v>81</v>
      </c>
      <c r="C10545" t="s">
        <v>38</v>
      </c>
      <c r="D10545" t="s">
        <v>207</v>
      </c>
      <c r="E10545">
        <v>9.5</v>
      </c>
      <c r="F10545">
        <v>2</v>
      </c>
      <c r="G10545">
        <v>19</v>
      </c>
      <c r="H10545" t="s">
        <v>29</v>
      </c>
      <c r="I10545" t="s">
        <v>46</v>
      </c>
      <c r="J10545" s="1">
        <v>45675</v>
      </c>
      <c r="K10545" t="b">
        <v>1</v>
      </c>
      <c r="L10545" t="s">
        <v>35</v>
      </c>
      <c r="M10545">
        <v>1</v>
      </c>
      <c r="N10545">
        <f>G10545/SUMIF(B:B,B10545,G:G)*100</f>
        <v>3.0084474036307211E-2</v>
      </c>
      <c r="Q10545">
        <f>VLOOKUP(C10545, Categories_Pivot_Table!A:B, 2, FALSE)</f>
        <v>23.088790931989923</v>
      </c>
      <c r="T10545">
        <f t="shared" si="165"/>
        <v>2025</v>
      </c>
    </row>
    <row r="10546" spans="1:20" x14ac:dyDescent="0.2">
      <c r="A10546" t="s">
        <v>10803</v>
      </c>
      <c r="B10546" t="s">
        <v>21</v>
      </c>
      <c r="C10546" t="s">
        <v>22</v>
      </c>
      <c r="D10546" t="s">
        <v>67</v>
      </c>
      <c r="E10546">
        <v>27.5</v>
      </c>
      <c r="F10546">
        <v>5</v>
      </c>
      <c r="G10546">
        <v>137.5</v>
      </c>
      <c r="H10546" t="s">
        <v>17</v>
      </c>
      <c r="I10546" t="s">
        <v>46</v>
      </c>
      <c r="J10546" s="1">
        <v>44839</v>
      </c>
      <c r="K10546" t="b">
        <v>1</v>
      </c>
      <c r="L10546" t="s">
        <v>30</v>
      </c>
      <c r="M10546">
        <v>10</v>
      </c>
      <c r="N10546">
        <f>G10546/SUMIF(B:B,B10546,G:G)*100</f>
        <v>0.22273518810999068</v>
      </c>
      <c r="Q10546">
        <f>VLOOKUP(C10546, Categories_Pivot_Table!A:B, 2, FALSE)</f>
        <v>21.505681818181817</v>
      </c>
      <c r="T10546">
        <f t="shared" si="165"/>
        <v>2022</v>
      </c>
    </row>
    <row r="10547" spans="1:20" x14ac:dyDescent="0.2">
      <c r="A10547" t="s">
        <v>10804</v>
      </c>
      <c r="B10547" t="s">
        <v>51</v>
      </c>
      <c r="C10547" t="s">
        <v>27</v>
      </c>
      <c r="D10547" t="s">
        <v>278</v>
      </c>
      <c r="E10547">
        <v>30.5</v>
      </c>
      <c r="F10547">
        <v>10</v>
      </c>
      <c r="G10547">
        <v>305</v>
      </c>
      <c r="H10547" t="s">
        <v>17</v>
      </c>
      <c r="I10547" t="s">
        <v>18</v>
      </c>
      <c r="J10547" s="1">
        <v>44607</v>
      </c>
      <c r="K10547" t="b">
        <v>0</v>
      </c>
      <c r="L10547" t="s">
        <v>49</v>
      </c>
      <c r="M10547">
        <v>2</v>
      </c>
      <c r="N10547">
        <f>G10547/SUMIF(B:B,B10547,G:G)*100</f>
        <v>0.47281690359185824</v>
      </c>
      <c r="Q10547">
        <f>VLOOKUP(C10547, Categories_Pivot_Table!A:B, 2, FALSE)</f>
        <v>25.013711734693878</v>
      </c>
      <c r="T10547">
        <f t="shared" si="165"/>
        <v>2022</v>
      </c>
    </row>
    <row r="10548" spans="1:20" x14ac:dyDescent="0.2">
      <c r="A10548" t="s">
        <v>10805</v>
      </c>
      <c r="B10548" t="s">
        <v>95</v>
      </c>
      <c r="C10548" t="s">
        <v>33</v>
      </c>
      <c r="D10548" t="s">
        <v>179</v>
      </c>
      <c r="E10548">
        <v>9.5</v>
      </c>
      <c r="F10548">
        <v>4</v>
      </c>
      <c r="G10548">
        <v>38</v>
      </c>
      <c r="H10548" t="s">
        <v>17</v>
      </c>
      <c r="I10548" t="s">
        <v>46</v>
      </c>
      <c r="J10548" s="1">
        <v>44923</v>
      </c>
      <c r="K10548" t="b">
        <v>0</v>
      </c>
      <c r="L10548" t="s">
        <v>30</v>
      </c>
      <c r="M10548">
        <v>12</v>
      </c>
      <c r="N10548">
        <f>G10548/SUMIF(B:B,B10548,G:G)*100</f>
        <v>5.6420421222986863E-2</v>
      </c>
      <c r="Q10548">
        <f>VLOOKUP(C10548, Categories_Pivot_Table!A:B, 2, FALSE)</f>
        <v>23.300574345883856</v>
      </c>
      <c r="T10548">
        <f t="shared" si="165"/>
        <v>2022</v>
      </c>
    </row>
    <row r="10549" spans="1:20" x14ac:dyDescent="0.2">
      <c r="A10549" t="s">
        <v>10806</v>
      </c>
      <c r="B10549" t="s">
        <v>37</v>
      </c>
      <c r="C10549" t="s">
        <v>135</v>
      </c>
      <c r="D10549" t="s">
        <v>188</v>
      </c>
      <c r="E10549">
        <v>33.5</v>
      </c>
      <c r="F10549">
        <v>3</v>
      </c>
      <c r="G10549">
        <v>100.5</v>
      </c>
      <c r="H10549" t="s">
        <v>17</v>
      </c>
      <c r="I10549" t="s">
        <v>18</v>
      </c>
      <c r="J10549" s="1">
        <v>45510</v>
      </c>
      <c r="K10549" t="b">
        <v>1</v>
      </c>
      <c r="L10549" t="s">
        <v>49</v>
      </c>
      <c r="M10549">
        <v>8</v>
      </c>
      <c r="N10549">
        <f>G10549/SUMIF(B:B,B10549,G:G)*100</f>
        <v>0.15005711128862476</v>
      </c>
      <c r="Q10549">
        <f>VLOOKUP(C10549, Categories_Pivot_Table!A:B, 2, FALSE)</f>
        <v>23.146341463414632</v>
      </c>
      <c r="T10549">
        <f t="shared" si="165"/>
        <v>2024</v>
      </c>
    </row>
    <row r="10550" spans="1:20" x14ac:dyDescent="0.2">
      <c r="A10550" t="s">
        <v>10807</v>
      </c>
      <c r="B10550" t="s">
        <v>73</v>
      </c>
      <c r="C10550" t="s">
        <v>135</v>
      </c>
      <c r="D10550" t="s">
        <v>233</v>
      </c>
      <c r="E10550">
        <v>18.5</v>
      </c>
      <c r="F10550">
        <v>5</v>
      </c>
      <c r="G10550">
        <v>92.5</v>
      </c>
      <c r="H10550" t="s">
        <v>29</v>
      </c>
      <c r="I10550" t="s">
        <v>18</v>
      </c>
      <c r="J10550" s="1">
        <v>45472</v>
      </c>
      <c r="K10550" t="b">
        <v>0</v>
      </c>
      <c r="L10550" t="s">
        <v>35</v>
      </c>
      <c r="M10550">
        <v>6</v>
      </c>
      <c r="N10550">
        <f>G10550/SUMIF(B:B,B10550,G:G)*100</f>
        <v>0.15980098299199266</v>
      </c>
      <c r="Q10550">
        <f>VLOOKUP(C10550, Categories_Pivot_Table!A:B, 2, FALSE)</f>
        <v>23.146341463414632</v>
      </c>
      <c r="T10550">
        <f t="shared" si="165"/>
        <v>2024</v>
      </c>
    </row>
    <row r="10551" spans="1:20" x14ac:dyDescent="0.2">
      <c r="A10551" t="s">
        <v>10808</v>
      </c>
      <c r="B10551" t="s">
        <v>44</v>
      </c>
      <c r="C10551" t="s">
        <v>33</v>
      </c>
      <c r="D10551" t="s">
        <v>1055</v>
      </c>
      <c r="E10551">
        <v>17</v>
      </c>
      <c r="F10551">
        <v>8</v>
      </c>
      <c r="G10551">
        <v>136</v>
      </c>
      <c r="H10551" t="s">
        <v>56</v>
      </c>
      <c r="I10551" t="s">
        <v>18</v>
      </c>
      <c r="J10551" s="1">
        <v>45148</v>
      </c>
      <c r="K10551" t="b">
        <v>0</v>
      </c>
      <c r="L10551" t="s">
        <v>42</v>
      </c>
      <c r="M10551">
        <v>8</v>
      </c>
      <c r="N10551">
        <f>G10551/SUMIF(B:B,B10551,G:G)*100</f>
        <v>0.22407302144345861</v>
      </c>
      <c r="Q10551">
        <f>VLOOKUP(C10551, Categories_Pivot_Table!A:B, 2, FALSE)</f>
        <v>23.300574345883856</v>
      </c>
      <c r="T10551">
        <f t="shared" si="165"/>
        <v>2023</v>
      </c>
    </row>
    <row r="10552" spans="1:20" x14ac:dyDescent="0.2">
      <c r="A10552" t="s">
        <v>10809</v>
      </c>
      <c r="B10552" t="s">
        <v>95</v>
      </c>
      <c r="C10552" t="s">
        <v>38</v>
      </c>
      <c r="D10552" t="s">
        <v>165</v>
      </c>
      <c r="E10552">
        <v>36.5</v>
      </c>
      <c r="F10552">
        <v>5</v>
      </c>
      <c r="G10552">
        <v>182.5</v>
      </c>
      <c r="H10552" t="s">
        <v>17</v>
      </c>
      <c r="I10552" t="s">
        <v>46</v>
      </c>
      <c r="J10552" s="1">
        <v>45133</v>
      </c>
      <c r="K10552" t="b">
        <v>1</v>
      </c>
      <c r="L10552" t="s">
        <v>30</v>
      </c>
      <c r="M10552">
        <v>7</v>
      </c>
      <c r="N10552">
        <f>G10552/SUMIF(B:B,B10552,G:G)*100</f>
        <v>0.27096649666302902</v>
      </c>
      <c r="Q10552">
        <f>VLOOKUP(C10552, Categories_Pivot_Table!A:B, 2, FALSE)</f>
        <v>23.088790931989923</v>
      </c>
      <c r="T10552">
        <f t="shared" si="165"/>
        <v>2023</v>
      </c>
    </row>
    <row r="10553" spans="1:20" x14ac:dyDescent="0.2">
      <c r="A10553" t="s">
        <v>10810</v>
      </c>
      <c r="B10553" t="s">
        <v>37</v>
      </c>
      <c r="C10553" t="s">
        <v>15</v>
      </c>
      <c r="D10553" t="s">
        <v>183</v>
      </c>
      <c r="E10553">
        <v>14</v>
      </c>
      <c r="F10553">
        <v>3</v>
      </c>
      <c r="G10553">
        <v>42</v>
      </c>
      <c r="H10553" t="s">
        <v>17</v>
      </c>
      <c r="I10553" t="s">
        <v>46</v>
      </c>
      <c r="J10553" s="1">
        <v>45074</v>
      </c>
      <c r="K10553" t="b">
        <v>0</v>
      </c>
      <c r="L10553" t="s">
        <v>24</v>
      </c>
      <c r="M10553">
        <v>5</v>
      </c>
      <c r="N10553">
        <f>G10553/SUMIF(B:B,B10553,G:G)*100</f>
        <v>6.2710434568380505E-2</v>
      </c>
      <c r="Q10553">
        <f>VLOOKUP(C10553, Categories_Pivot_Table!A:B, 2, FALSE)</f>
        <v>23.063808900523561</v>
      </c>
      <c r="T10553">
        <f t="shared" si="165"/>
        <v>2023</v>
      </c>
    </row>
    <row r="10554" spans="1:20" x14ac:dyDescent="0.2">
      <c r="A10554" t="s">
        <v>10811</v>
      </c>
      <c r="B10554" t="s">
        <v>113</v>
      </c>
      <c r="C10554" t="s">
        <v>38</v>
      </c>
      <c r="D10554" t="s">
        <v>131</v>
      </c>
      <c r="E10554">
        <v>8</v>
      </c>
      <c r="F10554">
        <v>1</v>
      </c>
      <c r="G10554">
        <v>8</v>
      </c>
      <c r="H10554" t="s">
        <v>56</v>
      </c>
      <c r="I10554" t="s">
        <v>46</v>
      </c>
      <c r="J10554" s="1">
        <v>44675</v>
      </c>
      <c r="K10554" t="b">
        <v>1</v>
      </c>
      <c r="L10554" t="s">
        <v>24</v>
      </c>
      <c r="M10554">
        <v>4</v>
      </c>
      <c r="N10554">
        <f>G10554/SUMIF(B:B,B10554,G:G)*100</f>
        <v>1.3172410386445592E-2</v>
      </c>
      <c r="Q10554">
        <f>VLOOKUP(C10554, Categories_Pivot_Table!A:B, 2, FALSE)</f>
        <v>23.088790931989923</v>
      </c>
      <c r="T10554">
        <f t="shared" si="165"/>
        <v>2022</v>
      </c>
    </row>
    <row r="10555" spans="1:20" x14ac:dyDescent="0.2">
      <c r="A10555" t="s">
        <v>10812</v>
      </c>
      <c r="B10555" t="s">
        <v>44</v>
      </c>
      <c r="C10555" t="s">
        <v>74</v>
      </c>
      <c r="D10555" t="s">
        <v>41</v>
      </c>
      <c r="E10555">
        <v>23</v>
      </c>
      <c r="F10555">
        <v>6</v>
      </c>
      <c r="G10555">
        <v>39</v>
      </c>
      <c r="H10555" t="s">
        <v>17</v>
      </c>
      <c r="I10555" t="s">
        <v>46</v>
      </c>
      <c r="J10555" s="1">
        <v>45068</v>
      </c>
      <c r="K10555" t="b">
        <v>0</v>
      </c>
      <c r="L10555" t="s">
        <v>19</v>
      </c>
      <c r="M10555">
        <v>5</v>
      </c>
      <c r="N10555">
        <f>G10555/SUMIF(B:B,B10555,G:G)*100</f>
        <v>6.4256234090403569E-2</v>
      </c>
      <c r="Q10555">
        <f>VLOOKUP(C10555, Categories_Pivot_Table!A:B, 2, FALSE)</f>
        <v>24.317096165933375</v>
      </c>
      <c r="T10555">
        <f t="shared" si="165"/>
        <v>2023</v>
      </c>
    </row>
    <row r="10556" spans="1:20" x14ac:dyDescent="0.2">
      <c r="A10556" t="s">
        <v>10813</v>
      </c>
      <c r="B10556" t="s">
        <v>26</v>
      </c>
      <c r="C10556" t="s">
        <v>48</v>
      </c>
      <c r="D10556" t="s">
        <v>52</v>
      </c>
      <c r="E10556">
        <v>27.5</v>
      </c>
      <c r="F10556">
        <v>2</v>
      </c>
      <c r="G10556">
        <v>55</v>
      </c>
      <c r="H10556" t="s">
        <v>56</v>
      </c>
      <c r="I10556" t="s">
        <v>46</v>
      </c>
      <c r="J10556" s="1">
        <v>45286</v>
      </c>
      <c r="K10556" t="b">
        <v>1</v>
      </c>
      <c r="L10556" t="s">
        <v>49</v>
      </c>
      <c r="M10556">
        <v>12</v>
      </c>
      <c r="N10556">
        <f>G10556/SUMIF(B:B,B10556,G:G)*100</f>
        <v>8.8643195023087526E-2</v>
      </c>
      <c r="Q10556">
        <f>VLOOKUP(C10556, Categories_Pivot_Table!A:B, 2, FALSE)</f>
        <v>23.348837209302324</v>
      </c>
      <c r="T10556">
        <f t="shared" si="165"/>
        <v>2023</v>
      </c>
    </row>
    <row r="10557" spans="1:20" x14ac:dyDescent="0.2">
      <c r="A10557" t="s">
        <v>10814</v>
      </c>
      <c r="B10557" t="s">
        <v>173</v>
      </c>
      <c r="C10557" t="s">
        <v>27</v>
      </c>
      <c r="D10557" t="s">
        <v>91</v>
      </c>
      <c r="E10557">
        <v>33.5</v>
      </c>
      <c r="F10557">
        <v>2</v>
      </c>
      <c r="G10557">
        <v>67</v>
      </c>
      <c r="H10557" t="s">
        <v>56</v>
      </c>
      <c r="I10557" t="s">
        <v>46</v>
      </c>
      <c r="J10557" s="1">
        <v>44738</v>
      </c>
      <c r="K10557" t="b">
        <v>0</v>
      </c>
      <c r="L10557" t="s">
        <v>24</v>
      </c>
      <c r="M10557">
        <v>6</v>
      </c>
      <c r="N10557">
        <f>G10557/SUMIF(B:B,B10557,G:G)*100</f>
        <v>0.11017743500353555</v>
      </c>
      <c r="Q10557">
        <f>VLOOKUP(C10557, Categories_Pivot_Table!A:B, 2, FALSE)</f>
        <v>25.013711734693878</v>
      </c>
      <c r="T10557">
        <f t="shared" si="165"/>
        <v>2022</v>
      </c>
    </row>
    <row r="10558" spans="1:20" x14ac:dyDescent="0.2">
      <c r="A10558" t="s">
        <v>10815</v>
      </c>
      <c r="B10558" t="s">
        <v>84</v>
      </c>
      <c r="C10558" t="s">
        <v>48</v>
      </c>
      <c r="D10558" t="s">
        <v>294</v>
      </c>
      <c r="E10558">
        <v>6.5</v>
      </c>
      <c r="F10558">
        <v>3</v>
      </c>
      <c r="G10558">
        <v>19.5</v>
      </c>
      <c r="H10558" t="s">
        <v>29</v>
      </c>
      <c r="I10558" t="s">
        <v>46</v>
      </c>
      <c r="J10558" s="1">
        <v>45368</v>
      </c>
      <c r="K10558" t="b">
        <v>0</v>
      </c>
      <c r="L10558" t="s">
        <v>24</v>
      </c>
      <c r="M10558">
        <v>3</v>
      </c>
      <c r="N10558">
        <f>G10558/SUMIF(B:B,B10558,G:G)*100</f>
        <v>3.1570000404743601E-2</v>
      </c>
      <c r="Q10558">
        <f>VLOOKUP(C10558, Categories_Pivot_Table!A:B, 2, FALSE)</f>
        <v>23.348837209302324</v>
      </c>
      <c r="T10558">
        <f t="shared" si="165"/>
        <v>2024</v>
      </c>
    </row>
    <row r="10559" spans="1:20" x14ac:dyDescent="0.2">
      <c r="A10559" t="s">
        <v>10816</v>
      </c>
      <c r="B10559" t="s">
        <v>76</v>
      </c>
      <c r="C10559" t="s">
        <v>135</v>
      </c>
      <c r="D10559" t="s">
        <v>41</v>
      </c>
      <c r="E10559">
        <v>23</v>
      </c>
      <c r="F10559">
        <v>3</v>
      </c>
      <c r="G10559">
        <v>64.5</v>
      </c>
      <c r="H10559" t="s">
        <v>56</v>
      </c>
      <c r="I10559" t="s">
        <v>46</v>
      </c>
      <c r="J10559" s="1">
        <v>44880</v>
      </c>
      <c r="K10559" t="b">
        <v>1</v>
      </c>
      <c r="L10559" t="s">
        <v>49</v>
      </c>
      <c r="M10559">
        <v>11</v>
      </c>
      <c r="N10559">
        <f>G10559/SUMIF(B:B,B10559,G:G)*100</f>
        <v>0.10982181623149416</v>
      </c>
      <c r="Q10559">
        <f>VLOOKUP(C10559, Categories_Pivot_Table!A:B, 2, FALSE)</f>
        <v>23.146341463414632</v>
      </c>
      <c r="T10559">
        <f t="shared" si="165"/>
        <v>2022</v>
      </c>
    </row>
    <row r="10560" spans="1:20" x14ac:dyDescent="0.2">
      <c r="A10560" t="s">
        <v>10817</v>
      </c>
      <c r="B10560" t="s">
        <v>47</v>
      </c>
      <c r="C10560" t="s">
        <v>135</v>
      </c>
      <c r="D10560" t="s">
        <v>319</v>
      </c>
      <c r="E10560">
        <v>24.5</v>
      </c>
      <c r="F10560">
        <v>8</v>
      </c>
      <c r="G10560">
        <v>196</v>
      </c>
      <c r="H10560" t="s">
        <v>17</v>
      </c>
      <c r="I10560" t="s">
        <v>18</v>
      </c>
      <c r="J10560" s="1">
        <v>45458</v>
      </c>
      <c r="K10560" t="b">
        <v>0</v>
      </c>
      <c r="L10560" t="s">
        <v>35</v>
      </c>
      <c r="M10560">
        <v>6</v>
      </c>
      <c r="N10560">
        <f>G10560/SUMIF(B:B,B10560,G:G)*100</f>
        <v>0.31144232755470103</v>
      </c>
      <c r="Q10560">
        <f>VLOOKUP(C10560, Categories_Pivot_Table!A:B, 2, FALSE)</f>
        <v>23.146341463414632</v>
      </c>
      <c r="T10560">
        <f t="shared" si="165"/>
        <v>2024</v>
      </c>
    </row>
    <row r="10561" spans="1:20" x14ac:dyDescent="0.2">
      <c r="A10561" t="s">
        <v>10818</v>
      </c>
      <c r="B10561" t="s">
        <v>63</v>
      </c>
      <c r="C10561" t="s">
        <v>135</v>
      </c>
      <c r="D10561" t="s">
        <v>333</v>
      </c>
      <c r="E10561">
        <v>20</v>
      </c>
      <c r="F10561">
        <v>5</v>
      </c>
      <c r="G10561">
        <v>100</v>
      </c>
      <c r="H10561" t="s">
        <v>29</v>
      </c>
      <c r="I10561" t="s">
        <v>18</v>
      </c>
      <c r="J10561" s="1">
        <v>44778</v>
      </c>
      <c r="K10561" t="b">
        <v>0</v>
      </c>
      <c r="L10561" t="s">
        <v>65</v>
      </c>
      <c r="M10561">
        <v>8</v>
      </c>
      <c r="N10561">
        <f>G10561/SUMIF(B:B,B10561,G:G)*100</f>
        <v>0.16521279407877346</v>
      </c>
      <c r="Q10561">
        <f>VLOOKUP(C10561, Categories_Pivot_Table!A:B, 2, FALSE)</f>
        <v>23.146341463414632</v>
      </c>
      <c r="T10561">
        <f t="shared" si="165"/>
        <v>2022</v>
      </c>
    </row>
    <row r="10562" spans="1:20" x14ac:dyDescent="0.2">
      <c r="A10562" t="s">
        <v>10819</v>
      </c>
      <c r="B10562" t="s">
        <v>128</v>
      </c>
      <c r="C10562" t="s">
        <v>33</v>
      </c>
      <c r="D10562" t="s">
        <v>34</v>
      </c>
      <c r="E10562">
        <v>27.5</v>
      </c>
      <c r="F10562">
        <v>5</v>
      </c>
      <c r="G10562">
        <v>137.5</v>
      </c>
      <c r="H10562" t="s">
        <v>29</v>
      </c>
      <c r="I10562" t="s">
        <v>18</v>
      </c>
      <c r="J10562" s="1">
        <v>45624</v>
      </c>
      <c r="K10562" t="b">
        <v>0</v>
      </c>
      <c r="L10562" t="s">
        <v>42</v>
      </c>
      <c r="M10562">
        <v>11</v>
      </c>
      <c r="N10562">
        <f>G10562/SUMIF(B:B,B10562,G:G)*100</f>
        <v>0.20087068310641032</v>
      </c>
      <c r="Q10562">
        <f>VLOOKUP(C10562, Categories_Pivot_Table!A:B, 2, FALSE)</f>
        <v>23.300574345883856</v>
      </c>
      <c r="T10562">
        <f t="shared" ref="T10562:T10625" si="166">YEAR(J10562)</f>
        <v>2024</v>
      </c>
    </row>
    <row r="10563" spans="1:20" x14ac:dyDescent="0.2">
      <c r="A10563" t="s">
        <v>10820</v>
      </c>
      <c r="B10563" t="s">
        <v>128</v>
      </c>
      <c r="C10563" t="s">
        <v>38</v>
      </c>
      <c r="D10563" t="s">
        <v>489</v>
      </c>
      <c r="E10563">
        <v>29</v>
      </c>
      <c r="F10563">
        <v>3</v>
      </c>
      <c r="G10563">
        <v>87</v>
      </c>
      <c r="H10563" t="s">
        <v>29</v>
      </c>
      <c r="I10563" t="s">
        <v>18</v>
      </c>
      <c r="J10563" s="1">
        <v>44931</v>
      </c>
      <c r="K10563" t="b">
        <v>1</v>
      </c>
      <c r="L10563" t="s">
        <v>42</v>
      </c>
      <c r="M10563">
        <v>1</v>
      </c>
      <c r="N10563">
        <f>G10563/SUMIF(B:B,B10563,G:G)*100</f>
        <v>0.12709635949278325</v>
      </c>
      <c r="Q10563">
        <f>VLOOKUP(C10563, Categories_Pivot_Table!A:B, 2, FALSE)</f>
        <v>23.088790931989923</v>
      </c>
      <c r="T10563">
        <f t="shared" si="166"/>
        <v>2023</v>
      </c>
    </row>
    <row r="10564" spans="1:20" x14ac:dyDescent="0.2">
      <c r="A10564" t="s">
        <v>10821</v>
      </c>
      <c r="B10564" t="s">
        <v>26</v>
      </c>
      <c r="C10564" t="s">
        <v>38</v>
      </c>
      <c r="D10564" t="s">
        <v>100</v>
      </c>
      <c r="E10564">
        <v>20</v>
      </c>
      <c r="F10564">
        <v>9</v>
      </c>
      <c r="G10564">
        <v>180</v>
      </c>
      <c r="H10564" t="s">
        <v>56</v>
      </c>
      <c r="I10564" t="s">
        <v>46</v>
      </c>
      <c r="J10564" s="1">
        <v>44755</v>
      </c>
      <c r="K10564" t="b">
        <v>0</v>
      </c>
      <c r="L10564" t="s">
        <v>30</v>
      </c>
      <c r="M10564">
        <v>7</v>
      </c>
      <c r="N10564">
        <f>G10564/SUMIF(B:B,B10564,G:G)*100</f>
        <v>0.290105001893741</v>
      </c>
      <c r="Q10564">
        <f>VLOOKUP(C10564, Categories_Pivot_Table!A:B, 2, FALSE)</f>
        <v>23.088790931989923</v>
      </c>
      <c r="T10564">
        <f t="shared" si="166"/>
        <v>2022</v>
      </c>
    </row>
    <row r="10565" spans="1:20" x14ac:dyDescent="0.2">
      <c r="A10565" t="s">
        <v>10822</v>
      </c>
      <c r="B10565" t="s">
        <v>84</v>
      </c>
      <c r="C10565" t="s">
        <v>48</v>
      </c>
      <c r="D10565" t="s">
        <v>203</v>
      </c>
      <c r="E10565">
        <v>39.5</v>
      </c>
      <c r="F10565">
        <v>10</v>
      </c>
      <c r="G10565">
        <v>395</v>
      </c>
      <c r="H10565" t="s">
        <v>56</v>
      </c>
      <c r="I10565" t="s">
        <v>18</v>
      </c>
      <c r="J10565" s="1">
        <v>45120</v>
      </c>
      <c r="K10565" t="b">
        <v>0</v>
      </c>
      <c r="L10565" t="s">
        <v>42</v>
      </c>
      <c r="M10565">
        <v>7</v>
      </c>
      <c r="N10565">
        <f>G10565/SUMIF(B:B,B10565,G:G)*100</f>
        <v>0.63949487999352417</v>
      </c>
      <c r="Q10565">
        <f>VLOOKUP(C10565, Categories_Pivot_Table!A:B, 2, FALSE)</f>
        <v>23.348837209302324</v>
      </c>
      <c r="T10565">
        <f t="shared" si="166"/>
        <v>2023</v>
      </c>
    </row>
    <row r="10566" spans="1:20" x14ac:dyDescent="0.2">
      <c r="A10566" t="s">
        <v>10823</v>
      </c>
      <c r="B10566" t="s">
        <v>71</v>
      </c>
      <c r="C10566" t="s">
        <v>27</v>
      </c>
      <c r="D10566" t="s">
        <v>305</v>
      </c>
      <c r="E10566">
        <v>23</v>
      </c>
      <c r="F10566">
        <v>3</v>
      </c>
      <c r="G10566">
        <v>69</v>
      </c>
      <c r="H10566" t="s">
        <v>56</v>
      </c>
      <c r="I10566" t="s">
        <v>18</v>
      </c>
      <c r="J10566" s="1">
        <v>44919</v>
      </c>
      <c r="K10566" t="b">
        <v>0</v>
      </c>
      <c r="L10566" t="s">
        <v>35</v>
      </c>
      <c r="M10566">
        <v>12</v>
      </c>
      <c r="N10566">
        <f>G10566/SUMIF(B:B,B10566,G:G)*100</f>
        <v>0.1093199191983206</v>
      </c>
      <c r="Q10566">
        <f>VLOOKUP(C10566, Categories_Pivot_Table!A:B, 2, FALSE)</f>
        <v>25.013711734693878</v>
      </c>
      <c r="T10566">
        <f t="shared" si="166"/>
        <v>2022</v>
      </c>
    </row>
    <row r="10567" spans="1:20" x14ac:dyDescent="0.2">
      <c r="A10567" t="s">
        <v>10824</v>
      </c>
      <c r="B10567" t="s">
        <v>47</v>
      </c>
      <c r="C10567" t="s">
        <v>33</v>
      </c>
      <c r="D10567" t="s">
        <v>109</v>
      </c>
      <c r="E10567">
        <v>41</v>
      </c>
      <c r="F10567">
        <v>10</v>
      </c>
      <c r="G10567">
        <v>410</v>
      </c>
      <c r="H10567" t="s">
        <v>29</v>
      </c>
      <c r="I10567" t="s">
        <v>46</v>
      </c>
      <c r="J10567" s="1">
        <v>45151</v>
      </c>
      <c r="K10567" t="b">
        <v>1</v>
      </c>
      <c r="L10567" t="s">
        <v>24</v>
      </c>
      <c r="M10567">
        <v>8</v>
      </c>
      <c r="N10567">
        <f>G10567/SUMIF(B:B,B10567,G:G)*100</f>
        <v>0.65148650151748677</v>
      </c>
      <c r="Q10567">
        <f>VLOOKUP(C10567, Categories_Pivot_Table!A:B, 2, FALSE)</f>
        <v>23.300574345883856</v>
      </c>
      <c r="T10567">
        <f t="shared" si="166"/>
        <v>2023</v>
      </c>
    </row>
    <row r="10568" spans="1:20" x14ac:dyDescent="0.2">
      <c r="A10568" t="s">
        <v>10825</v>
      </c>
      <c r="B10568" t="s">
        <v>90</v>
      </c>
      <c r="C10568" t="s">
        <v>22</v>
      </c>
      <c r="D10568" t="s">
        <v>23</v>
      </c>
      <c r="E10568">
        <v>29</v>
      </c>
      <c r="F10568">
        <v>5</v>
      </c>
      <c r="G10568">
        <v>145</v>
      </c>
      <c r="H10568" t="s">
        <v>29</v>
      </c>
      <c r="I10568" t="s">
        <v>46</v>
      </c>
      <c r="J10568" s="1">
        <v>44631</v>
      </c>
      <c r="K10568" t="b">
        <v>0</v>
      </c>
      <c r="L10568" t="s">
        <v>65</v>
      </c>
      <c r="M10568">
        <v>3</v>
      </c>
      <c r="N10568">
        <f>G10568/SUMIF(B:B,B10568,G:G)*100</f>
        <v>0.24517263535220316</v>
      </c>
      <c r="Q10568">
        <f>VLOOKUP(C10568, Categories_Pivot_Table!A:B, 2, FALSE)</f>
        <v>21.505681818181817</v>
      </c>
      <c r="T10568">
        <f t="shared" si="166"/>
        <v>2022</v>
      </c>
    </row>
    <row r="10569" spans="1:20" x14ac:dyDescent="0.2">
      <c r="A10569" t="s">
        <v>10826</v>
      </c>
      <c r="B10569" t="s">
        <v>173</v>
      </c>
      <c r="C10569" t="s">
        <v>15</v>
      </c>
      <c r="D10569" t="s">
        <v>448</v>
      </c>
      <c r="E10569">
        <v>26</v>
      </c>
      <c r="F10569">
        <v>1</v>
      </c>
      <c r="G10569">
        <v>26</v>
      </c>
      <c r="H10569" t="s">
        <v>56</v>
      </c>
      <c r="I10569" t="s">
        <v>18</v>
      </c>
      <c r="J10569" s="1">
        <v>45510</v>
      </c>
      <c r="K10569" t="b">
        <v>0</v>
      </c>
      <c r="L10569" t="s">
        <v>49</v>
      </c>
      <c r="M10569">
        <v>8</v>
      </c>
      <c r="N10569">
        <f>G10569/SUMIF(B:B,B10569,G:G)*100</f>
        <v>4.2755422538685431E-2</v>
      </c>
      <c r="Q10569">
        <f>VLOOKUP(C10569, Categories_Pivot_Table!A:B, 2, FALSE)</f>
        <v>23.063808900523561</v>
      </c>
      <c r="T10569">
        <f t="shared" si="166"/>
        <v>2024</v>
      </c>
    </row>
    <row r="10570" spans="1:20" x14ac:dyDescent="0.2">
      <c r="A10570" t="s">
        <v>10827</v>
      </c>
      <c r="B10570" t="s">
        <v>21</v>
      </c>
      <c r="C10570" t="s">
        <v>135</v>
      </c>
      <c r="D10570" t="s">
        <v>325</v>
      </c>
      <c r="E10570">
        <v>30.5</v>
      </c>
      <c r="F10570">
        <v>2</v>
      </c>
      <c r="G10570">
        <v>61</v>
      </c>
      <c r="H10570" t="s">
        <v>29</v>
      </c>
      <c r="I10570" t="s">
        <v>46</v>
      </c>
      <c r="J10570" s="1">
        <v>44745</v>
      </c>
      <c r="K10570" t="b">
        <v>1</v>
      </c>
      <c r="L10570" t="s">
        <v>24</v>
      </c>
      <c r="M10570">
        <v>7</v>
      </c>
      <c r="N10570">
        <f>G10570/SUMIF(B:B,B10570,G:G)*100</f>
        <v>9.8813428906977696E-2</v>
      </c>
      <c r="Q10570">
        <f>VLOOKUP(C10570, Categories_Pivot_Table!A:B, 2, FALSE)</f>
        <v>23.146341463414632</v>
      </c>
      <c r="T10570">
        <f t="shared" si="166"/>
        <v>2022</v>
      </c>
    </row>
    <row r="10571" spans="1:20" x14ac:dyDescent="0.2">
      <c r="A10571" t="s">
        <v>10828</v>
      </c>
      <c r="B10571" t="s">
        <v>14</v>
      </c>
      <c r="C10571" t="s">
        <v>22</v>
      </c>
      <c r="D10571" t="s">
        <v>849</v>
      </c>
      <c r="E10571">
        <v>33.5</v>
      </c>
      <c r="F10571">
        <v>8</v>
      </c>
      <c r="G10571">
        <v>268</v>
      </c>
      <c r="H10571" t="s">
        <v>56</v>
      </c>
      <c r="I10571" t="s">
        <v>46</v>
      </c>
      <c r="J10571" s="1">
        <v>45214</v>
      </c>
      <c r="K10571" t="b">
        <v>0</v>
      </c>
      <c r="L10571" t="s">
        <v>24</v>
      </c>
      <c r="M10571">
        <v>10</v>
      </c>
      <c r="N10571">
        <f>G10571/SUMIF(B:B,B10571,G:G)*100</f>
        <v>0.43631509112961647</v>
      </c>
      <c r="Q10571">
        <f>VLOOKUP(C10571, Categories_Pivot_Table!A:B, 2, FALSE)</f>
        <v>21.505681818181817</v>
      </c>
      <c r="T10571">
        <f t="shared" si="166"/>
        <v>2023</v>
      </c>
    </row>
    <row r="10572" spans="1:20" x14ac:dyDescent="0.2">
      <c r="A10572" t="s">
        <v>10829</v>
      </c>
      <c r="B10572" t="s">
        <v>104</v>
      </c>
      <c r="C10572" t="s">
        <v>27</v>
      </c>
      <c r="D10572" t="s">
        <v>167</v>
      </c>
      <c r="E10572">
        <v>6.5</v>
      </c>
      <c r="F10572">
        <v>1</v>
      </c>
      <c r="G10572">
        <v>6.5</v>
      </c>
      <c r="H10572" t="s">
        <v>29</v>
      </c>
      <c r="I10572" t="s">
        <v>46</v>
      </c>
      <c r="J10572" s="1">
        <v>45110</v>
      </c>
      <c r="K10572" t="b">
        <v>1</v>
      </c>
      <c r="L10572" t="s">
        <v>19</v>
      </c>
      <c r="M10572">
        <v>7</v>
      </c>
      <c r="N10572">
        <f>G10572/SUMIF(B:B,B10572,G:G)*100</f>
        <v>1.0563437505078576E-2</v>
      </c>
      <c r="Q10572">
        <f>VLOOKUP(C10572, Categories_Pivot_Table!A:B, 2, FALSE)</f>
        <v>25.013711734693878</v>
      </c>
      <c r="T10572">
        <f t="shared" si="166"/>
        <v>2023</v>
      </c>
    </row>
    <row r="10573" spans="1:20" x14ac:dyDescent="0.2">
      <c r="A10573" t="s">
        <v>10830</v>
      </c>
      <c r="B10573" t="s">
        <v>44</v>
      </c>
      <c r="C10573" t="s">
        <v>48</v>
      </c>
      <c r="D10573" t="s">
        <v>655</v>
      </c>
      <c r="E10573">
        <v>12.5</v>
      </c>
      <c r="F10573">
        <v>5</v>
      </c>
      <c r="G10573">
        <v>62.5</v>
      </c>
      <c r="H10573" t="s">
        <v>56</v>
      </c>
      <c r="I10573" t="s">
        <v>46</v>
      </c>
      <c r="J10573" s="1">
        <v>44612</v>
      </c>
      <c r="K10573" t="b">
        <v>0</v>
      </c>
      <c r="L10573" t="s">
        <v>24</v>
      </c>
      <c r="M10573">
        <v>2</v>
      </c>
      <c r="N10573">
        <f>G10573/SUMIF(B:B,B10573,G:G)*100</f>
        <v>0.10297473411923651</v>
      </c>
      <c r="Q10573">
        <f>VLOOKUP(C10573, Categories_Pivot_Table!A:B, 2, FALSE)</f>
        <v>23.348837209302324</v>
      </c>
      <c r="T10573">
        <f t="shared" si="166"/>
        <v>2022</v>
      </c>
    </row>
    <row r="10574" spans="1:20" x14ac:dyDescent="0.2">
      <c r="A10574" t="s">
        <v>10831</v>
      </c>
      <c r="B10574" t="s">
        <v>121</v>
      </c>
      <c r="C10574" t="s">
        <v>48</v>
      </c>
      <c r="D10574" t="s">
        <v>655</v>
      </c>
      <c r="E10574">
        <v>12.5</v>
      </c>
      <c r="F10574">
        <v>7</v>
      </c>
      <c r="G10574">
        <v>87.5</v>
      </c>
      <c r="H10574" t="s">
        <v>17</v>
      </c>
      <c r="I10574" t="s">
        <v>46</v>
      </c>
      <c r="J10574" s="1">
        <v>45655</v>
      </c>
      <c r="K10574" t="b">
        <v>0</v>
      </c>
      <c r="L10574" t="s">
        <v>24</v>
      </c>
      <c r="M10574">
        <v>12</v>
      </c>
      <c r="N10574">
        <f>G10574/SUMIF(B:B,B10574,G:G)*100</f>
        <v>0.13344415552725691</v>
      </c>
      <c r="Q10574">
        <f>VLOOKUP(C10574, Categories_Pivot_Table!A:B, 2, FALSE)</f>
        <v>23.348837209302324</v>
      </c>
      <c r="T10574">
        <f t="shared" si="166"/>
        <v>2024</v>
      </c>
    </row>
    <row r="10575" spans="1:20" x14ac:dyDescent="0.2">
      <c r="A10575" t="s">
        <v>10832</v>
      </c>
      <c r="B10575" t="s">
        <v>87</v>
      </c>
      <c r="C10575" t="s">
        <v>74</v>
      </c>
      <c r="D10575" t="s">
        <v>343</v>
      </c>
      <c r="E10575">
        <v>33.5</v>
      </c>
      <c r="F10575">
        <v>5</v>
      </c>
      <c r="G10575">
        <v>167.5</v>
      </c>
      <c r="H10575" t="s">
        <v>29</v>
      </c>
      <c r="I10575" t="s">
        <v>46</v>
      </c>
      <c r="J10575" s="1">
        <v>44582</v>
      </c>
      <c r="K10575" t="b">
        <v>0</v>
      </c>
      <c r="L10575" t="s">
        <v>65</v>
      </c>
      <c r="M10575">
        <v>1</v>
      </c>
      <c r="N10575">
        <f>G10575/SUMIF(B:B,B10575,G:G)*100</f>
        <v>0.25754570475267924</v>
      </c>
      <c r="Q10575">
        <f>VLOOKUP(C10575, Categories_Pivot_Table!A:B, 2, FALSE)</f>
        <v>24.317096165933375</v>
      </c>
      <c r="T10575">
        <f t="shared" si="166"/>
        <v>2022</v>
      </c>
    </row>
    <row r="10576" spans="1:20" x14ac:dyDescent="0.2">
      <c r="A10576" t="s">
        <v>10833</v>
      </c>
      <c r="B10576" t="s">
        <v>26</v>
      </c>
      <c r="C10576" t="s">
        <v>48</v>
      </c>
      <c r="D10576" t="s">
        <v>237</v>
      </c>
      <c r="E10576">
        <v>11</v>
      </c>
      <c r="F10576">
        <v>7</v>
      </c>
      <c r="G10576">
        <v>77</v>
      </c>
      <c r="H10576" t="s">
        <v>56</v>
      </c>
      <c r="I10576" t="s">
        <v>18</v>
      </c>
      <c r="J10576" s="1">
        <v>45347</v>
      </c>
      <c r="K10576" t="b">
        <v>0</v>
      </c>
      <c r="L10576" t="s">
        <v>24</v>
      </c>
      <c r="M10576">
        <v>2</v>
      </c>
      <c r="N10576">
        <f>G10576/SUMIF(B:B,B10576,G:G)*100</f>
        <v>0.12410047303232252</v>
      </c>
      <c r="Q10576">
        <f>VLOOKUP(C10576, Categories_Pivot_Table!A:B, 2, FALSE)</f>
        <v>23.348837209302324</v>
      </c>
      <c r="T10576">
        <f t="shared" si="166"/>
        <v>2024</v>
      </c>
    </row>
    <row r="10577" spans="1:20" x14ac:dyDescent="0.2">
      <c r="A10577" t="s">
        <v>10834</v>
      </c>
      <c r="B10577" t="s">
        <v>104</v>
      </c>
      <c r="C10577" t="s">
        <v>135</v>
      </c>
      <c r="D10577" t="s">
        <v>229</v>
      </c>
      <c r="E10577">
        <v>41</v>
      </c>
      <c r="F10577">
        <v>8</v>
      </c>
      <c r="G10577">
        <v>328</v>
      </c>
      <c r="H10577" t="s">
        <v>29</v>
      </c>
      <c r="I10577" t="s">
        <v>46</v>
      </c>
      <c r="J10577" s="1">
        <v>44845</v>
      </c>
      <c r="K10577" t="b">
        <v>0</v>
      </c>
      <c r="L10577" t="s">
        <v>49</v>
      </c>
      <c r="M10577">
        <v>10</v>
      </c>
      <c r="N10577">
        <f>G10577/SUMIF(B:B,B10577,G:G)*100</f>
        <v>0.53304730794858046</v>
      </c>
      <c r="Q10577">
        <f>VLOOKUP(C10577, Categories_Pivot_Table!A:B, 2, FALSE)</f>
        <v>23.146341463414632</v>
      </c>
      <c r="T10577">
        <f t="shared" si="166"/>
        <v>2022</v>
      </c>
    </row>
    <row r="10578" spans="1:20" x14ac:dyDescent="0.2">
      <c r="A10578" t="s">
        <v>10835</v>
      </c>
      <c r="B10578" t="s">
        <v>73</v>
      </c>
      <c r="C10578" t="s">
        <v>135</v>
      </c>
      <c r="D10578" t="s">
        <v>422</v>
      </c>
      <c r="E10578">
        <v>17</v>
      </c>
      <c r="F10578">
        <v>1</v>
      </c>
      <c r="G10578">
        <v>17</v>
      </c>
      <c r="H10578" t="s">
        <v>56</v>
      </c>
      <c r="I10578" t="s">
        <v>46</v>
      </c>
      <c r="J10578" s="1">
        <v>45319</v>
      </c>
      <c r="K10578" t="b">
        <v>0</v>
      </c>
      <c r="L10578" t="s">
        <v>24</v>
      </c>
      <c r="M10578">
        <v>1</v>
      </c>
      <c r="N10578">
        <f>G10578/SUMIF(B:B,B10578,G:G)*100</f>
        <v>2.9368829306636493E-2</v>
      </c>
      <c r="Q10578">
        <f>VLOOKUP(C10578, Categories_Pivot_Table!A:B, 2, FALSE)</f>
        <v>23.146341463414632</v>
      </c>
      <c r="T10578">
        <f t="shared" si="166"/>
        <v>2024</v>
      </c>
    </row>
    <row r="10579" spans="1:20" x14ac:dyDescent="0.2">
      <c r="A10579" t="s">
        <v>10836</v>
      </c>
      <c r="B10579" t="s">
        <v>21</v>
      </c>
      <c r="C10579" t="s">
        <v>15</v>
      </c>
      <c r="D10579" t="s">
        <v>171</v>
      </c>
      <c r="E10579">
        <v>21.5</v>
      </c>
      <c r="F10579">
        <v>7</v>
      </c>
      <c r="G10579">
        <v>150.5</v>
      </c>
      <c r="H10579" t="s">
        <v>17</v>
      </c>
      <c r="I10579" t="s">
        <v>18</v>
      </c>
      <c r="J10579" s="1">
        <v>45014</v>
      </c>
      <c r="K10579" t="b">
        <v>0</v>
      </c>
      <c r="L10579" t="s">
        <v>30</v>
      </c>
      <c r="M10579">
        <v>3</v>
      </c>
      <c r="N10579">
        <f>G10579/SUMIF(B:B,B10579,G:G)*100</f>
        <v>0.2437937877131171</v>
      </c>
      <c r="Q10579">
        <f>VLOOKUP(C10579, Categories_Pivot_Table!A:B, 2, FALSE)</f>
        <v>23.063808900523561</v>
      </c>
      <c r="T10579">
        <f t="shared" si="166"/>
        <v>2023</v>
      </c>
    </row>
    <row r="10580" spans="1:20" x14ac:dyDescent="0.2">
      <c r="A10580" t="s">
        <v>10837</v>
      </c>
      <c r="B10580" t="s">
        <v>128</v>
      </c>
      <c r="C10580" t="s">
        <v>74</v>
      </c>
      <c r="D10580" t="s">
        <v>321</v>
      </c>
      <c r="E10580">
        <v>32</v>
      </c>
      <c r="F10580">
        <v>1</v>
      </c>
      <c r="G10580">
        <v>32</v>
      </c>
      <c r="H10580" t="s">
        <v>56</v>
      </c>
      <c r="I10580" t="s">
        <v>46</v>
      </c>
      <c r="J10580" s="1">
        <v>45160</v>
      </c>
      <c r="K10580" t="b">
        <v>0</v>
      </c>
      <c r="L10580" t="s">
        <v>49</v>
      </c>
      <c r="M10580">
        <v>8</v>
      </c>
      <c r="N10580">
        <f>G10580/SUMIF(B:B,B10580,G:G)*100</f>
        <v>4.6748086250219131E-2</v>
      </c>
      <c r="Q10580">
        <f>VLOOKUP(C10580, Categories_Pivot_Table!A:B, 2, FALSE)</f>
        <v>24.317096165933375</v>
      </c>
      <c r="T10580">
        <f t="shared" si="166"/>
        <v>2023</v>
      </c>
    </row>
    <row r="10581" spans="1:20" x14ac:dyDescent="0.2">
      <c r="A10581" t="s">
        <v>10838</v>
      </c>
      <c r="B10581" t="s">
        <v>121</v>
      </c>
      <c r="C10581" t="s">
        <v>135</v>
      </c>
      <c r="D10581" t="s">
        <v>233</v>
      </c>
      <c r="E10581">
        <v>18.5</v>
      </c>
      <c r="F10581">
        <v>8</v>
      </c>
      <c r="G10581">
        <v>148</v>
      </c>
      <c r="H10581" t="s">
        <v>56</v>
      </c>
      <c r="I10581" t="s">
        <v>18</v>
      </c>
      <c r="J10581" s="1">
        <v>45530</v>
      </c>
      <c r="K10581" t="b">
        <v>0</v>
      </c>
      <c r="L10581" t="s">
        <v>19</v>
      </c>
      <c r="M10581">
        <v>8</v>
      </c>
      <c r="N10581">
        <f>G10581/SUMIF(B:B,B10581,G:G)*100</f>
        <v>0.2257112573489603</v>
      </c>
      <c r="Q10581">
        <f>VLOOKUP(C10581, Categories_Pivot_Table!A:B, 2, FALSE)</f>
        <v>23.146341463414632</v>
      </c>
      <c r="T10581">
        <f t="shared" si="166"/>
        <v>2024</v>
      </c>
    </row>
    <row r="10582" spans="1:20" x14ac:dyDescent="0.2">
      <c r="A10582" t="s">
        <v>10839</v>
      </c>
      <c r="B10582" t="s">
        <v>118</v>
      </c>
      <c r="C10582" t="s">
        <v>48</v>
      </c>
      <c r="D10582" t="s">
        <v>579</v>
      </c>
      <c r="E10582">
        <v>33.5</v>
      </c>
      <c r="F10582">
        <v>3</v>
      </c>
      <c r="G10582">
        <v>100.5</v>
      </c>
      <c r="H10582" t="s">
        <v>29</v>
      </c>
      <c r="I10582" t="s">
        <v>18</v>
      </c>
      <c r="J10582" s="1">
        <v>45056</v>
      </c>
      <c r="K10582" t="b">
        <v>1</v>
      </c>
      <c r="L10582" t="s">
        <v>30</v>
      </c>
      <c r="M10582">
        <v>5</v>
      </c>
      <c r="N10582">
        <f>G10582/SUMIF(B:B,B10582,G:G)*100</f>
        <v>0.16530420908926427</v>
      </c>
      <c r="Q10582">
        <f>VLOOKUP(C10582, Categories_Pivot_Table!A:B, 2, FALSE)</f>
        <v>23.348837209302324</v>
      </c>
      <c r="T10582">
        <f t="shared" si="166"/>
        <v>2023</v>
      </c>
    </row>
    <row r="10583" spans="1:20" x14ac:dyDescent="0.2">
      <c r="A10583" t="s">
        <v>10840</v>
      </c>
      <c r="B10583" t="s">
        <v>14</v>
      </c>
      <c r="C10583" t="s">
        <v>33</v>
      </c>
      <c r="D10583" t="s">
        <v>179</v>
      </c>
      <c r="E10583">
        <v>9.5</v>
      </c>
      <c r="F10583">
        <v>5</v>
      </c>
      <c r="G10583">
        <v>47.5</v>
      </c>
      <c r="H10583" t="s">
        <v>29</v>
      </c>
      <c r="I10583" t="s">
        <v>18</v>
      </c>
      <c r="J10583" s="1">
        <v>44613</v>
      </c>
      <c r="K10583" t="b">
        <v>1</v>
      </c>
      <c r="L10583" t="s">
        <v>19</v>
      </c>
      <c r="M10583">
        <v>2</v>
      </c>
      <c r="N10583">
        <f>G10583/SUMIF(B:B,B10583,G:G)*100</f>
        <v>7.7331965778570086E-2</v>
      </c>
      <c r="Q10583">
        <f>VLOOKUP(C10583, Categories_Pivot_Table!A:B, 2, FALSE)</f>
        <v>23.300574345883856</v>
      </c>
      <c r="T10583">
        <f t="shared" si="166"/>
        <v>2022</v>
      </c>
    </row>
    <row r="10584" spans="1:20" x14ac:dyDescent="0.2">
      <c r="A10584" t="s">
        <v>10841</v>
      </c>
      <c r="B10584" t="s">
        <v>104</v>
      </c>
      <c r="C10584" t="s">
        <v>38</v>
      </c>
      <c r="D10584" t="s">
        <v>404</v>
      </c>
      <c r="E10584">
        <v>11</v>
      </c>
      <c r="F10584">
        <v>1</v>
      </c>
      <c r="G10584">
        <v>11</v>
      </c>
      <c r="H10584" t="s">
        <v>17</v>
      </c>
      <c r="I10584" t="s">
        <v>46</v>
      </c>
      <c r="J10584" s="1">
        <v>45625</v>
      </c>
      <c r="K10584" t="b">
        <v>0</v>
      </c>
      <c r="L10584" t="s">
        <v>65</v>
      </c>
      <c r="M10584">
        <v>11</v>
      </c>
      <c r="N10584">
        <f>G10584/SUMIF(B:B,B10584,G:G)*100</f>
        <v>1.787658654705605E-2</v>
      </c>
      <c r="Q10584">
        <f>VLOOKUP(C10584, Categories_Pivot_Table!A:B, 2, FALSE)</f>
        <v>23.088790931989923</v>
      </c>
      <c r="T10584">
        <f t="shared" si="166"/>
        <v>2024</v>
      </c>
    </row>
    <row r="10585" spans="1:20" x14ac:dyDescent="0.2">
      <c r="A10585" t="s">
        <v>10842</v>
      </c>
      <c r="B10585" t="s">
        <v>128</v>
      </c>
      <c r="C10585" t="s">
        <v>74</v>
      </c>
      <c r="D10585" t="s">
        <v>477</v>
      </c>
      <c r="E10585">
        <v>20</v>
      </c>
      <c r="F10585">
        <v>6</v>
      </c>
      <c r="G10585">
        <v>120</v>
      </c>
      <c r="H10585" t="s">
        <v>17</v>
      </c>
      <c r="I10585" t="s">
        <v>18</v>
      </c>
      <c r="J10585" s="1">
        <v>45378</v>
      </c>
      <c r="K10585" t="b">
        <v>1</v>
      </c>
      <c r="L10585" t="s">
        <v>30</v>
      </c>
      <c r="M10585">
        <v>3</v>
      </c>
      <c r="N10585">
        <f>G10585/SUMIF(B:B,B10585,G:G)*100</f>
        <v>0.17530532343832173</v>
      </c>
      <c r="Q10585">
        <f>VLOOKUP(C10585, Categories_Pivot_Table!A:B, 2, FALSE)</f>
        <v>24.317096165933375</v>
      </c>
      <c r="T10585">
        <f t="shared" si="166"/>
        <v>2024</v>
      </c>
    </row>
    <row r="10586" spans="1:20" x14ac:dyDescent="0.2">
      <c r="A10586" t="s">
        <v>10843</v>
      </c>
      <c r="B10586" t="s">
        <v>47</v>
      </c>
      <c r="C10586" t="s">
        <v>135</v>
      </c>
      <c r="D10586" t="s">
        <v>41</v>
      </c>
      <c r="E10586">
        <v>23</v>
      </c>
      <c r="F10586">
        <v>8</v>
      </c>
      <c r="G10586">
        <v>304</v>
      </c>
      <c r="H10586" t="s">
        <v>56</v>
      </c>
      <c r="I10586" t="s">
        <v>46</v>
      </c>
      <c r="J10586" s="1">
        <v>45546</v>
      </c>
      <c r="K10586" t="b">
        <v>0</v>
      </c>
      <c r="L10586" t="s">
        <v>30</v>
      </c>
      <c r="M10586">
        <v>9</v>
      </c>
      <c r="N10586">
        <f>G10586/SUMIF(B:B,B10586,G:G)*100</f>
        <v>0.48305340600320973</v>
      </c>
      <c r="Q10586">
        <f>VLOOKUP(C10586, Categories_Pivot_Table!A:B, 2, FALSE)</f>
        <v>23.146341463414632</v>
      </c>
      <c r="T10586">
        <f t="shared" si="166"/>
        <v>2024</v>
      </c>
    </row>
    <row r="10587" spans="1:20" x14ac:dyDescent="0.2">
      <c r="A10587" t="s">
        <v>10844</v>
      </c>
      <c r="B10587" t="s">
        <v>71</v>
      </c>
      <c r="C10587" t="s">
        <v>38</v>
      </c>
      <c r="D10587" t="s">
        <v>199</v>
      </c>
      <c r="E10587">
        <v>14</v>
      </c>
      <c r="F10587">
        <v>9</v>
      </c>
      <c r="G10587">
        <v>126</v>
      </c>
      <c r="H10587" t="s">
        <v>56</v>
      </c>
      <c r="I10587" t="s">
        <v>46</v>
      </c>
      <c r="J10587" s="1">
        <v>45114</v>
      </c>
      <c r="K10587" t="b">
        <v>0</v>
      </c>
      <c r="L10587" t="s">
        <v>65</v>
      </c>
      <c r="M10587">
        <v>7</v>
      </c>
      <c r="N10587">
        <f>G10587/SUMIF(B:B,B10587,G:G)*100</f>
        <v>0.19962767853606367</v>
      </c>
      <c r="Q10587">
        <f>VLOOKUP(C10587, Categories_Pivot_Table!A:B, 2, FALSE)</f>
        <v>23.088790931989923</v>
      </c>
      <c r="T10587">
        <f t="shared" si="166"/>
        <v>2023</v>
      </c>
    </row>
    <row r="10588" spans="1:20" x14ac:dyDescent="0.2">
      <c r="A10588" t="s">
        <v>10845</v>
      </c>
      <c r="B10588" t="s">
        <v>76</v>
      </c>
      <c r="C10588" t="s">
        <v>74</v>
      </c>
      <c r="D10588" t="s">
        <v>897</v>
      </c>
      <c r="E10588">
        <v>17</v>
      </c>
      <c r="F10588">
        <v>7</v>
      </c>
      <c r="G10588">
        <v>119</v>
      </c>
      <c r="H10588" t="s">
        <v>56</v>
      </c>
      <c r="I10588" t="s">
        <v>46</v>
      </c>
      <c r="J10588" s="1">
        <v>45578</v>
      </c>
      <c r="K10588" t="b">
        <v>0</v>
      </c>
      <c r="L10588" t="s">
        <v>24</v>
      </c>
      <c r="M10588">
        <v>10</v>
      </c>
      <c r="N10588">
        <f>G10588/SUMIF(B:B,B10588,G:G)*100</f>
        <v>0.20261699428756291</v>
      </c>
      <c r="Q10588">
        <f>VLOOKUP(C10588, Categories_Pivot_Table!A:B, 2, FALSE)</f>
        <v>24.317096165933375</v>
      </c>
      <c r="T10588">
        <f t="shared" si="166"/>
        <v>2024</v>
      </c>
    </row>
    <row r="10589" spans="1:20" x14ac:dyDescent="0.2">
      <c r="A10589" t="s">
        <v>10846</v>
      </c>
      <c r="B10589" t="s">
        <v>84</v>
      </c>
      <c r="C10589" t="s">
        <v>27</v>
      </c>
      <c r="D10589" t="s">
        <v>305</v>
      </c>
      <c r="E10589">
        <v>23</v>
      </c>
      <c r="F10589">
        <v>6</v>
      </c>
      <c r="G10589">
        <v>138</v>
      </c>
      <c r="H10589" t="s">
        <v>56</v>
      </c>
      <c r="I10589" t="s">
        <v>18</v>
      </c>
      <c r="J10589" s="1">
        <v>44799</v>
      </c>
      <c r="K10589" t="b">
        <v>1</v>
      </c>
      <c r="L10589" t="s">
        <v>65</v>
      </c>
      <c r="M10589">
        <v>8</v>
      </c>
      <c r="N10589">
        <f>G10589/SUMIF(B:B,B10589,G:G)*100</f>
        <v>0.22341846440280083</v>
      </c>
      <c r="Q10589">
        <f>VLOOKUP(C10589, Categories_Pivot_Table!A:B, 2, FALSE)</f>
        <v>25.013711734693878</v>
      </c>
      <c r="T10589">
        <f t="shared" si="166"/>
        <v>2022</v>
      </c>
    </row>
    <row r="10590" spans="1:20" x14ac:dyDescent="0.2">
      <c r="A10590" t="s">
        <v>10847</v>
      </c>
      <c r="B10590" t="s">
        <v>118</v>
      </c>
      <c r="C10590" t="s">
        <v>48</v>
      </c>
      <c r="D10590" t="s">
        <v>88</v>
      </c>
      <c r="E10590">
        <v>24.5</v>
      </c>
      <c r="F10590">
        <v>8</v>
      </c>
      <c r="G10590">
        <v>196</v>
      </c>
      <c r="H10590" t="s">
        <v>17</v>
      </c>
      <c r="I10590" t="s">
        <v>18</v>
      </c>
      <c r="J10590" s="1">
        <v>44570</v>
      </c>
      <c r="K10590" t="b">
        <v>1</v>
      </c>
      <c r="L10590" t="s">
        <v>24</v>
      </c>
      <c r="M10590">
        <v>1</v>
      </c>
      <c r="N10590">
        <f>G10590/SUMIF(B:B,B10590,G:G)*100</f>
        <v>0.32238432817408758</v>
      </c>
      <c r="Q10590">
        <f>VLOOKUP(C10590, Categories_Pivot_Table!A:B, 2, FALSE)</f>
        <v>23.348837209302324</v>
      </c>
      <c r="T10590">
        <f t="shared" si="166"/>
        <v>2022</v>
      </c>
    </row>
    <row r="10591" spans="1:20" x14ac:dyDescent="0.2">
      <c r="A10591" t="s">
        <v>10848</v>
      </c>
      <c r="B10591" t="s">
        <v>95</v>
      </c>
      <c r="C10591" t="s">
        <v>48</v>
      </c>
      <c r="D10591" t="s">
        <v>114</v>
      </c>
      <c r="E10591">
        <v>18.5</v>
      </c>
      <c r="F10591">
        <v>10</v>
      </c>
      <c r="G10591">
        <v>185</v>
      </c>
      <c r="H10591" t="s">
        <v>56</v>
      </c>
      <c r="I10591" t="s">
        <v>18</v>
      </c>
      <c r="J10591" s="1">
        <v>45649</v>
      </c>
      <c r="K10591" t="b">
        <v>0</v>
      </c>
      <c r="L10591" t="s">
        <v>19</v>
      </c>
      <c r="M10591">
        <v>12</v>
      </c>
      <c r="N10591">
        <f>G10591/SUMIF(B:B,B10591,G:G)*100</f>
        <v>0.27467836648033078</v>
      </c>
      <c r="Q10591">
        <f>VLOOKUP(C10591, Categories_Pivot_Table!A:B, 2, FALSE)</f>
        <v>23.348837209302324</v>
      </c>
      <c r="T10591">
        <f t="shared" si="166"/>
        <v>2024</v>
      </c>
    </row>
    <row r="10592" spans="1:20" x14ac:dyDescent="0.2">
      <c r="A10592" t="s">
        <v>10849</v>
      </c>
      <c r="B10592" t="s">
        <v>47</v>
      </c>
      <c r="C10592" t="s">
        <v>135</v>
      </c>
      <c r="D10592" t="s">
        <v>144</v>
      </c>
      <c r="E10592">
        <v>11</v>
      </c>
      <c r="F10592">
        <v>8</v>
      </c>
      <c r="G10592">
        <v>88</v>
      </c>
      <c r="H10592" t="s">
        <v>29</v>
      </c>
      <c r="I10592" t="s">
        <v>18</v>
      </c>
      <c r="J10592" s="1">
        <v>44635</v>
      </c>
      <c r="K10592" t="b">
        <v>1</v>
      </c>
      <c r="L10592" t="s">
        <v>49</v>
      </c>
      <c r="M10592">
        <v>3</v>
      </c>
      <c r="N10592">
        <f>G10592/SUMIF(B:B,B10592,G:G)*100</f>
        <v>0.1398312491061923</v>
      </c>
      <c r="Q10592">
        <f>VLOOKUP(C10592, Categories_Pivot_Table!A:B, 2, FALSE)</f>
        <v>23.146341463414632</v>
      </c>
      <c r="T10592">
        <f t="shared" si="166"/>
        <v>2022</v>
      </c>
    </row>
    <row r="10593" spans="1:20" x14ac:dyDescent="0.2">
      <c r="A10593" t="s">
        <v>10850</v>
      </c>
      <c r="B10593" t="s">
        <v>121</v>
      </c>
      <c r="C10593" t="s">
        <v>135</v>
      </c>
      <c r="D10593" t="s">
        <v>605</v>
      </c>
      <c r="E10593">
        <v>21.5</v>
      </c>
      <c r="F10593">
        <v>10</v>
      </c>
      <c r="G10593">
        <v>215</v>
      </c>
      <c r="H10593" t="s">
        <v>29</v>
      </c>
      <c r="I10593" t="s">
        <v>18</v>
      </c>
      <c r="J10593" s="1">
        <v>44632</v>
      </c>
      <c r="K10593" t="b">
        <v>0</v>
      </c>
      <c r="L10593" t="s">
        <v>35</v>
      </c>
      <c r="M10593">
        <v>3</v>
      </c>
      <c r="N10593">
        <f>G10593/SUMIF(B:B,B10593,G:G)*100</f>
        <v>0.32789135358125987</v>
      </c>
      <c r="Q10593">
        <f>VLOOKUP(C10593, Categories_Pivot_Table!A:B, 2, FALSE)</f>
        <v>23.146341463414632</v>
      </c>
      <c r="T10593">
        <f t="shared" si="166"/>
        <v>2022</v>
      </c>
    </row>
    <row r="10594" spans="1:20" x14ac:dyDescent="0.2">
      <c r="A10594" t="s">
        <v>10851</v>
      </c>
      <c r="B10594" t="s">
        <v>32</v>
      </c>
      <c r="C10594" t="s">
        <v>135</v>
      </c>
      <c r="D10594" t="s">
        <v>216</v>
      </c>
      <c r="E10594">
        <v>14</v>
      </c>
      <c r="F10594">
        <v>6</v>
      </c>
      <c r="G10594">
        <v>84</v>
      </c>
      <c r="H10594" t="s">
        <v>29</v>
      </c>
      <c r="I10594" t="s">
        <v>46</v>
      </c>
      <c r="J10594" s="1">
        <v>45543</v>
      </c>
      <c r="K10594" t="b">
        <v>1</v>
      </c>
      <c r="L10594" t="s">
        <v>24</v>
      </c>
      <c r="M10594">
        <v>9</v>
      </c>
      <c r="N10594">
        <f>G10594/SUMIF(B:B,B10594,G:G)*100</f>
        <v>0.14326525391207948</v>
      </c>
      <c r="Q10594">
        <f>VLOOKUP(C10594, Categories_Pivot_Table!A:B, 2, FALSE)</f>
        <v>23.146341463414632</v>
      </c>
      <c r="T10594">
        <f t="shared" si="166"/>
        <v>2024</v>
      </c>
    </row>
    <row r="10595" spans="1:20" x14ac:dyDescent="0.2">
      <c r="A10595" t="s">
        <v>10852</v>
      </c>
      <c r="B10595" t="s">
        <v>63</v>
      </c>
      <c r="C10595" t="s">
        <v>15</v>
      </c>
      <c r="D10595" t="s">
        <v>138</v>
      </c>
      <c r="E10595">
        <v>20</v>
      </c>
      <c r="F10595">
        <v>3</v>
      </c>
      <c r="G10595">
        <v>60</v>
      </c>
      <c r="H10595" t="s">
        <v>29</v>
      </c>
      <c r="I10595" t="s">
        <v>18</v>
      </c>
      <c r="J10595" s="1">
        <v>45006</v>
      </c>
      <c r="K10595" t="b">
        <v>0</v>
      </c>
      <c r="L10595" t="s">
        <v>49</v>
      </c>
      <c r="M10595">
        <v>3</v>
      </c>
      <c r="N10595">
        <f>G10595/SUMIF(B:B,B10595,G:G)*100</f>
        <v>9.9127676447264071E-2</v>
      </c>
      <c r="Q10595">
        <f>VLOOKUP(C10595, Categories_Pivot_Table!A:B, 2, FALSE)</f>
        <v>23.063808900523561</v>
      </c>
      <c r="T10595">
        <f t="shared" si="166"/>
        <v>2023</v>
      </c>
    </row>
    <row r="10596" spans="1:20" x14ac:dyDescent="0.2">
      <c r="A10596" t="s">
        <v>10853</v>
      </c>
      <c r="B10596" t="s">
        <v>118</v>
      </c>
      <c r="C10596" t="s">
        <v>48</v>
      </c>
      <c r="D10596" t="s">
        <v>93</v>
      </c>
      <c r="E10596">
        <v>41</v>
      </c>
      <c r="F10596">
        <v>8</v>
      </c>
      <c r="G10596">
        <v>328</v>
      </c>
      <c r="H10596" t="s">
        <v>56</v>
      </c>
      <c r="I10596" t="s">
        <v>18</v>
      </c>
      <c r="J10596" s="1">
        <v>44702</v>
      </c>
      <c r="K10596" t="b">
        <v>0</v>
      </c>
      <c r="L10596" t="s">
        <v>35</v>
      </c>
      <c r="M10596">
        <v>5</v>
      </c>
      <c r="N10596">
        <f>G10596/SUMIF(B:B,B10596,G:G)*100</f>
        <v>0.53950030429133022</v>
      </c>
      <c r="Q10596">
        <f>VLOOKUP(C10596, Categories_Pivot_Table!A:B, 2, FALSE)</f>
        <v>23.348837209302324</v>
      </c>
      <c r="T10596">
        <f t="shared" si="166"/>
        <v>2022</v>
      </c>
    </row>
    <row r="10597" spans="1:20" x14ac:dyDescent="0.2">
      <c r="A10597" t="s">
        <v>10854</v>
      </c>
      <c r="B10597" t="s">
        <v>121</v>
      </c>
      <c r="C10597" t="s">
        <v>48</v>
      </c>
      <c r="D10597" t="s">
        <v>237</v>
      </c>
      <c r="E10597">
        <v>11</v>
      </c>
      <c r="F10597">
        <v>2</v>
      </c>
      <c r="G10597">
        <v>22</v>
      </c>
      <c r="H10597" t="s">
        <v>17</v>
      </c>
      <c r="I10597" t="s">
        <v>18</v>
      </c>
      <c r="J10597" s="1">
        <v>45565</v>
      </c>
      <c r="K10597" t="b">
        <v>1</v>
      </c>
      <c r="L10597" t="s">
        <v>19</v>
      </c>
      <c r="M10597">
        <v>9</v>
      </c>
      <c r="N10597">
        <f>G10597/SUMIF(B:B,B10597,G:G)*100</f>
        <v>3.3551673389710317E-2</v>
      </c>
      <c r="Q10597">
        <f>VLOOKUP(C10597, Categories_Pivot_Table!A:B, 2, FALSE)</f>
        <v>23.348837209302324</v>
      </c>
      <c r="T10597">
        <f t="shared" si="166"/>
        <v>2024</v>
      </c>
    </row>
    <row r="10598" spans="1:20" x14ac:dyDescent="0.2">
      <c r="A10598" t="s">
        <v>10855</v>
      </c>
      <c r="B10598" t="s">
        <v>95</v>
      </c>
      <c r="C10598" t="s">
        <v>38</v>
      </c>
      <c r="D10598" t="s">
        <v>190</v>
      </c>
      <c r="E10598">
        <v>33.5</v>
      </c>
      <c r="F10598">
        <v>10</v>
      </c>
      <c r="G10598">
        <v>335</v>
      </c>
      <c r="H10598" t="s">
        <v>29</v>
      </c>
      <c r="I10598" t="s">
        <v>18</v>
      </c>
      <c r="J10598" s="1">
        <v>45464</v>
      </c>
      <c r="K10598" t="b">
        <v>0</v>
      </c>
      <c r="L10598" t="s">
        <v>65</v>
      </c>
      <c r="M10598">
        <v>6</v>
      </c>
      <c r="N10598">
        <f>G10598/SUMIF(B:B,B10598,G:G)*100</f>
        <v>0.49739055551843686</v>
      </c>
      <c r="Q10598">
        <f>VLOOKUP(C10598, Categories_Pivot_Table!A:B, 2, FALSE)</f>
        <v>23.088790931989923</v>
      </c>
      <c r="T10598">
        <f t="shared" si="166"/>
        <v>2024</v>
      </c>
    </row>
    <row r="10599" spans="1:20" x14ac:dyDescent="0.2">
      <c r="A10599" t="s">
        <v>10856</v>
      </c>
      <c r="B10599" t="s">
        <v>95</v>
      </c>
      <c r="C10599" t="s">
        <v>135</v>
      </c>
      <c r="D10599" t="s">
        <v>188</v>
      </c>
      <c r="E10599">
        <v>33.5</v>
      </c>
      <c r="F10599">
        <v>8</v>
      </c>
      <c r="G10599">
        <v>268</v>
      </c>
      <c r="H10599" t="s">
        <v>56</v>
      </c>
      <c r="I10599" t="s">
        <v>18</v>
      </c>
      <c r="J10599" s="1">
        <v>45605</v>
      </c>
      <c r="K10599" t="b">
        <v>0</v>
      </c>
      <c r="L10599" t="s">
        <v>35</v>
      </c>
      <c r="M10599">
        <v>11</v>
      </c>
      <c r="N10599">
        <f>G10599/SUMIF(B:B,B10599,G:G)*100</f>
        <v>0.39791244441474943</v>
      </c>
      <c r="Q10599">
        <f>VLOOKUP(C10599, Categories_Pivot_Table!A:B, 2, FALSE)</f>
        <v>23.146341463414632</v>
      </c>
      <c r="T10599">
        <f t="shared" si="166"/>
        <v>2024</v>
      </c>
    </row>
    <row r="10600" spans="1:20" x14ac:dyDescent="0.2">
      <c r="A10600" t="s">
        <v>10857</v>
      </c>
      <c r="B10600" t="s">
        <v>81</v>
      </c>
      <c r="C10600" t="s">
        <v>27</v>
      </c>
      <c r="D10600" t="s">
        <v>915</v>
      </c>
      <c r="E10600">
        <v>20</v>
      </c>
      <c r="F10600">
        <v>8</v>
      </c>
      <c r="G10600">
        <v>160</v>
      </c>
      <c r="H10600" t="s">
        <v>56</v>
      </c>
      <c r="I10600" t="s">
        <v>46</v>
      </c>
      <c r="J10600" s="1">
        <v>44606</v>
      </c>
      <c r="K10600" t="b">
        <v>1</v>
      </c>
      <c r="L10600" t="s">
        <v>19</v>
      </c>
      <c r="M10600">
        <v>2</v>
      </c>
      <c r="N10600">
        <f>G10600/SUMIF(B:B,B10600,G:G)*100</f>
        <v>0.25334293925311335</v>
      </c>
      <c r="Q10600">
        <f>VLOOKUP(C10600, Categories_Pivot_Table!A:B, 2, FALSE)</f>
        <v>25.013711734693878</v>
      </c>
      <c r="T10600">
        <f t="shared" si="166"/>
        <v>2022</v>
      </c>
    </row>
    <row r="10601" spans="1:20" x14ac:dyDescent="0.2">
      <c r="A10601" t="s">
        <v>10858</v>
      </c>
      <c r="B10601" t="s">
        <v>76</v>
      </c>
      <c r="C10601" t="s">
        <v>27</v>
      </c>
      <c r="D10601" t="s">
        <v>305</v>
      </c>
      <c r="E10601">
        <v>23</v>
      </c>
      <c r="F10601">
        <v>10</v>
      </c>
      <c r="G10601">
        <v>230</v>
      </c>
      <c r="H10601" t="s">
        <v>56</v>
      </c>
      <c r="I10601" t="s">
        <v>46</v>
      </c>
      <c r="J10601" s="1">
        <v>44936</v>
      </c>
      <c r="K10601" t="b">
        <v>0</v>
      </c>
      <c r="L10601" t="s">
        <v>49</v>
      </c>
      <c r="M10601">
        <v>1</v>
      </c>
      <c r="N10601">
        <f>G10601/SUMIF(B:B,B10601,G:G)*100</f>
        <v>0.39161267803478539</v>
      </c>
      <c r="Q10601">
        <f>VLOOKUP(C10601, Categories_Pivot_Table!A:B, 2, FALSE)</f>
        <v>25.013711734693878</v>
      </c>
      <c r="T10601">
        <f t="shared" si="166"/>
        <v>2023</v>
      </c>
    </row>
    <row r="10602" spans="1:20" x14ac:dyDescent="0.2">
      <c r="A10602" t="s">
        <v>10859</v>
      </c>
      <c r="B10602" t="s">
        <v>54</v>
      </c>
      <c r="C10602" t="s">
        <v>22</v>
      </c>
      <c r="D10602" t="s">
        <v>527</v>
      </c>
      <c r="E10602">
        <v>23</v>
      </c>
      <c r="F10602">
        <v>9</v>
      </c>
      <c r="G10602">
        <v>207</v>
      </c>
      <c r="H10602" t="s">
        <v>56</v>
      </c>
      <c r="I10602" t="s">
        <v>18</v>
      </c>
      <c r="J10602" s="1">
        <v>45434</v>
      </c>
      <c r="K10602" t="b">
        <v>1</v>
      </c>
      <c r="L10602" t="s">
        <v>30</v>
      </c>
      <c r="M10602">
        <v>5</v>
      </c>
      <c r="N10602">
        <f>G10602/SUMIF(B:B,B10602,G:G)*100</f>
        <v>0.36216986991628103</v>
      </c>
      <c r="Q10602">
        <f>VLOOKUP(C10602, Categories_Pivot_Table!A:B, 2, FALSE)</f>
        <v>21.505681818181817</v>
      </c>
      <c r="T10602">
        <f t="shared" si="166"/>
        <v>2024</v>
      </c>
    </row>
    <row r="10603" spans="1:20" x14ac:dyDescent="0.2">
      <c r="A10603" t="s">
        <v>10860</v>
      </c>
      <c r="B10603" t="s">
        <v>87</v>
      </c>
      <c r="C10603" t="s">
        <v>38</v>
      </c>
      <c r="D10603" t="s">
        <v>2123</v>
      </c>
      <c r="E10603">
        <v>27.5</v>
      </c>
      <c r="F10603">
        <v>2</v>
      </c>
      <c r="G10603">
        <v>55</v>
      </c>
      <c r="H10603" t="s">
        <v>17</v>
      </c>
      <c r="I10603" t="s">
        <v>18</v>
      </c>
      <c r="J10603" s="1">
        <v>44804</v>
      </c>
      <c r="K10603" t="b">
        <v>0</v>
      </c>
      <c r="L10603" t="s">
        <v>30</v>
      </c>
      <c r="M10603">
        <v>8</v>
      </c>
      <c r="N10603">
        <f>G10603/SUMIF(B:B,B10603,G:G)*100</f>
        <v>8.4567246336700638E-2</v>
      </c>
      <c r="Q10603">
        <f>VLOOKUP(C10603, Categories_Pivot_Table!A:B, 2, FALSE)</f>
        <v>23.088790931989923</v>
      </c>
      <c r="T10603">
        <f t="shared" si="166"/>
        <v>2022</v>
      </c>
    </row>
    <row r="10604" spans="1:20" x14ac:dyDescent="0.2">
      <c r="A10604" t="s">
        <v>10861</v>
      </c>
      <c r="B10604" t="s">
        <v>87</v>
      </c>
      <c r="C10604" t="s">
        <v>135</v>
      </c>
      <c r="D10604" t="s">
        <v>243</v>
      </c>
      <c r="E10604">
        <v>35</v>
      </c>
      <c r="F10604">
        <v>10</v>
      </c>
      <c r="G10604">
        <v>350</v>
      </c>
      <c r="H10604" t="s">
        <v>29</v>
      </c>
      <c r="I10604" t="s">
        <v>18</v>
      </c>
      <c r="J10604" s="1">
        <v>45234</v>
      </c>
      <c r="K10604" t="b">
        <v>1</v>
      </c>
      <c r="L10604" t="s">
        <v>35</v>
      </c>
      <c r="M10604">
        <v>11</v>
      </c>
      <c r="N10604">
        <f>G10604/SUMIF(B:B,B10604,G:G)*100</f>
        <v>0.53815520396082228</v>
      </c>
      <c r="Q10604">
        <f>VLOOKUP(C10604, Categories_Pivot_Table!A:B, 2, FALSE)</f>
        <v>23.146341463414632</v>
      </c>
      <c r="T10604">
        <f t="shared" si="166"/>
        <v>2023</v>
      </c>
    </row>
    <row r="10605" spans="1:20" x14ac:dyDescent="0.2">
      <c r="A10605" t="s">
        <v>10862</v>
      </c>
      <c r="B10605" t="s">
        <v>87</v>
      </c>
      <c r="C10605" t="s">
        <v>27</v>
      </c>
      <c r="D10605" t="s">
        <v>974</v>
      </c>
      <c r="E10605">
        <v>32</v>
      </c>
      <c r="F10605">
        <v>4</v>
      </c>
      <c r="G10605">
        <v>128</v>
      </c>
      <c r="H10605" t="s">
        <v>17</v>
      </c>
      <c r="I10605" t="s">
        <v>18</v>
      </c>
      <c r="J10605" s="1">
        <v>44592</v>
      </c>
      <c r="K10605" t="b">
        <v>0</v>
      </c>
      <c r="L10605" t="s">
        <v>19</v>
      </c>
      <c r="M10605">
        <v>1</v>
      </c>
      <c r="N10605">
        <f>G10605/SUMIF(B:B,B10605,G:G)*100</f>
        <v>0.19681104601995789</v>
      </c>
      <c r="Q10605">
        <f>VLOOKUP(C10605, Categories_Pivot_Table!A:B, 2, FALSE)</f>
        <v>25.013711734693878</v>
      </c>
      <c r="T10605">
        <f t="shared" si="166"/>
        <v>2022</v>
      </c>
    </row>
    <row r="10606" spans="1:20" x14ac:dyDescent="0.2">
      <c r="A10606" t="s">
        <v>10863</v>
      </c>
      <c r="B10606" t="s">
        <v>47</v>
      </c>
      <c r="C10606" t="s">
        <v>22</v>
      </c>
      <c r="D10606" t="s">
        <v>274</v>
      </c>
      <c r="E10606">
        <v>39.5</v>
      </c>
      <c r="F10606">
        <v>4</v>
      </c>
      <c r="G10606">
        <v>158</v>
      </c>
      <c r="H10606" t="s">
        <v>56</v>
      </c>
      <c r="I10606" t="s">
        <v>18</v>
      </c>
      <c r="J10606" s="1">
        <v>45538</v>
      </c>
      <c r="K10606" t="b">
        <v>0</v>
      </c>
      <c r="L10606" t="s">
        <v>49</v>
      </c>
      <c r="M10606">
        <v>9</v>
      </c>
      <c r="N10606">
        <f>G10606/SUMIF(B:B,B10606,G:G)*100</f>
        <v>0.25106065180429982</v>
      </c>
      <c r="Q10606">
        <f>VLOOKUP(C10606, Categories_Pivot_Table!A:B, 2, FALSE)</f>
        <v>21.505681818181817</v>
      </c>
      <c r="T10606">
        <f t="shared" si="166"/>
        <v>2024</v>
      </c>
    </row>
    <row r="10607" spans="1:20" x14ac:dyDescent="0.2">
      <c r="A10607" t="s">
        <v>10864</v>
      </c>
      <c r="B10607" t="s">
        <v>44</v>
      </c>
      <c r="C10607" t="s">
        <v>135</v>
      </c>
      <c r="D10607" t="s">
        <v>233</v>
      </c>
      <c r="E10607">
        <v>18.5</v>
      </c>
      <c r="F10607">
        <v>6</v>
      </c>
      <c r="G10607">
        <v>111</v>
      </c>
      <c r="H10607" t="s">
        <v>56</v>
      </c>
      <c r="I10607" t="s">
        <v>46</v>
      </c>
      <c r="J10607" s="1">
        <v>45182</v>
      </c>
      <c r="K10607" t="b">
        <v>1</v>
      </c>
      <c r="L10607" t="s">
        <v>30</v>
      </c>
      <c r="M10607">
        <v>9</v>
      </c>
      <c r="N10607">
        <f>G10607/SUMIF(B:B,B10607,G:G)*100</f>
        <v>0.18288312779576404</v>
      </c>
      <c r="Q10607">
        <f>VLOOKUP(C10607, Categories_Pivot_Table!A:B, 2, FALSE)</f>
        <v>23.146341463414632</v>
      </c>
      <c r="T10607">
        <f t="shared" si="166"/>
        <v>2023</v>
      </c>
    </row>
    <row r="10608" spans="1:20" x14ac:dyDescent="0.2">
      <c r="A10608" t="s">
        <v>10865</v>
      </c>
      <c r="B10608" t="s">
        <v>173</v>
      </c>
      <c r="C10608" t="s">
        <v>15</v>
      </c>
      <c r="D10608" t="s">
        <v>211</v>
      </c>
      <c r="E10608">
        <v>9.5</v>
      </c>
      <c r="F10608">
        <v>4</v>
      </c>
      <c r="G10608">
        <v>38</v>
      </c>
      <c r="H10608" t="s">
        <v>17</v>
      </c>
      <c r="I10608" t="s">
        <v>46</v>
      </c>
      <c r="J10608" s="1">
        <v>45070</v>
      </c>
      <c r="K10608" t="b">
        <v>0</v>
      </c>
      <c r="L10608" t="s">
        <v>30</v>
      </c>
      <c r="M10608">
        <v>5</v>
      </c>
      <c r="N10608">
        <f>G10608/SUMIF(B:B,B10608,G:G)*100</f>
        <v>6.248869447961717E-2</v>
      </c>
      <c r="Q10608">
        <f>VLOOKUP(C10608, Categories_Pivot_Table!A:B, 2, FALSE)</f>
        <v>23.063808900523561</v>
      </c>
      <c r="T10608">
        <f t="shared" si="166"/>
        <v>2023</v>
      </c>
    </row>
    <row r="10609" spans="1:20" x14ac:dyDescent="0.2">
      <c r="A10609" t="s">
        <v>10866</v>
      </c>
      <c r="B10609" t="s">
        <v>121</v>
      </c>
      <c r="C10609" t="s">
        <v>33</v>
      </c>
      <c r="D10609" t="s">
        <v>34</v>
      </c>
      <c r="E10609">
        <v>27.5</v>
      </c>
      <c r="F10609">
        <v>8</v>
      </c>
      <c r="G10609">
        <v>220</v>
      </c>
      <c r="H10609" t="s">
        <v>56</v>
      </c>
      <c r="I10609" t="s">
        <v>18</v>
      </c>
      <c r="J10609" s="1">
        <v>45130</v>
      </c>
      <c r="K10609" t="b">
        <v>0</v>
      </c>
      <c r="L10609" t="s">
        <v>24</v>
      </c>
      <c r="M10609">
        <v>7</v>
      </c>
      <c r="N10609">
        <f>G10609/SUMIF(B:B,B10609,G:G)*100</f>
        <v>0.33551673389710313</v>
      </c>
      <c r="Q10609">
        <f>VLOOKUP(C10609, Categories_Pivot_Table!A:B, 2, FALSE)</f>
        <v>23.300574345883856</v>
      </c>
      <c r="T10609">
        <f t="shared" si="166"/>
        <v>2023</v>
      </c>
    </row>
    <row r="10610" spans="1:20" x14ac:dyDescent="0.2">
      <c r="A10610" t="s">
        <v>10867</v>
      </c>
      <c r="B10610" t="s">
        <v>106</v>
      </c>
      <c r="C10610" t="s">
        <v>48</v>
      </c>
      <c r="D10610" t="s">
        <v>280</v>
      </c>
      <c r="E10610">
        <v>5</v>
      </c>
      <c r="F10610">
        <v>4</v>
      </c>
      <c r="G10610">
        <v>20</v>
      </c>
      <c r="H10610" t="s">
        <v>29</v>
      </c>
      <c r="I10610" t="s">
        <v>46</v>
      </c>
      <c r="J10610" s="1">
        <v>44615</v>
      </c>
      <c r="K10610" t="b">
        <v>1</v>
      </c>
      <c r="L10610" t="s">
        <v>30</v>
      </c>
      <c r="M10610">
        <v>2</v>
      </c>
      <c r="N10610">
        <f>G10610/SUMIF(B:B,B10610,G:G)*100</f>
        <v>3.259452411994785E-2</v>
      </c>
      <c r="Q10610">
        <f>VLOOKUP(C10610, Categories_Pivot_Table!A:B, 2, FALSE)</f>
        <v>23.348837209302324</v>
      </c>
      <c r="T10610">
        <f t="shared" si="166"/>
        <v>2022</v>
      </c>
    </row>
    <row r="10611" spans="1:20" x14ac:dyDescent="0.2">
      <c r="A10611" t="s">
        <v>10868</v>
      </c>
      <c r="B10611" t="s">
        <v>21</v>
      </c>
      <c r="C10611" t="s">
        <v>48</v>
      </c>
      <c r="D10611" t="s">
        <v>195</v>
      </c>
      <c r="E10611">
        <v>20</v>
      </c>
      <c r="F10611">
        <v>2</v>
      </c>
      <c r="G10611">
        <v>40</v>
      </c>
      <c r="H10611" t="s">
        <v>56</v>
      </c>
      <c r="I10611" t="s">
        <v>46</v>
      </c>
      <c r="J10611" s="1">
        <v>45181</v>
      </c>
      <c r="K10611" t="b">
        <v>0</v>
      </c>
      <c r="L10611" t="s">
        <v>49</v>
      </c>
      <c r="M10611">
        <v>9</v>
      </c>
      <c r="N10611">
        <f>G10611/SUMIF(B:B,B10611,G:G)*100</f>
        <v>6.4795691086542748E-2</v>
      </c>
      <c r="Q10611">
        <f>VLOOKUP(C10611, Categories_Pivot_Table!A:B, 2, FALSE)</f>
        <v>23.348837209302324</v>
      </c>
      <c r="T10611">
        <f t="shared" si="166"/>
        <v>2023</v>
      </c>
    </row>
    <row r="10612" spans="1:20" x14ac:dyDescent="0.2">
      <c r="A10612" t="s">
        <v>10869</v>
      </c>
      <c r="B10612" t="s">
        <v>87</v>
      </c>
      <c r="C10612" t="s">
        <v>33</v>
      </c>
      <c r="D10612" t="s">
        <v>1365</v>
      </c>
      <c r="E10612">
        <v>11</v>
      </c>
      <c r="F10612">
        <v>6</v>
      </c>
      <c r="G10612">
        <v>66</v>
      </c>
      <c r="H10612" t="s">
        <v>56</v>
      </c>
      <c r="I10612" t="s">
        <v>18</v>
      </c>
      <c r="J10612" s="1">
        <v>45137</v>
      </c>
      <c r="K10612" t="b">
        <v>0</v>
      </c>
      <c r="L10612" t="s">
        <v>24</v>
      </c>
      <c r="M10612">
        <v>7</v>
      </c>
      <c r="N10612">
        <f>G10612/SUMIF(B:B,B10612,G:G)*100</f>
        <v>0.10148069560404077</v>
      </c>
      <c r="Q10612">
        <f>VLOOKUP(C10612, Categories_Pivot_Table!A:B, 2, FALSE)</f>
        <v>23.300574345883856</v>
      </c>
      <c r="T10612">
        <f t="shared" si="166"/>
        <v>2023</v>
      </c>
    </row>
    <row r="10613" spans="1:20" x14ac:dyDescent="0.2">
      <c r="A10613" t="s">
        <v>10870</v>
      </c>
      <c r="B10613" t="s">
        <v>113</v>
      </c>
      <c r="C10613" t="s">
        <v>135</v>
      </c>
      <c r="D10613" t="s">
        <v>163</v>
      </c>
      <c r="E10613">
        <v>36.5</v>
      </c>
      <c r="F10613">
        <v>7</v>
      </c>
      <c r="G10613">
        <v>255.5</v>
      </c>
      <c r="H10613" t="s">
        <v>17</v>
      </c>
      <c r="I10613" t="s">
        <v>18</v>
      </c>
      <c r="J10613" s="1">
        <v>45451</v>
      </c>
      <c r="K10613" t="b">
        <v>1</v>
      </c>
      <c r="L10613" t="s">
        <v>35</v>
      </c>
      <c r="M10613">
        <v>6</v>
      </c>
      <c r="N10613">
        <f>G10613/SUMIF(B:B,B10613,G:G)*100</f>
        <v>0.42069385671710602</v>
      </c>
      <c r="Q10613">
        <f>VLOOKUP(C10613, Categories_Pivot_Table!A:B, 2, FALSE)</f>
        <v>23.146341463414632</v>
      </c>
      <c r="T10613">
        <f t="shared" si="166"/>
        <v>2024</v>
      </c>
    </row>
    <row r="10614" spans="1:20" x14ac:dyDescent="0.2">
      <c r="A10614" t="s">
        <v>10871</v>
      </c>
      <c r="B10614" t="s">
        <v>63</v>
      </c>
      <c r="C10614" t="s">
        <v>74</v>
      </c>
      <c r="D10614" t="s">
        <v>248</v>
      </c>
      <c r="E10614">
        <v>15.5</v>
      </c>
      <c r="F10614">
        <v>9</v>
      </c>
      <c r="G10614">
        <v>139.5</v>
      </c>
      <c r="H10614" t="s">
        <v>56</v>
      </c>
      <c r="I10614" t="s">
        <v>18</v>
      </c>
      <c r="J10614" s="1">
        <v>44982</v>
      </c>
      <c r="K10614" t="b">
        <v>0</v>
      </c>
      <c r="L10614" t="s">
        <v>35</v>
      </c>
      <c r="M10614">
        <v>2</v>
      </c>
      <c r="N10614">
        <f>G10614/SUMIF(B:B,B10614,G:G)*100</f>
        <v>0.23047184773988899</v>
      </c>
      <c r="Q10614">
        <f>VLOOKUP(C10614, Categories_Pivot_Table!A:B, 2, FALSE)</f>
        <v>24.317096165933375</v>
      </c>
      <c r="T10614">
        <f t="shared" si="166"/>
        <v>2023</v>
      </c>
    </row>
    <row r="10615" spans="1:20" x14ac:dyDescent="0.2">
      <c r="A10615" t="s">
        <v>10872</v>
      </c>
      <c r="B10615" t="s">
        <v>90</v>
      </c>
      <c r="C10615" t="s">
        <v>15</v>
      </c>
      <c r="D10615" t="s">
        <v>226</v>
      </c>
      <c r="E10615">
        <v>27.5</v>
      </c>
      <c r="F10615">
        <v>8</v>
      </c>
      <c r="G10615">
        <v>220</v>
      </c>
      <c r="H10615" t="s">
        <v>29</v>
      </c>
      <c r="I10615" t="s">
        <v>18</v>
      </c>
      <c r="J10615" s="1">
        <v>45097</v>
      </c>
      <c r="K10615" t="b">
        <v>0</v>
      </c>
      <c r="L10615" t="s">
        <v>49</v>
      </c>
      <c r="M10615">
        <v>6</v>
      </c>
      <c r="N10615">
        <f>G10615/SUMIF(B:B,B10615,G:G)*100</f>
        <v>0.37198606743092894</v>
      </c>
      <c r="Q10615">
        <f>VLOOKUP(C10615, Categories_Pivot_Table!A:B, 2, FALSE)</f>
        <v>23.063808900523561</v>
      </c>
      <c r="T10615">
        <f t="shared" si="166"/>
        <v>2023</v>
      </c>
    </row>
    <row r="10616" spans="1:20" x14ac:dyDescent="0.2">
      <c r="A10616" t="s">
        <v>10873</v>
      </c>
      <c r="B10616" t="s">
        <v>121</v>
      </c>
      <c r="C10616" t="s">
        <v>33</v>
      </c>
      <c r="D10616" t="s">
        <v>657</v>
      </c>
      <c r="E10616">
        <v>39.5</v>
      </c>
      <c r="F10616">
        <v>5</v>
      </c>
      <c r="G10616">
        <v>197.5</v>
      </c>
      <c r="H10616" t="s">
        <v>17</v>
      </c>
      <c r="I10616" t="s">
        <v>18</v>
      </c>
      <c r="J10616" s="1">
        <v>44956</v>
      </c>
      <c r="K10616" t="b">
        <v>1</v>
      </c>
      <c r="L10616" t="s">
        <v>19</v>
      </c>
      <c r="M10616">
        <v>1</v>
      </c>
      <c r="N10616">
        <f>G10616/SUMIF(B:B,B10616,G:G)*100</f>
        <v>0.30120252247580848</v>
      </c>
      <c r="Q10616">
        <f>VLOOKUP(C10616, Categories_Pivot_Table!A:B, 2, FALSE)</f>
        <v>23.300574345883856</v>
      </c>
      <c r="T10616">
        <f t="shared" si="166"/>
        <v>2023</v>
      </c>
    </row>
    <row r="10617" spans="1:20" x14ac:dyDescent="0.2">
      <c r="A10617" t="s">
        <v>10874</v>
      </c>
      <c r="B10617" t="s">
        <v>51</v>
      </c>
      <c r="C10617" t="s">
        <v>48</v>
      </c>
      <c r="D10617" t="s">
        <v>958</v>
      </c>
      <c r="E10617">
        <v>8</v>
      </c>
      <c r="F10617">
        <v>4</v>
      </c>
      <c r="G10617">
        <v>32</v>
      </c>
      <c r="H10617" t="s">
        <v>17</v>
      </c>
      <c r="I10617" t="s">
        <v>46</v>
      </c>
      <c r="J10617" s="1">
        <v>45319</v>
      </c>
      <c r="K10617" t="b">
        <v>0</v>
      </c>
      <c r="L10617" t="s">
        <v>24</v>
      </c>
      <c r="M10617">
        <v>1</v>
      </c>
      <c r="N10617">
        <f>G10617/SUMIF(B:B,B10617,G:G)*100</f>
        <v>4.9607019393244141E-2</v>
      </c>
      <c r="Q10617">
        <f>VLOOKUP(C10617, Categories_Pivot_Table!A:B, 2, FALSE)</f>
        <v>23.348837209302324</v>
      </c>
      <c r="T10617">
        <f t="shared" si="166"/>
        <v>2024</v>
      </c>
    </row>
    <row r="10618" spans="1:20" x14ac:dyDescent="0.2">
      <c r="A10618" t="s">
        <v>10875</v>
      </c>
      <c r="B10618" t="s">
        <v>71</v>
      </c>
      <c r="C10618" t="s">
        <v>22</v>
      </c>
      <c r="D10618" t="s">
        <v>283</v>
      </c>
      <c r="E10618">
        <v>8</v>
      </c>
      <c r="F10618">
        <v>4</v>
      </c>
      <c r="G10618">
        <v>32</v>
      </c>
      <c r="H10618" t="s">
        <v>29</v>
      </c>
      <c r="I10618" t="s">
        <v>18</v>
      </c>
      <c r="J10618" s="1">
        <v>45172</v>
      </c>
      <c r="K10618" t="b">
        <v>1</v>
      </c>
      <c r="L10618" t="s">
        <v>24</v>
      </c>
      <c r="M10618">
        <v>9</v>
      </c>
      <c r="N10618">
        <f>G10618/SUMIF(B:B,B10618,G:G)*100</f>
        <v>5.0699092961539988E-2</v>
      </c>
      <c r="Q10618">
        <f>VLOOKUP(C10618, Categories_Pivot_Table!A:B, 2, FALSE)</f>
        <v>21.505681818181817</v>
      </c>
      <c r="T10618">
        <f t="shared" si="166"/>
        <v>2023</v>
      </c>
    </row>
    <row r="10619" spans="1:20" x14ac:dyDescent="0.2">
      <c r="A10619" t="s">
        <v>10876</v>
      </c>
      <c r="B10619" t="s">
        <v>118</v>
      </c>
      <c r="C10619" t="s">
        <v>38</v>
      </c>
      <c r="D10619" t="s">
        <v>39</v>
      </c>
      <c r="E10619">
        <v>12.5</v>
      </c>
      <c r="F10619">
        <v>9</v>
      </c>
      <c r="G10619">
        <v>112.5</v>
      </c>
      <c r="H10619" t="s">
        <v>56</v>
      </c>
      <c r="I10619" t="s">
        <v>18</v>
      </c>
      <c r="J10619" s="1">
        <v>44948</v>
      </c>
      <c r="K10619" t="b">
        <v>0</v>
      </c>
      <c r="L10619" t="s">
        <v>24</v>
      </c>
      <c r="M10619">
        <v>1</v>
      </c>
      <c r="N10619">
        <f>G10619/SUMIF(B:B,B10619,G:G)*100</f>
        <v>0.18504202509992271</v>
      </c>
      <c r="Q10619">
        <f>VLOOKUP(C10619, Categories_Pivot_Table!A:B, 2, FALSE)</f>
        <v>23.088790931989923</v>
      </c>
      <c r="T10619">
        <f t="shared" si="166"/>
        <v>2023</v>
      </c>
    </row>
    <row r="10620" spans="1:20" x14ac:dyDescent="0.2">
      <c r="A10620" t="s">
        <v>10877</v>
      </c>
      <c r="B10620" t="s">
        <v>173</v>
      </c>
      <c r="C10620" t="s">
        <v>15</v>
      </c>
      <c r="D10620" t="s">
        <v>1369</v>
      </c>
      <c r="E10620">
        <v>8</v>
      </c>
      <c r="F10620">
        <v>1</v>
      </c>
      <c r="G10620">
        <v>8</v>
      </c>
      <c r="H10620" t="s">
        <v>29</v>
      </c>
      <c r="I10620" t="s">
        <v>18</v>
      </c>
      <c r="J10620" s="1">
        <v>44638</v>
      </c>
      <c r="K10620" t="b">
        <v>0</v>
      </c>
      <c r="L10620" t="s">
        <v>65</v>
      </c>
      <c r="M10620">
        <v>3</v>
      </c>
      <c r="N10620">
        <f>G10620/SUMIF(B:B,B10620,G:G)*100</f>
        <v>1.3155514627287828E-2</v>
      </c>
      <c r="Q10620">
        <f>VLOOKUP(C10620, Categories_Pivot_Table!A:B, 2, FALSE)</f>
        <v>23.063808900523561</v>
      </c>
      <c r="T10620">
        <f t="shared" si="166"/>
        <v>2022</v>
      </c>
    </row>
    <row r="10621" spans="1:20" x14ac:dyDescent="0.2">
      <c r="A10621" t="s">
        <v>10878</v>
      </c>
      <c r="B10621" t="s">
        <v>121</v>
      </c>
      <c r="C10621" t="s">
        <v>38</v>
      </c>
      <c r="D10621" t="s">
        <v>2197</v>
      </c>
      <c r="E10621">
        <v>32</v>
      </c>
      <c r="F10621">
        <v>10</v>
      </c>
      <c r="G10621">
        <v>320</v>
      </c>
      <c r="H10621" t="s">
        <v>56</v>
      </c>
      <c r="I10621" t="s">
        <v>46</v>
      </c>
      <c r="J10621" s="1">
        <v>45119</v>
      </c>
      <c r="K10621" t="b">
        <v>0</v>
      </c>
      <c r="L10621" t="s">
        <v>30</v>
      </c>
      <c r="M10621">
        <v>7</v>
      </c>
      <c r="N10621">
        <f>G10621/SUMIF(B:B,B10621,G:G)*100</f>
        <v>0.48802434021396823</v>
      </c>
      <c r="Q10621">
        <f>VLOOKUP(C10621, Categories_Pivot_Table!A:B, 2, FALSE)</f>
        <v>23.088790931989923</v>
      </c>
      <c r="T10621">
        <f t="shared" si="166"/>
        <v>2023</v>
      </c>
    </row>
    <row r="10622" spans="1:20" x14ac:dyDescent="0.2">
      <c r="A10622" t="s">
        <v>10879</v>
      </c>
      <c r="B10622" t="s">
        <v>81</v>
      </c>
      <c r="C10622" t="s">
        <v>74</v>
      </c>
      <c r="D10622" t="s">
        <v>107</v>
      </c>
      <c r="E10622">
        <v>35</v>
      </c>
      <c r="F10622">
        <v>6</v>
      </c>
      <c r="G10622">
        <v>210</v>
      </c>
      <c r="H10622" t="s">
        <v>17</v>
      </c>
      <c r="I10622" t="s">
        <v>46</v>
      </c>
      <c r="J10622" s="1">
        <v>45479</v>
      </c>
      <c r="K10622" t="b">
        <v>1</v>
      </c>
      <c r="L10622" t="s">
        <v>35</v>
      </c>
      <c r="M10622">
        <v>7</v>
      </c>
      <c r="N10622">
        <f>G10622/SUMIF(B:B,B10622,G:G)*100</f>
        <v>0.33251260776971125</v>
      </c>
      <c r="Q10622">
        <f>VLOOKUP(C10622, Categories_Pivot_Table!A:B, 2, FALSE)</f>
        <v>24.317096165933375</v>
      </c>
      <c r="T10622">
        <f t="shared" si="166"/>
        <v>2024</v>
      </c>
    </row>
    <row r="10623" spans="1:20" x14ac:dyDescent="0.2">
      <c r="A10623" t="s">
        <v>10880</v>
      </c>
      <c r="B10623" t="s">
        <v>71</v>
      </c>
      <c r="C10623" t="s">
        <v>22</v>
      </c>
      <c r="D10623" t="s">
        <v>527</v>
      </c>
      <c r="E10623">
        <v>23</v>
      </c>
      <c r="F10623">
        <v>1</v>
      </c>
      <c r="G10623">
        <v>23</v>
      </c>
      <c r="H10623" t="s">
        <v>29</v>
      </c>
      <c r="I10623" t="s">
        <v>46</v>
      </c>
      <c r="J10623" s="1">
        <v>44801</v>
      </c>
      <c r="K10623" t="b">
        <v>0</v>
      </c>
      <c r="L10623" t="s">
        <v>24</v>
      </c>
      <c r="M10623">
        <v>8</v>
      </c>
      <c r="N10623">
        <f>G10623/SUMIF(B:B,B10623,G:G)*100</f>
        <v>3.6439973066106864E-2</v>
      </c>
      <c r="Q10623">
        <f>VLOOKUP(C10623, Categories_Pivot_Table!A:B, 2, FALSE)</f>
        <v>21.505681818181817</v>
      </c>
      <c r="T10623">
        <f t="shared" si="166"/>
        <v>2022</v>
      </c>
    </row>
    <row r="10624" spans="1:20" x14ac:dyDescent="0.2">
      <c r="A10624" t="s">
        <v>10881</v>
      </c>
      <c r="B10624" t="s">
        <v>90</v>
      </c>
      <c r="C10624" t="s">
        <v>74</v>
      </c>
      <c r="D10624" t="s">
        <v>82</v>
      </c>
      <c r="E10624">
        <v>9.5</v>
      </c>
      <c r="F10624">
        <v>9</v>
      </c>
      <c r="G10624">
        <v>85.5</v>
      </c>
      <c r="H10624" t="s">
        <v>17</v>
      </c>
      <c r="I10624" t="s">
        <v>18</v>
      </c>
      <c r="J10624" s="1">
        <v>45616</v>
      </c>
      <c r="K10624" t="b">
        <v>0</v>
      </c>
      <c r="L10624" t="s">
        <v>30</v>
      </c>
      <c r="M10624">
        <v>11</v>
      </c>
      <c r="N10624">
        <f>G10624/SUMIF(B:B,B10624,G:G)*100</f>
        <v>0.14456731256974739</v>
      </c>
      <c r="Q10624">
        <f>VLOOKUP(C10624, Categories_Pivot_Table!A:B, 2, FALSE)</f>
        <v>24.317096165933375</v>
      </c>
      <c r="T10624">
        <f t="shared" si="166"/>
        <v>2024</v>
      </c>
    </row>
    <row r="10625" spans="1:20" x14ac:dyDescent="0.2">
      <c r="A10625" t="s">
        <v>10882</v>
      </c>
      <c r="B10625" t="s">
        <v>95</v>
      </c>
      <c r="C10625" t="s">
        <v>33</v>
      </c>
      <c r="D10625" t="s">
        <v>1055</v>
      </c>
      <c r="E10625">
        <v>17</v>
      </c>
      <c r="F10625">
        <v>6</v>
      </c>
      <c r="G10625">
        <v>102</v>
      </c>
      <c r="H10625" t="s">
        <v>56</v>
      </c>
      <c r="I10625" t="s">
        <v>46</v>
      </c>
      <c r="J10625" s="1">
        <v>44933</v>
      </c>
      <c r="K10625" t="b">
        <v>1</v>
      </c>
      <c r="L10625" t="s">
        <v>35</v>
      </c>
      <c r="M10625">
        <v>1</v>
      </c>
      <c r="N10625">
        <f>G10625/SUMIF(B:B,B10625,G:G)*100</f>
        <v>0.1514442885459121</v>
      </c>
      <c r="Q10625">
        <f>VLOOKUP(C10625, Categories_Pivot_Table!A:B, 2, FALSE)</f>
        <v>23.300574345883856</v>
      </c>
      <c r="T10625">
        <f t="shared" si="166"/>
        <v>2023</v>
      </c>
    </row>
    <row r="10626" spans="1:20" x14ac:dyDescent="0.2">
      <c r="A10626" t="s">
        <v>10883</v>
      </c>
      <c r="B10626" t="s">
        <v>81</v>
      </c>
      <c r="C10626" t="s">
        <v>74</v>
      </c>
      <c r="D10626" t="s">
        <v>626</v>
      </c>
      <c r="E10626">
        <v>26</v>
      </c>
      <c r="F10626">
        <v>6</v>
      </c>
      <c r="G10626">
        <v>156</v>
      </c>
      <c r="H10626" t="s">
        <v>56</v>
      </c>
      <c r="I10626" t="s">
        <v>18</v>
      </c>
      <c r="J10626" s="1">
        <v>45066</v>
      </c>
      <c r="K10626" t="b">
        <v>0</v>
      </c>
      <c r="L10626" t="s">
        <v>35</v>
      </c>
      <c r="M10626">
        <v>5</v>
      </c>
      <c r="N10626">
        <f>G10626/SUMIF(B:B,B10626,G:G)*100</f>
        <v>0.24700936577178551</v>
      </c>
      <c r="Q10626">
        <f>VLOOKUP(C10626, Categories_Pivot_Table!A:B, 2, FALSE)</f>
        <v>24.317096165933375</v>
      </c>
      <c r="T10626">
        <f t="shared" ref="T10626:T10689" si="167">YEAR(J10626)</f>
        <v>2023</v>
      </c>
    </row>
    <row r="10627" spans="1:20" x14ac:dyDescent="0.2">
      <c r="A10627" t="s">
        <v>10884</v>
      </c>
      <c r="B10627" t="s">
        <v>84</v>
      </c>
      <c r="C10627" t="s">
        <v>48</v>
      </c>
      <c r="D10627" t="s">
        <v>195</v>
      </c>
      <c r="E10627">
        <v>20</v>
      </c>
      <c r="F10627">
        <v>9</v>
      </c>
      <c r="G10627">
        <v>180</v>
      </c>
      <c r="H10627" t="s">
        <v>56</v>
      </c>
      <c r="I10627" t="s">
        <v>46</v>
      </c>
      <c r="J10627" s="1">
        <v>44653</v>
      </c>
      <c r="K10627" t="b">
        <v>0</v>
      </c>
      <c r="L10627" t="s">
        <v>35</v>
      </c>
      <c r="M10627">
        <v>4</v>
      </c>
      <c r="N10627">
        <f>G10627/SUMIF(B:B,B10627,G:G)*100</f>
        <v>0.29141538835147934</v>
      </c>
      <c r="Q10627">
        <f>VLOOKUP(C10627, Categories_Pivot_Table!A:B, 2, FALSE)</f>
        <v>23.348837209302324</v>
      </c>
      <c r="T10627">
        <f t="shared" si="167"/>
        <v>2022</v>
      </c>
    </row>
    <row r="10628" spans="1:20" x14ac:dyDescent="0.2">
      <c r="A10628" t="s">
        <v>10885</v>
      </c>
      <c r="B10628" t="s">
        <v>121</v>
      </c>
      <c r="C10628" t="s">
        <v>38</v>
      </c>
      <c r="D10628" t="s">
        <v>473</v>
      </c>
      <c r="E10628">
        <v>23</v>
      </c>
      <c r="F10628">
        <v>1</v>
      </c>
      <c r="G10628">
        <v>23</v>
      </c>
      <c r="H10628" t="s">
        <v>17</v>
      </c>
      <c r="I10628" t="s">
        <v>18</v>
      </c>
      <c r="J10628" s="1">
        <v>45281</v>
      </c>
      <c r="K10628" t="b">
        <v>0</v>
      </c>
      <c r="L10628" t="s">
        <v>42</v>
      </c>
      <c r="M10628">
        <v>12</v>
      </c>
      <c r="N10628">
        <f>G10628/SUMIF(B:B,B10628,G:G)*100</f>
        <v>3.5076749452878968E-2</v>
      </c>
      <c r="Q10628">
        <f>VLOOKUP(C10628, Categories_Pivot_Table!A:B, 2, FALSE)</f>
        <v>23.088790931989923</v>
      </c>
      <c r="T10628">
        <f t="shared" si="167"/>
        <v>2023</v>
      </c>
    </row>
    <row r="10629" spans="1:20" x14ac:dyDescent="0.2">
      <c r="A10629" t="s">
        <v>10886</v>
      </c>
      <c r="B10629" t="s">
        <v>71</v>
      </c>
      <c r="C10629" t="s">
        <v>27</v>
      </c>
      <c r="D10629" t="s">
        <v>462</v>
      </c>
      <c r="E10629">
        <v>29</v>
      </c>
      <c r="F10629">
        <v>2</v>
      </c>
      <c r="G10629">
        <v>58</v>
      </c>
      <c r="H10629" t="s">
        <v>17</v>
      </c>
      <c r="I10629" t="s">
        <v>18</v>
      </c>
      <c r="J10629" s="1">
        <v>44797</v>
      </c>
      <c r="K10629" t="b">
        <v>0</v>
      </c>
      <c r="L10629" t="s">
        <v>30</v>
      </c>
      <c r="M10629">
        <v>8</v>
      </c>
      <c r="N10629">
        <f>G10629/SUMIF(B:B,B10629,G:G)*100</f>
        <v>9.1892105992791226E-2</v>
      </c>
      <c r="Q10629">
        <f>VLOOKUP(C10629, Categories_Pivot_Table!A:B, 2, FALSE)</f>
        <v>25.013711734693878</v>
      </c>
      <c r="T10629">
        <f t="shared" si="167"/>
        <v>2022</v>
      </c>
    </row>
    <row r="10630" spans="1:20" x14ac:dyDescent="0.2">
      <c r="A10630" t="s">
        <v>10887</v>
      </c>
      <c r="B10630" t="s">
        <v>121</v>
      </c>
      <c r="C10630" t="s">
        <v>74</v>
      </c>
      <c r="D10630" t="s">
        <v>248</v>
      </c>
      <c r="E10630">
        <v>15.5</v>
      </c>
      <c r="F10630">
        <v>2</v>
      </c>
      <c r="G10630">
        <v>31</v>
      </c>
      <c r="H10630" t="s">
        <v>29</v>
      </c>
      <c r="I10630" t="s">
        <v>46</v>
      </c>
      <c r="J10630" s="1">
        <v>44874</v>
      </c>
      <c r="K10630" t="b">
        <v>0</v>
      </c>
      <c r="L10630" t="s">
        <v>30</v>
      </c>
      <c r="M10630">
        <v>11</v>
      </c>
      <c r="N10630">
        <f>G10630/SUMIF(B:B,B10630,G:G)*100</f>
        <v>4.7277357958228163E-2</v>
      </c>
      <c r="Q10630">
        <f>VLOOKUP(C10630, Categories_Pivot_Table!A:B, 2, FALSE)</f>
        <v>24.317096165933375</v>
      </c>
      <c r="T10630">
        <f t="shared" si="167"/>
        <v>2022</v>
      </c>
    </row>
    <row r="10631" spans="1:20" x14ac:dyDescent="0.2">
      <c r="A10631" t="s">
        <v>10888</v>
      </c>
      <c r="B10631" t="s">
        <v>118</v>
      </c>
      <c r="C10631" t="s">
        <v>33</v>
      </c>
      <c r="D10631" t="s">
        <v>109</v>
      </c>
      <c r="E10631">
        <v>41</v>
      </c>
      <c r="F10631">
        <v>2</v>
      </c>
      <c r="G10631">
        <v>82</v>
      </c>
      <c r="H10631" t="s">
        <v>17</v>
      </c>
      <c r="I10631" t="s">
        <v>18</v>
      </c>
      <c r="J10631" s="1">
        <v>45581</v>
      </c>
      <c r="K10631" t="b">
        <v>1</v>
      </c>
      <c r="L10631" t="s">
        <v>30</v>
      </c>
      <c r="M10631">
        <v>10</v>
      </c>
      <c r="N10631">
        <f>G10631/SUMIF(B:B,B10631,G:G)*100</f>
        <v>0.13487507607283256</v>
      </c>
      <c r="Q10631">
        <f>VLOOKUP(C10631, Categories_Pivot_Table!A:B, 2, FALSE)</f>
        <v>23.300574345883856</v>
      </c>
      <c r="T10631">
        <f t="shared" si="167"/>
        <v>2024</v>
      </c>
    </row>
    <row r="10632" spans="1:20" x14ac:dyDescent="0.2">
      <c r="A10632" t="s">
        <v>10889</v>
      </c>
      <c r="B10632" t="s">
        <v>173</v>
      </c>
      <c r="C10632" t="s">
        <v>48</v>
      </c>
      <c r="D10632" t="s">
        <v>203</v>
      </c>
      <c r="E10632">
        <v>39.5</v>
      </c>
      <c r="F10632">
        <v>7</v>
      </c>
      <c r="G10632">
        <v>276.5</v>
      </c>
      <c r="H10632" t="s">
        <v>17</v>
      </c>
      <c r="I10632" t="s">
        <v>18</v>
      </c>
      <c r="J10632" s="1">
        <v>45391</v>
      </c>
      <c r="K10632" t="b">
        <v>0</v>
      </c>
      <c r="L10632" t="s">
        <v>49</v>
      </c>
      <c r="M10632">
        <v>4</v>
      </c>
      <c r="N10632">
        <f>G10632/SUMIF(B:B,B10632,G:G)*100</f>
        <v>0.45468747430563544</v>
      </c>
      <c r="Q10632">
        <f>VLOOKUP(C10632, Categories_Pivot_Table!A:B, 2, FALSE)</f>
        <v>23.348837209302324</v>
      </c>
      <c r="T10632">
        <f t="shared" si="167"/>
        <v>2024</v>
      </c>
    </row>
    <row r="10633" spans="1:20" x14ac:dyDescent="0.2">
      <c r="A10633" t="s">
        <v>10890</v>
      </c>
      <c r="B10633" t="s">
        <v>173</v>
      </c>
      <c r="C10633" t="s">
        <v>135</v>
      </c>
      <c r="D10633" t="s">
        <v>216</v>
      </c>
      <c r="E10633">
        <v>14</v>
      </c>
      <c r="F10633">
        <v>7</v>
      </c>
      <c r="G10633">
        <v>98</v>
      </c>
      <c r="H10633" t="s">
        <v>29</v>
      </c>
      <c r="I10633" t="s">
        <v>46</v>
      </c>
      <c r="J10633" s="1">
        <v>45579</v>
      </c>
      <c r="K10633" t="b">
        <v>0</v>
      </c>
      <c r="L10633" t="s">
        <v>19</v>
      </c>
      <c r="M10633">
        <v>10</v>
      </c>
      <c r="N10633">
        <f>G10633/SUMIF(B:B,B10633,G:G)*100</f>
        <v>0.16115505418427589</v>
      </c>
      <c r="Q10633">
        <f>VLOOKUP(C10633, Categories_Pivot_Table!A:B, 2, FALSE)</f>
        <v>23.146341463414632</v>
      </c>
      <c r="T10633">
        <f t="shared" si="167"/>
        <v>2024</v>
      </c>
    </row>
    <row r="10634" spans="1:20" x14ac:dyDescent="0.2">
      <c r="A10634" t="s">
        <v>10891</v>
      </c>
      <c r="B10634" t="s">
        <v>128</v>
      </c>
      <c r="C10634" t="s">
        <v>33</v>
      </c>
      <c r="D10634" t="s">
        <v>257</v>
      </c>
      <c r="E10634">
        <v>32</v>
      </c>
      <c r="F10634">
        <v>4</v>
      </c>
      <c r="G10634">
        <v>128</v>
      </c>
      <c r="H10634" t="s">
        <v>17</v>
      </c>
      <c r="I10634" t="s">
        <v>18</v>
      </c>
      <c r="J10634" s="1">
        <v>44951</v>
      </c>
      <c r="K10634" t="b">
        <v>1</v>
      </c>
      <c r="L10634" t="s">
        <v>30</v>
      </c>
      <c r="M10634">
        <v>1</v>
      </c>
      <c r="N10634">
        <f>G10634/SUMIF(B:B,B10634,G:G)*100</f>
        <v>0.18699234500087653</v>
      </c>
      <c r="Q10634">
        <f>VLOOKUP(C10634, Categories_Pivot_Table!A:B, 2, FALSE)</f>
        <v>23.300574345883856</v>
      </c>
      <c r="T10634">
        <f t="shared" si="167"/>
        <v>2023</v>
      </c>
    </row>
    <row r="10635" spans="1:20" x14ac:dyDescent="0.2">
      <c r="A10635" t="s">
        <v>10892</v>
      </c>
      <c r="B10635" t="s">
        <v>90</v>
      </c>
      <c r="C10635" t="s">
        <v>33</v>
      </c>
      <c r="D10635" t="s">
        <v>307</v>
      </c>
      <c r="E10635">
        <v>6.5</v>
      </c>
      <c r="F10635">
        <v>3</v>
      </c>
      <c r="G10635">
        <v>19.5</v>
      </c>
      <c r="H10635" t="s">
        <v>56</v>
      </c>
      <c r="I10635" t="s">
        <v>18</v>
      </c>
      <c r="J10635" s="1">
        <v>44886</v>
      </c>
      <c r="K10635" t="b">
        <v>0</v>
      </c>
      <c r="L10635" t="s">
        <v>19</v>
      </c>
      <c r="M10635">
        <v>11</v>
      </c>
      <c r="N10635">
        <f>G10635/SUMIF(B:B,B10635,G:G)*100</f>
        <v>3.29714923404687E-2</v>
      </c>
      <c r="Q10635">
        <f>VLOOKUP(C10635, Categories_Pivot_Table!A:B, 2, FALSE)</f>
        <v>23.300574345883856</v>
      </c>
      <c r="T10635">
        <f t="shared" si="167"/>
        <v>2022</v>
      </c>
    </row>
    <row r="10636" spans="1:20" x14ac:dyDescent="0.2">
      <c r="A10636" t="s">
        <v>10893</v>
      </c>
      <c r="B10636" t="s">
        <v>76</v>
      </c>
      <c r="C10636" t="s">
        <v>22</v>
      </c>
      <c r="D10636" t="s">
        <v>23</v>
      </c>
      <c r="E10636">
        <v>29</v>
      </c>
      <c r="F10636">
        <v>8</v>
      </c>
      <c r="G10636">
        <v>232</v>
      </c>
      <c r="H10636" t="s">
        <v>29</v>
      </c>
      <c r="I10636" t="s">
        <v>18</v>
      </c>
      <c r="J10636" s="1">
        <v>45315</v>
      </c>
      <c r="K10636" t="b">
        <v>0</v>
      </c>
      <c r="L10636" t="s">
        <v>30</v>
      </c>
      <c r="M10636">
        <v>1</v>
      </c>
      <c r="N10636">
        <f>G10636/SUMIF(B:B,B10636,G:G)*100</f>
        <v>0.3950180056698705</v>
      </c>
      <c r="Q10636">
        <f>VLOOKUP(C10636, Categories_Pivot_Table!A:B, 2, FALSE)</f>
        <v>21.505681818181817</v>
      </c>
      <c r="T10636">
        <f t="shared" si="167"/>
        <v>2024</v>
      </c>
    </row>
    <row r="10637" spans="1:20" x14ac:dyDescent="0.2">
      <c r="A10637" t="s">
        <v>10894</v>
      </c>
      <c r="B10637" t="s">
        <v>104</v>
      </c>
      <c r="C10637" t="s">
        <v>22</v>
      </c>
      <c r="D10637" t="s">
        <v>274</v>
      </c>
      <c r="E10637">
        <v>39.5</v>
      </c>
      <c r="F10637">
        <v>5</v>
      </c>
      <c r="G10637">
        <v>197.5</v>
      </c>
      <c r="H10637" t="s">
        <v>17</v>
      </c>
      <c r="I10637" t="s">
        <v>46</v>
      </c>
      <c r="J10637" s="1">
        <v>44975</v>
      </c>
      <c r="K10637" t="b">
        <v>1</v>
      </c>
      <c r="L10637" t="s">
        <v>35</v>
      </c>
      <c r="M10637">
        <v>2</v>
      </c>
      <c r="N10637">
        <f>G10637/SUMIF(B:B,B10637,G:G)*100</f>
        <v>0.32096598573123364</v>
      </c>
      <c r="Q10637">
        <f>VLOOKUP(C10637, Categories_Pivot_Table!A:B, 2, FALSE)</f>
        <v>21.505681818181817</v>
      </c>
      <c r="T10637">
        <f t="shared" si="167"/>
        <v>2023</v>
      </c>
    </row>
    <row r="10638" spans="1:20" x14ac:dyDescent="0.2">
      <c r="A10638" t="s">
        <v>10895</v>
      </c>
      <c r="B10638" t="s">
        <v>51</v>
      </c>
      <c r="C10638" t="s">
        <v>27</v>
      </c>
      <c r="D10638" t="s">
        <v>91</v>
      </c>
      <c r="E10638">
        <v>33.5</v>
      </c>
      <c r="F10638">
        <v>8</v>
      </c>
      <c r="G10638">
        <v>268</v>
      </c>
      <c r="H10638" t="s">
        <v>56</v>
      </c>
      <c r="I10638" t="s">
        <v>46</v>
      </c>
      <c r="J10638" s="1">
        <v>45423</v>
      </c>
      <c r="K10638" t="b">
        <v>0</v>
      </c>
      <c r="L10638" t="s">
        <v>35</v>
      </c>
      <c r="M10638">
        <v>5</v>
      </c>
      <c r="N10638">
        <f>G10638/SUMIF(B:B,B10638,G:G)*100</f>
        <v>0.41545878741841968</v>
      </c>
      <c r="Q10638">
        <f>VLOOKUP(C10638, Categories_Pivot_Table!A:B, 2, FALSE)</f>
        <v>25.013711734693878</v>
      </c>
      <c r="T10638">
        <f t="shared" si="167"/>
        <v>2024</v>
      </c>
    </row>
    <row r="10639" spans="1:20" x14ac:dyDescent="0.2">
      <c r="A10639" t="s">
        <v>10896</v>
      </c>
      <c r="B10639" t="s">
        <v>81</v>
      </c>
      <c r="C10639" t="s">
        <v>74</v>
      </c>
      <c r="D10639" t="s">
        <v>343</v>
      </c>
      <c r="E10639">
        <v>33.5</v>
      </c>
      <c r="F10639">
        <v>10</v>
      </c>
      <c r="G10639">
        <v>335</v>
      </c>
      <c r="H10639" t="s">
        <v>56</v>
      </c>
      <c r="I10639" t="s">
        <v>46</v>
      </c>
      <c r="J10639" s="1">
        <v>45254</v>
      </c>
      <c r="K10639" t="b">
        <v>0</v>
      </c>
      <c r="L10639" t="s">
        <v>65</v>
      </c>
      <c r="M10639">
        <v>11</v>
      </c>
      <c r="N10639">
        <f>G10639/SUMIF(B:B,B10639,G:G)*100</f>
        <v>0.53043677906120612</v>
      </c>
      <c r="Q10639">
        <f>VLOOKUP(C10639, Categories_Pivot_Table!A:B, 2, FALSE)</f>
        <v>24.317096165933375</v>
      </c>
      <c r="T10639">
        <f t="shared" si="167"/>
        <v>2023</v>
      </c>
    </row>
    <row r="10640" spans="1:20" x14ac:dyDescent="0.2">
      <c r="A10640" t="s">
        <v>10897</v>
      </c>
      <c r="B10640" t="s">
        <v>63</v>
      </c>
      <c r="C10640" t="s">
        <v>135</v>
      </c>
      <c r="D10640" t="s">
        <v>358</v>
      </c>
      <c r="E10640">
        <v>32</v>
      </c>
      <c r="F10640">
        <v>5</v>
      </c>
      <c r="G10640">
        <v>160</v>
      </c>
      <c r="H10640" t="s">
        <v>17</v>
      </c>
      <c r="I10640" t="s">
        <v>46</v>
      </c>
      <c r="J10640" s="1">
        <v>45518</v>
      </c>
      <c r="K10640" t="b">
        <v>0</v>
      </c>
      <c r="L10640" t="s">
        <v>30</v>
      </c>
      <c r="M10640">
        <v>8</v>
      </c>
      <c r="N10640">
        <f>G10640/SUMIF(B:B,B10640,G:G)*100</f>
        <v>0.26434047052603754</v>
      </c>
      <c r="Q10640">
        <f>VLOOKUP(C10640, Categories_Pivot_Table!A:B, 2, FALSE)</f>
        <v>23.146341463414632</v>
      </c>
      <c r="T10640">
        <f t="shared" si="167"/>
        <v>2024</v>
      </c>
    </row>
    <row r="10641" spans="1:20" x14ac:dyDescent="0.2">
      <c r="A10641" t="s">
        <v>10898</v>
      </c>
      <c r="B10641" t="s">
        <v>113</v>
      </c>
      <c r="C10641" t="s">
        <v>33</v>
      </c>
      <c r="D10641" t="s">
        <v>41</v>
      </c>
      <c r="E10641">
        <v>23</v>
      </c>
      <c r="F10641">
        <v>7</v>
      </c>
      <c r="G10641">
        <v>213.5</v>
      </c>
      <c r="H10641" t="s">
        <v>29</v>
      </c>
      <c r="I10641" t="s">
        <v>46</v>
      </c>
      <c r="J10641" s="1">
        <v>45356</v>
      </c>
      <c r="K10641" t="b">
        <v>1</v>
      </c>
      <c r="L10641" t="s">
        <v>49</v>
      </c>
      <c r="M10641">
        <v>3</v>
      </c>
      <c r="N10641">
        <f>G10641/SUMIF(B:B,B10641,G:G)*100</f>
        <v>0.35153870218826666</v>
      </c>
      <c r="Q10641">
        <f>VLOOKUP(C10641, Categories_Pivot_Table!A:B, 2, FALSE)</f>
        <v>23.300574345883856</v>
      </c>
      <c r="T10641">
        <f t="shared" si="167"/>
        <v>2024</v>
      </c>
    </row>
    <row r="10642" spans="1:20" x14ac:dyDescent="0.2">
      <c r="A10642" t="s">
        <v>10899</v>
      </c>
      <c r="B10642" t="s">
        <v>87</v>
      </c>
      <c r="C10642" t="s">
        <v>135</v>
      </c>
      <c r="D10642" t="s">
        <v>422</v>
      </c>
      <c r="E10642">
        <v>17</v>
      </c>
      <c r="F10642">
        <v>7</v>
      </c>
      <c r="G10642">
        <v>119</v>
      </c>
      <c r="H10642" t="s">
        <v>56</v>
      </c>
      <c r="I10642" t="s">
        <v>18</v>
      </c>
      <c r="J10642" s="1">
        <v>45636</v>
      </c>
      <c r="K10642" t="b">
        <v>0</v>
      </c>
      <c r="L10642" t="s">
        <v>49</v>
      </c>
      <c r="M10642">
        <v>12</v>
      </c>
      <c r="N10642">
        <f>G10642/SUMIF(B:B,B10642,G:G)*100</f>
        <v>0.18297276934667958</v>
      </c>
      <c r="Q10642">
        <f>VLOOKUP(C10642, Categories_Pivot_Table!A:B, 2, FALSE)</f>
        <v>23.146341463414632</v>
      </c>
      <c r="T10642">
        <f t="shared" si="167"/>
        <v>2024</v>
      </c>
    </row>
    <row r="10643" spans="1:20" x14ac:dyDescent="0.2">
      <c r="A10643" t="s">
        <v>10900</v>
      </c>
      <c r="B10643" t="s">
        <v>51</v>
      </c>
      <c r="C10643" t="s">
        <v>27</v>
      </c>
      <c r="D10643" t="s">
        <v>91</v>
      </c>
      <c r="E10643">
        <v>33.5</v>
      </c>
      <c r="F10643">
        <v>4</v>
      </c>
      <c r="G10643">
        <v>134</v>
      </c>
      <c r="H10643" t="s">
        <v>56</v>
      </c>
      <c r="I10643" t="s">
        <v>46</v>
      </c>
      <c r="J10643" s="1">
        <v>45092</v>
      </c>
      <c r="K10643" t="b">
        <v>0</v>
      </c>
      <c r="L10643" t="s">
        <v>42</v>
      </c>
      <c r="M10643">
        <v>6</v>
      </c>
      <c r="N10643">
        <f>G10643/SUMIF(B:B,B10643,G:G)*100</f>
        <v>0.20772939370920984</v>
      </c>
      <c r="Q10643">
        <f>VLOOKUP(C10643, Categories_Pivot_Table!A:B, 2, FALSE)</f>
        <v>25.013711734693878</v>
      </c>
      <c r="T10643">
        <f t="shared" si="167"/>
        <v>2023</v>
      </c>
    </row>
    <row r="10644" spans="1:20" x14ac:dyDescent="0.2">
      <c r="A10644" t="s">
        <v>10901</v>
      </c>
      <c r="B10644" t="s">
        <v>128</v>
      </c>
      <c r="C10644" t="s">
        <v>22</v>
      </c>
      <c r="D10644" t="s">
        <v>2118</v>
      </c>
      <c r="E10644">
        <v>18.5</v>
      </c>
      <c r="F10644">
        <v>7</v>
      </c>
      <c r="G10644">
        <v>129.5</v>
      </c>
      <c r="H10644" t="s">
        <v>17</v>
      </c>
      <c r="I10644" t="s">
        <v>18</v>
      </c>
      <c r="J10644" s="1">
        <v>44755</v>
      </c>
      <c r="K10644" t="b">
        <v>0</v>
      </c>
      <c r="L10644" t="s">
        <v>30</v>
      </c>
      <c r="M10644">
        <v>7</v>
      </c>
      <c r="N10644">
        <f>G10644/SUMIF(B:B,B10644,G:G)*100</f>
        <v>0.18918366154385555</v>
      </c>
      <c r="Q10644">
        <f>VLOOKUP(C10644, Categories_Pivot_Table!A:B, 2, FALSE)</f>
        <v>21.505681818181817</v>
      </c>
      <c r="T10644">
        <f t="shared" si="167"/>
        <v>2022</v>
      </c>
    </row>
    <row r="10645" spans="1:20" x14ac:dyDescent="0.2">
      <c r="A10645" t="s">
        <v>10902</v>
      </c>
      <c r="B10645" t="s">
        <v>51</v>
      </c>
      <c r="C10645" t="s">
        <v>38</v>
      </c>
      <c r="D10645" t="s">
        <v>175</v>
      </c>
      <c r="E10645">
        <v>30.5</v>
      </c>
      <c r="F10645">
        <v>10</v>
      </c>
      <c r="G10645">
        <v>305</v>
      </c>
      <c r="H10645" t="s">
        <v>17</v>
      </c>
      <c r="I10645" t="s">
        <v>46</v>
      </c>
      <c r="J10645" s="1">
        <v>44903</v>
      </c>
      <c r="K10645" t="b">
        <v>0</v>
      </c>
      <c r="L10645" t="s">
        <v>42</v>
      </c>
      <c r="M10645">
        <v>12</v>
      </c>
      <c r="N10645">
        <f>G10645/SUMIF(B:B,B10645,G:G)*100</f>
        <v>0.47281690359185824</v>
      </c>
      <c r="Q10645">
        <f>VLOOKUP(C10645, Categories_Pivot_Table!A:B, 2, FALSE)</f>
        <v>23.088790931989923</v>
      </c>
      <c r="T10645">
        <f t="shared" si="167"/>
        <v>2022</v>
      </c>
    </row>
    <row r="10646" spans="1:20" x14ac:dyDescent="0.2">
      <c r="A10646" t="s">
        <v>10903</v>
      </c>
      <c r="B10646" t="s">
        <v>113</v>
      </c>
      <c r="C10646" t="s">
        <v>22</v>
      </c>
      <c r="D10646" t="s">
        <v>286</v>
      </c>
      <c r="E10646">
        <v>20</v>
      </c>
      <c r="F10646">
        <v>6</v>
      </c>
      <c r="G10646">
        <v>120</v>
      </c>
      <c r="H10646" t="s">
        <v>29</v>
      </c>
      <c r="I10646" t="s">
        <v>46</v>
      </c>
      <c r="J10646" s="1">
        <v>44827</v>
      </c>
      <c r="K10646" t="b">
        <v>0</v>
      </c>
      <c r="L10646" t="s">
        <v>65</v>
      </c>
      <c r="M10646">
        <v>9</v>
      </c>
      <c r="N10646">
        <f>G10646/SUMIF(B:B,B10646,G:G)*100</f>
        <v>0.19758615579668382</v>
      </c>
      <c r="Q10646">
        <f>VLOOKUP(C10646, Categories_Pivot_Table!A:B, 2, FALSE)</f>
        <v>21.505681818181817</v>
      </c>
      <c r="T10646">
        <f t="shared" si="167"/>
        <v>2022</v>
      </c>
    </row>
    <row r="10647" spans="1:20" x14ac:dyDescent="0.2">
      <c r="A10647" t="s">
        <v>10904</v>
      </c>
      <c r="B10647" t="s">
        <v>73</v>
      </c>
      <c r="C10647" t="s">
        <v>38</v>
      </c>
      <c r="D10647" t="s">
        <v>190</v>
      </c>
      <c r="E10647">
        <v>33.5</v>
      </c>
      <c r="F10647">
        <v>5</v>
      </c>
      <c r="G10647">
        <v>167.5</v>
      </c>
      <c r="H10647" t="s">
        <v>17</v>
      </c>
      <c r="I10647" t="s">
        <v>18</v>
      </c>
      <c r="J10647" s="1">
        <v>45267</v>
      </c>
      <c r="K10647" t="b">
        <v>1</v>
      </c>
      <c r="L10647" t="s">
        <v>42</v>
      </c>
      <c r="M10647">
        <v>12</v>
      </c>
      <c r="N10647">
        <f>G10647/SUMIF(B:B,B10647,G:G)*100</f>
        <v>0.2893693475800948</v>
      </c>
      <c r="Q10647">
        <f>VLOOKUP(C10647, Categories_Pivot_Table!A:B, 2, FALSE)</f>
        <v>23.088790931989923</v>
      </c>
      <c r="T10647">
        <f t="shared" si="167"/>
        <v>2023</v>
      </c>
    </row>
    <row r="10648" spans="1:20" x14ac:dyDescent="0.2">
      <c r="A10648" t="s">
        <v>10905</v>
      </c>
      <c r="B10648" t="s">
        <v>26</v>
      </c>
      <c r="C10648" t="s">
        <v>74</v>
      </c>
      <c r="D10648" t="s">
        <v>897</v>
      </c>
      <c r="E10648">
        <v>17</v>
      </c>
      <c r="F10648">
        <v>10</v>
      </c>
      <c r="G10648">
        <v>170</v>
      </c>
      <c r="H10648" t="s">
        <v>29</v>
      </c>
      <c r="I10648" t="s">
        <v>18</v>
      </c>
      <c r="J10648" s="1">
        <v>44712</v>
      </c>
      <c r="K10648" t="b">
        <v>0</v>
      </c>
      <c r="L10648" t="s">
        <v>49</v>
      </c>
      <c r="M10648">
        <v>5</v>
      </c>
      <c r="N10648">
        <f>G10648/SUMIF(B:B,B10648,G:G)*100</f>
        <v>0.27398805734408871</v>
      </c>
      <c r="Q10648">
        <f>VLOOKUP(C10648, Categories_Pivot_Table!A:B, 2, FALSE)</f>
        <v>24.317096165933375</v>
      </c>
      <c r="T10648">
        <f t="shared" si="167"/>
        <v>2022</v>
      </c>
    </row>
    <row r="10649" spans="1:20" x14ac:dyDescent="0.2">
      <c r="A10649" t="s">
        <v>10906</v>
      </c>
      <c r="B10649" t="s">
        <v>95</v>
      </c>
      <c r="C10649" t="s">
        <v>38</v>
      </c>
      <c r="D10649" t="s">
        <v>489</v>
      </c>
      <c r="E10649">
        <v>29</v>
      </c>
      <c r="F10649">
        <v>4</v>
      </c>
      <c r="G10649">
        <v>116</v>
      </c>
      <c r="H10649" t="s">
        <v>17</v>
      </c>
      <c r="I10649" t="s">
        <v>46</v>
      </c>
      <c r="J10649" s="1">
        <v>44946</v>
      </c>
      <c r="K10649" t="b">
        <v>0</v>
      </c>
      <c r="L10649" t="s">
        <v>65</v>
      </c>
      <c r="M10649">
        <v>1</v>
      </c>
      <c r="N10649">
        <f>G10649/SUMIF(B:B,B10649,G:G)*100</f>
        <v>0.17223075952280203</v>
      </c>
      <c r="Q10649">
        <f>VLOOKUP(C10649, Categories_Pivot_Table!A:B, 2, FALSE)</f>
        <v>23.088790931989923</v>
      </c>
      <c r="T10649">
        <f t="shared" si="167"/>
        <v>2023</v>
      </c>
    </row>
    <row r="10650" spans="1:20" x14ac:dyDescent="0.2">
      <c r="A10650" t="s">
        <v>10907</v>
      </c>
      <c r="B10650" t="s">
        <v>95</v>
      </c>
      <c r="C10650" t="s">
        <v>135</v>
      </c>
      <c r="D10650" t="s">
        <v>605</v>
      </c>
      <c r="E10650">
        <v>21.5</v>
      </c>
      <c r="F10650">
        <v>5</v>
      </c>
      <c r="G10650">
        <v>107.5</v>
      </c>
      <c r="H10650" t="s">
        <v>56</v>
      </c>
      <c r="I10650" t="s">
        <v>46</v>
      </c>
      <c r="J10650" s="1">
        <v>45550</v>
      </c>
      <c r="K10650" t="b">
        <v>1</v>
      </c>
      <c r="L10650" t="s">
        <v>24</v>
      </c>
      <c r="M10650">
        <v>9</v>
      </c>
      <c r="N10650">
        <f>G10650/SUMIF(B:B,B10650,G:G)*100</f>
        <v>0.15961040214397601</v>
      </c>
      <c r="Q10650">
        <f>VLOOKUP(C10650, Categories_Pivot_Table!A:B, 2, FALSE)</f>
        <v>23.146341463414632</v>
      </c>
      <c r="T10650">
        <f t="shared" si="167"/>
        <v>2024</v>
      </c>
    </row>
    <row r="10651" spans="1:20" x14ac:dyDescent="0.2">
      <c r="A10651" t="s">
        <v>10908</v>
      </c>
      <c r="B10651" t="s">
        <v>37</v>
      </c>
      <c r="C10651" t="s">
        <v>48</v>
      </c>
      <c r="D10651" t="s">
        <v>339</v>
      </c>
      <c r="E10651">
        <v>29</v>
      </c>
      <c r="F10651">
        <v>3</v>
      </c>
      <c r="G10651">
        <v>87</v>
      </c>
      <c r="H10651" t="s">
        <v>56</v>
      </c>
      <c r="I10651" t="s">
        <v>18</v>
      </c>
      <c r="J10651" s="1">
        <v>45448</v>
      </c>
      <c r="K10651" t="b">
        <v>0</v>
      </c>
      <c r="L10651" t="s">
        <v>30</v>
      </c>
      <c r="M10651">
        <v>6</v>
      </c>
      <c r="N10651">
        <f>G10651/SUMIF(B:B,B10651,G:G)*100</f>
        <v>0.12990018589164534</v>
      </c>
      <c r="Q10651">
        <f>VLOOKUP(C10651, Categories_Pivot_Table!A:B, 2, FALSE)</f>
        <v>23.348837209302324</v>
      </c>
      <c r="T10651">
        <f t="shared" si="167"/>
        <v>2024</v>
      </c>
    </row>
    <row r="10652" spans="1:20" x14ac:dyDescent="0.2">
      <c r="A10652" t="s">
        <v>10909</v>
      </c>
      <c r="B10652" t="s">
        <v>37</v>
      </c>
      <c r="C10652" t="s">
        <v>33</v>
      </c>
      <c r="D10652" t="s">
        <v>179</v>
      </c>
      <c r="E10652">
        <v>9.5</v>
      </c>
      <c r="F10652">
        <v>6</v>
      </c>
      <c r="G10652">
        <v>57</v>
      </c>
      <c r="H10652" t="s">
        <v>17</v>
      </c>
      <c r="I10652" t="s">
        <v>18</v>
      </c>
      <c r="J10652" s="1">
        <v>44671</v>
      </c>
      <c r="K10652" t="b">
        <v>0</v>
      </c>
      <c r="L10652" t="s">
        <v>30</v>
      </c>
      <c r="M10652">
        <v>4</v>
      </c>
      <c r="N10652">
        <f>G10652/SUMIF(B:B,B10652,G:G)*100</f>
        <v>8.5107018342802113E-2</v>
      </c>
      <c r="Q10652">
        <f>VLOOKUP(C10652, Categories_Pivot_Table!A:B, 2, FALSE)</f>
        <v>23.300574345883856</v>
      </c>
      <c r="T10652">
        <f t="shared" si="167"/>
        <v>2022</v>
      </c>
    </row>
    <row r="10653" spans="1:20" x14ac:dyDescent="0.2">
      <c r="A10653" t="s">
        <v>10910</v>
      </c>
      <c r="B10653" t="s">
        <v>121</v>
      </c>
      <c r="C10653" t="s">
        <v>74</v>
      </c>
      <c r="D10653" t="s">
        <v>41</v>
      </c>
      <c r="E10653">
        <v>23</v>
      </c>
      <c r="F10653">
        <v>1</v>
      </c>
      <c r="G10653">
        <v>33.5</v>
      </c>
      <c r="H10653" t="s">
        <v>29</v>
      </c>
      <c r="I10653" t="s">
        <v>18</v>
      </c>
      <c r="J10653" s="1">
        <v>45278</v>
      </c>
      <c r="K10653" t="b">
        <v>0</v>
      </c>
      <c r="L10653" t="s">
        <v>19</v>
      </c>
      <c r="M10653">
        <v>12</v>
      </c>
      <c r="N10653">
        <f>G10653/SUMIF(B:B,B10653,G:G)*100</f>
        <v>5.109004811614979E-2</v>
      </c>
      <c r="Q10653">
        <f>VLOOKUP(C10653, Categories_Pivot_Table!A:B, 2, FALSE)</f>
        <v>24.317096165933375</v>
      </c>
      <c r="T10653">
        <f t="shared" si="167"/>
        <v>2023</v>
      </c>
    </row>
    <row r="10654" spans="1:20" x14ac:dyDescent="0.2">
      <c r="A10654" t="s">
        <v>10911</v>
      </c>
      <c r="B10654" t="s">
        <v>26</v>
      </c>
      <c r="C10654" t="s">
        <v>27</v>
      </c>
      <c r="D10654" t="s">
        <v>538</v>
      </c>
      <c r="E10654">
        <v>11</v>
      </c>
      <c r="F10654">
        <v>1</v>
      </c>
      <c r="G10654">
        <v>11</v>
      </c>
      <c r="H10654" t="s">
        <v>17</v>
      </c>
      <c r="I10654" t="s">
        <v>46</v>
      </c>
      <c r="J10654" s="1">
        <v>45397</v>
      </c>
      <c r="K10654" t="b">
        <v>0</v>
      </c>
      <c r="L10654" t="s">
        <v>19</v>
      </c>
      <c r="M10654">
        <v>4</v>
      </c>
      <c r="N10654">
        <f>G10654/SUMIF(B:B,B10654,G:G)*100</f>
        <v>1.7728639004617505E-2</v>
      </c>
      <c r="Q10654">
        <f>VLOOKUP(C10654, Categories_Pivot_Table!A:B, 2, FALSE)</f>
        <v>25.013711734693878</v>
      </c>
      <c r="T10654">
        <f t="shared" si="167"/>
        <v>2024</v>
      </c>
    </row>
    <row r="10655" spans="1:20" x14ac:dyDescent="0.2">
      <c r="A10655" t="s">
        <v>10912</v>
      </c>
      <c r="B10655" t="s">
        <v>47</v>
      </c>
      <c r="C10655" t="s">
        <v>33</v>
      </c>
      <c r="D10655" t="s">
        <v>122</v>
      </c>
      <c r="E10655">
        <v>36.5</v>
      </c>
      <c r="F10655">
        <v>9</v>
      </c>
      <c r="G10655">
        <v>328.5</v>
      </c>
      <c r="H10655" t="s">
        <v>56</v>
      </c>
      <c r="I10655" t="s">
        <v>46</v>
      </c>
      <c r="J10655" s="1">
        <v>44574</v>
      </c>
      <c r="K10655" t="b">
        <v>0</v>
      </c>
      <c r="L10655" t="s">
        <v>42</v>
      </c>
      <c r="M10655">
        <v>1</v>
      </c>
      <c r="N10655">
        <f>G10655/SUMIF(B:B,B10655,G:G)*100</f>
        <v>0.52198369694754743</v>
      </c>
      <c r="Q10655">
        <f>VLOOKUP(C10655, Categories_Pivot_Table!A:B, 2, FALSE)</f>
        <v>23.300574345883856</v>
      </c>
      <c r="T10655">
        <f t="shared" si="167"/>
        <v>2022</v>
      </c>
    </row>
    <row r="10656" spans="1:20" x14ac:dyDescent="0.2">
      <c r="A10656" t="s">
        <v>10913</v>
      </c>
      <c r="B10656" t="s">
        <v>84</v>
      </c>
      <c r="C10656" t="s">
        <v>22</v>
      </c>
      <c r="D10656" t="s">
        <v>283</v>
      </c>
      <c r="E10656">
        <v>8</v>
      </c>
      <c r="F10656">
        <v>10</v>
      </c>
      <c r="G10656">
        <v>80</v>
      </c>
      <c r="H10656" t="s">
        <v>29</v>
      </c>
      <c r="I10656" t="s">
        <v>18</v>
      </c>
      <c r="J10656" s="1">
        <v>45608</v>
      </c>
      <c r="K10656" t="b">
        <v>0</v>
      </c>
      <c r="L10656" t="s">
        <v>49</v>
      </c>
      <c r="M10656">
        <v>11</v>
      </c>
      <c r="N10656">
        <f>G10656/SUMIF(B:B,B10656,G:G)*100</f>
        <v>0.12951795037843525</v>
      </c>
      <c r="Q10656">
        <f>VLOOKUP(C10656, Categories_Pivot_Table!A:B, 2, FALSE)</f>
        <v>21.505681818181817</v>
      </c>
      <c r="T10656">
        <f t="shared" si="167"/>
        <v>2024</v>
      </c>
    </row>
    <row r="10657" spans="1:20" x14ac:dyDescent="0.2">
      <c r="A10657" t="s">
        <v>10914</v>
      </c>
      <c r="B10657" t="s">
        <v>118</v>
      </c>
      <c r="C10657" t="s">
        <v>48</v>
      </c>
      <c r="D10657" t="s">
        <v>93</v>
      </c>
      <c r="E10657">
        <v>41</v>
      </c>
      <c r="F10657">
        <v>7</v>
      </c>
      <c r="G10657">
        <v>287</v>
      </c>
      <c r="H10657" t="s">
        <v>56</v>
      </c>
      <c r="I10657" t="s">
        <v>18</v>
      </c>
      <c r="J10657" s="1">
        <v>44643</v>
      </c>
      <c r="K10657" t="b">
        <v>1</v>
      </c>
      <c r="L10657" t="s">
        <v>30</v>
      </c>
      <c r="M10657">
        <v>3</v>
      </c>
      <c r="N10657">
        <f>G10657/SUMIF(B:B,B10657,G:G)*100</f>
        <v>0.47206276625491383</v>
      </c>
      <c r="Q10657">
        <f>VLOOKUP(C10657, Categories_Pivot_Table!A:B, 2, FALSE)</f>
        <v>23.348837209302324</v>
      </c>
      <c r="T10657">
        <f t="shared" si="167"/>
        <v>2022</v>
      </c>
    </row>
    <row r="10658" spans="1:20" x14ac:dyDescent="0.2">
      <c r="A10658" t="s">
        <v>10915</v>
      </c>
      <c r="B10658" t="s">
        <v>128</v>
      </c>
      <c r="C10658" t="s">
        <v>74</v>
      </c>
      <c r="D10658" t="s">
        <v>355</v>
      </c>
      <c r="E10658">
        <v>5</v>
      </c>
      <c r="F10658">
        <v>8</v>
      </c>
      <c r="G10658">
        <v>40</v>
      </c>
      <c r="H10658" t="s">
        <v>17</v>
      </c>
      <c r="I10658" t="s">
        <v>46</v>
      </c>
      <c r="J10658" s="1">
        <v>44893</v>
      </c>
      <c r="K10658" t="b">
        <v>0</v>
      </c>
      <c r="L10658" t="s">
        <v>19</v>
      </c>
      <c r="M10658">
        <v>11</v>
      </c>
      <c r="N10658">
        <f>G10658/SUMIF(B:B,B10658,G:G)*100</f>
        <v>5.8435107812773918E-2</v>
      </c>
      <c r="Q10658">
        <f>VLOOKUP(C10658, Categories_Pivot_Table!A:B, 2, FALSE)</f>
        <v>24.317096165933375</v>
      </c>
      <c r="T10658">
        <f t="shared" si="167"/>
        <v>2022</v>
      </c>
    </row>
    <row r="10659" spans="1:20" x14ac:dyDescent="0.2">
      <c r="A10659" t="s">
        <v>10916</v>
      </c>
      <c r="B10659" t="s">
        <v>32</v>
      </c>
      <c r="C10659" t="s">
        <v>15</v>
      </c>
      <c r="D10659" t="s">
        <v>511</v>
      </c>
      <c r="E10659">
        <v>15.5</v>
      </c>
      <c r="F10659">
        <v>8</v>
      </c>
      <c r="G10659">
        <v>124</v>
      </c>
      <c r="H10659" t="s">
        <v>56</v>
      </c>
      <c r="I10659" t="s">
        <v>46</v>
      </c>
      <c r="J10659" s="1">
        <v>45361</v>
      </c>
      <c r="K10659" t="b">
        <v>0</v>
      </c>
      <c r="L10659" t="s">
        <v>24</v>
      </c>
      <c r="M10659">
        <v>3</v>
      </c>
      <c r="N10659">
        <f>G10659/SUMIF(B:B,B10659,G:G)*100</f>
        <v>0.21148680339402209</v>
      </c>
      <c r="Q10659">
        <f>VLOOKUP(C10659, Categories_Pivot_Table!A:B, 2, FALSE)</f>
        <v>23.063808900523561</v>
      </c>
      <c r="T10659">
        <f t="shared" si="167"/>
        <v>2024</v>
      </c>
    </row>
    <row r="10660" spans="1:20" x14ac:dyDescent="0.2">
      <c r="A10660" t="s">
        <v>10917</v>
      </c>
      <c r="B10660" t="s">
        <v>54</v>
      </c>
      <c r="C10660" t="s">
        <v>48</v>
      </c>
      <c r="D10660" t="s">
        <v>203</v>
      </c>
      <c r="E10660">
        <v>39.5</v>
      </c>
      <c r="F10660">
        <v>5</v>
      </c>
      <c r="G10660">
        <v>197.5</v>
      </c>
      <c r="H10660" t="s">
        <v>17</v>
      </c>
      <c r="I10660" t="s">
        <v>46</v>
      </c>
      <c r="J10660" s="1">
        <v>45367</v>
      </c>
      <c r="K10660" t="b">
        <v>0</v>
      </c>
      <c r="L10660" t="s">
        <v>35</v>
      </c>
      <c r="M10660">
        <v>3</v>
      </c>
      <c r="N10660">
        <f>G10660/SUMIF(B:B,B10660,G:G)*100</f>
        <v>0.34554854738389135</v>
      </c>
      <c r="Q10660">
        <f>VLOOKUP(C10660, Categories_Pivot_Table!A:B, 2, FALSE)</f>
        <v>23.348837209302324</v>
      </c>
      <c r="T10660">
        <f t="shared" si="167"/>
        <v>2024</v>
      </c>
    </row>
    <row r="10661" spans="1:20" x14ac:dyDescent="0.2">
      <c r="A10661" t="s">
        <v>10918</v>
      </c>
      <c r="B10661" t="s">
        <v>51</v>
      </c>
      <c r="C10661" t="s">
        <v>15</v>
      </c>
      <c r="D10661" t="s">
        <v>98</v>
      </c>
      <c r="E10661">
        <v>36.5</v>
      </c>
      <c r="F10661">
        <v>2</v>
      </c>
      <c r="G10661">
        <v>73</v>
      </c>
      <c r="H10661" t="s">
        <v>29</v>
      </c>
      <c r="I10661" t="s">
        <v>18</v>
      </c>
      <c r="J10661" s="1">
        <v>45525</v>
      </c>
      <c r="K10661" t="b">
        <v>0</v>
      </c>
      <c r="L10661" t="s">
        <v>30</v>
      </c>
      <c r="M10661">
        <v>8</v>
      </c>
      <c r="N10661">
        <f>G10661/SUMIF(B:B,B10661,G:G)*100</f>
        <v>0.1131660129908382</v>
      </c>
      <c r="Q10661">
        <f>VLOOKUP(C10661, Categories_Pivot_Table!A:B, 2, FALSE)</f>
        <v>23.063808900523561</v>
      </c>
      <c r="T10661">
        <f t="shared" si="167"/>
        <v>2024</v>
      </c>
    </row>
    <row r="10662" spans="1:20" x14ac:dyDescent="0.2">
      <c r="A10662" t="s">
        <v>10919</v>
      </c>
      <c r="B10662" t="s">
        <v>26</v>
      </c>
      <c r="C10662" t="s">
        <v>27</v>
      </c>
      <c r="D10662" t="s">
        <v>28</v>
      </c>
      <c r="E10662">
        <v>21.5</v>
      </c>
      <c r="F10662">
        <v>5</v>
      </c>
      <c r="G10662">
        <v>107.5</v>
      </c>
      <c r="H10662" t="s">
        <v>29</v>
      </c>
      <c r="I10662" t="s">
        <v>18</v>
      </c>
      <c r="J10662" s="1">
        <v>45303</v>
      </c>
      <c r="K10662" t="b">
        <v>0</v>
      </c>
      <c r="L10662" t="s">
        <v>65</v>
      </c>
      <c r="M10662">
        <v>1</v>
      </c>
      <c r="N10662">
        <f>G10662/SUMIF(B:B,B10662,G:G)*100</f>
        <v>0.17325715390876198</v>
      </c>
      <c r="Q10662">
        <f>VLOOKUP(C10662, Categories_Pivot_Table!A:B, 2, FALSE)</f>
        <v>25.013711734693878</v>
      </c>
      <c r="T10662">
        <f t="shared" si="167"/>
        <v>2024</v>
      </c>
    </row>
    <row r="10663" spans="1:20" x14ac:dyDescent="0.2">
      <c r="A10663" t="s">
        <v>10920</v>
      </c>
      <c r="B10663" t="s">
        <v>73</v>
      </c>
      <c r="C10663" t="s">
        <v>33</v>
      </c>
      <c r="D10663" t="s">
        <v>41</v>
      </c>
      <c r="E10663">
        <v>23</v>
      </c>
      <c r="F10663">
        <v>2</v>
      </c>
      <c r="G10663">
        <v>34</v>
      </c>
      <c r="H10663" t="s">
        <v>56</v>
      </c>
      <c r="I10663" t="s">
        <v>46</v>
      </c>
      <c r="J10663" s="1">
        <v>45381</v>
      </c>
      <c r="K10663" t="b">
        <v>1</v>
      </c>
      <c r="L10663" t="s">
        <v>35</v>
      </c>
      <c r="M10663">
        <v>3</v>
      </c>
      <c r="N10663">
        <f>G10663/SUMIF(B:B,B10663,G:G)*100</f>
        <v>5.8737658613272986E-2</v>
      </c>
      <c r="Q10663">
        <f>VLOOKUP(C10663, Categories_Pivot_Table!A:B, 2, FALSE)</f>
        <v>23.300574345883856</v>
      </c>
      <c r="T10663">
        <f t="shared" si="167"/>
        <v>2024</v>
      </c>
    </row>
    <row r="10664" spans="1:20" x14ac:dyDescent="0.2">
      <c r="A10664" t="s">
        <v>10921</v>
      </c>
      <c r="B10664" t="s">
        <v>73</v>
      </c>
      <c r="C10664" t="s">
        <v>15</v>
      </c>
      <c r="D10664" t="s">
        <v>171</v>
      </c>
      <c r="E10664">
        <v>21.5</v>
      </c>
      <c r="F10664">
        <v>7</v>
      </c>
      <c r="G10664">
        <v>150.5</v>
      </c>
      <c r="H10664" t="s">
        <v>56</v>
      </c>
      <c r="I10664" t="s">
        <v>46</v>
      </c>
      <c r="J10664" s="1">
        <v>45428</v>
      </c>
      <c r="K10664" t="b">
        <v>1</v>
      </c>
      <c r="L10664" t="s">
        <v>42</v>
      </c>
      <c r="M10664">
        <v>5</v>
      </c>
      <c r="N10664">
        <f>G10664/SUMIF(B:B,B10664,G:G)*100</f>
        <v>0.26000051827345833</v>
      </c>
      <c r="Q10664">
        <f>VLOOKUP(C10664, Categories_Pivot_Table!A:B, 2, FALSE)</f>
        <v>23.063808900523561</v>
      </c>
      <c r="T10664">
        <f t="shared" si="167"/>
        <v>2024</v>
      </c>
    </row>
    <row r="10665" spans="1:20" x14ac:dyDescent="0.2">
      <c r="A10665" t="s">
        <v>10922</v>
      </c>
      <c r="B10665" t="s">
        <v>26</v>
      </c>
      <c r="C10665" t="s">
        <v>27</v>
      </c>
      <c r="D10665" t="s">
        <v>1132</v>
      </c>
      <c r="E10665">
        <v>9.5</v>
      </c>
      <c r="F10665">
        <v>6</v>
      </c>
      <c r="G10665">
        <v>57</v>
      </c>
      <c r="H10665" t="s">
        <v>17</v>
      </c>
      <c r="I10665" t="s">
        <v>46</v>
      </c>
      <c r="J10665" s="1">
        <v>44751</v>
      </c>
      <c r="K10665" t="b">
        <v>1</v>
      </c>
      <c r="L10665" t="s">
        <v>35</v>
      </c>
      <c r="M10665">
        <v>7</v>
      </c>
      <c r="N10665">
        <f>G10665/SUMIF(B:B,B10665,G:G)*100</f>
        <v>9.1866583933017984E-2</v>
      </c>
      <c r="Q10665">
        <f>VLOOKUP(C10665, Categories_Pivot_Table!A:B, 2, FALSE)</f>
        <v>25.013711734693878</v>
      </c>
      <c r="T10665">
        <f t="shared" si="167"/>
        <v>2022</v>
      </c>
    </row>
    <row r="10666" spans="1:20" x14ac:dyDescent="0.2">
      <c r="A10666" t="s">
        <v>10923</v>
      </c>
      <c r="B10666" t="s">
        <v>47</v>
      </c>
      <c r="C10666" t="s">
        <v>22</v>
      </c>
      <c r="D10666" t="s">
        <v>286</v>
      </c>
      <c r="E10666">
        <v>20</v>
      </c>
      <c r="F10666">
        <v>10</v>
      </c>
      <c r="G10666">
        <v>200</v>
      </c>
      <c r="H10666" t="s">
        <v>56</v>
      </c>
      <c r="I10666" t="s">
        <v>46</v>
      </c>
      <c r="J10666" s="1">
        <v>44950</v>
      </c>
      <c r="K10666" t="b">
        <v>0</v>
      </c>
      <c r="L10666" t="s">
        <v>49</v>
      </c>
      <c r="M10666">
        <v>1</v>
      </c>
      <c r="N10666">
        <f>G10666/SUMIF(B:B,B10666,G:G)*100</f>
        <v>0.31779829342316435</v>
      </c>
      <c r="Q10666">
        <f>VLOOKUP(C10666, Categories_Pivot_Table!A:B, 2, FALSE)</f>
        <v>21.505681818181817</v>
      </c>
      <c r="T10666">
        <f t="shared" si="167"/>
        <v>2023</v>
      </c>
    </row>
    <row r="10667" spans="1:20" x14ac:dyDescent="0.2">
      <c r="A10667" t="s">
        <v>10924</v>
      </c>
      <c r="B10667" t="s">
        <v>21</v>
      </c>
      <c r="C10667" t="s">
        <v>27</v>
      </c>
      <c r="D10667" t="s">
        <v>462</v>
      </c>
      <c r="E10667">
        <v>29</v>
      </c>
      <c r="F10667">
        <v>5</v>
      </c>
      <c r="G10667">
        <v>145</v>
      </c>
      <c r="H10667" t="s">
        <v>29</v>
      </c>
      <c r="I10667" t="s">
        <v>18</v>
      </c>
      <c r="J10667" s="1">
        <v>44895</v>
      </c>
      <c r="K10667" t="b">
        <v>1</v>
      </c>
      <c r="L10667" t="s">
        <v>30</v>
      </c>
      <c r="M10667">
        <v>11</v>
      </c>
      <c r="N10667">
        <f>G10667/SUMIF(B:B,B10667,G:G)*100</f>
        <v>0.23488438018871743</v>
      </c>
      <c r="Q10667">
        <f>VLOOKUP(C10667, Categories_Pivot_Table!A:B, 2, FALSE)</f>
        <v>25.013711734693878</v>
      </c>
      <c r="T10667">
        <f t="shared" si="167"/>
        <v>2022</v>
      </c>
    </row>
    <row r="10668" spans="1:20" x14ac:dyDescent="0.2">
      <c r="A10668" t="s">
        <v>10925</v>
      </c>
      <c r="B10668" t="s">
        <v>37</v>
      </c>
      <c r="C10668" t="s">
        <v>22</v>
      </c>
      <c r="D10668" t="s">
        <v>214</v>
      </c>
      <c r="E10668">
        <v>9.5</v>
      </c>
      <c r="F10668">
        <v>3</v>
      </c>
      <c r="G10668">
        <v>28.5</v>
      </c>
      <c r="H10668" t="s">
        <v>17</v>
      </c>
      <c r="I10668" t="s">
        <v>46</v>
      </c>
      <c r="J10668" s="1">
        <v>45223</v>
      </c>
      <c r="K10668" t="b">
        <v>1</v>
      </c>
      <c r="L10668" t="s">
        <v>49</v>
      </c>
      <c r="M10668">
        <v>10</v>
      </c>
      <c r="N10668">
        <f>G10668/SUMIF(B:B,B10668,G:G)*100</f>
        <v>4.2553509171401056E-2</v>
      </c>
      <c r="Q10668">
        <f>VLOOKUP(C10668, Categories_Pivot_Table!A:B, 2, FALSE)</f>
        <v>21.505681818181817</v>
      </c>
      <c r="T10668">
        <f t="shared" si="167"/>
        <v>2023</v>
      </c>
    </row>
    <row r="10669" spans="1:20" x14ac:dyDescent="0.2">
      <c r="A10669" t="s">
        <v>10926</v>
      </c>
      <c r="B10669" t="s">
        <v>128</v>
      </c>
      <c r="C10669" t="s">
        <v>33</v>
      </c>
      <c r="D10669" t="s">
        <v>469</v>
      </c>
      <c r="E10669">
        <v>8</v>
      </c>
      <c r="F10669">
        <v>4</v>
      </c>
      <c r="G10669">
        <v>32</v>
      </c>
      <c r="H10669" t="s">
        <v>56</v>
      </c>
      <c r="I10669" t="s">
        <v>18</v>
      </c>
      <c r="J10669" s="1">
        <v>45429</v>
      </c>
      <c r="K10669" t="b">
        <v>1</v>
      </c>
      <c r="L10669" t="s">
        <v>65</v>
      </c>
      <c r="M10669">
        <v>5</v>
      </c>
      <c r="N10669">
        <f>G10669/SUMIF(B:B,B10669,G:G)*100</f>
        <v>4.6748086250219131E-2</v>
      </c>
      <c r="Q10669">
        <f>VLOOKUP(C10669, Categories_Pivot_Table!A:B, 2, FALSE)</f>
        <v>23.300574345883856</v>
      </c>
      <c r="T10669">
        <f t="shared" si="167"/>
        <v>2024</v>
      </c>
    </row>
    <row r="10670" spans="1:20" x14ac:dyDescent="0.2">
      <c r="A10670" t="s">
        <v>10927</v>
      </c>
      <c r="B10670" t="s">
        <v>106</v>
      </c>
      <c r="C10670" t="s">
        <v>135</v>
      </c>
      <c r="D10670" t="s">
        <v>319</v>
      </c>
      <c r="E10670">
        <v>24.5</v>
      </c>
      <c r="F10670">
        <v>2</v>
      </c>
      <c r="G10670">
        <v>49</v>
      </c>
      <c r="H10670" t="s">
        <v>56</v>
      </c>
      <c r="I10670" t="s">
        <v>46</v>
      </c>
      <c r="J10670" s="1">
        <v>44729</v>
      </c>
      <c r="K10670" t="b">
        <v>1</v>
      </c>
      <c r="L10670" t="s">
        <v>65</v>
      </c>
      <c r="M10670">
        <v>6</v>
      </c>
      <c r="N10670">
        <f>G10670/SUMIF(B:B,B10670,G:G)*100</f>
        <v>7.9856584093872224E-2</v>
      </c>
      <c r="Q10670">
        <f>VLOOKUP(C10670, Categories_Pivot_Table!A:B, 2, FALSE)</f>
        <v>23.146341463414632</v>
      </c>
      <c r="T10670">
        <f t="shared" si="167"/>
        <v>2022</v>
      </c>
    </row>
    <row r="10671" spans="1:20" x14ac:dyDescent="0.2">
      <c r="A10671" t="s">
        <v>10928</v>
      </c>
      <c r="B10671" t="s">
        <v>76</v>
      </c>
      <c r="C10671" t="s">
        <v>33</v>
      </c>
      <c r="D10671" t="s">
        <v>469</v>
      </c>
      <c r="E10671">
        <v>8</v>
      </c>
      <c r="F10671">
        <v>9</v>
      </c>
      <c r="G10671">
        <v>72</v>
      </c>
      <c r="H10671" t="s">
        <v>56</v>
      </c>
      <c r="I10671" t="s">
        <v>18</v>
      </c>
      <c r="J10671" s="1">
        <v>44794</v>
      </c>
      <c r="K10671" t="b">
        <v>1</v>
      </c>
      <c r="L10671" t="s">
        <v>24</v>
      </c>
      <c r="M10671">
        <v>8</v>
      </c>
      <c r="N10671">
        <f>G10671/SUMIF(B:B,B10671,G:G)*100</f>
        <v>0.12259179486306326</v>
      </c>
      <c r="Q10671">
        <f>VLOOKUP(C10671, Categories_Pivot_Table!A:B, 2, FALSE)</f>
        <v>23.300574345883856</v>
      </c>
      <c r="T10671">
        <f t="shared" si="167"/>
        <v>2022</v>
      </c>
    </row>
    <row r="10672" spans="1:20" x14ac:dyDescent="0.2">
      <c r="A10672" t="s">
        <v>10929</v>
      </c>
      <c r="B10672" t="s">
        <v>21</v>
      </c>
      <c r="C10672" t="s">
        <v>74</v>
      </c>
      <c r="D10672" t="s">
        <v>415</v>
      </c>
      <c r="E10672">
        <v>41</v>
      </c>
      <c r="F10672">
        <v>6</v>
      </c>
      <c r="G10672">
        <v>246</v>
      </c>
      <c r="H10672" t="s">
        <v>17</v>
      </c>
      <c r="I10672" t="s">
        <v>46</v>
      </c>
      <c r="J10672" s="1">
        <v>44959</v>
      </c>
      <c r="K10672" t="b">
        <v>1</v>
      </c>
      <c r="L10672" t="s">
        <v>42</v>
      </c>
      <c r="M10672">
        <v>2</v>
      </c>
      <c r="N10672">
        <f>G10672/SUMIF(B:B,B10672,G:G)*100</f>
        <v>0.39849350018223784</v>
      </c>
      <c r="Q10672">
        <f>VLOOKUP(C10672, Categories_Pivot_Table!A:B, 2, FALSE)</f>
        <v>24.317096165933375</v>
      </c>
      <c r="T10672">
        <f t="shared" si="167"/>
        <v>2023</v>
      </c>
    </row>
    <row r="10673" spans="1:20" x14ac:dyDescent="0.2">
      <c r="A10673" t="s">
        <v>10930</v>
      </c>
      <c r="B10673" t="s">
        <v>63</v>
      </c>
      <c r="C10673" t="s">
        <v>135</v>
      </c>
      <c r="D10673" t="s">
        <v>292</v>
      </c>
      <c r="E10673">
        <v>12.5</v>
      </c>
      <c r="F10673">
        <v>3</v>
      </c>
      <c r="G10673">
        <v>37.5</v>
      </c>
      <c r="H10673" t="s">
        <v>29</v>
      </c>
      <c r="I10673" t="s">
        <v>46</v>
      </c>
      <c r="J10673" s="1">
        <v>45388</v>
      </c>
      <c r="K10673" t="b">
        <v>1</v>
      </c>
      <c r="L10673" t="s">
        <v>35</v>
      </c>
      <c r="M10673">
        <v>4</v>
      </c>
      <c r="N10673">
        <f>G10673/SUMIF(B:B,B10673,G:G)*100</f>
        <v>6.1954797779540043E-2</v>
      </c>
      <c r="Q10673">
        <f>VLOOKUP(C10673, Categories_Pivot_Table!A:B, 2, FALSE)</f>
        <v>23.146341463414632</v>
      </c>
      <c r="T10673">
        <f t="shared" si="167"/>
        <v>2024</v>
      </c>
    </row>
    <row r="10674" spans="1:20" x14ac:dyDescent="0.2">
      <c r="A10674" t="s">
        <v>10931</v>
      </c>
      <c r="B10674" t="s">
        <v>81</v>
      </c>
      <c r="C10674" t="s">
        <v>15</v>
      </c>
      <c r="D10674" t="s">
        <v>511</v>
      </c>
      <c r="E10674">
        <v>15.5</v>
      </c>
      <c r="F10674">
        <v>9</v>
      </c>
      <c r="G10674">
        <v>139.5</v>
      </c>
      <c r="H10674" t="s">
        <v>17</v>
      </c>
      <c r="I10674" t="s">
        <v>46</v>
      </c>
      <c r="J10674" s="1">
        <v>44867</v>
      </c>
      <c r="K10674" t="b">
        <v>1</v>
      </c>
      <c r="L10674" t="s">
        <v>30</v>
      </c>
      <c r="M10674">
        <v>11</v>
      </c>
      <c r="N10674">
        <f>G10674/SUMIF(B:B,B10674,G:G)*100</f>
        <v>0.22088337516130821</v>
      </c>
      <c r="Q10674">
        <f>VLOOKUP(C10674, Categories_Pivot_Table!A:B, 2, FALSE)</f>
        <v>23.063808900523561</v>
      </c>
      <c r="T10674">
        <f t="shared" si="167"/>
        <v>2022</v>
      </c>
    </row>
    <row r="10675" spans="1:20" x14ac:dyDescent="0.2">
      <c r="A10675" t="s">
        <v>10932</v>
      </c>
      <c r="B10675" t="s">
        <v>54</v>
      </c>
      <c r="C10675" t="s">
        <v>22</v>
      </c>
      <c r="D10675" t="s">
        <v>23</v>
      </c>
      <c r="E10675">
        <v>29</v>
      </c>
      <c r="F10675">
        <v>4</v>
      </c>
      <c r="G10675">
        <v>116</v>
      </c>
      <c r="H10675" t="s">
        <v>56</v>
      </c>
      <c r="I10675" t="s">
        <v>46</v>
      </c>
      <c r="J10675" s="1">
        <v>45485</v>
      </c>
      <c r="K10675" t="b">
        <v>0</v>
      </c>
      <c r="L10675" t="s">
        <v>65</v>
      </c>
      <c r="M10675">
        <v>7</v>
      </c>
      <c r="N10675">
        <f>G10675/SUMIF(B:B,B10675,G:G)*100</f>
        <v>0.20295509618496907</v>
      </c>
      <c r="Q10675">
        <f>VLOOKUP(C10675, Categories_Pivot_Table!A:B, 2, FALSE)</f>
        <v>21.505681818181817</v>
      </c>
      <c r="T10675">
        <f t="shared" si="167"/>
        <v>2024</v>
      </c>
    </row>
    <row r="10676" spans="1:20" x14ac:dyDescent="0.2">
      <c r="A10676" t="s">
        <v>10933</v>
      </c>
      <c r="B10676" t="s">
        <v>37</v>
      </c>
      <c r="C10676" t="s">
        <v>38</v>
      </c>
      <c r="D10676" t="s">
        <v>175</v>
      </c>
      <c r="E10676">
        <v>30.5</v>
      </c>
      <c r="F10676">
        <v>4</v>
      </c>
      <c r="G10676">
        <v>122</v>
      </c>
      <c r="H10676" t="s">
        <v>56</v>
      </c>
      <c r="I10676" t="s">
        <v>46</v>
      </c>
      <c r="J10676" s="1">
        <v>44626</v>
      </c>
      <c r="K10676" t="b">
        <v>1</v>
      </c>
      <c r="L10676" t="s">
        <v>24</v>
      </c>
      <c r="M10676">
        <v>3</v>
      </c>
      <c r="N10676">
        <f>G10676/SUMIF(B:B,B10676,G:G)*100</f>
        <v>0.18215888136529573</v>
      </c>
      <c r="Q10676">
        <f>VLOOKUP(C10676, Categories_Pivot_Table!A:B, 2, FALSE)</f>
        <v>23.088790931989923</v>
      </c>
      <c r="T10676">
        <f t="shared" si="167"/>
        <v>2022</v>
      </c>
    </row>
    <row r="10677" spans="1:20" x14ac:dyDescent="0.2">
      <c r="A10677" t="s">
        <v>10934</v>
      </c>
      <c r="B10677" t="s">
        <v>81</v>
      </c>
      <c r="C10677" t="s">
        <v>74</v>
      </c>
      <c r="D10677" t="s">
        <v>75</v>
      </c>
      <c r="E10677">
        <v>23</v>
      </c>
      <c r="F10677">
        <v>9</v>
      </c>
      <c r="G10677">
        <v>207</v>
      </c>
      <c r="H10677" t="s">
        <v>17</v>
      </c>
      <c r="I10677" t="s">
        <v>18</v>
      </c>
      <c r="J10677" s="1">
        <v>44765</v>
      </c>
      <c r="K10677" t="b">
        <v>1</v>
      </c>
      <c r="L10677" t="s">
        <v>35</v>
      </c>
      <c r="M10677">
        <v>7</v>
      </c>
      <c r="N10677">
        <f>G10677/SUMIF(B:B,B10677,G:G)*100</f>
        <v>0.32776242765871538</v>
      </c>
      <c r="Q10677">
        <f>VLOOKUP(C10677, Categories_Pivot_Table!A:B, 2, FALSE)</f>
        <v>24.317096165933375</v>
      </c>
      <c r="T10677">
        <f t="shared" si="167"/>
        <v>2022</v>
      </c>
    </row>
    <row r="10678" spans="1:20" x14ac:dyDescent="0.2">
      <c r="A10678" t="s">
        <v>10935</v>
      </c>
      <c r="B10678" t="s">
        <v>76</v>
      </c>
      <c r="C10678" t="s">
        <v>15</v>
      </c>
      <c r="D10678" t="s">
        <v>102</v>
      </c>
      <c r="E10678">
        <v>12.5</v>
      </c>
      <c r="F10678">
        <v>2</v>
      </c>
      <c r="G10678">
        <v>25</v>
      </c>
      <c r="H10678" t="s">
        <v>29</v>
      </c>
      <c r="I10678" t="s">
        <v>18</v>
      </c>
      <c r="J10678" s="1">
        <v>45466</v>
      </c>
      <c r="K10678" t="b">
        <v>1</v>
      </c>
      <c r="L10678" t="s">
        <v>24</v>
      </c>
      <c r="M10678">
        <v>6</v>
      </c>
      <c r="N10678">
        <f>G10678/SUMIF(B:B,B10678,G:G)*100</f>
        <v>4.2566595438563629E-2</v>
      </c>
      <c r="Q10678">
        <f>VLOOKUP(C10678, Categories_Pivot_Table!A:B, 2, FALSE)</f>
        <v>23.063808900523561</v>
      </c>
      <c r="T10678">
        <f t="shared" si="167"/>
        <v>2024</v>
      </c>
    </row>
    <row r="10679" spans="1:20" x14ac:dyDescent="0.2">
      <c r="A10679" t="s">
        <v>10936</v>
      </c>
      <c r="B10679" t="s">
        <v>121</v>
      </c>
      <c r="C10679" t="s">
        <v>27</v>
      </c>
      <c r="D10679" t="s">
        <v>1201</v>
      </c>
      <c r="E10679">
        <v>26</v>
      </c>
      <c r="F10679">
        <v>1</v>
      </c>
      <c r="G10679">
        <v>26</v>
      </c>
      <c r="H10679" t="s">
        <v>17</v>
      </c>
      <c r="I10679" t="s">
        <v>18</v>
      </c>
      <c r="J10679" s="1">
        <v>44642</v>
      </c>
      <c r="K10679" t="b">
        <v>1</v>
      </c>
      <c r="L10679" t="s">
        <v>49</v>
      </c>
      <c r="M10679">
        <v>3</v>
      </c>
      <c r="N10679">
        <f>G10679/SUMIF(B:B,B10679,G:G)*100</f>
        <v>3.9651977642384914E-2</v>
      </c>
      <c r="Q10679">
        <f>VLOOKUP(C10679, Categories_Pivot_Table!A:B, 2, FALSE)</f>
        <v>25.013711734693878</v>
      </c>
      <c r="T10679">
        <f t="shared" si="167"/>
        <v>2022</v>
      </c>
    </row>
    <row r="10680" spans="1:20" x14ac:dyDescent="0.2">
      <c r="A10680" t="s">
        <v>10937</v>
      </c>
      <c r="B10680" t="s">
        <v>104</v>
      </c>
      <c r="C10680" t="s">
        <v>135</v>
      </c>
      <c r="D10680" t="s">
        <v>325</v>
      </c>
      <c r="E10680">
        <v>30.5</v>
      </c>
      <c r="F10680">
        <v>1</v>
      </c>
      <c r="G10680">
        <v>30.5</v>
      </c>
      <c r="H10680" t="s">
        <v>29</v>
      </c>
      <c r="I10680" t="s">
        <v>46</v>
      </c>
      <c r="J10680" s="1">
        <v>45085</v>
      </c>
      <c r="K10680" t="b">
        <v>0</v>
      </c>
      <c r="L10680" t="s">
        <v>42</v>
      </c>
      <c r="M10680">
        <v>6</v>
      </c>
      <c r="N10680">
        <f>G10680/SUMIF(B:B,B10680,G:G)*100</f>
        <v>4.956689906229178E-2</v>
      </c>
      <c r="Q10680">
        <f>VLOOKUP(C10680, Categories_Pivot_Table!A:B, 2, FALSE)</f>
        <v>23.146341463414632</v>
      </c>
      <c r="T10680">
        <f t="shared" si="167"/>
        <v>2023</v>
      </c>
    </row>
    <row r="10681" spans="1:20" x14ac:dyDescent="0.2">
      <c r="A10681" t="s">
        <v>10938</v>
      </c>
      <c r="B10681" t="s">
        <v>121</v>
      </c>
      <c r="C10681" t="s">
        <v>27</v>
      </c>
      <c r="D10681" t="s">
        <v>278</v>
      </c>
      <c r="E10681">
        <v>30.5</v>
      </c>
      <c r="F10681">
        <v>8</v>
      </c>
      <c r="G10681">
        <v>244</v>
      </c>
      <c r="H10681" t="s">
        <v>56</v>
      </c>
      <c r="I10681" t="s">
        <v>18</v>
      </c>
      <c r="J10681" s="1">
        <v>45573</v>
      </c>
      <c r="K10681" t="b">
        <v>0</v>
      </c>
      <c r="L10681" t="s">
        <v>49</v>
      </c>
      <c r="M10681">
        <v>10</v>
      </c>
      <c r="N10681">
        <f>G10681/SUMIF(B:B,B10681,G:G)*100</f>
        <v>0.3721185594131507</v>
      </c>
      <c r="Q10681">
        <f>VLOOKUP(C10681, Categories_Pivot_Table!A:B, 2, FALSE)</f>
        <v>25.013711734693878</v>
      </c>
      <c r="T10681">
        <f t="shared" si="167"/>
        <v>2024</v>
      </c>
    </row>
    <row r="10682" spans="1:20" x14ac:dyDescent="0.2">
      <c r="A10682" t="s">
        <v>10939</v>
      </c>
      <c r="B10682" t="s">
        <v>37</v>
      </c>
      <c r="C10682" t="s">
        <v>22</v>
      </c>
      <c r="D10682" t="s">
        <v>157</v>
      </c>
      <c r="E10682">
        <v>12.5</v>
      </c>
      <c r="F10682">
        <v>2</v>
      </c>
      <c r="G10682">
        <v>25</v>
      </c>
      <c r="H10682" t="s">
        <v>29</v>
      </c>
      <c r="I10682" t="s">
        <v>18</v>
      </c>
      <c r="J10682" s="1">
        <v>44614</v>
      </c>
      <c r="K10682" t="b">
        <v>0</v>
      </c>
      <c r="L10682" t="s">
        <v>49</v>
      </c>
      <c r="M10682">
        <v>2</v>
      </c>
      <c r="N10682">
        <f>G10682/SUMIF(B:B,B10682,G:G)*100</f>
        <v>3.7327639624036013E-2</v>
      </c>
      <c r="Q10682">
        <f>VLOOKUP(C10682, Categories_Pivot_Table!A:B, 2, FALSE)</f>
        <v>21.505681818181817</v>
      </c>
      <c r="T10682">
        <f t="shared" si="167"/>
        <v>2022</v>
      </c>
    </row>
    <row r="10683" spans="1:20" x14ac:dyDescent="0.2">
      <c r="A10683" t="s">
        <v>10940</v>
      </c>
      <c r="B10683" t="s">
        <v>173</v>
      </c>
      <c r="C10683" t="s">
        <v>15</v>
      </c>
      <c r="D10683" t="s">
        <v>138</v>
      </c>
      <c r="E10683">
        <v>20</v>
      </c>
      <c r="F10683">
        <v>9</v>
      </c>
      <c r="G10683">
        <v>180</v>
      </c>
      <c r="H10683" t="s">
        <v>56</v>
      </c>
      <c r="I10683" t="s">
        <v>46</v>
      </c>
      <c r="J10683" s="1">
        <v>45009</v>
      </c>
      <c r="K10683" t="b">
        <v>0</v>
      </c>
      <c r="L10683" t="s">
        <v>65</v>
      </c>
      <c r="M10683">
        <v>3</v>
      </c>
      <c r="N10683">
        <f>G10683/SUMIF(B:B,B10683,G:G)*100</f>
        <v>0.2959990791139761</v>
      </c>
      <c r="Q10683">
        <f>VLOOKUP(C10683, Categories_Pivot_Table!A:B, 2, FALSE)</f>
        <v>23.063808900523561</v>
      </c>
      <c r="T10683">
        <f t="shared" si="167"/>
        <v>2023</v>
      </c>
    </row>
    <row r="10684" spans="1:20" x14ac:dyDescent="0.2">
      <c r="A10684" t="s">
        <v>10941</v>
      </c>
      <c r="B10684" t="s">
        <v>76</v>
      </c>
      <c r="C10684" t="s">
        <v>22</v>
      </c>
      <c r="D10684" t="s">
        <v>274</v>
      </c>
      <c r="E10684">
        <v>39.5</v>
      </c>
      <c r="F10684">
        <v>6</v>
      </c>
      <c r="G10684">
        <v>237</v>
      </c>
      <c r="H10684" t="s">
        <v>29</v>
      </c>
      <c r="I10684" t="s">
        <v>46</v>
      </c>
      <c r="J10684" s="1">
        <v>45307</v>
      </c>
      <c r="K10684" t="b">
        <v>1</v>
      </c>
      <c r="L10684" t="s">
        <v>49</v>
      </c>
      <c r="M10684">
        <v>1</v>
      </c>
      <c r="N10684">
        <f>G10684/SUMIF(B:B,B10684,G:G)*100</f>
        <v>0.40353132475758324</v>
      </c>
      <c r="Q10684">
        <f>VLOOKUP(C10684, Categories_Pivot_Table!A:B, 2, FALSE)</f>
        <v>21.505681818181817</v>
      </c>
      <c r="T10684">
        <f t="shared" si="167"/>
        <v>2024</v>
      </c>
    </row>
    <row r="10685" spans="1:20" x14ac:dyDescent="0.2">
      <c r="A10685" t="s">
        <v>10942</v>
      </c>
      <c r="B10685" t="s">
        <v>47</v>
      </c>
      <c r="C10685" t="s">
        <v>74</v>
      </c>
      <c r="D10685" t="s">
        <v>311</v>
      </c>
      <c r="E10685">
        <v>14</v>
      </c>
      <c r="F10685">
        <v>6</v>
      </c>
      <c r="G10685">
        <v>84</v>
      </c>
      <c r="H10685" t="s">
        <v>56</v>
      </c>
      <c r="I10685" t="s">
        <v>46</v>
      </c>
      <c r="J10685" s="1">
        <v>45253</v>
      </c>
      <c r="K10685" t="b">
        <v>1</v>
      </c>
      <c r="L10685" t="s">
        <v>42</v>
      </c>
      <c r="M10685">
        <v>11</v>
      </c>
      <c r="N10685">
        <f>G10685/SUMIF(B:B,B10685,G:G)*100</f>
        <v>0.133475283237729</v>
      </c>
      <c r="Q10685">
        <f>VLOOKUP(C10685, Categories_Pivot_Table!A:B, 2, FALSE)</f>
        <v>24.317096165933375</v>
      </c>
      <c r="T10685">
        <f t="shared" si="167"/>
        <v>2023</v>
      </c>
    </row>
    <row r="10686" spans="1:20" x14ac:dyDescent="0.2">
      <c r="A10686" t="s">
        <v>10943</v>
      </c>
      <c r="B10686" t="s">
        <v>128</v>
      </c>
      <c r="C10686" t="s">
        <v>135</v>
      </c>
      <c r="D10686" t="s">
        <v>229</v>
      </c>
      <c r="E10686">
        <v>41</v>
      </c>
      <c r="F10686">
        <v>9</v>
      </c>
      <c r="G10686">
        <v>369</v>
      </c>
      <c r="H10686" t="s">
        <v>29</v>
      </c>
      <c r="I10686" t="s">
        <v>46</v>
      </c>
      <c r="J10686" s="1">
        <v>45463</v>
      </c>
      <c r="K10686" t="b">
        <v>1</v>
      </c>
      <c r="L10686" t="s">
        <v>42</v>
      </c>
      <c r="M10686">
        <v>6</v>
      </c>
      <c r="N10686">
        <f>G10686/SUMIF(B:B,B10686,G:G)*100</f>
        <v>0.53906386957283936</v>
      </c>
      <c r="Q10686">
        <f>VLOOKUP(C10686, Categories_Pivot_Table!A:B, 2, FALSE)</f>
        <v>23.146341463414632</v>
      </c>
      <c r="T10686">
        <f t="shared" si="167"/>
        <v>2024</v>
      </c>
    </row>
    <row r="10687" spans="1:20" x14ac:dyDescent="0.2">
      <c r="A10687" t="s">
        <v>10944</v>
      </c>
      <c r="B10687" t="s">
        <v>81</v>
      </c>
      <c r="C10687" t="s">
        <v>15</v>
      </c>
      <c r="D10687" t="s">
        <v>171</v>
      </c>
      <c r="E10687">
        <v>21.5</v>
      </c>
      <c r="F10687">
        <v>1</v>
      </c>
      <c r="G10687">
        <v>21.5</v>
      </c>
      <c r="H10687" t="s">
        <v>29</v>
      </c>
      <c r="I10687" t="s">
        <v>18</v>
      </c>
      <c r="J10687" s="1">
        <v>45264</v>
      </c>
      <c r="K10687" t="b">
        <v>0</v>
      </c>
      <c r="L10687" t="s">
        <v>19</v>
      </c>
      <c r="M10687">
        <v>12</v>
      </c>
      <c r="N10687">
        <f>G10687/SUMIF(B:B,B10687,G:G)*100</f>
        <v>3.4042957462137105E-2</v>
      </c>
      <c r="Q10687">
        <f>VLOOKUP(C10687, Categories_Pivot_Table!A:B, 2, FALSE)</f>
        <v>23.063808900523561</v>
      </c>
      <c r="T10687">
        <f t="shared" si="167"/>
        <v>2023</v>
      </c>
    </row>
    <row r="10688" spans="1:20" x14ac:dyDescent="0.2">
      <c r="A10688" t="s">
        <v>10945</v>
      </c>
      <c r="B10688" t="s">
        <v>54</v>
      </c>
      <c r="C10688" t="s">
        <v>135</v>
      </c>
      <c r="D10688" t="s">
        <v>724</v>
      </c>
      <c r="E10688">
        <v>38</v>
      </c>
      <c r="F10688">
        <v>4</v>
      </c>
      <c r="G10688">
        <v>152</v>
      </c>
      <c r="H10688" t="s">
        <v>17</v>
      </c>
      <c r="I10688" t="s">
        <v>18</v>
      </c>
      <c r="J10688" s="1">
        <v>45659</v>
      </c>
      <c r="K10688" t="b">
        <v>0</v>
      </c>
      <c r="L10688" t="s">
        <v>42</v>
      </c>
      <c r="M10688">
        <v>1</v>
      </c>
      <c r="N10688">
        <f>G10688/SUMIF(B:B,B10688,G:G)*100</f>
        <v>0.26594116051823535</v>
      </c>
      <c r="Q10688">
        <f>VLOOKUP(C10688, Categories_Pivot_Table!A:B, 2, FALSE)</f>
        <v>23.146341463414632</v>
      </c>
      <c r="T10688">
        <f t="shared" si="167"/>
        <v>2025</v>
      </c>
    </row>
    <row r="10689" spans="1:20" x14ac:dyDescent="0.2">
      <c r="A10689" t="s">
        <v>10946</v>
      </c>
      <c r="B10689" t="s">
        <v>90</v>
      </c>
      <c r="C10689" t="s">
        <v>48</v>
      </c>
      <c r="D10689" t="s">
        <v>149</v>
      </c>
      <c r="E10689">
        <v>38</v>
      </c>
      <c r="F10689">
        <v>7</v>
      </c>
      <c r="G10689">
        <v>266</v>
      </c>
      <c r="H10689" t="s">
        <v>29</v>
      </c>
      <c r="I10689" t="s">
        <v>46</v>
      </c>
      <c r="J10689" s="1">
        <v>44571</v>
      </c>
      <c r="K10689" t="b">
        <v>1</v>
      </c>
      <c r="L10689" t="s">
        <v>19</v>
      </c>
      <c r="M10689">
        <v>1</v>
      </c>
      <c r="N10689">
        <f>G10689/SUMIF(B:B,B10689,G:G)*100</f>
        <v>0.44976497243921409</v>
      </c>
      <c r="Q10689">
        <f>VLOOKUP(C10689, Categories_Pivot_Table!A:B, 2, FALSE)</f>
        <v>23.348837209302324</v>
      </c>
      <c r="T10689">
        <f t="shared" si="167"/>
        <v>2022</v>
      </c>
    </row>
    <row r="10690" spans="1:20" x14ac:dyDescent="0.2">
      <c r="A10690" t="s">
        <v>10947</v>
      </c>
      <c r="B10690" t="s">
        <v>63</v>
      </c>
      <c r="C10690" t="s">
        <v>27</v>
      </c>
      <c r="D10690" t="s">
        <v>305</v>
      </c>
      <c r="E10690">
        <v>23</v>
      </c>
      <c r="F10690">
        <v>10</v>
      </c>
      <c r="G10690">
        <v>230</v>
      </c>
      <c r="H10690" t="s">
        <v>17</v>
      </c>
      <c r="I10690" t="s">
        <v>18</v>
      </c>
      <c r="J10690" s="1">
        <v>44979</v>
      </c>
      <c r="K10690" t="b">
        <v>0</v>
      </c>
      <c r="L10690" t="s">
        <v>30</v>
      </c>
      <c r="M10690">
        <v>2</v>
      </c>
      <c r="N10690">
        <f>G10690/SUMIF(B:B,B10690,G:G)*100</f>
        <v>0.37998942638117894</v>
      </c>
      <c r="Q10690">
        <f>VLOOKUP(C10690, Categories_Pivot_Table!A:B, 2, FALSE)</f>
        <v>25.013711734693878</v>
      </c>
      <c r="T10690">
        <f t="shared" ref="T10690:T10753" si="168">YEAR(J10690)</f>
        <v>2023</v>
      </c>
    </row>
    <row r="10691" spans="1:20" x14ac:dyDescent="0.2">
      <c r="A10691" t="s">
        <v>10948</v>
      </c>
      <c r="B10691" t="s">
        <v>113</v>
      </c>
      <c r="C10691" t="s">
        <v>15</v>
      </c>
      <c r="D10691" t="s">
        <v>448</v>
      </c>
      <c r="E10691">
        <v>26</v>
      </c>
      <c r="F10691">
        <v>8</v>
      </c>
      <c r="G10691">
        <v>208</v>
      </c>
      <c r="H10691" t="s">
        <v>29</v>
      </c>
      <c r="I10691" t="s">
        <v>18</v>
      </c>
      <c r="J10691" s="1">
        <v>44573</v>
      </c>
      <c r="K10691" t="b">
        <v>0</v>
      </c>
      <c r="L10691" t="s">
        <v>30</v>
      </c>
      <c r="M10691">
        <v>1</v>
      </c>
      <c r="N10691">
        <f>G10691/SUMIF(B:B,B10691,G:G)*100</f>
        <v>0.34248267004758531</v>
      </c>
      <c r="Q10691">
        <f>VLOOKUP(C10691, Categories_Pivot_Table!A:B, 2, FALSE)</f>
        <v>23.063808900523561</v>
      </c>
      <c r="T10691">
        <f t="shared" si="168"/>
        <v>2022</v>
      </c>
    </row>
    <row r="10692" spans="1:20" x14ac:dyDescent="0.2">
      <c r="A10692" t="s">
        <v>10949</v>
      </c>
      <c r="B10692" t="s">
        <v>81</v>
      </c>
      <c r="C10692" t="s">
        <v>15</v>
      </c>
      <c r="D10692" t="s">
        <v>69</v>
      </c>
      <c r="E10692">
        <v>29</v>
      </c>
      <c r="F10692">
        <v>4</v>
      </c>
      <c r="G10692">
        <v>116</v>
      </c>
      <c r="H10692" t="s">
        <v>17</v>
      </c>
      <c r="I10692" t="s">
        <v>18</v>
      </c>
      <c r="J10692" s="1">
        <v>45567</v>
      </c>
      <c r="K10692" t="b">
        <v>0</v>
      </c>
      <c r="L10692" t="s">
        <v>30</v>
      </c>
      <c r="M10692">
        <v>10</v>
      </c>
      <c r="N10692">
        <f>G10692/SUMIF(B:B,B10692,G:G)*100</f>
        <v>0.18367363095850719</v>
      </c>
      <c r="Q10692">
        <f>VLOOKUP(C10692, Categories_Pivot_Table!A:B, 2, FALSE)</f>
        <v>23.063808900523561</v>
      </c>
      <c r="T10692">
        <f t="shared" si="168"/>
        <v>2024</v>
      </c>
    </row>
    <row r="10693" spans="1:20" x14ac:dyDescent="0.2">
      <c r="A10693" t="s">
        <v>10950</v>
      </c>
      <c r="B10693" t="s">
        <v>73</v>
      </c>
      <c r="C10693" t="s">
        <v>74</v>
      </c>
      <c r="D10693" t="s">
        <v>456</v>
      </c>
      <c r="E10693">
        <v>11</v>
      </c>
      <c r="F10693">
        <v>8</v>
      </c>
      <c r="G10693">
        <v>88</v>
      </c>
      <c r="H10693" t="s">
        <v>29</v>
      </c>
      <c r="I10693" t="s">
        <v>18</v>
      </c>
      <c r="J10693" s="1">
        <v>45434</v>
      </c>
      <c r="K10693" t="b">
        <v>1</v>
      </c>
      <c r="L10693" t="s">
        <v>30</v>
      </c>
      <c r="M10693">
        <v>5</v>
      </c>
      <c r="N10693">
        <f>G10693/SUMIF(B:B,B10693,G:G)*100</f>
        <v>0.15202688111670654</v>
      </c>
      <c r="Q10693">
        <f>VLOOKUP(C10693, Categories_Pivot_Table!A:B, 2, FALSE)</f>
        <v>24.317096165933375</v>
      </c>
      <c r="T10693">
        <f t="shared" si="168"/>
        <v>2024</v>
      </c>
    </row>
    <row r="10694" spans="1:20" x14ac:dyDescent="0.2">
      <c r="A10694" t="s">
        <v>10951</v>
      </c>
      <c r="B10694" t="s">
        <v>44</v>
      </c>
      <c r="C10694" t="s">
        <v>33</v>
      </c>
      <c r="D10694" t="s">
        <v>556</v>
      </c>
      <c r="E10694">
        <v>29</v>
      </c>
      <c r="F10694">
        <v>10</v>
      </c>
      <c r="G10694">
        <v>290</v>
      </c>
      <c r="H10694" t="s">
        <v>56</v>
      </c>
      <c r="I10694" t="s">
        <v>18</v>
      </c>
      <c r="J10694" s="1">
        <v>45056</v>
      </c>
      <c r="K10694" t="b">
        <v>0</v>
      </c>
      <c r="L10694" t="s">
        <v>30</v>
      </c>
      <c r="M10694">
        <v>5</v>
      </c>
      <c r="N10694">
        <f>G10694/SUMIF(B:B,B10694,G:G)*100</f>
        <v>0.47780276631325735</v>
      </c>
      <c r="Q10694">
        <f>VLOOKUP(C10694, Categories_Pivot_Table!A:B, 2, FALSE)</f>
        <v>23.300574345883856</v>
      </c>
      <c r="T10694">
        <f t="shared" si="168"/>
        <v>2023</v>
      </c>
    </row>
    <row r="10695" spans="1:20" x14ac:dyDescent="0.2">
      <c r="A10695" t="s">
        <v>10952</v>
      </c>
      <c r="B10695" t="s">
        <v>37</v>
      </c>
      <c r="C10695" t="s">
        <v>135</v>
      </c>
      <c r="D10695" t="s">
        <v>319</v>
      </c>
      <c r="E10695">
        <v>24.5</v>
      </c>
      <c r="F10695">
        <v>2</v>
      </c>
      <c r="G10695">
        <v>49</v>
      </c>
      <c r="H10695" t="s">
        <v>56</v>
      </c>
      <c r="I10695" t="s">
        <v>18</v>
      </c>
      <c r="J10695" s="1">
        <v>45416</v>
      </c>
      <c r="K10695" t="b">
        <v>0</v>
      </c>
      <c r="L10695" t="s">
        <v>35</v>
      </c>
      <c r="M10695">
        <v>5</v>
      </c>
      <c r="N10695">
        <f>G10695/SUMIF(B:B,B10695,G:G)*100</f>
        <v>7.3162173663110577E-2</v>
      </c>
      <c r="Q10695">
        <f>VLOOKUP(C10695, Categories_Pivot_Table!A:B, 2, FALSE)</f>
        <v>23.146341463414632</v>
      </c>
      <c r="T10695">
        <f t="shared" si="168"/>
        <v>2024</v>
      </c>
    </row>
    <row r="10696" spans="1:20" x14ac:dyDescent="0.2">
      <c r="A10696" t="s">
        <v>10953</v>
      </c>
      <c r="B10696" t="s">
        <v>104</v>
      </c>
      <c r="C10696" t="s">
        <v>33</v>
      </c>
      <c r="D10696" t="s">
        <v>556</v>
      </c>
      <c r="E10696">
        <v>29</v>
      </c>
      <c r="F10696">
        <v>4</v>
      </c>
      <c r="G10696">
        <v>116</v>
      </c>
      <c r="H10696" t="s">
        <v>56</v>
      </c>
      <c r="I10696" t="s">
        <v>46</v>
      </c>
      <c r="J10696" s="1">
        <v>45353</v>
      </c>
      <c r="K10696" t="b">
        <v>0</v>
      </c>
      <c r="L10696" t="s">
        <v>35</v>
      </c>
      <c r="M10696">
        <v>3</v>
      </c>
      <c r="N10696">
        <f>G10696/SUMIF(B:B,B10696,G:G)*100</f>
        <v>0.18851673085986381</v>
      </c>
      <c r="Q10696">
        <f>VLOOKUP(C10696, Categories_Pivot_Table!A:B, 2, FALSE)</f>
        <v>23.300574345883856</v>
      </c>
      <c r="T10696">
        <f t="shared" si="168"/>
        <v>2024</v>
      </c>
    </row>
    <row r="10697" spans="1:20" x14ac:dyDescent="0.2">
      <c r="A10697" t="s">
        <v>10954</v>
      </c>
      <c r="B10697" t="s">
        <v>173</v>
      </c>
      <c r="C10697" t="s">
        <v>135</v>
      </c>
      <c r="D10697" t="s">
        <v>144</v>
      </c>
      <c r="E10697">
        <v>11</v>
      </c>
      <c r="F10697">
        <v>5</v>
      </c>
      <c r="G10697">
        <v>55</v>
      </c>
      <c r="H10697" t="s">
        <v>56</v>
      </c>
      <c r="I10697" t="s">
        <v>46</v>
      </c>
      <c r="J10697" s="1">
        <v>44889</v>
      </c>
      <c r="K10697" t="b">
        <v>0</v>
      </c>
      <c r="L10697" t="s">
        <v>42</v>
      </c>
      <c r="M10697">
        <v>11</v>
      </c>
      <c r="N10697">
        <f>G10697/SUMIF(B:B,B10697,G:G)*100</f>
        <v>9.0444163062603805E-2</v>
      </c>
      <c r="Q10697">
        <f>VLOOKUP(C10697, Categories_Pivot_Table!A:B, 2, FALSE)</f>
        <v>23.146341463414632</v>
      </c>
      <c r="T10697">
        <f t="shared" si="168"/>
        <v>2022</v>
      </c>
    </row>
    <row r="10698" spans="1:20" x14ac:dyDescent="0.2">
      <c r="A10698" t="s">
        <v>10955</v>
      </c>
      <c r="B10698" t="s">
        <v>90</v>
      </c>
      <c r="C10698" t="s">
        <v>48</v>
      </c>
      <c r="D10698" t="s">
        <v>1089</v>
      </c>
      <c r="E10698">
        <v>30.5</v>
      </c>
      <c r="F10698">
        <v>8</v>
      </c>
      <c r="G10698">
        <v>244</v>
      </c>
      <c r="H10698" t="s">
        <v>56</v>
      </c>
      <c r="I10698" t="s">
        <v>18</v>
      </c>
      <c r="J10698" s="1">
        <v>44696</v>
      </c>
      <c r="K10698" t="b">
        <v>1</v>
      </c>
      <c r="L10698" t="s">
        <v>24</v>
      </c>
      <c r="M10698">
        <v>5</v>
      </c>
      <c r="N10698">
        <f>G10698/SUMIF(B:B,B10698,G:G)*100</f>
        <v>0.41256636569612121</v>
      </c>
      <c r="Q10698">
        <f>VLOOKUP(C10698, Categories_Pivot_Table!A:B, 2, FALSE)</f>
        <v>23.348837209302324</v>
      </c>
      <c r="T10698">
        <f t="shared" si="168"/>
        <v>2022</v>
      </c>
    </row>
    <row r="10699" spans="1:20" x14ac:dyDescent="0.2">
      <c r="A10699" t="s">
        <v>10956</v>
      </c>
      <c r="B10699" t="s">
        <v>37</v>
      </c>
      <c r="C10699" t="s">
        <v>22</v>
      </c>
      <c r="D10699" t="s">
        <v>205</v>
      </c>
      <c r="E10699">
        <v>15.5</v>
      </c>
      <c r="F10699">
        <v>4</v>
      </c>
      <c r="G10699">
        <v>62</v>
      </c>
      <c r="H10699" t="s">
        <v>56</v>
      </c>
      <c r="I10699" t="s">
        <v>46</v>
      </c>
      <c r="J10699" s="1">
        <v>45595</v>
      </c>
      <c r="K10699" t="b">
        <v>0</v>
      </c>
      <c r="L10699" t="s">
        <v>30</v>
      </c>
      <c r="M10699">
        <v>10</v>
      </c>
      <c r="N10699">
        <f>G10699/SUMIF(B:B,B10699,G:G)*100</f>
        <v>9.2572546267609315E-2</v>
      </c>
      <c r="Q10699">
        <f>VLOOKUP(C10699, Categories_Pivot_Table!A:B, 2, FALSE)</f>
        <v>21.505681818181817</v>
      </c>
      <c r="T10699">
        <f t="shared" si="168"/>
        <v>2024</v>
      </c>
    </row>
    <row r="10700" spans="1:20" x14ac:dyDescent="0.2">
      <c r="A10700" t="s">
        <v>10957</v>
      </c>
      <c r="B10700" t="s">
        <v>76</v>
      </c>
      <c r="C10700" t="s">
        <v>15</v>
      </c>
      <c r="D10700" t="s">
        <v>98</v>
      </c>
      <c r="E10700">
        <v>36.5</v>
      </c>
      <c r="F10700">
        <v>7</v>
      </c>
      <c r="G10700">
        <v>255.5</v>
      </c>
      <c r="H10700" t="s">
        <v>56</v>
      </c>
      <c r="I10700" t="s">
        <v>18</v>
      </c>
      <c r="J10700" s="1">
        <v>45639</v>
      </c>
      <c r="K10700" t="b">
        <v>1</v>
      </c>
      <c r="L10700" t="s">
        <v>65</v>
      </c>
      <c r="M10700">
        <v>12</v>
      </c>
      <c r="N10700">
        <f>G10700/SUMIF(B:B,B10700,G:G)*100</f>
        <v>0.43503060538212035</v>
      </c>
      <c r="Q10700">
        <f>VLOOKUP(C10700, Categories_Pivot_Table!A:B, 2, FALSE)</f>
        <v>23.063808900523561</v>
      </c>
      <c r="T10700">
        <f t="shared" si="168"/>
        <v>2024</v>
      </c>
    </row>
    <row r="10701" spans="1:20" x14ac:dyDescent="0.2">
      <c r="A10701" t="s">
        <v>10958</v>
      </c>
      <c r="B10701" t="s">
        <v>118</v>
      </c>
      <c r="C10701" t="s">
        <v>135</v>
      </c>
      <c r="D10701" t="s">
        <v>325</v>
      </c>
      <c r="E10701">
        <v>30.5</v>
      </c>
      <c r="F10701">
        <v>5</v>
      </c>
      <c r="G10701">
        <v>152.5</v>
      </c>
      <c r="H10701" t="s">
        <v>29</v>
      </c>
      <c r="I10701" t="s">
        <v>46</v>
      </c>
      <c r="J10701" s="1">
        <v>44975</v>
      </c>
      <c r="K10701" t="b">
        <v>0</v>
      </c>
      <c r="L10701" t="s">
        <v>35</v>
      </c>
      <c r="M10701">
        <v>2</v>
      </c>
      <c r="N10701">
        <f>G10701/SUMIF(B:B,B10701,G:G)*100</f>
        <v>0.25083474513545079</v>
      </c>
      <c r="Q10701">
        <f>VLOOKUP(C10701, Categories_Pivot_Table!A:B, 2, FALSE)</f>
        <v>23.146341463414632</v>
      </c>
      <c r="T10701">
        <f t="shared" si="168"/>
        <v>2023</v>
      </c>
    </row>
    <row r="10702" spans="1:20" x14ac:dyDescent="0.2">
      <c r="A10702" t="s">
        <v>10959</v>
      </c>
      <c r="B10702" t="s">
        <v>51</v>
      </c>
      <c r="C10702" t="s">
        <v>33</v>
      </c>
      <c r="D10702" t="s">
        <v>259</v>
      </c>
      <c r="E10702">
        <v>33.5</v>
      </c>
      <c r="F10702">
        <v>1</v>
      </c>
      <c r="G10702">
        <v>33.5</v>
      </c>
      <c r="H10702" t="s">
        <v>17</v>
      </c>
      <c r="I10702" t="s">
        <v>18</v>
      </c>
      <c r="J10702" s="1">
        <v>44648</v>
      </c>
      <c r="K10702" t="b">
        <v>0</v>
      </c>
      <c r="L10702" t="s">
        <v>19</v>
      </c>
      <c r="M10702">
        <v>3</v>
      </c>
      <c r="N10702">
        <f>G10702/SUMIF(B:B,B10702,G:G)*100</f>
        <v>5.193234842730246E-2</v>
      </c>
      <c r="Q10702">
        <f>VLOOKUP(C10702, Categories_Pivot_Table!A:B, 2, FALSE)</f>
        <v>23.300574345883856</v>
      </c>
      <c r="T10702">
        <f t="shared" si="168"/>
        <v>2022</v>
      </c>
    </row>
    <row r="10703" spans="1:20" x14ac:dyDescent="0.2">
      <c r="A10703" t="s">
        <v>10960</v>
      </c>
      <c r="B10703" t="s">
        <v>14</v>
      </c>
      <c r="C10703" t="s">
        <v>33</v>
      </c>
      <c r="D10703" t="s">
        <v>34</v>
      </c>
      <c r="E10703">
        <v>27.5</v>
      </c>
      <c r="F10703">
        <v>5</v>
      </c>
      <c r="G10703">
        <v>137.5</v>
      </c>
      <c r="H10703" t="s">
        <v>17</v>
      </c>
      <c r="I10703" t="s">
        <v>18</v>
      </c>
      <c r="J10703" s="1">
        <v>44773</v>
      </c>
      <c r="K10703" t="b">
        <v>1</v>
      </c>
      <c r="L10703" t="s">
        <v>24</v>
      </c>
      <c r="M10703">
        <v>7</v>
      </c>
      <c r="N10703">
        <f>G10703/SUMIF(B:B,B10703,G:G)*100</f>
        <v>0.22385569041165027</v>
      </c>
      <c r="Q10703">
        <f>VLOOKUP(C10703, Categories_Pivot_Table!A:B, 2, FALSE)</f>
        <v>23.300574345883856</v>
      </c>
      <c r="T10703">
        <f t="shared" si="168"/>
        <v>2022</v>
      </c>
    </row>
    <row r="10704" spans="1:20" x14ac:dyDescent="0.2">
      <c r="A10704" t="s">
        <v>10961</v>
      </c>
      <c r="B10704" t="s">
        <v>90</v>
      </c>
      <c r="C10704" t="s">
        <v>74</v>
      </c>
      <c r="D10704" t="s">
        <v>41</v>
      </c>
      <c r="E10704">
        <v>23</v>
      </c>
      <c r="F10704">
        <v>9</v>
      </c>
      <c r="G10704">
        <v>112.5</v>
      </c>
      <c r="H10704" t="s">
        <v>56</v>
      </c>
      <c r="I10704" t="s">
        <v>18</v>
      </c>
      <c r="J10704" s="1">
        <v>45033</v>
      </c>
      <c r="K10704" t="b">
        <v>0</v>
      </c>
      <c r="L10704" t="s">
        <v>19</v>
      </c>
      <c r="M10704">
        <v>4</v>
      </c>
      <c r="N10704">
        <f>G10704/SUMIF(B:B,B10704,G:G)*100</f>
        <v>0.19022014811808866</v>
      </c>
      <c r="Q10704">
        <f>VLOOKUP(C10704, Categories_Pivot_Table!A:B, 2, FALSE)</f>
        <v>24.317096165933375</v>
      </c>
      <c r="T10704">
        <f t="shared" si="168"/>
        <v>2023</v>
      </c>
    </row>
    <row r="10705" spans="1:20" x14ac:dyDescent="0.2">
      <c r="A10705" t="s">
        <v>10962</v>
      </c>
      <c r="B10705" t="s">
        <v>21</v>
      </c>
      <c r="C10705" t="s">
        <v>15</v>
      </c>
      <c r="D10705" t="s">
        <v>211</v>
      </c>
      <c r="E10705">
        <v>9.5</v>
      </c>
      <c r="F10705">
        <v>5</v>
      </c>
      <c r="G10705">
        <v>47.5</v>
      </c>
      <c r="H10705" t="s">
        <v>56</v>
      </c>
      <c r="I10705" t="s">
        <v>46</v>
      </c>
      <c r="J10705" s="1">
        <v>44813</v>
      </c>
      <c r="K10705" t="b">
        <v>0</v>
      </c>
      <c r="L10705" t="s">
        <v>65</v>
      </c>
      <c r="M10705">
        <v>9</v>
      </c>
      <c r="N10705">
        <f>G10705/SUMIF(B:B,B10705,G:G)*100</f>
        <v>7.6944883165269512E-2</v>
      </c>
      <c r="Q10705">
        <f>VLOOKUP(C10705, Categories_Pivot_Table!A:B, 2, FALSE)</f>
        <v>23.063808900523561</v>
      </c>
      <c r="T10705">
        <f t="shared" si="168"/>
        <v>2022</v>
      </c>
    </row>
    <row r="10706" spans="1:20" x14ac:dyDescent="0.2">
      <c r="A10706" t="s">
        <v>10963</v>
      </c>
      <c r="B10706" t="s">
        <v>113</v>
      </c>
      <c r="C10706" t="s">
        <v>38</v>
      </c>
      <c r="D10706" t="s">
        <v>241</v>
      </c>
      <c r="E10706">
        <v>17</v>
      </c>
      <c r="F10706">
        <v>2</v>
      </c>
      <c r="G10706">
        <v>34</v>
      </c>
      <c r="H10706" t="s">
        <v>56</v>
      </c>
      <c r="I10706" t="s">
        <v>46</v>
      </c>
      <c r="J10706" s="1">
        <v>44744</v>
      </c>
      <c r="K10706" t="b">
        <v>1</v>
      </c>
      <c r="L10706" t="s">
        <v>35</v>
      </c>
      <c r="M10706">
        <v>7</v>
      </c>
      <c r="N10706">
        <f>G10706/SUMIF(B:B,B10706,G:G)*100</f>
        <v>5.5982744142393757E-2</v>
      </c>
      <c r="Q10706">
        <f>VLOOKUP(C10706, Categories_Pivot_Table!A:B, 2, FALSE)</f>
        <v>23.088790931989923</v>
      </c>
      <c r="T10706">
        <f t="shared" si="168"/>
        <v>2022</v>
      </c>
    </row>
    <row r="10707" spans="1:20" x14ac:dyDescent="0.2">
      <c r="A10707" t="s">
        <v>10964</v>
      </c>
      <c r="B10707" t="s">
        <v>32</v>
      </c>
      <c r="C10707" t="s">
        <v>33</v>
      </c>
      <c r="D10707" t="s">
        <v>257</v>
      </c>
      <c r="E10707">
        <v>32</v>
      </c>
      <c r="F10707">
        <v>10</v>
      </c>
      <c r="G10707">
        <v>320</v>
      </c>
      <c r="H10707" t="s">
        <v>17</v>
      </c>
      <c r="I10707" t="s">
        <v>18</v>
      </c>
      <c r="J10707" s="1">
        <v>45637</v>
      </c>
      <c r="K10707" t="b">
        <v>0</v>
      </c>
      <c r="L10707" t="s">
        <v>30</v>
      </c>
      <c r="M10707">
        <v>12</v>
      </c>
      <c r="N10707">
        <f>G10707/SUMIF(B:B,B10707,G:G)*100</f>
        <v>0.54577239585554094</v>
      </c>
      <c r="Q10707">
        <f>VLOOKUP(C10707, Categories_Pivot_Table!A:B, 2, FALSE)</f>
        <v>23.300574345883856</v>
      </c>
      <c r="T10707">
        <f t="shared" si="168"/>
        <v>2024</v>
      </c>
    </row>
    <row r="10708" spans="1:20" x14ac:dyDescent="0.2">
      <c r="A10708" t="s">
        <v>10965</v>
      </c>
      <c r="B10708" t="s">
        <v>71</v>
      </c>
      <c r="C10708" t="s">
        <v>48</v>
      </c>
      <c r="D10708" t="s">
        <v>195</v>
      </c>
      <c r="E10708">
        <v>20</v>
      </c>
      <c r="F10708">
        <v>10</v>
      </c>
      <c r="G10708">
        <v>200</v>
      </c>
      <c r="H10708" t="s">
        <v>17</v>
      </c>
      <c r="I10708" t="s">
        <v>46</v>
      </c>
      <c r="J10708" s="1">
        <v>45108</v>
      </c>
      <c r="K10708" t="b">
        <v>0</v>
      </c>
      <c r="L10708" t="s">
        <v>35</v>
      </c>
      <c r="M10708">
        <v>7</v>
      </c>
      <c r="N10708">
        <f>G10708/SUMIF(B:B,B10708,G:G)*100</f>
        <v>0.31686933100962494</v>
      </c>
      <c r="Q10708">
        <f>VLOOKUP(C10708, Categories_Pivot_Table!A:B, 2, FALSE)</f>
        <v>23.348837209302324</v>
      </c>
      <c r="T10708">
        <f t="shared" si="168"/>
        <v>2023</v>
      </c>
    </row>
    <row r="10709" spans="1:20" x14ac:dyDescent="0.2">
      <c r="A10709" t="s">
        <v>10966</v>
      </c>
      <c r="B10709" t="s">
        <v>26</v>
      </c>
      <c r="C10709" t="s">
        <v>15</v>
      </c>
      <c r="D10709" t="s">
        <v>639</v>
      </c>
      <c r="E10709">
        <v>11</v>
      </c>
      <c r="F10709">
        <v>4</v>
      </c>
      <c r="G10709">
        <v>44</v>
      </c>
      <c r="H10709" t="s">
        <v>17</v>
      </c>
      <c r="I10709" t="s">
        <v>46</v>
      </c>
      <c r="J10709" s="1">
        <v>45652</v>
      </c>
      <c r="K10709" t="b">
        <v>0</v>
      </c>
      <c r="L10709" t="s">
        <v>42</v>
      </c>
      <c r="M10709">
        <v>12</v>
      </c>
      <c r="N10709">
        <f>G10709/SUMIF(B:B,B10709,G:G)*100</f>
        <v>7.0914556018470021E-2</v>
      </c>
      <c r="Q10709">
        <f>VLOOKUP(C10709, Categories_Pivot_Table!A:B, 2, FALSE)</f>
        <v>23.063808900523561</v>
      </c>
      <c r="T10709">
        <f t="shared" si="168"/>
        <v>2024</v>
      </c>
    </row>
    <row r="10710" spans="1:20" x14ac:dyDescent="0.2">
      <c r="A10710" t="s">
        <v>10967</v>
      </c>
      <c r="B10710" t="s">
        <v>32</v>
      </c>
      <c r="C10710" t="s">
        <v>27</v>
      </c>
      <c r="D10710" t="s">
        <v>55</v>
      </c>
      <c r="E10710">
        <v>36.5</v>
      </c>
      <c r="F10710">
        <v>10</v>
      </c>
      <c r="G10710">
        <v>365</v>
      </c>
      <c r="H10710" t="s">
        <v>56</v>
      </c>
      <c r="I10710" t="s">
        <v>46</v>
      </c>
      <c r="J10710" s="1">
        <v>45254</v>
      </c>
      <c r="K10710" t="b">
        <v>0</v>
      </c>
      <c r="L10710" t="s">
        <v>65</v>
      </c>
      <c r="M10710">
        <v>11</v>
      </c>
      <c r="N10710">
        <f>G10710/SUMIF(B:B,B10710,G:G)*100</f>
        <v>0.62252163902272628</v>
      </c>
      <c r="Q10710">
        <f>VLOOKUP(C10710, Categories_Pivot_Table!A:B, 2, FALSE)</f>
        <v>25.013711734693878</v>
      </c>
      <c r="T10710">
        <f t="shared" si="168"/>
        <v>2023</v>
      </c>
    </row>
    <row r="10711" spans="1:20" x14ac:dyDescent="0.2">
      <c r="A10711" t="s">
        <v>10968</v>
      </c>
      <c r="B10711" t="s">
        <v>47</v>
      </c>
      <c r="C10711" t="s">
        <v>74</v>
      </c>
      <c r="D10711" t="s">
        <v>75</v>
      </c>
      <c r="E10711">
        <v>23</v>
      </c>
      <c r="F10711">
        <v>9</v>
      </c>
      <c r="G10711">
        <v>207</v>
      </c>
      <c r="H10711" t="s">
        <v>17</v>
      </c>
      <c r="I10711" t="s">
        <v>18</v>
      </c>
      <c r="J10711" s="1">
        <v>45518</v>
      </c>
      <c r="K10711" t="b">
        <v>1</v>
      </c>
      <c r="L10711" t="s">
        <v>30</v>
      </c>
      <c r="M10711">
        <v>8</v>
      </c>
      <c r="N10711">
        <f>G10711/SUMIF(B:B,B10711,G:G)*100</f>
        <v>0.32892123369297505</v>
      </c>
      <c r="Q10711">
        <f>VLOOKUP(C10711, Categories_Pivot_Table!A:B, 2, FALSE)</f>
        <v>24.317096165933375</v>
      </c>
      <c r="T10711">
        <f t="shared" si="168"/>
        <v>2024</v>
      </c>
    </row>
    <row r="10712" spans="1:20" x14ac:dyDescent="0.2">
      <c r="A10712" t="s">
        <v>10969</v>
      </c>
      <c r="B10712" t="s">
        <v>37</v>
      </c>
      <c r="C10712" t="s">
        <v>33</v>
      </c>
      <c r="D10712" t="s">
        <v>843</v>
      </c>
      <c r="E10712">
        <v>26</v>
      </c>
      <c r="F10712">
        <v>5</v>
      </c>
      <c r="G10712">
        <v>130</v>
      </c>
      <c r="H10712" t="s">
        <v>56</v>
      </c>
      <c r="I10712" t="s">
        <v>18</v>
      </c>
      <c r="J10712" s="1">
        <v>45658</v>
      </c>
      <c r="K10712" t="b">
        <v>0</v>
      </c>
      <c r="L10712" t="s">
        <v>30</v>
      </c>
      <c r="M10712">
        <v>1</v>
      </c>
      <c r="N10712">
        <f>G10712/SUMIF(B:B,B10712,G:G)*100</f>
        <v>0.19410372604498727</v>
      </c>
      <c r="Q10712">
        <f>VLOOKUP(C10712, Categories_Pivot_Table!A:B, 2, FALSE)</f>
        <v>23.300574345883856</v>
      </c>
      <c r="T10712">
        <f t="shared" si="168"/>
        <v>2025</v>
      </c>
    </row>
    <row r="10713" spans="1:20" x14ac:dyDescent="0.2">
      <c r="A10713" t="s">
        <v>10970</v>
      </c>
      <c r="B10713" t="s">
        <v>71</v>
      </c>
      <c r="C10713" t="s">
        <v>33</v>
      </c>
      <c r="D10713" t="s">
        <v>469</v>
      </c>
      <c r="E10713">
        <v>8</v>
      </c>
      <c r="F10713">
        <v>1</v>
      </c>
      <c r="G10713">
        <v>8</v>
      </c>
      <c r="H10713" t="s">
        <v>17</v>
      </c>
      <c r="I10713" t="s">
        <v>46</v>
      </c>
      <c r="J10713" s="1">
        <v>45020</v>
      </c>
      <c r="K10713" t="b">
        <v>1</v>
      </c>
      <c r="L10713" t="s">
        <v>49</v>
      </c>
      <c r="M10713">
        <v>4</v>
      </c>
      <c r="N10713">
        <f>G10713/SUMIF(B:B,B10713,G:G)*100</f>
        <v>1.2674773240384997E-2</v>
      </c>
      <c r="Q10713">
        <f>VLOOKUP(C10713, Categories_Pivot_Table!A:B, 2, FALSE)</f>
        <v>23.300574345883856</v>
      </c>
      <c r="T10713">
        <f t="shared" si="168"/>
        <v>2023</v>
      </c>
    </row>
    <row r="10714" spans="1:20" x14ac:dyDescent="0.2">
      <c r="A10714" t="s">
        <v>10971</v>
      </c>
      <c r="B10714" t="s">
        <v>113</v>
      </c>
      <c r="C10714" t="s">
        <v>15</v>
      </c>
      <c r="D10714" t="s">
        <v>183</v>
      </c>
      <c r="E10714">
        <v>14</v>
      </c>
      <c r="F10714">
        <v>1</v>
      </c>
      <c r="G10714">
        <v>14</v>
      </c>
      <c r="H10714" t="s">
        <v>17</v>
      </c>
      <c r="I10714" t="s">
        <v>18</v>
      </c>
      <c r="J10714" s="1">
        <v>44776</v>
      </c>
      <c r="K10714" t="b">
        <v>0</v>
      </c>
      <c r="L10714" t="s">
        <v>30</v>
      </c>
      <c r="M10714">
        <v>8</v>
      </c>
      <c r="N10714">
        <f>G10714/SUMIF(B:B,B10714,G:G)*100</f>
        <v>2.3051718176279781E-2</v>
      </c>
      <c r="Q10714">
        <f>VLOOKUP(C10714, Categories_Pivot_Table!A:B, 2, FALSE)</f>
        <v>23.063808900523561</v>
      </c>
      <c r="T10714">
        <f t="shared" si="168"/>
        <v>2022</v>
      </c>
    </row>
    <row r="10715" spans="1:20" x14ac:dyDescent="0.2">
      <c r="A10715" t="s">
        <v>10972</v>
      </c>
      <c r="B10715" t="s">
        <v>32</v>
      </c>
      <c r="C10715" t="s">
        <v>135</v>
      </c>
      <c r="D10715" t="s">
        <v>144</v>
      </c>
      <c r="E10715">
        <v>11</v>
      </c>
      <c r="F10715">
        <v>9</v>
      </c>
      <c r="G10715">
        <v>99</v>
      </c>
      <c r="H10715" t="s">
        <v>29</v>
      </c>
      <c r="I10715" t="s">
        <v>18</v>
      </c>
      <c r="J10715" s="1">
        <v>44705</v>
      </c>
      <c r="K10715" t="b">
        <v>1</v>
      </c>
      <c r="L10715" t="s">
        <v>49</v>
      </c>
      <c r="M10715">
        <v>5</v>
      </c>
      <c r="N10715">
        <f>G10715/SUMIF(B:B,B10715,G:G)*100</f>
        <v>0.16884833496780796</v>
      </c>
      <c r="Q10715">
        <f>VLOOKUP(C10715, Categories_Pivot_Table!A:B, 2, FALSE)</f>
        <v>23.146341463414632</v>
      </c>
      <c r="T10715">
        <f t="shared" si="168"/>
        <v>2022</v>
      </c>
    </row>
    <row r="10716" spans="1:20" x14ac:dyDescent="0.2">
      <c r="A10716" t="s">
        <v>10973</v>
      </c>
      <c r="B10716" t="s">
        <v>118</v>
      </c>
      <c r="C10716" t="s">
        <v>22</v>
      </c>
      <c r="D10716" t="s">
        <v>644</v>
      </c>
      <c r="E10716">
        <v>30.5</v>
      </c>
      <c r="F10716">
        <v>4</v>
      </c>
      <c r="G10716">
        <v>122</v>
      </c>
      <c r="H10716" t="s">
        <v>56</v>
      </c>
      <c r="I10716" t="s">
        <v>18</v>
      </c>
      <c r="J10716" s="1">
        <v>44698</v>
      </c>
      <c r="K10716" t="b">
        <v>1</v>
      </c>
      <c r="L10716" t="s">
        <v>49</v>
      </c>
      <c r="M10716">
        <v>5</v>
      </c>
      <c r="N10716">
        <f>G10716/SUMIF(B:B,B10716,G:G)*100</f>
        <v>0.20066779610836061</v>
      </c>
      <c r="Q10716">
        <f>VLOOKUP(C10716, Categories_Pivot_Table!A:B, 2, FALSE)</f>
        <v>21.505681818181817</v>
      </c>
      <c r="T10716">
        <f t="shared" si="168"/>
        <v>2022</v>
      </c>
    </row>
    <row r="10717" spans="1:20" x14ac:dyDescent="0.2">
      <c r="A10717" t="s">
        <v>10974</v>
      </c>
      <c r="B10717" t="s">
        <v>95</v>
      </c>
      <c r="C10717" t="s">
        <v>27</v>
      </c>
      <c r="D10717" t="s">
        <v>58</v>
      </c>
      <c r="E10717">
        <v>8</v>
      </c>
      <c r="F10717">
        <v>2</v>
      </c>
      <c r="G10717">
        <v>16</v>
      </c>
      <c r="H10717" t="s">
        <v>17</v>
      </c>
      <c r="I10717" t="s">
        <v>18</v>
      </c>
      <c r="J10717" s="1">
        <v>44769</v>
      </c>
      <c r="K10717" t="b">
        <v>0</v>
      </c>
      <c r="L10717" t="s">
        <v>30</v>
      </c>
      <c r="M10717">
        <v>7</v>
      </c>
      <c r="N10717">
        <f>G10717/SUMIF(B:B,B10717,G:G)*100</f>
        <v>2.375596683073131E-2</v>
      </c>
      <c r="Q10717">
        <f>VLOOKUP(C10717, Categories_Pivot_Table!A:B, 2, FALSE)</f>
        <v>25.013711734693878</v>
      </c>
      <c r="T10717">
        <f t="shared" si="168"/>
        <v>2022</v>
      </c>
    </row>
    <row r="10718" spans="1:20" x14ac:dyDescent="0.2">
      <c r="A10718" t="s">
        <v>10975</v>
      </c>
      <c r="B10718" t="s">
        <v>84</v>
      </c>
      <c r="C10718" t="s">
        <v>33</v>
      </c>
      <c r="D10718" t="s">
        <v>253</v>
      </c>
      <c r="E10718">
        <v>38</v>
      </c>
      <c r="F10718">
        <v>9</v>
      </c>
      <c r="G10718">
        <v>342</v>
      </c>
      <c r="H10718" t="s">
        <v>56</v>
      </c>
      <c r="I10718" t="s">
        <v>18</v>
      </c>
      <c r="J10718" s="1">
        <v>45014</v>
      </c>
      <c r="K10718" t="b">
        <v>0</v>
      </c>
      <c r="L10718" t="s">
        <v>30</v>
      </c>
      <c r="M10718">
        <v>3</v>
      </c>
      <c r="N10718">
        <f>G10718/SUMIF(B:B,B10718,G:G)*100</f>
        <v>0.55368923786781077</v>
      </c>
      <c r="Q10718">
        <f>VLOOKUP(C10718, Categories_Pivot_Table!A:B, 2, FALSE)</f>
        <v>23.300574345883856</v>
      </c>
      <c r="T10718">
        <f t="shared" si="168"/>
        <v>2023</v>
      </c>
    </row>
    <row r="10719" spans="1:20" x14ac:dyDescent="0.2">
      <c r="A10719" t="s">
        <v>10976</v>
      </c>
      <c r="B10719" t="s">
        <v>47</v>
      </c>
      <c r="C10719" t="s">
        <v>38</v>
      </c>
      <c r="D10719" t="s">
        <v>207</v>
      </c>
      <c r="E10719">
        <v>9.5</v>
      </c>
      <c r="F10719">
        <v>7</v>
      </c>
      <c r="G10719">
        <v>66.5</v>
      </c>
      <c r="H10719" t="s">
        <v>17</v>
      </c>
      <c r="I10719" t="s">
        <v>18</v>
      </c>
      <c r="J10719" s="1">
        <v>44724</v>
      </c>
      <c r="K10719" t="b">
        <v>1</v>
      </c>
      <c r="L10719" t="s">
        <v>24</v>
      </c>
      <c r="M10719">
        <v>6</v>
      </c>
      <c r="N10719">
        <f>G10719/SUMIF(B:B,B10719,G:G)*100</f>
        <v>0.10566793256320214</v>
      </c>
      <c r="Q10719">
        <f>VLOOKUP(C10719, Categories_Pivot_Table!A:B, 2, FALSE)</f>
        <v>23.088790931989923</v>
      </c>
      <c r="T10719">
        <f t="shared" si="168"/>
        <v>2022</v>
      </c>
    </row>
    <row r="10720" spans="1:20" x14ac:dyDescent="0.2">
      <c r="A10720" t="s">
        <v>10977</v>
      </c>
      <c r="B10720" t="s">
        <v>71</v>
      </c>
      <c r="C10720" t="s">
        <v>135</v>
      </c>
      <c r="D10720" t="s">
        <v>358</v>
      </c>
      <c r="E10720">
        <v>32</v>
      </c>
      <c r="F10720">
        <v>9</v>
      </c>
      <c r="G10720">
        <v>288</v>
      </c>
      <c r="H10720" t="s">
        <v>17</v>
      </c>
      <c r="I10720" t="s">
        <v>46</v>
      </c>
      <c r="J10720" s="1">
        <v>45072</v>
      </c>
      <c r="K10720" t="b">
        <v>0</v>
      </c>
      <c r="L10720" t="s">
        <v>65</v>
      </c>
      <c r="M10720">
        <v>5</v>
      </c>
      <c r="N10720">
        <f>G10720/SUMIF(B:B,B10720,G:G)*100</f>
        <v>0.45629183665385992</v>
      </c>
      <c r="Q10720">
        <f>VLOOKUP(C10720, Categories_Pivot_Table!A:B, 2, FALSE)</f>
        <v>23.146341463414632</v>
      </c>
      <c r="T10720">
        <f t="shared" si="168"/>
        <v>2023</v>
      </c>
    </row>
    <row r="10721" spans="1:20" x14ac:dyDescent="0.2">
      <c r="A10721" t="s">
        <v>10978</v>
      </c>
      <c r="B10721" t="s">
        <v>21</v>
      </c>
      <c r="C10721" t="s">
        <v>22</v>
      </c>
      <c r="D10721" t="s">
        <v>67</v>
      </c>
      <c r="E10721">
        <v>27.5</v>
      </c>
      <c r="F10721">
        <v>1</v>
      </c>
      <c r="G10721">
        <v>27.5</v>
      </c>
      <c r="H10721" t="s">
        <v>56</v>
      </c>
      <c r="I10721" t="s">
        <v>18</v>
      </c>
      <c r="J10721" s="1">
        <v>45306</v>
      </c>
      <c r="K10721" t="b">
        <v>0</v>
      </c>
      <c r="L10721" t="s">
        <v>19</v>
      </c>
      <c r="M10721">
        <v>1</v>
      </c>
      <c r="N10721">
        <f>G10721/SUMIF(B:B,B10721,G:G)*100</f>
        <v>4.4547037621998138E-2</v>
      </c>
      <c r="Q10721">
        <f>VLOOKUP(C10721, Categories_Pivot_Table!A:B, 2, FALSE)</f>
        <v>21.505681818181817</v>
      </c>
      <c r="T10721">
        <f t="shared" si="168"/>
        <v>2024</v>
      </c>
    </row>
    <row r="10722" spans="1:20" x14ac:dyDescent="0.2">
      <c r="A10722" t="s">
        <v>10979</v>
      </c>
      <c r="B10722" t="s">
        <v>84</v>
      </c>
      <c r="C10722" t="s">
        <v>48</v>
      </c>
      <c r="D10722" t="s">
        <v>1031</v>
      </c>
      <c r="E10722">
        <v>32</v>
      </c>
      <c r="F10722">
        <v>6</v>
      </c>
      <c r="G10722">
        <v>192</v>
      </c>
      <c r="H10722" t="s">
        <v>56</v>
      </c>
      <c r="I10722" t="s">
        <v>46</v>
      </c>
      <c r="J10722" s="1">
        <v>45496</v>
      </c>
      <c r="K10722" t="b">
        <v>0</v>
      </c>
      <c r="L10722" t="s">
        <v>49</v>
      </c>
      <c r="M10722">
        <v>7</v>
      </c>
      <c r="N10722">
        <f>G10722/SUMIF(B:B,B10722,G:G)*100</f>
        <v>0.31084308090824464</v>
      </c>
      <c r="Q10722">
        <f>VLOOKUP(C10722, Categories_Pivot_Table!A:B, 2, FALSE)</f>
        <v>23.348837209302324</v>
      </c>
      <c r="T10722">
        <f t="shared" si="168"/>
        <v>2024</v>
      </c>
    </row>
    <row r="10723" spans="1:20" x14ac:dyDescent="0.2">
      <c r="A10723" t="s">
        <v>10980</v>
      </c>
      <c r="B10723" t="s">
        <v>84</v>
      </c>
      <c r="C10723" t="s">
        <v>48</v>
      </c>
      <c r="D10723" t="s">
        <v>201</v>
      </c>
      <c r="E10723">
        <v>35</v>
      </c>
      <c r="F10723">
        <v>5</v>
      </c>
      <c r="G10723">
        <v>175</v>
      </c>
      <c r="H10723" t="s">
        <v>17</v>
      </c>
      <c r="I10723" t="s">
        <v>46</v>
      </c>
      <c r="J10723" s="1">
        <v>45465</v>
      </c>
      <c r="K10723" t="b">
        <v>1</v>
      </c>
      <c r="L10723" t="s">
        <v>35</v>
      </c>
      <c r="M10723">
        <v>6</v>
      </c>
      <c r="N10723">
        <f>G10723/SUMIF(B:B,B10723,G:G)*100</f>
        <v>0.28332051645282713</v>
      </c>
      <c r="Q10723">
        <f>VLOOKUP(C10723, Categories_Pivot_Table!A:B, 2, FALSE)</f>
        <v>23.348837209302324</v>
      </c>
      <c r="T10723">
        <f t="shared" si="168"/>
        <v>2024</v>
      </c>
    </row>
    <row r="10724" spans="1:20" x14ac:dyDescent="0.2">
      <c r="A10724" t="s">
        <v>10981</v>
      </c>
      <c r="B10724" t="s">
        <v>76</v>
      </c>
      <c r="C10724" t="s">
        <v>15</v>
      </c>
      <c r="D10724" t="s">
        <v>69</v>
      </c>
      <c r="E10724">
        <v>29</v>
      </c>
      <c r="F10724">
        <v>2</v>
      </c>
      <c r="G10724">
        <v>58</v>
      </c>
      <c r="H10724" t="s">
        <v>17</v>
      </c>
      <c r="I10724" t="s">
        <v>46</v>
      </c>
      <c r="J10724" s="1">
        <v>44881</v>
      </c>
      <c r="K10724" t="b">
        <v>1</v>
      </c>
      <c r="L10724" t="s">
        <v>30</v>
      </c>
      <c r="M10724">
        <v>11</v>
      </c>
      <c r="N10724">
        <f>G10724/SUMIF(B:B,B10724,G:G)*100</f>
        <v>9.8754501417467624E-2</v>
      </c>
      <c r="Q10724">
        <f>VLOOKUP(C10724, Categories_Pivot_Table!A:B, 2, FALSE)</f>
        <v>23.063808900523561</v>
      </c>
      <c r="T10724">
        <f t="shared" si="168"/>
        <v>2022</v>
      </c>
    </row>
    <row r="10725" spans="1:20" x14ac:dyDescent="0.2">
      <c r="A10725" t="s">
        <v>10982</v>
      </c>
      <c r="B10725" t="s">
        <v>173</v>
      </c>
      <c r="C10725" t="s">
        <v>135</v>
      </c>
      <c r="D10725" t="s">
        <v>144</v>
      </c>
      <c r="E10725">
        <v>11</v>
      </c>
      <c r="F10725">
        <v>8</v>
      </c>
      <c r="G10725">
        <v>88</v>
      </c>
      <c r="H10725" t="s">
        <v>29</v>
      </c>
      <c r="I10725" t="s">
        <v>18</v>
      </c>
      <c r="J10725" s="1">
        <v>45504</v>
      </c>
      <c r="K10725" t="b">
        <v>0</v>
      </c>
      <c r="L10725" t="s">
        <v>30</v>
      </c>
      <c r="M10725">
        <v>7</v>
      </c>
      <c r="N10725">
        <f>G10725/SUMIF(B:B,B10725,G:G)*100</f>
        <v>0.14471066090016607</v>
      </c>
      <c r="Q10725">
        <f>VLOOKUP(C10725, Categories_Pivot_Table!A:B, 2, FALSE)</f>
        <v>23.146341463414632</v>
      </c>
      <c r="T10725">
        <f t="shared" si="168"/>
        <v>2024</v>
      </c>
    </row>
    <row r="10726" spans="1:20" x14ac:dyDescent="0.2">
      <c r="A10726" t="s">
        <v>10983</v>
      </c>
      <c r="B10726" t="s">
        <v>113</v>
      </c>
      <c r="C10726" t="s">
        <v>33</v>
      </c>
      <c r="D10726" t="s">
        <v>209</v>
      </c>
      <c r="E10726">
        <v>24.5</v>
      </c>
      <c r="F10726">
        <v>5</v>
      </c>
      <c r="G10726">
        <v>122.5</v>
      </c>
      <c r="H10726" t="s">
        <v>29</v>
      </c>
      <c r="I10726" t="s">
        <v>46</v>
      </c>
      <c r="J10726" s="1">
        <v>44956</v>
      </c>
      <c r="K10726" t="b">
        <v>1</v>
      </c>
      <c r="L10726" t="s">
        <v>19</v>
      </c>
      <c r="M10726">
        <v>1</v>
      </c>
      <c r="N10726">
        <f>G10726/SUMIF(B:B,B10726,G:G)*100</f>
        <v>0.20170253404244812</v>
      </c>
      <c r="Q10726">
        <f>VLOOKUP(C10726, Categories_Pivot_Table!A:B, 2, FALSE)</f>
        <v>23.300574345883856</v>
      </c>
      <c r="T10726">
        <f t="shared" si="168"/>
        <v>2023</v>
      </c>
    </row>
    <row r="10727" spans="1:20" x14ac:dyDescent="0.2">
      <c r="A10727" t="s">
        <v>10984</v>
      </c>
      <c r="B10727" t="s">
        <v>104</v>
      </c>
      <c r="C10727" t="s">
        <v>135</v>
      </c>
      <c r="D10727" t="s">
        <v>605</v>
      </c>
      <c r="E10727">
        <v>21.5</v>
      </c>
      <c r="F10727">
        <v>7</v>
      </c>
      <c r="G10727">
        <v>150.5</v>
      </c>
      <c r="H10727" t="s">
        <v>29</v>
      </c>
      <c r="I10727" t="s">
        <v>46</v>
      </c>
      <c r="J10727" s="1">
        <v>44957</v>
      </c>
      <c r="K10727" t="b">
        <v>0</v>
      </c>
      <c r="L10727" t="s">
        <v>49</v>
      </c>
      <c r="M10727">
        <v>1</v>
      </c>
      <c r="N10727">
        <f>G10727/SUMIF(B:B,B10727,G:G)*100</f>
        <v>0.2445842068483578</v>
      </c>
      <c r="Q10727">
        <f>VLOOKUP(C10727, Categories_Pivot_Table!A:B, 2, FALSE)</f>
        <v>23.146341463414632</v>
      </c>
      <c r="T10727">
        <f t="shared" si="168"/>
        <v>2023</v>
      </c>
    </row>
    <row r="10728" spans="1:20" x14ac:dyDescent="0.2">
      <c r="A10728" t="s">
        <v>10985</v>
      </c>
      <c r="B10728" t="s">
        <v>44</v>
      </c>
      <c r="C10728" t="s">
        <v>15</v>
      </c>
      <c r="D10728" t="s">
        <v>183</v>
      </c>
      <c r="E10728">
        <v>14</v>
      </c>
      <c r="F10728">
        <v>3</v>
      </c>
      <c r="G10728">
        <v>42</v>
      </c>
      <c r="H10728" t="s">
        <v>17</v>
      </c>
      <c r="I10728" t="s">
        <v>18</v>
      </c>
      <c r="J10728" s="1">
        <v>44682</v>
      </c>
      <c r="K10728" t="b">
        <v>1</v>
      </c>
      <c r="L10728" t="s">
        <v>24</v>
      </c>
      <c r="M10728">
        <v>5</v>
      </c>
      <c r="N10728">
        <f>G10728/SUMIF(B:B,B10728,G:G)*100</f>
        <v>6.9199021328126942E-2</v>
      </c>
      <c r="Q10728">
        <f>VLOOKUP(C10728, Categories_Pivot_Table!A:B, 2, FALSE)</f>
        <v>23.063808900523561</v>
      </c>
      <c r="T10728">
        <f t="shared" si="168"/>
        <v>2022</v>
      </c>
    </row>
    <row r="10729" spans="1:20" x14ac:dyDescent="0.2">
      <c r="A10729" t="s">
        <v>10986</v>
      </c>
      <c r="B10729" t="s">
        <v>84</v>
      </c>
      <c r="C10729" t="s">
        <v>135</v>
      </c>
      <c r="D10729" t="s">
        <v>41</v>
      </c>
      <c r="E10729">
        <v>23</v>
      </c>
      <c r="F10729">
        <v>6</v>
      </c>
      <c r="G10729">
        <v>102</v>
      </c>
      <c r="H10729" t="s">
        <v>56</v>
      </c>
      <c r="I10729" t="s">
        <v>18</v>
      </c>
      <c r="J10729" s="1">
        <v>45040</v>
      </c>
      <c r="K10729" t="b">
        <v>1</v>
      </c>
      <c r="L10729" t="s">
        <v>19</v>
      </c>
      <c r="M10729">
        <v>4</v>
      </c>
      <c r="N10729">
        <f>G10729/SUMIF(B:B,B10729,G:G)*100</f>
        <v>0.16513538673250497</v>
      </c>
      <c r="Q10729">
        <f>VLOOKUP(C10729, Categories_Pivot_Table!A:B, 2, FALSE)</f>
        <v>23.146341463414632</v>
      </c>
      <c r="T10729">
        <f t="shared" si="168"/>
        <v>2023</v>
      </c>
    </row>
    <row r="10730" spans="1:20" x14ac:dyDescent="0.2">
      <c r="A10730" t="s">
        <v>10987</v>
      </c>
      <c r="B10730" t="s">
        <v>21</v>
      </c>
      <c r="C10730" t="s">
        <v>38</v>
      </c>
      <c r="D10730" t="s">
        <v>362</v>
      </c>
      <c r="E10730">
        <v>41</v>
      </c>
      <c r="F10730">
        <v>6</v>
      </c>
      <c r="G10730">
        <v>246</v>
      </c>
      <c r="H10730" t="s">
        <v>17</v>
      </c>
      <c r="I10730" t="s">
        <v>46</v>
      </c>
      <c r="J10730" s="1">
        <v>44987</v>
      </c>
      <c r="K10730" t="b">
        <v>0</v>
      </c>
      <c r="L10730" t="s">
        <v>42</v>
      </c>
      <c r="M10730">
        <v>3</v>
      </c>
      <c r="N10730">
        <f>G10730/SUMIF(B:B,B10730,G:G)*100</f>
        <v>0.39849350018223784</v>
      </c>
      <c r="Q10730">
        <f>VLOOKUP(C10730, Categories_Pivot_Table!A:B, 2, FALSE)</f>
        <v>23.088790931989923</v>
      </c>
      <c r="T10730">
        <f t="shared" si="168"/>
        <v>2023</v>
      </c>
    </row>
    <row r="10731" spans="1:20" x14ac:dyDescent="0.2">
      <c r="A10731" t="s">
        <v>10988</v>
      </c>
      <c r="B10731" t="s">
        <v>95</v>
      </c>
      <c r="C10731" t="s">
        <v>15</v>
      </c>
      <c r="D10731" t="s">
        <v>177</v>
      </c>
      <c r="E10731">
        <v>5</v>
      </c>
      <c r="F10731">
        <v>2</v>
      </c>
      <c r="G10731">
        <v>10</v>
      </c>
      <c r="H10731" t="s">
        <v>56</v>
      </c>
      <c r="I10731" t="s">
        <v>18</v>
      </c>
      <c r="J10731" s="1">
        <v>44932</v>
      </c>
      <c r="K10731" t="b">
        <v>0</v>
      </c>
      <c r="L10731" t="s">
        <v>65</v>
      </c>
      <c r="M10731">
        <v>1</v>
      </c>
      <c r="N10731">
        <f>G10731/SUMIF(B:B,B10731,G:G)*100</f>
        <v>1.484747926920707E-2</v>
      </c>
      <c r="Q10731">
        <f>VLOOKUP(C10731, Categories_Pivot_Table!A:B, 2, FALSE)</f>
        <v>23.063808900523561</v>
      </c>
      <c r="T10731">
        <f t="shared" si="168"/>
        <v>2023</v>
      </c>
    </row>
    <row r="10732" spans="1:20" x14ac:dyDescent="0.2">
      <c r="A10732" t="s">
        <v>10989</v>
      </c>
      <c r="B10732" t="s">
        <v>87</v>
      </c>
      <c r="C10732" t="s">
        <v>38</v>
      </c>
      <c r="D10732" t="s">
        <v>404</v>
      </c>
      <c r="E10732">
        <v>11</v>
      </c>
      <c r="F10732">
        <v>5</v>
      </c>
      <c r="G10732">
        <v>55</v>
      </c>
      <c r="H10732" t="s">
        <v>17</v>
      </c>
      <c r="I10732" t="s">
        <v>18</v>
      </c>
      <c r="J10732" s="1">
        <v>45273</v>
      </c>
      <c r="K10732" t="b">
        <v>0</v>
      </c>
      <c r="L10732" t="s">
        <v>30</v>
      </c>
      <c r="M10732">
        <v>12</v>
      </c>
      <c r="N10732">
        <f>G10732/SUMIF(B:B,B10732,G:G)*100</f>
        <v>8.4567246336700638E-2</v>
      </c>
      <c r="Q10732">
        <f>VLOOKUP(C10732, Categories_Pivot_Table!A:B, 2, FALSE)</f>
        <v>23.088790931989923</v>
      </c>
      <c r="T10732">
        <f t="shared" si="168"/>
        <v>2023</v>
      </c>
    </row>
    <row r="10733" spans="1:20" x14ac:dyDescent="0.2">
      <c r="A10733" t="s">
        <v>10990</v>
      </c>
      <c r="B10733" t="s">
        <v>63</v>
      </c>
      <c r="C10733" t="s">
        <v>22</v>
      </c>
      <c r="D10733" t="s">
        <v>41</v>
      </c>
      <c r="E10733">
        <v>23</v>
      </c>
      <c r="F10733">
        <v>5</v>
      </c>
      <c r="G10733">
        <v>70</v>
      </c>
      <c r="H10733" t="s">
        <v>56</v>
      </c>
      <c r="I10733" t="s">
        <v>46</v>
      </c>
      <c r="J10733" s="1">
        <v>44884</v>
      </c>
      <c r="K10733" t="b">
        <v>0</v>
      </c>
      <c r="L10733" t="s">
        <v>35</v>
      </c>
      <c r="M10733">
        <v>11</v>
      </c>
      <c r="N10733">
        <f>G10733/SUMIF(B:B,B10733,G:G)*100</f>
        <v>0.11564895585514143</v>
      </c>
      <c r="Q10733">
        <f>VLOOKUP(C10733, Categories_Pivot_Table!A:B, 2, FALSE)</f>
        <v>21.505681818181817</v>
      </c>
      <c r="T10733">
        <f t="shared" si="168"/>
        <v>2022</v>
      </c>
    </row>
    <row r="10734" spans="1:20" x14ac:dyDescent="0.2">
      <c r="A10734" t="s">
        <v>10991</v>
      </c>
      <c r="B10734" t="s">
        <v>47</v>
      </c>
      <c r="C10734" t="s">
        <v>27</v>
      </c>
      <c r="D10734" t="s">
        <v>58</v>
      </c>
      <c r="E10734">
        <v>8</v>
      </c>
      <c r="F10734">
        <v>4</v>
      </c>
      <c r="G10734">
        <v>32</v>
      </c>
      <c r="H10734" t="s">
        <v>56</v>
      </c>
      <c r="I10734" t="s">
        <v>18</v>
      </c>
      <c r="J10734" s="1">
        <v>45299</v>
      </c>
      <c r="K10734" t="b">
        <v>1</v>
      </c>
      <c r="L10734" t="s">
        <v>19</v>
      </c>
      <c r="M10734">
        <v>1</v>
      </c>
      <c r="N10734">
        <f>G10734/SUMIF(B:B,B10734,G:G)*100</f>
        <v>5.0847726947706284E-2</v>
      </c>
      <c r="Q10734">
        <f>VLOOKUP(C10734, Categories_Pivot_Table!A:B, 2, FALSE)</f>
        <v>25.013711734693878</v>
      </c>
      <c r="T10734">
        <f t="shared" si="168"/>
        <v>2024</v>
      </c>
    </row>
    <row r="10735" spans="1:20" x14ac:dyDescent="0.2">
      <c r="A10735" t="s">
        <v>10992</v>
      </c>
      <c r="B10735" t="s">
        <v>32</v>
      </c>
      <c r="C10735" t="s">
        <v>135</v>
      </c>
      <c r="D10735" t="s">
        <v>325</v>
      </c>
      <c r="E10735">
        <v>30.5</v>
      </c>
      <c r="F10735">
        <v>6</v>
      </c>
      <c r="G10735">
        <v>183</v>
      </c>
      <c r="H10735" t="s">
        <v>56</v>
      </c>
      <c r="I10735" t="s">
        <v>46</v>
      </c>
      <c r="J10735" s="1">
        <v>44817</v>
      </c>
      <c r="K10735" t="b">
        <v>0</v>
      </c>
      <c r="L10735" t="s">
        <v>49</v>
      </c>
      <c r="M10735">
        <v>9</v>
      </c>
      <c r="N10735">
        <f>G10735/SUMIF(B:B,B10735,G:G)*100</f>
        <v>0.31211358887988744</v>
      </c>
      <c r="Q10735">
        <f>VLOOKUP(C10735, Categories_Pivot_Table!A:B, 2, FALSE)</f>
        <v>23.146341463414632</v>
      </c>
      <c r="T10735">
        <f t="shared" si="168"/>
        <v>2022</v>
      </c>
    </row>
    <row r="10736" spans="1:20" x14ac:dyDescent="0.2">
      <c r="A10736" t="s">
        <v>10993</v>
      </c>
      <c r="B10736" t="s">
        <v>84</v>
      </c>
      <c r="C10736" t="s">
        <v>22</v>
      </c>
      <c r="D10736" t="s">
        <v>266</v>
      </c>
      <c r="E10736">
        <v>35</v>
      </c>
      <c r="F10736">
        <v>10</v>
      </c>
      <c r="G10736">
        <v>350</v>
      </c>
      <c r="H10736" t="s">
        <v>56</v>
      </c>
      <c r="I10736" t="s">
        <v>18</v>
      </c>
      <c r="J10736" s="1">
        <v>44743</v>
      </c>
      <c r="K10736" t="b">
        <v>1</v>
      </c>
      <c r="L10736" t="s">
        <v>65</v>
      </c>
      <c r="M10736">
        <v>7</v>
      </c>
      <c r="N10736">
        <f>G10736/SUMIF(B:B,B10736,G:G)*100</f>
        <v>0.56664103290565426</v>
      </c>
      <c r="Q10736">
        <f>VLOOKUP(C10736, Categories_Pivot_Table!A:B, 2, FALSE)</f>
        <v>21.505681818181817</v>
      </c>
      <c r="T10736">
        <f t="shared" si="168"/>
        <v>2022</v>
      </c>
    </row>
    <row r="10737" spans="1:20" x14ac:dyDescent="0.2">
      <c r="A10737" t="s">
        <v>10994</v>
      </c>
      <c r="B10737" t="s">
        <v>173</v>
      </c>
      <c r="C10737" t="s">
        <v>48</v>
      </c>
      <c r="D10737" t="s">
        <v>237</v>
      </c>
      <c r="E10737">
        <v>11</v>
      </c>
      <c r="F10737">
        <v>3</v>
      </c>
      <c r="G10737">
        <v>33</v>
      </c>
      <c r="H10737" t="s">
        <v>29</v>
      </c>
      <c r="I10737" t="s">
        <v>46</v>
      </c>
      <c r="J10737" s="1">
        <v>45267</v>
      </c>
      <c r="K10737" t="b">
        <v>0</v>
      </c>
      <c r="L10737" t="s">
        <v>42</v>
      </c>
      <c r="M10737">
        <v>12</v>
      </c>
      <c r="N10737">
        <f>G10737/SUMIF(B:B,B10737,G:G)*100</f>
        <v>5.426649783756228E-2</v>
      </c>
      <c r="Q10737">
        <f>VLOOKUP(C10737, Categories_Pivot_Table!A:B, 2, FALSE)</f>
        <v>23.348837209302324</v>
      </c>
      <c r="T10737">
        <f t="shared" si="168"/>
        <v>2023</v>
      </c>
    </row>
    <row r="10738" spans="1:20" x14ac:dyDescent="0.2">
      <c r="A10738" t="s">
        <v>10995</v>
      </c>
      <c r="B10738" t="s">
        <v>14</v>
      </c>
      <c r="C10738" t="s">
        <v>22</v>
      </c>
      <c r="D10738" t="s">
        <v>527</v>
      </c>
      <c r="E10738">
        <v>23</v>
      </c>
      <c r="F10738">
        <v>6</v>
      </c>
      <c r="G10738">
        <v>138</v>
      </c>
      <c r="H10738" t="s">
        <v>17</v>
      </c>
      <c r="I10738" t="s">
        <v>18</v>
      </c>
      <c r="J10738" s="1">
        <v>44856</v>
      </c>
      <c r="K10738" t="b">
        <v>0</v>
      </c>
      <c r="L10738" t="s">
        <v>35</v>
      </c>
      <c r="M10738">
        <v>10</v>
      </c>
      <c r="N10738">
        <f>G10738/SUMIF(B:B,B10738,G:G)*100</f>
        <v>0.22466971110405629</v>
      </c>
      <c r="Q10738">
        <f>VLOOKUP(C10738, Categories_Pivot_Table!A:B, 2, FALSE)</f>
        <v>21.505681818181817</v>
      </c>
      <c r="T10738">
        <f t="shared" si="168"/>
        <v>2022</v>
      </c>
    </row>
    <row r="10739" spans="1:20" x14ac:dyDescent="0.2">
      <c r="A10739" t="s">
        <v>10996</v>
      </c>
      <c r="B10739" t="s">
        <v>106</v>
      </c>
      <c r="C10739" t="s">
        <v>74</v>
      </c>
      <c r="D10739" t="s">
        <v>219</v>
      </c>
      <c r="E10739">
        <v>12.5</v>
      </c>
      <c r="F10739">
        <v>2</v>
      </c>
      <c r="G10739">
        <v>25</v>
      </c>
      <c r="H10739" t="s">
        <v>17</v>
      </c>
      <c r="I10739" t="s">
        <v>18</v>
      </c>
      <c r="J10739" s="1">
        <v>44666</v>
      </c>
      <c r="K10739" t="b">
        <v>1</v>
      </c>
      <c r="L10739" t="s">
        <v>65</v>
      </c>
      <c r="M10739">
        <v>4</v>
      </c>
      <c r="N10739">
        <f>G10739/SUMIF(B:B,B10739,G:G)*100</f>
        <v>4.0743155149934811E-2</v>
      </c>
      <c r="Q10739">
        <f>VLOOKUP(C10739, Categories_Pivot_Table!A:B, 2, FALSE)</f>
        <v>24.317096165933375</v>
      </c>
      <c r="T10739">
        <f t="shared" si="168"/>
        <v>2022</v>
      </c>
    </row>
    <row r="10740" spans="1:20" x14ac:dyDescent="0.2">
      <c r="A10740" t="s">
        <v>10997</v>
      </c>
      <c r="B10740" t="s">
        <v>87</v>
      </c>
      <c r="C10740" t="s">
        <v>22</v>
      </c>
      <c r="D10740" t="s">
        <v>388</v>
      </c>
      <c r="E10740">
        <v>6.5</v>
      </c>
      <c r="F10740">
        <v>1</v>
      </c>
      <c r="G10740">
        <v>6.5</v>
      </c>
      <c r="H10740" t="s">
        <v>29</v>
      </c>
      <c r="I10740" t="s">
        <v>46</v>
      </c>
      <c r="J10740" s="1">
        <v>44601</v>
      </c>
      <c r="K10740" t="b">
        <v>0</v>
      </c>
      <c r="L10740" t="s">
        <v>30</v>
      </c>
      <c r="M10740">
        <v>2</v>
      </c>
      <c r="N10740">
        <f>G10740/SUMIF(B:B,B10740,G:G)*100</f>
        <v>9.9943109307009861E-3</v>
      </c>
      <c r="Q10740">
        <f>VLOOKUP(C10740, Categories_Pivot_Table!A:B, 2, FALSE)</f>
        <v>21.505681818181817</v>
      </c>
      <c r="T10740">
        <f t="shared" si="168"/>
        <v>2022</v>
      </c>
    </row>
    <row r="10741" spans="1:20" x14ac:dyDescent="0.2">
      <c r="A10741" t="s">
        <v>10998</v>
      </c>
      <c r="B10741" t="s">
        <v>113</v>
      </c>
      <c r="C10741" t="s">
        <v>48</v>
      </c>
      <c r="D10741" t="s">
        <v>446</v>
      </c>
      <c r="E10741">
        <v>26</v>
      </c>
      <c r="F10741">
        <v>10</v>
      </c>
      <c r="G10741">
        <v>260</v>
      </c>
      <c r="H10741" t="s">
        <v>29</v>
      </c>
      <c r="I10741" t="s">
        <v>18</v>
      </c>
      <c r="J10741" s="1">
        <v>44898</v>
      </c>
      <c r="K10741" t="b">
        <v>0</v>
      </c>
      <c r="L10741" t="s">
        <v>35</v>
      </c>
      <c r="M10741">
        <v>12</v>
      </c>
      <c r="N10741">
        <f>G10741/SUMIF(B:B,B10741,G:G)*100</f>
        <v>0.42810333755948166</v>
      </c>
      <c r="Q10741">
        <f>VLOOKUP(C10741, Categories_Pivot_Table!A:B, 2, FALSE)</f>
        <v>23.348837209302324</v>
      </c>
      <c r="T10741">
        <f t="shared" si="168"/>
        <v>2022</v>
      </c>
    </row>
    <row r="10742" spans="1:20" x14ac:dyDescent="0.2">
      <c r="A10742" t="s">
        <v>10999</v>
      </c>
      <c r="B10742" t="s">
        <v>104</v>
      </c>
      <c r="C10742" t="s">
        <v>74</v>
      </c>
      <c r="D10742" t="s">
        <v>343</v>
      </c>
      <c r="E10742">
        <v>33.5</v>
      </c>
      <c r="F10742">
        <v>2</v>
      </c>
      <c r="G10742">
        <v>67</v>
      </c>
      <c r="H10742" t="s">
        <v>17</v>
      </c>
      <c r="I10742" t="s">
        <v>18</v>
      </c>
      <c r="J10742" s="1">
        <v>44823</v>
      </c>
      <c r="K10742" t="b">
        <v>0</v>
      </c>
      <c r="L10742" t="s">
        <v>19</v>
      </c>
      <c r="M10742">
        <v>9</v>
      </c>
      <c r="N10742">
        <f>G10742/SUMIF(B:B,B10742,G:G)*100</f>
        <v>0.10888466351388687</v>
      </c>
      <c r="Q10742">
        <f>VLOOKUP(C10742, Categories_Pivot_Table!A:B, 2, FALSE)</f>
        <v>24.317096165933375</v>
      </c>
      <c r="T10742">
        <f t="shared" si="168"/>
        <v>2022</v>
      </c>
    </row>
    <row r="10743" spans="1:20" x14ac:dyDescent="0.2">
      <c r="A10743" t="s">
        <v>11000</v>
      </c>
      <c r="B10743" t="s">
        <v>26</v>
      </c>
      <c r="C10743" t="s">
        <v>38</v>
      </c>
      <c r="D10743" t="s">
        <v>96</v>
      </c>
      <c r="E10743">
        <v>24.5</v>
      </c>
      <c r="F10743">
        <v>10</v>
      </c>
      <c r="G10743">
        <v>245</v>
      </c>
      <c r="H10743" t="s">
        <v>29</v>
      </c>
      <c r="I10743" t="s">
        <v>46</v>
      </c>
      <c r="J10743" s="1">
        <v>44609</v>
      </c>
      <c r="K10743" t="b">
        <v>0</v>
      </c>
      <c r="L10743" t="s">
        <v>42</v>
      </c>
      <c r="M10743">
        <v>2</v>
      </c>
      <c r="N10743">
        <f>G10743/SUMIF(B:B,B10743,G:G)*100</f>
        <v>0.39486514146648077</v>
      </c>
      <c r="Q10743">
        <f>VLOOKUP(C10743, Categories_Pivot_Table!A:B, 2, FALSE)</f>
        <v>23.088790931989923</v>
      </c>
      <c r="T10743">
        <f t="shared" si="168"/>
        <v>2022</v>
      </c>
    </row>
    <row r="10744" spans="1:20" x14ac:dyDescent="0.2">
      <c r="A10744" t="s">
        <v>11001</v>
      </c>
      <c r="B10744" t="s">
        <v>73</v>
      </c>
      <c r="C10744" t="s">
        <v>33</v>
      </c>
      <c r="D10744" t="s">
        <v>504</v>
      </c>
      <c r="E10744">
        <v>18.5</v>
      </c>
      <c r="F10744">
        <v>10</v>
      </c>
      <c r="G10744">
        <v>185</v>
      </c>
      <c r="H10744" t="s">
        <v>56</v>
      </c>
      <c r="I10744" t="s">
        <v>18</v>
      </c>
      <c r="J10744" s="1">
        <v>44883</v>
      </c>
      <c r="K10744" t="b">
        <v>1</v>
      </c>
      <c r="L10744" t="s">
        <v>65</v>
      </c>
      <c r="M10744">
        <v>11</v>
      </c>
      <c r="N10744">
        <f>G10744/SUMIF(B:B,B10744,G:G)*100</f>
        <v>0.31960196598398533</v>
      </c>
      <c r="Q10744">
        <f>VLOOKUP(C10744, Categories_Pivot_Table!A:B, 2, FALSE)</f>
        <v>23.300574345883856</v>
      </c>
      <c r="T10744">
        <f t="shared" si="168"/>
        <v>2022</v>
      </c>
    </row>
    <row r="10745" spans="1:20" x14ac:dyDescent="0.2">
      <c r="A10745" t="s">
        <v>11002</v>
      </c>
      <c r="B10745" t="s">
        <v>76</v>
      </c>
      <c r="C10745" t="s">
        <v>38</v>
      </c>
      <c r="D10745" t="s">
        <v>362</v>
      </c>
      <c r="E10745">
        <v>41</v>
      </c>
      <c r="F10745">
        <v>2</v>
      </c>
      <c r="G10745">
        <v>82</v>
      </c>
      <c r="H10745" t="s">
        <v>29</v>
      </c>
      <c r="I10745" t="s">
        <v>46</v>
      </c>
      <c r="J10745" s="1">
        <v>44673</v>
      </c>
      <c r="K10745" t="b">
        <v>1</v>
      </c>
      <c r="L10745" t="s">
        <v>65</v>
      </c>
      <c r="M10745">
        <v>4</v>
      </c>
      <c r="N10745">
        <f>G10745/SUMIF(B:B,B10745,G:G)*100</f>
        <v>0.13961843303848873</v>
      </c>
      <c r="Q10745">
        <f>VLOOKUP(C10745, Categories_Pivot_Table!A:B, 2, FALSE)</f>
        <v>23.088790931989923</v>
      </c>
      <c r="T10745">
        <f t="shared" si="168"/>
        <v>2022</v>
      </c>
    </row>
    <row r="10746" spans="1:20" x14ac:dyDescent="0.2">
      <c r="A10746" t="s">
        <v>11003</v>
      </c>
      <c r="B10746" t="s">
        <v>95</v>
      </c>
      <c r="C10746" t="s">
        <v>15</v>
      </c>
      <c r="D10746" t="s">
        <v>211</v>
      </c>
      <c r="E10746">
        <v>9.5</v>
      </c>
      <c r="F10746">
        <v>5</v>
      </c>
      <c r="G10746">
        <v>47.5</v>
      </c>
      <c r="H10746" t="s">
        <v>17</v>
      </c>
      <c r="I10746" t="s">
        <v>46</v>
      </c>
      <c r="J10746" s="1">
        <v>44836</v>
      </c>
      <c r="K10746" t="b">
        <v>0</v>
      </c>
      <c r="L10746" t="s">
        <v>24</v>
      </c>
      <c r="M10746">
        <v>10</v>
      </c>
      <c r="N10746">
        <f>G10746/SUMIF(B:B,B10746,G:G)*100</f>
        <v>7.052552652873359E-2</v>
      </c>
      <c r="Q10746">
        <f>VLOOKUP(C10746, Categories_Pivot_Table!A:B, 2, FALSE)</f>
        <v>23.063808900523561</v>
      </c>
      <c r="T10746">
        <f t="shared" si="168"/>
        <v>2022</v>
      </c>
    </row>
    <row r="10747" spans="1:20" x14ac:dyDescent="0.2">
      <c r="A10747" t="s">
        <v>11004</v>
      </c>
      <c r="B10747" t="s">
        <v>51</v>
      </c>
      <c r="C10747" t="s">
        <v>33</v>
      </c>
      <c r="D10747" t="s">
        <v>78</v>
      </c>
      <c r="E10747">
        <v>14</v>
      </c>
      <c r="F10747">
        <v>2</v>
      </c>
      <c r="G10747">
        <v>28</v>
      </c>
      <c r="H10747" t="s">
        <v>29</v>
      </c>
      <c r="I10747" t="s">
        <v>46</v>
      </c>
      <c r="J10747" s="1">
        <v>45499</v>
      </c>
      <c r="K10747" t="b">
        <v>1</v>
      </c>
      <c r="L10747" t="s">
        <v>65</v>
      </c>
      <c r="M10747">
        <v>7</v>
      </c>
      <c r="N10747">
        <f>G10747/SUMIF(B:B,B10747,G:G)*100</f>
        <v>4.3406141969088631E-2</v>
      </c>
      <c r="Q10747">
        <f>VLOOKUP(C10747, Categories_Pivot_Table!A:B, 2, FALSE)</f>
        <v>23.300574345883856</v>
      </c>
      <c r="T10747">
        <f t="shared" si="168"/>
        <v>2024</v>
      </c>
    </row>
    <row r="10748" spans="1:20" x14ac:dyDescent="0.2">
      <c r="A10748" t="s">
        <v>11005</v>
      </c>
      <c r="B10748" t="s">
        <v>95</v>
      </c>
      <c r="C10748" t="s">
        <v>74</v>
      </c>
      <c r="D10748" t="s">
        <v>321</v>
      </c>
      <c r="E10748">
        <v>32</v>
      </c>
      <c r="F10748">
        <v>9</v>
      </c>
      <c r="G10748">
        <v>288</v>
      </c>
      <c r="H10748" t="s">
        <v>17</v>
      </c>
      <c r="I10748" t="s">
        <v>18</v>
      </c>
      <c r="J10748" s="1">
        <v>45228</v>
      </c>
      <c r="K10748" t="b">
        <v>0</v>
      </c>
      <c r="L10748" t="s">
        <v>24</v>
      </c>
      <c r="M10748">
        <v>10</v>
      </c>
      <c r="N10748">
        <f>G10748/SUMIF(B:B,B10748,G:G)*100</f>
        <v>0.42760740295316363</v>
      </c>
      <c r="Q10748">
        <f>VLOOKUP(C10748, Categories_Pivot_Table!A:B, 2, FALSE)</f>
        <v>24.317096165933375</v>
      </c>
      <c r="T10748">
        <f t="shared" si="168"/>
        <v>2023</v>
      </c>
    </row>
    <row r="10749" spans="1:20" x14ac:dyDescent="0.2">
      <c r="A10749" t="s">
        <v>11006</v>
      </c>
      <c r="B10749" t="s">
        <v>106</v>
      </c>
      <c r="C10749" t="s">
        <v>48</v>
      </c>
      <c r="D10749" t="s">
        <v>237</v>
      </c>
      <c r="E10749">
        <v>11</v>
      </c>
      <c r="F10749">
        <v>3</v>
      </c>
      <c r="G10749">
        <v>33</v>
      </c>
      <c r="H10749" t="s">
        <v>56</v>
      </c>
      <c r="I10749" t="s">
        <v>46</v>
      </c>
      <c r="J10749" s="1">
        <v>44605</v>
      </c>
      <c r="K10749" t="b">
        <v>0</v>
      </c>
      <c r="L10749" t="s">
        <v>24</v>
      </c>
      <c r="M10749">
        <v>2</v>
      </c>
      <c r="N10749">
        <f>G10749/SUMIF(B:B,B10749,G:G)*100</f>
        <v>5.3780964797913951E-2</v>
      </c>
      <c r="Q10749">
        <f>VLOOKUP(C10749, Categories_Pivot_Table!A:B, 2, FALSE)</f>
        <v>23.348837209302324</v>
      </c>
      <c r="T10749">
        <f t="shared" si="168"/>
        <v>2022</v>
      </c>
    </row>
    <row r="10750" spans="1:20" x14ac:dyDescent="0.2">
      <c r="A10750" t="s">
        <v>11007</v>
      </c>
      <c r="B10750" t="s">
        <v>26</v>
      </c>
      <c r="C10750" t="s">
        <v>27</v>
      </c>
      <c r="D10750" t="s">
        <v>352</v>
      </c>
      <c r="E10750">
        <v>14</v>
      </c>
      <c r="F10750">
        <v>2</v>
      </c>
      <c r="G10750">
        <v>28</v>
      </c>
      <c r="H10750" t="s">
        <v>56</v>
      </c>
      <c r="I10750" t="s">
        <v>46</v>
      </c>
      <c r="J10750" s="1">
        <v>45072</v>
      </c>
      <c r="K10750" t="b">
        <v>0</v>
      </c>
      <c r="L10750" t="s">
        <v>65</v>
      </c>
      <c r="M10750">
        <v>5</v>
      </c>
      <c r="N10750">
        <f>G10750/SUMIF(B:B,B10750,G:G)*100</f>
        <v>4.5127444739026377E-2</v>
      </c>
      <c r="Q10750">
        <f>VLOOKUP(C10750, Categories_Pivot_Table!A:B, 2, FALSE)</f>
        <v>25.013711734693878</v>
      </c>
      <c r="T10750">
        <f t="shared" si="168"/>
        <v>2023</v>
      </c>
    </row>
    <row r="10751" spans="1:20" x14ac:dyDescent="0.2">
      <c r="A10751" t="s">
        <v>11008</v>
      </c>
      <c r="B10751" t="s">
        <v>26</v>
      </c>
      <c r="C10751" t="s">
        <v>48</v>
      </c>
      <c r="D10751" t="s">
        <v>958</v>
      </c>
      <c r="E10751">
        <v>8</v>
      </c>
      <c r="F10751">
        <v>8</v>
      </c>
      <c r="G10751">
        <v>64</v>
      </c>
      <c r="H10751" t="s">
        <v>17</v>
      </c>
      <c r="I10751" t="s">
        <v>46</v>
      </c>
      <c r="J10751" s="1">
        <v>44786</v>
      </c>
      <c r="K10751" t="b">
        <v>1</v>
      </c>
      <c r="L10751" t="s">
        <v>35</v>
      </c>
      <c r="M10751">
        <v>8</v>
      </c>
      <c r="N10751">
        <f>G10751/SUMIF(B:B,B10751,G:G)*100</f>
        <v>0.10314844511777459</v>
      </c>
      <c r="Q10751">
        <f>VLOOKUP(C10751, Categories_Pivot_Table!A:B, 2, FALSE)</f>
        <v>23.348837209302324</v>
      </c>
      <c r="T10751">
        <f t="shared" si="168"/>
        <v>2022</v>
      </c>
    </row>
    <row r="10752" spans="1:20" x14ac:dyDescent="0.2">
      <c r="A10752" t="s">
        <v>11009</v>
      </c>
      <c r="B10752" t="s">
        <v>121</v>
      </c>
      <c r="C10752" t="s">
        <v>135</v>
      </c>
      <c r="D10752" t="s">
        <v>144</v>
      </c>
      <c r="E10752">
        <v>11</v>
      </c>
      <c r="F10752">
        <v>9</v>
      </c>
      <c r="G10752">
        <v>99</v>
      </c>
      <c r="H10752" t="s">
        <v>56</v>
      </c>
      <c r="I10752" t="s">
        <v>18</v>
      </c>
      <c r="J10752" s="1">
        <v>44606</v>
      </c>
      <c r="K10752" t="b">
        <v>0</v>
      </c>
      <c r="L10752" t="s">
        <v>19</v>
      </c>
      <c r="M10752">
        <v>2</v>
      </c>
      <c r="N10752">
        <f>G10752/SUMIF(B:B,B10752,G:G)*100</f>
        <v>0.1509825302536964</v>
      </c>
      <c r="Q10752">
        <f>VLOOKUP(C10752, Categories_Pivot_Table!A:B, 2, FALSE)</f>
        <v>23.146341463414632</v>
      </c>
      <c r="T10752">
        <f t="shared" si="168"/>
        <v>2022</v>
      </c>
    </row>
    <row r="10753" spans="1:20" x14ac:dyDescent="0.2">
      <c r="A10753" t="s">
        <v>11010</v>
      </c>
      <c r="B10753" t="s">
        <v>104</v>
      </c>
      <c r="C10753" t="s">
        <v>135</v>
      </c>
      <c r="D10753" t="s">
        <v>276</v>
      </c>
      <c r="E10753">
        <v>6.5</v>
      </c>
      <c r="F10753">
        <v>10</v>
      </c>
      <c r="G10753">
        <v>65</v>
      </c>
      <c r="H10753" t="s">
        <v>56</v>
      </c>
      <c r="I10753" t="s">
        <v>46</v>
      </c>
      <c r="J10753" s="1">
        <v>44706</v>
      </c>
      <c r="K10753" t="b">
        <v>1</v>
      </c>
      <c r="L10753" t="s">
        <v>30</v>
      </c>
      <c r="M10753">
        <v>5</v>
      </c>
      <c r="N10753">
        <f>G10753/SUMIF(B:B,B10753,G:G)*100</f>
        <v>0.10563437505078577</v>
      </c>
      <c r="Q10753">
        <f>VLOOKUP(C10753, Categories_Pivot_Table!A:B, 2, FALSE)</f>
        <v>23.146341463414632</v>
      </c>
      <c r="T10753">
        <f t="shared" si="168"/>
        <v>2022</v>
      </c>
    </row>
    <row r="10754" spans="1:20" x14ac:dyDescent="0.2">
      <c r="A10754" t="s">
        <v>11011</v>
      </c>
      <c r="B10754" t="s">
        <v>128</v>
      </c>
      <c r="C10754" t="s">
        <v>22</v>
      </c>
      <c r="D10754" t="s">
        <v>388</v>
      </c>
      <c r="E10754">
        <v>6.5</v>
      </c>
      <c r="F10754">
        <v>6</v>
      </c>
      <c r="G10754">
        <v>39</v>
      </c>
      <c r="H10754" t="s">
        <v>56</v>
      </c>
      <c r="I10754" t="s">
        <v>18</v>
      </c>
      <c r="J10754" s="1">
        <v>45138</v>
      </c>
      <c r="K10754" t="b">
        <v>1</v>
      </c>
      <c r="L10754" t="s">
        <v>19</v>
      </c>
      <c r="M10754">
        <v>7</v>
      </c>
      <c r="N10754">
        <f>G10754/SUMIF(B:B,B10754,G:G)*100</f>
        <v>5.6974230117454561E-2</v>
      </c>
      <c r="Q10754">
        <f>VLOOKUP(C10754, Categories_Pivot_Table!A:B, 2, FALSE)</f>
        <v>21.505681818181817</v>
      </c>
      <c r="T10754">
        <f t="shared" ref="T10754:T10817" si="169">YEAR(J10754)</f>
        <v>2023</v>
      </c>
    </row>
    <row r="10755" spans="1:20" x14ac:dyDescent="0.2">
      <c r="A10755" t="s">
        <v>11012</v>
      </c>
      <c r="B10755" t="s">
        <v>118</v>
      </c>
      <c r="C10755" t="s">
        <v>135</v>
      </c>
      <c r="D10755" t="s">
        <v>724</v>
      </c>
      <c r="E10755">
        <v>38</v>
      </c>
      <c r="F10755">
        <v>8</v>
      </c>
      <c r="G10755">
        <v>304</v>
      </c>
      <c r="H10755" t="s">
        <v>29</v>
      </c>
      <c r="I10755" t="s">
        <v>46</v>
      </c>
      <c r="J10755" s="1">
        <v>45620</v>
      </c>
      <c r="K10755" t="b">
        <v>1</v>
      </c>
      <c r="L10755" t="s">
        <v>24</v>
      </c>
      <c r="M10755">
        <v>11</v>
      </c>
      <c r="N10755">
        <f>G10755/SUMIF(B:B,B10755,G:G)*100</f>
        <v>0.50002467227001335</v>
      </c>
      <c r="Q10755">
        <f>VLOOKUP(C10755, Categories_Pivot_Table!A:B, 2, FALSE)</f>
        <v>23.146341463414632</v>
      </c>
      <c r="T10755">
        <f t="shared" si="169"/>
        <v>2024</v>
      </c>
    </row>
    <row r="10756" spans="1:20" x14ac:dyDescent="0.2">
      <c r="A10756" t="s">
        <v>11013</v>
      </c>
      <c r="B10756" t="s">
        <v>84</v>
      </c>
      <c r="C10756" t="s">
        <v>135</v>
      </c>
      <c r="D10756" t="s">
        <v>358</v>
      </c>
      <c r="E10756">
        <v>32</v>
      </c>
      <c r="F10756">
        <v>8</v>
      </c>
      <c r="G10756">
        <v>256</v>
      </c>
      <c r="H10756" t="s">
        <v>29</v>
      </c>
      <c r="I10756" t="s">
        <v>18</v>
      </c>
      <c r="J10756" s="1">
        <v>44825</v>
      </c>
      <c r="K10756" t="b">
        <v>0</v>
      </c>
      <c r="L10756" t="s">
        <v>30</v>
      </c>
      <c r="M10756">
        <v>9</v>
      </c>
      <c r="N10756">
        <f>G10756/SUMIF(B:B,B10756,G:G)*100</f>
        <v>0.41445744121099287</v>
      </c>
      <c r="Q10756">
        <f>VLOOKUP(C10756, Categories_Pivot_Table!A:B, 2, FALSE)</f>
        <v>23.146341463414632</v>
      </c>
      <c r="T10756">
        <f t="shared" si="169"/>
        <v>2022</v>
      </c>
    </row>
    <row r="10757" spans="1:20" x14ac:dyDescent="0.2">
      <c r="A10757" t="s">
        <v>11014</v>
      </c>
      <c r="B10757" t="s">
        <v>76</v>
      </c>
      <c r="C10757" t="s">
        <v>74</v>
      </c>
      <c r="D10757" t="s">
        <v>75</v>
      </c>
      <c r="E10757">
        <v>23</v>
      </c>
      <c r="F10757">
        <v>6</v>
      </c>
      <c r="G10757">
        <v>138</v>
      </c>
      <c r="H10757" t="s">
        <v>17</v>
      </c>
      <c r="I10757" t="s">
        <v>46</v>
      </c>
      <c r="J10757" s="1">
        <v>45307</v>
      </c>
      <c r="K10757" t="b">
        <v>0</v>
      </c>
      <c r="L10757" t="s">
        <v>49</v>
      </c>
      <c r="M10757">
        <v>1</v>
      </c>
      <c r="N10757">
        <f>G10757/SUMIF(B:B,B10757,G:G)*100</f>
        <v>0.23496760682087128</v>
      </c>
      <c r="Q10757">
        <f>VLOOKUP(C10757, Categories_Pivot_Table!A:B, 2, FALSE)</f>
        <v>24.317096165933375</v>
      </c>
      <c r="T10757">
        <f t="shared" si="169"/>
        <v>2024</v>
      </c>
    </row>
    <row r="10758" spans="1:20" x14ac:dyDescent="0.2">
      <c r="A10758" t="s">
        <v>11015</v>
      </c>
      <c r="B10758" t="s">
        <v>104</v>
      </c>
      <c r="C10758" t="s">
        <v>135</v>
      </c>
      <c r="D10758" t="s">
        <v>144</v>
      </c>
      <c r="E10758">
        <v>11</v>
      </c>
      <c r="F10758">
        <v>6</v>
      </c>
      <c r="G10758">
        <v>66</v>
      </c>
      <c r="H10758" t="s">
        <v>56</v>
      </c>
      <c r="I10758" t="s">
        <v>46</v>
      </c>
      <c r="J10758" s="1">
        <v>45585</v>
      </c>
      <c r="K10758" t="b">
        <v>0</v>
      </c>
      <c r="L10758" t="s">
        <v>24</v>
      </c>
      <c r="M10758">
        <v>10</v>
      </c>
      <c r="N10758">
        <f>G10758/SUMIF(B:B,B10758,G:G)*100</f>
        <v>0.10725951928233632</v>
      </c>
      <c r="Q10758">
        <f>VLOOKUP(C10758, Categories_Pivot_Table!A:B, 2, FALSE)</f>
        <v>23.146341463414632</v>
      </c>
      <c r="T10758">
        <f t="shared" si="169"/>
        <v>2024</v>
      </c>
    </row>
    <row r="10759" spans="1:20" x14ac:dyDescent="0.2">
      <c r="A10759" t="s">
        <v>11016</v>
      </c>
      <c r="B10759" t="s">
        <v>54</v>
      </c>
      <c r="C10759" t="s">
        <v>74</v>
      </c>
      <c r="D10759" t="s">
        <v>82</v>
      </c>
      <c r="E10759">
        <v>9.5</v>
      </c>
      <c r="F10759">
        <v>3</v>
      </c>
      <c r="G10759">
        <v>28.5</v>
      </c>
      <c r="H10759" t="s">
        <v>56</v>
      </c>
      <c r="I10759" t="s">
        <v>18</v>
      </c>
      <c r="J10759" s="1">
        <v>44754</v>
      </c>
      <c r="K10759" t="b">
        <v>0</v>
      </c>
      <c r="L10759" t="s">
        <v>49</v>
      </c>
      <c r="M10759">
        <v>7</v>
      </c>
      <c r="N10759">
        <f>G10759/SUMIF(B:B,B10759,G:G)*100</f>
        <v>4.9863967597169122E-2</v>
      </c>
      <c r="Q10759">
        <f>VLOOKUP(C10759, Categories_Pivot_Table!A:B, 2, FALSE)</f>
        <v>24.317096165933375</v>
      </c>
      <c r="T10759">
        <f t="shared" si="169"/>
        <v>2022</v>
      </c>
    </row>
    <row r="10760" spans="1:20" x14ac:dyDescent="0.2">
      <c r="A10760" t="s">
        <v>11017</v>
      </c>
      <c r="B10760" t="s">
        <v>54</v>
      </c>
      <c r="C10760" t="s">
        <v>22</v>
      </c>
      <c r="D10760" t="s">
        <v>2045</v>
      </c>
      <c r="E10760">
        <v>21.5</v>
      </c>
      <c r="F10760">
        <v>1</v>
      </c>
      <c r="G10760">
        <v>21.5</v>
      </c>
      <c r="H10760" t="s">
        <v>29</v>
      </c>
      <c r="I10760" t="s">
        <v>18</v>
      </c>
      <c r="J10760" s="1">
        <v>45332</v>
      </c>
      <c r="K10760" t="b">
        <v>1</v>
      </c>
      <c r="L10760" t="s">
        <v>35</v>
      </c>
      <c r="M10760">
        <v>2</v>
      </c>
      <c r="N10760">
        <f>G10760/SUMIF(B:B,B10760,G:G)*100</f>
        <v>3.7616677310145126E-2</v>
      </c>
      <c r="Q10760">
        <f>VLOOKUP(C10760, Categories_Pivot_Table!A:B, 2, FALSE)</f>
        <v>21.505681818181817</v>
      </c>
      <c r="T10760">
        <f t="shared" si="169"/>
        <v>2024</v>
      </c>
    </row>
    <row r="10761" spans="1:20" x14ac:dyDescent="0.2">
      <c r="A10761" t="s">
        <v>11018</v>
      </c>
      <c r="B10761" t="s">
        <v>90</v>
      </c>
      <c r="C10761" t="s">
        <v>38</v>
      </c>
      <c r="D10761" t="s">
        <v>190</v>
      </c>
      <c r="E10761">
        <v>33.5</v>
      </c>
      <c r="F10761">
        <v>7</v>
      </c>
      <c r="G10761">
        <v>234.5</v>
      </c>
      <c r="H10761" t="s">
        <v>29</v>
      </c>
      <c r="I10761" t="s">
        <v>46</v>
      </c>
      <c r="J10761" s="1">
        <v>45047</v>
      </c>
      <c r="K10761" t="b">
        <v>0</v>
      </c>
      <c r="L10761" t="s">
        <v>19</v>
      </c>
      <c r="M10761">
        <v>5</v>
      </c>
      <c r="N10761">
        <f>G10761/SUMIF(B:B,B10761,G:G)*100</f>
        <v>0.39650333096614926</v>
      </c>
      <c r="Q10761">
        <f>VLOOKUP(C10761, Categories_Pivot_Table!A:B, 2, FALSE)</f>
        <v>23.088790931989923</v>
      </c>
      <c r="T10761">
        <f t="shared" si="169"/>
        <v>2023</v>
      </c>
    </row>
    <row r="10762" spans="1:20" x14ac:dyDescent="0.2">
      <c r="A10762" t="s">
        <v>11019</v>
      </c>
      <c r="B10762" t="s">
        <v>32</v>
      </c>
      <c r="C10762" t="s">
        <v>15</v>
      </c>
      <c r="D10762" t="s">
        <v>171</v>
      </c>
      <c r="E10762">
        <v>21.5</v>
      </c>
      <c r="F10762">
        <v>9</v>
      </c>
      <c r="G10762">
        <v>193.5</v>
      </c>
      <c r="H10762" t="s">
        <v>29</v>
      </c>
      <c r="I10762" t="s">
        <v>46</v>
      </c>
      <c r="J10762" s="1">
        <v>45079</v>
      </c>
      <c r="K10762" t="b">
        <v>1</v>
      </c>
      <c r="L10762" t="s">
        <v>65</v>
      </c>
      <c r="M10762">
        <v>6</v>
      </c>
      <c r="N10762">
        <f>G10762/SUMIF(B:B,B10762,G:G)*100</f>
        <v>0.33002174561889736</v>
      </c>
      <c r="Q10762">
        <f>VLOOKUP(C10762, Categories_Pivot_Table!A:B, 2, FALSE)</f>
        <v>23.063808900523561</v>
      </c>
      <c r="T10762">
        <f t="shared" si="169"/>
        <v>2023</v>
      </c>
    </row>
    <row r="10763" spans="1:20" x14ac:dyDescent="0.2">
      <c r="A10763" t="s">
        <v>11020</v>
      </c>
      <c r="B10763" t="s">
        <v>37</v>
      </c>
      <c r="C10763" t="s">
        <v>15</v>
      </c>
      <c r="D10763" t="s">
        <v>183</v>
      </c>
      <c r="E10763">
        <v>14</v>
      </c>
      <c r="F10763">
        <v>3</v>
      </c>
      <c r="G10763">
        <v>42</v>
      </c>
      <c r="H10763" t="s">
        <v>17</v>
      </c>
      <c r="I10763" t="s">
        <v>18</v>
      </c>
      <c r="J10763" s="1">
        <v>44800</v>
      </c>
      <c r="K10763" t="b">
        <v>0</v>
      </c>
      <c r="L10763" t="s">
        <v>35</v>
      </c>
      <c r="M10763">
        <v>8</v>
      </c>
      <c r="N10763">
        <f>G10763/SUMIF(B:B,B10763,G:G)*100</f>
        <v>6.2710434568380505E-2</v>
      </c>
      <c r="Q10763">
        <f>VLOOKUP(C10763, Categories_Pivot_Table!A:B, 2, FALSE)</f>
        <v>23.063808900523561</v>
      </c>
      <c r="T10763">
        <f t="shared" si="169"/>
        <v>2022</v>
      </c>
    </row>
    <row r="10764" spans="1:20" x14ac:dyDescent="0.2">
      <c r="A10764" t="s">
        <v>11021</v>
      </c>
      <c r="B10764" t="s">
        <v>84</v>
      </c>
      <c r="C10764" t="s">
        <v>15</v>
      </c>
      <c r="D10764" t="s">
        <v>211</v>
      </c>
      <c r="E10764">
        <v>9.5</v>
      </c>
      <c r="F10764">
        <v>10</v>
      </c>
      <c r="G10764">
        <v>95</v>
      </c>
      <c r="H10764" t="s">
        <v>17</v>
      </c>
      <c r="I10764" t="s">
        <v>46</v>
      </c>
      <c r="J10764" s="1">
        <v>45579</v>
      </c>
      <c r="K10764" t="b">
        <v>1</v>
      </c>
      <c r="L10764" t="s">
        <v>19</v>
      </c>
      <c r="M10764">
        <v>10</v>
      </c>
      <c r="N10764">
        <f>G10764/SUMIF(B:B,B10764,G:G)*100</f>
        <v>0.15380256607439188</v>
      </c>
      <c r="Q10764">
        <f>VLOOKUP(C10764, Categories_Pivot_Table!A:B, 2, FALSE)</f>
        <v>23.063808900523561</v>
      </c>
      <c r="T10764">
        <f t="shared" si="169"/>
        <v>2024</v>
      </c>
    </row>
    <row r="10765" spans="1:20" x14ac:dyDescent="0.2">
      <c r="A10765" t="s">
        <v>11022</v>
      </c>
      <c r="B10765" t="s">
        <v>87</v>
      </c>
      <c r="C10765" t="s">
        <v>27</v>
      </c>
      <c r="D10765" t="s">
        <v>140</v>
      </c>
      <c r="E10765">
        <v>27.5</v>
      </c>
      <c r="F10765">
        <v>4</v>
      </c>
      <c r="G10765">
        <v>110</v>
      </c>
      <c r="H10765" t="s">
        <v>17</v>
      </c>
      <c r="I10765" t="s">
        <v>46</v>
      </c>
      <c r="J10765" s="1">
        <v>45284</v>
      </c>
      <c r="K10765" t="b">
        <v>0</v>
      </c>
      <c r="L10765" t="s">
        <v>24</v>
      </c>
      <c r="M10765">
        <v>12</v>
      </c>
      <c r="N10765">
        <f>G10765/SUMIF(B:B,B10765,G:G)*100</f>
        <v>0.16913449267340128</v>
      </c>
      <c r="Q10765">
        <f>VLOOKUP(C10765, Categories_Pivot_Table!A:B, 2, FALSE)</f>
        <v>25.013711734693878</v>
      </c>
      <c r="T10765">
        <f t="shared" si="169"/>
        <v>2023</v>
      </c>
    </row>
    <row r="10766" spans="1:20" x14ac:dyDescent="0.2">
      <c r="A10766" t="s">
        <v>11023</v>
      </c>
      <c r="B10766" t="s">
        <v>32</v>
      </c>
      <c r="C10766" t="s">
        <v>135</v>
      </c>
      <c r="D10766" t="s">
        <v>292</v>
      </c>
      <c r="E10766">
        <v>12.5</v>
      </c>
      <c r="F10766">
        <v>9</v>
      </c>
      <c r="G10766">
        <v>112.5</v>
      </c>
      <c r="H10766" t="s">
        <v>17</v>
      </c>
      <c r="I10766" t="s">
        <v>18</v>
      </c>
      <c r="J10766" s="1">
        <v>45121</v>
      </c>
      <c r="K10766" t="b">
        <v>0</v>
      </c>
      <c r="L10766" t="s">
        <v>65</v>
      </c>
      <c r="M10766">
        <v>7</v>
      </c>
      <c r="N10766">
        <f>G10766/SUMIF(B:B,B10766,G:G)*100</f>
        <v>0.19187310791796358</v>
      </c>
      <c r="Q10766">
        <f>VLOOKUP(C10766, Categories_Pivot_Table!A:B, 2, FALSE)</f>
        <v>23.146341463414632</v>
      </c>
      <c r="T10766">
        <f t="shared" si="169"/>
        <v>2023</v>
      </c>
    </row>
    <row r="10767" spans="1:20" x14ac:dyDescent="0.2">
      <c r="A10767" t="s">
        <v>11024</v>
      </c>
      <c r="B10767" t="s">
        <v>54</v>
      </c>
      <c r="C10767" t="s">
        <v>27</v>
      </c>
      <c r="D10767" t="s">
        <v>394</v>
      </c>
      <c r="E10767">
        <v>5</v>
      </c>
      <c r="F10767">
        <v>6</v>
      </c>
      <c r="G10767">
        <v>30</v>
      </c>
      <c r="H10767" t="s">
        <v>29</v>
      </c>
      <c r="I10767" t="s">
        <v>46</v>
      </c>
      <c r="J10767" s="1">
        <v>45050</v>
      </c>
      <c r="K10767" t="b">
        <v>0</v>
      </c>
      <c r="L10767" t="s">
        <v>42</v>
      </c>
      <c r="M10767">
        <v>5</v>
      </c>
      <c r="N10767">
        <f>G10767/SUMIF(B:B,B10767,G:G)*100</f>
        <v>5.2488386944388558E-2</v>
      </c>
      <c r="Q10767">
        <f>VLOOKUP(C10767, Categories_Pivot_Table!A:B, 2, FALSE)</f>
        <v>25.013711734693878</v>
      </c>
      <c r="T10767">
        <f t="shared" si="169"/>
        <v>2023</v>
      </c>
    </row>
    <row r="10768" spans="1:20" x14ac:dyDescent="0.2">
      <c r="A10768" t="s">
        <v>11025</v>
      </c>
      <c r="B10768" t="s">
        <v>44</v>
      </c>
      <c r="C10768" t="s">
        <v>135</v>
      </c>
      <c r="D10768" t="s">
        <v>358</v>
      </c>
      <c r="E10768">
        <v>32</v>
      </c>
      <c r="F10768">
        <v>10</v>
      </c>
      <c r="G10768">
        <v>320</v>
      </c>
      <c r="H10768" t="s">
        <v>17</v>
      </c>
      <c r="I10768" t="s">
        <v>18</v>
      </c>
      <c r="J10768" s="1">
        <v>44774</v>
      </c>
      <c r="K10768" t="b">
        <v>0</v>
      </c>
      <c r="L10768" t="s">
        <v>19</v>
      </c>
      <c r="M10768">
        <v>8</v>
      </c>
      <c r="N10768">
        <f>G10768/SUMIF(B:B,B10768,G:G)*100</f>
        <v>0.52723063869049092</v>
      </c>
      <c r="Q10768">
        <f>VLOOKUP(C10768, Categories_Pivot_Table!A:B, 2, FALSE)</f>
        <v>23.146341463414632</v>
      </c>
      <c r="T10768">
        <f t="shared" si="169"/>
        <v>2022</v>
      </c>
    </row>
    <row r="10769" spans="1:20" x14ac:dyDescent="0.2">
      <c r="A10769" t="s">
        <v>11026</v>
      </c>
      <c r="B10769" t="s">
        <v>128</v>
      </c>
      <c r="C10769" t="s">
        <v>27</v>
      </c>
      <c r="D10769" t="s">
        <v>305</v>
      </c>
      <c r="E10769">
        <v>23</v>
      </c>
      <c r="F10769">
        <v>10</v>
      </c>
      <c r="G10769">
        <v>230</v>
      </c>
      <c r="H10769" t="s">
        <v>56</v>
      </c>
      <c r="I10769" t="s">
        <v>46</v>
      </c>
      <c r="J10769" s="1">
        <v>44842</v>
      </c>
      <c r="K10769" t="b">
        <v>0</v>
      </c>
      <c r="L10769" t="s">
        <v>35</v>
      </c>
      <c r="M10769">
        <v>10</v>
      </c>
      <c r="N10769">
        <f>G10769/SUMIF(B:B,B10769,G:G)*100</f>
        <v>0.33600186992344999</v>
      </c>
      <c r="Q10769">
        <f>VLOOKUP(C10769, Categories_Pivot_Table!A:B, 2, FALSE)</f>
        <v>25.013711734693878</v>
      </c>
      <c r="T10769">
        <f t="shared" si="169"/>
        <v>2022</v>
      </c>
    </row>
    <row r="10770" spans="1:20" x14ac:dyDescent="0.2">
      <c r="A10770" t="s">
        <v>11027</v>
      </c>
      <c r="B10770" t="s">
        <v>44</v>
      </c>
      <c r="C10770" t="s">
        <v>135</v>
      </c>
      <c r="D10770" t="s">
        <v>144</v>
      </c>
      <c r="E10770">
        <v>11</v>
      </c>
      <c r="F10770">
        <v>9</v>
      </c>
      <c r="G10770">
        <v>99</v>
      </c>
      <c r="H10770" t="s">
        <v>17</v>
      </c>
      <c r="I10770" t="s">
        <v>18</v>
      </c>
      <c r="J10770" s="1">
        <v>44972</v>
      </c>
      <c r="K10770" t="b">
        <v>0</v>
      </c>
      <c r="L10770" t="s">
        <v>30</v>
      </c>
      <c r="M10770">
        <v>2</v>
      </c>
      <c r="N10770">
        <f>G10770/SUMIF(B:B,B10770,G:G)*100</f>
        <v>0.16311197884487061</v>
      </c>
      <c r="Q10770">
        <f>VLOOKUP(C10770, Categories_Pivot_Table!A:B, 2, FALSE)</f>
        <v>23.146341463414632</v>
      </c>
      <c r="T10770">
        <f t="shared" si="169"/>
        <v>2023</v>
      </c>
    </row>
    <row r="10771" spans="1:20" x14ac:dyDescent="0.2">
      <c r="A10771" t="s">
        <v>11028</v>
      </c>
      <c r="B10771" t="s">
        <v>32</v>
      </c>
      <c r="C10771" t="s">
        <v>27</v>
      </c>
      <c r="D10771" t="s">
        <v>167</v>
      </c>
      <c r="E10771">
        <v>6.5</v>
      </c>
      <c r="F10771">
        <v>10</v>
      </c>
      <c r="G10771">
        <v>65</v>
      </c>
      <c r="H10771" t="s">
        <v>29</v>
      </c>
      <c r="I10771" t="s">
        <v>18</v>
      </c>
      <c r="J10771" s="1">
        <v>45340</v>
      </c>
      <c r="K10771" t="b">
        <v>0</v>
      </c>
      <c r="L10771" t="s">
        <v>24</v>
      </c>
      <c r="M10771">
        <v>2</v>
      </c>
      <c r="N10771">
        <f>G10771/SUMIF(B:B,B10771,G:G)*100</f>
        <v>0.11086001790815675</v>
      </c>
      <c r="Q10771">
        <f>VLOOKUP(C10771, Categories_Pivot_Table!A:B, 2, FALSE)</f>
        <v>25.013711734693878</v>
      </c>
      <c r="T10771">
        <f t="shared" si="169"/>
        <v>2024</v>
      </c>
    </row>
    <row r="10772" spans="1:20" x14ac:dyDescent="0.2">
      <c r="A10772" t="s">
        <v>11029</v>
      </c>
      <c r="B10772" t="s">
        <v>37</v>
      </c>
      <c r="C10772" t="s">
        <v>48</v>
      </c>
      <c r="D10772" t="s">
        <v>237</v>
      </c>
      <c r="E10772">
        <v>11</v>
      </c>
      <c r="F10772">
        <v>6</v>
      </c>
      <c r="G10772">
        <v>66</v>
      </c>
      <c r="H10772" t="s">
        <v>29</v>
      </c>
      <c r="I10772" t="s">
        <v>18</v>
      </c>
      <c r="J10772" s="1">
        <v>45291</v>
      </c>
      <c r="K10772" t="b">
        <v>1</v>
      </c>
      <c r="L10772" t="s">
        <v>24</v>
      </c>
      <c r="M10772">
        <v>12</v>
      </c>
      <c r="N10772">
        <f>G10772/SUMIF(B:B,B10772,G:G)*100</f>
        <v>9.8544968607455069E-2</v>
      </c>
      <c r="Q10772">
        <f>VLOOKUP(C10772, Categories_Pivot_Table!A:B, 2, FALSE)</f>
        <v>23.348837209302324</v>
      </c>
      <c r="T10772">
        <f t="shared" si="169"/>
        <v>2023</v>
      </c>
    </row>
    <row r="10773" spans="1:20" x14ac:dyDescent="0.2">
      <c r="A10773" t="s">
        <v>11030</v>
      </c>
      <c r="B10773" t="s">
        <v>90</v>
      </c>
      <c r="C10773" t="s">
        <v>74</v>
      </c>
      <c r="D10773" t="s">
        <v>219</v>
      </c>
      <c r="E10773">
        <v>12.5</v>
      </c>
      <c r="F10773">
        <v>2</v>
      </c>
      <c r="G10773">
        <v>25</v>
      </c>
      <c r="H10773" t="s">
        <v>56</v>
      </c>
      <c r="I10773" t="s">
        <v>46</v>
      </c>
      <c r="J10773" s="1">
        <v>45560</v>
      </c>
      <c r="K10773" t="b">
        <v>0</v>
      </c>
      <c r="L10773" t="s">
        <v>30</v>
      </c>
      <c r="M10773">
        <v>9</v>
      </c>
      <c r="N10773">
        <f>G10773/SUMIF(B:B,B10773,G:G)*100</f>
        <v>4.2271144026241929E-2</v>
      </c>
      <c r="Q10773">
        <f>VLOOKUP(C10773, Categories_Pivot_Table!A:B, 2, FALSE)</f>
        <v>24.317096165933375</v>
      </c>
      <c r="T10773">
        <f t="shared" si="169"/>
        <v>2024</v>
      </c>
    </row>
    <row r="10774" spans="1:20" x14ac:dyDescent="0.2">
      <c r="A10774" t="s">
        <v>11031</v>
      </c>
      <c r="B10774" t="s">
        <v>128</v>
      </c>
      <c r="C10774" t="s">
        <v>74</v>
      </c>
      <c r="D10774" t="s">
        <v>41</v>
      </c>
      <c r="E10774">
        <v>23</v>
      </c>
      <c r="F10774">
        <v>7</v>
      </c>
      <c r="G10774">
        <v>87.5</v>
      </c>
      <c r="H10774" t="s">
        <v>17</v>
      </c>
      <c r="I10774" t="s">
        <v>18</v>
      </c>
      <c r="J10774" s="1">
        <v>44661</v>
      </c>
      <c r="K10774" t="b">
        <v>0</v>
      </c>
      <c r="L10774" t="s">
        <v>24</v>
      </c>
      <c r="M10774">
        <v>4</v>
      </c>
      <c r="N10774">
        <f>G10774/SUMIF(B:B,B10774,G:G)*100</f>
        <v>0.12782679834044294</v>
      </c>
      <c r="Q10774">
        <f>VLOOKUP(C10774, Categories_Pivot_Table!A:B, 2, FALSE)</f>
        <v>24.317096165933375</v>
      </c>
      <c r="T10774">
        <f t="shared" si="169"/>
        <v>2022</v>
      </c>
    </row>
    <row r="10775" spans="1:20" x14ac:dyDescent="0.2">
      <c r="A10775" t="s">
        <v>11032</v>
      </c>
      <c r="B10775" t="s">
        <v>87</v>
      </c>
      <c r="C10775" t="s">
        <v>48</v>
      </c>
      <c r="D10775" t="s">
        <v>41</v>
      </c>
      <c r="E10775">
        <v>23</v>
      </c>
      <c r="F10775">
        <v>7</v>
      </c>
      <c r="G10775">
        <v>234.5</v>
      </c>
      <c r="H10775" t="s">
        <v>56</v>
      </c>
      <c r="I10775" t="s">
        <v>46</v>
      </c>
      <c r="J10775" s="1">
        <v>44698</v>
      </c>
      <c r="K10775" t="b">
        <v>0</v>
      </c>
      <c r="L10775" t="s">
        <v>49</v>
      </c>
      <c r="M10775">
        <v>5</v>
      </c>
      <c r="N10775">
        <f>G10775/SUMIF(B:B,B10775,G:G)*100</f>
        <v>0.36056398665375095</v>
      </c>
      <c r="Q10775">
        <f>VLOOKUP(C10775, Categories_Pivot_Table!A:B, 2, FALSE)</f>
        <v>23.348837209302324</v>
      </c>
      <c r="T10775">
        <f t="shared" si="169"/>
        <v>2022</v>
      </c>
    </row>
    <row r="10776" spans="1:20" x14ac:dyDescent="0.2">
      <c r="A10776" t="s">
        <v>11033</v>
      </c>
      <c r="B10776" t="s">
        <v>128</v>
      </c>
      <c r="C10776" t="s">
        <v>33</v>
      </c>
      <c r="D10776" t="s">
        <v>657</v>
      </c>
      <c r="E10776">
        <v>39.5</v>
      </c>
      <c r="F10776">
        <v>9</v>
      </c>
      <c r="G10776">
        <v>355.5</v>
      </c>
      <c r="H10776" t="s">
        <v>17</v>
      </c>
      <c r="I10776" t="s">
        <v>46</v>
      </c>
      <c r="J10776" s="1">
        <v>45447</v>
      </c>
      <c r="K10776" t="b">
        <v>1</v>
      </c>
      <c r="L10776" t="s">
        <v>49</v>
      </c>
      <c r="M10776">
        <v>6</v>
      </c>
      <c r="N10776">
        <f>G10776/SUMIF(B:B,B10776,G:G)*100</f>
        <v>0.51934202068602808</v>
      </c>
      <c r="Q10776">
        <f>VLOOKUP(C10776, Categories_Pivot_Table!A:B, 2, FALSE)</f>
        <v>23.300574345883856</v>
      </c>
      <c r="T10776">
        <f t="shared" si="169"/>
        <v>2024</v>
      </c>
    </row>
    <row r="10777" spans="1:20" x14ac:dyDescent="0.2">
      <c r="A10777" t="s">
        <v>11034</v>
      </c>
      <c r="B10777" t="s">
        <v>44</v>
      </c>
      <c r="C10777" t="s">
        <v>27</v>
      </c>
      <c r="D10777" t="s">
        <v>380</v>
      </c>
      <c r="E10777">
        <v>41</v>
      </c>
      <c r="F10777">
        <v>7</v>
      </c>
      <c r="G10777">
        <v>287</v>
      </c>
      <c r="H10777" t="s">
        <v>56</v>
      </c>
      <c r="I10777" t="s">
        <v>18</v>
      </c>
      <c r="J10777" s="1">
        <v>44598</v>
      </c>
      <c r="K10777" t="b">
        <v>0</v>
      </c>
      <c r="L10777" t="s">
        <v>24</v>
      </c>
      <c r="M10777">
        <v>2</v>
      </c>
      <c r="N10777">
        <f>G10777/SUMIF(B:B,B10777,G:G)*100</f>
        <v>0.47285997907553406</v>
      </c>
      <c r="Q10777">
        <f>VLOOKUP(C10777, Categories_Pivot_Table!A:B, 2, FALSE)</f>
        <v>25.013711734693878</v>
      </c>
      <c r="T10777">
        <f t="shared" si="169"/>
        <v>2022</v>
      </c>
    </row>
    <row r="10778" spans="1:20" x14ac:dyDescent="0.2">
      <c r="A10778" t="s">
        <v>11035</v>
      </c>
      <c r="B10778" t="s">
        <v>14</v>
      </c>
      <c r="C10778" t="s">
        <v>48</v>
      </c>
      <c r="D10778" t="s">
        <v>294</v>
      </c>
      <c r="E10778">
        <v>6.5</v>
      </c>
      <c r="F10778">
        <v>1</v>
      </c>
      <c r="G10778">
        <v>6.5</v>
      </c>
      <c r="H10778" t="s">
        <v>17</v>
      </c>
      <c r="I10778" t="s">
        <v>46</v>
      </c>
      <c r="J10778" s="1">
        <v>45341</v>
      </c>
      <c r="K10778" t="b">
        <v>1</v>
      </c>
      <c r="L10778" t="s">
        <v>19</v>
      </c>
      <c r="M10778">
        <v>2</v>
      </c>
      <c r="N10778">
        <f>G10778/SUMIF(B:B,B10778,G:G)*100</f>
        <v>1.0582269001278012E-2</v>
      </c>
      <c r="Q10778">
        <f>VLOOKUP(C10778, Categories_Pivot_Table!A:B, 2, FALSE)</f>
        <v>23.348837209302324</v>
      </c>
      <c r="T10778">
        <f t="shared" si="169"/>
        <v>2024</v>
      </c>
    </row>
    <row r="10779" spans="1:20" x14ac:dyDescent="0.2">
      <c r="A10779" t="s">
        <v>11036</v>
      </c>
      <c r="B10779" t="s">
        <v>37</v>
      </c>
      <c r="C10779" t="s">
        <v>74</v>
      </c>
      <c r="D10779" t="s">
        <v>364</v>
      </c>
      <c r="E10779">
        <v>21.5</v>
      </c>
      <c r="F10779">
        <v>8</v>
      </c>
      <c r="G10779">
        <v>172</v>
      </c>
      <c r="H10779" t="s">
        <v>29</v>
      </c>
      <c r="I10779" t="s">
        <v>46</v>
      </c>
      <c r="J10779" s="1">
        <v>44669</v>
      </c>
      <c r="K10779" t="b">
        <v>0</v>
      </c>
      <c r="L10779" t="s">
        <v>19</v>
      </c>
      <c r="M10779">
        <v>4</v>
      </c>
      <c r="N10779">
        <f>G10779/SUMIF(B:B,B10779,G:G)*100</f>
        <v>0.25681416061336781</v>
      </c>
      <c r="Q10779">
        <f>VLOOKUP(C10779, Categories_Pivot_Table!A:B, 2, FALSE)</f>
        <v>24.317096165933375</v>
      </c>
      <c r="T10779">
        <f t="shared" si="169"/>
        <v>2022</v>
      </c>
    </row>
    <row r="10780" spans="1:20" x14ac:dyDescent="0.2">
      <c r="A10780" t="s">
        <v>11037</v>
      </c>
      <c r="B10780" t="s">
        <v>106</v>
      </c>
      <c r="C10780" t="s">
        <v>38</v>
      </c>
      <c r="D10780" t="s">
        <v>45</v>
      </c>
      <c r="E10780">
        <v>5</v>
      </c>
      <c r="F10780">
        <v>5</v>
      </c>
      <c r="G10780">
        <v>25</v>
      </c>
      <c r="H10780" t="s">
        <v>17</v>
      </c>
      <c r="I10780" t="s">
        <v>18</v>
      </c>
      <c r="J10780" s="1">
        <v>44650</v>
      </c>
      <c r="K10780" t="b">
        <v>0</v>
      </c>
      <c r="L10780" t="s">
        <v>30</v>
      </c>
      <c r="M10780">
        <v>3</v>
      </c>
      <c r="N10780">
        <f>G10780/SUMIF(B:B,B10780,G:G)*100</f>
        <v>4.0743155149934811E-2</v>
      </c>
      <c r="Q10780">
        <f>VLOOKUP(C10780, Categories_Pivot_Table!A:B, 2, FALSE)</f>
        <v>23.088790931989923</v>
      </c>
      <c r="T10780">
        <f t="shared" si="169"/>
        <v>2022</v>
      </c>
    </row>
    <row r="10781" spans="1:20" x14ac:dyDescent="0.2">
      <c r="A10781" t="s">
        <v>11038</v>
      </c>
      <c r="B10781" t="s">
        <v>73</v>
      </c>
      <c r="C10781" t="s">
        <v>33</v>
      </c>
      <c r="D10781" t="s">
        <v>657</v>
      </c>
      <c r="E10781">
        <v>39.5</v>
      </c>
      <c r="F10781">
        <v>2</v>
      </c>
      <c r="G10781">
        <v>79</v>
      </c>
      <c r="H10781" t="s">
        <v>56</v>
      </c>
      <c r="I10781" t="s">
        <v>46</v>
      </c>
      <c r="J10781" s="1">
        <v>45553</v>
      </c>
      <c r="K10781" t="b">
        <v>1</v>
      </c>
      <c r="L10781" t="s">
        <v>30</v>
      </c>
      <c r="M10781">
        <v>9</v>
      </c>
      <c r="N10781">
        <f>G10781/SUMIF(B:B,B10781,G:G)*100</f>
        <v>0.13647867736613428</v>
      </c>
      <c r="Q10781">
        <f>VLOOKUP(C10781, Categories_Pivot_Table!A:B, 2, FALSE)</f>
        <v>23.300574345883856</v>
      </c>
      <c r="T10781">
        <f t="shared" si="169"/>
        <v>2024</v>
      </c>
    </row>
    <row r="10782" spans="1:20" x14ac:dyDescent="0.2">
      <c r="A10782" t="s">
        <v>11039</v>
      </c>
      <c r="B10782" t="s">
        <v>106</v>
      </c>
      <c r="C10782" t="s">
        <v>15</v>
      </c>
      <c r="D10782" t="s">
        <v>1369</v>
      </c>
      <c r="E10782">
        <v>8</v>
      </c>
      <c r="F10782">
        <v>7</v>
      </c>
      <c r="G10782">
        <v>56</v>
      </c>
      <c r="H10782" t="s">
        <v>56</v>
      </c>
      <c r="I10782" t="s">
        <v>46</v>
      </c>
      <c r="J10782" s="1">
        <v>45620</v>
      </c>
      <c r="K10782" t="b">
        <v>0</v>
      </c>
      <c r="L10782" t="s">
        <v>24</v>
      </c>
      <c r="M10782">
        <v>11</v>
      </c>
      <c r="N10782">
        <f>G10782/SUMIF(B:B,B10782,G:G)*100</f>
        <v>9.126466753585398E-2</v>
      </c>
      <c r="Q10782">
        <f>VLOOKUP(C10782, Categories_Pivot_Table!A:B, 2, FALSE)</f>
        <v>23.063808900523561</v>
      </c>
      <c r="T10782">
        <f t="shared" si="169"/>
        <v>2024</v>
      </c>
    </row>
    <row r="10783" spans="1:20" x14ac:dyDescent="0.2">
      <c r="A10783" t="s">
        <v>11040</v>
      </c>
      <c r="B10783" t="s">
        <v>87</v>
      </c>
      <c r="C10783" t="s">
        <v>38</v>
      </c>
      <c r="D10783" t="s">
        <v>96</v>
      </c>
      <c r="E10783">
        <v>24.5</v>
      </c>
      <c r="F10783">
        <v>6</v>
      </c>
      <c r="G10783">
        <v>147</v>
      </c>
      <c r="H10783" t="s">
        <v>17</v>
      </c>
      <c r="I10783" t="s">
        <v>46</v>
      </c>
      <c r="J10783" s="1">
        <v>45000</v>
      </c>
      <c r="K10783" t="b">
        <v>0</v>
      </c>
      <c r="L10783" t="s">
        <v>30</v>
      </c>
      <c r="M10783">
        <v>3</v>
      </c>
      <c r="N10783">
        <f>G10783/SUMIF(B:B,B10783,G:G)*100</f>
        <v>0.22602518566354535</v>
      </c>
      <c r="Q10783">
        <f>VLOOKUP(C10783, Categories_Pivot_Table!A:B, 2, FALSE)</f>
        <v>23.088790931989923</v>
      </c>
      <c r="T10783">
        <f t="shared" si="169"/>
        <v>2023</v>
      </c>
    </row>
    <row r="10784" spans="1:20" x14ac:dyDescent="0.2">
      <c r="A10784" t="s">
        <v>11041</v>
      </c>
      <c r="B10784" t="s">
        <v>81</v>
      </c>
      <c r="C10784" t="s">
        <v>22</v>
      </c>
      <c r="D10784" t="s">
        <v>1043</v>
      </c>
      <c r="E10784">
        <v>14</v>
      </c>
      <c r="F10784">
        <v>8</v>
      </c>
      <c r="G10784">
        <v>112</v>
      </c>
      <c r="H10784" t="s">
        <v>29</v>
      </c>
      <c r="I10784" t="s">
        <v>18</v>
      </c>
      <c r="J10784" s="1">
        <v>44677</v>
      </c>
      <c r="K10784" t="b">
        <v>0</v>
      </c>
      <c r="L10784" t="s">
        <v>49</v>
      </c>
      <c r="M10784">
        <v>4</v>
      </c>
      <c r="N10784">
        <f>G10784/SUMIF(B:B,B10784,G:G)*100</f>
        <v>0.17734005747717935</v>
      </c>
      <c r="Q10784">
        <f>VLOOKUP(C10784, Categories_Pivot_Table!A:B, 2, FALSE)</f>
        <v>21.505681818181817</v>
      </c>
      <c r="T10784">
        <f t="shared" si="169"/>
        <v>2022</v>
      </c>
    </row>
    <row r="10785" spans="1:20" x14ac:dyDescent="0.2">
      <c r="A10785" t="s">
        <v>11042</v>
      </c>
      <c r="B10785" t="s">
        <v>128</v>
      </c>
      <c r="C10785" t="s">
        <v>48</v>
      </c>
      <c r="D10785" t="s">
        <v>237</v>
      </c>
      <c r="E10785">
        <v>11</v>
      </c>
      <c r="F10785">
        <v>2</v>
      </c>
      <c r="G10785">
        <v>22</v>
      </c>
      <c r="H10785" t="s">
        <v>17</v>
      </c>
      <c r="I10785" t="s">
        <v>46</v>
      </c>
      <c r="J10785" s="1">
        <v>44622</v>
      </c>
      <c r="K10785" t="b">
        <v>0</v>
      </c>
      <c r="L10785" t="s">
        <v>30</v>
      </c>
      <c r="M10785">
        <v>3</v>
      </c>
      <c r="N10785">
        <f>G10785/SUMIF(B:B,B10785,G:G)*100</f>
        <v>3.2139309297025652E-2</v>
      </c>
      <c r="Q10785">
        <f>VLOOKUP(C10785, Categories_Pivot_Table!A:B, 2, FALSE)</f>
        <v>23.348837209302324</v>
      </c>
      <c r="T10785">
        <f t="shared" si="169"/>
        <v>2022</v>
      </c>
    </row>
    <row r="10786" spans="1:20" x14ac:dyDescent="0.2">
      <c r="A10786" t="s">
        <v>11043</v>
      </c>
      <c r="B10786" t="s">
        <v>84</v>
      </c>
      <c r="C10786" t="s">
        <v>74</v>
      </c>
      <c r="D10786" t="s">
        <v>741</v>
      </c>
      <c r="E10786">
        <v>6.5</v>
      </c>
      <c r="F10786">
        <v>6</v>
      </c>
      <c r="G10786">
        <v>39</v>
      </c>
      <c r="H10786" t="s">
        <v>17</v>
      </c>
      <c r="I10786" t="s">
        <v>46</v>
      </c>
      <c r="J10786" s="1">
        <v>44743</v>
      </c>
      <c r="K10786" t="b">
        <v>0</v>
      </c>
      <c r="L10786" t="s">
        <v>65</v>
      </c>
      <c r="M10786">
        <v>7</v>
      </c>
      <c r="N10786">
        <f>G10786/SUMIF(B:B,B10786,G:G)*100</f>
        <v>6.3140000809487201E-2</v>
      </c>
      <c r="Q10786">
        <f>VLOOKUP(C10786, Categories_Pivot_Table!A:B, 2, FALSE)</f>
        <v>24.317096165933375</v>
      </c>
      <c r="T10786">
        <f t="shared" si="169"/>
        <v>2022</v>
      </c>
    </row>
    <row r="10787" spans="1:20" x14ac:dyDescent="0.2">
      <c r="A10787" t="s">
        <v>11044</v>
      </c>
      <c r="B10787" t="s">
        <v>73</v>
      </c>
      <c r="C10787" t="s">
        <v>22</v>
      </c>
      <c r="D10787" t="s">
        <v>147</v>
      </c>
      <c r="E10787">
        <v>32</v>
      </c>
      <c r="F10787">
        <v>2</v>
      </c>
      <c r="G10787">
        <v>64</v>
      </c>
      <c r="H10787" t="s">
        <v>29</v>
      </c>
      <c r="I10787" t="s">
        <v>46</v>
      </c>
      <c r="J10787" s="1">
        <v>44651</v>
      </c>
      <c r="K10787" t="b">
        <v>1</v>
      </c>
      <c r="L10787" t="s">
        <v>42</v>
      </c>
      <c r="M10787">
        <v>3</v>
      </c>
      <c r="N10787">
        <f>G10787/SUMIF(B:B,B10787,G:G)*100</f>
        <v>0.11056500444851386</v>
      </c>
      <c r="Q10787">
        <f>VLOOKUP(C10787, Categories_Pivot_Table!A:B, 2, FALSE)</f>
        <v>21.505681818181817</v>
      </c>
      <c r="T10787">
        <f t="shared" si="169"/>
        <v>2022</v>
      </c>
    </row>
    <row r="10788" spans="1:20" x14ac:dyDescent="0.2">
      <c r="A10788" t="s">
        <v>11045</v>
      </c>
      <c r="B10788" t="s">
        <v>26</v>
      </c>
      <c r="C10788" t="s">
        <v>48</v>
      </c>
      <c r="D10788" t="s">
        <v>237</v>
      </c>
      <c r="E10788">
        <v>11</v>
      </c>
      <c r="F10788">
        <v>10</v>
      </c>
      <c r="G10788">
        <v>110</v>
      </c>
      <c r="H10788" t="s">
        <v>56</v>
      </c>
      <c r="I10788" t="s">
        <v>18</v>
      </c>
      <c r="J10788" s="1">
        <v>44744</v>
      </c>
      <c r="K10788" t="b">
        <v>0</v>
      </c>
      <c r="L10788" t="s">
        <v>35</v>
      </c>
      <c r="M10788">
        <v>7</v>
      </c>
      <c r="N10788">
        <f>G10788/SUMIF(B:B,B10788,G:G)*100</f>
        <v>0.17728639004617505</v>
      </c>
      <c r="Q10788">
        <f>VLOOKUP(C10788, Categories_Pivot_Table!A:B, 2, FALSE)</f>
        <v>23.348837209302324</v>
      </c>
      <c r="T10788">
        <f t="shared" si="169"/>
        <v>2022</v>
      </c>
    </row>
    <row r="10789" spans="1:20" x14ac:dyDescent="0.2">
      <c r="A10789" t="s">
        <v>11046</v>
      </c>
      <c r="B10789" t="s">
        <v>113</v>
      </c>
      <c r="C10789" t="s">
        <v>22</v>
      </c>
      <c r="D10789" t="s">
        <v>67</v>
      </c>
      <c r="E10789">
        <v>27.5</v>
      </c>
      <c r="F10789">
        <v>9</v>
      </c>
      <c r="G10789">
        <v>247.5</v>
      </c>
      <c r="H10789" t="s">
        <v>29</v>
      </c>
      <c r="I10789" t="s">
        <v>46</v>
      </c>
      <c r="J10789" s="1">
        <v>44702</v>
      </c>
      <c r="K10789" t="b">
        <v>1</v>
      </c>
      <c r="L10789" t="s">
        <v>35</v>
      </c>
      <c r="M10789">
        <v>5</v>
      </c>
      <c r="N10789">
        <f>G10789/SUMIF(B:B,B10789,G:G)*100</f>
        <v>0.40752144633066045</v>
      </c>
      <c r="Q10789">
        <f>VLOOKUP(C10789, Categories_Pivot_Table!A:B, 2, FALSE)</f>
        <v>21.505681818181817</v>
      </c>
      <c r="T10789">
        <f t="shared" si="169"/>
        <v>2022</v>
      </c>
    </row>
    <row r="10790" spans="1:20" x14ac:dyDescent="0.2">
      <c r="A10790" t="s">
        <v>11047</v>
      </c>
      <c r="B10790" t="s">
        <v>51</v>
      </c>
      <c r="C10790" t="s">
        <v>33</v>
      </c>
      <c r="D10790" t="s">
        <v>657</v>
      </c>
      <c r="E10790">
        <v>39.5</v>
      </c>
      <c r="F10790">
        <v>7</v>
      </c>
      <c r="G10790">
        <v>276.5</v>
      </c>
      <c r="H10790" t="s">
        <v>56</v>
      </c>
      <c r="I10790" t="s">
        <v>18</v>
      </c>
      <c r="J10790" s="1">
        <v>44872</v>
      </c>
      <c r="K10790" t="b">
        <v>1</v>
      </c>
      <c r="L10790" t="s">
        <v>19</v>
      </c>
      <c r="M10790">
        <v>11</v>
      </c>
      <c r="N10790">
        <f>G10790/SUMIF(B:B,B10790,G:G)*100</f>
        <v>0.42863565194475023</v>
      </c>
      <c r="Q10790">
        <f>VLOOKUP(C10790, Categories_Pivot_Table!A:B, 2, FALSE)</f>
        <v>23.300574345883856</v>
      </c>
      <c r="T10790">
        <f t="shared" si="169"/>
        <v>2022</v>
      </c>
    </row>
    <row r="10791" spans="1:20" x14ac:dyDescent="0.2">
      <c r="A10791" t="s">
        <v>11048</v>
      </c>
      <c r="B10791" t="s">
        <v>71</v>
      </c>
      <c r="C10791" t="s">
        <v>74</v>
      </c>
      <c r="D10791" t="s">
        <v>374</v>
      </c>
      <c r="E10791">
        <v>29</v>
      </c>
      <c r="F10791">
        <v>3</v>
      </c>
      <c r="G10791">
        <v>87</v>
      </c>
      <c r="H10791" t="s">
        <v>29</v>
      </c>
      <c r="I10791" t="s">
        <v>18</v>
      </c>
      <c r="J10791" s="1">
        <v>45621</v>
      </c>
      <c r="K10791" t="b">
        <v>0</v>
      </c>
      <c r="L10791" t="s">
        <v>19</v>
      </c>
      <c r="M10791">
        <v>11</v>
      </c>
      <c r="N10791">
        <f>G10791/SUMIF(B:B,B10791,G:G)*100</f>
        <v>0.13783815898918683</v>
      </c>
      <c r="Q10791">
        <f>VLOOKUP(C10791, Categories_Pivot_Table!A:B, 2, FALSE)</f>
        <v>24.317096165933375</v>
      </c>
      <c r="T10791">
        <f t="shared" si="169"/>
        <v>2024</v>
      </c>
    </row>
    <row r="10792" spans="1:20" x14ac:dyDescent="0.2">
      <c r="A10792" t="s">
        <v>11049</v>
      </c>
      <c r="B10792" t="s">
        <v>51</v>
      </c>
      <c r="C10792" t="s">
        <v>38</v>
      </c>
      <c r="D10792" t="s">
        <v>96</v>
      </c>
      <c r="E10792">
        <v>24.5</v>
      </c>
      <c r="F10792">
        <v>6</v>
      </c>
      <c r="G10792">
        <v>147</v>
      </c>
      <c r="H10792" t="s">
        <v>56</v>
      </c>
      <c r="I10792" t="s">
        <v>18</v>
      </c>
      <c r="J10792" s="1">
        <v>44996</v>
      </c>
      <c r="K10792" t="b">
        <v>0</v>
      </c>
      <c r="L10792" t="s">
        <v>35</v>
      </c>
      <c r="M10792">
        <v>3</v>
      </c>
      <c r="N10792">
        <f>G10792/SUMIF(B:B,B10792,G:G)*100</f>
        <v>0.22788224533771528</v>
      </c>
      <c r="Q10792">
        <f>VLOOKUP(C10792, Categories_Pivot_Table!A:B, 2, FALSE)</f>
        <v>23.088790931989923</v>
      </c>
      <c r="T10792">
        <f t="shared" si="169"/>
        <v>2023</v>
      </c>
    </row>
    <row r="10793" spans="1:20" x14ac:dyDescent="0.2">
      <c r="A10793" t="s">
        <v>11050</v>
      </c>
      <c r="B10793" t="s">
        <v>54</v>
      </c>
      <c r="C10793" t="s">
        <v>27</v>
      </c>
      <c r="D10793" t="s">
        <v>1201</v>
      </c>
      <c r="E10793">
        <v>26</v>
      </c>
      <c r="F10793">
        <v>9</v>
      </c>
      <c r="G10793">
        <v>234</v>
      </c>
      <c r="H10793" t="s">
        <v>29</v>
      </c>
      <c r="I10793" t="s">
        <v>18</v>
      </c>
      <c r="J10793" s="1">
        <v>44831</v>
      </c>
      <c r="K10793" t="b">
        <v>0</v>
      </c>
      <c r="L10793" t="s">
        <v>49</v>
      </c>
      <c r="M10793">
        <v>9</v>
      </c>
      <c r="N10793">
        <f>G10793/SUMIF(B:B,B10793,G:G)*100</f>
        <v>0.40940941816623072</v>
      </c>
      <c r="Q10793">
        <f>VLOOKUP(C10793, Categories_Pivot_Table!A:B, 2, FALSE)</f>
        <v>25.013711734693878</v>
      </c>
      <c r="T10793">
        <f t="shared" si="169"/>
        <v>2022</v>
      </c>
    </row>
    <row r="10794" spans="1:20" x14ac:dyDescent="0.2">
      <c r="A10794" t="s">
        <v>11051</v>
      </c>
      <c r="B10794" t="s">
        <v>44</v>
      </c>
      <c r="C10794" t="s">
        <v>22</v>
      </c>
      <c r="D10794" t="s">
        <v>272</v>
      </c>
      <c r="E10794">
        <v>5</v>
      </c>
      <c r="F10794">
        <v>9</v>
      </c>
      <c r="G10794">
        <v>45</v>
      </c>
      <c r="H10794" t="s">
        <v>17</v>
      </c>
      <c r="I10794" t="s">
        <v>18</v>
      </c>
      <c r="J10794" s="1">
        <v>45354</v>
      </c>
      <c r="K10794" t="b">
        <v>1</v>
      </c>
      <c r="L10794" t="s">
        <v>24</v>
      </c>
      <c r="M10794">
        <v>3</v>
      </c>
      <c r="N10794">
        <f>G10794/SUMIF(B:B,B10794,G:G)*100</f>
        <v>7.4141808565850287E-2</v>
      </c>
      <c r="Q10794">
        <f>VLOOKUP(C10794, Categories_Pivot_Table!A:B, 2, FALSE)</f>
        <v>21.505681818181817</v>
      </c>
      <c r="T10794">
        <f t="shared" si="169"/>
        <v>2024</v>
      </c>
    </row>
    <row r="10795" spans="1:20" x14ac:dyDescent="0.2">
      <c r="A10795" t="s">
        <v>11052</v>
      </c>
      <c r="B10795" t="s">
        <v>76</v>
      </c>
      <c r="C10795" t="s">
        <v>33</v>
      </c>
      <c r="D10795" t="s">
        <v>116</v>
      </c>
      <c r="E10795">
        <v>20</v>
      </c>
      <c r="F10795">
        <v>3</v>
      </c>
      <c r="G10795">
        <v>60</v>
      </c>
      <c r="H10795" t="s">
        <v>56</v>
      </c>
      <c r="I10795" t="s">
        <v>18</v>
      </c>
      <c r="J10795" s="1">
        <v>45068</v>
      </c>
      <c r="K10795" t="b">
        <v>1</v>
      </c>
      <c r="L10795" t="s">
        <v>19</v>
      </c>
      <c r="M10795">
        <v>5</v>
      </c>
      <c r="N10795">
        <f>G10795/SUMIF(B:B,B10795,G:G)*100</f>
        <v>0.10215982905255271</v>
      </c>
      <c r="Q10795">
        <f>VLOOKUP(C10795, Categories_Pivot_Table!A:B, 2, FALSE)</f>
        <v>23.300574345883856</v>
      </c>
      <c r="T10795">
        <f t="shared" si="169"/>
        <v>2023</v>
      </c>
    </row>
    <row r="10796" spans="1:20" x14ac:dyDescent="0.2">
      <c r="A10796" t="s">
        <v>11053</v>
      </c>
      <c r="B10796" t="s">
        <v>71</v>
      </c>
      <c r="C10796" t="s">
        <v>33</v>
      </c>
      <c r="D10796" t="s">
        <v>116</v>
      </c>
      <c r="E10796">
        <v>20</v>
      </c>
      <c r="F10796">
        <v>3</v>
      </c>
      <c r="G10796">
        <v>60</v>
      </c>
      <c r="H10796" t="s">
        <v>56</v>
      </c>
      <c r="I10796" t="s">
        <v>46</v>
      </c>
      <c r="J10796" s="1">
        <v>45263</v>
      </c>
      <c r="K10796" t="b">
        <v>0</v>
      </c>
      <c r="L10796" t="s">
        <v>24</v>
      </c>
      <c r="M10796">
        <v>12</v>
      </c>
      <c r="N10796">
        <f>G10796/SUMIF(B:B,B10796,G:G)*100</f>
        <v>9.506079930288748E-2</v>
      </c>
      <c r="Q10796">
        <f>VLOOKUP(C10796, Categories_Pivot_Table!A:B, 2, FALSE)</f>
        <v>23.300574345883856</v>
      </c>
      <c r="T10796">
        <f t="shared" si="169"/>
        <v>2023</v>
      </c>
    </row>
    <row r="10797" spans="1:20" x14ac:dyDescent="0.2">
      <c r="A10797" t="s">
        <v>11054</v>
      </c>
      <c r="B10797" t="s">
        <v>173</v>
      </c>
      <c r="C10797" t="s">
        <v>38</v>
      </c>
      <c r="D10797" t="s">
        <v>133</v>
      </c>
      <c r="E10797">
        <v>21.5</v>
      </c>
      <c r="F10797">
        <v>2</v>
      </c>
      <c r="G10797">
        <v>43</v>
      </c>
      <c r="H10797" t="s">
        <v>29</v>
      </c>
      <c r="I10797" t="s">
        <v>18</v>
      </c>
      <c r="J10797" s="1">
        <v>45112</v>
      </c>
      <c r="K10797" t="b">
        <v>0</v>
      </c>
      <c r="L10797" t="s">
        <v>30</v>
      </c>
      <c r="M10797">
        <v>7</v>
      </c>
      <c r="N10797">
        <f>G10797/SUMIF(B:B,B10797,G:G)*100</f>
        <v>7.0710891121672073E-2</v>
      </c>
      <c r="Q10797">
        <f>VLOOKUP(C10797, Categories_Pivot_Table!A:B, 2, FALSE)</f>
        <v>23.088790931989923</v>
      </c>
      <c r="T10797">
        <f t="shared" si="169"/>
        <v>2023</v>
      </c>
    </row>
    <row r="10798" spans="1:20" x14ac:dyDescent="0.2">
      <c r="A10798" t="s">
        <v>11055</v>
      </c>
      <c r="B10798" t="s">
        <v>128</v>
      </c>
      <c r="C10798" t="s">
        <v>33</v>
      </c>
      <c r="D10798" t="s">
        <v>122</v>
      </c>
      <c r="E10798">
        <v>36.5</v>
      </c>
      <c r="F10798">
        <v>3</v>
      </c>
      <c r="G10798">
        <v>109.5</v>
      </c>
      <c r="H10798" t="s">
        <v>56</v>
      </c>
      <c r="I10798" t="s">
        <v>18</v>
      </c>
      <c r="J10798" s="1">
        <v>45179</v>
      </c>
      <c r="K10798" t="b">
        <v>0</v>
      </c>
      <c r="L10798" t="s">
        <v>24</v>
      </c>
      <c r="M10798">
        <v>9</v>
      </c>
      <c r="N10798">
        <f>G10798/SUMIF(B:B,B10798,G:G)*100</f>
        <v>0.1599661076374686</v>
      </c>
      <c r="Q10798">
        <f>VLOOKUP(C10798, Categories_Pivot_Table!A:B, 2, FALSE)</f>
        <v>23.300574345883856</v>
      </c>
      <c r="T10798">
        <f t="shared" si="169"/>
        <v>2023</v>
      </c>
    </row>
    <row r="10799" spans="1:20" x14ac:dyDescent="0.2">
      <c r="A10799" t="s">
        <v>11056</v>
      </c>
      <c r="B10799" t="s">
        <v>106</v>
      </c>
      <c r="C10799" t="s">
        <v>135</v>
      </c>
      <c r="D10799" t="s">
        <v>605</v>
      </c>
      <c r="E10799">
        <v>21.5</v>
      </c>
      <c r="F10799">
        <v>5</v>
      </c>
      <c r="G10799">
        <v>107.5</v>
      </c>
      <c r="H10799" t="s">
        <v>56</v>
      </c>
      <c r="I10799" t="s">
        <v>46</v>
      </c>
      <c r="J10799" s="1">
        <v>44929</v>
      </c>
      <c r="K10799" t="b">
        <v>0</v>
      </c>
      <c r="L10799" t="s">
        <v>49</v>
      </c>
      <c r="M10799">
        <v>1</v>
      </c>
      <c r="N10799">
        <f>G10799/SUMIF(B:B,B10799,G:G)*100</f>
        <v>0.17519556714471968</v>
      </c>
      <c r="Q10799">
        <f>VLOOKUP(C10799, Categories_Pivot_Table!A:B, 2, FALSE)</f>
        <v>23.146341463414632</v>
      </c>
      <c r="T10799">
        <f t="shared" si="169"/>
        <v>2023</v>
      </c>
    </row>
    <row r="10800" spans="1:20" x14ac:dyDescent="0.2">
      <c r="A10800" t="s">
        <v>11057</v>
      </c>
      <c r="B10800" t="s">
        <v>87</v>
      </c>
      <c r="C10800" t="s">
        <v>15</v>
      </c>
      <c r="D10800" t="s">
        <v>494</v>
      </c>
      <c r="E10800">
        <v>33.5</v>
      </c>
      <c r="F10800">
        <v>8</v>
      </c>
      <c r="G10800">
        <v>268</v>
      </c>
      <c r="H10800" t="s">
        <v>56</v>
      </c>
      <c r="I10800" t="s">
        <v>46</v>
      </c>
      <c r="J10800" s="1">
        <v>45158</v>
      </c>
      <c r="K10800" t="b">
        <v>1</v>
      </c>
      <c r="L10800" t="s">
        <v>24</v>
      </c>
      <c r="M10800">
        <v>8</v>
      </c>
      <c r="N10800">
        <f>G10800/SUMIF(B:B,B10800,G:G)*100</f>
        <v>0.41207312760428683</v>
      </c>
      <c r="Q10800">
        <f>VLOOKUP(C10800, Categories_Pivot_Table!A:B, 2, FALSE)</f>
        <v>23.063808900523561</v>
      </c>
      <c r="T10800">
        <f t="shared" si="169"/>
        <v>2023</v>
      </c>
    </row>
    <row r="10801" spans="1:20" x14ac:dyDescent="0.2">
      <c r="A10801" t="s">
        <v>11058</v>
      </c>
      <c r="B10801" t="s">
        <v>71</v>
      </c>
      <c r="C10801" t="s">
        <v>135</v>
      </c>
      <c r="D10801" t="s">
        <v>384</v>
      </c>
      <c r="E10801">
        <v>9.5</v>
      </c>
      <c r="F10801">
        <v>4</v>
      </c>
      <c r="G10801">
        <v>38</v>
      </c>
      <c r="H10801" t="s">
        <v>17</v>
      </c>
      <c r="I10801" t="s">
        <v>46</v>
      </c>
      <c r="J10801" s="1">
        <v>45222</v>
      </c>
      <c r="K10801" t="b">
        <v>0</v>
      </c>
      <c r="L10801" t="s">
        <v>19</v>
      </c>
      <c r="M10801">
        <v>10</v>
      </c>
      <c r="N10801">
        <f>G10801/SUMIF(B:B,B10801,G:G)*100</f>
        <v>6.020517289182873E-2</v>
      </c>
      <c r="Q10801">
        <f>VLOOKUP(C10801, Categories_Pivot_Table!A:B, 2, FALSE)</f>
        <v>23.146341463414632</v>
      </c>
      <c r="T10801">
        <f t="shared" si="169"/>
        <v>2023</v>
      </c>
    </row>
    <row r="10802" spans="1:20" x14ac:dyDescent="0.2">
      <c r="A10802" t="s">
        <v>11059</v>
      </c>
      <c r="B10802" t="s">
        <v>121</v>
      </c>
      <c r="C10802" t="s">
        <v>48</v>
      </c>
      <c r="D10802" t="s">
        <v>543</v>
      </c>
      <c r="E10802">
        <v>9.5</v>
      </c>
      <c r="F10802">
        <v>9</v>
      </c>
      <c r="G10802">
        <v>85.5</v>
      </c>
      <c r="H10802" t="s">
        <v>29</v>
      </c>
      <c r="I10802" t="s">
        <v>46</v>
      </c>
      <c r="J10802" s="1">
        <v>45047</v>
      </c>
      <c r="K10802" t="b">
        <v>0</v>
      </c>
      <c r="L10802" t="s">
        <v>19</v>
      </c>
      <c r="M10802">
        <v>5</v>
      </c>
      <c r="N10802">
        <f>G10802/SUMIF(B:B,B10802,G:G)*100</f>
        <v>0.13039400340091961</v>
      </c>
      <c r="Q10802">
        <f>VLOOKUP(C10802, Categories_Pivot_Table!A:B, 2, FALSE)</f>
        <v>23.348837209302324</v>
      </c>
      <c r="T10802">
        <f t="shared" si="169"/>
        <v>2023</v>
      </c>
    </row>
    <row r="10803" spans="1:20" x14ac:dyDescent="0.2">
      <c r="A10803" t="s">
        <v>11060</v>
      </c>
      <c r="B10803" t="s">
        <v>121</v>
      </c>
      <c r="C10803" t="s">
        <v>15</v>
      </c>
      <c r="D10803" t="s">
        <v>776</v>
      </c>
      <c r="E10803">
        <v>38</v>
      </c>
      <c r="F10803">
        <v>6</v>
      </c>
      <c r="G10803">
        <v>228</v>
      </c>
      <c r="H10803" t="s">
        <v>29</v>
      </c>
      <c r="I10803" t="s">
        <v>18</v>
      </c>
      <c r="J10803" s="1">
        <v>45093</v>
      </c>
      <c r="K10803" t="b">
        <v>0</v>
      </c>
      <c r="L10803" t="s">
        <v>65</v>
      </c>
      <c r="M10803">
        <v>6</v>
      </c>
      <c r="N10803">
        <f>G10803/SUMIF(B:B,B10803,G:G)*100</f>
        <v>0.34771734240245228</v>
      </c>
      <c r="Q10803">
        <f>VLOOKUP(C10803, Categories_Pivot_Table!A:B, 2, FALSE)</f>
        <v>23.063808900523561</v>
      </c>
      <c r="T10803">
        <f t="shared" si="169"/>
        <v>2023</v>
      </c>
    </row>
    <row r="10804" spans="1:20" x14ac:dyDescent="0.2">
      <c r="A10804" t="s">
        <v>11061</v>
      </c>
      <c r="B10804" t="s">
        <v>90</v>
      </c>
      <c r="C10804" t="s">
        <v>33</v>
      </c>
      <c r="D10804" t="s">
        <v>307</v>
      </c>
      <c r="E10804">
        <v>6.5</v>
      </c>
      <c r="F10804">
        <v>3</v>
      </c>
      <c r="G10804">
        <v>19.5</v>
      </c>
      <c r="H10804" t="s">
        <v>29</v>
      </c>
      <c r="I10804" t="s">
        <v>18</v>
      </c>
      <c r="J10804" s="1">
        <v>45011</v>
      </c>
      <c r="K10804" t="b">
        <v>0</v>
      </c>
      <c r="L10804" t="s">
        <v>24</v>
      </c>
      <c r="M10804">
        <v>3</v>
      </c>
      <c r="N10804">
        <f>G10804/SUMIF(B:B,B10804,G:G)*100</f>
        <v>3.29714923404687E-2</v>
      </c>
      <c r="Q10804">
        <f>VLOOKUP(C10804, Categories_Pivot_Table!A:B, 2, FALSE)</f>
        <v>23.300574345883856</v>
      </c>
      <c r="T10804">
        <f t="shared" si="169"/>
        <v>2023</v>
      </c>
    </row>
    <row r="10805" spans="1:20" x14ac:dyDescent="0.2">
      <c r="A10805" t="s">
        <v>11062</v>
      </c>
      <c r="B10805" t="s">
        <v>32</v>
      </c>
      <c r="C10805" t="s">
        <v>48</v>
      </c>
      <c r="D10805" t="s">
        <v>1031</v>
      </c>
      <c r="E10805">
        <v>32</v>
      </c>
      <c r="F10805">
        <v>6</v>
      </c>
      <c r="G10805">
        <v>192</v>
      </c>
      <c r="H10805" t="s">
        <v>29</v>
      </c>
      <c r="I10805" t="s">
        <v>46</v>
      </c>
      <c r="J10805" s="1">
        <v>45404</v>
      </c>
      <c r="K10805" t="b">
        <v>0</v>
      </c>
      <c r="L10805" t="s">
        <v>19</v>
      </c>
      <c r="M10805">
        <v>4</v>
      </c>
      <c r="N10805">
        <f>G10805/SUMIF(B:B,B10805,G:G)*100</f>
        <v>0.32746343751332452</v>
      </c>
      <c r="Q10805">
        <f>VLOOKUP(C10805, Categories_Pivot_Table!A:B, 2, FALSE)</f>
        <v>23.348837209302324</v>
      </c>
      <c r="T10805">
        <f t="shared" si="169"/>
        <v>2024</v>
      </c>
    </row>
    <row r="10806" spans="1:20" x14ac:dyDescent="0.2">
      <c r="A10806" t="s">
        <v>11063</v>
      </c>
      <c r="B10806" t="s">
        <v>104</v>
      </c>
      <c r="C10806" t="s">
        <v>15</v>
      </c>
      <c r="D10806" t="s">
        <v>171</v>
      </c>
      <c r="E10806">
        <v>21.5</v>
      </c>
      <c r="F10806">
        <v>8</v>
      </c>
      <c r="G10806">
        <v>172</v>
      </c>
      <c r="H10806" t="s">
        <v>29</v>
      </c>
      <c r="I10806" t="s">
        <v>46</v>
      </c>
      <c r="J10806" s="1">
        <v>45425</v>
      </c>
      <c r="K10806" t="b">
        <v>1</v>
      </c>
      <c r="L10806" t="s">
        <v>19</v>
      </c>
      <c r="M10806">
        <v>5</v>
      </c>
      <c r="N10806">
        <f>G10806/SUMIF(B:B,B10806,G:G)*100</f>
        <v>0.27952480782669459</v>
      </c>
      <c r="Q10806">
        <f>VLOOKUP(C10806, Categories_Pivot_Table!A:B, 2, FALSE)</f>
        <v>23.063808900523561</v>
      </c>
      <c r="T10806">
        <f t="shared" si="169"/>
        <v>2024</v>
      </c>
    </row>
    <row r="10807" spans="1:20" x14ac:dyDescent="0.2">
      <c r="A10807" t="s">
        <v>11064</v>
      </c>
      <c r="B10807" t="s">
        <v>44</v>
      </c>
      <c r="C10807" t="s">
        <v>27</v>
      </c>
      <c r="D10807" t="s">
        <v>221</v>
      </c>
      <c r="E10807">
        <v>35</v>
      </c>
      <c r="F10807">
        <v>3</v>
      </c>
      <c r="G10807">
        <v>105</v>
      </c>
      <c r="H10807" t="s">
        <v>29</v>
      </c>
      <c r="I10807" t="s">
        <v>46</v>
      </c>
      <c r="J10807" s="1">
        <v>45118</v>
      </c>
      <c r="K10807" t="b">
        <v>0</v>
      </c>
      <c r="L10807" t="s">
        <v>49</v>
      </c>
      <c r="M10807">
        <v>7</v>
      </c>
      <c r="N10807">
        <f>G10807/SUMIF(B:B,B10807,G:G)*100</f>
        <v>0.17299755332031733</v>
      </c>
      <c r="Q10807">
        <f>VLOOKUP(C10807, Categories_Pivot_Table!A:B, 2, FALSE)</f>
        <v>25.013711734693878</v>
      </c>
      <c r="T10807">
        <f t="shared" si="169"/>
        <v>2023</v>
      </c>
    </row>
    <row r="10808" spans="1:20" x14ac:dyDescent="0.2">
      <c r="A10808" t="s">
        <v>11065</v>
      </c>
      <c r="B10808" t="s">
        <v>173</v>
      </c>
      <c r="C10808" t="s">
        <v>27</v>
      </c>
      <c r="D10808" t="s">
        <v>119</v>
      </c>
      <c r="E10808">
        <v>38</v>
      </c>
      <c r="F10808">
        <v>8</v>
      </c>
      <c r="G10808">
        <v>304</v>
      </c>
      <c r="H10808" t="s">
        <v>56</v>
      </c>
      <c r="I10808" t="s">
        <v>46</v>
      </c>
      <c r="J10808" s="1">
        <v>45053</v>
      </c>
      <c r="K10808" t="b">
        <v>0</v>
      </c>
      <c r="L10808" t="s">
        <v>24</v>
      </c>
      <c r="M10808">
        <v>5</v>
      </c>
      <c r="N10808">
        <f>G10808/SUMIF(B:B,B10808,G:G)*100</f>
        <v>0.49990955583693736</v>
      </c>
      <c r="Q10808">
        <f>VLOOKUP(C10808, Categories_Pivot_Table!A:B, 2, FALSE)</f>
        <v>25.013711734693878</v>
      </c>
      <c r="T10808">
        <f t="shared" si="169"/>
        <v>2023</v>
      </c>
    </row>
    <row r="10809" spans="1:20" x14ac:dyDescent="0.2">
      <c r="A10809" t="s">
        <v>11066</v>
      </c>
      <c r="B10809" t="s">
        <v>106</v>
      </c>
      <c r="C10809" t="s">
        <v>27</v>
      </c>
      <c r="D10809" t="s">
        <v>538</v>
      </c>
      <c r="E10809">
        <v>11</v>
      </c>
      <c r="F10809">
        <v>1</v>
      </c>
      <c r="G10809">
        <v>11</v>
      </c>
      <c r="H10809" t="s">
        <v>56</v>
      </c>
      <c r="I10809" t="s">
        <v>46</v>
      </c>
      <c r="J10809" s="1">
        <v>44751</v>
      </c>
      <c r="K10809" t="b">
        <v>0</v>
      </c>
      <c r="L10809" t="s">
        <v>35</v>
      </c>
      <c r="M10809">
        <v>7</v>
      </c>
      <c r="N10809">
        <f>G10809/SUMIF(B:B,B10809,G:G)*100</f>
        <v>1.7926988265971316E-2</v>
      </c>
      <c r="Q10809">
        <f>VLOOKUP(C10809, Categories_Pivot_Table!A:B, 2, FALSE)</f>
        <v>25.013711734693878</v>
      </c>
      <c r="T10809">
        <f t="shared" si="169"/>
        <v>2022</v>
      </c>
    </row>
    <row r="10810" spans="1:20" x14ac:dyDescent="0.2">
      <c r="A10810" t="s">
        <v>11067</v>
      </c>
      <c r="B10810" t="s">
        <v>128</v>
      </c>
      <c r="C10810" t="s">
        <v>27</v>
      </c>
      <c r="D10810" t="s">
        <v>55</v>
      </c>
      <c r="E10810">
        <v>36.5</v>
      </c>
      <c r="F10810">
        <v>3</v>
      </c>
      <c r="G10810">
        <v>109.5</v>
      </c>
      <c r="H10810" t="s">
        <v>56</v>
      </c>
      <c r="I10810" t="s">
        <v>46</v>
      </c>
      <c r="J10810" s="1">
        <v>45216</v>
      </c>
      <c r="K10810" t="b">
        <v>1</v>
      </c>
      <c r="L10810" t="s">
        <v>49</v>
      </c>
      <c r="M10810">
        <v>10</v>
      </c>
      <c r="N10810">
        <f>G10810/SUMIF(B:B,B10810,G:G)*100</f>
        <v>0.1599661076374686</v>
      </c>
      <c r="Q10810">
        <f>VLOOKUP(C10810, Categories_Pivot_Table!A:B, 2, FALSE)</f>
        <v>25.013711734693878</v>
      </c>
      <c r="T10810">
        <f t="shared" si="169"/>
        <v>2023</v>
      </c>
    </row>
    <row r="10811" spans="1:20" x14ac:dyDescent="0.2">
      <c r="A10811" t="s">
        <v>11068</v>
      </c>
      <c r="B10811" t="s">
        <v>90</v>
      </c>
      <c r="C10811" t="s">
        <v>27</v>
      </c>
      <c r="D10811" t="s">
        <v>221</v>
      </c>
      <c r="E10811">
        <v>35</v>
      </c>
      <c r="F10811">
        <v>7</v>
      </c>
      <c r="G10811">
        <v>245</v>
      </c>
      <c r="H10811" t="s">
        <v>56</v>
      </c>
      <c r="I10811" t="s">
        <v>18</v>
      </c>
      <c r="J10811" s="1">
        <v>45372</v>
      </c>
      <c r="K10811" t="b">
        <v>0</v>
      </c>
      <c r="L10811" t="s">
        <v>42</v>
      </c>
      <c r="M10811">
        <v>3</v>
      </c>
      <c r="N10811">
        <f>G10811/SUMIF(B:B,B10811,G:G)*100</f>
        <v>0.41425721145717087</v>
      </c>
      <c r="Q10811">
        <f>VLOOKUP(C10811, Categories_Pivot_Table!A:B, 2, FALSE)</f>
        <v>25.013711734693878</v>
      </c>
      <c r="T10811">
        <f t="shared" si="169"/>
        <v>2024</v>
      </c>
    </row>
    <row r="10812" spans="1:20" x14ac:dyDescent="0.2">
      <c r="A10812" t="s">
        <v>11069</v>
      </c>
      <c r="B10812" t="s">
        <v>104</v>
      </c>
      <c r="C10812" t="s">
        <v>48</v>
      </c>
      <c r="D10812" t="s">
        <v>41</v>
      </c>
      <c r="E10812">
        <v>23</v>
      </c>
      <c r="F10812">
        <v>9</v>
      </c>
      <c r="G10812">
        <v>342</v>
      </c>
      <c r="H10812" t="s">
        <v>56</v>
      </c>
      <c r="I10812" t="s">
        <v>18</v>
      </c>
      <c r="J10812" s="1">
        <v>45043</v>
      </c>
      <c r="K10812" t="b">
        <v>0</v>
      </c>
      <c r="L10812" t="s">
        <v>42</v>
      </c>
      <c r="M10812">
        <v>4</v>
      </c>
      <c r="N10812">
        <f>G10812/SUMIF(B:B,B10812,G:G)*100</f>
        <v>0.55579932719028813</v>
      </c>
      <c r="Q10812">
        <f>VLOOKUP(C10812, Categories_Pivot_Table!A:B, 2, FALSE)</f>
        <v>23.348837209302324</v>
      </c>
      <c r="T10812">
        <f t="shared" si="169"/>
        <v>2023</v>
      </c>
    </row>
    <row r="10813" spans="1:20" x14ac:dyDescent="0.2">
      <c r="A10813" t="s">
        <v>11070</v>
      </c>
      <c r="B10813" t="s">
        <v>118</v>
      </c>
      <c r="C10813" t="s">
        <v>48</v>
      </c>
      <c r="D10813" t="s">
        <v>41</v>
      </c>
      <c r="E10813">
        <v>23</v>
      </c>
      <c r="F10813">
        <v>2</v>
      </c>
      <c r="G10813">
        <v>13</v>
      </c>
      <c r="H10813" t="s">
        <v>56</v>
      </c>
      <c r="I10813" t="s">
        <v>18</v>
      </c>
      <c r="J10813" s="1">
        <v>44623</v>
      </c>
      <c r="K10813" t="b">
        <v>1</v>
      </c>
      <c r="L10813" t="s">
        <v>42</v>
      </c>
      <c r="M10813">
        <v>3</v>
      </c>
      <c r="N10813">
        <f>G10813/SUMIF(B:B,B10813,G:G)*100</f>
        <v>2.1382634011546622E-2</v>
      </c>
      <c r="Q10813">
        <f>VLOOKUP(C10813, Categories_Pivot_Table!A:B, 2, FALSE)</f>
        <v>23.348837209302324</v>
      </c>
      <c r="T10813">
        <f t="shared" si="169"/>
        <v>2022</v>
      </c>
    </row>
    <row r="10814" spans="1:20" x14ac:dyDescent="0.2">
      <c r="A10814" t="s">
        <v>11071</v>
      </c>
      <c r="B10814" t="s">
        <v>37</v>
      </c>
      <c r="C10814" t="s">
        <v>135</v>
      </c>
      <c r="D10814" t="s">
        <v>325</v>
      </c>
      <c r="E10814">
        <v>30.5</v>
      </c>
      <c r="F10814">
        <v>7</v>
      </c>
      <c r="G10814">
        <v>213.5</v>
      </c>
      <c r="H10814" t="s">
        <v>29</v>
      </c>
      <c r="I10814" t="s">
        <v>46</v>
      </c>
      <c r="J10814" s="1">
        <v>45193</v>
      </c>
      <c r="K10814" t="b">
        <v>1</v>
      </c>
      <c r="L10814" t="s">
        <v>24</v>
      </c>
      <c r="M10814">
        <v>9</v>
      </c>
      <c r="N10814">
        <f>G10814/SUMIF(B:B,B10814,G:G)*100</f>
        <v>0.31877804238926755</v>
      </c>
      <c r="Q10814">
        <f>VLOOKUP(C10814, Categories_Pivot_Table!A:B, 2, FALSE)</f>
        <v>23.146341463414632</v>
      </c>
      <c r="T10814">
        <f t="shared" si="169"/>
        <v>2023</v>
      </c>
    </row>
    <row r="10815" spans="1:20" x14ac:dyDescent="0.2">
      <c r="A10815" t="s">
        <v>11072</v>
      </c>
      <c r="B10815" t="s">
        <v>95</v>
      </c>
      <c r="C10815" t="s">
        <v>22</v>
      </c>
      <c r="D10815" t="s">
        <v>23</v>
      </c>
      <c r="E10815">
        <v>29</v>
      </c>
      <c r="F10815">
        <v>10</v>
      </c>
      <c r="G10815">
        <v>290</v>
      </c>
      <c r="H10815" t="s">
        <v>17</v>
      </c>
      <c r="I10815" t="s">
        <v>18</v>
      </c>
      <c r="J10815" s="1">
        <v>45598</v>
      </c>
      <c r="K10815" t="b">
        <v>0</v>
      </c>
      <c r="L10815" t="s">
        <v>35</v>
      </c>
      <c r="M10815">
        <v>11</v>
      </c>
      <c r="N10815">
        <f>G10815/SUMIF(B:B,B10815,G:G)*100</f>
        <v>0.430576898807005</v>
      </c>
      <c r="Q10815">
        <f>VLOOKUP(C10815, Categories_Pivot_Table!A:B, 2, FALSE)</f>
        <v>21.505681818181817</v>
      </c>
      <c r="T10815">
        <f t="shared" si="169"/>
        <v>2024</v>
      </c>
    </row>
    <row r="10816" spans="1:20" x14ac:dyDescent="0.2">
      <c r="A10816" t="s">
        <v>11073</v>
      </c>
      <c r="B10816" t="s">
        <v>51</v>
      </c>
      <c r="C10816" t="s">
        <v>135</v>
      </c>
      <c r="D10816" t="s">
        <v>325</v>
      </c>
      <c r="E10816">
        <v>30.5</v>
      </c>
      <c r="F10816">
        <v>6</v>
      </c>
      <c r="G10816">
        <v>183</v>
      </c>
      <c r="H10816" t="s">
        <v>17</v>
      </c>
      <c r="I10816" t="s">
        <v>18</v>
      </c>
      <c r="J10816" s="1">
        <v>44982</v>
      </c>
      <c r="K10816" t="b">
        <v>1</v>
      </c>
      <c r="L10816" t="s">
        <v>35</v>
      </c>
      <c r="M10816">
        <v>2</v>
      </c>
      <c r="N10816">
        <f>G10816/SUMIF(B:B,B10816,G:G)*100</f>
        <v>0.28369014215511495</v>
      </c>
      <c r="Q10816">
        <f>VLOOKUP(C10816, Categories_Pivot_Table!A:B, 2, FALSE)</f>
        <v>23.146341463414632</v>
      </c>
      <c r="T10816">
        <f t="shared" si="169"/>
        <v>2023</v>
      </c>
    </row>
    <row r="10817" spans="1:20" x14ac:dyDescent="0.2">
      <c r="A10817" t="s">
        <v>11074</v>
      </c>
      <c r="B10817" t="s">
        <v>51</v>
      </c>
      <c r="C10817" t="s">
        <v>22</v>
      </c>
      <c r="D10817" t="s">
        <v>274</v>
      </c>
      <c r="E10817">
        <v>39.5</v>
      </c>
      <c r="F10817">
        <v>7</v>
      </c>
      <c r="G10817">
        <v>276.5</v>
      </c>
      <c r="H10817" t="s">
        <v>29</v>
      </c>
      <c r="I10817" t="s">
        <v>46</v>
      </c>
      <c r="J10817" s="1">
        <v>45116</v>
      </c>
      <c r="K10817" t="b">
        <v>1</v>
      </c>
      <c r="L10817" t="s">
        <v>24</v>
      </c>
      <c r="M10817">
        <v>7</v>
      </c>
      <c r="N10817">
        <f>G10817/SUMIF(B:B,B10817,G:G)*100</f>
        <v>0.42863565194475023</v>
      </c>
      <c r="Q10817">
        <f>VLOOKUP(C10817, Categories_Pivot_Table!A:B, 2, FALSE)</f>
        <v>21.505681818181817</v>
      </c>
      <c r="T10817">
        <f t="shared" si="169"/>
        <v>2023</v>
      </c>
    </row>
    <row r="10818" spans="1:20" x14ac:dyDescent="0.2">
      <c r="A10818" t="s">
        <v>11075</v>
      </c>
      <c r="B10818" t="s">
        <v>84</v>
      </c>
      <c r="C10818" t="s">
        <v>74</v>
      </c>
      <c r="D10818" t="s">
        <v>82</v>
      </c>
      <c r="E10818">
        <v>9.5</v>
      </c>
      <c r="F10818">
        <v>7</v>
      </c>
      <c r="G10818">
        <v>66.5</v>
      </c>
      <c r="H10818" t="s">
        <v>17</v>
      </c>
      <c r="I10818" t="s">
        <v>46</v>
      </c>
      <c r="J10818" s="1">
        <v>45464</v>
      </c>
      <c r="K10818" t="b">
        <v>0</v>
      </c>
      <c r="L10818" t="s">
        <v>65</v>
      </c>
      <c r="M10818">
        <v>6</v>
      </c>
      <c r="N10818">
        <f>G10818/SUMIF(B:B,B10818,G:G)*100</f>
        <v>0.10766179625207432</v>
      </c>
      <c r="Q10818">
        <f>VLOOKUP(C10818, Categories_Pivot_Table!A:B, 2, FALSE)</f>
        <v>24.317096165933375</v>
      </c>
      <c r="T10818">
        <f t="shared" ref="T10818:T10881" si="170">YEAR(J10818)</f>
        <v>2024</v>
      </c>
    </row>
    <row r="10819" spans="1:20" x14ac:dyDescent="0.2">
      <c r="A10819" t="s">
        <v>11076</v>
      </c>
      <c r="B10819" t="s">
        <v>63</v>
      </c>
      <c r="C10819" t="s">
        <v>38</v>
      </c>
      <c r="D10819" t="s">
        <v>175</v>
      </c>
      <c r="E10819">
        <v>30.5</v>
      </c>
      <c r="F10819">
        <v>5</v>
      </c>
      <c r="G10819">
        <v>152.5</v>
      </c>
      <c r="H10819" t="s">
        <v>29</v>
      </c>
      <c r="I10819" t="s">
        <v>46</v>
      </c>
      <c r="J10819" s="1">
        <v>44751</v>
      </c>
      <c r="K10819" t="b">
        <v>1</v>
      </c>
      <c r="L10819" t="s">
        <v>35</v>
      </c>
      <c r="M10819">
        <v>7</v>
      </c>
      <c r="N10819">
        <f>G10819/SUMIF(B:B,B10819,G:G)*100</f>
        <v>0.25194951097012952</v>
      </c>
      <c r="Q10819">
        <f>VLOOKUP(C10819, Categories_Pivot_Table!A:B, 2, FALSE)</f>
        <v>23.088790931989923</v>
      </c>
      <c r="T10819">
        <f t="shared" si="170"/>
        <v>2022</v>
      </c>
    </row>
    <row r="10820" spans="1:20" x14ac:dyDescent="0.2">
      <c r="A10820" t="s">
        <v>11077</v>
      </c>
      <c r="B10820" t="s">
        <v>113</v>
      </c>
      <c r="C10820" t="s">
        <v>135</v>
      </c>
      <c r="D10820" t="s">
        <v>605</v>
      </c>
      <c r="E10820">
        <v>21.5</v>
      </c>
      <c r="F10820">
        <v>6</v>
      </c>
      <c r="G10820">
        <v>129</v>
      </c>
      <c r="H10820" t="s">
        <v>17</v>
      </c>
      <c r="I10820" t="s">
        <v>18</v>
      </c>
      <c r="J10820" s="1">
        <v>44663</v>
      </c>
      <c r="K10820" t="b">
        <v>0</v>
      </c>
      <c r="L10820" t="s">
        <v>49</v>
      </c>
      <c r="M10820">
        <v>4</v>
      </c>
      <c r="N10820">
        <f>G10820/SUMIF(B:B,B10820,G:G)*100</f>
        <v>0.21240511748143515</v>
      </c>
      <c r="Q10820">
        <f>VLOOKUP(C10820, Categories_Pivot_Table!A:B, 2, FALSE)</f>
        <v>23.146341463414632</v>
      </c>
      <c r="T10820">
        <f t="shared" si="170"/>
        <v>2022</v>
      </c>
    </row>
    <row r="10821" spans="1:20" x14ac:dyDescent="0.2">
      <c r="A10821" t="s">
        <v>11078</v>
      </c>
      <c r="B10821" t="s">
        <v>73</v>
      </c>
      <c r="C10821" t="s">
        <v>33</v>
      </c>
      <c r="D10821" t="s">
        <v>458</v>
      </c>
      <c r="E10821">
        <v>5</v>
      </c>
      <c r="F10821">
        <v>7</v>
      </c>
      <c r="G10821">
        <v>35</v>
      </c>
      <c r="H10821" t="s">
        <v>29</v>
      </c>
      <c r="I10821" t="s">
        <v>46</v>
      </c>
      <c r="J10821" s="1">
        <v>45026</v>
      </c>
      <c r="K10821" t="b">
        <v>0</v>
      </c>
      <c r="L10821" t="s">
        <v>19</v>
      </c>
      <c r="M10821">
        <v>4</v>
      </c>
      <c r="N10821">
        <f>G10821/SUMIF(B:B,B10821,G:G)*100</f>
        <v>6.0465236807781007E-2</v>
      </c>
      <c r="Q10821">
        <f>VLOOKUP(C10821, Categories_Pivot_Table!A:B, 2, FALSE)</f>
        <v>23.300574345883856</v>
      </c>
      <c r="T10821">
        <f t="shared" si="170"/>
        <v>2023</v>
      </c>
    </row>
    <row r="10822" spans="1:20" x14ac:dyDescent="0.2">
      <c r="A10822" t="s">
        <v>11079</v>
      </c>
      <c r="B10822" t="s">
        <v>113</v>
      </c>
      <c r="C10822" t="s">
        <v>15</v>
      </c>
      <c r="D10822" t="s">
        <v>776</v>
      </c>
      <c r="E10822">
        <v>38</v>
      </c>
      <c r="F10822">
        <v>8</v>
      </c>
      <c r="G10822">
        <v>304</v>
      </c>
      <c r="H10822" t="s">
        <v>17</v>
      </c>
      <c r="I10822" t="s">
        <v>18</v>
      </c>
      <c r="J10822" s="1">
        <v>44844</v>
      </c>
      <c r="K10822" t="b">
        <v>1</v>
      </c>
      <c r="L10822" t="s">
        <v>19</v>
      </c>
      <c r="M10822">
        <v>10</v>
      </c>
      <c r="N10822">
        <f>G10822/SUMIF(B:B,B10822,G:G)*100</f>
        <v>0.50055159468493238</v>
      </c>
      <c r="Q10822">
        <f>VLOOKUP(C10822, Categories_Pivot_Table!A:B, 2, FALSE)</f>
        <v>23.063808900523561</v>
      </c>
      <c r="T10822">
        <f t="shared" si="170"/>
        <v>2022</v>
      </c>
    </row>
    <row r="10823" spans="1:20" x14ac:dyDescent="0.2">
      <c r="A10823" t="s">
        <v>11080</v>
      </c>
      <c r="B10823" t="s">
        <v>54</v>
      </c>
      <c r="C10823" t="s">
        <v>33</v>
      </c>
      <c r="D10823" t="s">
        <v>458</v>
      </c>
      <c r="E10823">
        <v>5</v>
      </c>
      <c r="F10823">
        <v>5</v>
      </c>
      <c r="G10823">
        <v>25</v>
      </c>
      <c r="H10823" t="s">
        <v>56</v>
      </c>
      <c r="I10823" t="s">
        <v>18</v>
      </c>
      <c r="J10823" s="1">
        <v>45425</v>
      </c>
      <c r="K10823" t="b">
        <v>0</v>
      </c>
      <c r="L10823" t="s">
        <v>19</v>
      </c>
      <c r="M10823">
        <v>5</v>
      </c>
      <c r="N10823">
        <f>G10823/SUMIF(B:B,B10823,G:G)*100</f>
        <v>4.3740322453657131E-2</v>
      </c>
      <c r="Q10823">
        <f>VLOOKUP(C10823, Categories_Pivot_Table!A:B, 2, FALSE)</f>
        <v>23.300574345883856</v>
      </c>
      <c r="T10823">
        <f t="shared" si="170"/>
        <v>2024</v>
      </c>
    </row>
    <row r="10824" spans="1:20" x14ac:dyDescent="0.2">
      <c r="A10824" t="s">
        <v>11081</v>
      </c>
      <c r="B10824" t="s">
        <v>104</v>
      </c>
      <c r="C10824" t="s">
        <v>15</v>
      </c>
      <c r="D10824" t="s">
        <v>570</v>
      </c>
      <c r="E10824">
        <v>6.5</v>
      </c>
      <c r="F10824">
        <v>2</v>
      </c>
      <c r="G10824">
        <v>13</v>
      </c>
      <c r="H10824" t="s">
        <v>17</v>
      </c>
      <c r="I10824" t="s">
        <v>18</v>
      </c>
      <c r="J10824" s="1">
        <v>45406</v>
      </c>
      <c r="K10824" t="b">
        <v>0</v>
      </c>
      <c r="L10824" t="s">
        <v>30</v>
      </c>
      <c r="M10824">
        <v>4</v>
      </c>
      <c r="N10824">
        <f>G10824/SUMIF(B:B,B10824,G:G)*100</f>
        <v>2.1126875010157153E-2</v>
      </c>
      <c r="Q10824">
        <f>VLOOKUP(C10824, Categories_Pivot_Table!A:B, 2, FALSE)</f>
        <v>23.063808900523561</v>
      </c>
      <c r="T10824">
        <f t="shared" si="170"/>
        <v>2024</v>
      </c>
    </row>
    <row r="10825" spans="1:20" x14ac:dyDescent="0.2">
      <c r="A10825" t="s">
        <v>11082</v>
      </c>
      <c r="B10825" t="s">
        <v>81</v>
      </c>
      <c r="C10825" t="s">
        <v>48</v>
      </c>
      <c r="D10825" t="s">
        <v>149</v>
      </c>
      <c r="E10825">
        <v>38</v>
      </c>
      <c r="F10825">
        <v>5</v>
      </c>
      <c r="G10825">
        <v>190</v>
      </c>
      <c r="H10825" t="s">
        <v>17</v>
      </c>
      <c r="I10825" t="s">
        <v>46</v>
      </c>
      <c r="J10825" s="1">
        <v>44647</v>
      </c>
      <c r="K10825" t="b">
        <v>1</v>
      </c>
      <c r="L10825" t="s">
        <v>24</v>
      </c>
      <c r="M10825">
        <v>3</v>
      </c>
      <c r="N10825">
        <f>G10825/SUMIF(B:B,B10825,G:G)*100</f>
        <v>0.30084474036307207</v>
      </c>
      <c r="Q10825">
        <f>VLOOKUP(C10825, Categories_Pivot_Table!A:B, 2, FALSE)</f>
        <v>23.348837209302324</v>
      </c>
      <c r="T10825">
        <f t="shared" si="170"/>
        <v>2022</v>
      </c>
    </row>
    <row r="10826" spans="1:20" x14ac:dyDescent="0.2">
      <c r="A10826" t="s">
        <v>11083</v>
      </c>
      <c r="B10826" t="s">
        <v>37</v>
      </c>
      <c r="C10826" t="s">
        <v>22</v>
      </c>
      <c r="D10826" t="s">
        <v>205</v>
      </c>
      <c r="E10826">
        <v>15.5</v>
      </c>
      <c r="F10826">
        <v>2</v>
      </c>
      <c r="G10826">
        <v>31</v>
      </c>
      <c r="H10826" t="s">
        <v>29</v>
      </c>
      <c r="I10826" t="s">
        <v>18</v>
      </c>
      <c r="J10826" s="1">
        <v>45669</v>
      </c>
      <c r="K10826" t="b">
        <v>1</v>
      </c>
      <c r="L10826" t="s">
        <v>24</v>
      </c>
      <c r="M10826">
        <v>1</v>
      </c>
      <c r="N10826">
        <f>G10826/SUMIF(B:B,B10826,G:G)*100</f>
        <v>4.6286273133804658E-2</v>
      </c>
      <c r="Q10826">
        <f>VLOOKUP(C10826, Categories_Pivot_Table!A:B, 2, FALSE)</f>
        <v>21.505681818181817</v>
      </c>
      <c r="T10826">
        <f t="shared" si="170"/>
        <v>2025</v>
      </c>
    </row>
    <row r="10827" spans="1:20" x14ac:dyDescent="0.2">
      <c r="A10827" t="s">
        <v>11084</v>
      </c>
      <c r="B10827" t="s">
        <v>54</v>
      </c>
      <c r="C10827" t="s">
        <v>33</v>
      </c>
      <c r="D10827" t="s">
        <v>41</v>
      </c>
      <c r="E10827">
        <v>23</v>
      </c>
      <c r="F10827">
        <v>9</v>
      </c>
      <c r="G10827">
        <v>369</v>
      </c>
      <c r="H10827" t="s">
        <v>56</v>
      </c>
      <c r="I10827" t="s">
        <v>18</v>
      </c>
      <c r="J10827" s="1">
        <v>45346</v>
      </c>
      <c r="K10827" t="b">
        <v>0</v>
      </c>
      <c r="L10827" t="s">
        <v>35</v>
      </c>
      <c r="M10827">
        <v>2</v>
      </c>
      <c r="N10827">
        <f>G10827/SUMIF(B:B,B10827,G:G)*100</f>
        <v>0.64560715941597924</v>
      </c>
      <c r="Q10827">
        <f>VLOOKUP(C10827, Categories_Pivot_Table!A:B, 2, FALSE)</f>
        <v>23.300574345883856</v>
      </c>
      <c r="T10827">
        <f t="shared" si="170"/>
        <v>2024</v>
      </c>
    </row>
    <row r="10828" spans="1:20" x14ac:dyDescent="0.2">
      <c r="A10828" t="s">
        <v>11085</v>
      </c>
      <c r="B10828" t="s">
        <v>37</v>
      </c>
      <c r="C10828" t="s">
        <v>15</v>
      </c>
      <c r="D10828" t="s">
        <v>183</v>
      </c>
      <c r="E10828">
        <v>14</v>
      </c>
      <c r="F10828">
        <v>1</v>
      </c>
      <c r="G10828">
        <v>14</v>
      </c>
      <c r="H10828" t="s">
        <v>17</v>
      </c>
      <c r="I10828" t="s">
        <v>18</v>
      </c>
      <c r="J10828" s="1">
        <v>45144</v>
      </c>
      <c r="K10828" t="b">
        <v>0</v>
      </c>
      <c r="L10828" t="s">
        <v>24</v>
      </c>
      <c r="M10828">
        <v>8</v>
      </c>
      <c r="N10828">
        <f>G10828/SUMIF(B:B,B10828,G:G)*100</f>
        <v>2.0903478189460166E-2</v>
      </c>
      <c r="Q10828">
        <f>VLOOKUP(C10828, Categories_Pivot_Table!A:B, 2, FALSE)</f>
        <v>23.063808900523561</v>
      </c>
      <c r="T10828">
        <f t="shared" si="170"/>
        <v>2023</v>
      </c>
    </row>
    <row r="10829" spans="1:20" x14ac:dyDescent="0.2">
      <c r="A10829" t="s">
        <v>11086</v>
      </c>
      <c r="B10829" t="s">
        <v>84</v>
      </c>
      <c r="C10829" t="s">
        <v>22</v>
      </c>
      <c r="D10829" t="s">
        <v>205</v>
      </c>
      <c r="E10829">
        <v>15.5</v>
      </c>
      <c r="F10829">
        <v>6</v>
      </c>
      <c r="G10829">
        <v>93</v>
      </c>
      <c r="H10829" t="s">
        <v>29</v>
      </c>
      <c r="I10829" t="s">
        <v>46</v>
      </c>
      <c r="J10829" s="1">
        <v>44947</v>
      </c>
      <c r="K10829" t="b">
        <v>0</v>
      </c>
      <c r="L10829" t="s">
        <v>35</v>
      </c>
      <c r="M10829">
        <v>1</v>
      </c>
      <c r="N10829">
        <f>G10829/SUMIF(B:B,B10829,G:G)*100</f>
        <v>0.15056461731493101</v>
      </c>
      <c r="Q10829">
        <f>VLOOKUP(C10829, Categories_Pivot_Table!A:B, 2, FALSE)</f>
        <v>21.505681818181817</v>
      </c>
      <c r="T10829">
        <f t="shared" si="170"/>
        <v>2023</v>
      </c>
    </row>
    <row r="10830" spans="1:20" x14ac:dyDescent="0.2">
      <c r="A10830" t="s">
        <v>11087</v>
      </c>
      <c r="B10830" t="s">
        <v>87</v>
      </c>
      <c r="C10830" t="s">
        <v>22</v>
      </c>
      <c r="D10830" t="s">
        <v>147</v>
      </c>
      <c r="E10830">
        <v>32</v>
      </c>
      <c r="F10830">
        <v>4</v>
      </c>
      <c r="G10830">
        <v>128</v>
      </c>
      <c r="H10830" t="s">
        <v>56</v>
      </c>
      <c r="I10830" t="s">
        <v>18</v>
      </c>
      <c r="J10830" s="1">
        <v>45033</v>
      </c>
      <c r="K10830" t="b">
        <v>0</v>
      </c>
      <c r="L10830" t="s">
        <v>19</v>
      </c>
      <c r="M10830">
        <v>4</v>
      </c>
      <c r="N10830">
        <f>G10830/SUMIF(B:B,B10830,G:G)*100</f>
        <v>0.19681104601995789</v>
      </c>
      <c r="Q10830">
        <f>VLOOKUP(C10830, Categories_Pivot_Table!A:B, 2, FALSE)</f>
        <v>21.505681818181817</v>
      </c>
      <c r="T10830">
        <f t="shared" si="170"/>
        <v>2023</v>
      </c>
    </row>
    <row r="10831" spans="1:20" x14ac:dyDescent="0.2">
      <c r="A10831" t="s">
        <v>11088</v>
      </c>
      <c r="B10831" t="s">
        <v>71</v>
      </c>
      <c r="C10831" t="s">
        <v>27</v>
      </c>
      <c r="D10831" t="s">
        <v>167</v>
      </c>
      <c r="E10831">
        <v>6.5</v>
      </c>
      <c r="F10831">
        <v>1</v>
      </c>
      <c r="G10831">
        <v>6.5</v>
      </c>
      <c r="H10831" t="s">
        <v>29</v>
      </c>
      <c r="I10831" t="s">
        <v>46</v>
      </c>
      <c r="J10831" s="1">
        <v>44619</v>
      </c>
      <c r="K10831" t="b">
        <v>0</v>
      </c>
      <c r="L10831" t="s">
        <v>24</v>
      </c>
      <c r="M10831">
        <v>2</v>
      </c>
      <c r="N10831">
        <f>G10831/SUMIF(B:B,B10831,G:G)*100</f>
        <v>1.029825325781281E-2</v>
      </c>
      <c r="Q10831">
        <f>VLOOKUP(C10831, Categories_Pivot_Table!A:B, 2, FALSE)</f>
        <v>25.013711734693878</v>
      </c>
      <c r="T10831">
        <f t="shared" si="170"/>
        <v>2022</v>
      </c>
    </row>
    <row r="10832" spans="1:20" x14ac:dyDescent="0.2">
      <c r="A10832" t="s">
        <v>11089</v>
      </c>
      <c r="B10832" t="s">
        <v>128</v>
      </c>
      <c r="C10832" t="s">
        <v>135</v>
      </c>
      <c r="D10832" t="s">
        <v>333</v>
      </c>
      <c r="E10832">
        <v>20</v>
      </c>
      <c r="F10832">
        <v>9</v>
      </c>
      <c r="G10832">
        <v>180</v>
      </c>
      <c r="H10832" t="s">
        <v>29</v>
      </c>
      <c r="I10832" t="s">
        <v>18</v>
      </c>
      <c r="J10832" s="1">
        <v>44780</v>
      </c>
      <c r="K10832" t="b">
        <v>1</v>
      </c>
      <c r="L10832" t="s">
        <v>24</v>
      </c>
      <c r="M10832">
        <v>8</v>
      </c>
      <c r="N10832">
        <f>G10832/SUMIF(B:B,B10832,G:G)*100</f>
        <v>0.26295798515748264</v>
      </c>
      <c r="Q10832">
        <f>VLOOKUP(C10832, Categories_Pivot_Table!A:B, 2, FALSE)</f>
        <v>23.146341463414632</v>
      </c>
      <c r="T10832">
        <f t="shared" si="170"/>
        <v>2022</v>
      </c>
    </row>
    <row r="10833" spans="1:20" x14ac:dyDescent="0.2">
      <c r="A10833" t="s">
        <v>11090</v>
      </c>
      <c r="B10833" t="s">
        <v>71</v>
      </c>
      <c r="C10833" t="s">
        <v>135</v>
      </c>
      <c r="D10833" t="s">
        <v>229</v>
      </c>
      <c r="E10833">
        <v>41</v>
      </c>
      <c r="F10833">
        <v>8</v>
      </c>
      <c r="G10833">
        <v>328</v>
      </c>
      <c r="H10833" t="s">
        <v>29</v>
      </c>
      <c r="I10833" t="s">
        <v>18</v>
      </c>
      <c r="J10833" s="1">
        <v>45311</v>
      </c>
      <c r="K10833" t="b">
        <v>0</v>
      </c>
      <c r="L10833" t="s">
        <v>35</v>
      </c>
      <c r="M10833">
        <v>1</v>
      </c>
      <c r="N10833">
        <f>G10833/SUMIF(B:B,B10833,G:G)*100</f>
        <v>0.51966570285578484</v>
      </c>
      <c r="Q10833">
        <f>VLOOKUP(C10833, Categories_Pivot_Table!A:B, 2, FALSE)</f>
        <v>23.146341463414632</v>
      </c>
      <c r="T10833">
        <f t="shared" si="170"/>
        <v>2024</v>
      </c>
    </row>
    <row r="10834" spans="1:20" x14ac:dyDescent="0.2">
      <c r="A10834" t="s">
        <v>11091</v>
      </c>
      <c r="B10834" t="s">
        <v>113</v>
      </c>
      <c r="C10834" t="s">
        <v>48</v>
      </c>
      <c r="D10834" t="s">
        <v>237</v>
      </c>
      <c r="E10834">
        <v>11</v>
      </c>
      <c r="F10834">
        <v>7</v>
      </c>
      <c r="G10834">
        <v>77</v>
      </c>
      <c r="H10834" t="s">
        <v>56</v>
      </c>
      <c r="I10834" t="s">
        <v>18</v>
      </c>
      <c r="J10834" s="1">
        <v>45565</v>
      </c>
      <c r="K10834" t="b">
        <v>1</v>
      </c>
      <c r="L10834" t="s">
        <v>19</v>
      </c>
      <c r="M10834">
        <v>9</v>
      </c>
      <c r="N10834">
        <f>G10834/SUMIF(B:B,B10834,G:G)*100</f>
        <v>0.1267844499695388</v>
      </c>
      <c r="Q10834">
        <f>VLOOKUP(C10834, Categories_Pivot_Table!A:B, 2, FALSE)</f>
        <v>23.348837209302324</v>
      </c>
      <c r="T10834">
        <f t="shared" si="170"/>
        <v>2024</v>
      </c>
    </row>
    <row r="10835" spans="1:20" x14ac:dyDescent="0.2">
      <c r="A10835" t="s">
        <v>11092</v>
      </c>
      <c r="B10835" t="s">
        <v>113</v>
      </c>
      <c r="C10835" t="s">
        <v>33</v>
      </c>
      <c r="D10835" t="s">
        <v>458</v>
      </c>
      <c r="E10835">
        <v>5</v>
      </c>
      <c r="F10835">
        <v>5</v>
      </c>
      <c r="G10835">
        <v>25</v>
      </c>
      <c r="H10835" t="s">
        <v>29</v>
      </c>
      <c r="I10835" t="s">
        <v>46</v>
      </c>
      <c r="J10835" s="1">
        <v>45091</v>
      </c>
      <c r="K10835" t="b">
        <v>0</v>
      </c>
      <c r="L10835" t="s">
        <v>30</v>
      </c>
      <c r="M10835">
        <v>6</v>
      </c>
      <c r="N10835">
        <f>G10835/SUMIF(B:B,B10835,G:G)*100</f>
        <v>4.1163782457642469E-2</v>
      </c>
      <c r="Q10835">
        <f>VLOOKUP(C10835, Categories_Pivot_Table!A:B, 2, FALSE)</f>
        <v>23.300574345883856</v>
      </c>
      <c r="T10835">
        <f t="shared" si="170"/>
        <v>2023</v>
      </c>
    </row>
    <row r="10836" spans="1:20" x14ac:dyDescent="0.2">
      <c r="A10836" t="s">
        <v>11093</v>
      </c>
      <c r="B10836" t="s">
        <v>32</v>
      </c>
      <c r="C10836" t="s">
        <v>33</v>
      </c>
      <c r="D10836" t="s">
        <v>129</v>
      </c>
      <c r="E10836">
        <v>15.5</v>
      </c>
      <c r="F10836">
        <v>7</v>
      </c>
      <c r="G10836">
        <v>108.5</v>
      </c>
      <c r="H10836" t="s">
        <v>56</v>
      </c>
      <c r="I10836" t="s">
        <v>46</v>
      </c>
      <c r="J10836" s="1">
        <v>45248</v>
      </c>
      <c r="K10836" t="b">
        <v>1</v>
      </c>
      <c r="L10836" t="s">
        <v>35</v>
      </c>
      <c r="M10836">
        <v>11</v>
      </c>
      <c r="N10836">
        <f>G10836/SUMIF(B:B,B10836,G:G)*100</f>
        <v>0.18505095296976931</v>
      </c>
      <c r="Q10836">
        <f>VLOOKUP(C10836, Categories_Pivot_Table!A:B, 2, FALSE)</f>
        <v>23.300574345883856</v>
      </c>
      <c r="T10836">
        <f t="shared" si="170"/>
        <v>2023</v>
      </c>
    </row>
    <row r="10837" spans="1:20" x14ac:dyDescent="0.2">
      <c r="A10837" t="s">
        <v>11094</v>
      </c>
      <c r="B10837" t="s">
        <v>37</v>
      </c>
      <c r="C10837" t="s">
        <v>135</v>
      </c>
      <c r="D10837" t="s">
        <v>422</v>
      </c>
      <c r="E10837">
        <v>17</v>
      </c>
      <c r="F10837">
        <v>3</v>
      </c>
      <c r="G10837">
        <v>51</v>
      </c>
      <c r="H10837" t="s">
        <v>17</v>
      </c>
      <c r="I10837" t="s">
        <v>18</v>
      </c>
      <c r="J10837" s="1">
        <v>45093</v>
      </c>
      <c r="K10837" t="b">
        <v>0</v>
      </c>
      <c r="L10837" t="s">
        <v>65</v>
      </c>
      <c r="M10837">
        <v>6</v>
      </c>
      <c r="N10837">
        <f>G10837/SUMIF(B:B,B10837,G:G)*100</f>
        <v>7.6148384833033461E-2</v>
      </c>
      <c r="Q10837">
        <f>VLOOKUP(C10837, Categories_Pivot_Table!A:B, 2, FALSE)</f>
        <v>23.146341463414632</v>
      </c>
      <c r="T10837">
        <f t="shared" si="170"/>
        <v>2023</v>
      </c>
    </row>
    <row r="10838" spans="1:20" x14ac:dyDescent="0.2">
      <c r="A10838" t="s">
        <v>11095</v>
      </c>
      <c r="B10838" t="s">
        <v>37</v>
      </c>
      <c r="C10838" t="s">
        <v>135</v>
      </c>
      <c r="D10838" t="s">
        <v>358</v>
      </c>
      <c r="E10838">
        <v>32</v>
      </c>
      <c r="F10838">
        <v>6</v>
      </c>
      <c r="G10838">
        <v>192</v>
      </c>
      <c r="H10838" t="s">
        <v>56</v>
      </c>
      <c r="I10838" t="s">
        <v>46</v>
      </c>
      <c r="J10838" s="1">
        <v>45573</v>
      </c>
      <c r="K10838" t="b">
        <v>0</v>
      </c>
      <c r="L10838" t="s">
        <v>49</v>
      </c>
      <c r="M10838">
        <v>10</v>
      </c>
      <c r="N10838">
        <f>G10838/SUMIF(B:B,B10838,G:G)*100</f>
        <v>0.28667627231259657</v>
      </c>
      <c r="Q10838">
        <f>VLOOKUP(C10838, Categories_Pivot_Table!A:B, 2, FALSE)</f>
        <v>23.146341463414632</v>
      </c>
      <c r="T10838">
        <f t="shared" si="170"/>
        <v>2024</v>
      </c>
    </row>
    <row r="10839" spans="1:20" x14ac:dyDescent="0.2">
      <c r="A10839" t="s">
        <v>11096</v>
      </c>
      <c r="B10839" t="s">
        <v>104</v>
      </c>
      <c r="C10839" t="s">
        <v>22</v>
      </c>
      <c r="D10839" t="s">
        <v>41</v>
      </c>
      <c r="E10839">
        <v>23</v>
      </c>
      <c r="F10839">
        <v>4</v>
      </c>
      <c r="G10839">
        <v>146</v>
      </c>
      <c r="H10839" t="s">
        <v>17</v>
      </c>
      <c r="I10839" t="s">
        <v>18</v>
      </c>
      <c r="J10839" s="1">
        <v>45236</v>
      </c>
      <c r="K10839" t="b">
        <v>0</v>
      </c>
      <c r="L10839" t="s">
        <v>19</v>
      </c>
      <c r="M10839">
        <v>11</v>
      </c>
      <c r="N10839">
        <f>G10839/SUMIF(B:B,B10839,G:G)*100</f>
        <v>0.2372710578063803</v>
      </c>
      <c r="Q10839">
        <f>VLOOKUP(C10839, Categories_Pivot_Table!A:B, 2, FALSE)</f>
        <v>21.505681818181817</v>
      </c>
      <c r="T10839">
        <f t="shared" si="170"/>
        <v>2023</v>
      </c>
    </row>
    <row r="10840" spans="1:20" x14ac:dyDescent="0.2">
      <c r="A10840" t="s">
        <v>11097</v>
      </c>
      <c r="B10840" t="s">
        <v>87</v>
      </c>
      <c r="C10840" t="s">
        <v>135</v>
      </c>
      <c r="D10840" t="s">
        <v>216</v>
      </c>
      <c r="E10840">
        <v>14</v>
      </c>
      <c r="F10840">
        <v>2</v>
      </c>
      <c r="G10840">
        <v>28</v>
      </c>
      <c r="H10840" t="s">
        <v>56</v>
      </c>
      <c r="I10840" t="s">
        <v>46</v>
      </c>
      <c r="J10840" s="1">
        <v>44720</v>
      </c>
      <c r="K10840" t="b">
        <v>0</v>
      </c>
      <c r="L10840" t="s">
        <v>30</v>
      </c>
      <c r="M10840">
        <v>6</v>
      </c>
      <c r="N10840">
        <f>G10840/SUMIF(B:B,B10840,G:G)*100</f>
        <v>4.3052416316865787E-2</v>
      </c>
      <c r="Q10840">
        <f>VLOOKUP(C10840, Categories_Pivot_Table!A:B, 2, FALSE)</f>
        <v>23.146341463414632</v>
      </c>
      <c r="T10840">
        <f t="shared" si="170"/>
        <v>2022</v>
      </c>
    </row>
    <row r="10841" spans="1:20" x14ac:dyDescent="0.2">
      <c r="A10841" t="s">
        <v>11098</v>
      </c>
      <c r="B10841" t="s">
        <v>51</v>
      </c>
      <c r="C10841" t="s">
        <v>27</v>
      </c>
      <c r="D10841" t="s">
        <v>380</v>
      </c>
      <c r="E10841">
        <v>41</v>
      </c>
      <c r="F10841">
        <v>8</v>
      </c>
      <c r="G10841">
        <v>328</v>
      </c>
      <c r="H10841" t="s">
        <v>29</v>
      </c>
      <c r="I10841" t="s">
        <v>46</v>
      </c>
      <c r="J10841" s="1">
        <v>45066</v>
      </c>
      <c r="K10841" t="b">
        <v>0</v>
      </c>
      <c r="L10841" t="s">
        <v>35</v>
      </c>
      <c r="M10841">
        <v>5</v>
      </c>
      <c r="N10841">
        <f>G10841/SUMIF(B:B,B10841,G:G)*100</f>
        <v>0.50847194878075253</v>
      </c>
      <c r="Q10841">
        <f>VLOOKUP(C10841, Categories_Pivot_Table!A:B, 2, FALSE)</f>
        <v>25.013711734693878</v>
      </c>
      <c r="T10841">
        <f t="shared" si="170"/>
        <v>2023</v>
      </c>
    </row>
    <row r="10842" spans="1:20" x14ac:dyDescent="0.2">
      <c r="A10842" t="s">
        <v>11099</v>
      </c>
      <c r="B10842" t="s">
        <v>87</v>
      </c>
      <c r="C10842" t="s">
        <v>38</v>
      </c>
      <c r="D10842" t="s">
        <v>85</v>
      </c>
      <c r="E10842">
        <v>18.5</v>
      </c>
      <c r="F10842">
        <v>6</v>
      </c>
      <c r="G10842">
        <v>111</v>
      </c>
      <c r="H10842" t="s">
        <v>29</v>
      </c>
      <c r="I10842" t="s">
        <v>46</v>
      </c>
      <c r="J10842" s="1">
        <v>45535</v>
      </c>
      <c r="K10842" t="b">
        <v>0</v>
      </c>
      <c r="L10842" t="s">
        <v>35</v>
      </c>
      <c r="M10842">
        <v>8</v>
      </c>
      <c r="N10842">
        <f>G10842/SUMIF(B:B,B10842,G:G)*100</f>
        <v>0.17067207897043221</v>
      </c>
      <c r="Q10842">
        <f>VLOOKUP(C10842, Categories_Pivot_Table!A:B, 2, FALSE)</f>
        <v>23.088790931989923</v>
      </c>
      <c r="T10842">
        <f t="shared" si="170"/>
        <v>2024</v>
      </c>
    </row>
    <row r="10843" spans="1:20" x14ac:dyDescent="0.2">
      <c r="A10843" t="s">
        <v>11100</v>
      </c>
      <c r="B10843" t="s">
        <v>21</v>
      </c>
      <c r="C10843" t="s">
        <v>74</v>
      </c>
      <c r="D10843" t="s">
        <v>626</v>
      </c>
      <c r="E10843">
        <v>26</v>
      </c>
      <c r="F10843">
        <v>3</v>
      </c>
      <c r="G10843">
        <v>78</v>
      </c>
      <c r="H10843" t="s">
        <v>56</v>
      </c>
      <c r="I10843" t="s">
        <v>46</v>
      </c>
      <c r="J10843" s="1">
        <v>45115</v>
      </c>
      <c r="K10843" t="b">
        <v>0</v>
      </c>
      <c r="L10843" t="s">
        <v>35</v>
      </c>
      <c r="M10843">
        <v>7</v>
      </c>
      <c r="N10843">
        <f>G10843/SUMIF(B:B,B10843,G:G)*100</f>
        <v>0.12635159761875833</v>
      </c>
      <c r="Q10843">
        <f>VLOOKUP(C10843, Categories_Pivot_Table!A:B, 2, FALSE)</f>
        <v>24.317096165933375</v>
      </c>
      <c r="T10843">
        <f t="shared" si="170"/>
        <v>2023</v>
      </c>
    </row>
    <row r="10844" spans="1:20" x14ac:dyDescent="0.2">
      <c r="A10844" t="s">
        <v>11101</v>
      </c>
      <c r="B10844" t="s">
        <v>87</v>
      </c>
      <c r="C10844" t="s">
        <v>15</v>
      </c>
      <c r="D10844" t="s">
        <v>494</v>
      </c>
      <c r="E10844">
        <v>33.5</v>
      </c>
      <c r="F10844">
        <v>9</v>
      </c>
      <c r="G10844">
        <v>301.5</v>
      </c>
      <c r="H10844" t="s">
        <v>56</v>
      </c>
      <c r="I10844" t="s">
        <v>18</v>
      </c>
      <c r="J10844" s="1">
        <v>44730</v>
      </c>
      <c r="K10844" t="b">
        <v>1</v>
      </c>
      <c r="L10844" t="s">
        <v>35</v>
      </c>
      <c r="M10844">
        <v>6</v>
      </c>
      <c r="N10844">
        <f>G10844/SUMIF(B:B,B10844,G:G)*100</f>
        <v>0.4635822685548226</v>
      </c>
      <c r="Q10844">
        <f>VLOOKUP(C10844, Categories_Pivot_Table!A:B, 2, FALSE)</f>
        <v>23.063808900523561</v>
      </c>
      <c r="T10844">
        <f t="shared" si="170"/>
        <v>2022</v>
      </c>
    </row>
    <row r="10845" spans="1:20" x14ac:dyDescent="0.2">
      <c r="A10845" t="s">
        <v>11102</v>
      </c>
      <c r="B10845" t="s">
        <v>173</v>
      </c>
      <c r="C10845" t="s">
        <v>15</v>
      </c>
      <c r="D10845" t="s">
        <v>776</v>
      </c>
      <c r="E10845">
        <v>38</v>
      </c>
      <c r="F10845">
        <v>4</v>
      </c>
      <c r="G10845">
        <v>152</v>
      </c>
      <c r="H10845" t="s">
        <v>17</v>
      </c>
      <c r="I10845" t="s">
        <v>18</v>
      </c>
      <c r="J10845" s="1">
        <v>45111</v>
      </c>
      <c r="K10845" t="b">
        <v>0</v>
      </c>
      <c r="L10845" t="s">
        <v>49</v>
      </c>
      <c r="M10845">
        <v>7</v>
      </c>
      <c r="N10845">
        <f>G10845/SUMIF(B:B,B10845,G:G)*100</f>
        <v>0.24995477791846868</v>
      </c>
      <c r="Q10845">
        <f>VLOOKUP(C10845, Categories_Pivot_Table!A:B, 2, FALSE)</f>
        <v>23.063808900523561</v>
      </c>
      <c r="T10845">
        <f t="shared" si="170"/>
        <v>2023</v>
      </c>
    </row>
    <row r="10846" spans="1:20" x14ac:dyDescent="0.2">
      <c r="A10846" t="s">
        <v>11103</v>
      </c>
      <c r="B10846" t="s">
        <v>32</v>
      </c>
      <c r="C10846" t="s">
        <v>38</v>
      </c>
      <c r="D10846" t="s">
        <v>96</v>
      </c>
      <c r="E10846">
        <v>24.5</v>
      </c>
      <c r="F10846">
        <v>6</v>
      </c>
      <c r="G10846">
        <v>147</v>
      </c>
      <c r="H10846" t="s">
        <v>56</v>
      </c>
      <c r="I10846" t="s">
        <v>46</v>
      </c>
      <c r="J10846" s="1">
        <v>45196</v>
      </c>
      <c r="K10846" t="b">
        <v>1</v>
      </c>
      <c r="L10846" t="s">
        <v>30</v>
      </c>
      <c r="M10846">
        <v>9</v>
      </c>
      <c r="N10846">
        <f>G10846/SUMIF(B:B,B10846,G:G)*100</f>
        <v>0.25071419434613906</v>
      </c>
      <c r="Q10846">
        <f>VLOOKUP(C10846, Categories_Pivot_Table!A:B, 2, FALSE)</f>
        <v>23.088790931989923</v>
      </c>
      <c r="T10846">
        <f t="shared" si="170"/>
        <v>2023</v>
      </c>
    </row>
    <row r="10847" spans="1:20" x14ac:dyDescent="0.2">
      <c r="A10847" t="s">
        <v>11104</v>
      </c>
      <c r="B10847" t="s">
        <v>87</v>
      </c>
      <c r="C10847" t="s">
        <v>74</v>
      </c>
      <c r="D10847" t="s">
        <v>349</v>
      </c>
      <c r="E10847">
        <v>38</v>
      </c>
      <c r="F10847">
        <v>5</v>
      </c>
      <c r="G10847">
        <v>190</v>
      </c>
      <c r="H10847" t="s">
        <v>29</v>
      </c>
      <c r="I10847" t="s">
        <v>46</v>
      </c>
      <c r="J10847" s="1">
        <v>45041</v>
      </c>
      <c r="K10847" t="b">
        <v>1</v>
      </c>
      <c r="L10847" t="s">
        <v>49</v>
      </c>
      <c r="M10847">
        <v>4</v>
      </c>
      <c r="N10847">
        <f>G10847/SUMIF(B:B,B10847,G:G)*100</f>
        <v>0.292141396435875</v>
      </c>
      <c r="Q10847">
        <f>VLOOKUP(C10847, Categories_Pivot_Table!A:B, 2, FALSE)</f>
        <v>24.317096165933375</v>
      </c>
      <c r="T10847">
        <f t="shared" si="170"/>
        <v>2023</v>
      </c>
    </row>
    <row r="10848" spans="1:20" x14ac:dyDescent="0.2">
      <c r="A10848" t="s">
        <v>11105</v>
      </c>
      <c r="B10848" t="s">
        <v>14</v>
      </c>
      <c r="C10848" t="s">
        <v>22</v>
      </c>
      <c r="D10848" t="s">
        <v>283</v>
      </c>
      <c r="E10848">
        <v>8</v>
      </c>
      <c r="F10848">
        <v>3</v>
      </c>
      <c r="G10848">
        <v>24</v>
      </c>
      <c r="H10848" t="s">
        <v>17</v>
      </c>
      <c r="I10848" t="s">
        <v>46</v>
      </c>
      <c r="J10848" s="1">
        <v>44854</v>
      </c>
      <c r="K10848" t="b">
        <v>0</v>
      </c>
      <c r="L10848" t="s">
        <v>42</v>
      </c>
      <c r="M10848">
        <v>10</v>
      </c>
      <c r="N10848">
        <f>G10848/SUMIF(B:B,B10848,G:G)*100</f>
        <v>3.9072993235488046E-2</v>
      </c>
      <c r="Q10848">
        <f>VLOOKUP(C10848, Categories_Pivot_Table!A:B, 2, FALSE)</f>
        <v>21.505681818181817</v>
      </c>
      <c r="T10848">
        <f t="shared" si="170"/>
        <v>2022</v>
      </c>
    </row>
    <row r="10849" spans="1:20" x14ac:dyDescent="0.2">
      <c r="A10849" t="s">
        <v>11106</v>
      </c>
      <c r="B10849" t="s">
        <v>121</v>
      </c>
      <c r="C10849" t="s">
        <v>33</v>
      </c>
      <c r="D10849" t="s">
        <v>179</v>
      </c>
      <c r="E10849">
        <v>9.5</v>
      </c>
      <c r="F10849">
        <v>2</v>
      </c>
      <c r="G10849">
        <v>19</v>
      </c>
      <c r="H10849" t="s">
        <v>29</v>
      </c>
      <c r="I10849" t="s">
        <v>18</v>
      </c>
      <c r="J10849" s="1">
        <v>45451</v>
      </c>
      <c r="K10849" t="b">
        <v>0</v>
      </c>
      <c r="L10849" t="s">
        <v>35</v>
      </c>
      <c r="M10849">
        <v>6</v>
      </c>
      <c r="N10849">
        <f>G10849/SUMIF(B:B,B10849,G:G)*100</f>
        <v>2.8976445200204363E-2</v>
      </c>
      <c r="Q10849">
        <f>VLOOKUP(C10849, Categories_Pivot_Table!A:B, 2, FALSE)</f>
        <v>23.300574345883856</v>
      </c>
      <c r="T10849">
        <f t="shared" si="170"/>
        <v>2024</v>
      </c>
    </row>
    <row r="10850" spans="1:20" x14ac:dyDescent="0.2">
      <c r="A10850" t="s">
        <v>11107</v>
      </c>
      <c r="B10850" t="s">
        <v>128</v>
      </c>
      <c r="C10850" t="s">
        <v>74</v>
      </c>
      <c r="D10850" t="s">
        <v>355</v>
      </c>
      <c r="E10850">
        <v>5</v>
      </c>
      <c r="F10850">
        <v>3</v>
      </c>
      <c r="G10850">
        <v>15</v>
      </c>
      <c r="H10850" t="s">
        <v>17</v>
      </c>
      <c r="I10850" t="s">
        <v>18</v>
      </c>
      <c r="J10850" s="1">
        <v>45248</v>
      </c>
      <c r="K10850" t="b">
        <v>0</v>
      </c>
      <c r="L10850" t="s">
        <v>35</v>
      </c>
      <c r="M10850">
        <v>11</v>
      </c>
      <c r="N10850">
        <f>G10850/SUMIF(B:B,B10850,G:G)*100</f>
        <v>2.1913165429790216E-2</v>
      </c>
      <c r="Q10850">
        <f>VLOOKUP(C10850, Categories_Pivot_Table!A:B, 2, FALSE)</f>
        <v>24.317096165933375</v>
      </c>
      <c r="T10850">
        <f t="shared" si="170"/>
        <v>2023</v>
      </c>
    </row>
    <row r="10851" spans="1:20" x14ac:dyDescent="0.2">
      <c r="A10851" t="s">
        <v>11108</v>
      </c>
      <c r="B10851" t="s">
        <v>51</v>
      </c>
      <c r="C10851" t="s">
        <v>135</v>
      </c>
      <c r="D10851" t="s">
        <v>333</v>
      </c>
      <c r="E10851">
        <v>20</v>
      </c>
      <c r="F10851">
        <v>3</v>
      </c>
      <c r="G10851">
        <v>60</v>
      </c>
      <c r="H10851" t="s">
        <v>17</v>
      </c>
      <c r="I10851" t="s">
        <v>18</v>
      </c>
      <c r="J10851" s="1">
        <v>45461</v>
      </c>
      <c r="K10851" t="b">
        <v>0</v>
      </c>
      <c r="L10851" t="s">
        <v>49</v>
      </c>
      <c r="M10851">
        <v>6</v>
      </c>
      <c r="N10851">
        <f>G10851/SUMIF(B:B,B10851,G:G)*100</f>
        <v>9.3013161362332772E-2</v>
      </c>
      <c r="Q10851">
        <f>VLOOKUP(C10851, Categories_Pivot_Table!A:B, 2, FALSE)</f>
        <v>23.146341463414632</v>
      </c>
      <c r="T10851">
        <f t="shared" si="170"/>
        <v>2024</v>
      </c>
    </row>
    <row r="10852" spans="1:20" x14ac:dyDescent="0.2">
      <c r="A10852" t="s">
        <v>11109</v>
      </c>
      <c r="B10852" t="s">
        <v>173</v>
      </c>
      <c r="C10852" t="s">
        <v>38</v>
      </c>
      <c r="D10852" t="s">
        <v>85</v>
      </c>
      <c r="E10852">
        <v>18.5</v>
      </c>
      <c r="F10852">
        <v>9</v>
      </c>
      <c r="G10852">
        <v>166.5</v>
      </c>
      <c r="H10852" t="s">
        <v>17</v>
      </c>
      <c r="I10852" t="s">
        <v>46</v>
      </c>
      <c r="J10852" s="1">
        <v>44841</v>
      </c>
      <c r="K10852" t="b">
        <v>0</v>
      </c>
      <c r="L10852" t="s">
        <v>65</v>
      </c>
      <c r="M10852">
        <v>10</v>
      </c>
      <c r="N10852">
        <f>G10852/SUMIF(B:B,B10852,G:G)*100</f>
        <v>0.27379914818042789</v>
      </c>
      <c r="Q10852">
        <f>VLOOKUP(C10852, Categories_Pivot_Table!A:B, 2, FALSE)</f>
        <v>23.088790931989923</v>
      </c>
      <c r="T10852">
        <f t="shared" si="170"/>
        <v>2022</v>
      </c>
    </row>
    <row r="10853" spans="1:20" x14ac:dyDescent="0.2">
      <c r="A10853" t="s">
        <v>11110</v>
      </c>
      <c r="B10853" t="s">
        <v>87</v>
      </c>
      <c r="C10853" t="s">
        <v>135</v>
      </c>
      <c r="D10853" t="s">
        <v>245</v>
      </c>
      <c r="E10853">
        <v>15.5</v>
      </c>
      <c r="F10853">
        <v>9</v>
      </c>
      <c r="G10853">
        <v>139.5</v>
      </c>
      <c r="H10853" t="s">
        <v>29</v>
      </c>
      <c r="I10853" t="s">
        <v>46</v>
      </c>
      <c r="J10853" s="1">
        <v>45247</v>
      </c>
      <c r="K10853" t="b">
        <v>0</v>
      </c>
      <c r="L10853" t="s">
        <v>65</v>
      </c>
      <c r="M10853">
        <v>11</v>
      </c>
      <c r="N10853">
        <f>G10853/SUMIF(B:B,B10853,G:G)*100</f>
        <v>0.21449328843581345</v>
      </c>
      <c r="Q10853">
        <f>VLOOKUP(C10853, Categories_Pivot_Table!A:B, 2, FALSE)</f>
        <v>23.146341463414632</v>
      </c>
      <c r="T10853">
        <f t="shared" si="170"/>
        <v>2023</v>
      </c>
    </row>
    <row r="10854" spans="1:20" x14ac:dyDescent="0.2">
      <c r="A10854" t="s">
        <v>11111</v>
      </c>
      <c r="B10854" t="s">
        <v>106</v>
      </c>
      <c r="C10854" t="s">
        <v>48</v>
      </c>
      <c r="D10854" t="s">
        <v>579</v>
      </c>
      <c r="E10854">
        <v>33.5</v>
      </c>
      <c r="F10854">
        <v>1</v>
      </c>
      <c r="G10854">
        <v>33.5</v>
      </c>
      <c r="H10854" t="s">
        <v>17</v>
      </c>
      <c r="I10854" t="s">
        <v>46</v>
      </c>
      <c r="J10854" s="1">
        <v>45434</v>
      </c>
      <c r="K10854" t="b">
        <v>0</v>
      </c>
      <c r="L10854" t="s">
        <v>30</v>
      </c>
      <c r="M10854">
        <v>5</v>
      </c>
      <c r="N10854">
        <f>G10854/SUMIF(B:B,B10854,G:G)*100</f>
        <v>5.459582790091265E-2</v>
      </c>
      <c r="Q10854">
        <f>VLOOKUP(C10854, Categories_Pivot_Table!A:B, 2, FALSE)</f>
        <v>23.348837209302324</v>
      </c>
      <c r="T10854">
        <f t="shared" si="170"/>
        <v>2024</v>
      </c>
    </row>
    <row r="10855" spans="1:20" x14ac:dyDescent="0.2">
      <c r="A10855" t="s">
        <v>11112</v>
      </c>
      <c r="B10855" t="s">
        <v>87</v>
      </c>
      <c r="C10855" t="s">
        <v>74</v>
      </c>
      <c r="D10855" t="s">
        <v>124</v>
      </c>
      <c r="E10855">
        <v>18.5</v>
      </c>
      <c r="F10855">
        <v>2</v>
      </c>
      <c r="G10855">
        <v>37</v>
      </c>
      <c r="H10855" t="s">
        <v>56</v>
      </c>
      <c r="I10855" t="s">
        <v>46</v>
      </c>
      <c r="J10855" s="1">
        <v>45568</v>
      </c>
      <c r="K10855" t="b">
        <v>0</v>
      </c>
      <c r="L10855" t="s">
        <v>42</v>
      </c>
      <c r="M10855">
        <v>10</v>
      </c>
      <c r="N10855">
        <f>G10855/SUMIF(B:B,B10855,G:G)*100</f>
        <v>5.6890692990144071E-2</v>
      </c>
      <c r="Q10855">
        <f>VLOOKUP(C10855, Categories_Pivot_Table!A:B, 2, FALSE)</f>
        <v>24.317096165933375</v>
      </c>
      <c r="T10855">
        <f t="shared" si="170"/>
        <v>2024</v>
      </c>
    </row>
    <row r="10856" spans="1:20" x14ac:dyDescent="0.2">
      <c r="A10856" t="s">
        <v>11113</v>
      </c>
      <c r="B10856" t="s">
        <v>37</v>
      </c>
      <c r="C10856" t="s">
        <v>135</v>
      </c>
      <c r="D10856" t="s">
        <v>292</v>
      </c>
      <c r="E10856">
        <v>12.5</v>
      </c>
      <c r="F10856">
        <v>2</v>
      </c>
      <c r="G10856">
        <v>25</v>
      </c>
      <c r="H10856" t="s">
        <v>17</v>
      </c>
      <c r="I10856" t="s">
        <v>46</v>
      </c>
      <c r="J10856" s="1">
        <v>45476</v>
      </c>
      <c r="K10856" t="b">
        <v>1</v>
      </c>
      <c r="L10856" t="s">
        <v>30</v>
      </c>
      <c r="M10856">
        <v>7</v>
      </c>
      <c r="N10856">
        <f>G10856/SUMIF(B:B,B10856,G:G)*100</f>
        <v>3.7327639624036013E-2</v>
      </c>
      <c r="Q10856">
        <f>VLOOKUP(C10856, Categories_Pivot_Table!A:B, 2, FALSE)</f>
        <v>23.146341463414632</v>
      </c>
      <c r="T10856">
        <f t="shared" si="170"/>
        <v>2024</v>
      </c>
    </row>
    <row r="10857" spans="1:20" x14ac:dyDescent="0.2">
      <c r="A10857" t="s">
        <v>11114</v>
      </c>
      <c r="B10857" t="s">
        <v>118</v>
      </c>
      <c r="C10857" t="s">
        <v>38</v>
      </c>
      <c r="D10857" t="s">
        <v>362</v>
      </c>
      <c r="E10857">
        <v>41</v>
      </c>
      <c r="F10857">
        <v>8</v>
      </c>
      <c r="G10857">
        <v>328</v>
      </c>
      <c r="H10857" t="s">
        <v>29</v>
      </c>
      <c r="I10857" t="s">
        <v>18</v>
      </c>
      <c r="J10857" s="1">
        <v>45626</v>
      </c>
      <c r="K10857" t="b">
        <v>0</v>
      </c>
      <c r="L10857" t="s">
        <v>35</v>
      </c>
      <c r="M10857">
        <v>11</v>
      </c>
      <c r="N10857">
        <f>G10857/SUMIF(B:B,B10857,G:G)*100</f>
        <v>0.53950030429133022</v>
      </c>
      <c r="Q10857">
        <f>VLOOKUP(C10857, Categories_Pivot_Table!A:B, 2, FALSE)</f>
        <v>23.088790931989923</v>
      </c>
      <c r="T10857">
        <f t="shared" si="170"/>
        <v>2024</v>
      </c>
    </row>
    <row r="10858" spans="1:20" x14ac:dyDescent="0.2">
      <c r="A10858" t="s">
        <v>11115</v>
      </c>
      <c r="B10858" t="s">
        <v>73</v>
      </c>
      <c r="C10858" t="s">
        <v>74</v>
      </c>
      <c r="D10858" t="s">
        <v>741</v>
      </c>
      <c r="E10858">
        <v>6.5</v>
      </c>
      <c r="F10858">
        <v>8</v>
      </c>
      <c r="G10858">
        <v>52</v>
      </c>
      <c r="H10858" t="s">
        <v>29</v>
      </c>
      <c r="I10858" t="s">
        <v>46</v>
      </c>
      <c r="J10858" s="1">
        <v>44908</v>
      </c>
      <c r="K10858" t="b">
        <v>0</v>
      </c>
      <c r="L10858" t="s">
        <v>49</v>
      </c>
      <c r="M10858">
        <v>12</v>
      </c>
      <c r="N10858">
        <f>G10858/SUMIF(B:B,B10858,G:G)*100</f>
        <v>8.9834066114417507E-2</v>
      </c>
      <c r="Q10858">
        <f>VLOOKUP(C10858, Categories_Pivot_Table!A:B, 2, FALSE)</f>
        <v>24.317096165933375</v>
      </c>
      <c r="T10858">
        <f t="shared" si="170"/>
        <v>2022</v>
      </c>
    </row>
    <row r="10859" spans="1:20" x14ac:dyDescent="0.2">
      <c r="A10859" t="s">
        <v>11116</v>
      </c>
      <c r="B10859" t="s">
        <v>118</v>
      </c>
      <c r="C10859" t="s">
        <v>15</v>
      </c>
      <c r="D10859" t="s">
        <v>41</v>
      </c>
      <c r="E10859">
        <v>23</v>
      </c>
      <c r="F10859">
        <v>6</v>
      </c>
      <c r="G10859">
        <v>246</v>
      </c>
      <c r="H10859" t="s">
        <v>56</v>
      </c>
      <c r="I10859" t="s">
        <v>18</v>
      </c>
      <c r="J10859" s="1">
        <v>45484</v>
      </c>
      <c r="K10859" t="b">
        <v>0</v>
      </c>
      <c r="L10859" t="s">
        <v>42</v>
      </c>
      <c r="M10859">
        <v>7</v>
      </c>
      <c r="N10859">
        <f>G10859/SUMIF(B:B,B10859,G:G)*100</f>
        <v>0.40462522821849761</v>
      </c>
      <c r="Q10859">
        <f>VLOOKUP(C10859, Categories_Pivot_Table!A:B, 2, FALSE)</f>
        <v>23.063808900523561</v>
      </c>
      <c r="T10859">
        <f t="shared" si="170"/>
        <v>2024</v>
      </c>
    </row>
    <row r="10860" spans="1:20" x14ac:dyDescent="0.2">
      <c r="A10860" t="s">
        <v>11117</v>
      </c>
      <c r="B10860" t="s">
        <v>81</v>
      </c>
      <c r="C10860" t="s">
        <v>135</v>
      </c>
      <c r="D10860" t="s">
        <v>245</v>
      </c>
      <c r="E10860">
        <v>15.5</v>
      </c>
      <c r="F10860">
        <v>5</v>
      </c>
      <c r="G10860">
        <v>77.5</v>
      </c>
      <c r="H10860" t="s">
        <v>29</v>
      </c>
      <c r="I10860" t="s">
        <v>18</v>
      </c>
      <c r="J10860" s="1">
        <v>45127</v>
      </c>
      <c r="K10860" t="b">
        <v>0</v>
      </c>
      <c r="L10860" t="s">
        <v>42</v>
      </c>
      <c r="M10860">
        <v>7</v>
      </c>
      <c r="N10860">
        <f>G10860/SUMIF(B:B,B10860,G:G)*100</f>
        <v>0.12271298620072678</v>
      </c>
      <c r="Q10860">
        <f>VLOOKUP(C10860, Categories_Pivot_Table!A:B, 2, FALSE)</f>
        <v>23.146341463414632</v>
      </c>
      <c r="T10860">
        <f t="shared" si="170"/>
        <v>2023</v>
      </c>
    </row>
    <row r="10861" spans="1:20" x14ac:dyDescent="0.2">
      <c r="A10861" t="s">
        <v>11118</v>
      </c>
      <c r="B10861" t="s">
        <v>51</v>
      </c>
      <c r="C10861" t="s">
        <v>22</v>
      </c>
      <c r="D10861" t="s">
        <v>23</v>
      </c>
      <c r="E10861">
        <v>29</v>
      </c>
      <c r="F10861">
        <v>6</v>
      </c>
      <c r="G10861">
        <v>174</v>
      </c>
      <c r="H10861" t="s">
        <v>56</v>
      </c>
      <c r="I10861" t="s">
        <v>18</v>
      </c>
      <c r="J10861" s="1">
        <v>45217</v>
      </c>
      <c r="K10861" t="b">
        <v>1</v>
      </c>
      <c r="L10861" t="s">
        <v>30</v>
      </c>
      <c r="M10861">
        <v>10</v>
      </c>
      <c r="N10861">
        <f>G10861/SUMIF(B:B,B10861,G:G)*100</f>
        <v>0.269738167950765</v>
      </c>
      <c r="Q10861">
        <f>VLOOKUP(C10861, Categories_Pivot_Table!A:B, 2, FALSE)</f>
        <v>21.505681818181817</v>
      </c>
      <c r="T10861">
        <f t="shared" si="170"/>
        <v>2023</v>
      </c>
    </row>
    <row r="10862" spans="1:20" x14ac:dyDescent="0.2">
      <c r="A10862" t="s">
        <v>11119</v>
      </c>
      <c r="B10862" t="s">
        <v>32</v>
      </c>
      <c r="C10862" t="s">
        <v>48</v>
      </c>
      <c r="D10862" t="s">
        <v>195</v>
      </c>
      <c r="E10862">
        <v>20</v>
      </c>
      <c r="F10862">
        <v>1</v>
      </c>
      <c r="G10862">
        <v>20</v>
      </c>
      <c r="H10862" t="s">
        <v>29</v>
      </c>
      <c r="I10862" t="s">
        <v>46</v>
      </c>
      <c r="J10862" s="1">
        <v>45628</v>
      </c>
      <c r="K10862" t="b">
        <v>1</v>
      </c>
      <c r="L10862" t="s">
        <v>19</v>
      </c>
      <c r="M10862">
        <v>12</v>
      </c>
      <c r="N10862">
        <f>G10862/SUMIF(B:B,B10862,G:G)*100</f>
        <v>3.4110774740971309E-2</v>
      </c>
      <c r="Q10862">
        <f>VLOOKUP(C10862, Categories_Pivot_Table!A:B, 2, FALSE)</f>
        <v>23.348837209302324</v>
      </c>
      <c r="T10862">
        <f t="shared" si="170"/>
        <v>2024</v>
      </c>
    </row>
    <row r="10863" spans="1:20" x14ac:dyDescent="0.2">
      <c r="A10863" t="s">
        <v>11120</v>
      </c>
      <c r="B10863" t="s">
        <v>54</v>
      </c>
      <c r="C10863" t="s">
        <v>135</v>
      </c>
      <c r="D10863" t="s">
        <v>233</v>
      </c>
      <c r="E10863">
        <v>18.5</v>
      </c>
      <c r="F10863">
        <v>7</v>
      </c>
      <c r="G10863">
        <v>129.5</v>
      </c>
      <c r="H10863" t="s">
        <v>17</v>
      </c>
      <c r="I10863" t="s">
        <v>18</v>
      </c>
      <c r="J10863" s="1">
        <v>45616</v>
      </c>
      <c r="K10863" t="b">
        <v>0</v>
      </c>
      <c r="L10863" t="s">
        <v>30</v>
      </c>
      <c r="M10863">
        <v>11</v>
      </c>
      <c r="N10863">
        <f>G10863/SUMIF(B:B,B10863,G:G)*100</f>
        <v>0.22657487030994392</v>
      </c>
      <c r="Q10863">
        <f>VLOOKUP(C10863, Categories_Pivot_Table!A:B, 2, FALSE)</f>
        <v>23.146341463414632</v>
      </c>
      <c r="T10863">
        <f t="shared" si="170"/>
        <v>2024</v>
      </c>
    </row>
    <row r="10864" spans="1:20" x14ac:dyDescent="0.2">
      <c r="A10864" t="s">
        <v>11121</v>
      </c>
      <c r="B10864" t="s">
        <v>21</v>
      </c>
      <c r="C10864" t="s">
        <v>74</v>
      </c>
      <c r="D10864" t="s">
        <v>248</v>
      </c>
      <c r="E10864">
        <v>15.5</v>
      </c>
      <c r="F10864">
        <v>10</v>
      </c>
      <c r="G10864">
        <v>155</v>
      </c>
      <c r="H10864" t="s">
        <v>29</v>
      </c>
      <c r="I10864" t="s">
        <v>18</v>
      </c>
      <c r="J10864" s="1">
        <v>44799</v>
      </c>
      <c r="K10864" t="b">
        <v>1</v>
      </c>
      <c r="L10864" t="s">
        <v>65</v>
      </c>
      <c r="M10864">
        <v>8</v>
      </c>
      <c r="N10864">
        <f>G10864/SUMIF(B:B,B10864,G:G)*100</f>
        <v>0.25108330296035314</v>
      </c>
      <c r="Q10864">
        <f>VLOOKUP(C10864, Categories_Pivot_Table!A:B, 2, FALSE)</f>
        <v>24.317096165933375</v>
      </c>
      <c r="T10864">
        <f t="shared" si="170"/>
        <v>2022</v>
      </c>
    </row>
    <row r="10865" spans="1:20" x14ac:dyDescent="0.2">
      <c r="A10865" t="s">
        <v>11122</v>
      </c>
      <c r="B10865" t="s">
        <v>113</v>
      </c>
      <c r="C10865" t="s">
        <v>15</v>
      </c>
      <c r="D10865" t="s">
        <v>776</v>
      </c>
      <c r="E10865">
        <v>38</v>
      </c>
      <c r="F10865">
        <v>2</v>
      </c>
      <c r="G10865">
        <v>76</v>
      </c>
      <c r="H10865" t="s">
        <v>56</v>
      </c>
      <c r="I10865" t="s">
        <v>46</v>
      </c>
      <c r="J10865" s="1">
        <v>45496</v>
      </c>
      <c r="K10865" t="b">
        <v>0</v>
      </c>
      <c r="L10865" t="s">
        <v>49</v>
      </c>
      <c r="M10865">
        <v>7</v>
      </c>
      <c r="N10865">
        <f>G10865/SUMIF(B:B,B10865,G:G)*100</f>
        <v>0.12513789867123309</v>
      </c>
      <c r="Q10865">
        <f>VLOOKUP(C10865, Categories_Pivot_Table!A:B, 2, FALSE)</f>
        <v>23.063808900523561</v>
      </c>
      <c r="T10865">
        <f t="shared" si="170"/>
        <v>2024</v>
      </c>
    </row>
    <row r="10866" spans="1:20" x14ac:dyDescent="0.2">
      <c r="A10866" t="s">
        <v>11123</v>
      </c>
      <c r="B10866" t="s">
        <v>37</v>
      </c>
      <c r="C10866" t="s">
        <v>74</v>
      </c>
      <c r="D10866" t="s">
        <v>897</v>
      </c>
      <c r="E10866">
        <v>17</v>
      </c>
      <c r="F10866">
        <v>2</v>
      </c>
      <c r="G10866">
        <v>34</v>
      </c>
      <c r="H10866" t="s">
        <v>56</v>
      </c>
      <c r="I10866" t="s">
        <v>46</v>
      </c>
      <c r="J10866" s="1">
        <v>45573</v>
      </c>
      <c r="K10866" t="b">
        <v>1</v>
      </c>
      <c r="L10866" t="s">
        <v>49</v>
      </c>
      <c r="M10866">
        <v>10</v>
      </c>
      <c r="N10866">
        <f>G10866/SUMIF(B:B,B10866,G:G)*100</f>
        <v>5.0765589888688983E-2</v>
      </c>
      <c r="Q10866">
        <f>VLOOKUP(C10866, Categories_Pivot_Table!A:B, 2, FALSE)</f>
        <v>24.317096165933375</v>
      </c>
      <c r="T10866">
        <f t="shared" si="170"/>
        <v>2024</v>
      </c>
    </row>
    <row r="10867" spans="1:20" x14ac:dyDescent="0.2">
      <c r="A10867" t="s">
        <v>11124</v>
      </c>
      <c r="B10867" t="s">
        <v>71</v>
      </c>
      <c r="C10867" t="s">
        <v>38</v>
      </c>
      <c r="D10867" t="s">
        <v>190</v>
      </c>
      <c r="E10867">
        <v>33.5</v>
      </c>
      <c r="F10867">
        <v>5</v>
      </c>
      <c r="G10867">
        <v>167.5</v>
      </c>
      <c r="H10867" t="s">
        <v>56</v>
      </c>
      <c r="I10867" t="s">
        <v>18</v>
      </c>
      <c r="J10867" s="1">
        <v>44790</v>
      </c>
      <c r="K10867" t="b">
        <v>0</v>
      </c>
      <c r="L10867" t="s">
        <v>30</v>
      </c>
      <c r="M10867">
        <v>8</v>
      </c>
      <c r="N10867">
        <f>G10867/SUMIF(B:B,B10867,G:G)*100</f>
        <v>0.26537806472056086</v>
      </c>
      <c r="Q10867">
        <f>VLOOKUP(C10867, Categories_Pivot_Table!A:B, 2, FALSE)</f>
        <v>23.088790931989923</v>
      </c>
      <c r="T10867">
        <f t="shared" si="170"/>
        <v>2022</v>
      </c>
    </row>
    <row r="10868" spans="1:20" x14ac:dyDescent="0.2">
      <c r="A10868" t="s">
        <v>11125</v>
      </c>
      <c r="B10868" t="s">
        <v>47</v>
      </c>
      <c r="C10868" t="s">
        <v>74</v>
      </c>
      <c r="D10868" t="s">
        <v>321</v>
      </c>
      <c r="E10868">
        <v>32</v>
      </c>
      <c r="F10868">
        <v>2</v>
      </c>
      <c r="G10868">
        <v>64</v>
      </c>
      <c r="H10868" t="s">
        <v>17</v>
      </c>
      <c r="I10868" t="s">
        <v>46</v>
      </c>
      <c r="J10868" s="1">
        <v>44949</v>
      </c>
      <c r="K10868" t="b">
        <v>1</v>
      </c>
      <c r="L10868" t="s">
        <v>19</v>
      </c>
      <c r="M10868">
        <v>1</v>
      </c>
      <c r="N10868">
        <f>G10868/SUMIF(B:B,B10868,G:G)*100</f>
        <v>0.10169545389541257</v>
      </c>
      <c r="Q10868">
        <f>VLOOKUP(C10868, Categories_Pivot_Table!A:B, 2, FALSE)</f>
        <v>24.317096165933375</v>
      </c>
      <c r="T10868">
        <f t="shared" si="170"/>
        <v>2023</v>
      </c>
    </row>
    <row r="10869" spans="1:20" x14ac:dyDescent="0.2">
      <c r="A10869" t="s">
        <v>11126</v>
      </c>
      <c r="B10869" t="s">
        <v>63</v>
      </c>
      <c r="C10869" t="s">
        <v>27</v>
      </c>
      <c r="D10869" t="s">
        <v>41</v>
      </c>
      <c r="E10869">
        <v>23</v>
      </c>
      <c r="F10869">
        <v>8</v>
      </c>
      <c r="G10869">
        <v>304</v>
      </c>
      <c r="H10869" t="s">
        <v>56</v>
      </c>
      <c r="I10869" t="s">
        <v>18</v>
      </c>
      <c r="J10869" s="1">
        <v>45193</v>
      </c>
      <c r="K10869" t="b">
        <v>1</v>
      </c>
      <c r="L10869" t="s">
        <v>24</v>
      </c>
      <c r="M10869">
        <v>9</v>
      </c>
      <c r="N10869">
        <f>G10869/SUMIF(B:B,B10869,G:G)*100</f>
        <v>0.50224689399947131</v>
      </c>
      <c r="Q10869">
        <f>VLOOKUP(C10869, Categories_Pivot_Table!A:B, 2, FALSE)</f>
        <v>25.013711734693878</v>
      </c>
      <c r="T10869">
        <f t="shared" si="170"/>
        <v>2023</v>
      </c>
    </row>
    <row r="10870" spans="1:20" x14ac:dyDescent="0.2">
      <c r="A10870" t="s">
        <v>11127</v>
      </c>
      <c r="B10870" t="s">
        <v>128</v>
      </c>
      <c r="C10870" t="s">
        <v>15</v>
      </c>
      <c r="D10870" t="s">
        <v>138</v>
      </c>
      <c r="E10870">
        <v>20</v>
      </c>
      <c r="F10870">
        <v>10</v>
      </c>
      <c r="G10870">
        <v>200</v>
      </c>
      <c r="H10870" t="s">
        <v>56</v>
      </c>
      <c r="I10870" t="s">
        <v>18</v>
      </c>
      <c r="J10870" s="1">
        <v>44714</v>
      </c>
      <c r="K10870" t="b">
        <v>0</v>
      </c>
      <c r="L10870" t="s">
        <v>42</v>
      </c>
      <c r="M10870">
        <v>6</v>
      </c>
      <c r="N10870">
        <f>G10870/SUMIF(B:B,B10870,G:G)*100</f>
        <v>0.29217553906386956</v>
      </c>
      <c r="Q10870">
        <f>VLOOKUP(C10870, Categories_Pivot_Table!A:B, 2, FALSE)</f>
        <v>23.063808900523561</v>
      </c>
      <c r="T10870">
        <f t="shared" si="170"/>
        <v>2022</v>
      </c>
    </row>
    <row r="10871" spans="1:20" x14ac:dyDescent="0.2">
      <c r="A10871" t="s">
        <v>11128</v>
      </c>
      <c r="B10871" t="s">
        <v>26</v>
      </c>
      <c r="C10871" t="s">
        <v>15</v>
      </c>
      <c r="D10871" t="s">
        <v>169</v>
      </c>
      <c r="E10871">
        <v>24.5</v>
      </c>
      <c r="F10871">
        <v>7</v>
      </c>
      <c r="G10871">
        <v>171.5</v>
      </c>
      <c r="H10871" t="s">
        <v>29</v>
      </c>
      <c r="I10871" t="s">
        <v>18</v>
      </c>
      <c r="J10871" s="1">
        <v>44797</v>
      </c>
      <c r="K10871" t="b">
        <v>0</v>
      </c>
      <c r="L10871" t="s">
        <v>30</v>
      </c>
      <c r="M10871">
        <v>8</v>
      </c>
      <c r="N10871">
        <f>G10871/SUMIF(B:B,B10871,G:G)*100</f>
        <v>0.27640559902653655</v>
      </c>
      <c r="Q10871">
        <f>VLOOKUP(C10871, Categories_Pivot_Table!A:B, 2, FALSE)</f>
        <v>23.063808900523561</v>
      </c>
      <c r="T10871">
        <f t="shared" si="170"/>
        <v>2022</v>
      </c>
    </row>
    <row r="10872" spans="1:20" x14ac:dyDescent="0.2">
      <c r="A10872" t="s">
        <v>11129</v>
      </c>
      <c r="B10872" t="s">
        <v>87</v>
      </c>
      <c r="C10872" t="s">
        <v>15</v>
      </c>
      <c r="D10872" t="s">
        <v>369</v>
      </c>
      <c r="E10872">
        <v>23</v>
      </c>
      <c r="F10872">
        <v>8</v>
      </c>
      <c r="G10872">
        <v>184</v>
      </c>
      <c r="H10872" t="s">
        <v>17</v>
      </c>
      <c r="I10872" t="s">
        <v>18</v>
      </c>
      <c r="J10872" s="1">
        <v>44586</v>
      </c>
      <c r="K10872" t="b">
        <v>1</v>
      </c>
      <c r="L10872" t="s">
        <v>49</v>
      </c>
      <c r="M10872">
        <v>1</v>
      </c>
      <c r="N10872">
        <f>G10872/SUMIF(B:B,B10872,G:G)*100</f>
        <v>0.28291587865368945</v>
      </c>
      <c r="Q10872">
        <f>VLOOKUP(C10872, Categories_Pivot_Table!A:B, 2, FALSE)</f>
        <v>23.063808900523561</v>
      </c>
      <c r="T10872">
        <f t="shared" si="170"/>
        <v>2022</v>
      </c>
    </row>
    <row r="10873" spans="1:20" x14ac:dyDescent="0.2">
      <c r="A10873" t="s">
        <v>11130</v>
      </c>
      <c r="B10873" t="s">
        <v>71</v>
      </c>
      <c r="C10873" t="s">
        <v>27</v>
      </c>
      <c r="D10873" t="s">
        <v>119</v>
      </c>
      <c r="E10873">
        <v>38</v>
      </c>
      <c r="F10873">
        <v>3</v>
      </c>
      <c r="G10873">
        <v>114</v>
      </c>
      <c r="H10873" t="s">
        <v>17</v>
      </c>
      <c r="I10873" t="s">
        <v>18</v>
      </c>
      <c r="J10873" s="1">
        <v>45570</v>
      </c>
      <c r="K10873" t="b">
        <v>1</v>
      </c>
      <c r="L10873" t="s">
        <v>35</v>
      </c>
      <c r="M10873">
        <v>10</v>
      </c>
      <c r="N10873">
        <f>G10873/SUMIF(B:B,B10873,G:G)*100</f>
        <v>0.1806155186754862</v>
      </c>
      <c r="Q10873">
        <f>VLOOKUP(C10873, Categories_Pivot_Table!A:B, 2, FALSE)</f>
        <v>25.013711734693878</v>
      </c>
      <c r="T10873">
        <f t="shared" si="170"/>
        <v>2024</v>
      </c>
    </row>
    <row r="10874" spans="1:20" x14ac:dyDescent="0.2">
      <c r="A10874" t="s">
        <v>11131</v>
      </c>
      <c r="B10874" t="s">
        <v>104</v>
      </c>
      <c r="C10874" t="s">
        <v>33</v>
      </c>
      <c r="D10874" t="s">
        <v>257</v>
      </c>
      <c r="E10874">
        <v>32</v>
      </c>
      <c r="F10874">
        <v>6</v>
      </c>
      <c r="G10874">
        <v>192</v>
      </c>
      <c r="H10874" t="s">
        <v>56</v>
      </c>
      <c r="I10874" t="s">
        <v>46</v>
      </c>
      <c r="J10874" s="1">
        <v>44581</v>
      </c>
      <c r="K10874" t="b">
        <v>0</v>
      </c>
      <c r="L10874" t="s">
        <v>42</v>
      </c>
      <c r="M10874">
        <v>1</v>
      </c>
      <c r="N10874">
        <f>G10874/SUMIF(B:B,B10874,G:G)*100</f>
        <v>0.31202769245770562</v>
      </c>
      <c r="Q10874">
        <f>VLOOKUP(C10874, Categories_Pivot_Table!A:B, 2, FALSE)</f>
        <v>23.300574345883856</v>
      </c>
      <c r="T10874">
        <f t="shared" si="170"/>
        <v>2022</v>
      </c>
    </row>
    <row r="10875" spans="1:20" x14ac:dyDescent="0.2">
      <c r="A10875" t="s">
        <v>11132</v>
      </c>
      <c r="B10875" t="s">
        <v>14</v>
      </c>
      <c r="C10875" t="s">
        <v>27</v>
      </c>
      <c r="D10875" t="s">
        <v>915</v>
      </c>
      <c r="E10875">
        <v>20</v>
      </c>
      <c r="F10875">
        <v>2</v>
      </c>
      <c r="G10875">
        <v>40</v>
      </c>
      <c r="H10875" t="s">
        <v>17</v>
      </c>
      <c r="I10875" t="s">
        <v>46</v>
      </c>
      <c r="J10875" s="1">
        <v>45169</v>
      </c>
      <c r="K10875" t="b">
        <v>0</v>
      </c>
      <c r="L10875" t="s">
        <v>42</v>
      </c>
      <c r="M10875">
        <v>8</v>
      </c>
      <c r="N10875">
        <f>G10875/SUMIF(B:B,B10875,G:G)*100</f>
        <v>6.5121655392480077E-2</v>
      </c>
      <c r="Q10875">
        <f>VLOOKUP(C10875, Categories_Pivot_Table!A:B, 2, FALSE)</f>
        <v>25.013711734693878</v>
      </c>
      <c r="T10875">
        <f t="shared" si="170"/>
        <v>2023</v>
      </c>
    </row>
    <row r="10876" spans="1:20" x14ac:dyDescent="0.2">
      <c r="A10876" t="s">
        <v>11133</v>
      </c>
      <c r="B10876" t="s">
        <v>54</v>
      </c>
      <c r="C10876" t="s">
        <v>27</v>
      </c>
      <c r="D10876" t="s">
        <v>140</v>
      </c>
      <c r="E10876">
        <v>27.5</v>
      </c>
      <c r="F10876">
        <v>5</v>
      </c>
      <c r="G10876">
        <v>137.5</v>
      </c>
      <c r="H10876" t="s">
        <v>29</v>
      </c>
      <c r="I10876" t="s">
        <v>46</v>
      </c>
      <c r="J10876" s="1">
        <v>45620</v>
      </c>
      <c r="K10876" t="b">
        <v>0</v>
      </c>
      <c r="L10876" t="s">
        <v>24</v>
      </c>
      <c r="M10876">
        <v>11</v>
      </c>
      <c r="N10876">
        <f>G10876/SUMIF(B:B,B10876,G:G)*100</f>
        <v>0.24057177349511419</v>
      </c>
      <c r="Q10876">
        <f>VLOOKUP(C10876, Categories_Pivot_Table!A:B, 2, FALSE)</f>
        <v>25.013711734693878</v>
      </c>
      <c r="T10876">
        <f t="shared" si="170"/>
        <v>2024</v>
      </c>
    </row>
    <row r="10877" spans="1:20" x14ac:dyDescent="0.2">
      <c r="A10877" t="s">
        <v>11134</v>
      </c>
      <c r="B10877" t="s">
        <v>44</v>
      </c>
      <c r="C10877" t="s">
        <v>27</v>
      </c>
      <c r="D10877" t="s">
        <v>58</v>
      </c>
      <c r="E10877">
        <v>8</v>
      </c>
      <c r="F10877">
        <v>6</v>
      </c>
      <c r="G10877">
        <v>48</v>
      </c>
      <c r="H10877" t="s">
        <v>29</v>
      </c>
      <c r="I10877" t="s">
        <v>18</v>
      </c>
      <c r="J10877" s="1">
        <v>44678</v>
      </c>
      <c r="K10877" t="b">
        <v>0</v>
      </c>
      <c r="L10877" t="s">
        <v>30</v>
      </c>
      <c r="M10877">
        <v>4</v>
      </c>
      <c r="N10877">
        <f>G10877/SUMIF(B:B,B10877,G:G)*100</f>
        <v>7.9084595803573632E-2</v>
      </c>
      <c r="Q10877">
        <f>VLOOKUP(C10877, Categories_Pivot_Table!A:B, 2, FALSE)</f>
        <v>25.013711734693878</v>
      </c>
      <c r="T10877">
        <f t="shared" si="170"/>
        <v>2022</v>
      </c>
    </row>
    <row r="10878" spans="1:20" x14ac:dyDescent="0.2">
      <c r="A10878" t="s">
        <v>11135</v>
      </c>
      <c r="B10878" t="s">
        <v>118</v>
      </c>
      <c r="C10878" t="s">
        <v>15</v>
      </c>
      <c r="D10878" t="s">
        <v>776</v>
      </c>
      <c r="E10878">
        <v>38</v>
      </c>
      <c r="F10878">
        <v>9</v>
      </c>
      <c r="G10878">
        <v>342</v>
      </c>
      <c r="H10878" t="s">
        <v>56</v>
      </c>
      <c r="I10878" t="s">
        <v>18</v>
      </c>
      <c r="J10878" s="1">
        <v>45376</v>
      </c>
      <c r="K10878" t="b">
        <v>1</v>
      </c>
      <c r="L10878" t="s">
        <v>19</v>
      </c>
      <c r="M10878">
        <v>3</v>
      </c>
      <c r="N10878">
        <f>G10878/SUMIF(B:B,B10878,G:G)*100</f>
        <v>0.56252775630376506</v>
      </c>
      <c r="Q10878">
        <f>VLOOKUP(C10878, Categories_Pivot_Table!A:B, 2, FALSE)</f>
        <v>23.063808900523561</v>
      </c>
      <c r="T10878">
        <f t="shared" si="170"/>
        <v>2024</v>
      </c>
    </row>
    <row r="10879" spans="1:20" x14ac:dyDescent="0.2">
      <c r="A10879" t="s">
        <v>11136</v>
      </c>
      <c r="B10879" t="s">
        <v>84</v>
      </c>
      <c r="C10879" t="s">
        <v>135</v>
      </c>
      <c r="D10879" t="s">
        <v>290</v>
      </c>
      <c r="E10879">
        <v>23</v>
      </c>
      <c r="F10879">
        <v>5</v>
      </c>
      <c r="G10879">
        <v>115</v>
      </c>
      <c r="H10879" t="s">
        <v>17</v>
      </c>
      <c r="I10879" t="s">
        <v>46</v>
      </c>
      <c r="J10879" s="1">
        <v>44893</v>
      </c>
      <c r="K10879" t="b">
        <v>0</v>
      </c>
      <c r="L10879" t="s">
        <v>19</v>
      </c>
      <c r="M10879">
        <v>11</v>
      </c>
      <c r="N10879">
        <f>G10879/SUMIF(B:B,B10879,G:G)*100</f>
        <v>0.18618205366900067</v>
      </c>
      <c r="Q10879">
        <f>VLOOKUP(C10879, Categories_Pivot_Table!A:B, 2, FALSE)</f>
        <v>23.146341463414632</v>
      </c>
      <c r="T10879">
        <f t="shared" si="170"/>
        <v>2022</v>
      </c>
    </row>
    <row r="10880" spans="1:20" x14ac:dyDescent="0.2">
      <c r="A10880" t="s">
        <v>11137</v>
      </c>
      <c r="B10880" t="s">
        <v>37</v>
      </c>
      <c r="C10880" t="s">
        <v>135</v>
      </c>
      <c r="D10880" t="s">
        <v>233</v>
      </c>
      <c r="E10880">
        <v>18.5</v>
      </c>
      <c r="F10880">
        <v>4</v>
      </c>
      <c r="G10880">
        <v>74</v>
      </c>
      <c r="H10880" t="s">
        <v>29</v>
      </c>
      <c r="I10880" t="s">
        <v>46</v>
      </c>
      <c r="J10880" s="1">
        <v>45363</v>
      </c>
      <c r="K10880" t="b">
        <v>0</v>
      </c>
      <c r="L10880" t="s">
        <v>49</v>
      </c>
      <c r="M10880">
        <v>3</v>
      </c>
      <c r="N10880">
        <f>G10880/SUMIF(B:B,B10880,G:G)*100</f>
        <v>0.1104898132871466</v>
      </c>
      <c r="Q10880">
        <f>VLOOKUP(C10880, Categories_Pivot_Table!A:B, 2, FALSE)</f>
        <v>23.146341463414632</v>
      </c>
      <c r="T10880">
        <f t="shared" si="170"/>
        <v>2024</v>
      </c>
    </row>
    <row r="10881" spans="1:20" x14ac:dyDescent="0.2">
      <c r="A10881" t="s">
        <v>11138</v>
      </c>
      <c r="B10881" t="s">
        <v>95</v>
      </c>
      <c r="C10881" t="s">
        <v>38</v>
      </c>
      <c r="D10881" t="s">
        <v>264</v>
      </c>
      <c r="E10881">
        <v>39.5</v>
      </c>
      <c r="F10881">
        <v>6</v>
      </c>
      <c r="G10881">
        <v>237</v>
      </c>
      <c r="H10881" t="s">
        <v>17</v>
      </c>
      <c r="I10881" t="s">
        <v>46</v>
      </c>
      <c r="J10881" s="1">
        <v>45221</v>
      </c>
      <c r="K10881" t="b">
        <v>1</v>
      </c>
      <c r="L10881" t="s">
        <v>24</v>
      </c>
      <c r="M10881">
        <v>10</v>
      </c>
      <c r="N10881">
        <f>G10881/SUMIF(B:B,B10881,G:G)*100</f>
        <v>0.35188525868020754</v>
      </c>
      <c r="Q10881">
        <f>VLOOKUP(C10881, Categories_Pivot_Table!A:B, 2, FALSE)</f>
        <v>23.088790931989923</v>
      </c>
      <c r="T10881">
        <f t="shared" si="170"/>
        <v>2023</v>
      </c>
    </row>
    <row r="10882" spans="1:20" x14ac:dyDescent="0.2">
      <c r="A10882" t="s">
        <v>11139</v>
      </c>
      <c r="B10882" t="s">
        <v>14</v>
      </c>
      <c r="C10882" t="s">
        <v>33</v>
      </c>
      <c r="D10882" t="s">
        <v>259</v>
      </c>
      <c r="E10882">
        <v>33.5</v>
      </c>
      <c r="F10882">
        <v>5</v>
      </c>
      <c r="G10882">
        <v>167.5</v>
      </c>
      <c r="H10882" t="s">
        <v>29</v>
      </c>
      <c r="I10882" t="s">
        <v>18</v>
      </c>
      <c r="J10882" s="1">
        <v>44728</v>
      </c>
      <c r="K10882" t="b">
        <v>0</v>
      </c>
      <c r="L10882" t="s">
        <v>42</v>
      </c>
      <c r="M10882">
        <v>6</v>
      </c>
      <c r="N10882">
        <f>G10882/SUMIF(B:B,B10882,G:G)*100</f>
        <v>0.2726969319560103</v>
      </c>
      <c r="Q10882">
        <f>VLOOKUP(C10882, Categories_Pivot_Table!A:B, 2, FALSE)</f>
        <v>23.300574345883856</v>
      </c>
      <c r="T10882">
        <f t="shared" ref="T10882:T10945" si="171">YEAR(J10882)</f>
        <v>2022</v>
      </c>
    </row>
    <row r="10883" spans="1:20" x14ac:dyDescent="0.2">
      <c r="A10883" t="s">
        <v>11140</v>
      </c>
      <c r="B10883" t="s">
        <v>95</v>
      </c>
      <c r="C10883" t="s">
        <v>48</v>
      </c>
      <c r="D10883" t="s">
        <v>294</v>
      </c>
      <c r="E10883">
        <v>6.5</v>
      </c>
      <c r="F10883">
        <v>10</v>
      </c>
      <c r="G10883">
        <v>65</v>
      </c>
      <c r="H10883" t="s">
        <v>29</v>
      </c>
      <c r="I10883" t="s">
        <v>46</v>
      </c>
      <c r="J10883" s="1">
        <v>45160</v>
      </c>
      <c r="K10883" t="b">
        <v>0</v>
      </c>
      <c r="L10883" t="s">
        <v>49</v>
      </c>
      <c r="M10883">
        <v>8</v>
      </c>
      <c r="N10883">
        <f>G10883/SUMIF(B:B,B10883,G:G)*100</f>
        <v>9.6508615249845955E-2</v>
      </c>
      <c r="Q10883">
        <f>VLOOKUP(C10883, Categories_Pivot_Table!A:B, 2, FALSE)</f>
        <v>23.348837209302324</v>
      </c>
      <c r="T10883">
        <f t="shared" si="171"/>
        <v>2023</v>
      </c>
    </row>
    <row r="10884" spans="1:20" x14ac:dyDescent="0.2">
      <c r="A10884" t="s">
        <v>11141</v>
      </c>
      <c r="B10884" t="s">
        <v>76</v>
      </c>
      <c r="C10884" t="s">
        <v>33</v>
      </c>
      <c r="D10884" t="s">
        <v>41</v>
      </c>
      <c r="E10884">
        <v>23</v>
      </c>
      <c r="F10884">
        <v>9</v>
      </c>
      <c r="G10884">
        <v>315</v>
      </c>
      <c r="H10884" t="s">
        <v>56</v>
      </c>
      <c r="I10884" t="s">
        <v>46</v>
      </c>
      <c r="J10884" s="1">
        <v>44605</v>
      </c>
      <c r="K10884" t="b">
        <v>1</v>
      </c>
      <c r="L10884" t="s">
        <v>24</v>
      </c>
      <c r="M10884">
        <v>2</v>
      </c>
      <c r="N10884">
        <f>G10884/SUMIF(B:B,B10884,G:G)*100</f>
        <v>0.53633910252590178</v>
      </c>
      <c r="Q10884">
        <f>VLOOKUP(C10884, Categories_Pivot_Table!A:B, 2, FALSE)</f>
        <v>23.300574345883856</v>
      </c>
      <c r="T10884">
        <f t="shared" si="171"/>
        <v>2022</v>
      </c>
    </row>
    <row r="10885" spans="1:20" x14ac:dyDescent="0.2">
      <c r="A10885" t="s">
        <v>11142</v>
      </c>
      <c r="B10885" t="s">
        <v>87</v>
      </c>
      <c r="C10885" t="s">
        <v>38</v>
      </c>
      <c r="D10885" t="s">
        <v>131</v>
      </c>
      <c r="E10885">
        <v>8</v>
      </c>
      <c r="F10885">
        <v>10</v>
      </c>
      <c r="G10885">
        <v>80</v>
      </c>
      <c r="H10885" t="s">
        <v>56</v>
      </c>
      <c r="I10885" t="s">
        <v>18</v>
      </c>
      <c r="J10885" s="1">
        <v>44888</v>
      </c>
      <c r="K10885" t="b">
        <v>0</v>
      </c>
      <c r="L10885" t="s">
        <v>30</v>
      </c>
      <c r="M10885">
        <v>11</v>
      </c>
      <c r="N10885">
        <f>G10885/SUMIF(B:B,B10885,G:G)*100</f>
        <v>0.12300690376247367</v>
      </c>
      <c r="Q10885">
        <f>VLOOKUP(C10885, Categories_Pivot_Table!A:B, 2, FALSE)</f>
        <v>23.088790931989923</v>
      </c>
      <c r="T10885">
        <f t="shared" si="171"/>
        <v>2022</v>
      </c>
    </row>
    <row r="10886" spans="1:20" x14ac:dyDescent="0.2">
      <c r="A10886" t="s">
        <v>11143</v>
      </c>
      <c r="B10886" t="s">
        <v>81</v>
      </c>
      <c r="C10886" t="s">
        <v>135</v>
      </c>
      <c r="D10886" t="s">
        <v>384</v>
      </c>
      <c r="E10886">
        <v>9.5</v>
      </c>
      <c r="F10886">
        <v>1</v>
      </c>
      <c r="G10886">
        <v>9.5</v>
      </c>
      <c r="H10886" t="s">
        <v>29</v>
      </c>
      <c r="I10886" t="s">
        <v>18</v>
      </c>
      <c r="J10886" s="1">
        <v>45373</v>
      </c>
      <c r="K10886" t="b">
        <v>0</v>
      </c>
      <c r="L10886" t="s">
        <v>65</v>
      </c>
      <c r="M10886">
        <v>3</v>
      </c>
      <c r="N10886">
        <f>G10886/SUMIF(B:B,B10886,G:G)*100</f>
        <v>1.5042237018153605E-2</v>
      </c>
      <c r="Q10886">
        <f>VLOOKUP(C10886, Categories_Pivot_Table!A:B, 2, FALSE)</f>
        <v>23.146341463414632</v>
      </c>
      <c r="T10886">
        <f t="shared" si="171"/>
        <v>2024</v>
      </c>
    </row>
    <row r="10887" spans="1:20" x14ac:dyDescent="0.2">
      <c r="A10887" t="s">
        <v>11144</v>
      </c>
      <c r="B10887" t="s">
        <v>32</v>
      </c>
      <c r="C10887" t="s">
        <v>74</v>
      </c>
      <c r="D10887" t="s">
        <v>346</v>
      </c>
      <c r="E10887">
        <v>27.5</v>
      </c>
      <c r="F10887">
        <v>1</v>
      </c>
      <c r="G10887">
        <v>27.5</v>
      </c>
      <c r="H10887" t="s">
        <v>17</v>
      </c>
      <c r="I10887" t="s">
        <v>18</v>
      </c>
      <c r="J10887" s="1">
        <v>45599</v>
      </c>
      <c r="K10887" t="b">
        <v>1</v>
      </c>
      <c r="L10887" t="s">
        <v>24</v>
      </c>
      <c r="M10887">
        <v>11</v>
      </c>
      <c r="N10887">
        <f>G10887/SUMIF(B:B,B10887,G:G)*100</f>
        <v>4.6902315268835544E-2</v>
      </c>
      <c r="Q10887">
        <f>VLOOKUP(C10887, Categories_Pivot_Table!A:B, 2, FALSE)</f>
        <v>24.317096165933375</v>
      </c>
      <c r="T10887">
        <f t="shared" si="171"/>
        <v>2024</v>
      </c>
    </row>
    <row r="10888" spans="1:20" x14ac:dyDescent="0.2">
      <c r="A10888" t="s">
        <v>11145</v>
      </c>
      <c r="B10888" t="s">
        <v>51</v>
      </c>
      <c r="C10888" t="s">
        <v>15</v>
      </c>
      <c r="D10888" t="s">
        <v>169</v>
      </c>
      <c r="E10888">
        <v>24.5</v>
      </c>
      <c r="F10888">
        <v>7</v>
      </c>
      <c r="G10888">
        <v>171.5</v>
      </c>
      <c r="H10888" t="s">
        <v>17</v>
      </c>
      <c r="I10888" t="s">
        <v>18</v>
      </c>
      <c r="J10888" s="1">
        <v>45455</v>
      </c>
      <c r="K10888" t="b">
        <v>0</v>
      </c>
      <c r="L10888" t="s">
        <v>30</v>
      </c>
      <c r="M10888">
        <v>6</v>
      </c>
      <c r="N10888">
        <f>G10888/SUMIF(B:B,B10888,G:G)*100</f>
        <v>0.26586261956066781</v>
      </c>
      <c r="Q10888">
        <f>VLOOKUP(C10888, Categories_Pivot_Table!A:B, 2, FALSE)</f>
        <v>23.063808900523561</v>
      </c>
      <c r="T10888">
        <f t="shared" si="171"/>
        <v>2024</v>
      </c>
    </row>
    <row r="10889" spans="1:20" x14ac:dyDescent="0.2">
      <c r="A10889" t="s">
        <v>11146</v>
      </c>
      <c r="B10889" t="s">
        <v>73</v>
      </c>
      <c r="C10889" t="s">
        <v>38</v>
      </c>
      <c r="D10889" t="s">
        <v>489</v>
      </c>
      <c r="E10889">
        <v>29</v>
      </c>
      <c r="F10889">
        <v>3</v>
      </c>
      <c r="G10889">
        <v>87</v>
      </c>
      <c r="H10889" t="s">
        <v>17</v>
      </c>
      <c r="I10889" t="s">
        <v>18</v>
      </c>
      <c r="J10889" s="1">
        <v>45197</v>
      </c>
      <c r="K10889" t="b">
        <v>1</v>
      </c>
      <c r="L10889" t="s">
        <v>42</v>
      </c>
      <c r="M10889">
        <v>9</v>
      </c>
      <c r="N10889">
        <f>G10889/SUMIF(B:B,B10889,G:G)*100</f>
        <v>0.15029930292219851</v>
      </c>
      <c r="Q10889">
        <f>VLOOKUP(C10889, Categories_Pivot_Table!A:B, 2, FALSE)</f>
        <v>23.088790931989923</v>
      </c>
      <c r="T10889">
        <f t="shared" si="171"/>
        <v>2023</v>
      </c>
    </row>
    <row r="10890" spans="1:20" x14ac:dyDescent="0.2">
      <c r="A10890" t="s">
        <v>11147</v>
      </c>
      <c r="B10890" t="s">
        <v>106</v>
      </c>
      <c r="C10890" t="s">
        <v>27</v>
      </c>
      <c r="D10890" t="s">
        <v>380</v>
      </c>
      <c r="E10890">
        <v>41</v>
      </c>
      <c r="F10890">
        <v>5</v>
      </c>
      <c r="G10890">
        <v>205</v>
      </c>
      <c r="H10890" t="s">
        <v>29</v>
      </c>
      <c r="I10890" t="s">
        <v>18</v>
      </c>
      <c r="J10890" s="1">
        <v>45200</v>
      </c>
      <c r="K10890" t="b">
        <v>1</v>
      </c>
      <c r="L10890" t="s">
        <v>24</v>
      </c>
      <c r="M10890">
        <v>10</v>
      </c>
      <c r="N10890">
        <f>G10890/SUMIF(B:B,B10890,G:G)*100</f>
        <v>0.33409387222946546</v>
      </c>
      <c r="Q10890">
        <f>VLOOKUP(C10890, Categories_Pivot_Table!A:B, 2, FALSE)</f>
        <v>25.013711734693878</v>
      </c>
      <c r="T10890">
        <f t="shared" si="171"/>
        <v>2023</v>
      </c>
    </row>
    <row r="10891" spans="1:20" x14ac:dyDescent="0.2">
      <c r="A10891" t="s">
        <v>11148</v>
      </c>
      <c r="B10891" t="s">
        <v>37</v>
      </c>
      <c r="C10891" t="s">
        <v>74</v>
      </c>
      <c r="D10891" t="s">
        <v>41</v>
      </c>
      <c r="E10891">
        <v>23</v>
      </c>
      <c r="F10891">
        <v>9</v>
      </c>
      <c r="G10891">
        <v>369</v>
      </c>
      <c r="H10891" t="s">
        <v>56</v>
      </c>
      <c r="I10891" t="s">
        <v>46</v>
      </c>
      <c r="J10891" s="1">
        <v>45169</v>
      </c>
      <c r="K10891" t="b">
        <v>0</v>
      </c>
      <c r="L10891" t="s">
        <v>42</v>
      </c>
      <c r="M10891">
        <v>8</v>
      </c>
      <c r="N10891">
        <f>G10891/SUMIF(B:B,B10891,G:G)*100</f>
        <v>0.55095596085077159</v>
      </c>
      <c r="Q10891">
        <f>VLOOKUP(C10891, Categories_Pivot_Table!A:B, 2, FALSE)</f>
        <v>24.317096165933375</v>
      </c>
      <c r="T10891">
        <f t="shared" si="171"/>
        <v>2023</v>
      </c>
    </row>
    <row r="10892" spans="1:20" x14ac:dyDescent="0.2">
      <c r="A10892" t="s">
        <v>11149</v>
      </c>
      <c r="B10892" t="s">
        <v>84</v>
      </c>
      <c r="C10892" t="s">
        <v>22</v>
      </c>
      <c r="D10892" t="s">
        <v>527</v>
      </c>
      <c r="E10892">
        <v>23</v>
      </c>
      <c r="F10892">
        <v>2</v>
      </c>
      <c r="G10892">
        <v>46</v>
      </c>
      <c r="H10892" t="s">
        <v>29</v>
      </c>
      <c r="I10892" t="s">
        <v>46</v>
      </c>
      <c r="J10892" s="1">
        <v>45237</v>
      </c>
      <c r="K10892" t="b">
        <v>1</v>
      </c>
      <c r="L10892" t="s">
        <v>49</v>
      </c>
      <c r="M10892">
        <v>11</v>
      </c>
      <c r="N10892">
        <f>G10892/SUMIF(B:B,B10892,G:G)*100</f>
        <v>7.4472821467600273E-2</v>
      </c>
      <c r="Q10892">
        <f>VLOOKUP(C10892, Categories_Pivot_Table!A:B, 2, FALSE)</f>
        <v>21.505681818181817</v>
      </c>
      <c r="T10892">
        <f t="shared" si="171"/>
        <v>2023</v>
      </c>
    </row>
    <row r="10893" spans="1:20" x14ac:dyDescent="0.2">
      <c r="A10893" t="s">
        <v>11150</v>
      </c>
      <c r="B10893" t="s">
        <v>54</v>
      </c>
      <c r="C10893" t="s">
        <v>15</v>
      </c>
      <c r="D10893" t="s">
        <v>448</v>
      </c>
      <c r="E10893">
        <v>26</v>
      </c>
      <c r="F10893">
        <v>8</v>
      </c>
      <c r="G10893">
        <v>208</v>
      </c>
      <c r="H10893" t="s">
        <v>29</v>
      </c>
      <c r="I10893" t="s">
        <v>18</v>
      </c>
      <c r="J10893" s="1">
        <v>44677</v>
      </c>
      <c r="K10893" t="b">
        <v>0</v>
      </c>
      <c r="L10893" t="s">
        <v>49</v>
      </c>
      <c r="M10893">
        <v>4</v>
      </c>
      <c r="N10893">
        <f>G10893/SUMIF(B:B,B10893,G:G)*100</f>
        <v>0.36391948281442726</v>
      </c>
      <c r="Q10893">
        <f>VLOOKUP(C10893, Categories_Pivot_Table!A:B, 2, FALSE)</f>
        <v>23.063808900523561</v>
      </c>
      <c r="T10893">
        <f t="shared" si="171"/>
        <v>2022</v>
      </c>
    </row>
    <row r="10894" spans="1:20" x14ac:dyDescent="0.2">
      <c r="A10894" t="s">
        <v>11151</v>
      </c>
      <c r="B10894" t="s">
        <v>63</v>
      </c>
      <c r="C10894" t="s">
        <v>33</v>
      </c>
      <c r="D10894" t="s">
        <v>109</v>
      </c>
      <c r="E10894">
        <v>41</v>
      </c>
      <c r="F10894">
        <v>8</v>
      </c>
      <c r="G10894">
        <v>328</v>
      </c>
      <c r="H10894" t="s">
        <v>17</v>
      </c>
      <c r="I10894" t="s">
        <v>18</v>
      </c>
      <c r="J10894" s="1">
        <v>45506</v>
      </c>
      <c r="K10894" t="b">
        <v>0</v>
      </c>
      <c r="L10894" t="s">
        <v>65</v>
      </c>
      <c r="M10894">
        <v>8</v>
      </c>
      <c r="N10894">
        <f>G10894/SUMIF(B:B,B10894,G:G)*100</f>
        <v>0.54189796457837691</v>
      </c>
      <c r="Q10894">
        <f>VLOOKUP(C10894, Categories_Pivot_Table!A:B, 2, FALSE)</f>
        <v>23.300574345883856</v>
      </c>
      <c r="T10894">
        <f t="shared" si="171"/>
        <v>2024</v>
      </c>
    </row>
    <row r="10895" spans="1:20" x14ac:dyDescent="0.2">
      <c r="A10895" t="s">
        <v>11152</v>
      </c>
      <c r="B10895" t="s">
        <v>128</v>
      </c>
      <c r="C10895" t="s">
        <v>135</v>
      </c>
      <c r="D10895" t="s">
        <v>1021</v>
      </c>
      <c r="E10895">
        <v>8</v>
      </c>
      <c r="F10895">
        <v>10</v>
      </c>
      <c r="G10895">
        <v>80</v>
      </c>
      <c r="H10895" t="s">
        <v>29</v>
      </c>
      <c r="I10895" t="s">
        <v>18</v>
      </c>
      <c r="J10895" s="1">
        <v>45227</v>
      </c>
      <c r="K10895" t="b">
        <v>0</v>
      </c>
      <c r="L10895" t="s">
        <v>35</v>
      </c>
      <c r="M10895">
        <v>10</v>
      </c>
      <c r="N10895">
        <f>G10895/SUMIF(B:B,B10895,G:G)*100</f>
        <v>0.11687021562554784</v>
      </c>
      <c r="Q10895">
        <f>VLOOKUP(C10895, Categories_Pivot_Table!A:B, 2, FALSE)</f>
        <v>23.146341463414632</v>
      </c>
      <c r="T10895">
        <f t="shared" si="171"/>
        <v>2023</v>
      </c>
    </row>
    <row r="10896" spans="1:20" x14ac:dyDescent="0.2">
      <c r="A10896" t="s">
        <v>11153</v>
      </c>
      <c r="B10896" t="s">
        <v>21</v>
      </c>
      <c r="C10896" t="s">
        <v>74</v>
      </c>
      <c r="D10896" t="s">
        <v>248</v>
      </c>
      <c r="E10896">
        <v>15.5</v>
      </c>
      <c r="F10896">
        <v>5</v>
      </c>
      <c r="G10896">
        <v>77.5</v>
      </c>
      <c r="H10896" t="s">
        <v>17</v>
      </c>
      <c r="I10896" t="s">
        <v>46</v>
      </c>
      <c r="J10896" s="1">
        <v>44681</v>
      </c>
      <c r="K10896" t="b">
        <v>0</v>
      </c>
      <c r="L10896" t="s">
        <v>35</v>
      </c>
      <c r="M10896">
        <v>4</v>
      </c>
      <c r="N10896">
        <f>G10896/SUMIF(B:B,B10896,G:G)*100</f>
        <v>0.12554165148017657</v>
      </c>
      <c r="Q10896">
        <f>VLOOKUP(C10896, Categories_Pivot_Table!A:B, 2, FALSE)</f>
        <v>24.317096165933375</v>
      </c>
      <c r="T10896">
        <f t="shared" si="171"/>
        <v>2022</v>
      </c>
    </row>
    <row r="10897" spans="1:20" x14ac:dyDescent="0.2">
      <c r="A10897" t="s">
        <v>11154</v>
      </c>
      <c r="B10897" t="s">
        <v>76</v>
      </c>
      <c r="C10897" t="s">
        <v>27</v>
      </c>
      <c r="D10897" t="s">
        <v>583</v>
      </c>
      <c r="E10897">
        <v>12.5</v>
      </c>
      <c r="F10897">
        <v>5</v>
      </c>
      <c r="G10897">
        <v>62.5</v>
      </c>
      <c r="H10897" t="s">
        <v>17</v>
      </c>
      <c r="I10897" t="s">
        <v>18</v>
      </c>
      <c r="J10897" s="1">
        <v>44585</v>
      </c>
      <c r="K10897" t="b">
        <v>0</v>
      </c>
      <c r="L10897" t="s">
        <v>19</v>
      </c>
      <c r="M10897">
        <v>1</v>
      </c>
      <c r="N10897">
        <f>G10897/SUMIF(B:B,B10897,G:G)*100</f>
        <v>0.10641648859640908</v>
      </c>
      <c r="Q10897">
        <f>VLOOKUP(C10897, Categories_Pivot_Table!A:B, 2, FALSE)</f>
        <v>25.013711734693878</v>
      </c>
      <c r="T10897">
        <f t="shared" si="171"/>
        <v>2022</v>
      </c>
    </row>
    <row r="10898" spans="1:20" x14ac:dyDescent="0.2">
      <c r="A10898" t="s">
        <v>11155</v>
      </c>
      <c r="B10898" t="s">
        <v>81</v>
      </c>
      <c r="C10898" t="s">
        <v>38</v>
      </c>
      <c r="D10898" t="s">
        <v>264</v>
      </c>
      <c r="E10898">
        <v>39.5</v>
      </c>
      <c r="F10898">
        <v>7</v>
      </c>
      <c r="G10898">
        <v>276.5</v>
      </c>
      <c r="H10898" t="s">
        <v>17</v>
      </c>
      <c r="I10898" t="s">
        <v>46</v>
      </c>
      <c r="J10898" s="1">
        <v>44940</v>
      </c>
      <c r="K10898" t="b">
        <v>0</v>
      </c>
      <c r="L10898" t="s">
        <v>35</v>
      </c>
      <c r="M10898">
        <v>1</v>
      </c>
      <c r="N10898">
        <f>G10898/SUMIF(B:B,B10898,G:G)*100</f>
        <v>0.43780826689678648</v>
      </c>
      <c r="Q10898">
        <f>VLOOKUP(C10898, Categories_Pivot_Table!A:B, 2, FALSE)</f>
        <v>23.088790931989923</v>
      </c>
      <c r="T10898">
        <f t="shared" si="171"/>
        <v>2023</v>
      </c>
    </row>
    <row r="10899" spans="1:20" x14ac:dyDescent="0.2">
      <c r="A10899" t="s">
        <v>11156</v>
      </c>
      <c r="B10899" t="s">
        <v>113</v>
      </c>
      <c r="C10899" t="s">
        <v>27</v>
      </c>
      <c r="D10899" t="s">
        <v>583</v>
      </c>
      <c r="E10899">
        <v>12.5</v>
      </c>
      <c r="F10899">
        <v>4</v>
      </c>
      <c r="G10899">
        <v>50</v>
      </c>
      <c r="H10899" t="s">
        <v>29</v>
      </c>
      <c r="I10899" t="s">
        <v>46</v>
      </c>
      <c r="J10899" s="1">
        <v>45307</v>
      </c>
      <c r="K10899" t="b">
        <v>1</v>
      </c>
      <c r="L10899" t="s">
        <v>49</v>
      </c>
      <c r="M10899">
        <v>1</v>
      </c>
      <c r="N10899">
        <f>G10899/SUMIF(B:B,B10899,G:G)*100</f>
        <v>8.2327564915284937E-2</v>
      </c>
      <c r="Q10899">
        <f>VLOOKUP(C10899, Categories_Pivot_Table!A:B, 2, FALSE)</f>
        <v>25.013711734693878</v>
      </c>
      <c r="T10899">
        <f t="shared" si="171"/>
        <v>2024</v>
      </c>
    </row>
    <row r="10900" spans="1:20" x14ac:dyDescent="0.2">
      <c r="A10900" t="s">
        <v>11157</v>
      </c>
      <c r="B10900" t="s">
        <v>90</v>
      </c>
      <c r="C10900" t="s">
        <v>48</v>
      </c>
      <c r="D10900" t="s">
        <v>93</v>
      </c>
      <c r="E10900">
        <v>41</v>
      </c>
      <c r="F10900">
        <v>2</v>
      </c>
      <c r="G10900">
        <v>82</v>
      </c>
      <c r="H10900" t="s">
        <v>56</v>
      </c>
      <c r="I10900" t="s">
        <v>46</v>
      </c>
      <c r="J10900" s="1">
        <v>44685</v>
      </c>
      <c r="K10900" t="b">
        <v>0</v>
      </c>
      <c r="L10900" t="s">
        <v>30</v>
      </c>
      <c r="M10900">
        <v>5</v>
      </c>
      <c r="N10900">
        <f>G10900/SUMIF(B:B,B10900,G:G)*100</f>
        <v>0.13864935240607354</v>
      </c>
      <c r="Q10900">
        <f>VLOOKUP(C10900, Categories_Pivot_Table!A:B, 2, FALSE)</f>
        <v>23.348837209302324</v>
      </c>
      <c r="T10900">
        <f t="shared" si="171"/>
        <v>2022</v>
      </c>
    </row>
    <row r="10901" spans="1:20" x14ac:dyDescent="0.2">
      <c r="A10901" t="s">
        <v>11158</v>
      </c>
      <c r="B10901" t="s">
        <v>71</v>
      </c>
      <c r="C10901" t="s">
        <v>48</v>
      </c>
      <c r="D10901" t="s">
        <v>52</v>
      </c>
      <c r="E10901">
        <v>27.5</v>
      </c>
      <c r="F10901">
        <v>8</v>
      </c>
      <c r="G10901">
        <v>220</v>
      </c>
      <c r="H10901" t="s">
        <v>56</v>
      </c>
      <c r="I10901" t="s">
        <v>46</v>
      </c>
      <c r="J10901" s="1">
        <v>45609</v>
      </c>
      <c r="K10901" t="b">
        <v>0</v>
      </c>
      <c r="L10901" t="s">
        <v>30</v>
      </c>
      <c r="M10901">
        <v>11</v>
      </c>
      <c r="N10901">
        <f>G10901/SUMIF(B:B,B10901,G:G)*100</f>
        <v>0.34855626411058738</v>
      </c>
      <c r="Q10901">
        <f>VLOOKUP(C10901, Categories_Pivot_Table!A:B, 2, FALSE)</f>
        <v>23.348837209302324</v>
      </c>
      <c r="T10901">
        <f t="shared" si="171"/>
        <v>2024</v>
      </c>
    </row>
    <row r="10902" spans="1:20" x14ac:dyDescent="0.2">
      <c r="A10902" t="s">
        <v>11159</v>
      </c>
      <c r="B10902" t="s">
        <v>76</v>
      </c>
      <c r="C10902" t="s">
        <v>135</v>
      </c>
      <c r="D10902" t="s">
        <v>245</v>
      </c>
      <c r="E10902">
        <v>15.5</v>
      </c>
      <c r="F10902">
        <v>7</v>
      </c>
      <c r="G10902">
        <v>108.5</v>
      </c>
      <c r="H10902" t="s">
        <v>17</v>
      </c>
      <c r="I10902" t="s">
        <v>46</v>
      </c>
      <c r="J10902" s="1">
        <v>45040</v>
      </c>
      <c r="K10902" t="b">
        <v>0</v>
      </c>
      <c r="L10902" t="s">
        <v>19</v>
      </c>
      <c r="M10902">
        <v>4</v>
      </c>
      <c r="N10902">
        <f>G10902/SUMIF(B:B,B10902,G:G)*100</f>
        <v>0.18473902420336619</v>
      </c>
      <c r="Q10902">
        <f>VLOOKUP(C10902, Categories_Pivot_Table!A:B, 2, FALSE)</f>
        <v>23.146341463414632</v>
      </c>
      <c r="T10902">
        <f t="shared" si="171"/>
        <v>2023</v>
      </c>
    </row>
    <row r="10903" spans="1:20" x14ac:dyDescent="0.2">
      <c r="A10903" t="s">
        <v>11160</v>
      </c>
      <c r="B10903" t="s">
        <v>51</v>
      </c>
      <c r="C10903" t="s">
        <v>33</v>
      </c>
      <c r="D10903" t="s">
        <v>109</v>
      </c>
      <c r="E10903">
        <v>41</v>
      </c>
      <c r="F10903">
        <v>2</v>
      </c>
      <c r="G10903">
        <v>82</v>
      </c>
      <c r="H10903" t="s">
        <v>56</v>
      </c>
      <c r="I10903" t="s">
        <v>46</v>
      </c>
      <c r="J10903" s="1">
        <v>44880</v>
      </c>
      <c r="K10903" t="b">
        <v>0</v>
      </c>
      <c r="L10903" t="s">
        <v>49</v>
      </c>
      <c r="M10903">
        <v>11</v>
      </c>
      <c r="N10903">
        <f>G10903/SUMIF(B:B,B10903,G:G)*100</f>
        <v>0.12711798719518813</v>
      </c>
      <c r="Q10903">
        <f>VLOOKUP(C10903, Categories_Pivot_Table!A:B, 2, FALSE)</f>
        <v>23.300574345883856</v>
      </c>
      <c r="T10903">
        <f t="shared" si="171"/>
        <v>2022</v>
      </c>
    </row>
    <row r="10904" spans="1:20" x14ac:dyDescent="0.2">
      <c r="A10904" t="s">
        <v>11161</v>
      </c>
      <c r="B10904" t="s">
        <v>128</v>
      </c>
      <c r="C10904" t="s">
        <v>27</v>
      </c>
      <c r="D10904" t="s">
        <v>58</v>
      </c>
      <c r="E10904">
        <v>8</v>
      </c>
      <c r="F10904">
        <v>1</v>
      </c>
      <c r="G10904">
        <v>8</v>
      </c>
      <c r="H10904" t="s">
        <v>17</v>
      </c>
      <c r="I10904" t="s">
        <v>46</v>
      </c>
      <c r="J10904" s="1">
        <v>44941</v>
      </c>
      <c r="K10904" t="b">
        <v>0</v>
      </c>
      <c r="L10904" t="s">
        <v>24</v>
      </c>
      <c r="M10904">
        <v>1</v>
      </c>
      <c r="N10904">
        <f>G10904/SUMIF(B:B,B10904,G:G)*100</f>
        <v>1.1687021562554783E-2</v>
      </c>
      <c r="Q10904">
        <f>VLOOKUP(C10904, Categories_Pivot_Table!A:B, 2, FALSE)</f>
        <v>25.013711734693878</v>
      </c>
      <c r="T10904">
        <f t="shared" si="171"/>
        <v>2023</v>
      </c>
    </row>
    <row r="10905" spans="1:20" x14ac:dyDescent="0.2">
      <c r="A10905" t="s">
        <v>11162</v>
      </c>
      <c r="B10905" t="s">
        <v>73</v>
      </c>
      <c r="C10905" t="s">
        <v>135</v>
      </c>
      <c r="D10905" t="s">
        <v>144</v>
      </c>
      <c r="E10905">
        <v>11</v>
      </c>
      <c r="F10905">
        <v>1</v>
      </c>
      <c r="G10905">
        <v>11</v>
      </c>
      <c r="H10905" t="s">
        <v>17</v>
      </c>
      <c r="I10905" t="s">
        <v>46</v>
      </c>
      <c r="J10905" s="1">
        <v>45143</v>
      </c>
      <c r="K10905" t="b">
        <v>0</v>
      </c>
      <c r="L10905" t="s">
        <v>35</v>
      </c>
      <c r="M10905">
        <v>8</v>
      </c>
      <c r="N10905">
        <f>G10905/SUMIF(B:B,B10905,G:G)*100</f>
        <v>1.9003360139588317E-2</v>
      </c>
      <c r="Q10905">
        <f>VLOOKUP(C10905, Categories_Pivot_Table!A:B, 2, FALSE)</f>
        <v>23.146341463414632</v>
      </c>
      <c r="T10905">
        <f t="shared" si="171"/>
        <v>2023</v>
      </c>
    </row>
    <row r="10906" spans="1:20" x14ac:dyDescent="0.2">
      <c r="A10906" t="s">
        <v>11163</v>
      </c>
      <c r="B10906" t="s">
        <v>54</v>
      </c>
      <c r="C10906" t="s">
        <v>22</v>
      </c>
      <c r="D10906" t="s">
        <v>157</v>
      </c>
      <c r="E10906">
        <v>12.5</v>
      </c>
      <c r="F10906">
        <v>6</v>
      </c>
      <c r="G10906">
        <v>75</v>
      </c>
      <c r="H10906" t="s">
        <v>17</v>
      </c>
      <c r="I10906" t="s">
        <v>18</v>
      </c>
      <c r="J10906" s="1">
        <v>44611</v>
      </c>
      <c r="K10906" t="b">
        <v>1</v>
      </c>
      <c r="L10906" t="s">
        <v>35</v>
      </c>
      <c r="M10906">
        <v>2</v>
      </c>
      <c r="N10906">
        <f>G10906/SUMIF(B:B,B10906,G:G)*100</f>
        <v>0.13122096736097139</v>
      </c>
      <c r="Q10906">
        <f>VLOOKUP(C10906, Categories_Pivot_Table!A:B, 2, FALSE)</f>
        <v>21.505681818181817</v>
      </c>
      <c r="T10906">
        <f t="shared" si="171"/>
        <v>2022</v>
      </c>
    </row>
    <row r="10907" spans="1:20" x14ac:dyDescent="0.2">
      <c r="A10907" t="s">
        <v>11164</v>
      </c>
      <c r="B10907" t="s">
        <v>104</v>
      </c>
      <c r="C10907" t="s">
        <v>38</v>
      </c>
      <c r="D10907" t="s">
        <v>190</v>
      </c>
      <c r="E10907">
        <v>33.5</v>
      </c>
      <c r="F10907">
        <v>10</v>
      </c>
      <c r="G10907">
        <v>335</v>
      </c>
      <c r="H10907" t="s">
        <v>56</v>
      </c>
      <c r="I10907" t="s">
        <v>46</v>
      </c>
      <c r="J10907" s="1">
        <v>45068</v>
      </c>
      <c r="K10907" t="b">
        <v>1</v>
      </c>
      <c r="L10907" t="s">
        <v>19</v>
      </c>
      <c r="M10907">
        <v>5</v>
      </c>
      <c r="N10907">
        <f>G10907/SUMIF(B:B,B10907,G:G)*100</f>
        <v>0.5444233175694343</v>
      </c>
      <c r="Q10907">
        <f>VLOOKUP(C10907, Categories_Pivot_Table!A:B, 2, FALSE)</f>
        <v>23.088790931989923</v>
      </c>
      <c r="T10907">
        <f t="shared" si="171"/>
        <v>2023</v>
      </c>
    </row>
    <row r="10908" spans="1:20" x14ac:dyDescent="0.2">
      <c r="A10908" t="s">
        <v>11165</v>
      </c>
      <c r="B10908" t="s">
        <v>173</v>
      </c>
      <c r="C10908" t="s">
        <v>38</v>
      </c>
      <c r="D10908" t="s">
        <v>1276</v>
      </c>
      <c r="E10908">
        <v>35</v>
      </c>
      <c r="F10908">
        <v>8</v>
      </c>
      <c r="G10908">
        <v>280</v>
      </c>
      <c r="H10908" t="s">
        <v>17</v>
      </c>
      <c r="I10908" t="s">
        <v>18</v>
      </c>
      <c r="J10908" s="1">
        <v>44709</v>
      </c>
      <c r="K10908" t="b">
        <v>1</v>
      </c>
      <c r="L10908" t="s">
        <v>35</v>
      </c>
      <c r="M10908">
        <v>5</v>
      </c>
      <c r="N10908">
        <f>G10908/SUMIF(B:B,B10908,G:G)*100</f>
        <v>0.46044301195507398</v>
      </c>
      <c r="Q10908">
        <f>VLOOKUP(C10908, Categories_Pivot_Table!A:B, 2, FALSE)</f>
        <v>23.088790931989923</v>
      </c>
      <c r="T10908">
        <f t="shared" si="171"/>
        <v>2022</v>
      </c>
    </row>
    <row r="10909" spans="1:20" x14ac:dyDescent="0.2">
      <c r="A10909" t="s">
        <v>11166</v>
      </c>
      <c r="B10909" t="s">
        <v>44</v>
      </c>
      <c r="C10909" t="s">
        <v>22</v>
      </c>
      <c r="D10909" t="s">
        <v>2045</v>
      </c>
      <c r="E10909">
        <v>21.5</v>
      </c>
      <c r="F10909">
        <v>5</v>
      </c>
      <c r="G10909">
        <v>107.5</v>
      </c>
      <c r="H10909" t="s">
        <v>56</v>
      </c>
      <c r="I10909" t="s">
        <v>46</v>
      </c>
      <c r="J10909" s="1">
        <v>44786</v>
      </c>
      <c r="K10909" t="b">
        <v>0</v>
      </c>
      <c r="L10909" t="s">
        <v>35</v>
      </c>
      <c r="M10909">
        <v>8</v>
      </c>
      <c r="N10909">
        <f>G10909/SUMIF(B:B,B10909,G:G)*100</f>
        <v>0.17711654268508678</v>
      </c>
      <c r="Q10909">
        <f>VLOOKUP(C10909, Categories_Pivot_Table!A:B, 2, FALSE)</f>
        <v>21.505681818181817</v>
      </c>
      <c r="T10909">
        <f t="shared" si="171"/>
        <v>2022</v>
      </c>
    </row>
    <row r="10910" spans="1:20" x14ac:dyDescent="0.2">
      <c r="A10910" t="s">
        <v>11167</v>
      </c>
      <c r="B10910" t="s">
        <v>14</v>
      </c>
      <c r="C10910" t="s">
        <v>15</v>
      </c>
      <c r="D10910" t="s">
        <v>169</v>
      </c>
      <c r="E10910">
        <v>24.5</v>
      </c>
      <c r="F10910">
        <v>9</v>
      </c>
      <c r="G10910">
        <v>220.5</v>
      </c>
      <c r="H10910" t="s">
        <v>29</v>
      </c>
      <c r="I10910" t="s">
        <v>18</v>
      </c>
      <c r="J10910" s="1">
        <v>45020</v>
      </c>
      <c r="K10910" t="b">
        <v>0</v>
      </c>
      <c r="L10910" t="s">
        <v>49</v>
      </c>
      <c r="M10910">
        <v>4</v>
      </c>
      <c r="N10910">
        <f>G10910/SUMIF(B:B,B10910,G:G)*100</f>
        <v>0.35898312535104643</v>
      </c>
      <c r="Q10910">
        <f>VLOOKUP(C10910, Categories_Pivot_Table!A:B, 2, FALSE)</f>
        <v>23.063808900523561</v>
      </c>
      <c r="T10910">
        <f t="shared" si="171"/>
        <v>2023</v>
      </c>
    </row>
    <row r="10911" spans="1:20" x14ac:dyDescent="0.2">
      <c r="A10911" t="s">
        <v>11168</v>
      </c>
      <c r="B10911" t="s">
        <v>84</v>
      </c>
      <c r="C10911" t="s">
        <v>22</v>
      </c>
      <c r="D10911" t="s">
        <v>1043</v>
      </c>
      <c r="E10911">
        <v>14</v>
      </c>
      <c r="F10911">
        <v>8</v>
      </c>
      <c r="G10911">
        <v>112</v>
      </c>
      <c r="H10911" t="s">
        <v>17</v>
      </c>
      <c r="I10911" t="s">
        <v>46</v>
      </c>
      <c r="J10911" s="1">
        <v>44981</v>
      </c>
      <c r="K10911" t="b">
        <v>1</v>
      </c>
      <c r="L10911" t="s">
        <v>65</v>
      </c>
      <c r="M10911">
        <v>2</v>
      </c>
      <c r="N10911">
        <f>G10911/SUMIF(B:B,B10911,G:G)*100</f>
        <v>0.18132513052980936</v>
      </c>
      <c r="Q10911">
        <f>VLOOKUP(C10911, Categories_Pivot_Table!A:B, 2, FALSE)</f>
        <v>21.505681818181817</v>
      </c>
      <c r="T10911">
        <f t="shared" si="171"/>
        <v>2023</v>
      </c>
    </row>
    <row r="10912" spans="1:20" x14ac:dyDescent="0.2">
      <c r="A10912" t="s">
        <v>11169</v>
      </c>
      <c r="B10912" t="s">
        <v>121</v>
      </c>
      <c r="C10912" t="s">
        <v>135</v>
      </c>
      <c r="D10912" t="s">
        <v>233</v>
      </c>
      <c r="E10912">
        <v>18.5</v>
      </c>
      <c r="F10912">
        <v>1</v>
      </c>
      <c r="G10912">
        <v>18.5</v>
      </c>
      <c r="H10912" t="s">
        <v>56</v>
      </c>
      <c r="I10912" t="s">
        <v>46</v>
      </c>
      <c r="J10912" s="1">
        <v>44600</v>
      </c>
      <c r="K10912" t="b">
        <v>1</v>
      </c>
      <c r="L10912" t="s">
        <v>49</v>
      </c>
      <c r="M10912">
        <v>2</v>
      </c>
      <c r="N10912">
        <f>G10912/SUMIF(B:B,B10912,G:G)*100</f>
        <v>2.8213907168620038E-2</v>
      </c>
      <c r="Q10912">
        <f>VLOOKUP(C10912, Categories_Pivot_Table!A:B, 2, FALSE)</f>
        <v>23.146341463414632</v>
      </c>
      <c r="T10912">
        <f t="shared" si="171"/>
        <v>2022</v>
      </c>
    </row>
    <row r="10913" spans="1:20" x14ac:dyDescent="0.2">
      <c r="A10913" t="s">
        <v>11170</v>
      </c>
      <c r="B10913" t="s">
        <v>113</v>
      </c>
      <c r="C10913" t="s">
        <v>74</v>
      </c>
      <c r="D10913" t="s">
        <v>415</v>
      </c>
      <c r="E10913">
        <v>41</v>
      </c>
      <c r="F10913">
        <v>5</v>
      </c>
      <c r="G10913">
        <v>205</v>
      </c>
      <c r="H10913" t="s">
        <v>29</v>
      </c>
      <c r="I10913" t="s">
        <v>18</v>
      </c>
      <c r="J10913" s="1">
        <v>45541</v>
      </c>
      <c r="K10913" t="b">
        <v>0</v>
      </c>
      <c r="L10913" t="s">
        <v>65</v>
      </c>
      <c r="M10913">
        <v>9</v>
      </c>
      <c r="N10913">
        <f>G10913/SUMIF(B:B,B10913,G:G)*100</f>
        <v>0.33754301615266824</v>
      </c>
      <c r="Q10913">
        <f>VLOOKUP(C10913, Categories_Pivot_Table!A:B, 2, FALSE)</f>
        <v>24.317096165933375</v>
      </c>
      <c r="T10913">
        <f t="shared" si="171"/>
        <v>2024</v>
      </c>
    </row>
    <row r="10914" spans="1:20" x14ac:dyDescent="0.2">
      <c r="A10914" t="s">
        <v>11171</v>
      </c>
      <c r="B10914" t="s">
        <v>118</v>
      </c>
      <c r="C10914" t="s">
        <v>74</v>
      </c>
      <c r="D10914" t="s">
        <v>415</v>
      </c>
      <c r="E10914">
        <v>41</v>
      </c>
      <c r="F10914">
        <v>4</v>
      </c>
      <c r="G10914">
        <v>164</v>
      </c>
      <c r="H10914" t="s">
        <v>56</v>
      </c>
      <c r="I10914" t="s">
        <v>18</v>
      </c>
      <c r="J10914" s="1">
        <v>45319</v>
      </c>
      <c r="K10914" t="b">
        <v>0</v>
      </c>
      <c r="L10914" t="s">
        <v>24</v>
      </c>
      <c r="M10914">
        <v>1</v>
      </c>
      <c r="N10914">
        <f>G10914/SUMIF(B:B,B10914,G:G)*100</f>
        <v>0.26975015214566511</v>
      </c>
      <c r="Q10914">
        <f>VLOOKUP(C10914, Categories_Pivot_Table!A:B, 2, FALSE)</f>
        <v>24.317096165933375</v>
      </c>
      <c r="T10914">
        <f t="shared" si="171"/>
        <v>2024</v>
      </c>
    </row>
    <row r="10915" spans="1:20" x14ac:dyDescent="0.2">
      <c r="A10915" t="s">
        <v>11172</v>
      </c>
      <c r="B10915" t="s">
        <v>128</v>
      </c>
      <c r="C10915" t="s">
        <v>33</v>
      </c>
      <c r="D10915" t="s">
        <v>843</v>
      </c>
      <c r="E10915">
        <v>26</v>
      </c>
      <c r="F10915">
        <v>6</v>
      </c>
      <c r="G10915">
        <v>156</v>
      </c>
      <c r="H10915" t="s">
        <v>56</v>
      </c>
      <c r="I10915" t="s">
        <v>46</v>
      </c>
      <c r="J10915" s="1">
        <v>44670</v>
      </c>
      <c r="K10915" t="b">
        <v>0</v>
      </c>
      <c r="L10915" t="s">
        <v>49</v>
      </c>
      <c r="M10915">
        <v>4</v>
      </c>
      <c r="N10915">
        <f>G10915/SUMIF(B:B,B10915,G:G)*100</f>
        <v>0.22789692046981824</v>
      </c>
      <c r="Q10915">
        <f>VLOOKUP(C10915, Categories_Pivot_Table!A:B, 2, FALSE)</f>
        <v>23.300574345883856</v>
      </c>
      <c r="T10915">
        <f t="shared" si="171"/>
        <v>2022</v>
      </c>
    </row>
    <row r="10916" spans="1:20" x14ac:dyDescent="0.2">
      <c r="A10916" t="s">
        <v>11173</v>
      </c>
      <c r="B10916" t="s">
        <v>47</v>
      </c>
      <c r="C10916" t="s">
        <v>15</v>
      </c>
      <c r="D10916" t="s">
        <v>776</v>
      </c>
      <c r="E10916">
        <v>38</v>
      </c>
      <c r="F10916">
        <v>4</v>
      </c>
      <c r="G10916">
        <v>152</v>
      </c>
      <c r="H10916" t="s">
        <v>29</v>
      </c>
      <c r="I10916" t="s">
        <v>18</v>
      </c>
      <c r="J10916" s="1">
        <v>45650</v>
      </c>
      <c r="K10916" t="b">
        <v>0</v>
      </c>
      <c r="L10916" t="s">
        <v>49</v>
      </c>
      <c r="M10916">
        <v>12</v>
      </c>
      <c r="N10916">
        <f>G10916/SUMIF(B:B,B10916,G:G)*100</f>
        <v>0.24152670300160486</v>
      </c>
      <c r="Q10916">
        <f>VLOOKUP(C10916, Categories_Pivot_Table!A:B, 2, FALSE)</f>
        <v>23.063808900523561</v>
      </c>
      <c r="T10916">
        <f t="shared" si="171"/>
        <v>2024</v>
      </c>
    </row>
    <row r="10917" spans="1:20" x14ac:dyDescent="0.2">
      <c r="A10917" t="s">
        <v>11174</v>
      </c>
      <c r="B10917" t="s">
        <v>37</v>
      </c>
      <c r="C10917" t="s">
        <v>74</v>
      </c>
      <c r="D10917" t="s">
        <v>321</v>
      </c>
      <c r="E10917">
        <v>32</v>
      </c>
      <c r="F10917">
        <v>2</v>
      </c>
      <c r="G10917">
        <v>64</v>
      </c>
      <c r="H10917" t="s">
        <v>17</v>
      </c>
      <c r="I10917" t="s">
        <v>18</v>
      </c>
      <c r="J10917" s="1">
        <v>45117</v>
      </c>
      <c r="K10917" t="b">
        <v>0</v>
      </c>
      <c r="L10917" t="s">
        <v>19</v>
      </c>
      <c r="M10917">
        <v>7</v>
      </c>
      <c r="N10917">
        <f>G10917/SUMIF(B:B,B10917,G:G)*100</f>
        <v>9.5558757437532199E-2</v>
      </c>
      <c r="Q10917">
        <f>VLOOKUP(C10917, Categories_Pivot_Table!A:B, 2, FALSE)</f>
        <v>24.317096165933375</v>
      </c>
      <c r="T10917">
        <f t="shared" si="171"/>
        <v>2023</v>
      </c>
    </row>
    <row r="10918" spans="1:20" x14ac:dyDescent="0.2">
      <c r="A10918" t="s">
        <v>11175</v>
      </c>
      <c r="B10918" t="s">
        <v>173</v>
      </c>
      <c r="C10918" t="s">
        <v>74</v>
      </c>
      <c r="D10918" t="s">
        <v>349</v>
      </c>
      <c r="E10918">
        <v>38</v>
      </c>
      <c r="F10918">
        <v>3</v>
      </c>
      <c r="G10918">
        <v>114</v>
      </c>
      <c r="H10918" t="s">
        <v>29</v>
      </c>
      <c r="I10918" t="s">
        <v>18</v>
      </c>
      <c r="J10918" s="1">
        <v>45024</v>
      </c>
      <c r="K10918" t="b">
        <v>0</v>
      </c>
      <c r="L10918" t="s">
        <v>35</v>
      </c>
      <c r="M10918">
        <v>4</v>
      </c>
      <c r="N10918">
        <f>G10918/SUMIF(B:B,B10918,G:G)*100</f>
        <v>0.18746608343885154</v>
      </c>
      <c r="Q10918">
        <f>VLOOKUP(C10918, Categories_Pivot_Table!A:B, 2, FALSE)</f>
        <v>24.317096165933375</v>
      </c>
      <c r="T10918">
        <f t="shared" si="171"/>
        <v>2023</v>
      </c>
    </row>
    <row r="10919" spans="1:20" x14ac:dyDescent="0.2">
      <c r="A10919" t="s">
        <v>11176</v>
      </c>
      <c r="B10919" t="s">
        <v>32</v>
      </c>
      <c r="C10919" t="s">
        <v>48</v>
      </c>
      <c r="D10919" t="s">
        <v>579</v>
      </c>
      <c r="E10919">
        <v>33.5</v>
      </c>
      <c r="F10919">
        <v>4</v>
      </c>
      <c r="G10919">
        <v>134</v>
      </c>
      <c r="H10919" t="s">
        <v>17</v>
      </c>
      <c r="I10919" t="s">
        <v>18</v>
      </c>
      <c r="J10919" s="1">
        <v>45078</v>
      </c>
      <c r="K10919" t="b">
        <v>0</v>
      </c>
      <c r="L10919" t="s">
        <v>42</v>
      </c>
      <c r="M10919">
        <v>6</v>
      </c>
      <c r="N10919">
        <f>G10919/SUMIF(B:B,B10919,G:G)*100</f>
        <v>0.22854219076450774</v>
      </c>
      <c r="Q10919">
        <f>VLOOKUP(C10919, Categories_Pivot_Table!A:B, 2, FALSE)</f>
        <v>23.348837209302324</v>
      </c>
      <c r="T10919">
        <f t="shared" si="171"/>
        <v>2023</v>
      </c>
    </row>
    <row r="10920" spans="1:20" x14ac:dyDescent="0.2">
      <c r="A10920" t="s">
        <v>11177</v>
      </c>
      <c r="B10920" t="s">
        <v>113</v>
      </c>
      <c r="C10920" t="s">
        <v>15</v>
      </c>
      <c r="D10920" t="s">
        <v>494</v>
      </c>
      <c r="E10920">
        <v>33.5</v>
      </c>
      <c r="F10920">
        <v>9</v>
      </c>
      <c r="G10920">
        <v>301.5</v>
      </c>
      <c r="H10920" t="s">
        <v>56</v>
      </c>
      <c r="I10920" t="s">
        <v>18</v>
      </c>
      <c r="J10920" s="1">
        <v>45047</v>
      </c>
      <c r="K10920" t="b">
        <v>1</v>
      </c>
      <c r="L10920" t="s">
        <v>19</v>
      </c>
      <c r="M10920">
        <v>5</v>
      </c>
      <c r="N10920">
        <f>G10920/SUMIF(B:B,B10920,G:G)*100</f>
        <v>0.49643521643916816</v>
      </c>
      <c r="Q10920">
        <f>VLOOKUP(C10920, Categories_Pivot_Table!A:B, 2, FALSE)</f>
        <v>23.063808900523561</v>
      </c>
      <c r="T10920">
        <f t="shared" si="171"/>
        <v>2023</v>
      </c>
    </row>
    <row r="10921" spans="1:20" x14ac:dyDescent="0.2">
      <c r="A10921" t="s">
        <v>11178</v>
      </c>
      <c r="B10921" t="s">
        <v>106</v>
      </c>
      <c r="C10921" t="s">
        <v>74</v>
      </c>
      <c r="D10921" t="s">
        <v>415</v>
      </c>
      <c r="E10921">
        <v>41</v>
      </c>
      <c r="F10921">
        <v>2</v>
      </c>
      <c r="G10921">
        <v>82</v>
      </c>
      <c r="H10921" t="s">
        <v>29</v>
      </c>
      <c r="I10921" t="s">
        <v>46</v>
      </c>
      <c r="J10921" s="1">
        <v>45326</v>
      </c>
      <c r="K10921" t="b">
        <v>0</v>
      </c>
      <c r="L10921" t="s">
        <v>24</v>
      </c>
      <c r="M10921">
        <v>2</v>
      </c>
      <c r="N10921">
        <f>G10921/SUMIF(B:B,B10921,G:G)*100</f>
        <v>0.1336375488917862</v>
      </c>
      <c r="Q10921">
        <f>VLOOKUP(C10921, Categories_Pivot_Table!A:B, 2, FALSE)</f>
        <v>24.317096165933375</v>
      </c>
      <c r="T10921">
        <f t="shared" si="171"/>
        <v>2024</v>
      </c>
    </row>
    <row r="10922" spans="1:20" x14ac:dyDescent="0.2">
      <c r="A10922" t="s">
        <v>11179</v>
      </c>
      <c r="B10922" t="s">
        <v>104</v>
      </c>
      <c r="C10922" t="s">
        <v>27</v>
      </c>
      <c r="D10922" t="s">
        <v>462</v>
      </c>
      <c r="E10922">
        <v>29</v>
      </c>
      <c r="F10922">
        <v>4</v>
      </c>
      <c r="G10922">
        <v>116</v>
      </c>
      <c r="H10922" t="s">
        <v>17</v>
      </c>
      <c r="I10922" t="s">
        <v>46</v>
      </c>
      <c r="J10922" s="1">
        <v>45154</v>
      </c>
      <c r="K10922" t="b">
        <v>0</v>
      </c>
      <c r="L10922" t="s">
        <v>30</v>
      </c>
      <c r="M10922">
        <v>8</v>
      </c>
      <c r="N10922">
        <f>G10922/SUMIF(B:B,B10922,G:G)*100</f>
        <v>0.18851673085986381</v>
      </c>
      <c r="Q10922">
        <f>VLOOKUP(C10922, Categories_Pivot_Table!A:B, 2, FALSE)</f>
        <v>25.013711734693878</v>
      </c>
      <c r="T10922">
        <f t="shared" si="171"/>
        <v>2023</v>
      </c>
    </row>
    <row r="10923" spans="1:20" x14ac:dyDescent="0.2">
      <c r="A10923" t="s">
        <v>11180</v>
      </c>
      <c r="B10923" t="s">
        <v>63</v>
      </c>
      <c r="C10923" t="s">
        <v>38</v>
      </c>
      <c r="D10923" t="s">
        <v>2123</v>
      </c>
      <c r="E10923">
        <v>27.5</v>
      </c>
      <c r="F10923">
        <v>3</v>
      </c>
      <c r="G10923">
        <v>82.5</v>
      </c>
      <c r="H10923" t="s">
        <v>17</v>
      </c>
      <c r="I10923" t="s">
        <v>46</v>
      </c>
      <c r="J10923" s="1">
        <v>45365</v>
      </c>
      <c r="K10923" t="b">
        <v>0</v>
      </c>
      <c r="L10923" t="s">
        <v>42</v>
      </c>
      <c r="M10923">
        <v>3</v>
      </c>
      <c r="N10923">
        <f>G10923/SUMIF(B:B,B10923,G:G)*100</f>
        <v>0.13630055511498809</v>
      </c>
      <c r="Q10923">
        <f>VLOOKUP(C10923, Categories_Pivot_Table!A:B, 2, FALSE)</f>
        <v>23.088790931989923</v>
      </c>
      <c r="T10923">
        <f t="shared" si="171"/>
        <v>2024</v>
      </c>
    </row>
    <row r="10924" spans="1:20" x14ac:dyDescent="0.2">
      <c r="A10924" t="s">
        <v>11181</v>
      </c>
      <c r="B10924" t="s">
        <v>54</v>
      </c>
      <c r="C10924" t="s">
        <v>33</v>
      </c>
      <c r="D10924" t="s">
        <v>209</v>
      </c>
      <c r="E10924">
        <v>24.5</v>
      </c>
      <c r="F10924">
        <v>1</v>
      </c>
      <c r="G10924">
        <v>24.5</v>
      </c>
      <c r="H10924" t="s">
        <v>56</v>
      </c>
      <c r="I10924" t="s">
        <v>18</v>
      </c>
      <c r="J10924" s="1">
        <v>45312</v>
      </c>
      <c r="K10924" t="b">
        <v>0</v>
      </c>
      <c r="L10924" t="s">
        <v>24</v>
      </c>
      <c r="M10924">
        <v>1</v>
      </c>
      <c r="N10924">
        <f>G10924/SUMIF(B:B,B10924,G:G)*100</f>
        <v>4.2865516004583985E-2</v>
      </c>
      <c r="Q10924">
        <f>VLOOKUP(C10924, Categories_Pivot_Table!A:B, 2, FALSE)</f>
        <v>23.300574345883856</v>
      </c>
      <c r="T10924">
        <f t="shared" si="171"/>
        <v>2024</v>
      </c>
    </row>
    <row r="10925" spans="1:20" x14ac:dyDescent="0.2">
      <c r="A10925" t="s">
        <v>11182</v>
      </c>
      <c r="B10925" t="s">
        <v>54</v>
      </c>
      <c r="C10925" t="s">
        <v>38</v>
      </c>
      <c r="D10925" t="s">
        <v>100</v>
      </c>
      <c r="E10925">
        <v>20</v>
      </c>
      <c r="F10925">
        <v>10</v>
      </c>
      <c r="G10925">
        <v>200</v>
      </c>
      <c r="H10925" t="s">
        <v>17</v>
      </c>
      <c r="I10925" t="s">
        <v>18</v>
      </c>
      <c r="J10925" s="1">
        <v>45188</v>
      </c>
      <c r="K10925" t="b">
        <v>0</v>
      </c>
      <c r="L10925" t="s">
        <v>49</v>
      </c>
      <c r="M10925">
        <v>9</v>
      </c>
      <c r="N10925">
        <f>G10925/SUMIF(B:B,B10925,G:G)*100</f>
        <v>0.34992257962925705</v>
      </c>
      <c r="Q10925">
        <f>VLOOKUP(C10925, Categories_Pivot_Table!A:B, 2, FALSE)</f>
        <v>23.088790931989923</v>
      </c>
      <c r="T10925">
        <f t="shared" si="171"/>
        <v>2023</v>
      </c>
    </row>
    <row r="10926" spans="1:20" x14ac:dyDescent="0.2">
      <c r="A10926" t="s">
        <v>11183</v>
      </c>
      <c r="B10926" t="s">
        <v>104</v>
      </c>
      <c r="C10926" t="s">
        <v>135</v>
      </c>
      <c r="D10926" t="s">
        <v>245</v>
      </c>
      <c r="E10926">
        <v>15.5</v>
      </c>
      <c r="F10926">
        <v>4</v>
      </c>
      <c r="G10926">
        <v>62</v>
      </c>
      <c r="H10926" t="s">
        <v>56</v>
      </c>
      <c r="I10926" t="s">
        <v>46</v>
      </c>
      <c r="J10926" s="1">
        <v>45407</v>
      </c>
      <c r="K10926" t="b">
        <v>1</v>
      </c>
      <c r="L10926" t="s">
        <v>42</v>
      </c>
      <c r="M10926">
        <v>4</v>
      </c>
      <c r="N10926">
        <f>G10926/SUMIF(B:B,B10926,G:G)*100</f>
        <v>0.10075894235613411</v>
      </c>
      <c r="Q10926">
        <f>VLOOKUP(C10926, Categories_Pivot_Table!A:B, 2, FALSE)</f>
        <v>23.146341463414632</v>
      </c>
      <c r="T10926">
        <f t="shared" si="171"/>
        <v>2024</v>
      </c>
    </row>
    <row r="10927" spans="1:20" x14ac:dyDescent="0.2">
      <c r="A10927" t="s">
        <v>11184</v>
      </c>
      <c r="B10927" t="s">
        <v>32</v>
      </c>
      <c r="C10927" t="s">
        <v>74</v>
      </c>
      <c r="D10927" t="s">
        <v>374</v>
      </c>
      <c r="E10927">
        <v>29</v>
      </c>
      <c r="F10927">
        <v>1</v>
      </c>
      <c r="G10927">
        <v>29</v>
      </c>
      <c r="H10927" t="s">
        <v>29</v>
      </c>
      <c r="I10927" t="s">
        <v>46</v>
      </c>
      <c r="J10927" s="1">
        <v>45390</v>
      </c>
      <c r="K10927" t="b">
        <v>0</v>
      </c>
      <c r="L10927" t="s">
        <v>19</v>
      </c>
      <c r="M10927">
        <v>4</v>
      </c>
      <c r="N10927">
        <f>G10927/SUMIF(B:B,B10927,G:G)*100</f>
        <v>4.9460623374408395E-2</v>
      </c>
      <c r="Q10927">
        <f>VLOOKUP(C10927, Categories_Pivot_Table!A:B, 2, FALSE)</f>
        <v>24.317096165933375</v>
      </c>
      <c r="T10927">
        <f t="shared" si="171"/>
        <v>2024</v>
      </c>
    </row>
    <row r="10928" spans="1:20" x14ac:dyDescent="0.2">
      <c r="A10928" t="s">
        <v>11185</v>
      </c>
      <c r="B10928" t="s">
        <v>51</v>
      </c>
      <c r="C10928" t="s">
        <v>27</v>
      </c>
      <c r="D10928" t="s">
        <v>352</v>
      </c>
      <c r="E10928">
        <v>14</v>
      </c>
      <c r="F10928">
        <v>3</v>
      </c>
      <c r="G10928">
        <v>42</v>
      </c>
      <c r="H10928" t="s">
        <v>17</v>
      </c>
      <c r="I10928" t="s">
        <v>46</v>
      </c>
      <c r="J10928" s="1">
        <v>44876</v>
      </c>
      <c r="K10928" t="b">
        <v>0</v>
      </c>
      <c r="L10928" t="s">
        <v>65</v>
      </c>
      <c r="M10928">
        <v>11</v>
      </c>
      <c r="N10928">
        <f>G10928/SUMIF(B:B,B10928,G:G)*100</f>
        <v>6.5109212953632936E-2</v>
      </c>
      <c r="Q10928">
        <f>VLOOKUP(C10928, Categories_Pivot_Table!A:B, 2, FALSE)</f>
        <v>25.013711734693878</v>
      </c>
      <c r="T10928">
        <f t="shared" si="171"/>
        <v>2022</v>
      </c>
    </row>
    <row r="10929" spans="1:20" x14ac:dyDescent="0.2">
      <c r="A10929" t="s">
        <v>11186</v>
      </c>
      <c r="B10929" t="s">
        <v>173</v>
      </c>
      <c r="C10929" t="s">
        <v>15</v>
      </c>
      <c r="D10929" t="s">
        <v>183</v>
      </c>
      <c r="E10929">
        <v>14</v>
      </c>
      <c r="F10929">
        <v>2</v>
      </c>
      <c r="G10929">
        <v>28</v>
      </c>
      <c r="H10929" t="s">
        <v>17</v>
      </c>
      <c r="I10929" t="s">
        <v>46</v>
      </c>
      <c r="J10929" s="1">
        <v>44708</v>
      </c>
      <c r="K10929" t="b">
        <v>0</v>
      </c>
      <c r="L10929" t="s">
        <v>65</v>
      </c>
      <c r="M10929">
        <v>5</v>
      </c>
      <c r="N10929">
        <f>G10929/SUMIF(B:B,B10929,G:G)*100</f>
        <v>4.6044301195507391E-2</v>
      </c>
      <c r="Q10929">
        <f>VLOOKUP(C10929, Categories_Pivot_Table!A:B, 2, FALSE)</f>
        <v>23.063808900523561</v>
      </c>
      <c r="T10929">
        <f t="shared" si="171"/>
        <v>2022</v>
      </c>
    </row>
    <row r="10930" spans="1:20" x14ac:dyDescent="0.2">
      <c r="A10930" t="s">
        <v>11187</v>
      </c>
      <c r="B10930" t="s">
        <v>81</v>
      </c>
      <c r="C10930" t="s">
        <v>22</v>
      </c>
      <c r="D10930" t="s">
        <v>527</v>
      </c>
      <c r="E10930">
        <v>23</v>
      </c>
      <c r="F10930">
        <v>6</v>
      </c>
      <c r="G10930">
        <v>138</v>
      </c>
      <c r="H10930" t="s">
        <v>17</v>
      </c>
      <c r="I10930" t="s">
        <v>18</v>
      </c>
      <c r="J10930" s="1">
        <v>45070</v>
      </c>
      <c r="K10930" t="b">
        <v>0</v>
      </c>
      <c r="L10930" t="s">
        <v>30</v>
      </c>
      <c r="M10930">
        <v>5</v>
      </c>
      <c r="N10930">
        <f>G10930/SUMIF(B:B,B10930,G:G)*100</f>
        <v>0.21850828510581025</v>
      </c>
      <c r="Q10930">
        <f>VLOOKUP(C10930, Categories_Pivot_Table!A:B, 2, FALSE)</f>
        <v>21.505681818181817</v>
      </c>
      <c r="T10930">
        <f t="shared" si="171"/>
        <v>2023</v>
      </c>
    </row>
    <row r="10931" spans="1:20" x14ac:dyDescent="0.2">
      <c r="A10931" t="s">
        <v>11188</v>
      </c>
      <c r="B10931" t="s">
        <v>106</v>
      </c>
      <c r="C10931" t="s">
        <v>48</v>
      </c>
      <c r="D10931" t="s">
        <v>543</v>
      </c>
      <c r="E10931">
        <v>9.5</v>
      </c>
      <c r="F10931">
        <v>10</v>
      </c>
      <c r="G10931">
        <v>95</v>
      </c>
      <c r="H10931" t="s">
        <v>17</v>
      </c>
      <c r="I10931" t="s">
        <v>18</v>
      </c>
      <c r="J10931" s="1">
        <v>45228</v>
      </c>
      <c r="K10931" t="b">
        <v>0</v>
      </c>
      <c r="L10931" t="s">
        <v>24</v>
      </c>
      <c r="M10931">
        <v>10</v>
      </c>
      <c r="N10931">
        <f>G10931/SUMIF(B:B,B10931,G:G)*100</f>
        <v>0.15482398956975227</v>
      </c>
      <c r="Q10931">
        <f>VLOOKUP(C10931, Categories_Pivot_Table!A:B, 2, FALSE)</f>
        <v>23.348837209302324</v>
      </c>
      <c r="T10931">
        <f t="shared" si="171"/>
        <v>2023</v>
      </c>
    </row>
    <row r="10932" spans="1:20" x14ac:dyDescent="0.2">
      <c r="A10932" t="s">
        <v>11189</v>
      </c>
      <c r="B10932" t="s">
        <v>54</v>
      </c>
      <c r="C10932" t="s">
        <v>27</v>
      </c>
      <c r="D10932" t="s">
        <v>231</v>
      </c>
      <c r="E10932">
        <v>15.5</v>
      </c>
      <c r="F10932">
        <v>8</v>
      </c>
      <c r="G10932">
        <v>124</v>
      </c>
      <c r="H10932" t="s">
        <v>17</v>
      </c>
      <c r="I10932" t="s">
        <v>18</v>
      </c>
      <c r="J10932" s="1">
        <v>45101</v>
      </c>
      <c r="K10932" t="b">
        <v>1</v>
      </c>
      <c r="L10932" t="s">
        <v>35</v>
      </c>
      <c r="M10932">
        <v>6</v>
      </c>
      <c r="N10932">
        <f>G10932/SUMIF(B:B,B10932,G:G)*100</f>
        <v>0.21695199937013937</v>
      </c>
      <c r="Q10932">
        <f>VLOOKUP(C10932, Categories_Pivot_Table!A:B, 2, FALSE)</f>
        <v>25.013711734693878</v>
      </c>
      <c r="T10932">
        <f t="shared" si="171"/>
        <v>2023</v>
      </c>
    </row>
    <row r="10933" spans="1:20" x14ac:dyDescent="0.2">
      <c r="A10933" t="s">
        <v>11190</v>
      </c>
      <c r="B10933" t="s">
        <v>173</v>
      </c>
      <c r="C10933" t="s">
        <v>22</v>
      </c>
      <c r="D10933" t="s">
        <v>205</v>
      </c>
      <c r="E10933">
        <v>15.5</v>
      </c>
      <c r="F10933">
        <v>6</v>
      </c>
      <c r="G10933">
        <v>93</v>
      </c>
      <c r="H10933" t="s">
        <v>56</v>
      </c>
      <c r="I10933" t="s">
        <v>18</v>
      </c>
      <c r="J10933" s="1">
        <v>44772</v>
      </c>
      <c r="K10933" t="b">
        <v>1</v>
      </c>
      <c r="L10933" t="s">
        <v>35</v>
      </c>
      <c r="M10933">
        <v>7</v>
      </c>
      <c r="N10933">
        <f>G10933/SUMIF(B:B,B10933,G:G)*100</f>
        <v>0.15293285754222097</v>
      </c>
      <c r="Q10933">
        <f>VLOOKUP(C10933, Categories_Pivot_Table!A:B, 2, FALSE)</f>
        <v>21.505681818181817</v>
      </c>
      <c r="T10933">
        <f t="shared" si="171"/>
        <v>2022</v>
      </c>
    </row>
    <row r="10934" spans="1:20" x14ac:dyDescent="0.2">
      <c r="A10934" t="s">
        <v>11191</v>
      </c>
      <c r="B10934" t="s">
        <v>44</v>
      </c>
      <c r="C10934" t="s">
        <v>38</v>
      </c>
      <c r="D10934" t="s">
        <v>2123</v>
      </c>
      <c r="E10934">
        <v>27.5</v>
      </c>
      <c r="F10934">
        <v>7</v>
      </c>
      <c r="G10934">
        <v>192.5</v>
      </c>
      <c r="H10934" t="s">
        <v>17</v>
      </c>
      <c r="I10934" t="s">
        <v>46</v>
      </c>
      <c r="J10934" s="1">
        <v>45336</v>
      </c>
      <c r="K10934" t="b">
        <v>0</v>
      </c>
      <c r="L10934" t="s">
        <v>30</v>
      </c>
      <c r="M10934">
        <v>2</v>
      </c>
      <c r="N10934">
        <f>G10934/SUMIF(B:B,B10934,G:G)*100</f>
        <v>0.31716218108724847</v>
      </c>
      <c r="Q10934">
        <f>VLOOKUP(C10934, Categories_Pivot_Table!A:B, 2, FALSE)</f>
        <v>23.088790931989923</v>
      </c>
      <c r="T10934">
        <f t="shared" si="171"/>
        <v>2024</v>
      </c>
    </row>
    <row r="10935" spans="1:20" x14ac:dyDescent="0.2">
      <c r="A10935" t="s">
        <v>11192</v>
      </c>
      <c r="B10935" t="s">
        <v>44</v>
      </c>
      <c r="C10935" t="s">
        <v>48</v>
      </c>
      <c r="D10935" t="s">
        <v>237</v>
      </c>
      <c r="E10935">
        <v>11</v>
      </c>
      <c r="F10935">
        <v>5</v>
      </c>
      <c r="G10935">
        <v>55</v>
      </c>
      <c r="H10935" t="s">
        <v>29</v>
      </c>
      <c r="I10935" t="s">
        <v>18</v>
      </c>
      <c r="J10935" s="1">
        <v>44717</v>
      </c>
      <c r="K10935" t="b">
        <v>1</v>
      </c>
      <c r="L10935" t="s">
        <v>24</v>
      </c>
      <c r="M10935">
        <v>6</v>
      </c>
      <c r="N10935">
        <f>G10935/SUMIF(B:B,B10935,G:G)*100</f>
        <v>9.0617766024928117E-2</v>
      </c>
      <c r="Q10935">
        <f>VLOOKUP(C10935, Categories_Pivot_Table!A:B, 2, FALSE)</f>
        <v>23.348837209302324</v>
      </c>
      <c r="T10935">
        <f t="shared" si="171"/>
        <v>2022</v>
      </c>
    </row>
    <row r="10936" spans="1:20" x14ac:dyDescent="0.2">
      <c r="A10936" t="s">
        <v>11193</v>
      </c>
      <c r="B10936" t="s">
        <v>26</v>
      </c>
      <c r="C10936" t="s">
        <v>38</v>
      </c>
      <c r="D10936" t="s">
        <v>791</v>
      </c>
      <c r="E10936">
        <v>26</v>
      </c>
      <c r="F10936">
        <v>8</v>
      </c>
      <c r="G10936">
        <v>208</v>
      </c>
      <c r="H10936" t="s">
        <v>29</v>
      </c>
      <c r="I10936" t="s">
        <v>46</v>
      </c>
      <c r="J10936" s="1">
        <v>44958</v>
      </c>
      <c r="K10936" t="b">
        <v>0</v>
      </c>
      <c r="L10936" t="s">
        <v>30</v>
      </c>
      <c r="M10936">
        <v>2</v>
      </c>
      <c r="N10936">
        <f>G10936/SUMIF(B:B,B10936,G:G)*100</f>
        <v>0.33523244663276736</v>
      </c>
      <c r="Q10936">
        <f>VLOOKUP(C10936, Categories_Pivot_Table!A:B, 2, FALSE)</f>
        <v>23.088790931989923</v>
      </c>
      <c r="T10936">
        <f t="shared" si="171"/>
        <v>2023</v>
      </c>
    </row>
    <row r="10937" spans="1:20" x14ac:dyDescent="0.2">
      <c r="A10937" t="s">
        <v>11194</v>
      </c>
      <c r="B10937" t="s">
        <v>44</v>
      </c>
      <c r="C10937" t="s">
        <v>27</v>
      </c>
      <c r="D10937" t="s">
        <v>167</v>
      </c>
      <c r="E10937">
        <v>6.5</v>
      </c>
      <c r="F10937">
        <v>7</v>
      </c>
      <c r="G10937">
        <v>45.5</v>
      </c>
      <c r="H10937" t="s">
        <v>29</v>
      </c>
      <c r="I10937" t="s">
        <v>18</v>
      </c>
      <c r="J10937" s="1">
        <v>45439</v>
      </c>
      <c r="K10937" t="b">
        <v>0</v>
      </c>
      <c r="L10937" t="s">
        <v>19</v>
      </c>
      <c r="M10937">
        <v>5</v>
      </c>
      <c r="N10937">
        <f>G10937/SUMIF(B:B,B10937,G:G)*100</f>
        <v>7.4965606438804178E-2</v>
      </c>
      <c r="Q10937">
        <f>VLOOKUP(C10937, Categories_Pivot_Table!A:B, 2, FALSE)</f>
        <v>25.013711734693878</v>
      </c>
      <c r="T10937">
        <f t="shared" si="171"/>
        <v>2024</v>
      </c>
    </row>
    <row r="10938" spans="1:20" x14ac:dyDescent="0.2">
      <c r="A10938" t="s">
        <v>11195</v>
      </c>
      <c r="B10938" t="s">
        <v>173</v>
      </c>
      <c r="C10938" t="s">
        <v>38</v>
      </c>
      <c r="D10938" t="s">
        <v>207</v>
      </c>
      <c r="E10938">
        <v>9.5</v>
      </c>
      <c r="F10938">
        <v>9</v>
      </c>
      <c r="G10938">
        <v>85.5</v>
      </c>
      <c r="H10938" t="s">
        <v>56</v>
      </c>
      <c r="I10938" t="s">
        <v>46</v>
      </c>
      <c r="J10938" s="1">
        <v>45134</v>
      </c>
      <c r="K10938" t="b">
        <v>0</v>
      </c>
      <c r="L10938" t="s">
        <v>42</v>
      </c>
      <c r="M10938">
        <v>7</v>
      </c>
      <c r="N10938">
        <f>G10938/SUMIF(B:B,B10938,G:G)*100</f>
        <v>0.14059956257913864</v>
      </c>
      <c r="Q10938">
        <f>VLOOKUP(C10938, Categories_Pivot_Table!A:B, 2, FALSE)</f>
        <v>23.088790931989923</v>
      </c>
      <c r="T10938">
        <f t="shared" si="171"/>
        <v>2023</v>
      </c>
    </row>
    <row r="10939" spans="1:20" x14ac:dyDescent="0.2">
      <c r="A10939" t="s">
        <v>11196</v>
      </c>
      <c r="B10939" t="s">
        <v>95</v>
      </c>
      <c r="C10939" t="s">
        <v>27</v>
      </c>
      <c r="D10939" t="s">
        <v>380</v>
      </c>
      <c r="E10939">
        <v>41</v>
      </c>
      <c r="F10939">
        <v>8</v>
      </c>
      <c r="G10939">
        <v>328</v>
      </c>
      <c r="H10939" t="s">
        <v>29</v>
      </c>
      <c r="I10939" t="s">
        <v>18</v>
      </c>
      <c r="J10939" s="1">
        <v>45602</v>
      </c>
      <c r="K10939" t="b">
        <v>1</v>
      </c>
      <c r="L10939" t="s">
        <v>30</v>
      </c>
      <c r="M10939">
        <v>11</v>
      </c>
      <c r="N10939">
        <f>G10939/SUMIF(B:B,B10939,G:G)*100</f>
        <v>0.48699732002999185</v>
      </c>
      <c r="Q10939">
        <f>VLOOKUP(C10939, Categories_Pivot_Table!A:B, 2, FALSE)</f>
        <v>25.013711734693878</v>
      </c>
      <c r="T10939">
        <f t="shared" si="171"/>
        <v>2024</v>
      </c>
    </row>
    <row r="10940" spans="1:20" x14ac:dyDescent="0.2">
      <c r="A10940" t="s">
        <v>11197</v>
      </c>
      <c r="B10940" t="s">
        <v>47</v>
      </c>
      <c r="C10940" t="s">
        <v>22</v>
      </c>
      <c r="D10940" t="s">
        <v>67</v>
      </c>
      <c r="E10940">
        <v>27.5</v>
      </c>
      <c r="F10940">
        <v>10</v>
      </c>
      <c r="G10940">
        <v>275</v>
      </c>
      <c r="H10940" t="s">
        <v>29</v>
      </c>
      <c r="I10940" t="s">
        <v>46</v>
      </c>
      <c r="J10940" s="1">
        <v>45648</v>
      </c>
      <c r="K10940" t="b">
        <v>1</v>
      </c>
      <c r="L10940" t="s">
        <v>24</v>
      </c>
      <c r="M10940">
        <v>12</v>
      </c>
      <c r="N10940">
        <f>G10940/SUMIF(B:B,B10940,G:G)*100</f>
        <v>0.43697265345685093</v>
      </c>
      <c r="Q10940">
        <f>VLOOKUP(C10940, Categories_Pivot_Table!A:B, 2, FALSE)</f>
        <v>21.505681818181817</v>
      </c>
      <c r="T10940">
        <f t="shared" si="171"/>
        <v>2024</v>
      </c>
    </row>
    <row r="10941" spans="1:20" x14ac:dyDescent="0.2">
      <c r="A10941" t="s">
        <v>11198</v>
      </c>
      <c r="B10941" t="s">
        <v>81</v>
      </c>
      <c r="C10941" t="s">
        <v>15</v>
      </c>
      <c r="D10941" t="s">
        <v>564</v>
      </c>
      <c r="E10941">
        <v>32</v>
      </c>
      <c r="F10941">
        <v>6</v>
      </c>
      <c r="G10941">
        <v>192</v>
      </c>
      <c r="H10941" t="s">
        <v>17</v>
      </c>
      <c r="I10941" t="s">
        <v>18</v>
      </c>
      <c r="J10941" s="1">
        <v>44601</v>
      </c>
      <c r="K10941" t="b">
        <v>1</v>
      </c>
      <c r="L10941" t="s">
        <v>30</v>
      </c>
      <c r="M10941">
        <v>2</v>
      </c>
      <c r="N10941">
        <f>G10941/SUMIF(B:B,B10941,G:G)*100</f>
        <v>0.30401152710373602</v>
      </c>
      <c r="Q10941">
        <f>VLOOKUP(C10941, Categories_Pivot_Table!A:B, 2, FALSE)</f>
        <v>23.063808900523561</v>
      </c>
      <c r="T10941">
        <f t="shared" si="171"/>
        <v>2022</v>
      </c>
    </row>
    <row r="10942" spans="1:20" x14ac:dyDescent="0.2">
      <c r="A10942" t="s">
        <v>11199</v>
      </c>
      <c r="B10942" t="s">
        <v>104</v>
      </c>
      <c r="C10942" t="s">
        <v>74</v>
      </c>
      <c r="D10942" t="s">
        <v>456</v>
      </c>
      <c r="E10942">
        <v>11</v>
      </c>
      <c r="F10942">
        <v>1</v>
      </c>
      <c r="G10942">
        <v>11</v>
      </c>
      <c r="H10942" t="s">
        <v>56</v>
      </c>
      <c r="I10942" t="s">
        <v>18</v>
      </c>
      <c r="J10942" s="1">
        <v>45655</v>
      </c>
      <c r="K10942" t="b">
        <v>0</v>
      </c>
      <c r="L10942" t="s">
        <v>24</v>
      </c>
      <c r="M10942">
        <v>12</v>
      </c>
      <c r="N10942">
        <f>G10942/SUMIF(B:B,B10942,G:G)*100</f>
        <v>1.787658654705605E-2</v>
      </c>
      <c r="Q10942">
        <f>VLOOKUP(C10942, Categories_Pivot_Table!A:B, 2, FALSE)</f>
        <v>24.317096165933375</v>
      </c>
      <c r="T10942">
        <f t="shared" si="171"/>
        <v>2024</v>
      </c>
    </row>
    <row r="10943" spans="1:20" x14ac:dyDescent="0.2">
      <c r="A10943" t="s">
        <v>11200</v>
      </c>
      <c r="B10943" t="s">
        <v>47</v>
      </c>
      <c r="C10943" t="s">
        <v>74</v>
      </c>
      <c r="D10943" t="s">
        <v>626</v>
      </c>
      <c r="E10943">
        <v>26</v>
      </c>
      <c r="F10943">
        <v>1</v>
      </c>
      <c r="G10943">
        <v>26</v>
      </c>
      <c r="H10943" t="s">
        <v>29</v>
      </c>
      <c r="I10943" t="s">
        <v>46</v>
      </c>
      <c r="J10943" s="1">
        <v>45297</v>
      </c>
      <c r="K10943" t="b">
        <v>0</v>
      </c>
      <c r="L10943" t="s">
        <v>35</v>
      </c>
      <c r="M10943">
        <v>1</v>
      </c>
      <c r="N10943">
        <f>G10943/SUMIF(B:B,B10943,G:G)*100</f>
        <v>4.1313778145011359E-2</v>
      </c>
      <c r="Q10943">
        <f>VLOOKUP(C10943, Categories_Pivot_Table!A:B, 2, FALSE)</f>
        <v>24.317096165933375</v>
      </c>
      <c r="T10943">
        <f t="shared" si="171"/>
        <v>2024</v>
      </c>
    </row>
    <row r="10944" spans="1:20" x14ac:dyDescent="0.2">
      <c r="A10944" t="s">
        <v>11201</v>
      </c>
      <c r="B10944" t="s">
        <v>51</v>
      </c>
      <c r="C10944" t="s">
        <v>74</v>
      </c>
      <c r="D10944" t="s">
        <v>75</v>
      </c>
      <c r="E10944">
        <v>23</v>
      </c>
      <c r="F10944">
        <v>3</v>
      </c>
      <c r="G10944">
        <v>69</v>
      </c>
      <c r="H10944" t="s">
        <v>56</v>
      </c>
      <c r="I10944" t="s">
        <v>46</v>
      </c>
      <c r="J10944" s="1">
        <v>44965</v>
      </c>
      <c r="K10944" t="b">
        <v>1</v>
      </c>
      <c r="L10944" t="s">
        <v>30</v>
      </c>
      <c r="M10944">
        <v>2</v>
      </c>
      <c r="N10944">
        <f>G10944/SUMIF(B:B,B10944,G:G)*100</f>
        <v>0.10696513556668269</v>
      </c>
      <c r="Q10944">
        <f>VLOOKUP(C10944, Categories_Pivot_Table!A:B, 2, FALSE)</f>
        <v>24.317096165933375</v>
      </c>
      <c r="T10944">
        <f t="shared" si="171"/>
        <v>2023</v>
      </c>
    </row>
    <row r="10945" spans="1:20" x14ac:dyDescent="0.2">
      <c r="A10945" t="s">
        <v>11202</v>
      </c>
      <c r="B10945" t="s">
        <v>32</v>
      </c>
      <c r="C10945" t="s">
        <v>15</v>
      </c>
      <c r="D10945" t="s">
        <v>138</v>
      </c>
      <c r="E10945">
        <v>20</v>
      </c>
      <c r="F10945">
        <v>10</v>
      </c>
      <c r="G10945">
        <v>200</v>
      </c>
      <c r="H10945" t="s">
        <v>29</v>
      </c>
      <c r="I10945" t="s">
        <v>18</v>
      </c>
      <c r="J10945" s="1">
        <v>45595</v>
      </c>
      <c r="K10945" t="b">
        <v>1</v>
      </c>
      <c r="L10945" t="s">
        <v>30</v>
      </c>
      <c r="M10945">
        <v>10</v>
      </c>
      <c r="N10945">
        <f>G10945/SUMIF(B:B,B10945,G:G)*100</f>
        <v>0.341107747409713</v>
      </c>
      <c r="Q10945">
        <f>VLOOKUP(C10945, Categories_Pivot_Table!A:B, 2, FALSE)</f>
        <v>23.063808900523561</v>
      </c>
      <c r="T10945">
        <f t="shared" si="171"/>
        <v>2024</v>
      </c>
    </row>
    <row r="10946" spans="1:20" x14ac:dyDescent="0.2">
      <c r="A10946" t="s">
        <v>11203</v>
      </c>
      <c r="B10946" t="s">
        <v>51</v>
      </c>
      <c r="C10946" t="s">
        <v>74</v>
      </c>
      <c r="D10946" t="s">
        <v>897</v>
      </c>
      <c r="E10946">
        <v>17</v>
      </c>
      <c r="F10946">
        <v>7</v>
      </c>
      <c r="G10946">
        <v>119</v>
      </c>
      <c r="H10946" t="s">
        <v>56</v>
      </c>
      <c r="I10946" t="s">
        <v>46</v>
      </c>
      <c r="J10946" s="1">
        <v>45450</v>
      </c>
      <c r="K10946" t="b">
        <v>0</v>
      </c>
      <c r="L10946" t="s">
        <v>65</v>
      </c>
      <c r="M10946">
        <v>6</v>
      </c>
      <c r="N10946">
        <f>G10946/SUMIF(B:B,B10946,G:G)*100</f>
        <v>0.18447610336862666</v>
      </c>
      <c r="Q10946">
        <f>VLOOKUP(C10946, Categories_Pivot_Table!A:B, 2, FALSE)</f>
        <v>24.317096165933375</v>
      </c>
      <c r="T10946">
        <f t="shared" ref="T10946:T11009" si="172">YEAR(J10946)</f>
        <v>2024</v>
      </c>
    </row>
    <row r="10947" spans="1:20" x14ac:dyDescent="0.2">
      <c r="A10947" t="s">
        <v>11204</v>
      </c>
      <c r="B10947" t="s">
        <v>71</v>
      </c>
      <c r="C10947" t="s">
        <v>15</v>
      </c>
      <c r="D10947" t="s">
        <v>98</v>
      </c>
      <c r="E10947">
        <v>36.5</v>
      </c>
      <c r="F10947">
        <v>6</v>
      </c>
      <c r="G10947">
        <v>219</v>
      </c>
      <c r="H10947" t="s">
        <v>17</v>
      </c>
      <c r="I10947" t="s">
        <v>46</v>
      </c>
      <c r="J10947" s="1">
        <v>45580</v>
      </c>
      <c r="K10947" t="b">
        <v>0</v>
      </c>
      <c r="L10947" t="s">
        <v>49</v>
      </c>
      <c r="M10947">
        <v>10</v>
      </c>
      <c r="N10947">
        <f>G10947/SUMIF(B:B,B10947,G:G)*100</f>
        <v>0.34697191745553929</v>
      </c>
      <c r="Q10947">
        <f>VLOOKUP(C10947, Categories_Pivot_Table!A:B, 2, FALSE)</f>
        <v>23.063808900523561</v>
      </c>
      <c r="T10947">
        <f t="shared" si="172"/>
        <v>2024</v>
      </c>
    </row>
    <row r="10948" spans="1:20" x14ac:dyDescent="0.2">
      <c r="A10948" t="s">
        <v>11205</v>
      </c>
      <c r="B10948" t="s">
        <v>37</v>
      </c>
      <c r="C10948" t="s">
        <v>15</v>
      </c>
      <c r="D10948" t="s">
        <v>776</v>
      </c>
      <c r="E10948">
        <v>38</v>
      </c>
      <c r="F10948">
        <v>7</v>
      </c>
      <c r="G10948">
        <v>266</v>
      </c>
      <c r="H10948" t="s">
        <v>56</v>
      </c>
      <c r="I10948" t="s">
        <v>46</v>
      </c>
      <c r="J10948" s="1">
        <v>44826</v>
      </c>
      <c r="K10948" t="b">
        <v>0</v>
      </c>
      <c r="L10948" t="s">
        <v>42</v>
      </c>
      <c r="M10948">
        <v>9</v>
      </c>
      <c r="N10948">
        <f>G10948/SUMIF(B:B,B10948,G:G)*100</f>
        <v>0.3971660855997432</v>
      </c>
      <c r="Q10948">
        <f>VLOOKUP(C10948, Categories_Pivot_Table!A:B, 2, FALSE)</f>
        <v>23.063808900523561</v>
      </c>
      <c r="T10948">
        <f t="shared" si="172"/>
        <v>2022</v>
      </c>
    </row>
    <row r="10949" spans="1:20" x14ac:dyDescent="0.2">
      <c r="A10949" t="s">
        <v>11206</v>
      </c>
      <c r="B10949" t="s">
        <v>113</v>
      </c>
      <c r="C10949" t="s">
        <v>48</v>
      </c>
      <c r="D10949" t="s">
        <v>93</v>
      </c>
      <c r="E10949">
        <v>41</v>
      </c>
      <c r="F10949">
        <v>1</v>
      </c>
      <c r="G10949">
        <v>41</v>
      </c>
      <c r="H10949" t="s">
        <v>17</v>
      </c>
      <c r="I10949" t="s">
        <v>46</v>
      </c>
      <c r="J10949" s="1">
        <v>45623</v>
      </c>
      <c r="K10949" t="b">
        <v>1</v>
      </c>
      <c r="L10949" t="s">
        <v>30</v>
      </c>
      <c r="M10949">
        <v>11</v>
      </c>
      <c r="N10949">
        <f>G10949/SUMIF(B:B,B10949,G:G)*100</f>
        <v>6.7508603230533648E-2</v>
      </c>
      <c r="Q10949">
        <f>VLOOKUP(C10949, Categories_Pivot_Table!A:B, 2, FALSE)</f>
        <v>23.348837209302324</v>
      </c>
      <c r="T10949">
        <f t="shared" si="172"/>
        <v>2024</v>
      </c>
    </row>
    <row r="10950" spans="1:20" x14ac:dyDescent="0.2">
      <c r="A10950" t="s">
        <v>11207</v>
      </c>
      <c r="B10950" t="s">
        <v>104</v>
      </c>
      <c r="C10950" t="s">
        <v>15</v>
      </c>
      <c r="D10950" t="s">
        <v>776</v>
      </c>
      <c r="E10950">
        <v>38</v>
      </c>
      <c r="F10950">
        <v>7</v>
      </c>
      <c r="G10950">
        <v>266</v>
      </c>
      <c r="H10950" t="s">
        <v>56</v>
      </c>
      <c r="I10950" t="s">
        <v>18</v>
      </c>
      <c r="J10950" s="1">
        <v>44672</v>
      </c>
      <c r="K10950" t="b">
        <v>0</v>
      </c>
      <c r="L10950" t="s">
        <v>42</v>
      </c>
      <c r="M10950">
        <v>4</v>
      </c>
      <c r="N10950">
        <f>G10950/SUMIF(B:B,B10950,G:G)*100</f>
        <v>0.43228836559244638</v>
      </c>
      <c r="Q10950">
        <f>VLOOKUP(C10950, Categories_Pivot_Table!A:B, 2, FALSE)</f>
        <v>23.063808900523561</v>
      </c>
      <c r="T10950">
        <f t="shared" si="172"/>
        <v>2022</v>
      </c>
    </row>
    <row r="10951" spans="1:20" x14ac:dyDescent="0.2">
      <c r="A10951" t="s">
        <v>11208</v>
      </c>
      <c r="B10951" t="s">
        <v>14</v>
      </c>
      <c r="C10951" t="s">
        <v>33</v>
      </c>
      <c r="D10951" t="s">
        <v>504</v>
      </c>
      <c r="E10951">
        <v>18.5</v>
      </c>
      <c r="F10951">
        <v>7</v>
      </c>
      <c r="G10951">
        <v>129.5</v>
      </c>
      <c r="H10951" t="s">
        <v>56</v>
      </c>
      <c r="I10951" t="s">
        <v>18</v>
      </c>
      <c r="J10951" s="1">
        <v>45022</v>
      </c>
      <c r="K10951" t="b">
        <v>0</v>
      </c>
      <c r="L10951" t="s">
        <v>42</v>
      </c>
      <c r="M10951">
        <v>4</v>
      </c>
      <c r="N10951">
        <f>G10951/SUMIF(B:B,B10951,G:G)*100</f>
        <v>0.21083135933315425</v>
      </c>
      <c r="Q10951">
        <f>VLOOKUP(C10951, Categories_Pivot_Table!A:B, 2, FALSE)</f>
        <v>23.300574345883856</v>
      </c>
      <c r="T10951">
        <f t="shared" si="172"/>
        <v>2023</v>
      </c>
    </row>
    <row r="10952" spans="1:20" x14ac:dyDescent="0.2">
      <c r="A10952" t="s">
        <v>11209</v>
      </c>
      <c r="B10952" t="s">
        <v>90</v>
      </c>
      <c r="C10952" t="s">
        <v>38</v>
      </c>
      <c r="D10952" t="s">
        <v>131</v>
      </c>
      <c r="E10952">
        <v>8</v>
      </c>
      <c r="F10952">
        <v>2</v>
      </c>
      <c r="G10952">
        <v>16</v>
      </c>
      <c r="H10952" t="s">
        <v>29</v>
      </c>
      <c r="I10952" t="s">
        <v>18</v>
      </c>
      <c r="J10952" s="1">
        <v>45645</v>
      </c>
      <c r="K10952" t="b">
        <v>0</v>
      </c>
      <c r="L10952" t="s">
        <v>42</v>
      </c>
      <c r="M10952">
        <v>12</v>
      </c>
      <c r="N10952">
        <f>G10952/SUMIF(B:B,B10952,G:G)*100</f>
        <v>2.705353217679483E-2</v>
      </c>
      <c r="Q10952">
        <f>VLOOKUP(C10952, Categories_Pivot_Table!A:B, 2, FALSE)</f>
        <v>23.088790931989923</v>
      </c>
      <c r="T10952">
        <f t="shared" si="172"/>
        <v>2024</v>
      </c>
    </row>
    <row r="10953" spans="1:20" x14ac:dyDescent="0.2">
      <c r="A10953" t="s">
        <v>11210</v>
      </c>
      <c r="B10953" t="s">
        <v>87</v>
      </c>
      <c r="C10953" t="s">
        <v>15</v>
      </c>
      <c r="D10953" t="s">
        <v>494</v>
      </c>
      <c r="E10953">
        <v>33.5</v>
      </c>
      <c r="F10953">
        <v>3</v>
      </c>
      <c r="G10953">
        <v>100.5</v>
      </c>
      <c r="H10953" t="s">
        <v>56</v>
      </c>
      <c r="I10953" t="s">
        <v>46</v>
      </c>
      <c r="J10953" s="1">
        <v>44949</v>
      </c>
      <c r="K10953" t="b">
        <v>0</v>
      </c>
      <c r="L10953" t="s">
        <v>19</v>
      </c>
      <c r="M10953">
        <v>1</v>
      </c>
      <c r="N10953">
        <f>G10953/SUMIF(B:B,B10953,G:G)*100</f>
        <v>0.15452742285160756</v>
      </c>
      <c r="Q10953">
        <f>VLOOKUP(C10953, Categories_Pivot_Table!A:B, 2, FALSE)</f>
        <v>23.063808900523561</v>
      </c>
      <c r="T10953">
        <f t="shared" si="172"/>
        <v>2023</v>
      </c>
    </row>
    <row r="10954" spans="1:20" x14ac:dyDescent="0.2">
      <c r="A10954" t="s">
        <v>11211</v>
      </c>
      <c r="B10954" t="s">
        <v>71</v>
      </c>
      <c r="C10954" t="s">
        <v>22</v>
      </c>
      <c r="D10954" t="s">
        <v>205</v>
      </c>
      <c r="E10954">
        <v>15.5</v>
      </c>
      <c r="F10954">
        <v>9</v>
      </c>
      <c r="G10954">
        <v>139.5</v>
      </c>
      <c r="H10954" t="s">
        <v>56</v>
      </c>
      <c r="I10954" t="s">
        <v>46</v>
      </c>
      <c r="J10954" s="1">
        <v>45041</v>
      </c>
      <c r="K10954" t="b">
        <v>0</v>
      </c>
      <c r="L10954" t="s">
        <v>49</v>
      </c>
      <c r="M10954">
        <v>4</v>
      </c>
      <c r="N10954">
        <f>G10954/SUMIF(B:B,B10954,G:G)*100</f>
        <v>0.22101635837921338</v>
      </c>
      <c r="Q10954">
        <f>VLOOKUP(C10954, Categories_Pivot_Table!A:B, 2, FALSE)</f>
        <v>21.505681818181817</v>
      </c>
      <c r="T10954">
        <f t="shared" si="172"/>
        <v>2023</v>
      </c>
    </row>
    <row r="10955" spans="1:20" x14ac:dyDescent="0.2">
      <c r="A10955" t="s">
        <v>11212</v>
      </c>
      <c r="B10955" t="s">
        <v>106</v>
      </c>
      <c r="C10955" t="s">
        <v>48</v>
      </c>
      <c r="D10955" t="s">
        <v>237</v>
      </c>
      <c r="E10955">
        <v>11</v>
      </c>
      <c r="F10955">
        <v>8</v>
      </c>
      <c r="G10955">
        <v>88</v>
      </c>
      <c r="H10955" t="s">
        <v>56</v>
      </c>
      <c r="I10955" t="s">
        <v>18</v>
      </c>
      <c r="J10955" s="1">
        <v>45657</v>
      </c>
      <c r="K10955" t="b">
        <v>1</v>
      </c>
      <c r="L10955" t="s">
        <v>49</v>
      </c>
      <c r="M10955">
        <v>12</v>
      </c>
      <c r="N10955">
        <f>G10955/SUMIF(B:B,B10955,G:G)*100</f>
        <v>0.14341590612777053</v>
      </c>
      <c r="Q10955">
        <f>VLOOKUP(C10955, Categories_Pivot_Table!A:B, 2, FALSE)</f>
        <v>23.348837209302324</v>
      </c>
      <c r="T10955">
        <f t="shared" si="172"/>
        <v>2024</v>
      </c>
    </row>
    <row r="10956" spans="1:20" x14ac:dyDescent="0.2">
      <c r="A10956" t="s">
        <v>11213</v>
      </c>
      <c r="B10956" t="s">
        <v>26</v>
      </c>
      <c r="C10956" t="s">
        <v>27</v>
      </c>
      <c r="D10956" t="s">
        <v>538</v>
      </c>
      <c r="E10956">
        <v>11</v>
      </c>
      <c r="F10956">
        <v>2</v>
      </c>
      <c r="G10956">
        <v>22</v>
      </c>
      <c r="H10956" t="s">
        <v>29</v>
      </c>
      <c r="I10956" t="s">
        <v>46</v>
      </c>
      <c r="J10956" s="1">
        <v>45404</v>
      </c>
      <c r="K10956" t="b">
        <v>0</v>
      </c>
      <c r="L10956" t="s">
        <v>19</v>
      </c>
      <c r="M10956">
        <v>4</v>
      </c>
      <c r="N10956">
        <f>G10956/SUMIF(B:B,B10956,G:G)*100</f>
        <v>3.545727800923501E-2</v>
      </c>
      <c r="Q10956">
        <f>VLOOKUP(C10956, Categories_Pivot_Table!A:B, 2, FALSE)</f>
        <v>25.013711734693878</v>
      </c>
      <c r="T10956">
        <f t="shared" si="172"/>
        <v>2024</v>
      </c>
    </row>
    <row r="10957" spans="1:20" x14ac:dyDescent="0.2">
      <c r="A10957" t="s">
        <v>11214</v>
      </c>
      <c r="B10957" t="s">
        <v>90</v>
      </c>
      <c r="C10957" t="s">
        <v>74</v>
      </c>
      <c r="D10957" t="s">
        <v>728</v>
      </c>
      <c r="E10957">
        <v>39.5</v>
      </c>
      <c r="F10957">
        <v>10</v>
      </c>
      <c r="G10957">
        <v>395</v>
      </c>
      <c r="H10957" t="s">
        <v>29</v>
      </c>
      <c r="I10957" t="s">
        <v>18</v>
      </c>
      <c r="J10957" s="1">
        <v>44837</v>
      </c>
      <c r="K10957" t="b">
        <v>0</v>
      </c>
      <c r="L10957" t="s">
        <v>19</v>
      </c>
      <c r="M10957">
        <v>10</v>
      </c>
      <c r="N10957">
        <f>G10957/SUMIF(B:B,B10957,G:G)*100</f>
        <v>0.66788407561462249</v>
      </c>
      <c r="Q10957">
        <f>VLOOKUP(C10957, Categories_Pivot_Table!A:B, 2, FALSE)</f>
        <v>24.317096165933375</v>
      </c>
      <c r="T10957">
        <f t="shared" si="172"/>
        <v>2022</v>
      </c>
    </row>
    <row r="10958" spans="1:20" x14ac:dyDescent="0.2">
      <c r="A10958" t="s">
        <v>11215</v>
      </c>
      <c r="B10958" t="s">
        <v>84</v>
      </c>
      <c r="C10958" t="s">
        <v>22</v>
      </c>
      <c r="D10958" t="s">
        <v>23</v>
      </c>
      <c r="E10958">
        <v>29</v>
      </c>
      <c r="F10958">
        <v>8</v>
      </c>
      <c r="G10958">
        <v>232</v>
      </c>
      <c r="H10958" t="s">
        <v>29</v>
      </c>
      <c r="I10958" t="s">
        <v>46</v>
      </c>
      <c r="J10958" s="1">
        <v>45045</v>
      </c>
      <c r="K10958" t="b">
        <v>0</v>
      </c>
      <c r="L10958" t="s">
        <v>35</v>
      </c>
      <c r="M10958">
        <v>4</v>
      </c>
      <c r="N10958">
        <f>G10958/SUMIF(B:B,B10958,G:G)*100</f>
        <v>0.37560205609746228</v>
      </c>
      <c r="Q10958">
        <f>VLOOKUP(C10958, Categories_Pivot_Table!A:B, 2, FALSE)</f>
        <v>21.505681818181817</v>
      </c>
      <c r="T10958">
        <f t="shared" si="172"/>
        <v>2023</v>
      </c>
    </row>
    <row r="10959" spans="1:20" x14ac:dyDescent="0.2">
      <c r="A10959" t="s">
        <v>11216</v>
      </c>
      <c r="B10959" t="s">
        <v>118</v>
      </c>
      <c r="C10959" t="s">
        <v>48</v>
      </c>
      <c r="D10959" t="s">
        <v>237</v>
      </c>
      <c r="E10959">
        <v>11</v>
      </c>
      <c r="F10959">
        <v>9</v>
      </c>
      <c r="G10959">
        <v>99</v>
      </c>
      <c r="H10959" t="s">
        <v>29</v>
      </c>
      <c r="I10959" t="s">
        <v>18</v>
      </c>
      <c r="J10959" s="1">
        <v>44898</v>
      </c>
      <c r="K10959" t="b">
        <v>0</v>
      </c>
      <c r="L10959" t="s">
        <v>35</v>
      </c>
      <c r="M10959">
        <v>12</v>
      </c>
      <c r="N10959">
        <f>G10959/SUMIF(B:B,B10959,G:G)*100</f>
        <v>0.16283698208793199</v>
      </c>
      <c r="Q10959">
        <f>VLOOKUP(C10959, Categories_Pivot_Table!A:B, 2, FALSE)</f>
        <v>23.348837209302324</v>
      </c>
      <c r="T10959">
        <f t="shared" si="172"/>
        <v>2022</v>
      </c>
    </row>
    <row r="10960" spans="1:20" x14ac:dyDescent="0.2">
      <c r="A10960" t="s">
        <v>11217</v>
      </c>
      <c r="B10960" t="s">
        <v>21</v>
      </c>
      <c r="C10960" t="s">
        <v>33</v>
      </c>
      <c r="D10960" t="s">
        <v>129</v>
      </c>
      <c r="E10960">
        <v>15.5</v>
      </c>
      <c r="F10960">
        <v>10</v>
      </c>
      <c r="G10960">
        <v>155</v>
      </c>
      <c r="H10960" t="s">
        <v>17</v>
      </c>
      <c r="I10960" t="s">
        <v>18</v>
      </c>
      <c r="J10960" s="1">
        <v>45363</v>
      </c>
      <c r="K10960" t="b">
        <v>0</v>
      </c>
      <c r="L10960" t="s">
        <v>49</v>
      </c>
      <c r="M10960">
        <v>3</v>
      </c>
      <c r="N10960">
        <f>G10960/SUMIF(B:B,B10960,G:G)*100</f>
        <v>0.25108330296035314</v>
      </c>
      <c r="Q10960">
        <f>VLOOKUP(C10960, Categories_Pivot_Table!A:B, 2, FALSE)</f>
        <v>23.300574345883856</v>
      </c>
      <c r="T10960">
        <f t="shared" si="172"/>
        <v>2024</v>
      </c>
    </row>
    <row r="10961" spans="1:20" x14ac:dyDescent="0.2">
      <c r="A10961" t="s">
        <v>11218</v>
      </c>
      <c r="B10961" t="s">
        <v>81</v>
      </c>
      <c r="C10961" t="s">
        <v>33</v>
      </c>
      <c r="D10961" t="s">
        <v>122</v>
      </c>
      <c r="E10961">
        <v>36.5</v>
      </c>
      <c r="F10961">
        <v>10</v>
      </c>
      <c r="G10961">
        <v>365</v>
      </c>
      <c r="H10961" t="s">
        <v>17</v>
      </c>
      <c r="I10961" t="s">
        <v>18</v>
      </c>
      <c r="J10961" s="1">
        <v>45449</v>
      </c>
      <c r="K10961" t="b">
        <v>0</v>
      </c>
      <c r="L10961" t="s">
        <v>42</v>
      </c>
      <c r="M10961">
        <v>6</v>
      </c>
      <c r="N10961">
        <f>G10961/SUMIF(B:B,B10961,G:G)*100</f>
        <v>0.57793858017116484</v>
      </c>
      <c r="Q10961">
        <f>VLOOKUP(C10961, Categories_Pivot_Table!A:B, 2, FALSE)</f>
        <v>23.300574345883856</v>
      </c>
      <c r="T10961">
        <f t="shared" si="172"/>
        <v>2024</v>
      </c>
    </row>
    <row r="10962" spans="1:20" x14ac:dyDescent="0.2">
      <c r="A10962" t="s">
        <v>11219</v>
      </c>
      <c r="B10962" t="s">
        <v>54</v>
      </c>
      <c r="C10962" t="s">
        <v>48</v>
      </c>
      <c r="D10962" t="s">
        <v>579</v>
      </c>
      <c r="E10962">
        <v>33.5</v>
      </c>
      <c r="F10962">
        <v>3</v>
      </c>
      <c r="G10962">
        <v>100.5</v>
      </c>
      <c r="H10962" t="s">
        <v>17</v>
      </c>
      <c r="I10962" t="s">
        <v>18</v>
      </c>
      <c r="J10962" s="1">
        <v>44731</v>
      </c>
      <c r="K10962" t="b">
        <v>1</v>
      </c>
      <c r="L10962" t="s">
        <v>24</v>
      </c>
      <c r="M10962">
        <v>6</v>
      </c>
      <c r="N10962">
        <f>G10962/SUMIF(B:B,B10962,G:G)*100</f>
        <v>0.17583609626370167</v>
      </c>
      <c r="Q10962">
        <f>VLOOKUP(C10962, Categories_Pivot_Table!A:B, 2, FALSE)</f>
        <v>23.348837209302324</v>
      </c>
      <c r="T10962">
        <f t="shared" si="172"/>
        <v>2022</v>
      </c>
    </row>
    <row r="10963" spans="1:20" x14ac:dyDescent="0.2">
      <c r="A10963" t="s">
        <v>11220</v>
      </c>
      <c r="B10963" t="s">
        <v>73</v>
      </c>
      <c r="C10963" t="s">
        <v>135</v>
      </c>
      <c r="D10963" t="s">
        <v>216</v>
      </c>
      <c r="E10963">
        <v>14</v>
      </c>
      <c r="F10963">
        <v>10</v>
      </c>
      <c r="G10963">
        <v>140</v>
      </c>
      <c r="H10963" t="s">
        <v>17</v>
      </c>
      <c r="I10963" t="s">
        <v>46</v>
      </c>
      <c r="J10963" s="1">
        <v>45651</v>
      </c>
      <c r="K10963" t="b">
        <v>0</v>
      </c>
      <c r="L10963" t="s">
        <v>30</v>
      </c>
      <c r="M10963">
        <v>12</v>
      </c>
      <c r="N10963">
        <f>G10963/SUMIF(B:B,B10963,G:G)*100</f>
        <v>0.24186094723112403</v>
      </c>
      <c r="Q10963">
        <f>VLOOKUP(C10963, Categories_Pivot_Table!A:B, 2, FALSE)</f>
        <v>23.146341463414632</v>
      </c>
      <c r="T10963">
        <f t="shared" si="172"/>
        <v>2024</v>
      </c>
    </row>
    <row r="10964" spans="1:20" x14ac:dyDescent="0.2">
      <c r="A10964" t="s">
        <v>11221</v>
      </c>
      <c r="B10964" t="s">
        <v>173</v>
      </c>
      <c r="C10964" t="s">
        <v>33</v>
      </c>
      <c r="D10964" t="s">
        <v>657</v>
      </c>
      <c r="E10964">
        <v>39.5</v>
      </c>
      <c r="F10964">
        <v>6</v>
      </c>
      <c r="G10964">
        <v>237</v>
      </c>
      <c r="H10964" t="s">
        <v>56</v>
      </c>
      <c r="I10964" t="s">
        <v>18</v>
      </c>
      <c r="J10964" s="1">
        <v>45205</v>
      </c>
      <c r="K10964" t="b">
        <v>0</v>
      </c>
      <c r="L10964" t="s">
        <v>65</v>
      </c>
      <c r="M10964">
        <v>10</v>
      </c>
      <c r="N10964">
        <f>G10964/SUMIF(B:B,B10964,G:G)*100</f>
        <v>0.38973212083340186</v>
      </c>
      <c r="Q10964">
        <f>VLOOKUP(C10964, Categories_Pivot_Table!A:B, 2, FALSE)</f>
        <v>23.300574345883856</v>
      </c>
      <c r="T10964">
        <f t="shared" si="172"/>
        <v>2023</v>
      </c>
    </row>
    <row r="10965" spans="1:20" x14ac:dyDescent="0.2">
      <c r="A10965" t="s">
        <v>11222</v>
      </c>
      <c r="B10965" t="s">
        <v>63</v>
      </c>
      <c r="C10965" t="s">
        <v>33</v>
      </c>
      <c r="D10965" t="s">
        <v>458</v>
      </c>
      <c r="E10965">
        <v>5</v>
      </c>
      <c r="F10965">
        <v>2</v>
      </c>
      <c r="G10965">
        <v>10</v>
      </c>
      <c r="H10965" t="s">
        <v>29</v>
      </c>
      <c r="I10965" t="s">
        <v>46</v>
      </c>
      <c r="J10965" s="1">
        <v>45609</v>
      </c>
      <c r="K10965" t="b">
        <v>0</v>
      </c>
      <c r="L10965" t="s">
        <v>30</v>
      </c>
      <c r="M10965">
        <v>11</v>
      </c>
      <c r="N10965">
        <f>G10965/SUMIF(B:B,B10965,G:G)*100</f>
        <v>1.6521279407877346E-2</v>
      </c>
      <c r="Q10965">
        <f>VLOOKUP(C10965, Categories_Pivot_Table!A:B, 2, FALSE)</f>
        <v>23.300574345883856</v>
      </c>
      <c r="T10965">
        <f t="shared" si="172"/>
        <v>2024</v>
      </c>
    </row>
    <row r="10966" spans="1:20" x14ac:dyDescent="0.2">
      <c r="A10966" t="s">
        <v>11223</v>
      </c>
      <c r="B10966" t="s">
        <v>113</v>
      </c>
      <c r="C10966" t="s">
        <v>27</v>
      </c>
      <c r="D10966" t="s">
        <v>55</v>
      </c>
      <c r="E10966">
        <v>36.5</v>
      </c>
      <c r="F10966">
        <v>6</v>
      </c>
      <c r="G10966">
        <v>219</v>
      </c>
      <c r="H10966" t="s">
        <v>29</v>
      </c>
      <c r="I10966" t="s">
        <v>46</v>
      </c>
      <c r="J10966" s="1">
        <v>45011</v>
      </c>
      <c r="K10966" t="b">
        <v>0</v>
      </c>
      <c r="L10966" t="s">
        <v>24</v>
      </c>
      <c r="M10966">
        <v>3</v>
      </c>
      <c r="N10966">
        <f>G10966/SUMIF(B:B,B10966,G:G)*100</f>
        <v>0.36059473432894801</v>
      </c>
      <c r="Q10966">
        <f>VLOOKUP(C10966, Categories_Pivot_Table!A:B, 2, FALSE)</f>
        <v>25.013711734693878</v>
      </c>
      <c r="T10966">
        <f t="shared" si="172"/>
        <v>2023</v>
      </c>
    </row>
    <row r="10967" spans="1:20" x14ac:dyDescent="0.2">
      <c r="A10967" t="s">
        <v>11224</v>
      </c>
      <c r="B10967" t="s">
        <v>26</v>
      </c>
      <c r="C10967" t="s">
        <v>48</v>
      </c>
      <c r="D10967" t="s">
        <v>93</v>
      </c>
      <c r="E10967">
        <v>41</v>
      </c>
      <c r="F10967">
        <v>7</v>
      </c>
      <c r="G10967">
        <v>287</v>
      </c>
      <c r="H10967" t="s">
        <v>56</v>
      </c>
      <c r="I10967" t="s">
        <v>46</v>
      </c>
      <c r="J10967" s="1">
        <v>45045</v>
      </c>
      <c r="K10967" t="b">
        <v>0</v>
      </c>
      <c r="L10967" t="s">
        <v>35</v>
      </c>
      <c r="M10967">
        <v>4</v>
      </c>
      <c r="N10967">
        <f>G10967/SUMIF(B:B,B10967,G:G)*100</f>
        <v>0.46255630857502039</v>
      </c>
      <c r="Q10967">
        <f>VLOOKUP(C10967, Categories_Pivot_Table!A:B, 2, FALSE)</f>
        <v>23.348837209302324</v>
      </c>
      <c r="T10967">
        <f t="shared" si="172"/>
        <v>2023</v>
      </c>
    </row>
    <row r="10968" spans="1:20" x14ac:dyDescent="0.2">
      <c r="A10968" t="s">
        <v>11225</v>
      </c>
      <c r="B10968" t="s">
        <v>95</v>
      </c>
      <c r="C10968" t="s">
        <v>48</v>
      </c>
      <c r="D10968" t="s">
        <v>88</v>
      </c>
      <c r="E10968">
        <v>24.5</v>
      </c>
      <c r="F10968">
        <v>9</v>
      </c>
      <c r="G10968">
        <v>220.5</v>
      </c>
      <c r="H10968" t="s">
        <v>17</v>
      </c>
      <c r="I10968" t="s">
        <v>18</v>
      </c>
      <c r="J10968" s="1">
        <v>44610</v>
      </c>
      <c r="K10968" t="b">
        <v>0</v>
      </c>
      <c r="L10968" t="s">
        <v>65</v>
      </c>
      <c r="M10968">
        <v>2</v>
      </c>
      <c r="N10968">
        <f>G10968/SUMIF(B:B,B10968,G:G)*100</f>
        <v>0.32738691788601587</v>
      </c>
      <c r="Q10968">
        <f>VLOOKUP(C10968, Categories_Pivot_Table!A:B, 2, FALSE)</f>
        <v>23.348837209302324</v>
      </c>
      <c r="T10968">
        <f t="shared" si="172"/>
        <v>2022</v>
      </c>
    </row>
    <row r="10969" spans="1:20" x14ac:dyDescent="0.2">
      <c r="A10969" t="s">
        <v>11226</v>
      </c>
      <c r="B10969" t="s">
        <v>113</v>
      </c>
      <c r="C10969" t="s">
        <v>22</v>
      </c>
      <c r="D10969" t="s">
        <v>147</v>
      </c>
      <c r="E10969">
        <v>32</v>
      </c>
      <c r="F10969">
        <v>8</v>
      </c>
      <c r="G10969">
        <v>256</v>
      </c>
      <c r="H10969" t="s">
        <v>29</v>
      </c>
      <c r="I10969" t="s">
        <v>46</v>
      </c>
      <c r="J10969" s="1">
        <v>45006</v>
      </c>
      <c r="K10969" t="b">
        <v>0</v>
      </c>
      <c r="L10969" t="s">
        <v>49</v>
      </c>
      <c r="M10969">
        <v>3</v>
      </c>
      <c r="N10969">
        <f>G10969/SUMIF(B:B,B10969,G:G)*100</f>
        <v>0.42151713236625893</v>
      </c>
      <c r="Q10969">
        <f>VLOOKUP(C10969, Categories_Pivot_Table!A:B, 2, FALSE)</f>
        <v>21.505681818181817</v>
      </c>
      <c r="T10969">
        <f t="shared" si="172"/>
        <v>2023</v>
      </c>
    </row>
    <row r="10970" spans="1:20" x14ac:dyDescent="0.2">
      <c r="A10970" t="s">
        <v>11227</v>
      </c>
      <c r="B10970" t="s">
        <v>128</v>
      </c>
      <c r="C10970" t="s">
        <v>22</v>
      </c>
      <c r="D10970" t="s">
        <v>157</v>
      </c>
      <c r="E10970">
        <v>12.5</v>
      </c>
      <c r="F10970">
        <v>4</v>
      </c>
      <c r="G10970">
        <v>50</v>
      </c>
      <c r="H10970" t="s">
        <v>17</v>
      </c>
      <c r="I10970" t="s">
        <v>18</v>
      </c>
      <c r="J10970" s="1">
        <v>45598</v>
      </c>
      <c r="K10970" t="b">
        <v>0</v>
      </c>
      <c r="L10970" t="s">
        <v>35</v>
      </c>
      <c r="M10970">
        <v>11</v>
      </c>
      <c r="N10970">
        <f>G10970/SUMIF(B:B,B10970,G:G)*100</f>
        <v>7.304388476596739E-2</v>
      </c>
      <c r="Q10970">
        <f>VLOOKUP(C10970, Categories_Pivot_Table!A:B, 2, FALSE)</f>
        <v>21.505681818181817</v>
      </c>
      <c r="T10970">
        <f t="shared" si="172"/>
        <v>2024</v>
      </c>
    </row>
    <row r="10971" spans="1:20" x14ac:dyDescent="0.2">
      <c r="A10971" t="s">
        <v>11228</v>
      </c>
      <c r="B10971" t="s">
        <v>173</v>
      </c>
      <c r="C10971" t="s">
        <v>27</v>
      </c>
      <c r="D10971" t="s">
        <v>91</v>
      </c>
      <c r="E10971">
        <v>33.5</v>
      </c>
      <c r="F10971">
        <v>1</v>
      </c>
      <c r="G10971">
        <v>33.5</v>
      </c>
      <c r="H10971" t="s">
        <v>29</v>
      </c>
      <c r="I10971" t="s">
        <v>18</v>
      </c>
      <c r="J10971" s="1">
        <v>44938</v>
      </c>
      <c r="K10971" t="b">
        <v>0</v>
      </c>
      <c r="L10971" t="s">
        <v>42</v>
      </c>
      <c r="M10971">
        <v>1</v>
      </c>
      <c r="N10971">
        <f>G10971/SUMIF(B:B,B10971,G:G)*100</f>
        <v>5.5088717501767775E-2</v>
      </c>
      <c r="Q10971">
        <f>VLOOKUP(C10971, Categories_Pivot_Table!A:B, 2, FALSE)</f>
        <v>25.013711734693878</v>
      </c>
      <c r="T10971">
        <f t="shared" si="172"/>
        <v>2023</v>
      </c>
    </row>
    <row r="10972" spans="1:20" x14ac:dyDescent="0.2">
      <c r="A10972" t="s">
        <v>11229</v>
      </c>
      <c r="B10972" t="s">
        <v>47</v>
      </c>
      <c r="C10972" t="s">
        <v>74</v>
      </c>
      <c r="D10972" t="s">
        <v>248</v>
      </c>
      <c r="E10972">
        <v>15.5</v>
      </c>
      <c r="F10972">
        <v>8</v>
      </c>
      <c r="G10972">
        <v>124</v>
      </c>
      <c r="H10972" t="s">
        <v>17</v>
      </c>
      <c r="I10972" t="s">
        <v>46</v>
      </c>
      <c r="J10972" s="1">
        <v>45426</v>
      </c>
      <c r="K10972" t="b">
        <v>0</v>
      </c>
      <c r="L10972" t="s">
        <v>49</v>
      </c>
      <c r="M10972">
        <v>5</v>
      </c>
      <c r="N10972">
        <f>G10972/SUMIF(B:B,B10972,G:G)*100</f>
        <v>0.19703494192236187</v>
      </c>
      <c r="Q10972">
        <f>VLOOKUP(C10972, Categories_Pivot_Table!A:B, 2, FALSE)</f>
        <v>24.317096165933375</v>
      </c>
      <c r="T10972">
        <f t="shared" si="172"/>
        <v>2024</v>
      </c>
    </row>
    <row r="10973" spans="1:20" x14ac:dyDescent="0.2">
      <c r="A10973" t="s">
        <v>11230</v>
      </c>
      <c r="B10973" t="s">
        <v>121</v>
      </c>
      <c r="C10973" t="s">
        <v>33</v>
      </c>
      <c r="D10973" t="s">
        <v>657</v>
      </c>
      <c r="E10973">
        <v>39.5</v>
      </c>
      <c r="F10973">
        <v>1</v>
      </c>
      <c r="G10973">
        <v>39.5</v>
      </c>
      <c r="H10973" t="s">
        <v>56</v>
      </c>
      <c r="I10973" t="s">
        <v>46</v>
      </c>
      <c r="J10973" s="1">
        <v>45043</v>
      </c>
      <c r="K10973" t="b">
        <v>0</v>
      </c>
      <c r="L10973" t="s">
        <v>42</v>
      </c>
      <c r="M10973">
        <v>4</v>
      </c>
      <c r="N10973">
        <f>G10973/SUMIF(B:B,B10973,G:G)*100</f>
        <v>6.0240504495161697E-2</v>
      </c>
      <c r="Q10973">
        <f>VLOOKUP(C10973, Categories_Pivot_Table!A:B, 2, FALSE)</f>
        <v>23.300574345883856</v>
      </c>
      <c r="T10973">
        <f t="shared" si="172"/>
        <v>2023</v>
      </c>
    </row>
    <row r="10974" spans="1:20" x14ac:dyDescent="0.2">
      <c r="A10974" t="s">
        <v>11231</v>
      </c>
      <c r="B10974" t="s">
        <v>37</v>
      </c>
      <c r="C10974" t="s">
        <v>74</v>
      </c>
      <c r="D10974" t="s">
        <v>931</v>
      </c>
      <c r="E10974">
        <v>30.5</v>
      </c>
      <c r="F10974">
        <v>3</v>
      </c>
      <c r="G10974">
        <v>91.5</v>
      </c>
      <c r="H10974" t="s">
        <v>17</v>
      </c>
      <c r="I10974" t="s">
        <v>46</v>
      </c>
      <c r="J10974" s="1">
        <v>44866</v>
      </c>
      <c r="K10974" t="b">
        <v>1</v>
      </c>
      <c r="L10974" t="s">
        <v>49</v>
      </c>
      <c r="M10974">
        <v>11</v>
      </c>
      <c r="N10974">
        <f>G10974/SUMIF(B:B,B10974,G:G)*100</f>
        <v>0.13661916102397181</v>
      </c>
      <c r="Q10974">
        <f>VLOOKUP(C10974, Categories_Pivot_Table!A:B, 2, FALSE)</f>
        <v>24.317096165933375</v>
      </c>
      <c r="T10974">
        <f t="shared" si="172"/>
        <v>2022</v>
      </c>
    </row>
    <row r="10975" spans="1:20" x14ac:dyDescent="0.2">
      <c r="A10975" t="s">
        <v>11232</v>
      </c>
      <c r="B10975" t="s">
        <v>54</v>
      </c>
      <c r="C10975" t="s">
        <v>15</v>
      </c>
      <c r="D10975" t="s">
        <v>69</v>
      </c>
      <c r="E10975">
        <v>29</v>
      </c>
      <c r="F10975">
        <v>1</v>
      </c>
      <c r="G10975">
        <v>29</v>
      </c>
      <c r="H10975" t="s">
        <v>56</v>
      </c>
      <c r="I10975" t="s">
        <v>46</v>
      </c>
      <c r="J10975" s="1">
        <v>44709</v>
      </c>
      <c r="K10975" t="b">
        <v>0</v>
      </c>
      <c r="L10975" t="s">
        <v>35</v>
      </c>
      <c r="M10975">
        <v>5</v>
      </c>
      <c r="N10975">
        <f>G10975/SUMIF(B:B,B10975,G:G)*100</f>
        <v>5.0738774046242267E-2</v>
      </c>
      <c r="Q10975">
        <f>VLOOKUP(C10975, Categories_Pivot_Table!A:B, 2, FALSE)</f>
        <v>23.063808900523561</v>
      </c>
      <c r="T10975">
        <f t="shared" si="172"/>
        <v>2022</v>
      </c>
    </row>
    <row r="10976" spans="1:20" x14ac:dyDescent="0.2">
      <c r="A10976" t="s">
        <v>11233</v>
      </c>
      <c r="B10976" t="s">
        <v>14</v>
      </c>
      <c r="C10976" t="s">
        <v>135</v>
      </c>
      <c r="D10976" t="s">
        <v>333</v>
      </c>
      <c r="E10976">
        <v>20</v>
      </c>
      <c r="F10976">
        <v>9</v>
      </c>
      <c r="G10976">
        <v>180</v>
      </c>
      <c r="H10976" t="s">
        <v>17</v>
      </c>
      <c r="I10976" t="s">
        <v>46</v>
      </c>
      <c r="J10976" s="1">
        <v>44826</v>
      </c>
      <c r="K10976" t="b">
        <v>0</v>
      </c>
      <c r="L10976" t="s">
        <v>42</v>
      </c>
      <c r="M10976">
        <v>9</v>
      </c>
      <c r="N10976">
        <f>G10976/SUMIF(B:B,B10976,G:G)*100</f>
        <v>0.29304744926616033</v>
      </c>
      <c r="Q10976">
        <f>VLOOKUP(C10976, Categories_Pivot_Table!A:B, 2, FALSE)</f>
        <v>23.146341463414632</v>
      </c>
      <c r="T10976">
        <f t="shared" si="172"/>
        <v>2022</v>
      </c>
    </row>
    <row r="10977" spans="1:20" x14ac:dyDescent="0.2">
      <c r="A10977" t="s">
        <v>11234</v>
      </c>
      <c r="B10977" t="s">
        <v>173</v>
      </c>
      <c r="C10977" t="s">
        <v>27</v>
      </c>
      <c r="D10977" t="s">
        <v>352</v>
      </c>
      <c r="E10977">
        <v>14</v>
      </c>
      <c r="F10977">
        <v>5</v>
      </c>
      <c r="G10977">
        <v>70</v>
      </c>
      <c r="H10977" t="s">
        <v>56</v>
      </c>
      <c r="I10977" t="s">
        <v>46</v>
      </c>
      <c r="J10977" s="1">
        <v>44954</v>
      </c>
      <c r="K10977" t="b">
        <v>0</v>
      </c>
      <c r="L10977" t="s">
        <v>35</v>
      </c>
      <c r="M10977">
        <v>1</v>
      </c>
      <c r="N10977">
        <f>G10977/SUMIF(B:B,B10977,G:G)*100</f>
        <v>0.11511075298876849</v>
      </c>
      <c r="Q10977">
        <f>VLOOKUP(C10977, Categories_Pivot_Table!A:B, 2, FALSE)</f>
        <v>25.013711734693878</v>
      </c>
      <c r="T10977">
        <f t="shared" si="172"/>
        <v>2023</v>
      </c>
    </row>
    <row r="10978" spans="1:20" x14ac:dyDescent="0.2">
      <c r="A10978" t="s">
        <v>11235</v>
      </c>
      <c r="B10978" t="s">
        <v>37</v>
      </c>
      <c r="C10978" t="s">
        <v>135</v>
      </c>
      <c r="D10978" t="s">
        <v>136</v>
      </c>
      <c r="E10978">
        <v>27.5</v>
      </c>
      <c r="F10978">
        <v>7</v>
      </c>
      <c r="G10978">
        <v>192.5</v>
      </c>
      <c r="H10978" t="s">
        <v>29</v>
      </c>
      <c r="I10978" t="s">
        <v>46</v>
      </c>
      <c r="J10978" s="1">
        <v>45211</v>
      </c>
      <c r="K10978" t="b">
        <v>0</v>
      </c>
      <c r="L10978" t="s">
        <v>42</v>
      </c>
      <c r="M10978">
        <v>10</v>
      </c>
      <c r="N10978">
        <f>G10978/SUMIF(B:B,B10978,G:G)*100</f>
        <v>0.28742282510507727</v>
      </c>
      <c r="Q10978">
        <f>VLOOKUP(C10978, Categories_Pivot_Table!A:B, 2, FALSE)</f>
        <v>23.146341463414632</v>
      </c>
      <c r="T10978">
        <f t="shared" si="172"/>
        <v>2023</v>
      </c>
    </row>
    <row r="10979" spans="1:20" x14ac:dyDescent="0.2">
      <c r="A10979" t="s">
        <v>11236</v>
      </c>
      <c r="B10979" t="s">
        <v>71</v>
      </c>
      <c r="C10979" t="s">
        <v>38</v>
      </c>
      <c r="D10979" t="s">
        <v>404</v>
      </c>
      <c r="E10979">
        <v>11</v>
      </c>
      <c r="F10979">
        <v>4</v>
      </c>
      <c r="G10979">
        <v>44</v>
      </c>
      <c r="H10979" t="s">
        <v>17</v>
      </c>
      <c r="I10979" t="s">
        <v>18</v>
      </c>
      <c r="J10979" s="1">
        <v>44589</v>
      </c>
      <c r="K10979" t="b">
        <v>0</v>
      </c>
      <c r="L10979" t="s">
        <v>65</v>
      </c>
      <c r="M10979">
        <v>1</v>
      </c>
      <c r="N10979">
        <f>G10979/SUMIF(B:B,B10979,G:G)*100</f>
        <v>6.9711252822117473E-2</v>
      </c>
      <c r="Q10979">
        <f>VLOOKUP(C10979, Categories_Pivot_Table!A:B, 2, FALSE)</f>
        <v>23.088790931989923</v>
      </c>
      <c r="T10979">
        <f t="shared" si="172"/>
        <v>2022</v>
      </c>
    </row>
    <row r="10980" spans="1:20" x14ac:dyDescent="0.2">
      <c r="A10980" t="s">
        <v>11237</v>
      </c>
      <c r="B10980" t="s">
        <v>118</v>
      </c>
      <c r="C10980" t="s">
        <v>22</v>
      </c>
      <c r="D10980" t="s">
        <v>67</v>
      </c>
      <c r="E10980">
        <v>27.5</v>
      </c>
      <c r="F10980">
        <v>1</v>
      </c>
      <c r="G10980">
        <v>27.5</v>
      </c>
      <c r="H10980" t="s">
        <v>17</v>
      </c>
      <c r="I10980" t="s">
        <v>46</v>
      </c>
      <c r="J10980" s="1">
        <v>45127</v>
      </c>
      <c r="K10980" t="b">
        <v>0</v>
      </c>
      <c r="L10980" t="s">
        <v>42</v>
      </c>
      <c r="M10980">
        <v>7</v>
      </c>
      <c r="N10980">
        <f>G10980/SUMIF(B:B,B10980,G:G)*100</f>
        <v>4.5232495024425542E-2</v>
      </c>
      <c r="Q10980">
        <f>VLOOKUP(C10980, Categories_Pivot_Table!A:B, 2, FALSE)</f>
        <v>21.505681818181817</v>
      </c>
      <c r="T10980">
        <f t="shared" si="172"/>
        <v>2023</v>
      </c>
    </row>
    <row r="10981" spans="1:20" x14ac:dyDescent="0.2">
      <c r="A10981" t="s">
        <v>11238</v>
      </c>
      <c r="B10981" t="s">
        <v>54</v>
      </c>
      <c r="C10981" t="s">
        <v>27</v>
      </c>
      <c r="D10981" t="s">
        <v>305</v>
      </c>
      <c r="E10981">
        <v>23</v>
      </c>
      <c r="F10981">
        <v>3</v>
      </c>
      <c r="G10981">
        <v>69</v>
      </c>
      <c r="H10981" t="s">
        <v>56</v>
      </c>
      <c r="I10981" t="s">
        <v>18</v>
      </c>
      <c r="J10981" s="1">
        <v>45280</v>
      </c>
      <c r="K10981" t="b">
        <v>0</v>
      </c>
      <c r="L10981" t="s">
        <v>30</v>
      </c>
      <c r="M10981">
        <v>12</v>
      </c>
      <c r="N10981">
        <f>G10981/SUMIF(B:B,B10981,G:G)*100</f>
        <v>0.12072328997209368</v>
      </c>
      <c r="Q10981">
        <f>VLOOKUP(C10981, Categories_Pivot_Table!A:B, 2, FALSE)</f>
        <v>25.013711734693878</v>
      </c>
      <c r="T10981">
        <f t="shared" si="172"/>
        <v>2023</v>
      </c>
    </row>
    <row r="10982" spans="1:20" x14ac:dyDescent="0.2">
      <c r="A10982" t="s">
        <v>11239</v>
      </c>
      <c r="B10982" t="s">
        <v>21</v>
      </c>
      <c r="C10982" t="s">
        <v>33</v>
      </c>
      <c r="D10982" t="s">
        <v>209</v>
      </c>
      <c r="E10982">
        <v>24.5</v>
      </c>
      <c r="F10982">
        <v>2</v>
      </c>
      <c r="G10982">
        <v>49</v>
      </c>
      <c r="H10982" t="s">
        <v>17</v>
      </c>
      <c r="I10982" t="s">
        <v>18</v>
      </c>
      <c r="J10982" s="1">
        <v>44596</v>
      </c>
      <c r="K10982" t="b">
        <v>0</v>
      </c>
      <c r="L10982" t="s">
        <v>65</v>
      </c>
      <c r="M10982">
        <v>2</v>
      </c>
      <c r="N10982">
        <f>G10982/SUMIF(B:B,B10982,G:G)*100</f>
        <v>7.937472158101487E-2</v>
      </c>
      <c r="Q10982">
        <f>VLOOKUP(C10982, Categories_Pivot_Table!A:B, 2, FALSE)</f>
        <v>23.300574345883856</v>
      </c>
      <c r="T10982">
        <f t="shared" si="172"/>
        <v>2022</v>
      </c>
    </row>
    <row r="10983" spans="1:20" x14ac:dyDescent="0.2">
      <c r="A10983" t="s">
        <v>11240</v>
      </c>
      <c r="B10983" t="s">
        <v>47</v>
      </c>
      <c r="C10983" t="s">
        <v>38</v>
      </c>
      <c r="D10983" t="s">
        <v>241</v>
      </c>
      <c r="E10983">
        <v>17</v>
      </c>
      <c r="F10983">
        <v>3</v>
      </c>
      <c r="G10983">
        <v>51</v>
      </c>
      <c r="H10983" t="s">
        <v>56</v>
      </c>
      <c r="I10983" t="s">
        <v>46</v>
      </c>
      <c r="J10983" s="1">
        <v>45017</v>
      </c>
      <c r="K10983" t="b">
        <v>0</v>
      </c>
      <c r="L10983" t="s">
        <v>35</v>
      </c>
      <c r="M10983">
        <v>4</v>
      </c>
      <c r="N10983">
        <f>G10983/SUMIF(B:B,B10983,G:G)*100</f>
        <v>8.1038564822906903E-2</v>
      </c>
      <c r="Q10983">
        <f>VLOOKUP(C10983, Categories_Pivot_Table!A:B, 2, FALSE)</f>
        <v>23.088790931989923</v>
      </c>
      <c r="T10983">
        <f t="shared" si="172"/>
        <v>2023</v>
      </c>
    </row>
    <row r="10984" spans="1:20" x14ac:dyDescent="0.2">
      <c r="A10984" t="s">
        <v>11241</v>
      </c>
      <c r="B10984" t="s">
        <v>47</v>
      </c>
      <c r="C10984" t="s">
        <v>33</v>
      </c>
      <c r="D10984" t="s">
        <v>307</v>
      </c>
      <c r="E10984">
        <v>6.5</v>
      </c>
      <c r="F10984">
        <v>8</v>
      </c>
      <c r="G10984">
        <v>52</v>
      </c>
      <c r="H10984" t="s">
        <v>17</v>
      </c>
      <c r="I10984" t="s">
        <v>46</v>
      </c>
      <c r="J10984" s="1">
        <v>44798</v>
      </c>
      <c r="K10984" t="b">
        <v>1</v>
      </c>
      <c r="L10984" t="s">
        <v>42</v>
      </c>
      <c r="M10984">
        <v>8</v>
      </c>
      <c r="N10984">
        <f>G10984/SUMIF(B:B,B10984,G:G)*100</f>
        <v>8.2627556290022719E-2</v>
      </c>
      <c r="Q10984">
        <f>VLOOKUP(C10984, Categories_Pivot_Table!A:B, 2, FALSE)</f>
        <v>23.300574345883856</v>
      </c>
      <c r="T10984">
        <f t="shared" si="172"/>
        <v>2022</v>
      </c>
    </row>
    <row r="10985" spans="1:20" x14ac:dyDescent="0.2">
      <c r="A10985" t="s">
        <v>11242</v>
      </c>
      <c r="B10985" t="s">
        <v>128</v>
      </c>
      <c r="C10985" t="s">
        <v>22</v>
      </c>
      <c r="D10985" t="s">
        <v>272</v>
      </c>
      <c r="E10985">
        <v>5</v>
      </c>
      <c r="F10985">
        <v>7</v>
      </c>
      <c r="G10985">
        <v>35</v>
      </c>
      <c r="H10985" t="s">
        <v>56</v>
      </c>
      <c r="I10985" t="s">
        <v>46</v>
      </c>
      <c r="J10985" s="1">
        <v>45652</v>
      </c>
      <c r="K10985" t="b">
        <v>0</v>
      </c>
      <c r="L10985" t="s">
        <v>42</v>
      </c>
      <c r="M10985">
        <v>12</v>
      </c>
      <c r="N10985">
        <f>G10985/SUMIF(B:B,B10985,G:G)*100</f>
        <v>5.1130719336177168E-2</v>
      </c>
      <c r="Q10985">
        <f>VLOOKUP(C10985, Categories_Pivot_Table!A:B, 2, FALSE)</f>
        <v>21.505681818181817</v>
      </c>
      <c r="T10985">
        <f t="shared" si="172"/>
        <v>2024</v>
      </c>
    </row>
    <row r="10986" spans="1:20" x14ac:dyDescent="0.2">
      <c r="A10986" t="s">
        <v>11243</v>
      </c>
      <c r="B10986" t="s">
        <v>90</v>
      </c>
      <c r="C10986" t="s">
        <v>135</v>
      </c>
      <c r="D10986" t="s">
        <v>358</v>
      </c>
      <c r="E10986">
        <v>32</v>
      </c>
      <c r="F10986">
        <v>1</v>
      </c>
      <c r="G10986">
        <v>32</v>
      </c>
      <c r="H10986" t="s">
        <v>56</v>
      </c>
      <c r="I10986" t="s">
        <v>46</v>
      </c>
      <c r="J10986" s="1">
        <v>45363</v>
      </c>
      <c r="K10986" t="b">
        <v>1</v>
      </c>
      <c r="L10986" t="s">
        <v>49</v>
      </c>
      <c r="M10986">
        <v>3</v>
      </c>
      <c r="N10986">
        <f>G10986/SUMIF(B:B,B10986,G:G)*100</f>
        <v>5.4107064353589661E-2</v>
      </c>
      <c r="Q10986">
        <f>VLOOKUP(C10986, Categories_Pivot_Table!A:B, 2, FALSE)</f>
        <v>23.146341463414632</v>
      </c>
      <c r="T10986">
        <f t="shared" si="172"/>
        <v>2024</v>
      </c>
    </row>
    <row r="10987" spans="1:20" x14ac:dyDescent="0.2">
      <c r="A10987" t="s">
        <v>11244</v>
      </c>
      <c r="B10987" t="s">
        <v>63</v>
      </c>
      <c r="C10987" t="s">
        <v>15</v>
      </c>
      <c r="D10987" t="s">
        <v>369</v>
      </c>
      <c r="E10987">
        <v>23</v>
      </c>
      <c r="F10987">
        <v>7</v>
      </c>
      <c r="G10987">
        <v>161</v>
      </c>
      <c r="H10987" t="s">
        <v>29</v>
      </c>
      <c r="I10987" t="s">
        <v>18</v>
      </c>
      <c r="J10987" s="1">
        <v>44667</v>
      </c>
      <c r="K10987" t="b">
        <v>0</v>
      </c>
      <c r="L10987" t="s">
        <v>35</v>
      </c>
      <c r="M10987">
        <v>4</v>
      </c>
      <c r="N10987">
        <f>G10987/SUMIF(B:B,B10987,G:G)*100</f>
        <v>0.26599259846682527</v>
      </c>
      <c r="Q10987">
        <f>VLOOKUP(C10987, Categories_Pivot_Table!A:B, 2, FALSE)</f>
        <v>23.063808900523561</v>
      </c>
      <c r="T10987">
        <f t="shared" si="172"/>
        <v>2022</v>
      </c>
    </row>
    <row r="10988" spans="1:20" x14ac:dyDescent="0.2">
      <c r="A10988" t="s">
        <v>11245</v>
      </c>
      <c r="B10988" t="s">
        <v>54</v>
      </c>
      <c r="C10988" t="s">
        <v>38</v>
      </c>
      <c r="D10988" t="s">
        <v>404</v>
      </c>
      <c r="E10988">
        <v>11</v>
      </c>
      <c r="F10988">
        <v>7</v>
      </c>
      <c r="G10988">
        <v>77</v>
      </c>
      <c r="H10988" t="s">
        <v>29</v>
      </c>
      <c r="I10988" t="s">
        <v>18</v>
      </c>
      <c r="J10988" s="1">
        <v>44935</v>
      </c>
      <c r="K10988" t="b">
        <v>1</v>
      </c>
      <c r="L10988" t="s">
        <v>19</v>
      </c>
      <c r="M10988">
        <v>1</v>
      </c>
      <c r="N10988">
        <f>G10988/SUMIF(B:B,B10988,G:G)*100</f>
        <v>0.13472019315726394</v>
      </c>
      <c r="Q10988">
        <f>VLOOKUP(C10988, Categories_Pivot_Table!A:B, 2, FALSE)</f>
        <v>23.088790931989923</v>
      </c>
      <c r="T10988">
        <f t="shared" si="172"/>
        <v>2023</v>
      </c>
    </row>
    <row r="10989" spans="1:20" x14ac:dyDescent="0.2">
      <c r="A10989" t="s">
        <v>11246</v>
      </c>
      <c r="B10989" t="s">
        <v>90</v>
      </c>
      <c r="C10989" t="s">
        <v>27</v>
      </c>
      <c r="D10989" t="s">
        <v>140</v>
      </c>
      <c r="E10989">
        <v>27.5</v>
      </c>
      <c r="F10989">
        <v>6</v>
      </c>
      <c r="G10989">
        <v>165</v>
      </c>
      <c r="H10989" t="s">
        <v>56</v>
      </c>
      <c r="I10989" t="s">
        <v>18</v>
      </c>
      <c r="J10989" s="1">
        <v>44903</v>
      </c>
      <c r="K10989" t="b">
        <v>0</v>
      </c>
      <c r="L10989" t="s">
        <v>42</v>
      </c>
      <c r="M10989">
        <v>12</v>
      </c>
      <c r="N10989">
        <f>G10989/SUMIF(B:B,B10989,G:G)*100</f>
        <v>0.27898955057319674</v>
      </c>
      <c r="Q10989">
        <f>VLOOKUP(C10989, Categories_Pivot_Table!A:B, 2, FALSE)</f>
        <v>25.013711734693878</v>
      </c>
      <c r="T10989">
        <f t="shared" si="172"/>
        <v>2022</v>
      </c>
    </row>
    <row r="10990" spans="1:20" x14ac:dyDescent="0.2">
      <c r="A10990" t="s">
        <v>11247</v>
      </c>
      <c r="B10990" t="s">
        <v>47</v>
      </c>
      <c r="C10990" t="s">
        <v>74</v>
      </c>
      <c r="D10990" t="s">
        <v>82</v>
      </c>
      <c r="E10990">
        <v>9.5</v>
      </c>
      <c r="F10990">
        <v>10</v>
      </c>
      <c r="G10990">
        <v>95</v>
      </c>
      <c r="H10990" t="s">
        <v>17</v>
      </c>
      <c r="I10990" t="s">
        <v>46</v>
      </c>
      <c r="J10990" s="1">
        <v>45347</v>
      </c>
      <c r="K10990" t="b">
        <v>1</v>
      </c>
      <c r="L10990" t="s">
        <v>24</v>
      </c>
      <c r="M10990">
        <v>2</v>
      </c>
      <c r="N10990">
        <f>G10990/SUMIF(B:B,B10990,G:G)*100</f>
        <v>0.15095418937600305</v>
      </c>
      <c r="Q10990">
        <f>VLOOKUP(C10990, Categories_Pivot_Table!A:B, 2, FALSE)</f>
        <v>24.317096165933375</v>
      </c>
      <c r="T10990">
        <f t="shared" si="172"/>
        <v>2024</v>
      </c>
    </row>
    <row r="10991" spans="1:20" x14ac:dyDescent="0.2">
      <c r="A10991" t="s">
        <v>11248</v>
      </c>
      <c r="B10991" t="s">
        <v>118</v>
      </c>
      <c r="C10991" t="s">
        <v>22</v>
      </c>
      <c r="D10991" t="s">
        <v>283</v>
      </c>
      <c r="E10991">
        <v>8</v>
      </c>
      <c r="F10991">
        <v>1</v>
      </c>
      <c r="G10991">
        <v>8</v>
      </c>
      <c r="H10991" t="s">
        <v>29</v>
      </c>
      <c r="I10991" t="s">
        <v>46</v>
      </c>
      <c r="J10991" s="1">
        <v>45275</v>
      </c>
      <c r="K10991" t="b">
        <v>1</v>
      </c>
      <c r="L10991" t="s">
        <v>65</v>
      </c>
      <c r="M10991">
        <v>12</v>
      </c>
      <c r="N10991">
        <f>G10991/SUMIF(B:B,B10991,G:G)*100</f>
        <v>1.3158544007105612E-2</v>
      </c>
      <c r="Q10991">
        <f>VLOOKUP(C10991, Categories_Pivot_Table!A:B, 2, FALSE)</f>
        <v>21.505681818181817</v>
      </c>
      <c r="T10991">
        <f t="shared" si="172"/>
        <v>2023</v>
      </c>
    </row>
    <row r="10992" spans="1:20" x14ac:dyDescent="0.2">
      <c r="A10992" t="s">
        <v>11249</v>
      </c>
      <c r="B10992" t="s">
        <v>121</v>
      </c>
      <c r="C10992" t="s">
        <v>33</v>
      </c>
      <c r="D10992" t="s">
        <v>179</v>
      </c>
      <c r="E10992">
        <v>9.5</v>
      </c>
      <c r="F10992">
        <v>8</v>
      </c>
      <c r="G10992">
        <v>76</v>
      </c>
      <c r="H10992" t="s">
        <v>29</v>
      </c>
      <c r="I10992" t="s">
        <v>18</v>
      </c>
      <c r="J10992" s="1">
        <v>45518</v>
      </c>
      <c r="K10992" t="b">
        <v>0</v>
      </c>
      <c r="L10992" t="s">
        <v>30</v>
      </c>
      <c r="M10992">
        <v>8</v>
      </c>
      <c r="N10992">
        <f>G10992/SUMIF(B:B,B10992,G:G)*100</f>
        <v>0.11590578080081745</v>
      </c>
      <c r="Q10992">
        <f>VLOOKUP(C10992, Categories_Pivot_Table!A:B, 2, FALSE)</f>
        <v>23.300574345883856</v>
      </c>
      <c r="T10992">
        <f t="shared" si="172"/>
        <v>2024</v>
      </c>
    </row>
    <row r="10993" spans="1:20" x14ac:dyDescent="0.2">
      <c r="A10993" t="s">
        <v>11250</v>
      </c>
      <c r="B10993" t="s">
        <v>63</v>
      </c>
      <c r="C10993" t="s">
        <v>22</v>
      </c>
      <c r="D10993" t="s">
        <v>67</v>
      </c>
      <c r="E10993">
        <v>27.5</v>
      </c>
      <c r="F10993">
        <v>9</v>
      </c>
      <c r="G10993">
        <v>247.5</v>
      </c>
      <c r="H10993" t="s">
        <v>17</v>
      </c>
      <c r="I10993" t="s">
        <v>18</v>
      </c>
      <c r="J10993" s="1">
        <v>45021</v>
      </c>
      <c r="K10993" t="b">
        <v>0</v>
      </c>
      <c r="L10993" t="s">
        <v>30</v>
      </c>
      <c r="M10993">
        <v>4</v>
      </c>
      <c r="N10993">
        <f>G10993/SUMIF(B:B,B10993,G:G)*100</f>
        <v>0.40890166534496436</v>
      </c>
      <c r="Q10993">
        <f>VLOOKUP(C10993, Categories_Pivot_Table!A:B, 2, FALSE)</f>
        <v>21.505681818181817</v>
      </c>
      <c r="T10993">
        <f t="shared" si="172"/>
        <v>2023</v>
      </c>
    </row>
    <row r="10994" spans="1:20" x14ac:dyDescent="0.2">
      <c r="A10994" t="s">
        <v>11251</v>
      </c>
      <c r="B10994" t="s">
        <v>87</v>
      </c>
      <c r="C10994" t="s">
        <v>15</v>
      </c>
      <c r="D10994" t="s">
        <v>197</v>
      </c>
      <c r="E10994">
        <v>41</v>
      </c>
      <c r="F10994">
        <v>4</v>
      </c>
      <c r="G10994">
        <v>164</v>
      </c>
      <c r="H10994" t="s">
        <v>56</v>
      </c>
      <c r="I10994" t="s">
        <v>46</v>
      </c>
      <c r="J10994" s="1">
        <v>45608</v>
      </c>
      <c r="K10994" t="b">
        <v>0</v>
      </c>
      <c r="L10994" t="s">
        <v>49</v>
      </c>
      <c r="M10994">
        <v>11</v>
      </c>
      <c r="N10994">
        <f>G10994/SUMIF(B:B,B10994,G:G)*100</f>
        <v>0.25216415271307102</v>
      </c>
      <c r="Q10994">
        <f>VLOOKUP(C10994, Categories_Pivot_Table!A:B, 2, FALSE)</f>
        <v>23.063808900523561</v>
      </c>
      <c r="T10994">
        <f t="shared" si="172"/>
        <v>2024</v>
      </c>
    </row>
    <row r="10995" spans="1:20" x14ac:dyDescent="0.2">
      <c r="A10995" t="s">
        <v>11252</v>
      </c>
      <c r="B10995" t="s">
        <v>26</v>
      </c>
      <c r="C10995" t="s">
        <v>74</v>
      </c>
      <c r="D10995" t="s">
        <v>366</v>
      </c>
      <c r="E10995">
        <v>36.5</v>
      </c>
      <c r="F10995">
        <v>8</v>
      </c>
      <c r="G10995">
        <v>292</v>
      </c>
      <c r="H10995" t="s">
        <v>29</v>
      </c>
      <c r="I10995" t="s">
        <v>18</v>
      </c>
      <c r="J10995" s="1">
        <v>45477</v>
      </c>
      <c r="K10995" t="b">
        <v>1</v>
      </c>
      <c r="L10995" t="s">
        <v>42</v>
      </c>
      <c r="M10995">
        <v>7</v>
      </c>
      <c r="N10995">
        <f>G10995/SUMIF(B:B,B10995,G:G)*100</f>
        <v>0.47061478084984654</v>
      </c>
      <c r="Q10995">
        <f>VLOOKUP(C10995, Categories_Pivot_Table!A:B, 2, FALSE)</f>
        <v>24.317096165933375</v>
      </c>
      <c r="T10995">
        <f t="shared" si="172"/>
        <v>2024</v>
      </c>
    </row>
    <row r="10996" spans="1:20" x14ac:dyDescent="0.2">
      <c r="A10996" t="s">
        <v>11253</v>
      </c>
      <c r="B10996" t="s">
        <v>26</v>
      </c>
      <c r="C10996" t="s">
        <v>38</v>
      </c>
      <c r="D10996" t="s">
        <v>2123</v>
      </c>
      <c r="E10996">
        <v>27.5</v>
      </c>
      <c r="F10996">
        <v>4</v>
      </c>
      <c r="G10996">
        <v>110</v>
      </c>
      <c r="H10996" t="s">
        <v>56</v>
      </c>
      <c r="I10996" t="s">
        <v>18</v>
      </c>
      <c r="J10996" s="1">
        <v>44830</v>
      </c>
      <c r="K10996" t="b">
        <v>1</v>
      </c>
      <c r="L10996" t="s">
        <v>19</v>
      </c>
      <c r="M10996">
        <v>9</v>
      </c>
      <c r="N10996">
        <f>G10996/SUMIF(B:B,B10996,G:G)*100</f>
        <v>0.17728639004617505</v>
      </c>
      <c r="Q10996">
        <f>VLOOKUP(C10996, Categories_Pivot_Table!A:B, 2, FALSE)</f>
        <v>23.088790931989923</v>
      </c>
      <c r="T10996">
        <f t="shared" si="172"/>
        <v>2022</v>
      </c>
    </row>
    <row r="10997" spans="1:20" x14ac:dyDescent="0.2">
      <c r="A10997" t="s">
        <v>11254</v>
      </c>
      <c r="B10997" t="s">
        <v>26</v>
      </c>
      <c r="C10997" t="s">
        <v>38</v>
      </c>
      <c r="D10997" t="s">
        <v>264</v>
      </c>
      <c r="E10997">
        <v>39.5</v>
      </c>
      <c r="F10997">
        <v>9</v>
      </c>
      <c r="G10997">
        <v>355.5</v>
      </c>
      <c r="H10997" t="s">
        <v>56</v>
      </c>
      <c r="I10997" t="s">
        <v>18</v>
      </c>
      <c r="J10997" s="1">
        <v>44894</v>
      </c>
      <c r="K10997" t="b">
        <v>1</v>
      </c>
      <c r="L10997" t="s">
        <v>49</v>
      </c>
      <c r="M10997">
        <v>11</v>
      </c>
      <c r="N10997">
        <f>G10997/SUMIF(B:B,B10997,G:G)*100</f>
        <v>0.57295737874013841</v>
      </c>
      <c r="Q10997">
        <f>VLOOKUP(C10997, Categories_Pivot_Table!A:B, 2, FALSE)</f>
        <v>23.088790931989923</v>
      </c>
      <c r="T10997">
        <f t="shared" si="172"/>
        <v>2022</v>
      </c>
    </row>
    <row r="10998" spans="1:20" x14ac:dyDescent="0.2">
      <c r="A10998" t="s">
        <v>11255</v>
      </c>
      <c r="B10998" t="s">
        <v>26</v>
      </c>
      <c r="C10998" t="s">
        <v>48</v>
      </c>
      <c r="D10998" t="s">
        <v>958</v>
      </c>
      <c r="E10998">
        <v>8</v>
      </c>
      <c r="F10998">
        <v>3</v>
      </c>
      <c r="G10998">
        <v>24</v>
      </c>
      <c r="H10998" t="s">
        <v>17</v>
      </c>
      <c r="I10998" t="s">
        <v>46</v>
      </c>
      <c r="J10998" s="1">
        <v>45108</v>
      </c>
      <c r="K10998" t="b">
        <v>1</v>
      </c>
      <c r="L10998" t="s">
        <v>35</v>
      </c>
      <c r="M10998">
        <v>7</v>
      </c>
      <c r="N10998">
        <f>G10998/SUMIF(B:B,B10998,G:G)*100</f>
        <v>3.8680666919165461E-2</v>
      </c>
      <c r="Q10998">
        <f>VLOOKUP(C10998, Categories_Pivot_Table!A:B, 2, FALSE)</f>
        <v>23.348837209302324</v>
      </c>
      <c r="T10998">
        <f t="shared" si="172"/>
        <v>2023</v>
      </c>
    </row>
    <row r="10999" spans="1:20" x14ac:dyDescent="0.2">
      <c r="A10999" t="s">
        <v>11256</v>
      </c>
      <c r="B10999" t="s">
        <v>87</v>
      </c>
      <c r="C10999" t="s">
        <v>27</v>
      </c>
      <c r="D10999" t="s">
        <v>91</v>
      </c>
      <c r="E10999">
        <v>33.5</v>
      </c>
      <c r="F10999">
        <v>5</v>
      </c>
      <c r="G10999">
        <v>167.5</v>
      </c>
      <c r="H10999" t="s">
        <v>56</v>
      </c>
      <c r="I10999" t="s">
        <v>46</v>
      </c>
      <c r="J10999" s="1">
        <v>44676</v>
      </c>
      <c r="K10999" t="b">
        <v>1</v>
      </c>
      <c r="L10999" t="s">
        <v>19</v>
      </c>
      <c r="M10999">
        <v>4</v>
      </c>
      <c r="N10999">
        <f>G10999/SUMIF(B:B,B10999,G:G)*100</f>
        <v>0.25754570475267924</v>
      </c>
      <c r="Q10999">
        <f>VLOOKUP(C10999, Categories_Pivot_Table!A:B, 2, FALSE)</f>
        <v>25.013711734693878</v>
      </c>
      <c r="T10999">
        <f t="shared" si="172"/>
        <v>2022</v>
      </c>
    </row>
    <row r="11000" spans="1:20" x14ac:dyDescent="0.2">
      <c r="A11000" t="s">
        <v>11257</v>
      </c>
      <c r="B11000" t="s">
        <v>71</v>
      </c>
      <c r="C11000" t="s">
        <v>22</v>
      </c>
      <c r="D11000" t="s">
        <v>251</v>
      </c>
      <c r="E11000">
        <v>38</v>
      </c>
      <c r="F11000">
        <v>2</v>
      </c>
      <c r="G11000">
        <v>76</v>
      </c>
      <c r="H11000" t="s">
        <v>17</v>
      </c>
      <c r="I11000" t="s">
        <v>46</v>
      </c>
      <c r="J11000" s="1">
        <v>44931</v>
      </c>
      <c r="K11000" t="b">
        <v>0</v>
      </c>
      <c r="L11000" t="s">
        <v>42</v>
      </c>
      <c r="M11000">
        <v>1</v>
      </c>
      <c r="N11000">
        <f>G11000/SUMIF(B:B,B11000,G:G)*100</f>
        <v>0.12041034578365746</v>
      </c>
      <c r="Q11000">
        <f>VLOOKUP(C11000, Categories_Pivot_Table!A:B, 2, FALSE)</f>
        <v>21.505681818181817</v>
      </c>
      <c r="T11000">
        <f t="shared" si="172"/>
        <v>2023</v>
      </c>
    </row>
    <row r="11001" spans="1:20" x14ac:dyDescent="0.2">
      <c r="A11001" t="s">
        <v>11258</v>
      </c>
      <c r="B11001" t="s">
        <v>84</v>
      </c>
      <c r="C11001" t="s">
        <v>27</v>
      </c>
      <c r="D11001" t="s">
        <v>1201</v>
      </c>
      <c r="E11001">
        <v>26</v>
      </c>
      <c r="F11001">
        <v>6</v>
      </c>
      <c r="G11001">
        <v>156</v>
      </c>
      <c r="H11001" t="s">
        <v>17</v>
      </c>
      <c r="I11001" t="s">
        <v>18</v>
      </c>
      <c r="J11001" s="1">
        <v>45455</v>
      </c>
      <c r="K11001" t="b">
        <v>0</v>
      </c>
      <c r="L11001" t="s">
        <v>30</v>
      </c>
      <c r="M11001">
        <v>6</v>
      </c>
      <c r="N11001">
        <f>G11001/SUMIF(B:B,B11001,G:G)*100</f>
        <v>0.2525600032379488</v>
      </c>
      <c r="Q11001">
        <f>VLOOKUP(C11001, Categories_Pivot_Table!A:B, 2, FALSE)</f>
        <v>25.013711734693878</v>
      </c>
      <c r="T11001">
        <f t="shared" si="172"/>
        <v>2024</v>
      </c>
    </row>
    <row r="11002" spans="1:20" x14ac:dyDescent="0.2">
      <c r="A11002" t="s">
        <v>11259</v>
      </c>
      <c r="B11002" t="s">
        <v>76</v>
      </c>
      <c r="C11002" t="s">
        <v>27</v>
      </c>
      <c r="D11002" t="s">
        <v>394</v>
      </c>
      <c r="E11002">
        <v>5</v>
      </c>
      <c r="F11002">
        <v>7</v>
      </c>
      <c r="G11002">
        <v>35</v>
      </c>
      <c r="H11002" t="s">
        <v>17</v>
      </c>
      <c r="I11002" t="s">
        <v>18</v>
      </c>
      <c r="J11002" s="1">
        <v>45092</v>
      </c>
      <c r="K11002" t="b">
        <v>0</v>
      </c>
      <c r="L11002" t="s">
        <v>42</v>
      </c>
      <c r="M11002">
        <v>6</v>
      </c>
      <c r="N11002">
        <f>G11002/SUMIF(B:B,B11002,G:G)*100</f>
        <v>5.9593233613989084E-2</v>
      </c>
      <c r="Q11002">
        <f>VLOOKUP(C11002, Categories_Pivot_Table!A:B, 2, FALSE)</f>
        <v>25.013711734693878</v>
      </c>
      <c r="T11002">
        <f t="shared" si="172"/>
        <v>2023</v>
      </c>
    </row>
    <row r="11003" spans="1:20" x14ac:dyDescent="0.2">
      <c r="A11003" t="s">
        <v>11260</v>
      </c>
      <c r="B11003" t="s">
        <v>173</v>
      </c>
      <c r="C11003" t="s">
        <v>15</v>
      </c>
      <c r="D11003" t="s">
        <v>16</v>
      </c>
      <c r="E11003">
        <v>18.5</v>
      </c>
      <c r="F11003">
        <v>2</v>
      </c>
      <c r="G11003">
        <v>37</v>
      </c>
      <c r="H11003" t="s">
        <v>29</v>
      </c>
      <c r="I11003" t="s">
        <v>18</v>
      </c>
      <c r="J11003" s="1">
        <v>45214</v>
      </c>
      <c r="K11003" t="b">
        <v>0</v>
      </c>
      <c r="L11003" t="s">
        <v>24</v>
      </c>
      <c r="M11003">
        <v>10</v>
      </c>
      <c r="N11003">
        <f>G11003/SUMIF(B:B,B11003,G:G)*100</f>
        <v>6.08442551512062E-2</v>
      </c>
      <c r="Q11003">
        <f>VLOOKUP(C11003, Categories_Pivot_Table!A:B, 2, FALSE)</f>
        <v>23.063808900523561</v>
      </c>
      <c r="T11003">
        <f t="shared" si="172"/>
        <v>2023</v>
      </c>
    </row>
    <row r="11004" spans="1:20" x14ac:dyDescent="0.2">
      <c r="A11004" t="s">
        <v>11261</v>
      </c>
      <c r="B11004" t="s">
        <v>73</v>
      </c>
      <c r="C11004" t="s">
        <v>74</v>
      </c>
      <c r="D11004" t="s">
        <v>41</v>
      </c>
      <c r="E11004">
        <v>23</v>
      </c>
      <c r="F11004">
        <v>9</v>
      </c>
      <c r="G11004">
        <v>180</v>
      </c>
      <c r="H11004" t="s">
        <v>29</v>
      </c>
      <c r="I11004" t="s">
        <v>46</v>
      </c>
      <c r="J11004" s="1">
        <v>44737</v>
      </c>
      <c r="K11004" t="b">
        <v>0</v>
      </c>
      <c r="L11004" t="s">
        <v>35</v>
      </c>
      <c r="M11004">
        <v>6</v>
      </c>
      <c r="N11004">
        <f>G11004/SUMIF(B:B,B11004,G:G)*100</f>
        <v>0.31096407501144524</v>
      </c>
      <c r="Q11004">
        <f>VLOOKUP(C11004, Categories_Pivot_Table!A:B, 2, FALSE)</f>
        <v>24.317096165933375</v>
      </c>
      <c r="T11004">
        <f t="shared" si="172"/>
        <v>2022</v>
      </c>
    </row>
    <row r="11005" spans="1:20" x14ac:dyDescent="0.2">
      <c r="A11005" t="s">
        <v>11262</v>
      </c>
      <c r="B11005" t="s">
        <v>32</v>
      </c>
      <c r="C11005" t="s">
        <v>38</v>
      </c>
      <c r="D11005" t="s">
        <v>165</v>
      </c>
      <c r="E11005">
        <v>36.5</v>
      </c>
      <c r="F11005">
        <v>10</v>
      </c>
      <c r="G11005">
        <v>365</v>
      </c>
      <c r="H11005" t="s">
        <v>29</v>
      </c>
      <c r="I11005" t="s">
        <v>46</v>
      </c>
      <c r="J11005" s="1">
        <v>45138</v>
      </c>
      <c r="K11005" t="b">
        <v>0</v>
      </c>
      <c r="L11005" t="s">
        <v>19</v>
      </c>
      <c r="M11005">
        <v>7</v>
      </c>
      <c r="N11005">
        <f>G11005/SUMIF(B:B,B11005,G:G)*100</f>
        <v>0.62252163902272628</v>
      </c>
      <c r="Q11005">
        <f>VLOOKUP(C11005, Categories_Pivot_Table!A:B, 2, FALSE)</f>
        <v>23.088790931989923</v>
      </c>
      <c r="T11005">
        <f t="shared" si="172"/>
        <v>2023</v>
      </c>
    </row>
    <row r="11006" spans="1:20" x14ac:dyDescent="0.2">
      <c r="A11006" t="s">
        <v>11263</v>
      </c>
      <c r="B11006" t="s">
        <v>90</v>
      </c>
      <c r="C11006" t="s">
        <v>135</v>
      </c>
      <c r="D11006" t="s">
        <v>229</v>
      </c>
      <c r="E11006">
        <v>41</v>
      </c>
      <c r="F11006">
        <v>7</v>
      </c>
      <c r="G11006">
        <v>287</v>
      </c>
      <c r="H11006" t="s">
        <v>56</v>
      </c>
      <c r="I11006" t="s">
        <v>18</v>
      </c>
      <c r="J11006" s="1">
        <v>44573</v>
      </c>
      <c r="K11006" t="b">
        <v>1</v>
      </c>
      <c r="L11006" t="s">
        <v>30</v>
      </c>
      <c r="M11006">
        <v>1</v>
      </c>
      <c r="N11006">
        <f>G11006/SUMIF(B:B,B11006,G:G)*100</f>
        <v>0.48527273342125726</v>
      </c>
      <c r="Q11006">
        <f>VLOOKUP(C11006, Categories_Pivot_Table!A:B, 2, FALSE)</f>
        <v>23.146341463414632</v>
      </c>
      <c r="T11006">
        <f t="shared" si="172"/>
        <v>2022</v>
      </c>
    </row>
    <row r="11007" spans="1:20" x14ac:dyDescent="0.2">
      <c r="A11007" t="s">
        <v>11264</v>
      </c>
      <c r="B11007" t="s">
        <v>90</v>
      </c>
      <c r="C11007" t="s">
        <v>74</v>
      </c>
      <c r="D11007" t="s">
        <v>364</v>
      </c>
      <c r="E11007">
        <v>21.5</v>
      </c>
      <c r="F11007">
        <v>7</v>
      </c>
      <c r="G11007">
        <v>150.5</v>
      </c>
      <c r="H11007" t="s">
        <v>17</v>
      </c>
      <c r="I11007" t="s">
        <v>46</v>
      </c>
      <c r="J11007" s="1">
        <v>45231</v>
      </c>
      <c r="K11007" t="b">
        <v>0</v>
      </c>
      <c r="L11007" t="s">
        <v>30</v>
      </c>
      <c r="M11007">
        <v>11</v>
      </c>
      <c r="N11007">
        <f>G11007/SUMIF(B:B,B11007,G:G)*100</f>
        <v>0.25447228703797642</v>
      </c>
      <c r="Q11007">
        <f>VLOOKUP(C11007, Categories_Pivot_Table!A:B, 2, FALSE)</f>
        <v>24.317096165933375</v>
      </c>
      <c r="T11007">
        <f t="shared" si="172"/>
        <v>2023</v>
      </c>
    </row>
    <row r="11008" spans="1:20" x14ac:dyDescent="0.2">
      <c r="A11008" t="s">
        <v>11265</v>
      </c>
      <c r="B11008" t="s">
        <v>63</v>
      </c>
      <c r="C11008" t="s">
        <v>33</v>
      </c>
      <c r="D11008" t="s">
        <v>122</v>
      </c>
      <c r="E11008">
        <v>36.5</v>
      </c>
      <c r="F11008">
        <v>1</v>
      </c>
      <c r="G11008">
        <v>36.5</v>
      </c>
      <c r="H11008" t="s">
        <v>29</v>
      </c>
      <c r="I11008" t="s">
        <v>18</v>
      </c>
      <c r="J11008" s="1">
        <v>45135</v>
      </c>
      <c r="K11008" t="b">
        <v>1</v>
      </c>
      <c r="L11008" t="s">
        <v>65</v>
      </c>
      <c r="M11008">
        <v>7</v>
      </c>
      <c r="N11008">
        <f>G11008/SUMIF(B:B,B11008,G:G)*100</f>
        <v>6.0302669838752314E-2</v>
      </c>
      <c r="Q11008">
        <f>VLOOKUP(C11008, Categories_Pivot_Table!A:B, 2, FALSE)</f>
        <v>23.300574345883856</v>
      </c>
      <c r="T11008">
        <f t="shared" si="172"/>
        <v>2023</v>
      </c>
    </row>
    <row r="11009" spans="1:20" x14ac:dyDescent="0.2">
      <c r="A11009" t="s">
        <v>11266</v>
      </c>
      <c r="B11009" t="s">
        <v>51</v>
      </c>
      <c r="C11009" t="s">
        <v>27</v>
      </c>
      <c r="D11009" t="s">
        <v>538</v>
      </c>
      <c r="E11009">
        <v>11</v>
      </c>
      <c r="F11009">
        <v>6</v>
      </c>
      <c r="G11009">
        <v>66</v>
      </c>
      <c r="H11009" t="s">
        <v>29</v>
      </c>
      <c r="I11009" t="s">
        <v>18</v>
      </c>
      <c r="J11009" s="1">
        <v>44567</v>
      </c>
      <c r="K11009" t="b">
        <v>1</v>
      </c>
      <c r="L11009" t="s">
        <v>42</v>
      </c>
      <c r="M11009">
        <v>1</v>
      </c>
      <c r="N11009">
        <f>G11009/SUMIF(B:B,B11009,G:G)*100</f>
        <v>0.10231447749856604</v>
      </c>
      <c r="Q11009">
        <f>VLOOKUP(C11009, Categories_Pivot_Table!A:B, 2, FALSE)</f>
        <v>25.013711734693878</v>
      </c>
      <c r="T11009">
        <f t="shared" si="172"/>
        <v>2022</v>
      </c>
    </row>
    <row r="11010" spans="1:20" x14ac:dyDescent="0.2">
      <c r="A11010" t="s">
        <v>11267</v>
      </c>
      <c r="B11010" t="s">
        <v>173</v>
      </c>
      <c r="C11010" t="s">
        <v>74</v>
      </c>
      <c r="D11010" t="s">
        <v>82</v>
      </c>
      <c r="E11010">
        <v>9.5</v>
      </c>
      <c r="F11010">
        <v>2</v>
      </c>
      <c r="G11010">
        <v>19</v>
      </c>
      <c r="H11010" t="s">
        <v>29</v>
      </c>
      <c r="I11010" t="s">
        <v>18</v>
      </c>
      <c r="J11010" s="1">
        <v>45170</v>
      </c>
      <c r="K11010" t="b">
        <v>1</v>
      </c>
      <c r="L11010" t="s">
        <v>65</v>
      </c>
      <c r="M11010">
        <v>9</v>
      </c>
      <c r="N11010">
        <f>G11010/SUMIF(B:B,B11010,G:G)*100</f>
        <v>3.1244347239808585E-2</v>
      </c>
      <c r="Q11010">
        <f>VLOOKUP(C11010, Categories_Pivot_Table!A:B, 2, FALSE)</f>
        <v>24.317096165933375</v>
      </c>
      <c r="T11010">
        <f t="shared" ref="T11010:T11073" si="173">YEAR(J11010)</f>
        <v>2023</v>
      </c>
    </row>
    <row r="11011" spans="1:20" x14ac:dyDescent="0.2">
      <c r="A11011" t="s">
        <v>11268</v>
      </c>
      <c r="B11011" t="s">
        <v>121</v>
      </c>
      <c r="C11011" t="s">
        <v>15</v>
      </c>
      <c r="D11011" t="s">
        <v>369</v>
      </c>
      <c r="E11011">
        <v>23</v>
      </c>
      <c r="F11011">
        <v>4</v>
      </c>
      <c r="G11011">
        <v>92</v>
      </c>
      <c r="H11011" t="s">
        <v>56</v>
      </c>
      <c r="I11011" t="s">
        <v>18</v>
      </c>
      <c r="J11011" s="1">
        <v>45320</v>
      </c>
      <c r="K11011" t="b">
        <v>1</v>
      </c>
      <c r="L11011" t="s">
        <v>19</v>
      </c>
      <c r="M11011">
        <v>1</v>
      </c>
      <c r="N11011">
        <f>G11011/SUMIF(B:B,B11011,G:G)*100</f>
        <v>0.14030699781151587</v>
      </c>
      <c r="Q11011">
        <f>VLOOKUP(C11011, Categories_Pivot_Table!A:B, 2, FALSE)</f>
        <v>23.063808900523561</v>
      </c>
      <c r="T11011">
        <f t="shared" si="173"/>
        <v>2024</v>
      </c>
    </row>
    <row r="11012" spans="1:20" x14ac:dyDescent="0.2">
      <c r="A11012" t="s">
        <v>11269</v>
      </c>
      <c r="B11012" t="s">
        <v>32</v>
      </c>
      <c r="C11012" t="s">
        <v>135</v>
      </c>
      <c r="D11012" t="s">
        <v>292</v>
      </c>
      <c r="E11012">
        <v>12.5</v>
      </c>
      <c r="F11012">
        <v>8</v>
      </c>
      <c r="G11012">
        <v>100</v>
      </c>
      <c r="H11012" t="s">
        <v>56</v>
      </c>
      <c r="I11012" t="s">
        <v>46</v>
      </c>
      <c r="J11012" s="1">
        <v>45650</v>
      </c>
      <c r="K11012" t="b">
        <v>0</v>
      </c>
      <c r="L11012" t="s">
        <v>49</v>
      </c>
      <c r="M11012">
        <v>12</v>
      </c>
      <c r="N11012">
        <f>G11012/SUMIF(B:B,B11012,G:G)*100</f>
        <v>0.1705538737048565</v>
      </c>
      <c r="Q11012">
        <f>VLOOKUP(C11012, Categories_Pivot_Table!A:B, 2, FALSE)</f>
        <v>23.146341463414632</v>
      </c>
      <c r="T11012">
        <f t="shared" si="173"/>
        <v>2024</v>
      </c>
    </row>
    <row r="11013" spans="1:20" x14ac:dyDescent="0.2">
      <c r="A11013" t="s">
        <v>11270</v>
      </c>
      <c r="B11013" t="s">
        <v>44</v>
      </c>
      <c r="C11013" t="s">
        <v>33</v>
      </c>
      <c r="D11013" t="s">
        <v>269</v>
      </c>
      <c r="E11013">
        <v>12.5</v>
      </c>
      <c r="F11013">
        <v>9</v>
      </c>
      <c r="G11013">
        <v>112.5</v>
      </c>
      <c r="H11013" t="s">
        <v>56</v>
      </c>
      <c r="I11013" t="s">
        <v>18</v>
      </c>
      <c r="J11013" s="1">
        <v>44607</v>
      </c>
      <c r="K11013" t="b">
        <v>0</v>
      </c>
      <c r="L11013" t="s">
        <v>49</v>
      </c>
      <c r="M11013">
        <v>2</v>
      </c>
      <c r="N11013">
        <f>G11013/SUMIF(B:B,B11013,G:G)*100</f>
        <v>0.18535452141462569</v>
      </c>
      <c r="Q11013">
        <f>VLOOKUP(C11013, Categories_Pivot_Table!A:B, 2, FALSE)</f>
        <v>23.300574345883856</v>
      </c>
      <c r="T11013">
        <f t="shared" si="173"/>
        <v>2022</v>
      </c>
    </row>
    <row r="11014" spans="1:20" x14ac:dyDescent="0.2">
      <c r="A11014" t="s">
        <v>11271</v>
      </c>
      <c r="B11014" t="s">
        <v>128</v>
      </c>
      <c r="C11014" t="s">
        <v>74</v>
      </c>
      <c r="D11014" t="s">
        <v>741</v>
      </c>
      <c r="E11014">
        <v>6.5</v>
      </c>
      <c r="F11014">
        <v>1</v>
      </c>
      <c r="G11014">
        <v>6.5</v>
      </c>
      <c r="H11014" t="s">
        <v>56</v>
      </c>
      <c r="I11014" t="s">
        <v>18</v>
      </c>
      <c r="J11014" s="1">
        <v>45521</v>
      </c>
      <c r="K11014" t="b">
        <v>0</v>
      </c>
      <c r="L11014" t="s">
        <v>35</v>
      </c>
      <c r="M11014">
        <v>8</v>
      </c>
      <c r="N11014">
        <f>G11014/SUMIF(B:B,B11014,G:G)*100</f>
        <v>9.4957050195757613E-3</v>
      </c>
      <c r="Q11014">
        <f>VLOOKUP(C11014, Categories_Pivot_Table!A:B, 2, FALSE)</f>
        <v>24.317096165933375</v>
      </c>
      <c r="T11014">
        <f t="shared" si="173"/>
        <v>2024</v>
      </c>
    </row>
    <row r="11015" spans="1:20" x14ac:dyDescent="0.2">
      <c r="A11015" t="s">
        <v>11272</v>
      </c>
      <c r="B11015" t="s">
        <v>14</v>
      </c>
      <c r="C11015" t="s">
        <v>38</v>
      </c>
      <c r="D11015" t="s">
        <v>199</v>
      </c>
      <c r="E11015">
        <v>14</v>
      </c>
      <c r="F11015">
        <v>5</v>
      </c>
      <c r="G11015">
        <v>70</v>
      </c>
      <c r="H11015" t="s">
        <v>29</v>
      </c>
      <c r="I11015" t="s">
        <v>46</v>
      </c>
      <c r="J11015" s="1">
        <v>44598</v>
      </c>
      <c r="K11015" t="b">
        <v>0</v>
      </c>
      <c r="L11015" t="s">
        <v>24</v>
      </c>
      <c r="M11015">
        <v>2</v>
      </c>
      <c r="N11015">
        <f>G11015/SUMIF(B:B,B11015,G:G)*100</f>
        <v>0.11396289693684013</v>
      </c>
      <c r="Q11015">
        <f>VLOOKUP(C11015, Categories_Pivot_Table!A:B, 2, FALSE)</f>
        <v>23.088790931989923</v>
      </c>
      <c r="T11015">
        <f t="shared" si="173"/>
        <v>2022</v>
      </c>
    </row>
    <row r="11016" spans="1:20" x14ac:dyDescent="0.2">
      <c r="A11016" t="s">
        <v>11273</v>
      </c>
      <c r="B11016" t="s">
        <v>73</v>
      </c>
      <c r="C11016" t="s">
        <v>22</v>
      </c>
      <c r="D11016" t="s">
        <v>41</v>
      </c>
      <c r="E11016">
        <v>23</v>
      </c>
      <c r="F11016">
        <v>5</v>
      </c>
      <c r="G11016">
        <v>137.5</v>
      </c>
      <c r="H11016" t="s">
        <v>29</v>
      </c>
      <c r="I11016" t="s">
        <v>46</v>
      </c>
      <c r="J11016" s="1">
        <v>45658</v>
      </c>
      <c r="K11016" t="b">
        <v>0</v>
      </c>
      <c r="L11016" t="s">
        <v>30</v>
      </c>
      <c r="M11016">
        <v>1</v>
      </c>
      <c r="N11016">
        <f>G11016/SUMIF(B:B,B11016,G:G)*100</f>
        <v>0.23754200174485396</v>
      </c>
      <c r="Q11016">
        <f>VLOOKUP(C11016, Categories_Pivot_Table!A:B, 2, FALSE)</f>
        <v>21.505681818181817</v>
      </c>
      <c r="T11016">
        <f t="shared" si="173"/>
        <v>2025</v>
      </c>
    </row>
    <row r="11017" spans="1:20" x14ac:dyDescent="0.2">
      <c r="A11017" t="s">
        <v>11274</v>
      </c>
      <c r="B11017" t="s">
        <v>63</v>
      </c>
      <c r="C11017" t="s">
        <v>27</v>
      </c>
      <c r="D11017" t="s">
        <v>231</v>
      </c>
      <c r="E11017">
        <v>15.5</v>
      </c>
      <c r="F11017">
        <v>1</v>
      </c>
      <c r="G11017">
        <v>15.5</v>
      </c>
      <c r="H11017" t="s">
        <v>17</v>
      </c>
      <c r="I11017" t="s">
        <v>18</v>
      </c>
      <c r="J11017" s="1">
        <v>45516</v>
      </c>
      <c r="K11017" t="b">
        <v>0</v>
      </c>
      <c r="L11017" t="s">
        <v>19</v>
      </c>
      <c r="M11017">
        <v>8</v>
      </c>
      <c r="N11017">
        <f>G11017/SUMIF(B:B,B11017,G:G)*100</f>
        <v>2.5607983082209889E-2</v>
      </c>
      <c r="Q11017">
        <f>VLOOKUP(C11017, Categories_Pivot_Table!A:B, 2, FALSE)</f>
        <v>25.013711734693878</v>
      </c>
      <c r="T11017">
        <f t="shared" si="173"/>
        <v>2024</v>
      </c>
    </row>
    <row r="11018" spans="1:20" x14ac:dyDescent="0.2">
      <c r="A11018" t="s">
        <v>11275</v>
      </c>
      <c r="B11018" t="s">
        <v>90</v>
      </c>
      <c r="C11018" t="s">
        <v>33</v>
      </c>
      <c r="D11018" t="s">
        <v>398</v>
      </c>
      <c r="E11018">
        <v>21.5</v>
      </c>
      <c r="F11018">
        <v>10</v>
      </c>
      <c r="G11018">
        <v>215</v>
      </c>
      <c r="H11018" t="s">
        <v>29</v>
      </c>
      <c r="I11018" t="s">
        <v>46</v>
      </c>
      <c r="J11018" s="1">
        <v>45045</v>
      </c>
      <c r="K11018" t="b">
        <v>0</v>
      </c>
      <c r="L11018" t="s">
        <v>35</v>
      </c>
      <c r="M11018">
        <v>4</v>
      </c>
      <c r="N11018">
        <f>G11018/SUMIF(B:B,B11018,G:G)*100</f>
        <v>0.36353183862568056</v>
      </c>
      <c r="Q11018">
        <f>VLOOKUP(C11018, Categories_Pivot_Table!A:B, 2, FALSE)</f>
        <v>23.300574345883856</v>
      </c>
      <c r="T11018">
        <f t="shared" si="173"/>
        <v>2023</v>
      </c>
    </row>
    <row r="11019" spans="1:20" x14ac:dyDescent="0.2">
      <c r="A11019" t="s">
        <v>11276</v>
      </c>
      <c r="B11019" t="s">
        <v>63</v>
      </c>
      <c r="C11019" t="s">
        <v>22</v>
      </c>
      <c r="D11019" t="s">
        <v>283</v>
      </c>
      <c r="E11019">
        <v>8</v>
      </c>
      <c r="F11019">
        <v>9</v>
      </c>
      <c r="G11019">
        <v>72</v>
      </c>
      <c r="H11019" t="s">
        <v>29</v>
      </c>
      <c r="I11019" t="s">
        <v>18</v>
      </c>
      <c r="J11019" s="1">
        <v>44851</v>
      </c>
      <c r="K11019" t="b">
        <v>0</v>
      </c>
      <c r="L11019" t="s">
        <v>19</v>
      </c>
      <c r="M11019">
        <v>10</v>
      </c>
      <c r="N11019">
        <f>G11019/SUMIF(B:B,B11019,G:G)*100</f>
        <v>0.11895321173671689</v>
      </c>
      <c r="Q11019">
        <f>VLOOKUP(C11019, Categories_Pivot_Table!A:B, 2, FALSE)</f>
        <v>21.505681818181817</v>
      </c>
      <c r="T11019">
        <f t="shared" si="173"/>
        <v>2022</v>
      </c>
    </row>
    <row r="11020" spans="1:20" x14ac:dyDescent="0.2">
      <c r="A11020" t="s">
        <v>11277</v>
      </c>
      <c r="B11020" t="s">
        <v>71</v>
      </c>
      <c r="C11020" t="s">
        <v>27</v>
      </c>
      <c r="D11020" t="s">
        <v>462</v>
      </c>
      <c r="E11020">
        <v>29</v>
      </c>
      <c r="F11020">
        <v>10</v>
      </c>
      <c r="G11020">
        <v>290</v>
      </c>
      <c r="H11020" t="s">
        <v>17</v>
      </c>
      <c r="I11020" t="s">
        <v>18</v>
      </c>
      <c r="J11020" s="1">
        <v>45371</v>
      </c>
      <c r="K11020" t="b">
        <v>0</v>
      </c>
      <c r="L11020" t="s">
        <v>30</v>
      </c>
      <c r="M11020">
        <v>3</v>
      </c>
      <c r="N11020">
        <f>G11020/SUMIF(B:B,B11020,G:G)*100</f>
        <v>0.45946052996395614</v>
      </c>
      <c r="Q11020">
        <f>VLOOKUP(C11020, Categories_Pivot_Table!A:B, 2, FALSE)</f>
        <v>25.013711734693878</v>
      </c>
      <c r="T11020">
        <f t="shared" si="173"/>
        <v>2024</v>
      </c>
    </row>
    <row r="11021" spans="1:20" x14ac:dyDescent="0.2">
      <c r="A11021" t="s">
        <v>11278</v>
      </c>
      <c r="B11021" t="s">
        <v>44</v>
      </c>
      <c r="C11021" t="s">
        <v>74</v>
      </c>
      <c r="D11021" t="s">
        <v>82</v>
      </c>
      <c r="E11021">
        <v>9.5</v>
      </c>
      <c r="F11021">
        <v>7</v>
      </c>
      <c r="G11021">
        <v>66.5</v>
      </c>
      <c r="H11021" t="s">
        <v>17</v>
      </c>
      <c r="I11021" t="s">
        <v>46</v>
      </c>
      <c r="J11021" s="1">
        <v>44894</v>
      </c>
      <c r="K11021" t="b">
        <v>1</v>
      </c>
      <c r="L11021" t="s">
        <v>49</v>
      </c>
      <c r="M11021">
        <v>11</v>
      </c>
      <c r="N11021">
        <f>G11021/SUMIF(B:B,B11021,G:G)*100</f>
        <v>0.10956511710286765</v>
      </c>
      <c r="Q11021">
        <f>VLOOKUP(C11021, Categories_Pivot_Table!A:B, 2, FALSE)</f>
        <v>24.317096165933375</v>
      </c>
      <c r="T11021">
        <f t="shared" si="173"/>
        <v>2022</v>
      </c>
    </row>
    <row r="11022" spans="1:20" x14ac:dyDescent="0.2">
      <c r="A11022" t="s">
        <v>11279</v>
      </c>
      <c r="B11022" t="s">
        <v>118</v>
      </c>
      <c r="C11022" t="s">
        <v>74</v>
      </c>
      <c r="D11022" t="s">
        <v>248</v>
      </c>
      <c r="E11022">
        <v>15.5</v>
      </c>
      <c r="F11022">
        <v>8</v>
      </c>
      <c r="G11022">
        <v>124</v>
      </c>
      <c r="H11022" t="s">
        <v>56</v>
      </c>
      <c r="I11022" t="s">
        <v>46</v>
      </c>
      <c r="J11022" s="1">
        <v>45294</v>
      </c>
      <c r="K11022" t="b">
        <v>0</v>
      </c>
      <c r="L11022" t="s">
        <v>30</v>
      </c>
      <c r="M11022">
        <v>1</v>
      </c>
      <c r="N11022">
        <f>G11022/SUMIF(B:B,B11022,G:G)*100</f>
        <v>0.203957432110137</v>
      </c>
      <c r="Q11022">
        <f>VLOOKUP(C11022, Categories_Pivot_Table!A:B, 2, FALSE)</f>
        <v>24.317096165933375</v>
      </c>
      <c r="T11022">
        <f t="shared" si="173"/>
        <v>2024</v>
      </c>
    </row>
    <row r="11023" spans="1:20" x14ac:dyDescent="0.2">
      <c r="A11023" t="s">
        <v>11280</v>
      </c>
      <c r="B11023" t="s">
        <v>104</v>
      </c>
      <c r="C11023" t="s">
        <v>48</v>
      </c>
      <c r="D11023" t="s">
        <v>93</v>
      </c>
      <c r="E11023">
        <v>41</v>
      </c>
      <c r="F11023">
        <v>3</v>
      </c>
      <c r="G11023">
        <v>123</v>
      </c>
      <c r="H11023" t="s">
        <v>29</v>
      </c>
      <c r="I11023" t="s">
        <v>18</v>
      </c>
      <c r="J11023" s="1">
        <v>44925</v>
      </c>
      <c r="K11023" t="b">
        <v>1</v>
      </c>
      <c r="L11023" t="s">
        <v>65</v>
      </c>
      <c r="M11023">
        <v>12</v>
      </c>
      <c r="N11023">
        <f>G11023/SUMIF(B:B,B11023,G:G)*100</f>
        <v>0.19989274048071767</v>
      </c>
      <c r="Q11023">
        <f>VLOOKUP(C11023, Categories_Pivot_Table!A:B, 2, FALSE)</f>
        <v>23.348837209302324</v>
      </c>
      <c r="T11023">
        <f t="shared" si="173"/>
        <v>2022</v>
      </c>
    </row>
    <row r="11024" spans="1:20" x14ac:dyDescent="0.2">
      <c r="A11024" t="s">
        <v>11281</v>
      </c>
      <c r="B11024" t="s">
        <v>173</v>
      </c>
      <c r="C11024" t="s">
        <v>135</v>
      </c>
      <c r="D11024" t="s">
        <v>136</v>
      </c>
      <c r="E11024">
        <v>27.5</v>
      </c>
      <c r="F11024">
        <v>7</v>
      </c>
      <c r="G11024">
        <v>192.5</v>
      </c>
      <c r="H11024" t="s">
        <v>29</v>
      </c>
      <c r="I11024" t="s">
        <v>46</v>
      </c>
      <c r="J11024" s="1">
        <v>44966</v>
      </c>
      <c r="K11024" t="b">
        <v>0</v>
      </c>
      <c r="L11024" t="s">
        <v>42</v>
      </c>
      <c r="M11024">
        <v>2</v>
      </c>
      <c r="N11024">
        <f>G11024/SUMIF(B:B,B11024,G:G)*100</f>
        <v>0.3165545707191133</v>
      </c>
      <c r="Q11024">
        <f>VLOOKUP(C11024, Categories_Pivot_Table!A:B, 2, FALSE)</f>
        <v>23.146341463414632</v>
      </c>
      <c r="T11024">
        <f t="shared" si="173"/>
        <v>2023</v>
      </c>
    </row>
    <row r="11025" spans="1:20" x14ac:dyDescent="0.2">
      <c r="A11025" t="s">
        <v>11282</v>
      </c>
      <c r="B11025" t="s">
        <v>73</v>
      </c>
      <c r="C11025" t="s">
        <v>27</v>
      </c>
      <c r="D11025" t="s">
        <v>58</v>
      </c>
      <c r="E11025">
        <v>8</v>
      </c>
      <c r="F11025">
        <v>6</v>
      </c>
      <c r="G11025">
        <v>48</v>
      </c>
      <c r="H11025" t="s">
        <v>56</v>
      </c>
      <c r="I11025" t="s">
        <v>46</v>
      </c>
      <c r="J11025" s="1">
        <v>44718</v>
      </c>
      <c r="K11025" t="b">
        <v>0</v>
      </c>
      <c r="L11025" t="s">
        <v>19</v>
      </c>
      <c r="M11025">
        <v>6</v>
      </c>
      <c r="N11025">
        <f>G11025/SUMIF(B:B,B11025,G:G)*100</f>
        <v>8.2923753336385381E-2</v>
      </c>
      <c r="Q11025">
        <f>VLOOKUP(C11025, Categories_Pivot_Table!A:B, 2, FALSE)</f>
        <v>25.013711734693878</v>
      </c>
      <c r="T11025">
        <f t="shared" si="173"/>
        <v>2022</v>
      </c>
    </row>
    <row r="11026" spans="1:20" x14ac:dyDescent="0.2">
      <c r="A11026" t="s">
        <v>11283</v>
      </c>
      <c r="B11026" t="s">
        <v>113</v>
      </c>
      <c r="C11026" t="s">
        <v>33</v>
      </c>
      <c r="D11026" t="s">
        <v>109</v>
      </c>
      <c r="E11026">
        <v>41</v>
      </c>
      <c r="F11026">
        <v>6</v>
      </c>
      <c r="G11026">
        <v>246</v>
      </c>
      <c r="H11026" t="s">
        <v>29</v>
      </c>
      <c r="I11026" t="s">
        <v>18</v>
      </c>
      <c r="J11026" s="1">
        <v>45560</v>
      </c>
      <c r="K11026" t="b">
        <v>0</v>
      </c>
      <c r="L11026" t="s">
        <v>30</v>
      </c>
      <c r="M11026">
        <v>9</v>
      </c>
      <c r="N11026">
        <f>G11026/SUMIF(B:B,B11026,G:G)*100</f>
        <v>0.40505161938320189</v>
      </c>
      <c r="Q11026">
        <f>VLOOKUP(C11026, Categories_Pivot_Table!A:B, 2, FALSE)</f>
        <v>23.300574345883856</v>
      </c>
      <c r="T11026">
        <f t="shared" si="173"/>
        <v>2024</v>
      </c>
    </row>
    <row r="11027" spans="1:20" x14ac:dyDescent="0.2">
      <c r="A11027" t="s">
        <v>11284</v>
      </c>
      <c r="B11027" t="s">
        <v>104</v>
      </c>
      <c r="C11027" t="s">
        <v>74</v>
      </c>
      <c r="D11027" t="s">
        <v>477</v>
      </c>
      <c r="E11027">
        <v>20</v>
      </c>
      <c r="F11027">
        <v>10</v>
      </c>
      <c r="G11027">
        <v>200</v>
      </c>
      <c r="H11027" t="s">
        <v>29</v>
      </c>
      <c r="I11027" t="s">
        <v>18</v>
      </c>
      <c r="J11027" s="1">
        <v>44684</v>
      </c>
      <c r="K11027" t="b">
        <v>0</v>
      </c>
      <c r="L11027" t="s">
        <v>49</v>
      </c>
      <c r="M11027">
        <v>5</v>
      </c>
      <c r="N11027">
        <f>G11027/SUMIF(B:B,B11027,G:G)*100</f>
        <v>0.32502884631011003</v>
      </c>
      <c r="Q11027">
        <f>VLOOKUP(C11027, Categories_Pivot_Table!A:B, 2, FALSE)</f>
        <v>24.317096165933375</v>
      </c>
      <c r="T11027">
        <f t="shared" si="173"/>
        <v>2022</v>
      </c>
    </row>
    <row r="11028" spans="1:20" x14ac:dyDescent="0.2">
      <c r="A11028" t="s">
        <v>11285</v>
      </c>
      <c r="B11028" t="s">
        <v>87</v>
      </c>
      <c r="C11028" t="s">
        <v>74</v>
      </c>
      <c r="D11028" t="s">
        <v>349</v>
      </c>
      <c r="E11028">
        <v>38</v>
      </c>
      <c r="F11028">
        <v>8</v>
      </c>
      <c r="G11028">
        <v>304</v>
      </c>
      <c r="H11028" t="s">
        <v>17</v>
      </c>
      <c r="I11028" t="s">
        <v>46</v>
      </c>
      <c r="J11028" s="1">
        <v>44606</v>
      </c>
      <c r="K11028" t="b">
        <v>0</v>
      </c>
      <c r="L11028" t="s">
        <v>19</v>
      </c>
      <c r="M11028">
        <v>2</v>
      </c>
      <c r="N11028">
        <f>G11028/SUMIF(B:B,B11028,G:G)*100</f>
        <v>0.46742623429739993</v>
      </c>
      <c r="Q11028">
        <f>VLOOKUP(C11028, Categories_Pivot_Table!A:B, 2, FALSE)</f>
        <v>24.317096165933375</v>
      </c>
      <c r="T11028">
        <f t="shared" si="173"/>
        <v>2022</v>
      </c>
    </row>
    <row r="11029" spans="1:20" x14ac:dyDescent="0.2">
      <c r="A11029" t="s">
        <v>11286</v>
      </c>
      <c r="B11029" t="s">
        <v>81</v>
      </c>
      <c r="C11029" t="s">
        <v>74</v>
      </c>
      <c r="D11029" t="s">
        <v>364</v>
      </c>
      <c r="E11029">
        <v>21.5</v>
      </c>
      <c r="F11029">
        <v>1</v>
      </c>
      <c r="G11029">
        <v>21.5</v>
      </c>
      <c r="H11029" t="s">
        <v>17</v>
      </c>
      <c r="I11029" t="s">
        <v>18</v>
      </c>
      <c r="J11029" s="1">
        <v>45139</v>
      </c>
      <c r="K11029" t="b">
        <v>1</v>
      </c>
      <c r="L11029" t="s">
        <v>49</v>
      </c>
      <c r="M11029">
        <v>8</v>
      </c>
      <c r="N11029">
        <f>G11029/SUMIF(B:B,B11029,G:G)*100</f>
        <v>3.4042957462137105E-2</v>
      </c>
      <c r="Q11029">
        <f>VLOOKUP(C11029, Categories_Pivot_Table!A:B, 2, FALSE)</f>
        <v>24.317096165933375</v>
      </c>
      <c r="T11029">
        <f t="shared" si="173"/>
        <v>2023</v>
      </c>
    </row>
    <row r="11030" spans="1:20" x14ac:dyDescent="0.2">
      <c r="A11030" t="s">
        <v>11287</v>
      </c>
      <c r="B11030" t="s">
        <v>121</v>
      </c>
      <c r="C11030" t="s">
        <v>15</v>
      </c>
      <c r="D11030" t="s">
        <v>102</v>
      </c>
      <c r="E11030">
        <v>12.5</v>
      </c>
      <c r="F11030">
        <v>2</v>
      </c>
      <c r="G11030">
        <v>25</v>
      </c>
      <c r="H11030" t="s">
        <v>56</v>
      </c>
      <c r="I11030" t="s">
        <v>18</v>
      </c>
      <c r="J11030" s="1">
        <v>45268</v>
      </c>
      <c r="K11030" t="b">
        <v>1</v>
      </c>
      <c r="L11030" t="s">
        <v>65</v>
      </c>
      <c r="M11030">
        <v>12</v>
      </c>
      <c r="N11030">
        <f>G11030/SUMIF(B:B,B11030,G:G)*100</f>
        <v>3.8126901579216263E-2</v>
      </c>
      <c r="Q11030">
        <f>VLOOKUP(C11030, Categories_Pivot_Table!A:B, 2, FALSE)</f>
        <v>23.063808900523561</v>
      </c>
      <c r="T11030">
        <f t="shared" si="173"/>
        <v>2023</v>
      </c>
    </row>
    <row r="11031" spans="1:20" x14ac:dyDescent="0.2">
      <c r="A11031" t="s">
        <v>11288</v>
      </c>
      <c r="B11031" t="s">
        <v>90</v>
      </c>
      <c r="C11031" t="s">
        <v>74</v>
      </c>
      <c r="D11031" t="s">
        <v>626</v>
      </c>
      <c r="E11031">
        <v>26</v>
      </c>
      <c r="F11031">
        <v>5</v>
      </c>
      <c r="G11031">
        <v>130</v>
      </c>
      <c r="H11031" t="s">
        <v>29</v>
      </c>
      <c r="I11031" t="s">
        <v>18</v>
      </c>
      <c r="J11031" s="1">
        <v>45411</v>
      </c>
      <c r="K11031" t="b">
        <v>0</v>
      </c>
      <c r="L11031" t="s">
        <v>19</v>
      </c>
      <c r="M11031">
        <v>4</v>
      </c>
      <c r="N11031">
        <f>G11031/SUMIF(B:B,B11031,G:G)*100</f>
        <v>0.21980994893645803</v>
      </c>
      <c r="Q11031">
        <f>VLOOKUP(C11031, Categories_Pivot_Table!A:B, 2, FALSE)</f>
        <v>24.317096165933375</v>
      </c>
      <c r="T11031">
        <f t="shared" si="173"/>
        <v>2024</v>
      </c>
    </row>
    <row r="11032" spans="1:20" x14ac:dyDescent="0.2">
      <c r="A11032" t="s">
        <v>11289</v>
      </c>
      <c r="B11032" t="s">
        <v>54</v>
      </c>
      <c r="C11032" t="s">
        <v>22</v>
      </c>
      <c r="D11032" t="s">
        <v>266</v>
      </c>
      <c r="E11032">
        <v>35</v>
      </c>
      <c r="F11032">
        <v>2</v>
      </c>
      <c r="G11032">
        <v>70</v>
      </c>
      <c r="H11032" t="s">
        <v>17</v>
      </c>
      <c r="I11032" t="s">
        <v>46</v>
      </c>
      <c r="J11032" s="1">
        <v>45618</v>
      </c>
      <c r="K11032" t="b">
        <v>0</v>
      </c>
      <c r="L11032" t="s">
        <v>65</v>
      </c>
      <c r="M11032">
        <v>11</v>
      </c>
      <c r="N11032">
        <f>G11032/SUMIF(B:B,B11032,G:G)*100</f>
        <v>0.12247290287023996</v>
      </c>
      <c r="Q11032">
        <f>VLOOKUP(C11032, Categories_Pivot_Table!A:B, 2, FALSE)</f>
        <v>21.505681818181817</v>
      </c>
      <c r="T11032">
        <f t="shared" si="173"/>
        <v>2024</v>
      </c>
    </row>
    <row r="11033" spans="1:20" x14ac:dyDescent="0.2">
      <c r="A11033" t="s">
        <v>11290</v>
      </c>
      <c r="B11033" t="s">
        <v>14</v>
      </c>
      <c r="C11033" t="s">
        <v>33</v>
      </c>
      <c r="D11033" t="s">
        <v>109</v>
      </c>
      <c r="E11033">
        <v>41</v>
      </c>
      <c r="F11033">
        <v>4</v>
      </c>
      <c r="G11033">
        <v>164</v>
      </c>
      <c r="H11033" t="s">
        <v>17</v>
      </c>
      <c r="I11033" t="s">
        <v>46</v>
      </c>
      <c r="J11033" s="1">
        <v>45302</v>
      </c>
      <c r="K11033" t="b">
        <v>1</v>
      </c>
      <c r="L11033" t="s">
        <v>42</v>
      </c>
      <c r="M11033">
        <v>1</v>
      </c>
      <c r="N11033">
        <f>G11033/SUMIF(B:B,B11033,G:G)*100</f>
        <v>0.2669987871091683</v>
      </c>
      <c r="Q11033">
        <f>VLOOKUP(C11033, Categories_Pivot_Table!A:B, 2, FALSE)</f>
        <v>23.300574345883856</v>
      </c>
      <c r="T11033">
        <f t="shared" si="173"/>
        <v>2024</v>
      </c>
    </row>
    <row r="11034" spans="1:20" x14ac:dyDescent="0.2">
      <c r="A11034" t="s">
        <v>11291</v>
      </c>
      <c r="B11034" t="s">
        <v>21</v>
      </c>
      <c r="C11034" t="s">
        <v>15</v>
      </c>
      <c r="D11034" t="s">
        <v>494</v>
      </c>
      <c r="E11034">
        <v>33.5</v>
      </c>
      <c r="F11034">
        <v>5</v>
      </c>
      <c r="G11034">
        <v>167.5</v>
      </c>
      <c r="H11034" t="s">
        <v>29</v>
      </c>
      <c r="I11034" t="s">
        <v>46</v>
      </c>
      <c r="J11034" s="1">
        <v>44580</v>
      </c>
      <c r="K11034" t="b">
        <v>0</v>
      </c>
      <c r="L11034" t="s">
        <v>30</v>
      </c>
      <c r="M11034">
        <v>1</v>
      </c>
      <c r="N11034">
        <f>G11034/SUMIF(B:B,B11034,G:G)*100</f>
        <v>0.27133195642489777</v>
      </c>
      <c r="Q11034">
        <f>VLOOKUP(C11034, Categories_Pivot_Table!A:B, 2, FALSE)</f>
        <v>23.063808900523561</v>
      </c>
      <c r="T11034">
        <f t="shared" si="173"/>
        <v>2022</v>
      </c>
    </row>
    <row r="11035" spans="1:20" x14ac:dyDescent="0.2">
      <c r="A11035" t="s">
        <v>11292</v>
      </c>
      <c r="B11035" t="s">
        <v>90</v>
      </c>
      <c r="C11035" t="s">
        <v>33</v>
      </c>
      <c r="D11035" t="s">
        <v>398</v>
      </c>
      <c r="E11035">
        <v>21.5</v>
      </c>
      <c r="F11035">
        <v>1</v>
      </c>
      <c r="G11035">
        <v>21.5</v>
      </c>
      <c r="H11035" t="s">
        <v>29</v>
      </c>
      <c r="I11035" t="s">
        <v>18</v>
      </c>
      <c r="J11035" s="1">
        <v>45391</v>
      </c>
      <c r="K11035" t="b">
        <v>1</v>
      </c>
      <c r="L11035" t="s">
        <v>49</v>
      </c>
      <c r="M11035">
        <v>4</v>
      </c>
      <c r="N11035">
        <f>G11035/SUMIF(B:B,B11035,G:G)*100</f>
        <v>3.6353183862568056E-2</v>
      </c>
      <c r="Q11035">
        <f>VLOOKUP(C11035, Categories_Pivot_Table!A:B, 2, FALSE)</f>
        <v>23.300574345883856</v>
      </c>
      <c r="T11035">
        <f t="shared" si="173"/>
        <v>2024</v>
      </c>
    </row>
    <row r="11036" spans="1:20" x14ac:dyDescent="0.2">
      <c r="A11036" t="s">
        <v>11293</v>
      </c>
      <c r="B11036" t="s">
        <v>51</v>
      </c>
      <c r="C11036" t="s">
        <v>74</v>
      </c>
      <c r="D11036" t="s">
        <v>374</v>
      </c>
      <c r="E11036">
        <v>29</v>
      </c>
      <c r="F11036">
        <v>6</v>
      </c>
      <c r="G11036">
        <v>174</v>
      </c>
      <c r="H11036" t="s">
        <v>56</v>
      </c>
      <c r="I11036" t="s">
        <v>18</v>
      </c>
      <c r="J11036" s="1">
        <v>45419</v>
      </c>
      <c r="K11036" t="b">
        <v>1</v>
      </c>
      <c r="L11036" t="s">
        <v>49</v>
      </c>
      <c r="M11036">
        <v>5</v>
      </c>
      <c r="N11036">
        <f>G11036/SUMIF(B:B,B11036,G:G)*100</f>
        <v>0.269738167950765</v>
      </c>
      <c r="Q11036">
        <f>VLOOKUP(C11036, Categories_Pivot_Table!A:B, 2, FALSE)</f>
        <v>24.317096165933375</v>
      </c>
      <c r="T11036">
        <f t="shared" si="173"/>
        <v>2024</v>
      </c>
    </row>
    <row r="11037" spans="1:20" x14ac:dyDescent="0.2">
      <c r="A11037" t="s">
        <v>11294</v>
      </c>
      <c r="B11037" t="s">
        <v>73</v>
      </c>
      <c r="C11037" t="s">
        <v>135</v>
      </c>
      <c r="D11037" t="s">
        <v>358</v>
      </c>
      <c r="E11037">
        <v>32</v>
      </c>
      <c r="F11037">
        <v>5</v>
      </c>
      <c r="G11037">
        <v>160</v>
      </c>
      <c r="H11037" t="s">
        <v>56</v>
      </c>
      <c r="I11037" t="s">
        <v>18</v>
      </c>
      <c r="J11037" s="1">
        <v>45619</v>
      </c>
      <c r="K11037" t="b">
        <v>0</v>
      </c>
      <c r="L11037" t="s">
        <v>35</v>
      </c>
      <c r="M11037">
        <v>11</v>
      </c>
      <c r="N11037">
        <f>G11037/SUMIF(B:B,B11037,G:G)*100</f>
        <v>0.27641251112128462</v>
      </c>
      <c r="Q11037">
        <f>VLOOKUP(C11037, Categories_Pivot_Table!A:B, 2, FALSE)</f>
        <v>23.146341463414632</v>
      </c>
      <c r="T11037">
        <f t="shared" si="173"/>
        <v>2024</v>
      </c>
    </row>
    <row r="11038" spans="1:20" x14ac:dyDescent="0.2">
      <c r="A11038" t="s">
        <v>11295</v>
      </c>
      <c r="B11038" t="s">
        <v>173</v>
      </c>
      <c r="C11038" t="s">
        <v>74</v>
      </c>
      <c r="D11038" t="s">
        <v>248</v>
      </c>
      <c r="E11038">
        <v>15.5</v>
      </c>
      <c r="F11038">
        <v>6</v>
      </c>
      <c r="G11038">
        <v>93</v>
      </c>
      <c r="H11038" t="s">
        <v>29</v>
      </c>
      <c r="I11038" t="s">
        <v>46</v>
      </c>
      <c r="J11038" s="1">
        <v>45229</v>
      </c>
      <c r="K11038" t="b">
        <v>0</v>
      </c>
      <c r="L11038" t="s">
        <v>19</v>
      </c>
      <c r="M11038">
        <v>10</v>
      </c>
      <c r="N11038">
        <f>G11038/SUMIF(B:B,B11038,G:G)*100</f>
        <v>0.15293285754222097</v>
      </c>
      <c r="Q11038">
        <f>VLOOKUP(C11038, Categories_Pivot_Table!A:B, 2, FALSE)</f>
        <v>24.317096165933375</v>
      </c>
      <c r="T11038">
        <f t="shared" si="173"/>
        <v>2023</v>
      </c>
    </row>
    <row r="11039" spans="1:20" x14ac:dyDescent="0.2">
      <c r="A11039" t="s">
        <v>11296</v>
      </c>
      <c r="B11039" t="s">
        <v>54</v>
      </c>
      <c r="C11039" t="s">
        <v>22</v>
      </c>
      <c r="D11039" t="s">
        <v>214</v>
      </c>
      <c r="E11039">
        <v>9.5</v>
      </c>
      <c r="F11039">
        <v>5</v>
      </c>
      <c r="G11039">
        <v>47.5</v>
      </c>
      <c r="H11039" t="s">
        <v>29</v>
      </c>
      <c r="I11039" t="s">
        <v>18</v>
      </c>
      <c r="J11039" s="1">
        <v>45364</v>
      </c>
      <c r="K11039" t="b">
        <v>1</v>
      </c>
      <c r="L11039" t="s">
        <v>30</v>
      </c>
      <c r="M11039">
        <v>3</v>
      </c>
      <c r="N11039">
        <f>G11039/SUMIF(B:B,B11039,G:G)*100</f>
        <v>8.3106612661948534E-2</v>
      </c>
      <c r="Q11039">
        <f>VLOOKUP(C11039, Categories_Pivot_Table!A:B, 2, FALSE)</f>
        <v>21.505681818181817</v>
      </c>
      <c r="T11039">
        <f t="shared" si="173"/>
        <v>2024</v>
      </c>
    </row>
    <row r="11040" spans="1:20" x14ac:dyDescent="0.2">
      <c r="A11040" t="s">
        <v>11297</v>
      </c>
      <c r="B11040" t="s">
        <v>87</v>
      </c>
      <c r="C11040" t="s">
        <v>135</v>
      </c>
      <c r="D11040" t="s">
        <v>243</v>
      </c>
      <c r="E11040">
        <v>35</v>
      </c>
      <c r="F11040">
        <v>3</v>
      </c>
      <c r="G11040">
        <v>105</v>
      </c>
      <c r="H11040" t="s">
        <v>56</v>
      </c>
      <c r="I11040" t="s">
        <v>18</v>
      </c>
      <c r="J11040" s="1">
        <v>45137</v>
      </c>
      <c r="K11040" t="b">
        <v>0</v>
      </c>
      <c r="L11040" t="s">
        <v>24</v>
      </c>
      <c r="M11040">
        <v>7</v>
      </c>
      <c r="N11040">
        <f>G11040/SUMIF(B:B,B11040,G:G)*100</f>
        <v>0.16144656118824668</v>
      </c>
      <c r="Q11040">
        <f>VLOOKUP(C11040, Categories_Pivot_Table!A:B, 2, FALSE)</f>
        <v>23.146341463414632</v>
      </c>
      <c r="T11040">
        <f t="shared" si="173"/>
        <v>2023</v>
      </c>
    </row>
    <row r="11041" spans="1:20" x14ac:dyDescent="0.2">
      <c r="A11041" t="s">
        <v>11298</v>
      </c>
      <c r="B11041" t="s">
        <v>173</v>
      </c>
      <c r="C11041" t="s">
        <v>33</v>
      </c>
      <c r="D11041" t="s">
        <v>307</v>
      </c>
      <c r="E11041">
        <v>6.5</v>
      </c>
      <c r="F11041">
        <v>8</v>
      </c>
      <c r="G11041">
        <v>52</v>
      </c>
      <c r="H11041" t="s">
        <v>29</v>
      </c>
      <c r="I11041" t="s">
        <v>18</v>
      </c>
      <c r="J11041" s="1">
        <v>44768</v>
      </c>
      <c r="K11041" t="b">
        <v>0</v>
      </c>
      <c r="L11041" t="s">
        <v>49</v>
      </c>
      <c r="M11041">
        <v>7</v>
      </c>
      <c r="N11041">
        <f>G11041/SUMIF(B:B,B11041,G:G)*100</f>
        <v>8.5510845077370862E-2</v>
      </c>
      <c r="Q11041">
        <f>VLOOKUP(C11041, Categories_Pivot_Table!A:B, 2, FALSE)</f>
        <v>23.300574345883856</v>
      </c>
      <c r="T11041">
        <f t="shared" si="173"/>
        <v>2022</v>
      </c>
    </row>
    <row r="11042" spans="1:20" x14ac:dyDescent="0.2">
      <c r="A11042" t="s">
        <v>11299</v>
      </c>
      <c r="B11042" t="s">
        <v>84</v>
      </c>
      <c r="C11042" t="s">
        <v>74</v>
      </c>
      <c r="D11042" t="s">
        <v>41</v>
      </c>
      <c r="E11042">
        <v>23</v>
      </c>
      <c r="F11042">
        <v>7</v>
      </c>
      <c r="G11042">
        <v>234.5</v>
      </c>
      <c r="H11042" t="s">
        <v>17</v>
      </c>
      <c r="I11042" t="s">
        <v>18</v>
      </c>
      <c r="J11042" s="1">
        <v>44596</v>
      </c>
      <c r="K11042" t="b">
        <v>0</v>
      </c>
      <c r="L11042" t="s">
        <v>65</v>
      </c>
      <c r="M11042">
        <v>2</v>
      </c>
      <c r="N11042">
        <f>G11042/SUMIF(B:B,B11042,G:G)*100</f>
        <v>0.37964949204678833</v>
      </c>
      <c r="Q11042">
        <f>VLOOKUP(C11042, Categories_Pivot_Table!A:B, 2, FALSE)</f>
        <v>24.317096165933375</v>
      </c>
      <c r="T11042">
        <f t="shared" si="173"/>
        <v>2022</v>
      </c>
    </row>
    <row r="11043" spans="1:20" x14ac:dyDescent="0.2">
      <c r="A11043" t="s">
        <v>11300</v>
      </c>
      <c r="B11043" t="s">
        <v>47</v>
      </c>
      <c r="C11043" t="s">
        <v>48</v>
      </c>
      <c r="D11043" t="s">
        <v>280</v>
      </c>
      <c r="E11043">
        <v>5</v>
      </c>
      <c r="F11043">
        <v>7</v>
      </c>
      <c r="G11043">
        <v>35</v>
      </c>
      <c r="H11043" t="s">
        <v>29</v>
      </c>
      <c r="I11043" t="s">
        <v>18</v>
      </c>
      <c r="J11043" s="1">
        <v>45597</v>
      </c>
      <c r="K11043" t="b">
        <v>0</v>
      </c>
      <c r="L11043" t="s">
        <v>65</v>
      </c>
      <c r="M11043">
        <v>11</v>
      </c>
      <c r="N11043">
        <f>G11043/SUMIF(B:B,B11043,G:G)*100</f>
        <v>5.5614701349053761E-2</v>
      </c>
      <c r="Q11043">
        <f>VLOOKUP(C11043, Categories_Pivot_Table!A:B, 2, FALSE)</f>
        <v>23.348837209302324</v>
      </c>
      <c r="T11043">
        <f t="shared" si="173"/>
        <v>2024</v>
      </c>
    </row>
    <row r="11044" spans="1:20" x14ac:dyDescent="0.2">
      <c r="A11044" t="s">
        <v>11301</v>
      </c>
      <c r="B11044" t="s">
        <v>118</v>
      </c>
      <c r="C11044" t="s">
        <v>22</v>
      </c>
      <c r="D11044" t="s">
        <v>41</v>
      </c>
      <c r="E11044">
        <v>23</v>
      </c>
      <c r="F11044">
        <v>1</v>
      </c>
      <c r="G11044">
        <v>32</v>
      </c>
      <c r="H11044" t="s">
        <v>29</v>
      </c>
      <c r="I11044" t="s">
        <v>18</v>
      </c>
      <c r="J11044" s="1">
        <v>45334</v>
      </c>
      <c r="K11044" t="b">
        <v>1</v>
      </c>
      <c r="L11044" t="s">
        <v>19</v>
      </c>
      <c r="M11044">
        <v>2</v>
      </c>
      <c r="N11044">
        <f>G11044/SUMIF(B:B,B11044,G:G)*100</f>
        <v>5.263417602842245E-2</v>
      </c>
      <c r="Q11044">
        <f>VLOOKUP(C11044, Categories_Pivot_Table!A:B, 2, FALSE)</f>
        <v>21.505681818181817</v>
      </c>
      <c r="T11044">
        <f t="shared" si="173"/>
        <v>2024</v>
      </c>
    </row>
    <row r="11045" spans="1:20" x14ac:dyDescent="0.2">
      <c r="A11045" t="s">
        <v>11302</v>
      </c>
      <c r="B11045" t="s">
        <v>21</v>
      </c>
      <c r="C11045" t="s">
        <v>27</v>
      </c>
      <c r="D11045" t="s">
        <v>167</v>
      </c>
      <c r="E11045">
        <v>6.5</v>
      </c>
      <c r="F11045">
        <v>2</v>
      </c>
      <c r="G11045">
        <v>13</v>
      </c>
      <c r="H11045" t="s">
        <v>29</v>
      </c>
      <c r="I11045" t="s">
        <v>46</v>
      </c>
      <c r="J11045" s="1">
        <v>44966</v>
      </c>
      <c r="K11045" t="b">
        <v>1</v>
      </c>
      <c r="L11045" t="s">
        <v>42</v>
      </c>
      <c r="M11045">
        <v>2</v>
      </c>
      <c r="N11045">
        <f>G11045/SUMIF(B:B,B11045,G:G)*100</f>
        <v>2.1058599603126393E-2</v>
      </c>
      <c r="Q11045">
        <f>VLOOKUP(C11045, Categories_Pivot_Table!A:B, 2, FALSE)</f>
        <v>25.013711734693878</v>
      </c>
      <c r="T11045">
        <f t="shared" si="173"/>
        <v>2023</v>
      </c>
    </row>
    <row r="11046" spans="1:20" x14ac:dyDescent="0.2">
      <c r="A11046" t="s">
        <v>11303</v>
      </c>
      <c r="B11046" t="s">
        <v>32</v>
      </c>
      <c r="C11046" t="s">
        <v>15</v>
      </c>
      <c r="D11046" t="s">
        <v>494</v>
      </c>
      <c r="E11046">
        <v>33.5</v>
      </c>
      <c r="F11046">
        <v>1</v>
      </c>
      <c r="G11046">
        <v>33.5</v>
      </c>
      <c r="H11046" t="s">
        <v>29</v>
      </c>
      <c r="I11046" t="s">
        <v>18</v>
      </c>
      <c r="J11046" s="1">
        <v>45301</v>
      </c>
      <c r="K11046" t="b">
        <v>0</v>
      </c>
      <c r="L11046" t="s">
        <v>30</v>
      </c>
      <c r="M11046">
        <v>1</v>
      </c>
      <c r="N11046">
        <f>G11046/SUMIF(B:B,B11046,G:G)*100</f>
        <v>5.7135547691126935E-2</v>
      </c>
      <c r="Q11046">
        <f>VLOOKUP(C11046, Categories_Pivot_Table!A:B, 2, FALSE)</f>
        <v>23.063808900523561</v>
      </c>
      <c r="T11046">
        <f t="shared" si="173"/>
        <v>2024</v>
      </c>
    </row>
    <row r="11047" spans="1:20" x14ac:dyDescent="0.2">
      <c r="A11047" t="s">
        <v>11304</v>
      </c>
      <c r="B11047" t="s">
        <v>73</v>
      </c>
      <c r="C11047" t="s">
        <v>27</v>
      </c>
      <c r="D11047" t="s">
        <v>91</v>
      </c>
      <c r="E11047">
        <v>33.5</v>
      </c>
      <c r="F11047">
        <v>7</v>
      </c>
      <c r="G11047">
        <v>234.5</v>
      </c>
      <c r="H11047" t="s">
        <v>17</v>
      </c>
      <c r="I11047" t="s">
        <v>18</v>
      </c>
      <c r="J11047" s="1">
        <v>45417</v>
      </c>
      <c r="K11047" t="b">
        <v>1</v>
      </c>
      <c r="L11047" t="s">
        <v>24</v>
      </c>
      <c r="M11047">
        <v>5</v>
      </c>
      <c r="N11047">
        <f>G11047/SUMIF(B:B,B11047,G:G)*100</f>
        <v>0.4051170866121328</v>
      </c>
      <c r="Q11047">
        <f>VLOOKUP(C11047, Categories_Pivot_Table!A:B, 2, FALSE)</f>
        <v>25.013711734693878</v>
      </c>
      <c r="T11047">
        <f t="shared" si="173"/>
        <v>2024</v>
      </c>
    </row>
    <row r="11048" spans="1:20" x14ac:dyDescent="0.2">
      <c r="A11048" t="s">
        <v>11305</v>
      </c>
      <c r="B11048" t="s">
        <v>26</v>
      </c>
      <c r="C11048" t="s">
        <v>38</v>
      </c>
      <c r="D11048" t="s">
        <v>41</v>
      </c>
      <c r="E11048">
        <v>23</v>
      </c>
      <c r="F11048">
        <v>2</v>
      </c>
      <c r="G11048">
        <v>82</v>
      </c>
      <c r="H11048" t="s">
        <v>29</v>
      </c>
      <c r="I11048" t="s">
        <v>18</v>
      </c>
      <c r="J11048" s="1">
        <v>45132</v>
      </c>
      <c r="K11048" t="b">
        <v>1</v>
      </c>
      <c r="L11048" t="s">
        <v>49</v>
      </c>
      <c r="M11048">
        <v>7</v>
      </c>
      <c r="N11048">
        <f>G11048/SUMIF(B:B,B11048,G:G)*100</f>
        <v>0.13215894530714867</v>
      </c>
      <c r="Q11048">
        <f>VLOOKUP(C11048, Categories_Pivot_Table!A:B, 2, FALSE)</f>
        <v>23.088790931989923</v>
      </c>
      <c r="T11048">
        <f t="shared" si="173"/>
        <v>2023</v>
      </c>
    </row>
    <row r="11049" spans="1:20" x14ac:dyDescent="0.2">
      <c r="A11049" t="s">
        <v>11306</v>
      </c>
      <c r="B11049" t="s">
        <v>71</v>
      </c>
      <c r="C11049" t="s">
        <v>27</v>
      </c>
      <c r="D11049" t="s">
        <v>231</v>
      </c>
      <c r="E11049">
        <v>15.5</v>
      </c>
      <c r="F11049">
        <v>1</v>
      </c>
      <c r="G11049">
        <v>15.5</v>
      </c>
      <c r="H11049" t="s">
        <v>29</v>
      </c>
      <c r="I11049" t="s">
        <v>18</v>
      </c>
      <c r="J11049" s="1">
        <v>44881</v>
      </c>
      <c r="K11049" t="b">
        <v>1</v>
      </c>
      <c r="L11049" t="s">
        <v>30</v>
      </c>
      <c r="M11049">
        <v>11</v>
      </c>
      <c r="N11049">
        <f>G11049/SUMIF(B:B,B11049,G:G)*100</f>
        <v>2.455737315324593E-2</v>
      </c>
      <c r="Q11049">
        <f>VLOOKUP(C11049, Categories_Pivot_Table!A:B, 2, FALSE)</f>
        <v>25.013711734693878</v>
      </c>
      <c r="T11049">
        <f t="shared" si="173"/>
        <v>2022</v>
      </c>
    </row>
    <row r="11050" spans="1:20" x14ac:dyDescent="0.2">
      <c r="A11050" t="s">
        <v>11307</v>
      </c>
      <c r="B11050" t="s">
        <v>54</v>
      </c>
      <c r="C11050" t="s">
        <v>38</v>
      </c>
      <c r="D11050" t="s">
        <v>362</v>
      </c>
      <c r="E11050">
        <v>41</v>
      </c>
      <c r="F11050">
        <v>8</v>
      </c>
      <c r="G11050">
        <v>328</v>
      </c>
      <c r="H11050" t="s">
        <v>56</v>
      </c>
      <c r="I11050" t="s">
        <v>18</v>
      </c>
      <c r="J11050" s="1">
        <v>44879</v>
      </c>
      <c r="K11050" t="b">
        <v>0</v>
      </c>
      <c r="L11050" t="s">
        <v>19</v>
      </c>
      <c r="M11050">
        <v>11</v>
      </c>
      <c r="N11050">
        <f>G11050/SUMIF(B:B,B11050,G:G)*100</f>
        <v>0.57387303059198158</v>
      </c>
      <c r="Q11050">
        <f>VLOOKUP(C11050, Categories_Pivot_Table!A:B, 2, FALSE)</f>
        <v>23.088790931989923</v>
      </c>
      <c r="T11050">
        <f t="shared" si="173"/>
        <v>2022</v>
      </c>
    </row>
    <row r="11051" spans="1:20" x14ac:dyDescent="0.2">
      <c r="A11051" t="s">
        <v>11308</v>
      </c>
      <c r="B11051" t="s">
        <v>84</v>
      </c>
      <c r="C11051" t="s">
        <v>135</v>
      </c>
      <c r="D11051" t="s">
        <v>384</v>
      </c>
      <c r="E11051">
        <v>9.5</v>
      </c>
      <c r="F11051">
        <v>10</v>
      </c>
      <c r="G11051">
        <v>95</v>
      </c>
      <c r="H11051" t="s">
        <v>29</v>
      </c>
      <c r="I11051" t="s">
        <v>46</v>
      </c>
      <c r="J11051" s="1">
        <v>44911</v>
      </c>
      <c r="K11051" t="b">
        <v>1</v>
      </c>
      <c r="L11051" t="s">
        <v>65</v>
      </c>
      <c r="M11051">
        <v>12</v>
      </c>
      <c r="N11051">
        <f>G11051/SUMIF(B:B,B11051,G:G)*100</f>
        <v>0.15380256607439188</v>
      </c>
      <c r="Q11051">
        <f>VLOOKUP(C11051, Categories_Pivot_Table!A:B, 2, FALSE)</f>
        <v>23.146341463414632</v>
      </c>
      <c r="T11051">
        <f t="shared" si="173"/>
        <v>2022</v>
      </c>
    </row>
    <row r="11052" spans="1:20" x14ac:dyDescent="0.2">
      <c r="A11052" t="s">
        <v>11309</v>
      </c>
      <c r="B11052" t="s">
        <v>14</v>
      </c>
      <c r="C11052" t="s">
        <v>15</v>
      </c>
      <c r="D11052" t="s">
        <v>102</v>
      </c>
      <c r="E11052">
        <v>12.5</v>
      </c>
      <c r="F11052">
        <v>1</v>
      </c>
      <c r="G11052">
        <v>12.5</v>
      </c>
      <c r="H11052" t="s">
        <v>56</v>
      </c>
      <c r="I11052" t="s">
        <v>46</v>
      </c>
      <c r="J11052" s="1">
        <v>45505</v>
      </c>
      <c r="K11052" t="b">
        <v>0</v>
      </c>
      <c r="L11052" t="s">
        <v>42</v>
      </c>
      <c r="M11052">
        <v>8</v>
      </c>
      <c r="N11052">
        <f>G11052/SUMIF(B:B,B11052,G:G)*100</f>
        <v>2.0350517310150022E-2</v>
      </c>
      <c r="Q11052">
        <f>VLOOKUP(C11052, Categories_Pivot_Table!A:B, 2, FALSE)</f>
        <v>23.063808900523561</v>
      </c>
      <c r="T11052">
        <f t="shared" si="173"/>
        <v>2024</v>
      </c>
    </row>
    <row r="11053" spans="1:20" x14ac:dyDescent="0.2">
      <c r="A11053" t="s">
        <v>11310</v>
      </c>
      <c r="B11053" t="s">
        <v>32</v>
      </c>
      <c r="C11053" t="s">
        <v>15</v>
      </c>
      <c r="D11053" t="s">
        <v>183</v>
      </c>
      <c r="E11053">
        <v>14</v>
      </c>
      <c r="F11053">
        <v>9</v>
      </c>
      <c r="G11053">
        <v>126</v>
      </c>
      <c r="H11053" t="s">
        <v>56</v>
      </c>
      <c r="I11053" t="s">
        <v>18</v>
      </c>
      <c r="J11053" s="1">
        <v>45643</v>
      </c>
      <c r="K11053" t="b">
        <v>0</v>
      </c>
      <c r="L11053" t="s">
        <v>49</v>
      </c>
      <c r="M11053">
        <v>12</v>
      </c>
      <c r="N11053">
        <f>G11053/SUMIF(B:B,B11053,G:G)*100</f>
        <v>0.2148978808681192</v>
      </c>
      <c r="Q11053">
        <f>VLOOKUP(C11053, Categories_Pivot_Table!A:B, 2, FALSE)</f>
        <v>23.063808900523561</v>
      </c>
      <c r="T11053">
        <f t="shared" si="173"/>
        <v>2024</v>
      </c>
    </row>
    <row r="11054" spans="1:20" x14ac:dyDescent="0.2">
      <c r="A11054" t="s">
        <v>11311</v>
      </c>
      <c r="B11054" t="s">
        <v>26</v>
      </c>
      <c r="C11054" t="s">
        <v>22</v>
      </c>
      <c r="D11054" t="s">
        <v>527</v>
      </c>
      <c r="E11054">
        <v>23</v>
      </c>
      <c r="F11054">
        <v>8</v>
      </c>
      <c r="G11054">
        <v>184</v>
      </c>
      <c r="H11054" t="s">
        <v>29</v>
      </c>
      <c r="I11054" t="s">
        <v>46</v>
      </c>
      <c r="J11054" s="1">
        <v>45578</v>
      </c>
      <c r="K11054" t="b">
        <v>1</v>
      </c>
      <c r="L11054" t="s">
        <v>24</v>
      </c>
      <c r="M11054">
        <v>10</v>
      </c>
      <c r="N11054">
        <f>G11054/SUMIF(B:B,B11054,G:G)*100</f>
        <v>0.29655177971360192</v>
      </c>
      <c r="Q11054">
        <f>VLOOKUP(C11054, Categories_Pivot_Table!A:B, 2, FALSE)</f>
        <v>21.505681818181817</v>
      </c>
      <c r="T11054">
        <f t="shared" si="173"/>
        <v>2024</v>
      </c>
    </row>
    <row r="11055" spans="1:20" x14ac:dyDescent="0.2">
      <c r="A11055" t="s">
        <v>11312</v>
      </c>
      <c r="B11055" t="s">
        <v>44</v>
      </c>
      <c r="C11055" t="s">
        <v>38</v>
      </c>
      <c r="D11055" t="s">
        <v>362</v>
      </c>
      <c r="E11055">
        <v>41</v>
      </c>
      <c r="F11055">
        <v>10</v>
      </c>
      <c r="G11055">
        <v>410</v>
      </c>
      <c r="H11055" t="s">
        <v>17</v>
      </c>
      <c r="I11055" t="s">
        <v>46</v>
      </c>
      <c r="J11055" s="1">
        <v>44692</v>
      </c>
      <c r="K11055" t="b">
        <v>0</v>
      </c>
      <c r="L11055" t="s">
        <v>30</v>
      </c>
      <c r="M11055">
        <v>5</v>
      </c>
      <c r="N11055">
        <f>G11055/SUMIF(B:B,B11055,G:G)*100</f>
        <v>0.67551425582219149</v>
      </c>
      <c r="Q11055">
        <f>VLOOKUP(C11055, Categories_Pivot_Table!A:B, 2, FALSE)</f>
        <v>23.088790931989923</v>
      </c>
      <c r="T11055">
        <f t="shared" si="173"/>
        <v>2022</v>
      </c>
    </row>
    <row r="11056" spans="1:20" x14ac:dyDescent="0.2">
      <c r="A11056" t="s">
        <v>11313</v>
      </c>
      <c r="B11056" t="s">
        <v>113</v>
      </c>
      <c r="C11056" t="s">
        <v>74</v>
      </c>
      <c r="D11056" t="s">
        <v>626</v>
      </c>
      <c r="E11056">
        <v>26</v>
      </c>
      <c r="F11056">
        <v>8</v>
      </c>
      <c r="G11056">
        <v>208</v>
      </c>
      <c r="H11056" t="s">
        <v>17</v>
      </c>
      <c r="I11056" t="s">
        <v>18</v>
      </c>
      <c r="J11056" s="1">
        <v>44816</v>
      </c>
      <c r="K11056" t="b">
        <v>1</v>
      </c>
      <c r="L11056" t="s">
        <v>19</v>
      </c>
      <c r="M11056">
        <v>9</v>
      </c>
      <c r="N11056">
        <f>G11056/SUMIF(B:B,B11056,G:G)*100</f>
        <v>0.34248267004758531</v>
      </c>
      <c r="Q11056">
        <f>VLOOKUP(C11056, Categories_Pivot_Table!A:B, 2, FALSE)</f>
        <v>24.317096165933375</v>
      </c>
      <c r="T11056">
        <f t="shared" si="173"/>
        <v>2022</v>
      </c>
    </row>
    <row r="11057" spans="1:20" x14ac:dyDescent="0.2">
      <c r="A11057" t="s">
        <v>11314</v>
      </c>
      <c r="B11057" t="s">
        <v>26</v>
      </c>
      <c r="C11057" t="s">
        <v>33</v>
      </c>
      <c r="D11057" t="s">
        <v>109</v>
      </c>
      <c r="E11057">
        <v>41</v>
      </c>
      <c r="F11057">
        <v>10</v>
      </c>
      <c r="G11057">
        <v>410</v>
      </c>
      <c r="H11057" t="s">
        <v>56</v>
      </c>
      <c r="I11057" t="s">
        <v>46</v>
      </c>
      <c r="J11057" s="1">
        <v>45315</v>
      </c>
      <c r="K11057" t="b">
        <v>1</v>
      </c>
      <c r="L11057" t="s">
        <v>30</v>
      </c>
      <c r="M11057">
        <v>1</v>
      </c>
      <c r="N11057">
        <f>G11057/SUMIF(B:B,B11057,G:G)*100</f>
        <v>0.66079472653574334</v>
      </c>
      <c r="Q11057">
        <f>VLOOKUP(C11057, Categories_Pivot_Table!A:B, 2, FALSE)</f>
        <v>23.300574345883856</v>
      </c>
      <c r="T11057">
        <f t="shared" si="173"/>
        <v>2024</v>
      </c>
    </row>
    <row r="11058" spans="1:20" x14ac:dyDescent="0.2">
      <c r="A11058" t="s">
        <v>11315</v>
      </c>
      <c r="B11058" t="s">
        <v>87</v>
      </c>
      <c r="C11058" t="s">
        <v>48</v>
      </c>
      <c r="D11058" t="s">
        <v>1089</v>
      </c>
      <c r="E11058">
        <v>30.5</v>
      </c>
      <c r="F11058">
        <v>10</v>
      </c>
      <c r="G11058">
        <v>305</v>
      </c>
      <c r="H11058" t="s">
        <v>17</v>
      </c>
      <c r="I11058" t="s">
        <v>46</v>
      </c>
      <c r="J11058" s="1">
        <v>45045</v>
      </c>
      <c r="K11058" t="b">
        <v>0</v>
      </c>
      <c r="L11058" t="s">
        <v>35</v>
      </c>
      <c r="M11058">
        <v>4</v>
      </c>
      <c r="N11058">
        <f>G11058/SUMIF(B:B,B11058,G:G)*100</f>
        <v>0.46896382059443087</v>
      </c>
      <c r="Q11058">
        <f>VLOOKUP(C11058, Categories_Pivot_Table!A:B, 2, FALSE)</f>
        <v>23.348837209302324</v>
      </c>
      <c r="T11058">
        <f t="shared" si="173"/>
        <v>2023</v>
      </c>
    </row>
    <row r="11059" spans="1:20" x14ac:dyDescent="0.2">
      <c r="A11059" t="s">
        <v>11316</v>
      </c>
      <c r="B11059" t="s">
        <v>118</v>
      </c>
      <c r="C11059" t="s">
        <v>15</v>
      </c>
      <c r="D11059" t="s">
        <v>197</v>
      </c>
      <c r="E11059">
        <v>41</v>
      </c>
      <c r="F11059">
        <v>6</v>
      </c>
      <c r="G11059">
        <v>246</v>
      </c>
      <c r="H11059" t="s">
        <v>56</v>
      </c>
      <c r="I11059" t="s">
        <v>46</v>
      </c>
      <c r="J11059" s="1">
        <v>44909</v>
      </c>
      <c r="K11059" t="b">
        <v>1</v>
      </c>
      <c r="L11059" t="s">
        <v>30</v>
      </c>
      <c r="M11059">
        <v>12</v>
      </c>
      <c r="N11059">
        <f>G11059/SUMIF(B:B,B11059,G:G)*100</f>
        <v>0.40462522821849761</v>
      </c>
      <c r="Q11059">
        <f>VLOOKUP(C11059, Categories_Pivot_Table!A:B, 2, FALSE)</f>
        <v>23.063808900523561</v>
      </c>
      <c r="T11059">
        <f t="shared" si="173"/>
        <v>2022</v>
      </c>
    </row>
    <row r="11060" spans="1:20" x14ac:dyDescent="0.2">
      <c r="A11060" t="s">
        <v>11317</v>
      </c>
      <c r="B11060" t="s">
        <v>81</v>
      </c>
      <c r="C11060" t="s">
        <v>15</v>
      </c>
      <c r="D11060" t="s">
        <v>102</v>
      </c>
      <c r="E11060">
        <v>12.5</v>
      </c>
      <c r="F11060">
        <v>2</v>
      </c>
      <c r="G11060">
        <v>25</v>
      </c>
      <c r="H11060" t="s">
        <v>17</v>
      </c>
      <c r="I11060" t="s">
        <v>46</v>
      </c>
      <c r="J11060" s="1">
        <v>44834</v>
      </c>
      <c r="K11060" t="b">
        <v>0</v>
      </c>
      <c r="L11060" t="s">
        <v>65</v>
      </c>
      <c r="M11060">
        <v>9</v>
      </c>
      <c r="N11060">
        <f>G11060/SUMIF(B:B,B11060,G:G)*100</f>
        <v>3.9584834258298965E-2</v>
      </c>
      <c r="Q11060">
        <f>VLOOKUP(C11060, Categories_Pivot_Table!A:B, 2, FALSE)</f>
        <v>23.063808900523561</v>
      </c>
      <c r="T11060">
        <f t="shared" si="173"/>
        <v>2022</v>
      </c>
    </row>
    <row r="11061" spans="1:20" x14ac:dyDescent="0.2">
      <c r="A11061" t="s">
        <v>11318</v>
      </c>
      <c r="B11061" t="s">
        <v>44</v>
      </c>
      <c r="C11061" t="s">
        <v>48</v>
      </c>
      <c r="D11061" t="s">
        <v>595</v>
      </c>
      <c r="E11061">
        <v>17</v>
      </c>
      <c r="F11061">
        <v>4</v>
      </c>
      <c r="G11061">
        <v>68</v>
      </c>
      <c r="H11061" t="s">
        <v>29</v>
      </c>
      <c r="I11061" t="s">
        <v>46</v>
      </c>
      <c r="J11061" s="1">
        <v>44603</v>
      </c>
      <c r="K11061" t="b">
        <v>0</v>
      </c>
      <c r="L11061" t="s">
        <v>65</v>
      </c>
      <c r="M11061">
        <v>2</v>
      </c>
      <c r="N11061">
        <f>G11061/SUMIF(B:B,B11061,G:G)*100</f>
        <v>0.11203651072172931</v>
      </c>
      <c r="Q11061">
        <f>VLOOKUP(C11061, Categories_Pivot_Table!A:B, 2, FALSE)</f>
        <v>23.348837209302324</v>
      </c>
      <c r="T11061">
        <f t="shared" si="173"/>
        <v>2022</v>
      </c>
    </row>
    <row r="11062" spans="1:20" x14ac:dyDescent="0.2">
      <c r="A11062" t="s">
        <v>11319</v>
      </c>
      <c r="B11062" t="s">
        <v>71</v>
      </c>
      <c r="C11062" t="s">
        <v>15</v>
      </c>
      <c r="D11062" t="s">
        <v>64</v>
      </c>
      <c r="E11062">
        <v>39.5</v>
      </c>
      <c r="F11062">
        <v>5</v>
      </c>
      <c r="G11062">
        <v>197.5</v>
      </c>
      <c r="H11062" t="s">
        <v>17</v>
      </c>
      <c r="I11062" t="s">
        <v>46</v>
      </c>
      <c r="J11062" s="1">
        <v>45390</v>
      </c>
      <c r="K11062" t="b">
        <v>1</v>
      </c>
      <c r="L11062" t="s">
        <v>19</v>
      </c>
      <c r="M11062">
        <v>4</v>
      </c>
      <c r="N11062">
        <f>G11062/SUMIF(B:B,B11062,G:G)*100</f>
        <v>0.31290846437200459</v>
      </c>
      <c r="Q11062">
        <f>VLOOKUP(C11062, Categories_Pivot_Table!A:B, 2, FALSE)</f>
        <v>23.063808900523561</v>
      </c>
      <c r="T11062">
        <f t="shared" si="173"/>
        <v>2024</v>
      </c>
    </row>
    <row r="11063" spans="1:20" x14ac:dyDescent="0.2">
      <c r="A11063" t="s">
        <v>11320</v>
      </c>
      <c r="B11063" t="s">
        <v>95</v>
      </c>
      <c r="C11063" t="s">
        <v>135</v>
      </c>
      <c r="D11063" t="s">
        <v>163</v>
      </c>
      <c r="E11063">
        <v>36.5</v>
      </c>
      <c r="F11063">
        <v>3</v>
      </c>
      <c r="G11063">
        <v>109.5</v>
      </c>
      <c r="H11063" t="s">
        <v>29</v>
      </c>
      <c r="I11063" t="s">
        <v>18</v>
      </c>
      <c r="J11063" s="1">
        <v>44717</v>
      </c>
      <c r="K11063" t="b">
        <v>1</v>
      </c>
      <c r="L11063" t="s">
        <v>24</v>
      </c>
      <c r="M11063">
        <v>6</v>
      </c>
      <c r="N11063">
        <f>G11063/SUMIF(B:B,B11063,G:G)*100</f>
        <v>0.16257989799781741</v>
      </c>
      <c r="Q11063">
        <f>VLOOKUP(C11063, Categories_Pivot_Table!A:B, 2, FALSE)</f>
        <v>23.146341463414632</v>
      </c>
      <c r="T11063">
        <f t="shared" si="173"/>
        <v>2022</v>
      </c>
    </row>
    <row r="11064" spans="1:20" x14ac:dyDescent="0.2">
      <c r="A11064" t="s">
        <v>11321</v>
      </c>
      <c r="B11064" t="s">
        <v>81</v>
      </c>
      <c r="C11064" t="s">
        <v>15</v>
      </c>
      <c r="D11064" t="s">
        <v>494</v>
      </c>
      <c r="E11064">
        <v>33.5</v>
      </c>
      <c r="F11064">
        <v>1</v>
      </c>
      <c r="G11064">
        <v>33.5</v>
      </c>
      <c r="H11064" t="s">
        <v>29</v>
      </c>
      <c r="I11064" t="s">
        <v>18</v>
      </c>
      <c r="J11064" s="1">
        <v>45424</v>
      </c>
      <c r="K11064" t="b">
        <v>1</v>
      </c>
      <c r="L11064" t="s">
        <v>24</v>
      </c>
      <c r="M11064">
        <v>5</v>
      </c>
      <c r="N11064">
        <f>G11064/SUMIF(B:B,B11064,G:G)*100</f>
        <v>5.3043677906120607E-2</v>
      </c>
      <c r="Q11064">
        <f>VLOOKUP(C11064, Categories_Pivot_Table!A:B, 2, FALSE)</f>
        <v>23.063808900523561</v>
      </c>
      <c r="T11064">
        <f t="shared" si="173"/>
        <v>2024</v>
      </c>
    </row>
    <row r="11065" spans="1:20" x14ac:dyDescent="0.2">
      <c r="A11065" t="s">
        <v>11322</v>
      </c>
      <c r="B11065" t="s">
        <v>121</v>
      </c>
      <c r="C11065" t="s">
        <v>33</v>
      </c>
      <c r="D11065" t="s">
        <v>257</v>
      </c>
      <c r="E11065">
        <v>32</v>
      </c>
      <c r="F11065">
        <v>4</v>
      </c>
      <c r="G11065">
        <v>128</v>
      </c>
      <c r="H11065" t="s">
        <v>17</v>
      </c>
      <c r="I11065" t="s">
        <v>18</v>
      </c>
      <c r="J11065" s="1">
        <v>45250</v>
      </c>
      <c r="K11065" t="b">
        <v>0</v>
      </c>
      <c r="L11065" t="s">
        <v>19</v>
      </c>
      <c r="M11065">
        <v>11</v>
      </c>
      <c r="N11065">
        <f>G11065/SUMIF(B:B,B11065,G:G)*100</f>
        <v>0.19520973608558725</v>
      </c>
      <c r="Q11065">
        <f>VLOOKUP(C11065, Categories_Pivot_Table!A:B, 2, FALSE)</f>
        <v>23.300574345883856</v>
      </c>
      <c r="T11065">
        <f t="shared" si="173"/>
        <v>2023</v>
      </c>
    </row>
    <row r="11066" spans="1:20" x14ac:dyDescent="0.2">
      <c r="A11066" t="s">
        <v>11323</v>
      </c>
      <c r="B11066" t="s">
        <v>121</v>
      </c>
      <c r="C11066" t="s">
        <v>135</v>
      </c>
      <c r="D11066" t="s">
        <v>724</v>
      </c>
      <c r="E11066">
        <v>38</v>
      </c>
      <c r="F11066">
        <v>5</v>
      </c>
      <c r="G11066">
        <v>190</v>
      </c>
      <c r="H11066" t="s">
        <v>29</v>
      </c>
      <c r="I11066" t="s">
        <v>18</v>
      </c>
      <c r="J11066" s="1">
        <v>45502</v>
      </c>
      <c r="K11066" t="b">
        <v>1</v>
      </c>
      <c r="L11066" t="s">
        <v>19</v>
      </c>
      <c r="M11066">
        <v>7</v>
      </c>
      <c r="N11066">
        <f>G11066/SUMIF(B:B,B11066,G:G)*100</f>
        <v>0.28976445200204359</v>
      </c>
      <c r="Q11066">
        <f>VLOOKUP(C11066, Categories_Pivot_Table!A:B, 2, FALSE)</f>
        <v>23.146341463414632</v>
      </c>
      <c r="T11066">
        <f t="shared" si="173"/>
        <v>2024</v>
      </c>
    </row>
    <row r="11067" spans="1:20" x14ac:dyDescent="0.2">
      <c r="A11067" t="s">
        <v>11324</v>
      </c>
      <c r="B11067" t="s">
        <v>76</v>
      </c>
      <c r="C11067" t="s">
        <v>48</v>
      </c>
      <c r="D11067" t="s">
        <v>339</v>
      </c>
      <c r="E11067">
        <v>29</v>
      </c>
      <c r="F11067">
        <v>8</v>
      </c>
      <c r="G11067">
        <v>232</v>
      </c>
      <c r="H11067" t="s">
        <v>56</v>
      </c>
      <c r="I11067" t="s">
        <v>46</v>
      </c>
      <c r="J11067" s="1">
        <v>45325</v>
      </c>
      <c r="K11067" t="b">
        <v>1</v>
      </c>
      <c r="L11067" t="s">
        <v>35</v>
      </c>
      <c r="M11067">
        <v>2</v>
      </c>
      <c r="N11067">
        <f>G11067/SUMIF(B:B,B11067,G:G)*100</f>
        <v>0.3950180056698705</v>
      </c>
      <c r="Q11067">
        <f>VLOOKUP(C11067, Categories_Pivot_Table!A:B, 2, FALSE)</f>
        <v>23.348837209302324</v>
      </c>
      <c r="T11067">
        <f t="shared" si="173"/>
        <v>2024</v>
      </c>
    </row>
    <row r="11068" spans="1:20" x14ac:dyDescent="0.2">
      <c r="A11068" t="s">
        <v>11325</v>
      </c>
      <c r="B11068" t="s">
        <v>104</v>
      </c>
      <c r="C11068" t="s">
        <v>15</v>
      </c>
      <c r="D11068" t="s">
        <v>639</v>
      </c>
      <c r="E11068">
        <v>11</v>
      </c>
      <c r="F11068">
        <v>1</v>
      </c>
      <c r="G11068">
        <v>11</v>
      </c>
      <c r="H11068" t="s">
        <v>29</v>
      </c>
      <c r="I11068" t="s">
        <v>18</v>
      </c>
      <c r="J11068" s="1">
        <v>45247</v>
      </c>
      <c r="K11068" t="b">
        <v>1</v>
      </c>
      <c r="L11068" t="s">
        <v>65</v>
      </c>
      <c r="M11068">
        <v>11</v>
      </c>
      <c r="N11068">
        <f>G11068/SUMIF(B:B,B11068,G:G)*100</f>
        <v>1.787658654705605E-2</v>
      </c>
      <c r="Q11068">
        <f>VLOOKUP(C11068, Categories_Pivot_Table!A:B, 2, FALSE)</f>
        <v>23.063808900523561</v>
      </c>
      <c r="T11068">
        <f t="shared" si="173"/>
        <v>2023</v>
      </c>
    </row>
    <row r="11069" spans="1:20" x14ac:dyDescent="0.2">
      <c r="A11069" t="s">
        <v>11326</v>
      </c>
      <c r="B11069" t="s">
        <v>51</v>
      </c>
      <c r="C11069" t="s">
        <v>38</v>
      </c>
      <c r="D11069" t="s">
        <v>85</v>
      </c>
      <c r="E11069">
        <v>18.5</v>
      </c>
      <c r="F11069">
        <v>5</v>
      </c>
      <c r="G11069">
        <v>92.5</v>
      </c>
      <c r="H11069" t="s">
        <v>56</v>
      </c>
      <c r="I11069" t="s">
        <v>46</v>
      </c>
      <c r="J11069" s="1">
        <v>44964</v>
      </c>
      <c r="K11069" t="b">
        <v>1</v>
      </c>
      <c r="L11069" t="s">
        <v>49</v>
      </c>
      <c r="M11069">
        <v>2</v>
      </c>
      <c r="N11069">
        <f>G11069/SUMIF(B:B,B11069,G:G)*100</f>
        <v>0.14339529043359636</v>
      </c>
      <c r="Q11069">
        <f>VLOOKUP(C11069, Categories_Pivot_Table!A:B, 2, FALSE)</f>
        <v>23.088790931989923</v>
      </c>
      <c r="T11069">
        <f t="shared" si="173"/>
        <v>2023</v>
      </c>
    </row>
    <row r="11070" spans="1:20" x14ac:dyDescent="0.2">
      <c r="A11070" t="s">
        <v>11327</v>
      </c>
      <c r="B11070" t="s">
        <v>106</v>
      </c>
      <c r="C11070" t="s">
        <v>74</v>
      </c>
      <c r="D11070" t="s">
        <v>626</v>
      </c>
      <c r="E11070">
        <v>26</v>
      </c>
      <c r="F11070">
        <v>10</v>
      </c>
      <c r="G11070">
        <v>260</v>
      </c>
      <c r="H11070" t="s">
        <v>17</v>
      </c>
      <c r="I11070" t="s">
        <v>18</v>
      </c>
      <c r="J11070" s="1">
        <v>45314</v>
      </c>
      <c r="K11070" t="b">
        <v>0</v>
      </c>
      <c r="L11070" t="s">
        <v>49</v>
      </c>
      <c r="M11070">
        <v>1</v>
      </c>
      <c r="N11070">
        <f>G11070/SUMIF(B:B,B11070,G:G)*100</f>
        <v>0.42372881355932202</v>
      </c>
      <c r="Q11070">
        <f>VLOOKUP(C11070, Categories_Pivot_Table!A:B, 2, FALSE)</f>
        <v>24.317096165933375</v>
      </c>
      <c r="T11070">
        <f t="shared" si="173"/>
        <v>2024</v>
      </c>
    </row>
    <row r="11071" spans="1:20" x14ac:dyDescent="0.2">
      <c r="A11071" t="s">
        <v>11328</v>
      </c>
      <c r="B11071" t="s">
        <v>173</v>
      </c>
      <c r="C11071" t="s">
        <v>33</v>
      </c>
      <c r="D11071" t="s">
        <v>1055</v>
      </c>
      <c r="E11071">
        <v>17</v>
      </c>
      <c r="F11071">
        <v>6</v>
      </c>
      <c r="G11071">
        <v>102</v>
      </c>
      <c r="H11071" t="s">
        <v>29</v>
      </c>
      <c r="I11071" t="s">
        <v>46</v>
      </c>
      <c r="J11071" s="1">
        <v>44596</v>
      </c>
      <c r="K11071" t="b">
        <v>1</v>
      </c>
      <c r="L11071" t="s">
        <v>65</v>
      </c>
      <c r="M11071">
        <v>2</v>
      </c>
      <c r="N11071">
        <f>G11071/SUMIF(B:B,B11071,G:G)*100</f>
        <v>0.1677328114979198</v>
      </c>
      <c r="Q11071">
        <f>VLOOKUP(C11071, Categories_Pivot_Table!A:B, 2, FALSE)</f>
        <v>23.300574345883856</v>
      </c>
      <c r="T11071">
        <f t="shared" si="173"/>
        <v>2022</v>
      </c>
    </row>
    <row r="11072" spans="1:20" x14ac:dyDescent="0.2">
      <c r="A11072" t="s">
        <v>11329</v>
      </c>
      <c r="B11072" t="s">
        <v>47</v>
      </c>
      <c r="C11072" t="s">
        <v>48</v>
      </c>
      <c r="D11072" t="s">
        <v>655</v>
      </c>
      <c r="E11072">
        <v>12.5</v>
      </c>
      <c r="F11072">
        <v>10</v>
      </c>
      <c r="G11072">
        <v>125</v>
      </c>
      <c r="H11072" t="s">
        <v>17</v>
      </c>
      <c r="I11072" t="s">
        <v>46</v>
      </c>
      <c r="J11072" s="1">
        <v>45161</v>
      </c>
      <c r="K11072" t="b">
        <v>0</v>
      </c>
      <c r="L11072" t="s">
        <v>30</v>
      </c>
      <c r="M11072">
        <v>8</v>
      </c>
      <c r="N11072">
        <f>G11072/SUMIF(B:B,B11072,G:G)*100</f>
        <v>0.1986239333894777</v>
      </c>
      <c r="Q11072">
        <f>VLOOKUP(C11072, Categories_Pivot_Table!A:B, 2, FALSE)</f>
        <v>23.348837209302324</v>
      </c>
      <c r="T11072">
        <f t="shared" si="173"/>
        <v>2023</v>
      </c>
    </row>
    <row r="11073" spans="1:20" x14ac:dyDescent="0.2">
      <c r="A11073" t="s">
        <v>11330</v>
      </c>
      <c r="B11073" t="s">
        <v>87</v>
      </c>
      <c r="C11073" t="s">
        <v>74</v>
      </c>
      <c r="D11073" t="s">
        <v>741</v>
      </c>
      <c r="E11073">
        <v>6.5</v>
      </c>
      <c r="F11073">
        <v>6</v>
      </c>
      <c r="G11073">
        <v>39</v>
      </c>
      <c r="H11073" t="s">
        <v>17</v>
      </c>
      <c r="I11073" t="s">
        <v>18</v>
      </c>
      <c r="J11073" s="1">
        <v>45404</v>
      </c>
      <c r="K11073" t="b">
        <v>0</v>
      </c>
      <c r="L11073" t="s">
        <v>19</v>
      </c>
      <c r="M11073">
        <v>4</v>
      </c>
      <c r="N11073">
        <f>G11073/SUMIF(B:B,B11073,G:G)*100</f>
        <v>5.9965865584205913E-2</v>
      </c>
      <c r="Q11073">
        <f>VLOOKUP(C11073, Categories_Pivot_Table!A:B, 2, FALSE)</f>
        <v>24.317096165933375</v>
      </c>
      <c r="T11073">
        <f t="shared" si="173"/>
        <v>2024</v>
      </c>
    </row>
    <row r="11074" spans="1:20" x14ac:dyDescent="0.2">
      <c r="A11074" t="s">
        <v>11331</v>
      </c>
      <c r="B11074" t="s">
        <v>32</v>
      </c>
      <c r="C11074" t="s">
        <v>74</v>
      </c>
      <c r="D11074" t="s">
        <v>931</v>
      </c>
      <c r="E11074">
        <v>30.5</v>
      </c>
      <c r="F11074">
        <v>4</v>
      </c>
      <c r="G11074">
        <v>122</v>
      </c>
      <c r="H11074" t="s">
        <v>17</v>
      </c>
      <c r="I11074" t="s">
        <v>46</v>
      </c>
      <c r="J11074" s="1">
        <v>44680</v>
      </c>
      <c r="K11074" t="b">
        <v>0</v>
      </c>
      <c r="L11074" t="s">
        <v>65</v>
      </c>
      <c r="M11074">
        <v>4</v>
      </c>
      <c r="N11074">
        <f>G11074/SUMIF(B:B,B11074,G:G)*100</f>
        <v>0.20807572591992496</v>
      </c>
      <c r="Q11074">
        <f>VLOOKUP(C11074, Categories_Pivot_Table!A:B, 2, FALSE)</f>
        <v>24.317096165933375</v>
      </c>
      <c r="T11074">
        <f t="shared" ref="T11074:T11137" si="174">YEAR(J11074)</f>
        <v>2022</v>
      </c>
    </row>
    <row r="11075" spans="1:20" x14ac:dyDescent="0.2">
      <c r="A11075" t="s">
        <v>11332</v>
      </c>
      <c r="B11075" t="s">
        <v>21</v>
      </c>
      <c r="C11075" t="s">
        <v>22</v>
      </c>
      <c r="D11075" t="s">
        <v>214</v>
      </c>
      <c r="E11075">
        <v>9.5</v>
      </c>
      <c r="F11075">
        <v>5</v>
      </c>
      <c r="G11075">
        <v>47.5</v>
      </c>
      <c r="H11075" t="s">
        <v>17</v>
      </c>
      <c r="I11075" t="s">
        <v>46</v>
      </c>
      <c r="J11075" s="1">
        <v>45117</v>
      </c>
      <c r="K11075" t="b">
        <v>0</v>
      </c>
      <c r="L11075" t="s">
        <v>19</v>
      </c>
      <c r="M11075">
        <v>7</v>
      </c>
      <c r="N11075">
        <f>G11075/SUMIF(B:B,B11075,G:G)*100</f>
        <v>7.6944883165269512E-2</v>
      </c>
      <c r="Q11075">
        <f>VLOOKUP(C11075, Categories_Pivot_Table!A:B, 2, FALSE)</f>
        <v>21.505681818181817</v>
      </c>
      <c r="T11075">
        <f t="shared" si="174"/>
        <v>2023</v>
      </c>
    </row>
    <row r="11076" spans="1:20" x14ac:dyDescent="0.2">
      <c r="A11076" t="s">
        <v>11333</v>
      </c>
      <c r="B11076" t="s">
        <v>73</v>
      </c>
      <c r="C11076" t="s">
        <v>27</v>
      </c>
      <c r="D11076" t="s">
        <v>1201</v>
      </c>
      <c r="E11076">
        <v>26</v>
      </c>
      <c r="F11076">
        <v>6</v>
      </c>
      <c r="G11076">
        <v>156</v>
      </c>
      <c r="H11076" t="s">
        <v>17</v>
      </c>
      <c r="I11076" t="s">
        <v>18</v>
      </c>
      <c r="J11076" s="1">
        <v>44831</v>
      </c>
      <c r="K11076" t="b">
        <v>1</v>
      </c>
      <c r="L11076" t="s">
        <v>49</v>
      </c>
      <c r="M11076">
        <v>9</v>
      </c>
      <c r="N11076">
        <f>G11076/SUMIF(B:B,B11076,G:G)*100</f>
        <v>0.26950219834325251</v>
      </c>
      <c r="Q11076">
        <f>VLOOKUP(C11076, Categories_Pivot_Table!A:B, 2, FALSE)</f>
        <v>25.013711734693878</v>
      </c>
      <c r="T11076">
        <f t="shared" si="174"/>
        <v>2022</v>
      </c>
    </row>
    <row r="11077" spans="1:20" x14ac:dyDescent="0.2">
      <c r="A11077" t="s">
        <v>11334</v>
      </c>
      <c r="B11077" t="s">
        <v>54</v>
      </c>
      <c r="C11077" t="s">
        <v>38</v>
      </c>
      <c r="D11077" t="s">
        <v>111</v>
      </c>
      <c r="E11077">
        <v>38</v>
      </c>
      <c r="F11077">
        <v>3</v>
      </c>
      <c r="G11077">
        <v>114</v>
      </c>
      <c r="H11077" t="s">
        <v>29</v>
      </c>
      <c r="I11077" t="s">
        <v>18</v>
      </c>
      <c r="J11077" s="1">
        <v>45307</v>
      </c>
      <c r="K11077" t="b">
        <v>1</v>
      </c>
      <c r="L11077" t="s">
        <v>49</v>
      </c>
      <c r="M11077">
        <v>1</v>
      </c>
      <c r="N11077">
        <f>G11077/SUMIF(B:B,B11077,G:G)*100</f>
        <v>0.19945587038867649</v>
      </c>
      <c r="Q11077">
        <f>VLOOKUP(C11077, Categories_Pivot_Table!A:B, 2, FALSE)</f>
        <v>23.088790931989923</v>
      </c>
      <c r="T11077">
        <f t="shared" si="174"/>
        <v>2024</v>
      </c>
    </row>
    <row r="11078" spans="1:20" x14ac:dyDescent="0.2">
      <c r="A11078" t="s">
        <v>11335</v>
      </c>
      <c r="B11078" t="s">
        <v>21</v>
      </c>
      <c r="C11078" t="s">
        <v>38</v>
      </c>
      <c r="D11078" t="s">
        <v>190</v>
      </c>
      <c r="E11078">
        <v>33.5</v>
      </c>
      <c r="F11078">
        <v>7</v>
      </c>
      <c r="G11078">
        <v>234.5</v>
      </c>
      <c r="H11078" t="s">
        <v>29</v>
      </c>
      <c r="I11078" t="s">
        <v>46</v>
      </c>
      <c r="J11078" s="1">
        <v>44697</v>
      </c>
      <c r="K11078" t="b">
        <v>1</v>
      </c>
      <c r="L11078" t="s">
        <v>19</v>
      </c>
      <c r="M11078">
        <v>5</v>
      </c>
      <c r="N11078">
        <f>G11078/SUMIF(B:B,B11078,G:G)*100</f>
        <v>0.37986473899485684</v>
      </c>
      <c r="Q11078">
        <f>VLOOKUP(C11078, Categories_Pivot_Table!A:B, 2, FALSE)</f>
        <v>23.088790931989923</v>
      </c>
      <c r="T11078">
        <f t="shared" si="174"/>
        <v>2022</v>
      </c>
    </row>
    <row r="11079" spans="1:20" x14ac:dyDescent="0.2">
      <c r="A11079" t="s">
        <v>11336</v>
      </c>
      <c r="B11079" t="s">
        <v>81</v>
      </c>
      <c r="C11079" t="s">
        <v>22</v>
      </c>
      <c r="D11079" t="s">
        <v>23</v>
      </c>
      <c r="E11079">
        <v>29</v>
      </c>
      <c r="F11079">
        <v>4</v>
      </c>
      <c r="G11079">
        <v>116</v>
      </c>
      <c r="H11079" t="s">
        <v>56</v>
      </c>
      <c r="I11079" t="s">
        <v>18</v>
      </c>
      <c r="J11079" s="1">
        <v>44897</v>
      </c>
      <c r="K11079" t="b">
        <v>1</v>
      </c>
      <c r="L11079" t="s">
        <v>65</v>
      </c>
      <c r="M11079">
        <v>12</v>
      </c>
      <c r="N11079">
        <f>G11079/SUMIF(B:B,B11079,G:G)*100</f>
        <v>0.18367363095850719</v>
      </c>
      <c r="Q11079">
        <f>VLOOKUP(C11079, Categories_Pivot_Table!A:B, 2, FALSE)</f>
        <v>21.505681818181817</v>
      </c>
      <c r="T11079">
        <f t="shared" si="174"/>
        <v>2022</v>
      </c>
    </row>
    <row r="11080" spans="1:20" x14ac:dyDescent="0.2">
      <c r="A11080" t="s">
        <v>11337</v>
      </c>
      <c r="B11080" t="s">
        <v>14</v>
      </c>
      <c r="C11080" t="s">
        <v>33</v>
      </c>
      <c r="D11080" t="s">
        <v>657</v>
      </c>
      <c r="E11080">
        <v>39.5</v>
      </c>
      <c r="F11080">
        <v>10</v>
      </c>
      <c r="G11080">
        <v>395</v>
      </c>
      <c r="H11080" t="s">
        <v>29</v>
      </c>
      <c r="I11080" t="s">
        <v>18</v>
      </c>
      <c r="J11080" s="1">
        <v>45315</v>
      </c>
      <c r="K11080" t="b">
        <v>1</v>
      </c>
      <c r="L11080" t="s">
        <v>30</v>
      </c>
      <c r="M11080">
        <v>1</v>
      </c>
      <c r="N11080">
        <f>G11080/SUMIF(B:B,B11080,G:G)*100</f>
        <v>0.64307634700074079</v>
      </c>
      <c r="Q11080">
        <f>VLOOKUP(C11080, Categories_Pivot_Table!A:B, 2, FALSE)</f>
        <v>23.300574345883856</v>
      </c>
      <c r="T11080">
        <f t="shared" si="174"/>
        <v>2024</v>
      </c>
    </row>
    <row r="11081" spans="1:20" x14ac:dyDescent="0.2">
      <c r="A11081" t="s">
        <v>11338</v>
      </c>
      <c r="B11081" t="s">
        <v>73</v>
      </c>
      <c r="C11081" t="s">
        <v>27</v>
      </c>
      <c r="D11081" t="s">
        <v>140</v>
      </c>
      <c r="E11081">
        <v>27.5</v>
      </c>
      <c r="F11081">
        <v>9</v>
      </c>
      <c r="G11081">
        <v>247.5</v>
      </c>
      <c r="H11081" t="s">
        <v>56</v>
      </c>
      <c r="I11081" t="s">
        <v>46</v>
      </c>
      <c r="J11081" s="1">
        <v>45350</v>
      </c>
      <c r="K11081" t="b">
        <v>1</v>
      </c>
      <c r="L11081" t="s">
        <v>30</v>
      </c>
      <c r="M11081">
        <v>2</v>
      </c>
      <c r="N11081">
        <f>G11081/SUMIF(B:B,B11081,G:G)*100</f>
        <v>0.42757560314073717</v>
      </c>
      <c r="Q11081">
        <f>VLOOKUP(C11081, Categories_Pivot_Table!A:B, 2, FALSE)</f>
        <v>25.013711734693878</v>
      </c>
      <c r="T11081">
        <f t="shared" si="174"/>
        <v>2024</v>
      </c>
    </row>
    <row r="11082" spans="1:20" x14ac:dyDescent="0.2">
      <c r="A11082" t="s">
        <v>11339</v>
      </c>
      <c r="B11082" t="s">
        <v>104</v>
      </c>
      <c r="C11082" t="s">
        <v>38</v>
      </c>
      <c r="D11082" t="s">
        <v>111</v>
      </c>
      <c r="E11082">
        <v>38</v>
      </c>
      <c r="F11082">
        <v>10</v>
      </c>
      <c r="G11082">
        <v>380</v>
      </c>
      <c r="H11082" t="s">
        <v>17</v>
      </c>
      <c r="I11082" t="s">
        <v>46</v>
      </c>
      <c r="J11082" s="1">
        <v>45269</v>
      </c>
      <c r="K11082" t="b">
        <v>0</v>
      </c>
      <c r="L11082" t="s">
        <v>35</v>
      </c>
      <c r="M11082">
        <v>12</v>
      </c>
      <c r="N11082">
        <f>G11082/SUMIF(B:B,B11082,G:G)*100</f>
        <v>0.61755480798920903</v>
      </c>
      <c r="Q11082">
        <f>VLOOKUP(C11082, Categories_Pivot_Table!A:B, 2, FALSE)</f>
        <v>23.088790931989923</v>
      </c>
      <c r="T11082">
        <f t="shared" si="174"/>
        <v>2023</v>
      </c>
    </row>
    <row r="11083" spans="1:20" x14ac:dyDescent="0.2">
      <c r="A11083" t="s">
        <v>11340</v>
      </c>
      <c r="B11083" t="s">
        <v>104</v>
      </c>
      <c r="C11083" t="s">
        <v>38</v>
      </c>
      <c r="D11083" t="s">
        <v>404</v>
      </c>
      <c r="E11083">
        <v>11</v>
      </c>
      <c r="F11083">
        <v>7</v>
      </c>
      <c r="G11083">
        <v>77</v>
      </c>
      <c r="H11083" t="s">
        <v>29</v>
      </c>
      <c r="I11083" t="s">
        <v>46</v>
      </c>
      <c r="J11083" s="1">
        <v>45304</v>
      </c>
      <c r="K11083" t="b">
        <v>0</v>
      </c>
      <c r="L11083" t="s">
        <v>35</v>
      </c>
      <c r="M11083">
        <v>1</v>
      </c>
      <c r="N11083">
        <f>G11083/SUMIF(B:B,B11083,G:G)*100</f>
        <v>0.12513610582939236</v>
      </c>
      <c r="Q11083">
        <f>VLOOKUP(C11083, Categories_Pivot_Table!A:B, 2, FALSE)</f>
        <v>23.088790931989923</v>
      </c>
      <c r="T11083">
        <f t="shared" si="174"/>
        <v>2024</v>
      </c>
    </row>
    <row r="11084" spans="1:20" x14ac:dyDescent="0.2">
      <c r="A11084" t="s">
        <v>11341</v>
      </c>
      <c r="B11084" t="s">
        <v>32</v>
      </c>
      <c r="C11084" t="s">
        <v>74</v>
      </c>
      <c r="D11084" t="s">
        <v>626</v>
      </c>
      <c r="E11084">
        <v>26</v>
      </c>
      <c r="F11084">
        <v>4</v>
      </c>
      <c r="G11084">
        <v>104</v>
      </c>
      <c r="H11084" t="s">
        <v>17</v>
      </c>
      <c r="I11084" t="s">
        <v>18</v>
      </c>
      <c r="J11084" s="1">
        <v>45188</v>
      </c>
      <c r="K11084" t="b">
        <v>0</v>
      </c>
      <c r="L11084" t="s">
        <v>49</v>
      </c>
      <c r="M11084">
        <v>9</v>
      </c>
      <c r="N11084">
        <f>G11084/SUMIF(B:B,B11084,G:G)*100</f>
        <v>0.17737602865305077</v>
      </c>
      <c r="Q11084">
        <f>VLOOKUP(C11084, Categories_Pivot_Table!A:B, 2, FALSE)</f>
        <v>24.317096165933375</v>
      </c>
      <c r="T11084">
        <f t="shared" si="174"/>
        <v>2023</v>
      </c>
    </row>
    <row r="11085" spans="1:20" x14ac:dyDescent="0.2">
      <c r="A11085" t="s">
        <v>11342</v>
      </c>
      <c r="B11085" t="s">
        <v>81</v>
      </c>
      <c r="C11085" t="s">
        <v>33</v>
      </c>
      <c r="D11085" t="s">
        <v>843</v>
      </c>
      <c r="E11085">
        <v>26</v>
      </c>
      <c r="F11085">
        <v>2</v>
      </c>
      <c r="G11085">
        <v>52</v>
      </c>
      <c r="H11085" t="s">
        <v>56</v>
      </c>
      <c r="I11085" t="s">
        <v>46</v>
      </c>
      <c r="J11085" s="1">
        <v>45452</v>
      </c>
      <c r="K11085" t="b">
        <v>0</v>
      </c>
      <c r="L11085" t="s">
        <v>24</v>
      </c>
      <c r="M11085">
        <v>6</v>
      </c>
      <c r="N11085">
        <f>G11085/SUMIF(B:B,B11085,G:G)*100</f>
        <v>8.233645525726184E-2</v>
      </c>
      <c r="Q11085">
        <f>VLOOKUP(C11085, Categories_Pivot_Table!A:B, 2, FALSE)</f>
        <v>23.300574345883856</v>
      </c>
      <c r="T11085">
        <f t="shared" si="174"/>
        <v>2024</v>
      </c>
    </row>
    <row r="11086" spans="1:20" x14ac:dyDescent="0.2">
      <c r="A11086" t="s">
        <v>11343</v>
      </c>
      <c r="B11086" t="s">
        <v>113</v>
      </c>
      <c r="C11086" t="s">
        <v>74</v>
      </c>
      <c r="D11086" t="s">
        <v>107</v>
      </c>
      <c r="E11086">
        <v>35</v>
      </c>
      <c r="F11086">
        <v>5</v>
      </c>
      <c r="G11086">
        <v>175</v>
      </c>
      <c r="H11086" t="s">
        <v>17</v>
      </c>
      <c r="I11086" t="s">
        <v>18</v>
      </c>
      <c r="J11086" s="1">
        <v>45445</v>
      </c>
      <c r="K11086" t="b">
        <v>0</v>
      </c>
      <c r="L11086" t="s">
        <v>24</v>
      </c>
      <c r="M11086">
        <v>6</v>
      </c>
      <c r="N11086">
        <f>G11086/SUMIF(B:B,B11086,G:G)*100</f>
        <v>0.28814647720349729</v>
      </c>
      <c r="Q11086">
        <f>VLOOKUP(C11086, Categories_Pivot_Table!A:B, 2, FALSE)</f>
        <v>24.317096165933375</v>
      </c>
      <c r="T11086">
        <f t="shared" si="174"/>
        <v>2024</v>
      </c>
    </row>
    <row r="11087" spans="1:20" x14ac:dyDescent="0.2">
      <c r="A11087" t="s">
        <v>11344</v>
      </c>
      <c r="B11087" t="s">
        <v>81</v>
      </c>
      <c r="C11087" t="s">
        <v>74</v>
      </c>
      <c r="D11087" t="s">
        <v>248</v>
      </c>
      <c r="E11087">
        <v>15.5</v>
      </c>
      <c r="F11087">
        <v>9</v>
      </c>
      <c r="G11087">
        <v>139.5</v>
      </c>
      <c r="H11087" t="s">
        <v>17</v>
      </c>
      <c r="I11087" t="s">
        <v>18</v>
      </c>
      <c r="J11087" s="1">
        <v>44747</v>
      </c>
      <c r="K11087" t="b">
        <v>1</v>
      </c>
      <c r="L11087" t="s">
        <v>49</v>
      </c>
      <c r="M11087">
        <v>7</v>
      </c>
      <c r="N11087">
        <f>G11087/SUMIF(B:B,B11087,G:G)*100</f>
        <v>0.22088337516130821</v>
      </c>
      <c r="Q11087">
        <f>VLOOKUP(C11087, Categories_Pivot_Table!A:B, 2, FALSE)</f>
        <v>24.317096165933375</v>
      </c>
      <c r="T11087">
        <f t="shared" si="174"/>
        <v>2022</v>
      </c>
    </row>
    <row r="11088" spans="1:20" x14ac:dyDescent="0.2">
      <c r="A11088" t="s">
        <v>11345</v>
      </c>
      <c r="B11088" t="s">
        <v>21</v>
      </c>
      <c r="C11088" t="s">
        <v>48</v>
      </c>
      <c r="D11088" t="s">
        <v>579</v>
      </c>
      <c r="E11088">
        <v>33.5</v>
      </c>
      <c r="F11088">
        <v>5</v>
      </c>
      <c r="G11088">
        <v>167.5</v>
      </c>
      <c r="H11088" t="s">
        <v>29</v>
      </c>
      <c r="I11088" t="s">
        <v>46</v>
      </c>
      <c r="J11088" s="1">
        <v>44615</v>
      </c>
      <c r="K11088" t="b">
        <v>1</v>
      </c>
      <c r="L11088" t="s">
        <v>30</v>
      </c>
      <c r="M11088">
        <v>2</v>
      </c>
      <c r="N11088">
        <f>G11088/SUMIF(B:B,B11088,G:G)*100</f>
        <v>0.27133195642489777</v>
      </c>
      <c r="Q11088">
        <f>VLOOKUP(C11088, Categories_Pivot_Table!A:B, 2, FALSE)</f>
        <v>23.348837209302324</v>
      </c>
      <c r="T11088">
        <f t="shared" si="174"/>
        <v>2022</v>
      </c>
    </row>
    <row r="11089" spans="1:20" x14ac:dyDescent="0.2">
      <c r="A11089" t="s">
        <v>11346</v>
      </c>
      <c r="B11089" t="s">
        <v>73</v>
      </c>
      <c r="C11089" t="s">
        <v>15</v>
      </c>
      <c r="D11089" t="s">
        <v>500</v>
      </c>
      <c r="E11089">
        <v>17</v>
      </c>
      <c r="F11089">
        <v>1</v>
      </c>
      <c r="G11089">
        <v>17</v>
      </c>
      <c r="H11089" t="s">
        <v>56</v>
      </c>
      <c r="I11089" t="s">
        <v>18</v>
      </c>
      <c r="J11089" s="1">
        <v>45023</v>
      </c>
      <c r="K11089" t="b">
        <v>1</v>
      </c>
      <c r="L11089" t="s">
        <v>65</v>
      </c>
      <c r="M11089">
        <v>4</v>
      </c>
      <c r="N11089">
        <f>G11089/SUMIF(B:B,B11089,G:G)*100</f>
        <v>2.9368829306636493E-2</v>
      </c>
      <c r="Q11089">
        <f>VLOOKUP(C11089, Categories_Pivot_Table!A:B, 2, FALSE)</f>
        <v>23.063808900523561</v>
      </c>
      <c r="T11089">
        <f t="shared" si="174"/>
        <v>2023</v>
      </c>
    </row>
    <row r="11090" spans="1:20" x14ac:dyDescent="0.2">
      <c r="A11090" t="s">
        <v>11347</v>
      </c>
      <c r="B11090" t="s">
        <v>113</v>
      </c>
      <c r="C11090" t="s">
        <v>15</v>
      </c>
      <c r="D11090" t="s">
        <v>183</v>
      </c>
      <c r="E11090">
        <v>14</v>
      </c>
      <c r="F11090">
        <v>4</v>
      </c>
      <c r="G11090">
        <v>56</v>
      </c>
      <c r="H11090" t="s">
        <v>56</v>
      </c>
      <c r="I11090" t="s">
        <v>46</v>
      </c>
      <c r="J11090" s="1">
        <v>45052</v>
      </c>
      <c r="K11090" t="b">
        <v>0</v>
      </c>
      <c r="L11090" t="s">
        <v>35</v>
      </c>
      <c r="M11090">
        <v>5</v>
      </c>
      <c r="N11090">
        <f>G11090/SUMIF(B:B,B11090,G:G)*100</f>
        <v>9.2206872705119125E-2</v>
      </c>
      <c r="Q11090">
        <f>VLOOKUP(C11090, Categories_Pivot_Table!A:B, 2, FALSE)</f>
        <v>23.063808900523561</v>
      </c>
      <c r="T11090">
        <f t="shared" si="174"/>
        <v>2023</v>
      </c>
    </row>
    <row r="11091" spans="1:20" x14ac:dyDescent="0.2">
      <c r="A11091" t="s">
        <v>11348</v>
      </c>
      <c r="B11091" t="s">
        <v>81</v>
      </c>
      <c r="C11091" t="s">
        <v>33</v>
      </c>
      <c r="D11091" t="s">
        <v>300</v>
      </c>
      <c r="E11091">
        <v>35</v>
      </c>
      <c r="F11091">
        <v>5</v>
      </c>
      <c r="G11091">
        <v>175</v>
      </c>
      <c r="H11091" t="s">
        <v>56</v>
      </c>
      <c r="I11091" t="s">
        <v>46</v>
      </c>
      <c r="J11091" s="1">
        <v>45427</v>
      </c>
      <c r="K11091" t="b">
        <v>0</v>
      </c>
      <c r="L11091" t="s">
        <v>30</v>
      </c>
      <c r="M11091">
        <v>5</v>
      </c>
      <c r="N11091">
        <f>G11091/SUMIF(B:B,B11091,G:G)*100</f>
        <v>0.27709383980809271</v>
      </c>
      <c r="Q11091">
        <f>VLOOKUP(C11091, Categories_Pivot_Table!A:B, 2, FALSE)</f>
        <v>23.300574345883856</v>
      </c>
      <c r="T11091">
        <f t="shared" si="174"/>
        <v>2024</v>
      </c>
    </row>
    <row r="11092" spans="1:20" x14ac:dyDescent="0.2">
      <c r="A11092" t="s">
        <v>11349</v>
      </c>
      <c r="B11092" t="s">
        <v>84</v>
      </c>
      <c r="C11092" t="s">
        <v>22</v>
      </c>
      <c r="D11092" t="s">
        <v>157</v>
      </c>
      <c r="E11092">
        <v>12.5</v>
      </c>
      <c r="F11092">
        <v>2</v>
      </c>
      <c r="G11092">
        <v>25</v>
      </c>
      <c r="H11092" t="s">
        <v>17</v>
      </c>
      <c r="I11092" t="s">
        <v>18</v>
      </c>
      <c r="J11092" s="1">
        <v>45183</v>
      </c>
      <c r="K11092" t="b">
        <v>0</v>
      </c>
      <c r="L11092" t="s">
        <v>42</v>
      </c>
      <c r="M11092">
        <v>9</v>
      </c>
      <c r="N11092">
        <f>G11092/SUMIF(B:B,B11092,G:G)*100</f>
        <v>4.0474359493261017E-2</v>
      </c>
      <c r="Q11092">
        <f>VLOOKUP(C11092, Categories_Pivot_Table!A:B, 2, FALSE)</f>
        <v>21.505681818181817</v>
      </c>
      <c r="T11092">
        <f t="shared" si="174"/>
        <v>2023</v>
      </c>
    </row>
    <row r="11093" spans="1:20" x14ac:dyDescent="0.2">
      <c r="A11093" t="s">
        <v>11350</v>
      </c>
      <c r="B11093" t="s">
        <v>51</v>
      </c>
      <c r="C11093" t="s">
        <v>33</v>
      </c>
      <c r="D11093" t="s">
        <v>209</v>
      </c>
      <c r="E11093">
        <v>24.5</v>
      </c>
      <c r="F11093">
        <v>10</v>
      </c>
      <c r="G11093">
        <v>245</v>
      </c>
      <c r="H11093" t="s">
        <v>17</v>
      </c>
      <c r="I11093" t="s">
        <v>46</v>
      </c>
      <c r="J11093" s="1">
        <v>45181</v>
      </c>
      <c r="K11093" t="b">
        <v>0</v>
      </c>
      <c r="L11093" t="s">
        <v>49</v>
      </c>
      <c r="M11093">
        <v>9</v>
      </c>
      <c r="N11093">
        <f>G11093/SUMIF(B:B,B11093,G:G)*100</f>
        <v>0.37980374222952551</v>
      </c>
      <c r="Q11093">
        <f>VLOOKUP(C11093, Categories_Pivot_Table!A:B, 2, FALSE)</f>
        <v>23.300574345883856</v>
      </c>
      <c r="T11093">
        <f t="shared" si="174"/>
        <v>2023</v>
      </c>
    </row>
    <row r="11094" spans="1:20" x14ac:dyDescent="0.2">
      <c r="A11094" t="s">
        <v>11351</v>
      </c>
      <c r="B11094" t="s">
        <v>63</v>
      </c>
      <c r="C11094" t="s">
        <v>135</v>
      </c>
      <c r="D11094" t="s">
        <v>325</v>
      </c>
      <c r="E11094">
        <v>30.5</v>
      </c>
      <c r="F11094">
        <v>7</v>
      </c>
      <c r="G11094">
        <v>213.5</v>
      </c>
      <c r="H11094" t="s">
        <v>29</v>
      </c>
      <c r="I11094" t="s">
        <v>18</v>
      </c>
      <c r="J11094" s="1">
        <v>45658</v>
      </c>
      <c r="K11094" t="b">
        <v>0</v>
      </c>
      <c r="L11094" t="s">
        <v>30</v>
      </c>
      <c r="M11094">
        <v>1</v>
      </c>
      <c r="N11094">
        <f>G11094/SUMIF(B:B,B11094,G:G)*100</f>
        <v>0.35272931535818136</v>
      </c>
      <c r="Q11094">
        <f>VLOOKUP(C11094, Categories_Pivot_Table!A:B, 2, FALSE)</f>
        <v>23.146341463414632</v>
      </c>
      <c r="T11094">
        <f t="shared" si="174"/>
        <v>2025</v>
      </c>
    </row>
    <row r="11095" spans="1:20" x14ac:dyDescent="0.2">
      <c r="A11095" t="s">
        <v>11352</v>
      </c>
      <c r="B11095" t="s">
        <v>95</v>
      </c>
      <c r="C11095" t="s">
        <v>33</v>
      </c>
      <c r="D11095" t="s">
        <v>257</v>
      </c>
      <c r="E11095">
        <v>32</v>
      </c>
      <c r="F11095">
        <v>10</v>
      </c>
      <c r="G11095">
        <v>320</v>
      </c>
      <c r="H11095" t="s">
        <v>56</v>
      </c>
      <c r="I11095" t="s">
        <v>46</v>
      </c>
      <c r="J11095" s="1">
        <v>45524</v>
      </c>
      <c r="K11095" t="b">
        <v>0</v>
      </c>
      <c r="L11095" t="s">
        <v>49</v>
      </c>
      <c r="M11095">
        <v>8</v>
      </c>
      <c r="N11095">
        <f>G11095/SUMIF(B:B,B11095,G:G)*100</f>
        <v>0.47511933661462624</v>
      </c>
      <c r="Q11095">
        <f>VLOOKUP(C11095, Categories_Pivot_Table!A:B, 2, FALSE)</f>
        <v>23.300574345883856</v>
      </c>
      <c r="T11095">
        <f t="shared" si="174"/>
        <v>2024</v>
      </c>
    </row>
    <row r="11096" spans="1:20" x14ac:dyDescent="0.2">
      <c r="A11096" t="s">
        <v>11353</v>
      </c>
      <c r="B11096" t="s">
        <v>173</v>
      </c>
      <c r="C11096" t="s">
        <v>38</v>
      </c>
      <c r="D11096" t="s">
        <v>473</v>
      </c>
      <c r="E11096">
        <v>23</v>
      </c>
      <c r="F11096">
        <v>5</v>
      </c>
      <c r="G11096">
        <v>115</v>
      </c>
      <c r="H11096" t="s">
        <v>29</v>
      </c>
      <c r="I11096" t="s">
        <v>46</v>
      </c>
      <c r="J11096" s="1">
        <v>45658</v>
      </c>
      <c r="K11096" t="b">
        <v>1</v>
      </c>
      <c r="L11096" t="s">
        <v>30</v>
      </c>
      <c r="M11096">
        <v>1</v>
      </c>
      <c r="N11096">
        <f>G11096/SUMIF(B:B,B11096,G:G)*100</f>
        <v>0.18911052276726251</v>
      </c>
      <c r="Q11096">
        <f>VLOOKUP(C11096, Categories_Pivot_Table!A:B, 2, FALSE)</f>
        <v>23.088790931989923</v>
      </c>
      <c r="T11096">
        <f t="shared" si="174"/>
        <v>2025</v>
      </c>
    </row>
    <row r="11097" spans="1:20" x14ac:dyDescent="0.2">
      <c r="A11097" t="s">
        <v>11354</v>
      </c>
      <c r="B11097" t="s">
        <v>128</v>
      </c>
      <c r="C11097" t="s">
        <v>135</v>
      </c>
      <c r="D11097" t="s">
        <v>233</v>
      </c>
      <c r="E11097">
        <v>18.5</v>
      </c>
      <c r="F11097">
        <v>4</v>
      </c>
      <c r="G11097">
        <v>74</v>
      </c>
      <c r="H11097" t="s">
        <v>17</v>
      </c>
      <c r="I11097" t="s">
        <v>18</v>
      </c>
      <c r="J11097" s="1">
        <v>44949</v>
      </c>
      <c r="K11097" t="b">
        <v>1</v>
      </c>
      <c r="L11097" t="s">
        <v>19</v>
      </c>
      <c r="M11097">
        <v>1</v>
      </c>
      <c r="N11097">
        <f>G11097/SUMIF(B:B,B11097,G:G)*100</f>
        <v>0.10810494945363175</v>
      </c>
      <c r="Q11097">
        <f>VLOOKUP(C11097, Categories_Pivot_Table!A:B, 2, FALSE)</f>
        <v>23.146341463414632</v>
      </c>
      <c r="T11097">
        <f t="shared" si="174"/>
        <v>2023</v>
      </c>
    </row>
    <row r="11098" spans="1:20" x14ac:dyDescent="0.2">
      <c r="A11098" t="s">
        <v>11355</v>
      </c>
      <c r="B11098" t="s">
        <v>26</v>
      </c>
      <c r="C11098" t="s">
        <v>38</v>
      </c>
      <c r="D11098" t="s">
        <v>190</v>
      </c>
      <c r="E11098">
        <v>33.5</v>
      </c>
      <c r="F11098">
        <v>9</v>
      </c>
      <c r="G11098">
        <v>301.5</v>
      </c>
      <c r="H11098" t="s">
        <v>29</v>
      </c>
      <c r="I11098" t="s">
        <v>46</v>
      </c>
      <c r="J11098" s="1">
        <v>44924</v>
      </c>
      <c r="K11098" t="b">
        <v>0</v>
      </c>
      <c r="L11098" t="s">
        <v>42</v>
      </c>
      <c r="M11098">
        <v>12</v>
      </c>
      <c r="N11098">
        <f>G11098/SUMIF(B:B,B11098,G:G)*100</f>
        <v>0.48592587817201616</v>
      </c>
      <c r="Q11098">
        <f>VLOOKUP(C11098, Categories_Pivot_Table!A:B, 2, FALSE)</f>
        <v>23.088790931989923</v>
      </c>
      <c r="T11098">
        <f t="shared" si="174"/>
        <v>2022</v>
      </c>
    </row>
    <row r="11099" spans="1:20" x14ac:dyDescent="0.2">
      <c r="A11099" t="s">
        <v>11356</v>
      </c>
      <c r="B11099" t="s">
        <v>84</v>
      </c>
      <c r="C11099" t="s">
        <v>27</v>
      </c>
      <c r="D11099" t="s">
        <v>58</v>
      </c>
      <c r="E11099">
        <v>8</v>
      </c>
      <c r="F11099">
        <v>4</v>
      </c>
      <c r="G11099">
        <v>32</v>
      </c>
      <c r="H11099" t="s">
        <v>29</v>
      </c>
      <c r="I11099" t="s">
        <v>18</v>
      </c>
      <c r="J11099" s="1">
        <v>45349</v>
      </c>
      <c r="K11099" t="b">
        <v>1</v>
      </c>
      <c r="L11099" t="s">
        <v>49</v>
      </c>
      <c r="M11099">
        <v>2</v>
      </c>
      <c r="N11099">
        <f>G11099/SUMIF(B:B,B11099,G:G)*100</f>
        <v>5.1807180151374109E-2</v>
      </c>
      <c r="Q11099">
        <f>VLOOKUP(C11099, Categories_Pivot_Table!A:B, 2, FALSE)</f>
        <v>25.013711734693878</v>
      </c>
      <c r="T11099">
        <f t="shared" si="174"/>
        <v>2024</v>
      </c>
    </row>
    <row r="11100" spans="1:20" x14ac:dyDescent="0.2">
      <c r="A11100" t="s">
        <v>11357</v>
      </c>
      <c r="B11100" t="s">
        <v>14</v>
      </c>
      <c r="C11100" t="s">
        <v>135</v>
      </c>
      <c r="D11100" t="s">
        <v>144</v>
      </c>
      <c r="E11100">
        <v>11</v>
      </c>
      <c r="F11100">
        <v>8</v>
      </c>
      <c r="G11100">
        <v>88</v>
      </c>
      <c r="H11100" t="s">
        <v>17</v>
      </c>
      <c r="I11100" t="s">
        <v>46</v>
      </c>
      <c r="J11100" s="1">
        <v>44826</v>
      </c>
      <c r="K11100" t="b">
        <v>0</v>
      </c>
      <c r="L11100" t="s">
        <v>42</v>
      </c>
      <c r="M11100">
        <v>9</v>
      </c>
      <c r="N11100">
        <f>G11100/SUMIF(B:B,B11100,G:G)*100</f>
        <v>0.14326764186345617</v>
      </c>
      <c r="Q11100">
        <f>VLOOKUP(C11100, Categories_Pivot_Table!A:B, 2, FALSE)</f>
        <v>23.146341463414632</v>
      </c>
      <c r="T11100">
        <f t="shared" si="174"/>
        <v>2022</v>
      </c>
    </row>
    <row r="11101" spans="1:20" x14ac:dyDescent="0.2">
      <c r="A11101" t="s">
        <v>11358</v>
      </c>
      <c r="B11101" t="s">
        <v>87</v>
      </c>
      <c r="C11101" t="s">
        <v>74</v>
      </c>
      <c r="D11101" t="s">
        <v>349</v>
      </c>
      <c r="E11101">
        <v>38</v>
      </c>
      <c r="F11101">
        <v>1</v>
      </c>
      <c r="G11101">
        <v>38</v>
      </c>
      <c r="H11101" t="s">
        <v>56</v>
      </c>
      <c r="I11101" t="s">
        <v>46</v>
      </c>
      <c r="J11101" s="1">
        <v>44812</v>
      </c>
      <c r="K11101" t="b">
        <v>1</v>
      </c>
      <c r="L11101" t="s">
        <v>42</v>
      </c>
      <c r="M11101">
        <v>9</v>
      </c>
      <c r="N11101">
        <f>G11101/SUMIF(B:B,B11101,G:G)*100</f>
        <v>5.8428279287174992E-2</v>
      </c>
      <c r="Q11101">
        <f>VLOOKUP(C11101, Categories_Pivot_Table!A:B, 2, FALSE)</f>
        <v>24.317096165933375</v>
      </c>
      <c r="T11101">
        <f t="shared" si="174"/>
        <v>2022</v>
      </c>
    </row>
    <row r="11102" spans="1:20" x14ac:dyDescent="0.2">
      <c r="A11102" t="s">
        <v>11359</v>
      </c>
      <c r="B11102" t="s">
        <v>26</v>
      </c>
      <c r="C11102" t="s">
        <v>22</v>
      </c>
      <c r="D11102" t="s">
        <v>272</v>
      </c>
      <c r="E11102">
        <v>5</v>
      </c>
      <c r="F11102">
        <v>9</v>
      </c>
      <c r="G11102">
        <v>45</v>
      </c>
      <c r="H11102" t="s">
        <v>29</v>
      </c>
      <c r="I11102" t="s">
        <v>46</v>
      </c>
      <c r="J11102" s="1">
        <v>44667</v>
      </c>
      <c r="K11102" t="b">
        <v>0</v>
      </c>
      <c r="L11102" t="s">
        <v>35</v>
      </c>
      <c r="M11102">
        <v>4</v>
      </c>
      <c r="N11102">
        <f>G11102/SUMIF(B:B,B11102,G:G)*100</f>
        <v>7.252625047343525E-2</v>
      </c>
      <c r="Q11102">
        <f>VLOOKUP(C11102, Categories_Pivot_Table!A:B, 2, FALSE)</f>
        <v>21.505681818181817</v>
      </c>
      <c r="T11102">
        <f t="shared" si="174"/>
        <v>2022</v>
      </c>
    </row>
    <row r="11103" spans="1:20" x14ac:dyDescent="0.2">
      <c r="A11103" t="s">
        <v>11360</v>
      </c>
      <c r="B11103" t="s">
        <v>44</v>
      </c>
      <c r="C11103" t="s">
        <v>74</v>
      </c>
      <c r="D11103" t="s">
        <v>741</v>
      </c>
      <c r="E11103">
        <v>6.5</v>
      </c>
      <c r="F11103">
        <v>3</v>
      </c>
      <c r="G11103">
        <v>19.5</v>
      </c>
      <c r="H11103" t="s">
        <v>17</v>
      </c>
      <c r="I11103" t="s">
        <v>46</v>
      </c>
      <c r="J11103" s="1">
        <v>44820</v>
      </c>
      <c r="K11103" t="b">
        <v>1</v>
      </c>
      <c r="L11103" t="s">
        <v>65</v>
      </c>
      <c r="M11103">
        <v>9</v>
      </c>
      <c r="N11103">
        <f>G11103/SUMIF(B:B,B11103,G:G)*100</f>
        <v>3.2128117045201784E-2</v>
      </c>
      <c r="Q11103">
        <f>VLOOKUP(C11103, Categories_Pivot_Table!A:B, 2, FALSE)</f>
        <v>24.317096165933375</v>
      </c>
      <c r="T11103">
        <f t="shared" si="174"/>
        <v>2022</v>
      </c>
    </row>
    <row r="11104" spans="1:20" x14ac:dyDescent="0.2">
      <c r="A11104" t="s">
        <v>11361</v>
      </c>
      <c r="B11104" t="s">
        <v>73</v>
      </c>
      <c r="C11104" t="s">
        <v>38</v>
      </c>
      <c r="D11104" t="s">
        <v>1276</v>
      </c>
      <c r="E11104">
        <v>35</v>
      </c>
      <c r="F11104">
        <v>6</v>
      </c>
      <c r="G11104">
        <v>210</v>
      </c>
      <c r="H11104" t="s">
        <v>17</v>
      </c>
      <c r="I11104" t="s">
        <v>18</v>
      </c>
      <c r="J11104" s="1">
        <v>45381</v>
      </c>
      <c r="K11104" t="b">
        <v>1</v>
      </c>
      <c r="L11104" t="s">
        <v>35</v>
      </c>
      <c r="M11104">
        <v>3</v>
      </c>
      <c r="N11104">
        <f>G11104/SUMIF(B:B,B11104,G:G)*100</f>
        <v>0.36279142084668609</v>
      </c>
      <c r="Q11104">
        <f>VLOOKUP(C11104, Categories_Pivot_Table!A:B, 2, FALSE)</f>
        <v>23.088790931989923</v>
      </c>
      <c r="T11104">
        <f t="shared" si="174"/>
        <v>2024</v>
      </c>
    </row>
    <row r="11105" spans="1:20" x14ac:dyDescent="0.2">
      <c r="A11105" t="s">
        <v>11362</v>
      </c>
      <c r="B11105" t="s">
        <v>173</v>
      </c>
      <c r="C11105" t="s">
        <v>74</v>
      </c>
      <c r="D11105" t="s">
        <v>248</v>
      </c>
      <c r="E11105">
        <v>15.5</v>
      </c>
      <c r="F11105">
        <v>8</v>
      </c>
      <c r="G11105">
        <v>124</v>
      </c>
      <c r="H11105" t="s">
        <v>56</v>
      </c>
      <c r="I11105" t="s">
        <v>18</v>
      </c>
      <c r="J11105" s="1">
        <v>44894</v>
      </c>
      <c r="K11105" t="b">
        <v>0</v>
      </c>
      <c r="L11105" t="s">
        <v>49</v>
      </c>
      <c r="M11105">
        <v>11</v>
      </c>
      <c r="N11105">
        <f>G11105/SUMIF(B:B,B11105,G:G)*100</f>
        <v>0.20391047672296131</v>
      </c>
      <c r="Q11105">
        <f>VLOOKUP(C11105, Categories_Pivot_Table!A:B, 2, FALSE)</f>
        <v>24.317096165933375</v>
      </c>
      <c r="T11105">
        <f t="shared" si="174"/>
        <v>2022</v>
      </c>
    </row>
    <row r="11106" spans="1:20" x14ac:dyDescent="0.2">
      <c r="A11106" t="s">
        <v>11363</v>
      </c>
      <c r="B11106" t="s">
        <v>73</v>
      </c>
      <c r="C11106" t="s">
        <v>135</v>
      </c>
      <c r="D11106" t="s">
        <v>229</v>
      </c>
      <c r="E11106">
        <v>41</v>
      </c>
      <c r="F11106">
        <v>10</v>
      </c>
      <c r="G11106">
        <v>410</v>
      </c>
      <c r="H11106" t="s">
        <v>29</v>
      </c>
      <c r="I11106" t="s">
        <v>18</v>
      </c>
      <c r="J11106" s="1">
        <v>45650</v>
      </c>
      <c r="K11106" t="b">
        <v>0</v>
      </c>
      <c r="L11106" t="s">
        <v>49</v>
      </c>
      <c r="M11106">
        <v>12</v>
      </c>
      <c r="N11106">
        <f>G11106/SUMIF(B:B,B11106,G:G)*100</f>
        <v>0.70830705974829189</v>
      </c>
      <c r="Q11106">
        <f>VLOOKUP(C11106, Categories_Pivot_Table!A:B, 2, FALSE)</f>
        <v>23.146341463414632</v>
      </c>
      <c r="T11106">
        <f t="shared" si="174"/>
        <v>2024</v>
      </c>
    </row>
    <row r="11107" spans="1:20" x14ac:dyDescent="0.2">
      <c r="A11107" t="s">
        <v>11364</v>
      </c>
      <c r="B11107" t="s">
        <v>14</v>
      </c>
      <c r="C11107" t="s">
        <v>135</v>
      </c>
      <c r="D11107" t="s">
        <v>507</v>
      </c>
      <c r="E11107">
        <v>29</v>
      </c>
      <c r="F11107">
        <v>9</v>
      </c>
      <c r="G11107">
        <v>261</v>
      </c>
      <c r="H11107" t="s">
        <v>29</v>
      </c>
      <c r="I11107" t="s">
        <v>18</v>
      </c>
      <c r="J11107" s="1">
        <v>44884</v>
      </c>
      <c r="K11107" t="b">
        <v>0</v>
      </c>
      <c r="L11107" t="s">
        <v>35</v>
      </c>
      <c r="M11107">
        <v>11</v>
      </c>
      <c r="N11107">
        <f>G11107/SUMIF(B:B,B11107,G:G)*100</f>
        <v>0.42491880143593247</v>
      </c>
      <c r="Q11107">
        <f>VLOOKUP(C11107, Categories_Pivot_Table!A:B, 2, FALSE)</f>
        <v>23.146341463414632</v>
      </c>
      <c r="T11107">
        <f t="shared" si="174"/>
        <v>2022</v>
      </c>
    </row>
    <row r="11108" spans="1:20" x14ac:dyDescent="0.2">
      <c r="A11108" t="s">
        <v>11365</v>
      </c>
      <c r="B11108" t="s">
        <v>128</v>
      </c>
      <c r="C11108" t="s">
        <v>33</v>
      </c>
      <c r="D11108" t="s">
        <v>504</v>
      </c>
      <c r="E11108">
        <v>18.5</v>
      </c>
      <c r="F11108">
        <v>3</v>
      </c>
      <c r="G11108">
        <v>55.5</v>
      </c>
      <c r="H11108" t="s">
        <v>17</v>
      </c>
      <c r="I11108" t="s">
        <v>46</v>
      </c>
      <c r="J11108" s="1">
        <v>45101</v>
      </c>
      <c r="K11108" t="b">
        <v>0</v>
      </c>
      <c r="L11108" t="s">
        <v>35</v>
      </c>
      <c r="M11108">
        <v>6</v>
      </c>
      <c r="N11108">
        <f>G11108/SUMIF(B:B,B11108,G:G)*100</f>
        <v>8.1078712090223812E-2</v>
      </c>
      <c r="Q11108">
        <f>VLOOKUP(C11108, Categories_Pivot_Table!A:B, 2, FALSE)</f>
        <v>23.300574345883856</v>
      </c>
      <c r="T11108">
        <f t="shared" si="174"/>
        <v>2023</v>
      </c>
    </row>
    <row r="11109" spans="1:20" x14ac:dyDescent="0.2">
      <c r="A11109" t="s">
        <v>11366</v>
      </c>
      <c r="B11109" t="s">
        <v>90</v>
      </c>
      <c r="C11109" t="s">
        <v>135</v>
      </c>
      <c r="D11109" t="s">
        <v>233</v>
      </c>
      <c r="E11109">
        <v>18.5</v>
      </c>
      <c r="F11109">
        <v>7</v>
      </c>
      <c r="G11109">
        <v>129.5</v>
      </c>
      <c r="H11109" t="s">
        <v>56</v>
      </c>
      <c r="I11109" t="s">
        <v>46</v>
      </c>
      <c r="J11109" s="1">
        <v>45665</v>
      </c>
      <c r="K11109" t="b">
        <v>1</v>
      </c>
      <c r="L11109" t="s">
        <v>30</v>
      </c>
      <c r="M11109">
        <v>1</v>
      </c>
      <c r="N11109">
        <f>G11109/SUMIF(B:B,B11109,G:G)*100</f>
        <v>0.2189645260559332</v>
      </c>
      <c r="Q11109">
        <f>VLOOKUP(C11109, Categories_Pivot_Table!A:B, 2, FALSE)</f>
        <v>23.146341463414632</v>
      </c>
      <c r="T11109">
        <f t="shared" si="174"/>
        <v>2025</v>
      </c>
    </row>
    <row r="11110" spans="1:20" x14ac:dyDescent="0.2">
      <c r="A11110" t="s">
        <v>11367</v>
      </c>
      <c r="B11110" t="s">
        <v>26</v>
      </c>
      <c r="C11110" t="s">
        <v>74</v>
      </c>
      <c r="D11110" t="s">
        <v>349</v>
      </c>
      <c r="E11110">
        <v>38</v>
      </c>
      <c r="F11110">
        <v>4</v>
      </c>
      <c r="G11110">
        <v>152</v>
      </c>
      <c r="H11110" t="s">
        <v>56</v>
      </c>
      <c r="I11110" t="s">
        <v>18</v>
      </c>
      <c r="J11110" s="1">
        <v>44628</v>
      </c>
      <c r="K11110" t="b">
        <v>0</v>
      </c>
      <c r="L11110" t="s">
        <v>49</v>
      </c>
      <c r="M11110">
        <v>3</v>
      </c>
      <c r="N11110">
        <f>G11110/SUMIF(B:B,B11110,G:G)*100</f>
        <v>0.24497755715471459</v>
      </c>
      <c r="Q11110">
        <f>VLOOKUP(C11110, Categories_Pivot_Table!A:B, 2, FALSE)</f>
        <v>24.317096165933375</v>
      </c>
      <c r="T11110">
        <f t="shared" si="174"/>
        <v>2022</v>
      </c>
    </row>
    <row r="11111" spans="1:20" x14ac:dyDescent="0.2">
      <c r="A11111" t="s">
        <v>11368</v>
      </c>
      <c r="B11111" t="s">
        <v>173</v>
      </c>
      <c r="C11111" t="s">
        <v>74</v>
      </c>
      <c r="D11111" t="s">
        <v>374</v>
      </c>
      <c r="E11111">
        <v>29</v>
      </c>
      <c r="F11111">
        <v>8</v>
      </c>
      <c r="G11111">
        <v>232</v>
      </c>
      <c r="H11111" t="s">
        <v>56</v>
      </c>
      <c r="I11111" t="s">
        <v>18</v>
      </c>
      <c r="J11111" s="1">
        <v>44806</v>
      </c>
      <c r="K11111" t="b">
        <v>0</v>
      </c>
      <c r="L11111" t="s">
        <v>65</v>
      </c>
      <c r="M11111">
        <v>9</v>
      </c>
      <c r="N11111">
        <f>G11111/SUMIF(B:B,B11111,G:G)*100</f>
        <v>0.38150992419134694</v>
      </c>
      <c r="Q11111">
        <f>VLOOKUP(C11111, Categories_Pivot_Table!A:B, 2, FALSE)</f>
        <v>24.317096165933375</v>
      </c>
      <c r="T11111">
        <f t="shared" si="174"/>
        <v>2022</v>
      </c>
    </row>
    <row r="11112" spans="1:20" x14ac:dyDescent="0.2">
      <c r="A11112" t="s">
        <v>11369</v>
      </c>
      <c r="B11112" t="s">
        <v>26</v>
      </c>
      <c r="C11112" t="s">
        <v>22</v>
      </c>
      <c r="D11112" t="s">
        <v>540</v>
      </c>
      <c r="E11112">
        <v>36.5</v>
      </c>
      <c r="F11112">
        <v>6</v>
      </c>
      <c r="G11112">
        <v>219</v>
      </c>
      <c r="H11112" t="s">
        <v>17</v>
      </c>
      <c r="I11112" t="s">
        <v>46</v>
      </c>
      <c r="J11112" s="1">
        <v>45118</v>
      </c>
      <c r="K11112" t="b">
        <v>0</v>
      </c>
      <c r="L11112" t="s">
        <v>49</v>
      </c>
      <c r="M11112">
        <v>7</v>
      </c>
      <c r="N11112">
        <f>G11112/SUMIF(B:B,B11112,G:G)*100</f>
        <v>0.35296108563738482</v>
      </c>
      <c r="Q11112">
        <f>VLOOKUP(C11112, Categories_Pivot_Table!A:B, 2, FALSE)</f>
        <v>21.505681818181817</v>
      </c>
      <c r="T11112">
        <f t="shared" si="174"/>
        <v>2023</v>
      </c>
    </row>
    <row r="11113" spans="1:20" x14ac:dyDescent="0.2">
      <c r="A11113" t="s">
        <v>11370</v>
      </c>
      <c r="B11113" t="s">
        <v>47</v>
      </c>
      <c r="C11113" t="s">
        <v>33</v>
      </c>
      <c r="D11113" t="s">
        <v>259</v>
      </c>
      <c r="E11113">
        <v>33.5</v>
      </c>
      <c r="F11113">
        <v>10</v>
      </c>
      <c r="G11113">
        <v>335</v>
      </c>
      <c r="H11113" t="s">
        <v>29</v>
      </c>
      <c r="I11113" t="s">
        <v>18</v>
      </c>
      <c r="J11113" s="1">
        <v>45370</v>
      </c>
      <c r="K11113" t="b">
        <v>0</v>
      </c>
      <c r="L11113" t="s">
        <v>49</v>
      </c>
      <c r="M11113">
        <v>3</v>
      </c>
      <c r="N11113">
        <f>G11113/SUMIF(B:B,B11113,G:G)*100</f>
        <v>0.53231214148380024</v>
      </c>
      <c r="Q11113">
        <f>VLOOKUP(C11113, Categories_Pivot_Table!A:B, 2, FALSE)</f>
        <v>23.300574345883856</v>
      </c>
      <c r="T11113">
        <f t="shared" si="174"/>
        <v>2024</v>
      </c>
    </row>
    <row r="11114" spans="1:20" x14ac:dyDescent="0.2">
      <c r="A11114" t="s">
        <v>11371</v>
      </c>
      <c r="B11114" t="s">
        <v>76</v>
      </c>
      <c r="C11114" t="s">
        <v>38</v>
      </c>
      <c r="D11114" t="s">
        <v>362</v>
      </c>
      <c r="E11114">
        <v>41</v>
      </c>
      <c r="F11114">
        <v>10</v>
      </c>
      <c r="G11114">
        <v>410</v>
      </c>
      <c r="H11114" t="s">
        <v>17</v>
      </c>
      <c r="I11114" t="s">
        <v>18</v>
      </c>
      <c r="J11114" s="1">
        <v>45209</v>
      </c>
      <c r="K11114" t="b">
        <v>1</v>
      </c>
      <c r="L11114" t="s">
        <v>49</v>
      </c>
      <c r="M11114">
        <v>10</v>
      </c>
      <c r="N11114">
        <f>G11114/SUMIF(B:B,B11114,G:G)*100</f>
        <v>0.69809216519244355</v>
      </c>
      <c r="Q11114">
        <f>VLOOKUP(C11114, Categories_Pivot_Table!A:B, 2, FALSE)</f>
        <v>23.088790931989923</v>
      </c>
      <c r="T11114">
        <f t="shared" si="174"/>
        <v>2023</v>
      </c>
    </row>
    <row r="11115" spans="1:20" x14ac:dyDescent="0.2">
      <c r="A11115" t="s">
        <v>11372</v>
      </c>
      <c r="B11115" t="s">
        <v>26</v>
      </c>
      <c r="C11115" t="s">
        <v>15</v>
      </c>
      <c r="D11115" t="s">
        <v>169</v>
      </c>
      <c r="E11115">
        <v>24.5</v>
      </c>
      <c r="F11115">
        <v>1</v>
      </c>
      <c r="G11115">
        <v>24.5</v>
      </c>
      <c r="H11115" t="s">
        <v>29</v>
      </c>
      <c r="I11115" t="s">
        <v>18</v>
      </c>
      <c r="J11115" s="1">
        <v>45594</v>
      </c>
      <c r="K11115" t="b">
        <v>1</v>
      </c>
      <c r="L11115" t="s">
        <v>49</v>
      </c>
      <c r="M11115">
        <v>10</v>
      </c>
      <c r="N11115">
        <f>G11115/SUMIF(B:B,B11115,G:G)*100</f>
        <v>3.9486514146648076E-2</v>
      </c>
      <c r="Q11115">
        <f>VLOOKUP(C11115, Categories_Pivot_Table!A:B, 2, FALSE)</f>
        <v>23.063808900523561</v>
      </c>
      <c r="T11115">
        <f t="shared" si="174"/>
        <v>2024</v>
      </c>
    </row>
    <row r="11116" spans="1:20" x14ac:dyDescent="0.2">
      <c r="A11116" t="s">
        <v>11373</v>
      </c>
      <c r="B11116" t="s">
        <v>73</v>
      </c>
      <c r="C11116" t="s">
        <v>48</v>
      </c>
      <c r="D11116" t="s">
        <v>579</v>
      </c>
      <c r="E11116">
        <v>33.5</v>
      </c>
      <c r="F11116">
        <v>4</v>
      </c>
      <c r="G11116">
        <v>134</v>
      </c>
      <c r="H11116" t="s">
        <v>17</v>
      </c>
      <c r="I11116" t="s">
        <v>46</v>
      </c>
      <c r="J11116" s="1">
        <v>45493</v>
      </c>
      <c r="K11116" t="b">
        <v>0</v>
      </c>
      <c r="L11116" t="s">
        <v>35</v>
      </c>
      <c r="M11116">
        <v>7</v>
      </c>
      <c r="N11116">
        <f>G11116/SUMIF(B:B,B11116,G:G)*100</f>
        <v>0.23149547806407589</v>
      </c>
      <c r="Q11116">
        <f>VLOOKUP(C11116, Categories_Pivot_Table!A:B, 2, FALSE)</f>
        <v>23.348837209302324</v>
      </c>
      <c r="T11116">
        <f t="shared" si="174"/>
        <v>2024</v>
      </c>
    </row>
    <row r="11117" spans="1:20" x14ac:dyDescent="0.2">
      <c r="A11117" t="s">
        <v>11374</v>
      </c>
      <c r="B11117" t="s">
        <v>90</v>
      </c>
      <c r="C11117" t="s">
        <v>33</v>
      </c>
      <c r="D11117" t="s">
        <v>398</v>
      </c>
      <c r="E11117">
        <v>21.5</v>
      </c>
      <c r="F11117">
        <v>8</v>
      </c>
      <c r="G11117">
        <v>172</v>
      </c>
      <c r="H11117" t="s">
        <v>56</v>
      </c>
      <c r="I11117" t="s">
        <v>46</v>
      </c>
      <c r="J11117" s="1">
        <v>44713</v>
      </c>
      <c r="K11117" t="b">
        <v>0</v>
      </c>
      <c r="L11117" t="s">
        <v>30</v>
      </c>
      <c r="M11117">
        <v>6</v>
      </c>
      <c r="N11117">
        <f>G11117/SUMIF(B:B,B11117,G:G)*100</f>
        <v>0.29082547090054445</v>
      </c>
      <c r="Q11117">
        <f>VLOOKUP(C11117, Categories_Pivot_Table!A:B, 2, FALSE)</f>
        <v>23.300574345883856</v>
      </c>
      <c r="T11117">
        <f t="shared" si="174"/>
        <v>2022</v>
      </c>
    </row>
    <row r="11118" spans="1:20" x14ac:dyDescent="0.2">
      <c r="A11118" t="s">
        <v>11375</v>
      </c>
      <c r="B11118" t="s">
        <v>118</v>
      </c>
      <c r="C11118" t="s">
        <v>38</v>
      </c>
      <c r="D11118" t="s">
        <v>133</v>
      </c>
      <c r="E11118">
        <v>21.5</v>
      </c>
      <c r="F11118">
        <v>9</v>
      </c>
      <c r="G11118">
        <v>193.5</v>
      </c>
      <c r="H11118" t="s">
        <v>56</v>
      </c>
      <c r="I11118" t="s">
        <v>18</v>
      </c>
      <c r="J11118" s="1">
        <v>44831</v>
      </c>
      <c r="K11118" t="b">
        <v>0</v>
      </c>
      <c r="L11118" t="s">
        <v>49</v>
      </c>
      <c r="M11118">
        <v>9</v>
      </c>
      <c r="N11118">
        <f>G11118/SUMIF(B:B,B11118,G:G)*100</f>
        <v>0.31827228317186701</v>
      </c>
      <c r="Q11118">
        <f>VLOOKUP(C11118, Categories_Pivot_Table!A:B, 2, FALSE)</f>
        <v>23.088790931989923</v>
      </c>
      <c r="T11118">
        <f t="shared" si="174"/>
        <v>2022</v>
      </c>
    </row>
    <row r="11119" spans="1:20" x14ac:dyDescent="0.2">
      <c r="A11119" t="s">
        <v>11376</v>
      </c>
      <c r="B11119" t="s">
        <v>76</v>
      </c>
      <c r="C11119" t="s">
        <v>27</v>
      </c>
      <c r="D11119" t="s">
        <v>915</v>
      </c>
      <c r="E11119">
        <v>20</v>
      </c>
      <c r="F11119">
        <v>2</v>
      </c>
      <c r="G11119">
        <v>40</v>
      </c>
      <c r="H11119" t="s">
        <v>17</v>
      </c>
      <c r="I11119" t="s">
        <v>46</v>
      </c>
      <c r="J11119" s="1">
        <v>45338</v>
      </c>
      <c r="K11119" t="b">
        <v>0</v>
      </c>
      <c r="L11119" t="s">
        <v>65</v>
      </c>
      <c r="M11119">
        <v>2</v>
      </c>
      <c r="N11119">
        <f>G11119/SUMIF(B:B,B11119,G:G)*100</f>
        <v>6.8106552701701809E-2</v>
      </c>
      <c r="Q11119">
        <f>VLOOKUP(C11119, Categories_Pivot_Table!A:B, 2, FALSE)</f>
        <v>25.013711734693878</v>
      </c>
      <c r="T11119">
        <f t="shared" si="174"/>
        <v>2024</v>
      </c>
    </row>
    <row r="11120" spans="1:20" x14ac:dyDescent="0.2">
      <c r="A11120" t="s">
        <v>11377</v>
      </c>
      <c r="B11120" t="s">
        <v>87</v>
      </c>
      <c r="C11120" t="s">
        <v>135</v>
      </c>
      <c r="D11120" t="s">
        <v>333</v>
      </c>
      <c r="E11120">
        <v>20</v>
      </c>
      <c r="F11120">
        <v>6</v>
      </c>
      <c r="G11120">
        <v>120</v>
      </c>
      <c r="H11120" t="s">
        <v>29</v>
      </c>
      <c r="I11120" t="s">
        <v>46</v>
      </c>
      <c r="J11120" s="1">
        <v>45467</v>
      </c>
      <c r="K11120" t="b">
        <v>1</v>
      </c>
      <c r="L11120" t="s">
        <v>19</v>
      </c>
      <c r="M11120">
        <v>6</v>
      </c>
      <c r="N11120">
        <f>G11120/SUMIF(B:B,B11120,G:G)*100</f>
        <v>0.18451035564371049</v>
      </c>
      <c r="Q11120">
        <f>VLOOKUP(C11120, Categories_Pivot_Table!A:B, 2, FALSE)</f>
        <v>23.146341463414632</v>
      </c>
      <c r="T11120">
        <f t="shared" si="174"/>
        <v>2024</v>
      </c>
    </row>
    <row r="11121" spans="1:20" x14ac:dyDescent="0.2">
      <c r="A11121" t="s">
        <v>11378</v>
      </c>
      <c r="B11121" t="s">
        <v>76</v>
      </c>
      <c r="C11121" t="s">
        <v>27</v>
      </c>
      <c r="D11121" t="s">
        <v>55</v>
      </c>
      <c r="E11121">
        <v>36.5</v>
      </c>
      <c r="F11121">
        <v>9</v>
      </c>
      <c r="G11121">
        <v>328.5</v>
      </c>
      <c r="H11121" t="s">
        <v>17</v>
      </c>
      <c r="I11121" t="s">
        <v>46</v>
      </c>
      <c r="J11121" s="1">
        <v>45105</v>
      </c>
      <c r="K11121" t="b">
        <v>1</v>
      </c>
      <c r="L11121" t="s">
        <v>30</v>
      </c>
      <c r="M11121">
        <v>6</v>
      </c>
      <c r="N11121">
        <f>G11121/SUMIF(B:B,B11121,G:G)*100</f>
        <v>0.5593250640627262</v>
      </c>
      <c r="Q11121">
        <f>VLOOKUP(C11121, Categories_Pivot_Table!A:B, 2, FALSE)</f>
        <v>25.013711734693878</v>
      </c>
      <c r="T11121">
        <f t="shared" si="174"/>
        <v>2023</v>
      </c>
    </row>
    <row r="11122" spans="1:20" x14ac:dyDescent="0.2">
      <c r="A11122" t="s">
        <v>11379</v>
      </c>
      <c r="B11122" t="s">
        <v>54</v>
      </c>
      <c r="C11122" t="s">
        <v>15</v>
      </c>
      <c r="D11122" t="s">
        <v>211</v>
      </c>
      <c r="E11122">
        <v>9.5</v>
      </c>
      <c r="F11122">
        <v>9</v>
      </c>
      <c r="G11122">
        <v>85.5</v>
      </c>
      <c r="H11122" t="s">
        <v>17</v>
      </c>
      <c r="I11122" t="s">
        <v>18</v>
      </c>
      <c r="J11122" s="1">
        <v>44707</v>
      </c>
      <c r="K11122" t="b">
        <v>0</v>
      </c>
      <c r="L11122" t="s">
        <v>42</v>
      </c>
      <c r="M11122">
        <v>5</v>
      </c>
      <c r="N11122">
        <f>G11122/SUMIF(B:B,B11122,G:G)*100</f>
        <v>0.14959190279150739</v>
      </c>
      <c r="Q11122">
        <f>VLOOKUP(C11122, Categories_Pivot_Table!A:B, 2, FALSE)</f>
        <v>23.063808900523561</v>
      </c>
      <c r="T11122">
        <f t="shared" si="174"/>
        <v>2022</v>
      </c>
    </row>
    <row r="11123" spans="1:20" x14ac:dyDescent="0.2">
      <c r="A11123" t="s">
        <v>11380</v>
      </c>
      <c r="B11123" t="s">
        <v>47</v>
      </c>
      <c r="C11123" t="s">
        <v>22</v>
      </c>
      <c r="D11123" t="s">
        <v>644</v>
      </c>
      <c r="E11123">
        <v>30.5</v>
      </c>
      <c r="F11123">
        <v>10</v>
      </c>
      <c r="G11123">
        <v>305</v>
      </c>
      <c r="H11123" t="s">
        <v>29</v>
      </c>
      <c r="I11123" t="s">
        <v>18</v>
      </c>
      <c r="J11123" s="1">
        <v>44651</v>
      </c>
      <c r="K11123" t="b">
        <v>0</v>
      </c>
      <c r="L11123" t="s">
        <v>42</v>
      </c>
      <c r="M11123">
        <v>3</v>
      </c>
      <c r="N11123">
        <f>G11123/SUMIF(B:B,B11123,G:G)*100</f>
        <v>0.48464239747032556</v>
      </c>
      <c r="Q11123">
        <f>VLOOKUP(C11123, Categories_Pivot_Table!A:B, 2, FALSE)</f>
        <v>21.505681818181817</v>
      </c>
      <c r="T11123">
        <f t="shared" si="174"/>
        <v>2022</v>
      </c>
    </row>
    <row r="11124" spans="1:20" x14ac:dyDescent="0.2">
      <c r="A11124" t="s">
        <v>11381</v>
      </c>
      <c r="B11124" t="s">
        <v>21</v>
      </c>
      <c r="C11124" t="s">
        <v>135</v>
      </c>
      <c r="D11124" t="s">
        <v>233</v>
      </c>
      <c r="E11124">
        <v>18.5</v>
      </c>
      <c r="F11124">
        <v>8</v>
      </c>
      <c r="G11124">
        <v>148</v>
      </c>
      <c r="H11124" t="s">
        <v>56</v>
      </c>
      <c r="I11124" t="s">
        <v>18</v>
      </c>
      <c r="J11124" s="1">
        <v>44935</v>
      </c>
      <c r="K11124" t="b">
        <v>0</v>
      </c>
      <c r="L11124" t="s">
        <v>19</v>
      </c>
      <c r="M11124">
        <v>1</v>
      </c>
      <c r="N11124">
        <f>G11124/SUMIF(B:B,B11124,G:G)*100</f>
        <v>0.23974405702020815</v>
      </c>
      <c r="Q11124">
        <f>VLOOKUP(C11124, Categories_Pivot_Table!A:B, 2, FALSE)</f>
        <v>23.146341463414632</v>
      </c>
      <c r="T11124">
        <f t="shared" si="174"/>
        <v>2023</v>
      </c>
    </row>
    <row r="11125" spans="1:20" x14ac:dyDescent="0.2">
      <c r="A11125" t="s">
        <v>11382</v>
      </c>
      <c r="B11125" t="s">
        <v>81</v>
      </c>
      <c r="C11125" t="s">
        <v>74</v>
      </c>
      <c r="D11125" t="s">
        <v>219</v>
      </c>
      <c r="E11125">
        <v>12.5</v>
      </c>
      <c r="F11125">
        <v>4</v>
      </c>
      <c r="G11125">
        <v>50</v>
      </c>
      <c r="H11125" t="s">
        <v>17</v>
      </c>
      <c r="I11125" t="s">
        <v>18</v>
      </c>
      <c r="J11125" s="1">
        <v>44735</v>
      </c>
      <c r="K11125" t="b">
        <v>0</v>
      </c>
      <c r="L11125" t="s">
        <v>42</v>
      </c>
      <c r="M11125">
        <v>6</v>
      </c>
      <c r="N11125">
        <f>G11125/SUMIF(B:B,B11125,G:G)*100</f>
        <v>7.916966851659793E-2</v>
      </c>
      <c r="Q11125">
        <f>VLOOKUP(C11125, Categories_Pivot_Table!A:B, 2, FALSE)</f>
        <v>24.317096165933375</v>
      </c>
      <c r="T11125">
        <f t="shared" si="174"/>
        <v>2022</v>
      </c>
    </row>
    <row r="11126" spans="1:20" x14ac:dyDescent="0.2">
      <c r="A11126" t="s">
        <v>11383</v>
      </c>
      <c r="B11126" t="s">
        <v>32</v>
      </c>
      <c r="C11126" t="s">
        <v>27</v>
      </c>
      <c r="D11126" t="s">
        <v>167</v>
      </c>
      <c r="E11126">
        <v>6.5</v>
      </c>
      <c r="F11126">
        <v>1</v>
      </c>
      <c r="G11126">
        <v>6.5</v>
      </c>
      <c r="H11126" t="s">
        <v>56</v>
      </c>
      <c r="I11126" t="s">
        <v>46</v>
      </c>
      <c r="J11126" s="1">
        <v>45511</v>
      </c>
      <c r="K11126" t="b">
        <v>0</v>
      </c>
      <c r="L11126" t="s">
        <v>30</v>
      </c>
      <c r="M11126">
        <v>8</v>
      </c>
      <c r="N11126">
        <f>G11126/SUMIF(B:B,B11126,G:G)*100</f>
        <v>1.1086001790815673E-2</v>
      </c>
      <c r="Q11126">
        <f>VLOOKUP(C11126, Categories_Pivot_Table!A:B, 2, FALSE)</f>
        <v>25.013711734693878</v>
      </c>
      <c r="T11126">
        <f t="shared" si="174"/>
        <v>2024</v>
      </c>
    </row>
    <row r="11127" spans="1:20" x14ac:dyDescent="0.2">
      <c r="A11127" t="s">
        <v>11384</v>
      </c>
      <c r="B11127" t="s">
        <v>81</v>
      </c>
      <c r="C11127" t="s">
        <v>22</v>
      </c>
      <c r="D11127" t="s">
        <v>2045</v>
      </c>
      <c r="E11127">
        <v>21.5</v>
      </c>
      <c r="F11127">
        <v>8</v>
      </c>
      <c r="G11127">
        <v>172</v>
      </c>
      <c r="H11127" t="s">
        <v>56</v>
      </c>
      <c r="I11127" t="s">
        <v>46</v>
      </c>
      <c r="J11127" s="1">
        <v>45440</v>
      </c>
      <c r="K11127" t="b">
        <v>0</v>
      </c>
      <c r="L11127" t="s">
        <v>49</v>
      </c>
      <c r="M11127">
        <v>5</v>
      </c>
      <c r="N11127">
        <f>G11127/SUMIF(B:B,B11127,G:G)*100</f>
        <v>0.27234365969709684</v>
      </c>
      <c r="Q11127">
        <f>VLOOKUP(C11127, Categories_Pivot_Table!A:B, 2, FALSE)</f>
        <v>21.505681818181817</v>
      </c>
      <c r="T11127">
        <f t="shared" si="174"/>
        <v>2024</v>
      </c>
    </row>
    <row r="11128" spans="1:20" x14ac:dyDescent="0.2">
      <c r="A11128" t="s">
        <v>11385</v>
      </c>
      <c r="B11128" t="s">
        <v>121</v>
      </c>
      <c r="C11128" t="s">
        <v>38</v>
      </c>
      <c r="D11128" t="s">
        <v>96</v>
      </c>
      <c r="E11128">
        <v>24.5</v>
      </c>
      <c r="F11128">
        <v>8</v>
      </c>
      <c r="G11128">
        <v>196</v>
      </c>
      <c r="H11128" t="s">
        <v>56</v>
      </c>
      <c r="I11128" t="s">
        <v>46</v>
      </c>
      <c r="J11128" s="1">
        <v>45165</v>
      </c>
      <c r="K11128" t="b">
        <v>1</v>
      </c>
      <c r="L11128" t="s">
        <v>24</v>
      </c>
      <c r="M11128">
        <v>8</v>
      </c>
      <c r="N11128">
        <f>G11128/SUMIF(B:B,B11128,G:G)*100</f>
        <v>0.2989149083810555</v>
      </c>
      <c r="Q11128">
        <f>VLOOKUP(C11128, Categories_Pivot_Table!A:B, 2, FALSE)</f>
        <v>23.088790931989923</v>
      </c>
      <c r="T11128">
        <f t="shared" si="174"/>
        <v>2023</v>
      </c>
    </row>
    <row r="11129" spans="1:20" x14ac:dyDescent="0.2">
      <c r="A11129" t="s">
        <v>11386</v>
      </c>
      <c r="B11129" t="s">
        <v>73</v>
      </c>
      <c r="C11129" t="s">
        <v>74</v>
      </c>
      <c r="D11129" t="s">
        <v>75</v>
      </c>
      <c r="E11129">
        <v>23</v>
      </c>
      <c r="F11129">
        <v>6</v>
      </c>
      <c r="G11129">
        <v>138</v>
      </c>
      <c r="H11129" t="s">
        <v>17</v>
      </c>
      <c r="I11129" t="s">
        <v>46</v>
      </c>
      <c r="J11129" s="1">
        <v>45018</v>
      </c>
      <c r="K11129" t="b">
        <v>0</v>
      </c>
      <c r="L11129" t="s">
        <v>24</v>
      </c>
      <c r="M11129">
        <v>4</v>
      </c>
      <c r="N11129">
        <f>G11129/SUMIF(B:B,B11129,G:G)*100</f>
        <v>0.238405790842108</v>
      </c>
      <c r="Q11129">
        <f>VLOOKUP(C11129, Categories_Pivot_Table!A:B, 2, FALSE)</f>
        <v>24.317096165933375</v>
      </c>
      <c r="T11129">
        <f t="shared" si="174"/>
        <v>2023</v>
      </c>
    </row>
    <row r="11130" spans="1:20" x14ac:dyDescent="0.2">
      <c r="A11130" t="s">
        <v>11387</v>
      </c>
      <c r="B11130" t="s">
        <v>95</v>
      </c>
      <c r="C11130" t="s">
        <v>15</v>
      </c>
      <c r="D11130" t="s">
        <v>197</v>
      </c>
      <c r="E11130">
        <v>41</v>
      </c>
      <c r="F11130">
        <v>5</v>
      </c>
      <c r="G11130">
        <v>205</v>
      </c>
      <c r="H11130" t="s">
        <v>29</v>
      </c>
      <c r="I11130" t="s">
        <v>46</v>
      </c>
      <c r="J11130" s="1">
        <v>44961</v>
      </c>
      <c r="K11130" t="b">
        <v>0</v>
      </c>
      <c r="L11130" t="s">
        <v>35</v>
      </c>
      <c r="M11130">
        <v>2</v>
      </c>
      <c r="N11130">
        <f>G11130/SUMIF(B:B,B11130,G:G)*100</f>
        <v>0.30437332501874498</v>
      </c>
      <c r="Q11130">
        <f>VLOOKUP(C11130, Categories_Pivot_Table!A:B, 2, FALSE)</f>
        <v>23.063808900523561</v>
      </c>
      <c r="T11130">
        <f t="shared" si="174"/>
        <v>2023</v>
      </c>
    </row>
    <row r="11131" spans="1:20" x14ac:dyDescent="0.2">
      <c r="A11131" t="s">
        <v>11388</v>
      </c>
      <c r="B11131" t="s">
        <v>113</v>
      </c>
      <c r="C11131" t="s">
        <v>135</v>
      </c>
      <c r="D11131" t="s">
        <v>144</v>
      </c>
      <c r="E11131">
        <v>11</v>
      </c>
      <c r="F11131">
        <v>7</v>
      </c>
      <c r="G11131">
        <v>77</v>
      </c>
      <c r="H11131" t="s">
        <v>56</v>
      </c>
      <c r="I11131" t="s">
        <v>18</v>
      </c>
      <c r="J11131" s="1">
        <v>45061</v>
      </c>
      <c r="K11131" t="b">
        <v>0</v>
      </c>
      <c r="L11131" t="s">
        <v>19</v>
      </c>
      <c r="M11131">
        <v>5</v>
      </c>
      <c r="N11131">
        <f>G11131/SUMIF(B:B,B11131,G:G)*100</f>
        <v>0.1267844499695388</v>
      </c>
      <c r="Q11131">
        <f>VLOOKUP(C11131, Categories_Pivot_Table!A:B, 2, FALSE)</f>
        <v>23.146341463414632</v>
      </c>
      <c r="T11131">
        <f t="shared" si="174"/>
        <v>2023</v>
      </c>
    </row>
    <row r="11132" spans="1:20" x14ac:dyDescent="0.2">
      <c r="A11132" t="s">
        <v>11389</v>
      </c>
      <c r="B11132" t="s">
        <v>113</v>
      </c>
      <c r="C11132" t="s">
        <v>74</v>
      </c>
      <c r="D11132" t="s">
        <v>321</v>
      </c>
      <c r="E11132">
        <v>32</v>
      </c>
      <c r="F11132">
        <v>3</v>
      </c>
      <c r="G11132">
        <v>96</v>
      </c>
      <c r="H11132" t="s">
        <v>56</v>
      </c>
      <c r="I11132" t="s">
        <v>18</v>
      </c>
      <c r="J11132" s="1">
        <v>45150</v>
      </c>
      <c r="K11132" t="b">
        <v>0</v>
      </c>
      <c r="L11132" t="s">
        <v>35</v>
      </c>
      <c r="M11132">
        <v>8</v>
      </c>
      <c r="N11132">
        <f>G11132/SUMIF(B:B,B11132,G:G)*100</f>
        <v>0.15806892463734709</v>
      </c>
      <c r="Q11132">
        <f>VLOOKUP(C11132, Categories_Pivot_Table!A:B, 2, FALSE)</f>
        <v>24.317096165933375</v>
      </c>
      <c r="T11132">
        <f t="shared" si="174"/>
        <v>2023</v>
      </c>
    </row>
    <row r="11133" spans="1:20" x14ac:dyDescent="0.2">
      <c r="A11133" t="s">
        <v>11390</v>
      </c>
      <c r="B11133" t="s">
        <v>95</v>
      </c>
      <c r="C11133" t="s">
        <v>135</v>
      </c>
      <c r="D11133" t="s">
        <v>136</v>
      </c>
      <c r="E11133">
        <v>27.5</v>
      </c>
      <c r="F11133">
        <v>4</v>
      </c>
      <c r="G11133">
        <v>110</v>
      </c>
      <c r="H11133" t="s">
        <v>29</v>
      </c>
      <c r="I11133" t="s">
        <v>46</v>
      </c>
      <c r="J11133" s="1">
        <v>44676</v>
      </c>
      <c r="K11133" t="b">
        <v>1</v>
      </c>
      <c r="L11133" t="s">
        <v>19</v>
      </c>
      <c r="M11133">
        <v>4</v>
      </c>
      <c r="N11133">
        <f>G11133/SUMIF(B:B,B11133,G:G)*100</f>
        <v>0.16332227196127777</v>
      </c>
      <c r="Q11133">
        <f>VLOOKUP(C11133, Categories_Pivot_Table!A:B, 2, FALSE)</f>
        <v>23.146341463414632</v>
      </c>
      <c r="T11133">
        <f t="shared" si="174"/>
        <v>2022</v>
      </c>
    </row>
    <row r="11134" spans="1:20" x14ac:dyDescent="0.2">
      <c r="A11134" t="s">
        <v>11391</v>
      </c>
      <c r="B11134" t="s">
        <v>14</v>
      </c>
      <c r="C11134" t="s">
        <v>27</v>
      </c>
      <c r="D11134" t="s">
        <v>305</v>
      </c>
      <c r="E11134">
        <v>23</v>
      </c>
      <c r="F11134">
        <v>10</v>
      </c>
      <c r="G11134">
        <v>230</v>
      </c>
      <c r="H11134" t="s">
        <v>29</v>
      </c>
      <c r="I11134" t="s">
        <v>18</v>
      </c>
      <c r="J11134" s="1">
        <v>44619</v>
      </c>
      <c r="K11134" t="b">
        <v>0</v>
      </c>
      <c r="L11134" t="s">
        <v>24</v>
      </c>
      <c r="M11134">
        <v>2</v>
      </c>
      <c r="N11134">
        <f>G11134/SUMIF(B:B,B11134,G:G)*100</f>
        <v>0.37444951850676045</v>
      </c>
      <c r="Q11134">
        <f>VLOOKUP(C11134, Categories_Pivot_Table!A:B, 2, FALSE)</f>
        <v>25.013711734693878</v>
      </c>
      <c r="T11134">
        <f t="shared" si="174"/>
        <v>2022</v>
      </c>
    </row>
    <row r="11135" spans="1:20" x14ac:dyDescent="0.2">
      <c r="A11135" t="s">
        <v>11392</v>
      </c>
      <c r="B11135" t="s">
        <v>54</v>
      </c>
      <c r="C11135" t="s">
        <v>74</v>
      </c>
      <c r="D11135" t="s">
        <v>321</v>
      </c>
      <c r="E11135">
        <v>32</v>
      </c>
      <c r="F11135">
        <v>2</v>
      </c>
      <c r="G11135">
        <v>64</v>
      </c>
      <c r="H11135" t="s">
        <v>29</v>
      </c>
      <c r="I11135" t="s">
        <v>18</v>
      </c>
      <c r="J11135" s="1">
        <v>44869</v>
      </c>
      <c r="K11135" t="b">
        <v>0</v>
      </c>
      <c r="L11135" t="s">
        <v>65</v>
      </c>
      <c r="M11135">
        <v>11</v>
      </c>
      <c r="N11135">
        <f>G11135/SUMIF(B:B,B11135,G:G)*100</f>
        <v>0.11197522548136225</v>
      </c>
      <c r="Q11135">
        <f>VLOOKUP(C11135, Categories_Pivot_Table!A:B, 2, FALSE)</f>
        <v>24.317096165933375</v>
      </c>
      <c r="T11135">
        <f t="shared" si="174"/>
        <v>2022</v>
      </c>
    </row>
    <row r="11136" spans="1:20" x14ac:dyDescent="0.2">
      <c r="A11136" t="s">
        <v>11393</v>
      </c>
      <c r="B11136" t="s">
        <v>128</v>
      </c>
      <c r="C11136" t="s">
        <v>22</v>
      </c>
      <c r="D11136" t="s">
        <v>286</v>
      </c>
      <c r="E11136">
        <v>20</v>
      </c>
      <c r="F11136">
        <v>6</v>
      </c>
      <c r="G11136">
        <v>120</v>
      </c>
      <c r="H11136" t="s">
        <v>56</v>
      </c>
      <c r="I11136" t="s">
        <v>18</v>
      </c>
      <c r="J11136" s="1">
        <v>45580</v>
      </c>
      <c r="K11136" t="b">
        <v>1</v>
      </c>
      <c r="L11136" t="s">
        <v>49</v>
      </c>
      <c r="M11136">
        <v>10</v>
      </c>
      <c r="N11136">
        <f>G11136/SUMIF(B:B,B11136,G:G)*100</f>
        <v>0.17530532343832173</v>
      </c>
      <c r="Q11136">
        <f>VLOOKUP(C11136, Categories_Pivot_Table!A:B, 2, FALSE)</f>
        <v>21.505681818181817</v>
      </c>
      <c r="T11136">
        <f t="shared" si="174"/>
        <v>2024</v>
      </c>
    </row>
    <row r="11137" spans="1:20" x14ac:dyDescent="0.2">
      <c r="A11137" t="s">
        <v>11394</v>
      </c>
      <c r="B11137" t="s">
        <v>106</v>
      </c>
      <c r="C11137" t="s">
        <v>15</v>
      </c>
      <c r="D11137" t="s">
        <v>494</v>
      </c>
      <c r="E11137">
        <v>33.5</v>
      </c>
      <c r="F11137">
        <v>6</v>
      </c>
      <c r="G11137">
        <v>201</v>
      </c>
      <c r="H11137" t="s">
        <v>17</v>
      </c>
      <c r="I11137" t="s">
        <v>18</v>
      </c>
      <c r="J11137" s="1">
        <v>45134</v>
      </c>
      <c r="K11137" t="b">
        <v>1</v>
      </c>
      <c r="L11137" t="s">
        <v>42</v>
      </c>
      <c r="M11137">
        <v>7</v>
      </c>
      <c r="N11137">
        <f>G11137/SUMIF(B:B,B11137,G:G)*100</f>
        <v>0.32757496740547587</v>
      </c>
      <c r="Q11137">
        <f>VLOOKUP(C11137, Categories_Pivot_Table!A:B, 2, FALSE)</f>
        <v>23.063808900523561</v>
      </c>
      <c r="T11137">
        <f t="shared" si="174"/>
        <v>2023</v>
      </c>
    </row>
    <row r="11138" spans="1:20" x14ac:dyDescent="0.2">
      <c r="A11138" t="s">
        <v>11395</v>
      </c>
      <c r="B11138" t="s">
        <v>63</v>
      </c>
      <c r="C11138" t="s">
        <v>48</v>
      </c>
      <c r="D11138" t="s">
        <v>93</v>
      </c>
      <c r="E11138">
        <v>41</v>
      </c>
      <c r="F11138">
        <v>7</v>
      </c>
      <c r="G11138">
        <v>287</v>
      </c>
      <c r="H11138" t="s">
        <v>29</v>
      </c>
      <c r="I11138" t="s">
        <v>46</v>
      </c>
      <c r="J11138" s="1">
        <v>45282</v>
      </c>
      <c r="K11138" t="b">
        <v>0</v>
      </c>
      <c r="L11138" t="s">
        <v>65</v>
      </c>
      <c r="M11138">
        <v>12</v>
      </c>
      <c r="N11138">
        <f>G11138/SUMIF(B:B,B11138,G:G)*100</f>
        <v>0.47416071900607981</v>
      </c>
      <c r="Q11138">
        <f>VLOOKUP(C11138, Categories_Pivot_Table!A:B, 2, FALSE)</f>
        <v>23.348837209302324</v>
      </c>
      <c r="T11138">
        <f t="shared" ref="T11138:T11201" si="175">YEAR(J11138)</f>
        <v>2023</v>
      </c>
    </row>
    <row r="11139" spans="1:20" x14ac:dyDescent="0.2">
      <c r="A11139" t="s">
        <v>11396</v>
      </c>
      <c r="B11139" t="s">
        <v>26</v>
      </c>
      <c r="C11139" t="s">
        <v>15</v>
      </c>
      <c r="D11139" t="s">
        <v>500</v>
      </c>
      <c r="E11139">
        <v>17</v>
      </c>
      <c r="F11139">
        <v>6</v>
      </c>
      <c r="G11139">
        <v>102</v>
      </c>
      <c r="H11139" t="s">
        <v>56</v>
      </c>
      <c r="I11139" t="s">
        <v>46</v>
      </c>
      <c r="J11139" s="1">
        <v>45127</v>
      </c>
      <c r="K11139" t="b">
        <v>0</v>
      </c>
      <c r="L11139" t="s">
        <v>42</v>
      </c>
      <c r="M11139">
        <v>7</v>
      </c>
      <c r="N11139">
        <f>G11139/SUMIF(B:B,B11139,G:G)*100</f>
        <v>0.16439283440645322</v>
      </c>
      <c r="Q11139">
        <f>VLOOKUP(C11139, Categories_Pivot_Table!A:B, 2, FALSE)</f>
        <v>23.063808900523561</v>
      </c>
      <c r="T11139">
        <f t="shared" si="175"/>
        <v>2023</v>
      </c>
    </row>
    <row r="11140" spans="1:20" x14ac:dyDescent="0.2">
      <c r="A11140" t="s">
        <v>11397</v>
      </c>
      <c r="B11140" t="s">
        <v>51</v>
      </c>
      <c r="C11140" t="s">
        <v>135</v>
      </c>
      <c r="D11140" t="s">
        <v>154</v>
      </c>
      <c r="E11140">
        <v>26</v>
      </c>
      <c r="F11140">
        <v>9</v>
      </c>
      <c r="G11140">
        <v>234</v>
      </c>
      <c r="H11140" t="s">
        <v>17</v>
      </c>
      <c r="I11140" t="s">
        <v>46</v>
      </c>
      <c r="J11140" s="1">
        <v>45137</v>
      </c>
      <c r="K11140" t="b">
        <v>0</v>
      </c>
      <c r="L11140" t="s">
        <v>24</v>
      </c>
      <c r="M11140">
        <v>7</v>
      </c>
      <c r="N11140">
        <f>G11140/SUMIF(B:B,B11140,G:G)*100</f>
        <v>0.36275132931309778</v>
      </c>
      <c r="Q11140">
        <f>VLOOKUP(C11140, Categories_Pivot_Table!A:B, 2, FALSE)</f>
        <v>23.146341463414632</v>
      </c>
      <c r="T11140">
        <f t="shared" si="175"/>
        <v>2023</v>
      </c>
    </row>
    <row r="11141" spans="1:20" x14ac:dyDescent="0.2">
      <c r="A11141" t="s">
        <v>11398</v>
      </c>
      <c r="B11141" t="s">
        <v>173</v>
      </c>
      <c r="C11141" t="s">
        <v>22</v>
      </c>
      <c r="D11141" t="s">
        <v>41</v>
      </c>
      <c r="E11141">
        <v>23</v>
      </c>
      <c r="F11141">
        <v>1</v>
      </c>
      <c r="G11141">
        <v>32</v>
      </c>
      <c r="H11141" t="s">
        <v>17</v>
      </c>
      <c r="I11141" t="s">
        <v>18</v>
      </c>
      <c r="J11141" s="1">
        <v>44836</v>
      </c>
      <c r="K11141" t="b">
        <v>0</v>
      </c>
      <c r="L11141" t="s">
        <v>24</v>
      </c>
      <c r="M11141">
        <v>10</v>
      </c>
      <c r="N11141">
        <f>G11141/SUMIF(B:B,B11141,G:G)*100</f>
        <v>5.2622058509151311E-2</v>
      </c>
      <c r="Q11141">
        <f>VLOOKUP(C11141, Categories_Pivot_Table!A:B, 2, FALSE)</f>
        <v>21.505681818181817</v>
      </c>
      <c r="T11141">
        <f t="shared" si="175"/>
        <v>2022</v>
      </c>
    </row>
    <row r="11142" spans="1:20" x14ac:dyDescent="0.2">
      <c r="A11142" t="s">
        <v>11399</v>
      </c>
      <c r="B11142" t="s">
        <v>121</v>
      </c>
      <c r="C11142" t="s">
        <v>38</v>
      </c>
      <c r="D11142" t="s">
        <v>111</v>
      </c>
      <c r="E11142">
        <v>38</v>
      </c>
      <c r="F11142">
        <v>2</v>
      </c>
      <c r="G11142">
        <v>76</v>
      </c>
      <c r="H11142" t="s">
        <v>56</v>
      </c>
      <c r="I11142" t="s">
        <v>18</v>
      </c>
      <c r="J11142" s="1">
        <v>45633</v>
      </c>
      <c r="K11142" t="b">
        <v>0</v>
      </c>
      <c r="L11142" t="s">
        <v>35</v>
      </c>
      <c r="M11142">
        <v>12</v>
      </c>
      <c r="N11142">
        <f>G11142/SUMIF(B:B,B11142,G:G)*100</f>
        <v>0.11590578080081745</v>
      </c>
      <c r="Q11142">
        <f>VLOOKUP(C11142, Categories_Pivot_Table!A:B, 2, FALSE)</f>
        <v>23.088790931989923</v>
      </c>
      <c r="T11142">
        <f t="shared" si="175"/>
        <v>2024</v>
      </c>
    </row>
    <row r="11143" spans="1:20" x14ac:dyDescent="0.2">
      <c r="A11143" t="s">
        <v>11400</v>
      </c>
      <c r="B11143" t="s">
        <v>76</v>
      </c>
      <c r="C11143" t="s">
        <v>74</v>
      </c>
      <c r="D11143" t="s">
        <v>897</v>
      </c>
      <c r="E11143">
        <v>17</v>
      </c>
      <c r="F11143">
        <v>7</v>
      </c>
      <c r="G11143">
        <v>119</v>
      </c>
      <c r="H11143" t="s">
        <v>17</v>
      </c>
      <c r="I11143" t="s">
        <v>46</v>
      </c>
      <c r="J11143" s="1">
        <v>45270</v>
      </c>
      <c r="K11143" t="b">
        <v>1</v>
      </c>
      <c r="L11143" t="s">
        <v>24</v>
      </c>
      <c r="M11143">
        <v>12</v>
      </c>
      <c r="N11143">
        <f>G11143/SUMIF(B:B,B11143,G:G)*100</f>
        <v>0.20261699428756291</v>
      </c>
      <c r="Q11143">
        <f>VLOOKUP(C11143, Categories_Pivot_Table!A:B, 2, FALSE)</f>
        <v>24.317096165933375</v>
      </c>
      <c r="T11143">
        <f t="shared" si="175"/>
        <v>2023</v>
      </c>
    </row>
    <row r="11144" spans="1:20" x14ac:dyDescent="0.2">
      <c r="A11144" t="s">
        <v>11401</v>
      </c>
      <c r="B11144" t="s">
        <v>21</v>
      </c>
      <c r="C11144" t="s">
        <v>33</v>
      </c>
      <c r="D11144" t="s">
        <v>398</v>
      </c>
      <c r="E11144">
        <v>21.5</v>
      </c>
      <c r="F11144">
        <v>7</v>
      </c>
      <c r="G11144">
        <v>150.5</v>
      </c>
      <c r="H11144" t="s">
        <v>29</v>
      </c>
      <c r="I11144" t="s">
        <v>46</v>
      </c>
      <c r="J11144" s="1">
        <v>44797</v>
      </c>
      <c r="K11144" t="b">
        <v>1</v>
      </c>
      <c r="L11144" t="s">
        <v>30</v>
      </c>
      <c r="M11144">
        <v>8</v>
      </c>
      <c r="N11144">
        <f>G11144/SUMIF(B:B,B11144,G:G)*100</f>
        <v>0.2437937877131171</v>
      </c>
      <c r="Q11144">
        <f>VLOOKUP(C11144, Categories_Pivot_Table!A:B, 2, FALSE)</f>
        <v>23.300574345883856</v>
      </c>
      <c r="T11144">
        <f t="shared" si="175"/>
        <v>2022</v>
      </c>
    </row>
    <row r="11145" spans="1:20" x14ac:dyDescent="0.2">
      <c r="A11145" t="s">
        <v>11402</v>
      </c>
      <c r="B11145" t="s">
        <v>106</v>
      </c>
      <c r="C11145" t="s">
        <v>38</v>
      </c>
      <c r="D11145" t="s">
        <v>45</v>
      </c>
      <c r="E11145">
        <v>5</v>
      </c>
      <c r="F11145">
        <v>8</v>
      </c>
      <c r="G11145">
        <v>40</v>
      </c>
      <c r="H11145" t="s">
        <v>56</v>
      </c>
      <c r="I11145" t="s">
        <v>46</v>
      </c>
      <c r="J11145" s="1">
        <v>44928</v>
      </c>
      <c r="K11145" t="b">
        <v>0</v>
      </c>
      <c r="L11145" t="s">
        <v>19</v>
      </c>
      <c r="M11145">
        <v>1</v>
      </c>
      <c r="N11145">
        <f>G11145/SUMIF(B:B,B11145,G:G)*100</f>
        <v>6.51890482398957E-2</v>
      </c>
      <c r="Q11145">
        <f>VLOOKUP(C11145, Categories_Pivot_Table!A:B, 2, FALSE)</f>
        <v>23.088790931989923</v>
      </c>
      <c r="T11145">
        <f t="shared" si="175"/>
        <v>2023</v>
      </c>
    </row>
    <row r="11146" spans="1:20" x14ac:dyDescent="0.2">
      <c r="A11146" t="s">
        <v>11403</v>
      </c>
      <c r="B11146" t="s">
        <v>84</v>
      </c>
      <c r="C11146" t="s">
        <v>135</v>
      </c>
      <c r="D11146" t="s">
        <v>1021</v>
      </c>
      <c r="E11146">
        <v>8</v>
      </c>
      <c r="F11146">
        <v>6</v>
      </c>
      <c r="G11146">
        <v>48</v>
      </c>
      <c r="H11146" t="s">
        <v>29</v>
      </c>
      <c r="I11146" t="s">
        <v>18</v>
      </c>
      <c r="J11146" s="1">
        <v>45654</v>
      </c>
      <c r="K11146" t="b">
        <v>1</v>
      </c>
      <c r="L11146" t="s">
        <v>35</v>
      </c>
      <c r="M11146">
        <v>12</v>
      </c>
      <c r="N11146">
        <f>G11146/SUMIF(B:B,B11146,G:G)*100</f>
        <v>7.771077022706116E-2</v>
      </c>
      <c r="Q11146">
        <f>VLOOKUP(C11146, Categories_Pivot_Table!A:B, 2, FALSE)</f>
        <v>23.146341463414632</v>
      </c>
      <c r="T11146">
        <f t="shared" si="175"/>
        <v>2024</v>
      </c>
    </row>
    <row r="11147" spans="1:20" x14ac:dyDescent="0.2">
      <c r="A11147" t="s">
        <v>11404</v>
      </c>
      <c r="B11147" t="s">
        <v>37</v>
      </c>
      <c r="C11147" t="s">
        <v>33</v>
      </c>
      <c r="D11147" t="s">
        <v>504</v>
      </c>
      <c r="E11147">
        <v>18.5</v>
      </c>
      <c r="F11147">
        <v>10</v>
      </c>
      <c r="G11147">
        <v>185</v>
      </c>
      <c r="H11147" t="s">
        <v>17</v>
      </c>
      <c r="I11147" t="s">
        <v>18</v>
      </c>
      <c r="J11147" s="1">
        <v>44651</v>
      </c>
      <c r="K11147" t="b">
        <v>1</v>
      </c>
      <c r="L11147" t="s">
        <v>42</v>
      </c>
      <c r="M11147">
        <v>3</v>
      </c>
      <c r="N11147">
        <f>G11147/SUMIF(B:B,B11147,G:G)*100</f>
        <v>0.2762245332178665</v>
      </c>
      <c r="Q11147">
        <f>VLOOKUP(C11147, Categories_Pivot_Table!A:B, 2, FALSE)</f>
        <v>23.300574345883856</v>
      </c>
      <c r="T11147">
        <f t="shared" si="175"/>
        <v>2022</v>
      </c>
    </row>
    <row r="11148" spans="1:20" x14ac:dyDescent="0.2">
      <c r="A11148" t="s">
        <v>11405</v>
      </c>
      <c r="B11148" t="s">
        <v>44</v>
      </c>
      <c r="C11148" t="s">
        <v>27</v>
      </c>
      <c r="D11148" t="s">
        <v>1132</v>
      </c>
      <c r="E11148">
        <v>9.5</v>
      </c>
      <c r="F11148">
        <v>9</v>
      </c>
      <c r="G11148">
        <v>85.5</v>
      </c>
      <c r="H11148" t="s">
        <v>17</v>
      </c>
      <c r="I11148" t="s">
        <v>46</v>
      </c>
      <c r="J11148" s="1">
        <v>45079</v>
      </c>
      <c r="K11148" t="b">
        <v>0</v>
      </c>
      <c r="L11148" t="s">
        <v>65</v>
      </c>
      <c r="M11148">
        <v>6</v>
      </c>
      <c r="N11148">
        <f>G11148/SUMIF(B:B,B11148,G:G)*100</f>
        <v>0.14086943627511553</v>
      </c>
      <c r="Q11148">
        <f>VLOOKUP(C11148, Categories_Pivot_Table!A:B, 2, FALSE)</f>
        <v>25.013711734693878</v>
      </c>
      <c r="T11148">
        <f t="shared" si="175"/>
        <v>2023</v>
      </c>
    </row>
    <row r="11149" spans="1:20" x14ac:dyDescent="0.2">
      <c r="A11149" t="s">
        <v>11406</v>
      </c>
      <c r="B11149" t="s">
        <v>128</v>
      </c>
      <c r="C11149" t="s">
        <v>22</v>
      </c>
      <c r="D11149" t="s">
        <v>41</v>
      </c>
      <c r="E11149">
        <v>23</v>
      </c>
      <c r="F11149">
        <v>3</v>
      </c>
      <c r="G11149">
        <v>114</v>
      </c>
      <c r="H11149" t="s">
        <v>17</v>
      </c>
      <c r="I11149" t="s">
        <v>18</v>
      </c>
      <c r="J11149" s="1">
        <v>44697</v>
      </c>
      <c r="K11149" t="b">
        <v>0</v>
      </c>
      <c r="L11149" t="s">
        <v>19</v>
      </c>
      <c r="M11149">
        <v>5</v>
      </c>
      <c r="N11149">
        <f>G11149/SUMIF(B:B,B11149,G:G)*100</f>
        <v>0.16654005726640567</v>
      </c>
      <c r="Q11149">
        <f>VLOOKUP(C11149, Categories_Pivot_Table!A:B, 2, FALSE)</f>
        <v>21.505681818181817</v>
      </c>
      <c r="T11149">
        <f t="shared" si="175"/>
        <v>2022</v>
      </c>
    </row>
    <row r="11150" spans="1:20" x14ac:dyDescent="0.2">
      <c r="A11150" t="s">
        <v>11407</v>
      </c>
      <c r="B11150" t="s">
        <v>47</v>
      </c>
      <c r="C11150" t="s">
        <v>74</v>
      </c>
      <c r="D11150" t="s">
        <v>82</v>
      </c>
      <c r="E11150">
        <v>9.5</v>
      </c>
      <c r="F11150">
        <v>7</v>
      </c>
      <c r="G11150">
        <v>66.5</v>
      </c>
      <c r="H11150" t="s">
        <v>56</v>
      </c>
      <c r="I11150" t="s">
        <v>46</v>
      </c>
      <c r="J11150" s="1">
        <v>44684</v>
      </c>
      <c r="K11150" t="b">
        <v>1</v>
      </c>
      <c r="L11150" t="s">
        <v>49</v>
      </c>
      <c r="M11150">
        <v>5</v>
      </c>
      <c r="N11150">
        <f>G11150/SUMIF(B:B,B11150,G:G)*100</f>
        <v>0.10566793256320214</v>
      </c>
      <c r="Q11150">
        <f>VLOOKUP(C11150, Categories_Pivot_Table!A:B, 2, FALSE)</f>
        <v>24.317096165933375</v>
      </c>
      <c r="T11150">
        <f t="shared" si="175"/>
        <v>2022</v>
      </c>
    </row>
    <row r="11151" spans="1:20" x14ac:dyDescent="0.2">
      <c r="A11151" t="s">
        <v>11408</v>
      </c>
      <c r="B11151" t="s">
        <v>95</v>
      </c>
      <c r="C11151" t="s">
        <v>15</v>
      </c>
      <c r="D11151" t="s">
        <v>369</v>
      </c>
      <c r="E11151">
        <v>23</v>
      </c>
      <c r="F11151">
        <v>7</v>
      </c>
      <c r="G11151">
        <v>161</v>
      </c>
      <c r="H11151" t="s">
        <v>56</v>
      </c>
      <c r="I11151" t="s">
        <v>46</v>
      </c>
      <c r="J11151" s="1">
        <v>45279</v>
      </c>
      <c r="K11151" t="b">
        <v>0</v>
      </c>
      <c r="L11151" t="s">
        <v>49</v>
      </c>
      <c r="M11151">
        <v>12</v>
      </c>
      <c r="N11151">
        <f>G11151/SUMIF(B:B,B11151,G:G)*100</f>
        <v>0.23904441623423381</v>
      </c>
      <c r="Q11151">
        <f>VLOOKUP(C11151, Categories_Pivot_Table!A:B, 2, FALSE)</f>
        <v>23.063808900523561</v>
      </c>
      <c r="T11151">
        <f t="shared" si="175"/>
        <v>2023</v>
      </c>
    </row>
    <row r="11152" spans="1:20" x14ac:dyDescent="0.2">
      <c r="A11152" t="s">
        <v>11409</v>
      </c>
      <c r="B11152" t="s">
        <v>90</v>
      </c>
      <c r="C11152" t="s">
        <v>48</v>
      </c>
      <c r="D11152" t="s">
        <v>195</v>
      </c>
      <c r="E11152">
        <v>20</v>
      </c>
      <c r="F11152">
        <v>8</v>
      </c>
      <c r="G11152">
        <v>160</v>
      </c>
      <c r="H11152" t="s">
        <v>56</v>
      </c>
      <c r="I11152" t="s">
        <v>18</v>
      </c>
      <c r="J11152" s="1">
        <v>45243</v>
      </c>
      <c r="K11152" t="b">
        <v>0</v>
      </c>
      <c r="L11152" t="s">
        <v>19</v>
      </c>
      <c r="M11152">
        <v>11</v>
      </c>
      <c r="N11152">
        <f>G11152/SUMIF(B:B,B11152,G:G)*100</f>
        <v>0.27053532176794831</v>
      </c>
      <c r="Q11152">
        <f>VLOOKUP(C11152, Categories_Pivot_Table!A:B, 2, FALSE)</f>
        <v>23.348837209302324</v>
      </c>
      <c r="T11152">
        <f t="shared" si="175"/>
        <v>2023</v>
      </c>
    </row>
    <row r="11153" spans="1:20" x14ac:dyDescent="0.2">
      <c r="A11153" t="s">
        <v>11410</v>
      </c>
      <c r="B11153" t="s">
        <v>73</v>
      </c>
      <c r="C11153" t="s">
        <v>33</v>
      </c>
      <c r="D11153" t="s">
        <v>307</v>
      </c>
      <c r="E11153">
        <v>6.5</v>
      </c>
      <c r="F11153">
        <v>4</v>
      </c>
      <c r="G11153">
        <v>26</v>
      </c>
      <c r="H11153" t="s">
        <v>56</v>
      </c>
      <c r="I11153" t="s">
        <v>46</v>
      </c>
      <c r="J11153" s="1">
        <v>44874</v>
      </c>
      <c r="K11153" t="b">
        <v>0</v>
      </c>
      <c r="L11153" t="s">
        <v>30</v>
      </c>
      <c r="M11153">
        <v>11</v>
      </c>
      <c r="N11153">
        <f>G11153/SUMIF(B:B,B11153,G:G)*100</f>
        <v>4.4917033057208754E-2</v>
      </c>
      <c r="Q11153">
        <f>VLOOKUP(C11153, Categories_Pivot_Table!A:B, 2, FALSE)</f>
        <v>23.300574345883856</v>
      </c>
      <c r="T11153">
        <f t="shared" si="175"/>
        <v>2022</v>
      </c>
    </row>
    <row r="11154" spans="1:20" x14ac:dyDescent="0.2">
      <c r="A11154" t="s">
        <v>11411</v>
      </c>
      <c r="B11154" t="s">
        <v>14</v>
      </c>
      <c r="C11154" t="s">
        <v>48</v>
      </c>
      <c r="D11154" t="s">
        <v>195</v>
      </c>
      <c r="E11154">
        <v>20</v>
      </c>
      <c r="F11154">
        <v>9</v>
      </c>
      <c r="G11154">
        <v>180</v>
      </c>
      <c r="H11154" t="s">
        <v>29</v>
      </c>
      <c r="I11154" t="s">
        <v>18</v>
      </c>
      <c r="J11154" s="1">
        <v>45638</v>
      </c>
      <c r="K11154" t="b">
        <v>0</v>
      </c>
      <c r="L11154" t="s">
        <v>42</v>
      </c>
      <c r="M11154">
        <v>12</v>
      </c>
      <c r="N11154">
        <f>G11154/SUMIF(B:B,B11154,G:G)*100</f>
        <v>0.29304744926616033</v>
      </c>
      <c r="Q11154">
        <f>VLOOKUP(C11154, Categories_Pivot_Table!A:B, 2, FALSE)</f>
        <v>23.348837209302324</v>
      </c>
      <c r="T11154">
        <f t="shared" si="175"/>
        <v>2024</v>
      </c>
    </row>
    <row r="11155" spans="1:20" x14ac:dyDescent="0.2">
      <c r="A11155" t="s">
        <v>11412</v>
      </c>
      <c r="B11155" t="s">
        <v>128</v>
      </c>
      <c r="C11155" t="s">
        <v>38</v>
      </c>
      <c r="D11155" t="s">
        <v>241</v>
      </c>
      <c r="E11155">
        <v>17</v>
      </c>
      <c r="F11155">
        <v>9</v>
      </c>
      <c r="G11155">
        <v>153</v>
      </c>
      <c r="H11155" t="s">
        <v>56</v>
      </c>
      <c r="I11155" t="s">
        <v>46</v>
      </c>
      <c r="J11155" s="1">
        <v>45441</v>
      </c>
      <c r="K11155" t="b">
        <v>1</v>
      </c>
      <c r="L11155" t="s">
        <v>30</v>
      </c>
      <c r="M11155">
        <v>5</v>
      </c>
      <c r="N11155">
        <f>G11155/SUMIF(B:B,B11155,G:G)*100</f>
        <v>0.2235142873838602</v>
      </c>
      <c r="Q11155">
        <f>VLOOKUP(C11155, Categories_Pivot_Table!A:B, 2, FALSE)</f>
        <v>23.088790931989923</v>
      </c>
      <c r="T11155">
        <f t="shared" si="175"/>
        <v>2024</v>
      </c>
    </row>
    <row r="11156" spans="1:20" x14ac:dyDescent="0.2">
      <c r="A11156" t="s">
        <v>11413</v>
      </c>
      <c r="B11156" t="s">
        <v>84</v>
      </c>
      <c r="C11156" t="s">
        <v>135</v>
      </c>
      <c r="D11156" t="s">
        <v>358</v>
      </c>
      <c r="E11156">
        <v>32</v>
      </c>
      <c r="F11156">
        <v>2</v>
      </c>
      <c r="G11156">
        <v>64</v>
      </c>
      <c r="H11156" t="s">
        <v>17</v>
      </c>
      <c r="I11156" t="s">
        <v>18</v>
      </c>
      <c r="J11156" s="1">
        <v>45647</v>
      </c>
      <c r="K11156" t="b">
        <v>1</v>
      </c>
      <c r="L11156" t="s">
        <v>35</v>
      </c>
      <c r="M11156">
        <v>12</v>
      </c>
      <c r="N11156">
        <f>G11156/SUMIF(B:B,B11156,G:G)*100</f>
        <v>0.10361436030274822</v>
      </c>
      <c r="Q11156">
        <f>VLOOKUP(C11156, Categories_Pivot_Table!A:B, 2, FALSE)</f>
        <v>23.146341463414632</v>
      </c>
      <c r="T11156">
        <f t="shared" si="175"/>
        <v>2024</v>
      </c>
    </row>
    <row r="11157" spans="1:20" x14ac:dyDescent="0.2">
      <c r="A11157" t="s">
        <v>11414</v>
      </c>
      <c r="B11157" t="s">
        <v>173</v>
      </c>
      <c r="C11157" t="s">
        <v>27</v>
      </c>
      <c r="D11157" t="s">
        <v>119</v>
      </c>
      <c r="E11157">
        <v>38</v>
      </c>
      <c r="F11157">
        <v>2</v>
      </c>
      <c r="G11157">
        <v>76</v>
      </c>
      <c r="H11157" t="s">
        <v>56</v>
      </c>
      <c r="I11157" t="s">
        <v>46</v>
      </c>
      <c r="J11157" s="1">
        <v>44597</v>
      </c>
      <c r="K11157" t="b">
        <v>0</v>
      </c>
      <c r="L11157" t="s">
        <v>35</v>
      </c>
      <c r="M11157">
        <v>2</v>
      </c>
      <c r="N11157">
        <f>G11157/SUMIF(B:B,B11157,G:G)*100</f>
        <v>0.12497738895923434</v>
      </c>
      <c r="Q11157">
        <f>VLOOKUP(C11157, Categories_Pivot_Table!A:B, 2, FALSE)</f>
        <v>25.013711734693878</v>
      </c>
      <c r="T11157">
        <f t="shared" si="175"/>
        <v>2022</v>
      </c>
    </row>
    <row r="11158" spans="1:20" x14ac:dyDescent="0.2">
      <c r="A11158" t="s">
        <v>11415</v>
      </c>
      <c r="B11158" t="s">
        <v>63</v>
      </c>
      <c r="C11158" t="s">
        <v>27</v>
      </c>
      <c r="D11158" t="s">
        <v>305</v>
      </c>
      <c r="E11158">
        <v>23</v>
      </c>
      <c r="F11158">
        <v>6</v>
      </c>
      <c r="G11158">
        <v>138</v>
      </c>
      <c r="H11158" t="s">
        <v>29</v>
      </c>
      <c r="I11158" t="s">
        <v>46</v>
      </c>
      <c r="J11158" s="1">
        <v>45024</v>
      </c>
      <c r="K11158" t="b">
        <v>0</v>
      </c>
      <c r="L11158" t="s">
        <v>35</v>
      </c>
      <c r="M11158">
        <v>4</v>
      </c>
      <c r="N11158">
        <f>G11158/SUMIF(B:B,B11158,G:G)*100</f>
        <v>0.2279936558287074</v>
      </c>
      <c r="Q11158">
        <f>VLOOKUP(C11158, Categories_Pivot_Table!A:B, 2, FALSE)</f>
        <v>25.013711734693878</v>
      </c>
      <c r="T11158">
        <f t="shared" si="175"/>
        <v>2023</v>
      </c>
    </row>
    <row r="11159" spans="1:20" x14ac:dyDescent="0.2">
      <c r="A11159" t="s">
        <v>11416</v>
      </c>
      <c r="B11159" t="s">
        <v>84</v>
      </c>
      <c r="C11159" t="s">
        <v>22</v>
      </c>
      <c r="D11159" t="s">
        <v>644</v>
      </c>
      <c r="E11159">
        <v>30.5</v>
      </c>
      <c r="F11159">
        <v>7</v>
      </c>
      <c r="G11159">
        <v>213.5</v>
      </c>
      <c r="H11159" t="s">
        <v>17</v>
      </c>
      <c r="I11159" t="s">
        <v>46</v>
      </c>
      <c r="J11159" s="1">
        <v>44800</v>
      </c>
      <c r="K11159" t="b">
        <v>0</v>
      </c>
      <c r="L11159" t="s">
        <v>35</v>
      </c>
      <c r="M11159">
        <v>8</v>
      </c>
      <c r="N11159">
        <f>G11159/SUMIF(B:B,B11159,G:G)*100</f>
        <v>0.34565103007244913</v>
      </c>
      <c r="Q11159">
        <f>VLOOKUP(C11159, Categories_Pivot_Table!A:B, 2, FALSE)</f>
        <v>21.505681818181817</v>
      </c>
      <c r="T11159">
        <f t="shared" si="175"/>
        <v>2022</v>
      </c>
    </row>
    <row r="11160" spans="1:20" x14ac:dyDescent="0.2">
      <c r="A11160" t="s">
        <v>11417</v>
      </c>
      <c r="B11160" t="s">
        <v>113</v>
      </c>
      <c r="C11160" t="s">
        <v>22</v>
      </c>
      <c r="D11160" t="s">
        <v>214</v>
      </c>
      <c r="E11160">
        <v>9.5</v>
      </c>
      <c r="F11160">
        <v>5</v>
      </c>
      <c r="G11160">
        <v>47.5</v>
      </c>
      <c r="H11160" t="s">
        <v>29</v>
      </c>
      <c r="I11160" t="s">
        <v>18</v>
      </c>
      <c r="J11160" s="1">
        <v>45645</v>
      </c>
      <c r="K11160" t="b">
        <v>0</v>
      </c>
      <c r="L11160" t="s">
        <v>42</v>
      </c>
      <c r="M11160">
        <v>12</v>
      </c>
      <c r="N11160">
        <f>G11160/SUMIF(B:B,B11160,G:G)*100</f>
        <v>7.8211186669520691E-2</v>
      </c>
      <c r="Q11160">
        <f>VLOOKUP(C11160, Categories_Pivot_Table!A:B, 2, FALSE)</f>
        <v>21.505681818181817</v>
      </c>
      <c r="T11160">
        <f t="shared" si="175"/>
        <v>2024</v>
      </c>
    </row>
    <row r="11161" spans="1:20" x14ac:dyDescent="0.2">
      <c r="A11161" t="s">
        <v>11418</v>
      </c>
      <c r="B11161" t="s">
        <v>113</v>
      </c>
      <c r="C11161" t="s">
        <v>48</v>
      </c>
      <c r="D11161" t="s">
        <v>201</v>
      </c>
      <c r="E11161">
        <v>35</v>
      </c>
      <c r="F11161">
        <v>9</v>
      </c>
      <c r="G11161">
        <v>315</v>
      </c>
      <c r="H11161" t="s">
        <v>56</v>
      </c>
      <c r="I11161" t="s">
        <v>46</v>
      </c>
      <c r="J11161" s="1">
        <v>45569</v>
      </c>
      <c r="K11161" t="b">
        <v>0</v>
      </c>
      <c r="L11161" t="s">
        <v>65</v>
      </c>
      <c r="M11161">
        <v>10</v>
      </c>
      <c r="N11161">
        <f>G11161/SUMIF(B:B,B11161,G:G)*100</f>
        <v>0.51866365896629507</v>
      </c>
      <c r="Q11161">
        <f>VLOOKUP(C11161, Categories_Pivot_Table!A:B, 2, FALSE)</f>
        <v>23.348837209302324</v>
      </c>
      <c r="T11161">
        <f t="shared" si="175"/>
        <v>2024</v>
      </c>
    </row>
    <row r="11162" spans="1:20" x14ac:dyDescent="0.2">
      <c r="A11162" t="s">
        <v>11419</v>
      </c>
      <c r="B11162" t="s">
        <v>118</v>
      </c>
      <c r="C11162" t="s">
        <v>135</v>
      </c>
      <c r="D11162" t="s">
        <v>188</v>
      </c>
      <c r="E11162">
        <v>33.5</v>
      </c>
      <c r="F11162">
        <v>4</v>
      </c>
      <c r="G11162">
        <v>134</v>
      </c>
      <c r="H11162" t="s">
        <v>56</v>
      </c>
      <c r="I11162" t="s">
        <v>18</v>
      </c>
      <c r="J11162" s="1">
        <v>45608</v>
      </c>
      <c r="K11162" t="b">
        <v>0</v>
      </c>
      <c r="L11162" t="s">
        <v>49</v>
      </c>
      <c r="M11162">
        <v>11</v>
      </c>
      <c r="N11162">
        <f>G11162/SUMIF(B:B,B11162,G:G)*100</f>
        <v>0.22040561211901905</v>
      </c>
      <c r="Q11162">
        <f>VLOOKUP(C11162, Categories_Pivot_Table!A:B, 2, FALSE)</f>
        <v>23.146341463414632</v>
      </c>
      <c r="T11162">
        <f t="shared" si="175"/>
        <v>2024</v>
      </c>
    </row>
    <row r="11163" spans="1:20" x14ac:dyDescent="0.2">
      <c r="A11163" t="s">
        <v>11420</v>
      </c>
      <c r="B11163" t="s">
        <v>173</v>
      </c>
      <c r="C11163" t="s">
        <v>15</v>
      </c>
      <c r="D11163" t="s">
        <v>98</v>
      </c>
      <c r="E11163">
        <v>36.5</v>
      </c>
      <c r="F11163">
        <v>4</v>
      </c>
      <c r="G11163">
        <v>146</v>
      </c>
      <c r="H11163" t="s">
        <v>29</v>
      </c>
      <c r="I11163" t="s">
        <v>18</v>
      </c>
      <c r="J11163" s="1">
        <v>44683</v>
      </c>
      <c r="K11163" t="b">
        <v>1</v>
      </c>
      <c r="L11163" t="s">
        <v>19</v>
      </c>
      <c r="M11163">
        <v>5</v>
      </c>
      <c r="N11163">
        <f>G11163/SUMIF(B:B,B11163,G:G)*100</f>
        <v>0.24008814194800282</v>
      </c>
      <c r="Q11163">
        <f>VLOOKUP(C11163, Categories_Pivot_Table!A:B, 2, FALSE)</f>
        <v>23.063808900523561</v>
      </c>
      <c r="T11163">
        <f t="shared" si="175"/>
        <v>2022</v>
      </c>
    </row>
    <row r="11164" spans="1:20" x14ac:dyDescent="0.2">
      <c r="A11164" t="s">
        <v>11421</v>
      </c>
      <c r="B11164" t="s">
        <v>54</v>
      </c>
      <c r="C11164" t="s">
        <v>22</v>
      </c>
      <c r="D11164" t="s">
        <v>266</v>
      </c>
      <c r="E11164">
        <v>35</v>
      </c>
      <c r="F11164">
        <v>2</v>
      </c>
      <c r="G11164">
        <v>70</v>
      </c>
      <c r="H11164" t="s">
        <v>29</v>
      </c>
      <c r="I11164" t="s">
        <v>46</v>
      </c>
      <c r="J11164" s="1">
        <v>45323</v>
      </c>
      <c r="K11164" t="b">
        <v>0</v>
      </c>
      <c r="L11164" t="s">
        <v>42</v>
      </c>
      <c r="M11164">
        <v>2</v>
      </c>
      <c r="N11164">
        <f>G11164/SUMIF(B:B,B11164,G:G)*100</f>
        <v>0.12247290287023996</v>
      </c>
      <c r="Q11164">
        <f>VLOOKUP(C11164, Categories_Pivot_Table!A:B, 2, FALSE)</f>
        <v>21.505681818181817</v>
      </c>
      <c r="T11164">
        <f t="shared" si="175"/>
        <v>2024</v>
      </c>
    </row>
    <row r="11165" spans="1:20" x14ac:dyDescent="0.2">
      <c r="A11165" t="s">
        <v>11422</v>
      </c>
      <c r="B11165" t="s">
        <v>37</v>
      </c>
      <c r="C11165" t="s">
        <v>27</v>
      </c>
      <c r="D11165" t="s">
        <v>55</v>
      </c>
      <c r="E11165">
        <v>36.5</v>
      </c>
      <c r="F11165">
        <v>10</v>
      </c>
      <c r="G11165">
        <v>365</v>
      </c>
      <c r="H11165" t="s">
        <v>56</v>
      </c>
      <c r="I11165" t="s">
        <v>18</v>
      </c>
      <c r="J11165" s="1">
        <v>45181</v>
      </c>
      <c r="K11165" t="b">
        <v>1</v>
      </c>
      <c r="L11165" t="s">
        <v>49</v>
      </c>
      <c r="M11165">
        <v>9</v>
      </c>
      <c r="N11165">
        <f>G11165/SUMIF(B:B,B11165,G:G)*100</f>
        <v>0.54498353851092585</v>
      </c>
      <c r="Q11165">
        <f>VLOOKUP(C11165, Categories_Pivot_Table!A:B, 2, FALSE)</f>
        <v>25.013711734693878</v>
      </c>
      <c r="T11165">
        <f t="shared" si="175"/>
        <v>2023</v>
      </c>
    </row>
    <row r="11166" spans="1:20" x14ac:dyDescent="0.2">
      <c r="A11166" t="s">
        <v>11423</v>
      </c>
      <c r="B11166" t="s">
        <v>21</v>
      </c>
      <c r="C11166" t="s">
        <v>74</v>
      </c>
      <c r="D11166" t="s">
        <v>456</v>
      </c>
      <c r="E11166">
        <v>11</v>
      </c>
      <c r="F11166">
        <v>7</v>
      </c>
      <c r="G11166">
        <v>77</v>
      </c>
      <c r="H11166" t="s">
        <v>56</v>
      </c>
      <c r="I11166" t="s">
        <v>18</v>
      </c>
      <c r="J11166" s="1">
        <v>45614</v>
      </c>
      <c r="K11166" t="b">
        <v>0</v>
      </c>
      <c r="L11166" t="s">
        <v>19</v>
      </c>
      <c r="M11166">
        <v>11</v>
      </c>
      <c r="N11166">
        <f>G11166/SUMIF(B:B,B11166,G:G)*100</f>
        <v>0.12473170534159478</v>
      </c>
      <c r="Q11166">
        <f>VLOOKUP(C11166, Categories_Pivot_Table!A:B, 2, FALSE)</f>
        <v>24.317096165933375</v>
      </c>
      <c r="T11166">
        <f t="shared" si="175"/>
        <v>2024</v>
      </c>
    </row>
    <row r="11167" spans="1:20" x14ac:dyDescent="0.2">
      <c r="A11167" t="s">
        <v>11424</v>
      </c>
      <c r="B11167" t="s">
        <v>32</v>
      </c>
      <c r="C11167" t="s">
        <v>135</v>
      </c>
      <c r="D11167" t="s">
        <v>229</v>
      </c>
      <c r="E11167">
        <v>41</v>
      </c>
      <c r="F11167">
        <v>3</v>
      </c>
      <c r="G11167">
        <v>123</v>
      </c>
      <c r="H11167" t="s">
        <v>29</v>
      </c>
      <c r="I11167" t="s">
        <v>46</v>
      </c>
      <c r="J11167" s="1">
        <v>44953</v>
      </c>
      <c r="K11167" t="b">
        <v>0</v>
      </c>
      <c r="L11167" t="s">
        <v>65</v>
      </c>
      <c r="M11167">
        <v>1</v>
      </c>
      <c r="N11167">
        <f>G11167/SUMIF(B:B,B11167,G:G)*100</f>
        <v>0.20978126465697353</v>
      </c>
      <c r="Q11167">
        <f>VLOOKUP(C11167, Categories_Pivot_Table!A:B, 2, FALSE)</f>
        <v>23.146341463414632</v>
      </c>
      <c r="T11167">
        <f t="shared" si="175"/>
        <v>2023</v>
      </c>
    </row>
    <row r="11168" spans="1:20" x14ac:dyDescent="0.2">
      <c r="A11168" t="s">
        <v>11425</v>
      </c>
      <c r="B11168" t="s">
        <v>87</v>
      </c>
      <c r="C11168" t="s">
        <v>22</v>
      </c>
      <c r="D11168" t="s">
        <v>341</v>
      </c>
      <c r="E11168">
        <v>26</v>
      </c>
      <c r="F11168">
        <v>9</v>
      </c>
      <c r="G11168">
        <v>234</v>
      </c>
      <c r="H11168" t="s">
        <v>56</v>
      </c>
      <c r="I11168" t="s">
        <v>46</v>
      </c>
      <c r="J11168" s="1">
        <v>45540</v>
      </c>
      <c r="K11168" t="b">
        <v>0</v>
      </c>
      <c r="L11168" t="s">
        <v>42</v>
      </c>
      <c r="M11168">
        <v>9</v>
      </c>
      <c r="N11168">
        <f>G11168/SUMIF(B:B,B11168,G:G)*100</f>
        <v>0.35979519350523548</v>
      </c>
      <c r="Q11168">
        <f>VLOOKUP(C11168, Categories_Pivot_Table!A:B, 2, FALSE)</f>
        <v>21.505681818181817</v>
      </c>
      <c r="T11168">
        <f t="shared" si="175"/>
        <v>2024</v>
      </c>
    </row>
    <row r="11169" spans="1:20" x14ac:dyDescent="0.2">
      <c r="A11169" t="s">
        <v>11426</v>
      </c>
      <c r="B11169" t="s">
        <v>73</v>
      </c>
      <c r="C11169" t="s">
        <v>15</v>
      </c>
      <c r="D11169" t="s">
        <v>183</v>
      </c>
      <c r="E11169">
        <v>14</v>
      </c>
      <c r="F11169">
        <v>8</v>
      </c>
      <c r="G11169">
        <v>112</v>
      </c>
      <c r="H11169" t="s">
        <v>56</v>
      </c>
      <c r="I11169" t="s">
        <v>18</v>
      </c>
      <c r="J11169" s="1">
        <v>45597</v>
      </c>
      <c r="K11169" t="b">
        <v>1</v>
      </c>
      <c r="L11169" t="s">
        <v>65</v>
      </c>
      <c r="M11169">
        <v>11</v>
      </c>
      <c r="N11169">
        <f>G11169/SUMIF(B:B,B11169,G:G)*100</f>
        <v>0.19348875778489924</v>
      </c>
      <c r="Q11169">
        <f>VLOOKUP(C11169, Categories_Pivot_Table!A:B, 2, FALSE)</f>
        <v>23.063808900523561</v>
      </c>
      <c r="T11169">
        <f t="shared" si="175"/>
        <v>2024</v>
      </c>
    </row>
    <row r="11170" spans="1:20" x14ac:dyDescent="0.2">
      <c r="A11170" t="s">
        <v>11427</v>
      </c>
      <c r="B11170" t="s">
        <v>44</v>
      </c>
      <c r="C11170" t="s">
        <v>33</v>
      </c>
      <c r="D11170" t="s">
        <v>469</v>
      </c>
      <c r="E11170">
        <v>8</v>
      </c>
      <c r="F11170">
        <v>2</v>
      </c>
      <c r="G11170">
        <v>16</v>
      </c>
      <c r="H11170" t="s">
        <v>56</v>
      </c>
      <c r="I11170" t="s">
        <v>46</v>
      </c>
      <c r="J11170" s="1">
        <v>45431</v>
      </c>
      <c r="K11170" t="b">
        <v>0</v>
      </c>
      <c r="L11170" t="s">
        <v>24</v>
      </c>
      <c r="M11170">
        <v>5</v>
      </c>
      <c r="N11170">
        <f>G11170/SUMIF(B:B,B11170,G:G)*100</f>
        <v>2.6361531934524542E-2</v>
      </c>
      <c r="Q11170">
        <f>VLOOKUP(C11170, Categories_Pivot_Table!A:B, 2, FALSE)</f>
        <v>23.300574345883856</v>
      </c>
      <c r="T11170">
        <f t="shared" si="175"/>
        <v>2024</v>
      </c>
    </row>
    <row r="11171" spans="1:20" x14ac:dyDescent="0.2">
      <c r="A11171" t="s">
        <v>11428</v>
      </c>
      <c r="B11171" t="s">
        <v>173</v>
      </c>
      <c r="C11171" t="s">
        <v>74</v>
      </c>
      <c r="D11171" t="s">
        <v>107</v>
      </c>
      <c r="E11171">
        <v>35</v>
      </c>
      <c r="F11171">
        <v>3</v>
      </c>
      <c r="G11171">
        <v>105</v>
      </c>
      <c r="H11171" t="s">
        <v>56</v>
      </c>
      <c r="I11171" t="s">
        <v>18</v>
      </c>
      <c r="J11171" s="1">
        <v>45487</v>
      </c>
      <c r="K11171" t="b">
        <v>0</v>
      </c>
      <c r="L11171" t="s">
        <v>24</v>
      </c>
      <c r="M11171">
        <v>7</v>
      </c>
      <c r="N11171">
        <f>G11171/SUMIF(B:B,B11171,G:G)*100</f>
        <v>0.17266612948315271</v>
      </c>
      <c r="Q11171">
        <f>VLOOKUP(C11171, Categories_Pivot_Table!A:B, 2, FALSE)</f>
        <v>24.317096165933375</v>
      </c>
      <c r="T11171">
        <f t="shared" si="175"/>
        <v>2024</v>
      </c>
    </row>
    <row r="11172" spans="1:20" x14ac:dyDescent="0.2">
      <c r="A11172" t="s">
        <v>11429</v>
      </c>
      <c r="B11172" t="s">
        <v>104</v>
      </c>
      <c r="C11172" t="s">
        <v>48</v>
      </c>
      <c r="D11172" t="s">
        <v>201</v>
      </c>
      <c r="E11172">
        <v>35</v>
      </c>
      <c r="F11172">
        <v>8</v>
      </c>
      <c r="G11172">
        <v>280</v>
      </c>
      <c r="H11172" t="s">
        <v>56</v>
      </c>
      <c r="I11172" t="s">
        <v>18</v>
      </c>
      <c r="J11172" s="1">
        <v>45555</v>
      </c>
      <c r="K11172" t="b">
        <v>1</v>
      </c>
      <c r="L11172" t="s">
        <v>65</v>
      </c>
      <c r="M11172">
        <v>9</v>
      </c>
      <c r="N11172">
        <f>G11172/SUMIF(B:B,B11172,G:G)*100</f>
        <v>0.45504038483415399</v>
      </c>
      <c r="Q11172">
        <f>VLOOKUP(C11172, Categories_Pivot_Table!A:B, 2, FALSE)</f>
        <v>23.348837209302324</v>
      </c>
      <c r="T11172">
        <f t="shared" si="175"/>
        <v>2024</v>
      </c>
    </row>
    <row r="11173" spans="1:20" x14ac:dyDescent="0.2">
      <c r="A11173" t="s">
        <v>11430</v>
      </c>
      <c r="B11173" t="s">
        <v>14</v>
      </c>
      <c r="C11173" t="s">
        <v>22</v>
      </c>
      <c r="D11173" t="s">
        <v>157</v>
      </c>
      <c r="E11173">
        <v>12.5</v>
      </c>
      <c r="F11173">
        <v>6</v>
      </c>
      <c r="G11173">
        <v>75</v>
      </c>
      <c r="H11173" t="s">
        <v>17</v>
      </c>
      <c r="I11173" t="s">
        <v>18</v>
      </c>
      <c r="J11173" s="1">
        <v>45446</v>
      </c>
      <c r="K11173" t="b">
        <v>0</v>
      </c>
      <c r="L11173" t="s">
        <v>19</v>
      </c>
      <c r="M11173">
        <v>6</v>
      </c>
      <c r="N11173">
        <f>G11173/SUMIF(B:B,B11173,G:G)*100</f>
        <v>0.12210310386090015</v>
      </c>
      <c r="Q11173">
        <f>VLOOKUP(C11173, Categories_Pivot_Table!A:B, 2, FALSE)</f>
        <v>21.505681818181817</v>
      </c>
      <c r="T11173">
        <f t="shared" si="175"/>
        <v>2024</v>
      </c>
    </row>
    <row r="11174" spans="1:20" x14ac:dyDescent="0.2">
      <c r="A11174" t="s">
        <v>11431</v>
      </c>
      <c r="B11174" t="s">
        <v>21</v>
      </c>
      <c r="C11174" t="s">
        <v>27</v>
      </c>
      <c r="D11174" t="s">
        <v>140</v>
      </c>
      <c r="E11174">
        <v>27.5</v>
      </c>
      <c r="F11174">
        <v>1</v>
      </c>
      <c r="G11174">
        <v>27.5</v>
      </c>
      <c r="H11174" t="s">
        <v>56</v>
      </c>
      <c r="I11174" t="s">
        <v>46</v>
      </c>
      <c r="J11174" s="1">
        <v>44865</v>
      </c>
      <c r="K11174" t="b">
        <v>0</v>
      </c>
      <c r="L11174" t="s">
        <v>19</v>
      </c>
      <c r="M11174">
        <v>10</v>
      </c>
      <c r="N11174">
        <f>G11174/SUMIF(B:B,B11174,G:G)*100</f>
        <v>4.4547037621998138E-2</v>
      </c>
      <c r="Q11174">
        <f>VLOOKUP(C11174, Categories_Pivot_Table!A:B, 2, FALSE)</f>
        <v>25.013711734693878</v>
      </c>
      <c r="T11174">
        <f t="shared" si="175"/>
        <v>2022</v>
      </c>
    </row>
    <row r="11175" spans="1:20" x14ac:dyDescent="0.2">
      <c r="A11175" t="s">
        <v>11432</v>
      </c>
      <c r="B11175" t="s">
        <v>113</v>
      </c>
      <c r="C11175" t="s">
        <v>27</v>
      </c>
      <c r="D11175" t="s">
        <v>58</v>
      </c>
      <c r="E11175">
        <v>8</v>
      </c>
      <c r="F11175">
        <v>6</v>
      </c>
      <c r="G11175">
        <v>48</v>
      </c>
      <c r="H11175" t="s">
        <v>17</v>
      </c>
      <c r="I11175" t="s">
        <v>46</v>
      </c>
      <c r="J11175" s="1">
        <v>44654</v>
      </c>
      <c r="K11175" t="b">
        <v>0</v>
      </c>
      <c r="L11175" t="s">
        <v>24</v>
      </c>
      <c r="M11175">
        <v>4</v>
      </c>
      <c r="N11175">
        <f>G11175/SUMIF(B:B,B11175,G:G)*100</f>
        <v>7.9034462318673546E-2</v>
      </c>
      <c r="Q11175">
        <f>VLOOKUP(C11175, Categories_Pivot_Table!A:B, 2, FALSE)</f>
        <v>25.013711734693878</v>
      </c>
      <c r="T11175">
        <f t="shared" si="175"/>
        <v>2022</v>
      </c>
    </row>
    <row r="11176" spans="1:20" x14ac:dyDescent="0.2">
      <c r="A11176" t="s">
        <v>11433</v>
      </c>
      <c r="B11176" t="s">
        <v>173</v>
      </c>
      <c r="C11176" t="s">
        <v>33</v>
      </c>
      <c r="D11176" t="s">
        <v>707</v>
      </c>
      <c r="E11176">
        <v>30.5</v>
      </c>
      <c r="F11176">
        <v>10</v>
      </c>
      <c r="G11176">
        <v>305</v>
      </c>
      <c r="H11176" t="s">
        <v>56</v>
      </c>
      <c r="I11176" t="s">
        <v>18</v>
      </c>
      <c r="J11176" s="1">
        <v>45119</v>
      </c>
      <c r="K11176" t="b">
        <v>1</v>
      </c>
      <c r="L11176" t="s">
        <v>30</v>
      </c>
      <c r="M11176">
        <v>7</v>
      </c>
      <c r="N11176">
        <f>G11176/SUMIF(B:B,B11176,G:G)*100</f>
        <v>0.50155399516534838</v>
      </c>
      <c r="Q11176">
        <f>VLOOKUP(C11176, Categories_Pivot_Table!A:B, 2, FALSE)</f>
        <v>23.300574345883856</v>
      </c>
      <c r="T11176">
        <f t="shared" si="175"/>
        <v>2023</v>
      </c>
    </row>
    <row r="11177" spans="1:20" x14ac:dyDescent="0.2">
      <c r="A11177" t="s">
        <v>11434</v>
      </c>
      <c r="B11177" t="s">
        <v>113</v>
      </c>
      <c r="C11177" t="s">
        <v>48</v>
      </c>
      <c r="D11177" t="s">
        <v>543</v>
      </c>
      <c r="E11177">
        <v>9.5</v>
      </c>
      <c r="F11177">
        <v>2</v>
      </c>
      <c r="G11177">
        <v>19</v>
      </c>
      <c r="H11177" t="s">
        <v>29</v>
      </c>
      <c r="I11177" t="s">
        <v>46</v>
      </c>
      <c r="J11177" s="1">
        <v>45330</v>
      </c>
      <c r="K11177" t="b">
        <v>0</v>
      </c>
      <c r="L11177" t="s">
        <v>42</v>
      </c>
      <c r="M11177">
        <v>2</v>
      </c>
      <c r="N11177">
        <f>G11177/SUMIF(B:B,B11177,G:G)*100</f>
        <v>3.1284474667808274E-2</v>
      </c>
      <c r="Q11177">
        <f>VLOOKUP(C11177, Categories_Pivot_Table!A:B, 2, FALSE)</f>
        <v>23.348837209302324</v>
      </c>
      <c r="T11177">
        <f t="shared" si="175"/>
        <v>2024</v>
      </c>
    </row>
    <row r="11178" spans="1:20" x14ac:dyDescent="0.2">
      <c r="A11178" t="s">
        <v>11435</v>
      </c>
      <c r="B11178" t="s">
        <v>81</v>
      </c>
      <c r="C11178" t="s">
        <v>33</v>
      </c>
      <c r="D11178" t="s">
        <v>209</v>
      </c>
      <c r="E11178">
        <v>24.5</v>
      </c>
      <c r="F11178">
        <v>7</v>
      </c>
      <c r="G11178">
        <v>171.5</v>
      </c>
      <c r="H11178" t="s">
        <v>29</v>
      </c>
      <c r="I11178" t="s">
        <v>18</v>
      </c>
      <c r="J11178" s="1">
        <v>45099</v>
      </c>
      <c r="K11178" t="b">
        <v>0</v>
      </c>
      <c r="L11178" t="s">
        <v>42</v>
      </c>
      <c r="M11178">
        <v>6</v>
      </c>
      <c r="N11178">
        <f>G11178/SUMIF(B:B,B11178,G:G)*100</f>
        <v>0.27155196301193085</v>
      </c>
      <c r="Q11178">
        <f>VLOOKUP(C11178, Categories_Pivot_Table!A:B, 2, FALSE)</f>
        <v>23.300574345883856</v>
      </c>
      <c r="T11178">
        <f t="shared" si="175"/>
        <v>2023</v>
      </c>
    </row>
    <row r="11179" spans="1:20" x14ac:dyDescent="0.2">
      <c r="A11179" t="s">
        <v>11436</v>
      </c>
      <c r="B11179" t="s">
        <v>73</v>
      </c>
      <c r="C11179" t="s">
        <v>22</v>
      </c>
      <c r="D11179" t="s">
        <v>272</v>
      </c>
      <c r="E11179">
        <v>5</v>
      </c>
      <c r="F11179">
        <v>4</v>
      </c>
      <c r="G11179">
        <v>20</v>
      </c>
      <c r="H11179" t="s">
        <v>29</v>
      </c>
      <c r="I11179" t="s">
        <v>18</v>
      </c>
      <c r="J11179" s="1">
        <v>45027</v>
      </c>
      <c r="K11179" t="b">
        <v>1</v>
      </c>
      <c r="L11179" t="s">
        <v>49</v>
      </c>
      <c r="M11179">
        <v>4</v>
      </c>
      <c r="N11179">
        <f>G11179/SUMIF(B:B,B11179,G:G)*100</f>
        <v>3.4551563890160578E-2</v>
      </c>
      <c r="Q11179">
        <f>VLOOKUP(C11179, Categories_Pivot_Table!A:B, 2, FALSE)</f>
        <v>21.505681818181817</v>
      </c>
      <c r="T11179">
        <f t="shared" si="175"/>
        <v>2023</v>
      </c>
    </row>
    <row r="11180" spans="1:20" x14ac:dyDescent="0.2">
      <c r="A11180" t="s">
        <v>11437</v>
      </c>
      <c r="B11180" t="s">
        <v>118</v>
      </c>
      <c r="C11180" t="s">
        <v>22</v>
      </c>
      <c r="D11180" t="s">
        <v>1043</v>
      </c>
      <c r="E11180">
        <v>14</v>
      </c>
      <c r="F11180">
        <v>4</v>
      </c>
      <c r="G11180">
        <v>56</v>
      </c>
      <c r="H11180" t="s">
        <v>17</v>
      </c>
      <c r="I11180" t="s">
        <v>18</v>
      </c>
      <c r="J11180" s="1">
        <v>44962</v>
      </c>
      <c r="K11180" t="b">
        <v>0</v>
      </c>
      <c r="L11180" t="s">
        <v>24</v>
      </c>
      <c r="M11180">
        <v>2</v>
      </c>
      <c r="N11180">
        <f>G11180/SUMIF(B:B,B11180,G:G)*100</f>
        <v>9.2109808049739297E-2</v>
      </c>
      <c r="Q11180">
        <f>VLOOKUP(C11180, Categories_Pivot_Table!A:B, 2, FALSE)</f>
        <v>21.505681818181817</v>
      </c>
      <c r="T11180">
        <f t="shared" si="175"/>
        <v>2023</v>
      </c>
    </row>
    <row r="11181" spans="1:20" x14ac:dyDescent="0.2">
      <c r="A11181" t="s">
        <v>11438</v>
      </c>
      <c r="B11181" t="s">
        <v>118</v>
      </c>
      <c r="C11181" t="s">
        <v>15</v>
      </c>
      <c r="D11181" t="s">
        <v>1369</v>
      </c>
      <c r="E11181">
        <v>8</v>
      </c>
      <c r="F11181">
        <v>4</v>
      </c>
      <c r="G11181">
        <v>32</v>
      </c>
      <c r="H11181" t="s">
        <v>56</v>
      </c>
      <c r="I11181" t="s">
        <v>46</v>
      </c>
      <c r="J11181" s="1">
        <v>45012</v>
      </c>
      <c r="K11181" t="b">
        <v>0</v>
      </c>
      <c r="L11181" t="s">
        <v>19</v>
      </c>
      <c r="M11181">
        <v>3</v>
      </c>
      <c r="N11181">
        <f>G11181/SUMIF(B:B,B11181,G:G)*100</f>
        <v>5.263417602842245E-2</v>
      </c>
      <c r="Q11181">
        <f>VLOOKUP(C11181, Categories_Pivot_Table!A:B, 2, FALSE)</f>
        <v>23.063808900523561</v>
      </c>
      <c r="T11181">
        <f t="shared" si="175"/>
        <v>2023</v>
      </c>
    </row>
    <row r="11182" spans="1:20" x14ac:dyDescent="0.2">
      <c r="A11182" t="s">
        <v>11439</v>
      </c>
      <c r="B11182" t="s">
        <v>95</v>
      </c>
      <c r="C11182" t="s">
        <v>33</v>
      </c>
      <c r="D11182" t="s">
        <v>707</v>
      </c>
      <c r="E11182">
        <v>30.5</v>
      </c>
      <c r="F11182">
        <v>2</v>
      </c>
      <c r="G11182">
        <v>61</v>
      </c>
      <c r="H11182" t="s">
        <v>56</v>
      </c>
      <c r="I11182" t="s">
        <v>46</v>
      </c>
      <c r="J11182" s="1">
        <v>45437</v>
      </c>
      <c r="K11182" t="b">
        <v>0</v>
      </c>
      <c r="L11182" t="s">
        <v>35</v>
      </c>
      <c r="M11182">
        <v>5</v>
      </c>
      <c r="N11182">
        <f>G11182/SUMIF(B:B,B11182,G:G)*100</f>
        <v>9.0569623542163136E-2</v>
      </c>
      <c r="Q11182">
        <f>VLOOKUP(C11182, Categories_Pivot_Table!A:B, 2, FALSE)</f>
        <v>23.300574345883856</v>
      </c>
      <c r="T11182">
        <f t="shared" si="175"/>
        <v>2024</v>
      </c>
    </row>
    <row r="11183" spans="1:20" x14ac:dyDescent="0.2">
      <c r="A11183" t="s">
        <v>11440</v>
      </c>
      <c r="B11183" t="s">
        <v>14</v>
      </c>
      <c r="C11183" t="s">
        <v>22</v>
      </c>
      <c r="D11183" t="s">
        <v>527</v>
      </c>
      <c r="E11183">
        <v>23</v>
      </c>
      <c r="F11183">
        <v>9</v>
      </c>
      <c r="G11183">
        <v>207</v>
      </c>
      <c r="H11183" t="s">
        <v>56</v>
      </c>
      <c r="I11183" t="s">
        <v>46</v>
      </c>
      <c r="J11183" s="1">
        <v>45529</v>
      </c>
      <c r="K11183" t="b">
        <v>1</v>
      </c>
      <c r="L11183" t="s">
        <v>24</v>
      </c>
      <c r="M11183">
        <v>8</v>
      </c>
      <c r="N11183">
        <f>G11183/SUMIF(B:B,B11183,G:G)*100</f>
        <v>0.33700456665608441</v>
      </c>
      <c r="Q11183">
        <f>VLOOKUP(C11183, Categories_Pivot_Table!A:B, 2, FALSE)</f>
        <v>21.505681818181817</v>
      </c>
      <c r="T11183">
        <f t="shared" si="175"/>
        <v>2024</v>
      </c>
    </row>
    <row r="11184" spans="1:20" x14ac:dyDescent="0.2">
      <c r="A11184" t="s">
        <v>11441</v>
      </c>
      <c r="B11184" t="s">
        <v>51</v>
      </c>
      <c r="C11184" t="s">
        <v>48</v>
      </c>
      <c r="D11184" t="s">
        <v>93</v>
      </c>
      <c r="E11184">
        <v>41</v>
      </c>
      <c r="F11184">
        <v>6</v>
      </c>
      <c r="G11184">
        <v>246</v>
      </c>
      <c r="H11184" t="s">
        <v>29</v>
      </c>
      <c r="I11184" t="s">
        <v>18</v>
      </c>
      <c r="J11184" s="1">
        <v>44811</v>
      </c>
      <c r="K11184" t="b">
        <v>1</v>
      </c>
      <c r="L11184" t="s">
        <v>30</v>
      </c>
      <c r="M11184">
        <v>9</v>
      </c>
      <c r="N11184">
        <f>G11184/SUMIF(B:B,B11184,G:G)*100</f>
        <v>0.38135396158556439</v>
      </c>
      <c r="Q11184">
        <f>VLOOKUP(C11184, Categories_Pivot_Table!A:B, 2, FALSE)</f>
        <v>23.348837209302324</v>
      </c>
      <c r="T11184">
        <f t="shared" si="175"/>
        <v>2022</v>
      </c>
    </row>
    <row r="11185" spans="1:20" x14ac:dyDescent="0.2">
      <c r="A11185" t="s">
        <v>11442</v>
      </c>
      <c r="B11185" t="s">
        <v>14</v>
      </c>
      <c r="C11185" t="s">
        <v>15</v>
      </c>
      <c r="D11185" t="s">
        <v>41</v>
      </c>
      <c r="E11185">
        <v>23</v>
      </c>
      <c r="F11185">
        <v>8</v>
      </c>
      <c r="G11185">
        <v>112</v>
      </c>
      <c r="H11185" t="s">
        <v>17</v>
      </c>
      <c r="I11185" t="s">
        <v>18</v>
      </c>
      <c r="J11185" s="1">
        <v>45048</v>
      </c>
      <c r="K11185" t="b">
        <v>0</v>
      </c>
      <c r="L11185" t="s">
        <v>49</v>
      </c>
      <c r="M11185">
        <v>5</v>
      </c>
      <c r="N11185">
        <f>G11185/SUMIF(B:B,B11185,G:G)*100</f>
        <v>0.18234063509894421</v>
      </c>
      <c r="Q11185">
        <f>VLOOKUP(C11185, Categories_Pivot_Table!A:B, 2, FALSE)</f>
        <v>23.063808900523561</v>
      </c>
      <c r="T11185">
        <f t="shared" si="175"/>
        <v>2023</v>
      </c>
    </row>
    <row r="11186" spans="1:20" x14ac:dyDescent="0.2">
      <c r="A11186" t="s">
        <v>11443</v>
      </c>
      <c r="B11186" t="s">
        <v>47</v>
      </c>
      <c r="C11186" t="s">
        <v>22</v>
      </c>
      <c r="D11186" t="s">
        <v>283</v>
      </c>
      <c r="E11186">
        <v>8</v>
      </c>
      <c r="F11186">
        <v>2</v>
      </c>
      <c r="G11186">
        <v>16</v>
      </c>
      <c r="H11186" t="s">
        <v>29</v>
      </c>
      <c r="I11186" t="s">
        <v>18</v>
      </c>
      <c r="J11186" s="1">
        <v>44787</v>
      </c>
      <c r="K11186" t="b">
        <v>0</v>
      </c>
      <c r="L11186" t="s">
        <v>24</v>
      </c>
      <c r="M11186">
        <v>8</v>
      </c>
      <c r="N11186">
        <f>G11186/SUMIF(B:B,B11186,G:G)*100</f>
        <v>2.5423863473853142E-2</v>
      </c>
      <c r="Q11186">
        <f>VLOOKUP(C11186, Categories_Pivot_Table!A:B, 2, FALSE)</f>
        <v>21.505681818181817</v>
      </c>
      <c r="T11186">
        <f t="shared" si="175"/>
        <v>2022</v>
      </c>
    </row>
    <row r="11187" spans="1:20" x14ac:dyDescent="0.2">
      <c r="A11187" t="s">
        <v>11444</v>
      </c>
      <c r="B11187" t="s">
        <v>87</v>
      </c>
      <c r="C11187" t="s">
        <v>135</v>
      </c>
      <c r="D11187" t="s">
        <v>233</v>
      </c>
      <c r="E11187">
        <v>18.5</v>
      </c>
      <c r="F11187">
        <v>4</v>
      </c>
      <c r="G11187">
        <v>74</v>
      </c>
      <c r="H11187" t="s">
        <v>17</v>
      </c>
      <c r="I11187" t="s">
        <v>46</v>
      </c>
      <c r="J11187" s="1">
        <v>45006</v>
      </c>
      <c r="K11187" t="b">
        <v>1</v>
      </c>
      <c r="L11187" t="s">
        <v>49</v>
      </c>
      <c r="M11187">
        <v>3</v>
      </c>
      <c r="N11187">
        <f>G11187/SUMIF(B:B,B11187,G:G)*100</f>
        <v>0.11378138598028814</v>
      </c>
      <c r="Q11187">
        <f>VLOOKUP(C11187, Categories_Pivot_Table!A:B, 2, FALSE)</f>
        <v>23.146341463414632</v>
      </c>
      <c r="T11187">
        <f t="shared" si="175"/>
        <v>2023</v>
      </c>
    </row>
    <row r="11188" spans="1:20" x14ac:dyDescent="0.2">
      <c r="A11188" t="s">
        <v>11445</v>
      </c>
      <c r="B11188" t="s">
        <v>128</v>
      </c>
      <c r="C11188" t="s">
        <v>38</v>
      </c>
      <c r="D11188" t="s">
        <v>190</v>
      </c>
      <c r="E11188">
        <v>33.5</v>
      </c>
      <c r="F11188">
        <v>3</v>
      </c>
      <c r="G11188">
        <v>100.5</v>
      </c>
      <c r="H11188" t="s">
        <v>17</v>
      </c>
      <c r="I11188" t="s">
        <v>18</v>
      </c>
      <c r="J11188" s="1">
        <v>44946</v>
      </c>
      <c r="K11188" t="b">
        <v>0</v>
      </c>
      <c r="L11188" t="s">
        <v>65</v>
      </c>
      <c r="M11188">
        <v>1</v>
      </c>
      <c r="N11188">
        <f>G11188/SUMIF(B:B,B11188,G:G)*100</f>
        <v>0.14681820837959444</v>
      </c>
      <c r="Q11188">
        <f>VLOOKUP(C11188, Categories_Pivot_Table!A:B, 2, FALSE)</f>
        <v>23.088790931989923</v>
      </c>
      <c r="T11188">
        <f t="shared" si="175"/>
        <v>2023</v>
      </c>
    </row>
    <row r="11189" spans="1:20" x14ac:dyDescent="0.2">
      <c r="A11189" t="s">
        <v>11446</v>
      </c>
      <c r="B11189" t="s">
        <v>73</v>
      </c>
      <c r="C11189" t="s">
        <v>15</v>
      </c>
      <c r="D11189" t="s">
        <v>69</v>
      </c>
      <c r="E11189">
        <v>29</v>
      </c>
      <c r="F11189">
        <v>2</v>
      </c>
      <c r="G11189">
        <v>58</v>
      </c>
      <c r="H11189" t="s">
        <v>56</v>
      </c>
      <c r="I11189" t="s">
        <v>18</v>
      </c>
      <c r="J11189" s="1">
        <v>45101</v>
      </c>
      <c r="K11189" t="b">
        <v>1</v>
      </c>
      <c r="L11189" t="s">
        <v>35</v>
      </c>
      <c r="M11189">
        <v>6</v>
      </c>
      <c r="N11189">
        <f>G11189/SUMIF(B:B,B11189,G:G)*100</f>
        <v>0.10019953528146568</v>
      </c>
      <c r="Q11189">
        <f>VLOOKUP(C11189, Categories_Pivot_Table!A:B, 2, FALSE)</f>
        <v>23.063808900523561</v>
      </c>
      <c r="T11189">
        <f t="shared" si="175"/>
        <v>2023</v>
      </c>
    </row>
    <row r="11190" spans="1:20" x14ac:dyDescent="0.2">
      <c r="A11190" t="s">
        <v>11447</v>
      </c>
      <c r="B11190" t="s">
        <v>44</v>
      </c>
      <c r="C11190" t="s">
        <v>74</v>
      </c>
      <c r="D11190" t="s">
        <v>415</v>
      </c>
      <c r="E11190">
        <v>41</v>
      </c>
      <c r="F11190">
        <v>2</v>
      </c>
      <c r="G11190">
        <v>82</v>
      </c>
      <c r="H11190" t="s">
        <v>29</v>
      </c>
      <c r="I11190" t="s">
        <v>18</v>
      </c>
      <c r="J11190" s="1">
        <v>45038</v>
      </c>
      <c r="K11190" t="b">
        <v>0</v>
      </c>
      <c r="L11190" t="s">
        <v>35</v>
      </c>
      <c r="M11190">
        <v>4</v>
      </c>
      <c r="N11190">
        <f>G11190/SUMIF(B:B,B11190,G:G)*100</f>
        <v>0.13510285116443829</v>
      </c>
      <c r="Q11190">
        <f>VLOOKUP(C11190, Categories_Pivot_Table!A:B, 2, FALSE)</f>
        <v>24.317096165933375</v>
      </c>
      <c r="T11190">
        <f t="shared" si="175"/>
        <v>2023</v>
      </c>
    </row>
    <row r="11191" spans="1:20" x14ac:dyDescent="0.2">
      <c r="A11191" t="s">
        <v>11448</v>
      </c>
      <c r="B11191" t="s">
        <v>71</v>
      </c>
      <c r="C11191" t="s">
        <v>27</v>
      </c>
      <c r="D11191" t="s">
        <v>119</v>
      </c>
      <c r="E11191">
        <v>38</v>
      </c>
      <c r="F11191">
        <v>2</v>
      </c>
      <c r="G11191">
        <v>76</v>
      </c>
      <c r="H11191" t="s">
        <v>56</v>
      </c>
      <c r="I11191" t="s">
        <v>18</v>
      </c>
      <c r="J11191" s="1">
        <v>45535</v>
      </c>
      <c r="K11191" t="b">
        <v>0</v>
      </c>
      <c r="L11191" t="s">
        <v>35</v>
      </c>
      <c r="M11191">
        <v>8</v>
      </c>
      <c r="N11191">
        <f>G11191/SUMIF(B:B,B11191,G:G)*100</f>
        <v>0.12041034578365746</v>
      </c>
      <c r="Q11191">
        <f>VLOOKUP(C11191, Categories_Pivot_Table!A:B, 2, FALSE)</f>
        <v>25.013711734693878</v>
      </c>
      <c r="T11191">
        <f t="shared" si="175"/>
        <v>2024</v>
      </c>
    </row>
    <row r="11192" spans="1:20" x14ac:dyDescent="0.2">
      <c r="A11192" t="s">
        <v>11449</v>
      </c>
      <c r="B11192" t="s">
        <v>106</v>
      </c>
      <c r="C11192" t="s">
        <v>38</v>
      </c>
      <c r="D11192" t="s">
        <v>207</v>
      </c>
      <c r="E11192">
        <v>9.5</v>
      </c>
      <c r="F11192">
        <v>3</v>
      </c>
      <c r="G11192">
        <v>28.5</v>
      </c>
      <c r="H11192" t="s">
        <v>29</v>
      </c>
      <c r="I11192" t="s">
        <v>46</v>
      </c>
      <c r="J11192" s="1">
        <v>44650</v>
      </c>
      <c r="K11192" t="b">
        <v>1</v>
      </c>
      <c r="L11192" t="s">
        <v>30</v>
      </c>
      <c r="M11192">
        <v>3</v>
      </c>
      <c r="N11192">
        <f>G11192/SUMIF(B:B,B11192,G:G)*100</f>
        <v>4.6447196870925682E-2</v>
      </c>
      <c r="Q11192">
        <f>VLOOKUP(C11192, Categories_Pivot_Table!A:B, 2, FALSE)</f>
        <v>23.088790931989923</v>
      </c>
      <c r="T11192">
        <f t="shared" si="175"/>
        <v>2022</v>
      </c>
    </row>
    <row r="11193" spans="1:20" x14ac:dyDescent="0.2">
      <c r="A11193" t="s">
        <v>11450</v>
      </c>
      <c r="B11193" t="s">
        <v>73</v>
      </c>
      <c r="C11193" t="s">
        <v>22</v>
      </c>
      <c r="D11193" t="s">
        <v>147</v>
      </c>
      <c r="E11193">
        <v>32</v>
      </c>
      <c r="F11193">
        <v>3</v>
      </c>
      <c r="G11193">
        <v>96</v>
      </c>
      <c r="H11193" t="s">
        <v>17</v>
      </c>
      <c r="I11193" t="s">
        <v>46</v>
      </c>
      <c r="J11193" s="1">
        <v>44981</v>
      </c>
      <c r="K11193" t="b">
        <v>0</v>
      </c>
      <c r="L11193" t="s">
        <v>65</v>
      </c>
      <c r="M11193">
        <v>2</v>
      </c>
      <c r="N11193">
        <f>G11193/SUMIF(B:B,B11193,G:G)*100</f>
        <v>0.16584750667277076</v>
      </c>
      <c r="Q11193">
        <f>VLOOKUP(C11193, Categories_Pivot_Table!A:B, 2, FALSE)</f>
        <v>21.505681818181817</v>
      </c>
      <c r="T11193">
        <f t="shared" si="175"/>
        <v>2023</v>
      </c>
    </row>
    <row r="11194" spans="1:20" x14ac:dyDescent="0.2">
      <c r="A11194" t="s">
        <v>11451</v>
      </c>
      <c r="B11194" t="s">
        <v>37</v>
      </c>
      <c r="C11194" t="s">
        <v>27</v>
      </c>
      <c r="D11194" t="s">
        <v>305</v>
      </c>
      <c r="E11194">
        <v>23</v>
      </c>
      <c r="F11194">
        <v>5</v>
      </c>
      <c r="G11194">
        <v>115</v>
      </c>
      <c r="H11194" t="s">
        <v>29</v>
      </c>
      <c r="I11194" t="s">
        <v>46</v>
      </c>
      <c r="J11194" s="1">
        <v>45447</v>
      </c>
      <c r="K11194" t="b">
        <v>1</v>
      </c>
      <c r="L11194" t="s">
        <v>49</v>
      </c>
      <c r="M11194">
        <v>6</v>
      </c>
      <c r="N11194">
        <f>G11194/SUMIF(B:B,B11194,G:G)*100</f>
        <v>0.17170714227056566</v>
      </c>
      <c r="Q11194">
        <f>VLOOKUP(C11194, Categories_Pivot_Table!A:B, 2, FALSE)</f>
        <v>25.013711734693878</v>
      </c>
      <c r="T11194">
        <f t="shared" si="175"/>
        <v>2024</v>
      </c>
    </row>
    <row r="11195" spans="1:20" x14ac:dyDescent="0.2">
      <c r="A11195" t="s">
        <v>11452</v>
      </c>
      <c r="B11195" t="s">
        <v>84</v>
      </c>
      <c r="C11195" t="s">
        <v>74</v>
      </c>
      <c r="D11195" t="s">
        <v>415</v>
      </c>
      <c r="E11195">
        <v>41</v>
      </c>
      <c r="F11195">
        <v>7</v>
      </c>
      <c r="G11195">
        <v>287</v>
      </c>
      <c r="H11195" t="s">
        <v>17</v>
      </c>
      <c r="I11195" t="s">
        <v>46</v>
      </c>
      <c r="J11195" s="1">
        <v>45204</v>
      </c>
      <c r="K11195" t="b">
        <v>0</v>
      </c>
      <c r="L11195" t="s">
        <v>42</v>
      </c>
      <c r="M11195">
        <v>10</v>
      </c>
      <c r="N11195">
        <f>G11195/SUMIF(B:B,B11195,G:G)*100</f>
        <v>0.46464564698263644</v>
      </c>
      <c r="Q11195">
        <f>VLOOKUP(C11195, Categories_Pivot_Table!A:B, 2, FALSE)</f>
        <v>24.317096165933375</v>
      </c>
      <c r="T11195">
        <f t="shared" si="175"/>
        <v>2023</v>
      </c>
    </row>
    <row r="11196" spans="1:20" x14ac:dyDescent="0.2">
      <c r="A11196" t="s">
        <v>11453</v>
      </c>
      <c r="B11196" t="s">
        <v>14</v>
      </c>
      <c r="C11196" t="s">
        <v>48</v>
      </c>
      <c r="D11196" t="s">
        <v>655</v>
      </c>
      <c r="E11196">
        <v>12.5</v>
      </c>
      <c r="F11196">
        <v>6</v>
      </c>
      <c r="G11196">
        <v>75</v>
      </c>
      <c r="H11196" t="s">
        <v>29</v>
      </c>
      <c r="I11196" t="s">
        <v>18</v>
      </c>
      <c r="J11196" s="1">
        <v>45186</v>
      </c>
      <c r="K11196" t="b">
        <v>0</v>
      </c>
      <c r="L11196" t="s">
        <v>24</v>
      </c>
      <c r="M11196">
        <v>9</v>
      </c>
      <c r="N11196">
        <f>G11196/SUMIF(B:B,B11196,G:G)*100</f>
        <v>0.12210310386090015</v>
      </c>
      <c r="Q11196">
        <f>VLOOKUP(C11196, Categories_Pivot_Table!A:B, 2, FALSE)</f>
        <v>23.348837209302324</v>
      </c>
      <c r="T11196">
        <f t="shared" si="175"/>
        <v>2023</v>
      </c>
    </row>
    <row r="11197" spans="1:20" x14ac:dyDescent="0.2">
      <c r="A11197" t="s">
        <v>11454</v>
      </c>
      <c r="B11197" t="s">
        <v>84</v>
      </c>
      <c r="C11197" t="s">
        <v>135</v>
      </c>
      <c r="D11197" t="s">
        <v>422</v>
      </c>
      <c r="E11197">
        <v>17</v>
      </c>
      <c r="F11197">
        <v>8</v>
      </c>
      <c r="G11197">
        <v>136</v>
      </c>
      <c r="H11197" t="s">
        <v>17</v>
      </c>
      <c r="I11197" t="s">
        <v>18</v>
      </c>
      <c r="J11197" s="1">
        <v>45386</v>
      </c>
      <c r="K11197" t="b">
        <v>0</v>
      </c>
      <c r="L11197" t="s">
        <v>42</v>
      </c>
      <c r="M11197">
        <v>4</v>
      </c>
      <c r="N11197">
        <f>G11197/SUMIF(B:B,B11197,G:G)*100</f>
        <v>0.22018051564333996</v>
      </c>
      <c r="Q11197">
        <f>VLOOKUP(C11197, Categories_Pivot_Table!A:B, 2, FALSE)</f>
        <v>23.146341463414632</v>
      </c>
      <c r="T11197">
        <f t="shared" si="175"/>
        <v>2024</v>
      </c>
    </row>
    <row r="11198" spans="1:20" x14ac:dyDescent="0.2">
      <c r="A11198" t="s">
        <v>11455</v>
      </c>
      <c r="B11198" t="s">
        <v>73</v>
      </c>
      <c r="C11198" t="s">
        <v>33</v>
      </c>
      <c r="D11198" t="s">
        <v>307</v>
      </c>
      <c r="E11198">
        <v>6.5</v>
      </c>
      <c r="F11198">
        <v>8</v>
      </c>
      <c r="G11198">
        <v>52</v>
      </c>
      <c r="H11198" t="s">
        <v>56</v>
      </c>
      <c r="I11198" t="s">
        <v>18</v>
      </c>
      <c r="J11198" s="1">
        <v>45578</v>
      </c>
      <c r="K11198" t="b">
        <v>0</v>
      </c>
      <c r="L11198" t="s">
        <v>24</v>
      </c>
      <c r="M11198">
        <v>10</v>
      </c>
      <c r="N11198">
        <f>G11198/SUMIF(B:B,B11198,G:G)*100</f>
        <v>8.9834066114417507E-2</v>
      </c>
      <c r="Q11198">
        <f>VLOOKUP(C11198, Categories_Pivot_Table!A:B, 2, FALSE)</f>
        <v>23.300574345883856</v>
      </c>
      <c r="T11198">
        <f t="shared" si="175"/>
        <v>2024</v>
      </c>
    </row>
    <row r="11199" spans="1:20" x14ac:dyDescent="0.2">
      <c r="A11199" t="s">
        <v>11456</v>
      </c>
      <c r="B11199" t="s">
        <v>51</v>
      </c>
      <c r="C11199" t="s">
        <v>38</v>
      </c>
      <c r="D11199" t="s">
        <v>798</v>
      </c>
      <c r="E11199">
        <v>15.5</v>
      </c>
      <c r="F11199">
        <v>4</v>
      </c>
      <c r="G11199">
        <v>62</v>
      </c>
      <c r="H11199" t="s">
        <v>17</v>
      </c>
      <c r="I11199" t="s">
        <v>46</v>
      </c>
      <c r="J11199" s="1">
        <v>45604</v>
      </c>
      <c r="K11199" t="b">
        <v>1</v>
      </c>
      <c r="L11199" t="s">
        <v>65</v>
      </c>
      <c r="M11199">
        <v>11</v>
      </c>
      <c r="N11199">
        <f>G11199/SUMIF(B:B,B11199,G:G)*100</f>
        <v>9.6113600074410527E-2</v>
      </c>
      <c r="Q11199">
        <f>VLOOKUP(C11199, Categories_Pivot_Table!A:B, 2, FALSE)</f>
        <v>23.088790931989923</v>
      </c>
      <c r="T11199">
        <f t="shared" si="175"/>
        <v>2024</v>
      </c>
    </row>
    <row r="11200" spans="1:20" x14ac:dyDescent="0.2">
      <c r="A11200" t="s">
        <v>11457</v>
      </c>
      <c r="B11200" t="s">
        <v>128</v>
      </c>
      <c r="C11200" t="s">
        <v>33</v>
      </c>
      <c r="D11200" t="s">
        <v>1055</v>
      </c>
      <c r="E11200">
        <v>17</v>
      </c>
      <c r="F11200">
        <v>2</v>
      </c>
      <c r="G11200">
        <v>34</v>
      </c>
      <c r="H11200" t="s">
        <v>29</v>
      </c>
      <c r="I11200" t="s">
        <v>18</v>
      </c>
      <c r="J11200" s="1">
        <v>45198</v>
      </c>
      <c r="K11200" t="b">
        <v>1</v>
      </c>
      <c r="L11200" t="s">
        <v>65</v>
      </c>
      <c r="M11200">
        <v>9</v>
      </c>
      <c r="N11200">
        <f>G11200/SUMIF(B:B,B11200,G:G)*100</f>
        <v>4.9669841640857824E-2</v>
      </c>
      <c r="Q11200">
        <f>VLOOKUP(C11200, Categories_Pivot_Table!A:B, 2, FALSE)</f>
        <v>23.300574345883856</v>
      </c>
      <c r="T11200">
        <f t="shared" si="175"/>
        <v>2023</v>
      </c>
    </row>
    <row r="11201" spans="1:20" x14ac:dyDescent="0.2">
      <c r="A11201" t="s">
        <v>11458</v>
      </c>
      <c r="B11201" t="s">
        <v>173</v>
      </c>
      <c r="C11201" t="s">
        <v>27</v>
      </c>
      <c r="D11201" t="s">
        <v>55</v>
      </c>
      <c r="E11201">
        <v>36.5</v>
      </c>
      <c r="F11201">
        <v>10</v>
      </c>
      <c r="G11201">
        <v>365</v>
      </c>
      <c r="H11201" t="s">
        <v>17</v>
      </c>
      <c r="I11201" t="s">
        <v>46</v>
      </c>
      <c r="J11201" s="1">
        <v>45301</v>
      </c>
      <c r="K11201" t="b">
        <v>0</v>
      </c>
      <c r="L11201" t="s">
        <v>30</v>
      </c>
      <c r="M11201">
        <v>1</v>
      </c>
      <c r="N11201">
        <f>G11201/SUMIF(B:B,B11201,G:G)*100</f>
        <v>0.60022035487000713</v>
      </c>
      <c r="Q11201">
        <f>VLOOKUP(C11201, Categories_Pivot_Table!A:B, 2, FALSE)</f>
        <v>25.013711734693878</v>
      </c>
      <c r="T11201">
        <f t="shared" si="175"/>
        <v>2024</v>
      </c>
    </row>
    <row r="11202" spans="1:20" x14ac:dyDescent="0.2">
      <c r="A11202" t="s">
        <v>11459</v>
      </c>
      <c r="B11202" t="s">
        <v>104</v>
      </c>
      <c r="C11202" t="s">
        <v>22</v>
      </c>
      <c r="D11202" t="s">
        <v>540</v>
      </c>
      <c r="E11202">
        <v>36.5</v>
      </c>
      <c r="F11202">
        <v>3</v>
      </c>
      <c r="G11202">
        <v>109.5</v>
      </c>
      <c r="H11202" t="s">
        <v>17</v>
      </c>
      <c r="I11202" t="s">
        <v>18</v>
      </c>
      <c r="J11202" s="1">
        <v>45130</v>
      </c>
      <c r="K11202" t="b">
        <v>0</v>
      </c>
      <c r="L11202" t="s">
        <v>24</v>
      </c>
      <c r="M11202">
        <v>7</v>
      </c>
      <c r="N11202">
        <f>G11202/SUMIF(B:B,B11202,G:G)*100</f>
        <v>0.17795329335478524</v>
      </c>
      <c r="Q11202">
        <f>VLOOKUP(C11202, Categories_Pivot_Table!A:B, 2, FALSE)</f>
        <v>21.505681818181817</v>
      </c>
      <c r="T11202">
        <f t="shared" ref="T11202:T11265" si="176">YEAR(J11202)</f>
        <v>2023</v>
      </c>
    </row>
    <row r="11203" spans="1:20" x14ac:dyDescent="0.2">
      <c r="A11203" t="s">
        <v>11460</v>
      </c>
      <c r="B11203" t="s">
        <v>87</v>
      </c>
      <c r="C11203" t="s">
        <v>15</v>
      </c>
      <c r="D11203" t="s">
        <v>226</v>
      </c>
      <c r="E11203">
        <v>27.5</v>
      </c>
      <c r="F11203">
        <v>10</v>
      </c>
      <c r="G11203">
        <v>275</v>
      </c>
      <c r="H11203" t="s">
        <v>29</v>
      </c>
      <c r="I11203" t="s">
        <v>18</v>
      </c>
      <c r="J11203" s="1">
        <v>44678</v>
      </c>
      <c r="K11203" t="b">
        <v>0</v>
      </c>
      <c r="L11203" t="s">
        <v>30</v>
      </c>
      <c r="M11203">
        <v>4</v>
      </c>
      <c r="N11203">
        <f>G11203/SUMIF(B:B,B11203,G:G)*100</f>
        <v>0.42283623168350326</v>
      </c>
      <c r="Q11203">
        <f>VLOOKUP(C11203, Categories_Pivot_Table!A:B, 2, FALSE)</f>
        <v>23.063808900523561</v>
      </c>
      <c r="T11203">
        <f t="shared" si="176"/>
        <v>2022</v>
      </c>
    </row>
    <row r="11204" spans="1:20" x14ac:dyDescent="0.2">
      <c r="A11204" t="s">
        <v>11461</v>
      </c>
      <c r="B11204" t="s">
        <v>118</v>
      </c>
      <c r="C11204" t="s">
        <v>22</v>
      </c>
      <c r="D11204" t="s">
        <v>286</v>
      </c>
      <c r="E11204">
        <v>20</v>
      </c>
      <c r="F11204">
        <v>2</v>
      </c>
      <c r="G11204">
        <v>40</v>
      </c>
      <c r="H11204" t="s">
        <v>29</v>
      </c>
      <c r="I11204" t="s">
        <v>46</v>
      </c>
      <c r="J11204" s="1">
        <v>44570</v>
      </c>
      <c r="K11204" t="b">
        <v>0</v>
      </c>
      <c r="L11204" t="s">
        <v>24</v>
      </c>
      <c r="M11204">
        <v>1</v>
      </c>
      <c r="N11204">
        <f>G11204/SUMIF(B:B,B11204,G:G)*100</f>
        <v>6.5792720035528066E-2</v>
      </c>
      <c r="Q11204">
        <f>VLOOKUP(C11204, Categories_Pivot_Table!A:B, 2, FALSE)</f>
        <v>21.505681818181817</v>
      </c>
      <c r="T11204">
        <f t="shared" si="176"/>
        <v>2022</v>
      </c>
    </row>
    <row r="11205" spans="1:20" x14ac:dyDescent="0.2">
      <c r="A11205" t="s">
        <v>11462</v>
      </c>
      <c r="B11205" t="s">
        <v>113</v>
      </c>
      <c r="C11205" t="s">
        <v>38</v>
      </c>
      <c r="D11205" t="s">
        <v>404</v>
      </c>
      <c r="E11205">
        <v>11</v>
      </c>
      <c r="F11205">
        <v>4</v>
      </c>
      <c r="G11205">
        <v>44</v>
      </c>
      <c r="H11205" t="s">
        <v>56</v>
      </c>
      <c r="I11205" t="s">
        <v>46</v>
      </c>
      <c r="J11205" s="1">
        <v>44948</v>
      </c>
      <c r="K11205" t="b">
        <v>0</v>
      </c>
      <c r="L11205" t="s">
        <v>24</v>
      </c>
      <c r="M11205">
        <v>1</v>
      </c>
      <c r="N11205">
        <f>G11205/SUMIF(B:B,B11205,G:G)*100</f>
        <v>7.2448257125450735E-2</v>
      </c>
      <c r="Q11205">
        <f>VLOOKUP(C11205, Categories_Pivot_Table!A:B, 2, FALSE)</f>
        <v>23.088790931989923</v>
      </c>
      <c r="T11205">
        <f t="shared" si="176"/>
        <v>2023</v>
      </c>
    </row>
    <row r="11206" spans="1:20" x14ac:dyDescent="0.2">
      <c r="A11206" t="s">
        <v>11463</v>
      </c>
      <c r="B11206" t="s">
        <v>76</v>
      </c>
      <c r="C11206" t="s">
        <v>135</v>
      </c>
      <c r="D11206" t="s">
        <v>233</v>
      </c>
      <c r="E11206">
        <v>18.5</v>
      </c>
      <c r="F11206">
        <v>6</v>
      </c>
      <c r="G11206">
        <v>111</v>
      </c>
      <c r="H11206" t="s">
        <v>29</v>
      </c>
      <c r="I11206" t="s">
        <v>18</v>
      </c>
      <c r="J11206" s="1">
        <v>45348</v>
      </c>
      <c r="K11206" t="b">
        <v>0</v>
      </c>
      <c r="L11206" t="s">
        <v>19</v>
      </c>
      <c r="M11206">
        <v>2</v>
      </c>
      <c r="N11206">
        <f>G11206/SUMIF(B:B,B11206,G:G)*100</f>
        <v>0.18899568374722253</v>
      </c>
      <c r="Q11206">
        <f>VLOOKUP(C11206, Categories_Pivot_Table!A:B, 2, FALSE)</f>
        <v>23.146341463414632</v>
      </c>
      <c r="T11206">
        <f t="shared" si="176"/>
        <v>2024</v>
      </c>
    </row>
    <row r="11207" spans="1:20" x14ac:dyDescent="0.2">
      <c r="A11207" t="s">
        <v>11464</v>
      </c>
      <c r="B11207" t="s">
        <v>106</v>
      </c>
      <c r="C11207" t="s">
        <v>48</v>
      </c>
      <c r="D11207" t="s">
        <v>151</v>
      </c>
      <c r="E11207">
        <v>14</v>
      </c>
      <c r="F11207">
        <v>8</v>
      </c>
      <c r="G11207">
        <v>112</v>
      </c>
      <c r="H11207" t="s">
        <v>56</v>
      </c>
      <c r="I11207" t="s">
        <v>46</v>
      </c>
      <c r="J11207" s="1">
        <v>44990</v>
      </c>
      <c r="K11207" t="b">
        <v>0</v>
      </c>
      <c r="L11207" t="s">
        <v>24</v>
      </c>
      <c r="M11207">
        <v>3</v>
      </c>
      <c r="N11207">
        <f>G11207/SUMIF(B:B,B11207,G:G)*100</f>
        <v>0.18252933507170796</v>
      </c>
      <c r="Q11207">
        <f>VLOOKUP(C11207, Categories_Pivot_Table!A:B, 2, FALSE)</f>
        <v>23.348837209302324</v>
      </c>
      <c r="T11207">
        <f t="shared" si="176"/>
        <v>2023</v>
      </c>
    </row>
    <row r="11208" spans="1:20" x14ac:dyDescent="0.2">
      <c r="A11208" t="s">
        <v>11465</v>
      </c>
      <c r="B11208" t="s">
        <v>54</v>
      </c>
      <c r="C11208" t="s">
        <v>48</v>
      </c>
      <c r="D11208" t="s">
        <v>237</v>
      </c>
      <c r="E11208">
        <v>11</v>
      </c>
      <c r="F11208">
        <v>2</v>
      </c>
      <c r="G11208">
        <v>22</v>
      </c>
      <c r="H11208" t="s">
        <v>17</v>
      </c>
      <c r="I11208" t="s">
        <v>46</v>
      </c>
      <c r="J11208" s="1">
        <v>44598</v>
      </c>
      <c r="K11208" t="b">
        <v>1</v>
      </c>
      <c r="L11208" t="s">
        <v>24</v>
      </c>
      <c r="M11208">
        <v>2</v>
      </c>
      <c r="N11208">
        <f>G11208/SUMIF(B:B,B11208,G:G)*100</f>
        <v>3.8491483759218272E-2</v>
      </c>
      <c r="Q11208">
        <f>VLOOKUP(C11208, Categories_Pivot_Table!A:B, 2, FALSE)</f>
        <v>23.348837209302324</v>
      </c>
      <c r="T11208">
        <f t="shared" si="176"/>
        <v>2022</v>
      </c>
    </row>
    <row r="11209" spans="1:20" x14ac:dyDescent="0.2">
      <c r="A11209" t="s">
        <v>11466</v>
      </c>
      <c r="B11209" t="s">
        <v>37</v>
      </c>
      <c r="C11209" t="s">
        <v>33</v>
      </c>
      <c r="D11209" t="s">
        <v>259</v>
      </c>
      <c r="E11209">
        <v>33.5</v>
      </c>
      <c r="F11209">
        <v>7</v>
      </c>
      <c r="G11209">
        <v>234.5</v>
      </c>
      <c r="H11209" t="s">
        <v>29</v>
      </c>
      <c r="I11209" t="s">
        <v>46</v>
      </c>
      <c r="J11209" s="1">
        <v>44613</v>
      </c>
      <c r="K11209" t="b">
        <v>1</v>
      </c>
      <c r="L11209" t="s">
        <v>19</v>
      </c>
      <c r="M11209">
        <v>2</v>
      </c>
      <c r="N11209">
        <f>G11209/SUMIF(B:B,B11209,G:G)*100</f>
        <v>0.35013325967345782</v>
      </c>
      <c r="Q11209">
        <f>VLOOKUP(C11209, Categories_Pivot_Table!A:B, 2, FALSE)</f>
        <v>23.300574345883856</v>
      </c>
      <c r="T11209">
        <f t="shared" si="176"/>
        <v>2022</v>
      </c>
    </row>
    <row r="11210" spans="1:20" x14ac:dyDescent="0.2">
      <c r="A11210" t="s">
        <v>11467</v>
      </c>
      <c r="B11210" t="s">
        <v>14</v>
      </c>
      <c r="C11210" t="s">
        <v>38</v>
      </c>
      <c r="D11210" t="s">
        <v>1276</v>
      </c>
      <c r="E11210">
        <v>35</v>
      </c>
      <c r="F11210">
        <v>2</v>
      </c>
      <c r="G11210">
        <v>70</v>
      </c>
      <c r="H11210" t="s">
        <v>56</v>
      </c>
      <c r="I11210" t="s">
        <v>46</v>
      </c>
      <c r="J11210" s="1">
        <v>45101</v>
      </c>
      <c r="K11210" t="b">
        <v>0</v>
      </c>
      <c r="L11210" t="s">
        <v>35</v>
      </c>
      <c r="M11210">
        <v>6</v>
      </c>
      <c r="N11210">
        <f>G11210/SUMIF(B:B,B11210,G:G)*100</f>
        <v>0.11396289693684013</v>
      </c>
      <c r="Q11210">
        <f>VLOOKUP(C11210, Categories_Pivot_Table!A:B, 2, FALSE)</f>
        <v>23.088790931989923</v>
      </c>
      <c r="T11210">
        <f t="shared" si="176"/>
        <v>2023</v>
      </c>
    </row>
    <row r="11211" spans="1:20" x14ac:dyDescent="0.2">
      <c r="A11211" t="s">
        <v>11468</v>
      </c>
      <c r="B11211" t="s">
        <v>21</v>
      </c>
      <c r="C11211" t="s">
        <v>38</v>
      </c>
      <c r="D11211" t="s">
        <v>96</v>
      </c>
      <c r="E11211">
        <v>24.5</v>
      </c>
      <c r="F11211">
        <v>4</v>
      </c>
      <c r="G11211">
        <v>98</v>
      </c>
      <c r="H11211" t="s">
        <v>17</v>
      </c>
      <c r="I11211" t="s">
        <v>46</v>
      </c>
      <c r="J11211" s="1">
        <v>45474</v>
      </c>
      <c r="K11211" t="b">
        <v>1</v>
      </c>
      <c r="L11211" t="s">
        <v>19</v>
      </c>
      <c r="M11211">
        <v>7</v>
      </c>
      <c r="N11211">
        <f>G11211/SUMIF(B:B,B11211,G:G)*100</f>
        <v>0.15874944316202974</v>
      </c>
      <c r="Q11211">
        <f>VLOOKUP(C11211, Categories_Pivot_Table!A:B, 2, FALSE)</f>
        <v>23.088790931989923</v>
      </c>
      <c r="T11211">
        <f t="shared" si="176"/>
        <v>2024</v>
      </c>
    </row>
    <row r="11212" spans="1:20" x14ac:dyDescent="0.2">
      <c r="A11212" t="s">
        <v>11469</v>
      </c>
      <c r="B11212" t="s">
        <v>90</v>
      </c>
      <c r="C11212" t="s">
        <v>74</v>
      </c>
      <c r="D11212" t="s">
        <v>364</v>
      </c>
      <c r="E11212">
        <v>21.5</v>
      </c>
      <c r="F11212">
        <v>6</v>
      </c>
      <c r="G11212">
        <v>129</v>
      </c>
      <c r="H11212" t="s">
        <v>17</v>
      </c>
      <c r="I11212" t="s">
        <v>18</v>
      </c>
      <c r="J11212" s="1">
        <v>45608</v>
      </c>
      <c r="K11212" t="b">
        <v>0</v>
      </c>
      <c r="L11212" t="s">
        <v>49</v>
      </c>
      <c r="M11212">
        <v>11</v>
      </c>
      <c r="N11212">
        <f>G11212/SUMIF(B:B,B11212,G:G)*100</f>
        <v>0.21811910317540836</v>
      </c>
      <c r="Q11212">
        <f>VLOOKUP(C11212, Categories_Pivot_Table!A:B, 2, FALSE)</f>
        <v>24.317096165933375</v>
      </c>
      <c r="T11212">
        <f t="shared" si="176"/>
        <v>2024</v>
      </c>
    </row>
    <row r="11213" spans="1:20" x14ac:dyDescent="0.2">
      <c r="A11213" t="s">
        <v>11470</v>
      </c>
      <c r="B11213" t="s">
        <v>106</v>
      </c>
      <c r="C11213" t="s">
        <v>15</v>
      </c>
      <c r="D11213" t="s">
        <v>169</v>
      </c>
      <c r="E11213">
        <v>24.5</v>
      </c>
      <c r="F11213">
        <v>6</v>
      </c>
      <c r="G11213">
        <v>147</v>
      </c>
      <c r="H11213" t="s">
        <v>56</v>
      </c>
      <c r="I11213" t="s">
        <v>18</v>
      </c>
      <c r="J11213" s="1">
        <v>44625</v>
      </c>
      <c r="K11213" t="b">
        <v>0</v>
      </c>
      <c r="L11213" t="s">
        <v>35</v>
      </c>
      <c r="M11213">
        <v>3</v>
      </c>
      <c r="N11213">
        <f>G11213/SUMIF(B:B,B11213,G:G)*100</f>
        <v>0.23956975228161667</v>
      </c>
      <c r="Q11213">
        <f>VLOOKUP(C11213, Categories_Pivot_Table!A:B, 2, FALSE)</f>
        <v>23.063808900523561</v>
      </c>
      <c r="T11213">
        <f t="shared" si="176"/>
        <v>2022</v>
      </c>
    </row>
    <row r="11214" spans="1:20" x14ac:dyDescent="0.2">
      <c r="A11214" t="s">
        <v>11471</v>
      </c>
      <c r="B11214" t="s">
        <v>173</v>
      </c>
      <c r="C11214" t="s">
        <v>27</v>
      </c>
      <c r="D11214" t="s">
        <v>167</v>
      </c>
      <c r="E11214">
        <v>6.5</v>
      </c>
      <c r="F11214">
        <v>4</v>
      </c>
      <c r="G11214">
        <v>26</v>
      </c>
      <c r="H11214" t="s">
        <v>56</v>
      </c>
      <c r="I11214" t="s">
        <v>18</v>
      </c>
      <c r="J11214" s="1">
        <v>45092</v>
      </c>
      <c r="K11214" t="b">
        <v>0</v>
      </c>
      <c r="L11214" t="s">
        <v>42</v>
      </c>
      <c r="M11214">
        <v>6</v>
      </c>
      <c r="N11214">
        <f>G11214/SUMIF(B:B,B11214,G:G)*100</f>
        <v>4.2755422538685431E-2</v>
      </c>
      <c r="Q11214">
        <f>VLOOKUP(C11214, Categories_Pivot_Table!A:B, 2, FALSE)</f>
        <v>25.013711734693878</v>
      </c>
      <c r="T11214">
        <f t="shared" si="176"/>
        <v>2023</v>
      </c>
    </row>
    <row r="11215" spans="1:20" x14ac:dyDescent="0.2">
      <c r="A11215" t="s">
        <v>11472</v>
      </c>
      <c r="B11215" t="s">
        <v>104</v>
      </c>
      <c r="C11215" t="s">
        <v>33</v>
      </c>
      <c r="D11215" t="s">
        <v>300</v>
      </c>
      <c r="E11215">
        <v>35</v>
      </c>
      <c r="F11215">
        <v>8</v>
      </c>
      <c r="G11215">
        <v>280</v>
      </c>
      <c r="H11215" t="s">
        <v>17</v>
      </c>
      <c r="I11215" t="s">
        <v>46</v>
      </c>
      <c r="J11215" s="1">
        <v>45305</v>
      </c>
      <c r="K11215" t="b">
        <v>0</v>
      </c>
      <c r="L11215" t="s">
        <v>24</v>
      </c>
      <c r="M11215">
        <v>1</v>
      </c>
      <c r="N11215">
        <f>G11215/SUMIF(B:B,B11215,G:G)*100</f>
        <v>0.45504038483415399</v>
      </c>
      <c r="Q11215">
        <f>VLOOKUP(C11215, Categories_Pivot_Table!A:B, 2, FALSE)</f>
        <v>23.300574345883856</v>
      </c>
      <c r="T11215">
        <f t="shared" si="176"/>
        <v>2024</v>
      </c>
    </row>
    <row r="11216" spans="1:20" x14ac:dyDescent="0.2">
      <c r="A11216" t="s">
        <v>11473</v>
      </c>
      <c r="B11216" t="s">
        <v>90</v>
      </c>
      <c r="C11216" t="s">
        <v>135</v>
      </c>
      <c r="D11216" t="s">
        <v>422</v>
      </c>
      <c r="E11216">
        <v>17</v>
      </c>
      <c r="F11216">
        <v>7</v>
      </c>
      <c r="G11216">
        <v>119</v>
      </c>
      <c r="H11216" t="s">
        <v>17</v>
      </c>
      <c r="I11216" t="s">
        <v>46</v>
      </c>
      <c r="J11216" s="1">
        <v>44853</v>
      </c>
      <c r="K11216" t="b">
        <v>0</v>
      </c>
      <c r="L11216" t="s">
        <v>30</v>
      </c>
      <c r="M11216">
        <v>10</v>
      </c>
      <c r="N11216">
        <f>G11216/SUMIF(B:B,B11216,G:G)*100</f>
        <v>0.20121064556491158</v>
      </c>
      <c r="Q11216">
        <f>VLOOKUP(C11216, Categories_Pivot_Table!A:B, 2, FALSE)</f>
        <v>23.146341463414632</v>
      </c>
      <c r="T11216">
        <f t="shared" si="176"/>
        <v>2022</v>
      </c>
    </row>
    <row r="11217" spans="1:20" x14ac:dyDescent="0.2">
      <c r="A11217" t="s">
        <v>11474</v>
      </c>
      <c r="B11217" t="s">
        <v>21</v>
      </c>
      <c r="C11217" t="s">
        <v>135</v>
      </c>
      <c r="D11217" t="s">
        <v>605</v>
      </c>
      <c r="E11217">
        <v>21.5</v>
      </c>
      <c r="F11217">
        <v>10</v>
      </c>
      <c r="G11217">
        <v>215</v>
      </c>
      <c r="H11217" t="s">
        <v>29</v>
      </c>
      <c r="I11217" t="s">
        <v>46</v>
      </c>
      <c r="J11217" s="1">
        <v>45040</v>
      </c>
      <c r="K11217" t="b">
        <v>0</v>
      </c>
      <c r="L11217" t="s">
        <v>19</v>
      </c>
      <c r="M11217">
        <v>4</v>
      </c>
      <c r="N11217">
        <f>G11217/SUMIF(B:B,B11217,G:G)*100</f>
        <v>0.34827683959016725</v>
      </c>
      <c r="Q11217">
        <f>VLOOKUP(C11217, Categories_Pivot_Table!A:B, 2, FALSE)</f>
        <v>23.146341463414632</v>
      </c>
      <c r="T11217">
        <f t="shared" si="176"/>
        <v>2023</v>
      </c>
    </row>
    <row r="11218" spans="1:20" x14ac:dyDescent="0.2">
      <c r="A11218" t="s">
        <v>11475</v>
      </c>
      <c r="B11218" t="s">
        <v>95</v>
      </c>
      <c r="C11218" t="s">
        <v>38</v>
      </c>
      <c r="D11218" t="s">
        <v>1276</v>
      </c>
      <c r="E11218">
        <v>35</v>
      </c>
      <c r="F11218">
        <v>8</v>
      </c>
      <c r="G11218">
        <v>280</v>
      </c>
      <c r="H11218" t="s">
        <v>29</v>
      </c>
      <c r="I11218" t="s">
        <v>46</v>
      </c>
      <c r="J11218" s="1">
        <v>44926</v>
      </c>
      <c r="K11218" t="b">
        <v>1</v>
      </c>
      <c r="L11218" t="s">
        <v>35</v>
      </c>
      <c r="M11218">
        <v>12</v>
      </c>
      <c r="N11218">
        <f>G11218/SUMIF(B:B,B11218,G:G)*100</f>
        <v>0.41572941953779802</v>
      </c>
      <c r="Q11218">
        <f>VLOOKUP(C11218, Categories_Pivot_Table!A:B, 2, FALSE)</f>
        <v>23.088790931989923</v>
      </c>
      <c r="T11218">
        <f t="shared" si="176"/>
        <v>2022</v>
      </c>
    </row>
    <row r="11219" spans="1:20" x14ac:dyDescent="0.2">
      <c r="A11219" t="s">
        <v>11476</v>
      </c>
      <c r="B11219" t="s">
        <v>121</v>
      </c>
      <c r="C11219" t="s">
        <v>38</v>
      </c>
      <c r="D11219" t="s">
        <v>85</v>
      </c>
      <c r="E11219">
        <v>18.5</v>
      </c>
      <c r="F11219">
        <v>3</v>
      </c>
      <c r="G11219">
        <v>55.5</v>
      </c>
      <c r="H11219" t="s">
        <v>29</v>
      </c>
      <c r="I11219" t="s">
        <v>46</v>
      </c>
      <c r="J11219" s="1">
        <v>44604</v>
      </c>
      <c r="K11219" t="b">
        <v>0</v>
      </c>
      <c r="L11219" t="s">
        <v>35</v>
      </c>
      <c r="M11219">
        <v>2</v>
      </c>
      <c r="N11219">
        <f>G11219/SUMIF(B:B,B11219,G:G)*100</f>
        <v>8.4641721505860107E-2</v>
      </c>
      <c r="Q11219">
        <f>VLOOKUP(C11219, Categories_Pivot_Table!A:B, 2, FALSE)</f>
        <v>23.088790931989923</v>
      </c>
      <c r="T11219">
        <f t="shared" si="176"/>
        <v>2022</v>
      </c>
    </row>
    <row r="11220" spans="1:20" x14ac:dyDescent="0.2">
      <c r="A11220" t="s">
        <v>11477</v>
      </c>
      <c r="B11220" t="s">
        <v>173</v>
      </c>
      <c r="C11220" t="s">
        <v>33</v>
      </c>
      <c r="D11220" t="s">
        <v>41</v>
      </c>
      <c r="E11220">
        <v>23</v>
      </c>
      <c r="F11220">
        <v>8</v>
      </c>
      <c r="G11220">
        <v>280</v>
      </c>
      <c r="H11220" t="s">
        <v>29</v>
      </c>
      <c r="I11220" t="s">
        <v>46</v>
      </c>
      <c r="J11220" s="1">
        <v>45087</v>
      </c>
      <c r="K11220" t="b">
        <v>0</v>
      </c>
      <c r="L11220" t="s">
        <v>35</v>
      </c>
      <c r="M11220">
        <v>6</v>
      </c>
      <c r="N11220">
        <f>G11220/SUMIF(B:B,B11220,G:G)*100</f>
        <v>0.46044301195507398</v>
      </c>
      <c r="Q11220">
        <f>VLOOKUP(C11220, Categories_Pivot_Table!A:B, 2, FALSE)</f>
        <v>23.300574345883856</v>
      </c>
      <c r="T11220">
        <f t="shared" si="176"/>
        <v>2023</v>
      </c>
    </row>
    <row r="11221" spans="1:20" x14ac:dyDescent="0.2">
      <c r="A11221" t="s">
        <v>11478</v>
      </c>
      <c r="B11221" t="s">
        <v>87</v>
      </c>
      <c r="C11221" t="s">
        <v>33</v>
      </c>
      <c r="D11221" t="s">
        <v>398</v>
      </c>
      <c r="E11221">
        <v>21.5</v>
      </c>
      <c r="F11221">
        <v>1</v>
      </c>
      <c r="G11221">
        <v>21.5</v>
      </c>
      <c r="H11221" t="s">
        <v>56</v>
      </c>
      <c r="I11221" t="s">
        <v>46</v>
      </c>
      <c r="J11221" s="1">
        <v>45395</v>
      </c>
      <c r="K11221" t="b">
        <v>0</v>
      </c>
      <c r="L11221" t="s">
        <v>35</v>
      </c>
      <c r="M11221">
        <v>4</v>
      </c>
      <c r="N11221">
        <f>G11221/SUMIF(B:B,B11221,G:G)*100</f>
        <v>3.3058105386164799E-2</v>
      </c>
      <c r="Q11221">
        <f>VLOOKUP(C11221, Categories_Pivot_Table!A:B, 2, FALSE)</f>
        <v>23.300574345883856</v>
      </c>
      <c r="T11221">
        <f t="shared" si="176"/>
        <v>2024</v>
      </c>
    </row>
    <row r="11222" spans="1:20" x14ac:dyDescent="0.2">
      <c r="A11222" t="s">
        <v>11479</v>
      </c>
      <c r="B11222" t="s">
        <v>71</v>
      </c>
      <c r="C11222" t="s">
        <v>38</v>
      </c>
      <c r="D11222" t="s">
        <v>798</v>
      </c>
      <c r="E11222">
        <v>15.5</v>
      </c>
      <c r="F11222">
        <v>9</v>
      </c>
      <c r="G11222">
        <v>139.5</v>
      </c>
      <c r="H11222" t="s">
        <v>56</v>
      </c>
      <c r="I11222" t="s">
        <v>18</v>
      </c>
      <c r="J11222" s="1">
        <v>44757</v>
      </c>
      <c r="K11222" t="b">
        <v>0</v>
      </c>
      <c r="L11222" t="s">
        <v>65</v>
      </c>
      <c r="M11222">
        <v>7</v>
      </c>
      <c r="N11222">
        <f>G11222/SUMIF(B:B,B11222,G:G)*100</f>
        <v>0.22101635837921338</v>
      </c>
      <c r="Q11222">
        <f>VLOOKUP(C11222, Categories_Pivot_Table!A:B, 2, FALSE)</f>
        <v>23.088790931989923</v>
      </c>
      <c r="T11222">
        <f t="shared" si="176"/>
        <v>2022</v>
      </c>
    </row>
    <row r="11223" spans="1:20" x14ac:dyDescent="0.2">
      <c r="A11223" t="s">
        <v>11480</v>
      </c>
      <c r="B11223" t="s">
        <v>121</v>
      </c>
      <c r="C11223" t="s">
        <v>33</v>
      </c>
      <c r="D11223" t="s">
        <v>129</v>
      </c>
      <c r="E11223">
        <v>15.5</v>
      </c>
      <c r="F11223">
        <v>5</v>
      </c>
      <c r="G11223">
        <v>77.5</v>
      </c>
      <c r="H11223" t="s">
        <v>29</v>
      </c>
      <c r="I11223" t="s">
        <v>18</v>
      </c>
      <c r="J11223" s="1">
        <v>44628</v>
      </c>
      <c r="K11223" t="b">
        <v>1</v>
      </c>
      <c r="L11223" t="s">
        <v>49</v>
      </c>
      <c r="M11223">
        <v>3</v>
      </c>
      <c r="N11223">
        <f>G11223/SUMIF(B:B,B11223,G:G)*100</f>
        <v>0.11819339489557042</v>
      </c>
      <c r="Q11223">
        <f>VLOOKUP(C11223, Categories_Pivot_Table!A:B, 2, FALSE)</f>
        <v>23.300574345883856</v>
      </c>
      <c r="T11223">
        <f t="shared" si="176"/>
        <v>2022</v>
      </c>
    </row>
    <row r="11224" spans="1:20" x14ac:dyDescent="0.2">
      <c r="A11224" t="s">
        <v>11481</v>
      </c>
      <c r="B11224" t="s">
        <v>118</v>
      </c>
      <c r="C11224" t="s">
        <v>38</v>
      </c>
      <c r="D11224" t="s">
        <v>264</v>
      </c>
      <c r="E11224">
        <v>39.5</v>
      </c>
      <c r="F11224">
        <v>3</v>
      </c>
      <c r="G11224">
        <v>118.5</v>
      </c>
      <c r="H11224" t="s">
        <v>17</v>
      </c>
      <c r="I11224" t="s">
        <v>46</v>
      </c>
      <c r="J11224" s="1">
        <v>45294</v>
      </c>
      <c r="K11224" t="b">
        <v>0</v>
      </c>
      <c r="L11224" t="s">
        <v>30</v>
      </c>
      <c r="M11224">
        <v>1</v>
      </c>
      <c r="N11224">
        <f>G11224/SUMIF(B:B,B11224,G:G)*100</f>
        <v>0.1949109331052519</v>
      </c>
      <c r="Q11224">
        <f>VLOOKUP(C11224, Categories_Pivot_Table!A:B, 2, FALSE)</f>
        <v>23.088790931989923</v>
      </c>
      <c r="T11224">
        <f t="shared" si="176"/>
        <v>2024</v>
      </c>
    </row>
    <row r="11225" spans="1:20" x14ac:dyDescent="0.2">
      <c r="A11225" t="s">
        <v>11482</v>
      </c>
      <c r="B11225" t="s">
        <v>106</v>
      </c>
      <c r="C11225" t="s">
        <v>48</v>
      </c>
      <c r="D11225" t="s">
        <v>302</v>
      </c>
      <c r="E11225">
        <v>15.5</v>
      </c>
      <c r="F11225">
        <v>5</v>
      </c>
      <c r="G11225">
        <v>77.5</v>
      </c>
      <c r="H11225" t="s">
        <v>29</v>
      </c>
      <c r="I11225" t="s">
        <v>18</v>
      </c>
      <c r="J11225" s="1">
        <v>45115</v>
      </c>
      <c r="K11225" t="b">
        <v>1</v>
      </c>
      <c r="L11225" t="s">
        <v>35</v>
      </c>
      <c r="M11225">
        <v>7</v>
      </c>
      <c r="N11225">
        <f>G11225/SUMIF(B:B,B11225,G:G)*100</f>
        <v>0.12630378096479791</v>
      </c>
      <c r="Q11225">
        <f>VLOOKUP(C11225, Categories_Pivot_Table!A:B, 2, FALSE)</f>
        <v>23.348837209302324</v>
      </c>
      <c r="T11225">
        <f t="shared" si="176"/>
        <v>2023</v>
      </c>
    </row>
    <row r="11226" spans="1:20" x14ac:dyDescent="0.2">
      <c r="A11226" t="s">
        <v>11483</v>
      </c>
      <c r="B11226" t="s">
        <v>21</v>
      </c>
      <c r="C11226" t="s">
        <v>74</v>
      </c>
      <c r="D11226" t="s">
        <v>2211</v>
      </c>
      <c r="E11226">
        <v>24.5</v>
      </c>
      <c r="F11226">
        <v>8</v>
      </c>
      <c r="G11226">
        <v>196</v>
      </c>
      <c r="H11226" t="s">
        <v>29</v>
      </c>
      <c r="I11226" t="s">
        <v>18</v>
      </c>
      <c r="J11226" s="1">
        <v>44941</v>
      </c>
      <c r="K11226" t="b">
        <v>1</v>
      </c>
      <c r="L11226" t="s">
        <v>24</v>
      </c>
      <c r="M11226">
        <v>1</v>
      </c>
      <c r="N11226">
        <f>G11226/SUMIF(B:B,B11226,G:G)*100</f>
        <v>0.31749888632405948</v>
      </c>
      <c r="Q11226">
        <f>VLOOKUP(C11226, Categories_Pivot_Table!A:B, 2, FALSE)</f>
        <v>24.317096165933375</v>
      </c>
      <c r="T11226">
        <f t="shared" si="176"/>
        <v>2023</v>
      </c>
    </row>
    <row r="11227" spans="1:20" x14ac:dyDescent="0.2">
      <c r="A11227" t="s">
        <v>11484</v>
      </c>
      <c r="B11227" t="s">
        <v>14</v>
      </c>
      <c r="C11227" t="s">
        <v>135</v>
      </c>
      <c r="D11227" t="s">
        <v>229</v>
      </c>
      <c r="E11227">
        <v>41</v>
      </c>
      <c r="F11227">
        <v>1</v>
      </c>
      <c r="G11227">
        <v>41</v>
      </c>
      <c r="H11227" t="s">
        <v>56</v>
      </c>
      <c r="I11227" t="s">
        <v>18</v>
      </c>
      <c r="J11227" s="1">
        <v>45366</v>
      </c>
      <c r="K11227" t="b">
        <v>0</v>
      </c>
      <c r="L11227" t="s">
        <v>65</v>
      </c>
      <c r="M11227">
        <v>3</v>
      </c>
      <c r="N11227">
        <f>G11227/SUMIF(B:B,B11227,G:G)*100</f>
        <v>6.6749696777292075E-2</v>
      </c>
      <c r="Q11227">
        <f>VLOOKUP(C11227, Categories_Pivot_Table!A:B, 2, FALSE)</f>
        <v>23.146341463414632</v>
      </c>
      <c r="T11227">
        <f t="shared" si="176"/>
        <v>2024</v>
      </c>
    </row>
    <row r="11228" spans="1:20" x14ac:dyDescent="0.2">
      <c r="A11228" t="s">
        <v>11485</v>
      </c>
      <c r="B11228" t="s">
        <v>26</v>
      </c>
      <c r="C11228" t="s">
        <v>15</v>
      </c>
      <c r="D11228" t="s">
        <v>511</v>
      </c>
      <c r="E11228">
        <v>15.5</v>
      </c>
      <c r="F11228">
        <v>4</v>
      </c>
      <c r="G11228">
        <v>62</v>
      </c>
      <c r="H11228" t="s">
        <v>29</v>
      </c>
      <c r="I11228" t="s">
        <v>18</v>
      </c>
      <c r="J11228" s="1">
        <v>45011</v>
      </c>
      <c r="K11228" t="b">
        <v>0</v>
      </c>
      <c r="L11228" t="s">
        <v>24</v>
      </c>
      <c r="M11228">
        <v>3</v>
      </c>
      <c r="N11228">
        <f>G11228/SUMIF(B:B,B11228,G:G)*100</f>
        <v>9.9925056207844115E-2</v>
      </c>
      <c r="Q11228">
        <f>VLOOKUP(C11228, Categories_Pivot_Table!A:B, 2, FALSE)</f>
        <v>23.063808900523561</v>
      </c>
      <c r="T11228">
        <f t="shared" si="176"/>
        <v>2023</v>
      </c>
    </row>
    <row r="11229" spans="1:20" x14ac:dyDescent="0.2">
      <c r="A11229" t="s">
        <v>11486</v>
      </c>
      <c r="B11229" t="s">
        <v>37</v>
      </c>
      <c r="C11229" t="s">
        <v>38</v>
      </c>
      <c r="D11229" t="s">
        <v>100</v>
      </c>
      <c r="E11229">
        <v>20</v>
      </c>
      <c r="F11229">
        <v>9</v>
      </c>
      <c r="G11229">
        <v>180</v>
      </c>
      <c r="H11229" t="s">
        <v>29</v>
      </c>
      <c r="I11229" t="s">
        <v>46</v>
      </c>
      <c r="J11229" s="1">
        <v>45522</v>
      </c>
      <c r="K11229" t="b">
        <v>0</v>
      </c>
      <c r="L11229" t="s">
        <v>24</v>
      </c>
      <c r="M11229">
        <v>8</v>
      </c>
      <c r="N11229">
        <f>G11229/SUMIF(B:B,B11229,G:G)*100</f>
        <v>0.26875900529305929</v>
      </c>
      <c r="Q11229">
        <f>VLOOKUP(C11229, Categories_Pivot_Table!A:B, 2, FALSE)</f>
        <v>23.088790931989923</v>
      </c>
      <c r="T11229">
        <f t="shared" si="176"/>
        <v>2024</v>
      </c>
    </row>
    <row r="11230" spans="1:20" x14ac:dyDescent="0.2">
      <c r="A11230" t="s">
        <v>11487</v>
      </c>
      <c r="B11230" t="s">
        <v>76</v>
      </c>
      <c r="C11230" t="s">
        <v>33</v>
      </c>
      <c r="D11230" t="s">
        <v>843</v>
      </c>
      <c r="E11230">
        <v>26</v>
      </c>
      <c r="F11230">
        <v>3</v>
      </c>
      <c r="G11230">
        <v>78</v>
      </c>
      <c r="H11230" t="s">
        <v>29</v>
      </c>
      <c r="I11230" t="s">
        <v>18</v>
      </c>
      <c r="J11230" s="1">
        <v>45410</v>
      </c>
      <c r="K11230" t="b">
        <v>0</v>
      </c>
      <c r="L11230" t="s">
        <v>24</v>
      </c>
      <c r="M11230">
        <v>4</v>
      </c>
      <c r="N11230">
        <f>G11230/SUMIF(B:B,B11230,G:G)*100</f>
        <v>0.13280777776831854</v>
      </c>
      <c r="Q11230">
        <f>VLOOKUP(C11230, Categories_Pivot_Table!A:B, 2, FALSE)</f>
        <v>23.300574345883856</v>
      </c>
      <c r="T11230">
        <f t="shared" si="176"/>
        <v>2024</v>
      </c>
    </row>
    <row r="11231" spans="1:20" x14ac:dyDescent="0.2">
      <c r="A11231" t="s">
        <v>11488</v>
      </c>
      <c r="B11231" t="s">
        <v>84</v>
      </c>
      <c r="C11231" t="s">
        <v>27</v>
      </c>
      <c r="D11231" t="s">
        <v>1201</v>
      </c>
      <c r="E11231">
        <v>26</v>
      </c>
      <c r="F11231">
        <v>7</v>
      </c>
      <c r="G11231">
        <v>182</v>
      </c>
      <c r="H11231" t="s">
        <v>29</v>
      </c>
      <c r="I11231" t="s">
        <v>46</v>
      </c>
      <c r="J11231" s="1">
        <v>44970</v>
      </c>
      <c r="K11231" t="b">
        <v>1</v>
      </c>
      <c r="L11231" t="s">
        <v>19</v>
      </c>
      <c r="M11231">
        <v>2</v>
      </c>
      <c r="N11231">
        <f>G11231/SUMIF(B:B,B11231,G:G)*100</f>
        <v>0.29465333711094022</v>
      </c>
      <c r="Q11231">
        <f>VLOOKUP(C11231, Categories_Pivot_Table!A:B, 2, FALSE)</f>
        <v>25.013711734693878</v>
      </c>
      <c r="T11231">
        <f t="shared" si="176"/>
        <v>2023</v>
      </c>
    </row>
    <row r="11232" spans="1:20" x14ac:dyDescent="0.2">
      <c r="A11232" t="s">
        <v>11489</v>
      </c>
      <c r="B11232" t="s">
        <v>90</v>
      </c>
      <c r="C11232" t="s">
        <v>135</v>
      </c>
      <c r="D11232" t="s">
        <v>290</v>
      </c>
      <c r="E11232">
        <v>23</v>
      </c>
      <c r="F11232">
        <v>4</v>
      </c>
      <c r="G11232">
        <v>92</v>
      </c>
      <c r="H11232" t="s">
        <v>17</v>
      </c>
      <c r="I11232" t="s">
        <v>46</v>
      </c>
      <c r="J11232" s="1">
        <v>44853</v>
      </c>
      <c r="K11232" t="b">
        <v>1</v>
      </c>
      <c r="L11232" t="s">
        <v>30</v>
      </c>
      <c r="M11232">
        <v>10</v>
      </c>
      <c r="N11232">
        <f>G11232/SUMIF(B:B,B11232,G:G)*100</f>
        <v>0.15555781001657029</v>
      </c>
      <c r="Q11232">
        <f>VLOOKUP(C11232, Categories_Pivot_Table!A:B, 2, FALSE)</f>
        <v>23.146341463414632</v>
      </c>
      <c r="T11232">
        <f t="shared" si="176"/>
        <v>2022</v>
      </c>
    </row>
    <row r="11233" spans="1:20" x14ac:dyDescent="0.2">
      <c r="A11233" t="s">
        <v>11490</v>
      </c>
      <c r="B11233" t="s">
        <v>44</v>
      </c>
      <c r="C11233" t="s">
        <v>48</v>
      </c>
      <c r="D11233" t="s">
        <v>93</v>
      </c>
      <c r="E11233">
        <v>41</v>
      </c>
      <c r="F11233">
        <v>9</v>
      </c>
      <c r="G11233">
        <v>369</v>
      </c>
      <c r="H11233" t="s">
        <v>56</v>
      </c>
      <c r="I11233" t="s">
        <v>18</v>
      </c>
      <c r="J11233" s="1">
        <v>45608</v>
      </c>
      <c r="K11233" t="b">
        <v>0</v>
      </c>
      <c r="L11233" t="s">
        <v>49</v>
      </c>
      <c r="M11233">
        <v>11</v>
      </c>
      <c r="N11233">
        <f>G11233/SUMIF(B:B,B11233,G:G)*100</f>
        <v>0.60796283023997233</v>
      </c>
      <c r="Q11233">
        <f>VLOOKUP(C11233, Categories_Pivot_Table!A:B, 2, FALSE)</f>
        <v>23.348837209302324</v>
      </c>
      <c r="T11233">
        <f t="shared" si="176"/>
        <v>2024</v>
      </c>
    </row>
    <row r="11234" spans="1:20" x14ac:dyDescent="0.2">
      <c r="A11234" t="s">
        <v>11491</v>
      </c>
      <c r="B11234" t="s">
        <v>37</v>
      </c>
      <c r="C11234" t="s">
        <v>38</v>
      </c>
      <c r="D11234" t="s">
        <v>1276</v>
      </c>
      <c r="E11234">
        <v>35</v>
      </c>
      <c r="F11234">
        <v>8</v>
      </c>
      <c r="G11234">
        <v>280</v>
      </c>
      <c r="H11234" t="s">
        <v>29</v>
      </c>
      <c r="I11234" t="s">
        <v>18</v>
      </c>
      <c r="J11234" s="1">
        <v>44789</v>
      </c>
      <c r="K11234" t="b">
        <v>1</v>
      </c>
      <c r="L11234" t="s">
        <v>49</v>
      </c>
      <c r="M11234">
        <v>8</v>
      </c>
      <c r="N11234">
        <f>G11234/SUMIF(B:B,B11234,G:G)*100</f>
        <v>0.41806956378920335</v>
      </c>
      <c r="Q11234">
        <f>VLOOKUP(C11234, Categories_Pivot_Table!A:B, 2, FALSE)</f>
        <v>23.088790931989923</v>
      </c>
      <c r="T11234">
        <f t="shared" si="176"/>
        <v>2022</v>
      </c>
    </row>
    <row r="11235" spans="1:20" x14ac:dyDescent="0.2">
      <c r="A11235" t="s">
        <v>11492</v>
      </c>
      <c r="B11235" t="s">
        <v>106</v>
      </c>
      <c r="C11235" t="s">
        <v>22</v>
      </c>
      <c r="D11235" t="s">
        <v>274</v>
      </c>
      <c r="E11235">
        <v>39.5</v>
      </c>
      <c r="F11235">
        <v>9</v>
      </c>
      <c r="G11235">
        <v>355.5</v>
      </c>
      <c r="H11235" t="s">
        <v>17</v>
      </c>
      <c r="I11235" t="s">
        <v>18</v>
      </c>
      <c r="J11235" s="1">
        <v>45177</v>
      </c>
      <c r="K11235" t="b">
        <v>0</v>
      </c>
      <c r="L11235" t="s">
        <v>65</v>
      </c>
      <c r="M11235">
        <v>9</v>
      </c>
      <c r="N11235">
        <f>G11235/SUMIF(B:B,B11235,G:G)*100</f>
        <v>0.57936766623207292</v>
      </c>
      <c r="Q11235">
        <f>VLOOKUP(C11235, Categories_Pivot_Table!A:B, 2, FALSE)</f>
        <v>21.505681818181817</v>
      </c>
      <c r="T11235">
        <f t="shared" si="176"/>
        <v>2023</v>
      </c>
    </row>
    <row r="11236" spans="1:20" x14ac:dyDescent="0.2">
      <c r="A11236" t="s">
        <v>11493</v>
      </c>
      <c r="B11236" t="s">
        <v>63</v>
      </c>
      <c r="C11236" t="s">
        <v>15</v>
      </c>
      <c r="D11236" t="s">
        <v>171</v>
      </c>
      <c r="E11236">
        <v>21.5</v>
      </c>
      <c r="F11236">
        <v>9</v>
      </c>
      <c r="G11236">
        <v>193.5</v>
      </c>
      <c r="H11236" t="s">
        <v>29</v>
      </c>
      <c r="I11236" t="s">
        <v>46</v>
      </c>
      <c r="J11236" s="1">
        <v>44726</v>
      </c>
      <c r="K11236" t="b">
        <v>1</v>
      </c>
      <c r="L11236" t="s">
        <v>49</v>
      </c>
      <c r="M11236">
        <v>6</v>
      </c>
      <c r="N11236">
        <f>G11236/SUMIF(B:B,B11236,G:G)*100</f>
        <v>0.31968675654242662</v>
      </c>
      <c r="Q11236">
        <f>VLOOKUP(C11236, Categories_Pivot_Table!A:B, 2, FALSE)</f>
        <v>23.063808900523561</v>
      </c>
      <c r="T11236">
        <f t="shared" si="176"/>
        <v>2022</v>
      </c>
    </row>
    <row r="11237" spans="1:20" x14ac:dyDescent="0.2">
      <c r="A11237" t="s">
        <v>11494</v>
      </c>
      <c r="B11237" t="s">
        <v>51</v>
      </c>
      <c r="C11237" t="s">
        <v>48</v>
      </c>
      <c r="D11237" t="s">
        <v>302</v>
      </c>
      <c r="E11237">
        <v>15.5</v>
      </c>
      <c r="F11237">
        <v>10</v>
      </c>
      <c r="G11237">
        <v>155</v>
      </c>
      <c r="H11237" t="s">
        <v>17</v>
      </c>
      <c r="I11237" t="s">
        <v>18</v>
      </c>
      <c r="J11237" s="1">
        <v>45541</v>
      </c>
      <c r="K11237" t="b">
        <v>0</v>
      </c>
      <c r="L11237" t="s">
        <v>65</v>
      </c>
      <c r="M11237">
        <v>9</v>
      </c>
      <c r="N11237">
        <f>G11237/SUMIF(B:B,B11237,G:G)*100</f>
        <v>0.2402840001860263</v>
      </c>
      <c r="Q11237">
        <f>VLOOKUP(C11237, Categories_Pivot_Table!A:B, 2, FALSE)</f>
        <v>23.348837209302324</v>
      </c>
      <c r="T11237">
        <f t="shared" si="176"/>
        <v>2024</v>
      </c>
    </row>
    <row r="11238" spans="1:20" x14ac:dyDescent="0.2">
      <c r="A11238" t="s">
        <v>11495</v>
      </c>
      <c r="B11238" t="s">
        <v>113</v>
      </c>
      <c r="C11238" t="s">
        <v>27</v>
      </c>
      <c r="D11238" t="s">
        <v>394</v>
      </c>
      <c r="E11238">
        <v>5</v>
      </c>
      <c r="F11238">
        <v>4</v>
      </c>
      <c r="G11238">
        <v>20</v>
      </c>
      <c r="H11238" t="s">
        <v>29</v>
      </c>
      <c r="I11238" t="s">
        <v>18</v>
      </c>
      <c r="J11238" s="1">
        <v>44896</v>
      </c>
      <c r="K11238" t="b">
        <v>0</v>
      </c>
      <c r="L11238" t="s">
        <v>42</v>
      </c>
      <c r="M11238">
        <v>12</v>
      </c>
      <c r="N11238">
        <f>G11238/SUMIF(B:B,B11238,G:G)*100</f>
        <v>3.2931025966113976E-2</v>
      </c>
      <c r="Q11238">
        <f>VLOOKUP(C11238, Categories_Pivot_Table!A:B, 2, FALSE)</f>
        <v>25.013711734693878</v>
      </c>
      <c r="T11238">
        <f t="shared" si="176"/>
        <v>2022</v>
      </c>
    </row>
    <row r="11239" spans="1:20" x14ac:dyDescent="0.2">
      <c r="A11239" t="s">
        <v>11496</v>
      </c>
      <c r="B11239" t="s">
        <v>121</v>
      </c>
      <c r="C11239" t="s">
        <v>22</v>
      </c>
      <c r="D11239" t="s">
        <v>157</v>
      </c>
      <c r="E11239">
        <v>12.5</v>
      </c>
      <c r="F11239">
        <v>3</v>
      </c>
      <c r="G11239">
        <v>37.5</v>
      </c>
      <c r="H11239" t="s">
        <v>29</v>
      </c>
      <c r="I11239" t="s">
        <v>46</v>
      </c>
      <c r="J11239" s="1">
        <v>44837</v>
      </c>
      <c r="K11239" t="b">
        <v>0</v>
      </c>
      <c r="L11239" t="s">
        <v>19</v>
      </c>
      <c r="M11239">
        <v>10</v>
      </c>
      <c r="N11239">
        <f>G11239/SUMIF(B:B,B11239,G:G)*100</f>
        <v>5.7190352368824394E-2</v>
      </c>
      <c r="Q11239">
        <f>VLOOKUP(C11239, Categories_Pivot_Table!A:B, 2, FALSE)</f>
        <v>21.505681818181817</v>
      </c>
      <c r="T11239">
        <f t="shared" si="176"/>
        <v>2022</v>
      </c>
    </row>
    <row r="11240" spans="1:20" x14ac:dyDescent="0.2">
      <c r="A11240" t="s">
        <v>11497</v>
      </c>
      <c r="B11240" t="s">
        <v>95</v>
      </c>
      <c r="C11240" t="s">
        <v>135</v>
      </c>
      <c r="D11240" t="s">
        <v>216</v>
      </c>
      <c r="E11240">
        <v>14</v>
      </c>
      <c r="F11240">
        <v>5</v>
      </c>
      <c r="G11240">
        <v>70</v>
      </c>
      <c r="H11240" t="s">
        <v>29</v>
      </c>
      <c r="I11240" t="s">
        <v>46</v>
      </c>
      <c r="J11240" s="1">
        <v>44622</v>
      </c>
      <c r="K11240" t="b">
        <v>0</v>
      </c>
      <c r="L11240" t="s">
        <v>30</v>
      </c>
      <c r="M11240">
        <v>3</v>
      </c>
      <c r="N11240">
        <f>G11240/SUMIF(B:B,B11240,G:G)*100</f>
        <v>0.1039323548844495</v>
      </c>
      <c r="Q11240">
        <f>VLOOKUP(C11240, Categories_Pivot_Table!A:B, 2, FALSE)</f>
        <v>23.146341463414632</v>
      </c>
      <c r="T11240">
        <f t="shared" si="176"/>
        <v>2022</v>
      </c>
    </row>
    <row r="11241" spans="1:20" x14ac:dyDescent="0.2">
      <c r="A11241" t="s">
        <v>11498</v>
      </c>
      <c r="B11241" t="s">
        <v>51</v>
      </c>
      <c r="C11241" t="s">
        <v>135</v>
      </c>
      <c r="D11241" t="s">
        <v>163</v>
      </c>
      <c r="E11241">
        <v>36.5</v>
      </c>
      <c r="F11241">
        <v>4</v>
      </c>
      <c r="G11241">
        <v>146</v>
      </c>
      <c r="H11241" t="s">
        <v>56</v>
      </c>
      <c r="I11241" t="s">
        <v>18</v>
      </c>
      <c r="J11241" s="1">
        <v>44990</v>
      </c>
      <c r="K11241" t="b">
        <v>0</v>
      </c>
      <c r="L11241" t="s">
        <v>24</v>
      </c>
      <c r="M11241">
        <v>3</v>
      </c>
      <c r="N11241">
        <f>G11241/SUMIF(B:B,B11241,G:G)*100</f>
        <v>0.2263320259816764</v>
      </c>
      <c r="Q11241">
        <f>VLOOKUP(C11241, Categories_Pivot_Table!A:B, 2, FALSE)</f>
        <v>23.146341463414632</v>
      </c>
      <c r="T11241">
        <f t="shared" si="176"/>
        <v>2023</v>
      </c>
    </row>
    <row r="11242" spans="1:20" x14ac:dyDescent="0.2">
      <c r="A11242" t="s">
        <v>11499</v>
      </c>
      <c r="B11242" t="s">
        <v>90</v>
      </c>
      <c r="C11242" t="s">
        <v>135</v>
      </c>
      <c r="D11242" t="s">
        <v>422</v>
      </c>
      <c r="E11242">
        <v>17</v>
      </c>
      <c r="F11242">
        <v>9</v>
      </c>
      <c r="G11242">
        <v>153</v>
      </c>
      <c r="H11242" t="s">
        <v>17</v>
      </c>
      <c r="I11242" t="s">
        <v>46</v>
      </c>
      <c r="J11242" s="1">
        <v>44569</v>
      </c>
      <c r="K11242" t="b">
        <v>0</v>
      </c>
      <c r="L11242" t="s">
        <v>35</v>
      </c>
      <c r="M11242">
        <v>1</v>
      </c>
      <c r="N11242">
        <f>G11242/SUMIF(B:B,B11242,G:G)*100</f>
        <v>0.25869940144060061</v>
      </c>
      <c r="Q11242">
        <f>VLOOKUP(C11242, Categories_Pivot_Table!A:B, 2, FALSE)</f>
        <v>23.146341463414632</v>
      </c>
      <c r="T11242">
        <f t="shared" si="176"/>
        <v>2022</v>
      </c>
    </row>
    <row r="11243" spans="1:20" x14ac:dyDescent="0.2">
      <c r="A11243" t="s">
        <v>11500</v>
      </c>
      <c r="B11243" t="s">
        <v>106</v>
      </c>
      <c r="C11243" t="s">
        <v>135</v>
      </c>
      <c r="D11243" t="s">
        <v>136</v>
      </c>
      <c r="E11243">
        <v>27.5</v>
      </c>
      <c r="F11243">
        <v>3</v>
      </c>
      <c r="G11243">
        <v>82.5</v>
      </c>
      <c r="H11243" t="s">
        <v>56</v>
      </c>
      <c r="I11243" t="s">
        <v>46</v>
      </c>
      <c r="J11243" s="1">
        <v>45201</v>
      </c>
      <c r="K11243" t="b">
        <v>0</v>
      </c>
      <c r="L11243" t="s">
        <v>19</v>
      </c>
      <c r="M11243">
        <v>10</v>
      </c>
      <c r="N11243">
        <f>G11243/SUMIF(B:B,B11243,G:G)*100</f>
        <v>0.13445241199478486</v>
      </c>
      <c r="Q11243">
        <f>VLOOKUP(C11243, Categories_Pivot_Table!A:B, 2, FALSE)</f>
        <v>23.146341463414632</v>
      </c>
      <c r="T11243">
        <f t="shared" si="176"/>
        <v>2023</v>
      </c>
    </row>
    <row r="11244" spans="1:20" x14ac:dyDescent="0.2">
      <c r="A11244" t="s">
        <v>11501</v>
      </c>
      <c r="B11244" t="s">
        <v>47</v>
      </c>
      <c r="C11244" t="s">
        <v>38</v>
      </c>
      <c r="D11244" t="s">
        <v>473</v>
      </c>
      <c r="E11244">
        <v>23</v>
      </c>
      <c r="F11244">
        <v>4</v>
      </c>
      <c r="G11244">
        <v>92</v>
      </c>
      <c r="H11244" t="s">
        <v>56</v>
      </c>
      <c r="I11244" t="s">
        <v>46</v>
      </c>
      <c r="J11244" s="1">
        <v>45165</v>
      </c>
      <c r="K11244" t="b">
        <v>0</v>
      </c>
      <c r="L11244" t="s">
        <v>24</v>
      </c>
      <c r="M11244">
        <v>8</v>
      </c>
      <c r="N11244">
        <f>G11244/SUMIF(B:B,B11244,G:G)*100</f>
        <v>0.14618721497465559</v>
      </c>
      <c r="Q11244">
        <f>VLOOKUP(C11244, Categories_Pivot_Table!A:B, 2, FALSE)</f>
        <v>23.088790931989923</v>
      </c>
      <c r="T11244">
        <f t="shared" si="176"/>
        <v>2023</v>
      </c>
    </row>
    <row r="11245" spans="1:20" x14ac:dyDescent="0.2">
      <c r="A11245" t="s">
        <v>11502</v>
      </c>
      <c r="B11245" t="s">
        <v>95</v>
      </c>
      <c r="C11245" t="s">
        <v>48</v>
      </c>
      <c r="D11245" t="s">
        <v>446</v>
      </c>
      <c r="E11245">
        <v>26</v>
      </c>
      <c r="F11245">
        <v>3</v>
      </c>
      <c r="G11245">
        <v>78</v>
      </c>
      <c r="H11245" t="s">
        <v>56</v>
      </c>
      <c r="I11245" t="s">
        <v>18</v>
      </c>
      <c r="J11245" s="1">
        <v>45558</v>
      </c>
      <c r="K11245" t="b">
        <v>1</v>
      </c>
      <c r="L11245" t="s">
        <v>19</v>
      </c>
      <c r="M11245">
        <v>9</v>
      </c>
      <c r="N11245">
        <f>G11245/SUMIF(B:B,B11245,G:G)*100</f>
        <v>0.11581033829981516</v>
      </c>
      <c r="Q11245">
        <f>VLOOKUP(C11245, Categories_Pivot_Table!A:B, 2, FALSE)</f>
        <v>23.348837209302324</v>
      </c>
      <c r="T11245">
        <f t="shared" si="176"/>
        <v>2024</v>
      </c>
    </row>
    <row r="11246" spans="1:20" x14ac:dyDescent="0.2">
      <c r="A11246" t="s">
        <v>11503</v>
      </c>
      <c r="B11246" t="s">
        <v>90</v>
      </c>
      <c r="C11246" t="s">
        <v>27</v>
      </c>
      <c r="D11246" t="s">
        <v>140</v>
      </c>
      <c r="E11246">
        <v>27.5</v>
      </c>
      <c r="F11246">
        <v>8</v>
      </c>
      <c r="G11246">
        <v>220</v>
      </c>
      <c r="H11246" t="s">
        <v>56</v>
      </c>
      <c r="I11246" t="s">
        <v>46</v>
      </c>
      <c r="J11246" s="1">
        <v>45183</v>
      </c>
      <c r="K11246" t="b">
        <v>0</v>
      </c>
      <c r="L11246" t="s">
        <v>42</v>
      </c>
      <c r="M11246">
        <v>9</v>
      </c>
      <c r="N11246">
        <f>G11246/SUMIF(B:B,B11246,G:G)*100</f>
        <v>0.37198606743092894</v>
      </c>
      <c r="Q11246">
        <f>VLOOKUP(C11246, Categories_Pivot_Table!A:B, 2, FALSE)</f>
        <v>25.013711734693878</v>
      </c>
      <c r="T11246">
        <f t="shared" si="176"/>
        <v>2023</v>
      </c>
    </row>
    <row r="11247" spans="1:20" x14ac:dyDescent="0.2">
      <c r="A11247" t="s">
        <v>11504</v>
      </c>
      <c r="B11247" t="s">
        <v>73</v>
      </c>
      <c r="C11247" t="s">
        <v>135</v>
      </c>
      <c r="D11247" t="s">
        <v>319</v>
      </c>
      <c r="E11247">
        <v>24.5</v>
      </c>
      <c r="F11247">
        <v>8</v>
      </c>
      <c r="G11247">
        <v>196</v>
      </c>
      <c r="H11247" t="s">
        <v>56</v>
      </c>
      <c r="I11247" t="s">
        <v>18</v>
      </c>
      <c r="J11247" s="1">
        <v>44663</v>
      </c>
      <c r="K11247" t="b">
        <v>0</v>
      </c>
      <c r="L11247" t="s">
        <v>49</v>
      </c>
      <c r="M11247">
        <v>4</v>
      </c>
      <c r="N11247">
        <f>G11247/SUMIF(B:B,B11247,G:G)*100</f>
        <v>0.33860532612357364</v>
      </c>
      <c r="Q11247">
        <f>VLOOKUP(C11247, Categories_Pivot_Table!A:B, 2, FALSE)</f>
        <v>23.146341463414632</v>
      </c>
      <c r="T11247">
        <f t="shared" si="176"/>
        <v>2022</v>
      </c>
    </row>
    <row r="11248" spans="1:20" x14ac:dyDescent="0.2">
      <c r="A11248" t="s">
        <v>11505</v>
      </c>
      <c r="B11248" t="s">
        <v>54</v>
      </c>
      <c r="C11248" t="s">
        <v>33</v>
      </c>
      <c r="D11248" t="s">
        <v>307</v>
      </c>
      <c r="E11248">
        <v>6.5</v>
      </c>
      <c r="F11248">
        <v>7</v>
      </c>
      <c r="G11248">
        <v>45.5</v>
      </c>
      <c r="H11248" t="s">
        <v>17</v>
      </c>
      <c r="I11248" t="s">
        <v>18</v>
      </c>
      <c r="J11248" s="1">
        <v>44976</v>
      </c>
      <c r="K11248" t="b">
        <v>0</v>
      </c>
      <c r="L11248" t="s">
        <v>24</v>
      </c>
      <c r="M11248">
        <v>2</v>
      </c>
      <c r="N11248">
        <f>G11248/SUMIF(B:B,B11248,G:G)*100</f>
        <v>7.960738686565598E-2</v>
      </c>
      <c r="Q11248">
        <f>VLOOKUP(C11248, Categories_Pivot_Table!A:B, 2, FALSE)</f>
        <v>23.300574345883856</v>
      </c>
      <c r="T11248">
        <f t="shared" si="176"/>
        <v>2023</v>
      </c>
    </row>
    <row r="11249" spans="1:20" x14ac:dyDescent="0.2">
      <c r="A11249" t="s">
        <v>11506</v>
      </c>
      <c r="B11249" t="s">
        <v>106</v>
      </c>
      <c r="C11249" t="s">
        <v>33</v>
      </c>
      <c r="D11249" t="s">
        <v>41</v>
      </c>
      <c r="E11249">
        <v>23</v>
      </c>
      <c r="F11249">
        <v>3</v>
      </c>
      <c r="G11249">
        <v>15</v>
      </c>
      <c r="H11249" t="s">
        <v>29</v>
      </c>
      <c r="I11249" t="s">
        <v>18</v>
      </c>
      <c r="J11249" s="1">
        <v>45126</v>
      </c>
      <c r="K11249" t="b">
        <v>1</v>
      </c>
      <c r="L11249" t="s">
        <v>30</v>
      </c>
      <c r="M11249">
        <v>7</v>
      </c>
      <c r="N11249">
        <f>G11249/SUMIF(B:B,B11249,G:G)*100</f>
        <v>2.4445893089960889E-2</v>
      </c>
      <c r="Q11249">
        <f>VLOOKUP(C11249, Categories_Pivot_Table!A:B, 2, FALSE)</f>
        <v>23.300574345883856</v>
      </c>
      <c r="T11249">
        <f t="shared" si="176"/>
        <v>2023</v>
      </c>
    </row>
    <row r="11250" spans="1:20" x14ac:dyDescent="0.2">
      <c r="A11250" t="s">
        <v>11507</v>
      </c>
      <c r="B11250" t="s">
        <v>104</v>
      </c>
      <c r="C11250" t="s">
        <v>15</v>
      </c>
      <c r="D11250" t="s">
        <v>226</v>
      </c>
      <c r="E11250">
        <v>27.5</v>
      </c>
      <c r="F11250">
        <v>8</v>
      </c>
      <c r="G11250">
        <v>220</v>
      </c>
      <c r="H11250" t="s">
        <v>56</v>
      </c>
      <c r="I11250" t="s">
        <v>18</v>
      </c>
      <c r="J11250" s="1">
        <v>44743</v>
      </c>
      <c r="K11250" t="b">
        <v>0</v>
      </c>
      <c r="L11250" t="s">
        <v>65</v>
      </c>
      <c r="M11250">
        <v>7</v>
      </c>
      <c r="N11250">
        <f>G11250/SUMIF(B:B,B11250,G:G)*100</f>
        <v>0.35753173094112106</v>
      </c>
      <c r="Q11250">
        <f>VLOOKUP(C11250, Categories_Pivot_Table!A:B, 2, FALSE)</f>
        <v>23.063808900523561</v>
      </c>
      <c r="T11250">
        <f t="shared" si="176"/>
        <v>2022</v>
      </c>
    </row>
    <row r="11251" spans="1:20" x14ac:dyDescent="0.2">
      <c r="A11251" t="s">
        <v>11508</v>
      </c>
      <c r="B11251" t="s">
        <v>14</v>
      </c>
      <c r="C11251" t="s">
        <v>22</v>
      </c>
      <c r="D11251" t="s">
        <v>644</v>
      </c>
      <c r="E11251">
        <v>30.5</v>
      </c>
      <c r="F11251">
        <v>1</v>
      </c>
      <c r="G11251">
        <v>30.5</v>
      </c>
      <c r="H11251" t="s">
        <v>29</v>
      </c>
      <c r="I11251" t="s">
        <v>18</v>
      </c>
      <c r="J11251" s="1">
        <v>44657</v>
      </c>
      <c r="K11251" t="b">
        <v>0</v>
      </c>
      <c r="L11251" t="s">
        <v>30</v>
      </c>
      <c r="M11251">
        <v>4</v>
      </c>
      <c r="N11251">
        <f>G11251/SUMIF(B:B,B11251,G:G)*100</f>
        <v>4.9655262236766057E-2</v>
      </c>
      <c r="Q11251">
        <f>VLOOKUP(C11251, Categories_Pivot_Table!A:B, 2, FALSE)</f>
        <v>21.505681818181817</v>
      </c>
      <c r="T11251">
        <f t="shared" si="176"/>
        <v>2022</v>
      </c>
    </row>
    <row r="11252" spans="1:20" x14ac:dyDescent="0.2">
      <c r="A11252" t="s">
        <v>11509</v>
      </c>
      <c r="B11252" t="s">
        <v>81</v>
      </c>
      <c r="C11252" t="s">
        <v>74</v>
      </c>
      <c r="D11252" t="s">
        <v>124</v>
      </c>
      <c r="E11252">
        <v>18.5</v>
      </c>
      <c r="F11252">
        <v>7</v>
      </c>
      <c r="G11252">
        <v>129.5</v>
      </c>
      <c r="H11252" t="s">
        <v>17</v>
      </c>
      <c r="I11252" t="s">
        <v>18</v>
      </c>
      <c r="J11252" s="1">
        <v>44955</v>
      </c>
      <c r="K11252" t="b">
        <v>0</v>
      </c>
      <c r="L11252" t="s">
        <v>24</v>
      </c>
      <c r="M11252">
        <v>1</v>
      </c>
      <c r="N11252">
        <f>G11252/SUMIF(B:B,B11252,G:G)*100</f>
        <v>0.20504944145798859</v>
      </c>
      <c r="Q11252">
        <f>VLOOKUP(C11252, Categories_Pivot_Table!A:B, 2, FALSE)</f>
        <v>24.317096165933375</v>
      </c>
      <c r="T11252">
        <f t="shared" si="176"/>
        <v>2023</v>
      </c>
    </row>
    <row r="11253" spans="1:20" x14ac:dyDescent="0.2">
      <c r="A11253" t="s">
        <v>11510</v>
      </c>
      <c r="B11253" t="s">
        <v>32</v>
      </c>
      <c r="C11253" t="s">
        <v>135</v>
      </c>
      <c r="D11253" t="s">
        <v>724</v>
      </c>
      <c r="E11253">
        <v>38</v>
      </c>
      <c r="F11253">
        <v>1</v>
      </c>
      <c r="G11253">
        <v>38</v>
      </c>
      <c r="H11253" t="s">
        <v>29</v>
      </c>
      <c r="I11253" t="s">
        <v>18</v>
      </c>
      <c r="J11253" s="1">
        <v>44979</v>
      </c>
      <c r="K11253" t="b">
        <v>1</v>
      </c>
      <c r="L11253" t="s">
        <v>30</v>
      </c>
      <c r="M11253">
        <v>2</v>
      </c>
      <c r="N11253">
        <f>G11253/SUMIF(B:B,B11253,G:G)*100</f>
        <v>6.4810472007845482E-2</v>
      </c>
      <c r="Q11253">
        <f>VLOOKUP(C11253, Categories_Pivot_Table!A:B, 2, FALSE)</f>
        <v>23.146341463414632</v>
      </c>
      <c r="T11253">
        <f t="shared" si="176"/>
        <v>2023</v>
      </c>
    </row>
    <row r="11254" spans="1:20" x14ac:dyDescent="0.2">
      <c r="A11254" t="s">
        <v>11511</v>
      </c>
      <c r="B11254" t="s">
        <v>106</v>
      </c>
      <c r="C11254" t="s">
        <v>33</v>
      </c>
      <c r="D11254" t="s">
        <v>122</v>
      </c>
      <c r="E11254">
        <v>36.5</v>
      </c>
      <c r="F11254">
        <v>3</v>
      </c>
      <c r="G11254">
        <v>109.5</v>
      </c>
      <c r="H11254" t="s">
        <v>56</v>
      </c>
      <c r="I11254" t="s">
        <v>18</v>
      </c>
      <c r="J11254" s="1">
        <v>45586</v>
      </c>
      <c r="K11254" t="b">
        <v>0</v>
      </c>
      <c r="L11254" t="s">
        <v>19</v>
      </c>
      <c r="M11254">
        <v>10</v>
      </c>
      <c r="N11254">
        <f>G11254/SUMIF(B:B,B11254,G:G)*100</f>
        <v>0.17845501955671447</v>
      </c>
      <c r="Q11254">
        <f>VLOOKUP(C11254, Categories_Pivot_Table!A:B, 2, FALSE)</f>
        <v>23.300574345883856</v>
      </c>
      <c r="T11254">
        <f t="shared" si="176"/>
        <v>2024</v>
      </c>
    </row>
    <row r="11255" spans="1:20" x14ac:dyDescent="0.2">
      <c r="A11255" t="s">
        <v>11512</v>
      </c>
      <c r="B11255" t="s">
        <v>63</v>
      </c>
      <c r="C11255" t="s">
        <v>135</v>
      </c>
      <c r="D11255" t="s">
        <v>154</v>
      </c>
      <c r="E11255">
        <v>26</v>
      </c>
      <c r="F11255">
        <v>3</v>
      </c>
      <c r="G11255">
        <v>78</v>
      </c>
      <c r="H11255" t="s">
        <v>56</v>
      </c>
      <c r="I11255" t="s">
        <v>46</v>
      </c>
      <c r="J11255" s="1">
        <v>44868</v>
      </c>
      <c r="K11255" t="b">
        <v>0</v>
      </c>
      <c r="L11255" t="s">
        <v>42</v>
      </c>
      <c r="M11255">
        <v>11</v>
      </c>
      <c r="N11255">
        <f>G11255/SUMIF(B:B,B11255,G:G)*100</f>
        <v>0.12886597938144329</v>
      </c>
      <c r="Q11255">
        <f>VLOOKUP(C11255, Categories_Pivot_Table!A:B, 2, FALSE)</f>
        <v>23.146341463414632</v>
      </c>
      <c r="T11255">
        <f t="shared" si="176"/>
        <v>2022</v>
      </c>
    </row>
    <row r="11256" spans="1:20" x14ac:dyDescent="0.2">
      <c r="A11256" t="s">
        <v>11513</v>
      </c>
      <c r="B11256" t="s">
        <v>14</v>
      </c>
      <c r="C11256" t="s">
        <v>27</v>
      </c>
      <c r="D11256" t="s">
        <v>583</v>
      </c>
      <c r="E11256">
        <v>12.5</v>
      </c>
      <c r="F11256">
        <v>5</v>
      </c>
      <c r="G11256">
        <v>62.5</v>
      </c>
      <c r="H11256" t="s">
        <v>17</v>
      </c>
      <c r="I11256" t="s">
        <v>18</v>
      </c>
      <c r="J11256" s="1">
        <v>45135</v>
      </c>
      <c r="K11256" t="b">
        <v>1</v>
      </c>
      <c r="L11256" t="s">
        <v>65</v>
      </c>
      <c r="M11256">
        <v>7</v>
      </c>
      <c r="N11256">
        <f>G11256/SUMIF(B:B,B11256,G:G)*100</f>
        <v>0.10175258655075012</v>
      </c>
      <c r="Q11256">
        <f>VLOOKUP(C11256, Categories_Pivot_Table!A:B, 2, FALSE)</f>
        <v>25.013711734693878</v>
      </c>
      <c r="T11256">
        <f t="shared" si="176"/>
        <v>2023</v>
      </c>
    </row>
    <row r="11257" spans="1:20" x14ac:dyDescent="0.2">
      <c r="A11257" t="s">
        <v>11514</v>
      </c>
      <c r="B11257" t="s">
        <v>32</v>
      </c>
      <c r="C11257" t="s">
        <v>15</v>
      </c>
      <c r="D11257" t="s">
        <v>226</v>
      </c>
      <c r="E11257">
        <v>27.5</v>
      </c>
      <c r="F11257">
        <v>3</v>
      </c>
      <c r="G11257">
        <v>82.5</v>
      </c>
      <c r="H11257" t="s">
        <v>56</v>
      </c>
      <c r="I11257" t="s">
        <v>46</v>
      </c>
      <c r="J11257" s="1">
        <v>45024</v>
      </c>
      <c r="K11257" t="b">
        <v>0</v>
      </c>
      <c r="L11257" t="s">
        <v>35</v>
      </c>
      <c r="M11257">
        <v>4</v>
      </c>
      <c r="N11257">
        <f>G11257/SUMIF(B:B,B11257,G:G)*100</f>
        <v>0.14070694580650664</v>
      </c>
      <c r="Q11257">
        <f>VLOOKUP(C11257, Categories_Pivot_Table!A:B, 2, FALSE)</f>
        <v>23.063808900523561</v>
      </c>
      <c r="T11257">
        <f t="shared" si="176"/>
        <v>2023</v>
      </c>
    </row>
    <row r="11258" spans="1:20" x14ac:dyDescent="0.2">
      <c r="A11258" t="s">
        <v>11515</v>
      </c>
      <c r="B11258" t="s">
        <v>118</v>
      </c>
      <c r="C11258" t="s">
        <v>15</v>
      </c>
      <c r="D11258" t="s">
        <v>41</v>
      </c>
      <c r="E11258">
        <v>23</v>
      </c>
      <c r="F11258">
        <v>5</v>
      </c>
      <c r="G11258">
        <v>32.5</v>
      </c>
      <c r="H11258" t="s">
        <v>29</v>
      </c>
      <c r="I11258" t="s">
        <v>46</v>
      </c>
      <c r="J11258" s="1">
        <v>44610</v>
      </c>
      <c r="K11258" t="b">
        <v>0</v>
      </c>
      <c r="L11258" t="s">
        <v>65</v>
      </c>
      <c r="M11258">
        <v>2</v>
      </c>
      <c r="N11258">
        <f>G11258/SUMIF(B:B,B11258,G:G)*100</f>
        <v>5.3456585028866549E-2</v>
      </c>
      <c r="Q11258">
        <f>VLOOKUP(C11258, Categories_Pivot_Table!A:B, 2, FALSE)</f>
        <v>23.063808900523561</v>
      </c>
      <c r="T11258">
        <f t="shared" si="176"/>
        <v>2022</v>
      </c>
    </row>
    <row r="11259" spans="1:20" x14ac:dyDescent="0.2">
      <c r="A11259" t="s">
        <v>11516</v>
      </c>
      <c r="B11259" t="s">
        <v>84</v>
      </c>
      <c r="C11259" t="s">
        <v>74</v>
      </c>
      <c r="D11259" t="s">
        <v>364</v>
      </c>
      <c r="E11259">
        <v>21.5</v>
      </c>
      <c r="F11259">
        <v>6</v>
      </c>
      <c r="G11259">
        <v>129</v>
      </c>
      <c r="H11259" t="s">
        <v>29</v>
      </c>
      <c r="I11259" t="s">
        <v>18</v>
      </c>
      <c r="J11259" s="1">
        <v>44891</v>
      </c>
      <c r="K11259" t="b">
        <v>0</v>
      </c>
      <c r="L11259" t="s">
        <v>35</v>
      </c>
      <c r="M11259">
        <v>11</v>
      </c>
      <c r="N11259">
        <f>G11259/SUMIF(B:B,B11259,G:G)*100</f>
        <v>0.20884769498522687</v>
      </c>
      <c r="Q11259">
        <f>VLOOKUP(C11259, Categories_Pivot_Table!A:B, 2, FALSE)</f>
        <v>24.317096165933375</v>
      </c>
      <c r="T11259">
        <f t="shared" si="176"/>
        <v>2022</v>
      </c>
    </row>
    <row r="11260" spans="1:20" x14ac:dyDescent="0.2">
      <c r="A11260" t="s">
        <v>11517</v>
      </c>
      <c r="B11260" t="s">
        <v>37</v>
      </c>
      <c r="C11260" t="s">
        <v>22</v>
      </c>
      <c r="D11260" t="s">
        <v>272</v>
      </c>
      <c r="E11260">
        <v>5</v>
      </c>
      <c r="F11260">
        <v>7</v>
      </c>
      <c r="G11260">
        <v>35</v>
      </c>
      <c r="H11260" t="s">
        <v>56</v>
      </c>
      <c r="I11260" t="s">
        <v>46</v>
      </c>
      <c r="J11260" s="1">
        <v>45128</v>
      </c>
      <c r="K11260" t="b">
        <v>0</v>
      </c>
      <c r="L11260" t="s">
        <v>65</v>
      </c>
      <c r="M11260">
        <v>7</v>
      </c>
      <c r="N11260">
        <f>G11260/SUMIF(B:B,B11260,G:G)*100</f>
        <v>5.2258695473650418E-2</v>
      </c>
      <c r="Q11260">
        <f>VLOOKUP(C11260, Categories_Pivot_Table!A:B, 2, FALSE)</f>
        <v>21.505681818181817</v>
      </c>
      <c r="T11260">
        <f t="shared" si="176"/>
        <v>2023</v>
      </c>
    </row>
    <row r="11261" spans="1:20" x14ac:dyDescent="0.2">
      <c r="A11261" t="s">
        <v>11518</v>
      </c>
      <c r="B11261" t="s">
        <v>21</v>
      </c>
      <c r="C11261" t="s">
        <v>38</v>
      </c>
      <c r="D11261" t="s">
        <v>362</v>
      </c>
      <c r="E11261">
        <v>41</v>
      </c>
      <c r="F11261">
        <v>4</v>
      </c>
      <c r="G11261">
        <v>164</v>
      </c>
      <c r="H11261" t="s">
        <v>56</v>
      </c>
      <c r="I11261" t="s">
        <v>46</v>
      </c>
      <c r="J11261" s="1">
        <v>45505</v>
      </c>
      <c r="K11261" t="b">
        <v>0</v>
      </c>
      <c r="L11261" t="s">
        <v>42</v>
      </c>
      <c r="M11261">
        <v>8</v>
      </c>
      <c r="N11261">
        <f>G11261/SUMIF(B:B,B11261,G:G)*100</f>
        <v>0.26566233345482526</v>
      </c>
      <c r="Q11261">
        <f>VLOOKUP(C11261, Categories_Pivot_Table!A:B, 2, FALSE)</f>
        <v>23.088790931989923</v>
      </c>
      <c r="T11261">
        <f t="shared" si="176"/>
        <v>2024</v>
      </c>
    </row>
    <row r="11262" spans="1:20" x14ac:dyDescent="0.2">
      <c r="A11262" t="s">
        <v>11519</v>
      </c>
      <c r="B11262" t="s">
        <v>26</v>
      </c>
      <c r="C11262" t="s">
        <v>22</v>
      </c>
      <c r="D11262" t="s">
        <v>527</v>
      </c>
      <c r="E11262">
        <v>23</v>
      </c>
      <c r="F11262">
        <v>1</v>
      </c>
      <c r="G11262">
        <v>23</v>
      </c>
      <c r="H11262" t="s">
        <v>56</v>
      </c>
      <c r="I11262" t="s">
        <v>18</v>
      </c>
      <c r="J11262" s="1">
        <v>45120</v>
      </c>
      <c r="K11262" t="b">
        <v>0</v>
      </c>
      <c r="L11262" t="s">
        <v>42</v>
      </c>
      <c r="M11262">
        <v>7</v>
      </c>
      <c r="N11262">
        <f>G11262/SUMIF(B:B,B11262,G:G)*100</f>
        <v>3.7068972464200239E-2</v>
      </c>
      <c r="Q11262">
        <f>VLOOKUP(C11262, Categories_Pivot_Table!A:B, 2, FALSE)</f>
        <v>21.505681818181817</v>
      </c>
      <c r="T11262">
        <f t="shared" si="176"/>
        <v>2023</v>
      </c>
    </row>
    <row r="11263" spans="1:20" x14ac:dyDescent="0.2">
      <c r="A11263" t="s">
        <v>11520</v>
      </c>
      <c r="B11263" t="s">
        <v>121</v>
      </c>
      <c r="C11263" t="s">
        <v>135</v>
      </c>
      <c r="D11263" t="s">
        <v>276</v>
      </c>
      <c r="E11263">
        <v>6.5</v>
      </c>
      <c r="F11263">
        <v>2</v>
      </c>
      <c r="G11263">
        <v>13</v>
      </c>
      <c r="H11263" t="s">
        <v>29</v>
      </c>
      <c r="I11263" t="s">
        <v>46</v>
      </c>
      <c r="J11263" s="1">
        <v>45073</v>
      </c>
      <c r="K11263" t="b">
        <v>0</v>
      </c>
      <c r="L11263" t="s">
        <v>35</v>
      </c>
      <c r="M11263">
        <v>5</v>
      </c>
      <c r="N11263">
        <f>G11263/SUMIF(B:B,B11263,G:G)*100</f>
        <v>1.9825988821192457E-2</v>
      </c>
      <c r="Q11263">
        <f>VLOOKUP(C11263, Categories_Pivot_Table!A:B, 2, FALSE)</f>
        <v>23.146341463414632</v>
      </c>
      <c r="T11263">
        <f t="shared" si="176"/>
        <v>2023</v>
      </c>
    </row>
    <row r="11264" spans="1:20" x14ac:dyDescent="0.2">
      <c r="A11264" t="s">
        <v>11521</v>
      </c>
      <c r="B11264" t="s">
        <v>104</v>
      </c>
      <c r="C11264" t="s">
        <v>48</v>
      </c>
      <c r="D11264" t="s">
        <v>201</v>
      </c>
      <c r="E11264">
        <v>35</v>
      </c>
      <c r="F11264">
        <v>1</v>
      </c>
      <c r="G11264">
        <v>35</v>
      </c>
      <c r="H11264" t="s">
        <v>56</v>
      </c>
      <c r="I11264" t="s">
        <v>18</v>
      </c>
      <c r="J11264" s="1">
        <v>45598</v>
      </c>
      <c r="K11264" t="b">
        <v>0</v>
      </c>
      <c r="L11264" t="s">
        <v>35</v>
      </c>
      <c r="M11264">
        <v>11</v>
      </c>
      <c r="N11264">
        <f>G11264/SUMIF(B:B,B11264,G:G)*100</f>
        <v>5.6880048104269249E-2</v>
      </c>
      <c r="Q11264">
        <f>VLOOKUP(C11264, Categories_Pivot_Table!A:B, 2, FALSE)</f>
        <v>23.348837209302324</v>
      </c>
      <c r="T11264">
        <f t="shared" si="176"/>
        <v>2024</v>
      </c>
    </row>
    <row r="11265" spans="1:20" x14ac:dyDescent="0.2">
      <c r="A11265" t="s">
        <v>11522</v>
      </c>
      <c r="B11265" t="s">
        <v>37</v>
      </c>
      <c r="C11265" t="s">
        <v>22</v>
      </c>
      <c r="D11265" t="s">
        <v>147</v>
      </c>
      <c r="E11265">
        <v>32</v>
      </c>
      <c r="F11265">
        <v>4</v>
      </c>
      <c r="G11265">
        <v>128</v>
      </c>
      <c r="H11265" t="s">
        <v>56</v>
      </c>
      <c r="I11265" t="s">
        <v>46</v>
      </c>
      <c r="J11265" s="1">
        <v>45564</v>
      </c>
      <c r="K11265" t="b">
        <v>0</v>
      </c>
      <c r="L11265" t="s">
        <v>24</v>
      </c>
      <c r="M11265">
        <v>9</v>
      </c>
      <c r="N11265">
        <f>G11265/SUMIF(B:B,B11265,G:G)*100</f>
        <v>0.1911175148750644</v>
      </c>
      <c r="Q11265">
        <f>VLOOKUP(C11265, Categories_Pivot_Table!A:B, 2, FALSE)</f>
        <v>21.505681818181817</v>
      </c>
      <c r="T11265">
        <f t="shared" si="176"/>
        <v>2024</v>
      </c>
    </row>
    <row r="11266" spans="1:20" x14ac:dyDescent="0.2">
      <c r="A11266" t="s">
        <v>11523</v>
      </c>
      <c r="B11266" t="s">
        <v>32</v>
      </c>
      <c r="C11266" t="s">
        <v>74</v>
      </c>
      <c r="D11266" t="s">
        <v>343</v>
      </c>
      <c r="E11266">
        <v>33.5</v>
      </c>
      <c r="F11266">
        <v>8</v>
      </c>
      <c r="G11266">
        <v>268</v>
      </c>
      <c r="H11266" t="s">
        <v>29</v>
      </c>
      <c r="I11266" t="s">
        <v>18</v>
      </c>
      <c r="J11266" s="1">
        <v>44749</v>
      </c>
      <c r="K11266" t="b">
        <v>1</v>
      </c>
      <c r="L11266" t="s">
        <v>42</v>
      </c>
      <c r="M11266">
        <v>7</v>
      </c>
      <c r="N11266">
        <f>G11266/SUMIF(B:B,B11266,G:G)*100</f>
        <v>0.45708438152901548</v>
      </c>
      <c r="Q11266">
        <f>VLOOKUP(C11266, Categories_Pivot_Table!A:B, 2, FALSE)</f>
        <v>24.317096165933375</v>
      </c>
      <c r="T11266">
        <f t="shared" ref="T11266:T11329" si="177">YEAR(J11266)</f>
        <v>2022</v>
      </c>
    </row>
    <row r="11267" spans="1:20" x14ac:dyDescent="0.2">
      <c r="A11267" t="s">
        <v>11524</v>
      </c>
      <c r="B11267" t="s">
        <v>104</v>
      </c>
      <c r="C11267" t="s">
        <v>33</v>
      </c>
      <c r="D11267" t="s">
        <v>469</v>
      </c>
      <c r="E11267">
        <v>8</v>
      </c>
      <c r="F11267">
        <v>3</v>
      </c>
      <c r="G11267">
        <v>24</v>
      </c>
      <c r="H11267" t="s">
        <v>29</v>
      </c>
      <c r="I11267" t="s">
        <v>46</v>
      </c>
      <c r="J11267" s="1">
        <v>45310</v>
      </c>
      <c r="K11267" t="b">
        <v>1</v>
      </c>
      <c r="L11267" t="s">
        <v>65</v>
      </c>
      <c r="M11267">
        <v>1</v>
      </c>
      <c r="N11267">
        <f>G11267/SUMIF(B:B,B11267,G:G)*100</f>
        <v>3.9003461557213202E-2</v>
      </c>
      <c r="Q11267">
        <f>VLOOKUP(C11267, Categories_Pivot_Table!A:B, 2, FALSE)</f>
        <v>23.300574345883856</v>
      </c>
      <c r="T11267">
        <f t="shared" si="177"/>
        <v>2024</v>
      </c>
    </row>
    <row r="11268" spans="1:20" x14ac:dyDescent="0.2">
      <c r="A11268" t="s">
        <v>11525</v>
      </c>
      <c r="B11268" t="s">
        <v>87</v>
      </c>
      <c r="C11268" t="s">
        <v>74</v>
      </c>
      <c r="D11268" t="s">
        <v>343</v>
      </c>
      <c r="E11268">
        <v>33.5</v>
      </c>
      <c r="F11268">
        <v>5</v>
      </c>
      <c r="G11268">
        <v>167.5</v>
      </c>
      <c r="H11268" t="s">
        <v>17</v>
      </c>
      <c r="I11268" t="s">
        <v>18</v>
      </c>
      <c r="J11268" s="1">
        <v>45084</v>
      </c>
      <c r="K11268" t="b">
        <v>0</v>
      </c>
      <c r="L11268" t="s">
        <v>30</v>
      </c>
      <c r="M11268">
        <v>6</v>
      </c>
      <c r="N11268">
        <f>G11268/SUMIF(B:B,B11268,G:G)*100</f>
        <v>0.25754570475267924</v>
      </c>
      <c r="Q11268">
        <f>VLOOKUP(C11268, Categories_Pivot_Table!A:B, 2, FALSE)</f>
        <v>24.317096165933375</v>
      </c>
      <c r="T11268">
        <f t="shared" si="177"/>
        <v>2023</v>
      </c>
    </row>
    <row r="11269" spans="1:20" x14ac:dyDescent="0.2">
      <c r="A11269" t="s">
        <v>11526</v>
      </c>
      <c r="B11269" t="s">
        <v>73</v>
      </c>
      <c r="C11269" t="s">
        <v>48</v>
      </c>
      <c r="D11269" t="s">
        <v>302</v>
      </c>
      <c r="E11269">
        <v>15.5</v>
      </c>
      <c r="F11269">
        <v>4</v>
      </c>
      <c r="G11269">
        <v>62</v>
      </c>
      <c r="H11269" t="s">
        <v>56</v>
      </c>
      <c r="I11269" t="s">
        <v>18</v>
      </c>
      <c r="J11269" s="1">
        <v>45000</v>
      </c>
      <c r="K11269" t="b">
        <v>0</v>
      </c>
      <c r="L11269" t="s">
        <v>30</v>
      </c>
      <c r="M11269">
        <v>3</v>
      </c>
      <c r="N11269">
        <f>G11269/SUMIF(B:B,B11269,G:G)*100</f>
        <v>0.1071098480594978</v>
      </c>
      <c r="Q11269">
        <f>VLOOKUP(C11269, Categories_Pivot_Table!A:B, 2, FALSE)</f>
        <v>23.348837209302324</v>
      </c>
      <c r="T11269">
        <f t="shared" si="177"/>
        <v>2023</v>
      </c>
    </row>
    <row r="11270" spans="1:20" x14ac:dyDescent="0.2">
      <c r="A11270" t="s">
        <v>11527</v>
      </c>
      <c r="B11270" t="s">
        <v>87</v>
      </c>
      <c r="C11270" t="s">
        <v>74</v>
      </c>
      <c r="D11270" t="s">
        <v>897</v>
      </c>
      <c r="E11270">
        <v>17</v>
      </c>
      <c r="F11270">
        <v>4</v>
      </c>
      <c r="G11270">
        <v>68</v>
      </c>
      <c r="H11270" t="s">
        <v>56</v>
      </c>
      <c r="I11270" t="s">
        <v>18</v>
      </c>
      <c r="J11270" s="1">
        <v>44795</v>
      </c>
      <c r="K11270" t="b">
        <v>0</v>
      </c>
      <c r="L11270" t="s">
        <v>19</v>
      </c>
      <c r="M11270">
        <v>8</v>
      </c>
      <c r="N11270">
        <f>G11270/SUMIF(B:B,B11270,G:G)*100</f>
        <v>0.10455586819810261</v>
      </c>
      <c r="Q11270">
        <f>VLOOKUP(C11270, Categories_Pivot_Table!A:B, 2, FALSE)</f>
        <v>24.317096165933375</v>
      </c>
      <c r="T11270">
        <f t="shared" si="177"/>
        <v>2022</v>
      </c>
    </row>
    <row r="11271" spans="1:20" x14ac:dyDescent="0.2">
      <c r="A11271" t="s">
        <v>11528</v>
      </c>
      <c r="B11271" t="s">
        <v>71</v>
      </c>
      <c r="C11271" t="s">
        <v>48</v>
      </c>
      <c r="D11271" t="s">
        <v>655</v>
      </c>
      <c r="E11271">
        <v>12.5</v>
      </c>
      <c r="F11271">
        <v>1</v>
      </c>
      <c r="G11271">
        <v>12.5</v>
      </c>
      <c r="H11271" t="s">
        <v>56</v>
      </c>
      <c r="I11271" t="s">
        <v>18</v>
      </c>
      <c r="J11271" s="1">
        <v>44685</v>
      </c>
      <c r="K11271" t="b">
        <v>0</v>
      </c>
      <c r="L11271" t="s">
        <v>30</v>
      </c>
      <c r="M11271">
        <v>5</v>
      </c>
      <c r="N11271">
        <f>G11271/SUMIF(B:B,B11271,G:G)*100</f>
        <v>1.9804333188101559E-2</v>
      </c>
      <c r="Q11271">
        <f>VLOOKUP(C11271, Categories_Pivot_Table!A:B, 2, FALSE)</f>
        <v>23.348837209302324</v>
      </c>
      <c r="T11271">
        <f t="shared" si="177"/>
        <v>2022</v>
      </c>
    </row>
    <row r="11272" spans="1:20" x14ac:dyDescent="0.2">
      <c r="A11272" t="s">
        <v>11529</v>
      </c>
      <c r="B11272" t="s">
        <v>51</v>
      </c>
      <c r="C11272" t="s">
        <v>135</v>
      </c>
      <c r="D11272" t="s">
        <v>319</v>
      </c>
      <c r="E11272">
        <v>24.5</v>
      </c>
      <c r="F11272">
        <v>7</v>
      </c>
      <c r="G11272">
        <v>171.5</v>
      </c>
      <c r="H11272" t="s">
        <v>29</v>
      </c>
      <c r="I11272" t="s">
        <v>46</v>
      </c>
      <c r="J11272" s="1">
        <v>45298</v>
      </c>
      <c r="K11272" t="b">
        <v>1</v>
      </c>
      <c r="L11272" t="s">
        <v>24</v>
      </c>
      <c r="M11272">
        <v>1</v>
      </c>
      <c r="N11272">
        <f>G11272/SUMIF(B:B,B11272,G:G)*100</f>
        <v>0.26586261956066781</v>
      </c>
      <c r="Q11272">
        <f>VLOOKUP(C11272, Categories_Pivot_Table!A:B, 2, FALSE)</f>
        <v>23.146341463414632</v>
      </c>
      <c r="T11272">
        <f t="shared" si="177"/>
        <v>2024</v>
      </c>
    </row>
    <row r="11273" spans="1:20" x14ac:dyDescent="0.2">
      <c r="A11273" t="s">
        <v>11530</v>
      </c>
      <c r="B11273" t="s">
        <v>14</v>
      </c>
      <c r="C11273" t="s">
        <v>74</v>
      </c>
      <c r="D11273" t="s">
        <v>477</v>
      </c>
      <c r="E11273">
        <v>20</v>
      </c>
      <c r="F11273">
        <v>4</v>
      </c>
      <c r="G11273">
        <v>80</v>
      </c>
      <c r="H11273" t="s">
        <v>29</v>
      </c>
      <c r="I11273" t="s">
        <v>18</v>
      </c>
      <c r="J11273" s="1">
        <v>44626</v>
      </c>
      <c r="K11273" t="b">
        <v>1</v>
      </c>
      <c r="L11273" t="s">
        <v>24</v>
      </c>
      <c r="M11273">
        <v>3</v>
      </c>
      <c r="N11273">
        <f>G11273/SUMIF(B:B,B11273,G:G)*100</f>
        <v>0.13024331078496015</v>
      </c>
      <c r="Q11273">
        <f>VLOOKUP(C11273, Categories_Pivot_Table!A:B, 2, FALSE)</f>
        <v>24.317096165933375</v>
      </c>
      <c r="T11273">
        <f t="shared" si="177"/>
        <v>2022</v>
      </c>
    </row>
    <row r="11274" spans="1:20" x14ac:dyDescent="0.2">
      <c r="A11274" t="s">
        <v>11531</v>
      </c>
      <c r="B11274" t="s">
        <v>44</v>
      </c>
      <c r="C11274" t="s">
        <v>135</v>
      </c>
      <c r="D11274" t="s">
        <v>136</v>
      </c>
      <c r="E11274">
        <v>27.5</v>
      </c>
      <c r="F11274">
        <v>8</v>
      </c>
      <c r="G11274">
        <v>220</v>
      </c>
      <c r="H11274" t="s">
        <v>29</v>
      </c>
      <c r="I11274" t="s">
        <v>46</v>
      </c>
      <c r="J11274" s="1">
        <v>44988</v>
      </c>
      <c r="K11274" t="b">
        <v>0</v>
      </c>
      <c r="L11274" t="s">
        <v>65</v>
      </c>
      <c r="M11274">
        <v>3</v>
      </c>
      <c r="N11274">
        <f>G11274/SUMIF(B:B,B11274,G:G)*100</f>
        <v>0.36247106409971247</v>
      </c>
      <c r="Q11274">
        <f>VLOOKUP(C11274, Categories_Pivot_Table!A:B, 2, FALSE)</f>
        <v>23.146341463414632</v>
      </c>
      <c r="T11274">
        <f t="shared" si="177"/>
        <v>2023</v>
      </c>
    </row>
    <row r="11275" spans="1:20" x14ac:dyDescent="0.2">
      <c r="A11275" t="s">
        <v>11532</v>
      </c>
      <c r="B11275" t="s">
        <v>37</v>
      </c>
      <c r="C11275" t="s">
        <v>22</v>
      </c>
      <c r="D11275" t="s">
        <v>41</v>
      </c>
      <c r="E11275">
        <v>23</v>
      </c>
      <c r="F11275">
        <v>5</v>
      </c>
      <c r="G11275">
        <v>160</v>
      </c>
      <c r="H11275" t="s">
        <v>29</v>
      </c>
      <c r="I11275" t="s">
        <v>46</v>
      </c>
      <c r="J11275" s="1">
        <v>45518</v>
      </c>
      <c r="K11275" t="b">
        <v>0</v>
      </c>
      <c r="L11275" t="s">
        <v>30</v>
      </c>
      <c r="M11275">
        <v>8</v>
      </c>
      <c r="N11275">
        <f>G11275/SUMIF(B:B,B11275,G:G)*100</f>
        <v>0.23889689359383048</v>
      </c>
      <c r="Q11275">
        <f>VLOOKUP(C11275, Categories_Pivot_Table!A:B, 2, FALSE)</f>
        <v>21.505681818181817</v>
      </c>
      <c r="T11275">
        <f t="shared" si="177"/>
        <v>2024</v>
      </c>
    </row>
    <row r="11276" spans="1:20" x14ac:dyDescent="0.2">
      <c r="A11276" t="s">
        <v>11533</v>
      </c>
      <c r="B11276" t="s">
        <v>95</v>
      </c>
      <c r="C11276" t="s">
        <v>38</v>
      </c>
      <c r="D11276" t="s">
        <v>404</v>
      </c>
      <c r="E11276">
        <v>11</v>
      </c>
      <c r="F11276">
        <v>10</v>
      </c>
      <c r="G11276">
        <v>110</v>
      </c>
      <c r="H11276" t="s">
        <v>29</v>
      </c>
      <c r="I11276" t="s">
        <v>46</v>
      </c>
      <c r="J11276" s="1">
        <v>45529</v>
      </c>
      <c r="K11276" t="b">
        <v>0</v>
      </c>
      <c r="L11276" t="s">
        <v>24</v>
      </c>
      <c r="M11276">
        <v>8</v>
      </c>
      <c r="N11276">
        <f>G11276/SUMIF(B:B,B11276,G:G)*100</f>
        <v>0.16332227196127777</v>
      </c>
      <c r="Q11276">
        <f>VLOOKUP(C11276, Categories_Pivot_Table!A:B, 2, FALSE)</f>
        <v>23.088790931989923</v>
      </c>
      <c r="T11276">
        <f t="shared" si="177"/>
        <v>2024</v>
      </c>
    </row>
    <row r="11277" spans="1:20" x14ac:dyDescent="0.2">
      <c r="A11277" t="s">
        <v>11534</v>
      </c>
      <c r="B11277" t="s">
        <v>173</v>
      </c>
      <c r="C11277" t="s">
        <v>48</v>
      </c>
      <c r="D11277" t="s">
        <v>93</v>
      </c>
      <c r="E11277">
        <v>41</v>
      </c>
      <c r="F11277">
        <v>6</v>
      </c>
      <c r="G11277">
        <v>246</v>
      </c>
      <c r="H11277" t="s">
        <v>56</v>
      </c>
      <c r="I11277" t="s">
        <v>46</v>
      </c>
      <c r="J11277" s="1">
        <v>45522</v>
      </c>
      <c r="K11277" t="b">
        <v>1</v>
      </c>
      <c r="L11277" t="s">
        <v>24</v>
      </c>
      <c r="M11277">
        <v>8</v>
      </c>
      <c r="N11277">
        <f>G11277/SUMIF(B:B,B11277,G:G)*100</f>
        <v>0.40453207478910069</v>
      </c>
      <c r="Q11277">
        <f>VLOOKUP(C11277, Categories_Pivot_Table!A:B, 2, FALSE)</f>
        <v>23.348837209302324</v>
      </c>
      <c r="T11277">
        <f t="shared" si="177"/>
        <v>2024</v>
      </c>
    </row>
    <row r="11278" spans="1:20" x14ac:dyDescent="0.2">
      <c r="A11278" t="s">
        <v>11535</v>
      </c>
      <c r="B11278" t="s">
        <v>121</v>
      </c>
      <c r="C11278" t="s">
        <v>22</v>
      </c>
      <c r="D11278" t="s">
        <v>272</v>
      </c>
      <c r="E11278">
        <v>5</v>
      </c>
      <c r="F11278">
        <v>3</v>
      </c>
      <c r="G11278">
        <v>15</v>
      </c>
      <c r="H11278" t="s">
        <v>17</v>
      </c>
      <c r="I11278" t="s">
        <v>46</v>
      </c>
      <c r="J11278" s="1">
        <v>45025</v>
      </c>
      <c r="K11278" t="b">
        <v>0</v>
      </c>
      <c r="L11278" t="s">
        <v>24</v>
      </c>
      <c r="M11278">
        <v>4</v>
      </c>
      <c r="N11278">
        <f>G11278/SUMIF(B:B,B11278,G:G)*100</f>
        <v>2.2876140947529756E-2</v>
      </c>
      <c r="Q11278">
        <f>VLOOKUP(C11278, Categories_Pivot_Table!A:B, 2, FALSE)</f>
        <v>21.505681818181817</v>
      </c>
      <c r="T11278">
        <f t="shared" si="177"/>
        <v>2023</v>
      </c>
    </row>
    <row r="11279" spans="1:20" x14ac:dyDescent="0.2">
      <c r="A11279" t="s">
        <v>11536</v>
      </c>
      <c r="B11279" t="s">
        <v>14</v>
      </c>
      <c r="C11279" t="s">
        <v>48</v>
      </c>
      <c r="D11279" t="s">
        <v>294</v>
      </c>
      <c r="E11279">
        <v>6.5</v>
      </c>
      <c r="F11279">
        <v>1</v>
      </c>
      <c r="G11279">
        <v>6.5</v>
      </c>
      <c r="H11279" t="s">
        <v>17</v>
      </c>
      <c r="I11279" t="s">
        <v>18</v>
      </c>
      <c r="J11279" s="1">
        <v>45548</v>
      </c>
      <c r="K11279" t="b">
        <v>0</v>
      </c>
      <c r="L11279" t="s">
        <v>65</v>
      </c>
      <c r="M11279">
        <v>9</v>
      </c>
      <c r="N11279">
        <f>G11279/SUMIF(B:B,B11279,G:G)*100</f>
        <v>1.0582269001278012E-2</v>
      </c>
      <c r="Q11279">
        <f>VLOOKUP(C11279, Categories_Pivot_Table!A:B, 2, FALSE)</f>
        <v>23.348837209302324</v>
      </c>
      <c r="T11279">
        <f t="shared" si="177"/>
        <v>2024</v>
      </c>
    </row>
    <row r="11280" spans="1:20" x14ac:dyDescent="0.2">
      <c r="A11280" t="s">
        <v>11537</v>
      </c>
      <c r="B11280" t="s">
        <v>81</v>
      </c>
      <c r="C11280" t="s">
        <v>74</v>
      </c>
      <c r="D11280" t="s">
        <v>415</v>
      </c>
      <c r="E11280">
        <v>41</v>
      </c>
      <c r="F11280">
        <v>9</v>
      </c>
      <c r="G11280">
        <v>369</v>
      </c>
      <c r="H11280" t="s">
        <v>17</v>
      </c>
      <c r="I11280" t="s">
        <v>46</v>
      </c>
      <c r="J11280" s="1">
        <v>45500</v>
      </c>
      <c r="K11280" t="b">
        <v>1</v>
      </c>
      <c r="L11280" t="s">
        <v>35</v>
      </c>
      <c r="M11280">
        <v>7</v>
      </c>
      <c r="N11280">
        <f>G11280/SUMIF(B:B,B11280,G:G)*100</f>
        <v>0.58427215365249263</v>
      </c>
      <c r="Q11280">
        <f>VLOOKUP(C11280, Categories_Pivot_Table!A:B, 2, FALSE)</f>
        <v>24.317096165933375</v>
      </c>
      <c r="T11280">
        <f t="shared" si="177"/>
        <v>2024</v>
      </c>
    </row>
    <row r="11281" spans="1:20" x14ac:dyDescent="0.2">
      <c r="A11281" t="s">
        <v>11538</v>
      </c>
      <c r="B11281" t="s">
        <v>14</v>
      </c>
      <c r="C11281" t="s">
        <v>15</v>
      </c>
      <c r="D11281" t="s">
        <v>41</v>
      </c>
      <c r="E11281">
        <v>23</v>
      </c>
      <c r="F11281">
        <v>7</v>
      </c>
      <c r="G11281">
        <v>161</v>
      </c>
      <c r="H11281" t="s">
        <v>17</v>
      </c>
      <c r="I11281" t="s">
        <v>18</v>
      </c>
      <c r="J11281" s="1">
        <v>45018</v>
      </c>
      <c r="K11281" t="b">
        <v>0</v>
      </c>
      <c r="L11281" t="s">
        <v>24</v>
      </c>
      <c r="M11281">
        <v>4</v>
      </c>
      <c r="N11281">
        <f>G11281/SUMIF(B:B,B11281,G:G)*100</f>
        <v>0.26211466295473229</v>
      </c>
      <c r="Q11281">
        <f>VLOOKUP(C11281, Categories_Pivot_Table!A:B, 2, FALSE)</f>
        <v>23.063808900523561</v>
      </c>
      <c r="T11281">
        <f t="shared" si="177"/>
        <v>2023</v>
      </c>
    </row>
    <row r="11282" spans="1:20" x14ac:dyDescent="0.2">
      <c r="A11282" t="s">
        <v>11539</v>
      </c>
      <c r="B11282" t="s">
        <v>26</v>
      </c>
      <c r="C11282" t="s">
        <v>38</v>
      </c>
      <c r="D11282" t="s">
        <v>489</v>
      </c>
      <c r="E11282">
        <v>29</v>
      </c>
      <c r="F11282">
        <v>10</v>
      </c>
      <c r="G11282">
        <v>290</v>
      </c>
      <c r="H11282" t="s">
        <v>17</v>
      </c>
      <c r="I11282" t="s">
        <v>18</v>
      </c>
      <c r="J11282" s="1">
        <v>45430</v>
      </c>
      <c r="K11282" t="b">
        <v>1</v>
      </c>
      <c r="L11282" t="s">
        <v>35</v>
      </c>
      <c r="M11282">
        <v>5</v>
      </c>
      <c r="N11282">
        <f>G11282/SUMIF(B:B,B11282,G:G)*100</f>
        <v>0.46739139193991602</v>
      </c>
      <c r="Q11282">
        <f>VLOOKUP(C11282, Categories_Pivot_Table!A:B, 2, FALSE)</f>
        <v>23.088790931989923</v>
      </c>
      <c r="T11282">
        <f t="shared" si="177"/>
        <v>2024</v>
      </c>
    </row>
    <row r="11283" spans="1:20" x14ac:dyDescent="0.2">
      <c r="A11283" t="s">
        <v>11540</v>
      </c>
      <c r="B11283" t="s">
        <v>173</v>
      </c>
      <c r="C11283" t="s">
        <v>74</v>
      </c>
      <c r="D11283" t="s">
        <v>124</v>
      </c>
      <c r="E11283">
        <v>18.5</v>
      </c>
      <c r="F11283">
        <v>6</v>
      </c>
      <c r="G11283">
        <v>111</v>
      </c>
      <c r="H11283" t="s">
        <v>56</v>
      </c>
      <c r="I11283" t="s">
        <v>18</v>
      </c>
      <c r="J11283" s="1">
        <v>44773</v>
      </c>
      <c r="K11283" t="b">
        <v>0</v>
      </c>
      <c r="L11283" t="s">
        <v>24</v>
      </c>
      <c r="M11283">
        <v>7</v>
      </c>
      <c r="N11283">
        <f>G11283/SUMIF(B:B,B11283,G:G)*100</f>
        <v>0.1825327654536186</v>
      </c>
      <c r="Q11283">
        <f>VLOOKUP(C11283, Categories_Pivot_Table!A:B, 2, FALSE)</f>
        <v>24.317096165933375</v>
      </c>
      <c r="T11283">
        <f t="shared" si="177"/>
        <v>2022</v>
      </c>
    </row>
    <row r="11284" spans="1:20" x14ac:dyDescent="0.2">
      <c r="A11284" t="s">
        <v>11541</v>
      </c>
      <c r="B11284" t="s">
        <v>90</v>
      </c>
      <c r="C11284" t="s">
        <v>27</v>
      </c>
      <c r="D11284" t="s">
        <v>119</v>
      </c>
      <c r="E11284">
        <v>38</v>
      </c>
      <c r="F11284">
        <v>5</v>
      </c>
      <c r="G11284">
        <v>190</v>
      </c>
      <c r="H11284" t="s">
        <v>56</v>
      </c>
      <c r="I11284" t="s">
        <v>18</v>
      </c>
      <c r="J11284" s="1">
        <v>45046</v>
      </c>
      <c r="K11284" t="b">
        <v>1</v>
      </c>
      <c r="L11284" t="s">
        <v>24</v>
      </c>
      <c r="M11284">
        <v>4</v>
      </c>
      <c r="N11284">
        <f>G11284/SUMIF(B:B,B11284,G:G)*100</f>
        <v>0.32126069459943862</v>
      </c>
      <c r="Q11284">
        <f>VLOOKUP(C11284, Categories_Pivot_Table!A:B, 2, FALSE)</f>
        <v>25.013711734693878</v>
      </c>
      <c r="T11284">
        <f t="shared" si="177"/>
        <v>2023</v>
      </c>
    </row>
    <row r="11285" spans="1:20" x14ac:dyDescent="0.2">
      <c r="A11285" t="s">
        <v>11542</v>
      </c>
      <c r="B11285" t="s">
        <v>121</v>
      </c>
      <c r="C11285" t="s">
        <v>74</v>
      </c>
      <c r="D11285" t="s">
        <v>75</v>
      </c>
      <c r="E11285">
        <v>23</v>
      </c>
      <c r="F11285">
        <v>5</v>
      </c>
      <c r="G11285">
        <v>115</v>
      </c>
      <c r="H11285" t="s">
        <v>56</v>
      </c>
      <c r="I11285" t="s">
        <v>18</v>
      </c>
      <c r="J11285" s="1">
        <v>45319</v>
      </c>
      <c r="K11285" t="b">
        <v>0</v>
      </c>
      <c r="L11285" t="s">
        <v>24</v>
      </c>
      <c r="M11285">
        <v>1</v>
      </c>
      <c r="N11285">
        <f>G11285/SUMIF(B:B,B11285,G:G)*100</f>
        <v>0.17538374726439482</v>
      </c>
      <c r="Q11285">
        <f>VLOOKUP(C11285, Categories_Pivot_Table!A:B, 2, FALSE)</f>
        <v>24.317096165933375</v>
      </c>
      <c r="T11285">
        <f t="shared" si="177"/>
        <v>2024</v>
      </c>
    </row>
    <row r="11286" spans="1:20" x14ac:dyDescent="0.2">
      <c r="A11286" t="s">
        <v>11543</v>
      </c>
      <c r="B11286" t="s">
        <v>87</v>
      </c>
      <c r="C11286" t="s">
        <v>38</v>
      </c>
      <c r="D11286" t="s">
        <v>165</v>
      </c>
      <c r="E11286">
        <v>36.5</v>
      </c>
      <c r="F11286">
        <v>7</v>
      </c>
      <c r="G11286">
        <v>255.5</v>
      </c>
      <c r="H11286" t="s">
        <v>56</v>
      </c>
      <c r="I11286" t="s">
        <v>18</v>
      </c>
      <c r="J11286" s="1">
        <v>44682</v>
      </c>
      <c r="K11286" t="b">
        <v>0</v>
      </c>
      <c r="L11286" t="s">
        <v>24</v>
      </c>
      <c r="M11286">
        <v>5</v>
      </c>
      <c r="N11286">
        <f>G11286/SUMIF(B:B,B11286,G:G)*100</f>
        <v>0.3928532988914003</v>
      </c>
      <c r="Q11286">
        <f>VLOOKUP(C11286, Categories_Pivot_Table!A:B, 2, FALSE)</f>
        <v>23.088790931989923</v>
      </c>
      <c r="T11286">
        <f t="shared" si="177"/>
        <v>2022</v>
      </c>
    </row>
    <row r="11287" spans="1:20" x14ac:dyDescent="0.2">
      <c r="A11287" t="s">
        <v>11544</v>
      </c>
      <c r="B11287" t="s">
        <v>81</v>
      </c>
      <c r="C11287" t="s">
        <v>15</v>
      </c>
      <c r="D11287" t="s">
        <v>369</v>
      </c>
      <c r="E11287">
        <v>23</v>
      </c>
      <c r="F11287">
        <v>10</v>
      </c>
      <c r="G11287">
        <v>230</v>
      </c>
      <c r="H11287" t="s">
        <v>29</v>
      </c>
      <c r="I11287" t="s">
        <v>46</v>
      </c>
      <c r="J11287" s="1">
        <v>45498</v>
      </c>
      <c r="K11287" t="b">
        <v>0</v>
      </c>
      <c r="L11287" t="s">
        <v>42</v>
      </c>
      <c r="M11287">
        <v>7</v>
      </c>
      <c r="N11287">
        <f>G11287/SUMIF(B:B,B11287,G:G)*100</f>
        <v>0.36418047517635044</v>
      </c>
      <c r="Q11287">
        <f>VLOOKUP(C11287, Categories_Pivot_Table!A:B, 2, FALSE)</f>
        <v>23.063808900523561</v>
      </c>
      <c r="T11287">
        <f t="shared" si="177"/>
        <v>2024</v>
      </c>
    </row>
    <row r="11288" spans="1:20" x14ac:dyDescent="0.2">
      <c r="A11288" t="s">
        <v>11545</v>
      </c>
      <c r="B11288" t="s">
        <v>71</v>
      </c>
      <c r="C11288" t="s">
        <v>22</v>
      </c>
      <c r="D11288" t="s">
        <v>2118</v>
      </c>
      <c r="E11288">
        <v>18.5</v>
      </c>
      <c r="F11288">
        <v>8</v>
      </c>
      <c r="G11288">
        <v>148</v>
      </c>
      <c r="H11288" t="s">
        <v>17</v>
      </c>
      <c r="I11288" t="s">
        <v>18</v>
      </c>
      <c r="J11288" s="1">
        <v>45240</v>
      </c>
      <c r="K11288" t="b">
        <v>0</v>
      </c>
      <c r="L11288" t="s">
        <v>65</v>
      </c>
      <c r="M11288">
        <v>11</v>
      </c>
      <c r="N11288">
        <f>G11288/SUMIF(B:B,B11288,G:G)*100</f>
        <v>0.23448330494712241</v>
      </c>
      <c r="Q11288">
        <f>VLOOKUP(C11288, Categories_Pivot_Table!A:B, 2, FALSE)</f>
        <v>21.505681818181817</v>
      </c>
      <c r="T11288">
        <f t="shared" si="177"/>
        <v>2023</v>
      </c>
    </row>
    <row r="11289" spans="1:20" x14ac:dyDescent="0.2">
      <c r="A11289" t="s">
        <v>11546</v>
      </c>
      <c r="B11289" t="s">
        <v>37</v>
      </c>
      <c r="C11289" t="s">
        <v>74</v>
      </c>
      <c r="D11289" t="s">
        <v>415</v>
      </c>
      <c r="E11289">
        <v>41</v>
      </c>
      <c r="F11289">
        <v>4</v>
      </c>
      <c r="G11289">
        <v>164</v>
      </c>
      <c r="H11289" t="s">
        <v>56</v>
      </c>
      <c r="I11289" t="s">
        <v>46</v>
      </c>
      <c r="J11289" s="1">
        <v>44682</v>
      </c>
      <c r="K11289" t="b">
        <v>0</v>
      </c>
      <c r="L11289" t="s">
        <v>24</v>
      </c>
      <c r="M11289">
        <v>5</v>
      </c>
      <c r="N11289">
        <f>G11289/SUMIF(B:B,B11289,G:G)*100</f>
        <v>0.24486931593367625</v>
      </c>
      <c r="Q11289">
        <f>VLOOKUP(C11289, Categories_Pivot_Table!A:B, 2, FALSE)</f>
        <v>24.317096165933375</v>
      </c>
      <c r="T11289">
        <f t="shared" si="177"/>
        <v>2022</v>
      </c>
    </row>
    <row r="11290" spans="1:20" x14ac:dyDescent="0.2">
      <c r="A11290" t="s">
        <v>11547</v>
      </c>
      <c r="B11290" t="s">
        <v>118</v>
      </c>
      <c r="C11290" t="s">
        <v>48</v>
      </c>
      <c r="D11290" t="s">
        <v>543</v>
      </c>
      <c r="E11290">
        <v>9.5</v>
      </c>
      <c r="F11290">
        <v>6</v>
      </c>
      <c r="G11290">
        <v>57</v>
      </c>
      <c r="H11290" t="s">
        <v>56</v>
      </c>
      <c r="I11290" t="s">
        <v>46</v>
      </c>
      <c r="J11290" s="1">
        <v>44914</v>
      </c>
      <c r="K11290" t="b">
        <v>0</v>
      </c>
      <c r="L11290" t="s">
        <v>19</v>
      </c>
      <c r="M11290">
        <v>12</v>
      </c>
      <c r="N11290">
        <f>G11290/SUMIF(B:B,B11290,G:G)*100</f>
        <v>9.3754626050627496E-2</v>
      </c>
      <c r="Q11290">
        <f>VLOOKUP(C11290, Categories_Pivot_Table!A:B, 2, FALSE)</f>
        <v>23.348837209302324</v>
      </c>
      <c r="T11290">
        <f t="shared" si="177"/>
        <v>2022</v>
      </c>
    </row>
    <row r="11291" spans="1:20" x14ac:dyDescent="0.2">
      <c r="A11291" t="s">
        <v>11548</v>
      </c>
      <c r="B11291" t="s">
        <v>173</v>
      </c>
      <c r="C11291" t="s">
        <v>38</v>
      </c>
      <c r="D11291" t="s">
        <v>96</v>
      </c>
      <c r="E11291">
        <v>24.5</v>
      </c>
      <c r="F11291">
        <v>3</v>
      </c>
      <c r="G11291">
        <v>73.5</v>
      </c>
      <c r="H11291" t="s">
        <v>17</v>
      </c>
      <c r="I11291" t="s">
        <v>46</v>
      </c>
      <c r="J11291" s="1">
        <v>44866</v>
      </c>
      <c r="K11291" t="b">
        <v>0</v>
      </c>
      <c r="L11291" t="s">
        <v>49</v>
      </c>
      <c r="M11291">
        <v>11</v>
      </c>
      <c r="N11291">
        <f>G11291/SUMIF(B:B,B11291,G:G)*100</f>
        <v>0.12086629063820691</v>
      </c>
      <c r="Q11291">
        <f>VLOOKUP(C11291, Categories_Pivot_Table!A:B, 2, FALSE)</f>
        <v>23.088790931989923</v>
      </c>
      <c r="T11291">
        <f t="shared" si="177"/>
        <v>2022</v>
      </c>
    </row>
    <row r="11292" spans="1:20" x14ac:dyDescent="0.2">
      <c r="A11292" t="s">
        <v>11549</v>
      </c>
      <c r="B11292" t="s">
        <v>121</v>
      </c>
      <c r="C11292" t="s">
        <v>38</v>
      </c>
      <c r="D11292" t="s">
        <v>96</v>
      </c>
      <c r="E11292">
        <v>24.5</v>
      </c>
      <c r="F11292">
        <v>1</v>
      </c>
      <c r="G11292">
        <v>24.5</v>
      </c>
      <c r="H11292" t="s">
        <v>17</v>
      </c>
      <c r="I11292" t="s">
        <v>46</v>
      </c>
      <c r="J11292" s="1">
        <v>44828</v>
      </c>
      <c r="K11292" t="b">
        <v>0</v>
      </c>
      <c r="L11292" t="s">
        <v>35</v>
      </c>
      <c r="M11292">
        <v>9</v>
      </c>
      <c r="N11292">
        <f>G11292/SUMIF(B:B,B11292,G:G)*100</f>
        <v>3.7364363547631937E-2</v>
      </c>
      <c r="Q11292">
        <f>VLOOKUP(C11292, Categories_Pivot_Table!A:B, 2, FALSE)</f>
        <v>23.088790931989923</v>
      </c>
      <c r="T11292">
        <f t="shared" si="177"/>
        <v>2022</v>
      </c>
    </row>
    <row r="11293" spans="1:20" x14ac:dyDescent="0.2">
      <c r="A11293" t="s">
        <v>11550</v>
      </c>
      <c r="B11293" t="s">
        <v>84</v>
      </c>
      <c r="C11293" t="s">
        <v>33</v>
      </c>
      <c r="D11293" t="s">
        <v>307</v>
      </c>
      <c r="E11293">
        <v>6.5</v>
      </c>
      <c r="F11293">
        <v>7</v>
      </c>
      <c r="G11293">
        <v>45.5</v>
      </c>
      <c r="H11293" t="s">
        <v>29</v>
      </c>
      <c r="I11293" t="s">
        <v>46</v>
      </c>
      <c r="J11293" s="1">
        <v>45311</v>
      </c>
      <c r="K11293" t="b">
        <v>1</v>
      </c>
      <c r="L11293" t="s">
        <v>35</v>
      </c>
      <c r="M11293">
        <v>1</v>
      </c>
      <c r="N11293">
        <f>G11293/SUMIF(B:B,B11293,G:G)*100</f>
        <v>7.3663334277735054E-2</v>
      </c>
      <c r="Q11293">
        <f>VLOOKUP(C11293, Categories_Pivot_Table!A:B, 2, FALSE)</f>
        <v>23.300574345883856</v>
      </c>
      <c r="T11293">
        <f t="shared" si="177"/>
        <v>2024</v>
      </c>
    </row>
    <row r="11294" spans="1:20" x14ac:dyDescent="0.2">
      <c r="A11294" t="s">
        <v>11551</v>
      </c>
      <c r="B11294" t="s">
        <v>54</v>
      </c>
      <c r="C11294" t="s">
        <v>48</v>
      </c>
      <c r="D11294" t="s">
        <v>203</v>
      </c>
      <c r="E11294">
        <v>39.5</v>
      </c>
      <c r="F11294">
        <v>5</v>
      </c>
      <c r="G11294">
        <v>197.5</v>
      </c>
      <c r="H11294" t="s">
        <v>17</v>
      </c>
      <c r="I11294" t="s">
        <v>18</v>
      </c>
      <c r="J11294" s="1">
        <v>44703</v>
      </c>
      <c r="K11294" t="b">
        <v>0</v>
      </c>
      <c r="L11294" t="s">
        <v>24</v>
      </c>
      <c r="M11294">
        <v>5</v>
      </c>
      <c r="N11294">
        <f>G11294/SUMIF(B:B,B11294,G:G)*100</f>
        <v>0.34554854738389135</v>
      </c>
      <c r="Q11294">
        <f>VLOOKUP(C11294, Categories_Pivot_Table!A:B, 2, FALSE)</f>
        <v>23.348837209302324</v>
      </c>
      <c r="T11294">
        <f t="shared" si="177"/>
        <v>2022</v>
      </c>
    </row>
    <row r="11295" spans="1:20" x14ac:dyDescent="0.2">
      <c r="A11295" t="s">
        <v>11552</v>
      </c>
      <c r="B11295" t="s">
        <v>44</v>
      </c>
      <c r="C11295" t="s">
        <v>48</v>
      </c>
      <c r="D11295" t="s">
        <v>195</v>
      </c>
      <c r="E11295">
        <v>20</v>
      </c>
      <c r="F11295">
        <v>7</v>
      </c>
      <c r="G11295">
        <v>140</v>
      </c>
      <c r="H11295" t="s">
        <v>29</v>
      </c>
      <c r="I11295" t="s">
        <v>18</v>
      </c>
      <c r="J11295" s="1">
        <v>45295</v>
      </c>
      <c r="K11295" t="b">
        <v>0</v>
      </c>
      <c r="L11295" t="s">
        <v>42</v>
      </c>
      <c r="M11295">
        <v>1</v>
      </c>
      <c r="N11295">
        <f>G11295/SUMIF(B:B,B11295,G:G)*100</f>
        <v>0.23066340442708977</v>
      </c>
      <c r="Q11295">
        <f>VLOOKUP(C11295, Categories_Pivot_Table!A:B, 2, FALSE)</f>
        <v>23.348837209302324</v>
      </c>
      <c r="T11295">
        <f t="shared" si="177"/>
        <v>2024</v>
      </c>
    </row>
    <row r="11296" spans="1:20" x14ac:dyDescent="0.2">
      <c r="A11296" t="s">
        <v>11553</v>
      </c>
      <c r="B11296" t="s">
        <v>54</v>
      </c>
      <c r="C11296" t="s">
        <v>22</v>
      </c>
      <c r="D11296" t="s">
        <v>286</v>
      </c>
      <c r="E11296">
        <v>20</v>
      </c>
      <c r="F11296">
        <v>3</v>
      </c>
      <c r="G11296">
        <v>60</v>
      </c>
      <c r="H11296" t="s">
        <v>56</v>
      </c>
      <c r="I11296" t="s">
        <v>46</v>
      </c>
      <c r="J11296" s="1">
        <v>45064</v>
      </c>
      <c r="K11296" t="b">
        <v>0</v>
      </c>
      <c r="L11296" t="s">
        <v>42</v>
      </c>
      <c r="M11296">
        <v>5</v>
      </c>
      <c r="N11296">
        <f>G11296/SUMIF(B:B,B11296,G:G)*100</f>
        <v>0.10497677388877712</v>
      </c>
      <c r="Q11296">
        <f>VLOOKUP(C11296, Categories_Pivot_Table!A:B, 2, FALSE)</f>
        <v>21.505681818181817</v>
      </c>
      <c r="T11296">
        <f t="shared" si="177"/>
        <v>2023</v>
      </c>
    </row>
    <row r="11297" spans="1:20" x14ac:dyDescent="0.2">
      <c r="A11297" t="s">
        <v>11554</v>
      </c>
      <c r="B11297" t="s">
        <v>63</v>
      </c>
      <c r="C11297" t="s">
        <v>74</v>
      </c>
      <c r="D11297" t="s">
        <v>219</v>
      </c>
      <c r="E11297">
        <v>12.5</v>
      </c>
      <c r="F11297">
        <v>9</v>
      </c>
      <c r="G11297">
        <v>112.5</v>
      </c>
      <c r="H11297" t="s">
        <v>17</v>
      </c>
      <c r="I11297" t="s">
        <v>18</v>
      </c>
      <c r="J11297" s="1">
        <v>45642</v>
      </c>
      <c r="K11297" t="b">
        <v>0</v>
      </c>
      <c r="L11297" t="s">
        <v>19</v>
      </c>
      <c r="M11297">
        <v>12</v>
      </c>
      <c r="N11297">
        <f>G11297/SUMIF(B:B,B11297,G:G)*100</f>
        <v>0.18586439333862012</v>
      </c>
      <c r="Q11297">
        <f>VLOOKUP(C11297, Categories_Pivot_Table!A:B, 2, FALSE)</f>
        <v>24.317096165933375</v>
      </c>
      <c r="T11297">
        <f t="shared" si="177"/>
        <v>2024</v>
      </c>
    </row>
    <row r="11298" spans="1:20" x14ac:dyDescent="0.2">
      <c r="A11298" t="s">
        <v>11555</v>
      </c>
      <c r="B11298" t="s">
        <v>95</v>
      </c>
      <c r="C11298" t="s">
        <v>27</v>
      </c>
      <c r="D11298" t="s">
        <v>221</v>
      </c>
      <c r="E11298">
        <v>35</v>
      </c>
      <c r="F11298">
        <v>2</v>
      </c>
      <c r="G11298">
        <v>70</v>
      </c>
      <c r="H11298" t="s">
        <v>17</v>
      </c>
      <c r="I11298" t="s">
        <v>18</v>
      </c>
      <c r="J11298" s="1">
        <v>45535</v>
      </c>
      <c r="K11298" t="b">
        <v>0</v>
      </c>
      <c r="L11298" t="s">
        <v>35</v>
      </c>
      <c r="M11298">
        <v>8</v>
      </c>
      <c r="N11298">
        <f>G11298/SUMIF(B:B,B11298,G:G)*100</f>
        <v>0.1039323548844495</v>
      </c>
      <c r="Q11298">
        <f>VLOOKUP(C11298, Categories_Pivot_Table!A:B, 2, FALSE)</f>
        <v>25.013711734693878</v>
      </c>
      <c r="T11298">
        <f t="shared" si="177"/>
        <v>2024</v>
      </c>
    </row>
    <row r="11299" spans="1:20" x14ac:dyDescent="0.2">
      <c r="A11299" t="s">
        <v>11556</v>
      </c>
      <c r="B11299" t="s">
        <v>90</v>
      </c>
      <c r="C11299" t="s">
        <v>48</v>
      </c>
      <c r="D11299" t="s">
        <v>294</v>
      </c>
      <c r="E11299">
        <v>6.5</v>
      </c>
      <c r="F11299">
        <v>1</v>
      </c>
      <c r="G11299">
        <v>6.5</v>
      </c>
      <c r="H11299" t="s">
        <v>29</v>
      </c>
      <c r="I11299" t="s">
        <v>46</v>
      </c>
      <c r="J11299" s="1">
        <v>45613</v>
      </c>
      <c r="K11299" t="b">
        <v>0</v>
      </c>
      <c r="L11299" t="s">
        <v>24</v>
      </c>
      <c r="M11299">
        <v>11</v>
      </c>
      <c r="N11299">
        <f>G11299/SUMIF(B:B,B11299,G:G)*100</f>
        <v>1.09904974468229E-2</v>
      </c>
      <c r="Q11299">
        <f>VLOOKUP(C11299, Categories_Pivot_Table!A:B, 2, FALSE)</f>
        <v>23.348837209302324</v>
      </c>
      <c r="T11299">
        <f t="shared" si="177"/>
        <v>2024</v>
      </c>
    </row>
    <row r="11300" spans="1:20" x14ac:dyDescent="0.2">
      <c r="A11300" t="s">
        <v>11557</v>
      </c>
      <c r="B11300" t="s">
        <v>71</v>
      </c>
      <c r="C11300" t="s">
        <v>74</v>
      </c>
      <c r="D11300" t="s">
        <v>456</v>
      </c>
      <c r="E11300">
        <v>11</v>
      </c>
      <c r="F11300">
        <v>6</v>
      </c>
      <c r="G11300">
        <v>66</v>
      </c>
      <c r="H11300" t="s">
        <v>17</v>
      </c>
      <c r="I11300" t="s">
        <v>46</v>
      </c>
      <c r="J11300" s="1">
        <v>45168</v>
      </c>
      <c r="K11300" t="b">
        <v>0</v>
      </c>
      <c r="L11300" t="s">
        <v>30</v>
      </c>
      <c r="M11300">
        <v>8</v>
      </c>
      <c r="N11300">
        <f>G11300/SUMIF(B:B,B11300,G:G)*100</f>
        <v>0.10456687923317623</v>
      </c>
      <c r="Q11300">
        <f>VLOOKUP(C11300, Categories_Pivot_Table!A:B, 2, FALSE)</f>
        <v>24.317096165933375</v>
      </c>
      <c r="T11300">
        <f t="shared" si="177"/>
        <v>2023</v>
      </c>
    </row>
    <row r="11301" spans="1:20" x14ac:dyDescent="0.2">
      <c r="A11301" t="s">
        <v>11558</v>
      </c>
      <c r="B11301" t="s">
        <v>87</v>
      </c>
      <c r="C11301" t="s">
        <v>74</v>
      </c>
      <c r="D11301" t="s">
        <v>107</v>
      </c>
      <c r="E11301">
        <v>35</v>
      </c>
      <c r="F11301">
        <v>10</v>
      </c>
      <c r="G11301">
        <v>350</v>
      </c>
      <c r="H11301" t="s">
        <v>56</v>
      </c>
      <c r="I11301" t="s">
        <v>18</v>
      </c>
      <c r="J11301" s="1">
        <v>44975</v>
      </c>
      <c r="K11301" t="b">
        <v>0</v>
      </c>
      <c r="L11301" t="s">
        <v>35</v>
      </c>
      <c r="M11301">
        <v>2</v>
      </c>
      <c r="N11301">
        <f>G11301/SUMIF(B:B,B11301,G:G)*100</f>
        <v>0.53815520396082228</v>
      </c>
      <c r="Q11301">
        <f>VLOOKUP(C11301, Categories_Pivot_Table!A:B, 2, FALSE)</f>
        <v>24.317096165933375</v>
      </c>
      <c r="T11301">
        <f t="shared" si="177"/>
        <v>2023</v>
      </c>
    </row>
    <row r="11302" spans="1:20" x14ac:dyDescent="0.2">
      <c r="A11302" t="s">
        <v>11559</v>
      </c>
      <c r="B11302" t="s">
        <v>63</v>
      </c>
      <c r="C11302" t="s">
        <v>15</v>
      </c>
      <c r="D11302" t="s">
        <v>494</v>
      </c>
      <c r="E11302">
        <v>33.5</v>
      </c>
      <c r="F11302">
        <v>1</v>
      </c>
      <c r="G11302">
        <v>33.5</v>
      </c>
      <c r="H11302" t="s">
        <v>29</v>
      </c>
      <c r="I11302" t="s">
        <v>18</v>
      </c>
      <c r="J11302" s="1">
        <v>44630</v>
      </c>
      <c r="K11302" t="b">
        <v>0</v>
      </c>
      <c r="L11302" t="s">
        <v>42</v>
      </c>
      <c r="M11302">
        <v>3</v>
      </c>
      <c r="N11302">
        <f>G11302/SUMIF(B:B,B11302,G:G)*100</f>
        <v>5.5346286016389107E-2</v>
      </c>
      <c r="Q11302">
        <f>VLOOKUP(C11302, Categories_Pivot_Table!A:B, 2, FALSE)</f>
        <v>23.063808900523561</v>
      </c>
      <c r="T11302">
        <f t="shared" si="177"/>
        <v>2022</v>
      </c>
    </row>
    <row r="11303" spans="1:20" x14ac:dyDescent="0.2">
      <c r="A11303" t="s">
        <v>11560</v>
      </c>
      <c r="B11303" t="s">
        <v>54</v>
      </c>
      <c r="C11303" t="s">
        <v>135</v>
      </c>
      <c r="D11303" t="s">
        <v>325</v>
      </c>
      <c r="E11303">
        <v>30.5</v>
      </c>
      <c r="F11303">
        <v>10</v>
      </c>
      <c r="G11303">
        <v>305</v>
      </c>
      <c r="H11303" t="s">
        <v>56</v>
      </c>
      <c r="I11303" t="s">
        <v>46</v>
      </c>
      <c r="J11303" s="1">
        <v>45616</v>
      </c>
      <c r="K11303" t="b">
        <v>0</v>
      </c>
      <c r="L11303" t="s">
        <v>30</v>
      </c>
      <c r="M11303">
        <v>11</v>
      </c>
      <c r="N11303">
        <f>G11303/SUMIF(B:B,B11303,G:G)*100</f>
        <v>0.53363193393461705</v>
      </c>
      <c r="Q11303">
        <f>VLOOKUP(C11303, Categories_Pivot_Table!A:B, 2, FALSE)</f>
        <v>23.146341463414632</v>
      </c>
      <c r="T11303">
        <f t="shared" si="177"/>
        <v>2024</v>
      </c>
    </row>
    <row r="11304" spans="1:20" x14ac:dyDescent="0.2">
      <c r="A11304" t="s">
        <v>11561</v>
      </c>
      <c r="B11304" t="s">
        <v>81</v>
      </c>
      <c r="C11304" t="s">
        <v>27</v>
      </c>
      <c r="D11304" t="s">
        <v>583</v>
      </c>
      <c r="E11304">
        <v>12.5</v>
      </c>
      <c r="F11304">
        <v>7</v>
      </c>
      <c r="G11304">
        <v>87.5</v>
      </c>
      <c r="H11304" t="s">
        <v>17</v>
      </c>
      <c r="I11304" t="s">
        <v>18</v>
      </c>
      <c r="J11304" s="1">
        <v>45444</v>
      </c>
      <c r="K11304" t="b">
        <v>0</v>
      </c>
      <c r="L11304" t="s">
        <v>35</v>
      </c>
      <c r="M11304">
        <v>6</v>
      </c>
      <c r="N11304">
        <f>G11304/SUMIF(B:B,B11304,G:G)*100</f>
        <v>0.13854691990404636</v>
      </c>
      <c r="Q11304">
        <f>VLOOKUP(C11304, Categories_Pivot_Table!A:B, 2, FALSE)</f>
        <v>25.013711734693878</v>
      </c>
      <c r="T11304">
        <f t="shared" si="177"/>
        <v>2024</v>
      </c>
    </row>
    <row r="11305" spans="1:20" x14ac:dyDescent="0.2">
      <c r="A11305" t="s">
        <v>11562</v>
      </c>
      <c r="B11305" t="s">
        <v>87</v>
      </c>
      <c r="C11305" t="s">
        <v>33</v>
      </c>
      <c r="D11305" t="s">
        <v>129</v>
      </c>
      <c r="E11305">
        <v>15.5</v>
      </c>
      <c r="F11305">
        <v>5</v>
      </c>
      <c r="G11305">
        <v>77.5</v>
      </c>
      <c r="H11305" t="s">
        <v>29</v>
      </c>
      <c r="I11305" t="s">
        <v>46</v>
      </c>
      <c r="J11305" s="1">
        <v>44968</v>
      </c>
      <c r="K11305" t="b">
        <v>1</v>
      </c>
      <c r="L11305" t="s">
        <v>35</v>
      </c>
      <c r="M11305">
        <v>2</v>
      </c>
      <c r="N11305">
        <f>G11305/SUMIF(B:B,B11305,G:G)*100</f>
        <v>0.11916293801989637</v>
      </c>
      <c r="Q11305">
        <f>VLOOKUP(C11305, Categories_Pivot_Table!A:B, 2, FALSE)</f>
        <v>23.300574345883856</v>
      </c>
      <c r="T11305">
        <f t="shared" si="177"/>
        <v>2023</v>
      </c>
    </row>
    <row r="11306" spans="1:20" x14ac:dyDescent="0.2">
      <c r="A11306" t="s">
        <v>11563</v>
      </c>
      <c r="B11306" t="s">
        <v>173</v>
      </c>
      <c r="C11306" t="s">
        <v>33</v>
      </c>
      <c r="D11306" t="s">
        <v>469</v>
      </c>
      <c r="E11306">
        <v>8</v>
      </c>
      <c r="F11306">
        <v>1</v>
      </c>
      <c r="G11306">
        <v>8</v>
      </c>
      <c r="H11306" t="s">
        <v>56</v>
      </c>
      <c r="I11306" t="s">
        <v>46</v>
      </c>
      <c r="J11306" s="1">
        <v>44935</v>
      </c>
      <c r="K11306" t="b">
        <v>0</v>
      </c>
      <c r="L11306" t="s">
        <v>19</v>
      </c>
      <c r="M11306">
        <v>1</v>
      </c>
      <c r="N11306">
        <f>G11306/SUMIF(B:B,B11306,G:G)*100</f>
        <v>1.3155514627287828E-2</v>
      </c>
      <c r="Q11306">
        <f>VLOOKUP(C11306, Categories_Pivot_Table!A:B, 2, FALSE)</f>
        <v>23.300574345883856</v>
      </c>
      <c r="T11306">
        <f t="shared" si="177"/>
        <v>2023</v>
      </c>
    </row>
    <row r="11307" spans="1:20" x14ac:dyDescent="0.2">
      <c r="A11307" t="s">
        <v>11564</v>
      </c>
      <c r="B11307" t="s">
        <v>121</v>
      </c>
      <c r="C11307" t="s">
        <v>38</v>
      </c>
      <c r="D11307" t="s">
        <v>207</v>
      </c>
      <c r="E11307">
        <v>9.5</v>
      </c>
      <c r="F11307">
        <v>5</v>
      </c>
      <c r="G11307">
        <v>47.5</v>
      </c>
      <c r="H11307" t="s">
        <v>56</v>
      </c>
      <c r="I11307" t="s">
        <v>46</v>
      </c>
      <c r="J11307" s="1">
        <v>44799</v>
      </c>
      <c r="K11307" t="b">
        <v>0</v>
      </c>
      <c r="L11307" t="s">
        <v>65</v>
      </c>
      <c r="M11307">
        <v>8</v>
      </c>
      <c r="N11307">
        <f>G11307/SUMIF(B:B,B11307,G:G)*100</f>
        <v>7.2441113000510898E-2</v>
      </c>
      <c r="Q11307">
        <f>VLOOKUP(C11307, Categories_Pivot_Table!A:B, 2, FALSE)</f>
        <v>23.088790931989923</v>
      </c>
      <c r="T11307">
        <f t="shared" si="177"/>
        <v>2022</v>
      </c>
    </row>
    <row r="11308" spans="1:20" x14ac:dyDescent="0.2">
      <c r="A11308" t="s">
        <v>11565</v>
      </c>
      <c r="B11308" t="s">
        <v>84</v>
      </c>
      <c r="C11308" t="s">
        <v>38</v>
      </c>
      <c r="D11308" t="s">
        <v>404</v>
      </c>
      <c r="E11308">
        <v>11</v>
      </c>
      <c r="F11308">
        <v>2</v>
      </c>
      <c r="G11308">
        <v>22</v>
      </c>
      <c r="H11308" t="s">
        <v>29</v>
      </c>
      <c r="I11308" t="s">
        <v>46</v>
      </c>
      <c r="J11308" s="1">
        <v>45583</v>
      </c>
      <c r="K11308" t="b">
        <v>0</v>
      </c>
      <c r="L11308" t="s">
        <v>65</v>
      </c>
      <c r="M11308">
        <v>10</v>
      </c>
      <c r="N11308">
        <f>G11308/SUMIF(B:B,B11308,G:G)*100</f>
        <v>3.5617436354069693E-2</v>
      </c>
      <c r="Q11308">
        <f>VLOOKUP(C11308, Categories_Pivot_Table!A:B, 2, FALSE)</f>
        <v>23.088790931989923</v>
      </c>
      <c r="T11308">
        <f t="shared" si="177"/>
        <v>2024</v>
      </c>
    </row>
    <row r="11309" spans="1:20" x14ac:dyDescent="0.2">
      <c r="A11309" t="s">
        <v>11566</v>
      </c>
      <c r="B11309" t="s">
        <v>54</v>
      </c>
      <c r="C11309" t="s">
        <v>27</v>
      </c>
      <c r="D11309" t="s">
        <v>380</v>
      </c>
      <c r="E11309">
        <v>41</v>
      </c>
      <c r="F11309">
        <v>7</v>
      </c>
      <c r="G11309">
        <v>287</v>
      </c>
      <c r="H11309" t="s">
        <v>29</v>
      </c>
      <c r="I11309" t="s">
        <v>18</v>
      </c>
      <c r="J11309" s="1">
        <v>45491</v>
      </c>
      <c r="K11309" t="b">
        <v>0</v>
      </c>
      <c r="L11309" t="s">
        <v>42</v>
      </c>
      <c r="M11309">
        <v>7</v>
      </c>
      <c r="N11309">
        <f>G11309/SUMIF(B:B,B11309,G:G)*100</f>
        <v>0.50213890176798393</v>
      </c>
      <c r="Q11309">
        <f>VLOOKUP(C11309, Categories_Pivot_Table!A:B, 2, FALSE)</f>
        <v>25.013711734693878</v>
      </c>
      <c r="T11309">
        <f t="shared" si="177"/>
        <v>2024</v>
      </c>
    </row>
    <row r="11310" spans="1:20" x14ac:dyDescent="0.2">
      <c r="A11310" t="s">
        <v>11567</v>
      </c>
      <c r="B11310" t="s">
        <v>21</v>
      </c>
      <c r="C11310" t="s">
        <v>135</v>
      </c>
      <c r="D11310" t="s">
        <v>1021</v>
      </c>
      <c r="E11310">
        <v>8</v>
      </c>
      <c r="F11310">
        <v>4</v>
      </c>
      <c r="G11310">
        <v>32</v>
      </c>
      <c r="H11310" t="s">
        <v>17</v>
      </c>
      <c r="I11310" t="s">
        <v>18</v>
      </c>
      <c r="J11310" s="1">
        <v>44617</v>
      </c>
      <c r="K11310" t="b">
        <v>0</v>
      </c>
      <c r="L11310" t="s">
        <v>65</v>
      </c>
      <c r="M11310">
        <v>2</v>
      </c>
      <c r="N11310">
        <f>G11310/SUMIF(B:B,B11310,G:G)*100</f>
        <v>5.18365528692342E-2</v>
      </c>
      <c r="Q11310">
        <f>VLOOKUP(C11310, Categories_Pivot_Table!A:B, 2, FALSE)</f>
        <v>23.146341463414632</v>
      </c>
      <c r="T11310">
        <f t="shared" si="177"/>
        <v>2022</v>
      </c>
    </row>
    <row r="11311" spans="1:20" x14ac:dyDescent="0.2">
      <c r="A11311" t="s">
        <v>11568</v>
      </c>
      <c r="B11311" t="s">
        <v>26</v>
      </c>
      <c r="C11311" t="s">
        <v>74</v>
      </c>
      <c r="D11311" t="s">
        <v>82</v>
      </c>
      <c r="E11311">
        <v>9.5</v>
      </c>
      <c r="F11311">
        <v>5</v>
      </c>
      <c r="G11311">
        <v>47.5</v>
      </c>
      <c r="H11311" t="s">
        <v>29</v>
      </c>
      <c r="I11311" t="s">
        <v>18</v>
      </c>
      <c r="J11311" s="1">
        <v>45458</v>
      </c>
      <c r="K11311" t="b">
        <v>0</v>
      </c>
      <c r="L11311" t="s">
        <v>35</v>
      </c>
      <c r="M11311">
        <v>6</v>
      </c>
      <c r="N11311">
        <f>G11311/SUMIF(B:B,B11311,G:G)*100</f>
        <v>7.6555486610848308E-2</v>
      </c>
      <c r="Q11311">
        <f>VLOOKUP(C11311, Categories_Pivot_Table!A:B, 2, FALSE)</f>
        <v>24.317096165933375</v>
      </c>
      <c r="T11311">
        <f t="shared" si="177"/>
        <v>2024</v>
      </c>
    </row>
    <row r="11312" spans="1:20" x14ac:dyDescent="0.2">
      <c r="A11312" t="s">
        <v>11569</v>
      </c>
      <c r="B11312" t="s">
        <v>37</v>
      </c>
      <c r="C11312" t="s">
        <v>33</v>
      </c>
      <c r="D11312" t="s">
        <v>209</v>
      </c>
      <c r="E11312">
        <v>24.5</v>
      </c>
      <c r="F11312">
        <v>1</v>
      </c>
      <c r="G11312">
        <v>24.5</v>
      </c>
      <c r="H11312" t="s">
        <v>29</v>
      </c>
      <c r="I11312" t="s">
        <v>46</v>
      </c>
      <c r="J11312" s="1">
        <v>45407</v>
      </c>
      <c r="K11312" t="b">
        <v>1</v>
      </c>
      <c r="L11312" t="s">
        <v>42</v>
      </c>
      <c r="M11312">
        <v>4</v>
      </c>
      <c r="N11312">
        <f>G11312/SUMIF(B:B,B11312,G:G)*100</f>
        <v>3.6581086831555289E-2</v>
      </c>
      <c r="Q11312">
        <f>VLOOKUP(C11312, Categories_Pivot_Table!A:B, 2, FALSE)</f>
        <v>23.300574345883856</v>
      </c>
      <c r="T11312">
        <f t="shared" si="177"/>
        <v>2024</v>
      </c>
    </row>
    <row r="11313" spans="1:20" x14ac:dyDescent="0.2">
      <c r="A11313" t="s">
        <v>11570</v>
      </c>
      <c r="B11313" t="s">
        <v>104</v>
      </c>
      <c r="C11313" t="s">
        <v>74</v>
      </c>
      <c r="D11313" t="s">
        <v>311</v>
      </c>
      <c r="E11313">
        <v>14</v>
      </c>
      <c r="F11313">
        <v>4</v>
      </c>
      <c r="G11313">
        <v>56</v>
      </c>
      <c r="H11313" t="s">
        <v>17</v>
      </c>
      <c r="I11313" t="s">
        <v>18</v>
      </c>
      <c r="J11313" s="1">
        <v>44717</v>
      </c>
      <c r="K11313" t="b">
        <v>0</v>
      </c>
      <c r="L11313" t="s">
        <v>24</v>
      </c>
      <c r="M11313">
        <v>6</v>
      </c>
      <c r="N11313">
        <f>G11313/SUMIF(B:B,B11313,G:G)*100</f>
        <v>9.1008076966830817E-2</v>
      </c>
      <c r="Q11313">
        <f>VLOOKUP(C11313, Categories_Pivot_Table!A:B, 2, FALSE)</f>
        <v>24.317096165933375</v>
      </c>
      <c r="T11313">
        <f t="shared" si="177"/>
        <v>2022</v>
      </c>
    </row>
    <row r="11314" spans="1:20" x14ac:dyDescent="0.2">
      <c r="A11314" t="s">
        <v>11571</v>
      </c>
      <c r="B11314" t="s">
        <v>26</v>
      </c>
      <c r="C11314" t="s">
        <v>27</v>
      </c>
      <c r="D11314" t="s">
        <v>91</v>
      </c>
      <c r="E11314">
        <v>33.5</v>
      </c>
      <c r="F11314">
        <v>3</v>
      </c>
      <c r="G11314">
        <v>100.5</v>
      </c>
      <c r="H11314" t="s">
        <v>29</v>
      </c>
      <c r="I11314" t="s">
        <v>46</v>
      </c>
      <c r="J11314" s="1">
        <v>44873</v>
      </c>
      <c r="K11314" t="b">
        <v>0</v>
      </c>
      <c r="L11314" t="s">
        <v>49</v>
      </c>
      <c r="M11314">
        <v>11</v>
      </c>
      <c r="N11314">
        <f>G11314/SUMIF(B:B,B11314,G:G)*100</f>
        <v>0.16197529272400538</v>
      </c>
      <c r="Q11314">
        <f>VLOOKUP(C11314, Categories_Pivot_Table!A:B, 2, FALSE)</f>
        <v>25.013711734693878</v>
      </c>
      <c r="T11314">
        <f t="shared" si="177"/>
        <v>2022</v>
      </c>
    </row>
    <row r="11315" spans="1:20" x14ac:dyDescent="0.2">
      <c r="A11315" t="s">
        <v>11572</v>
      </c>
      <c r="B11315" t="s">
        <v>128</v>
      </c>
      <c r="C11315" t="s">
        <v>15</v>
      </c>
      <c r="D11315" t="s">
        <v>776</v>
      </c>
      <c r="E11315">
        <v>38</v>
      </c>
      <c r="F11315">
        <v>8</v>
      </c>
      <c r="G11315">
        <v>304</v>
      </c>
      <c r="H11315" t="s">
        <v>29</v>
      </c>
      <c r="I11315" t="s">
        <v>18</v>
      </c>
      <c r="J11315" s="1">
        <v>45163</v>
      </c>
      <c r="K11315" t="b">
        <v>0</v>
      </c>
      <c r="L11315" t="s">
        <v>65</v>
      </c>
      <c r="M11315">
        <v>8</v>
      </c>
      <c r="N11315">
        <f>G11315/SUMIF(B:B,B11315,G:G)*100</f>
        <v>0.44410681937708174</v>
      </c>
      <c r="Q11315">
        <f>VLOOKUP(C11315, Categories_Pivot_Table!A:B, 2, FALSE)</f>
        <v>23.063808900523561</v>
      </c>
      <c r="T11315">
        <f t="shared" si="177"/>
        <v>2023</v>
      </c>
    </row>
    <row r="11316" spans="1:20" x14ac:dyDescent="0.2">
      <c r="A11316" t="s">
        <v>11573</v>
      </c>
      <c r="B11316" t="s">
        <v>44</v>
      </c>
      <c r="C11316" t="s">
        <v>22</v>
      </c>
      <c r="D11316" t="s">
        <v>272</v>
      </c>
      <c r="E11316">
        <v>5</v>
      </c>
      <c r="F11316">
        <v>2</v>
      </c>
      <c r="G11316">
        <v>10</v>
      </c>
      <c r="H11316" t="s">
        <v>29</v>
      </c>
      <c r="I11316" t="s">
        <v>18</v>
      </c>
      <c r="J11316" s="1">
        <v>45497</v>
      </c>
      <c r="K11316" t="b">
        <v>1</v>
      </c>
      <c r="L11316" t="s">
        <v>30</v>
      </c>
      <c r="M11316">
        <v>7</v>
      </c>
      <c r="N11316">
        <f>G11316/SUMIF(B:B,B11316,G:G)*100</f>
        <v>1.6475957459077841E-2</v>
      </c>
      <c r="Q11316">
        <f>VLOOKUP(C11316, Categories_Pivot_Table!A:B, 2, FALSE)</f>
        <v>21.505681818181817</v>
      </c>
      <c r="T11316">
        <f t="shared" si="177"/>
        <v>2024</v>
      </c>
    </row>
    <row r="11317" spans="1:20" x14ac:dyDescent="0.2">
      <c r="A11317" t="s">
        <v>11574</v>
      </c>
      <c r="B11317" t="s">
        <v>44</v>
      </c>
      <c r="C11317" t="s">
        <v>33</v>
      </c>
      <c r="D11317" t="s">
        <v>259</v>
      </c>
      <c r="E11317">
        <v>33.5</v>
      </c>
      <c r="F11317">
        <v>5</v>
      </c>
      <c r="G11317">
        <v>167.5</v>
      </c>
      <c r="H11317" t="s">
        <v>56</v>
      </c>
      <c r="I11317" t="s">
        <v>18</v>
      </c>
      <c r="J11317" s="1">
        <v>44687</v>
      </c>
      <c r="K11317" t="b">
        <v>1</v>
      </c>
      <c r="L11317" t="s">
        <v>65</v>
      </c>
      <c r="M11317">
        <v>5</v>
      </c>
      <c r="N11317">
        <f>G11317/SUMIF(B:B,B11317,G:G)*100</f>
        <v>0.27597228743955382</v>
      </c>
      <c r="Q11317">
        <f>VLOOKUP(C11317, Categories_Pivot_Table!A:B, 2, FALSE)</f>
        <v>23.300574345883856</v>
      </c>
      <c r="T11317">
        <f t="shared" si="177"/>
        <v>2022</v>
      </c>
    </row>
    <row r="11318" spans="1:20" x14ac:dyDescent="0.2">
      <c r="A11318" t="s">
        <v>11575</v>
      </c>
      <c r="B11318" t="s">
        <v>76</v>
      </c>
      <c r="C11318" t="s">
        <v>15</v>
      </c>
      <c r="D11318" t="s">
        <v>64</v>
      </c>
      <c r="E11318">
        <v>39.5</v>
      </c>
      <c r="F11318">
        <v>1</v>
      </c>
      <c r="G11318">
        <v>39.5</v>
      </c>
      <c r="H11318" t="s">
        <v>56</v>
      </c>
      <c r="I11318" t="s">
        <v>18</v>
      </c>
      <c r="J11318" s="1">
        <v>45538</v>
      </c>
      <c r="K11318" t="b">
        <v>1</v>
      </c>
      <c r="L11318" t="s">
        <v>49</v>
      </c>
      <c r="M11318">
        <v>9</v>
      </c>
      <c r="N11318">
        <f>G11318/SUMIF(B:B,B11318,G:G)*100</f>
        <v>6.7255220792930531E-2</v>
      </c>
      <c r="Q11318">
        <f>VLOOKUP(C11318, Categories_Pivot_Table!A:B, 2, FALSE)</f>
        <v>23.063808900523561</v>
      </c>
      <c r="T11318">
        <f t="shared" si="177"/>
        <v>2024</v>
      </c>
    </row>
    <row r="11319" spans="1:20" x14ac:dyDescent="0.2">
      <c r="A11319" t="s">
        <v>11576</v>
      </c>
      <c r="B11319" t="s">
        <v>26</v>
      </c>
      <c r="C11319" t="s">
        <v>22</v>
      </c>
      <c r="D11319" t="s">
        <v>205</v>
      </c>
      <c r="E11319">
        <v>15.5</v>
      </c>
      <c r="F11319">
        <v>6</v>
      </c>
      <c r="G11319">
        <v>93</v>
      </c>
      <c r="H11319" t="s">
        <v>56</v>
      </c>
      <c r="I11319" t="s">
        <v>46</v>
      </c>
      <c r="J11319" s="1">
        <v>44819</v>
      </c>
      <c r="K11319" t="b">
        <v>1</v>
      </c>
      <c r="L11319" t="s">
        <v>42</v>
      </c>
      <c r="M11319">
        <v>9</v>
      </c>
      <c r="N11319">
        <f>G11319/SUMIF(B:B,B11319,G:G)*100</f>
        <v>0.14988758431176619</v>
      </c>
      <c r="Q11319">
        <f>VLOOKUP(C11319, Categories_Pivot_Table!A:B, 2, FALSE)</f>
        <v>21.505681818181817</v>
      </c>
      <c r="T11319">
        <f t="shared" si="177"/>
        <v>2022</v>
      </c>
    </row>
    <row r="11320" spans="1:20" x14ac:dyDescent="0.2">
      <c r="A11320" t="s">
        <v>11577</v>
      </c>
      <c r="B11320" t="s">
        <v>63</v>
      </c>
      <c r="C11320" t="s">
        <v>15</v>
      </c>
      <c r="D11320" t="s">
        <v>138</v>
      </c>
      <c r="E11320">
        <v>20</v>
      </c>
      <c r="F11320">
        <v>5</v>
      </c>
      <c r="G11320">
        <v>100</v>
      </c>
      <c r="H11320" t="s">
        <v>17</v>
      </c>
      <c r="I11320" t="s">
        <v>46</v>
      </c>
      <c r="J11320" s="1">
        <v>45348</v>
      </c>
      <c r="K11320" t="b">
        <v>0</v>
      </c>
      <c r="L11320" t="s">
        <v>19</v>
      </c>
      <c r="M11320">
        <v>2</v>
      </c>
      <c r="N11320">
        <f>G11320/SUMIF(B:B,B11320,G:G)*100</f>
        <v>0.16521279407877346</v>
      </c>
      <c r="Q11320">
        <f>VLOOKUP(C11320, Categories_Pivot_Table!A:B, 2, FALSE)</f>
        <v>23.063808900523561</v>
      </c>
      <c r="T11320">
        <f t="shared" si="177"/>
        <v>2024</v>
      </c>
    </row>
    <row r="11321" spans="1:20" x14ac:dyDescent="0.2">
      <c r="A11321" t="s">
        <v>11578</v>
      </c>
      <c r="B11321" t="s">
        <v>95</v>
      </c>
      <c r="C11321" t="s">
        <v>15</v>
      </c>
      <c r="D11321" t="s">
        <v>41</v>
      </c>
      <c r="E11321">
        <v>23</v>
      </c>
      <c r="F11321">
        <v>8</v>
      </c>
      <c r="G11321">
        <v>196</v>
      </c>
      <c r="H11321" t="s">
        <v>17</v>
      </c>
      <c r="I11321" t="s">
        <v>18</v>
      </c>
      <c r="J11321" s="1">
        <v>44705</v>
      </c>
      <c r="K11321" t="b">
        <v>1</v>
      </c>
      <c r="L11321" t="s">
        <v>49</v>
      </c>
      <c r="M11321">
        <v>5</v>
      </c>
      <c r="N11321">
        <f>G11321/SUMIF(B:B,B11321,G:G)*100</f>
        <v>0.29101059367645854</v>
      </c>
      <c r="Q11321">
        <f>VLOOKUP(C11321, Categories_Pivot_Table!A:B, 2, FALSE)</f>
        <v>23.063808900523561</v>
      </c>
      <c r="T11321">
        <f t="shared" si="177"/>
        <v>2022</v>
      </c>
    </row>
    <row r="11322" spans="1:20" x14ac:dyDescent="0.2">
      <c r="A11322" t="s">
        <v>11579</v>
      </c>
      <c r="B11322" t="s">
        <v>37</v>
      </c>
      <c r="C11322" t="s">
        <v>135</v>
      </c>
      <c r="D11322" t="s">
        <v>422</v>
      </c>
      <c r="E11322">
        <v>17</v>
      </c>
      <c r="F11322">
        <v>5</v>
      </c>
      <c r="G11322">
        <v>85</v>
      </c>
      <c r="H11322" t="s">
        <v>17</v>
      </c>
      <c r="I11322" t="s">
        <v>18</v>
      </c>
      <c r="J11322" s="1">
        <v>45630</v>
      </c>
      <c r="K11322" t="b">
        <v>0</v>
      </c>
      <c r="L11322" t="s">
        <v>30</v>
      </c>
      <c r="M11322">
        <v>12</v>
      </c>
      <c r="N11322">
        <f>G11322/SUMIF(B:B,B11322,G:G)*100</f>
        <v>0.12691397472172244</v>
      </c>
      <c r="Q11322">
        <f>VLOOKUP(C11322, Categories_Pivot_Table!A:B, 2, FALSE)</f>
        <v>23.146341463414632</v>
      </c>
      <c r="T11322">
        <f t="shared" si="177"/>
        <v>2024</v>
      </c>
    </row>
    <row r="11323" spans="1:20" x14ac:dyDescent="0.2">
      <c r="A11323" t="s">
        <v>11580</v>
      </c>
      <c r="B11323" t="s">
        <v>113</v>
      </c>
      <c r="C11323" t="s">
        <v>135</v>
      </c>
      <c r="D11323" t="s">
        <v>154</v>
      </c>
      <c r="E11323">
        <v>26</v>
      </c>
      <c r="F11323">
        <v>3</v>
      </c>
      <c r="G11323">
        <v>78</v>
      </c>
      <c r="H11323" t="s">
        <v>56</v>
      </c>
      <c r="I11323" t="s">
        <v>46</v>
      </c>
      <c r="J11323" s="1">
        <v>45110</v>
      </c>
      <c r="K11323" t="b">
        <v>1</v>
      </c>
      <c r="L11323" t="s">
        <v>19</v>
      </c>
      <c r="M11323">
        <v>7</v>
      </c>
      <c r="N11323">
        <f>G11323/SUMIF(B:B,B11323,G:G)*100</f>
        <v>0.12843100126784449</v>
      </c>
      <c r="Q11323">
        <f>VLOOKUP(C11323, Categories_Pivot_Table!A:B, 2, FALSE)</f>
        <v>23.146341463414632</v>
      </c>
      <c r="T11323">
        <f t="shared" si="177"/>
        <v>2023</v>
      </c>
    </row>
    <row r="11324" spans="1:20" x14ac:dyDescent="0.2">
      <c r="A11324" t="s">
        <v>11581</v>
      </c>
      <c r="B11324" t="s">
        <v>63</v>
      </c>
      <c r="C11324" t="s">
        <v>22</v>
      </c>
      <c r="D11324" t="s">
        <v>41</v>
      </c>
      <c r="E11324">
        <v>23</v>
      </c>
      <c r="F11324">
        <v>3</v>
      </c>
      <c r="G11324">
        <v>28.5</v>
      </c>
      <c r="H11324" t="s">
        <v>17</v>
      </c>
      <c r="I11324" t="s">
        <v>18</v>
      </c>
      <c r="J11324" s="1">
        <v>44770</v>
      </c>
      <c r="K11324" t="b">
        <v>0</v>
      </c>
      <c r="L11324" t="s">
        <v>42</v>
      </c>
      <c r="M11324">
        <v>7</v>
      </c>
      <c r="N11324">
        <f>G11324/SUMIF(B:B,B11324,G:G)*100</f>
        <v>4.7085646312450435E-2</v>
      </c>
      <c r="Q11324">
        <f>VLOOKUP(C11324, Categories_Pivot_Table!A:B, 2, FALSE)</f>
        <v>21.505681818181817</v>
      </c>
      <c r="T11324">
        <f t="shared" si="177"/>
        <v>2022</v>
      </c>
    </row>
    <row r="11325" spans="1:20" x14ac:dyDescent="0.2">
      <c r="A11325" t="s">
        <v>11582</v>
      </c>
      <c r="B11325" t="s">
        <v>104</v>
      </c>
      <c r="C11325" t="s">
        <v>48</v>
      </c>
      <c r="D11325" t="s">
        <v>201</v>
      </c>
      <c r="E11325">
        <v>35</v>
      </c>
      <c r="F11325">
        <v>10</v>
      </c>
      <c r="G11325">
        <v>350</v>
      </c>
      <c r="H11325" t="s">
        <v>56</v>
      </c>
      <c r="I11325" t="s">
        <v>18</v>
      </c>
      <c r="J11325" s="1">
        <v>44717</v>
      </c>
      <c r="K11325" t="b">
        <v>0</v>
      </c>
      <c r="L11325" t="s">
        <v>24</v>
      </c>
      <c r="M11325">
        <v>6</v>
      </c>
      <c r="N11325">
        <f>G11325/SUMIF(B:B,B11325,G:G)*100</f>
        <v>0.56880048104269254</v>
      </c>
      <c r="Q11325">
        <f>VLOOKUP(C11325, Categories_Pivot_Table!A:B, 2, FALSE)</f>
        <v>23.348837209302324</v>
      </c>
      <c r="T11325">
        <f t="shared" si="177"/>
        <v>2022</v>
      </c>
    </row>
    <row r="11326" spans="1:20" x14ac:dyDescent="0.2">
      <c r="A11326" t="s">
        <v>11583</v>
      </c>
      <c r="B11326" t="s">
        <v>26</v>
      </c>
      <c r="C11326" t="s">
        <v>74</v>
      </c>
      <c r="D11326" t="s">
        <v>75</v>
      </c>
      <c r="E11326">
        <v>23</v>
      </c>
      <c r="F11326">
        <v>10</v>
      </c>
      <c r="G11326">
        <v>230</v>
      </c>
      <c r="H11326" t="s">
        <v>29</v>
      </c>
      <c r="I11326" t="s">
        <v>46</v>
      </c>
      <c r="J11326" s="1">
        <v>44740</v>
      </c>
      <c r="K11326" t="b">
        <v>0</v>
      </c>
      <c r="L11326" t="s">
        <v>49</v>
      </c>
      <c r="M11326">
        <v>6</v>
      </c>
      <c r="N11326">
        <f>G11326/SUMIF(B:B,B11326,G:G)*100</f>
        <v>0.37068972464200234</v>
      </c>
      <c r="Q11326">
        <f>VLOOKUP(C11326, Categories_Pivot_Table!A:B, 2, FALSE)</f>
        <v>24.317096165933375</v>
      </c>
      <c r="T11326">
        <f t="shared" si="177"/>
        <v>2022</v>
      </c>
    </row>
    <row r="11327" spans="1:20" x14ac:dyDescent="0.2">
      <c r="A11327" t="s">
        <v>11584</v>
      </c>
      <c r="B11327" t="s">
        <v>14</v>
      </c>
      <c r="C11327" t="s">
        <v>74</v>
      </c>
      <c r="D11327" t="s">
        <v>626</v>
      </c>
      <c r="E11327">
        <v>26</v>
      </c>
      <c r="F11327">
        <v>7</v>
      </c>
      <c r="G11327">
        <v>182</v>
      </c>
      <c r="H11327" t="s">
        <v>29</v>
      </c>
      <c r="I11327" t="s">
        <v>46</v>
      </c>
      <c r="J11327" s="1">
        <v>44899</v>
      </c>
      <c r="K11327" t="b">
        <v>1</v>
      </c>
      <c r="L11327" t="s">
        <v>24</v>
      </c>
      <c r="M11327">
        <v>12</v>
      </c>
      <c r="N11327">
        <f>G11327/SUMIF(B:B,B11327,G:G)*100</f>
        <v>0.29630353203578436</v>
      </c>
      <c r="Q11327">
        <f>VLOOKUP(C11327, Categories_Pivot_Table!A:B, 2, FALSE)</f>
        <v>24.317096165933375</v>
      </c>
      <c r="T11327">
        <f t="shared" si="177"/>
        <v>2022</v>
      </c>
    </row>
    <row r="11328" spans="1:20" x14ac:dyDescent="0.2">
      <c r="A11328" t="s">
        <v>11585</v>
      </c>
      <c r="B11328" t="s">
        <v>26</v>
      </c>
      <c r="C11328" t="s">
        <v>27</v>
      </c>
      <c r="D11328" t="s">
        <v>1201</v>
      </c>
      <c r="E11328">
        <v>26</v>
      </c>
      <c r="F11328">
        <v>2</v>
      </c>
      <c r="G11328">
        <v>52</v>
      </c>
      <c r="H11328" t="s">
        <v>56</v>
      </c>
      <c r="I11328" t="s">
        <v>18</v>
      </c>
      <c r="J11328" s="1">
        <v>45370</v>
      </c>
      <c r="K11328" t="b">
        <v>0</v>
      </c>
      <c r="L11328" t="s">
        <v>49</v>
      </c>
      <c r="M11328">
        <v>3</v>
      </c>
      <c r="N11328">
        <f>G11328/SUMIF(B:B,B11328,G:G)*100</f>
        <v>8.3808111658191839E-2</v>
      </c>
      <c r="Q11328">
        <f>VLOOKUP(C11328, Categories_Pivot_Table!A:B, 2, FALSE)</f>
        <v>25.013711734693878</v>
      </c>
      <c r="T11328">
        <f t="shared" si="177"/>
        <v>2024</v>
      </c>
    </row>
    <row r="11329" spans="1:20" x14ac:dyDescent="0.2">
      <c r="A11329" t="s">
        <v>11586</v>
      </c>
      <c r="B11329" t="s">
        <v>121</v>
      </c>
      <c r="C11329" t="s">
        <v>22</v>
      </c>
      <c r="D11329" t="s">
        <v>286</v>
      </c>
      <c r="E11329">
        <v>20</v>
      </c>
      <c r="F11329">
        <v>5</v>
      </c>
      <c r="G11329">
        <v>100</v>
      </c>
      <c r="H11329" t="s">
        <v>17</v>
      </c>
      <c r="I11329" t="s">
        <v>46</v>
      </c>
      <c r="J11329" s="1">
        <v>44626</v>
      </c>
      <c r="K11329" t="b">
        <v>0</v>
      </c>
      <c r="L11329" t="s">
        <v>24</v>
      </c>
      <c r="M11329">
        <v>3</v>
      </c>
      <c r="N11329">
        <f>G11329/SUMIF(B:B,B11329,G:G)*100</f>
        <v>0.15250760631686505</v>
      </c>
      <c r="Q11329">
        <f>VLOOKUP(C11329, Categories_Pivot_Table!A:B, 2, FALSE)</f>
        <v>21.505681818181817</v>
      </c>
      <c r="T11329">
        <f t="shared" si="177"/>
        <v>2022</v>
      </c>
    </row>
    <row r="11330" spans="1:20" x14ac:dyDescent="0.2">
      <c r="A11330" t="s">
        <v>11587</v>
      </c>
      <c r="B11330" t="s">
        <v>90</v>
      </c>
      <c r="C11330" t="s">
        <v>135</v>
      </c>
      <c r="D11330" t="s">
        <v>276</v>
      </c>
      <c r="E11330">
        <v>6.5</v>
      </c>
      <c r="F11330">
        <v>3</v>
      </c>
      <c r="G11330">
        <v>19.5</v>
      </c>
      <c r="H11330" t="s">
        <v>17</v>
      </c>
      <c r="I11330" t="s">
        <v>18</v>
      </c>
      <c r="J11330" s="1">
        <v>44916</v>
      </c>
      <c r="K11330" t="b">
        <v>0</v>
      </c>
      <c r="L11330" t="s">
        <v>30</v>
      </c>
      <c r="M11330">
        <v>12</v>
      </c>
      <c r="N11330">
        <f>G11330/SUMIF(B:B,B11330,G:G)*100</f>
        <v>3.29714923404687E-2</v>
      </c>
      <c r="Q11330">
        <f>VLOOKUP(C11330, Categories_Pivot_Table!A:B, 2, FALSE)</f>
        <v>23.146341463414632</v>
      </c>
      <c r="T11330">
        <f t="shared" ref="T11330:T11393" si="178">YEAR(J11330)</f>
        <v>2022</v>
      </c>
    </row>
    <row r="11331" spans="1:20" x14ac:dyDescent="0.2">
      <c r="A11331" t="s">
        <v>11588</v>
      </c>
      <c r="B11331" t="s">
        <v>173</v>
      </c>
      <c r="C11331" t="s">
        <v>33</v>
      </c>
      <c r="D11331" t="s">
        <v>469</v>
      </c>
      <c r="E11331">
        <v>8</v>
      </c>
      <c r="F11331">
        <v>3</v>
      </c>
      <c r="G11331">
        <v>24</v>
      </c>
      <c r="H11331" t="s">
        <v>56</v>
      </c>
      <c r="I11331" t="s">
        <v>18</v>
      </c>
      <c r="J11331" s="1">
        <v>45171</v>
      </c>
      <c r="K11331" t="b">
        <v>0</v>
      </c>
      <c r="L11331" t="s">
        <v>35</v>
      </c>
      <c r="M11331">
        <v>9</v>
      </c>
      <c r="N11331">
        <f>G11331/SUMIF(B:B,B11331,G:G)*100</f>
        <v>3.9466543881863478E-2</v>
      </c>
      <c r="Q11331">
        <f>VLOOKUP(C11331, Categories_Pivot_Table!A:B, 2, FALSE)</f>
        <v>23.300574345883856</v>
      </c>
      <c r="T11331">
        <f t="shared" si="178"/>
        <v>2023</v>
      </c>
    </row>
    <row r="11332" spans="1:20" x14ac:dyDescent="0.2">
      <c r="A11332" t="s">
        <v>11589</v>
      </c>
      <c r="B11332" t="s">
        <v>173</v>
      </c>
      <c r="C11332" t="s">
        <v>33</v>
      </c>
      <c r="D11332" t="s">
        <v>657</v>
      </c>
      <c r="E11332">
        <v>39.5</v>
      </c>
      <c r="F11332">
        <v>5</v>
      </c>
      <c r="G11332">
        <v>197.5</v>
      </c>
      <c r="H11332" t="s">
        <v>29</v>
      </c>
      <c r="I11332" t="s">
        <v>18</v>
      </c>
      <c r="J11332" s="1">
        <v>44685</v>
      </c>
      <c r="K11332" t="b">
        <v>0</v>
      </c>
      <c r="L11332" t="s">
        <v>30</v>
      </c>
      <c r="M11332">
        <v>5</v>
      </c>
      <c r="N11332">
        <f>G11332/SUMIF(B:B,B11332,G:G)*100</f>
        <v>0.32477676736116817</v>
      </c>
      <c r="Q11332">
        <f>VLOOKUP(C11332, Categories_Pivot_Table!A:B, 2, FALSE)</f>
        <v>23.300574345883856</v>
      </c>
      <c r="T11332">
        <f t="shared" si="178"/>
        <v>2022</v>
      </c>
    </row>
    <row r="11333" spans="1:20" x14ac:dyDescent="0.2">
      <c r="A11333" t="s">
        <v>11590</v>
      </c>
      <c r="B11333" t="s">
        <v>76</v>
      </c>
      <c r="C11333" t="s">
        <v>135</v>
      </c>
      <c r="D11333" t="s">
        <v>319</v>
      </c>
      <c r="E11333">
        <v>24.5</v>
      </c>
      <c r="F11333">
        <v>2</v>
      </c>
      <c r="G11333">
        <v>49</v>
      </c>
      <c r="H11333" t="s">
        <v>56</v>
      </c>
      <c r="I11333" t="s">
        <v>18</v>
      </c>
      <c r="J11333" s="1">
        <v>45610</v>
      </c>
      <c r="K11333" t="b">
        <v>0</v>
      </c>
      <c r="L11333" t="s">
        <v>42</v>
      </c>
      <c r="M11333">
        <v>11</v>
      </c>
      <c r="N11333">
        <f>G11333/SUMIF(B:B,B11333,G:G)*100</f>
        <v>8.3430527059584716E-2</v>
      </c>
      <c r="Q11333">
        <f>VLOOKUP(C11333, Categories_Pivot_Table!A:B, 2, FALSE)</f>
        <v>23.146341463414632</v>
      </c>
      <c r="T11333">
        <f t="shared" si="178"/>
        <v>2024</v>
      </c>
    </row>
    <row r="11334" spans="1:20" x14ac:dyDescent="0.2">
      <c r="A11334" t="s">
        <v>11591</v>
      </c>
      <c r="B11334" t="s">
        <v>32</v>
      </c>
      <c r="C11334" t="s">
        <v>22</v>
      </c>
      <c r="D11334" t="s">
        <v>286</v>
      </c>
      <c r="E11334">
        <v>20</v>
      </c>
      <c r="F11334">
        <v>7</v>
      </c>
      <c r="G11334">
        <v>140</v>
      </c>
      <c r="H11334" t="s">
        <v>29</v>
      </c>
      <c r="I11334" t="s">
        <v>18</v>
      </c>
      <c r="J11334" s="1">
        <v>45132</v>
      </c>
      <c r="K11334" t="b">
        <v>1</v>
      </c>
      <c r="L11334" t="s">
        <v>49</v>
      </c>
      <c r="M11334">
        <v>7</v>
      </c>
      <c r="N11334">
        <f>G11334/SUMIF(B:B,B11334,G:G)*100</f>
        <v>0.23877542318679912</v>
      </c>
      <c r="Q11334">
        <f>VLOOKUP(C11334, Categories_Pivot_Table!A:B, 2, FALSE)</f>
        <v>21.505681818181817</v>
      </c>
      <c r="T11334">
        <f t="shared" si="178"/>
        <v>2023</v>
      </c>
    </row>
    <row r="11335" spans="1:20" x14ac:dyDescent="0.2">
      <c r="A11335" t="s">
        <v>11592</v>
      </c>
      <c r="B11335" t="s">
        <v>63</v>
      </c>
      <c r="C11335" t="s">
        <v>74</v>
      </c>
      <c r="D11335" t="s">
        <v>343</v>
      </c>
      <c r="E11335">
        <v>33.5</v>
      </c>
      <c r="F11335">
        <v>4</v>
      </c>
      <c r="G11335">
        <v>134</v>
      </c>
      <c r="H11335" t="s">
        <v>29</v>
      </c>
      <c r="I11335" t="s">
        <v>46</v>
      </c>
      <c r="J11335" s="1">
        <v>44949</v>
      </c>
      <c r="K11335" t="b">
        <v>0</v>
      </c>
      <c r="L11335" t="s">
        <v>19</v>
      </c>
      <c r="M11335">
        <v>1</v>
      </c>
      <c r="N11335">
        <f>G11335/SUMIF(B:B,B11335,G:G)*100</f>
        <v>0.22138514406555643</v>
      </c>
      <c r="Q11335">
        <f>VLOOKUP(C11335, Categories_Pivot_Table!A:B, 2, FALSE)</f>
        <v>24.317096165933375</v>
      </c>
      <c r="T11335">
        <f t="shared" si="178"/>
        <v>2023</v>
      </c>
    </row>
    <row r="11336" spans="1:20" x14ac:dyDescent="0.2">
      <c r="A11336" t="s">
        <v>11593</v>
      </c>
      <c r="B11336" t="s">
        <v>21</v>
      </c>
      <c r="C11336" t="s">
        <v>74</v>
      </c>
      <c r="D11336" t="s">
        <v>897</v>
      </c>
      <c r="E11336">
        <v>17</v>
      </c>
      <c r="F11336">
        <v>8</v>
      </c>
      <c r="G11336">
        <v>136</v>
      </c>
      <c r="H11336" t="s">
        <v>56</v>
      </c>
      <c r="I11336" t="s">
        <v>18</v>
      </c>
      <c r="J11336" s="1">
        <v>45491</v>
      </c>
      <c r="K11336" t="b">
        <v>0</v>
      </c>
      <c r="L11336" t="s">
        <v>42</v>
      </c>
      <c r="M11336">
        <v>7</v>
      </c>
      <c r="N11336">
        <f>G11336/SUMIF(B:B,B11336,G:G)*100</f>
        <v>0.22030534969424534</v>
      </c>
      <c r="Q11336">
        <f>VLOOKUP(C11336, Categories_Pivot_Table!A:B, 2, FALSE)</f>
        <v>24.317096165933375</v>
      </c>
      <c r="T11336">
        <f t="shared" si="178"/>
        <v>2024</v>
      </c>
    </row>
    <row r="11337" spans="1:20" x14ac:dyDescent="0.2">
      <c r="A11337" t="s">
        <v>11594</v>
      </c>
      <c r="B11337" t="s">
        <v>14</v>
      </c>
      <c r="C11337" t="s">
        <v>22</v>
      </c>
      <c r="D11337" t="s">
        <v>41</v>
      </c>
      <c r="E11337">
        <v>23</v>
      </c>
      <c r="F11337">
        <v>5</v>
      </c>
      <c r="G11337">
        <v>55</v>
      </c>
      <c r="H11337" t="s">
        <v>17</v>
      </c>
      <c r="I11337" t="s">
        <v>46</v>
      </c>
      <c r="J11337" s="1">
        <v>44869</v>
      </c>
      <c r="K11337" t="b">
        <v>0</v>
      </c>
      <c r="L11337" t="s">
        <v>65</v>
      </c>
      <c r="M11337">
        <v>11</v>
      </c>
      <c r="N11337">
        <f>G11337/SUMIF(B:B,B11337,G:G)*100</f>
        <v>8.9542276164660109E-2</v>
      </c>
      <c r="Q11337">
        <f>VLOOKUP(C11337, Categories_Pivot_Table!A:B, 2, FALSE)</f>
        <v>21.505681818181817</v>
      </c>
      <c r="T11337">
        <f t="shared" si="178"/>
        <v>2022</v>
      </c>
    </row>
    <row r="11338" spans="1:20" x14ac:dyDescent="0.2">
      <c r="A11338" t="s">
        <v>11595</v>
      </c>
      <c r="B11338" t="s">
        <v>84</v>
      </c>
      <c r="C11338" t="s">
        <v>74</v>
      </c>
      <c r="D11338" t="s">
        <v>343</v>
      </c>
      <c r="E11338">
        <v>33.5</v>
      </c>
      <c r="F11338">
        <v>9</v>
      </c>
      <c r="G11338">
        <v>301.5</v>
      </c>
      <c r="H11338" t="s">
        <v>29</v>
      </c>
      <c r="I11338" t="s">
        <v>18</v>
      </c>
      <c r="J11338" s="1">
        <v>44869</v>
      </c>
      <c r="K11338" t="b">
        <v>1</v>
      </c>
      <c r="L11338" t="s">
        <v>65</v>
      </c>
      <c r="M11338">
        <v>11</v>
      </c>
      <c r="N11338">
        <f>G11338/SUMIF(B:B,B11338,G:G)*100</f>
        <v>0.4881207754887279</v>
      </c>
      <c r="Q11338">
        <f>VLOOKUP(C11338, Categories_Pivot_Table!A:B, 2, FALSE)</f>
        <v>24.317096165933375</v>
      </c>
      <c r="T11338">
        <f t="shared" si="178"/>
        <v>2022</v>
      </c>
    </row>
    <row r="11339" spans="1:20" x14ac:dyDescent="0.2">
      <c r="A11339" t="s">
        <v>11596</v>
      </c>
      <c r="B11339" t="s">
        <v>26</v>
      </c>
      <c r="C11339" t="s">
        <v>74</v>
      </c>
      <c r="D11339" t="s">
        <v>219</v>
      </c>
      <c r="E11339">
        <v>12.5</v>
      </c>
      <c r="F11339">
        <v>7</v>
      </c>
      <c r="G11339">
        <v>87.5</v>
      </c>
      <c r="H11339" t="s">
        <v>56</v>
      </c>
      <c r="I11339" t="s">
        <v>46</v>
      </c>
      <c r="J11339" s="1">
        <v>45305</v>
      </c>
      <c r="K11339" t="b">
        <v>1</v>
      </c>
      <c r="L11339" t="s">
        <v>24</v>
      </c>
      <c r="M11339">
        <v>1</v>
      </c>
      <c r="N11339">
        <f>G11339/SUMIF(B:B,B11339,G:G)*100</f>
        <v>0.14102326480945743</v>
      </c>
      <c r="Q11339">
        <f>VLOOKUP(C11339, Categories_Pivot_Table!A:B, 2, FALSE)</f>
        <v>24.317096165933375</v>
      </c>
      <c r="T11339">
        <f t="shared" si="178"/>
        <v>2024</v>
      </c>
    </row>
    <row r="11340" spans="1:20" x14ac:dyDescent="0.2">
      <c r="A11340" t="s">
        <v>11597</v>
      </c>
      <c r="B11340" t="s">
        <v>54</v>
      </c>
      <c r="C11340" t="s">
        <v>33</v>
      </c>
      <c r="D11340" t="s">
        <v>307</v>
      </c>
      <c r="E11340">
        <v>6.5</v>
      </c>
      <c r="F11340">
        <v>7</v>
      </c>
      <c r="G11340">
        <v>45.5</v>
      </c>
      <c r="H11340" t="s">
        <v>17</v>
      </c>
      <c r="I11340" t="s">
        <v>18</v>
      </c>
      <c r="J11340" s="1">
        <v>45470</v>
      </c>
      <c r="K11340" t="b">
        <v>0</v>
      </c>
      <c r="L11340" t="s">
        <v>42</v>
      </c>
      <c r="M11340">
        <v>6</v>
      </c>
      <c r="N11340">
        <f>G11340/SUMIF(B:B,B11340,G:G)*100</f>
        <v>7.960738686565598E-2</v>
      </c>
      <c r="Q11340">
        <f>VLOOKUP(C11340, Categories_Pivot_Table!A:B, 2, FALSE)</f>
        <v>23.300574345883856</v>
      </c>
      <c r="T11340">
        <f t="shared" si="178"/>
        <v>2024</v>
      </c>
    </row>
    <row r="11341" spans="1:20" x14ac:dyDescent="0.2">
      <c r="A11341" t="s">
        <v>11598</v>
      </c>
      <c r="B11341" t="s">
        <v>128</v>
      </c>
      <c r="C11341" t="s">
        <v>74</v>
      </c>
      <c r="D11341" t="s">
        <v>41</v>
      </c>
      <c r="E11341">
        <v>23</v>
      </c>
      <c r="F11341">
        <v>6</v>
      </c>
      <c r="G11341">
        <v>120</v>
      </c>
      <c r="H11341" t="s">
        <v>56</v>
      </c>
      <c r="I11341" t="s">
        <v>46</v>
      </c>
      <c r="J11341" s="1">
        <v>45349</v>
      </c>
      <c r="K11341" t="b">
        <v>0</v>
      </c>
      <c r="L11341" t="s">
        <v>49</v>
      </c>
      <c r="M11341">
        <v>2</v>
      </c>
      <c r="N11341">
        <f>G11341/SUMIF(B:B,B11341,G:G)*100</f>
        <v>0.17530532343832173</v>
      </c>
      <c r="Q11341">
        <f>VLOOKUP(C11341, Categories_Pivot_Table!A:B, 2, FALSE)</f>
        <v>24.317096165933375</v>
      </c>
      <c r="T11341">
        <f t="shared" si="178"/>
        <v>2024</v>
      </c>
    </row>
    <row r="11342" spans="1:20" x14ac:dyDescent="0.2">
      <c r="A11342" t="s">
        <v>11599</v>
      </c>
      <c r="B11342" t="s">
        <v>37</v>
      </c>
      <c r="C11342" t="s">
        <v>15</v>
      </c>
      <c r="D11342" t="s">
        <v>494</v>
      </c>
      <c r="E11342">
        <v>33.5</v>
      </c>
      <c r="F11342">
        <v>4</v>
      </c>
      <c r="G11342">
        <v>134</v>
      </c>
      <c r="H11342" t="s">
        <v>17</v>
      </c>
      <c r="I11342" t="s">
        <v>18</v>
      </c>
      <c r="J11342" s="1">
        <v>45470</v>
      </c>
      <c r="K11342" t="b">
        <v>0</v>
      </c>
      <c r="L11342" t="s">
        <v>42</v>
      </c>
      <c r="M11342">
        <v>6</v>
      </c>
      <c r="N11342">
        <f>G11342/SUMIF(B:B,B11342,G:G)*100</f>
        <v>0.20007614838483306</v>
      </c>
      <c r="Q11342">
        <f>VLOOKUP(C11342, Categories_Pivot_Table!A:B, 2, FALSE)</f>
        <v>23.063808900523561</v>
      </c>
      <c r="T11342">
        <f t="shared" si="178"/>
        <v>2024</v>
      </c>
    </row>
    <row r="11343" spans="1:20" x14ac:dyDescent="0.2">
      <c r="A11343" t="s">
        <v>11600</v>
      </c>
      <c r="B11343" t="s">
        <v>76</v>
      </c>
      <c r="C11343" t="s">
        <v>48</v>
      </c>
      <c r="D11343" t="s">
        <v>446</v>
      </c>
      <c r="E11343">
        <v>26</v>
      </c>
      <c r="F11343">
        <v>6</v>
      </c>
      <c r="G11343">
        <v>156</v>
      </c>
      <c r="H11343" t="s">
        <v>17</v>
      </c>
      <c r="I11343" t="s">
        <v>46</v>
      </c>
      <c r="J11343" s="1">
        <v>45618</v>
      </c>
      <c r="K11343" t="b">
        <v>0</v>
      </c>
      <c r="L11343" t="s">
        <v>65</v>
      </c>
      <c r="M11343">
        <v>11</v>
      </c>
      <c r="N11343">
        <f>G11343/SUMIF(B:B,B11343,G:G)*100</f>
        <v>0.26561555553663707</v>
      </c>
      <c r="Q11343">
        <f>VLOOKUP(C11343, Categories_Pivot_Table!A:B, 2, FALSE)</f>
        <v>23.348837209302324</v>
      </c>
      <c r="T11343">
        <f t="shared" si="178"/>
        <v>2024</v>
      </c>
    </row>
    <row r="11344" spans="1:20" x14ac:dyDescent="0.2">
      <c r="A11344" t="s">
        <v>11601</v>
      </c>
      <c r="B11344" t="s">
        <v>71</v>
      </c>
      <c r="C11344" t="s">
        <v>27</v>
      </c>
      <c r="D11344" t="s">
        <v>55</v>
      </c>
      <c r="E11344">
        <v>36.5</v>
      </c>
      <c r="F11344">
        <v>6</v>
      </c>
      <c r="G11344">
        <v>219</v>
      </c>
      <c r="H11344" t="s">
        <v>17</v>
      </c>
      <c r="I11344" t="s">
        <v>18</v>
      </c>
      <c r="J11344" s="1">
        <v>45669</v>
      </c>
      <c r="K11344" t="b">
        <v>0</v>
      </c>
      <c r="L11344" t="s">
        <v>24</v>
      </c>
      <c r="M11344">
        <v>1</v>
      </c>
      <c r="N11344">
        <f>G11344/SUMIF(B:B,B11344,G:G)*100</f>
        <v>0.34697191745553929</v>
      </c>
      <c r="Q11344">
        <f>VLOOKUP(C11344, Categories_Pivot_Table!A:B, 2, FALSE)</f>
        <v>25.013711734693878</v>
      </c>
      <c r="T11344">
        <f t="shared" si="178"/>
        <v>2025</v>
      </c>
    </row>
    <row r="11345" spans="1:20" x14ac:dyDescent="0.2">
      <c r="A11345" t="s">
        <v>11602</v>
      </c>
      <c r="B11345" t="s">
        <v>14</v>
      </c>
      <c r="C11345" t="s">
        <v>22</v>
      </c>
      <c r="D11345" t="s">
        <v>527</v>
      </c>
      <c r="E11345">
        <v>23</v>
      </c>
      <c r="F11345">
        <v>1</v>
      </c>
      <c r="G11345">
        <v>23</v>
      </c>
      <c r="H11345" t="s">
        <v>56</v>
      </c>
      <c r="I11345" t="s">
        <v>46</v>
      </c>
      <c r="J11345" s="1">
        <v>44570</v>
      </c>
      <c r="K11345" t="b">
        <v>0</v>
      </c>
      <c r="L11345" t="s">
        <v>24</v>
      </c>
      <c r="M11345">
        <v>1</v>
      </c>
      <c r="N11345">
        <f>G11345/SUMIF(B:B,B11345,G:G)*100</f>
        <v>3.7444951850676041E-2</v>
      </c>
      <c r="Q11345">
        <f>VLOOKUP(C11345, Categories_Pivot_Table!A:B, 2, FALSE)</f>
        <v>21.505681818181817</v>
      </c>
      <c r="T11345">
        <f t="shared" si="178"/>
        <v>2022</v>
      </c>
    </row>
    <row r="11346" spans="1:20" x14ac:dyDescent="0.2">
      <c r="A11346" t="s">
        <v>11603</v>
      </c>
      <c r="B11346" t="s">
        <v>84</v>
      </c>
      <c r="C11346" t="s">
        <v>48</v>
      </c>
      <c r="D11346" t="s">
        <v>114</v>
      </c>
      <c r="E11346">
        <v>18.5</v>
      </c>
      <c r="F11346">
        <v>9</v>
      </c>
      <c r="G11346">
        <v>166.5</v>
      </c>
      <c r="H11346" t="s">
        <v>56</v>
      </c>
      <c r="I11346" t="s">
        <v>18</v>
      </c>
      <c r="J11346" s="1">
        <v>45404</v>
      </c>
      <c r="K11346" t="b">
        <v>1</v>
      </c>
      <c r="L11346" t="s">
        <v>19</v>
      </c>
      <c r="M11346">
        <v>4</v>
      </c>
      <c r="N11346">
        <f>G11346/SUMIF(B:B,B11346,G:G)*100</f>
        <v>0.26955923422511835</v>
      </c>
      <c r="Q11346">
        <f>VLOOKUP(C11346, Categories_Pivot_Table!A:B, 2, FALSE)</f>
        <v>23.348837209302324</v>
      </c>
      <c r="T11346">
        <f t="shared" si="178"/>
        <v>2024</v>
      </c>
    </row>
    <row r="11347" spans="1:20" x14ac:dyDescent="0.2">
      <c r="A11347" t="s">
        <v>11604</v>
      </c>
      <c r="B11347" t="s">
        <v>54</v>
      </c>
      <c r="C11347" t="s">
        <v>48</v>
      </c>
      <c r="D11347" t="s">
        <v>195</v>
      </c>
      <c r="E11347">
        <v>20</v>
      </c>
      <c r="F11347">
        <v>7</v>
      </c>
      <c r="G11347">
        <v>140</v>
      </c>
      <c r="H11347" t="s">
        <v>29</v>
      </c>
      <c r="I11347" t="s">
        <v>46</v>
      </c>
      <c r="J11347" s="1">
        <v>44783</v>
      </c>
      <c r="K11347" t="b">
        <v>1</v>
      </c>
      <c r="L11347" t="s">
        <v>30</v>
      </c>
      <c r="M11347">
        <v>8</v>
      </c>
      <c r="N11347">
        <f>G11347/SUMIF(B:B,B11347,G:G)*100</f>
        <v>0.24494580574047992</v>
      </c>
      <c r="Q11347">
        <f>VLOOKUP(C11347, Categories_Pivot_Table!A:B, 2, FALSE)</f>
        <v>23.348837209302324</v>
      </c>
      <c r="T11347">
        <f t="shared" si="178"/>
        <v>2022</v>
      </c>
    </row>
    <row r="11348" spans="1:20" x14ac:dyDescent="0.2">
      <c r="A11348" t="s">
        <v>11605</v>
      </c>
      <c r="B11348" t="s">
        <v>95</v>
      </c>
      <c r="C11348" t="s">
        <v>48</v>
      </c>
      <c r="D11348" t="s">
        <v>579</v>
      </c>
      <c r="E11348">
        <v>33.5</v>
      </c>
      <c r="F11348">
        <v>8</v>
      </c>
      <c r="G11348">
        <v>268</v>
      </c>
      <c r="H11348" t="s">
        <v>56</v>
      </c>
      <c r="I11348" t="s">
        <v>46</v>
      </c>
      <c r="J11348" s="1">
        <v>44866</v>
      </c>
      <c r="K11348" t="b">
        <v>1</v>
      </c>
      <c r="L11348" t="s">
        <v>49</v>
      </c>
      <c r="M11348">
        <v>11</v>
      </c>
      <c r="N11348">
        <f>G11348/SUMIF(B:B,B11348,G:G)*100</f>
        <v>0.39791244441474943</v>
      </c>
      <c r="Q11348">
        <f>VLOOKUP(C11348, Categories_Pivot_Table!A:B, 2, FALSE)</f>
        <v>23.348837209302324</v>
      </c>
      <c r="T11348">
        <f t="shared" si="178"/>
        <v>2022</v>
      </c>
    </row>
    <row r="11349" spans="1:20" x14ac:dyDescent="0.2">
      <c r="A11349" t="s">
        <v>11606</v>
      </c>
      <c r="B11349" t="s">
        <v>87</v>
      </c>
      <c r="C11349" t="s">
        <v>22</v>
      </c>
      <c r="D11349" t="s">
        <v>214</v>
      </c>
      <c r="E11349">
        <v>9.5</v>
      </c>
      <c r="F11349">
        <v>4</v>
      </c>
      <c r="G11349">
        <v>38</v>
      </c>
      <c r="H11349" t="s">
        <v>17</v>
      </c>
      <c r="I11349" t="s">
        <v>18</v>
      </c>
      <c r="J11349" s="1">
        <v>44637</v>
      </c>
      <c r="K11349" t="b">
        <v>1</v>
      </c>
      <c r="L11349" t="s">
        <v>42</v>
      </c>
      <c r="M11349">
        <v>3</v>
      </c>
      <c r="N11349">
        <f>G11349/SUMIF(B:B,B11349,G:G)*100</f>
        <v>5.8428279287174992E-2</v>
      </c>
      <c r="Q11349">
        <f>VLOOKUP(C11349, Categories_Pivot_Table!A:B, 2, FALSE)</f>
        <v>21.505681818181817</v>
      </c>
      <c r="T11349">
        <f t="shared" si="178"/>
        <v>2022</v>
      </c>
    </row>
    <row r="11350" spans="1:20" x14ac:dyDescent="0.2">
      <c r="A11350" t="s">
        <v>11607</v>
      </c>
      <c r="B11350" t="s">
        <v>14</v>
      </c>
      <c r="C11350" t="s">
        <v>15</v>
      </c>
      <c r="D11350" t="s">
        <v>211</v>
      </c>
      <c r="E11350">
        <v>9.5</v>
      </c>
      <c r="F11350">
        <v>9</v>
      </c>
      <c r="G11350">
        <v>85.5</v>
      </c>
      <c r="H11350" t="s">
        <v>29</v>
      </c>
      <c r="I11350" t="s">
        <v>46</v>
      </c>
      <c r="J11350" s="1">
        <v>44931</v>
      </c>
      <c r="K11350" t="b">
        <v>0</v>
      </c>
      <c r="L11350" t="s">
        <v>42</v>
      </c>
      <c r="M11350">
        <v>1</v>
      </c>
      <c r="N11350">
        <f>G11350/SUMIF(B:B,B11350,G:G)*100</f>
        <v>0.13919753840142618</v>
      </c>
      <c r="Q11350">
        <f>VLOOKUP(C11350, Categories_Pivot_Table!A:B, 2, FALSE)</f>
        <v>23.063808900523561</v>
      </c>
      <c r="T11350">
        <f t="shared" si="178"/>
        <v>2023</v>
      </c>
    </row>
    <row r="11351" spans="1:20" x14ac:dyDescent="0.2">
      <c r="A11351" t="s">
        <v>11608</v>
      </c>
      <c r="B11351" t="s">
        <v>81</v>
      </c>
      <c r="C11351" t="s">
        <v>15</v>
      </c>
      <c r="D11351" t="s">
        <v>570</v>
      </c>
      <c r="E11351">
        <v>6.5</v>
      </c>
      <c r="F11351">
        <v>9</v>
      </c>
      <c r="G11351">
        <v>58.5</v>
      </c>
      <c r="H11351" t="s">
        <v>29</v>
      </c>
      <c r="I11351" t="s">
        <v>18</v>
      </c>
      <c r="J11351" s="1">
        <v>45220</v>
      </c>
      <c r="K11351" t="b">
        <v>0</v>
      </c>
      <c r="L11351" t="s">
        <v>35</v>
      </c>
      <c r="M11351">
        <v>10</v>
      </c>
      <c r="N11351">
        <f>G11351/SUMIF(B:B,B11351,G:G)*100</f>
        <v>9.2628512164419571E-2</v>
      </c>
      <c r="Q11351">
        <f>VLOOKUP(C11351, Categories_Pivot_Table!A:B, 2, FALSE)</f>
        <v>23.063808900523561</v>
      </c>
      <c r="T11351">
        <f t="shared" si="178"/>
        <v>2023</v>
      </c>
    </row>
    <row r="11352" spans="1:20" x14ac:dyDescent="0.2">
      <c r="A11352" t="s">
        <v>11609</v>
      </c>
      <c r="B11352" t="s">
        <v>21</v>
      </c>
      <c r="C11352" t="s">
        <v>48</v>
      </c>
      <c r="D11352" t="s">
        <v>151</v>
      </c>
      <c r="E11352">
        <v>14</v>
      </c>
      <c r="F11352">
        <v>5</v>
      </c>
      <c r="G11352">
        <v>70</v>
      </c>
      <c r="H11352" t="s">
        <v>29</v>
      </c>
      <c r="I11352" t="s">
        <v>18</v>
      </c>
      <c r="J11352" s="1">
        <v>45329</v>
      </c>
      <c r="K11352" t="b">
        <v>1</v>
      </c>
      <c r="L11352" t="s">
        <v>30</v>
      </c>
      <c r="M11352">
        <v>2</v>
      </c>
      <c r="N11352">
        <f>G11352/SUMIF(B:B,B11352,G:G)*100</f>
        <v>0.1133924594014498</v>
      </c>
      <c r="Q11352">
        <f>VLOOKUP(C11352, Categories_Pivot_Table!A:B, 2, FALSE)</f>
        <v>23.348837209302324</v>
      </c>
      <c r="T11352">
        <f t="shared" si="178"/>
        <v>2024</v>
      </c>
    </row>
    <row r="11353" spans="1:20" x14ac:dyDescent="0.2">
      <c r="A11353" t="s">
        <v>11610</v>
      </c>
      <c r="B11353" t="s">
        <v>37</v>
      </c>
      <c r="C11353" t="s">
        <v>74</v>
      </c>
      <c r="D11353" t="s">
        <v>355</v>
      </c>
      <c r="E11353">
        <v>5</v>
      </c>
      <c r="F11353">
        <v>4</v>
      </c>
      <c r="G11353">
        <v>20</v>
      </c>
      <c r="H11353" t="s">
        <v>56</v>
      </c>
      <c r="I11353" t="s">
        <v>18</v>
      </c>
      <c r="J11353" s="1">
        <v>44824</v>
      </c>
      <c r="K11353" t="b">
        <v>0</v>
      </c>
      <c r="L11353" t="s">
        <v>49</v>
      </c>
      <c r="M11353">
        <v>9</v>
      </c>
      <c r="N11353">
        <f>G11353/SUMIF(B:B,B11353,G:G)*100</f>
        <v>2.986211169922881E-2</v>
      </c>
      <c r="Q11353">
        <f>VLOOKUP(C11353, Categories_Pivot_Table!A:B, 2, FALSE)</f>
        <v>24.317096165933375</v>
      </c>
      <c r="T11353">
        <f t="shared" si="178"/>
        <v>2022</v>
      </c>
    </row>
    <row r="11354" spans="1:20" x14ac:dyDescent="0.2">
      <c r="A11354" t="s">
        <v>11611</v>
      </c>
      <c r="B11354" t="s">
        <v>71</v>
      </c>
      <c r="C11354" t="s">
        <v>22</v>
      </c>
      <c r="D11354" t="s">
        <v>286</v>
      </c>
      <c r="E11354">
        <v>20</v>
      </c>
      <c r="F11354">
        <v>7</v>
      </c>
      <c r="G11354">
        <v>140</v>
      </c>
      <c r="H11354" t="s">
        <v>29</v>
      </c>
      <c r="I11354" t="s">
        <v>18</v>
      </c>
      <c r="J11354" s="1">
        <v>44805</v>
      </c>
      <c r="K11354" t="b">
        <v>0</v>
      </c>
      <c r="L11354" t="s">
        <v>42</v>
      </c>
      <c r="M11354">
        <v>9</v>
      </c>
      <c r="N11354">
        <f>G11354/SUMIF(B:B,B11354,G:G)*100</f>
        <v>0.22180853170673745</v>
      </c>
      <c r="Q11354">
        <f>VLOOKUP(C11354, Categories_Pivot_Table!A:B, 2, FALSE)</f>
        <v>21.505681818181817</v>
      </c>
      <c r="T11354">
        <f t="shared" si="178"/>
        <v>2022</v>
      </c>
    </row>
    <row r="11355" spans="1:20" x14ac:dyDescent="0.2">
      <c r="A11355" t="s">
        <v>11612</v>
      </c>
      <c r="B11355" t="s">
        <v>95</v>
      </c>
      <c r="C11355" t="s">
        <v>38</v>
      </c>
      <c r="D11355" t="s">
        <v>133</v>
      </c>
      <c r="E11355">
        <v>21.5</v>
      </c>
      <c r="F11355">
        <v>1</v>
      </c>
      <c r="G11355">
        <v>21.5</v>
      </c>
      <c r="H11355" t="s">
        <v>56</v>
      </c>
      <c r="I11355" t="s">
        <v>18</v>
      </c>
      <c r="J11355" s="1">
        <v>45074</v>
      </c>
      <c r="K11355" t="b">
        <v>1</v>
      </c>
      <c r="L11355" t="s">
        <v>24</v>
      </c>
      <c r="M11355">
        <v>5</v>
      </c>
      <c r="N11355">
        <f>G11355/SUMIF(B:B,B11355,G:G)*100</f>
        <v>3.1922080428795199E-2</v>
      </c>
      <c r="Q11355">
        <f>VLOOKUP(C11355, Categories_Pivot_Table!A:B, 2, FALSE)</f>
        <v>23.088790931989923</v>
      </c>
      <c r="T11355">
        <f t="shared" si="178"/>
        <v>2023</v>
      </c>
    </row>
    <row r="11356" spans="1:20" x14ac:dyDescent="0.2">
      <c r="A11356" t="s">
        <v>11613</v>
      </c>
      <c r="B11356" t="s">
        <v>51</v>
      </c>
      <c r="C11356" t="s">
        <v>38</v>
      </c>
      <c r="D11356" t="s">
        <v>199</v>
      </c>
      <c r="E11356">
        <v>14</v>
      </c>
      <c r="F11356">
        <v>2</v>
      </c>
      <c r="G11356">
        <v>28</v>
      </c>
      <c r="H11356" t="s">
        <v>56</v>
      </c>
      <c r="I11356" t="s">
        <v>18</v>
      </c>
      <c r="J11356" s="1">
        <v>44654</v>
      </c>
      <c r="K11356" t="b">
        <v>0</v>
      </c>
      <c r="L11356" t="s">
        <v>24</v>
      </c>
      <c r="M11356">
        <v>4</v>
      </c>
      <c r="N11356">
        <f>G11356/SUMIF(B:B,B11356,G:G)*100</f>
        <v>4.3406141969088631E-2</v>
      </c>
      <c r="Q11356">
        <f>VLOOKUP(C11356, Categories_Pivot_Table!A:B, 2, FALSE)</f>
        <v>23.088790931989923</v>
      </c>
      <c r="T11356">
        <f t="shared" si="178"/>
        <v>2022</v>
      </c>
    </row>
    <row r="11357" spans="1:20" x14ac:dyDescent="0.2">
      <c r="A11357" t="s">
        <v>11614</v>
      </c>
      <c r="B11357" t="s">
        <v>84</v>
      </c>
      <c r="C11357" t="s">
        <v>38</v>
      </c>
      <c r="D11357" t="s">
        <v>404</v>
      </c>
      <c r="E11357">
        <v>11</v>
      </c>
      <c r="F11357">
        <v>2</v>
      </c>
      <c r="G11357">
        <v>22</v>
      </c>
      <c r="H11357" t="s">
        <v>29</v>
      </c>
      <c r="I11357" t="s">
        <v>46</v>
      </c>
      <c r="J11357" s="1">
        <v>44966</v>
      </c>
      <c r="K11357" t="b">
        <v>1</v>
      </c>
      <c r="L11357" t="s">
        <v>42</v>
      </c>
      <c r="M11357">
        <v>2</v>
      </c>
      <c r="N11357">
        <f>G11357/SUMIF(B:B,B11357,G:G)*100</f>
        <v>3.5617436354069693E-2</v>
      </c>
      <c r="Q11357">
        <f>VLOOKUP(C11357, Categories_Pivot_Table!A:B, 2, FALSE)</f>
        <v>23.088790931989923</v>
      </c>
      <c r="T11357">
        <f t="shared" si="178"/>
        <v>2023</v>
      </c>
    </row>
    <row r="11358" spans="1:20" x14ac:dyDescent="0.2">
      <c r="A11358" t="s">
        <v>11615</v>
      </c>
      <c r="B11358" t="s">
        <v>54</v>
      </c>
      <c r="C11358" t="s">
        <v>27</v>
      </c>
      <c r="D11358" t="s">
        <v>28</v>
      </c>
      <c r="E11358">
        <v>21.5</v>
      </c>
      <c r="F11358">
        <v>9</v>
      </c>
      <c r="G11358">
        <v>193.5</v>
      </c>
      <c r="H11358" t="s">
        <v>17</v>
      </c>
      <c r="I11358" t="s">
        <v>46</v>
      </c>
      <c r="J11358" s="1">
        <v>45515</v>
      </c>
      <c r="K11358" t="b">
        <v>1</v>
      </c>
      <c r="L11358" t="s">
        <v>24</v>
      </c>
      <c r="M11358">
        <v>8</v>
      </c>
      <c r="N11358">
        <f>G11358/SUMIF(B:B,B11358,G:G)*100</f>
        <v>0.33855009579130618</v>
      </c>
      <c r="Q11358">
        <f>VLOOKUP(C11358, Categories_Pivot_Table!A:B, 2, FALSE)</f>
        <v>25.013711734693878</v>
      </c>
      <c r="T11358">
        <f t="shared" si="178"/>
        <v>2024</v>
      </c>
    </row>
    <row r="11359" spans="1:20" x14ac:dyDescent="0.2">
      <c r="A11359" t="s">
        <v>11616</v>
      </c>
      <c r="B11359" t="s">
        <v>51</v>
      </c>
      <c r="C11359" t="s">
        <v>22</v>
      </c>
      <c r="D11359" t="s">
        <v>67</v>
      </c>
      <c r="E11359">
        <v>27.5</v>
      </c>
      <c r="F11359">
        <v>6</v>
      </c>
      <c r="G11359">
        <v>165</v>
      </c>
      <c r="H11359" t="s">
        <v>17</v>
      </c>
      <c r="I11359" t="s">
        <v>46</v>
      </c>
      <c r="J11359" s="1">
        <v>45599</v>
      </c>
      <c r="K11359" t="b">
        <v>1</v>
      </c>
      <c r="L11359" t="s">
        <v>24</v>
      </c>
      <c r="M11359">
        <v>11</v>
      </c>
      <c r="N11359">
        <f>G11359/SUMIF(B:B,B11359,G:G)*100</f>
        <v>0.25578619374641515</v>
      </c>
      <c r="Q11359">
        <f>VLOOKUP(C11359, Categories_Pivot_Table!A:B, 2, FALSE)</f>
        <v>21.505681818181817</v>
      </c>
      <c r="T11359">
        <f t="shared" si="178"/>
        <v>2024</v>
      </c>
    </row>
    <row r="11360" spans="1:20" x14ac:dyDescent="0.2">
      <c r="A11360" t="s">
        <v>11617</v>
      </c>
      <c r="B11360" t="s">
        <v>14</v>
      </c>
      <c r="C11360" t="s">
        <v>48</v>
      </c>
      <c r="D11360" t="s">
        <v>203</v>
      </c>
      <c r="E11360">
        <v>39.5</v>
      </c>
      <c r="F11360">
        <v>10</v>
      </c>
      <c r="G11360">
        <v>395</v>
      </c>
      <c r="H11360" t="s">
        <v>17</v>
      </c>
      <c r="I11360" t="s">
        <v>46</v>
      </c>
      <c r="J11360" s="1">
        <v>45631</v>
      </c>
      <c r="K11360" t="b">
        <v>0</v>
      </c>
      <c r="L11360" t="s">
        <v>42</v>
      </c>
      <c r="M11360">
        <v>12</v>
      </c>
      <c r="N11360">
        <f>G11360/SUMIF(B:B,B11360,G:G)*100</f>
        <v>0.64307634700074079</v>
      </c>
      <c r="Q11360">
        <f>VLOOKUP(C11360, Categories_Pivot_Table!A:B, 2, FALSE)</f>
        <v>23.348837209302324</v>
      </c>
      <c r="T11360">
        <f t="shared" si="178"/>
        <v>2024</v>
      </c>
    </row>
    <row r="11361" spans="1:20" x14ac:dyDescent="0.2">
      <c r="A11361" t="s">
        <v>11618</v>
      </c>
      <c r="B11361" t="s">
        <v>128</v>
      </c>
      <c r="C11361" t="s">
        <v>74</v>
      </c>
      <c r="D11361" t="s">
        <v>107</v>
      </c>
      <c r="E11361">
        <v>35</v>
      </c>
      <c r="F11361">
        <v>10</v>
      </c>
      <c r="G11361">
        <v>350</v>
      </c>
      <c r="H11361" t="s">
        <v>29</v>
      </c>
      <c r="I11361" t="s">
        <v>18</v>
      </c>
      <c r="J11361" s="1">
        <v>45274</v>
      </c>
      <c r="K11361" t="b">
        <v>0</v>
      </c>
      <c r="L11361" t="s">
        <v>42</v>
      </c>
      <c r="M11361">
        <v>12</v>
      </c>
      <c r="N11361">
        <f>G11361/SUMIF(B:B,B11361,G:G)*100</f>
        <v>0.51130719336177177</v>
      </c>
      <c r="Q11361">
        <f>VLOOKUP(C11361, Categories_Pivot_Table!A:B, 2, FALSE)</f>
        <v>24.317096165933375</v>
      </c>
      <c r="T11361">
        <f t="shared" si="178"/>
        <v>2023</v>
      </c>
    </row>
    <row r="11362" spans="1:20" x14ac:dyDescent="0.2">
      <c r="A11362" t="s">
        <v>11619</v>
      </c>
      <c r="B11362" t="s">
        <v>26</v>
      </c>
      <c r="C11362" t="s">
        <v>74</v>
      </c>
      <c r="D11362" t="s">
        <v>107</v>
      </c>
      <c r="E11362">
        <v>35</v>
      </c>
      <c r="F11362">
        <v>1</v>
      </c>
      <c r="G11362">
        <v>35</v>
      </c>
      <c r="H11362" t="s">
        <v>17</v>
      </c>
      <c r="I11362" t="s">
        <v>18</v>
      </c>
      <c r="J11362" s="1">
        <v>45537</v>
      </c>
      <c r="K11362" t="b">
        <v>0</v>
      </c>
      <c r="L11362" t="s">
        <v>19</v>
      </c>
      <c r="M11362">
        <v>9</v>
      </c>
      <c r="N11362">
        <f>G11362/SUMIF(B:B,B11362,G:G)*100</f>
        <v>5.6409305923782967E-2</v>
      </c>
      <c r="Q11362">
        <f>VLOOKUP(C11362, Categories_Pivot_Table!A:B, 2, FALSE)</f>
        <v>24.317096165933375</v>
      </c>
      <c r="T11362">
        <f t="shared" si="178"/>
        <v>2024</v>
      </c>
    </row>
    <row r="11363" spans="1:20" x14ac:dyDescent="0.2">
      <c r="A11363" t="s">
        <v>11620</v>
      </c>
      <c r="B11363" t="s">
        <v>87</v>
      </c>
      <c r="C11363" t="s">
        <v>48</v>
      </c>
      <c r="D11363" t="s">
        <v>339</v>
      </c>
      <c r="E11363">
        <v>29</v>
      </c>
      <c r="F11363">
        <v>8</v>
      </c>
      <c r="G11363">
        <v>232</v>
      </c>
      <c r="H11363" t="s">
        <v>56</v>
      </c>
      <c r="I11363" t="s">
        <v>46</v>
      </c>
      <c r="J11363" s="1">
        <v>44684</v>
      </c>
      <c r="K11363" t="b">
        <v>1</v>
      </c>
      <c r="L11363" t="s">
        <v>49</v>
      </c>
      <c r="M11363">
        <v>5</v>
      </c>
      <c r="N11363">
        <f>G11363/SUMIF(B:B,B11363,G:G)*100</f>
        <v>0.35672002091117366</v>
      </c>
      <c r="Q11363">
        <f>VLOOKUP(C11363, Categories_Pivot_Table!A:B, 2, FALSE)</f>
        <v>23.348837209302324</v>
      </c>
      <c r="T11363">
        <f t="shared" si="178"/>
        <v>2022</v>
      </c>
    </row>
    <row r="11364" spans="1:20" x14ac:dyDescent="0.2">
      <c r="A11364" t="s">
        <v>11621</v>
      </c>
      <c r="B11364" t="s">
        <v>128</v>
      </c>
      <c r="C11364" t="s">
        <v>48</v>
      </c>
      <c r="D11364" t="s">
        <v>41</v>
      </c>
      <c r="E11364">
        <v>23</v>
      </c>
      <c r="F11364">
        <v>5</v>
      </c>
      <c r="G11364">
        <v>197.5</v>
      </c>
      <c r="H11364" t="s">
        <v>29</v>
      </c>
      <c r="I11364" t="s">
        <v>18</v>
      </c>
      <c r="J11364" s="1">
        <v>45383</v>
      </c>
      <c r="K11364" t="b">
        <v>0</v>
      </c>
      <c r="L11364" t="s">
        <v>19</v>
      </c>
      <c r="M11364">
        <v>4</v>
      </c>
      <c r="N11364">
        <f>G11364/SUMIF(B:B,B11364,G:G)*100</f>
        <v>0.28852334482557124</v>
      </c>
      <c r="Q11364">
        <f>VLOOKUP(C11364, Categories_Pivot_Table!A:B, 2, FALSE)</f>
        <v>23.348837209302324</v>
      </c>
      <c r="T11364">
        <f t="shared" si="178"/>
        <v>2024</v>
      </c>
    </row>
    <row r="11365" spans="1:20" x14ac:dyDescent="0.2">
      <c r="A11365" t="s">
        <v>11622</v>
      </c>
      <c r="B11365" t="s">
        <v>104</v>
      </c>
      <c r="C11365" t="s">
        <v>33</v>
      </c>
      <c r="D11365" t="s">
        <v>41</v>
      </c>
      <c r="E11365">
        <v>23</v>
      </c>
      <c r="F11365">
        <v>5</v>
      </c>
      <c r="G11365">
        <v>160</v>
      </c>
      <c r="H11365" t="s">
        <v>56</v>
      </c>
      <c r="I11365" t="s">
        <v>18</v>
      </c>
      <c r="J11365" s="1">
        <v>44795</v>
      </c>
      <c r="K11365" t="b">
        <v>0</v>
      </c>
      <c r="L11365" t="s">
        <v>19</v>
      </c>
      <c r="M11365">
        <v>8</v>
      </c>
      <c r="N11365">
        <f>G11365/SUMIF(B:B,B11365,G:G)*100</f>
        <v>0.26002307704808802</v>
      </c>
      <c r="Q11365">
        <f>VLOOKUP(C11365, Categories_Pivot_Table!A:B, 2, FALSE)</f>
        <v>23.300574345883856</v>
      </c>
      <c r="T11365">
        <f t="shared" si="178"/>
        <v>2022</v>
      </c>
    </row>
    <row r="11366" spans="1:20" x14ac:dyDescent="0.2">
      <c r="A11366" t="s">
        <v>11623</v>
      </c>
      <c r="B11366" t="s">
        <v>104</v>
      </c>
      <c r="C11366" t="s">
        <v>33</v>
      </c>
      <c r="D11366" t="s">
        <v>707</v>
      </c>
      <c r="E11366">
        <v>30.5</v>
      </c>
      <c r="F11366">
        <v>8</v>
      </c>
      <c r="G11366">
        <v>244</v>
      </c>
      <c r="H11366" t="s">
        <v>56</v>
      </c>
      <c r="I11366" t="s">
        <v>46</v>
      </c>
      <c r="J11366" s="1">
        <v>45492</v>
      </c>
      <c r="K11366" t="b">
        <v>1</v>
      </c>
      <c r="L11366" t="s">
        <v>65</v>
      </c>
      <c r="M11366">
        <v>7</v>
      </c>
      <c r="N11366">
        <f>G11366/SUMIF(B:B,B11366,G:G)*100</f>
        <v>0.39653519249833424</v>
      </c>
      <c r="Q11366">
        <f>VLOOKUP(C11366, Categories_Pivot_Table!A:B, 2, FALSE)</f>
        <v>23.300574345883856</v>
      </c>
      <c r="T11366">
        <f t="shared" si="178"/>
        <v>2024</v>
      </c>
    </row>
    <row r="11367" spans="1:20" x14ac:dyDescent="0.2">
      <c r="A11367" t="s">
        <v>11624</v>
      </c>
      <c r="B11367" t="s">
        <v>104</v>
      </c>
      <c r="C11367" t="s">
        <v>33</v>
      </c>
      <c r="D11367" t="s">
        <v>179</v>
      </c>
      <c r="E11367">
        <v>9.5</v>
      </c>
      <c r="F11367">
        <v>1</v>
      </c>
      <c r="G11367">
        <v>9.5</v>
      </c>
      <c r="H11367" t="s">
        <v>29</v>
      </c>
      <c r="I11367" t="s">
        <v>46</v>
      </c>
      <c r="J11367" s="1">
        <v>45420</v>
      </c>
      <c r="K11367" t="b">
        <v>0</v>
      </c>
      <c r="L11367" t="s">
        <v>30</v>
      </c>
      <c r="M11367">
        <v>5</v>
      </c>
      <c r="N11367">
        <f>G11367/SUMIF(B:B,B11367,G:G)*100</f>
        <v>1.5438870199730226E-2</v>
      </c>
      <c r="Q11367">
        <f>VLOOKUP(C11367, Categories_Pivot_Table!A:B, 2, FALSE)</f>
        <v>23.300574345883856</v>
      </c>
      <c r="T11367">
        <f t="shared" si="178"/>
        <v>2024</v>
      </c>
    </row>
    <row r="11368" spans="1:20" x14ac:dyDescent="0.2">
      <c r="A11368" t="s">
        <v>11625</v>
      </c>
      <c r="B11368" t="s">
        <v>128</v>
      </c>
      <c r="C11368" t="s">
        <v>22</v>
      </c>
      <c r="D11368" t="s">
        <v>849</v>
      </c>
      <c r="E11368">
        <v>33.5</v>
      </c>
      <c r="F11368">
        <v>10</v>
      </c>
      <c r="G11368">
        <v>335</v>
      </c>
      <c r="H11368" t="s">
        <v>56</v>
      </c>
      <c r="I11368" t="s">
        <v>18</v>
      </c>
      <c r="J11368" s="1">
        <v>45436</v>
      </c>
      <c r="K11368" t="b">
        <v>1</v>
      </c>
      <c r="L11368" t="s">
        <v>65</v>
      </c>
      <c r="M11368">
        <v>5</v>
      </c>
      <c r="N11368">
        <f>G11368/SUMIF(B:B,B11368,G:G)*100</f>
        <v>0.4893940279319815</v>
      </c>
      <c r="Q11368">
        <f>VLOOKUP(C11368, Categories_Pivot_Table!A:B, 2, FALSE)</f>
        <v>21.505681818181817</v>
      </c>
      <c r="T11368">
        <f t="shared" si="178"/>
        <v>2024</v>
      </c>
    </row>
    <row r="11369" spans="1:20" x14ac:dyDescent="0.2">
      <c r="A11369" t="s">
        <v>11626</v>
      </c>
      <c r="B11369" t="s">
        <v>54</v>
      </c>
      <c r="C11369" t="s">
        <v>22</v>
      </c>
      <c r="D11369" t="s">
        <v>1043</v>
      </c>
      <c r="E11369">
        <v>14</v>
      </c>
      <c r="F11369">
        <v>6</v>
      </c>
      <c r="G11369">
        <v>84</v>
      </c>
      <c r="H11369" t="s">
        <v>29</v>
      </c>
      <c r="I11369" t="s">
        <v>46</v>
      </c>
      <c r="J11369" s="1">
        <v>45187</v>
      </c>
      <c r="K11369" t="b">
        <v>1</v>
      </c>
      <c r="L11369" t="s">
        <v>19</v>
      </c>
      <c r="M11369">
        <v>9</v>
      </c>
      <c r="N11369">
        <f>G11369/SUMIF(B:B,B11369,G:G)*100</f>
        <v>0.14696748344428795</v>
      </c>
      <c r="Q11369">
        <f>VLOOKUP(C11369, Categories_Pivot_Table!A:B, 2, FALSE)</f>
        <v>21.505681818181817</v>
      </c>
      <c r="T11369">
        <f t="shared" si="178"/>
        <v>2023</v>
      </c>
    </row>
    <row r="11370" spans="1:20" x14ac:dyDescent="0.2">
      <c r="A11370" t="s">
        <v>11627</v>
      </c>
      <c r="B11370" t="s">
        <v>87</v>
      </c>
      <c r="C11370" t="s">
        <v>33</v>
      </c>
      <c r="D11370" t="s">
        <v>707</v>
      </c>
      <c r="E11370">
        <v>30.5</v>
      </c>
      <c r="F11370">
        <v>3</v>
      </c>
      <c r="G11370">
        <v>91.5</v>
      </c>
      <c r="H11370" t="s">
        <v>56</v>
      </c>
      <c r="I11370" t="s">
        <v>18</v>
      </c>
      <c r="J11370" s="1">
        <v>45367</v>
      </c>
      <c r="K11370" t="b">
        <v>0</v>
      </c>
      <c r="L11370" t="s">
        <v>35</v>
      </c>
      <c r="M11370">
        <v>3</v>
      </c>
      <c r="N11370">
        <f>G11370/SUMIF(B:B,B11370,G:G)*100</f>
        <v>0.14068914617832926</v>
      </c>
      <c r="Q11370">
        <f>VLOOKUP(C11370, Categories_Pivot_Table!A:B, 2, FALSE)</f>
        <v>23.300574345883856</v>
      </c>
      <c r="T11370">
        <f t="shared" si="178"/>
        <v>2024</v>
      </c>
    </row>
    <row r="11371" spans="1:20" x14ac:dyDescent="0.2">
      <c r="A11371" t="s">
        <v>11628</v>
      </c>
      <c r="B11371" t="s">
        <v>95</v>
      </c>
      <c r="C11371" t="s">
        <v>48</v>
      </c>
      <c r="D11371" t="s">
        <v>93</v>
      </c>
      <c r="E11371">
        <v>41</v>
      </c>
      <c r="F11371">
        <v>8</v>
      </c>
      <c r="G11371">
        <v>328</v>
      </c>
      <c r="H11371" t="s">
        <v>17</v>
      </c>
      <c r="I11371" t="s">
        <v>46</v>
      </c>
      <c r="J11371" s="1">
        <v>45520</v>
      </c>
      <c r="K11371" t="b">
        <v>0</v>
      </c>
      <c r="L11371" t="s">
        <v>65</v>
      </c>
      <c r="M11371">
        <v>8</v>
      </c>
      <c r="N11371">
        <f>G11371/SUMIF(B:B,B11371,G:G)*100</f>
        <v>0.48699732002999185</v>
      </c>
      <c r="Q11371">
        <f>VLOOKUP(C11371, Categories_Pivot_Table!A:B, 2, FALSE)</f>
        <v>23.348837209302324</v>
      </c>
      <c r="T11371">
        <f t="shared" si="178"/>
        <v>2024</v>
      </c>
    </row>
    <row r="11372" spans="1:20" x14ac:dyDescent="0.2">
      <c r="A11372" t="s">
        <v>11629</v>
      </c>
      <c r="B11372" t="s">
        <v>87</v>
      </c>
      <c r="C11372" t="s">
        <v>15</v>
      </c>
      <c r="D11372" t="s">
        <v>776</v>
      </c>
      <c r="E11372">
        <v>38</v>
      </c>
      <c r="F11372">
        <v>10</v>
      </c>
      <c r="G11372">
        <v>380</v>
      </c>
      <c r="H11372" t="s">
        <v>29</v>
      </c>
      <c r="I11372" t="s">
        <v>18</v>
      </c>
      <c r="J11372" s="1">
        <v>44703</v>
      </c>
      <c r="K11372" t="b">
        <v>0</v>
      </c>
      <c r="L11372" t="s">
        <v>24</v>
      </c>
      <c r="M11372">
        <v>5</v>
      </c>
      <c r="N11372">
        <f>G11372/SUMIF(B:B,B11372,G:G)*100</f>
        <v>0.58428279287175</v>
      </c>
      <c r="Q11372">
        <f>VLOOKUP(C11372, Categories_Pivot_Table!A:B, 2, FALSE)</f>
        <v>23.063808900523561</v>
      </c>
      <c r="T11372">
        <f t="shared" si="178"/>
        <v>2022</v>
      </c>
    </row>
    <row r="11373" spans="1:20" x14ac:dyDescent="0.2">
      <c r="A11373" t="s">
        <v>11630</v>
      </c>
      <c r="B11373" t="s">
        <v>128</v>
      </c>
      <c r="C11373" t="s">
        <v>22</v>
      </c>
      <c r="D11373" t="s">
        <v>1043</v>
      </c>
      <c r="E11373">
        <v>14</v>
      </c>
      <c r="F11373">
        <v>4</v>
      </c>
      <c r="G11373">
        <v>56</v>
      </c>
      <c r="H11373" t="s">
        <v>29</v>
      </c>
      <c r="I11373" t="s">
        <v>46</v>
      </c>
      <c r="J11373" s="1">
        <v>44918</v>
      </c>
      <c r="K11373" t="b">
        <v>0</v>
      </c>
      <c r="L11373" t="s">
        <v>65</v>
      </c>
      <c r="M11373">
        <v>12</v>
      </c>
      <c r="N11373">
        <f>G11373/SUMIF(B:B,B11373,G:G)*100</f>
        <v>8.1809150937883476E-2</v>
      </c>
      <c r="Q11373">
        <f>VLOOKUP(C11373, Categories_Pivot_Table!A:B, 2, FALSE)</f>
        <v>21.505681818181817</v>
      </c>
      <c r="T11373">
        <f t="shared" si="178"/>
        <v>2022</v>
      </c>
    </row>
    <row r="11374" spans="1:20" x14ac:dyDescent="0.2">
      <c r="A11374" t="s">
        <v>11631</v>
      </c>
      <c r="B11374" t="s">
        <v>118</v>
      </c>
      <c r="C11374" t="s">
        <v>33</v>
      </c>
      <c r="D11374" t="s">
        <v>41</v>
      </c>
      <c r="E11374">
        <v>23</v>
      </c>
      <c r="F11374">
        <v>3</v>
      </c>
      <c r="G11374">
        <v>28.5</v>
      </c>
      <c r="H11374" t="s">
        <v>56</v>
      </c>
      <c r="I11374" t="s">
        <v>46</v>
      </c>
      <c r="J11374" s="1">
        <v>45596</v>
      </c>
      <c r="K11374" t="b">
        <v>0</v>
      </c>
      <c r="L11374" t="s">
        <v>42</v>
      </c>
      <c r="M11374">
        <v>10</v>
      </c>
      <c r="N11374">
        <f>G11374/SUMIF(B:B,B11374,G:G)*100</f>
        <v>4.6877313025313748E-2</v>
      </c>
      <c r="Q11374">
        <f>VLOOKUP(C11374, Categories_Pivot_Table!A:B, 2, FALSE)</f>
        <v>23.300574345883856</v>
      </c>
      <c r="T11374">
        <f t="shared" si="178"/>
        <v>2024</v>
      </c>
    </row>
    <row r="11375" spans="1:20" x14ac:dyDescent="0.2">
      <c r="A11375" t="s">
        <v>11632</v>
      </c>
      <c r="B11375" t="s">
        <v>26</v>
      </c>
      <c r="C11375" t="s">
        <v>15</v>
      </c>
      <c r="D11375" t="s">
        <v>211</v>
      </c>
      <c r="E11375">
        <v>9.5</v>
      </c>
      <c r="F11375">
        <v>1</v>
      </c>
      <c r="G11375">
        <v>9.5</v>
      </c>
      <c r="H11375" t="s">
        <v>29</v>
      </c>
      <c r="I11375" t="s">
        <v>46</v>
      </c>
      <c r="J11375" s="1">
        <v>44924</v>
      </c>
      <c r="K11375" t="b">
        <v>0</v>
      </c>
      <c r="L11375" t="s">
        <v>42</v>
      </c>
      <c r="M11375">
        <v>12</v>
      </c>
      <c r="N11375">
        <f>G11375/SUMIF(B:B,B11375,G:G)*100</f>
        <v>1.5311097322169662E-2</v>
      </c>
      <c r="Q11375">
        <f>VLOOKUP(C11375, Categories_Pivot_Table!A:B, 2, FALSE)</f>
        <v>23.063808900523561</v>
      </c>
      <c r="T11375">
        <f t="shared" si="178"/>
        <v>2022</v>
      </c>
    </row>
    <row r="11376" spans="1:20" x14ac:dyDescent="0.2">
      <c r="A11376" t="s">
        <v>11633</v>
      </c>
      <c r="B11376" t="s">
        <v>128</v>
      </c>
      <c r="C11376" t="s">
        <v>15</v>
      </c>
      <c r="D11376" t="s">
        <v>226</v>
      </c>
      <c r="E11376">
        <v>27.5</v>
      </c>
      <c r="F11376">
        <v>4</v>
      </c>
      <c r="G11376">
        <v>110</v>
      </c>
      <c r="H11376" t="s">
        <v>56</v>
      </c>
      <c r="I11376" t="s">
        <v>18</v>
      </c>
      <c r="J11376" s="1">
        <v>45365</v>
      </c>
      <c r="K11376" t="b">
        <v>0</v>
      </c>
      <c r="L11376" t="s">
        <v>42</v>
      </c>
      <c r="M11376">
        <v>3</v>
      </c>
      <c r="N11376">
        <f>G11376/SUMIF(B:B,B11376,G:G)*100</f>
        <v>0.16069654648512827</v>
      </c>
      <c r="Q11376">
        <f>VLOOKUP(C11376, Categories_Pivot_Table!A:B, 2, FALSE)</f>
        <v>23.063808900523561</v>
      </c>
      <c r="T11376">
        <f t="shared" si="178"/>
        <v>2024</v>
      </c>
    </row>
    <row r="11377" spans="1:20" x14ac:dyDescent="0.2">
      <c r="A11377" t="s">
        <v>11634</v>
      </c>
      <c r="B11377" t="s">
        <v>104</v>
      </c>
      <c r="C11377" t="s">
        <v>15</v>
      </c>
      <c r="D11377" t="s">
        <v>211</v>
      </c>
      <c r="E11377">
        <v>9.5</v>
      </c>
      <c r="F11377">
        <v>9</v>
      </c>
      <c r="G11377">
        <v>85.5</v>
      </c>
      <c r="H11377" t="s">
        <v>56</v>
      </c>
      <c r="I11377" t="s">
        <v>46</v>
      </c>
      <c r="J11377" s="1">
        <v>44837</v>
      </c>
      <c r="K11377" t="b">
        <v>1</v>
      </c>
      <c r="L11377" t="s">
        <v>19</v>
      </c>
      <c r="M11377">
        <v>10</v>
      </c>
      <c r="N11377">
        <f>G11377/SUMIF(B:B,B11377,G:G)*100</f>
        <v>0.13894983179757203</v>
      </c>
      <c r="Q11377">
        <f>VLOOKUP(C11377, Categories_Pivot_Table!A:B, 2, FALSE)</f>
        <v>23.063808900523561</v>
      </c>
      <c r="T11377">
        <f t="shared" si="178"/>
        <v>2022</v>
      </c>
    </row>
    <row r="11378" spans="1:20" x14ac:dyDescent="0.2">
      <c r="A11378" t="s">
        <v>11635</v>
      </c>
      <c r="B11378" t="s">
        <v>76</v>
      </c>
      <c r="C11378" t="s">
        <v>27</v>
      </c>
      <c r="D11378" t="s">
        <v>305</v>
      </c>
      <c r="E11378">
        <v>23</v>
      </c>
      <c r="F11378">
        <v>7</v>
      </c>
      <c r="G11378">
        <v>161</v>
      </c>
      <c r="H11378" t="s">
        <v>56</v>
      </c>
      <c r="I11378" t="s">
        <v>46</v>
      </c>
      <c r="J11378" s="1">
        <v>45068</v>
      </c>
      <c r="K11378" t="b">
        <v>0</v>
      </c>
      <c r="L11378" t="s">
        <v>19</v>
      </c>
      <c r="M11378">
        <v>5</v>
      </c>
      <c r="N11378">
        <f>G11378/SUMIF(B:B,B11378,G:G)*100</f>
        <v>0.27412887462434982</v>
      </c>
      <c r="Q11378">
        <f>VLOOKUP(C11378, Categories_Pivot_Table!A:B, 2, FALSE)</f>
        <v>25.013711734693878</v>
      </c>
      <c r="T11378">
        <f t="shared" si="178"/>
        <v>2023</v>
      </c>
    </row>
    <row r="11379" spans="1:20" x14ac:dyDescent="0.2">
      <c r="A11379" t="s">
        <v>11636</v>
      </c>
      <c r="B11379" t="s">
        <v>95</v>
      </c>
      <c r="C11379" t="s">
        <v>15</v>
      </c>
      <c r="D11379" t="s">
        <v>169</v>
      </c>
      <c r="E11379">
        <v>24.5</v>
      </c>
      <c r="F11379">
        <v>4</v>
      </c>
      <c r="G11379">
        <v>98</v>
      </c>
      <c r="H11379" t="s">
        <v>17</v>
      </c>
      <c r="I11379" t="s">
        <v>18</v>
      </c>
      <c r="J11379" s="1">
        <v>44762</v>
      </c>
      <c r="K11379" t="b">
        <v>0</v>
      </c>
      <c r="L11379" t="s">
        <v>30</v>
      </c>
      <c r="M11379">
        <v>7</v>
      </c>
      <c r="N11379">
        <f>G11379/SUMIF(B:B,B11379,G:G)*100</f>
        <v>0.14550529683822927</v>
      </c>
      <c r="Q11379">
        <f>VLOOKUP(C11379, Categories_Pivot_Table!A:B, 2, FALSE)</f>
        <v>23.063808900523561</v>
      </c>
      <c r="T11379">
        <f t="shared" si="178"/>
        <v>2022</v>
      </c>
    </row>
    <row r="11380" spans="1:20" x14ac:dyDescent="0.2">
      <c r="A11380" t="s">
        <v>11637</v>
      </c>
      <c r="B11380" t="s">
        <v>21</v>
      </c>
      <c r="C11380" t="s">
        <v>15</v>
      </c>
      <c r="D11380" t="s">
        <v>511</v>
      </c>
      <c r="E11380">
        <v>15.5</v>
      </c>
      <c r="F11380">
        <v>4</v>
      </c>
      <c r="G11380">
        <v>62</v>
      </c>
      <c r="H11380" t="s">
        <v>29</v>
      </c>
      <c r="I11380" t="s">
        <v>18</v>
      </c>
      <c r="J11380" s="1">
        <v>44938</v>
      </c>
      <c r="K11380" t="b">
        <v>0</v>
      </c>
      <c r="L11380" t="s">
        <v>42</v>
      </c>
      <c r="M11380">
        <v>1</v>
      </c>
      <c r="N11380">
        <f>G11380/SUMIF(B:B,B11380,G:G)*100</f>
        <v>0.10043332118414125</v>
      </c>
      <c r="Q11380">
        <f>VLOOKUP(C11380, Categories_Pivot_Table!A:B, 2, FALSE)</f>
        <v>23.063808900523561</v>
      </c>
      <c r="T11380">
        <f t="shared" si="178"/>
        <v>2023</v>
      </c>
    </row>
    <row r="11381" spans="1:20" x14ac:dyDescent="0.2">
      <c r="A11381" t="s">
        <v>11638</v>
      </c>
      <c r="B11381" t="s">
        <v>90</v>
      </c>
      <c r="C11381" t="s">
        <v>74</v>
      </c>
      <c r="D11381" t="s">
        <v>82</v>
      </c>
      <c r="E11381">
        <v>9.5</v>
      </c>
      <c r="F11381">
        <v>5</v>
      </c>
      <c r="G11381">
        <v>47.5</v>
      </c>
      <c r="H11381" t="s">
        <v>29</v>
      </c>
      <c r="I11381" t="s">
        <v>46</v>
      </c>
      <c r="J11381" s="1">
        <v>45575</v>
      </c>
      <c r="K11381" t="b">
        <v>0</v>
      </c>
      <c r="L11381" t="s">
        <v>42</v>
      </c>
      <c r="M11381">
        <v>10</v>
      </c>
      <c r="N11381">
        <f>G11381/SUMIF(B:B,B11381,G:G)*100</f>
        <v>8.0315173649859656E-2</v>
      </c>
      <c r="Q11381">
        <f>VLOOKUP(C11381, Categories_Pivot_Table!A:B, 2, FALSE)</f>
        <v>24.317096165933375</v>
      </c>
      <c r="T11381">
        <f t="shared" si="178"/>
        <v>2024</v>
      </c>
    </row>
    <row r="11382" spans="1:20" x14ac:dyDescent="0.2">
      <c r="A11382" t="s">
        <v>11639</v>
      </c>
      <c r="B11382" t="s">
        <v>128</v>
      </c>
      <c r="C11382" t="s">
        <v>33</v>
      </c>
      <c r="D11382" t="s">
        <v>1055</v>
      </c>
      <c r="E11382">
        <v>17</v>
      </c>
      <c r="F11382">
        <v>10</v>
      </c>
      <c r="G11382">
        <v>170</v>
      </c>
      <c r="H11382" t="s">
        <v>56</v>
      </c>
      <c r="I11382" t="s">
        <v>46</v>
      </c>
      <c r="J11382" s="1">
        <v>45194</v>
      </c>
      <c r="K11382" t="b">
        <v>0</v>
      </c>
      <c r="L11382" t="s">
        <v>19</v>
      </c>
      <c r="M11382">
        <v>9</v>
      </c>
      <c r="N11382">
        <f>G11382/SUMIF(B:B,B11382,G:G)*100</f>
        <v>0.24834920820428916</v>
      </c>
      <c r="Q11382">
        <f>VLOOKUP(C11382, Categories_Pivot_Table!A:B, 2, FALSE)</f>
        <v>23.300574345883856</v>
      </c>
      <c r="T11382">
        <f t="shared" si="178"/>
        <v>2023</v>
      </c>
    </row>
    <row r="11383" spans="1:20" x14ac:dyDescent="0.2">
      <c r="A11383" t="s">
        <v>11640</v>
      </c>
      <c r="B11383" t="s">
        <v>173</v>
      </c>
      <c r="C11383" t="s">
        <v>15</v>
      </c>
      <c r="D11383" t="s">
        <v>171</v>
      </c>
      <c r="E11383">
        <v>21.5</v>
      </c>
      <c r="F11383">
        <v>3</v>
      </c>
      <c r="G11383">
        <v>64.5</v>
      </c>
      <c r="H11383" t="s">
        <v>56</v>
      </c>
      <c r="I11383" t="s">
        <v>18</v>
      </c>
      <c r="J11383" s="1">
        <v>44937</v>
      </c>
      <c r="K11383" t="b">
        <v>1</v>
      </c>
      <c r="L11383" t="s">
        <v>30</v>
      </c>
      <c r="M11383">
        <v>1</v>
      </c>
      <c r="N11383">
        <f>G11383/SUMIF(B:B,B11383,G:G)*100</f>
        <v>0.1060663366825081</v>
      </c>
      <c r="Q11383">
        <f>VLOOKUP(C11383, Categories_Pivot_Table!A:B, 2, FALSE)</f>
        <v>23.063808900523561</v>
      </c>
      <c r="T11383">
        <f t="shared" si="178"/>
        <v>2023</v>
      </c>
    </row>
    <row r="11384" spans="1:20" x14ac:dyDescent="0.2">
      <c r="A11384" t="s">
        <v>11641</v>
      </c>
      <c r="B11384" t="s">
        <v>54</v>
      </c>
      <c r="C11384" t="s">
        <v>135</v>
      </c>
      <c r="D11384" t="s">
        <v>325</v>
      </c>
      <c r="E11384">
        <v>30.5</v>
      </c>
      <c r="F11384">
        <v>3</v>
      </c>
      <c r="G11384">
        <v>91.5</v>
      </c>
      <c r="H11384" t="s">
        <v>29</v>
      </c>
      <c r="I11384" t="s">
        <v>18</v>
      </c>
      <c r="J11384" s="1">
        <v>45294</v>
      </c>
      <c r="K11384" t="b">
        <v>0</v>
      </c>
      <c r="L11384" t="s">
        <v>30</v>
      </c>
      <c r="M11384">
        <v>1</v>
      </c>
      <c r="N11384">
        <f>G11384/SUMIF(B:B,B11384,G:G)*100</f>
        <v>0.1600895801803851</v>
      </c>
      <c r="Q11384">
        <f>VLOOKUP(C11384, Categories_Pivot_Table!A:B, 2, FALSE)</f>
        <v>23.146341463414632</v>
      </c>
      <c r="T11384">
        <f t="shared" si="178"/>
        <v>2024</v>
      </c>
    </row>
    <row r="11385" spans="1:20" x14ac:dyDescent="0.2">
      <c r="A11385" t="s">
        <v>11642</v>
      </c>
      <c r="B11385" t="s">
        <v>95</v>
      </c>
      <c r="C11385" t="s">
        <v>48</v>
      </c>
      <c r="D11385" t="s">
        <v>579</v>
      </c>
      <c r="E11385">
        <v>33.5</v>
      </c>
      <c r="F11385">
        <v>4</v>
      </c>
      <c r="G11385">
        <v>134</v>
      </c>
      <c r="H11385" t="s">
        <v>56</v>
      </c>
      <c r="I11385" t="s">
        <v>18</v>
      </c>
      <c r="J11385" s="1">
        <v>45601</v>
      </c>
      <c r="K11385" t="b">
        <v>0</v>
      </c>
      <c r="L11385" t="s">
        <v>49</v>
      </c>
      <c r="M11385">
        <v>11</v>
      </c>
      <c r="N11385">
        <f>G11385/SUMIF(B:B,B11385,G:G)*100</f>
        <v>0.19895622220737472</v>
      </c>
      <c r="Q11385">
        <f>VLOOKUP(C11385, Categories_Pivot_Table!A:B, 2, FALSE)</f>
        <v>23.348837209302324</v>
      </c>
      <c r="T11385">
        <f t="shared" si="178"/>
        <v>2024</v>
      </c>
    </row>
    <row r="11386" spans="1:20" x14ac:dyDescent="0.2">
      <c r="A11386" t="s">
        <v>11643</v>
      </c>
      <c r="B11386" t="s">
        <v>90</v>
      </c>
      <c r="C11386" t="s">
        <v>27</v>
      </c>
      <c r="D11386" t="s">
        <v>221</v>
      </c>
      <c r="E11386">
        <v>35</v>
      </c>
      <c r="F11386">
        <v>7</v>
      </c>
      <c r="G11386">
        <v>245</v>
      </c>
      <c r="H11386" t="s">
        <v>17</v>
      </c>
      <c r="I11386" t="s">
        <v>46</v>
      </c>
      <c r="J11386" s="1">
        <v>45648</v>
      </c>
      <c r="K11386" t="b">
        <v>0</v>
      </c>
      <c r="L11386" t="s">
        <v>24</v>
      </c>
      <c r="M11386">
        <v>12</v>
      </c>
      <c r="N11386">
        <f>G11386/SUMIF(B:B,B11386,G:G)*100</f>
        <v>0.41425721145717087</v>
      </c>
      <c r="Q11386">
        <f>VLOOKUP(C11386, Categories_Pivot_Table!A:B, 2, FALSE)</f>
        <v>25.013711734693878</v>
      </c>
      <c r="T11386">
        <f t="shared" si="178"/>
        <v>2024</v>
      </c>
    </row>
    <row r="11387" spans="1:20" x14ac:dyDescent="0.2">
      <c r="A11387" t="s">
        <v>11644</v>
      </c>
      <c r="B11387" t="s">
        <v>73</v>
      </c>
      <c r="C11387" t="s">
        <v>33</v>
      </c>
      <c r="D11387" t="s">
        <v>259</v>
      </c>
      <c r="E11387">
        <v>33.5</v>
      </c>
      <c r="F11387">
        <v>9</v>
      </c>
      <c r="G11387">
        <v>301.5</v>
      </c>
      <c r="H11387" t="s">
        <v>29</v>
      </c>
      <c r="I11387" t="s">
        <v>46</v>
      </c>
      <c r="J11387" s="1">
        <v>44746</v>
      </c>
      <c r="K11387" t="b">
        <v>0</v>
      </c>
      <c r="L11387" t="s">
        <v>19</v>
      </c>
      <c r="M11387">
        <v>7</v>
      </c>
      <c r="N11387">
        <f>G11387/SUMIF(B:B,B11387,G:G)*100</f>
        <v>0.52086482564417069</v>
      </c>
      <c r="Q11387">
        <f>VLOOKUP(C11387, Categories_Pivot_Table!A:B, 2, FALSE)</f>
        <v>23.300574345883856</v>
      </c>
      <c r="T11387">
        <f t="shared" si="178"/>
        <v>2022</v>
      </c>
    </row>
    <row r="11388" spans="1:20" x14ac:dyDescent="0.2">
      <c r="A11388" t="s">
        <v>11645</v>
      </c>
      <c r="B11388" t="s">
        <v>76</v>
      </c>
      <c r="C11388" t="s">
        <v>22</v>
      </c>
      <c r="D11388" t="s">
        <v>272</v>
      </c>
      <c r="E11388">
        <v>5</v>
      </c>
      <c r="F11388">
        <v>6</v>
      </c>
      <c r="G11388">
        <v>30</v>
      </c>
      <c r="H11388" t="s">
        <v>17</v>
      </c>
      <c r="I11388" t="s">
        <v>18</v>
      </c>
      <c r="J11388" s="1">
        <v>45352</v>
      </c>
      <c r="K11388" t="b">
        <v>1</v>
      </c>
      <c r="L11388" t="s">
        <v>65</v>
      </c>
      <c r="M11388">
        <v>3</v>
      </c>
      <c r="N11388">
        <f>G11388/SUMIF(B:B,B11388,G:G)*100</f>
        <v>5.1079914526276353E-2</v>
      </c>
      <c r="Q11388">
        <f>VLOOKUP(C11388, Categories_Pivot_Table!A:B, 2, FALSE)</f>
        <v>21.505681818181817</v>
      </c>
      <c r="T11388">
        <f t="shared" si="178"/>
        <v>2024</v>
      </c>
    </row>
    <row r="11389" spans="1:20" x14ac:dyDescent="0.2">
      <c r="A11389" t="s">
        <v>11646</v>
      </c>
      <c r="B11389" t="s">
        <v>37</v>
      </c>
      <c r="C11389" t="s">
        <v>48</v>
      </c>
      <c r="D11389" t="s">
        <v>302</v>
      </c>
      <c r="E11389">
        <v>15.5</v>
      </c>
      <c r="F11389">
        <v>2</v>
      </c>
      <c r="G11389">
        <v>31</v>
      </c>
      <c r="H11389" t="s">
        <v>17</v>
      </c>
      <c r="I11389" t="s">
        <v>46</v>
      </c>
      <c r="J11389" s="1">
        <v>45526</v>
      </c>
      <c r="K11389" t="b">
        <v>0</v>
      </c>
      <c r="L11389" t="s">
        <v>42</v>
      </c>
      <c r="M11389">
        <v>8</v>
      </c>
      <c r="N11389">
        <f>G11389/SUMIF(B:B,B11389,G:G)*100</f>
        <v>4.6286273133804658E-2</v>
      </c>
      <c r="Q11389">
        <f>VLOOKUP(C11389, Categories_Pivot_Table!A:B, 2, FALSE)</f>
        <v>23.348837209302324</v>
      </c>
      <c r="T11389">
        <f t="shared" si="178"/>
        <v>2024</v>
      </c>
    </row>
    <row r="11390" spans="1:20" x14ac:dyDescent="0.2">
      <c r="A11390" t="s">
        <v>11647</v>
      </c>
      <c r="B11390" t="s">
        <v>47</v>
      </c>
      <c r="C11390" t="s">
        <v>74</v>
      </c>
      <c r="D11390" t="s">
        <v>343</v>
      </c>
      <c r="E11390">
        <v>33.5</v>
      </c>
      <c r="F11390">
        <v>2</v>
      </c>
      <c r="G11390">
        <v>67</v>
      </c>
      <c r="H11390" t="s">
        <v>17</v>
      </c>
      <c r="I11390" t="s">
        <v>18</v>
      </c>
      <c r="J11390" s="1">
        <v>45204</v>
      </c>
      <c r="K11390" t="b">
        <v>0</v>
      </c>
      <c r="L11390" t="s">
        <v>42</v>
      </c>
      <c r="M11390">
        <v>10</v>
      </c>
      <c r="N11390">
        <f>G11390/SUMIF(B:B,B11390,G:G)*100</f>
        <v>0.10646242829676004</v>
      </c>
      <c r="Q11390">
        <f>VLOOKUP(C11390, Categories_Pivot_Table!A:B, 2, FALSE)</f>
        <v>24.317096165933375</v>
      </c>
      <c r="T11390">
        <f t="shared" si="178"/>
        <v>2023</v>
      </c>
    </row>
    <row r="11391" spans="1:20" x14ac:dyDescent="0.2">
      <c r="A11391" t="s">
        <v>11648</v>
      </c>
      <c r="B11391" t="s">
        <v>54</v>
      </c>
      <c r="C11391" t="s">
        <v>33</v>
      </c>
      <c r="D11391" t="s">
        <v>707</v>
      </c>
      <c r="E11391">
        <v>30.5</v>
      </c>
      <c r="F11391">
        <v>4</v>
      </c>
      <c r="G11391">
        <v>122</v>
      </c>
      <c r="H11391" t="s">
        <v>17</v>
      </c>
      <c r="I11391" t="s">
        <v>46</v>
      </c>
      <c r="J11391" s="1">
        <v>45125</v>
      </c>
      <c r="K11391" t="b">
        <v>0</v>
      </c>
      <c r="L11391" t="s">
        <v>49</v>
      </c>
      <c r="M11391">
        <v>7</v>
      </c>
      <c r="N11391">
        <f>G11391/SUMIF(B:B,B11391,G:G)*100</f>
        <v>0.21345277357384679</v>
      </c>
      <c r="Q11391">
        <f>VLOOKUP(C11391, Categories_Pivot_Table!A:B, 2, FALSE)</f>
        <v>23.300574345883856</v>
      </c>
      <c r="T11391">
        <f t="shared" si="178"/>
        <v>2023</v>
      </c>
    </row>
    <row r="11392" spans="1:20" x14ac:dyDescent="0.2">
      <c r="A11392" t="s">
        <v>11649</v>
      </c>
      <c r="B11392" t="s">
        <v>81</v>
      </c>
      <c r="C11392" t="s">
        <v>33</v>
      </c>
      <c r="D11392" t="s">
        <v>209</v>
      </c>
      <c r="E11392">
        <v>24.5</v>
      </c>
      <c r="F11392">
        <v>10</v>
      </c>
      <c r="G11392">
        <v>245</v>
      </c>
      <c r="H11392" t="s">
        <v>56</v>
      </c>
      <c r="I11392" t="s">
        <v>18</v>
      </c>
      <c r="J11392" s="1">
        <v>44787</v>
      </c>
      <c r="K11392" t="b">
        <v>0</v>
      </c>
      <c r="L11392" t="s">
        <v>24</v>
      </c>
      <c r="M11392">
        <v>8</v>
      </c>
      <c r="N11392">
        <f>G11392/SUMIF(B:B,B11392,G:G)*100</f>
        <v>0.3879313757313298</v>
      </c>
      <c r="Q11392">
        <f>VLOOKUP(C11392, Categories_Pivot_Table!A:B, 2, FALSE)</f>
        <v>23.300574345883856</v>
      </c>
      <c r="T11392">
        <f t="shared" si="178"/>
        <v>2022</v>
      </c>
    </row>
    <row r="11393" spans="1:20" x14ac:dyDescent="0.2">
      <c r="A11393" t="s">
        <v>11650</v>
      </c>
      <c r="B11393" t="s">
        <v>104</v>
      </c>
      <c r="C11393" t="s">
        <v>38</v>
      </c>
      <c r="D11393" t="s">
        <v>85</v>
      </c>
      <c r="E11393">
        <v>18.5</v>
      </c>
      <c r="F11393">
        <v>3</v>
      </c>
      <c r="G11393">
        <v>55.5</v>
      </c>
      <c r="H11393" t="s">
        <v>29</v>
      </c>
      <c r="I11393" t="s">
        <v>46</v>
      </c>
      <c r="J11393" s="1">
        <v>44898</v>
      </c>
      <c r="K11393" t="b">
        <v>1</v>
      </c>
      <c r="L11393" t="s">
        <v>35</v>
      </c>
      <c r="M11393">
        <v>12</v>
      </c>
      <c r="N11393">
        <f>G11393/SUMIF(B:B,B11393,G:G)*100</f>
        <v>9.0195504851055541E-2</v>
      </c>
      <c r="Q11393">
        <f>VLOOKUP(C11393, Categories_Pivot_Table!A:B, 2, FALSE)</f>
        <v>23.088790931989923</v>
      </c>
      <c r="T11393">
        <f t="shared" si="178"/>
        <v>2022</v>
      </c>
    </row>
    <row r="11394" spans="1:20" x14ac:dyDescent="0.2">
      <c r="A11394" t="s">
        <v>11651</v>
      </c>
      <c r="B11394" t="s">
        <v>37</v>
      </c>
      <c r="C11394" t="s">
        <v>15</v>
      </c>
      <c r="D11394" t="s">
        <v>448</v>
      </c>
      <c r="E11394">
        <v>26</v>
      </c>
      <c r="F11394">
        <v>5</v>
      </c>
      <c r="G11394">
        <v>130</v>
      </c>
      <c r="H11394" t="s">
        <v>29</v>
      </c>
      <c r="I11394" t="s">
        <v>46</v>
      </c>
      <c r="J11394" s="1">
        <v>45654</v>
      </c>
      <c r="K11394" t="b">
        <v>1</v>
      </c>
      <c r="L11394" t="s">
        <v>35</v>
      </c>
      <c r="M11394">
        <v>12</v>
      </c>
      <c r="N11394">
        <f>G11394/SUMIF(B:B,B11394,G:G)*100</f>
        <v>0.19410372604498727</v>
      </c>
      <c r="Q11394">
        <f>VLOOKUP(C11394, Categories_Pivot_Table!A:B, 2, FALSE)</f>
        <v>23.063808900523561</v>
      </c>
      <c r="T11394">
        <f t="shared" ref="T11394:T11457" si="179">YEAR(J11394)</f>
        <v>2024</v>
      </c>
    </row>
    <row r="11395" spans="1:20" x14ac:dyDescent="0.2">
      <c r="A11395" t="s">
        <v>11652</v>
      </c>
      <c r="B11395" t="s">
        <v>73</v>
      </c>
      <c r="C11395" t="s">
        <v>38</v>
      </c>
      <c r="D11395" t="s">
        <v>241</v>
      </c>
      <c r="E11395">
        <v>17</v>
      </c>
      <c r="F11395">
        <v>6</v>
      </c>
      <c r="G11395">
        <v>102</v>
      </c>
      <c r="H11395" t="s">
        <v>56</v>
      </c>
      <c r="I11395" t="s">
        <v>46</v>
      </c>
      <c r="J11395" s="1">
        <v>45390</v>
      </c>
      <c r="K11395" t="b">
        <v>0</v>
      </c>
      <c r="L11395" t="s">
        <v>19</v>
      </c>
      <c r="M11395">
        <v>4</v>
      </c>
      <c r="N11395">
        <f>G11395/SUMIF(B:B,B11395,G:G)*100</f>
        <v>0.17621297583981896</v>
      </c>
      <c r="Q11395">
        <f>VLOOKUP(C11395, Categories_Pivot_Table!A:B, 2, FALSE)</f>
        <v>23.088790931989923</v>
      </c>
      <c r="T11395">
        <f t="shared" si="179"/>
        <v>2024</v>
      </c>
    </row>
    <row r="11396" spans="1:20" x14ac:dyDescent="0.2">
      <c r="A11396" t="s">
        <v>11653</v>
      </c>
      <c r="B11396" t="s">
        <v>21</v>
      </c>
      <c r="C11396" t="s">
        <v>48</v>
      </c>
      <c r="D11396" t="s">
        <v>195</v>
      </c>
      <c r="E11396">
        <v>20</v>
      </c>
      <c r="F11396">
        <v>6</v>
      </c>
      <c r="G11396">
        <v>120</v>
      </c>
      <c r="H11396" t="s">
        <v>56</v>
      </c>
      <c r="I11396" t="s">
        <v>46</v>
      </c>
      <c r="J11396" s="1">
        <v>45328</v>
      </c>
      <c r="K11396" t="b">
        <v>0</v>
      </c>
      <c r="L11396" t="s">
        <v>49</v>
      </c>
      <c r="M11396">
        <v>2</v>
      </c>
      <c r="N11396">
        <f>G11396/SUMIF(B:B,B11396,G:G)*100</f>
        <v>0.19438707325962823</v>
      </c>
      <c r="Q11396">
        <f>VLOOKUP(C11396, Categories_Pivot_Table!A:B, 2, FALSE)</f>
        <v>23.348837209302324</v>
      </c>
      <c r="T11396">
        <f t="shared" si="179"/>
        <v>2024</v>
      </c>
    </row>
    <row r="11397" spans="1:20" x14ac:dyDescent="0.2">
      <c r="A11397" t="s">
        <v>11654</v>
      </c>
      <c r="B11397" t="s">
        <v>104</v>
      </c>
      <c r="C11397" t="s">
        <v>27</v>
      </c>
      <c r="D11397" t="s">
        <v>41</v>
      </c>
      <c r="E11397">
        <v>23</v>
      </c>
      <c r="F11397">
        <v>4</v>
      </c>
      <c r="G11397">
        <v>98</v>
      </c>
      <c r="H11397" t="s">
        <v>29</v>
      </c>
      <c r="I11397" t="s">
        <v>18</v>
      </c>
      <c r="J11397" s="1">
        <v>45460</v>
      </c>
      <c r="K11397" t="b">
        <v>1</v>
      </c>
      <c r="L11397" t="s">
        <v>19</v>
      </c>
      <c r="M11397">
        <v>6</v>
      </c>
      <c r="N11397">
        <f>G11397/SUMIF(B:B,B11397,G:G)*100</f>
        <v>0.15926413469195391</v>
      </c>
      <c r="Q11397">
        <f>VLOOKUP(C11397, Categories_Pivot_Table!A:B, 2, FALSE)</f>
        <v>25.013711734693878</v>
      </c>
      <c r="T11397">
        <f t="shared" si="179"/>
        <v>2024</v>
      </c>
    </row>
    <row r="11398" spans="1:20" x14ac:dyDescent="0.2">
      <c r="A11398" t="s">
        <v>11655</v>
      </c>
      <c r="B11398" t="s">
        <v>54</v>
      </c>
      <c r="C11398" t="s">
        <v>15</v>
      </c>
      <c r="D11398" t="s">
        <v>69</v>
      </c>
      <c r="E11398">
        <v>29</v>
      </c>
      <c r="F11398">
        <v>6</v>
      </c>
      <c r="G11398">
        <v>174</v>
      </c>
      <c r="H11398" t="s">
        <v>56</v>
      </c>
      <c r="I11398" t="s">
        <v>46</v>
      </c>
      <c r="J11398" s="1">
        <v>45401</v>
      </c>
      <c r="K11398" t="b">
        <v>0</v>
      </c>
      <c r="L11398" t="s">
        <v>65</v>
      </c>
      <c r="M11398">
        <v>4</v>
      </c>
      <c r="N11398">
        <f>G11398/SUMIF(B:B,B11398,G:G)*100</f>
        <v>0.30443264427745365</v>
      </c>
      <c r="Q11398">
        <f>VLOOKUP(C11398, Categories_Pivot_Table!A:B, 2, FALSE)</f>
        <v>23.063808900523561</v>
      </c>
      <c r="T11398">
        <f t="shared" si="179"/>
        <v>2024</v>
      </c>
    </row>
    <row r="11399" spans="1:20" x14ac:dyDescent="0.2">
      <c r="A11399" t="s">
        <v>11656</v>
      </c>
      <c r="B11399" t="s">
        <v>118</v>
      </c>
      <c r="C11399" t="s">
        <v>15</v>
      </c>
      <c r="D11399" t="s">
        <v>211</v>
      </c>
      <c r="E11399">
        <v>9.5</v>
      </c>
      <c r="F11399">
        <v>5</v>
      </c>
      <c r="G11399">
        <v>47.5</v>
      </c>
      <c r="H11399" t="s">
        <v>29</v>
      </c>
      <c r="I11399" t="s">
        <v>46</v>
      </c>
      <c r="J11399" s="1">
        <v>45418</v>
      </c>
      <c r="K11399" t="b">
        <v>1</v>
      </c>
      <c r="L11399" t="s">
        <v>19</v>
      </c>
      <c r="M11399">
        <v>5</v>
      </c>
      <c r="N11399">
        <f>G11399/SUMIF(B:B,B11399,G:G)*100</f>
        <v>7.8128855042189582E-2</v>
      </c>
      <c r="Q11399">
        <f>VLOOKUP(C11399, Categories_Pivot_Table!A:B, 2, FALSE)</f>
        <v>23.063808900523561</v>
      </c>
      <c r="T11399">
        <f t="shared" si="179"/>
        <v>2024</v>
      </c>
    </row>
    <row r="11400" spans="1:20" x14ac:dyDescent="0.2">
      <c r="A11400" t="s">
        <v>11657</v>
      </c>
      <c r="B11400" t="s">
        <v>21</v>
      </c>
      <c r="C11400" t="s">
        <v>135</v>
      </c>
      <c r="D11400" t="s">
        <v>243</v>
      </c>
      <c r="E11400">
        <v>35</v>
      </c>
      <c r="F11400">
        <v>5</v>
      </c>
      <c r="G11400">
        <v>175</v>
      </c>
      <c r="H11400" t="s">
        <v>29</v>
      </c>
      <c r="I11400" t="s">
        <v>18</v>
      </c>
      <c r="J11400" s="1">
        <v>45394</v>
      </c>
      <c r="K11400" t="b">
        <v>0</v>
      </c>
      <c r="L11400" t="s">
        <v>65</v>
      </c>
      <c r="M11400">
        <v>4</v>
      </c>
      <c r="N11400">
        <f>G11400/SUMIF(B:B,B11400,G:G)*100</f>
        <v>0.28348114850362449</v>
      </c>
      <c r="Q11400">
        <f>VLOOKUP(C11400, Categories_Pivot_Table!A:B, 2, FALSE)</f>
        <v>23.146341463414632</v>
      </c>
      <c r="T11400">
        <f t="shared" si="179"/>
        <v>2024</v>
      </c>
    </row>
    <row r="11401" spans="1:20" x14ac:dyDescent="0.2">
      <c r="A11401" t="s">
        <v>11658</v>
      </c>
      <c r="B11401" t="s">
        <v>63</v>
      </c>
      <c r="C11401" t="s">
        <v>74</v>
      </c>
      <c r="D11401" t="s">
        <v>456</v>
      </c>
      <c r="E11401">
        <v>11</v>
      </c>
      <c r="F11401">
        <v>9</v>
      </c>
      <c r="G11401">
        <v>99</v>
      </c>
      <c r="H11401" t="s">
        <v>17</v>
      </c>
      <c r="I11401" t="s">
        <v>46</v>
      </c>
      <c r="J11401" s="1">
        <v>45115</v>
      </c>
      <c r="K11401" t="b">
        <v>1</v>
      </c>
      <c r="L11401" t="s">
        <v>35</v>
      </c>
      <c r="M11401">
        <v>7</v>
      </c>
      <c r="N11401">
        <f>G11401/SUMIF(B:B,B11401,G:G)*100</f>
        <v>0.16356066613798573</v>
      </c>
      <c r="Q11401">
        <f>VLOOKUP(C11401, Categories_Pivot_Table!A:B, 2, FALSE)</f>
        <v>24.317096165933375</v>
      </c>
      <c r="T11401">
        <f t="shared" si="179"/>
        <v>2023</v>
      </c>
    </row>
    <row r="11402" spans="1:20" x14ac:dyDescent="0.2">
      <c r="A11402" t="s">
        <v>11659</v>
      </c>
      <c r="B11402" t="s">
        <v>32</v>
      </c>
      <c r="C11402" t="s">
        <v>135</v>
      </c>
      <c r="D11402" t="s">
        <v>136</v>
      </c>
      <c r="E11402">
        <v>27.5</v>
      </c>
      <c r="F11402">
        <v>5</v>
      </c>
      <c r="G11402">
        <v>137.5</v>
      </c>
      <c r="H11402" t="s">
        <v>29</v>
      </c>
      <c r="I11402" t="s">
        <v>18</v>
      </c>
      <c r="J11402" s="1">
        <v>45488</v>
      </c>
      <c r="K11402" t="b">
        <v>0</v>
      </c>
      <c r="L11402" t="s">
        <v>19</v>
      </c>
      <c r="M11402">
        <v>7</v>
      </c>
      <c r="N11402">
        <f>G11402/SUMIF(B:B,B11402,G:G)*100</f>
        <v>0.23451157634417774</v>
      </c>
      <c r="Q11402">
        <f>VLOOKUP(C11402, Categories_Pivot_Table!A:B, 2, FALSE)</f>
        <v>23.146341463414632</v>
      </c>
      <c r="T11402">
        <f t="shared" si="179"/>
        <v>2024</v>
      </c>
    </row>
    <row r="11403" spans="1:20" x14ac:dyDescent="0.2">
      <c r="A11403" t="s">
        <v>11660</v>
      </c>
      <c r="B11403" t="s">
        <v>84</v>
      </c>
      <c r="C11403" t="s">
        <v>15</v>
      </c>
      <c r="D11403" t="s">
        <v>494</v>
      </c>
      <c r="E11403">
        <v>33.5</v>
      </c>
      <c r="F11403">
        <v>7</v>
      </c>
      <c r="G11403">
        <v>234.5</v>
      </c>
      <c r="H11403" t="s">
        <v>56</v>
      </c>
      <c r="I11403" t="s">
        <v>46</v>
      </c>
      <c r="J11403" s="1">
        <v>45247</v>
      </c>
      <c r="K11403" t="b">
        <v>1</v>
      </c>
      <c r="L11403" t="s">
        <v>65</v>
      </c>
      <c r="M11403">
        <v>11</v>
      </c>
      <c r="N11403">
        <f>G11403/SUMIF(B:B,B11403,G:G)*100</f>
        <v>0.37964949204678833</v>
      </c>
      <c r="Q11403">
        <f>VLOOKUP(C11403, Categories_Pivot_Table!A:B, 2, FALSE)</f>
        <v>23.063808900523561</v>
      </c>
      <c r="T11403">
        <f t="shared" si="179"/>
        <v>2023</v>
      </c>
    </row>
    <row r="11404" spans="1:20" x14ac:dyDescent="0.2">
      <c r="A11404" t="s">
        <v>11661</v>
      </c>
      <c r="B11404" t="s">
        <v>87</v>
      </c>
      <c r="C11404" t="s">
        <v>15</v>
      </c>
      <c r="D11404" t="s">
        <v>226</v>
      </c>
      <c r="E11404">
        <v>27.5</v>
      </c>
      <c r="F11404">
        <v>4</v>
      </c>
      <c r="G11404">
        <v>110</v>
      </c>
      <c r="H11404" t="s">
        <v>56</v>
      </c>
      <c r="I11404" t="s">
        <v>18</v>
      </c>
      <c r="J11404" s="1">
        <v>44924</v>
      </c>
      <c r="K11404" t="b">
        <v>0</v>
      </c>
      <c r="L11404" t="s">
        <v>42</v>
      </c>
      <c r="M11404">
        <v>12</v>
      </c>
      <c r="N11404">
        <f>G11404/SUMIF(B:B,B11404,G:G)*100</f>
        <v>0.16913449267340128</v>
      </c>
      <c r="Q11404">
        <f>VLOOKUP(C11404, Categories_Pivot_Table!A:B, 2, FALSE)</f>
        <v>23.063808900523561</v>
      </c>
      <c r="T11404">
        <f t="shared" si="179"/>
        <v>2022</v>
      </c>
    </row>
    <row r="11405" spans="1:20" x14ac:dyDescent="0.2">
      <c r="A11405" t="s">
        <v>11662</v>
      </c>
      <c r="B11405" t="s">
        <v>87</v>
      </c>
      <c r="C11405" t="s">
        <v>27</v>
      </c>
      <c r="D11405" t="s">
        <v>58</v>
      </c>
      <c r="E11405">
        <v>8</v>
      </c>
      <c r="F11405">
        <v>1</v>
      </c>
      <c r="G11405">
        <v>8</v>
      </c>
      <c r="H11405" t="s">
        <v>17</v>
      </c>
      <c r="I11405" t="s">
        <v>46</v>
      </c>
      <c r="J11405" s="1">
        <v>44975</v>
      </c>
      <c r="K11405" t="b">
        <v>0</v>
      </c>
      <c r="L11405" t="s">
        <v>35</v>
      </c>
      <c r="M11405">
        <v>2</v>
      </c>
      <c r="N11405">
        <f>G11405/SUMIF(B:B,B11405,G:G)*100</f>
        <v>1.2300690376247368E-2</v>
      </c>
      <c r="Q11405">
        <f>VLOOKUP(C11405, Categories_Pivot_Table!A:B, 2, FALSE)</f>
        <v>25.013711734693878</v>
      </c>
      <c r="T11405">
        <f t="shared" si="179"/>
        <v>2023</v>
      </c>
    </row>
    <row r="11406" spans="1:20" x14ac:dyDescent="0.2">
      <c r="A11406" t="s">
        <v>11663</v>
      </c>
      <c r="B11406" t="s">
        <v>104</v>
      </c>
      <c r="C11406" t="s">
        <v>15</v>
      </c>
      <c r="D11406" t="s">
        <v>69</v>
      </c>
      <c r="E11406">
        <v>29</v>
      </c>
      <c r="F11406">
        <v>8</v>
      </c>
      <c r="G11406">
        <v>232</v>
      </c>
      <c r="H11406" t="s">
        <v>56</v>
      </c>
      <c r="I11406" t="s">
        <v>46</v>
      </c>
      <c r="J11406" s="1">
        <v>45497</v>
      </c>
      <c r="K11406" t="b">
        <v>0</v>
      </c>
      <c r="L11406" t="s">
        <v>30</v>
      </c>
      <c r="M11406">
        <v>7</v>
      </c>
      <c r="N11406">
        <f>G11406/SUMIF(B:B,B11406,G:G)*100</f>
        <v>0.37703346171972763</v>
      </c>
      <c r="Q11406">
        <f>VLOOKUP(C11406, Categories_Pivot_Table!A:B, 2, FALSE)</f>
        <v>23.063808900523561</v>
      </c>
      <c r="T11406">
        <f t="shared" si="179"/>
        <v>2024</v>
      </c>
    </row>
    <row r="11407" spans="1:20" x14ac:dyDescent="0.2">
      <c r="A11407" t="s">
        <v>11664</v>
      </c>
      <c r="B11407" t="s">
        <v>32</v>
      </c>
      <c r="C11407" t="s">
        <v>22</v>
      </c>
      <c r="D11407" t="s">
        <v>266</v>
      </c>
      <c r="E11407">
        <v>35</v>
      </c>
      <c r="F11407">
        <v>1</v>
      </c>
      <c r="G11407">
        <v>35</v>
      </c>
      <c r="H11407" t="s">
        <v>56</v>
      </c>
      <c r="I11407" t="s">
        <v>46</v>
      </c>
      <c r="J11407" s="1">
        <v>45267</v>
      </c>
      <c r="K11407" t="b">
        <v>0</v>
      </c>
      <c r="L11407" t="s">
        <v>42</v>
      </c>
      <c r="M11407">
        <v>12</v>
      </c>
      <c r="N11407">
        <f>G11407/SUMIF(B:B,B11407,G:G)*100</f>
        <v>5.969385579669978E-2</v>
      </c>
      <c r="Q11407">
        <f>VLOOKUP(C11407, Categories_Pivot_Table!A:B, 2, FALSE)</f>
        <v>21.505681818181817</v>
      </c>
      <c r="T11407">
        <f t="shared" si="179"/>
        <v>2023</v>
      </c>
    </row>
    <row r="11408" spans="1:20" x14ac:dyDescent="0.2">
      <c r="A11408" t="s">
        <v>11665</v>
      </c>
      <c r="B11408" t="s">
        <v>128</v>
      </c>
      <c r="C11408" t="s">
        <v>15</v>
      </c>
      <c r="D11408" t="s">
        <v>511</v>
      </c>
      <c r="E11408">
        <v>15.5</v>
      </c>
      <c r="F11408">
        <v>7</v>
      </c>
      <c r="G11408">
        <v>108.5</v>
      </c>
      <c r="H11408" t="s">
        <v>29</v>
      </c>
      <c r="I11408" t="s">
        <v>18</v>
      </c>
      <c r="J11408" s="1">
        <v>45147</v>
      </c>
      <c r="K11408" t="b">
        <v>0</v>
      </c>
      <c r="L11408" t="s">
        <v>30</v>
      </c>
      <c r="M11408">
        <v>8</v>
      </c>
      <c r="N11408">
        <f>G11408/SUMIF(B:B,B11408,G:G)*100</f>
        <v>0.15850522994214924</v>
      </c>
      <c r="Q11408">
        <f>VLOOKUP(C11408, Categories_Pivot_Table!A:B, 2, FALSE)</f>
        <v>23.063808900523561</v>
      </c>
      <c r="T11408">
        <f t="shared" si="179"/>
        <v>2023</v>
      </c>
    </row>
    <row r="11409" spans="1:20" x14ac:dyDescent="0.2">
      <c r="A11409" t="s">
        <v>11666</v>
      </c>
      <c r="B11409" t="s">
        <v>118</v>
      </c>
      <c r="C11409" t="s">
        <v>74</v>
      </c>
      <c r="D11409" t="s">
        <v>248</v>
      </c>
      <c r="E11409">
        <v>15.5</v>
      </c>
      <c r="F11409">
        <v>10</v>
      </c>
      <c r="G11409">
        <v>155</v>
      </c>
      <c r="H11409" t="s">
        <v>56</v>
      </c>
      <c r="I11409" t="s">
        <v>18</v>
      </c>
      <c r="J11409" s="1">
        <v>45049</v>
      </c>
      <c r="K11409" t="b">
        <v>1</v>
      </c>
      <c r="L11409" t="s">
        <v>30</v>
      </c>
      <c r="M11409">
        <v>5</v>
      </c>
      <c r="N11409">
        <f>G11409/SUMIF(B:B,B11409,G:G)*100</f>
        <v>0.25494679013767124</v>
      </c>
      <c r="Q11409">
        <f>VLOOKUP(C11409, Categories_Pivot_Table!A:B, 2, FALSE)</f>
        <v>24.317096165933375</v>
      </c>
      <c r="T11409">
        <f t="shared" si="179"/>
        <v>2023</v>
      </c>
    </row>
    <row r="11410" spans="1:20" x14ac:dyDescent="0.2">
      <c r="A11410" t="s">
        <v>11667</v>
      </c>
      <c r="B11410" t="s">
        <v>87</v>
      </c>
      <c r="C11410" t="s">
        <v>27</v>
      </c>
      <c r="D11410" t="s">
        <v>305</v>
      </c>
      <c r="E11410">
        <v>23</v>
      </c>
      <c r="F11410">
        <v>10</v>
      </c>
      <c r="G11410">
        <v>230</v>
      </c>
      <c r="H11410" t="s">
        <v>56</v>
      </c>
      <c r="I11410" t="s">
        <v>18</v>
      </c>
      <c r="J11410" s="1">
        <v>44862</v>
      </c>
      <c r="K11410" t="b">
        <v>0</v>
      </c>
      <c r="L11410" t="s">
        <v>65</v>
      </c>
      <c r="M11410">
        <v>10</v>
      </c>
      <c r="N11410">
        <f>G11410/SUMIF(B:B,B11410,G:G)*100</f>
        <v>0.35364484831711179</v>
      </c>
      <c r="Q11410">
        <f>VLOOKUP(C11410, Categories_Pivot_Table!A:B, 2, FALSE)</f>
        <v>25.013711734693878</v>
      </c>
      <c r="T11410">
        <f t="shared" si="179"/>
        <v>2022</v>
      </c>
    </row>
    <row r="11411" spans="1:20" x14ac:dyDescent="0.2">
      <c r="A11411" t="s">
        <v>11668</v>
      </c>
      <c r="B11411" t="s">
        <v>63</v>
      </c>
      <c r="C11411" t="s">
        <v>15</v>
      </c>
      <c r="D11411" t="s">
        <v>197</v>
      </c>
      <c r="E11411">
        <v>41</v>
      </c>
      <c r="F11411">
        <v>8</v>
      </c>
      <c r="G11411">
        <v>328</v>
      </c>
      <c r="H11411" t="s">
        <v>29</v>
      </c>
      <c r="I11411" t="s">
        <v>46</v>
      </c>
      <c r="J11411" s="1">
        <v>45607</v>
      </c>
      <c r="K11411" t="b">
        <v>1</v>
      </c>
      <c r="L11411" t="s">
        <v>19</v>
      </c>
      <c r="M11411">
        <v>11</v>
      </c>
      <c r="N11411">
        <f>G11411/SUMIF(B:B,B11411,G:G)*100</f>
        <v>0.54189796457837691</v>
      </c>
      <c r="Q11411">
        <f>VLOOKUP(C11411, Categories_Pivot_Table!A:B, 2, FALSE)</f>
        <v>23.063808900523561</v>
      </c>
      <c r="T11411">
        <f t="shared" si="179"/>
        <v>2024</v>
      </c>
    </row>
    <row r="11412" spans="1:20" x14ac:dyDescent="0.2">
      <c r="A11412" t="s">
        <v>11669</v>
      </c>
      <c r="B11412" t="s">
        <v>51</v>
      </c>
      <c r="C11412" t="s">
        <v>74</v>
      </c>
      <c r="D11412" t="s">
        <v>626</v>
      </c>
      <c r="E11412">
        <v>26</v>
      </c>
      <c r="F11412">
        <v>10</v>
      </c>
      <c r="G11412">
        <v>260</v>
      </c>
      <c r="H11412" t="s">
        <v>17</v>
      </c>
      <c r="I11412" t="s">
        <v>46</v>
      </c>
      <c r="J11412" s="1">
        <v>45646</v>
      </c>
      <c r="K11412" t="b">
        <v>0</v>
      </c>
      <c r="L11412" t="s">
        <v>65</v>
      </c>
      <c r="M11412">
        <v>12</v>
      </c>
      <c r="N11412">
        <f>G11412/SUMIF(B:B,B11412,G:G)*100</f>
        <v>0.40305703257010866</v>
      </c>
      <c r="Q11412">
        <f>VLOOKUP(C11412, Categories_Pivot_Table!A:B, 2, FALSE)</f>
        <v>24.317096165933375</v>
      </c>
      <c r="T11412">
        <f t="shared" si="179"/>
        <v>2024</v>
      </c>
    </row>
    <row r="11413" spans="1:20" x14ac:dyDescent="0.2">
      <c r="A11413" t="s">
        <v>11670</v>
      </c>
      <c r="B11413" t="s">
        <v>54</v>
      </c>
      <c r="C11413" t="s">
        <v>135</v>
      </c>
      <c r="D11413" t="s">
        <v>233</v>
      </c>
      <c r="E11413">
        <v>18.5</v>
      </c>
      <c r="F11413">
        <v>4</v>
      </c>
      <c r="G11413">
        <v>74</v>
      </c>
      <c r="H11413" t="s">
        <v>29</v>
      </c>
      <c r="I11413" t="s">
        <v>46</v>
      </c>
      <c r="J11413" s="1">
        <v>45004</v>
      </c>
      <c r="K11413" t="b">
        <v>0</v>
      </c>
      <c r="L11413" t="s">
        <v>24</v>
      </c>
      <c r="M11413">
        <v>3</v>
      </c>
      <c r="N11413">
        <f>G11413/SUMIF(B:B,B11413,G:G)*100</f>
        <v>0.12947135446282509</v>
      </c>
      <c r="Q11413">
        <f>VLOOKUP(C11413, Categories_Pivot_Table!A:B, 2, FALSE)</f>
        <v>23.146341463414632</v>
      </c>
      <c r="T11413">
        <f t="shared" si="179"/>
        <v>2023</v>
      </c>
    </row>
    <row r="11414" spans="1:20" x14ac:dyDescent="0.2">
      <c r="A11414" t="s">
        <v>11671</v>
      </c>
      <c r="B11414" t="s">
        <v>104</v>
      </c>
      <c r="C11414" t="s">
        <v>22</v>
      </c>
      <c r="D11414" t="s">
        <v>283</v>
      </c>
      <c r="E11414">
        <v>8</v>
      </c>
      <c r="F11414">
        <v>9</v>
      </c>
      <c r="G11414">
        <v>72</v>
      </c>
      <c r="H11414" t="s">
        <v>29</v>
      </c>
      <c r="I11414" t="s">
        <v>18</v>
      </c>
      <c r="J11414" s="1">
        <v>45285</v>
      </c>
      <c r="K11414" t="b">
        <v>1</v>
      </c>
      <c r="L11414" t="s">
        <v>19</v>
      </c>
      <c r="M11414">
        <v>12</v>
      </c>
      <c r="N11414">
        <f>G11414/SUMIF(B:B,B11414,G:G)*100</f>
        <v>0.1170103846716396</v>
      </c>
      <c r="Q11414">
        <f>VLOOKUP(C11414, Categories_Pivot_Table!A:B, 2, FALSE)</f>
        <v>21.505681818181817</v>
      </c>
      <c r="T11414">
        <f t="shared" si="179"/>
        <v>2023</v>
      </c>
    </row>
    <row r="11415" spans="1:20" x14ac:dyDescent="0.2">
      <c r="A11415" t="s">
        <v>11672</v>
      </c>
      <c r="B11415" t="s">
        <v>51</v>
      </c>
      <c r="C11415" t="s">
        <v>74</v>
      </c>
      <c r="D11415" t="s">
        <v>626</v>
      </c>
      <c r="E11415">
        <v>26</v>
      </c>
      <c r="F11415">
        <v>1</v>
      </c>
      <c r="G11415">
        <v>26</v>
      </c>
      <c r="H11415" t="s">
        <v>29</v>
      </c>
      <c r="I11415" t="s">
        <v>46</v>
      </c>
      <c r="J11415" s="1">
        <v>45547</v>
      </c>
      <c r="K11415" t="b">
        <v>1</v>
      </c>
      <c r="L11415" t="s">
        <v>42</v>
      </c>
      <c r="M11415">
        <v>9</v>
      </c>
      <c r="N11415">
        <f>G11415/SUMIF(B:B,B11415,G:G)*100</f>
        <v>4.0305703257010869E-2</v>
      </c>
      <c r="Q11415">
        <f>VLOOKUP(C11415, Categories_Pivot_Table!A:B, 2, FALSE)</f>
        <v>24.317096165933375</v>
      </c>
      <c r="T11415">
        <f t="shared" si="179"/>
        <v>2024</v>
      </c>
    </row>
    <row r="11416" spans="1:20" x14ac:dyDescent="0.2">
      <c r="A11416" t="s">
        <v>11673</v>
      </c>
      <c r="B11416" t="s">
        <v>128</v>
      </c>
      <c r="C11416" t="s">
        <v>27</v>
      </c>
      <c r="D11416" t="s">
        <v>278</v>
      </c>
      <c r="E11416">
        <v>30.5</v>
      </c>
      <c r="F11416">
        <v>9</v>
      </c>
      <c r="G11416">
        <v>274.5</v>
      </c>
      <c r="H11416" t="s">
        <v>17</v>
      </c>
      <c r="I11416" t="s">
        <v>46</v>
      </c>
      <c r="J11416" s="1">
        <v>44667</v>
      </c>
      <c r="K11416" t="b">
        <v>0</v>
      </c>
      <c r="L11416" t="s">
        <v>35</v>
      </c>
      <c r="M11416">
        <v>4</v>
      </c>
      <c r="N11416">
        <f>G11416/SUMIF(B:B,B11416,G:G)*100</f>
        <v>0.40101092736516097</v>
      </c>
      <c r="Q11416">
        <f>VLOOKUP(C11416, Categories_Pivot_Table!A:B, 2, FALSE)</f>
        <v>25.013711734693878</v>
      </c>
      <c r="T11416">
        <f t="shared" si="179"/>
        <v>2022</v>
      </c>
    </row>
    <row r="11417" spans="1:20" x14ac:dyDescent="0.2">
      <c r="A11417" t="s">
        <v>11674</v>
      </c>
      <c r="B11417" t="s">
        <v>81</v>
      </c>
      <c r="C11417" t="s">
        <v>15</v>
      </c>
      <c r="D11417" t="s">
        <v>138</v>
      </c>
      <c r="E11417">
        <v>20</v>
      </c>
      <c r="F11417">
        <v>2</v>
      </c>
      <c r="G11417">
        <v>40</v>
      </c>
      <c r="H11417" t="s">
        <v>56</v>
      </c>
      <c r="I11417" t="s">
        <v>46</v>
      </c>
      <c r="J11417" s="1">
        <v>44621</v>
      </c>
      <c r="K11417" t="b">
        <v>0</v>
      </c>
      <c r="L11417" t="s">
        <v>49</v>
      </c>
      <c r="M11417">
        <v>3</v>
      </c>
      <c r="N11417">
        <f>G11417/SUMIF(B:B,B11417,G:G)*100</f>
        <v>6.3335734813278338E-2</v>
      </c>
      <c r="Q11417">
        <f>VLOOKUP(C11417, Categories_Pivot_Table!A:B, 2, FALSE)</f>
        <v>23.063808900523561</v>
      </c>
      <c r="T11417">
        <f t="shared" si="179"/>
        <v>2022</v>
      </c>
    </row>
    <row r="11418" spans="1:20" x14ac:dyDescent="0.2">
      <c r="A11418" t="s">
        <v>11675</v>
      </c>
      <c r="B11418" t="s">
        <v>128</v>
      </c>
      <c r="C11418" t="s">
        <v>135</v>
      </c>
      <c r="D11418" t="s">
        <v>154</v>
      </c>
      <c r="E11418">
        <v>26</v>
      </c>
      <c r="F11418">
        <v>8</v>
      </c>
      <c r="G11418">
        <v>208</v>
      </c>
      <c r="H11418" t="s">
        <v>17</v>
      </c>
      <c r="I11418" t="s">
        <v>46</v>
      </c>
      <c r="J11418" s="1">
        <v>45474</v>
      </c>
      <c r="K11418" t="b">
        <v>0</v>
      </c>
      <c r="L11418" t="s">
        <v>19</v>
      </c>
      <c r="M11418">
        <v>7</v>
      </c>
      <c r="N11418">
        <f>G11418/SUMIF(B:B,B11418,G:G)*100</f>
        <v>0.30386256062642436</v>
      </c>
      <c r="Q11418">
        <f>VLOOKUP(C11418, Categories_Pivot_Table!A:B, 2, FALSE)</f>
        <v>23.146341463414632</v>
      </c>
      <c r="T11418">
        <f t="shared" si="179"/>
        <v>2024</v>
      </c>
    </row>
    <row r="11419" spans="1:20" x14ac:dyDescent="0.2">
      <c r="A11419" t="s">
        <v>11676</v>
      </c>
      <c r="B11419" t="s">
        <v>14</v>
      </c>
      <c r="C11419" t="s">
        <v>22</v>
      </c>
      <c r="D11419" t="s">
        <v>147</v>
      </c>
      <c r="E11419">
        <v>32</v>
      </c>
      <c r="F11419">
        <v>4</v>
      </c>
      <c r="G11419">
        <v>128</v>
      </c>
      <c r="H11419" t="s">
        <v>56</v>
      </c>
      <c r="I11419" t="s">
        <v>46</v>
      </c>
      <c r="J11419" s="1">
        <v>44593</v>
      </c>
      <c r="K11419" t="b">
        <v>1</v>
      </c>
      <c r="L11419" t="s">
        <v>49</v>
      </c>
      <c r="M11419">
        <v>2</v>
      </c>
      <c r="N11419">
        <f>G11419/SUMIF(B:B,B11419,G:G)*100</f>
        <v>0.20838929725593625</v>
      </c>
      <c r="Q11419">
        <f>VLOOKUP(C11419, Categories_Pivot_Table!A:B, 2, FALSE)</f>
        <v>21.505681818181817</v>
      </c>
      <c r="T11419">
        <f t="shared" si="179"/>
        <v>2022</v>
      </c>
    </row>
    <row r="11420" spans="1:20" x14ac:dyDescent="0.2">
      <c r="A11420" t="s">
        <v>11677</v>
      </c>
      <c r="B11420" t="s">
        <v>121</v>
      </c>
      <c r="C11420" t="s">
        <v>33</v>
      </c>
      <c r="D11420" t="s">
        <v>209</v>
      </c>
      <c r="E11420">
        <v>24.5</v>
      </c>
      <c r="F11420">
        <v>5</v>
      </c>
      <c r="G11420">
        <v>122.5</v>
      </c>
      <c r="H11420" t="s">
        <v>29</v>
      </c>
      <c r="I11420" t="s">
        <v>46</v>
      </c>
      <c r="J11420" s="1">
        <v>45626</v>
      </c>
      <c r="K11420" t="b">
        <v>0</v>
      </c>
      <c r="L11420" t="s">
        <v>35</v>
      </c>
      <c r="M11420">
        <v>11</v>
      </c>
      <c r="N11420">
        <f>G11420/SUMIF(B:B,B11420,G:G)*100</f>
        <v>0.1868218177381597</v>
      </c>
      <c r="Q11420">
        <f>VLOOKUP(C11420, Categories_Pivot_Table!A:B, 2, FALSE)</f>
        <v>23.300574345883856</v>
      </c>
      <c r="T11420">
        <f t="shared" si="179"/>
        <v>2024</v>
      </c>
    </row>
    <row r="11421" spans="1:20" x14ac:dyDescent="0.2">
      <c r="A11421" t="s">
        <v>11678</v>
      </c>
      <c r="B11421" t="s">
        <v>106</v>
      </c>
      <c r="C11421" t="s">
        <v>38</v>
      </c>
      <c r="D11421" t="s">
        <v>41</v>
      </c>
      <c r="E11421">
        <v>23</v>
      </c>
      <c r="F11421">
        <v>7</v>
      </c>
      <c r="G11421">
        <v>45.5</v>
      </c>
      <c r="H11421" t="s">
        <v>17</v>
      </c>
      <c r="I11421" t="s">
        <v>18</v>
      </c>
      <c r="J11421" s="1">
        <v>45412</v>
      </c>
      <c r="K11421" t="b">
        <v>1</v>
      </c>
      <c r="L11421" t="s">
        <v>49</v>
      </c>
      <c r="M11421">
        <v>4</v>
      </c>
      <c r="N11421">
        <f>G11421/SUMIF(B:B,B11421,G:G)*100</f>
        <v>7.4152542372881353E-2</v>
      </c>
      <c r="Q11421">
        <f>VLOOKUP(C11421, Categories_Pivot_Table!A:B, 2, FALSE)</f>
        <v>23.088790931989923</v>
      </c>
      <c r="T11421">
        <f t="shared" si="179"/>
        <v>2024</v>
      </c>
    </row>
    <row r="11422" spans="1:20" x14ac:dyDescent="0.2">
      <c r="A11422" t="s">
        <v>11679</v>
      </c>
      <c r="B11422" t="s">
        <v>63</v>
      </c>
      <c r="C11422" t="s">
        <v>22</v>
      </c>
      <c r="D11422" t="s">
        <v>157</v>
      </c>
      <c r="E11422">
        <v>12.5</v>
      </c>
      <c r="F11422">
        <v>7</v>
      </c>
      <c r="G11422">
        <v>87.5</v>
      </c>
      <c r="H11422" t="s">
        <v>29</v>
      </c>
      <c r="I11422" t="s">
        <v>46</v>
      </c>
      <c r="J11422" s="1">
        <v>45282</v>
      </c>
      <c r="K11422" t="b">
        <v>0</v>
      </c>
      <c r="L11422" t="s">
        <v>65</v>
      </c>
      <c r="M11422">
        <v>12</v>
      </c>
      <c r="N11422">
        <f>G11422/SUMIF(B:B,B11422,G:G)*100</f>
        <v>0.14456119481892679</v>
      </c>
      <c r="Q11422">
        <f>VLOOKUP(C11422, Categories_Pivot_Table!A:B, 2, FALSE)</f>
        <v>21.505681818181817</v>
      </c>
      <c r="T11422">
        <f t="shared" si="179"/>
        <v>2023</v>
      </c>
    </row>
    <row r="11423" spans="1:20" x14ac:dyDescent="0.2">
      <c r="A11423" t="s">
        <v>11680</v>
      </c>
      <c r="B11423" t="s">
        <v>104</v>
      </c>
      <c r="C11423" t="s">
        <v>48</v>
      </c>
      <c r="D11423" t="s">
        <v>114</v>
      </c>
      <c r="E11423">
        <v>18.5</v>
      </c>
      <c r="F11423">
        <v>3</v>
      </c>
      <c r="G11423">
        <v>55.5</v>
      </c>
      <c r="H11423" t="s">
        <v>17</v>
      </c>
      <c r="I11423" t="s">
        <v>46</v>
      </c>
      <c r="J11423" s="1">
        <v>45602</v>
      </c>
      <c r="K11423" t="b">
        <v>0</v>
      </c>
      <c r="L11423" t="s">
        <v>30</v>
      </c>
      <c r="M11423">
        <v>11</v>
      </c>
      <c r="N11423">
        <f>G11423/SUMIF(B:B,B11423,G:G)*100</f>
        <v>9.0195504851055541E-2</v>
      </c>
      <c r="Q11423">
        <f>VLOOKUP(C11423, Categories_Pivot_Table!A:B, 2, FALSE)</f>
        <v>23.348837209302324</v>
      </c>
      <c r="T11423">
        <f t="shared" si="179"/>
        <v>2024</v>
      </c>
    </row>
    <row r="11424" spans="1:20" x14ac:dyDescent="0.2">
      <c r="A11424" t="s">
        <v>11681</v>
      </c>
      <c r="B11424" t="s">
        <v>106</v>
      </c>
      <c r="C11424" t="s">
        <v>38</v>
      </c>
      <c r="D11424" t="s">
        <v>175</v>
      </c>
      <c r="E11424">
        <v>30.5</v>
      </c>
      <c r="F11424">
        <v>1</v>
      </c>
      <c r="G11424">
        <v>30.5</v>
      </c>
      <c r="H11424" t="s">
        <v>56</v>
      </c>
      <c r="I11424" t="s">
        <v>46</v>
      </c>
      <c r="J11424" s="1">
        <v>45469</v>
      </c>
      <c r="K11424" t="b">
        <v>0</v>
      </c>
      <c r="L11424" t="s">
        <v>30</v>
      </c>
      <c r="M11424">
        <v>6</v>
      </c>
      <c r="N11424">
        <f>G11424/SUMIF(B:B,B11424,G:G)*100</f>
        <v>4.9706649282920477E-2</v>
      </c>
      <c r="Q11424">
        <f>VLOOKUP(C11424, Categories_Pivot_Table!A:B, 2, FALSE)</f>
        <v>23.088790931989923</v>
      </c>
      <c r="T11424">
        <f t="shared" si="179"/>
        <v>2024</v>
      </c>
    </row>
    <row r="11425" spans="1:20" x14ac:dyDescent="0.2">
      <c r="A11425" t="s">
        <v>11682</v>
      </c>
      <c r="B11425" t="s">
        <v>32</v>
      </c>
      <c r="C11425" t="s">
        <v>38</v>
      </c>
      <c r="D11425" t="s">
        <v>85</v>
      </c>
      <c r="E11425">
        <v>18.5</v>
      </c>
      <c r="F11425">
        <v>2</v>
      </c>
      <c r="G11425">
        <v>37</v>
      </c>
      <c r="H11425" t="s">
        <v>29</v>
      </c>
      <c r="I11425" t="s">
        <v>18</v>
      </c>
      <c r="J11425" s="1">
        <v>44880</v>
      </c>
      <c r="K11425" t="b">
        <v>0</v>
      </c>
      <c r="L11425" t="s">
        <v>49</v>
      </c>
      <c r="M11425">
        <v>11</v>
      </c>
      <c r="N11425">
        <f>G11425/SUMIF(B:B,B11425,G:G)*100</f>
        <v>6.3104933270796915E-2</v>
      </c>
      <c r="Q11425">
        <f>VLOOKUP(C11425, Categories_Pivot_Table!A:B, 2, FALSE)</f>
        <v>23.088790931989923</v>
      </c>
      <c r="T11425">
        <f t="shared" si="179"/>
        <v>2022</v>
      </c>
    </row>
    <row r="11426" spans="1:20" x14ac:dyDescent="0.2">
      <c r="A11426" t="s">
        <v>11683</v>
      </c>
      <c r="B11426" t="s">
        <v>51</v>
      </c>
      <c r="C11426" t="s">
        <v>135</v>
      </c>
      <c r="D11426" t="s">
        <v>507</v>
      </c>
      <c r="E11426">
        <v>29</v>
      </c>
      <c r="F11426">
        <v>5</v>
      </c>
      <c r="G11426">
        <v>145</v>
      </c>
      <c r="H11426" t="s">
        <v>17</v>
      </c>
      <c r="I11426" t="s">
        <v>18</v>
      </c>
      <c r="J11426" s="1">
        <v>45648</v>
      </c>
      <c r="K11426" t="b">
        <v>0</v>
      </c>
      <c r="L11426" t="s">
        <v>24</v>
      </c>
      <c r="M11426">
        <v>12</v>
      </c>
      <c r="N11426">
        <f>G11426/SUMIF(B:B,B11426,G:G)*100</f>
        <v>0.22478180662563754</v>
      </c>
      <c r="Q11426">
        <f>VLOOKUP(C11426, Categories_Pivot_Table!A:B, 2, FALSE)</f>
        <v>23.146341463414632</v>
      </c>
      <c r="T11426">
        <f t="shared" si="179"/>
        <v>2024</v>
      </c>
    </row>
    <row r="11427" spans="1:20" x14ac:dyDescent="0.2">
      <c r="A11427" t="s">
        <v>11684</v>
      </c>
      <c r="B11427" t="s">
        <v>71</v>
      </c>
      <c r="C11427" t="s">
        <v>15</v>
      </c>
      <c r="D11427" t="s">
        <v>41</v>
      </c>
      <c r="E11427">
        <v>23</v>
      </c>
      <c r="F11427">
        <v>8</v>
      </c>
      <c r="G11427">
        <v>160</v>
      </c>
      <c r="H11427" t="s">
        <v>17</v>
      </c>
      <c r="I11427" t="s">
        <v>18</v>
      </c>
      <c r="J11427" s="1">
        <v>45485</v>
      </c>
      <c r="K11427" t="b">
        <v>1</v>
      </c>
      <c r="L11427" t="s">
        <v>65</v>
      </c>
      <c r="M11427">
        <v>7</v>
      </c>
      <c r="N11427">
        <f>G11427/SUMIF(B:B,B11427,G:G)*100</f>
        <v>0.25349546480769991</v>
      </c>
      <c r="Q11427">
        <f>VLOOKUP(C11427, Categories_Pivot_Table!A:B, 2, FALSE)</f>
        <v>23.063808900523561</v>
      </c>
      <c r="T11427">
        <f t="shared" si="179"/>
        <v>2024</v>
      </c>
    </row>
    <row r="11428" spans="1:20" x14ac:dyDescent="0.2">
      <c r="A11428" t="s">
        <v>11685</v>
      </c>
      <c r="B11428" t="s">
        <v>90</v>
      </c>
      <c r="C11428" t="s">
        <v>38</v>
      </c>
      <c r="D11428" t="s">
        <v>131</v>
      </c>
      <c r="E11428">
        <v>8</v>
      </c>
      <c r="F11428">
        <v>4</v>
      </c>
      <c r="G11428">
        <v>32</v>
      </c>
      <c r="H11428" t="s">
        <v>29</v>
      </c>
      <c r="I11428" t="s">
        <v>46</v>
      </c>
      <c r="J11428" s="1">
        <v>45313</v>
      </c>
      <c r="K11428" t="b">
        <v>1</v>
      </c>
      <c r="L11428" t="s">
        <v>19</v>
      </c>
      <c r="M11428">
        <v>1</v>
      </c>
      <c r="N11428">
        <f>G11428/SUMIF(B:B,B11428,G:G)*100</f>
        <v>5.4107064353589661E-2</v>
      </c>
      <c r="Q11428">
        <f>VLOOKUP(C11428, Categories_Pivot_Table!A:B, 2, FALSE)</f>
        <v>23.088790931989923</v>
      </c>
      <c r="T11428">
        <f t="shared" si="179"/>
        <v>2024</v>
      </c>
    </row>
    <row r="11429" spans="1:20" x14ac:dyDescent="0.2">
      <c r="A11429" t="s">
        <v>11686</v>
      </c>
      <c r="B11429" t="s">
        <v>32</v>
      </c>
      <c r="C11429" t="s">
        <v>22</v>
      </c>
      <c r="D11429" t="s">
        <v>147</v>
      </c>
      <c r="E11429">
        <v>32</v>
      </c>
      <c r="F11429">
        <v>1</v>
      </c>
      <c r="G11429">
        <v>32</v>
      </c>
      <c r="H11429" t="s">
        <v>29</v>
      </c>
      <c r="I11429" t="s">
        <v>18</v>
      </c>
      <c r="J11429" s="1">
        <v>44653</v>
      </c>
      <c r="K11429" t="b">
        <v>0</v>
      </c>
      <c r="L11429" t="s">
        <v>35</v>
      </c>
      <c r="M11429">
        <v>4</v>
      </c>
      <c r="N11429">
        <f>G11429/SUMIF(B:B,B11429,G:G)*100</f>
        <v>5.4577239585554084E-2</v>
      </c>
      <c r="Q11429">
        <f>VLOOKUP(C11429, Categories_Pivot_Table!A:B, 2, FALSE)</f>
        <v>21.505681818181817</v>
      </c>
      <c r="T11429">
        <f t="shared" si="179"/>
        <v>2022</v>
      </c>
    </row>
    <row r="11430" spans="1:20" x14ac:dyDescent="0.2">
      <c r="A11430" t="s">
        <v>11687</v>
      </c>
      <c r="B11430" t="s">
        <v>26</v>
      </c>
      <c r="C11430" t="s">
        <v>38</v>
      </c>
      <c r="D11430" t="s">
        <v>404</v>
      </c>
      <c r="E11430">
        <v>11</v>
      </c>
      <c r="F11430">
        <v>5</v>
      </c>
      <c r="G11430">
        <v>55</v>
      </c>
      <c r="H11430" t="s">
        <v>17</v>
      </c>
      <c r="I11430" t="s">
        <v>46</v>
      </c>
      <c r="J11430" s="1">
        <v>44918</v>
      </c>
      <c r="K11430" t="b">
        <v>0</v>
      </c>
      <c r="L11430" t="s">
        <v>65</v>
      </c>
      <c r="M11430">
        <v>12</v>
      </c>
      <c r="N11430">
        <f>G11430/SUMIF(B:B,B11430,G:G)*100</f>
        <v>8.8643195023087526E-2</v>
      </c>
      <c r="Q11430">
        <f>VLOOKUP(C11430, Categories_Pivot_Table!A:B, 2, FALSE)</f>
        <v>23.088790931989923</v>
      </c>
      <c r="T11430">
        <f t="shared" si="179"/>
        <v>2022</v>
      </c>
    </row>
    <row r="11431" spans="1:20" x14ac:dyDescent="0.2">
      <c r="A11431" t="s">
        <v>11688</v>
      </c>
      <c r="B11431" t="s">
        <v>128</v>
      </c>
      <c r="C11431" t="s">
        <v>27</v>
      </c>
      <c r="D11431" t="s">
        <v>380</v>
      </c>
      <c r="E11431">
        <v>41</v>
      </c>
      <c r="F11431">
        <v>2</v>
      </c>
      <c r="G11431">
        <v>82</v>
      </c>
      <c r="H11431" t="s">
        <v>17</v>
      </c>
      <c r="I11431" t="s">
        <v>18</v>
      </c>
      <c r="J11431" s="1">
        <v>44752</v>
      </c>
      <c r="K11431" t="b">
        <v>1</v>
      </c>
      <c r="L11431" t="s">
        <v>24</v>
      </c>
      <c r="M11431">
        <v>7</v>
      </c>
      <c r="N11431">
        <f>G11431/SUMIF(B:B,B11431,G:G)*100</f>
        <v>0.11979197101618652</v>
      </c>
      <c r="Q11431">
        <f>VLOOKUP(C11431, Categories_Pivot_Table!A:B, 2, FALSE)</f>
        <v>25.013711734693878</v>
      </c>
      <c r="T11431">
        <f t="shared" si="179"/>
        <v>2022</v>
      </c>
    </row>
    <row r="11432" spans="1:20" x14ac:dyDescent="0.2">
      <c r="A11432" t="s">
        <v>11689</v>
      </c>
      <c r="B11432" t="s">
        <v>32</v>
      </c>
      <c r="C11432" t="s">
        <v>15</v>
      </c>
      <c r="D11432" t="s">
        <v>570</v>
      </c>
      <c r="E11432">
        <v>6.5</v>
      </c>
      <c r="F11432">
        <v>8</v>
      </c>
      <c r="G11432">
        <v>52</v>
      </c>
      <c r="H11432" t="s">
        <v>56</v>
      </c>
      <c r="I11432" t="s">
        <v>46</v>
      </c>
      <c r="J11432" s="1">
        <v>45120</v>
      </c>
      <c r="K11432" t="b">
        <v>0</v>
      </c>
      <c r="L11432" t="s">
        <v>42</v>
      </c>
      <c r="M11432">
        <v>7</v>
      </c>
      <c r="N11432">
        <f>G11432/SUMIF(B:B,B11432,G:G)*100</f>
        <v>8.8688014326525386E-2</v>
      </c>
      <c r="Q11432">
        <f>VLOOKUP(C11432, Categories_Pivot_Table!A:B, 2, FALSE)</f>
        <v>23.063808900523561</v>
      </c>
      <c r="T11432">
        <f t="shared" si="179"/>
        <v>2023</v>
      </c>
    </row>
    <row r="11433" spans="1:20" x14ac:dyDescent="0.2">
      <c r="A11433" t="s">
        <v>11690</v>
      </c>
      <c r="B11433" t="s">
        <v>47</v>
      </c>
      <c r="C11433" t="s">
        <v>74</v>
      </c>
      <c r="D11433" t="s">
        <v>349</v>
      </c>
      <c r="E11433">
        <v>38</v>
      </c>
      <c r="F11433">
        <v>6</v>
      </c>
      <c r="G11433">
        <v>228</v>
      </c>
      <c r="H11433" t="s">
        <v>56</v>
      </c>
      <c r="I11433" t="s">
        <v>46</v>
      </c>
      <c r="J11433" s="1">
        <v>45663</v>
      </c>
      <c r="K11433" t="b">
        <v>0</v>
      </c>
      <c r="L11433" t="s">
        <v>19</v>
      </c>
      <c r="M11433">
        <v>1</v>
      </c>
      <c r="N11433">
        <f>G11433/SUMIF(B:B,B11433,G:G)*100</f>
        <v>0.36229005450240731</v>
      </c>
      <c r="Q11433">
        <f>VLOOKUP(C11433, Categories_Pivot_Table!A:B, 2, FALSE)</f>
        <v>24.317096165933375</v>
      </c>
      <c r="T11433">
        <f t="shared" si="179"/>
        <v>2025</v>
      </c>
    </row>
    <row r="11434" spans="1:20" x14ac:dyDescent="0.2">
      <c r="A11434" t="s">
        <v>11691</v>
      </c>
      <c r="B11434" t="s">
        <v>87</v>
      </c>
      <c r="C11434" t="s">
        <v>74</v>
      </c>
      <c r="D11434" t="s">
        <v>415</v>
      </c>
      <c r="E11434">
        <v>41</v>
      </c>
      <c r="F11434">
        <v>6</v>
      </c>
      <c r="G11434">
        <v>246</v>
      </c>
      <c r="H11434" t="s">
        <v>29</v>
      </c>
      <c r="I11434" t="s">
        <v>18</v>
      </c>
      <c r="J11434" s="1">
        <v>45187</v>
      </c>
      <c r="K11434" t="b">
        <v>0</v>
      </c>
      <c r="L11434" t="s">
        <v>19</v>
      </c>
      <c r="M11434">
        <v>9</v>
      </c>
      <c r="N11434">
        <f>G11434/SUMIF(B:B,B11434,G:G)*100</f>
        <v>0.37824622906960653</v>
      </c>
      <c r="Q11434">
        <f>VLOOKUP(C11434, Categories_Pivot_Table!A:B, 2, FALSE)</f>
        <v>24.317096165933375</v>
      </c>
      <c r="T11434">
        <f t="shared" si="179"/>
        <v>2023</v>
      </c>
    </row>
    <row r="11435" spans="1:20" x14ac:dyDescent="0.2">
      <c r="A11435" t="s">
        <v>11692</v>
      </c>
      <c r="B11435" t="s">
        <v>21</v>
      </c>
      <c r="C11435" t="s">
        <v>38</v>
      </c>
      <c r="D11435" t="s">
        <v>1276</v>
      </c>
      <c r="E11435">
        <v>35</v>
      </c>
      <c r="F11435">
        <v>9</v>
      </c>
      <c r="G11435">
        <v>315</v>
      </c>
      <c r="H11435" t="s">
        <v>17</v>
      </c>
      <c r="I11435" t="s">
        <v>18</v>
      </c>
      <c r="J11435" s="1">
        <v>45060</v>
      </c>
      <c r="K11435" t="b">
        <v>0</v>
      </c>
      <c r="L11435" t="s">
        <v>24</v>
      </c>
      <c r="M11435">
        <v>5</v>
      </c>
      <c r="N11435">
        <f>G11435/SUMIF(B:B,B11435,G:G)*100</f>
        <v>0.51026606730652413</v>
      </c>
      <c r="Q11435">
        <f>VLOOKUP(C11435, Categories_Pivot_Table!A:B, 2, FALSE)</f>
        <v>23.088790931989923</v>
      </c>
      <c r="T11435">
        <f t="shared" si="179"/>
        <v>2023</v>
      </c>
    </row>
    <row r="11436" spans="1:20" x14ac:dyDescent="0.2">
      <c r="A11436" t="s">
        <v>11693</v>
      </c>
      <c r="B11436" t="s">
        <v>14</v>
      </c>
      <c r="C11436" t="s">
        <v>38</v>
      </c>
      <c r="D11436" t="s">
        <v>165</v>
      </c>
      <c r="E11436">
        <v>36.5</v>
      </c>
      <c r="F11436">
        <v>10</v>
      </c>
      <c r="G11436">
        <v>365</v>
      </c>
      <c r="H11436" t="s">
        <v>17</v>
      </c>
      <c r="I11436" t="s">
        <v>18</v>
      </c>
      <c r="J11436" s="1">
        <v>45220</v>
      </c>
      <c r="K11436" t="b">
        <v>1</v>
      </c>
      <c r="L11436" t="s">
        <v>35</v>
      </c>
      <c r="M11436">
        <v>10</v>
      </c>
      <c r="N11436">
        <f>G11436/SUMIF(B:B,B11436,G:G)*100</f>
        <v>0.5942351054563807</v>
      </c>
      <c r="Q11436">
        <f>VLOOKUP(C11436, Categories_Pivot_Table!A:B, 2, FALSE)</f>
        <v>23.088790931989923</v>
      </c>
      <c r="T11436">
        <f t="shared" si="179"/>
        <v>2023</v>
      </c>
    </row>
    <row r="11437" spans="1:20" x14ac:dyDescent="0.2">
      <c r="A11437" t="s">
        <v>11694</v>
      </c>
      <c r="B11437" t="s">
        <v>90</v>
      </c>
      <c r="C11437" t="s">
        <v>33</v>
      </c>
      <c r="D11437" t="s">
        <v>307</v>
      </c>
      <c r="E11437">
        <v>6.5</v>
      </c>
      <c r="F11437">
        <v>3</v>
      </c>
      <c r="G11437">
        <v>19.5</v>
      </c>
      <c r="H11437" t="s">
        <v>56</v>
      </c>
      <c r="I11437" t="s">
        <v>46</v>
      </c>
      <c r="J11437" s="1">
        <v>44714</v>
      </c>
      <c r="K11437" t="b">
        <v>0</v>
      </c>
      <c r="L11437" t="s">
        <v>42</v>
      </c>
      <c r="M11437">
        <v>6</v>
      </c>
      <c r="N11437">
        <f>G11437/SUMIF(B:B,B11437,G:G)*100</f>
        <v>3.29714923404687E-2</v>
      </c>
      <c r="Q11437">
        <f>VLOOKUP(C11437, Categories_Pivot_Table!A:B, 2, FALSE)</f>
        <v>23.300574345883856</v>
      </c>
      <c r="T11437">
        <f t="shared" si="179"/>
        <v>2022</v>
      </c>
    </row>
    <row r="11438" spans="1:20" x14ac:dyDescent="0.2">
      <c r="A11438" t="s">
        <v>11695</v>
      </c>
      <c r="B11438" t="s">
        <v>54</v>
      </c>
      <c r="C11438" t="s">
        <v>48</v>
      </c>
      <c r="D11438" t="s">
        <v>88</v>
      </c>
      <c r="E11438">
        <v>24.5</v>
      </c>
      <c r="F11438">
        <v>6</v>
      </c>
      <c r="G11438">
        <v>147</v>
      </c>
      <c r="H11438" t="s">
        <v>56</v>
      </c>
      <c r="I11438" t="s">
        <v>18</v>
      </c>
      <c r="J11438" s="1">
        <v>44699</v>
      </c>
      <c r="K11438" t="b">
        <v>0</v>
      </c>
      <c r="L11438" t="s">
        <v>30</v>
      </c>
      <c r="M11438">
        <v>5</v>
      </c>
      <c r="N11438">
        <f>G11438/SUMIF(B:B,B11438,G:G)*100</f>
        <v>0.2571930960275039</v>
      </c>
      <c r="Q11438">
        <f>VLOOKUP(C11438, Categories_Pivot_Table!A:B, 2, FALSE)</f>
        <v>23.348837209302324</v>
      </c>
      <c r="T11438">
        <f t="shared" si="179"/>
        <v>2022</v>
      </c>
    </row>
    <row r="11439" spans="1:20" x14ac:dyDescent="0.2">
      <c r="A11439" t="s">
        <v>11696</v>
      </c>
      <c r="B11439" t="s">
        <v>51</v>
      </c>
      <c r="C11439" t="s">
        <v>27</v>
      </c>
      <c r="D11439" t="s">
        <v>140</v>
      </c>
      <c r="E11439">
        <v>27.5</v>
      </c>
      <c r="F11439">
        <v>3</v>
      </c>
      <c r="G11439">
        <v>82.5</v>
      </c>
      <c r="H11439" t="s">
        <v>56</v>
      </c>
      <c r="I11439" t="s">
        <v>46</v>
      </c>
      <c r="J11439" s="1">
        <v>45401</v>
      </c>
      <c r="K11439" t="b">
        <v>1</v>
      </c>
      <c r="L11439" t="s">
        <v>65</v>
      </c>
      <c r="M11439">
        <v>4</v>
      </c>
      <c r="N11439">
        <f>G11439/SUMIF(B:B,B11439,G:G)*100</f>
        <v>0.12789309687320757</v>
      </c>
      <c r="Q11439">
        <f>VLOOKUP(C11439, Categories_Pivot_Table!A:B, 2, FALSE)</f>
        <v>25.013711734693878</v>
      </c>
      <c r="T11439">
        <f t="shared" si="179"/>
        <v>2024</v>
      </c>
    </row>
    <row r="11440" spans="1:20" x14ac:dyDescent="0.2">
      <c r="A11440" t="s">
        <v>11697</v>
      </c>
      <c r="B11440" t="s">
        <v>104</v>
      </c>
      <c r="C11440" t="s">
        <v>33</v>
      </c>
      <c r="D11440" t="s">
        <v>41</v>
      </c>
      <c r="E11440">
        <v>23</v>
      </c>
      <c r="F11440">
        <v>1</v>
      </c>
      <c r="G11440">
        <v>9.5</v>
      </c>
      <c r="H11440" t="s">
        <v>29</v>
      </c>
      <c r="I11440" t="s">
        <v>46</v>
      </c>
      <c r="J11440" s="1">
        <v>45646</v>
      </c>
      <c r="K11440" t="b">
        <v>0</v>
      </c>
      <c r="L11440" t="s">
        <v>65</v>
      </c>
      <c r="M11440">
        <v>12</v>
      </c>
      <c r="N11440">
        <f>G11440/SUMIF(B:B,B11440,G:G)*100</f>
        <v>1.5438870199730226E-2</v>
      </c>
      <c r="Q11440">
        <f>VLOOKUP(C11440, Categories_Pivot_Table!A:B, 2, FALSE)</f>
        <v>23.300574345883856</v>
      </c>
      <c r="T11440">
        <f t="shared" si="179"/>
        <v>2024</v>
      </c>
    </row>
    <row r="11441" spans="1:20" x14ac:dyDescent="0.2">
      <c r="A11441" t="s">
        <v>11698</v>
      </c>
      <c r="B11441" t="s">
        <v>71</v>
      </c>
      <c r="C11441" t="s">
        <v>22</v>
      </c>
      <c r="D11441" t="s">
        <v>527</v>
      </c>
      <c r="E11441">
        <v>23</v>
      </c>
      <c r="F11441">
        <v>5</v>
      </c>
      <c r="G11441">
        <v>115</v>
      </c>
      <c r="H11441" t="s">
        <v>56</v>
      </c>
      <c r="I11441" t="s">
        <v>18</v>
      </c>
      <c r="J11441" s="1">
        <v>44819</v>
      </c>
      <c r="K11441" t="b">
        <v>0</v>
      </c>
      <c r="L11441" t="s">
        <v>42</v>
      </c>
      <c r="M11441">
        <v>9</v>
      </c>
      <c r="N11441">
        <f>G11441/SUMIF(B:B,B11441,G:G)*100</f>
        <v>0.18219986533053431</v>
      </c>
      <c r="Q11441">
        <f>VLOOKUP(C11441, Categories_Pivot_Table!A:B, 2, FALSE)</f>
        <v>21.505681818181817</v>
      </c>
      <c r="T11441">
        <f t="shared" si="179"/>
        <v>2022</v>
      </c>
    </row>
    <row r="11442" spans="1:20" x14ac:dyDescent="0.2">
      <c r="A11442" t="s">
        <v>11699</v>
      </c>
      <c r="B11442" t="s">
        <v>21</v>
      </c>
      <c r="C11442" t="s">
        <v>48</v>
      </c>
      <c r="D11442" t="s">
        <v>294</v>
      </c>
      <c r="E11442">
        <v>6.5</v>
      </c>
      <c r="F11442">
        <v>3</v>
      </c>
      <c r="G11442">
        <v>19.5</v>
      </c>
      <c r="H11442" t="s">
        <v>29</v>
      </c>
      <c r="I11442" t="s">
        <v>18</v>
      </c>
      <c r="J11442" s="1">
        <v>45348</v>
      </c>
      <c r="K11442" t="b">
        <v>1</v>
      </c>
      <c r="L11442" t="s">
        <v>19</v>
      </c>
      <c r="M11442">
        <v>2</v>
      </c>
      <c r="N11442">
        <f>G11442/SUMIF(B:B,B11442,G:G)*100</f>
        <v>3.1587899404689583E-2</v>
      </c>
      <c r="Q11442">
        <f>VLOOKUP(C11442, Categories_Pivot_Table!A:B, 2, FALSE)</f>
        <v>23.348837209302324</v>
      </c>
      <c r="T11442">
        <f t="shared" si="179"/>
        <v>2024</v>
      </c>
    </row>
    <row r="11443" spans="1:20" x14ac:dyDescent="0.2">
      <c r="A11443" t="s">
        <v>11700</v>
      </c>
      <c r="B11443" t="s">
        <v>118</v>
      </c>
      <c r="C11443" t="s">
        <v>38</v>
      </c>
      <c r="D11443" t="s">
        <v>207</v>
      </c>
      <c r="E11443">
        <v>9.5</v>
      </c>
      <c r="F11443">
        <v>10</v>
      </c>
      <c r="G11443">
        <v>95</v>
      </c>
      <c r="H11443" t="s">
        <v>56</v>
      </c>
      <c r="I11443" t="s">
        <v>46</v>
      </c>
      <c r="J11443" s="1">
        <v>44634</v>
      </c>
      <c r="K11443" t="b">
        <v>0</v>
      </c>
      <c r="L11443" t="s">
        <v>19</v>
      </c>
      <c r="M11443">
        <v>3</v>
      </c>
      <c r="N11443">
        <f>G11443/SUMIF(B:B,B11443,G:G)*100</f>
        <v>0.15625771008437916</v>
      </c>
      <c r="Q11443">
        <f>VLOOKUP(C11443, Categories_Pivot_Table!A:B, 2, FALSE)</f>
        <v>23.088790931989923</v>
      </c>
      <c r="T11443">
        <f t="shared" si="179"/>
        <v>2022</v>
      </c>
    </row>
    <row r="11444" spans="1:20" x14ac:dyDescent="0.2">
      <c r="A11444" t="s">
        <v>11701</v>
      </c>
      <c r="B11444" t="s">
        <v>87</v>
      </c>
      <c r="C11444" t="s">
        <v>38</v>
      </c>
      <c r="D11444" t="s">
        <v>45</v>
      </c>
      <c r="E11444">
        <v>5</v>
      </c>
      <c r="F11444">
        <v>4</v>
      </c>
      <c r="G11444">
        <v>20</v>
      </c>
      <c r="H11444" t="s">
        <v>17</v>
      </c>
      <c r="I11444" t="s">
        <v>18</v>
      </c>
      <c r="J11444" s="1">
        <v>44747</v>
      </c>
      <c r="K11444" t="b">
        <v>0</v>
      </c>
      <c r="L11444" t="s">
        <v>49</v>
      </c>
      <c r="M11444">
        <v>7</v>
      </c>
      <c r="N11444">
        <f>G11444/SUMIF(B:B,B11444,G:G)*100</f>
        <v>3.0751725940618417E-2</v>
      </c>
      <c r="Q11444">
        <f>VLOOKUP(C11444, Categories_Pivot_Table!A:B, 2, FALSE)</f>
        <v>23.088790931989923</v>
      </c>
      <c r="T11444">
        <f t="shared" si="179"/>
        <v>2022</v>
      </c>
    </row>
    <row r="11445" spans="1:20" x14ac:dyDescent="0.2">
      <c r="A11445" t="s">
        <v>11702</v>
      </c>
      <c r="B11445" t="s">
        <v>37</v>
      </c>
      <c r="C11445" t="s">
        <v>48</v>
      </c>
      <c r="D11445" t="s">
        <v>446</v>
      </c>
      <c r="E11445">
        <v>26</v>
      </c>
      <c r="F11445">
        <v>1</v>
      </c>
      <c r="G11445">
        <v>26</v>
      </c>
      <c r="H11445" t="s">
        <v>29</v>
      </c>
      <c r="I11445" t="s">
        <v>46</v>
      </c>
      <c r="J11445" s="1">
        <v>45599</v>
      </c>
      <c r="K11445" t="b">
        <v>1</v>
      </c>
      <c r="L11445" t="s">
        <v>24</v>
      </c>
      <c r="M11445">
        <v>11</v>
      </c>
      <c r="N11445">
        <f>G11445/SUMIF(B:B,B11445,G:G)*100</f>
        <v>3.8820745208997455E-2</v>
      </c>
      <c r="Q11445">
        <f>VLOOKUP(C11445, Categories_Pivot_Table!A:B, 2, FALSE)</f>
        <v>23.348837209302324</v>
      </c>
      <c r="T11445">
        <f t="shared" si="179"/>
        <v>2024</v>
      </c>
    </row>
    <row r="11446" spans="1:20" x14ac:dyDescent="0.2">
      <c r="A11446" t="s">
        <v>11703</v>
      </c>
      <c r="B11446" t="s">
        <v>104</v>
      </c>
      <c r="C11446" t="s">
        <v>33</v>
      </c>
      <c r="D11446" t="s">
        <v>556</v>
      </c>
      <c r="E11446">
        <v>29</v>
      </c>
      <c r="F11446">
        <v>10</v>
      </c>
      <c r="G11446">
        <v>290</v>
      </c>
      <c r="H11446" t="s">
        <v>29</v>
      </c>
      <c r="I11446" t="s">
        <v>46</v>
      </c>
      <c r="J11446" s="1">
        <v>44975</v>
      </c>
      <c r="K11446" t="b">
        <v>0</v>
      </c>
      <c r="L11446" t="s">
        <v>35</v>
      </c>
      <c r="M11446">
        <v>2</v>
      </c>
      <c r="N11446">
        <f>G11446/SUMIF(B:B,B11446,G:G)*100</f>
        <v>0.4712918271496595</v>
      </c>
      <c r="Q11446">
        <f>VLOOKUP(C11446, Categories_Pivot_Table!A:B, 2, FALSE)</f>
        <v>23.300574345883856</v>
      </c>
      <c r="T11446">
        <f t="shared" si="179"/>
        <v>2023</v>
      </c>
    </row>
    <row r="11447" spans="1:20" x14ac:dyDescent="0.2">
      <c r="A11447" t="s">
        <v>11704</v>
      </c>
      <c r="B11447" t="s">
        <v>37</v>
      </c>
      <c r="C11447" t="s">
        <v>74</v>
      </c>
      <c r="D11447" t="s">
        <v>897</v>
      </c>
      <c r="E11447">
        <v>17</v>
      </c>
      <c r="F11447">
        <v>8</v>
      </c>
      <c r="G11447">
        <v>136</v>
      </c>
      <c r="H11447" t="s">
        <v>56</v>
      </c>
      <c r="I11447" t="s">
        <v>46</v>
      </c>
      <c r="J11447" s="1">
        <v>44862</v>
      </c>
      <c r="K11447" t="b">
        <v>0</v>
      </c>
      <c r="L11447" t="s">
        <v>65</v>
      </c>
      <c r="M11447">
        <v>10</v>
      </c>
      <c r="N11447">
        <f>G11447/SUMIF(B:B,B11447,G:G)*100</f>
        <v>0.20306235955475593</v>
      </c>
      <c r="Q11447">
        <f>VLOOKUP(C11447, Categories_Pivot_Table!A:B, 2, FALSE)</f>
        <v>24.317096165933375</v>
      </c>
      <c r="T11447">
        <f t="shared" si="179"/>
        <v>2022</v>
      </c>
    </row>
    <row r="11448" spans="1:20" x14ac:dyDescent="0.2">
      <c r="A11448" t="s">
        <v>11705</v>
      </c>
      <c r="B11448" t="s">
        <v>47</v>
      </c>
      <c r="C11448" t="s">
        <v>27</v>
      </c>
      <c r="D11448" t="s">
        <v>538</v>
      </c>
      <c r="E11448">
        <v>11</v>
      </c>
      <c r="F11448">
        <v>8</v>
      </c>
      <c r="G11448">
        <v>88</v>
      </c>
      <c r="H11448" t="s">
        <v>29</v>
      </c>
      <c r="I11448" t="s">
        <v>46</v>
      </c>
      <c r="J11448" s="1">
        <v>45043</v>
      </c>
      <c r="K11448" t="b">
        <v>1</v>
      </c>
      <c r="L11448" t="s">
        <v>42</v>
      </c>
      <c r="M11448">
        <v>4</v>
      </c>
      <c r="N11448">
        <f>G11448/SUMIF(B:B,B11448,G:G)*100</f>
        <v>0.1398312491061923</v>
      </c>
      <c r="Q11448">
        <f>VLOOKUP(C11448, Categories_Pivot_Table!A:B, 2, FALSE)</f>
        <v>25.013711734693878</v>
      </c>
      <c r="T11448">
        <f t="shared" si="179"/>
        <v>2023</v>
      </c>
    </row>
    <row r="11449" spans="1:20" x14ac:dyDescent="0.2">
      <c r="A11449" t="s">
        <v>11706</v>
      </c>
      <c r="B11449" t="s">
        <v>173</v>
      </c>
      <c r="C11449" t="s">
        <v>22</v>
      </c>
      <c r="D11449" t="s">
        <v>286</v>
      </c>
      <c r="E11449">
        <v>20</v>
      </c>
      <c r="F11449">
        <v>7</v>
      </c>
      <c r="G11449">
        <v>140</v>
      </c>
      <c r="H11449" t="s">
        <v>17</v>
      </c>
      <c r="I11449" t="s">
        <v>18</v>
      </c>
      <c r="J11449" s="1">
        <v>45308</v>
      </c>
      <c r="K11449" t="b">
        <v>0</v>
      </c>
      <c r="L11449" t="s">
        <v>30</v>
      </c>
      <c r="M11449">
        <v>1</v>
      </c>
      <c r="N11449">
        <f>G11449/SUMIF(B:B,B11449,G:G)*100</f>
        <v>0.23022150597753699</v>
      </c>
      <c r="Q11449">
        <f>VLOOKUP(C11449, Categories_Pivot_Table!A:B, 2, FALSE)</f>
        <v>21.505681818181817</v>
      </c>
      <c r="T11449">
        <f t="shared" si="179"/>
        <v>2024</v>
      </c>
    </row>
    <row r="11450" spans="1:20" x14ac:dyDescent="0.2">
      <c r="A11450" t="s">
        <v>11707</v>
      </c>
      <c r="B11450" t="s">
        <v>128</v>
      </c>
      <c r="C11450" t="s">
        <v>48</v>
      </c>
      <c r="D11450" t="s">
        <v>149</v>
      </c>
      <c r="E11450">
        <v>38</v>
      </c>
      <c r="F11450">
        <v>6</v>
      </c>
      <c r="G11450">
        <v>228</v>
      </c>
      <c r="H11450" t="s">
        <v>56</v>
      </c>
      <c r="I11450" t="s">
        <v>46</v>
      </c>
      <c r="J11450" s="1">
        <v>45319</v>
      </c>
      <c r="K11450" t="b">
        <v>0</v>
      </c>
      <c r="L11450" t="s">
        <v>24</v>
      </c>
      <c r="M11450">
        <v>1</v>
      </c>
      <c r="N11450">
        <f>G11450/SUMIF(B:B,B11450,G:G)*100</f>
        <v>0.33308011453281133</v>
      </c>
      <c r="Q11450">
        <f>VLOOKUP(C11450, Categories_Pivot_Table!A:B, 2, FALSE)</f>
        <v>23.348837209302324</v>
      </c>
      <c r="T11450">
        <f t="shared" si="179"/>
        <v>2024</v>
      </c>
    </row>
    <row r="11451" spans="1:20" x14ac:dyDescent="0.2">
      <c r="A11451" t="s">
        <v>11708</v>
      </c>
      <c r="B11451" t="s">
        <v>104</v>
      </c>
      <c r="C11451" t="s">
        <v>74</v>
      </c>
      <c r="D11451" t="s">
        <v>107</v>
      </c>
      <c r="E11451">
        <v>35</v>
      </c>
      <c r="F11451">
        <v>4</v>
      </c>
      <c r="G11451">
        <v>140</v>
      </c>
      <c r="H11451" t="s">
        <v>56</v>
      </c>
      <c r="I11451" t="s">
        <v>18</v>
      </c>
      <c r="J11451" s="1">
        <v>45526</v>
      </c>
      <c r="K11451" t="b">
        <v>0</v>
      </c>
      <c r="L11451" t="s">
        <v>42</v>
      </c>
      <c r="M11451">
        <v>8</v>
      </c>
      <c r="N11451">
        <f>G11451/SUMIF(B:B,B11451,G:G)*100</f>
        <v>0.22752019241707699</v>
      </c>
      <c r="Q11451">
        <f>VLOOKUP(C11451, Categories_Pivot_Table!A:B, 2, FALSE)</f>
        <v>24.317096165933375</v>
      </c>
      <c r="T11451">
        <f t="shared" si="179"/>
        <v>2024</v>
      </c>
    </row>
    <row r="11452" spans="1:20" x14ac:dyDescent="0.2">
      <c r="A11452" t="s">
        <v>11709</v>
      </c>
      <c r="B11452" t="s">
        <v>26</v>
      </c>
      <c r="C11452" t="s">
        <v>15</v>
      </c>
      <c r="D11452" t="s">
        <v>500</v>
      </c>
      <c r="E11452">
        <v>17</v>
      </c>
      <c r="F11452">
        <v>3</v>
      </c>
      <c r="G11452">
        <v>51</v>
      </c>
      <c r="H11452" t="s">
        <v>17</v>
      </c>
      <c r="I11452" t="s">
        <v>46</v>
      </c>
      <c r="J11452" s="1">
        <v>45070</v>
      </c>
      <c r="K11452" t="b">
        <v>0</v>
      </c>
      <c r="L11452" t="s">
        <v>30</v>
      </c>
      <c r="M11452">
        <v>5</v>
      </c>
      <c r="N11452">
        <f>G11452/SUMIF(B:B,B11452,G:G)*100</f>
        <v>8.219641720322661E-2</v>
      </c>
      <c r="Q11452">
        <f>VLOOKUP(C11452, Categories_Pivot_Table!A:B, 2, FALSE)</f>
        <v>23.063808900523561</v>
      </c>
      <c r="T11452">
        <f t="shared" si="179"/>
        <v>2023</v>
      </c>
    </row>
    <row r="11453" spans="1:20" x14ac:dyDescent="0.2">
      <c r="A11453" t="s">
        <v>11710</v>
      </c>
      <c r="B11453" t="s">
        <v>95</v>
      </c>
      <c r="C11453" t="s">
        <v>33</v>
      </c>
      <c r="D11453" t="s">
        <v>41</v>
      </c>
      <c r="E11453">
        <v>23</v>
      </c>
      <c r="F11453">
        <v>9</v>
      </c>
      <c r="G11453">
        <v>220.5</v>
      </c>
      <c r="H11453" t="s">
        <v>56</v>
      </c>
      <c r="I11453" t="s">
        <v>46</v>
      </c>
      <c r="J11453" s="1">
        <v>45006</v>
      </c>
      <c r="K11453" t="b">
        <v>0</v>
      </c>
      <c r="L11453" t="s">
        <v>49</v>
      </c>
      <c r="M11453">
        <v>3</v>
      </c>
      <c r="N11453">
        <f>G11453/SUMIF(B:B,B11453,G:G)*100</f>
        <v>0.32738691788601587</v>
      </c>
      <c r="Q11453">
        <f>VLOOKUP(C11453, Categories_Pivot_Table!A:B, 2, FALSE)</f>
        <v>23.300574345883856</v>
      </c>
      <c r="T11453">
        <f t="shared" si="179"/>
        <v>2023</v>
      </c>
    </row>
    <row r="11454" spans="1:20" x14ac:dyDescent="0.2">
      <c r="A11454" t="s">
        <v>11711</v>
      </c>
      <c r="B11454" t="s">
        <v>32</v>
      </c>
      <c r="C11454" t="s">
        <v>15</v>
      </c>
      <c r="D11454" t="s">
        <v>211</v>
      </c>
      <c r="E11454">
        <v>9.5</v>
      </c>
      <c r="F11454">
        <v>2</v>
      </c>
      <c r="G11454">
        <v>19</v>
      </c>
      <c r="H11454" t="s">
        <v>17</v>
      </c>
      <c r="I11454" t="s">
        <v>18</v>
      </c>
      <c r="J11454" s="1">
        <v>44959</v>
      </c>
      <c r="K11454" t="b">
        <v>0</v>
      </c>
      <c r="L11454" t="s">
        <v>42</v>
      </c>
      <c r="M11454">
        <v>2</v>
      </c>
      <c r="N11454">
        <f>G11454/SUMIF(B:B,B11454,G:G)*100</f>
        <v>3.2405236003922741E-2</v>
      </c>
      <c r="Q11454">
        <f>VLOOKUP(C11454, Categories_Pivot_Table!A:B, 2, FALSE)</f>
        <v>23.063808900523561</v>
      </c>
      <c r="T11454">
        <f t="shared" si="179"/>
        <v>2023</v>
      </c>
    </row>
    <row r="11455" spans="1:20" x14ac:dyDescent="0.2">
      <c r="A11455" t="s">
        <v>11712</v>
      </c>
      <c r="B11455" t="s">
        <v>173</v>
      </c>
      <c r="C11455" t="s">
        <v>48</v>
      </c>
      <c r="D11455" t="s">
        <v>41</v>
      </c>
      <c r="E11455">
        <v>23</v>
      </c>
      <c r="F11455">
        <v>5</v>
      </c>
      <c r="G11455">
        <v>32.5</v>
      </c>
      <c r="H11455" t="s">
        <v>29</v>
      </c>
      <c r="I11455" t="s">
        <v>18</v>
      </c>
      <c r="J11455" s="1">
        <v>44960</v>
      </c>
      <c r="K11455" t="b">
        <v>0</v>
      </c>
      <c r="L11455" t="s">
        <v>65</v>
      </c>
      <c r="M11455">
        <v>2</v>
      </c>
      <c r="N11455">
        <f>G11455/SUMIF(B:B,B11455,G:G)*100</f>
        <v>5.3444278173356792E-2</v>
      </c>
      <c r="Q11455">
        <f>VLOOKUP(C11455, Categories_Pivot_Table!A:B, 2, FALSE)</f>
        <v>23.348837209302324</v>
      </c>
      <c r="T11455">
        <f t="shared" si="179"/>
        <v>2023</v>
      </c>
    </row>
    <row r="11456" spans="1:20" x14ac:dyDescent="0.2">
      <c r="A11456" t="s">
        <v>11713</v>
      </c>
      <c r="B11456" t="s">
        <v>76</v>
      </c>
      <c r="C11456" t="s">
        <v>15</v>
      </c>
      <c r="D11456" t="s">
        <v>500</v>
      </c>
      <c r="E11456">
        <v>17</v>
      </c>
      <c r="F11456">
        <v>1</v>
      </c>
      <c r="G11456">
        <v>17</v>
      </c>
      <c r="H11456" t="s">
        <v>56</v>
      </c>
      <c r="I11456" t="s">
        <v>46</v>
      </c>
      <c r="J11456" s="1">
        <v>45016</v>
      </c>
      <c r="K11456" t="b">
        <v>1</v>
      </c>
      <c r="L11456" t="s">
        <v>65</v>
      </c>
      <c r="M11456">
        <v>3</v>
      </c>
      <c r="N11456">
        <f>G11456/SUMIF(B:B,B11456,G:G)*100</f>
        <v>2.8945284898223272E-2</v>
      </c>
      <c r="Q11456">
        <f>VLOOKUP(C11456, Categories_Pivot_Table!A:B, 2, FALSE)</f>
        <v>23.063808900523561</v>
      </c>
      <c r="T11456">
        <f t="shared" si="179"/>
        <v>2023</v>
      </c>
    </row>
    <row r="11457" spans="1:20" x14ac:dyDescent="0.2">
      <c r="A11457" t="s">
        <v>11714</v>
      </c>
      <c r="B11457" t="s">
        <v>95</v>
      </c>
      <c r="C11457" t="s">
        <v>15</v>
      </c>
      <c r="D11457" t="s">
        <v>41</v>
      </c>
      <c r="E11457">
        <v>23</v>
      </c>
      <c r="F11457">
        <v>10</v>
      </c>
      <c r="G11457">
        <v>185</v>
      </c>
      <c r="H11457" t="s">
        <v>56</v>
      </c>
      <c r="I11457" t="s">
        <v>18</v>
      </c>
      <c r="J11457" s="1">
        <v>45634</v>
      </c>
      <c r="K11457" t="b">
        <v>0</v>
      </c>
      <c r="L11457" t="s">
        <v>24</v>
      </c>
      <c r="M11457">
        <v>12</v>
      </c>
      <c r="N11457">
        <f>G11457/SUMIF(B:B,B11457,G:G)*100</f>
        <v>0.27467836648033078</v>
      </c>
      <c r="Q11457">
        <f>VLOOKUP(C11457, Categories_Pivot_Table!A:B, 2, FALSE)</f>
        <v>23.063808900523561</v>
      </c>
      <c r="T11457">
        <f t="shared" si="179"/>
        <v>2024</v>
      </c>
    </row>
    <row r="11458" spans="1:20" x14ac:dyDescent="0.2">
      <c r="A11458" t="s">
        <v>11715</v>
      </c>
      <c r="B11458" t="s">
        <v>37</v>
      </c>
      <c r="C11458" t="s">
        <v>22</v>
      </c>
      <c r="D11458" t="s">
        <v>272</v>
      </c>
      <c r="E11458">
        <v>5</v>
      </c>
      <c r="F11458">
        <v>10</v>
      </c>
      <c r="G11458">
        <v>50</v>
      </c>
      <c r="H11458" t="s">
        <v>56</v>
      </c>
      <c r="I11458" t="s">
        <v>18</v>
      </c>
      <c r="J11458" s="1">
        <v>45001</v>
      </c>
      <c r="K11458" t="b">
        <v>1</v>
      </c>
      <c r="L11458" t="s">
        <v>42</v>
      </c>
      <c r="M11458">
        <v>3</v>
      </c>
      <c r="N11458">
        <f>G11458/SUMIF(B:B,B11458,G:G)*100</f>
        <v>7.4655279248072026E-2</v>
      </c>
      <c r="Q11458">
        <f>VLOOKUP(C11458, Categories_Pivot_Table!A:B, 2, FALSE)</f>
        <v>21.505681818181817</v>
      </c>
      <c r="T11458">
        <f t="shared" ref="T11458:T11521" si="180">YEAR(J11458)</f>
        <v>2023</v>
      </c>
    </row>
    <row r="11459" spans="1:20" x14ac:dyDescent="0.2">
      <c r="A11459" t="s">
        <v>11716</v>
      </c>
      <c r="B11459" t="s">
        <v>81</v>
      </c>
      <c r="C11459" t="s">
        <v>27</v>
      </c>
      <c r="D11459" t="s">
        <v>58</v>
      </c>
      <c r="E11459">
        <v>8</v>
      </c>
      <c r="F11459">
        <v>5</v>
      </c>
      <c r="G11459">
        <v>40</v>
      </c>
      <c r="H11459" t="s">
        <v>29</v>
      </c>
      <c r="I11459" t="s">
        <v>46</v>
      </c>
      <c r="J11459" s="1">
        <v>44648</v>
      </c>
      <c r="K11459" t="b">
        <v>1</v>
      </c>
      <c r="L11459" t="s">
        <v>19</v>
      </c>
      <c r="M11459">
        <v>3</v>
      </c>
      <c r="N11459">
        <f>G11459/SUMIF(B:B,B11459,G:G)*100</f>
        <v>6.3335734813278338E-2</v>
      </c>
      <c r="Q11459">
        <f>VLOOKUP(C11459, Categories_Pivot_Table!A:B, 2, FALSE)</f>
        <v>25.013711734693878</v>
      </c>
      <c r="T11459">
        <f t="shared" si="180"/>
        <v>2022</v>
      </c>
    </row>
    <row r="11460" spans="1:20" x14ac:dyDescent="0.2">
      <c r="A11460" t="s">
        <v>11717</v>
      </c>
      <c r="B11460" t="s">
        <v>128</v>
      </c>
      <c r="C11460" t="s">
        <v>27</v>
      </c>
      <c r="D11460" t="s">
        <v>58</v>
      </c>
      <c r="E11460">
        <v>8</v>
      </c>
      <c r="F11460">
        <v>9</v>
      </c>
      <c r="G11460">
        <v>72</v>
      </c>
      <c r="H11460" t="s">
        <v>29</v>
      </c>
      <c r="I11460" t="s">
        <v>46</v>
      </c>
      <c r="J11460" s="1">
        <v>44948</v>
      </c>
      <c r="K11460" t="b">
        <v>0</v>
      </c>
      <c r="L11460" t="s">
        <v>24</v>
      </c>
      <c r="M11460">
        <v>1</v>
      </c>
      <c r="N11460">
        <f>G11460/SUMIF(B:B,B11460,G:G)*100</f>
        <v>0.10518319406299305</v>
      </c>
      <c r="Q11460">
        <f>VLOOKUP(C11460, Categories_Pivot_Table!A:B, 2, FALSE)</f>
        <v>25.013711734693878</v>
      </c>
      <c r="T11460">
        <f t="shared" si="180"/>
        <v>2023</v>
      </c>
    </row>
    <row r="11461" spans="1:20" x14ac:dyDescent="0.2">
      <c r="A11461" t="s">
        <v>11718</v>
      </c>
      <c r="B11461" t="s">
        <v>128</v>
      </c>
      <c r="C11461" t="s">
        <v>27</v>
      </c>
      <c r="D11461" t="s">
        <v>140</v>
      </c>
      <c r="E11461">
        <v>27.5</v>
      </c>
      <c r="F11461">
        <v>7</v>
      </c>
      <c r="G11461">
        <v>192.5</v>
      </c>
      <c r="H11461" t="s">
        <v>29</v>
      </c>
      <c r="I11461" t="s">
        <v>46</v>
      </c>
      <c r="J11461" s="1">
        <v>44822</v>
      </c>
      <c r="K11461" t="b">
        <v>1</v>
      </c>
      <c r="L11461" t="s">
        <v>24</v>
      </c>
      <c r="M11461">
        <v>9</v>
      </c>
      <c r="N11461">
        <f>G11461/SUMIF(B:B,B11461,G:G)*100</f>
        <v>0.28121895634897448</v>
      </c>
      <c r="Q11461">
        <f>VLOOKUP(C11461, Categories_Pivot_Table!A:B, 2, FALSE)</f>
        <v>25.013711734693878</v>
      </c>
      <c r="T11461">
        <f t="shared" si="180"/>
        <v>2022</v>
      </c>
    </row>
    <row r="11462" spans="1:20" x14ac:dyDescent="0.2">
      <c r="A11462" t="s">
        <v>11719</v>
      </c>
      <c r="B11462" t="s">
        <v>44</v>
      </c>
      <c r="C11462" t="s">
        <v>38</v>
      </c>
      <c r="D11462" t="s">
        <v>791</v>
      </c>
      <c r="E11462">
        <v>26</v>
      </c>
      <c r="F11462">
        <v>7</v>
      </c>
      <c r="G11462">
        <v>182</v>
      </c>
      <c r="H11462" t="s">
        <v>17</v>
      </c>
      <c r="I11462" t="s">
        <v>18</v>
      </c>
      <c r="J11462" s="1">
        <v>44865</v>
      </c>
      <c r="K11462" t="b">
        <v>0</v>
      </c>
      <c r="L11462" t="s">
        <v>19</v>
      </c>
      <c r="M11462">
        <v>10</v>
      </c>
      <c r="N11462">
        <f>G11462/SUMIF(B:B,B11462,G:G)*100</f>
        <v>0.29986242575521671</v>
      </c>
      <c r="Q11462">
        <f>VLOOKUP(C11462, Categories_Pivot_Table!A:B, 2, FALSE)</f>
        <v>23.088790931989923</v>
      </c>
      <c r="T11462">
        <f t="shared" si="180"/>
        <v>2022</v>
      </c>
    </row>
    <row r="11463" spans="1:20" x14ac:dyDescent="0.2">
      <c r="A11463" t="s">
        <v>11720</v>
      </c>
      <c r="B11463" t="s">
        <v>104</v>
      </c>
      <c r="C11463" t="s">
        <v>22</v>
      </c>
      <c r="D11463" t="s">
        <v>283</v>
      </c>
      <c r="E11463">
        <v>8</v>
      </c>
      <c r="F11463">
        <v>4</v>
      </c>
      <c r="G11463">
        <v>32</v>
      </c>
      <c r="H11463" t="s">
        <v>56</v>
      </c>
      <c r="I11463" t="s">
        <v>46</v>
      </c>
      <c r="J11463" s="1">
        <v>44882</v>
      </c>
      <c r="K11463" t="b">
        <v>0</v>
      </c>
      <c r="L11463" t="s">
        <v>42</v>
      </c>
      <c r="M11463">
        <v>11</v>
      </c>
      <c r="N11463">
        <f>G11463/SUMIF(B:B,B11463,G:G)*100</f>
        <v>5.2004615409617608E-2</v>
      </c>
      <c r="Q11463">
        <f>VLOOKUP(C11463, Categories_Pivot_Table!A:B, 2, FALSE)</f>
        <v>21.505681818181817</v>
      </c>
      <c r="T11463">
        <f t="shared" si="180"/>
        <v>2022</v>
      </c>
    </row>
    <row r="11464" spans="1:20" x14ac:dyDescent="0.2">
      <c r="A11464" t="s">
        <v>11721</v>
      </c>
      <c r="B11464" t="s">
        <v>21</v>
      </c>
      <c r="C11464" t="s">
        <v>33</v>
      </c>
      <c r="D11464" t="s">
        <v>307</v>
      </c>
      <c r="E11464">
        <v>6.5</v>
      </c>
      <c r="F11464">
        <v>3</v>
      </c>
      <c r="G11464">
        <v>19.5</v>
      </c>
      <c r="H11464" t="s">
        <v>17</v>
      </c>
      <c r="I11464" t="s">
        <v>18</v>
      </c>
      <c r="J11464" s="1">
        <v>44904</v>
      </c>
      <c r="K11464" t="b">
        <v>0</v>
      </c>
      <c r="L11464" t="s">
        <v>65</v>
      </c>
      <c r="M11464">
        <v>12</v>
      </c>
      <c r="N11464">
        <f>G11464/SUMIF(B:B,B11464,G:G)*100</f>
        <v>3.1587899404689583E-2</v>
      </c>
      <c r="Q11464">
        <f>VLOOKUP(C11464, Categories_Pivot_Table!A:B, 2, FALSE)</f>
        <v>23.300574345883856</v>
      </c>
      <c r="T11464">
        <f t="shared" si="180"/>
        <v>2022</v>
      </c>
    </row>
    <row r="11465" spans="1:20" x14ac:dyDescent="0.2">
      <c r="A11465" t="s">
        <v>11722</v>
      </c>
      <c r="B11465" t="s">
        <v>81</v>
      </c>
      <c r="C11465" t="s">
        <v>74</v>
      </c>
      <c r="D11465" t="s">
        <v>355</v>
      </c>
      <c r="E11465">
        <v>5</v>
      </c>
      <c r="F11465">
        <v>7</v>
      </c>
      <c r="G11465">
        <v>35</v>
      </c>
      <c r="H11465" t="s">
        <v>29</v>
      </c>
      <c r="I11465" t="s">
        <v>18</v>
      </c>
      <c r="J11465" s="1">
        <v>45484</v>
      </c>
      <c r="K11465" t="b">
        <v>0</v>
      </c>
      <c r="L11465" t="s">
        <v>42</v>
      </c>
      <c r="M11465">
        <v>7</v>
      </c>
      <c r="N11465">
        <f>G11465/SUMIF(B:B,B11465,G:G)*100</f>
        <v>5.5418767961618542E-2</v>
      </c>
      <c r="Q11465">
        <f>VLOOKUP(C11465, Categories_Pivot_Table!A:B, 2, FALSE)</f>
        <v>24.317096165933375</v>
      </c>
      <c r="T11465">
        <f t="shared" si="180"/>
        <v>2024</v>
      </c>
    </row>
    <row r="11466" spans="1:20" x14ac:dyDescent="0.2">
      <c r="A11466" t="s">
        <v>11723</v>
      </c>
      <c r="B11466" t="s">
        <v>32</v>
      </c>
      <c r="C11466" t="s">
        <v>22</v>
      </c>
      <c r="D11466" t="s">
        <v>286</v>
      </c>
      <c r="E11466">
        <v>20</v>
      </c>
      <c r="F11466">
        <v>3</v>
      </c>
      <c r="G11466">
        <v>60</v>
      </c>
      <c r="H11466" t="s">
        <v>17</v>
      </c>
      <c r="I11466" t="s">
        <v>18</v>
      </c>
      <c r="J11466" s="1">
        <v>44989</v>
      </c>
      <c r="K11466" t="b">
        <v>0</v>
      </c>
      <c r="L11466" t="s">
        <v>35</v>
      </c>
      <c r="M11466">
        <v>3</v>
      </c>
      <c r="N11466">
        <f>G11466/SUMIF(B:B,B11466,G:G)*100</f>
        <v>0.10233232422291391</v>
      </c>
      <c r="Q11466">
        <f>VLOOKUP(C11466, Categories_Pivot_Table!A:B, 2, FALSE)</f>
        <v>21.505681818181817</v>
      </c>
      <c r="T11466">
        <f t="shared" si="180"/>
        <v>2023</v>
      </c>
    </row>
    <row r="11467" spans="1:20" x14ac:dyDescent="0.2">
      <c r="A11467" t="s">
        <v>11724</v>
      </c>
      <c r="B11467" t="s">
        <v>173</v>
      </c>
      <c r="C11467" t="s">
        <v>48</v>
      </c>
      <c r="D11467" t="s">
        <v>543</v>
      </c>
      <c r="E11467">
        <v>9.5</v>
      </c>
      <c r="F11467">
        <v>10</v>
      </c>
      <c r="G11467">
        <v>95</v>
      </c>
      <c r="H11467" t="s">
        <v>17</v>
      </c>
      <c r="I11467" t="s">
        <v>18</v>
      </c>
      <c r="J11467" s="1">
        <v>44571</v>
      </c>
      <c r="K11467" t="b">
        <v>0</v>
      </c>
      <c r="L11467" t="s">
        <v>19</v>
      </c>
      <c r="M11467">
        <v>1</v>
      </c>
      <c r="N11467">
        <f>G11467/SUMIF(B:B,B11467,G:G)*100</f>
        <v>0.15622173619904295</v>
      </c>
      <c r="Q11467">
        <f>VLOOKUP(C11467, Categories_Pivot_Table!A:B, 2, FALSE)</f>
        <v>23.348837209302324</v>
      </c>
      <c r="T11467">
        <f t="shared" si="180"/>
        <v>2022</v>
      </c>
    </row>
    <row r="11468" spans="1:20" x14ac:dyDescent="0.2">
      <c r="A11468" t="s">
        <v>11725</v>
      </c>
      <c r="B11468" t="s">
        <v>71</v>
      </c>
      <c r="C11468" t="s">
        <v>33</v>
      </c>
      <c r="D11468" t="s">
        <v>109</v>
      </c>
      <c r="E11468">
        <v>41</v>
      </c>
      <c r="F11468">
        <v>8</v>
      </c>
      <c r="G11468">
        <v>328</v>
      </c>
      <c r="H11468" t="s">
        <v>17</v>
      </c>
      <c r="I11468" t="s">
        <v>46</v>
      </c>
      <c r="J11468" s="1">
        <v>44595</v>
      </c>
      <c r="K11468" t="b">
        <v>1</v>
      </c>
      <c r="L11468" t="s">
        <v>42</v>
      </c>
      <c r="M11468">
        <v>2</v>
      </c>
      <c r="N11468">
        <f>G11468/SUMIF(B:B,B11468,G:G)*100</f>
        <v>0.51966570285578484</v>
      </c>
      <c r="Q11468">
        <f>VLOOKUP(C11468, Categories_Pivot_Table!A:B, 2, FALSE)</f>
        <v>23.300574345883856</v>
      </c>
      <c r="T11468">
        <f t="shared" si="180"/>
        <v>2022</v>
      </c>
    </row>
    <row r="11469" spans="1:20" x14ac:dyDescent="0.2">
      <c r="A11469" t="s">
        <v>11726</v>
      </c>
      <c r="B11469" t="s">
        <v>106</v>
      </c>
      <c r="C11469" t="s">
        <v>74</v>
      </c>
      <c r="D11469" t="s">
        <v>374</v>
      </c>
      <c r="E11469">
        <v>29</v>
      </c>
      <c r="F11469">
        <v>5</v>
      </c>
      <c r="G11469">
        <v>145</v>
      </c>
      <c r="H11469" t="s">
        <v>17</v>
      </c>
      <c r="I11469" t="s">
        <v>46</v>
      </c>
      <c r="J11469" s="1">
        <v>44649</v>
      </c>
      <c r="K11469" t="b">
        <v>1</v>
      </c>
      <c r="L11469" t="s">
        <v>49</v>
      </c>
      <c r="M11469">
        <v>3</v>
      </c>
      <c r="N11469">
        <f>G11469/SUMIF(B:B,B11469,G:G)*100</f>
        <v>0.23631029986962193</v>
      </c>
      <c r="Q11469">
        <f>VLOOKUP(C11469, Categories_Pivot_Table!A:B, 2, FALSE)</f>
        <v>24.317096165933375</v>
      </c>
      <c r="T11469">
        <f t="shared" si="180"/>
        <v>2022</v>
      </c>
    </row>
    <row r="11470" spans="1:20" x14ac:dyDescent="0.2">
      <c r="A11470" t="s">
        <v>11727</v>
      </c>
      <c r="B11470" t="s">
        <v>121</v>
      </c>
      <c r="C11470" t="s">
        <v>15</v>
      </c>
      <c r="D11470" t="s">
        <v>500</v>
      </c>
      <c r="E11470">
        <v>17</v>
      </c>
      <c r="F11470">
        <v>6</v>
      </c>
      <c r="G11470">
        <v>102</v>
      </c>
      <c r="H11470" t="s">
        <v>56</v>
      </c>
      <c r="I11470" t="s">
        <v>18</v>
      </c>
      <c r="J11470" s="1">
        <v>45608</v>
      </c>
      <c r="K11470" t="b">
        <v>0</v>
      </c>
      <c r="L11470" t="s">
        <v>49</v>
      </c>
      <c r="M11470">
        <v>11</v>
      </c>
      <c r="N11470">
        <f>G11470/SUMIF(B:B,B11470,G:G)*100</f>
        <v>0.15555775844320235</v>
      </c>
      <c r="Q11470">
        <f>VLOOKUP(C11470, Categories_Pivot_Table!A:B, 2, FALSE)</f>
        <v>23.063808900523561</v>
      </c>
      <c r="T11470">
        <f t="shared" si="180"/>
        <v>2024</v>
      </c>
    </row>
    <row r="11471" spans="1:20" x14ac:dyDescent="0.2">
      <c r="A11471" t="s">
        <v>11728</v>
      </c>
      <c r="B11471" t="s">
        <v>90</v>
      </c>
      <c r="C11471" t="s">
        <v>33</v>
      </c>
      <c r="D11471" t="s">
        <v>657</v>
      </c>
      <c r="E11471">
        <v>39.5</v>
      </c>
      <c r="F11471">
        <v>10</v>
      </c>
      <c r="G11471">
        <v>395</v>
      </c>
      <c r="H11471" t="s">
        <v>17</v>
      </c>
      <c r="I11471" t="s">
        <v>18</v>
      </c>
      <c r="J11471" s="1">
        <v>45373</v>
      </c>
      <c r="K11471" t="b">
        <v>0</v>
      </c>
      <c r="L11471" t="s">
        <v>65</v>
      </c>
      <c r="M11471">
        <v>3</v>
      </c>
      <c r="N11471">
        <f>G11471/SUMIF(B:B,B11471,G:G)*100</f>
        <v>0.66788407561462249</v>
      </c>
      <c r="Q11471">
        <f>VLOOKUP(C11471, Categories_Pivot_Table!A:B, 2, FALSE)</f>
        <v>23.300574345883856</v>
      </c>
      <c r="T11471">
        <f t="shared" si="180"/>
        <v>2024</v>
      </c>
    </row>
    <row r="11472" spans="1:20" x14ac:dyDescent="0.2">
      <c r="A11472" t="s">
        <v>11729</v>
      </c>
      <c r="B11472" t="s">
        <v>95</v>
      </c>
      <c r="C11472" t="s">
        <v>27</v>
      </c>
      <c r="D11472" t="s">
        <v>58</v>
      </c>
      <c r="E11472">
        <v>8</v>
      </c>
      <c r="F11472">
        <v>3</v>
      </c>
      <c r="G11472">
        <v>24</v>
      </c>
      <c r="H11472" t="s">
        <v>56</v>
      </c>
      <c r="I11472" t="s">
        <v>46</v>
      </c>
      <c r="J11472" s="1">
        <v>45512</v>
      </c>
      <c r="K11472" t="b">
        <v>0</v>
      </c>
      <c r="L11472" t="s">
        <v>42</v>
      </c>
      <c r="M11472">
        <v>8</v>
      </c>
      <c r="N11472">
        <f>G11472/SUMIF(B:B,B11472,G:G)*100</f>
        <v>3.5633950246096967E-2</v>
      </c>
      <c r="Q11472">
        <f>VLOOKUP(C11472, Categories_Pivot_Table!A:B, 2, FALSE)</f>
        <v>25.013711734693878</v>
      </c>
      <c r="T11472">
        <f t="shared" si="180"/>
        <v>2024</v>
      </c>
    </row>
    <row r="11473" spans="1:20" x14ac:dyDescent="0.2">
      <c r="A11473" t="s">
        <v>11730</v>
      </c>
      <c r="B11473" t="s">
        <v>90</v>
      </c>
      <c r="C11473" t="s">
        <v>33</v>
      </c>
      <c r="D11473" t="s">
        <v>307</v>
      </c>
      <c r="E11473">
        <v>6.5</v>
      </c>
      <c r="F11473">
        <v>7</v>
      </c>
      <c r="G11473">
        <v>45.5</v>
      </c>
      <c r="H11473" t="s">
        <v>29</v>
      </c>
      <c r="I11473" t="s">
        <v>46</v>
      </c>
      <c r="J11473" s="1">
        <v>44793</v>
      </c>
      <c r="K11473" t="b">
        <v>1</v>
      </c>
      <c r="L11473" t="s">
        <v>35</v>
      </c>
      <c r="M11473">
        <v>8</v>
      </c>
      <c r="N11473">
        <f>G11473/SUMIF(B:B,B11473,G:G)*100</f>
        <v>7.6933482127760314E-2</v>
      </c>
      <c r="Q11473">
        <f>VLOOKUP(C11473, Categories_Pivot_Table!A:B, 2, FALSE)</f>
        <v>23.300574345883856</v>
      </c>
      <c r="T11473">
        <f t="shared" si="180"/>
        <v>2022</v>
      </c>
    </row>
    <row r="11474" spans="1:20" x14ac:dyDescent="0.2">
      <c r="A11474" t="s">
        <v>11731</v>
      </c>
      <c r="B11474" t="s">
        <v>106</v>
      </c>
      <c r="C11474" t="s">
        <v>135</v>
      </c>
      <c r="D11474" t="s">
        <v>276</v>
      </c>
      <c r="E11474">
        <v>6.5</v>
      </c>
      <c r="F11474">
        <v>2</v>
      </c>
      <c r="G11474">
        <v>13</v>
      </c>
      <c r="H11474" t="s">
        <v>17</v>
      </c>
      <c r="I11474" t="s">
        <v>46</v>
      </c>
      <c r="J11474" s="1">
        <v>45036</v>
      </c>
      <c r="K11474" t="b">
        <v>0</v>
      </c>
      <c r="L11474" t="s">
        <v>42</v>
      </c>
      <c r="M11474">
        <v>4</v>
      </c>
      <c r="N11474">
        <f>G11474/SUMIF(B:B,B11474,G:G)*100</f>
        <v>2.1186440677966101E-2</v>
      </c>
      <c r="Q11474">
        <f>VLOOKUP(C11474, Categories_Pivot_Table!A:B, 2, FALSE)</f>
        <v>23.146341463414632</v>
      </c>
      <c r="T11474">
        <f t="shared" si="180"/>
        <v>2023</v>
      </c>
    </row>
    <row r="11475" spans="1:20" x14ac:dyDescent="0.2">
      <c r="A11475" t="s">
        <v>11732</v>
      </c>
      <c r="B11475" t="s">
        <v>104</v>
      </c>
      <c r="C11475" t="s">
        <v>48</v>
      </c>
      <c r="D11475" t="s">
        <v>302</v>
      </c>
      <c r="E11475">
        <v>15.5</v>
      </c>
      <c r="F11475">
        <v>1</v>
      </c>
      <c r="G11475">
        <v>15.5</v>
      </c>
      <c r="H11475" t="s">
        <v>17</v>
      </c>
      <c r="I11475" t="s">
        <v>46</v>
      </c>
      <c r="J11475" s="1">
        <v>45500</v>
      </c>
      <c r="K11475" t="b">
        <v>1</v>
      </c>
      <c r="L11475" t="s">
        <v>35</v>
      </c>
      <c r="M11475">
        <v>7</v>
      </c>
      <c r="N11475">
        <f>G11475/SUMIF(B:B,B11475,G:G)*100</f>
        <v>2.5189735589033528E-2</v>
      </c>
      <c r="Q11475">
        <f>VLOOKUP(C11475, Categories_Pivot_Table!A:B, 2, FALSE)</f>
        <v>23.348837209302324</v>
      </c>
      <c r="T11475">
        <f t="shared" si="180"/>
        <v>2024</v>
      </c>
    </row>
    <row r="11476" spans="1:20" x14ac:dyDescent="0.2">
      <c r="A11476" t="s">
        <v>11733</v>
      </c>
      <c r="B11476" t="s">
        <v>51</v>
      </c>
      <c r="C11476" t="s">
        <v>27</v>
      </c>
      <c r="D11476" t="s">
        <v>915</v>
      </c>
      <c r="E11476">
        <v>20</v>
      </c>
      <c r="F11476">
        <v>4</v>
      </c>
      <c r="G11476">
        <v>80</v>
      </c>
      <c r="H11476" t="s">
        <v>17</v>
      </c>
      <c r="I11476" t="s">
        <v>18</v>
      </c>
      <c r="J11476" s="1">
        <v>45397</v>
      </c>
      <c r="K11476" t="b">
        <v>0</v>
      </c>
      <c r="L11476" t="s">
        <v>19</v>
      </c>
      <c r="M11476">
        <v>4</v>
      </c>
      <c r="N11476">
        <f>G11476/SUMIF(B:B,B11476,G:G)*100</f>
        <v>0.12401754848311036</v>
      </c>
      <c r="Q11476">
        <f>VLOOKUP(C11476, Categories_Pivot_Table!A:B, 2, FALSE)</f>
        <v>25.013711734693878</v>
      </c>
      <c r="T11476">
        <f t="shared" si="180"/>
        <v>2024</v>
      </c>
    </row>
    <row r="11477" spans="1:20" x14ac:dyDescent="0.2">
      <c r="A11477" t="s">
        <v>11734</v>
      </c>
      <c r="B11477" t="s">
        <v>87</v>
      </c>
      <c r="C11477" t="s">
        <v>74</v>
      </c>
      <c r="D11477" t="s">
        <v>626</v>
      </c>
      <c r="E11477">
        <v>26</v>
      </c>
      <c r="F11477">
        <v>7</v>
      </c>
      <c r="G11477">
        <v>182</v>
      </c>
      <c r="H11477" t="s">
        <v>29</v>
      </c>
      <c r="I11477" t="s">
        <v>46</v>
      </c>
      <c r="J11477" s="1">
        <v>45259</v>
      </c>
      <c r="K11477" t="b">
        <v>0</v>
      </c>
      <c r="L11477" t="s">
        <v>30</v>
      </c>
      <c r="M11477">
        <v>11</v>
      </c>
      <c r="N11477">
        <f>G11477/SUMIF(B:B,B11477,G:G)*100</f>
        <v>0.27984070605962758</v>
      </c>
      <c r="Q11477">
        <f>VLOOKUP(C11477, Categories_Pivot_Table!A:B, 2, FALSE)</f>
        <v>24.317096165933375</v>
      </c>
      <c r="T11477">
        <f t="shared" si="180"/>
        <v>2023</v>
      </c>
    </row>
    <row r="11478" spans="1:20" x14ac:dyDescent="0.2">
      <c r="A11478" t="s">
        <v>11735</v>
      </c>
      <c r="B11478" t="s">
        <v>51</v>
      </c>
      <c r="C11478" t="s">
        <v>48</v>
      </c>
      <c r="D11478" t="s">
        <v>52</v>
      </c>
      <c r="E11478">
        <v>27.5</v>
      </c>
      <c r="F11478">
        <v>2</v>
      </c>
      <c r="G11478">
        <v>55</v>
      </c>
      <c r="H11478" t="s">
        <v>17</v>
      </c>
      <c r="I11478" t="s">
        <v>18</v>
      </c>
      <c r="J11478" s="1">
        <v>45220</v>
      </c>
      <c r="K11478" t="b">
        <v>0</v>
      </c>
      <c r="L11478" t="s">
        <v>35</v>
      </c>
      <c r="M11478">
        <v>10</v>
      </c>
      <c r="N11478">
        <f>G11478/SUMIF(B:B,B11478,G:G)*100</f>
        <v>8.5262064582138364E-2</v>
      </c>
      <c r="Q11478">
        <f>VLOOKUP(C11478, Categories_Pivot_Table!A:B, 2, FALSE)</f>
        <v>23.348837209302324</v>
      </c>
      <c r="T11478">
        <f t="shared" si="180"/>
        <v>2023</v>
      </c>
    </row>
    <row r="11479" spans="1:20" x14ac:dyDescent="0.2">
      <c r="A11479" t="s">
        <v>11736</v>
      </c>
      <c r="B11479" t="s">
        <v>44</v>
      </c>
      <c r="C11479" t="s">
        <v>135</v>
      </c>
      <c r="D11479" t="s">
        <v>188</v>
      </c>
      <c r="E11479">
        <v>33.5</v>
      </c>
      <c r="F11479">
        <v>7</v>
      </c>
      <c r="G11479">
        <v>234.5</v>
      </c>
      <c r="H11479" t="s">
        <v>29</v>
      </c>
      <c r="I11479" t="s">
        <v>18</v>
      </c>
      <c r="J11479" s="1">
        <v>44676</v>
      </c>
      <c r="K11479" t="b">
        <v>0</v>
      </c>
      <c r="L11479" t="s">
        <v>19</v>
      </c>
      <c r="M11479">
        <v>4</v>
      </c>
      <c r="N11479">
        <f>G11479/SUMIF(B:B,B11479,G:G)*100</f>
        <v>0.38636120241537536</v>
      </c>
      <c r="Q11479">
        <f>VLOOKUP(C11479, Categories_Pivot_Table!A:B, 2, FALSE)</f>
        <v>23.146341463414632</v>
      </c>
      <c r="T11479">
        <f t="shared" si="180"/>
        <v>2022</v>
      </c>
    </row>
    <row r="11480" spans="1:20" x14ac:dyDescent="0.2">
      <c r="A11480" t="s">
        <v>11737</v>
      </c>
      <c r="B11480" t="s">
        <v>84</v>
      </c>
      <c r="C11480" t="s">
        <v>74</v>
      </c>
      <c r="D11480" t="s">
        <v>897</v>
      </c>
      <c r="E11480">
        <v>17</v>
      </c>
      <c r="F11480">
        <v>7</v>
      </c>
      <c r="G11480">
        <v>119</v>
      </c>
      <c r="H11480" t="s">
        <v>56</v>
      </c>
      <c r="I11480" t="s">
        <v>18</v>
      </c>
      <c r="J11480" s="1">
        <v>45537</v>
      </c>
      <c r="K11480" t="b">
        <v>0</v>
      </c>
      <c r="L11480" t="s">
        <v>19</v>
      </c>
      <c r="M11480">
        <v>9</v>
      </c>
      <c r="N11480">
        <f>G11480/SUMIF(B:B,B11480,G:G)*100</f>
        <v>0.19265795118792245</v>
      </c>
      <c r="Q11480">
        <f>VLOOKUP(C11480, Categories_Pivot_Table!A:B, 2, FALSE)</f>
        <v>24.317096165933375</v>
      </c>
      <c r="T11480">
        <f t="shared" si="180"/>
        <v>2024</v>
      </c>
    </row>
    <row r="11481" spans="1:20" x14ac:dyDescent="0.2">
      <c r="A11481" t="s">
        <v>11738</v>
      </c>
      <c r="B11481" t="s">
        <v>90</v>
      </c>
      <c r="C11481" t="s">
        <v>48</v>
      </c>
      <c r="D11481" t="s">
        <v>655</v>
      </c>
      <c r="E11481">
        <v>12.5</v>
      </c>
      <c r="F11481">
        <v>8</v>
      </c>
      <c r="G11481">
        <v>100</v>
      </c>
      <c r="H11481" t="s">
        <v>29</v>
      </c>
      <c r="I11481" t="s">
        <v>18</v>
      </c>
      <c r="J11481" s="1">
        <v>45657</v>
      </c>
      <c r="K11481" t="b">
        <v>1</v>
      </c>
      <c r="L11481" t="s">
        <v>49</v>
      </c>
      <c r="M11481">
        <v>12</v>
      </c>
      <c r="N11481">
        <f>G11481/SUMIF(B:B,B11481,G:G)*100</f>
        <v>0.16908457610496772</v>
      </c>
      <c r="Q11481">
        <f>VLOOKUP(C11481, Categories_Pivot_Table!A:B, 2, FALSE)</f>
        <v>23.348837209302324</v>
      </c>
      <c r="T11481">
        <f t="shared" si="180"/>
        <v>2024</v>
      </c>
    </row>
    <row r="11482" spans="1:20" x14ac:dyDescent="0.2">
      <c r="A11482" t="s">
        <v>11739</v>
      </c>
      <c r="B11482" t="s">
        <v>95</v>
      </c>
      <c r="C11482" t="s">
        <v>48</v>
      </c>
      <c r="D11482" t="s">
        <v>446</v>
      </c>
      <c r="E11482">
        <v>26</v>
      </c>
      <c r="F11482">
        <v>2</v>
      </c>
      <c r="G11482">
        <v>52</v>
      </c>
      <c r="H11482" t="s">
        <v>29</v>
      </c>
      <c r="I11482" t="s">
        <v>18</v>
      </c>
      <c r="J11482" s="1">
        <v>45608</v>
      </c>
      <c r="K11482" t="b">
        <v>0</v>
      </c>
      <c r="L11482" t="s">
        <v>49</v>
      </c>
      <c r="M11482">
        <v>11</v>
      </c>
      <c r="N11482">
        <f>G11482/SUMIF(B:B,B11482,G:G)*100</f>
        <v>7.7206892199876767E-2</v>
      </c>
      <c r="Q11482">
        <f>VLOOKUP(C11482, Categories_Pivot_Table!A:B, 2, FALSE)</f>
        <v>23.348837209302324</v>
      </c>
      <c r="T11482">
        <f t="shared" si="180"/>
        <v>2024</v>
      </c>
    </row>
    <row r="11483" spans="1:20" x14ac:dyDescent="0.2">
      <c r="A11483" t="s">
        <v>11740</v>
      </c>
      <c r="B11483" t="s">
        <v>128</v>
      </c>
      <c r="C11483" t="s">
        <v>74</v>
      </c>
      <c r="D11483" t="s">
        <v>75</v>
      </c>
      <c r="E11483">
        <v>23</v>
      </c>
      <c r="F11483">
        <v>5</v>
      </c>
      <c r="G11483">
        <v>115</v>
      </c>
      <c r="H11483" t="s">
        <v>17</v>
      </c>
      <c r="I11483" t="s">
        <v>18</v>
      </c>
      <c r="J11483" s="1">
        <v>45620</v>
      </c>
      <c r="K11483" t="b">
        <v>0</v>
      </c>
      <c r="L11483" t="s">
        <v>24</v>
      </c>
      <c r="M11483">
        <v>11</v>
      </c>
      <c r="N11483">
        <f>G11483/SUMIF(B:B,B11483,G:G)*100</f>
        <v>0.168000934961725</v>
      </c>
      <c r="Q11483">
        <f>VLOOKUP(C11483, Categories_Pivot_Table!A:B, 2, FALSE)</f>
        <v>24.317096165933375</v>
      </c>
      <c r="T11483">
        <f t="shared" si="180"/>
        <v>2024</v>
      </c>
    </row>
    <row r="11484" spans="1:20" x14ac:dyDescent="0.2">
      <c r="A11484" t="s">
        <v>11741</v>
      </c>
      <c r="B11484" t="s">
        <v>81</v>
      </c>
      <c r="C11484" t="s">
        <v>135</v>
      </c>
      <c r="D11484" t="s">
        <v>163</v>
      </c>
      <c r="E11484">
        <v>36.5</v>
      </c>
      <c r="F11484">
        <v>4</v>
      </c>
      <c r="G11484">
        <v>146</v>
      </c>
      <c r="H11484" t="s">
        <v>56</v>
      </c>
      <c r="I11484" t="s">
        <v>18</v>
      </c>
      <c r="J11484" s="1">
        <v>45349</v>
      </c>
      <c r="K11484" t="b">
        <v>1</v>
      </c>
      <c r="L11484" t="s">
        <v>49</v>
      </c>
      <c r="M11484">
        <v>2</v>
      </c>
      <c r="N11484">
        <f>G11484/SUMIF(B:B,B11484,G:G)*100</f>
        <v>0.23117543206846594</v>
      </c>
      <c r="Q11484">
        <f>VLOOKUP(C11484, Categories_Pivot_Table!A:B, 2, FALSE)</f>
        <v>23.146341463414632</v>
      </c>
      <c r="T11484">
        <f t="shared" si="180"/>
        <v>2024</v>
      </c>
    </row>
    <row r="11485" spans="1:20" x14ac:dyDescent="0.2">
      <c r="A11485" t="s">
        <v>11742</v>
      </c>
      <c r="B11485" t="s">
        <v>81</v>
      </c>
      <c r="C11485" t="s">
        <v>48</v>
      </c>
      <c r="D11485" t="s">
        <v>237</v>
      </c>
      <c r="E11485">
        <v>11</v>
      </c>
      <c r="F11485">
        <v>9</v>
      </c>
      <c r="G11485">
        <v>99</v>
      </c>
      <c r="H11485" t="s">
        <v>17</v>
      </c>
      <c r="I11485" t="s">
        <v>46</v>
      </c>
      <c r="J11485" s="1">
        <v>45063</v>
      </c>
      <c r="K11485" t="b">
        <v>0</v>
      </c>
      <c r="L11485" t="s">
        <v>30</v>
      </c>
      <c r="M11485">
        <v>5</v>
      </c>
      <c r="N11485">
        <f>G11485/SUMIF(B:B,B11485,G:G)*100</f>
        <v>0.15675594366286388</v>
      </c>
      <c r="Q11485">
        <f>VLOOKUP(C11485, Categories_Pivot_Table!A:B, 2, FALSE)</f>
        <v>23.348837209302324</v>
      </c>
      <c r="T11485">
        <f t="shared" si="180"/>
        <v>2023</v>
      </c>
    </row>
    <row r="11486" spans="1:20" x14ac:dyDescent="0.2">
      <c r="A11486" t="s">
        <v>11743</v>
      </c>
      <c r="B11486" t="s">
        <v>37</v>
      </c>
      <c r="C11486" t="s">
        <v>48</v>
      </c>
      <c r="D11486" t="s">
        <v>237</v>
      </c>
      <c r="E11486">
        <v>11</v>
      </c>
      <c r="F11486">
        <v>3</v>
      </c>
      <c r="G11486">
        <v>33</v>
      </c>
      <c r="H11486" t="s">
        <v>56</v>
      </c>
      <c r="I11486" t="s">
        <v>46</v>
      </c>
      <c r="J11486" s="1">
        <v>45329</v>
      </c>
      <c r="K11486" t="b">
        <v>1</v>
      </c>
      <c r="L11486" t="s">
        <v>30</v>
      </c>
      <c r="M11486">
        <v>2</v>
      </c>
      <c r="N11486">
        <f>G11486/SUMIF(B:B,B11486,G:G)*100</f>
        <v>4.9272484303727535E-2</v>
      </c>
      <c r="Q11486">
        <f>VLOOKUP(C11486, Categories_Pivot_Table!A:B, 2, FALSE)</f>
        <v>23.348837209302324</v>
      </c>
      <c r="T11486">
        <f t="shared" si="180"/>
        <v>2024</v>
      </c>
    </row>
    <row r="11487" spans="1:20" x14ac:dyDescent="0.2">
      <c r="A11487" t="s">
        <v>11744</v>
      </c>
      <c r="B11487" t="s">
        <v>106</v>
      </c>
      <c r="C11487" t="s">
        <v>27</v>
      </c>
      <c r="D11487" t="s">
        <v>58</v>
      </c>
      <c r="E11487">
        <v>8</v>
      </c>
      <c r="F11487">
        <v>10</v>
      </c>
      <c r="G11487">
        <v>80</v>
      </c>
      <c r="H11487" t="s">
        <v>56</v>
      </c>
      <c r="I11487" t="s">
        <v>18</v>
      </c>
      <c r="J11487" s="1">
        <v>44979</v>
      </c>
      <c r="K11487" t="b">
        <v>1</v>
      </c>
      <c r="L11487" t="s">
        <v>30</v>
      </c>
      <c r="M11487">
        <v>2</v>
      </c>
      <c r="N11487">
        <f>G11487/SUMIF(B:B,B11487,G:G)*100</f>
        <v>0.1303780964797914</v>
      </c>
      <c r="Q11487">
        <f>VLOOKUP(C11487, Categories_Pivot_Table!A:B, 2, FALSE)</f>
        <v>25.013711734693878</v>
      </c>
      <c r="T11487">
        <f t="shared" si="180"/>
        <v>2023</v>
      </c>
    </row>
    <row r="11488" spans="1:20" x14ac:dyDescent="0.2">
      <c r="A11488" t="s">
        <v>11745</v>
      </c>
      <c r="B11488" t="s">
        <v>54</v>
      </c>
      <c r="C11488" t="s">
        <v>135</v>
      </c>
      <c r="D11488" t="s">
        <v>243</v>
      </c>
      <c r="E11488">
        <v>35</v>
      </c>
      <c r="F11488">
        <v>10</v>
      </c>
      <c r="G11488">
        <v>350</v>
      </c>
      <c r="H11488" t="s">
        <v>29</v>
      </c>
      <c r="I11488" t="s">
        <v>46</v>
      </c>
      <c r="J11488" s="1">
        <v>45429</v>
      </c>
      <c r="K11488" t="b">
        <v>0</v>
      </c>
      <c r="L11488" t="s">
        <v>65</v>
      </c>
      <c r="M11488">
        <v>5</v>
      </c>
      <c r="N11488">
        <f>G11488/SUMIF(B:B,B11488,G:G)*100</f>
        <v>0.61236451435119976</v>
      </c>
      <c r="Q11488">
        <f>VLOOKUP(C11488, Categories_Pivot_Table!A:B, 2, FALSE)</f>
        <v>23.146341463414632</v>
      </c>
      <c r="T11488">
        <f t="shared" si="180"/>
        <v>2024</v>
      </c>
    </row>
    <row r="11489" spans="1:20" x14ac:dyDescent="0.2">
      <c r="A11489" t="s">
        <v>11746</v>
      </c>
      <c r="B11489" t="s">
        <v>118</v>
      </c>
      <c r="C11489" t="s">
        <v>22</v>
      </c>
      <c r="D11489" t="s">
        <v>147</v>
      </c>
      <c r="E11489">
        <v>32</v>
      </c>
      <c r="F11489">
        <v>6</v>
      </c>
      <c r="G11489">
        <v>192</v>
      </c>
      <c r="H11489" t="s">
        <v>29</v>
      </c>
      <c r="I11489" t="s">
        <v>18</v>
      </c>
      <c r="J11489" s="1">
        <v>45157</v>
      </c>
      <c r="K11489" t="b">
        <v>0</v>
      </c>
      <c r="L11489" t="s">
        <v>35</v>
      </c>
      <c r="M11489">
        <v>8</v>
      </c>
      <c r="N11489">
        <f>G11489/SUMIF(B:B,B11489,G:G)*100</f>
        <v>0.31580505617053473</v>
      </c>
      <c r="Q11489">
        <f>VLOOKUP(C11489, Categories_Pivot_Table!A:B, 2, FALSE)</f>
        <v>21.505681818181817</v>
      </c>
      <c r="T11489">
        <f t="shared" si="180"/>
        <v>2023</v>
      </c>
    </row>
    <row r="11490" spans="1:20" x14ac:dyDescent="0.2">
      <c r="A11490" t="s">
        <v>11747</v>
      </c>
      <c r="B11490" t="s">
        <v>104</v>
      </c>
      <c r="C11490" t="s">
        <v>33</v>
      </c>
      <c r="D11490" t="s">
        <v>657</v>
      </c>
      <c r="E11490">
        <v>39.5</v>
      </c>
      <c r="F11490">
        <v>8</v>
      </c>
      <c r="G11490">
        <v>316</v>
      </c>
      <c r="H11490" t="s">
        <v>29</v>
      </c>
      <c r="I11490" t="s">
        <v>18</v>
      </c>
      <c r="J11490" s="1">
        <v>45345</v>
      </c>
      <c r="K11490" t="b">
        <v>0</v>
      </c>
      <c r="L11490" t="s">
        <v>65</v>
      </c>
      <c r="M11490">
        <v>2</v>
      </c>
      <c r="N11490">
        <f>G11490/SUMIF(B:B,B11490,G:G)*100</f>
        <v>0.51354557716997384</v>
      </c>
      <c r="Q11490">
        <f>VLOOKUP(C11490, Categories_Pivot_Table!A:B, 2, FALSE)</f>
        <v>23.300574345883856</v>
      </c>
      <c r="T11490">
        <f t="shared" si="180"/>
        <v>2024</v>
      </c>
    </row>
    <row r="11491" spans="1:20" x14ac:dyDescent="0.2">
      <c r="A11491" t="s">
        <v>11748</v>
      </c>
      <c r="B11491" t="s">
        <v>71</v>
      </c>
      <c r="C11491" t="s">
        <v>27</v>
      </c>
      <c r="D11491" t="s">
        <v>126</v>
      </c>
      <c r="E11491">
        <v>39.5</v>
      </c>
      <c r="F11491">
        <v>1</v>
      </c>
      <c r="G11491">
        <v>39.5</v>
      </c>
      <c r="H11491" t="s">
        <v>56</v>
      </c>
      <c r="I11491" t="s">
        <v>18</v>
      </c>
      <c r="J11491" s="1">
        <v>45069</v>
      </c>
      <c r="K11491" t="b">
        <v>0</v>
      </c>
      <c r="L11491" t="s">
        <v>49</v>
      </c>
      <c r="M11491">
        <v>5</v>
      </c>
      <c r="N11491">
        <f>G11491/SUMIF(B:B,B11491,G:G)*100</f>
        <v>6.2581692874400921E-2</v>
      </c>
      <c r="Q11491">
        <f>VLOOKUP(C11491, Categories_Pivot_Table!A:B, 2, FALSE)</f>
        <v>25.013711734693878</v>
      </c>
      <c r="T11491">
        <f t="shared" si="180"/>
        <v>2023</v>
      </c>
    </row>
    <row r="11492" spans="1:20" x14ac:dyDescent="0.2">
      <c r="A11492" t="s">
        <v>11749</v>
      </c>
      <c r="B11492" t="s">
        <v>95</v>
      </c>
      <c r="C11492" t="s">
        <v>74</v>
      </c>
      <c r="D11492" t="s">
        <v>355</v>
      </c>
      <c r="E11492">
        <v>5</v>
      </c>
      <c r="F11492">
        <v>8</v>
      </c>
      <c r="G11492">
        <v>40</v>
      </c>
      <c r="H11492" t="s">
        <v>29</v>
      </c>
      <c r="I11492" t="s">
        <v>46</v>
      </c>
      <c r="J11492" s="1">
        <v>45070</v>
      </c>
      <c r="K11492" t="b">
        <v>0</v>
      </c>
      <c r="L11492" t="s">
        <v>30</v>
      </c>
      <c r="M11492">
        <v>5</v>
      </c>
      <c r="N11492">
        <f>G11492/SUMIF(B:B,B11492,G:G)*100</f>
        <v>5.938991707682828E-2</v>
      </c>
      <c r="Q11492">
        <f>VLOOKUP(C11492, Categories_Pivot_Table!A:B, 2, FALSE)</f>
        <v>24.317096165933375</v>
      </c>
      <c r="T11492">
        <f t="shared" si="180"/>
        <v>2023</v>
      </c>
    </row>
    <row r="11493" spans="1:20" x14ac:dyDescent="0.2">
      <c r="A11493" t="s">
        <v>11750</v>
      </c>
      <c r="B11493" t="s">
        <v>14</v>
      </c>
      <c r="C11493" t="s">
        <v>48</v>
      </c>
      <c r="D11493" t="s">
        <v>579</v>
      </c>
      <c r="E11493">
        <v>33.5</v>
      </c>
      <c r="F11493">
        <v>9</v>
      </c>
      <c r="G11493">
        <v>301.5</v>
      </c>
      <c r="H11493" t="s">
        <v>29</v>
      </c>
      <c r="I11493" t="s">
        <v>18</v>
      </c>
      <c r="J11493" s="1">
        <v>44803</v>
      </c>
      <c r="K11493" t="b">
        <v>0</v>
      </c>
      <c r="L11493" t="s">
        <v>49</v>
      </c>
      <c r="M11493">
        <v>8</v>
      </c>
      <c r="N11493">
        <f>G11493/SUMIF(B:B,B11493,G:G)*100</f>
        <v>0.49085447752081857</v>
      </c>
      <c r="Q11493">
        <f>VLOOKUP(C11493, Categories_Pivot_Table!A:B, 2, FALSE)</f>
        <v>23.348837209302324</v>
      </c>
      <c r="T11493">
        <f t="shared" si="180"/>
        <v>2022</v>
      </c>
    </row>
    <row r="11494" spans="1:20" x14ac:dyDescent="0.2">
      <c r="A11494" t="s">
        <v>11751</v>
      </c>
      <c r="B11494" t="s">
        <v>118</v>
      </c>
      <c r="C11494" t="s">
        <v>27</v>
      </c>
      <c r="D11494" t="s">
        <v>1201</v>
      </c>
      <c r="E11494">
        <v>26</v>
      </c>
      <c r="F11494">
        <v>9</v>
      </c>
      <c r="G11494">
        <v>234</v>
      </c>
      <c r="H11494" t="s">
        <v>29</v>
      </c>
      <c r="I11494" t="s">
        <v>46</v>
      </c>
      <c r="J11494" s="1">
        <v>44741</v>
      </c>
      <c r="K11494" t="b">
        <v>1</v>
      </c>
      <c r="L11494" t="s">
        <v>30</v>
      </c>
      <c r="M11494">
        <v>6</v>
      </c>
      <c r="N11494">
        <f>G11494/SUMIF(B:B,B11494,G:G)*100</f>
        <v>0.38488741220783923</v>
      </c>
      <c r="Q11494">
        <f>VLOOKUP(C11494, Categories_Pivot_Table!A:B, 2, FALSE)</f>
        <v>25.013711734693878</v>
      </c>
      <c r="T11494">
        <f t="shared" si="180"/>
        <v>2022</v>
      </c>
    </row>
    <row r="11495" spans="1:20" x14ac:dyDescent="0.2">
      <c r="A11495" t="s">
        <v>11752</v>
      </c>
      <c r="B11495" t="s">
        <v>84</v>
      </c>
      <c r="C11495" t="s">
        <v>33</v>
      </c>
      <c r="D11495" t="s">
        <v>657</v>
      </c>
      <c r="E11495">
        <v>39.5</v>
      </c>
      <c r="F11495">
        <v>7</v>
      </c>
      <c r="G11495">
        <v>276.5</v>
      </c>
      <c r="H11495" t="s">
        <v>56</v>
      </c>
      <c r="I11495" t="s">
        <v>46</v>
      </c>
      <c r="J11495" s="1">
        <v>45452</v>
      </c>
      <c r="K11495" t="b">
        <v>1</v>
      </c>
      <c r="L11495" t="s">
        <v>24</v>
      </c>
      <c r="M11495">
        <v>6</v>
      </c>
      <c r="N11495">
        <f>G11495/SUMIF(B:B,B11495,G:G)*100</f>
        <v>0.4476464159954669</v>
      </c>
      <c r="Q11495">
        <f>VLOOKUP(C11495, Categories_Pivot_Table!A:B, 2, FALSE)</f>
        <v>23.300574345883856</v>
      </c>
      <c r="T11495">
        <f t="shared" si="180"/>
        <v>2024</v>
      </c>
    </row>
    <row r="11496" spans="1:20" x14ac:dyDescent="0.2">
      <c r="A11496" t="s">
        <v>11753</v>
      </c>
      <c r="B11496" t="s">
        <v>118</v>
      </c>
      <c r="C11496" t="s">
        <v>74</v>
      </c>
      <c r="D11496" t="s">
        <v>415</v>
      </c>
      <c r="E11496">
        <v>41</v>
      </c>
      <c r="F11496">
        <v>2</v>
      </c>
      <c r="G11496">
        <v>82</v>
      </c>
      <c r="H11496" t="s">
        <v>17</v>
      </c>
      <c r="I11496" t="s">
        <v>46</v>
      </c>
      <c r="J11496" s="1">
        <v>45501</v>
      </c>
      <c r="K11496" t="b">
        <v>0</v>
      </c>
      <c r="L11496" t="s">
        <v>24</v>
      </c>
      <c r="M11496">
        <v>7</v>
      </c>
      <c r="N11496">
        <f>G11496/SUMIF(B:B,B11496,G:G)*100</f>
        <v>0.13487507607283256</v>
      </c>
      <c r="Q11496">
        <f>VLOOKUP(C11496, Categories_Pivot_Table!A:B, 2, FALSE)</f>
        <v>24.317096165933375</v>
      </c>
      <c r="T11496">
        <f t="shared" si="180"/>
        <v>2024</v>
      </c>
    </row>
    <row r="11497" spans="1:20" x14ac:dyDescent="0.2">
      <c r="A11497" t="s">
        <v>11754</v>
      </c>
      <c r="B11497" t="s">
        <v>84</v>
      </c>
      <c r="C11497" t="s">
        <v>74</v>
      </c>
      <c r="D11497" t="s">
        <v>897</v>
      </c>
      <c r="E11497">
        <v>17</v>
      </c>
      <c r="F11497">
        <v>1</v>
      </c>
      <c r="G11497">
        <v>17</v>
      </c>
      <c r="H11497" t="s">
        <v>17</v>
      </c>
      <c r="I11497" t="s">
        <v>18</v>
      </c>
      <c r="J11497" s="1">
        <v>44893</v>
      </c>
      <c r="K11497" t="b">
        <v>1</v>
      </c>
      <c r="L11497" t="s">
        <v>19</v>
      </c>
      <c r="M11497">
        <v>11</v>
      </c>
      <c r="N11497">
        <f>G11497/SUMIF(B:B,B11497,G:G)*100</f>
        <v>2.7522564455417495E-2</v>
      </c>
      <c r="Q11497">
        <f>VLOOKUP(C11497, Categories_Pivot_Table!A:B, 2, FALSE)</f>
        <v>24.317096165933375</v>
      </c>
      <c r="T11497">
        <f t="shared" si="180"/>
        <v>2022</v>
      </c>
    </row>
    <row r="11498" spans="1:20" x14ac:dyDescent="0.2">
      <c r="A11498" t="s">
        <v>11755</v>
      </c>
      <c r="B11498" t="s">
        <v>118</v>
      </c>
      <c r="C11498" t="s">
        <v>74</v>
      </c>
      <c r="D11498" t="s">
        <v>82</v>
      </c>
      <c r="E11498">
        <v>9.5</v>
      </c>
      <c r="F11498">
        <v>1</v>
      </c>
      <c r="G11498">
        <v>9.5</v>
      </c>
      <c r="H11498" t="s">
        <v>17</v>
      </c>
      <c r="I11498" t="s">
        <v>46</v>
      </c>
      <c r="J11498" s="1">
        <v>44759</v>
      </c>
      <c r="K11498" t="b">
        <v>0</v>
      </c>
      <c r="L11498" t="s">
        <v>24</v>
      </c>
      <c r="M11498">
        <v>7</v>
      </c>
      <c r="N11498">
        <f>G11498/SUMIF(B:B,B11498,G:G)*100</f>
        <v>1.5625771008437917E-2</v>
      </c>
      <c r="Q11498">
        <f>VLOOKUP(C11498, Categories_Pivot_Table!A:B, 2, FALSE)</f>
        <v>24.317096165933375</v>
      </c>
      <c r="T11498">
        <f t="shared" si="180"/>
        <v>2022</v>
      </c>
    </row>
    <row r="11499" spans="1:20" x14ac:dyDescent="0.2">
      <c r="A11499" t="s">
        <v>11756</v>
      </c>
      <c r="B11499" t="s">
        <v>21</v>
      </c>
      <c r="C11499" t="s">
        <v>22</v>
      </c>
      <c r="D11499" t="s">
        <v>479</v>
      </c>
      <c r="E11499">
        <v>17</v>
      </c>
      <c r="F11499">
        <v>4</v>
      </c>
      <c r="G11499">
        <v>68</v>
      </c>
      <c r="H11499" t="s">
        <v>29</v>
      </c>
      <c r="I11499" t="s">
        <v>18</v>
      </c>
      <c r="J11499" s="1">
        <v>45633</v>
      </c>
      <c r="K11499" t="b">
        <v>0</v>
      </c>
      <c r="L11499" t="s">
        <v>35</v>
      </c>
      <c r="M11499">
        <v>12</v>
      </c>
      <c r="N11499">
        <f>G11499/SUMIF(B:B,B11499,G:G)*100</f>
        <v>0.11015267484712267</v>
      </c>
      <c r="Q11499">
        <f>VLOOKUP(C11499, Categories_Pivot_Table!A:B, 2, FALSE)</f>
        <v>21.505681818181817</v>
      </c>
      <c r="T11499">
        <f t="shared" si="180"/>
        <v>2024</v>
      </c>
    </row>
    <row r="11500" spans="1:20" x14ac:dyDescent="0.2">
      <c r="A11500" t="s">
        <v>11757</v>
      </c>
      <c r="B11500" t="s">
        <v>118</v>
      </c>
      <c r="C11500" t="s">
        <v>15</v>
      </c>
      <c r="D11500" t="s">
        <v>570</v>
      </c>
      <c r="E11500">
        <v>6.5</v>
      </c>
      <c r="F11500">
        <v>8</v>
      </c>
      <c r="G11500">
        <v>52</v>
      </c>
      <c r="H11500" t="s">
        <v>56</v>
      </c>
      <c r="I11500" t="s">
        <v>18</v>
      </c>
      <c r="J11500" s="1">
        <v>45460</v>
      </c>
      <c r="K11500" t="b">
        <v>0</v>
      </c>
      <c r="L11500" t="s">
        <v>19</v>
      </c>
      <c r="M11500">
        <v>6</v>
      </c>
      <c r="N11500">
        <f>G11500/SUMIF(B:B,B11500,G:G)*100</f>
        <v>8.5530536046186489E-2</v>
      </c>
      <c r="Q11500">
        <f>VLOOKUP(C11500, Categories_Pivot_Table!A:B, 2, FALSE)</f>
        <v>23.063808900523561</v>
      </c>
      <c r="T11500">
        <f t="shared" si="180"/>
        <v>2024</v>
      </c>
    </row>
    <row r="11501" spans="1:20" x14ac:dyDescent="0.2">
      <c r="A11501" t="s">
        <v>11758</v>
      </c>
      <c r="B11501" t="s">
        <v>76</v>
      </c>
      <c r="C11501" t="s">
        <v>135</v>
      </c>
      <c r="D11501" t="s">
        <v>358</v>
      </c>
      <c r="E11501">
        <v>32</v>
      </c>
      <c r="F11501">
        <v>8</v>
      </c>
      <c r="G11501">
        <v>256</v>
      </c>
      <c r="H11501" t="s">
        <v>17</v>
      </c>
      <c r="I11501" t="s">
        <v>18</v>
      </c>
      <c r="J11501" s="1">
        <v>45067</v>
      </c>
      <c r="K11501" t="b">
        <v>0</v>
      </c>
      <c r="L11501" t="s">
        <v>24</v>
      </c>
      <c r="M11501">
        <v>5</v>
      </c>
      <c r="N11501">
        <f>G11501/SUMIF(B:B,B11501,G:G)*100</f>
        <v>0.43588193729089164</v>
      </c>
      <c r="Q11501">
        <f>VLOOKUP(C11501, Categories_Pivot_Table!A:B, 2, FALSE)</f>
        <v>23.146341463414632</v>
      </c>
      <c r="T11501">
        <f t="shared" si="180"/>
        <v>2023</v>
      </c>
    </row>
    <row r="11502" spans="1:20" x14ac:dyDescent="0.2">
      <c r="A11502" t="s">
        <v>11759</v>
      </c>
      <c r="B11502" t="s">
        <v>71</v>
      </c>
      <c r="C11502" t="s">
        <v>135</v>
      </c>
      <c r="D11502" t="s">
        <v>41</v>
      </c>
      <c r="E11502">
        <v>23</v>
      </c>
      <c r="F11502">
        <v>2</v>
      </c>
      <c r="G11502">
        <v>28</v>
      </c>
      <c r="H11502" t="s">
        <v>17</v>
      </c>
      <c r="I11502" t="s">
        <v>18</v>
      </c>
      <c r="J11502" s="1">
        <v>45204</v>
      </c>
      <c r="K11502" t="b">
        <v>0</v>
      </c>
      <c r="L11502" t="s">
        <v>42</v>
      </c>
      <c r="M11502">
        <v>10</v>
      </c>
      <c r="N11502">
        <f>G11502/SUMIF(B:B,B11502,G:G)*100</f>
        <v>4.4361706341347486E-2</v>
      </c>
      <c r="Q11502">
        <f>VLOOKUP(C11502, Categories_Pivot_Table!A:B, 2, FALSE)</f>
        <v>23.146341463414632</v>
      </c>
      <c r="T11502">
        <f t="shared" si="180"/>
        <v>2023</v>
      </c>
    </row>
    <row r="11503" spans="1:20" x14ac:dyDescent="0.2">
      <c r="A11503" t="s">
        <v>11760</v>
      </c>
      <c r="B11503" t="s">
        <v>14</v>
      </c>
      <c r="C11503" t="s">
        <v>38</v>
      </c>
      <c r="D11503" t="s">
        <v>1276</v>
      </c>
      <c r="E11503">
        <v>35</v>
      </c>
      <c r="F11503">
        <v>7</v>
      </c>
      <c r="G11503">
        <v>245</v>
      </c>
      <c r="H11503" t="s">
        <v>56</v>
      </c>
      <c r="I11503" t="s">
        <v>46</v>
      </c>
      <c r="J11503" s="1">
        <v>45093</v>
      </c>
      <c r="K11503" t="b">
        <v>0</v>
      </c>
      <c r="L11503" t="s">
        <v>65</v>
      </c>
      <c r="M11503">
        <v>6</v>
      </c>
      <c r="N11503">
        <f>G11503/SUMIF(B:B,B11503,G:G)*100</f>
        <v>0.39887013927894049</v>
      </c>
      <c r="Q11503">
        <f>VLOOKUP(C11503, Categories_Pivot_Table!A:B, 2, FALSE)</f>
        <v>23.088790931989923</v>
      </c>
      <c r="T11503">
        <f t="shared" si="180"/>
        <v>2023</v>
      </c>
    </row>
    <row r="11504" spans="1:20" x14ac:dyDescent="0.2">
      <c r="A11504" t="s">
        <v>11761</v>
      </c>
      <c r="B11504" t="s">
        <v>54</v>
      </c>
      <c r="C11504" t="s">
        <v>135</v>
      </c>
      <c r="D11504" t="s">
        <v>188</v>
      </c>
      <c r="E11504">
        <v>33.5</v>
      </c>
      <c r="F11504">
        <v>6</v>
      </c>
      <c r="G11504">
        <v>201</v>
      </c>
      <c r="H11504" t="s">
        <v>17</v>
      </c>
      <c r="I11504" t="s">
        <v>18</v>
      </c>
      <c r="J11504" s="1">
        <v>44568</v>
      </c>
      <c r="K11504" t="b">
        <v>0</v>
      </c>
      <c r="L11504" t="s">
        <v>65</v>
      </c>
      <c r="M11504">
        <v>1</v>
      </c>
      <c r="N11504">
        <f>G11504/SUMIF(B:B,B11504,G:G)*100</f>
        <v>0.35167219252740334</v>
      </c>
      <c r="Q11504">
        <f>VLOOKUP(C11504, Categories_Pivot_Table!A:B, 2, FALSE)</f>
        <v>23.146341463414632</v>
      </c>
      <c r="T11504">
        <f t="shared" si="180"/>
        <v>2022</v>
      </c>
    </row>
    <row r="11505" spans="1:20" x14ac:dyDescent="0.2">
      <c r="A11505" t="s">
        <v>11762</v>
      </c>
      <c r="B11505" t="s">
        <v>51</v>
      </c>
      <c r="C11505" t="s">
        <v>15</v>
      </c>
      <c r="D11505" t="s">
        <v>369</v>
      </c>
      <c r="E11505">
        <v>23</v>
      </c>
      <c r="F11505">
        <v>9</v>
      </c>
      <c r="G11505">
        <v>207</v>
      </c>
      <c r="H11505" t="s">
        <v>17</v>
      </c>
      <c r="I11505" t="s">
        <v>18</v>
      </c>
      <c r="J11505" s="1">
        <v>45167</v>
      </c>
      <c r="K11505" t="b">
        <v>0</v>
      </c>
      <c r="L11505" t="s">
        <v>49</v>
      </c>
      <c r="M11505">
        <v>8</v>
      </c>
      <c r="N11505">
        <f>G11505/SUMIF(B:B,B11505,G:G)*100</f>
        <v>0.32089540670004807</v>
      </c>
      <c r="Q11505">
        <f>VLOOKUP(C11505, Categories_Pivot_Table!A:B, 2, FALSE)</f>
        <v>23.063808900523561</v>
      </c>
      <c r="T11505">
        <f t="shared" si="180"/>
        <v>2023</v>
      </c>
    </row>
    <row r="11506" spans="1:20" x14ac:dyDescent="0.2">
      <c r="A11506" t="s">
        <v>11763</v>
      </c>
      <c r="B11506" t="s">
        <v>44</v>
      </c>
      <c r="C11506" t="s">
        <v>27</v>
      </c>
      <c r="D11506" t="s">
        <v>915</v>
      </c>
      <c r="E11506">
        <v>20</v>
      </c>
      <c r="F11506">
        <v>9</v>
      </c>
      <c r="G11506">
        <v>180</v>
      </c>
      <c r="H11506" t="s">
        <v>17</v>
      </c>
      <c r="I11506" t="s">
        <v>46</v>
      </c>
      <c r="J11506" s="1">
        <v>44758</v>
      </c>
      <c r="K11506" t="b">
        <v>0</v>
      </c>
      <c r="L11506" t="s">
        <v>35</v>
      </c>
      <c r="M11506">
        <v>7</v>
      </c>
      <c r="N11506">
        <f>G11506/SUMIF(B:B,B11506,G:G)*100</f>
        <v>0.29656723426340115</v>
      </c>
      <c r="Q11506">
        <f>VLOOKUP(C11506, Categories_Pivot_Table!A:B, 2, FALSE)</f>
        <v>25.013711734693878</v>
      </c>
      <c r="T11506">
        <f t="shared" si="180"/>
        <v>2022</v>
      </c>
    </row>
    <row r="11507" spans="1:20" x14ac:dyDescent="0.2">
      <c r="A11507" t="s">
        <v>11764</v>
      </c>
      <c r="B11507" t="s">
        <v>173</v>
      </c>
      <c r="C11507" t="s">
        <v>135</v>
      </c>
      <c r="D11507" t="s">
        <v>188</v>
      </c>
      <c r="E11507">
        <v>33.5</v>
      </c>
      <c r="F11507">
        <v>6</v>
      </c>
      <c r="G11507">
        <v>201</v>
      </c>
      <c r="H11507" t="s">
        <v>56</v>
      </c>
      <c r="I11507" t="s">
        <v>18</v>
      </c>
      <c r="J11507" s="1">
        <v>45372</v>
      </c>
      <c r="K11507" t="b">
        <v>1</v>
      </c>
      <c r="L11507" t="s">
        <v>42</v>
      </c>
      <c r="M11507">
        <v>3</v>
      </c>
      <c r="N11507">
        <f>G11507/SUMIF(B:B,B11507,G:G)*100</f>
        <v>0.3305323050106066</v>
      </c>
      <c r="Q11507">
        <f>VLOOKUP(C11507, Categories_Pivot_Table!A:B, 2, FALSE)</f>
        <v>23.146341463414632</v>
      </c>
      <c r="T11507">
        <f t="shared" si="180"/>
        <v>2024</v>
      </c>
    </row>
    <row r="11508" spans="1:20" x14ac:dyDescent="0.2">
      <c r="A11508" t="s">
        <v>11765</v>
      </c>
      <c r="B11508" t="s">
        <v>106</v>
      </c>
      <c r="C11508" t="s">
        <v>15</v>
      </c>
      <c r="D11508" t="s">
        <v>1438</v>
      </c>
      <c r="E11508">
        <v>30.5</v>
      </c>
      <c r="F11508">
        <v>8</v>
      </c>
      <c r="G11508">
        <v>244</v>
      </c>
      <c r="H11508" t="s">
        <v>17</v>
      </c>
      <c r="I11508" t="s">
        <v>18</v>
      </c>
      <c r="J11508" s="1">
        <v>45116</v>
      </c>
      <c r="K11508" t="b">
        <v>0</v>
      </c>
      <c r="L11508" t="s">
        <v>24</v>
      </c>
      <c r="M11508">
        <v>7</v>
      </c>
      <c r="N11508">
        <f>G11508/SUMIF(B:B,B11508,G:G)*100</f>
        <v>0.39765319426336382</v>
      </c>
      <c r="Q11508">
        <f>VLOOKUP(C11508, Categories_Pivot_Table!A:B, 2, FALSE)</f>
        <v>23.063808900523561</v>
      </c>
      <c r="T11508">
        <f t="shared" si="180"/>
        <v>2023</v>
      </c>
    </row>
    <row r="11509" spans="1:20" x14ac:dyDescent="0.2">
      <c r="A11509" t="s">
        <v>11766</v>
      </c>
      <c r="B11509" t="s">
        <v>47</v>
      </c>
      <c r="C11509" t="s">
        <v>27</v>
      </c>
      <c r="D11509" t="s">
        <v>55</v>
      </c>
      <c r="E11509">
        <v>36.5</v>
      </c>
      <c r="F11509">
        <v>7</v>
      </c>
      <c r="G11509">
        <v>255.5</v>
      </c>
      <c r="H11509" t="s">
        <v>17</v>
      </c>
      <c r="I11509" t="s">
        <v>46</v>
      </c>
      <c r="J11509" s="1">
        <v>44975</v>
      </c>
      <c r="K11509" t="b">
        <v>1</v>
      </c>
      <c r="L11509" t="s">
        <v>35</v>
      </c>
      <c r="M11509">
        <v>2</v>
      </c>
      <c r="N11509">
        <f>G11509/SUMIF(B:B,B11509,G:G)*100</f>
        <v>0.40598731984809239</v>
      </c>
      <c r="Q11509">
        <f>VLOOKUP(C11509, Categories_Pivot_Table!A:B, 2, FALSE)</f>
        <v>25.013711734693878</v>
      </c>
      <c r="T11509">
        <f t="shared" si="180"/>
        <v>2023</v>
      </c>
    </row>
    <row r="11510" spans="1:20" x14ac:dyDescent="0.2">
      <c r="A11510" t="s">
        <v>11767</v>
      </c>
      <c r="B11510" t="s">
        <v>121</v>
      </c>
      <c r="C11510" t="s">
        <v>74</v>
      </c>
      <c r="D11510" t="s">
        <v>366</v>
      </c>
      <c r="E11510">
        <v>36.5</v>
      </c>
      <c r="F11510">
        <v>4</v>
      </c>
      <c r="G11510">
        <v>146</v>
      </c>
      <c r="H11510" t="s">
        <v>29</v>
      </c>
      <c r="I11510" t="s">
        <v>46</v>
      </c>
      <c r="J11510" s="1">
        <v>44885</v>
      </c>
      <c r="K11510" t="b">
        <v>1</v>
      </c>
      <c r="L11510" t="s">
        <v>24</v>
      </c>
      <c r="M11510">
        <v>11</v>
      </c>
      <c r="N11510">
        <f>G11510/SUMIF(B:B,B11510,G:G)*100</f>
        <v>0.22266110522262297</v>
      </c>
      <c r="Q11510">
        <f>VLOOKUP(C11510, Categories_Pivot_Table!A:B, 2, FALSE)</f>
        <v>24.317096165933375</v>
      </c>
      <c r="T11510">
        <f t="shared" si="180"/>
        <v>2022</v>
      </c>
    </row>
    <row r="11511" spans="1:20" x14ac:dyDescent="0.2">
      <c r="A11511" t="s">
        <v>11768</v>
      </c>
      <c r="B11511" t="s">
        <v>121</v>
      </c>
      <c r="C11511" t="s">
        <v>27</v>
      </c>
      <c r="D11511" t="s">
        <v>231</v>
      </c>
      <c r="E11511">
        <v>15.5</v>
      </c>
      <c r="F11511">
        <v>1</v>
      </c>
      <c r="G11511">
        <v>15.5</v>
      </c>
      <c r="H11511" t="s">
        <v>29</v>
      </c>
      <c r="I11511" t="s">
        <v>46</v>
      </c>
      <c r="J11511" s="1">
        <v>45139</v>
      </c>
      <c r="K11511" t="b">
        <v>0</v>
      </c>
      <c r="L11511" t="s">
        <v>49</v>
      </c>
      <c r="M11511">
        <v>8</v>
      </c>
      <c r="N11511">
        <f>G11511/SUMIF(B:B,B11511,G:G)*100</f>
        <v>2.3638678979114081E-2</v>
      </c>
      <c r="Q11511">
        <f>VLOOKUP(C11511, Categories_Pivot_Table!A:B, 2, FALSE)</f>
        <v>25.013711734693878</v>
      </c>
      <c r="T11511">
        <f t="shared" si="180"/>
        <v>2023</v>
      </c>
    </row>
    <row r="11512" spans="1:20" x14ac:dyDescent="0.2">
      <c r="A11512" t="s">
        <v>11769</v>
      </c>
      <c r="B11512" t="s">
        <v>21</v>
      </c>
      <c r="C11512" t="s">
        <v>135</v>
      </c>
      <c r="D11512" t="s">
        <v>605</v>
      </c>
      <c r="E11512">
        <v>21.5</v>
      </c>
      <c r="F11512">
        <v>9</v>
      </c>
      <c r="G11512">
        <v>193.5</v>
      </c>
      <c r="H11512" t="s">
        <v>29</v>
      </c>
      <c r="I11512" t="s">
        <v>18</v>
      </c>
      <c r="J11512" s="1">
        <v>45529</v>
      </c>
      <c r="K11512" t="b">
        <v>0</v>
      </c>
      <c r="L11512" t="s">
        <v>24</v>
      </c>
      <c r="M11512">
        <v>8</v>
      </c>
      <c r="N11512">
        <f>G11512/SUMIF(B:B,B11512,G:G)*100</f>
        <v>0.3134491556311505</v>
      </c>
      <c r="Q11512">
        <f>VLOOKUP(C11512, Categories_Pivot_Table!A:B, 2, FALSE)</f>
        <v>23.146341463414632</v>
      </c>
      <c r="T11512">
        <f t="shared" si="180"/>
        <v>2024</v>
      </c>
    </row>
    <row r="11513" spans="1:20" x14ac:dyDescent="0.2">
      <c r="A11513" t="s">
        <v>11770</v>
      </c>
      <c r="B11513" t="s">
        <v>90</v>
      </c>
      <c r="C11513" t="s">
        <v>74</v>
      </c>
      <c r="D11513" t="s">
        <v>355</v>
      </c>
      <c r="E11513">
        <v>5</v>
      </c>
      <c r="F11513">
        <v>8</v>
      </c>
      <c r="G11513">
        <v>40</v>
      </c>
      <c r="H11513" t="s">
        <v>17</v>
      </c>
      <c r="I11513" t="s">
        <v>46</v>
      </c>
      <c r="J11513" s="1">
        <v>45128</v>
      </c>
      <c r="K11513" t="b">
        <v>1</v>
      </c>
      <c r="L11513" t="s">
        <v>65</v>
      </c>
      <c r="M11513">
        <v>7</v>
      </c>
      <c r="N11513">
        <f>G11513/SUMIF(B:B,B11513,G:G)*100</f>
        <v>6.7633830441987078E-2</v>
      </c>
      <c r="Q11513">
        <f>VLOOKUP(C11513, Categories_Pivot_Table!A:B, 2, FALSE)</f>
        <v>24.317096165933375</v>
      </c>
      <c r="T11513">
        <f t="shared" si="180"/>
        <v>2023</v>
      </c>
    </row>
    <row r="11514" spans="1:20" x14ac:dyDescent="0.2">
      <c r="A11514" t="s">
        <v>11771</v>
      </c>
      <c r="B11514" t="s">
        <v>32</v>
      </c>
      <c r="C11514" t="s">
        <v>15</v>
      </c>
      <c r="D11514" t="s">
        <v>16</v>
      </c>
      <c r="E11514">
        <v>18.5</v>
      </c>
      <c r="F11514">
        <v>10</v>
      </c>
      <c r="G11514">
        <v>185</v>
      </c>
      <c r="H11514" t="s">
        <v>17</v>
      </c>
      <c r="I11514" t="s">
        <v>46</v>
      </c>
      <c r="J11514" s="1">
        <v>44718</v>
      </c>
      <c r="K11514" t="b">
        <v>1</v>
      </c>
      <c r="L11514" t="s">
        <v>19</v>
      </c>
      <c r="M11514">
        <v>6</v>
      </c>
      <c r="N11514">
        <f>G11514/SUMIF(B:B,B11514,G:G)*100</f>
        <v>0.31552466635398457</v>
      </c>
      <c r="Q11514">
        <f>VLOOKUP(C11514, Categories_Pivot_Table!A:B, 2, FALSE)</f>
        <v>23.063808900523561</v>
      </c>
      <c r="T11514">
        <f t="shared" si="180"/>
        <v>2022</v>
      </c>
    </row>
    <row r="11515" spans="1:20" x14ac:dyDescent="0.2">
      <c r="A11515" t="s">
        <v>11772</v>
      </c>
      <c r="B11515" t="s">
        <v>121</v>
      </c>
      <c r="C11515" t="s">
        <v>27</v>
      </c>
      <c r="D11515" t="s">
        <v>380</v>
      </c>
      <c r="E11515">
        <v>41</v>
      </c>
      <c r="F11515">
        <v>5</v>
      </c>
      <c r="G11515">
        <v>205</v>
      </c>
      <c r="H11515" t="s">
        <v>17</v>
      </c>
      <c r="I11515" t="s">
        <v>18</v>
      </c>
      <c r="J11515" s="1">
        <v>45520</v>
      </c>
      <c r="K11515" t="b">
        <v>1</v>
      </c>
      <c r="L11515" t="s">
        <v>65</v>
      </c>
      <c r="M11515">
        <v>8</v>
      </c>
      <c r="N11515">
        <f>G11515/SUMIF(B:B,B11515,G:G)*100</f>
        <v>0.31264059294957336</v>
      </c>
      <c r="Q11515">
        <f>VLOOKUP(C11515, Categories_Pivot_Table!A:B, 2, FALSE)</f>
        <v>25.013711734693878</v>
      </c>
      <c r="T11515">
        <f t="shared" si="180"/>
        <v>2024</v>
      </c>
    </row>
    <row r="11516" spans="1:20" x14ac:dyDescent="0.2">
      <c r="A11516" t="s">
        <v>11773</v>
      </c>
      <c r="B11516" t="s">
        <v>32</v>
      </c>
      <c r="C11516" t="s">
        <v>33</v>
      </c>
      <c r="D11516" t="s">
        <v>556</v>
      </c>
      <c r="E11516">
        <v>29</v>
      </c>
      <c r="F11516">
        <v>4</v>
      </c>
      <c r="G11516">
        <v>116</v>
      </c>
      <c r="H11516" t="s">
        <v>56</v>
      </c>
      <c r="I11516" t="s">
        <v>18</v>
      </c>
      <c r="J11516" s="1">
        <v>45193</v>
      </c>
      <c r="K11516" t="b">
        <v>0</v>
      </c>
      <c r="L11516" t="s">
        <v>24</v>
      </c>
      <c r="M11516">
        <v>9</v>
      </c>
      <c r="N11516">
        <f>G11516/SUMIF(B:B,B11516,G:G)*100</f>
        <v>0.19784249349763358</v>
      </c>
      <c r="Q11516">
        <f>VLOOKUP(C11516, Categories_Pivot_Table!A:B, 2, FALSE)</f>
        <v>23.300574345883856</v>
      </c>
      <c r="T11516">
        <f t="shared" si="180"/>
        <v>2023</v>
      </c>
    </row>
    <row r="11517" spans="1:20" x14ac:dyDescent="0.2">
      <c r="A11517" t="s">
        <v>11774</v>
      </c>
      <c r="B11517" t="s">
        <v>44</v>
      </c>
      <c r="C11517" t="s">
        <v>38</v>
      </c>
      <c r="D11517" t="s">
        <v>489</v>
      </c>
      <c r="E11517">
        <v>29</v>
      </c>
      <c r="F11517">
        <v>1</v>
      </c>
      <c r="G11517">
        <v>29</v>
      </c>
      <c r="H11517" t="s">
        <v>56</v>
      </c>
      <c r="I11517" t="s">
        <v>18</v>
      </c>
      <c r="J11517" s="1">
        <v>44815</v>
      </c>
      <c r="K11517" t="b">
        <v>1</v>
      </c>
      <c r="L11517" t="s">
        <v>24</v>
      </c>
      <c r="M11517">
        <v>9</v>
      </c>
      <c r="N11517">
        <f>G11517/SUMIF(B:B,B11517,G:G)*100</f>
        <v>4.7780276631325738E-2</v>
      </c>
      <c r="Q11517">
        <f>VLOOKUP(C11517, Categories_Pivot_Table!A:B, 2, FALSE)</f>
        <v>23.088790931989923</v>
      </c>
      <c r="T11517">
        <f t="shared" si="180"/>
        <v>2022</v>
      </c>
    </row>
    <row r="11518" spans="1:20" x14ac:dyDescent="0.2">
      <c r="A11518" t="s">
        <v>11775</v>
      </c>
      <c r="B11518" t="s">
        <v>47</v>
      </c>
      <c r="C11518" t="s">
        <v>135</v>
      </c>
      <c r="D11518" t="s">
        <v>276</v>
      </c>
      <c r="E11518">
        <v>6.5</v>
      </c>
      <c r="F11518">
        <v>3</v>
      </c>
      <c r="G11518">
        <v>19.5</v>
      </c>
      <c r="H11518" t="s">
        <v>56</v>
      </c>
      <c r="I11518" t="s">
        <v>18</v>
      </c>
      <c r="J11518" s="1">
        <v>44748</v>
      </c>
      <c r="K11518" t="b">
        <v>1</v>
      </c>
      <c r="L11518" t="s">
        <v>30</v>
      </c>
      <c r="M11518">
        <v>7</v>
      </c>
      <c r="N11518">
        <f>G11518/SUMIF(B:B,B11518,G:G)*100</f>
        <v>3.098533360875852E-2</v>
      </c>
      <c r="Q11518">
        <f>VLOOKUP(C11518, Categories_Pivot_Table!A:B, 2, FALSE)</f>
        <v>23.146341463414632</v>
      </c>
      <c r="T11518">
        <f t="shared" si="180"/>
        <v>2022</v>
      </c>
    </row>
    <row r="11519" spans="1:20" x14ac:dyDescent="0.2">
      <c r="A11519" t="s">
        <v>11776</v>
      </c>
      <c r="B11519" t="s">
        <v>63</v>
      </c>
      <c r="C11519" t="s">
        <v>27</v>
      </c>
      <c r="D11519" t="s">
        <v>231</v>
      </c>
      <c r="E11519">
        <v>15.5</v>
      </c>
      <c r="F11519">
        <v>2</v>
      </c>
      <c r="G11519">
        <v>31</v>
      </c>
      <c r="H11519" t="s">
        <v>56</v>
      </c>
      <c r="I11519" t="s">
        <v>18</v>
      </c>
      <c r="J11519" s="1">
        <v>44732</v>
      </c>
      <c r="K11519" t="b">
        <v>1</v>
      </c>
      <c r="L11519" t="s">
        <v>19</v>
      </c>
      <c r="M11519">
        <v>6</v>
      </c>
      <c r="N11519">
        <f>G11519/SUMIF(B:B,B11519,G:G)*100</f>
        <v>5.1215966164419778E-2</v>
      </c>
      <c r="Q11519">
        <f>VLOOKUP(C11519, Categories_Pivot_Table!A:B, 2, FALSE)</f>
        <v>25.013711734693878</v>
      </c>
      <c r="T11519">
        <f t="shared" si="180"/>
        <v>2022</v>
      </c>
    </row>
    <row r="11520" spans="1:20" x14ac:dyDescent="0.2">
      <c r="A11520" t="s">
        <v>11777</v>
      </c>
      <c r="B11520" t="s">
        <v>47</v>
      </c>
      <c r="C11520" t="s">
        <v>48</v>
      </c>
      <c r="D11520" t="s">
        <v>52</v>
      </c>
      <c r="E11520">
        <v>27.5</v>
      </c>
      <c r="F11520">
        <v>6</v>
      </c>
      <c r="G11520">
        <v>165</v>
      </c>
      <c r="H11520" t="s">
        <v>56</v>
      </c>
      <c r="I11520" t="s">
        <v>46</v>
      </c>
      <c r="J11520" s="1">
        <v>44821</v>
      </c>
      <c r="K11520" t="b">
        <v>1</v>
      </c>
      <c r="L11520" t="s">
        <v>35</v>
      </c>
      <c r="M11520">
        <v>9</v>
      </c>
      <c r="N11520">
        <f>G11520/SUMIF(B:B,B11520,G:G)*100</f>
        <v>0.26218359207411057</v>
      </c>
      <c r="Q11520">
        <f>VLOOKUP(C11520, Categories_Pivot_Table!A:B, 2, FALSE)</f>
        <v>23.348837209302324</v>
      </c>
      <c r="T11520">
        <f t="shared" si="180"/>
        <v>2022</v>
      </c>
    </row>
    <row r="11521" spans="1:20" x14ac:dyDescent="0.2">
      <c r="A11521" t="s">
        <v>11778</v>
      </c>
      <c r="B11521" t="s">
        <v>32</v>
      </c>
      <c r="C11521" t="s">
        <v>15</v>
      </c>
      <c r="D11521" t="s">
        <v>500</v>
      </c>
      <c r="E11521">
        <v>17</v>
      </c>
      <c r="F11521">
        <v>6</v>
      </c>
      <c r="G11521">
        <v>102</v>
      </c>
      <c r="H11521" t="s">
        <v>17</v>
      </c>
      <c r="I11521" t="s">
        <v>18</v>
      </c>
      <c r="J11521" s="1">
        <v>45177</v>
      </c>
      <c r="K11521" t="b">
        <v>0</v>
      </c>
      <c r="L11521" t="s">
        <v>65</v>
      </c>
      <c r="M11521">
        <v>9</v>
      </c>
      <c r="N11521">
        <f>G11521/SUMIF(B:B,B11521,G:G)*100</f>
        <v>0.17396495117895366</v>
      </c>
      <c r="Q11521">
        <f>VLOOKUP(C11521, Categories_Pivot_Table!A:B, 2, FALSE)</f>
        <v>23.063808900523561</v>
      </c>
      <c r="T11521">
        <f t="shared" si="180"/>
        <v>2023</v>
      </c>
    </row>
    <row r="11522" spans="1:20" x14ac:dyDescent="0.2">
      <c r="A11522" t="s">
        <v>11779</v>
      </c>
      <c r="B11522" t="s">
        <v>71</v>
      </c>
      <c r="C11522" t="s">
        <v>135</v>
      </c>
      <c r="D11522" t="s">
        <v>216</v>
      </c>
      <c r="E11522">
        <v>14</v>
      </c>
      <c r="F11522">
        <v>9</v>
      </c>
      <c r="G11522">
        <v>126</v>
      </c>
      <c r="H11522" t="s">
        <v>17</v>
      </c>
      <c r="I11522" t="s">
        <v>18</v>
      </c>
      <c r="J11522" s="1">
        <v>45271</v>
      </c>
      <c r="K11522" t="b">
        <v>1</v>
      </c>
      <c r="L11522" t="s">
        <v>19</v>
      </c>
      <c r="M11522">
        <v>12</v>
      </c>
      <c r="N11522">
        <f>G11522/SUMIF(B:B,B11522,G:G)*100</f>
        <v>0.19962767853606367</v>
      </c>
      <c r="Q11522">
        <f>VLOOKUP(C11522, Categories_Pivot_Table!A:B, 2, FALSE)</f>
        <v>23.146341463414632</v>
      </c>
      <c r="T11522">
        <f t="shared" ref="T11522:T11585" si="181">YEAR(J11522)</f>
        <v>2023</v>
      </c>
    </row>
    <row r="11523" spans="1:20" x14ac:dyDescent="0.2">
      <c r="A11523" t="s">
        <v>11780</v>
      </c>
      <c r="B11523" t="s">
        <v>81</v>
      </c>
      <c r="C11523" t="s">
        <v>27</v>
      </c>
      <c r="D11523" t="s">
        <v>55</v>
      </c>
      <c r="E11523">
        <v>36.5</v>
      </c>
      <c r="F11523">
        <v>5</v>
      </c>
      <c r="G11523">
        <v>182.5</v>
      </c>
      <c r="H11523" t="s">
        <v>17</v>
      </c>
      <c r="I11523" t="s">
        <v>46</v>
      </c>
      <c r="J11523" s="1">
        <v>45621</v>
      </c>
      <c r="K11523" t="b">
        <v>1</v>
      </c>
      <c r="L11523" t="s">
        <v>19</v>
      </c>
      <c r="M11523">
        <v>11</v>
      </c>
      <c r="N11523">
        <f>G11523/SUMIF(B:B,B11523,G:G)*100</f>
        <v>0.28896929008558242</v>
      </c>
      <c r="Q11523">
        <f>VLOOKUP(C11523, Categories_Pivot_Table!A:B, 2, FALSE)</f>
        <v>25.013711734693878</v>
      </c>
      <c r="T11523">
        <f t="shared" si="181"/>
        <v>2024</v>
      </c>
    </row>
    <row r="11524" spans="1:20" x14ac:dyDescent="0.2">
      <c r="A11524" t="s">
        <v>11781</v>
      </c>
      <c r="B11524" t="s">
        <v>173</v>
      </c>
      <c r="C11524" t="s">
        <v>38</v>
      </c>
      <c r="D11524" t="s">
        <v>131</v>
      </c>
      <c r="E11524">
        <v>8</v>
      </c>
      <c r="F11524">
        <v>2</v>
      </c>
      <c r="G11524">
        <v>16</v>
      </c>
      <c r="H11524" t="s">
        <v>29</v>
      </c>
      <c r="I11524" t="s">
        <v>18</v>
      </c>
      <c r="J11524" s="1">
        <v>44928</v>
      </c>
      <c r="K11524" t="b">
        <v>1</v>
      </c>
      <c r="L11524" t="s">
        <v>19</v>
      </c>
      <c r="M11524">
        <v>1</v>
      </c>
      <c r="N11524">
        <f>G11524/SUMIF(B:B,B11524,G:G)*100</f>
        <v>2.6311029254575655E-2</v>
      </c>
      <c r="Q11524">
        <f>VLOOKUP(C11524, Categories_Pivot_Table!A:B, 2, FALSE)</f>
        <v>23.088790931989923</v>
      </c>
      <c r="T11524">
        <f t="shared" si="181"/>
        <v>2023</v>
      </c>
    </row>
    <row r="11525" spans="1:20" x14ac:dyDescent="0.2">
      <c r="A11525" t="s">
        <v>11782</v>
      </c>
      <c r="B11525" t="s">
        <v>121</v>
      </c>
      <c r="C11525" t="s">
        <v>15</v>
      </c>
      <c r="D11525" t="s">
        <v>500</v>
      </c>
      <c r="E11525">
        <v>17</v>
      </c>
      <c r="F11525">
        <v>6</v>
      </c>
      <c r="G11525">
        <v>102</v>
      </c>
      <c r="H11525" t="s">
        <v>17</v>
      </c>
      <c r="I11525" t="s">
        <v>46</v>
      </c>
      <c r="J11525" s="1">
        <v>45574</v>
      </c>
      <c r="K11525" t="b">
        <v>0</v>
      </c>
      <c r="L11525" t="s">
        <v>30</v>
      </c>
      <c r="M11525">
        <v>10</v>
      </c>
      <c r="N11525">
        <f>G11525/SUMIF(B:B,B11525,G:G)*100</f>
        <v>0.15555775844320235</v>
      </c>
      <c r="Q11525">
        <f>VLOOKUP(C11525, Categories_Pivot_Table!A:B, 2, FALSE)</f>
        <v>23.063808900523561</v>
      </c>
      <c r="T11525">
        <f t="shared" si="181"/>
        <v>2024</v>
      </c>
    </row>
    <row r="11526" spans="1:20" x14ac:dyDescent="0.2">
      <c r="A11526" t="s">
        <v>11783</v>
      </c>
      <c r="B11526" t="s">
        <v>71</v>
      </c>
      <c r="C11526" t="s">
        <v>33</v>
      </c>
      <c r="D11526" t="s">
        <v>209</v>
      </c>
      <c r="E11526">
        <v>24.5</v>
      </c>
      <c r="F11526">
        <v>3</v>
      </c>
      <c r="G11526">
        <v>73.5</v>
      </c>
      <c r="H11526" t="s">
        <v>29</v>
      </c>
      <c r="I11526" t="s">
        <v>18</v>
      </c>
      <c r="J11526" s="1">
        <v>45006</v>
      </c>
      <c r="K11526" t="b">
        <v>0</v>
      </c>
      <c r="L11526" t="s">
        <v>49</v>
      </c>
      <c r="M11526">
        <v>3</v>
      </c>
      <c r="N11526">
        <f>G11526/SUMIF(B:B,B11526,G:G)*100</f>
        <v>0.11644947914603715</v>
      </c>
      <c r="Q11526">
        <f>VLOOKUP(C11526, Categories_Pivot_Table!A:B, 2, FALSE)</f>
        <v>23.300574345883856</v>
      </c>
      <c r="T11526">
        <f t="shared" si="181"/>
        <v>2023</v>
      </c>
    </row>
    <row r="11527" spans="1:20" x14ac:dyDescent="0.2">
      <c r="A11527" t="s">
        <v>11784</v>
      </c>
      <c r="B11527" t="s">
        <v>95</v>
      </c>
      <c r="C11527" t="s">
        <v>15</v>
      </c>
      <c r="D11527" t="s">
        <v>494</v>
      </c>
      <c r="E11527">
        <v>33.5</v>
      </c>
      <c r="F11527">
        <v>9</v>
      </c>
      <c r="G11527">
        <v>301.5</v>
      </c>
      <c r="H11527" t="s">
        <v>17</v>
      </c>
      <c r="I11527" t="s">
        <v>18</v>
      </c>
      <c r="J11527" s="1">
        <v>45605</v>
      </c>
      <c r="K11527" t="b">
        <v>0</v>
      </c>
      <c r="L11527" t="s">
        <v>35</v>
      </c>
      <c r="M11527">
        <v>11</v>
      </c>
      <c r="N11527">
        <f>G11527/SUMIF(B:B,B11527,G:G)*100</f>
        <v>0.44765149996659315</v>
      </c>
      <c r="Q11527">
        <f>VLOOKUP(C11527, Categories_Pivot_Table!A:B, 2, FALSE)</f>
        <v>23.063808900523561</v>
      </c>
      <c r="T11527">
        <f t="shared" si="181"/>
        <v>2024</v>
      </c>
    </row>
    <row r="11528" spans="1:20" x14ac:dyDescent="0.2">
      <c r="A11528" t="s">
        <v>11785</v>
      </c>
      <c r="B11528" t="s">
        <v>54</v>
      </c>
      <c r="C11528" t="s">
        <v>38</v>
      </c>
      <c r="D11528" t="s">
        <v>133</v>
      </c>
      <c r="E11528">
        <v>21.5</v>
      </c>
      <c r="F11528">
        <v>9</v>
      </c>
      <c r="G11528">
        <v>193.5</v>
      </c>
      <c r="H11528" t="s">
        <v>29</v>
      </c>
      <c r="I11528" t="s">
        <v>18</v>
      </c>
      <c r="J11528" s="1">
        <v>45596</v>
      </c>
      <c r="K11528" t="b">
        <v>0</v>
      </c>
      <c r="L11528" t="s">
        <v>42</v>
      </c>
      <c r="M11528">
        <v>10</v>
      </c>
      <c r="N11528">
        <f>G11528/SUMIF(B:B,B11528,G:G)*100</f>
        <v>0.33855009579130618</v>
      </c>
      <c r="Q11528">
        <f>VLOOKUP(C11528, Categories_Pivot_Table!A:B, 2, FALSE)</f>
        <v>23.088790931989923</v>
      </c>
      <c r="T11528">
        <f t="shared" si="181"/>
        <v>2024</v>
      </c>
    </row>
    <row r="11529" spans="1:20" x14ac:dyDescent="0.2">
      <c r="A11529" t="s">
        <v>11786</v>
      </c>
      <c r="B11529" t="s">
        <v>87</v>
      </c>
      <c r="C11529" t="s">
        <v>135</v>
      </c>
      <c r="D11529" t="s">
        <v>136</v>
      </c>
      <c r="E11529">
        <v>27.5</v>
      </c>
      <c r="F11529">
        <v>5</v>
      </c>
      <c r="G11529">
        <v>137.5</v>
      </c>
      <c r="H11529" t="s">
        <v>29</v>
      </c>
      <c r="I11529" t="s">
        <v>46</v>
      </c>
      <c r="J11529" s="1">
        <v>44973</v>
      </c>
      <c r="K11529" t="b">
        <v>1</v>
      </c>
      <c r="L11529" t="s">
        <v>42</v>
      </c>
      <c r="M11529">
        <v>2</v>
      </c>
      <c r="N11529">
        <f>G11529/SUMIF(B:B,B11529,G:G)*100</f>
        <v>0.21141811584175163</v>
      </c>
      <c r="Q11529">
        <f>VLOOKUP(C11529, Categories_Pivot_Table!A:B, 2, FALSE)</f>
        <v>23.146341463414632</v>
      </c>
      <c r="T11529">
        <f t="shared" si="181"/>
        <v>2023</v>
      </c>
    </row>
    <row r="11530" spans="1:20" x14ac:dyDescent="0.2">
      <c r="A11530" t="s">
        <v>11787</v>
      </c>
      <c r="B11530" t="s">
        <v>118</v>
      </c>
      <c r="C11530" t="s">
        <v>48</v>
      </c>
      <c r="D11530" t="s">
        <v>689</v>
      </c>
      <c r="E11530">
        <v>21.5</v>
      </c>
      <c r="F11530">
        <v>9</v>
      </c>
      <c r="G11530">
        <v>193.5</v>
      </c>
      <c r="H11530" t="s">
        <v>17</v>
      </c>
      <c r="I11530" t="s">
        <v>46</v>
      </c>
      <c r="J11530" s="1">
        <v>45444</v>
      </c>
      <c r="K11530" t="b">
        <v>0</v>
      </c>
      <c r="L11530" t="s">
        <v>35</v>
      </c>
      <c r="M11530">
        <v>6</v>
      </c>
      <c r="N11530">
        <f>G11530/SUMIF(B:B,B11530,G:G)*100</f>
        <v>0.31827228317186701</v>
      </c>
      <c r="Q11530">
        <f>VLOOKUP(C11530, Categories_Pivot_Table!A:B, 2, FALSE)</f>
        <v>23.348837209302324</v>
      </c>
      <c r="T11530">
        <f t="shared" si="181"/>
        <v>2024</v>
      </c>
    </row>
    <row r="11531" spans="1:20" x14ac:dyDescent="0.2">
      <c r="A11531" t="s">
        <v>11788</v>
      </c>
      <c r="B11531" t="s">
        <v>90</v>
      </c>
      <c r="C11531" t="s">
        <v>22</v>
      </c>
      <c r="D11531" t="s">
        <v>1043</v>
      </c>
      <c r="E11531">
        <v>14</v>
      </c>
      <c r="F11531">
        <v>1</v>
      </c>
      <c r="G11531">
        <v>14</v>
      </c>
      <c r="H11531" t="s">
        <v>56</v>
      </c>
      <c r="I11531" t="s">
        <v>18</v>
      </c>
      <c r="J11531" s="1">
        <v>44673</v>
      </c>
      <c r="K11531" t="b">
        <v>1</v>
      </c>
      <c r="L11531" t="s">
        <v>65</v>
      </c>
      <c r="M11531">
        <v>4</v>
      </c>
      <c r="N11531">
        <f>G11531/SUMIF(B:B,B11531,G:G)*100</f>
        <v>2.3671840654695478E-2</v>
      </c>
      <c r="Q11531">
        <f>VLOOKUP(C11531, Categories_Pivot_Table!A:B, 2, FALSE)</f>
        <v>21.505681818181817</v>
      </c>
      <c r="T11531">
        <f t="shared" si="181"/>
        <v>2022</v>
      </c>
    </row>
    <row r="11532" spans="1:20" x14ac:dyDescent="0.2">
      <c r="A11532" t="s">
        <v>11789</v>
      </c>
      <c r="B11532" t="s">
        <v>51</v>
      </c>
      <c r="C11532" t="s">
        <v>48</v>
      </c>
      <c r="D11532" t="s">
        <v>294</v>
      </c>
      <c r="E11532">
        <v>6.5</v>
      </c>
      <c r="F11532">
        <v>9</v>
      </c>
      <c r="G11532">
        <v>58.5</v>
      </c>
      <c r="H11532" t="s">
        <v>29</v>
      </c>
      <c r="I11532" t="s">
        <v>18</v>
      </c>
      <c r="J11532" s="1">
        <v>45145</v>
      </c>
      <c r="K11532" t="b">
        <v>0</v>
      </c>
      <c r="L11532" t="s">
        <v>19</v>
      </c>
      <c r="M11532">
        <v>8</v>
      </c>
      <c r="N11532">
        <f>G11532/SUMIF(B:B,B11532,G:G)*100</f>
        <v>9.0687832328274445E-2</v>
      </c>
      <c r="Q11532">
        <f>VLOOKUP(C11532, Categories_Pivot_Table!A:B, 2, FALSE)</f>
        <v>23.348837209302324</v>
      </c>
      <c r="T11532">
        <f t="shared" si="181"/>
        <v>2023</v>
      </c>
    </row>
    <row r="11533" spans="1:20" x14ac:dyDescent="0.2">
      <c r="A11533" t="s">
        <v>11790</v>
      </c>
      <c r="B11533" t="s">
        <v>121</v>
      </c>
      <c r="C11533" t="s">
        <v>135</v>
      </c>
      <c r="D11533" t="s">
        <v>276</v>
      </c>
      <c r="E11533">
        <v>6.5</v>
      </c>
      <c r="F11533">
        <v>9</v>
      </c>
      <c r="G11533">
        <v>58.5</v>
      </c>
      <c r="H11533" t="s">
        <v>29</v>
      </c>
      <c r="I11533" t="s">
        <v>46</v>
      </c>
      <c r="J11533" s="1">
        <v>45024</v>
      </c>
      <c r="K11533" t="b">
        <v>0</v>
      </c>
      <c r="L11533" t="s">
        <v>35</v>
      </c>
      <c r="M11533">
        <v>4</v>
      </c>
      <c r="N11533">
        <f>G11533/SUMIF(B:B,B11533,G:G)*100</f>
        <v>8.921694969536606E-2</v>
      </c>
      <c r="Q11533">
        <f>VLOOKUP(C11533, Categories_Pivot_Table!A:B, 2, FALSE)</f>
        <v>23.146341463414632</v>
      </c>
      <c r="T11533">
        <f t="shared" si="181"/>
        <v>2023</v>
      </c>
    </row>
    <row r="11534" spans="1:20" x14ac:dyDescent="0.2">
      <c r="A11534" t="s">
        <v>11791</v>
      </c>
      <c r="B11534" t="s">
        <v>128</v>
      </c>
      <c r="C11534" t="s">
        <v>27</v>
      </c>
      <c r="D11534" t="s">
        <v>91</v>
      </c>
      <c r="E11534">
        <v>33.5</v>
      </c>
      <c r="F11534">
        <v>2</v>
      </c>
      <c r="G11534">
        <v>67</v>
      </c>
      <c r="H11534" t="s">
        <v>17</v>
      </c>
      <c r="I11534" t="s">
        <v>18</v>
      </c>
      <c r="J11534" s="1">
        <v>45470</v>
      </c>
      <c r="K11534" t="b">
        <v>1</v>
      </c>
      <c r="L11534" t="s">
        <v>42</v>
      </c>
      <c r="M11534">
        <v>6</v>
      </c>
      <c r="N11534">
        <f>G11534/SUMIF(B:B,B11534,G:G)*100</f>
        <v>9.787880558639632E-2</v>
      </c>
      <c r="Q11534">
        <f>VLOOKUP(C11534, Categories_Pivot_Table!A:B, 2, FALSE)</f>
        <v>25.013711734693878</v>
      </c>
      <c r="T11534">
        <f t="shared" si="181"/>
        <v>2024</v>
      </c>
    </row>
    <row r="11535" spans="1:20" x14ac:dyDescent="0.2">
      <c r="A11535" t="s">
        <v>11792</v>
      </c>
      <c r="B11535" t="s">
        <v>121</v>
      </c>
      <c r="C11535" t="s">
        <v>33</v>
      </c>
      <c r="D11535" t="s">
        <v>209</v>
      </c>
      <c r="E11535">
        <v>24.5</v>
      </c>
      <c r="F11535">
        <v>8</v>
      </c>
      <c r="G11535">
        <v>196</v>
      </c>
      <c r="H11535" t="s">
        <v>56</v>
      </c>
      <c r="I11535" t="s">
        <v>18</v>
      </c>
      <c r="J11535" s="1">
        <v>44758</v>
      </c>
      <c r="K11535" t="b">
        <v>0</v>
      </c>
      <c r="L11535" t="s">
        <v>35</v>
      </c>
      <c r="M11535">
        <v>7</v>
      </c>
      <c r="N11535">
        <f>G11535/SUMIF(B:B,B11535,G:G)*100</f>
        <v>0.2989149083810555</v>
      </c>
      <c r="Q11535">
        <f>VLOOKUP(C11535, Categories_Pivot_Table!A:B, 2, FALSE)</f>
        <v>23.300574345883856</v>
      </c>
      <c r="T11535">
        <f t="shared" si="181"/>
        <v>2022</v>
      </c>
    </row>
    <row r="11536" spans="1:20" x14ac:dyDescent="0.2">
      <c r="A11536" t="s">
        <v>11793</v>
      </c>
      <c r="B11536" t="s">
        <v>113</v>
      </c>
      <c r="C11536" t="s">
        <v>48</v>
      </c>
      <c r="D11536" t="s">
        <v>446</v>
      </c>
      <c r="E11536">
        <v>26</v>
      </c>
      <c r="F11536">
        <v>1</v>
      </c>
      <c r="G11536">
        <v>26</v>
      </c>
      <c r="H11536" t="s">
        <v>56</v>
      </c>
      <c r="I11536" t="s">
        <v>46</v>
      </c>
      <c r="J11536" s="1">
        <v>45146</v>
      </c>
      <c r="K11536" t="b">
        <v>0</v>
      </c>
      <c r="L11536" t="s">
        <v>49</v>
      </c>
      <c r="M11536">
        <v>8</v>
      </c>
      <c r="N11536">
        <f>G11536/SUMIF(B:B,B11536,G:G)*100</f>
        <v>4.2810333755948164E-2</v>
      </c>
      <c r="Q11536">
        <f>VLOOKUP(C11536, Categories_Pivot_Table!A:B, 2, FALSE)</f>
        <v>23.348837209302324</v>
      </c>
      <c r="T11536">
        <f t="shared" si="181"/>
        <v>2023</v>
      </c>
    </row>
    <row r="11537" spans="1:20" x14ac:dyDescent="0.2">
      <c r="A11537" t="s">
        <v>11794</v>
      </c>
      <c r="B11537" t="s">
        <v>121</v>
      </c>
      <c r="C11537" t="s">
        <v>33</v>
      </c>
      <c r="D11537" t="s">
        <v>300</v>
      </c>
      <c r="E11537">
        <v>35</v>
      </c>
      <c r="F11537">
        <v>10</v>
      </c>
      <c r="G11537">
        <v>350</v>
      </c>
      <c r="H11537" t="s">
        <v>56</v>
      </c>
      <c r="I11537" t="s">
        <v>46</v>
      </c>
      <c r="J11537" s="1">
        <v>45429</v>
      </c>
      <c r="K11537" t="b">
        <v>0</v>
      </c>
      <c r="L11537" t="s">
        <v>65</v>
      </c>
      <c r="M11537">
        <v>5</v>
      </c>
      <c r="N11537">
        <f>G11537/SUMIF(B:B,B11537,G:G)*100</f>
        <v>0.53377662210902765</v>
      </c>
      <c r="Q11537">
        <f>VLOOKUP(C11537, Categories_Pivot_Table!A:B, 2, FALSE)</f>
        <v>23.300574345883856</v>
      </c>
      <c r="T11537">
        <f t="shared" si="181"/>
        <v>2024</v>
      </c>
    </row>
    <row r="11538" spans="1:20" x14ac:dyDescent="0.2">
      <c r="A11538" t="s">
        <v>11795</v>
      </c>
      <c r="B11538" t="s">
        <v>54</v>
      </c>
      <c r="C11538" t="s">
        <v>15</v>
      </c>
      <c r="D11538" t="s">
        <v>494</v>
      </c>
      <c r="E11538">
        <v>33.5</v>
      </c>
      <c r="F11538">
        <v>8</v>
      </c>
      <c r="G11538">
        <v>268</v>
      </c>
      <c r="H11538" t="s">
        <v>56</v>
      </c>
      <c r="I11538" t="s">
        <v>46</v>
      </c>
      <c r="J11538" s="1">
        <v>45158</v>
      </c>
      <c r="K11538" t="b">
        <v>0</v>
      </c>
      <c r="L11538" t="s">
        <v>24</v>
      </c>
      <c r="M11538">
        <v>8</v>
      </c>
      <c r="N11538">
        <f>G11538/SUMIF(B:B,B11538,G:G)*100</f>
        <v>0.46889625670320445</v>
      </c>
      <c r="Q11538">
        <f>VLOOKUP(C11538, Categories_Pivot_Table!A:B, 2, FALSE)</f>
        <v>23.063808900523561</v>
      </c>
      <c r="T11538">
        <f t="shared" si="181"/>
        <v>2023</v>
      </c>
    </row>
    <row r="11539" spans="1:20" x14ac:dyDescent="0.2">
      <c r="A11539" t="s">
        <v>11796</v>
      </c>
      <c r="B11539" t="s">
        <v>106</v>
      </c>
      <c r="C11539" t="s">
        <v>22</v>
      </c>
      <c r="D11539" t="s">
        <v>849</v>
      </c>
      <c r="E11539">
        <v>33.5</v>
      </c>
      <c r="F11539">
        <v>2</v>
      </c>
      <c r="G11539">
        <v>67</v>
      </c>
      <c r="H11539" t="s">
        <v>56</v>
      </c>
      <c r="I11539" t="s">
        <v>46</v>
      </c>
      <c r="J11539" s="1">
        <v>44876</v>
      </c>
      <c r="K11539" t="b">
        <v>1</v>
      </c>
      <c r="L11539" t="s">
        <v>65</v>
      </c>
      <c r="M11539">
        <v>11</v>
      </c>
      <c r="N11539">
        <f>G11539/SUMIF(B:B,B11539,G:G)*100</f>
        <v>0.1091916558018253</v>
      </c>
      <c r="Q11539">
        <f>VLOOKUP(C11539, Categories_Pivot_Table!A:B, 2, FALSE)</f>
        <v>21.505681818181817</v>
      </c>
      <c r="T11539">
        <f t="shared" si="181"/>
        <v>2022</v>
      </c>
    </row>
    <row r="11540" spans="1:20" x14ac:dyDescent="0.2">
      <c r="A11540" t="s">
        <v>11797</v>
      </c>
      <c r="B11540" t="s">
        <v>121</v>
      </c>
      <c r="C11540" t="s">
        <v>33</v>
      </c>
      <c r="D11540" t="s">
        <v>707</v>
      </c>
      <c r="E11540">
        <v>30.5</v>
      </c>
      <c r="F11540">
        <v>6</v>
      </c>
      <c r="G11540">
        <v>183</v>
      </c>
      <c r="H11540" t="s">
        <v>17</v>
      </c>
      <c r="I11540" t="s">
        <v>18</v>
      </c>
      <c r="J11540" s="1">
        <v>44752</v>
      </c>
      <c r="K11540" t="b">
        <v>0</v>
      </c>
      <c r="L11540" t="s">
        <v>24</v>
      </c>
      <c r="M11540">
        <v>7</v>
      </c>
      <c r="N11540">
        <f>G11540/SUMIF(B:B,B11540,G:G)*100</f>
        <v>0.27908891955986304</v>
      </c>
      <c r="Q11540">
        <f>VLOOKUP(C11540, Categories_Pivot_Table!A:B, 2, FALSE)</f>
        <v>23.300574345883856</v>
      </c>
      <c r="T11540">
        <f t="shared" si="181"/>
        <v>2022</v>
      </c>
    </row>
    <row r="11541" spans="1:20" x14ac:dyDescent="0.2">
      <c r="A11541" t="s">
        <v>11798</v>
      </c>
      <c r="B11541" t="s">
        <v>106</v>
      </c>
      <c r="C11541" t="s">
        <v>22</v>
      </c>
      <c r="D11541" t="s">
        <v>147</v>
      </c>
      <c r="E11541">
        <v>32</v>
      </c>
      <c r="F11541">
        <v>4</v>
      </c>
      <c r="G11541">
        <v>128</v>
      </c>
      <c r="H11541" t="s">
        <v>56</v>
      </c>
      <c r="I11541" t="s">
        <v>46</v>
      </c>
      <c r="J11541" s="1">
        <v>45595</v>
      </c>
      <c r="K11541" t="b">
        <v>0</v>
      </c>
      <c r="L11541" t="s">
        <v>30</v>
      </c>
      <c r="M11541">
        <v>10</v>
      </c>
      <c r="N11541">
        <f>G11541/SUMIF(B:B,B11541,G:G)*100</f>
        <v>0.20860495436766624</v>
      </c>
      <c r="Q11541">
        <f>VLOOKUP(C11541, Categories_Pivot_Table!A:B, 2, FALSE)</f>
        <v>21.505681818181817</v>
      </c>
      <c r="T11541">
        <f t="shared" si="181"/>
        <v>2024</v>
      </c>
    </row>
    <row r="11542" spans="1:20" x14ac:dyDescent="0.2">
      <c r="A11542" t="s">
        <v>11799</v>
      </c>
      <c r="B11542" t="s">
        <v>173</v>
      </c>
      <c r="C11542" t="s">
        <v>33</v>
      </c>
      <c r="D11542" t="s">
        <v>78</v>
      </c>
      <c r="E11542">
        <v>14</v>
      </c>
      <c r="F11542">
        <v>3</v>
      </c>
      <c r="G11542">
        <v>42</v>
      </c>
      <c r="H11542" t="s">
        <v>29</v>
      </c>
      <c r="I11542" t="s">
        <v>46</v>
      </c>
      <c r="J11542" s="1">
        <v>45177</v>
      </c>
      <c r="K11542" t="b">
        <v>0</v>
      </c>
      <c r="L11542" t="s">
        <v>65</v>
      </c>
      <c r="M11542">
        <v>9</v>
      </c>
      <c r="N11542">
        <f>G11542/SUMIF(B:B,B11542,G:G)*100</f>
        <v>6.9066451793261083E-2</v>
      </c>
      <c r="Q11542">
        <f>VLOOKUP(C11542, Categories_Pivot_Table!A:B, 2, FALSE)</f>
        <v>23.300574345883856</v>
      </c>
      <c r="T11542">
        <f t="shared" si="181"/>
        <v>2023</v>
      </c>
    </row>
    <row r="11543" spans="1:20" x14ac:dyDescent="0.2">
      <c r="A11543" t="s">
        <v>11800</v>
      </c>
      <c r="B11543" t="s">
        <v>21</v>
      </c>
      <c r="C11543" t="s">
        <v>22</v>
      </c>
      <c r="D11543" t="s">
        <v>388</v>
      </c>
      <c r="E11543">
        <v>6.5</v>
      </c>
      <c r="F11543">
        <v>3</v>
      </c>
      <c r="G11543">
        <v>19.5</v>
      </c>
      <c r="H11543" t="s">
        <v>56</v>
      </c>
      <c r="I11543" t="s">
        <v>46</v>
      </c>
      <c r="J11543" s="1">
        <v>44648</v>
      </c>
      <c r="K11543" t="b">
        <v>1</v>
      </c>
      <c r="L11543" t="s">
        <v>19</v>
      </c>
      <c r="M11543">
        <v>3</v>
      </c>
      <c r="N11543">
        <f>G11543/SUMIF(B:B,B11543,G:G)*100</f>
        <v>3.1587899404689583E-2</v>
      </c>
      <c r="Q11543">
        <f>VLOOKUP(C11543, Categories_Pivot_Table!A:B, 2, FALSE)</f>
        <v>21.505681818181817</v>
      </c>
      <c r="T11543">
        <f t="shared" si="181"/>
        <v>2022</v>
      </c>
    </row>
    <row r="11544" spans="1:20" x14ac:dyDescent="0.2">
      <c r="A11544" t="s">
        <v>11801</v>
      </c>
      <c r="B11544" t="s">
        <v>81</v>
      </c>
      <c r="C11544" t="s">
        <v>48</v>
      </c>
      <c r="D11544" t="s">
        <v>203</v>
      </c>
      <c r="E11544">
        <v>39.5</v>
      </c>
      <c r="F11544">
        <v>2</v>
      </c>
      <c r="G11544">
        <v>79</v>
      </c>
      <c r="H11544" t="s">
        <v>56</v>
      </c>
      <c r="I11544" t="s">
        <v>46</v>
      </c>
      <c r="J11544" s="1">
        <v>44993</v>
      </c>
      <c r="K11544" t="b">
        <v>1</v>
      </c>
      <c r="L11544" t="s">
        <v>30</v>
      </c>
      <c r="M11544">
        <v>3</v>
      </c>
      <c r="N11544">
        <f>G11544/SUMIF(B:B,B11544,G:G)*100</f>
        <v>0.1250880762562247</v>
      </c>
      <c r="Q11544">
        <f>VLOOKUP(C11544, Categories_Pivot_Table!A:B, 2, FALSE)</f>
        <v>23.348837209302324</v>
      </c>
      <c r="T11544">
        <f t="shared" si="181"/>
        <v>2023</v>
      </c>
    </row>
    <row r="11545" spans="1:20" x14ac:dyDescent="0.2">
      <c r="A11545" t="s">
        <v>11802</v>
      </c>
      <c r="B11545" t="s">
        <v>71</v>
      </c>
      <c r="C11545" t="s">
        <v>38</v>
      </c>
      <c r="D11545" t="s">
        <v>133</v>
      </c>
      <c r="E11545">
        <v>21.5</v>
      </c>
      <c r="F11545">
        <v>3</v>
      </c>
      <c r="G11545">
        <v>64.5</v>
      </c>
      <c r="H11545" t="s">
        <v>29</v>
      </c>
      <c r="I11545" t="s">
        <v>18</v>
      </c>
      <c r="J11545" s="1">
        <v>44903</v>
      </c>
      <c r="K11545" t="b">
        <v>0</v>
      </c>
      <c r="L11545" t="s">
        <v>42</v>
      </c>
      <c r="M11545">
        <v>12</v>
      </c>
      <c r="N11545">
        <f>G11545/SUMIF(B:B,B11545,G:G)*100</f>
        <v>0.10219035925060403</v>
      </c>
      <c r="Q11545">
        <f>VLOOKUP(C11545, Categories_Pivot_Table!A:B, 2, FALSE)</f>
        <v>23.088790931989923</v>
      </c>
      <c r="T11545">
        <f t="shared" si="181"/>
        <v>2022</v>
      </c>
    </row>
    <row r="11546" spans="1:20" x14ac:dyDescent="0.2">
      <c r="A11546" t="s">
        <v>11803</v>
      </c>
      <c r="B11546" t="s">
        <v>128</v>
      </c>
      <c r="C11546" t="s">
        <v>38</v>
      </c>
      <c r="D11546" t="s">
        <v>175</v>
      </c>
      <c r="E11546">
        <v>30.5</v>
      </c>
      <c r="F11546">
        <v>3</v>
      </c>
      <c r="G11546">
        <v>91.5</v>
      </c>
      <c r="H11546" t="s">
        <v>56</v>
      </c>
      <c r="I11546" t="s">
        <v>18</v>
      </c>
      <c r="J11546" s="1">
        <v>44970</v>
      </c>
      <c r="K11546" t="b">
        <v>1</v>
      </c>
      <c r="L11546" t="s">
        <v>19</v>
      </c>
      <c r="M11546">
        <v>2</v>
      </c>
      <c r="N11546">
        <f>G11546/SUMIF(B:B,B11546,G:G)*100</f>
        <v>0.13367030912172034</v>
      </c>
      <c r="Q11546">
        <f>VLOOKUP(C11546, Categories_Pivot_Table!A:B, 2, FALSE)</f>
        <v>23.088790931989923</v>
      </c>
      <c r="T11546">
        <f t="shared" si="181"/>
        <v>2023</v>
      </c>
    </row>
    <row r="11547" spans="1:20" x14ac:dyDescent="0.2">
      <c r="A11547" t="s">
        <v>11804</v>
      </c>
      <c r="B11547" t="s">
        <v>95</v>
      </c>
      <c r="C11547" t="s">
        <v>33</v>
      </c>
      <c r="D11547" t="s">
        <v>209</v>
      </c>
      <c r="E11547">
        <v>24.5</v>
      </c>
      <c r="F11547">
        <v>2</v>
      </c>
      <c r="G11547">
        <v>49</v>
      </c>
      <c r="H11547" t="s">
        <v>56</v>
      </c>
      <c r="I11547" t="s">
        <v>18</v>
      </c>
      <c r="J11547" s="1">
        <v>45260</v>
      </c>
      <c r="K11547" t="b">
        <v>0</v>
      </c>
      <c r="L11547" t="s">
        <v>42</v>
      </c>
      <c r="M11547">
        <v>11</v>
      </c>
      <c r="N11547">
        <f>G11547/SUMIF(B:B,B11547,G:G)*100</f>
        <v>7.2752648419114635E-2</v>
      </c>
      <c r="Q11547">
        <f>VLOOKUP(C11547, Categories_Pivot_Table!A:B, 2, FALSE)</f>
        <v>23.300574345883856</v>
      </c>
      <c r="T11547">
        <f t="shared" si="181"/>
        <v>2023</v>
      </c>
    </row>
    <row r="11548" spans="1:20" x14ac:dyDescent="0.2">
      <c r="A11548" t="s">
        <v>11805</v>
      </c>
      <c r="B11548" t="s">
        <v>73</v>
      </c>
      <c r="C11548" t="s">
        <v>15</v>
      </c>
      <c r="D11548" t="s">
        <v>511</v>
      </c>
      <c r="E11548">
        <v>15.5</v>
      </c>
      <c r="F11548">
        <v>5</v>
      </c>
      <c r="G11548">
        <v>77.5</v>
      </c>
      <c r="H11548" t="s">
        <v>29</v>
      </c>
      <c r="I11548" t="s">
        <v>46</v>
      </c>
      <c r="J11548" s="1">
        <v>44615</v>
      </c>
      <c r="K11548" t="b">
        <v>1</v>
      </c>
      <c r="L11548" t="s">
        <v>30</v>
      </c>
      <c r="M11548">
        <v>2</v>
      </c>
      <c r="N11548">
        <f>G11548/SUMIF(B:B,B11548,G:G)*100</f>
        <v>0.13388731007437224</v>
      </c>
      <c r="Q11548">
        <f>VLOOKUP(C11548, Categories_Pivot_Table!A:B, 2, FALSE)</f>
        <v>23.063808900523561</v>
      </c>
      <c r="T11548">
        <f t="shared" si="181"/>
        <v>2022</v>
      </c>
    </row>
    <row r="11549" spans="1:20" x14ac:dyDescent="0.2">
      <c r="A11549" t="s">
        <v>11806</v>
      </c>
      <c r="B11549" t="s">
        <v>44</v>
      </c>
      <c r="C11549" t="s">
        <v>22</v>
      </c>
      <c r="D11549" t="s">
        <v>67</v>
      </c>
      <c r="E11549">
        <v>27.5</v>
      </c>
      <c r="F11549">
        <v>6</v>
      </c>
      <c r="G11549">
        <v>165</v>
      </c>
      <c r="H11549" t="s">
        <v>29</v>
      </c>
      <c r="I11549" t="s">
        <v>46</v>
      </c>
      <c r="J11549" s="1">
        <v>45618</v>
      </c>
      <c r="K11549" t="b">
        <v>1</v>
      </c>
      <c r="L11549" t="s">
        <v>65</v>
      </c>
      <c r="M11549">
        <v>11</v>
      </c>
      <c r="N11549">
        <f>G11549/SUMIF(B:B,B11549,G:G)*100</f>
        <v>0.27185329807478437</v>
      </c>
      <c r="Q11549">
        <f>VLOOKUP(C11549, Categories_Pivot_Table!A:B, 2, FALSE)</f>
        <v>21.505681818181817</v>
      </c>
      <c r="T11549">
        <f t="shared" si="181"/>
        <v>2024</v>
      </c>
    </row>
    <row r="11550" spans="1:20" x14ac:dyDescent="0.2">
      <c r="A11550" t="s">
        <v>11807</v>
      </c>
      <c r="B11550" t="s">
        <v>87</v>
      </c>
      <c r="C11550" t="s">
        <v>48</v>
      </c>
      <c r="D11550" t="s">
        <v>41</v>
      </c>
      <c r="E11550">
        <v>23</v>
      </c>
      <c r="F11550">
        <v>9</v>
      </c>
      <c r="G11550">
        <v>342</v>
      </c>
      <c r="H11550" t="s">
        <v>17</v>
      </c>
      <c r="I11550" t="s">
        <v>46</v>
      </c>
      <c r="J11550" s="1">
        <v>44637</v>
      </c>
      <c r="K11550" t="b">
        <v>0</v>
      </c>
      <c r="L11550" t="s">
        <v>42</v>
      </c>
      <c r="M11550">
        <v>3</v>
      </c>
      <c r="N11550">
        <f>G11550/SUMIF(B:B,B11550,G:G)*100</f>
        <v>0.52585451358457491</v>
      </c>
      <c r="Q11550">
        <f>VLOOKUP(C11550, Categories_Pivot_Table!A:B, 2, FALSE)</f>
        <v>23.348837209302324</v>
      </c>
      <c r="T11550">
        <f t="shared" si="181"/>
        <v>2022</v>
      </c>
    </row>
    <row r="11551" spans="1:20" x14ac:dyDescent="0.2">
      <c r="A11551" t="s">
        <v>11808</v>
      </c>
      <c r="B11551" t="s">
        <v>44</v>
      </c>
      <c r="C11551" t="s">
        <v>74</v>
      </c>
      <c r="D11551" t="s">
        <v>41</v>
      </c>
      <c r="E11551">
        <v>23</v>
      </c>
      <c r="F11551">
        <v>4</v>
      </c>
      <c r="G11551">
        <v>50</v>
      </c>
      <c r="H11551" t="s">
        <v>29</v>
      </c>
      <c r="I11551" t="s">
        <v>18</v>
      </c>
      <c r="J11551" s="1">
        <v>44949</v>
      </c>
      <c r="K11551" t="b">
        <v>0</v>
      </c>
      <c r="L11551" t="s">
        <v>19</v>
      </c>
      <c r="M11551">
        <v>1</v>
      </c>
      <c r="N11551">
        <f>G11551/SUMIF(B:B,B11551,G:G)*100</f>
        <v>8.2379787295389209E-2</v>
      </c>
      <c r="Q11551">
        <f>VLOOKUP(C11551, Categories_Pivot_Table!A:B, 2, FALSE)</f>
        <v>24.317096165933375</v>
      </c>
      <c r="T11551">
        <f t="shared" si="181"/>
        <v>2023</v>
      </c>
    </row>
    <row r="11552" spans="1:20" x14ac:dyDescent="0.2">
      <c r="A11552" t="s">
        <v>11809</v>
      </c>
      <c r="B11552" t="s">
        <v>90</v>
      </c>
      <c r="C11552" t="s">
        <v>48</v>
      </c>
      <c r="D11552" t="s">
        <v>294</v>
      </c>
      <c r="E11552">
        <v>6.5</v>
      </c>
      <c r="F11552">
        <v>8</v>
      </c>
      <c r="G11552">
        <v>52</v>
      </c>
      <c r="H11552" t="s">
        <v>17</v>
      </c>
      <c r="I11552" t="s">
        <v>18</v>
      </c>
      <c r="J11552" s="1">
        <v>44620</v>
      </c>
      <c r="K11552" t="b">
        <v>0</v>
      </c>
      <c r="L11552" t="s">
        <v>19</v>
      </c>
      <c r="M11552">
        <v>2</v>
      </c>
      <c r="N11552">
        <f>G11552/SUMIF(B:B,B11552,G:G)*100</f>
        <v>8.79239795745832E-2</v>
      </c>
      <c r="Q11552">
        <f>VLOOKUP(C11552, Categories_Pivot_Table!A:B, 2, FALSE)</f>
        <v>23.348837209302324</v>
      </c>
      <c r="T11552">
        <f t="shared" si="181"/>
        <v>2022</v>
      </c>
    </row>
    <row r="11553" spans="1:20" x14ac:dyDescent="0.2">
      <c r="A11553" t="s">
        <v>11810</v>
      </c>
      <c r="B11553" t="s">
        <v>54</v>
      </c>
      <c r="C11553" t="s">
        <v>22</v>
      </c>
      <c r="D11553" t="s">
        <v>251</v>
      </c>
      <c r="E11553">
        <v>38</v>
      </c>
      <c r="F11553">
        <v>7</v>
      </c>
      <c r="G11553">
        <v>266</v>
      </c>
      <c r="H11553" t="s">
        <v>56</v>
      </c>
      <c r="I11553" t="s">
        <v>18</v>
      </c>
      <c r="J11553" s="1">
        <v>45271</v>
      </c>
      <c r="K11553" t="b">
        <v>1</v>
      </c>
      <c r="L11553" t="s">
        <v>19</v>
      </c>
      <c r="M11553">
        <v>12</v>
      </c>
      <c r="N11553">
        <f>G11553/SUMIF(B:B,B11553,G:G)*100</f>
        <v>0.46539703090691187</v>
      </c>
      <c r="Q11553">
        <f>VLOOKUP(C11553, Categories_Pivot_Table!A:B, 2, FALSE)</f>
        <v>21.505681818181817</v>
      </c>
      <c r="T11553">
        <f t="shared" si="181"/>
        <v>2023</v>
      </c>
    </row>
    <row r="11554" spans="1:20" x14ac:dyDescent="0.2">
      <c r="A11554" t="s">
        <v>11811</v>
      </c>
      <c r="B11554" t="s">
        <v>51</v>
      </c>
      <c r="C11554" t="s">
        <v>27</v>
      </c>
      <c r="D11554" t="s">
        <v>1201</v>
      </c>
      <c r="E11554">
        <v>26</v>
      </c>
      <c r="F11554">
        <v>1</v>
      </c>
      <c r="G11554">
        <v>26</v>
      </c>
      <c r="H11554" t="s">
        <v>56</v>
      </c>
      <c r="I11554" t="s">
        <v>46</v>
      </c>
      <c r="J11554" s="1">
        <v>45231</v>
      </c>
      <c r="K11554" t="b">
        <v>0</v>
      </c>
      <c r="L11554" t="s">
        <v>30</v>
      </c>
      <c r="M11554">
        <v>11</v>
      </c>
      <c r="N11554">
        <f>G11554/SUMIF(B:B,B11554,G:G)*100</f>
        <v>4.0305703257010869E-2</v>
      </c>
      <c r="Q11554">
        <f>VLOOKUP(C11554, Categories_Pivot_Table!A:B, 2, FALSE)</f>
        <v>25.013711734693878</v>
      </c>
      <c r="T11554">
        <f t="shared" si="181"/>
        <v>2023</v>
      </c>
    </row>
    <row r="11555" spans="1:20" x14ac:dyDescent="0.2">
      <c r="A11555" t="s">
        <v>11812</v>
      </c>
      <c r="B11555" t="s">
        <v>14</v>
      </c>
      <c r="C11555" t="s">
        <v>33</v>
      </c>
      <c r="D11555" t="s">
        <v>707</v>
      </c>
      <c r="E11555">
        <v>30.5</v>
      </c>
      <c r="F11555">
        <v>6</v>
      </c>
      <c r="G11555">
        <v>183</v>
      </c>
      <c r="H11555" t="s">
        <v>29</v>
      </c>
      <c r="I11555" t="s">
        <v>18</v>
      </c>
      <c r="J11555" s="1">
        <v>45174</v>
      </c>
      <c r="K11555" t="b">
        <v>1</v>
      </c>
      <c r="L11555" t="s">
        <v>49</v>
      </c>
      <c r="M11555">
        <v>9</v>
      </c>
      <c r="N11555">
        <f>G11555/SUMIF(B:B,B11555,G:G)*100</f>
        <v>0.29793157342059634</v>
      </c>
      <c r="Q11555">
        <f>VLOOKUP(C11555, Categories_Pivot_Table!A:B, 2, FALSE)</f>
        <v>23.300574345883856</v>
      </c>
      <c r="T11555">
        <f t="shared" si="181"/>
        <v>2023</v>
      </c>
    </row>
    <row r="11556" spans="1:20" x14ac:dyDescent="0.2">
      <c r="A11556" t="s">
        <v>11813</v>
      </c>
      <c r="B11556" t="s">
        <v>87</v>
      </c>
      <c r="C11556" t="s">
        <v>48</v>
      </c>
      <c r="D11556" t="s">
        <v>579</v>
      </c>
      <c r="E11556">
        <v>33.5</v>
      </c>
      <c r="F11556">
        <v>2</v>
      </c>
      <c r="G11556">
        <v>67</v>
      </c>
      <c r="H11556" t="s">
        <v>29</v>
      </c>
      <c r="I11556" t="s">
        <v>18</v>
      </c>
      <c r="J11556" s="1">
        <v>44656</v>
      </c>
      <c r="K11556" t="b">
        <v>0</v>
      </c>
      <c r="L11556" t="s">
        <v>49</v>
      </c>
      <c r="M11556">
        <v>4</v>
      </c>
      <c r="N11556">
        <f>G11556/SUMIF(B:B,B11556,G:G)*100</f>
        <v>0.10301828190107171</v>
      </c>
      <c r="Q11556">
        <f>VLOOKUP(C11556, Categories_Pivot_Table!A:B, 2, FALSE)</f>
        <v>23.348837209302324</v>
      </c>
      <c r="T11556">
        <f t="shared" si="181"/>
        <v>2022</v>
      </c>
    </row>
    <row r="11557" spans="1:20" x14ac:dyDescent="0.2">
      <c r="A11557" t="s">
        <v>11814</v>
      </c>
      <c r="B11557" t="s">
        <v>71</v>
      </c>
      <c r="C11557" t="s">
        <v>22</v>
      </c>
      <c r="D11557" t="s">
        <v>274</v>
      </c>
      <c r="E11557">
        <v>39.5</v>
      </c>
      <c r="F11557">
        <v>7</v>
      </c>
      <c r="G11557">
        <v>276.5</v>
      </c>
      <c r="H11557" t="s">
        <v>29</v>
      </c>
      <c r="I11557" t="s">
        <v>18</v>
      </c>
      <c r="J11557" s="1">
        <v>45158</v>
      </c>
      <c r="K11557" t="b">
        <v>0</v>
      </c>
      <c r="L11557" t="s">
        <v>24</v>
      </c>
      <c r="M11557">
        <v>8</v>
      </c>
      <c r="N11557">
        <f>G11557/SUMIF(B:B,B11557,G:G)*100</f>
        <v>0.43807185012080641</v>
      </c>
      <c r="Q11557">
        <f>VLOOKUP(C11557, Categories_Pivot_Table!A:B, 2, FALSE)</f>
        <v>21.505681818181817</v>
      </c>
      <c r="T11557">
        <f t="shared" si="181"/>
        <v>2023</v>
      </c>
    </row>
    <row r="11558" spans="1:20" x14ac:dyDescent="0.2">
      <c r="A11558" t="s">
        <v>11815</v>
      </c>
      <c r="B11558" t="s">
        <v>121</v>
      </c>
      <c r="C11558" t="s">
        <v>15</v>
      </c>
      <c r="D11558" t="s">
        <v>500</v>
      </c>
      <c r="E11558">
        <v>17</v>
      </c>
      <c r="F11558">
        <v>7</v>
      </c>
      <c r="G11558">
        <v>119</v>
      </c>
      <c r="H11558" t="s">
        <v>56</v>
      </c>
      <c r="I11558" t="s">
        <v>18</v>
      </c>
      <c r="J11558" s="1">
        <v>45105</v>
      </c>
      <c r="K11558" t="b">
        <v>1</v>
      </c>
      <c r="L11558" t="s">
        <v>30</v>
      </c>
      <c r="M11558">
        <v>6</v>
      </c>
      <c r="N11558">
        <f>G11558/SUMIF(B:B,B11558,G:G)*100</f>
        <v>0.18148405151706942</v>
      </c>
      <c r="Q11558">
        <f>VLOOKUP(C11558, Categories_Pivot_Table!A:B, 2, FALSE)</f>
        <v>23.063808900523561</v>
      </c>
      <c r="T11558">
        <f t="shared" si="181"/>
        <v>2023</v>
      </c>
    </row>
    <row r="11559" spans="1:20" x14ac:dyDescent="0.2">
      <c r="A11559" t="s">
        <v>11816</v>
      </c>
      <c r="B11559" t="s">
        <v>63</v>
      </c>
      <c r="C11559" t="s">
        <v>22</v>
      </c>
      <c r="D11559" t="s">
        <v>274</v>
      </c>
      <c r="E11559">
        <v>39.5</v>
      </c>
      <c r="F11559">
        <v>9</v>
      </c>
      <c r="G11559">
        <v>355.5</v>
      </c>
      <c r="H11559" t="s">
        <v>56</v>
      </c>
      <c r="I11559" t="s">
        <v>18</v>
      </c>
      <c r="J11559" s="1">
        <v>45081</v>
      </c>
      <c r="K11559" t="b">
        <v>1</v>
      </c>
      <c r="L11559" t="s">
        <v>24</v>
      </c>
      <c r="M11559">
        <v>6</v>
      </c>
      <c r="N11559">
        <f>G11559/SUMIF(B:B,B11559,G:G)*100</f>
        <v>0.58733148295003967</v>
      </c>
      <c r="Q11559">
        <f>VLOOKUP(C11559, Categories_Pivot_Table!A:B, 2, FALSE)</f>
        <v>21.505681818181817</v>
      </c>
      <c r="T11559">
        <f t="shared" si="181"/>
        <v>2023</v>
      </c>
    </row>
    <row r="11560" spans="1:20" x14ac:dyDescent="0.2">
      <c r="A11560" t="s">
        <v>11817</v>
      </c>
      <c r="B11560" t="s">
        <v>87</v>
      </c>
      <c r="C11560" t="s">
        <v>33</v>
      </c>
      <c r="D11560" t="s">
        <v>179</v>
      </c>
      <c r="E11560">
        <v>9.5</v>
      </c>
      <c r="F11560">
        <v>3</v>
      </c>
      <c r="G11560">
        <v>28.5</v>
      </c>
      <c r="H11560" t="s">
        <v>17</v>
      </c>
      <c r="I11560" t="s">
        <v>46</v>
      </c>
      <c r="J11560" s="1">
        <v>45489</v>
      </c>
      <c r="K11560" t="b">
        <v>0</v>
      </c>
      <c r="L11560" t="s">
        <v>49</v>
      </c>
      <c r="M11560">
        <v>7</v>
      </c>
      <c r="N11560">
        <f>G11560/SUMIF(B:B,B11560,G:G)*100</f>
        <v>4.3821209465381247E-2</v>
      </c>
      <c r="Q11560">
        <f>VLOOKUP(C11560, Categories_Pivot_Table!A:B, 2, FALSE)</f>
        <v>23.300574345883856</v>
      </c>
      <c r="T11560">
        <f t="shared" si="181"/>
        <v>2024</v>
      </c>
    </row>
    <row r="11561" spans="1:20" x14ac:dyDescent="0.2">
      <c r="A11561" t="s">
        <v>11818</v>
      </c>
      <c r="B11561" t="s">
        <v>37</v>
      </c>
      <c r="C11561" t="s">
        <v>48</v>
      </c>
      <c r="D11561" t="s">
        <v>151</v>
      </c>
      <c r="E11561">
        <v>14</v>
      </c>
      <c r="F11561">
        <v>9</v>
      </c>
      <c r="G11561">
        <v>126</v>
      </c>
      <c r="H11561" t="s">
        <v>56</v>
      </c>
      <c r="I11561" t="s">
        <v>46</v>
      </c>
      <c r="J11561" s="1">
        <v>45136</v>
      </c>
      <c r="K11561" t="b">
        <v>1</v>
      </c>
      <c r="L11561" t="s">
        <v>35</v>
      </c>
      <c r="M11561">
        <v>7</v>
      </c>
      <c r="N11561">
        <f>G11561/SUMIF(B:B,B11561,G:G)*100</f>
        <v>0.1881313037051415</v>
      </c>
      <c r="Q11561">
        <f>VLOOKUP(C11561, Categories_Pivot_Table!A:B, 2, FALSE)</f>
        <v>23.348837209302324</v>
      </c>
      <c r="T11561">
        <f t="shared" si="181"/>
        <v>2023</v>
      </c>
    </row>
    <row r="11562" spans="1:20" x14ac:dyDescent="0.2">
      <c r="A11562" t="s">
        <v>11819</v>
      </c>
      <c r="B11562" t="s">
        <v>21</v>
      </c>
      <c r="C11562" t="s">
        <v>38</v>
      </c>
      <c r="D11562" t="s">
        <v>175</v>
      </c>
      <c r="E11562">
        <v>30.5</v>
      </c>
      <c r="F11562">
        <v>4</v>
      </c>
      <c r="G11562">
        <v>122</v>
      </c>
      <c r="H11562" t="s">
        <v>17</v>
      </c>
      <c r="I11562" t="s">
        <v>46</v>
      </c>
      <c r="J11562" s="1">
        <v>44888</v>
      </c>
      <c r="K11562" t="b">
        <v>0</v>
      </c>
      <c r="L11562" t="s">
        <v>30</v>
      </c>
      <c r="M11562">
        <v>11</v>
      </c>
      <c r="N11562">
        <f>G11562/SUMIF(B:B,B11562,G:G)*100</f>
        <v>0.19762685781395539</v>
      </c>
      <c r="Q11562">
        <f>VLOOKUP(C11562, Categories_Pivot_Table!A:B, 2, FALSE)</f>
        <v>23.088790931989923</v>
      </c>
      <c r="T11562">
        <f t="shared" si="181"/>
        <v>2022</v>
      </c>
    </row>
    <row r="11563" spans="1:20" x14ac:dyDescent="0.2">
      <c r="A11563" t="s">
        <v>11820</v>
      </c>
      <c r="B11563" t="s">
        <v>47</v>
      </c>
      <c r="C11563" t="s">
        <v>27</v>
      </c>
      <c r="D11563" t="s">
        <v>278</v>
      </c>
      <c r="E11563">
        <v>30.5</v>
      </c>
      <c r="F11563">
        <v>3</v>
      </c>
      <c r="G11563">
        <v>91.5</v>
      </c>
      <c r="H11563" t="s">
        <v>56</v>
      </c>
      <c r="I11563" t="s">
        <v>46</v>
      </c>
      <c r="J11563" s="1">
        <v>45507</v>
      </c>
      <c r="K11563" t="b">
        <v>0</v>
      </c>
      <c r="L11563" t="s">
        <v>35</v>
      </c>
      <c r="M11563">
        <v>8</v>
      </c>
      <c r="N11563">
        <f>G11563/SUMIF(B:B,B11563,G:G)*100</f>
        <v>0.14539271924109767</v>
      </c>
      <c r="Q11563">
        <f>VLOOKUP(C11563, Categories_Pivot_Table!A:B, 2, FALSE)</f>
        <v>25.013711734693878</v>
      </c>
      <c r="T11563">
        <f t="shared" si="181"/>
        <v>2024</v>
      </c>
    </row>
    <row r="11564" spans="1:20" x14ac:dyDescent="0.2">
      <c r="A11564" t="s">
        <v>11821</v>
      </c>
      <c r="B11564" t="s">
        <v>81</v>
      </c>
      <c r="C11564" t="s">
        <v>33</v>
      </c>
      <c r="D11564" t="s">
        <v>657</v>
      </c>
      <c r="E11564">
        <v>39.5</v>
      </c>
      <c r="F11564">
        <v>8</v>
      </c>
      <c r="G11564">
        <v>316</v>
      </c>
      <c r="H11564" t="s">
        <v>56</v>
      </c>
      <c r="I11564" t="s">
        <v>18</v>
      </c>
      <c r="J11564" s="1">
        <v>44960</v>
      </c>
      <c r="K11564" t="b">
        <v>0</v>
      </c>
      <c r="L11564" t="s">
        <v>65</v>
      </c>
      <c r="M11564">
        <v>2</v>
      </c>
      <c r="N11564">
        <f>G11564/SUMIF(B:B,B11564,G:G)*100</f>
        <v>0.5003523050248988</v>
      </c>
      <c r="Q11564">
        <f>VLOOKUP(C11564, Categories_Pivot_Table!A:B, 2, FALSE)</f>
        <v>23.300574345883856</v>
      </c>
      <c r="T11564">
        <f t="shared" si="181"/>
        <v>2023</v>
      </c>
    </row>
    <row r="11565" spans="1:20" x14ac:dyDescent="0.2">
      <c r="A11565" t="s">
        <v>11822</v>
      </c>
      <c r="B11565" t="s">
        <v>73</v>
      </c>
      <c r="C11565" t="s">
        <v>74</v>
      </c>
      <c r="D11565" t="s">
        <v>415</v>
      </c>
      <c r="E11565">
        <v>41</v>
      </c>
      <c r="F11565">
        <v>6</v>
      </c>
      <c r="G11565">
        <v>246</v>
      </c>
      <c r="H11565" t="s">
        <v>17</v>
      </c>
      <c r="I11565" t="s">
        <v>46</v>
      </c>
      <c r="J11565" s="1">
        <v>44974</v>
      </c>
      <c r="K11565" t="b">
        <v>0</v>
      </c>
      <c r="L11565" t="s">
        <v>65</v>
      </c>
      <c r="M11565">
        <v>2</v>
      </c>
      <c r="N11565">
        <f>G11565/SUMIF(B:B,B11565,G:G)*100</f>
        <v>0.4249842358489751</v>
      </c>
      <c r="Q11565">
        <f>VLOOKUP(C11565, Categories_Pivot_Table!A:B, 2, FALSE)</f>
        <v>24.317096165933375</v>
      </c>
      <c r="T11565">
        <f t="shared" si="181"/>
        <v>2023</v>
      </c>
    </row>
    <row r="11566" spans="1:20" x14ac:dyDescent="0.2">
      <c r="A11566" t="s">
        <v>11823</v>
      </c>
      <c r="B11566" t="s">
        <v>95</v>
      </c>
      <c r="C11566" t="s">
        <v>74</v>
      </c>
      <c r="D11566" t="s">
        <v>456</v>
      </c>
      <c r="E11566">
        <v>11</v>
      </c>
      <c r="F11566">
        <v>6</v>
      </c>
      <c r="G11566">
        <v>66</v>
      </c>
      <c r="H11566" t="s">
        <v>56</v>
      </c>
      <c r="I11566" t="s">
        <v>18</v>
      </c>
      <c r="J11566" s="1">
        <v>45102</v>
      </c>
      <c r="K11566" t="b">
        <v>0</v>
      </c>
      <c r="L11566" t="s">
        <v>24</v>
      </c>
      <c r="M11566">
        <v>6</v>
      </c>
      <c r="N11566">
        <f>G11566/SUMIF(B:B,B11566,G:G)*100</f>
        <v>9.7993363176766671E-2</v>
      </c>
      <c r="Q11566">
        <f>VLOOKUP(C11566, Categories_Pivot_Table!A:B, 2, FALSE)</f>
        <v>24.317096165933375</v>
      </c>
      <c r="T11566">
        <f t="shared" si="181"/>
        <v>2023</v>
      </c>
    </row>
    <row r="11567" spans="1:20" x14ac:dyDescent="0.2">
      <c r="A11567" t="s">
        <v>11824</v>
      </c>
      <c r="B11567" t="s">
        <v>73</v>
      </c>
      <c r="C11567" t="s">
        <v>74</v>
      </c>
      <c r="D11567" t="s">
        <v>897</v>
      </c>
      <c r="E11567">
        <v>17</v>
      </c>
      <c r="F11567">
        <v>8</v>
      </c>
      <c r="G11567">
        <v>136</v>
      </c>
      <c r="H11567" t="s">
        <v>17</v>
      </c>
      <c r="I11567" t="s">
        <v>46</v>
      </c>
      <c r="J11567" s="1">
        <v>44730</v>
      </c>
      <c r="K11567" t="b">
        <v>0</v>
      </c>
      <c r="L11567" t="s">
        <v>35</v>
      </c>
      <c r="M11567">
        <v>6</v>
      </c>
      <c r="N11567">
        <f>G11567/SUMIF(B:B,B11567,G:G)*100</f>
        <v>0.23495063445309194</v>
      </c>
      <c r="Q11567">
        <f>VLOOKUP(C11567, Categories_Pivot_Table!A:B, 2, FALSE)</f>
        <v>24.317096165933375</v>
      </c>
      <c r="T11567">
        <f t="shared" si="181"/>
        <v>2022</v>
      </c>
    </row>
    <row r="11568" spans="1:20" x14ac:dyDescent="0.2">
      <c r="A11568" t="s">
        <v>11825</v>
      </c>
      <c r="B11568" t="s">
        <v>21</v>
      </c>
      <c r="C11568" t="s">
        <v>22</v>
      </c>
      <c r="D11568" t="s">
        <v>540</v>
      </c>
      <c r="E11568">
        <v>36.5</v>
      </c>
      <c r="F11568">
        <v>9</v>
      </c>
      <c r="G11568">
        <v>328.5</v>
      </c>
      <c r="H11568" t="s">
        <v>29</v>
      </c>
      <c r="I11568" t="s">
        <v>18</v>
      </c>
      <c r="J11568" s="1">
        <v>45362</v>
      </c>
      <c r="K11568" t="b">
        <v>0</v>
      </c>
      <c r="L11568" t="s">
        <v>19</v>
      </c>
      <c r="M11568">
        <v>3</v>
      </c>
      <c r="N11568">
        <f>G11568/SUMIF(B:B,B11568,G:G)*100</f>
        <v>0.53213461304823229</v>
      </c>
      <c r="Q11568">
        <f>VLOOKUP(C11568, Categories_Pivot_Table!A:B, 2, FALSE)</f>
        <v>21.505681818181817</v>
      </c>
      <c r="T11568">
        <f t="shared" si="181"/>
        <v>2024</v>
      </c>
    </row>
    <row r="11569" spans="1:20" x14ac:dyDescent="0.2">
      <c r="A11569" t="s">
        <v>11826</v>
      </c>
      <c r="B11569" t="s">
        <v>71</v>
      </c>
      <c r="C11569" t="s">
        <v>48</v>
      </c>
      <c r="D11569" t="s">
        <v>41</v>
      </c>
      <c r="E11569">
        <v>23</v>
      </c>
      <c r="F11569">
        <v>6</v>
      </c>
      <c r="G11569">
        <v>39</v>
      </c>
      <c r="H11569" t="s">
        <v>17</v>
      </c>
      <c r="I11569" t="s">
        <v>18</v>
      </c>
      <c r="J11569" s="1">
        <v>45106</v>
      </c>
      <c r="K11569" t="b">
        <v>0</v>
      </c>
      <c r="L11569" t="s">
        <v>42</v>
      </c>
      <c r="M11569">
        <v>6</v>
      </c>
      <c r="N11569">
        <f>G11569/SUMIF(B:B,B11569,G:G)*100</f>
        <v>6.1789519546876857E-2</v>
      </c>
      <c r="Q11569">
        <f>VLOOKUP(C11569, Categories_Pivot_Table!A:B, 2, FALSE)</f>
        <v>23.348837209302324</v>
      </c>
      <c r="T11569">
        <f t="shared" si="181"/>
        <v>2023</v>
      </c>
    </row>
    <row r="11570" spans="1:20" x14ac:dyDescent="0.2">
      <c r="A11570" t="s">
        <v>11827</v>
      </c>
      <c r="B11570" t="s">
        <v>47</v>
      </c>
      <c r="C11570" t="s">
        <v>22</v>
      </c>
      <c r="D11570" t="s">
        <v>849</v>
      </c>
      <c r="E11570">
        <v>33.5</v>
      </c>
      <c r="F11570">
        <v>10</v>
      </c>
      <c r="G11570">
        <v>335</v>
      </c>
      <c r="H11570" t="s">
        <v>29</v>
      </c>
      <c r="I11570" t="s">
        <v>18</v>
      </c>
      <c r="J11570" s="1">
        <v>45219</v>
      </c>
      <c r="K11570" t="b">
        <v>0</v>
      </c>
      <c r="L11570" t="s">
        <v>65</v>
      </c>
      <c r="M11570">
        <v>10</v>
      </c>
      <c r="N11570">
        <f>G11570/SUMIF(B:B,B11570,G:G)*100</f>
        <v>0.53231214148380024</v>
      </c>
      <c r="Q11570">
        <f>VLOOKUP(C11570, Categories_Pivot_Table!A:B, 2, FALSE)</f>
        <v>21.505681818181817</v>
      </c>
      <c r="T11570">
        <f t="shared" si="181"/>
        <v>2023</v>
      </c>
    </row>
    <row r="11571" spans="1:20" x14ac:dyDescent="0.2">
      <c r="A11571" t="s">
        <v>11828</v>
      </c>
      <c r="B11571" t="s">
        <v>95</v>
      </c>
      <c r="C11571" t="s">
        <v>22</v>
      </c>
      <c r="D11571" t="s">
        <v>849</v>
      </c>
      <c r="E11571">
        <v>33.5</v>
      </c>
      <c r="F11571">
        <v>5</v>
      </c>
      <c r="G11571">
        <v>167.5</v>
      </c>
      <c r="H11571" t="s">
        <v>17</v>
      </c>
      <c r="I11571" t="s">
        <v>18</v>
      </c>
      <c r="J11571" s="1">
        <v>44630</v>
      </c>
      <c r="K11571" t="b">
        <v>0</v>
      </c>
      <c r="L11571" t="s">
        <v>42</v>
      </c>
      <c r="M11571">
        <v>3</v>
      </c>
      <c r="N11571">
        <f>G11571/SUMIF(B:B,B11571,G:G)*100</f>
        <v>0.24869527775921843</v>
      </c>
      <c r="Q11571">
        <f>VLOOKUP(C11571, Categories_Pivot_Table!A:B, 2, FALSE)</f>
        <v>21.505681818181817</v>
      </c>
      <c r="T11571">
        <f t="shared" si="181"/>
        <v>2022</v>
      </c>
    </row>
    <row r="11572" spans="1:20" x14ac:dyDescent="0.2">
      <c r="A11572" t="s">
        <v>11829</v>
      </c>
      <c r="B11572" t="s">
        <v>121</v>
      </c>
      <c r="C11572" t="s">
        <v>135</v>
      </c>
      <c r="D11572" t="s">
        <v>233</v>
      </c>
      <c r="E11572">
        <v>18.5</v>
      </c>
      <c r="F11572">
        <v>3</v>
      </c>
      <c r="G11572">
        <v>55.5</v>
      </c>
      <c r="H11572" t="s">
        <v>56</v>
      </c>
      <c r="I11572" t="s">
        <v>18</v>
      </c>
      <c r="J11572" s="1">
        <v>45575</v>
      </c>
      <c r="K11572" t="b">
        <v>0</v>
      </c>
      <c r="L11572" t="s">
        <v>42</v>
      </c>
      <c r="M11572">
        <v>10</v>
      </c>
      <c r="N11572">
        <f>G11572/SUMIF(B:B,B11572,G:G)*100</f>
        <v>8.4641721505860107E-2</v>
      </c>
      <c r="Q11572">
        <f>VLOOKUP(C11572, Categories_Pivot_Table!A:B, 2, FALSE)</f>
        <v>23.146341463414632</v>
      </c>
      <c r="T11572">
        <f t="shared" si="181"/>
        <v>2024</v>
      </c>
    </row>
    <row r="11573" spans="1:20" x14ac:dyDescent="0.2">
      <c r="A11573" t="s">
        <v>11830</v>
      </c>
      <c r="B11573" t="s">
        <v>32</v>
      </c>
      <c r="C11573" t="s">
        <v>15</v>
      </c>
      <c r="D11573" t="s">
        <v>64</v>
      </c>
      <c r="E11573">
        <v>39.5</v>
      </c>
      <c r="F11573">
        <v>9</v>
      </c>
      <c r="G11573">
        <v>355.5</v>
      </c>
      <c r="H11573" t="s">
        <v>56</v>
      </c>
      <c r="I11573" t="s">
        <v>18</v>
      </c>
      <c r="J11573" s="1">
        <v>44763</v>
      </c>
      <c r="K11573" t="b">
        <v>1</v>
      </c>
      <c r="L11573" t="s">
        <v>42</v>
      </c>
      <c r="M11573">
        <v>7</v>
      </c>
      <c r="N11573">
        <f>G11573/SUMIF(B:B,B11573,G:G)*100</f>
        <v>0.60631902102076496</v>
      </c>
      <c r="Q11573">
        <f>VLOOKUP(C11573, Categories_Pivot_Table!A:B, 2, FALSE)</f>
        <v>23.063808900523561</v>
      </c>
      <c r="T11573">
        <f t="shared" si="181"/>
        <v>2022</v>
      </c>
    </row>
    <row r="11574" spans="1:20" x14ac:dyDescent="0.2">
      <c r="A11574" t="s">
        <v>11831</v>
      </c>
      <c r="B11574" t="s">
        <v>84</v>
      </c>
      <c r="C11574" t="s">
        <v>135</v>
      </c>
      <c r="D11574" t="s">
        <v>358</v>
      </c>
      <c r="E11574">
        <v>32</v>
      </c>
      <c r="F11574">
        <v>8</v>
      </c>
      <c r="G11574">
        <v>256</v>
      </c>
      <c r="H11574" t="s">
        <v>17</v>
      </c>
      <c r="I11574" t="s">
        <v>46</v>
      </c>
      <c r="J11574" s="1">
        <v>44792</v>
      </c>
      <c r="K11574" t="b">
        <v>0</v>
      </c>
      <c r="L11574" t="s">
        <v>65</v>
      </c>
      <c r="M11574">
        <v>8</v>
      </c>
      <c r="N11574">
        <f>G11574/SUMIF(B:B,B11574,G:G)*100</f>
        <v>0.41445744121099287</v>
      </c>
      <c r="Q11574">
        <f>VLOOKUP(C11574, Categories_Pivot_Table!A:B, 2, FALSE)</f>
        <v>23.146341463414632</v>
      </c>
      <c r="T11574">
        <f t="shared" si="181"/>
        <v>2022</v>
      </c>
    </row>
    <row r="11575" spans="1:20" x14ac:dyDescent="0.2">
      <c r="A11575" t="s">
        <v>11832</v>
      </c>
      <c r="B11575" t="s">
        <v>37</v>
      </c>
      <c r="C11575" t="s">
        <v>38</v>
      </c>
      <c r="D11575" t="s">
        <v>41</v>
      </c>
      <c r="E11575">
        <v>23</v>
      </c>
      <c r="F11575">
        <v>2</v>
      </c>
      <c r="G11575">
        <v>22</v>
      </c>
      <c r="H11575" t="s">
        <v>56</v>
      </c>
      <c r="I11575" t="s">
        <v>18</v>
      </c>
      <c r="J11575" s="1">
        <v>45254</v>
      </c>
      <c r="K11575" t="b">
        <v>0</v>
      </c>
      <c r="L11575" t="s">
        <v>65</v>
      </c>
      <c r="M11575">
        <v>11</v>
      </c>
      <c r="N11575">
        <f>G11575/SUMIF(B:B,B11575,G:G)*100</f>
        <v>3.2848322869151694E-2</v>
      </c>
      <c r="Q11575">
        <f>VLOOKUP(C11575, Categories_Pivot_Table!A:B, 2, FALSE)</f>
        <v>23.088790931989923</v>
      </c>
      <c r="T11575">
        <f t="shared" si="181"/>
        <v>2023</v>
      </c>
    </row>
    <row r="11576" spans="1:20" x14ac:dyDescent="0.2">
      <c r="A11576" t="s">
        <v>11833</v>
      </c>
      <c r="B11576" t="s">
        <v>71</v>
      </c>
      <c r="C11576" t="s">
        <v>15</v>
      </c>
      <c r="D11576" t="s">
        <v>138</v>
      </c>
      <c r="E11576">
        <v>20</v>
      </c>
      <c r="F11576">
        <v>5</v>
      </c>
      <c r="G11576">
        <v>100</v>
      </c>
      <c r="H11576" t="s">
        <v>56</v>
      </c>
      <c r="I11576" t="s">
        <v>18</v>
      </c>
      <c r="J11576" s="1">
        <v>45575</v>
      </c>
      <c r="K11576" t="b">
        <v>1</v>
      </c>
      <c r="L11576" t="s">
        <v>42</v>
      </c>
      <c r="M11576">
        <v>10</v>
      </c>
      <c r="N11576">
        <f>G11576/SUMIF(B:B,B11576,G:G)*100</f>
        <v>0.15843466550481247</v>
      </c>
      <c r="Q11576">
        <f>VLOOKUP(C11576, Categories_Pivot_Table!A:B, 2, FALSE)</f>
        <v>23.063808900523561</v>
      </c>
      <c r="T11576">
        <f t="shared" si="181"/>
        <v>2024</v>
      </c>
    </row>
    <row r="11577" spans="1:20" x14ac:dyDescent="0.2">
      <c r="A11577" t="s">
        <v>11834</v>
      </c>
      <c r="B11577" t="s">
        <v>14</v>
      </c>
      <c r="C11577" t="s">
        <v>22</v>
      </c>
      <c r="D11577" t="s">
        <v>205</v>
      </c>
      <c r="E11577">
        <v>15.5</v>
      </c>
      <c r="F11577">
        <v>2</v>
      </c>
      <c r="G11577">
        <v>31</v>
      </c>
      <c r="H11577" t="s">
        <v>29</v>
      </c>
      <c r="I11577" t="s">
        <v>18</v>
      </c>
      <c r="J11577" s="1">
        <v>45453</v>
      </c>
      <c r="K11577" t="b">
        <v>0</v>
      </c>
      <c r="L11577" t="s">
        <v>19</v>
      </c>
      <c r="M11577">
        <v>6</v>
      </c>
      <c r="N11577">
        <f>G11577/SUMIF(B:B,B11577,G:G)*100</f>
        <v>5.0469282929172063E-2</v>
      </c>
      <c r="Q11577">
        <f>VLOOKUP(C11577, Categories_Pivot_Table!A:B, 2, FALSE)</f>
        <v>21.505681818181817</v>
      </c>
      <c r="T11577">
        <f t="shared" si="181"/>
        <v>2024</v>
      </c>
    </row>
    <row r="11578" spans="1:20" x14ac:dyDescent="0.2">
      <c r="A11578" t="s">
        <v>11835</v>
      </c>
      <c r="B11578" t="s">
        <v>113</v>
      </c>
      <c r="C11578" t="s">
        <v>135</v>
      </c>
      <c r="D11578" t="s">
        <v>422</v>
      </c>
      <c r="E11578">
        <v>17</v>
      </c>
      <c r="F11578">
        <v>1</v>
      </c>
      <c r="G11578">
        <v>17</v>
      </c>
      <c r="H11578" t="s">
        <v>56</v>
      </c>
      <c r="I11578" t="s">
        <v>46</v>
      </c>
      <c r="J11578" s="1">
        <v>45046</v>
      </c>
      <c r="K11578" t="b">
        <v>0</v>
      </c>
      <c r="L11578" t="s">
        <v>24</v>
      </c>
      <c r="M11578">
        <v>4</v>
      </c>
      <c r="N11578">
        <f>G11578/SUMIF(B:B,B11578,G:G)*100</f>
        <v>2.7991372071196879E-2</v>
      </c>
      <c r="Q11578">
        <f>VLOOKUP(C11578, Categories_Pivot_Table!A:B, 2, FALSE)</f>
        <v>23.146341463414632</v>
      </c>
      <c r="T11578">
        <f t="shared" si="181"/>
        <v>2023</v>
      </c>
    </row>
    <row r="11579" spans="1:20" x14ac:dyDescent="0.2">
      <c r="A11579" t="s">
        <v>11836</v>
      </c>
      <c r="B11579" t="s">
        <v>87</v>
      </c>
      <c r="C11579" t="s">
        <v>27</v>
      </c>
      <c r="D11579" t="s">
        <v>119</v>
      </c>
      <c r="E11579">
        <v>38</v>
      </c>
      <c r="F11579">
        <v>9</v>
      </c>
      <c r="G11579">
        <v>342</v>
      </c>
      <c r="H11579" t="s">
        <v>29</v>
      </c>
      <c r="I11579" t="s">
        <v>46</v>
      </c>
      <c r="J11579" s="1">
        <v>45392</v>
      </c>
      <c r="K11579" t="b">
        <v>0</v>
      </c>
      <c r="L11579" t="s">
        <v>30</v>
      </c>
      <c r="M11579">
        <v>4</v>
      </c>
      <c r="N11579">
        <f>G11579/SUMIF(B:B,B11579,G:G)*100</f>
        <v>0.52585451358457491</v>
      </c>
      <c r="Q11579">
        <f>VLOOKUP(C11579, Categories_Pivot_Table!A:B, 2, FALSE)</f>
        <v>25.013711734693878</v>
      </c>
      <c r="T11579">
        <f t="shared" si="181"/>
        <v>2024</v>
      </c>
    </row>
    <row r="11580" spans="1:20" x14ac:dyDescent="0.2">
      <c r="A11580" t="s">
        <v>11837</v>
      </c>
      <c r="B11580" t="s">
        <v>95</v>
      </c>
      <c r="C11580" t="s">
        <v>33</v>
      </c>
      <c r="D11580" t="s">
        <v>129</v>
      </c>
      <c r="E11580">
        <v>15.5</v>
      </c>
      <c r="F11580">
        <v>4</v>
      </c>
      <c r="G11580">
        <v>62</v>
      </c>
      <c r="H11580" t="s">
        <v>17</v>
      </c>
      <c r="I11580" t="s">
        <v>18</v>
      </c>
      <c r="J11580" s="1">
        <v>44718</v>
      </c>
      <c r="K11580" t="b">
        <v>1</v>
      </c>
      <c r="L11580" t="s">
        <v>19</v>
      </c>
      <c r="M11580">
        <v>6</v>
      </c>
      <c r="N11580">
        <f>G11580/SUMIF(B:B,B11580,G:G)*100</f>
        <v>9.2054371469083837E-2</v>
      </c>
      <c r="Q11580">
        <f>VLOOKUP(C11580, Categories_Pivot_Table!A:B, 2, FALSE)</f>
        <v>23.300574345883856</v>
      </c>
      <c r="T11580">
        <f t="shared" si="181"/>
        <v>2022</v>
      </c>
    </row>
    <row r="11581" spans="1:20" x14ac:dyDescent="0.2">
      <c r="A11581" t="s">
        <v>11838</v>
      </c>
      <c r="B11581" t="s">
        <v>87</v>
      </c>
      <c r="C11581" t="s">
        <v>74</v>
      </c>
      <c r="D11581" t="s">
        <v>931</v>
      </c>
      <c r="E11581">
        <v>30.5</v>
      </c>
      <c r="F11581">
        <v>3</v>
      </c>
      <c r="G11581">
        <v>91.5</v>
      </c>
      <c r="H11581" t="s">
        <v>17</v>
      </c>
      <c r="I11581" t="s">
        <v>46</v>
      </c>
      <c r="J11581" s="1">
        <v>44951</v>
      </c>
      <c r="K11581" t="b">
        <v>0</v>
      </c>
      <c r="L11581" t="s">
        <v>30</v>
      </c>
      <c r="M11581">
        <v>1</v>
      </c>
      <c r="N11581">
        <f>G11581/SUMIF(B:B,B11581,G:G)*100</f>
        <v>0.14068914617832926</v>
      </c>
      <c r="Q11581">
        <f>VLOOKUP(C11581, Categories_Pivot_Table!A:B, 2, FALSE)</f>
        <v>24.317096165933375</v>
      </c>
      <c r="T11581">
        <f t="shared" si="181"/>
        <v>2023</v>
      </c>
    </row>
    <row r="11582" spans="1:20" x14ac:dyDescent="0.2">
      <c r="A11582" t="s">
        <v>11839</v>
      </c>
      <c r="B11582" t="s">
        <v>21</v>
      </c>
      <c r="C11582" t="s">
        <v>38</v>
      </c>
      <c r="D11582" t="s">
        <v>175</v>
      </c>
      <c r="E11582">
        <v>30.5</v>
      </c>
      <c r="F11582">
        <v>10</v>
      </c>
      <c r="G11582">
        <v>305</v>
      </c>
      <c r="H11582" t="s">
        <v>29</v>
      </c>
      <c r="I11582" t="s">
        <v>46</v>
      </c>
      <c r="J11582" s="1">
        <v>45202</v>
      </c>
      <c r="K11582" t="b">
        <v>0</v>
      </c>
      <c r="L11582" t="s">
        <v>49</v>
      </c>
      <c r="M11582">
        <v>10</v>
      </c>
      <c r="N11582">
        <f>G11582/SUMIF(B:B,B11582,G:G)*100</f>
        <v>0.49406714453488842</v>
      </c>
      <c r="Q11582">
        <f>VLOOKUP(C11582, Categories_Pivot_Table!A:B, 2, FALSE)</f>
        <v>23.088790931989923</v>
      </c>
      <c r="T11582">
        <f t="shared" si="181"/>
        <v>2023</v>
      </c>
    </row>
    <row r="11583" spans="1:20" x14ac:dyDescent="0.2">
      <c r="A11583" t="s">
        <v>11840</v>
      </c>
      <c r="B11583" t="s">
        <v>26</v>
      </c>
      <c r="C11583" t="s">
        <v>22</v>
      </c>
      <c r="D11583" t="s">
        <v>272</v>
      </c>
      <c r="E11583">
        <v>5</v>
      </c>
      <c r="F11583">
        <v>10</v>
      </c>
      <c r="G11583">
        <v>50</v>
      </c>
      <c r="H11583" t="s">
        <v>17</v>
      </c>
      <c r="I11583" t="s">
        <v>18</v>
      </c>
      <c r="J11583" s="1">
        <v>44584</v>
      </c>
      <c r="K11583" t="b">
        <v>0</v>
      </c>
      <c r="L11583" t="s">
        <v>24</v>
      </c>
      <c r="M11583">
        <v>1</v>
      </c>
      <c r="N11583">
        <f>G11583/SUMIF(B:B,B11583,G:G)*100</f>
        <v>8.0584722748261381E-2</v>
      </c>
      <c r="Q11583">
        <f>VLOOKUP(C11583, Categories_Pivot_Table!A:B, 2, FALSE)</f>
        <v>21.505681818181817</v>
      </c>
      <c r="T11583">
        <f t="shared" si="181"/>
        <v>2022</v>
      </c>
    </row>
    <row r="11584" spans="1:20" x14ac:dyDescent="0.2">
      <c r="A11584" t="s">
        <v>11841</v>
      </c>
      <c r="B11584" t="s">
        <v>81</v>
      </c>
      <c r="C11584" t="s">
        <v>48</v>
      </c>
      <c r="D11584" t="s">
        <v>203</v>
      </c>
      <c r="E11584">
        <v>39.5</v>
      </c>
      <c r="F11584">
        <v>5</v>
      </c>
      <c r="G11584">
        <v>197.5</v>
      </c>
      <c r="H11584" t="s">
        <v>17</v>
      </c>
      <c r="I11584" t="s">
        <v>46</v>
      </c>
      <c r="J11584" s="1">
        <v>45190</v>
      </c>
      <c r="K11584" t="b">
        <v>0</v>
      </c>
      <c r="L11584" t="s">
        <v>42</v>
      </c>
      <c r="M11584">
        <v>9</v>
      </c>
      <c r="N11584">
        <f>G11584/SUMIF(B:B,B11584,G:G)*100</f>
        <v>0.31272019064056178</v>
      </c>
      <c r="Q11584">
        <f>VLOOKUP(C11584, Categories_Pivot_Table!A:B, 2, FALSE)</f>
        <v>23.348837209302324</v>
      </c>
      <c r="T11584">
        <f t="shared" si="181"/>
        <v>2023</v>
      </c>
    </row>
    <row r="11585" spans="1:20" x14ac:dyDescent="0.2">
      <c r="A11585" t="s">
        <v>11842</v>
      </c>
      <c r="B11585" t="s">
        <v>76</v>
      </c>
      <c r="C11585" t="s">
        <v>74</v>
      </c>
      <c r="D11585" t="s">
        <v>456</v>
      </c>
      <c r="E11585">
        <v>11</v>
      </c>
      <c r="F11585">
        <v>6</v>
      </c>
      <c r="G11585">
        <v>66</v>
      </c>
      <c r="H11585" t="s">
        <v>56</v>
      </c>
      <c r="I11585" t="s">
        <v>18</v>
      </c>
      <c r="J11585" s="1">
        <v>45595</v>
      </c>
      <c r="K11585" t="b">
        <v>0</v>
      </c>
      <c r="L11585" t="s">
        <v>30</v>
      </c>
      <c r="M11585">
        <v>10</v>
      </c>
      <c r="N11585">
        <f>G11585/SUMIF(B:B,B11585,G:G)*100</f>
        <v>0.11237581195780799</v>
      </c>
      <c r="Q11585">
        <f>VLOOKUP(C11585, Categories_Pivot_Table!A:B, 2, FALSE)</f>
        <v>24.317096165933375</v>
      </c>
      <c r="T11585">
        <f t="shared" si="181"/>
        <v>2024</v>
      </c>
    </row>
    <row r="11586" spans="1:20" x14ac:dyDescent="0.2">
      <c r="A11586" t="s">
        <v>11843</v>
      </c>
      <c r="B11586" t="s">
        <v>51</v>
      </c>
      <c r="C11586" t="s">
        <v>38</v>
      </c>
      <c r="D11586" t="s">
        <v>473</v>
      </c>
      <c r="E11586">
        <v>23</v>
      </c>
      <c r="F11586">
        <v>10</v>
      </c>
      <c r="G11586">
        <v>230</v>
      </c>
      <c r="H11586" t="s">
        <v>56</v>
      </c>
      <c r="I11586" t="s">
        <v>46</v>
      </c>
      <c r="J11586" s="1">
        <v>45002</v>
      </c>
      <c r="K11586" t="b">
        <v>0</v>
      </c>
      <c r="L11586" t="s">
        <v>65</v>
      </c>
      <c r="M11586">
        <v>3</v>
      </c>
      <c r="N11586">
        <f>G11586/SUMIF(B:B,B11586,G:G)*100</f>
        <v>0.3565504518889423</v>
      </c>
      <c r="Q11586">
        <f>VLOOKUP(C11586, Categories_Pivot_Table!A:B, 2, FALSE)</f>
        <v>23.088790931989923</v>
      </c>
      <c r="T11586">
        <f t="shared" ref="T11586:T11649" si="182">YEAR(J11586)</f>
        <v>2023</v>
      </c>
    </row>
    <row r="11587" spans="1:20" x14ac:dyDescent="0.2">
      <c r="A11587" t="s">
        <v>11844</v>
      </c>
      <c r="B11587" t="s">
        <v>26</v>
      </c>
      <c r="C11587" t="s">
        <v>48</v>
      </c>
      <c r="D11587" t="s">
        <v>41</v>
      </c>
      <c r="E11587">
        <v>23</v>
      </c>
      <c r="F11587">
        <v>5</v>
      </c>
      <c r="G11587">
        <v>122.5</v>
      </c>
      <c r="H11587" t="s">
        <v>56</v>
      </c>
      <c r="I11587" t="s">
        <v>46</v>
      </c>
      <c r="J11587" s="1">
        <v>45497</v>
      </c>
      <c r="K11587" t="b">
        <v>1</v>
      </c>
      <c r="L11587" t="s">
        <v>30</v>
      </c>
      <c r="M11587">
        <v>7</v>
      </c>
      <c r="N11587">
        <f>G11587/SUMIF(B:B,B11587,G:G)*100</f>
        <v>0.19743257073324039</v>
      </c>
      <c r="Q11587">
        <f>VLOOKUP(C11587, Categories_Pivot_Table!A:B, 2, FALSE)</f>
        <v>23.348837209302324</v>
      </c>
      <c r="T11587">
        <f t="shared" si="182"/>
        <v>2024</v>
      </c>
    </row>
    <row r="11588" spans="1:20" x14ac:dyDescent="0.2">
      <c r="A11588" t="s">
        <v>11845</v>
      </c>
      <c r="B11588" t="s">
        <v>87</v>
      </c>
      <c r="C11588" t="s">
        <v>135</v>
      </c>
      <c r="D11588" t="s">
        <v>41</v>
      </c>
      <c r="E11588">
        <v>23</v>
      </c>
      <c r="F11588">
        <v>6</v>
      </c>
      <c r="G11588">
        <v>93</v>
      </c>
      <c r="H11588" t="s">
        <v>56</v>
      </c>
      <c r="I11588" t="s">
        <v>18</v>
      </c>
      <c r="J11588" s="1">
        <v>44837</v>
      </c>
      <c r="K11588" t="b">
        <v>1</v>
      </c>
      <c r="L11588" t="s">
        <v>19</v>
      </c>
      <c r="M11588">
        <v>10</v>
      </c>
      <c r="N11588">
        <f>G11588/SUMIF(B:B,B11588,G:G)*100</f>
        <v>0.14299552562387566</v>
      </c>
      <c r="Q11588">
        <f>VLOOKUP(C11588, Categories_Pivot_Table!A:B, 2, FALSE)</f>
        <v>23.146341463414632</v>
      </c>
      <c r="T11588">
        <f t="shared" si="182"/>
        <v>2022</v>
      </c>
    </row>
    <row r="11589" spans="1:20" x14ac:dyDescent="0.2">
      <c r="A11589" t="s">
        <v>11846</v>
      </c>
      <c r="B11589" t="s">
        <v>121</v>
      </c>
      <c r="C11589" t="s">
        <v>22</v>
      </c>
      <c r="D11589" t="s">
        <v>283</v>
      </c>
      <c r="E11589">
        <v>8</v>
      </c>
      <c r="F11589">
        <v>8</v>
      </c>
      <c r="G11589">
        <v>64</v>
      </c>
      <c r="H11589" t="s">
        <v>17</v>
      </c>
      <c r="I11589" t="s">
        <v>46</v>
      </c>
      <c r="J11589" s="1">
        <v>45204</v>
      </c>
      <c r="K11589" t="b">
        <v>1</v>
      </c>
      <c r="L11589" t="s">
        <v>42</v>
      </c>
      <c r="M11589">
        <v>10</v>
      </c>
      <c r="N11589">
        <f>G11589/SUMIF(B:B,B11589,G:G)*100</f>
        <v>9.7604868042793627E-2</v>
      </c>
      <c r="Q11589">
        <f>VLOOKUP(C11589, Categories_Pivot_Table!A:B, 2, FALSE)</f>
        <v>21.505681818181817</v>
      </c>
      <c r="T11589">
        <f t="shared" si="182"/>
        <v>2023</v>
      </c>
    </row>
    <row r="11590" spans="1:20" x14ac:dyDescent="0.2">
      <c r="A11590" t="s">
        <v>11847</v>
      </c>
      <c r="B11590" t="s">
        <v>44</v>
      </c>
      <c r="C11590" t="s">
        <v>48</v>
      </c>
      <c r="D11590" t="s">
        <v>446</v>
      </c>
      <c r="E11590">
        <v>26</v>
      </c>
      <c r="F11590">
        <v>10</v>
      </c>
      <c r="G11590">
        <v>260</v>
      </c>
      <c r="H11590" t="s">
        <v>29</v>
      </c>
      <c r="I11590" t="s">
        <v>46</v>
      </c>
      <c r="J11590" s="1">
        <v>44859</v>
      </c>
      <c r="K11590" t="b">
        <v>1</v>
      </c>
      <c r="L11590" t="s">
        <v>49</v>
      </c>
      <c r="M11590">
        <v>10</v>
      </c>
      <c r="N11590">
        <f>G11590/SUMIF(B:B,B11590,G:G)*100</f>
        <v>0.42837489393602385</v>
      </c>
      <c r="Q11590">
        <f>VLOOKUP(C11590, Categories_Pivot_Table!A:B, 2, FALSE)</f>
        <v>23.348837209302324</v>
      </c>
      <c r="T11590">
        <f t="shared" si="182"/>
        <v>2022</v>
      </c>
    </row>
    <row r="11591" spans="1:20" x14ac:dyDescent="0.2">
      <c r="A11591" t="s">
        <v>11848</v>
      </c>
      <c r="B11591" t="s">
        <v>104</v>
      </c>
      <c r="C11591" t="s">
        <v>74</v>
      </c>
      <c r="D11591" t="s">
        <v>364</v>
      </c>
      <c r="E11591">
        <v>21.5</v>
      </c>
      <c r="F11591">
        <v>9</v>
      </c>
      <c r="G11591">
        <v>193.5</v>
      </c>
      <c r="H11591" t="s">
        <v>29</v>
      </c>
      <c r="I11591" t="s">
        <v>46</v>
      </c>
      <c r="J11591" s="1">
        <v>45291</v>
      </c>
      <c r="K11591" t="b">
        <v>0</v>
      </c>
      <c r="L11591" t="s">
        <v>24</v>
      </c>
      <c r="M11591">
        <v>12</v>
      </c>
      <c r="N11591">
        <f>G11591/SUMIF(B:B,B11591,G:G)*100</f>
        <v>0.31446540880503149</v>
      </c>
      <c r="Q11591">
        <f>VLOOKUP(C11591, Categories_Pivot_Table!A:B, 2, FALSE)</f>
        <v>24.317096165933375</v>
      </c>
      <c r="T11591">
        <f t="shared" si="182"/>
        <v>2023</v>
      </c>
    </row>
    <row r="11592" spans="1:20" x14ac:dyDescent="0.2">
      <c r="A11592" t="s">
        <v>11849</v>
      </c>
      <c r="B11592" t="s">
        <v>71</v>
      </c>
      <c r="C11592" t="s">
        <v>27</v>
      </c>
      <c r="D11592" t="s">
        <v>380</v>
      </c>
      <c r="E11592">
        <v>41</v>
      </c>
      <c r="F11592">
        <v>2</v>
      </c>
      <c r="G11592">
        <v>82</v>
      </c>
      <c r="H11592" t="s">
        <v>56</v>
      </c>
      <c r="I11592" t="s">
        <v>46</v>
      </c>
      <c r="J11592" s="1">
        <v>45039</v>
      </c>
      <c r="K11592" t="b">
        <v>0</v>
      </c>
      <c r="L11592" t="s">
        <v>24</v>
      </c>
      <c r="M11592">
        <v>4</v>
      </c>
      <c r="N11592">
        <f>G11592/SUMIF(B:B,B11592,G:G)*100</f>
        <v>0.12991642571394621</v>
      </c>
      <c r="Q11592">
        <f>VLOOKUP(C11592, Categories_Pivot_Table!A:B, 2, FALSE)</f>
        <v>25.013711734693878</v>
      </c>
      <c r="T11592">
        <f t="shared" si="182"/>
        <v>2023</v>
      </c>
    </row>
    <row r="11593" spans="1:20" x14ac:dyDescent="0.2">
      <c r="A11593" t="s">
        <v>11850</v>
      </c>
      <c r="B11593" t="s">
        <v>21</v>
      </c>
      <c r="C11593" t="s">
        <v>22</v>
      </c>
      <c r="D11593" t="s">
        <v>286</v>
      </c>
      <c r="E11593">
        <v>20</v>
      </c>
      <c r="F11593">
        <v>10</v>
      </c>
      <c r="G11593">
        <v>200</v>
      </c>
      <c r="H11593" t="s">
        <v>56</v>
      </c>
      <c r="I11593" t="s">
        <v>18</v>
      </c>
      <c r="J11593" s="1">
        <v>44762</v>
      </c>
      <c r="K11593" t="b">
        <v>0</v>
      </c>
      <c r="L11593" t="s">
        <v>30</v>
      </c>
      <c r="M11593">
        <v>7</v>
      </c>
      <c r="N11593">
        <f>G11593/SUMIF(B:B,B11593,G:G)*100</f>
        <v>0.3239784554327137</v>
      </c>
      <c r="Q11593">
        <f>VLOOKUP(C11593, Categories_Pivot_Table!A:B, 2, FALSE)</f>
        <v>21.505681818181817</v>
      </c>
      <c r="T11593">
        <f t="shared" si="182"/>
        <v>2022</v>
      </c>
    </row>
    <row r="11594" spans="1:20" x14ac:dyDescent="0.2">
      <c r="A11594" t="s">
        <v>11851</v>
      </c>
      <c r="B11594" t="s">
        <v>37</v>
      </c>
      <c r="C11594" t="s">
        <v>22</v>
      </c>
      <c r="D11594" t="s">
        <v>527</v>
      </c>
      <c r="E11594">
        <v>23</v>
      </c>
      <c r="F11594">
        <v>2</v>
      </c>
      <c r="G11594">
        <v>46</v>
      </c>
      <c r="H11594" t="s">
        <v>29</v>
      </c>
      <c r="I11594" t="s">
        <v>18</v>
      </c>
      <c r="J11594" s="1">
        <v>45132</v>
      </c>
      <c r="K11594" t="b">
        <v>0</v>
      </c>
      <c r="L11594" t="s">
        <v>49</v>
      </c>
      <c r="M11594">
        <v>7</v>
      </c>
      <c r="N11594">
        <f>G11594/SUMIF(B:B,B11594,G:G)*100</f>
        <v>6.8682856908226259E-2</v>
      </c>
      <c r="Q11594">
        <f>VLOOKUP(C11594, Categories_Pivot_Table!A:B, 2, FALSE)</f>
        <v>21.505681818181817</v>
      </c>
      <c r="T11594">
        <f t="shared" si="182"/>
        <v>2023</v>
      </c>
    </row>
    <row r="11595" spans="1:20" x14ac:dyDescent="0.2">
      <c r="A11595" t="s">
        <v>11852</v>
      </c>
      <c r="B11595" t="s">
        <v>95</v>
      </c>
      <c r="C11595" t="s">
        <v>38</v>
      </c>
      <c r="D11595" t="s">
        <v>175</v>
      </c>
      <c r="E11595">
        <v>30.5</v>
      </c>
      <c r="F11595">
        <v>7</v>
      </c>
      <c r="G11595">
        <v>213.5</v>
      </c>
      <c r="H11595" t="s">
        <v>56</v>
      </c>
      <c r="I11595" t="s">
        <v>18</v>
      </c>
      <c r="J11595" s="1">
        <v>45289</v>
      </c>
      <c r="K11595" t="b">
        <v>1</v>
      </c>
      <c r="L11595" t="s">
        <v>65</v>
      </c>
      <c r="M11595">
        <v>12</v>
      </c>
      <c r="N11595">
        <f>G11595/SUMIF(B:B,B11595,G:G)*100</f>
        <v>0.31699368239757097</v>
      </c>
      <c r="Q11595">
        <f>VLOOKUP(C11595, Categories_Pivot_Table!A:B, 2, FALSE)</f>
        <v>23.088790931989923</v>
      </c>
      <c r="T11595">
        <f t="shared" si="182"/>
        <v>2023</v>
      </c>
    </row>
    <row r="11596" spans="1:20" x14ac:dyDescent="0.2">
      <c r="A11596" t="s">
        <v>11853</v>
      </c>
      <c r="B11596" t="s">
        <v>84</v>
      </c>
      <c r="C11596" t="s">
        <v>135</v>
      </c>
      <c r="D11596" t="s">
        <v>233</v>
      </c>
      <c r="E11596">
        <v>18.5</v>
      </c>
      <c r="F11596">
        <v>10</v>
      </c>
      <c r="G11596">
        <v>185</v>
      </c>
      <c r="H11596" t="s">
        <v>17</v>
      </c>
      <c r="I11596" t="s">
        <v>18</v>
      </c>
      <c r="J11596" s="1">
        <v>45312</v>
      </c>
      <c r="K11596" t="b">
        <v>0</v>
      </c>
      <c r="L11596" t="s">
        <v>24</v>
      </c>
      <c r="M11596">
        <v>1</v>
      </c>
      <c r="N11596">
        <f>G11596/SUMIF(B:B,B11596,G:G)*100</f>
        <v>0.2995102602501315</v>
      </c>
      <c r="Q11596">
        <f>VLOOKUP(C11596, Categories_Pivot_Table!A:B, 2, FALSE)</f>
        <v>23.146341463414632</v>
      </c>
      <c r="T11596">
        <f t="shared" si="182"/>
        <v>2024</v>
      </c>
    </row>
    <row r="11597" spans="1:20" x14ac:dyDescent="0.2">
      <c r="A11597" t="s">
        <v>11854</v>
      </c>
      <c r="B11597" t="s">
        <v>87</v>
      </c>
      <c r="C11597" t="s">
        <v>27</v>
      </c>
      <c r="D11597" t="s">
        <v>305</v>
      </c>
      <c r="E11597">
        <v>23</v>
      </c>
      <c r="F11597">
        <v>10</v>
      </c>
      <c r="G11597">
        <v>230</v>
      </c>
      <c r="H11597" t="s">
        <v>29</v>
      </c>
      <c r="I11597" t="s">
        <v>46</v>
      </c>
      <c r="J11597" s="1">
        <v>45430</v>
      </c>
      <c r="K11597" t="b">
        <v>0</v>
      </c>
      <c r="L11597" t="s">
        <v>35</v>
      </c>
      <c r="M11597">
        <v>5</v>
      </c>
      <c r="N11597">
        <f>G11597/SUMIF(B:B,B11597,G:G)*100</f>
        <v>0.35364484831711179</v>
      </c>
      <c r="Q11597">
        <f>VLOOKUP(C11597, Categories_Pivot_Table!A:B, 2, FALSE)</f>
        <v>25.013711734693878</v>
      </c>
      <c r="T11597">
        <f t="shared" si="182"/>
        <v>2024</v>
      </c>
    </row>
    <row r="11598" spans="1:20" x14ac:dyDescent="0.2">
      <c r="A11598" t="s">
        <v>11855</v>
      </c>
      <c r="B11598" t="s">
        <v>44</v>
      </c>
      <c r="C11598" t="s">
        <v>22</v>
      </c>
      <c r="D11598" t="s">
        <v>41</v>
      </c>
      <c r="E11598">
        <v>23</v>
      </c>
      <c r="F11598">
        <v>4</v>
      </c>
      <c r="G11598">
        <v>62</v>
      </c>
      <c r="H11598" t="s">
        <v>17</v>
      </c>
      <c r="I11598" t="s">
        <v>18</v>
      </c>
      <c r="J11598" s="1">
        <v>45424</v>
      </c>
      <c r="K11598" t="b">
        <v>1</v>
      </c>
      <c r="L11598" t="s">
        <v>24</v>
      </c>
      <c r="M11598">
        <v>5</v>
      </c>
      <c r="N11598">
        <f>G11598/SUMIF(B:B,B11598,G:G)*100</f>
        <v>0.10215093624628262</v>
      </c>
      <c r="Q11598">
        <f>VLOOKUP(C11598, Categories_Pivot_Table!A:B, 2, FALSE)</f>
        <v>21.505681818181817</v>
      </c>
      <c r="T11598">
        <f t="shared" si="182"/>
        <v>2024</v>
      </c>
    </row>
    <row r="11599" spans="1:20" x14ac:dyDescent="0.2">
      <c r="A11599" t="s">
        <v>11856</v>
      </c>
      <c r="B11599" t="s">
        <v>113</v>
      </c>
      <c r="C11599" t="s">
        <v>135</v>
      </c>
      <c r="D11599" t="s">
        <v>333</v>
      </c>
      <c r="E11599">
        <v>20</v>
      </c>
      <c r="F11599">
        <v>3</v>
      </c>
      <c r="G11599">
        <v>60</v>
      </c>
      <c r="H11599" t="s">
        <v>29</v>
      </c>
      <c r="I11599" t="s">
        <v>18</v>
      </c>
      <c r="J11599" s="1">
        <v>45394</v>
      </c>
      <c r="K11599" t="b">
        <v>0</v>
      </c>
      <c r="L11599" t="s">
        <v>65</v>
      </c>
      <c r="M11599">
        <v>4</v>
      </c>
      <c r="N11599">
        <f>G11599/SUMIF(B:B,B11599,G:G)*100</f>
        <v>9.8793077898341908E-2</v>
      </c>
      <c r="Q11599">
        <f>VLOOKUP(C11599, Categories_Pivot_Table!A:B, 2, FALSE)</f>
        <v>23.146341463414632</v>
      </c>
      <c r="T11599">
        <f t="shared" si="182"/>
        <v>2024</v>
      </c>
    </row>
    <row r="11600" spans="1:20" x14ac:dyDescent="0.2">
      <c r="A11600" t="s">
        <v>11857</v>
      </c>
      <c r="B11600" t="s">
        <v>87</v>
      </c>
      <c r="C11600" t="s">
        <v>74</v>
      </c>
      <c r="D11600" t="s">
        <v>415</v>
      </c>
      <c r="E11600">
        <v>41</v>
      </c>
      <c r="F11600">
        <v>10</v>
      </c>
      <c r="G11600">
        <v>410</v>
      </c>
      <c r="H11600" t="s">
        <v>17</v>
      </c>
      <c r="I11600" t="s">
        <v>18</v>
      </c>
      <c r="J11600" s="1">
        <v>44616</v>
      </c>
      <c r="K11600" t="b">
        <v>1</v>
      </c>
      <c r="L11600" t="s">
        <v>42</v>
      </c>
      <c r="M11600">
        <v>2</v>
      </c>
      <c r="N11600">
        <f>G11600/SUMIF(B:B,B11600,G:G)*100</f>
        <v>0.6304103817826775</v>
      </c>
      <c r="Q11600">
        <f>VLOOKUP(C11600, Categories_Pivot_Table!A:B, 2, FALSE)</f>
        <v>24.317096165933375</v>
      </c>
      <c r="T11600">
        <f t="shared" si="182"/>
        <v>2022</v>
      </c>
    </row>
    <row r="11601" spans="1:20" x14ac:dyDescent="0.2">
      <c r="A11601" t="s">
        <v>11858</v>
      </c>
      <c r="B11601" t="s">
        <v>44</v>
      </c>
      <c r="C11601" t="s">
        <v>27</v>
      </c>
      <c r="D11601" t="s">
        <v>1201</v>
      </c>
      <c r="E11601">
        <v>26</v>
      </c>
      <c r="F11601">
        <v>10</v>
      </c>
      <c r="G11601">
        <v>260</v>
      </c>
      <c r="H11601" t="s">
        <v>56</v>
      </c>
      <c r="I11601" t="s">
        <v>18</v>
      </c>
      <c r="J11601" s="1">
        <v>45020</v>
      </c>
      <c r="K11601" t="b">
        <v>0</v>
      </c>
      <c r="L11601" t="s">
        <v>49</v>
      </c>
      <c r="M11601">
        <v>4</v>
      </c>
      <c r="N11601">
        <f>G11601/SUMIF(B:B,B11601,G:G)*100</f>
        <v>0.42837489393602385</v>
      </c>
      <c r="Q11601">
        <f>VLOOKUP(C11601, Categories_Pivot_Table!A:B, 2, FALSE)</f>
        <v>25.013711734693878</v>
      </c>
      <c r="T11601">
        <f t="shared" si="182"/>
        <v>2023</v>
      </c>
    </row>
    <row r="11602" spans="1:20" x14ac:dyDescent="0.2">
      <c r="A11602" t="s">
        <v>11859</v>
      </c>
      <c r="B11602" t="s">
        <v>104</v>
      </c>
      <c r="C11602" t="s">
        <v>15</v>
      </c>
      <c r="D11602" t="s">
        <v>1260</v>
      </c>
      <c r="E11602">
        <v>35</v>
      </c>
      <c r="F11602">
        <v>5</v>
      </c>
      <c r="G11602">
        <v>175</v>
      </c>
      <c r="H11602" t="s">
        <v>56</v>
      </c>
      <c r="I11602" t="s">
        <v>46</v>
      </c>
      <c r="J11602" s="1">
        <v>45647</v>
      </c>
      <c r="K11602" t="b">
        <v>1</v>
      </c>
      <c r="L11602" t="s">
        <v>35</v>
      </c>
      <c r="M11602">
        <v>12</v>
      </c>
      <c r="N11602">
        <f>G11602/SUMIF(B:B,B11602,G:G)*100</f>
        <v>0.28440024052134627</v>
      </c>
      <c r="Q11602">
        <f>VLOOKUP(C11602, Categories_Pivot_Table!A:B, 2, FALSE)</f>
        <v>23.063808900523561</v>
      </c>
      <c r="T11602">
        <f t="shared" si="182"/>
        <v>2024</v>
      </c>
    </row>
    <row r="11603" spans="1:20" x14ac:dyDescent="0.2">
      <c r="A11603" t="s">
        <v>11860</v>
      </c>
      <c r="B11603" t="s">
        <v>21</v>
      </c>
      <c r="C11603" t="s">
        <v>27</v>
      </c>
      <c r="D11603" t="s">
        <v>231</v>
      </c>
      <c r="E11603">
        <v>15.5</v>
      </c>
      <c r="F11603">
        <v>8</v>
      </c>
      <c r="G11603">
        <v>124</v>
      </c>
      <c r="H11603" t="s">
        <v>56</v>
      </c>
      <c r="I11603" t="s">
        <v>18</v>
      </c>
      <c r="J11603" s="1">
        <v>45004</v>
      </c>
      <c r="K11603" t="b">
        <v>0</v>
      </c>
      <c r="L11603" t="s">
        <v>24</v>
      </c>
      <c r="M11603">
        <v>3</v>
      </c>
      <c r="N11603">
        <f>G11603/SUMIF(B:B,B11603,G:G)*100</f>
        <v>0.2008666423682825</v>
      </c>
      <c r="Q11603">
        <f>VLOOKUP(C11603, Categories_Pivot_Table!A:B, 2, FALSE)</f>
        <v>25.013711734693878</v>
      </c>
      <c r="T11603">
        <f t="shared" si="182"/>
        <v>2023</v>
      </c>
    </row>
    <row r="11604" spans="1:20" x14ac:dyDescent="0.2">
      <c r="A11604" t="s">
        <v>11861</v>
      </c>
      <c r="B11604" t="s">
        <v>118</v>
      </c>
      <c r="C11604" t="s">
        <v>33</v>
      </c>
      <c r="D11604" t="s">
        <v>34</v>
      </c>
      <c r="E11604">
        <v>27.5</v>
      </c>
      <c r="F11604">
        <v>2</v>
      </c>
      <c r="G11604">
        <v>55</v>
      </c>
      <c r="H11604" t="s">
        <v>29</v>
      </c>
      <c r="I11604" t="s">
        <v>46</v>
      </c>
      <c r="J11604" s="1">
        <v>44936</v>
      </c>
      <c r="K11604" t="b">
        <v>0</v>
      </c>
      <c r="L11604" t="s">
        <v>49</v>
      </c>
      <c r="M11604">
        <v>1</v>
      </c>
      <c r="N11604">
        <f>G11604/SUMIF(B:B,B11604,G:G)*100</f>
        <v>9.0464990048851085E-2</v>
      </c>
      <c r="Q11604">
        <f>VLOOKUP(C11604, Categories_Pivot_Table!A:B, 2, FALSE)</f>
        <v>23.300574345883856</v>
      </c>
      <c r="T11604">
        <f t="shared" si="182"/>
        <v>2023</v>
      </c>
    </row>
    <row r="11605" spans="1:20" x14ac:dyDescent="0.2">
      <c r="A11605" t="s">
        <v>11862</v>
      </c>
      <c r="B11605" t="s">
        <v>81</v>
      </c>
      <c r="C11605" t="s">
        <v>135</v>
      </c>
      <c r="D11605" t="s">
        <v>276</v>
      </c>
      <c r="E11605">
        <v>6.5</v>
      </c>
      <c r="F11605">
        <v>1</v>
      </c>
      <c r="G11605">
        <v>6.5</v>
      </c>
      <c r="H11605" t="s">
        <v>17</v>
      </c>
      <c r="I11605" t="s">
        <v>18</v>
      </c>
      <c r="J11605" s="1">
        <v>45495</v>
      </c>
      <c r="K11605" t="b">
        <v>0</v>
      </c>
      <c r="L11605" t="s">
        <v>19</v>
      </c>
      <c r="M11605">
        <v>7</v>
      </c>
      <c r="N11605">
        <f>G11605/SUMIF(B:B,B11605,G:G)*100</f>
        <v>1.029205690715773E-2</v>
      </c>
      <c r="Q11605">
        <f>VLOOKUP(C11605, Categories_Pivot_Table!A:B, 2, FALSE)</f>
        <v>23.146341463414632</v>
      </c>
      <c r="T11605">
        <f t="shared" si="182"/>
        <v>2024</v>
      </c>
    </row>
    <row r="11606" spans="1:20" x14ac:dyDescent="0.2">
      <c r="A11606" t="s">
        <v>11863</v>
      </c>
      <c r="B11606" t="s">
        <v>113</v>
      </c>
      <c r="C11606" t="s">
        <v>27</v>
      </c>
      <c r="D11606" t="s">
        <v>380</v>
      </c>
      <c r="E11606">
        <v>41</v>
      </c>
      <c r="F11606">
        <v>2</v>
      </c>
      <c r="G11606">
        <v>82</v>
      </c>
      <c r="H11606" t="s">
        <v>17</v>
      </c>
      <c r="I11606" t="s">
        <v>46</v>
      </c>
      <c r="J11606" s="1">
        <v>45262</v>
      </c>
      <c r="K11606" t="b">
        <v>0</v>
      </c>
      <c r="L11606" t="s">
        <v>35</v>
      </c>
      <c r="M11606">
        <v>12</v>
      </c>
      <c r="N11606">
        <f>G11606/SUMIF(B:B,B11606,G:G)*100</f>
        <v>0.1350172064610673</v>
      </c>
      <c r="Q11606">
        <f>VLOOKUP(C11606, Categories_Pivot_Table!A:B, 2, FALSE)</f>
        <v>25.013711734693878</v>
      </c>
      <c r="T11606">
        <f t="shared" si="182"/>
        <v>2023</v>
      </c>
    </row>
    <row r="11607" spans="1:20" x14ac:dyDescent="0.2">
      <c r="A11607" t="s">
        <v>11864</v>
      </c>
      <c r="B11607" t="s">
        <v>121</v>
      </c>
      <c r="C11607" t="s">
        <v>15</v>
      </c>
      <c r="D11607" t="s">
        <v>448</v>
      </c>
      <c r="E11607">
        <v>26</v>
      </c>
      <c r="F11607">
        <v>9</v>
      </c>
      <c r="G11607">
        <v>234</v>
      </c>
      <c r="H11607" t="s">
        <v>17</v>
      </c>
      <c r="I11607" t="s">
        <v>18</v>
      </c>
      <c r="J11607" s="1">
        <v>45274</v>
      </c>
      <c r="K11607" t="b">
        <v>0</v>
      </c>
      <c r="L11607" t="s">
        <v>42</v>
      </c>
      <c r="M11607">
        <v>12</v>
      </c>
      <c r="N11607">
        <f>G11607/SUMIF(B:B,B11607,G:G)*100</f>
        <v>0.35686779878146424</v>
      </c>
      <c r="Q11607">
        <f>VLOOKUP(C11607, Categories_Pivot_Table!A:B, 2, FALSE)</f>
        <v>23.063808900523561</v>
      </c>
      <c r="T11607">
        <f t="shared" si="182"/>
        <v>2023</v>
      </c>
    </row>
    <row r="11608" spans="1:20" x14ac:dyDescent="0.2">
      <c r="A11608" t="s">
        <v>11865</v>
      </c>
      <c r="B11608" t="s">
        <v>173</v>
      </c>
      <c r="C11608" t="s">
        <v>33</v>
      </c>
      <c r="D11608" t="s">
        <v>259</v>
      </c>
      <c r="E11608">
        <v>33.5</v>
      </c>
      <c r="F11608">
        <v>9</v>
      </c>
      <c r="G11608">
        <v>301.5</v>
      </c>
      <c r="H11608" t="s">
        <v>17</v>
      </c>
      <c r="I11608" t="s">
        <v>46</v>
      </c>
      <c r="J11608" s="1">
        <v>44711</v>
      </c>
      <c r="K11608" t="b">
        <v>0</v>
      </c>
      <c r="L11608" t="s">
        <v>19</v>
      </c>
      <c r="M11608">
        <v>5</v>
      </c>
      <c r="N11608">
        <f>G11608/SUMIF(B:B,B11608,G:G)*100</f>
        <v>0.49579845751590995</v>
      </c>
      <c r="Q11608">
        <f>VLOOKUP(C11608, Categories_Pivot_Table!A:B, 2, FALSE)</f>
        <v>23.300574345883856</v>
      </c>
      <c r="T11608">
        <f t="shared" si="182"/>
        <v>2022</v>
      </c>
    </row>
    <row r="11609" spans="1:20" x14ac:dyDescent="0.2">
      <c r="A11609" t="s">
        <v>11866</v>
      </c>
      <c r="B11609" t="s">
        <v>173</v>
      </c>
      <c r="C11609" t="s">
        <v>27</v>
      </c>
      <c r="D11609" t="s">
        <v>221</v>
      </c>
      <c r="E11609">
        <v>35</v>
      </c>
      <c r="F11609">
        <v>8</v>
      </c>
      <c r="G11609">
        <v>280</v>
      </c>
      <c r="H11609" t="s">
        <v>56</v>
      </c>
      <c r="I11609" t="s">
        <v>46</v>
      </c>
      <c r="J11609" s="1">
        <v>45173</v>
      </c>
      <c r="K11609" t="b">
        <v>1</v>
      </c>
      <c r="L11609" t="s">
        <v>19</v>
      </c>
      <c r="M11609">
        <v>9</v>
      </c>
      <c r="N11609">
        <f>G11609/SUMIF(B:B,B11609,G:G)*100</f>
        <v>0.46044301195507398</v>
      </c>
      <c r="Q11609">
        <f>VLOOKUP(C11609, Categories_Pivot_Table!A:B, 2, FALSE)</f>
        <v>25.013711734693878</v>
      </c>
      <c r="T11609">
        <f t="shared" si="182"/>
        <v>2023</v>
      </c>
    </row>
    <row r="11610" spans="1:20" x14ac:dyDescent="0.2">
      <c r="A11610" t="s">
        <v>11867</v>
      </c>
      <c r="B11610" t="s">
        <v>95</v>
      </c>
      <c r="C11610" t="s">
        <v>27</v>
      </c>
      <c r="D11610" t="s">
        <v>352</v>
      </c>
      <c r="E11610">
        <v>14</v>
      </c>
      <c r="F11610">
        <v>1</v>
      </c>
      <c r="G11610">
        <v>14</v>
      </c>
      <c r="H11610" t="s">
        <v>56</v>
      </c>
      <c r="I11610" t="s">
        <v>18</v>
      </c>
      <c r="J11610" s="1">
        <v>45620</v>
      </c>
      <c r="K11610" t="b">
        <v>1</v>
      </c>
      <c r="L11610" t="s">
        <v>24</v>
      </c>
      <c r="M11610">
        <v>11</v>
      </c>
      <c r="N11610">
        <f>G11610/SUMIF(B:B,B11610,G:G)*100</f>
        <v>2.07864709768899E-2</v>
      </c>
      <c r="Q11610">
        <f>VLOOKUP(C11610, Categories_Pivot_Table!A:B, 2, FALSE)</f>
        <v>25.013711734693878</v>
      </c>
      <c r="T11610">
        <f t="shared" si="182"/>
        <v>2024</v>
      </c>
    </row>
    <row r="11611" spans="1:20" x14ac:dyDescent="0.2">
      <c r="A11611" t="s">
        <v>11868</v>
      </c>
      <c r="B11611" t="s">
        <v>76</v>
      </c>
      <c r="C11611" t="s">
        <v>22</v>
      </c>
      <c r="D11611" t="s">
        <v>272</v>
      </c>
      <c r="E11611">
        <v>5</v>
      </c>
      <c r="F11611">
        <v>8</v>
      </c>
      <c r="G11611">
        <v>40</v>
      </c>
      <c r="H11611" t="s">
        <v>17</v>
      </c>
      <c r="I11611" t="s">
        <v>18</v>
      </c>
      <c r="J11611" s="1">
        <v>44629</v>
      </c>
      <c r="K11611" t="b">
        <v>0</v>
      </c>
      <c r="L11611" t="s">
        <v>30</v>
      </c>
      <c r="M11611">
        <v>3</v>
      </c>
      <c r="N11611">
        <f>G11611/SUMIF(B:B,B11611,G:G)*100</f>
        <v>6.8106552701701809E-2</v>
      </c>
      <c r="Q11611">
        <f>VLOOKUP(C11611, Categories_Pivot_Table!A:B, 2, FALSE)</f>
        <v>21.505681818181817</v>
      </c>
      <c r="T11611">
        <f t="shared" si="182"/>
        <v>2022</v>
      </c>
    </row>
    <row r="11612" spans="1:20" x14ac:dyDescent="0.2">
      <c r="A11612" t="s">
        <v>11869</v>
      </c>
      <c r="B11612" t="s">
        <v>90</v>
      </c>
      <c r="C11612" t="s">
        <v>48</v>
      </c>
      <c r="D11612" t="s">
        <v>93</v>
      </c>
      <c r="E11612">
        <v>41</v>
      </c>
      <c r="F11612">
        <v>10</v>
      </c>
      <c r="G11612">
        <v>410</v>
      </c>
      <c r="H11612" t="s">
        <v>17</v>
      </c>
      <c r="I11612" t="s">
        <v>46</v>
      </c>
      <c r="J11612" s="1">
        <v>45318</v>
      </c>
      <c r="K11612" t="b">
        <v>0</v>
      </c>
      <c r="L11612" t="s">
        <v>35</v>
      </c>
      <c r="M11612">
        <v>1</v>
      </c>
      <c r="N11612">
        <f>G11612/SUMIF(B:B,B11612,G:G)*100</f>
        <v>0.69324676203036761</v>
      </c>
      <c r="Q11612">
        <f>VLOOKUP(C11612, Categories_Pivot_Table!A:B, 2, FALSE)</f>
        <v>23.348837209302324</v>
      </c>
      <c r="T11612">
        <f t="shared" si="182"/>
        <v>2024</v>
      </c>
    </row>
    <row r="11613" spans="1:20" x14ac:dyDescent="0.2">
      <c r="A11613" t="s">
        <v>11870</v>
      </c>
      <c r="B11613" t="s">
        <v>128</v>
      </c>
      <c r="C11613" t="s">
        <v>33</v>
      </c>
      <c r="D11613" t="s">
        <v>398</v>
      </c>
      <c r="E11613">
        <v>21.5</v>
      </c>
      <c r="F11613">
        <v>7</v>
      </c>
      <c r="G11613">
        <v>150.5</v>
      </c>
      <c r="H11613" t="s">
        <v>29</v>
      </c>
      <c r="I11613" t="s">
        <v>46</v>
      </c>
      <c r="J11613" s="1">
        <v>45498</v>
      </c>
      <c r="K11613" t="b">
        <v>0</v>
      </c>
      <c r="L11613" t="s">
        <v>42</v>
      </c>
      <c r="M11613">
        <v>7</v>
      </c>
      <c r="N11613">
        <f>G11613/SUMIF(B:B,B11613,G:G)*100</f>
        <v>0.21986209314556185</v>
      </c>
      <c r="Q11613">
        <f>VLOOKUP(C11613, Categories_Pivot_Table!A:B, 2, FALSE)</f>
        <v>23.300574345883856</v>
      </c>
      <c r="T11613">
        <f t="shared" si="182"/>
        <v>2024</v>
      </c>
    </row>
    <row r="11614" spans="1:20" x14ac:dyDescent="0.2">
      <c r="A11614" t="s">
        <v>11871</v>
      </c>
      <c r="B11614" t="s">
        <v>76</v>
      </c>
      <c r="C11614" t="s">
        <v>33</v>
      </c>
      <c r="D11614" t="s">
        <v>556</v>
      </c>
      <c r="E11614">
        <v>29</v>
      </c>
      <c r="F11614">
        <v>5</v>
      </c>
      <c r="G11614">
        <v>145</v>
      </c>
      <c r="H11614" t="s">
        <v>29</v>
      </c>
      <c r="I11614" t="s">
        <v>46</v>
      </c>
      <c r="J11614" s="1">
        <v>45531</v>
      </c>
      <c r="K11614" t="b">
        <v>0</v>
      </c>
      <c r="L11614" t="s">
        <v>49</v>
      </c>
      <c r="M11614">
        <v>8</v>
      </c>
      <c r="N11614">
        <f>G11614/SUMIF(B:B,B11614,G:G)*100</f>
        <v>0.24688625354366908</v>
      </c>
      <c r="Q11614">
        <f>VLOOKUP(C11614, Categories_Pivot_Table!A:B, 2, FALSE)</f>
        <v>23.300574345883856</v>
      </c>
      <c r="T11614">
        <f t="shared" si="182"/>
        <v>2024</v>
      </c>
    </row>
    <row r="11615" spans="1:20" x14ac:dyDescent="0.2">
      <c r="A11615" t="s">
        <v>11872</v>
      </c>
      <c r="B11615" t="s">
        <v>121</v>
      </c>
      <c r="C11615" t="s">
        <v>74</v>
      </c>
      <c r="D11615" t="s">
        <v>415</v>
      </c>
      <c r="E11615">
        <v>41</v>
      </c>
      <c r="F11615">
        <v>10</v>
      </c>
      <c r="G11615">
        <v>410</v>
      </c>
      <c r="H11615" t="s">
        <v>56</v>
      </c>
      <c r="I11615" t="s">
        <v>46</v>
      </c>
      <c r="J11615" s="1">
        <v>44622</v>
      </c>
      <c r="K11615" t="b">
        <v>0</v>
      </c>
      <c r="L11615" t="s">
        <v>30</v>
      </c>
      <c r="M11615">
        <v>3</v>
      </c>
      <c r="N11615">
        <f>G11615/SUMIF(B:B,B11615,G:G)*100</f>
        <v>0.62528118589914672</v>
      </c>
      <c r="Q11615">
        <f>VLOOKUP(C11615, Categories_Pivot_Table!A:B, 2, FALSE)</f>
        <v>24.317096165933375</v>
      </c>
      <c r="T11615">
        <f t="shared" si="182"/>
        <v>2022</v>
      </c>
    </row>
    <row r="11616" spans="1:20" x14ac:dyDescent="0.2">
      <c r="A11616" t="s">
        <v>11873</v>
      </c>
      <c r="B11616" t="s">
        <v>44</v>
      </c>
      <c r="C11616" t="s">
        <v>22</v>
      </c>
      <c r="D11616" t="s">
        <v>283</v>
      </c>
      <c r="E11616">
        <v>8</v>
      </c>
      <c r="F11616">
        <v>6</v>
      </c>
      <c r="G11616">
        <v>48</v>
      </c>
      <c r="H11616" t="s">
        <v>56</v>
      </c>
      <c r="I11616" t="s">
        <v>46</v>
      </c>
      <c r="J11616" s="1">
        <v>44848</v>
      </c>
      <c r="K11616" t="b">
        <v>1</v>
      </c>
      <c r="L11616" t="s">
        <v>65</v>
      </c>
      <c r="M11616">
        <v>10</v>
      </c>
      <c r="N11616">
        <f>G11616/SUMIF(B:B,B11616,G:G)*100</f>
        <v>7.9084595803573632E-2</v>
      </c>
      <c r="Q11616">
        <f>VLOOKUP(C11616, Categories_Pivot_Table!A:B, 2, FALSE)</f>
        <v>21.505681818181817</v>
      </c>
      <c r="T11616">
        <f t="shared" si="182"/>
        <v>2022</v>
      </c>
    </row>
    <row r="11617" spans="1:20" x14ac:dyDescent="0.2">
      <c r="A11617" t="s">
        <v>11874</v>
      </c>
      <c r="B11617" t="s">
        <v>104</v>
      </c>
      <c r="C11617" t="s">
        <v>27</v>
      </c>
      <c r="D11617" t="s">
        <v>583</v>
      </c>
      <c r="E11617">
        <v>12.5</v>
      </c>
      <c r="F11617">
        <v>7</v>
      </c>
      <c r="G11617">
        <v>87.5</v>
      </c>
      <c r="H11617" t="s">
        <v>56</v>
      </c>
      <c r="I11617" t="s">
        <v>46</v>
      </c>
      <c r="J11617" s="1">
        <v>45141</v>
      </c>
      <c r="K11617" t="b">
        <v>0</v>
      </c>
      <c r="L11617" t="s">
        <v>42</v>
      </c>
      <c r="M11617">
        <v>8</v>
      </c>
      <c r="N11617">
        <f>G11617/SUMIF(B:B,B11617,G:G)*100</f>
        <v>0.14220012026067314</v>
      </c>
      <c r="Q11617">
        <f>VLOOKUP(C11617, Categories_Pivot_Table!A:B, 2, FALSE)</f>
        <v>25.013711734693878</v>
      </c>
      <c r="T11617">
        <f t="shared" si="182"/>
        <v>2023</v>
      </c>
    </row>
    <row r="11618" spans="1:20" x14ac:dyDescent="0.2">
      <c r="A11618" t="s">
        <v>11875</v>
      </c>
      <c r="B11618" t="s">
        <v>32</v>
      </c>
      <c r="C11618" t="s">
        <v>48</v>
      </c>
      <c r="D11618" t="s">
        <v>237</v>
      </c>
      <c r="E11618">
        <v>11</v>
      </c>
      <c r="F11618">
        <v>9</v>
      </c>
      <c r="G11618">
        <v>99</v>
      </c>
      <c r="H11618" t="s">
        <v>17</v>
      </c>
      <c r="I11618" t="s">
        <v>18</v>
      </c>
      <c r="J11618" s="1">
        <v>44673</v>
      </c>
      <c r="K11618" t="b">
        <v>0</v>
      </c>
      <c r="L11618" t="s">
        <v>65</v>
      </c>
      <c r="M11618">
        <v>4</v>
      </c>
      <c r="N11618">
        <f>G11618/SUMIF(B:B,B11618,G:G)*100</f>
        <v>0.16884833496780796</v>
      </c>
      <c r="Q11618">
        <f>VLOOKUP(C11618, Categories_Pivot_Table!A:B, 2, FALSE)</f>
        <v>23.348837209302324</v>
      </c>
      <c r="T11618">
        <f t="shared" si="182"/>
        <v>2022</v>
      </c>
    </row>
    <row r="11619" spans="1:20" x14ac:dyDescent="0.2">
      <c r="A11619" t="s">
        <v>11876</v>
      </c>
      <c r="B11619" t="s">
        <v>63</v>
      </c>
      <c r="C11619" t="s">
        <v>15</v>
      </c>
      <c r="D11619" t="s">
        <v>102</v>
      </c>
      <c r="E11619">
        <v>12.5</v>
      </c>
      <c r="F11619">
        <v>7</v>
      </c>
      <c r="G11619">
        <v>87.5</v>
      </c>
      <c r="H11619" t="s">
        <v>29</v>
      </c>
      <c r="I11619" t="s">
        <v>18</v>
      </c>
      <c r="J11619" s="1">
        <v>45123</v>
      </c>
      <c r="K11619" t="b">
        <v>0</v>
      </c>
      <c r="L11619" t="s">
        <v>24</v>
      </c>
      <c r="M11619">
        <v>7</v>
      </c>
      <c r="N11619">
        <f>G11619/SUMIF(B:B,B11619,G:G)*100</f>
        <v>0.14456119481892679</v>
      </c>
      <c r="Q11619">
        <f>VLOOKUP(C11619, Categories_Pivot_Table!A:B, 2, FALSE)</f>
        <v>23.063808900523561</v>
      </c>
      <c r="T11619">
        <f t="shared" si="182"/>
        <v>2023</v>
      </c>
    </row>
    <row r="11620" spans="1:20" x14ac:dyDescent="0.2">
      <c r="A11620" t="s">
        <v>11877</v>
      </c>
      <c r="B11620" t="s">
        <v>63</v>
      </c>
      <c r="C11620" t="s">
        <v>22</v>
      </c>
      <c r="D11620" t="s">
        <v>527</v>
      </c>
      <c r="E11620">
        <v>23</v>
      </c>
      <c r="F11620">
        <v>4</v>
      </c>
      <c r="G11620">
        <v>92</v>
      </c>
      <c r="H11620" t="s">
        <v>17</v>
      </c>
      <c r="I11620" t="s">
        <v>46</v>
      </c>
      <c r="J11620" s="1">
        <v>44805</v>
      </c>
      <c r="K11620" t="b">
        <v>1</v>
      </c>
      <c r="L11620" t="s">
        <v>42</v>
      </c>
      <c r="M11620">
        <v>9</v>
      </c>
      <c r="N11620">
        <f>G11620/SUMIF(B:B,B11620,G:G)*100</f>
        <v>0.1519957705524716</v>
      </c>
      <c r="Q11620">
        <f>VLOOKUP(C11620, Categories_Pivot_Table!A:B, 2, FALSE)</f>
        <v>21.505681818181817</v>
      </c>
      <c r="T11620">
        <f t="shared" si="182"/>
        <v>2022</v>
      </c>
    </row>
    <row r="11621" spans="1:20" x14ac:dyDescent="0.2">
      <c r="A11621" t="s">
        <v>11878</v>
      </c>
      <c r="B11621" t="s">
        <v>21</v>
      </c>
      <c r="C11621" t="s">
        <v>27</v>
      </c>
      <c r="D11621" t="s">
        <v>41</v>
      </c>
      <c r="E11621">
        <v>23</v>
      </c>
      <c r="F11621">
        <v>10</v>
      </c>
      <c r="G11621">
        <v>215</v>
      </c>
      <c r="H11621" t="s">
        <v>29</v>
      </c>
      <c r="I11621" t="s">
        <v>46</v>
      </c>
      <c r="J11621" s="1">
        <v>44899</v>
      </c>
      <c r="K11621" t="b">
        <v>1</v>
      </c>
      <c r="L11621" t="s">
        <v>24</v>
      </c>
      <c r="M11621">
        <v>12</v>
      </c>
      <c r="N11621">
        <f>G11621/SUMIF(B:B,B11621,G:G)*100</f>
        <v>0.34827683959016725</v>
      </c>
      <c r="Q11621">
        <f>VLOOKUP(C11621, Categories_Pivot_Table!A:B, 2, FALSE)</f>
        <v>25.013711734693878</v>
      </c>
      <c r="T11621">
        <f t="shared" si="182"/>
        <v>2022</v>
      </c>
    </row>
    <row r="11622" spans="1:20" x14ac:dyDescent="0.2">
      <c r="A11622" t="s">
        <v>11879</v>
      </c>
      <c r="B11622" t="s">
        <v>90</v>
      </c>
      <c r="C11622" t="s">
        <v>22</v>
      </c>
      <c r="D11622" t="s">
        <v>286</v>
      </c>
      <c r="E11622">
        <v>20</v>
      </c>
      <c r="F11622">
        <v>4</v>
      </c>
      <c r="G11622">
        <v>80</v>
      </c>
      <c r="H11622" t="s">
        <v>29</v>
      </c>
      <c r="I11622" t="s">
        <v>18</v>
      </c>
      <c r="J11622" s="1">
        <v>45416</v>
      </c>
      <c r="K11622" t="b">
        <v>0</v>
      </c>
      <c r="L11622" t="s">
        <v>35</v>
      </c>
      <c r="M11622">
        <v>5</v>
      </c>
      <c r="N11622">
        <f>G11622/SUMIF(B:B,B11622,G:G)*100</f>
        <v>0.13526766088397416</v>
      </c>
      <c r="Q11622">
        <f>VLOOKUP(C11622, Categories_Pivot_Table!A:B, 2, FALSE)</f>
        <v>21.505681818181817</v>
      </c>
      <c r="T11622">
        <f t="shared" si="182"/>
        <v>2024</v>
      </c>
    </row>
    <row r="11623" spans="1:20" x14ac:dyDescent="0.2">
      <c r="A11623" t="s">
        <v>11880</v>
      </c>
      <c r="B11623" t="s">
        <v>81</v>
      </c>
      <c r="C11623" t="s">
        <v>74</v>
      </c>
      <c r="D11623" t="s">
        <v>219</v>
      </c>
      <c r="E11623">
        <v>12.5</v>
      </c>
      <c r="F11623">
        <v>5</v>
      </c>
      <c r="G11623">
        <v>62.5</v>
      </c>
      <c r="H11623" t="s">
        <v>56</v>
      </c>
      <c r="I11623" t="s">
        <v>18</v>
      </c>
      <c r="J11623" s="1">
        <v>45506</v>
      </c>
      <c r="K11623" t="b">
        <v>0</v>
      </c>
      <c r="L11623" t="s">
        <v>65</v>
      </c>
      <c r="M11623">
        <v>8</v>
      </c>
      <c r="N11623">
        <f>G11623/SUMIF(B:B,B11623,G:G)*100</f>
        <v>9.8962085645747405E-2</v>
      </c>
      <c r="Q11623">
        <f>VLOOKUP(C11623, Categories_Pivot_Table!A:B, 2, FALSE)</f>
        <v>24.317096165933375</v>
      </c>
      <c r="T11623">
        <f t="shared" si="182"/>
        <v>2024</v>
      </c>
    </row>
    <row r="11624" spans="1:20" x14ac:dyDescent="0.2">
      <c r="A11624" t="s">
        <v>11881</v>
      </c>
      <c r="B11624" t="s">
        <v>76</v>
      </c>
      <c r="C11624" t="s">
        <v>48</v>
      </c>
      <c r="D11624" t="s">
        <v>280</v>
      </c>
      <c r="E11624">
        <v>5</v>
      </c>
      <c r="F11624">
        <v>6</v>
      </c>
      <c r="G11624">
        <v>30</v>
      </c>
      <c r="H11624" t="s">
        <v>56</v>
      </c>
      <c r="I11624" t="s">
        <v>18</v>
      </c>
      <c r="J11624" s="1">
        <v>45122</v>
      </c>
      <c r="K11624" t="b">
        <v>0</v>
      </c>
      <c r="L11624" t="s">
        <v>35</v>
      </c>
      <c r="M11624">
        <v>7</v>
      </c>
      <c r="N11624">
        <f>G11624/SUMIF(B:B,B11624,G:G)*100</f>
        <v>5.1079914526276353E-2</v>
      </c>
      <c r="Q11624">
        <f>VLOOKUP(C11624, Categories_Pivot_Table!A:B, 2, FALSE)</f>
        <v>23.348837209302324</v>
      </c>
      <c r="T11624">
        <f t="shared" si="182"/>
        <v>2023</v>
      </c>
    </row>
    <row r="11625" spans="1:20" x14ac:dyDescent="0.2">
      <c r="A11625" t="s">
        <v>11882</v>
      </c>
      <c r="B11625" t="s">
        <v>73</v>
      </c>
      <c r="C11625" t="s">
        <v>22</v>
      </c>
      <c r="D11625" t="s">
        <v>67</v>
      </c>
      <c r="E11625">
        <v>27.5</v>
      </c>
      <c r="F11625">
        <v>9</v>
      </c>
      <c r="G11625">
        <v>247.5</v>
      </c>
      <c r="H11625" t="s">
        <v>17</v>
      </c>
      <c r="I11625" t="s">
        <v>18</v>
      </c>
      <c r="J11625" s="1">
        <v>44963</v>
      </c>
      <c r="K11625" t="b">
        <v>0</v>
      </c>
      <c r="L11625" t="s">
        <v>19</v>
      </c>
      <c r="M11625">
        <v>2</v>
      </c>
      <c r="N11625">
        <f>G11625/SUMIF(B:B,B11625,G:G)*100</f>
        <v>0.42757560314073717</v>
      </c>
      <c r="Q11625">
        <f>VLOOKUP(C11625, Categories_Pivot_Table!A:B, 2, FALSE)</f>
        <v>21.505681818181817</v>
      </c>
      <c r="T11625">
        <f t="shared" si="182"/>
        <v>2023</v>
      </c>
    </row>
    <row r="11626" spans="1:20" x14ac:dyDescent="0.2">
      <c r="A11626" t="s">
        <v>11883</v>
      </c>
      <c r="B11626" t="s">
        <v>32</v>
      </c>
      <c r="C11626" t="s">
        <v>27</v>
      </c>
      <c r="D11626" t="s">
        <v>55</v>
      </c>
      <c r="E11626">
        <v>36.5</v>
      </c>
      <c r="F11626">
        <v>9</v>
      </c>
      <c r="G11626">
        <v>328.5</v>
      </c>
      <c r="H11626" t="s">
        <v>17</v>
      </c>
      <c r="I11626" t="s">
        <v>18</v>
      </c>
      <c r="J11626" s="1">
        <v>45303</v>
      </c>
      <c r="K11626" t="b">
        <v>0</v>
      </c>
      <c r="L11626" t="s">
        <v>65</v>
      </c>
      <c r="M11626">
        <v>1</v>
      </c>
      <c r="N11626">
        <f>G11626/SUMIF(B:B,B11626,G:G)*100</f>
        <v>0.56026947512045366</v>
      </c>
      <c r="Q11626">
        <f>VLOOKUP(C11626, Categories_Pivot_Table!A:B, 2, FALSE)</f>
        <v>25.013711734693878</v>
      </c>
      <c r="T11626">
        <f t="shared" si="182"/>
        <v>2024</v>
      </c>
    </row>
    <row r="11627" spans="1:20" x14ac:dyDescent="0.2">
      <c r="A11627" t="s">
        <v>11884</v>
      </c>
      <c r="B11627" t="s">
        <v>26</v>
      </c>
      <c r="C11627" t="s">
        <v>38</v>
      </c>
      <c r="D11627" t="s">
        <v>175</v>
      </c>
      <c r="E11627">
        <v>30.5</v>
      </c>
      <c r="F11627">
        <v>5</v>
      </c>
      <c r="G11627">
        <v>152.5</v>
      </c>
      <c r="H11627" t="s">
        <v>29</v>
      </c>
      <c r="I11627" t="s">
        <v>18</v>
      </c>
      <c r="J11627" s="1">
        <v>44621</v>
      </c>
      <c r="K11627" t="b">
        <v>1</v>
      </c>
      <c r="L11627" t="s">
        <v>49</v>
      </c>
      <c r="M11627">
        <v>3</v>
      </c>
      <c r="N11627">
        <f>G11627/SUMIF(B:B,B11627,G:G)*100</f>
        <v>0.24578340438219723</v>
      </c>
      <c r="Q11627">
        <f>VLOOKUP(C11627, Categories_Pivot_Table!A:B, 2, FALSE)</f>
        <v>23.088790931989923</v>
      </c>
      <c r="T11627">
        <f t="shared" si="182"/>
        <v>2022</v>
      </c>
    </row>
    <row r="11628" spans="1:20" x14ac:dyDescent="0.2">
      <c r="A11628" t="s">
        <v>11885</v>
      </c>
      <c r="B11628" t="s">
        <v>47</v>
      </c>
      <c r="C11628" t="s">
        <v>135</v>
      </c>
      <c r="D11628" t="s">
        <v>233</v>
      </c>
      <c r="E11628">
        <v>18.5</v>
      </c>
      <c r="F11628">
        <v>3</v>
      </c>
      <c r="G11628">
        <v>55.5</v>
      </c>
      <c r="H11628" t="s">
        <v>29</v>
      </c>
      <c r="I11628" t="s">
        <v>46</v>
      </c>
      <c r="J11628" s="1">
        <v>45237</v>
      </c>
      <c r="K11628" t="b">
        <v>0</v>
      </c>
      <c r="L11628" t="s">
        <v>49</v>
      </c>
      <c r="M11628">
        <v>11</v>
      </c>
      <c r="N11628">
        <f>G11628/SUMIF(B:B,B11628,G:G)*100</f>
        <v>8.8189026424928096E-2</v>
      </c>
      <c r="Q11628">
        <f>VLOOKUP(C11628, Categories_Pivot_Table!A:B, 2, FALSE)</f>
        <v>23.146341463414632</v>
      </c>
      <c r="T11628">
        <f t="shared" si="182"/>
        <v>2023</v>
      </c>
    </row>
    <row r="11629" spans="1:20" x14ac:dyDescent="0.2">
      <c r="A11629" t="s">
        <v>11886</v>
      </c>
      <c r="B11629" t="s">
        <v>113</v>
      </c>
      <c r="C11629" t="s">
        <v>15</v>
      </c>
      <c r="D11629" t="s">
        <v>564</v>
      </c>
      <c r="E11629">
        <v>32</v>
      </c>
      <c r="F11629">
        <v>5</v>
      </c>
      <c r="G11629">
        <v>160</v>
      </c>
      <c r="H11629" t="s">
        <v>29</v>
      </c>
      <c r="I11629" t="s">
        <v>18</v>
      </c>
      <c r="J11629" s="1">
        <v>44899</v>
      </c>
      <c r="K11629" t="b">
        <v>1</v>
      </c>
      <c r="L11629" t="s">
        <v>24</v>
      </c>
      <c r="M11629">
        <v>12</v>
      </c>
      <c r="N11629">
        <f>G11629/SUMIF(B:B,B11629,G:G)*100</f>
        <v>0.26344820772891181</v>
      </c>
      <c r="Q11629">
        <f>VLOOKUP(C11629, Categories_Pivot_Table!A:B, 2, FALSE)</f>
        <v>23.063808900523561</v>
      </c>
      <c r="T11629">
        <f t="shared" si="182"/>
        <v>2022</v>
      </c>
    </row>
    <row r="11630" spans="1:20" x14ac:dyDescent="0.2">
      <c r="A11630" t="s">
        <v>11887</v>
      </c>
      <c r="B11630" t="s">
        <v>118</v>
      </c>
      <c r="C11630" t="s">
        <v>27</v>
      </c>
      <c r="D11630" t="s">
        <v>231</v>
      </c>
      <c r="E11630">
        <v>15.5</v>
      </c>
      <c r="F11630">
        <v>8</v>
      </c>
      <c r="G11630">
        <v>124</v>
      </c>
      <c r="H11630" t="s">
        <v>56</v>
      </c>
      <c r="I11630" t="s">
        <v>46</v>
      </c>
      <c r="J11630" s="1">
        <v>45500</v>
      </c>
      <c r="K11630" t="b">
        <v>1</v>
      </c>
      <c r="L11630" t="s">
        <v>35</v>
      </c>
      <c r="M11630">
        <v>7</v>
      </c>
      <c r="N11630">
        <f>G11630/SUMIF(B:B,B11630,G:G)*100</f>
        <v>0.203957432110137</v>
      </c>
      <c r="Q11630">
        <f>VLOOKUP(C11630, Categories_Pivot_Table!A:B, 2, FALSE)</f>
        <v>25.013711734693878</v>
      </c>
      <c r="T11630">
        <f t="shared" si="182"/>
        <v>2024</v>
      </c>
    </row>
    <row r="11631" spans="1:20" x14ac:dyDescent="0.2">
      <c r="A11631" t="s">
        <v>11888</v>
      </c>
      <c r="B11631" t="s">
        <v>26</v>
      </c>
      <c r="C11631" t="s">
        <v>15</v>
      </c>
      <c r="D11631" t="s">
        <v>776</v>
      </c>
      <c r="E11631">
        <v>38</v>
      </c>
      <c r="F11631">
        <v>2</v>
      </c>
      <c r="G11631">
        <v>76</v>
      </c>
      <c r="H11631" t="s">
        <v>56</v>
      </c>
      <c r="I11631" t="s">
        <v>46</v>
      </c>
      <c r="J11631" s="1">
        <v>44931</v>
      </c>
      <c r="K11631" t="b">
        <v>0</v>
      </c>
      <c r="L11631" t="s">
        <v>42</v>
      </c>
      <c r="M11631">
        <v>1</v>
      </c>
      <c r="N11631">
        <f>G11631/SUMIF(B:B,B11631,G:G)*100</f>
        <v>0.12248877857735729</v>
      </c>
      <c r="Q11631">
        <f>VLOOKUP(C11631, Categories_Pivot_Table!A:B, 2, FALSE)</f>
        <v>23.063808900523561</v>
      </c>
      <c r="T11631">
        <f t="shared" si="182"/>
        <v>2023</v>
      </c>
    </row>
    <row r="11632" spans="1:20" x14ac:dyDescent="0.2">
      <c r="A11632" t="s">
        <v>11889</v>
      </c>
      <c r="B11632" t="s">
        <v>113</v>
      </c>
      <c r="C11632" t="s">
        <v>22</v>
      </c>
      <c r="D11632" t="s">
        <v>1098</v>
      </c>
      <c r="E11632">
        <v>41</v>
      </c>
      <c r="F11632">
        <v>10</v>
      </c>
      <c r="G11632">
        <v>410</v>
      </c>
      <c r="H11632" t="s">
        <v>17</v>
      </c>
      <c r="I11632" t="s">
        <v>18</v>
      </c>
      <c r="J11632" s="1">
        <v>44796</v>
      </c>
      <c r="K11632" t="b">
        <v>0</v>
      </c>
      <c r="L11632" t="s">
        <v>49</v>
      </c>
      <c r="M11632">
        <v>8</v>
      </c>
      <c r="N11632">
        <f>G11632/SUMIF(B:B,B11632,G:G)*100</f>
        <v>0.67508603230533648</v>
      </c>
      <c r="Q11632">
        <f>VLOOKUP(C11632, Categories_Pivot_Table!A:B, 2, FALSE)</f>
        <v>21.505681818181817</v>
      </c>
      <c r="T11632">
        <f t="shared" si="182"/>
        <v>2022</v>
      </c>
    </row>
    <row r="11633" spans="1:20" x14ac:dyDescent="0.2">
      <c r="A11633" t="s">
        <v>11890</v>
      </c>
      <c r="B11633" t="s">
        <v>81</v>
      </c>
      <c r="C11633" t="s">
        <v>74</v>
      </c>
      <c r="D11633" t="s">
        <v>75</v>
      </c>
      <c r="E11633">
        <v>23</v>
      </c>
      <c r="F11633">
        <v>8</v>
      </c>
      <c r="G11633">
        <v>184</v>
      </c>
      <c r="H11633" t="s">
        <v>17</v>
      </c>
      <c r="I11633" t="s">
        <v>18</v>
      </c>
      <c r="J11633" s="1">
        <v>45577</v>
      </c>
      <c r="K11633" t="b">
        <v>1</v>
      </c>
      <c r="L11633" t="s">
        <v>35</v>
      </c>
      <c r="M11633">
        <v>10</v>
      </c>
      <c r="N11633">
        <f>G11633/SUMIF(B:B,B11633,G:G)*100</f>
        <v>0.29134438014108033</v>
      </c>
      <c r="Q11633">
        <f>VLOOKUP(C11633, Categories_Pivot_Table!A:B, 2, FALSE)</f>
        <v>24.317096165933375</v>
      </c>
      <c r="T11633">
        <f t="shared" si="182"/>
        <v>2024</v>
      </c>
    </row>
    <row r="11634" spans="1:20" x14ac:dyDescent="0.2">
      <c r="A11634" t="s">
        <v>11891</v>
      </c>
      <c r="B11634" t="s">
        <v>84</v>
      </c>
      <c r="C11634" t="s">
        <v>135</v>
      </c>
      <c r="D11634" t="s">
        <v>136</v>
      </c>
      <c r="E11634">
        <v>27.5</v>
      </c>
      <c r="F11634">
        <v>4</v>
      </c>
      <c r="G11634">
        <v>110</v>
      </c>
      <c r="H11634" t="s">
        <v>17</v>
      </c>
      <c r="I11634" t="s">
        <v>46</v>
      </c>
      <c r="J11634" s="1">
        <v>45438</v>
      </c>
      <c r="K11634" t="b">
        <v>0</v>
      </c>
      <c r="L11634" t="s">
        <v>24</v>
      </c>
      <c r="M11634">
        <v>5</v>
      </c>
      <c r="N11634">
        <f>G11634/SUMIF(B:B,B11634,G:G)*100</f>
        <v>0.17808718177034849</v>
      </c>
      <c r="Q11634">
        <f>VLOOKUP(C11634, Categories_Pivot_Table!A:B, 2, FALSE)</f>
        <v>23.146341463414632</v>
      </c>
      <c r="T11634">
        <f t="shared" si="182"/>
        <v>2024</v>
      </c>
    </row>
    <row r="11635" spans="1:20" x14ac:dyDescent="0.2">
      <c r="A11635" t="s">
        <v>11892</v>
      </c>
      <c r="B11635" t="s">
        <v>173</v>
      </c>
      <c r="C11635" t="s">
        <v>22</v>
      </c>
      <c r="D11635" t="s">
        <v>67</v>
      </c>
      <c r="E11635">
        <v>27.5</v>
      </c>
      <c r="F11635">
        <v>4</v>
      </c>
      <c r="G11635">
        <v>110</v>
      </c>
      <c r="H11635" t="s">
        <v>29</v>
      </c>
      <c r="I11635" t="s">
        <v>18</v>
      </c>
      <c r="J11635" s="1">
        <v>45111</v>
      </c>
      <c r="K11635" t="b">
        <v>0</v>
      </c>
      <c r="L11635" t="s">
        <v>49</v>
      </c>
      <c r="M11635">
        <v>7</v>
      </c>
      <c r="N11635">
        <f>G11635/SUMIF(B:B,B11635,G:G)*100</f>
        <v>0.18088832612520761</v>
      </c>
      <c r="Q11635">
        <f>VLOOKUP(C11635, Categories_Pivot_Table!A:B, 2, FALSE)</f>
        <v>21.505681818181817</v>
      </c>
      <c r="T11635">
        <f t="shared" si="182"/>
        <v>2023</v>
      </c>
    </row>
    <row r="11636" spans="1:20" x14ac:dyDescent="0.2">
      <c r="A11636" t="s">
        <v>11893</v>
      </c>
      <c r="B11636" t="s">
        <v>84</v>
      </c>
      <c r="C11636" t="s">
        <v>33</v>
      </c>
      <c r="D11636" t="s">
        <v>41</v>
      </c>
      <c r="E11636">
        <v>23</v>
      </c>
      <c r="F11636">
        <v>7</v>
      </c>
      <c r="G11636">
        <v>98</v>
      </c>
      <c r="H11636" t="s">
        <v>56</v>
      </c>
      <c r="I11636" t="s">
        <v>18</v>
      </c>
      <c r="J11636" s="1">
        <v>45326</v>
      </c>
      <c r="K11636" t="b">
        <v>0</v>
      </c>
      <c r="L11636" t="s">
        <v>24</v>
      </c>
      <c r="M11636">
        <v>2</v>
      </c>
      <c r="N11636">
        <f>G11636/SUMIF(B:B,B11636,G:G)*100</f>
        <v>0.15865948921358319</v>
      </c>
      <c r="Q11636">
        <f>VLOOKUP(C11636, Categories_Pivot_Table!A:B, 2, FALSE)</f>
        <v>23.300574345883856</v>
      </c>
      <c r="T11636">
        <f t="shared" si="182"/>
        <v>2024</v>
      </c>
    </row>
    <row r="11637" spans="1:20" x14ac:dyDescent="0.2">
      <c r="A11637" t="s">
        <v>11894</v>
      </c>
      <c r="B11637" t="s">
        <v>128</v>
      </c>
      <c r="C11637" t="s">
        <v>33</v>
      </c>
      <c r="D11637" t="s">
        <v>458</v>
      </c>
      <c r="E11637">
        <v>5</v>
      </c>
      <c r="F11637">
        <v>10</v>
      </c>
      <c r="G11637">
        <v>50</v>
      </c>
      <c r="H11637" t="s">
        <v>29</v>
      </c>
      <c r="I11637" t="s">
        <v>18</v>
      </c>
      <c r="J11637" s="1">
        <v>45189</v>
      </c>
      <c r="K11637" t="b">
        <v>1</v>
      </c>
      <c r="L11637" t="s">
        <v>30</v>
      </c>
      <c r="M11637">
        <v>9</v>
      </c>
      <c r="N11637">
        <f>G11637/SUMIF(B:B,B11637,G:G)*100</f>
        <v>7.304388476596739E-2</v>
      </c>
      <c r="Q11637">
        <f>VLOOKUP(C11637, Categories_Pivot_Table!A:B, 2, FALSE)</f>
        <v>23.300574345883856</v>
      </c>
      <c r="T11637">
        <f t="shared" si="182"/>
        <v>2023</v>
      </c>
    </row>
    <row r="11638" spans="1:20" x14ac:dyDescent="0.2">
      <c r="A11638" t="s">
        <v>11895</v>
      </c>
      <c r="B11638" t="s">
        <v>84</v>
      </c>
      <c r="C11638" t="s">
        <v>48</v>
      </c>
      <c r="D11638" t="s">
        <v>294</v>
      </c>
      <c r="E11638">
        <v>6.5</v>
      </c>
      <c r="F11638">
        <v>8</v>
      </c>
      <c r="G11638">
        <v>52</v>
      </c>
      <c r="H11638" t="s">
        <v>17</v>
      </c>
      <c r="I11638" t="s">
        <v>18</v>
      </c>
      <c r="J11638" s="1">
        <v>44870</v>
      </c>
      <c r="K11638" t="b">
        <v>1</v>
      </c>
      <c r="L11638" t="s">
        <v>35</v>
      </c>
      <c r="M11638">
        <v>11</v>
      </c>
      <c r="N11638">
        <f>G11638/SUMIF(B:B,B11638,G:G)*100</f>
        <v>8.4186667745982921E-2</v>
      </c>
      <c r="Q11638">
        <f>VLOOKUP(C11638, Categories_Pivot_Table!A:B, 2, FALSE)</f>
        <v>23.348837209302324</v>
      </c>
      <c r="T11638">
        <f t="shared" si="182"/>
        <v>2022</v>
      </c>
    </row>
    <row r="11639" spans="1:20" x14ac:dyDescent="0.2">
      <c r="A11639" t="s">
        <v>11896</v>
      </c>
      <c r="B11639" t="s">
        <v>51</v>
      </c>
      <c r="C11639" t="s">
        <v>15</v>
      </c>
      <c r="D11639" t="s">
        <v>64</v>
      </c>
      <c r="E11639">
        <v>39.5</v>
      </c>
      <c r="F11639">
        <v>10</v>
      </c>
      <c r="G11639">
        <v>395</v>
      </c>
      <c r="H11639" t="s">
        <v>56</v>
      </c>
      <c r="I11639" t="s">
        <v>18</v>
      </c>
      <c r="J11639" s="1">
        <v>45072</v>
      </c>
      <c r="K11639" t="b">
        <v>1</v>
      </c>
      <c r="L11639" t="s">
        <v>65</v>
      </c>
      <c r="M11639">
        <v>5</v>
      </c>
      <c r="N11639">
        <f>G11639/SUMIF(B:B,B11639,G:G)*100</f>
        <v>0.61233664563535739</v>
      </c>
      <c r="Q11639">
        <f>VLOOKUP(C11639, Categories_Pivot_Table!A:B, 2, FALSE)</f>
        <v>23.063808900523561</v>
      </c>
      <c r="T11639">
        <f t="shared" si="182"/>
        <v>2023</v>
      </c>
    </row>
    <row r="11640" spans="1:20" x14ac:dyDescent="0.2">
      <c r="A11640" t="s">
        <v>11897</v>
      </c>
      <c r="B11640" t="s">
        <v>121</v>
      </c>
      <c r="C11640" t="s">
        <v>15</v>
      </c>
      <c r="D11640" t="s">
        <v>448</v>
      </c>
      <c r="E11640">
        <v>26</v>
      </c>
      <c r="F11640">
        <v>10</v>
      </c>
      <c r="G11640">
        <v>260</v>
      </c>
      <c r="H11640" t="s">
        <v>56</v>
      </c>
      <c r="I11640" t="s">
        <v>46</v>
      </c>
      <c r="J11640" s="1">
        <v>44878</v>
      </c>
      <c r="K11640" t="b">
        <v>0</v>
      </c>
      <c r="L11640" t="s">
        <v>24</v>
      </c>
      <c r="M11640">
        <v>11</v>
      </c>
      <c r="N11640">
        <f>G11640/SUMIF(B:B,B11640,G:G)*100</f>
        <v>0.39651977642384911</v>
      </c>
      <c r="Q11640">
        <f>VLOOKUP(C11640, Categories_Pivot_Table!A:B, 2, FALSE)</f>
        <v>23.063808900523561</v>
      </c>
      <c r="T11640">
        <f t="shared" si="182"/>
        <v>2022</v>
      </c>
    </row>
    <row r="11641" spans="1:20" x14ac:dyDescent="0.2">
      <c r="A11641" t="s">
        <v>11898</v>
      </c>
      <c r="B11641" t="s">
        <v>14</v>
      </c>
      <c r="C11641" t="s">
        <v>135</v>
      </c>
      <c r="D11641" t="s">
        <v>605</v>
      </c>
      <c r="E11641">
        <v>21.5</v>
      </c>
      <c r="F11641">
        <v>7</v>
      </c>
      <c r="G11641">
        <v>150.5</v>
      </c>
      <c r="H11641" t="s">
        <v>56</v>
      </c>
      <c r="I11641" t="s">
        <v>46</v>
      </c>
      <c r="J11641" s="1">
        <v>45461</v>
      </c>
      <c r="K11641" t="b">
        <v>0</v>
      </c>
      <c r="L11641" t="s">
        <v>49</v>
      </c>
      <c r="M11641">
        <v>6</v>
      </c>
      <c r="N11641">
        <f>G11641/SUMIF(B:B,B11641,G:G)*100</f>
        <v>0.24502022841420631</v>
      </c>
      <c r="Q11641">
        <f>VLOOKUP(C11641, Categories_Pivot_Table!A:B, 2, FALSE)</f>
        <v>23.146341463414632</v>
      </c>
      <c r="T11641">
        <f t="shared" si="182"/>
        <v>2024</v>
      </c>
    </row>
    <row r="11642" spans="1:20" x14ac:dyDescent="0.2">
      <c r="A11642" t="s">
        <v>11899</v>
      </c>
      <c r="B11642" t="s">
        <v>87</v>
      </c>
      <c r="C11642" t="s">
        <v>74</v>
      </c>
      <c r="D11642" t="s">
        <v>477</v>
      </c>
      <c r="E11642">
        <v>20</v>
      </c>
      <c r="F11642">
        <v>4</v>
      </c>
      <c r="G11642">
        <v>80</v>
      </c>
      <c r="H11642" t="s">
        <v>17</v>
      </c>
      <c r="I11642" t="s">
        <v>46</v>
      </c>
      <c r="J11642" s="1">
        <v>45661</v>
      </c>
      <c r="K11642" t="b">
        <v>0</v>
      </c>
      <c r="L11642" t="s">
        <v>35</v>
      </c>
      <c r="M11642">
        <v>1</v>
      </c>
      <c r="N11642">
        <f>G11642/SUMIF(B:B,B11642,G:G)*100</f>
        <v>0.12300690376247367</v>
      </c>
      <c r="Q11642">
        <f>VLOOKUP(C11642, Categories_Pivot_Table!A:B, 2, FALSE)</f>
        <v>24.317096165933375</v>
      </c>
      <c r="T11642">
        <f t="shared" si="182"/>
        <v>2025</v>
      </c>
    </row>
    <row r="11643" spans="1:20" x14ac:dyDescent="0.2">
      <c r="A11643" t="s">
        <v>11900</v>
      </c>
      <c r="B11643" t="s">
        <v>26</v>
      </c>
      <c r="C11643" t="s">
        <v>48</v>
      </c>
      <c r="D11643" t="s">
        <v>201</v>
      </c>
      <c r="E11643">
        <v>35</v>
      </c>
      <c r="F11643">
        <v>5</v>
      </c>
      <c r="G11643">
        <v>175</v>
      </c>
      <c r="H11643" t="s">
        <v>17</v>
      </c>
      <c r="I11643" t="s">
        <v>18</v>
      </c>
      <c r="J11643" s="1">
        <v>45128</v>
      </c>
      <c r="K11643" t="b">
        <v>0</v>
      </c>
      <c r="L11643" t="s">
        <v>65</v>
      </c>
      <c r="M11643">
        <v>7</v>
      </c>
      <c r="N11643">
        <f>G11643/SUMIF(B:B,B11643,G:G)*100</f>
        <v>0.28204652961891485</v>
      </c>
      <c r="Q11643">
        <f>VLOOKUP(C11643, Categories_Pivot_Table!A:B, 2, FALSE)</f>
        <v>23.348837209302324</v>
      </c>
      <c r="T11643">
        <f t="shared" si="182"/>
        <v>2023</v>
      </c>
    </row>
    <row r="11644" spans="1:20" x14ac:dyDescent="0.2">
      <c r="A11644" t="s">
        <v>11901</v>
      </c>
      <c r="B11644" t="s">
        <v>121</v>
      </c>
      <c r="C11644" t="s">
        <v>38</v>
      </c>
      <c r="D11644" t="s">
        <v>175</v>
      </c>
      <c r="E11644">
        <v>30.5</v>
      </c>
      <c r="F11644">
        <v>2</v>
      </c>
      <c r="G11644">
        <v>61</v>
      </c>
      <c r="H11644" t="s">
        <v>29</v>
      </c>
      <c r="I11644" t="s">
        <v>18</v>
      </c>
      <c r="J11644" s="1">
        <v>45498</v>
      </c>
      <c r="K11644" t="b">
        <v>0</v>
      </c>
      <c r="L11644" t="s">
        <v>42</v>
      </c>
      <c r="M11644">
        <v>7</v>
      </c>
      <c r="N11644">
        <f>G11644/SUMIF(B:B,B11644,G:G)*100</f>
        <v>9.3029639853287674E-2</v>
      </c>
      <c r="Q11644">
        <f>VLOOKUP(C11644, Categories_Pivot_Table!A:B, 2, FALSE)</f>
        <v>23.088790931989923</v>
      </c>
      <c r="T11644">
        <f t="shared" si="182"/>
        <v>2024</v>
      </c>
    </row>
    <row r="11645" spans="1:20" x14ac:dyDescent="0.2">
      <c r="A11645" t="s">
        <v>11902</v>
      </c>
      <c r="B11645" t="s">
        <v>44</v>
      </c>
      <c r="C11645" t="s">
        <v>135</v>
      </c>
      <c r="D11645" t="s">
        <v>325</v>
      </c>
      <c r="E11645">
        <v>30.5</v>
      </c>
      <c r="F11645">
        <v>8</v>
      </c>
      <c r="G11645">
        <v>244</v>
      </c>
      <c r="H11645" t="s">
        <v>56</v>
      </c>
      <c r="I11645" t="s">
        <v>18</v>
      </c>
      <c r="J11645" s="1">
        <v>45476</v>
      </c>
      <c r="K11645" t="b">
        <v>0</v>
      </c>
      <c r="L11645" t="s">
        <v>30</v>
      </c>
      <c r="M11645">
        <v>7</v>
      </c>
      <c r="N11645">
        <f>G11645/SUMIF(B:B,B11645,G:G)*100</f>
        <v>0.40201336200149929</v>
      </c>
      <c r="Q11645">
        <f>VLOOKUP(C11645, Categories_Pivot_Table!A:B, 2, FALSE)</f>
        <v>23.146341463414632</v>
      </c>
      <c r="T11645">
        <f t="shared" si="182"/>
        <v>2024</v>
      </c>
    </row>
    <row r="11646" spans="1:20" x14ac:dyDescent="0.2">
      <c r="A11646" t="s">
        <v>11903</v>
      </c>
      <c r="B11646" t="s">
        <v>128</v>
      </c>
      <c r="C11646" t="s">
        <v>74</v>
      </c>
      <c r="D11646" t="s">
        <v>374</v>
      </c>
      <c r="E11646">
        <v>29</v>
      </c>
      <c r="F11646">
        <v>7</v>
      </c>
      <c r="G11646">
        <v>203</v>
      </c>
      <c r="H11646" t="s">
        <v>29</v>
      </c>
      <c r="I11646" t="s">
        <v>46</v>
      </c>
      <c r="J11646" s="1">
        <v>45376</v>
      </c>
      <c r="K11646" t="b">
        <v>0</v>
      </c>
      <c r="L11646" t="s">
        <v>19</v>
      </c>
      <c r="M11646">
        <v>3</v>
      </c>
      <c r="N11646">
        <f>G11646/SUMIF(B:B,B11646,G:G)*100</f>
        <v>0.2965581721498276</v>
      </c>
      <c r="Q11646">
        <f>VLOOKUP(C11646, Categories_Pivot_Table!A:B, 2, FALSE)</f>
        <v>24.317096165933375</v>
      </c>
      <c r="T11646">
        <f t="shared" si="182"/>
        <v>2024</v>
      </c>
    </row>
    <row r="11647" spans="1:20" x14ac:dyDescent="0.2">
      <c r="A11647" t="s">
        <v>11904</v>
      </c>
      <c r="B11647" t="s">
        <v>104</v>
      </c>
      <c r="C11647" t="s">
        <v>33</v>
      </c>
      <c r="D11647" t="s">
        <v>34</v>
      </c>
      <c r="E11647">
        <v>27.5</v>
      </c>
      <c r="F11647">
        <v>1</v>
      </c>
      <c r="G11647">
        <v>27.5</v>
      </c>
      <c r="H11647" t="s">
        <v>29</v>
      </c>
      <c r="I11647" t="s">
        <v>46</v>
      </c>
      <c r="J11647" s="1">
        <v>45281</v>
      </c>
      <c r="K11647" t="b">
        <v>0</v>
      </c>
      <c r="L11647" t="s">
        <v>42</v>
      </c>
      <c r="M11647">
        <v>12</v>
      </c>
      <c r="N11647">
        <f>G11647/SUMIF(B:B,B11647,G:G)*100</f>
        <v>4.4691466367640133E-2</v>
      </c>
      <c r="Q11647">
        <f>VLOOKUP(C11647, Categories_Pivot_Table!A:B, 2, FALSE)</f>
        <v>23.300574345883856</v>
      </c>
      <c r="T11647">
        <f t="shared" si="182"/>
        <v>2023</v>
      </c>
    </row>
    <row r="11648" spans="1:20" x14ac:dyDescent="0.2">
      <c r="A11648" t="s">
        <v>11905</v>
      </c>
      <c r="B11648" t="s">
        <v>73</v>
      </c>
      <c r="C11648" t="s">
        <v>27</v>
      </c>
      <c r="D11648" t="s">
        <v>974</v>
      </c>
      <c r="E11648">
        <v>32</v>
      </c>
      <c r="F11648">
        <v>4</v>
      </c>
      <c r="G11648">
        <v>128</v>
      </c>
      <c r="H11648" t="s">
        <v>56</v>
      </c>
      <c r="I11648" t="s">
        <v>46</v>
      </c>
      <c r="J11648" s="1">
        <v>44813</v>
      </c>
      <c r="K11648" t="b">
        <v>0</v>
      </c>
      <c r="L11648" t="s">
        <v>65</v>
      </c>
      <c r="M11648">
        <v>9</v>
      </c>
      <c r="N11648">
        <f>G11648/SUMIF(B:B,B11648,G:G)*100</f>
        <v>0.22113000889702772</v>
      </c>
      <c r="Q11648">
        <f>VLOOKUP(C11648, Categories_Pivot_Table!A:B, 2, FALSE)</f>
        <v>25.013711734693878</v>
      </c>
      <c r="T11648">
        <f t="shared" si="182"/>
        <v>2022</v>
      </c>
    </row>
    <row r="11649" spans="1:20" x14ac:dyDescent="0.2">
      <c r="A11649" t="s">
        <v>11906</v>
      </c>
      <c r="B11649" t="s">
        <v>21</v>
      </c>
      <c r="C11649" t="s">
        <v>33</v>
      </c>
      <c r="D11649" t="s">
        <v>109</v>
      </c>
      <c r="E11649">
        <v>41</v>
      </c>
      <c r="F11649">
        <v>3</v>
      </c>
      <c r="G11649">
        <v>123</v>
      </c>
      <c r="H11649" t="s">
        <v>29</v>
      </c>
      <c r="I11649" t="s">
        <v>18</v>
      </c>
      <c r="J11649" s="1">
        <v>45044</v>
      </c>
      <c r="K11649" t="b">
        <v>0</v>
      </c>
      <c r="L11649" t="s">
        <v>65</v>
      </c>
      <c r="M11649">
        <v>4</v>
      </c>
      <c r="N11649">
        <f>G11649/SUMIF(B:B,B11649,G:G)*100</f>
        <v>0.19924675009111892</v>
      </c>
      <c r="Q11649">
        <f>VLOOKUP(C11649, Categories_Pivot_Table!A:B, 2, FALSE)</f>
        <v>23.300574345883856</v>
      </c>
      <c r="T11649">
        <f t="shared" si="182"/>
        <v>2023</v>
      </c>
    </row>
    <row r="11650" spans="1:20" x14ac:dyDescent="0.2">
      <c r="A11650" t="s">
        <v>11907</v>
      </c>
      <c r="B11650" t="s">
        <v>81</v>
      </c>
      <c r="C11650" t="s">
        <v>27</v>
      </c>
      <c r="D11650" t="s">
        <v>974</v>
      </c>
      <c r="E11650">
        <v>32</v>
      </c>
      <c r="F11650">
        <v>2</v>
      </c>
      <c r="G11650">
        <v>64</v>
      </c>
      <c r="H11650" t="s">
        <v>17</v>
      </c>
      <c r="I11650" t="s">
        <v>46</v>
      </c>
      <c r="J11650" s="1">
        <v>45549</v>
      </c>
      <c r="K11650" t="b">
        <v>0</v>
      </c>
      <c r="L11650" t="s">
        <v>35</v>
      </c>
      <c r="M11650">
        <v>9</v>
      </c>
      <c r="N11650">
        <f>G11650/SUMIF(B:B,B11650,G:G)*100</f>
        <v>0.10133717570124534</v>
      </c>
      <c r="Q11650">
        <f>VLOOKUP(C11650, Categories_Pivot_Table!A:B, 2, FALSE)</f>
        <v>25.013711734693878</v>
      </c>
      <c r="T11650">
        <f t="shared" ref="T11650:T11713" si="183">YEAR(J11650)</f>
        <v>2024</v>
      </c>
    </row>
    <row r="11651" spans="1:20" x14ac:dyDescent="0.2">
      <c r="A11651" t="s">
        <v>11908</v>
      </c>
      <c r="B11651" t="s">
        <v>81</v>
      </c>
      <c r="C11651" t="s">
        <v>48</v>
      </c>
      <c r="D11651" t="s">
        <v>203</v>
      </c>
      <c r="E11651">
        <v>39.5</v>
      </c>
      <c r="F11651">
        <v>8</v>
      </c>
      <c r="G11651">
        <v>316</v>
      </c>
      <c r="H11651" t="s">
        <v>29</v>
      </c>
      <c r="I11651" t="s">
        <v>46</v>
      </c>
      <c r="J11651" s="1">
        <v>44732</v>
      </c>
      <c r="K11651" t="b">
        <v>0</v>
      </c>
      <c r="L11651" t="s">
        <v>19</v>
      </c>
      <c r="M11651">
        <v>6</v>
      </c>
      <c r="N11651">
        <f>G11651/SUMIF(B:B,B11651,G:G)*100</f>
        <v>0.5003523050248988</v>
      </c>
      <c r="Q11651">
        <f>VLOOKUP(C11651, Categories_Pivot_Table!A:B, 2, FALSE)</f>
        <v>23.348837209302324</v>
      </c>
      <c r="T11651">
        <f t="shared" si="183"/>
        <v>2022</v>
      </c>
    </row>
    <row r="11652" spans="1:20" x14ac:dyDescent="0.2">
      <c r="A11652" t="s">
        <v>11909</v>
      </c>
      <c r="B11652" t="s">
        <v>95</v>
      </c>
      <c r="C11652" t="s">
        <v>74</v>
      </c>
      <c r="D11652" t="s">
        <v>897</v>
      </c>
      <c r="E11652">
        <v>17</v>
      </c>
      <c r="F11652">
        <v>8</v>
      </c>
      <c r="G11652">
        <v>136</v>
      </c>
      <c r="H11652" t="s">
        <v>17</v>
      </c>
      <c r="I11652" t="s">
        <v>46</v>
      </c>
      <c r="J11652" s="1">
        <v>45322</v>
      </c>
      <c r="K11652" t="b">
        <v>1</v>
      </c>
      <c r="L11652" t="s">
        <v>30</v>
      </c>
      <c r="M11652">
        <v>1</v>
      </c>
      <c r="N11652">
        <f>G11652/SUMIF(B:B,B11652,G:G)*100</f>
        <v>0.20192571806121615</v>
      </c>
      <c r="Q11652">
        <f>VLOOKUP(C11652, Categories_Pivot_Table!A:B, 2, FALSE)</f>
        <v>24.317096165933375</v>
      </c>
      <c r="T11652">
        <f t="shared" si="183"/>
        <v>2024</v>
      </c>
    </row>
    <row r="11653" spans="1:20" x14ac:dyDescent="0.2">
      <c r="A11653" t="s">
        <v>11910</v>
      </c>
      <c r="B11653" t="s">
        <v>84</v>
      </c>
      <c r="C11653" t="s">
        <v>33</v>
      </c>
      <c r="D11653" t="s">
        <v>843</v>
      </c>
      <c r="E11653">
        <v>26</v>
      </c>
      <c r="F11653">
        <v>6</v>
      </c>
      <c r="G11653">
        <v>156</v>
      </c>
      <c r="H11653" t="s">
        <v>29</v>
      </c>
      <c r="I11653" t="s">
        <v>18</v>
      </c>
      <c r="J11653" s="1">
        <v>45565</v>
      </c>
      <c r="K11653" t="b">
        <v>0</v>
      </c>
      <c r="L11653" t="s">
        <v>19</v>
      </c>
      <c r="M11653">
        <v>9</v>
      </c>
      <c r="N11653">
        <f>G11653/SUMIF(B:B,B11653,G:G)*100</f>
        <v>0.2525600032379488</v>
      </c>
      <c r="Q11653">
        <f>VLOOKUP(C11653, Categories_Pivot_Table!A:B, 2, FALSE)</f>
        <v>23.300574345883856</v>
      </c>
      <c r="T11653">
        <f t="shared" si="183"/>
        <v>2024</v>
      </c>
    </row>
    <row r="11654" spans="1:20" x14ac:dyDescent="0.2">
      <c r="A11654" t="s">
        <v>11911</v>
      </c>
      <c r="B11654" t="s">
        <v>21</v>
      </c>
      <c r="C11654" t="s">
        <v>33</v>
      </c>
      <c r="D11654" t="s">
        <v>843</v>
      </c>
      <c r="E11654">
        <v>26</v>
      </c>
      <c r="F11654">
        <v>5</v>
      </c>
      <c r="G11654">
        <v>130</v>
      </c>
      <c r="H11654" t="s">
        <v>56</v>
      </c>
      <c r="I11654" t="s">
        <v>46</v>
      </c>
      <c r="J11654" s="1">
        <v>44630</v>
      </c>
      <c r="K11654" t="b">
        <v>0</v>
      </c>
      <c r="L11654" t="s">
        <v>42</v>
      </c>
      <c r="M11654">
        <v>3</v>
      </c>
      <c r="N11654">
        <f>G11654/SUMIF(B:B,B11654,G:G)*100</f>
        <v>0.21058599603126391</v>
      </c>
      <c r="Q11654">
        <f>VLOOKUP(C11654, Categories_Pivot_Table!A:B, 2, FALSE)</f>
        <v>23.300574345883856</v>
      </c>
      <c r="T11654">
        <f t="shared" si="183"/>
        <v>2022</v>
      </c>
    </row>
    <row r="11655" spans="1:20" x14ac:dyDescent="0.2">
      <c r="A11655" t="s">
        <v>11912</v>
      </c>
      <c r="B11655" t="s">
        <v>106</v>
      </c>
      <c r="C11655" t="s">
        <v>74</v>
      </c>
      <c r="D11655" t="s">
        <v>415</v>
      </c>
      <c r="E11655">
        <v>41</v>
      </c>
      <c r="F11655">
        <v>7</v>
      </c>
      <c r="G11655">
        <v>287</v>
      </c>
      <c r="H11655" t="s">
        <v>17</v>
      </c>
      <c r="I11655" t="s">
        <v>46</v>
      </c>
      <c r="J11655" s="1">
        <v>45648</v>
      </c>
      <c r="K11655" t="b">
        <v>0</v>
      </c>
      <c r="L11655" t="s">
        <v>24</v>
      </c>
      <c r="M11655">
        <v>12</v>
      </c>
      <c r="N11655">
        <f>G11655/SUMIF(B:B,B11655,G:G)*100</f>
        <v>0.46773142112125166</v>
      </c>
      <c r="Q11655">
        <f>VLOOKUP(C11655, Categories_Pivot_Table!A:B, 2, FALSE)</f>
        <v>24.317096165933375</v>
      </c>
      <c r="T11655">
        <f t="shared" si="183"/>
        <v>2024</v>
      </c>
    </row>
    <row r="11656" spans="1:20" x14ac:dyDescent="0.2">
      <c r="A11656" t="s">
        <v>11913</v>
      </c>
      <c r="B11656" t="s">
        <v>71</v>
      </c>
      <c r="C11656" t="s">
        <v>48</v>
      </c>
      <c r="D11656" t="s">
        <v>302</v>
      </c>
      <c r="E11656">
        <v>15.5</v>
      </c>
      <c r="F11656">
        <v>10</v>
      </c>
      <c r="G11656">
        <v>155</v>
      </c>
      <c r="H11656" t="s">
        <v>29</v>
      </c>
      <c r="I11656" t="s">
        <v>18</v>
      </c>
      <c r="J11656" s="1">
        <v>45140</v>
      </c>
      <c r="K11656" t="b">
        <v>1</v>
      </c>
      <c r="L11656" t="s">
        <v>30</v>
      </c>
      <c r="M11656">
        <v>8</v>
      </c>
      <c r="N11656">
        <f>G11656/SUMIF(B:B,B11656,G:G)*100</f>
        <v>0.24557373153245932</v>
      </c>
      <c r="Q11656">
        <f>VLOOKUP(C11656, Categories_Pivot_Table!A:B, 2, FALSE)</f>
        <v>23.348837209302324</v>
      </c>
      <c r="T11656">
        <f t="shared" si="183"/>
        <v>2023</v>
      </c>
    </row>
    <row r="11657" spans="1:20" x14ac:dyDescent="0.2">
      <c r="A11657" t="s">
        <v>11914</v>
      </c>
      <c r="B11657" t="s">
        <v>71</v>
      </c>
      <c r="C11657" t="s">
        <v>38</v>
      </c>
      <c r="D11657" t="s">
        <v>199</v>
      </c>
      <c r="E11657">
        <v>14</v>
      </c>
      <c r="F11657">
        <v>8</v>
      </c>
      <c r="G11657">
        <v>112</v>
      </c>
      <c r="H11657" t="s">
        <v>56</v>
      </c>
      <c r="I11657" t="s">
        <v>18</v>
      </c>
      <c r="J11657" s="1">
        <v>45034</v>
      </c>
      <c r="K11657" t="b">
        <v>0</v>
      </c>
      <c r="L11657" t="s">
        <v>49</v>
      </c>
      <c r="M11657">
        <v>4</v>
      </c>
      <c r="N11657">
        <f>G11657/SUMIF(B:B,B11657,G:G)*100</f>
        <v>0.17744682536538994</v>
      </c>
      <c r="Q11657">
        <f>VLOOKUP(C11657, Categories_Pivot_Table!A:B, 2, FALSE)</f>
        <v>23.088790931989923</v>
      </c>
      <c r="T11657">
        <f t="shared" si="183"/>
        <v>2023</v>
      </c>
    </row>
    <row r="11658" spans="1:20" x14ac:dyDescent="0.2">
      <c r="A11658" t="s">
        <v>11915</v>
      </c>
      <c r="B11658" t="s">
        <v>84</v>
      </c>
      <c r="C11658" t="s">
        <v>27</v>
      </c>
      <c r="D11658" t="s">
        <v>974</v>
      </c>
      <c r="E11658">
        <v>32</v>
      </c>
      <c r="F11658">
        <v>7</v>
      </c>
      <c r="G11658">
        <v>224</v>
      </c>
      <c r="H11658" t="s">
        <v>56</v>
      </c>
      <c r="I11658" t="s">
        <v>18</v>
      </c>
      <c r="J11658" s="1">
        <v>45406</v>
      </c>
      <c r="K11658" t="b">
        <v>0</v>
      </c>
      <c r="L11658" t="s">
        <v>30</v>
      </c>
      <c r="M11658">
        <v>4</v>
      </c>
      <c r="N11658">
        <f>G11658/SUMIF(B:B,B11658,G:G)*100</f>
        <v>0.36265026105961873</v>
      </c>
      <c r="Q11658">
        <f>VLOOKUP(C11658, Categories_Pivot_Table!A:B, 2, FALSE)</f>
        <v>25.013711734693878</v>
      </c>
      <c r="T11658">
        <f t="shared" si="183"/>
        <v>2024</v>
      </c>
    </row>
    <row r="11659" spans="1:20" x14ac:dyDescent="0.2">
      <c r="A11659" t="s">
        <v>11916</v>
      </c>
      <c r="B11659" t="s">
        <v>14</v>
      </c>
      <c r="C11659" t="s">
        <v>22</v>
      </c>
      <c r="D11659" t="s">
        <v>214</v>
      </c>
      <c r="E11659">
        <v>9.5</v>
      </c>
      <c r="F11659">
        <v>7</v>
      </c>
      <c r="G11659">
        <v>66.5</v>
      </c>
      <c r="H11659" t="s">
        <v>17</v>
      </c>
      <c r="I11659" t="s">
        <v>46</v>
      </c>
      <c r="J11659" s="1">
        <v>45573</v>
      </c>
      <c r="K11659" t="b">
        <v>1</v>
      </c>
      <c r="L11659" t="s">
        <v>49</v>
      </c>
      <c r="M11659">
        <v>10</v>
      </c>
      <c r="N11659">
        <f>G11659/SUMIF(B:B,B11659,G:G)*100</f>
        <v>0.10826475208999813</v>
      </c>
      <c r="Q11659">
        <f>VLOOKUP(C11659, Categories_Pivot_Table!A:B, 2, FALSE)</f>
        <v>21.505681818181817</v>
      </c>
      <c r="T11659">
        <f t="shared" si="183"/>
        <v>2024</v>
      </c>
    </row>
    <row r="11660" spans="1:20" x14ac:dyDescent="0.2">
      <c r="A11660" t="s">
        <v>11917</v>
      </c>
      <c r="B11660" t="s">
        <v>47</v>
      </c>
      <c r="C11660" t="s">
        <v>48</v>
      </c>
      <c r="D11660" t="s">
        <v>201</v>
      </c>
      <c r="E11660">
        <v>35</v>
      </c>
      <c r="F11660">
        <v>4</v>
      </c>
      <c r="G11660">
        <v>140</v>
      </c>
      <c r="H11660" t="s">
        <v>56</v>
      </c>
      <c r="I11660" t="s">
        <v>46</v>
      </c>
      <c r="J11660" s="1">
        <v>44566</v>
      </c>
      <c r="K11660" t="b">
        <v>0</v>
      </c>
      <c r="L11660" t="s">
        <v>30</v>
      </c>
      <c r="M11660">
        <v>1</v>
      </c>
      <c r="N11660">
        <f>G11660/SUMIF(B:B,B11660,G:G)*100</f>
        <v>0.22245880539621504</v>
      </c>
      <c r="Q11660">
        <f>VLOOKUP(C11660, Categories_Pivot_Table!A:B, 2, FALSE)</f>
        <v>23.348837209302324</v>
      </c>
      <c r="T11660">
        <f t="shared" si="183"/>
        <v>2022</v>
      </c>
    </row>
    <row r="11661" spans="1:20" x14ac:dyDescent="0.2">
      <c r="A11661" t="s">
        <v>11918</v>
      </c>
      <c r="B11661" t="s">
        <v>173</v>
      </c>
      <c r="C11661" t="s">
        <v>33</v>
      </c>
      <c r="D11661" t="s">
        <v>209</v>
      </c>
      <c r="E11661">
        <v>24.5</v>
      </c>
      <c r="F11661">
        <v>7</v>
      </c>
      <c r="G11661">
        <v>171.5</v>
      </c>
      <c r="H11661" t="s">
        <v>17</v>
      </c>
      <c r="I11661" t="s">
        <v>18</v>
      </c>
      <c r="J11661" s="1">
        <v>44927</v>
      </c>
      <c r="K11661" t="b">
        <v>1</v>
      </c>
      <c r="L11661" t="s">
        <v>24</v>
      </c>
      <c r="M11661">
        <v>1</v>
      </c>
      <c r="N11661">
        <f>G11661/SUMIF(B:B,B11661,G:G)*100</f>
        <v>0.28202134482248276</v>
      </c>
      <c r="Q11661">
        <f>VLOOKUP(C11661, Categories_Pivot_Table!A:B, 2, FALSE)</f>
        <v>23.300574345883856</v>
      </c>
      <c r="T11661">
        <f t="shared" si="183"/>
        <v>2023</v>
      </c>
    </row>
    <row r="11662" spans="1:20" x14ac:dyDescent="0.2">
      <c r="A11662" t="s">
        <v>11919</v>
      </c>
      <c r="B11662" t="s">
        <v>14</v>
      </c>
      <c r="C11662" t="s">
        <v>22</v>
      </c>
      <c r="D11662" t="s">
        <v>1043</v>
      </c>
      <c r="E11662">
        <v>14</v>
      </c>
      <c r="F11662">
        <v>9</v>
      </c>
      <c r="G11662">
        <v>126</v>
      </c>
      <c r="H11662" t="s">
        <v>56</v>
      </c>
      <c r="I11662" t="s">
        <v>46</v>
      </c>
      <c r="J11662" s="1">
        <v>45548</v>
      </c>
      <c r="K11662" t="b">
        <v>1</v>
      </c>
      <c r="L11662" t="s">
        <v>65</v>
      </c>
      <c r="M11662">
        <v>9</v>
      </c>
      <c r="N11662">
        <f>G11662/SUMIF(B:B,B11662,G:G)*100</f>
        <v>0.20513321448631222</v>
      </c>
      <c r="Q11662">
        <f>VLOOKUP(C11662, Categories_Pivot_Table!A:B, 2, FALSE)</f>
        <v>21.505681818181817</v>
      </c>
      <c r="T11662">
        <f t="shared" si="183"/>
        <v>2024</v>
      </c>
    </row>
    <row r="11663" spans="1:20" x14ac:dyDescent="0.2">
      <c r="A11663" t="s">
        <v>11920</v>
      </c>
      <c r="B11663" t="s">
        <v>81</v>
      </c>
      <c r="C11663" t="s">
        <v>33</v>
      </c>
      <c r="D11663" t="s">
        <v>129</v>
      </c>
      <c r="E11663">
        <v>15.5</v>
      </c>
      <c r="F11663">
        <v>1</v>
      </c>
      <c r="G11663">
        <v>15.5</v>
      </c>
      <c r="H11663" t="s">
        <v>56</v>
      </c>
      <c r="I11663" t="s">
        <v>46</v>
      </c>
      <c r="J11663" s="1">
        <v>45184</v>
      </c>
      <c r="K11663" t="b">
        <v>0</v>
      </c>
      <c r="L11663" t="s">
        <v>65</v>
      </c>
      <c r="M11663">
        <v>9</v>
      </c>
      <c r="N11663">
        <f>G11663/SUMIF(B:B,B11663,G:G)*100</f>
        <v>2.4542597240145354E-2</v>
      </c>
      <c r="Q11663">
        <f>VLOOKUP(C11663, Categories_Pivot_Table!A:B, 2, FALSE)</f>
        <v>23.300574345883856</v>
      </c>
      <c r="T11663">
        <f t="shared" si="183"/>
        <v>2023</v>
      </c>
    </row>
    <row r="11664" spans="1:20" x14ac:dyDescent="0.2">
      <c r="A11664" t="s">
        <v>11921</v>
      </c>
      <c r="B11664" t="s">
        <v>63</v>
      </c>
      <c r="C11664" t="s">
        <v>74</v>
      </c>
      <c r="D11664" t="s">
        <v>456</v>
      </c>
      <c r="E11664">
        <v>11</v>
      </c>
      <c r="F11664">
        <v>8</v>
      </c>
      <c r="G11664">
        <v>88</v>
      </c>
      <c r="H11664" t="s">
        <v>56</v>
      </c>
      <c r="I11664" t="s">
        <v>46</v>
      </c>
      <c r="J11664" s="1">
        <v>45085</v>
      </c>
      <c r="K11664" t="b">
        <v>0</v>
      </c>
      <c r="L11664" t="s">
        <v>42</v>
      </c>
      <c r="M11664">
        <v>6</v>
      </c>
      <c r="N11664">
        <f>G11664/SUMIF(B:B,B11664,G:G)*100</f>
        <v>0.14538725878932066</v>
      </c>
      <c r="Q11664">
        <f>VLOOKUP(C11664, Categories_Pivot_Table!A:B, 2, FALSE)</f>
        <v>24.317096165933375</v>
      </c>
      <c r="T11664">
        <f t="shared" si="183"/>
        <v>2023</v>
      </c>
    </row>
    <row r="11665" spans="1:20" x14ac:dyDescent="0.2">
      <c r="A11665" t="s">
        <v>11922</v>
      </c>
      <c r="B11665" t="s">
        <v>47</v>
      </c>
      <c r="C11665" t="s">
        <v>27</v>
      </c>
      <c r="D11665" t="s">
        <v>41</v>
      </c>
      <c r="E11665">
        <v>23</v>
      </c>
      <c r="F11665">
        <v>7</v>
      </c>
      <c r="G11665">
        <v>35</v>
      </c>
      <c r="H11665" t="s">
        <v>56</v>
      </c>
      <c r="I11665" t="s">
        <v>18</v>
      </c>
      <c r="J11665" s="1">
        <v>45187</v>
      </c>
      <c r="K11665" t="b">
        <v>0</v>
      </c>
      <c r="L11665" t="s">
        <v>19</v>
      </c>
      <c r="M11665">
        <v>9</v>
      </c>
      <c r="N11665">
        <f>G11665/SUMIF(B:B,B11665,G:G)*100</f>
        <v>5.5614701349053761E-2</v>
      </c>
      <c r="Q11665">
        <f>VLOOKUP(C11665, Categories_Pivot_Table!A:B, 2, FALSE)</f>
        <v>25.013711734693878</v>
      </c>
      <c r="T11665">
        <f t="shared" si="183"/>
        <v>2023</v>
      </c>
    </row>
    <row r="11666" spans="1:20" x14ac:dyDescent="0.2">
      <c r="A11666" t="s">
        <v>11923</v>
      </c>
      <c r="B11666" t="s">
        <v>128</v>
      </c>
      <c r="C11666" t="s">
        <v>48</v>
      </c>
      <c r="D11666" t="s">
        <v>149</v>
      </c>
      <c r="E11666">
        <v>38</v>
      </c>
      <c r="F11666">
        <v>10</v>
      </c>
      <c r="G11666">
        <v>380</v>
      </c>
      <c r="H11666" t="s">
        <v>29</v>
      </c>
      <c r="I11666" t="s">
        <v>46</v>
      </c>
      <c r="J11666" s="1">
        <v>44744</v>
      </c>
      <c r="K11666" t="b">
        <v>0</v>
      </c>
      <c r="L11666" t="s">
        <v>35</v>
      </c>
      <c r="M11666">
        <v>7</v>
      </c>
      <c r="N11666">
        <f>G11666/SUMIF(B:B,B11666,G:G)*100</f>
        <v>0.5551335242213522</v>
      </c>
      <c r="Q11666">
        <f>VLOOKUP(C11666, Categories_Pivot_Table!A:B, 2, FALSE)</f>
        <v>23.348837209302324</v>
      </c>
      <c r="T11666">
        <f t="shared" si="183"/>
        <v>2022</v>
      </c>
    </row>
    <row r="11667" spans="1:20" x14ac:dyDescent="0.2">
      <c r="A11667" t="s">
        <v>11924</v>
      </c>
      <c r="B11667" t="s">
        <v>71</v>
      </c>
      <c r="C11667" t="s">
        <v>38</v>
      </c>
      <c r="D11667" t="s">
        <v>45</v>
      </c>
      <c r="E11667">
        <v>5</v>
      </c>
      <c r="F11667">
        <v>8</v>
      </c>
      <c r="G11667">
        <v>40</v>
      </c>
      <c r="H11667" t="s">
        <v>17</v>
      </c>
      <c r="I11667" t="s">
        <v>46</v>
      </c>
      <c r="J11667" s="1">
        <v>44888</v>
      </c>
      <c r="K11667" t="b">
        <v>1</v>
      </c>
      <c r="L11667" t="s">
        <v>30</v>
      </c>
      <c r="M11667">
        <v>11</v>
      </c>
      <c r="N11667">
        <f>G11667/SUMIF(B:B,B11667,G:G)*100</f>
        <v>6.3373866201924978E-2</v>
      </c>
      <c r="Q11667">
        <f>VLOOKUP(C11667, Categories_Pivot_Table!A:B, 2, FALSE)</f>
        <v>23.088790931989923</v>
      </c>
      <c r="T11667">
        <f t="shared" si="183"/>
        <v>2022</v>
      </c>
    </row>
    <row r="11668" spans="1:20" x14ac:dyDescent="0.2">
      <c r="A11668" t="s">
        <v>11925</v>
      </c>
      <c r="B11668" t="s">
        <v>63</v>
      </c>
      <c r="C11668" t="s">
        <v>15</v>
      </c>
      <c r="D11668" t="s">
        <v>511</v>
      </c>
      <c r="E11668">
        <v>15.5</v>
      </c>
      <c r="F11668">
        <v>7</v>
      </c>
      <c r="G11668">
        <v>108.5</v>
      </c>
      <c r="H11668" t="s">
        <v>56</v>
      </c>
      <c r="I11668" t="s">
        <v>18</v>
      </c>
      <c r="J11668" s="1">
        <v>45600</v>
      </c>
      <c r="K11668" t="b">
        <v>1</v>
      </c>
      <c r="L11668" t="s">
        <v>19</v>
      </c>
      <c r="M11668">
        <v>11</v>
      </c>
      <c r="N11668">
        <f>G11668/SUMIF(B:B,B11668,G:G)*100</f>
        <v>0.17925588157546921</v>
      </c>
      <c r="Q11668">
        <f>VLOOKUP(C11668, Categories_Pivot_Table!A:B, 2, FALSE)</f>
        <v>23.063808900523561</v>
      </c>
      <c r="T11668">
        <f t="shared" si="183"/>
        <v>2024</v>
      </c>
    </row>
    <row r="11669" spans="1:20" x14ac:dyDescent="0.2">
      <c r="A11669" t="s">
        <v>11926</v>
      </c>
      <c r="B11669" t="s">
        <v>32</v>
      </c>
      <c r="C11669" t="s">
        <v>27</v>
      </c>
      <c r="D11669" t="s">
        <v>1069</v>
      </c>
      <c r="E11669">
        <v>18.5</v>
      </c>
      <c r="F11669">
        <v>8</v>
      </c>
      <c r="G11669">
        <v>148</v>
      </c>
      <c r="H11669" t="s">
        <v>29</v>
      </c>
      <c r="I11669" t="s">
        <v>46</v>
      </c>
      <c r="J11669" s="1">
        <v>44881</v>
      </c>
      <c r="K11669" t="b">
        <v>1</v>
      </c>
      <c r="L11669" t="s">
        <v>30</v>
      </c>
      <c r="M11669">
        <v>11</v>
      </c>
      <c r="N11669">
        <f>G11669/SUMIF(B:B,B11669,G:G)*100</f>
        <v>0.25241973308318766</v>
      </c>
      <c r="Q11669">
        <f>VLOOKUP(C11669, Categories_Pivot_Table!A:B, 2, FALSE)</f>
        <v>25.013711734693878</v>
      </c>
      <c r="T11669">
        <f t="shared" si="183"/>
        <v>2022</v>
      </c>
    </row>
    <row r="11670" spans="1:20" x14ac:dyDescent="0.2">
      <c r="A11670" t="s">
        <v>11927</v>
      </c>
      <c r="B11670" t="s">
        <v>21</v>
      </c>
      <c r="C11670" t="s">
        <v>135</v>
      </c>
      <c r="D11670" t="s">
        <v>507</v>
      </c>
      <c r="E11670">
        <v>29</v>
      </c>
      <c r="F11670">
        <v>9</v>
      </c>
      <c r="G11670">
        <v>261</v>
      </c>
      <c r="H11670" t="s">
        <v>29</v>
      </c>
      <c r="I11670" t="s">
        <v>46</v>
      </c>
      <c r="J11670" s="1">
        <v>45614</v>
      </c>
      <c r="K11670" t="b">
        <v>0</v>
      </c>
      <c r="L11670" t="s">
        <v>19</v>
      </c>
      <c r="M11670">
        <v>11</v>
      </c>
      <c r="N11670">
        <f>G11670/SUMIF(B:B,B11670,G:G)*100</f>
        <v>0.42279188433969139</v>
      </c>
      <c r="Q11670">
        <f>VLOOKUP(C11670, Categories_Pivot_Table!A:B, 2, FALSE)</f>
        <v>23.146341463414632</v>
      </c>
      <c r="T11670">
        <f t="shared" si="183"/>
        <v>2024</v>
      </c>
    </row>
    <row r="11671" spans="1:20" x14ac:dyDescent="0.2">
      <c r="A11671" t="s">
        <v>11928</v>
      </c>
      <c r="B11671" t="s">
        <v>113</v>
      </c>
      <c r="C11671" t="s">
        <v>15</v>
      </c>
      <c r="D11671" t="s">
        <v>226</v>
      </c>
      <c r="E11671">
        <v>27.5</v>
      </c>
      <c r="F11671">
        <v>7</v>
      </c>
      <c r="G11671">
        <v>192.5</v>
      </c>
      <c r="H11671" t="s">
        <v>17</v>
      </c>
      <c r="I11671" t="s">
        <v>46</v>
      </c>
      <c r="J11671" s="1">
        <v>45057</v>
      </c>
      <c r="K11671" t="b">
        <v>0</v>
      </c>
      <c r="L11671" t="s">
        <v>42</v>
      </c>
      <c r="M11671">
        <v>5</v>
      </c>
      <c r="N11671">
        <f>G11671/SUMIF(B:B,B11671,G:G)*100</f>
        <v>0.31696112492384698</v>
      </c>
      <c r="Q11671">
        <f>VLOOKUP(C11671, Categories_Pivot_Table!A:B, 2, FALSE)</f>
        <v>23.063808900523561</v>
      </c>
      <c r="T11671">
        <f t="shared" si="183"/>
        <v>2023</v>
      </c>
    </row>
    <row r="11672" spans="1:20" x14ac:dyDescent="0.2">
      <c r="A11672" t="s">
        <v>11929</v>
      </c>
      <c r="B11672" t="s">
        <v>106</v>
      </c>
      <c r="C11672" t="s">
        <v>33</v>
      </c>
      <c r="D11672" t="s">
        <v>707</v>
      </c>
      <c r="E11672">
        <v>30.5</v>
      </c>
      <c r="F11672">
        <v>1</v>
      </c>
      <c r="G11672">
        <v>30.5</v>
      </c>
      <c r="H11672" t="s">
        <v>29</v>
      </c>
      <c r="I11672" t="s">
        <v>46</v>
      </c>
      <c r="J11672" s="1">
        <v>44974</v>
      </c>
      <c r="K11672" t="b">
        <v>0</v>
      </c>
      <c r="L11672" t="s">
        <v>65</v>
      </c>
      <c r="M11672">
        <v>2</v>
      </c>
      <c r="N11672">
        <f>G11672/SUMIF(B:B,B11672,G:G)*100</f>
        <v>4.9706649282920477E-2</v>
      </c>
      <c r="Q11672">
        <f>VLOOKUP(C11672, Categories_Pivot_Table!A:B, 2, FALSE)</f>
        <v>23.300574345883856</v>
      </c>
      <c r="T11672">
        <f t="shared" si="183"/>
        <v>2023</v>
      </c>
    </row>
    <row r="11673" spans="1:20" x14ac:dyDescent="0.2">
      <c r="A11673" t="s">
        <v>11930</v>
      </c>
      <c r="B11673" t="s">
        <v>173</v>
      </c>
      <c r="C11673" t="s">
        <v>33</v>
      </c>
      <c r="D11673" t="s">
        <v>209</v>
      </c>
      <c r="E11673">
        <v>24.5</v>
      </c>
      <c r="F11673">
        <v>9</v>
      </c>
      <c r="G11673">
        <v>220.5</v>
      </c>
      <c r="H11673" t="s">
        <v>29</v>
      </c>
      <c r="I11673" t="s">
        <v>46</v>
      </c>
      <c r="J11673" s="1">
        <v>44733</v>
      </c>
      <c r="K11673" t="b">
        <v>0</v>
      </c>
      <c r="L11673" t="s">
        <v>49</v>
      </c>
      <c r="M11673">
        <v>6</v>
      </c>
      <c r="N11673">
        <f>G11673/SUMIF(B:B,B11673,G:G)*100</f>
        <v>0.3625988719146207</v>
      </c>
      <c r="Q11673">
        <f>VLOOKUP(C11673, Categories_Pivot_Table!A:B, 2, FALSE)</f>
        <v>23.300574345883856</v>
      </c>
      <c r="T11673">
        <f t="shared" si="183"/>
        <v>2022</v>
      </c>
    </row>
    <row r="11674" spans="1:20" x14ac:dyDescent="0.2">
      <c r="A11674" t="s">
        <v>11931</v>
      </c>
      <c r="B11674" t="s">
        <v>14</v>
      </c>
      <c r="C11674" t="s">
        <v>48</v>
      </c>
      <c r="D11674" t="s">
        <v>149</v>
      </c>
      <c r="E11674">
        <v>38</v>
      </c>
      <c r="F11674">
        <v>8</v>
      </c>
      <c r="G11674">
        <v>304</v>
      </c>
      <c r="H11674" t="s">
        <v>29</v>
      </c>
      <c r="I11674" t="s">
        <v>18</v>
      </c>
      <c r="J11674" s="1">
        <v>45120</v>
      </c>
      <c r="K11674" t="b">
        <v>0</v>
      </c>
      <c r="L11674" t="s">
        <v>42</v>
      </c>
      <c r="M11674">
        <v>7</v>
      </c>
      <c r="N11674">
        <f>G11674/SUMIF(B:B,B11674,G:G)*100</f>
        <v>0.49492458098284858</v>
      </c>
      <c r="Q11674">
        <f>VLOOKUP(C11674, Categories_Pivot_Table!A:B, 2, FALSE)</f>
        <v>23.348837209302324</v>
      </c>
      <c r="T11674">
        <f t="shared" si="183"/>
        <v>2023</v>
      </c>
    </row>
    <row r="11675" spans="1:20" x14ac:dyDescent="0.2">
      <c r="A11675" t="s">
        <v>11932</v>
      </c>
      <c r="B11675" t="s">
        <v>32</v>
      </c>
      <c r="C11675" t="s">
        <v>74</v>
      </c>
      <c r="D11675" t="s">
        <v>374</v>
      </c>
      <c r="E11675">
        <v>29</v>
      </c>
      <c r="F11675">
        <v>3</v>
      </c>
      <c r="G11675">
        <v>87</v>
      </c>
      <c r="H11675" t="s">
        <v>17</v>
      </c>
      <c r="I11675" t="s">
        <v>46</v>
      </c>
      <c r="J11675" s="1">
        <v>45361</v>
      </c>
      <c r="K11675" t="b">
        <v>1</v>
      </c>
      <c r="L11675" t="s">
        <v>24</v>
      </c>
      <c r="M11675">
        <v>3</v>
      </c>
      <c r="N11675">
        <f>G11675/SUMIF(B:B,B11675,G:G)*100</f>
        <v>0.14838187012322518</v>
      </c>
      <c r="Q11675">
        <f>VLOOKUP(C11675, Categories_Pivot_Table!A:B, 2, FALSE)</f>
        <v>24.317096165933375</v>
      </c>
      <c r="T11675">
        <f t="shared" si="183"/>
        <v>2024</v>
      </c>
    </row>
    <row r="11676" spans="1:20" x14ac:dyDescent="0.2">
      <c r="A11676" t="s">
        <v>11933</v>
      </c>
      <c r="B11676" t="s">
        <v>14</v>
      </c>
      <c r="C11676" t="s">
        <v>38</v>
      </c>
      <c r="D11676" t="s">
        <v>207</v>
      </c>
      <c r="E11676">
        <v>9.5</v>
      </c>
      <c r="F11676">
        <v>5</v>
      </c>
      <c r="G11676">
        <v>47.5</v>
      </c>
      <c r="H11676" t="s">
        <v>29</v>
      </c>
      <c r="I11676" t="s">
        <v>18</v>
      </c>
      <c r="J11676" s="1">
        <v>45619</v>
      </c>
      <c r="K11676" t="b">
        <v>1</v>
      </c>
      <c r="L11676" t="s">
        <v>35</v>
      </c>
      <c r="M11676">
        <v>11</v>
      </c>
      <c r="N11676">
        <f>G11676/SUMIF(B:B,B11676,G:G)*100</f>
        <v>7.7331965778570086E-2</v>
      </c>
      <c r="Q11676">
        <f>VLOOKUP(C11676, Categories_Pivot_Table!A:B, 2, FALSE)</f>
        <v>23.088790931989923</v>
      </c>
      <c r="T11676">
        <f t="shared" si="183"/>
        <v>2024</v>
      </c>
    </row>
    <row r="11677" spans="1:20" x14ac:dyDescent="0.2">
      <c r="A11677" t="s">
        <v>11934</v>
      </c>
      <c r="B11677" t="s">
        <v>54</v>
      </c>
      <c r="C11677" t="s">
        <v>48</v>
      </c>
      <c r="D11677" t="s">
        <v>149</v>
      </c>
      <c r="E11677">
        <v>38</v>
      </c>
      <c r="F11677">
        <v>5</v>
      </c>
      <c r="G11677">
        <v>190</v>
      </c>
      <c r="H11677" t="s">
        <v>29</v>
      </c>
      <c r="I11677" t="s">
        <v>46</v>
      </c>
      <c r="J11677" s="1">
        <v>44622</v>
      </c>
      <c r="K11677" t="b">
        <v>0</v>
      </c>
      <c r="L11677" t="s">
        <v>30</v>
      </c>
      <c r="M11677">
        <v>3</v>
      </c>
      <c r="N11677">
        <f>G11677/SUMIF(B:B,B11677,G:G)*100</f>
        <v>0.33242645064779414</v>
      </c>
      <c r="Q11677">
        <f>VLOOKUP(C11677, Categories_Pivot_Table!A:B, 2, FALSE)</f>
        <v>23.348837209302324</v>
      </c>
      <c r="T11677">
        <f t="shared" si="183"/>
        <v>2022</v>
      </c>
    </row>
    <row r="11678" spans="1:20" x14ac:dyDescent="0.2">
      <c r="A11678" t="s">
        <v>11935</v>
      </c>
      <c r="B11678" t="s">
        <v>71</v>
      </c>
      <c r="C11678" t="s">
        <v>15</v>
      </c>
      <c r="D11678" t="s">
        <v>102</v>
      </c>
      <c r="E11678">
        <v>12.5</v>
      </c>
      <c r="F11678">
        <v>7</v>
      </c>
      <c r="G11678">
        <v>87.5</v>
      </c>
      <c r="H11678" t="s">
        <v>17</v>
      </c>
      <c r="I11678" t="s">
        <v>46</v>
      </c>
      <c r="J11678" s="1">
        <v>44824</v>
      </c>
      <c r="K11678" t="b">
        <v>0</v>
      </c>
      <c r="L11678" t="s">
        <v>49</v>
      </c>
      <c r="M11678">
        <v>9</v>
      </c>
      <c r="N11678">
        <f>G11678/SUMIF(B:B,B11678,G:G)*100</f>
        <v>0.1386303323167109</v>
      </c>
      <c r="Q11678">
        <f>VLOOKUP(C11678, Categories_Pivot_Table!A:B, 2, FALSE)</f>
        <v>23.063808900523561</v>
      </c>
      <c r="T11678">
        <f t="shared" si="183"/>
        <v>2022</v>
      </c>
    </row>
    <row r="11679" spans="1:20" x14ac:dyDescent="0.2">
      <c r="A11679" t="s">
        <v>11936</v>
      </c>
      <c r="B11679" t="s">
        <v>121</v>
      </c>
      <c r="C11679" t="s">
        <v>135</v>
      </c>
      <c r="D11679" t="s">
        <v>245</v>
      </c>
      <c r="E11679">
        <v>15.5</v>
      </c>
      <c r="F11679">
        <v>2</v>
      </c>
      <c r="G11679">
        <v>31</v>
      </c>
      <c r="H11679" t="s">
        <v>56</v>
      </c>
      <c r="I11679" t="s">
        <v>46</v>
      </c>
      <c r="J11679" s="1">
        <v>44904</v>
      </c>
      <c r="K11679" t="b">
        <v>1</v>
      </c>
      <c r="L11679" t="s">
        <v>65</v>
      </c>
      <c r="M11679">
        <v>12</v>
      </c>
      <c r="N11679">
        <f>G11679/SUMIF(B:B,B11679,G:G)*100</f>
        <v>4.7277357958228163E-2</v>
      </c>
      <c r="Q11679">
        <f>VLOOKUP(C11679, Categories_Pivot_Table!A:B, 2, FALSE)</f>
        <v>23.146341463414632</v>
      </c>
      <c r="T11679">
        <f t="shared" si="183"/>
        <v>2022</v>
      </c>
    </row>
    <row r="11680" spans="1:20" x14ac:dyDescent="0.2">
      <c r="A11680" t="s">
        <v>11937</v>
      </c>
      <c r="B11680" t="s">
        <v>106</v>
      </c>
      <c r="C11680" t="s">
        <v>15</v>
      </c>
      <c r="D11680" t="s">
        <v>211</v>
      </c>
      <c r="E11680">
        <v>9.5</v>
      </c>
      <c r="F11680">
        <v>7</v>
      </c>
      <c r="G11680">
        <v>66.5</v>
      </c>
      <c r="H11680" t="s">
        <v>56</v>
      </c>
      <c r="I11680" t="s">
        <v>18</v>
      </c>
      <c r="J11680" s="1">
        <v>44814</v>
      </c>
      <c r="K11680" t="b">
        <v>0</v>
      </c>
      <c r="L11680" t="s">
        <v>35</v>
      </c>
      <c r="M11680">
        <v>9</v>
      </c>
      <c r="N11680">
        <f>G11680/SUMIF(B:B,B11680,G:G)*100</f>
        <v>0.10837679269882659</v>
      </c>
      <c r="Q11680">
        <f>VLOOKUP(C11680, Categories_Pivot_Table!A:B, 2, FALSE)</f>
        <v>23.063808900523561</v>
      </c>
      <c r="T11680">
        <f t="shared" si="183"/>
        <v>2022</v>
      </c>
    </row>
    <row r="11681" spans="1:20" x14ac:dyDescent="0.2">
      <c r="A11681" t="s">
        <v>11938</v>
      </c>
      <c r="B11681" t="s">
        <v>128</v>
      </c>
      <c r="C11681" t="s">
        <v>38</v>
      </c>
      <c r="D11681" t="s">
        <v>41</v>
      </c>
      <c r="E11681">
        <v>23</v>
      </c>
      <c r="F11681">
        <v>8</v>
      </c>
      <c r="G11681">
        <v>40</v>
      </c>
      <c r="H11681" t="s">
        <v>29</v>
      </c>
      <c r="I11681" t="s">
        <v>46</v>
      </c>
      <c r="J11681" s="1">
        <v>45107</v>
      </c>
      <c r="K11681" t="b">
        <v>1</v>
      </c>
      <c r="L11681" t="s">
        <v>65</v>
      </c>
      <c r="M11681">
        <v>6</v>
      </c>
      <c r="N11681">
        <f>G11681/SUMIF(B:B,B11681,G:G)*100</f>
        <v>5.8435107812773918E-2</v>
      </c>
      <c r="Q11681">
        <f>VLOOKUP(C11681, Categories_Pivot_Table!A:B, 2, FALSE)</f>
        <v>23.088790931989923</v>
      </c>
      <c r="T11681">
        <f t="shared" si="183"/>
        <v>2023</v>
      </c>
    </row>
    <row r="11682" spans="1:20" x14ac:dyDescent="0.2">
      <c r="A11682" t="s">
        <v>11939</v>
      </c>
      <c r="B11682" t="s">
        <v>47</v>
      </c>
      <c r="C11682" t="s">
        <v>38</v>
      </c>
      <c r="D11682" t="s">
        <v>489</v>
      </c>
      <c r="E11682">
        <v>29</v>
      </c>
      <c r="F11682">
        <v>3</v>
      </c>
      <c r="G11682">
        <v>87</v>
      </c>
      <c r="H11682" t="s">
        <v>17</v>
      </c>
      <c r="I11682" t="s">
        <v>18</v>
      </c>
      <c r="J11682" s="1">
        <v>45075</v>
      </c>
      <c r="K11682" t="b">
        <v>0</v>
      </c>
      <c r="L11682" t="s">
        <v>19</v>
      </c>
      <c r="M11682">
        <v>5</v>
      </c>
      <c r="N11682">
        <f>G11682/SUMIF(B:B,B11682,G:G)*100</f>
        <v>0.13824225763907649</v>
      </c>
      <c r="Q11682">
        <f>VLOOKUP(C11682, Categories_Pivot_Table!A:B, 2, FALSE)</f>
        <v>23.088790931989923</v>
      </c>
      <c r="T11682">
        <f t="shared" si="183"/>
        <v>2023</v>
      </c>
    </row>
    <row r="11683" spans="1:20" x14ac:dyDescent="0.2">
      <c r="A11683" t="s">
        <v>11940</v>
      </c>
      <c r="B11683" t="s">
        <v>95</v>
      </c>
      <c r="C11683" t="s">
        <v>33</v>
      </c>
      <c r="D11683" t="s">
        <v>34</v>
      </c>
      <c r="E11683">
        <v>27.5</v>
      </c>
      <c r="F11683">
        <v>1</v>
      </c>
      <c r="G11683">
        <v>27.5</v>
      </c>
      <c r="H11683" t="s">
        <v>56</v>
      </c>
      <c r="I11683" t="s">
        <v>18</v>
      </c>
      <c r="J11683" s="1">
        <v>45272</v>
      </c>
      <c r="K11683" t="b">
        <v>0</v>
      </c>
      <c r="L11683" t="s">
        <v>49</v>
      </c>
      <c r="M11683">
        <v>12</v>
      </c>
      <c r="N11683">
        <f>G11683/SUMIF(B:B,B11683,G:G)*100</f>
        <v>4.0830567990319443E-2</v>
      </c>
      <c r="Q11683">
        <f>VLOOKUP(C11683, Categories_Pivot_Table!A:B, 2, FALSE)</f>
        <v>23.300574345883856</v>
      </c>
      <c r="T11683">
        <f t="shared" si="183"/>
        <v>2023</v>
      </c>
    </row>
    <row r="11684" spans="1:20" x14ac:dyDescent="0.2">
      <c r="A11684" t="s">
        <v>11941</v>
      </c>
      <c r="B11684" t="s">
        <v>106</v>
      </c>
      <c r="C11684" t="s">
        <v>15</v>
      </c>
      <c r="D11684" t="s">
        <v>138</v>
      </c>
      <c r="E11684">
        <v>20</v>
      </c>
      <c r="F11684">
        <v>4</v>
      </c>
      <c r="G11684">
        <v>80</v>
      </c>
      <c r="H11684" t="s">
        <v>17</v>
      </c>
      <c r="I11684" t="s">
        <v>46</v>
      </c>
      <c r="J11684" s="1">
        <v>44818</v>
      </c>
      <c r="K11684" t="b">
        <v>0</v>
      </c>
      <c r="L11684" t="s">
        <v>30</v>
      </c>
      <c r="M11684">
        <v>9</v>
      </c>
      <c r="N11684">
        <f>G11684/SUMIF(B:B,B11684,G:G)*100</f>
        <v>0.1303780964797914</v>
      </c>
      <c r="Q11684">
        <f>VLOOKUP(C11684, Categories_Pivot_Table!A:B, 2, FALSE)</f>
        <v>23.063808900523561</v>
      </c>
      <c r="T11684">
        <f t="shared" si="183"/>
        <v>2022</v>
      </c>
    </row>
    <row r="11685" spans="1:20" x14ac:dyDescent="0.2">
      <c r="A11685" t="s">
        <v>11942</v>
      </c>
      <c r="B11685" t="s">
        <v>106</v>
      </c>
      <c r="C11685" t="s">
        <v>74</v>
      </c>
      <c r="D11685" t="s">
        <v>897</v>
      </c>
      <c r="E11685">
        <v>17</v>
      </c>
      <c r="F11685">
        <v>8</v>
      </c>
      <c r="G11685">
        <v>136</v>
      </c>
      <c r="H11685" t="s">
        <v>17</v>
      </c>
      <c r="I11685" t="s">
        <v>46</v>
      </c>
      <c r="J11685" s="1">
        <v>44711</v>
      </c>
      <c r="K11685" t="b">
        <v>0</v>
      </c>
      <c r="L11685" t="s">
        <v>19</v>
      </c>
      <c r="M11685">
        <v>5</v>
      </c>
      <c r="N11685">
        <f>G11685/SUMIF(B:B,B11685,G:G)*100</f>
        <v>0.22164276401564539</v>
      </c>
      <c r="Q11685">
        <f>VLOOKUP(C11685, Categories_Pivot_Table!A:B, 2, FALSE)</f>
        <v>24.317096165933375</v>
      </c>
      <c r="T11685">
        <f t="shared" si="183"/>
        <v>2022</v>
      </c>
    </row>
    <row r="11686" spans="1:20" x14ac:dyDescent="0.2">
      <c r="A11686" t="s">
        <v>11943</v>
      </c>
      <c r="B11686" t="s">
        <v>118</v>
      </c>
      <c r="C11686" t="s">
        <v>27</v>
      </c>
      <c r="D11686" t="s">
        <v>140</v>
      </c>
      <c r="E11686">
        <v>27.5</v>
      </c>
      <c r="F11686">
        <v>4</v>
      </c>
      <c r="G11686">
        <v>110</v>
      </c>
      <c r="H11686" t="s">
        <v>29</v>
      </c>
      <c r="I11686" t="s">
        <v>18</v>
      </c>
      <c r="J11686" s="1">
        <v>44825</v>
      </c>
      <c r="K11686" t="b">
        <v>0</v>
      </c>
      <c r="L11686" t="s">
        <v>30</v>
      </c>
      <c r="M11686">
        <v>9</v>
      </c>
      <c r="N11686">
        <f>G11686/SUMIF(B:B,B11686,G:G)*100</f>
        <v>0.18092998009770217</v>
      </c>
      <c r="Q11686">
        <f>VLOOKUP(C11686, Categories_Pivot_Table!A:B, 2, FALSE)</f>
        <v>25.013711734693878</v>
      </c>
      <c r="T11686">
        <f t="shared" si="183"/>
        <v>2022</v>
      </c>
    </row>
    <row r="11687" spans="1:20" x14ac:dyDescent="0.2">
      <c r="A11687" t="s">
        <v>11944</v>
      </c>
      <c r="B11687" t="s">
        <v>32</v>
      </c>
      <c r="C11687" t="s">
        <v>135</v>
      </c>
      <c r="D11687" t="s">
        <v>1021</v>
      </c>
      <c r="E11687">
        <v>8</v>
      </c>
      <c r="F11687">
        <v>9</v>
      </c>
      <c r="G11687">
        <v>72</v>
      </c>
      <c r="H11687" t="s">
        <v>17</v>
      </c>
      <c r="I11687" t="s">
        <v>46</v>
      </c>
      <c r="J11687" s="1">
        <v>45067</v>
      </c>
      <c r="K11687" t="b">
        <v>0</v>
      </c>
      <c r="L11687" t="s">
        <v>24</v>
      </c>
      <c r="M11687">
        <v>5</v>
      </c>
      <c r="N11687">
        <f>G11687/SUMIF(B:B,B11687,G:G)*100</f>
        <v>0.12279878906749669</v>
      </c>
      <c r="Q11687">
        <f>VLOOKUP(C11687, Categories_Pivot_Table!A:B, 2, FALSE)</f>
        <v>23.146341463414632</v>
      </c>
      <c r="T11687">
        <f t="shared" si="183"/>
        <v>2023</v>
      </c>
    </row>
    <row r="11688" spans="1:20" x14ac:dyDescent="0.2">
      <c r="A11688" t="s">
        <v>11945</v>
      </c>
      <c r="B11688" t="s">
        <v>54</v>
      </c>
      <c r="C11688" t="s">
        <v>22</v>
      </c>
      <c r="D11688" t="s">
        <v>157</v>
      </c>
      <c r="E11688">
        <v>12.5</v>
      </c>
      <c r="F11688">
        <v>4</v>
      </c>
      <c r="G11688">
        <v>50</v>
      </c>
      <c r="H11688" t="s">
        <v>17</v>
      </c>
      <c r="I11688" t="s">
        <v>18</v>
      </c>
      <c r="J11688" s="1">
        <v>44829</v>
      </c>
      <c r="K11688" t="b">
        <v>0</v>
      </c>
      <c r="L11688" t="s">
        <v>24</v>
      </c>
      <c r="M11688">
        <v>9</v>
      </c>
      <c r="N11688">
        <f>G11688/SUMIF(B:B,B11688,G:G)*100</f>
        <v>8.7480644907314262E-2</v>
      </c>
      <c r="Q11688">
        <f>VLOOKUP(C11688, Categories_Pivot_Table!A:B, 2, FALSE)</f>
        <v>21.505681818181817</v>
      </c>
      <c r="T11688">
        <f t="shared" si="183"/>
        <v>2022</v>
      </c>
    </row>
    <row r="11689" spans="1:20" x14ac:dyDescent="0.2">
      <c r="A11689" t="s">
        <v>11946</v>
      </c>
      <c r="B11689" t="s">
        <v>128</v>
      </c>
      <c r="C11689" t="s">
        <v>33</v>
      </c>
      <c r="D11689" t="s">
        <v>307</v>
      </c>
      <c r="E11689">
        <v>6.5</v>
      </c>
      <c r="F11689">
        <v>2</v>
      </c>
      <c r="G11689">
        <v>13</v>
      </c>
      <c r="H11689" t="s">
        <v>56</v>
      </c>
      <c r="I11689" t="s">
        <v>18</v>
      </c>
      <c r="J11689" s="1">
        <v>45525</v>
      </c>
      <c r="K11689" t="b">
        <v>0</v>
      </c>
      <c r="L11689" t="s">
        <v>30</v>
      </c>
      <c r="M11689">
        <v>8</v>
      </c>
      <c r="N11689">
        <f>G11689/SUMIF(B:B,B11689,G:G)*100</f>
        <v>1.8991410039151523E-2</v>
      </c>
      <c r="Q11689">
        <f>VLOOKUP(C11689, Categories_Pivot_Table!A:B, 2, FALSE)</f>
        <v>23.300574345883856</v>
      </c>
      <c r="T11689">
        <f t="shared" si="183"/>
        <v>2024</v>
      </c>
    </row>
    <row r="11690" spans="1:20" x14ac:dyDescent="0.2">
      <c r="A11690" t="s">
        <v>11947</v>
      </c>
      <c r="B11690" t="s">
        <v>90</v>
      </c>
      <c r="C11690" t="s">
        <v>33</v>
      </c>
      <c r="D11690" t="s">
        <v>34</v>
      </c>
      <c r="E11690">
        <v>27.5</v>
      </c>
      <c r="F11690">
        <v>2</v>
      </c>
      <c r="G11690">
        <v>55</v>
      </c>
      <c r="H11690" t="s">
        <v>17</v>
      </c>
      <c r="I11690" t="s">
        <v>18</v>
      </c>
      <c r="J11690" s="1">
        <v>45039</v>
      </c>
      <c r="K11690" t="b">
        <v>0</v>
      </c>
      <c r="L11690" t="s">
        <v>24</v>
      </c>
      <c r="M11690">
        <v>4</v>
      </c>
      <c r="N11690">
        <f>G11690/SUMIF(B:B,B11690,G:G)*100</f>
        <v>9.2996516857732234E-2</v>
      </c>
      <c r="Q11690">
        <f>VLOOKUP(C11690, Categories_Pivot_Table!A:B, 2, FALSE)</f>
        <v>23.300574345883856</v>
      </c>
      <c r="T11690">
        <f t="shared" si="183"/>
        <v>2023</v>
      </c>
    </row>
    <row r="11691" spans="1:20" x14ac:dyDescent="0.2">
      <c r="A11691" t="s">
        <v>11948</v>
      </c>
      <c r="B11691" t="s">
        <v>14</v>
      </c>
      <c r="C11691" t="s">
        <v>38</v>
      </c>
      <c r="D11691" t="s">
        <v>207</v>
      </c>
      <c r="E11691">
        <v>9.5</v>
      </c>
      <c r="F11691">
        <v>3</v>
      </c>
      <c r="G11691">
        <v>28.5</v>
      </c>
      <c r="H11691" t="s">
        <v>17</v>
      </c>
      <c r="I11691" t="s">
        <v>46</v>
      </c>
      <c r="J11691" s="1">
        <v>44584</v>
      </c>
      <c r="K11691" t="b">
        <v>0</v>
      </c>
      <c r="L11691" t="s">
        <v>24</v>
      </c>
      <c r="M11691">
        <v>1</v>
      </c>
      <c r="N11691">
        <f>G11691/SUMIF(B:B,B11691,G:G)*100</f>
        <v>4.6399179467142053E-2</v>
      </c>
      <c r="Q11691">
        <f>VLOOKUP(C11691, Categories_Pivot_Table!A:B, 2, FALSE)</f>
        <v>23.088790931989923</v>
      </c>
      <c r="T11691">
        <f t="shared" si="183"/>
        <v>2022</v>
      </c>
    </row>
    <row r="11692" spans="1:20" x14ac:dyDescent="0.2">
      <c r="A11692" t="s">
        <v>11949</v>
      </c>
      <c r="B11692" t="s">
        <v>173</v>
      </c>
      <c r="C11692" t="s">
        <v>33</v>
      </c>
      <c r="D11692" t="s">
        <v>843</v>
      </c>
      <c r="E11692">
        <v>26</v>
      </c>
      <c r="F11692">
        <v>3</v>
      </c>
      <c r="G11692">
        <v>78</v>
      </c>
      <c r="H11692" t="s">
        <v>17</v>
      </c>
      <c r="I11692" t="s">
        <v>18</v>
      </c>
      <c r="J11692" s="1">
        <v>45366</v>
      </c>
      <c r="K11692" t="b">
        <v>1</v>
      </c>
      <c r="L11692" t="s">
        <v>65</v>
      </c>
      <c r="M11692">
        <v>3</v>
      </c>
      <c r="N11692">
        <f>G11692/SUMIF(B:B,B11692,G:G)*100</f>
        <v>0.12826626761605631</v>
      </c>
      <c r="Q11692">
        <f>VLOOKUP(C11692, Categories_Pivot_Table!A:B, 2, FALSE)</f>
        <v>23.300574345883856</v>
      </c>
      <c r="T11692">
        <f t="shared" si="183"/>
        <v>2024</v>
      </c>
    </row>
    <row r="11693" spans="1:20" x14ac:dyDescent="0.2">
      <c r="A11693" t="s">
        <v>11950</v>
      </c>
      <c r="B11693" t="s">
        <v>121</v>
      </c>
      <c r="C11693" t="s">
        <v>48</v>
      </c>
      <c r="D11693" t="s">
        <v>93</v>
      </c>
      <c r="E11693">
        <v>41</v>
      </c>
      <c r="F11693">
        <v>1</v>
      </c>
      <c r="G11693">
        <v>41</v>
      </c>
      <c r="H11693" t="s">
        <v>29</v>
      </c>
      <c r="I11693" t="s">
        <v>46</v>
      </c>
      <c r="J11693" s="1">
        <v>44806</v>
      </c>
      <c r="K11693" t="b">
        <v>1</v>
      </c>
      <c r="L11693" t="s">
        <v>65</v>
      </c>
      <c r="M11693">
        <v>9</v>
      </c>
      <c r="N11693">
        <f>G11693/SUMIF(B:B,B11693,G:G)*100</f>
        <v>6.252811858991468E-2</v>
      </c>
      <c r="Q11693">
        <f>VLOOKUP(C11693, Categories_Pivot_Table!A:B, 2, FALSE)</f>
        <v>23.348837209302324</v>
      </c>
      <c r="T11693">
        <f t="shared" si="183"/>
        <v>2022</v>
      </c>
    </row>
    <row r="11694" spans="1:20" x14ac:dyDescent="0.2">
      <c r="A11694" t="s">
        <v>11951</v>
      </c>
      <c r="B11694" t="s">
        <v>106</v>
      </c>
      <c r="C11694" t="s">
        <v>48</v>
      </c>
      <c r="D11694" t="s">
        <v>88</v>
      </c>
      <c r="E11694">
        <v>24.5</v>
      </c>
      <c r="F11694">
        <v>5</v>
      </c>
      <c r="G11694">
        <v>122.5</v>
      </c>
      <c r="H11694" t="s">
        <v>29</v>
      </c>
      <c r="I11694" t="s">
        <v>46</v>
      </c>
      <c r="J11694" s="1">
        <v>45130</v>
      </c>
      <c r="K11694" t="b">
        <v>0</v>
      </c>
      <c r="L11694" t="s">
        <v>24</v>
      </c>
      <c r="M11694">
        <v>7</v>
      </c>
      <c r="N11694">
        <f>G11694/SUMIF(B:B,B11694,G:G)*100</f>
        <v>0.19964146023468057</v>
      </c>
      <c r="Q11694">
        <f>VLOOKUP(C11694, Categories_Pivot_Table!A:B, 2, FALSE)</f>
        <v>23.348837209302324</v>
      </c>
      <c r="T11694">
        <f t="shared" si="183"/>
        <v>2023</v>
      </c>
    </row>
    <row r="11695" spans="1:20" x14ac:dyDescent="0.2">
      <c r="A11695" t="s">
        <v>11952</v>
      </c>
      <c r="B11695" t="s">
        <v>106</v>
      </c>
      <c r="C11695" t="s">
        <v>135</v>
      </c>
      <c r="D11695" t="s">
        <v>319</v>
      </c>
      <c r="E11695">
        <v>24.5</v>
      </c>
      <c r="F11695">
        <v>4</v>
      </c>
      <c r="G11695">
        <v>98</v>
      </c>
      <c r="H11695" t="s">
        <v>17</v>
      </c>
      <c r="I11695" t="s">
        <v>18</v>
      </c>
      <c r="J11695" s="1">
        <v>45375</v>
      </c>
      <c r="K11695" t="b">
        <v>1</v>
      </c>
      <c r="L11695" t="s">
        <v>24</v>
      </c>
      <c r="M11695">
        <v>3</v>
      </c>
      <c r="N11695">
        <f>G11695/SUMIF(B:B,B11695,G:G)*100</f>
        <v>0.15971316818774445</v>
      </c>
      <c r="Q11695">
        <f>VLOOKUP(C11695, Categories_Pivot_Table!A:B, 2, FALSE)</f>
        <v>23.146341463414632</v>
      </c>
      <c r="T11695">
        <f t="shared" si="183"/>
        <v>2024</v>
      </c>
    </row>
    <row r="11696" spans="1:20" x14ac:dyDescent="0.2">
      <c r="A11696" t="s">
        <v>11953</v>
      </c>
      <c r="B11696" t="s">
        <v>63</v>
      </c>
      <c r="C11696" t="s">
        <v>135</v>
      </c>
      <c r="D11696" t="s">
        <v>422</v>
      </c>
      <c r="E11696">
        <v>17</v>
      </c>
      <c r="F11696">
        <v>8</v>
      </c>
      <c r="G11696">
        <v>136</v>
      </c>
      <c r="H11696" t="s">
        <v>29</v>
      </c>
      <c r="I11696" t="s">
        <v>18</v>
      </c>
      <c r="J11696" s="1">
        <v>44830</v>
      </c>
      <c r="K11696" t="b">
        <v>0</v>
      </c>
      <c r="L11696" t="s">
        <v>19</v>
      </c>
      <c r="M11696">
        <v>9</v>
      </c>
      <c r="N11696">
        <f>G11696/SUMIF(B:B,B11696,G:G)*100</f>
        <v>0.22468939994713188</v>
      </c>
      <c r="Q11696">
        <f>VLOOKUP(C11696, Categories_Pivot_Table!A:B, 2, FALSE)</f>
        <v>23.146341463414632</v>
      </c>
      <c r="T11696">
        <f t="shared" si="183"/>
        <v>2022</v>
      </c>
    </row>
    <row r="11697" spans="1:20" x14ac:dyDescent="0.2">
      <c r="A11697" t="s">
        <v>11954</v>
      </c>
      <c r="B11697" t="s">
        <v>47</v>
      </c>
      <c r="C11697" t="s">
        <v>22</v>
      </c>
      <c r="D11697" t="s">
        <v>286</v>
      </c>
      <c r="E11697">
        <v>20</v>
      </c>
      <c r="F11697">
        <v>8</v>
      </c>
      <c r="G11697">
        <v>160</v>
      </c>
      <c r="H11697" t="s">
        <v>29</v>
      </c>
      <c r="I11697" t="s">
        <v>18</v>
      </c>
      <c r="J11697" s="1">
        <v>44669</v>
      </c>
      <c r="K11697" t="b">
        <v>0</v>
      </c>
      <c r="L11697" t="s">
        <v>19</v>
      </c>
      <c r="M11697">
        <v>4</v>
      </c>
      <c r="N11697">
        <f>G11697/SUMIF(B:B,B11697,G:G)*100</f>
        <v>0.25423863473853148</v>
      </c>
      <c r="Q11697">
        <f>VLOOKUP(C11697, Categories_Pivot_Table!A:B, 2, FALSE)</f>
        <v>21.505681818181817</v>
      </c>
      <c r="T11697">
        <f t="shared" si="183"/>
        <v>2022</v>
      </c>
    </row>
    <row r="11698" spans="1:20" x14ac:dyDescent="0.2">
      <c r="A11698" t="s">
        <v>11955</v>
      </c>
      <c r="B11698" t="s">
        <v>54</v>
      </c>
      <c r="C11698" t="s">
        <v>48</v>
      </c>
      <c r="D11698" t="s">
        <v>88</v>
      </c>
      <c r="E11698">
        <v>24.5</v>
      </c>
      <c r="F11698">
        <v>5</v>
      </c>
      <c r="G11698">
        <v>122.5</v>
      </c>
      <c r="H11698" t="s">
        <v>56</v>
      </c>
      <c r="I11698" t="s">
        <v>46</v>
      </c>
      <c r="J11698" s="1">
        <v>45469</v>
      </c>
      <c r="K11698" t="b">
        <v>0</v>
      </c>
      <c r="L11698" t="s">
        <v>30</v>
      </c>
      <c r="M11698">
        <v>6</v>
      </c>
      <c r="N11698">
        <f>G11698/SUMIF(B:B,B11698,G:G)*100</f>
        <v>0.21432758002291993</v>
      </c>
      <c r="Q11698">
        <f>VLOOKUP(C11698, Categories_Pivot_Table!A:B, 2, FALSE)</f>
        <v>23.348837209302324</v>
      </c>
      <c r="T11698">
        <f t="shared" si="183"/>
        <v>2024</v>
      </c>
    </row>
    <row r="11699" spans="1:20" x14ac:dyDescent="0.2">
      <c r="A11699" t="s">
        <v>11956</v>
      </c>
      <c r="B11699" t="s">
        <v>37</v>
      </c>
      <c r="C11699" t="s">
        <v>22</v>
      </c>
      <c r="D11699" t="s">
        <v>67</v>
      </c>
      <c r="E11699">
        <v>27.5</v>
      </c>
      <c r="F11699">
        <v>6</v>
      </c>
      <c r="G11699">
        <v>165</v>
      </c>
      <c r="H11699" t="s">
        <v>17</v>
      </c>
      <c r="I11699" t="s">
        <v>46</v>
      </c>
      <c r="J11699" s="1">
        <v>45074</v>
      </c>
      <c r="K11699" t="b">
        <v>0</v>
      </c>
      <c r="L11699" t="s">
        <v>24</v>
      </c>
      <c r="M11699">
        <v>5</v>
      </c>
      <c r="N11699">
        <f>G11699/SUMIF(B:B,B11699,G:G)*100</f>
        <v>0.24636242151863769</v>
      </c>
      <c r="Q11699">
        <f>VLOOKUP(C11699, Categories_Pivot_Table!A:B, 2, FALSE)</f>
        <v>21.505681818181817</v>
      </c>
      <c r="T11699">
        <f t="shared" si="183"/>
        <v>2023</v>
      </c>
    </row>
    <row r="11700" spans="1:20" x14ac:dyDescent="0.2">
      <c r="A11700" t="s">
        <v>11957</v>
      </c>
      <c r="B11700" t="s">
        <v>118</v>
      </c>
      <c r="C11700" t="s">
        <v>15</v>
      </c>
      <c r="D11700" t="s">
        <v>171</v>
      </c>
      <c r="E11700">
        <v>21.5</v>
      </c>
      <c r="F11700">
        <v>10</v>
      </c>
      <c r="G11700">
        <v>215</v>
      </c>
      <c r="H11700" t="s">
        <v>56</v>
      </c>
      <c r="I11700" t="s">
        <v>46</v>
      </c>
      <c r="J11700" s="1">
        <v>45513</v>
      </c>
      <c r="K11700" t="b">
        <v>0</v>
      </c>
      <c r="L11700" t="s">
        <v>65</v>
      </c>
      <c r="M11700">
        <v>8</v>
      </c>
      <c r="N11700">
        <f>G11700/SUMIF(B:B,B11700,G:G)*100</f>
        <v>0.35363587019096338</v>
      </c>
      <c r="Q11700">
        <f>VLOOKUP(C11700, Categories_Pivot_Table!A:B, 2, FALSE)</f>
        <v>23.063808900523561</v>
      </c>
      <c r="T11700">
        <f t="shared" si="183"/>
        <v>2024</v>
      </c>
    </row>
    <row r="11701" spans="1:20" x14ac:dyDescent="0.2">
      <c r="A11701" t="s">
        <v>11958</v>
      </c>
      <c r="B11701" t="s">
        <v>44</v>
      </c>
      <c r="C11701" t="s">
        <v>38</v>
      </c>
      <c r="D11701" t="s">
        <v>362</v>
      </c>
      <c r="E11701">
        <v>41</v>
      </c>
      <c r="F11701">
        <v>7</v>
      </c>
      <c r="G11701">
        <v>287</v>
      </c>
      <c r="H11701" t="s">
        <v>56</v>
      </c>
      <c r="I11701" t="s">
        <v>18</v>
      </c>
      <c r="J11701" s="1">
        <v>45537</v>
      </c>
      <c r="K11701" t="b">
        <v>0</v>
      </c>
      <c r="L11701" t="s">
        <v>19</v>
      </c>
      <c r="M11701">
        <v>9</v>
      </c>
      <c r="N11701">
        <f>G11701/SUMIF(B:B,B11701,G:G)*100</f>
        <v>0.47285997907553406</v>
      </c>
      <c r="Q11701">
        <f>VLOOKUP(C11701, Categories_Pivot_Table!A:B, 2, FALSE)</f>
        <v>23.088790931989923</v>
      </c>
      <c r="T11701">
        <f t="shared" si="183"/>
        <v>2024</v>
      </c>
    </row>
    <row r="11702" spans="1:20" x14ac:dyDescent="0.2">
      <c r="A11702" t="s">
        <v>11959</v>
      </c>
      <c r="B11702" t="s">
        <v>26</v>
      </c>
      <c r="C11702" t="s">
        <v>22</v>
      </c>
      <c r="D11702" t="s">
        <v>23</v>
      </c>
      <c r="E11702">
        <v>29</v>
      </c>
      <c r="F11702">
        <v>10</v>
      </c>
      <c r="G11702">
        <v>290</v>
      </c>
      <c r="H11702" t="s">
        <v>29</v>
      </c>
      <c r="I11702" t="s">
        <v>18</v>
      </c>
      <c r="J11702" s="1">
        <v>45326</v>
      </c>
      <c r="K11702" t="b">
        <v>0</v>
      </c>
      <c r="L11702" t="s">
        <v>24</v>
      </c>
      <c r="M11702">
        <v>2</v>
      </c>
      <c r="N11702">
        <f>G11702/SUMIF(B:B,B11702,G:G)*100</f>
        <v>0.46739139193991602</v>
      </c>
      <c r="Q11702">
        <f>VLOOKUP(C11702, Categories_Pivot_Table!A:B, 2, FALSE)</f>
        <v>21.505681818181817</v>
      </c>
      <c r="T11702">
        <f t="shared" si="183"/>
        <v>2024</v>
      </c>
    </row>
    <row r="11703" spans="1:20" x14ac:dyDescent="0.2">
      <c r="A11703" t="s">
        <v>11960</v>
      </c>
      <c r="B11703" t="s">
        <v>118</v>
      </c>
      <c r="C11703" t="s">
        <v>22</v>
      </c>
      <c r="D11703" t="s">
        <v>67</v>
      </c>
      <c r="E11703">
        <v>27.5</v>
      </c>
      <c r="F11703">
        <v>2</v>
      </c>
      <c r="G11703">
        <v>55</v>
      </c>
      <c r="H11703" t="s">
        <v>29</v>
      </c>
      <c r="I11703" t="s">
        <v>18</v>
      </c>
      <c r="J11703" s="1">
        <v>44818</v>
      </c>
      <c r="K11703" t="b">
        <v>1</v>
      </c>
      <c r="L11703" t="s">
        <v>30</v>
      </c>
      <c r="M11703">
        <v>9</v>
      </c>
      <c r="N11703">
        <f>G11703/SUMIF(B:B,B11703,G:G)*100</f>
        <v>9.0464990048851085E-2</v>
      </c>
      <c r="Q11703">
        <f>VLOOKUP(C11703, Categories_Pivot_Table!A:B, 2, FALSE)</f>
        <v>21.505681818181817</v>
      </c>
      <c r="T11703">
        <f t="shared" si="183"/>
        <v>2022</v>
      </c>
    </row>
    <row r="11704" spans="1:20" x14ac:dyDescent="0.2">
      <c r="A11704" t="s">
        <v>11961</v>
      </c>
      <c r="B11704" t="s">
        <v>76</v>
      </c>
      <c r="C11704" t="s">
        <v>15</v>
      </c>
      <c r="D11704" t="s">
        <v>98</v>
      </c>
      <c r="E11704">
        <v>36.5</v>
      </c>
      <c r="F11704">
        <v>4</v>
      </c>
      <c r="G11704">
        <v>146</v>
      </c>
      <c r="H11704" t="s">
        <v>17</v>
      </c>
      <c r="I11704" t="s">
        <v>46</v>
      </c>
      <c r="J11704" s="1">
        <v>45347</v>
      </c>
      <c r="K11704" t="b">
        <v>0</v>
      </c>
      <c r="L11704" t="s">
        <v>24</v>
      </c>
      <c r="M11704">
        <v>2</v>
      </c>
      <c r="N11704">
        <f>G11704/SUMIF(B:B,B11704,G:G)*100</f>
        <v>0.24858891736121164</v>
      </c>
      <c r="Q11704">
        <f>VLOOKUP(C11704, Categories_Pivot_Table!A:B, 2, FALSE)</f>
        <v>23.063808900523561</v>
      </c>
      <c r="T11704">
        <f t="shared" si="183"/>
        <v>2024</v>
      </c>
    </row>
    <row r="11705" spans="1:20" x14ac:dyDescent="0.2">
      <c r="A11705" t="s">
        <v>11962</v>
      </c>
      <c r="B11705" t="s">
        <v>121</v>
      </c>
      <c r="C11705" t="s">
        <v>38</v>
      </c>
      <c r="D11705" t="s">
        <v>473</v>
      </c>
      <c r="E11705">
        <v>23</v>
      </c>
      <c r="F11705">
        <v>4</v>
      </c>
      <c r="G11705">
        <v>92</v>
      </c>
      <c r="H11705" t="s">
        <v>29</v>
      </c>
      <c r="I11705" t="s">
        <v>46</v>
      </c>
      <c r="J11705" s="1">
        <v>45320</v>
      </c>
      <c r="K11705" t="b">
        <v>1</v>
      </c>
      <c r="L11705" t="s">
        <v>19</v>
      </c>
      <c r="M11705">
        <v>1</v>
      </c>
      <c r="N11705">
        <f>G11705/SUMIF(B:B,B11705,G:G)*100</f>
        <v>0.14030699781151587</v>
      </c>
      <c r="Q11705">
        <f>VLOOKUP(C11705, Categories_Pivot_Table!A:B, 2, FALSE)</f>
        <v>23.088790931989923</v>
      </c>
      <c r="T11705">
        <f t="shared" si="183"/>
        <v>2024</v>
      </c>
    </row>
    <row r="11706" spans="1:20" x14ac:dyDescent="0.2">
      <c r="A11706" t="s">
        <v>11963</v>
      </c>
      <c r="B11706" t="s">
        <v>104</v>
      </c>
      <c r="C11706" t="s">
        <v>22</v>
      </c>
      <c r="D11706" t="s">
        <v>67</v>
      </c>
      <c r="E11706">
        <v>27.5</v>
      </c>
      <c r="F11706">
        <v>8</v>
      </c>
      <c r="G11706">
        <v>220</v>
      </c>
      <c r="H11706" t="s">
        <v>56</v>
      </c>
      <c r="I11706" t="s">
        <v>46</v>
      </c>
      <c r="J11706" s="1">
        <v>45120</v>
      </c>
      <c r="K11706" t="b">
        <v>0</v>
      </c>
      <c r="L11706" t="s">
        <v>42</v>
      </c>
      <c r="M11706">
        <v>7</v>
      </c>
      <c r="N11706">
        <f>G11706/SUMIF(B:B,B11706,G:G)*100</f>
        <v>0.35753173094112106</v>
      </c>
      <c r="Q11706">
        <f>VLOOKUP(C11706, Categories_Pivot_Table!A:B, 2, FALSE)</f>
        <v>21.505681818181817</v>
      </c>
      <c r="T11706">
        <f t="shared" si="183"/>
        <v>2023</v>
      </c>
    </row>
    <row r="11707" spans="1:20" x14ac:dyDescent="0.2">
      <c r="A11707" t="s">
        <v>11964</v>
      </c>
      <c r="B11707" t="s">
        <v>95</v>
      </c>
      <c r="C11707" t="s">
        <v>15</v>
      </c>
      <c r="D11707" t="s">
        <v>177</v>
      </c>
      <c r="E11707">
        <v>5</v>
      </c>
      <c r="F11707">
        <v>10</v>
      </c>
      <c r="G11707">
        <v>50</v>
      </c>
      <c r="H11707" t="s">
        <v>17</v>
      </c>
      <c r="I11707" t="s">
        <v>18</v>
      </c>
      <c r="J11707" s="1">
        <v>44957</v>
      </c>
      <c r="K11707" t="b">
        <v>1</v>
      </c>
      <c r="L11707" t="s">
        <v>49</v>
      </c>
      <c r="M11707">
        <v>1</v>
      </c>
      <c r="N11707">
        <f>G11707/SUMIF(B:B,B11707,G:G)*100</f>
        <v>7.423739634603535E-2</v>
      </c>
      <c r="Q11707">
        <f>VLOOKUP(C11707, Categories_Pivot_Table!A:B, 2, FALSE)</f>
        <v>23.063808900523561</v>
      </c>
      <c r="T11707">
        <f t="shared" si="183"/>
        <v>2023</v>
      </c>
    </row>
    <row r="11708" spans="1:20" x14ac:dyDescent="0.2">
      <c r="A11708" t="s">
        <v>11965</v>
      </c>
      <c r="B11708" t="s">
        <v>173</v>
      </c>
      <c r="C11708" t="s">
        <v>74</v>
      </c>
      <c r="D11708" t="s">
        <v>728</v>
      </c>
      <c r="E11708">
        <v>39.5</v>
      </c>
      <c r="F11708">
        <v>5</v>
      </c>
      <c r="G11708">
        <v>197.5</v>
      </c>
      <c r="H11708" t="s">
        <v>29</v>
      </c>
      <c r="I11708" t="s">
        <v>18</v>
      </c>
      <c r="J11708" s="1">
        <v>45603</v>
      </c>
      <c r="K11708" t="b">
        <v>1</v>
      </c>
      <c r="L11708" t="s">
        <v>42</v>
      </c>
      <c r="M11708">
        <v>11</v>
      </c>
      <c r="N11708">
        <f>G11708/SUMIF(B:B,B11708,G:G)*100</f>
        <v>0.32477676736116817</v>
      </c>
      <c r="Q11708">
        <f>VLOOKUP(C11708, Categories_Pivot_Table!A:B, 2, FALSE)</f>
        <v>24.317096165933375</v>
      </c>
      <c r="T11708">
        <f t="shared" si="183"/>
        <v>2024</v>
      </c>
    </row>
    <row r="11709" spans="1:20" x14ac:dyDescent="0.2">
      <c r="A11709" t="s">
        <v>11966</v>
      </c>
      <c r="B11709" t="s">
        <v>44</v>
      </c>
      <c r="C11709" t="s">
        <v>135</v>
      </c>
      <c r="D11709" t="s">
        <v>163</v>
      </c>
      <c r="E11709">
        <v>36.5</v>
      </c>
      <c r="F11709">
        <v>10</v>
      </c>
      <c r="G11709">
        <v>365</v>
      </c>
      <c r="H11709" t="s">
        <v>29</v>
      </c>
      <c r="I11709" t="s">
        <v>18</v>
      </c>
      <c r="J11709" s="1">
        <v>44660</v>
      </c>
      <c r="K11709" t="b">
        <v>1</v>
      </c>
      <c r="L11709" t="s">
        <v>35</v>
      </c>
      <c r="M11709">
        <v>4</v>
      </c>
      <c r="N11709">
        <f>G11709/SUMIF(B:B,B11709,G:G)*100</f>
        <v>0.6013724472563412</v>
      </c>
      <c r="Q11709">
        <f>VLOOKUP(C11709, Categories_Pivot_Table!A:B, 2, FALSE)</f>
        <v>23.146341463414632</v>
      </c>
      <c r="T11709">
        <f t="shared" si="183"/>
        <v>2022</v>
      </c>
    </row>
    <row r="11710" spans="1:20" x14ac:dyDescent="0.2">
      <c r="A11710" t="s">
        <v>11967</v>
      </c>
      <c r="B11710" t="s">
        <v>63</v>
      </c>
      <c r="C11710" t="s">
        <v>27</v>
      </c>
      <c r="D11710" t="s">
        <v>221</v>
      </c>
      <c r="E11710">
        <v>35</v>
      </c>
      <c r="F11710">
        <v>6</v>
      </c>
      <c r="G11710">
        <v>210</v>
      </c>
      <c r="H11710" t="s">
        <v>56</v>
      </c>
      <c r="I11710" t="s">
        <v>46</v>
      </c>
      <c r="J11710" s="1">
        <v>45005</v>
      </c>
      <c r="K11710" t="b">
        <v>0</v>
      </c>
      <c r="L11710" t="s">
        <v>19</v>
      </c>
      <c r="M11710">
        <v>3</v>
      </c>
      <c r="N11710">
        <f>G11710/SUMIF(B:B,B11710,G:G)*100</f>
        <v>0.34694686756542426</v>
      </c>
      <c r="Q11710">
        <f>VLOOKUP(C11710, Categories_Pivot_Table!A:B, 2, FALSE)</f>
        <v>25.013711734693878</v>
      </c>
      <c r="T11710">
        <f t="shared" si="183"/>
        <v>2023</v>
      </c>
    </row>
    <row r="11711" spans="1:20" x14ac:dyDescent="0.2">
      <c r="A11711" t="s">
        <v>11968</v>
      </c>
      <c r="B11711" t="s">
        <v>63</v>
      </c>
      <c r="C11711" t="s">
        <v>74</v>
      </c>
      <c r="D11711" t="s">
        <v>248</v>
      </c>
      <c r="E11711">
        <v>15.5</v>
      </c>
      <c r="F11711">
        <v>2</v>
      </c>
      <c r="G11711">
        <v>31</v>
      </c>
      <c r="H11711" t="s">
        <v>29</v>
      </c>
      <c r="I11711" t="s">
        <v>18</v>
      </c>
      <c r="J11711" s="1">
        <v>44815</v>
      </c>
      <c r="K11711" t="b">
        <v>0</v>
      </c>
      <c r="L11711" t="s">
        <v>24</v>
      </c>
      <c r="M11711">
        <v>9</v>
      </c>
      <c r="N11711">
        <f>G11711/SUMIF(B:B,B11711,G:G)*100</f>
        <v>5.1215966164419778E-2</v>
      </c>
      <c r="Q11711">
        <f>VLOOKUP(C11711, Categories_Pivot_Table!A:B, 2, FALSE)</f>
        <v>24.317096165933375</v>
      </c>
      <c r="T11711">
        <f t="shared" si="183"/>
        <v>2022</v>
      </c>
    </row>
    <row r="11712" spans="1:20" x14ac:dyDescent="0.2">
      <c r="A11712" t="s">
        <v>11969</v>
      </c>
      <c r="B11712" t="s">
        <v>37</v>
      </c>
      <c r="C11712" t="s">
        <v>48</v>
      </c>
      <c r="D11712" t="s">
        <v>195</v>
      </c>
      <c r="E11712">
        <v>20</v>
      </c>
      <c r="F11712">
        <v>3</v>
      </c>
      <c r="G11712">
        <v>60</v>
      </c>
      <c r="H11712" t="s">
        <v>56</v>
      </c>
      <c r="I11712" t="s">
        <v>46</v>
      </c>
      <c r="J11712" s="1">
        <v>45135</v>
      </c>
      <c r="K11712" t="b">
        <v>0</v>
      </c>
      <c r="L11712" t="s">
        <v>65</v>
      </c>
      <c r="M11712">
        <v>7</v>
      </c>
      <c r="N11712">
        <f>G11712/SUMIF(B:B,B11712,G:G)*100</f>
        <v>8.9586335097686431E-2</v>
      </c>
      <c r="Q11712">
        <f>VLOOKUP(C11712, Categories_Pivot_Table!A:B, 2, FALSE)</f>
        <v>23.348837209302324</v>
      </c>
      <c r="T11712">
        <f t="shared" si="183"/>
        <v>2023</v>
      </c>
    </row>
    <row r="11713" spans="1:20" x14ac:dyDescent="0.2">
      <c r="A11713" t="s">
        <v>11970</v>
      </c>
      <c r="B11713" t="s">
        <v>173</v>
      </c>
      <c r="C11713" t="s">
        <v>33</v>
      </c>
      <c r="D11713" t="s">
        <v>300</v>
      </c>
      <c r="E11713">
        <v>35</v>
      </c>
      <c r="F11713">
        <v>7</v>
      </c>
      <c r="G11713">
        <v>245</v>
      </c>
      <c r="H11713" t="s">
        <v>29</v>
      </c>
      <c r="I11713" t="s">
        <v>46</v>
      </c>
      <c r="J11713" s="1">
        <v>45409</v>
      </c>
      <c r="K11713" t="b">
        <v>0</v>
      </c>
      <c r="L11713" t="s">
        <v>35</v>
      </c>
      <c r="M11713">
        <v>4</v>
      </c>
      <c r="N11713">
        <f>G11713/SUMIF(B:B,B11713,G:G)*100</f>
        <v>0.40288763546068967</v>
      </c>
      <c r="Q11713">
        <f>VLOOKUP(C11713, Categories_Pivot_Table!A:B, 2, FALSE)</f>
        <v>23.300574345883856</v>
      </c>
      <c r="T11713">
        <f t="shared" si="183"/>
        <v>2024</v>
      </c>
    </row>
    <row r="11714" spans="1:20" x14ac:dyDescent="0.2">
      <c r="A11714" t="s">
        <v>11971</v>
      </c>
      <c r="B11714" t="s">
        <v>118</v>
      </c>
      <c r="C11714" t="s">
        <v>135</v>
      </c>
      <c r="D11714" t="s">
        <v>188</v>
      </c>
      <c r="E11714">
        <v>33.5</v>
      </c>
      <c r="F11714">
        <v>3</v>
      </c>
      <c r="G11714">
        <v>100.5</v>
      </c>
      <c r="H11714" t="s">
        <v>17</v>
      </c>
      <c r="I11714" t="s">
        <v>18</v>
      </c>
      <c r="J11714" s="1">
        <v>45464</v>
      </c>
      <c r="K11714" t="b">
        <v>0</v>
      </c>
      <c r="L11714" t="s">
        <v>65</v>
      </c>
      <c r="M11714">
        <v>6</v>
      </c>
      <c r="N11714">
        <f>G11714/SUMIF(B:B,B11714,G:G)*100</f>
        <v>0.16530420908926427</v>
      </c>
      <c r="Q11714">
        <f>VLOOKUP(C11714, Categories_Pivot_Table!A:B, 2, FALSE)</f>
        <v>23.146341463414632</v>
      </c>
      <c r="T11714">
        <f t="shared" ref="T11714:T11777" si="184">YEAR(J11714)</f>
        <v>2024</v>
      </c>
    </row>
    <row r="11715" spans="1:20" x14ac:dyDescent="0.2">
      <c r="A11715" t="s">
        <v>11972</v>
      </c>
      <c r="B11715" t="s">
        <v>26</v>
      </c>
      <c r="C11715" t="s">
        <v>48</v>
      </c>
      <c r="D11715" t="s">
        <v>149</v>
      </c>
      <c r="E11715">
        <v>38</v>
      </c>
      <c r="F11715">
        <v>8</v>
      </c>
      <c r="G11715">
        <v>304</v>
      </c>
      <c r="H11715" t="s">
        <v>29</v>
      </c>
      <c r="I11715" t="s">
        <v>46</v>
      </c>
      <c r="J11715" s="1">
        <v>44604</v>
      </c>
      <c r="K11715" t="b">
        <v>0</v>
      </c>
      <c r="L11715" t="s">
        <v>35</v>
      </c>
      <c r="M11715">
        <v>2</v>
      </c>
      <c r="N11715">
        <f>G11715/SUMIF(B:B,B11715,G:G)*100</f>
        <v>0.48995511430942917</v>
      </c>
      <c r="Q11715">
        <f>VLOOKUP(C11715, Categories_Pivot_Table!A:B, 2, FALSE)</f>
        <v>23.348837209302324</v>
      </c>
      <c r="T11715">
        <f t="shared" si="184"/>
        <v>2022</v>
      </c>
    </row>
    <row r="11716" spans="1:20" x14ac:dyDescent="0.2">
      <c r="A11716" t="s">
        <v>11973</v>
      </c>
      <c r="B11716" t="s">
        <v>95</v>
      </c>
      <c r="C11716" t="s">
        <v>15</v>
      </c>
      <c r="D11716" t="s">
        <v>369</v>
      </c>
      <c r="E11716">
        <v>23</v>
      </c>
      <c r="F11716">
        <v>4</v>
      </c>
      <c r="G11716">
        <v>92</v>
      </c>
      <c r="H11716" t="s">
        <v>29</v>
      </c>
      <c r="I11716" t="s">
        <v>18</v>
      </c>
      <c r="J11716" s="1">
        <v>45656</v>
      </c>
      <c r="K11716" t="b">
        <v>0</v>
      </c>
      <c r="L11716" t="s">
        <v>19</v>
      </c>
      <c r="M11716">
        <v>12</v>
      </c>
      <c r="N11716">
        <f>G11716/SUMIF(B:B,B11716,G:G)*100</f>
        <v>0.13659680927670506</v>
      </c>
      <c r="Q11716">
        <f>VLOOKUP(C11716, Categories_Pivot_Table!A:B, 2, FALSE)</f>
        <v>23.063808900523561</v>
      </c>
      <c r="T11716">
        <f t="shared" si="184"/>
        <v>2024</v>
      </c>
    </row>
    <row r="11717" spans="1:20" x14ac:dyDescent="0.2">
      <c r="A11717" t="s">
        <v>11974</v>
      </c>
      <c r="B11717" t="s">
        <v>32</v>
      </c>
      <c r="C11717" t="s">
        <v>135</v>
      </c>
      <c r="D11717" t="s">
        <v>325</v>
      </c>
      <c r="E11717">
        <v>30.5</v>
      </c>
      <c r="F11717">
        <v>10</v>
      </c>
      <c r="G11717">
        <v>305</v>
      </c>
      <c r="H11717" t="s">
        <v>56</v>
      </c>
      <c r="I11717" t="s">
        <v>18</v>
      </c>
      <c r="J11717" s="1">
        <v>44948</v>
      </c>
      <c r="K11717" t="b">
        <v>0</v>
      </c>
      <c r="L11717" t="s">
        <v>24</v>
      </c>
      <c r="M11717">
        <v>1</v>
      </c>
      <c r="N11717">
        <f>G11717/SUMIF(B:B,B11717,G:G)*100</f>
        <v>0.52018931479981245</v>
      </c>
      <c r="Q11717">
        <f>VLOOKUP(C11717, Categories_Pivot_Table!A:B, 2, FALSE)</f>
        <v>23.146341463414632</v>
      </c>
      <c r="T11717">
        <f t="shared" si="184"/>
        <v>2023</v>
      </c>
    </row>
    <row r="11718" spans="1:20" x14ac:dyDescent="0.2">
      <c r="A11718" t="s">
        <v>11975</v>
      </c>
      <c r="B11718" t="s">
        <v>121</v>
      </c>
      <c r="C11718" t="s">
        <v>33</v>
      </c>
      <c r="D11718" t="s">
        <v>307</v>
      </c>
      <c r="E11718">
        <v>6.5</v>
      </c>
      <c r="F11718">
        <v>8</v>
      </c>
      <c r="G11718">
        <v>52</v>
      </c>
      <c r="H11718" t="s">
        <v>56</v>
      </c>
      <c r="I11718" t="s">
        <v>18</v>
      </c>
      <c r="J11718" s="1">
        <v>44572</v>
      </c>
      <c r="K11718" t="b">
        <v>1</v>
      </c>
      <c r="L11718" t="s">
        <v>49</v>
      </c>
      <c r="M11718">
        <v>1</v>
      </c>
      <c r="N11718">
        <f>G11718/SUMIF(B:B,B11718,G:G)*100</f>
        <v>7.9303955284769828E-2</v>
      </c>
      <c r="Q11718">
        <f>VLOOKUP(C11718, Categories_Pivot_Table!A:B, 2, FALSE)</f>
        <v>23.300574345883856</v>
      </c>
      <c r="T11718">
        <f t="shared" si="184"/>
        <v>2022</v>
      </c>
    </row>
    <row r="11719" spans="1:20" x14ac:dyDescent="0.2">
      <c r="A11719" t="s">
        <v>11976</v>
      </c>
      <c r="B11719" t="s">
        <v>106</v>
      </c>
      <c r="C11719" t="s">
        <v>74</v>
      </c>
      <c r="D11719" t="s">
        <v>41</v>
      </c>
      <c r="E11719">
        <v>23</v>
      </c>
      <c r="F11719">
        <v>3</v>
      </c>
      <c r="G11719">
        <v>69</v>
      </c>
      <c r="H11719" t="s">
        <v>29</v>
      </c>
      <c r="I11719" t="s">
        <v>18</v>
      </c>
      <c r="J11719" s="1">
        <v>44848</v>
      </c>
      <c r="K11719" t="b">
        <v>1</v>
      </c>
      <c r="L11719" t="s">
        <v>65</v>
      </c>
      <c r="M11719">
        <v>10</v>
      </c>
      <c r="N11719">
        <f>G11719/SUMIF(B:B,B11719,G:G)*100</f>
        <v>0.11245110821382009</v>
      </c>
      <c r="Q11719">
        <f>VLOOKUP(C11719, Categories_Pivot_Table!A:B, 2, FALSE)</f>
        <v>24.317096165933375</v>
      </c>
      <c r="T11719">
        <f t="shared" si="184"/>
        <v>2022</v>
      </c>
    </row>
    <row r="11720" spans="1:20" x14ac:dyDescent="0.2">
      <c r="A11720" t="s">
        <v>11977</v>
      </c>
      <c r="B11720" t="s">
        <v>73</v>
      </c>
      <c r="C11720" t="s">
        <v>38</v>
      </c>
      <c r="D11720" t="s">
        <v>133</v>
      </c>
      <c r="E11720">
        <v>21.5</v>
      </c>
      <c r="F11720">
        <v>9</v>
      </c>
      <c r="G11720">
        <v>193.5</v>
      </c>
      <c r="H11720" t="s">
        <v>17</v>
      </c>
      <c r="I11720" t="s">
        <v>46</v>
      </c>
      <c r="J11720" s="1">
        <v>44975</v>
      </c>
      <c r="K11720" t="b">
        <v>1</v>
      </c>
      <c r="L11720" t="s">
        <v>35</v>
      </c>
      <c r="M11720">
        <v>2</v>
      </c>
      <c r="N11720">
        <f>G11720/SUMIF(B:B,B11720,G:G)*100</f>
        <v>0.33428638063730359</v>
      </c>
      <c r="Q11720">
        <f>VLOOKUP(C11720, Categories_Pivot_Table!A:B, 2, FALSE)</f>
        <v>23.088790931989923</v>
      </c>
      <c r="T11720">
        <f t="shared" si="184"/>
        <v>2023</v>
      </c>
    </row>
    <row r="11721" spans="1:20" x14ac:dyDescent="0.2">
      <c r="A11721" t="s">
        <v>11978</v>
      </c>
      <c r="B11721" t="s">
        <v>106</v>
      </c>
      <c r="C11721" t="s">
        <v>48</v>
      </c>
      <c r="D11721" t="s">
        <v>203</v>
      </c>
      <c r="E11721">
        <v>39.5</v>
      </c>
      <c r="F11721">
        <v>1</v>
      </c>
      <c r="G11721">
        <v>39.5</v>
      </c>
      <c r="H11721" t="s">
        <v>17</v>
      </c>
      <c r="I11721" t="s">
        <v>18</v>
      </c>
      <c r="J11721" s="1">
        <v>45448</v>
      </c>
      <c r="K11721" t="b">
        <v>0</v>
      </c>
      <c r="L11721" t="s">
        <v>30</v>
      </c>
      <c r="M11721">
        <v>6</v>
      </c>
      <c r="N11721">
        <f>G11721/SUMIF(B:B,B11721,G:G)*100</f>
        <v>6.4374185136896994E-2</v>
      </c>
      <c r="Q11721">
        <f>VLOOKUP(C11721, Categories_Pivot_Table!A:B, 2, FALSE)</f>
        <v>23.348837209302324</v>
      </c>
      <c r="T11721">
        <f t="shared" si="184"/>
        <v>2024</v>
      </c>
    </row>
    <row r="11722" spans="1:20" x14ac:dyDescent="0.2">
      <c r="A11722" t="s">
        <v>11979</v>
      </c>
      <c r="B11722" t="s">
        <v>51</v>
      </c>
      <c r="C11722" t="s">
        <v>38</v>
      </c>
      <c r="D11722" t="s">
        <v>404</v>
      </c>
      <c r="E11722">
        <v>11</v>
      </c>
      <c r="F11722">
        <v>1</v>
      </c>
      <c r="G11722">
        <v>11</v>
      </c>
      <c r="H11722" t="s">
        <v>56</v>
      </c>
      <c r="I11722" t="s">
        <v>46</v>
      </c>
      <c r="J11722" s="1">
        <v>45215</v>
      </c>
      <c r="K11722" t="b">
        <v>1</v>
      </c>
      <c r="L11722" t="s">
        <v>19</v>
      </c>
      <c r="M11722">
        <v>10</v>
      </c>
      <c r="N11722">
        <f>G11722/SUMIF(B:B,B11722,G:G)*100</f>
        <v>1.7052412916427673E-2</v>
      </c>
      <c r="Q11722">
        <f>VLOOKUP(C11722, Categories_Pivot_Table!A:B, 2, FALSE)</f>
        <v>23.088790931989923</v>
      </c>
      <c r="T11722">
        <f t="shared" si="184"/>
        <v>2023</v>
      </c>
    </row>
    <row r="11723" spans="1:20" x14ac:dyDescent="0.2">
      <c r="A11723" t="s">
        <v>11980</v>
      </c>
      <c r="B11723" t="s">
        <v>104</v>
      </c>
      <c r="C11723" t="s">
        <v>15</v>
      </c>
      <c r="D11723" t="s">
        <v>183</v>
      </c>
      <c r="E11723">
        <v>14</v>
      </c>
      <c r="F11723">
        <v>1</v>
      </c>
      <c r="G11723">
        <v>14</v>
      </c>
      <c r="H11723" t="s">
        <v>56</v>
      </c>
      <c r="I11723" t="s">
        <v>46</v>
      </c>
      <c r="J11723" s="1">
        <v>45161</v>
      </c>
      <c r="K11723" t="b">
        <v>1</v>
      </c>
      <c r="L11723" t="s">
        <v>30</v>
      </c>
      <c r="M11723">
        <v>8</v>
      </c>
      <c r="N11723">
        <f>G11723/SUMIF(B:B,B11723,G:G)*100</f>
        <v>2.2752019241707704E-2</v>
      </c>
      <c r="Q11723">
        <f>VLOOKUP(C11723, Categories_Pivot_Table!A:B, 2, FALSE)</f>
        <v>23.063808900523561</v>
      </c>
      <c r="T11723">
        <f t="shared" si="184"/>
        <v>2023</v>
      </c>
    </row>
    <row r="11724" spans="1:20" x14ac:dyDescent="0.2">
      <c r="A11724" t="s">
        <v>11981</v>
      </c>
      <c r="B11724" t="s">
        <v>95</v>
      </c>
      <c r="C11724" t="s">
        <v>33</v>
      </c>
      <c r="D11724" t="s">
        <v>78</v>
      </c>
      <c r="E11724">
        <v>14</v>
      </c>
      <c r="F11724">
        <v>3</v>
      </c>
      <c r="G11724">
        <v>42</v>
      </c>
      <c r="H11724" t="s">
        <v>17</v>
      </c>
      <c r="I11724" t="s">
        <v>18</v>
      </c>
      <c r="J11724" s="1">
        <v>44684</v>
      </c>
      <c r="K11724" t="b">
        <v>0</v>
      </c>
      <c r="L11724" t="s">
        <v>49</v>
      </c>
      <c r="M11724">
        <v>5</v>
      </c>
      <c r="N11724">
        <f>G11724/SUMIF(B:B,B11724,G:G)*100</f>
        <v>6.2359412930669697E-2</v>
      </c>
      <c r="Q11724">
        <f>VLOOKUP(C11724, Categories_Pivot_Table!A:B, 2, FALSE)</f>
        <v>23.300574345883856</v>
      </c>
      <c r="T11724">
        <f t="shared" si="184"/>
        <v>2022</v>
      </c>
    </row>
    <row r="11725" spans="1:20" x14ac:dyDescent="0.2">
      <c r="A11725" t="s">
        <v>11982</v>
      </c>
      <c r="B11725" t="s">
        <v>76</v>
      </c>
      <c r="C11725" t="s">
        <v>33</v>
      </c>
      <c r="D11725" t="s">
        <v>179</v>
      </c>
      <c r="E11725">
        <v>9.5</v>
      </c>
      <c r="F11725">
        <v>3</v>
      </c>
      <c r="G11725">
        <v>28.5</v>
      </c>
      <c r="H11725" t="s">
        <v>17</v>
      </c>
      <c r="I11725" t="s">
        <v>46</v>
      </c>
      <c r="J11725" s="1">
        <v>44830</v>
      </c>
      <c r="K11725" t="b">
        <v>0</v>
      </c>
      <c r="L11725" t="s">
        <v>19</v>
      </c>
      <c r="M11725">
        <v>9</v>
      </c>
      <c r="N11725">
        <f>G11725/SUMIF(B:B,B11725,G:G)*100</f>
        <v>4.8525918799962542E-2</v>
      </c>
      <c r="Q11725">
        <f>VLOOKUP(C11725, Categories_Pivot_Table!A:B, 2, FALSE)</f>
        <v>23.300574345883856</v>
      </c>
      <c r="T11725">
        <f t="shared" si="184"/>
        <v>2022</v>
      </c>
    </row>
    <row r="11726" spans="1:20" x14ac:dyDescent="0.2">
      <c r="A11726" t="s">
        <v>11983</v>
      </c>
      <c r="B11726" t="s">
        <v>90</v>
      </c>
      <c r="C11726" t="s">
        <v>15</v>
      </c>
      <c r="D11726" t="s">
        <v>776</v>
      </c>
      <c r="E11726">
        <v>38</v>
      </c>
      <c r="F11726">
        <v>5</v>
      </c>
      <c r="G11726">
        <v>190</v>
      </c>
      <c r="H11726" t="s">
        <v>29</v>
      </c>
      <c r="I11726" t="s">
        <v>46</v>
      </c>
      <c r="J11726" s="1">
        <v>45233</v>
      </c>
      <c r="K11726" t="b">
        <v>0</v>
      </c>
      <c r="L11726" t="s">
        <v>65</v>
      </c>
      <c r="M11726">
        <v>11</v>
      </c>
      <c r="N11726">
        <f>G11726/SUMIF(B:B,B11726,G:G)*100</f>
        <v>0.32126069459943862</v>
      </c>
      <c r="Q11726">
        <f>VLOOKUP(C11726, Categories_Pivot_Table!A:B, 2, FALSE)</f>
        <v>23.063808900523561</v>
      </c>
      <c r="T11726">
        <f t="shared" si="184"/>
        <v>2023</v>
      </c>
    </row>
    <row r="11727" spans="1:20" x14ac:dyDescent="0.2">
      <c r="A11727" t="s">
        <v>11984</v>
      </c>
      <c r="B11727" t="s">
        <v>51</v>
      </c>
      <c r="C11727" t="s">
        <v>38</v>
      </c>
      <c r="D11727" t="s">
        <v>2197</v>
      </c>
      <c r="E11727">
        <v>32</v>
      </c>
      <c r="F11727">
        <v>1</v>
      </c>
      <c r="G11727">
        <v>32</v>
      </c>
      <c r="H11727" t="s">
        <v>56</v>
      </c>
      <c r="I11727" t="s">
        <v>18</v>
      </c>
      <c r="J11727" s="1">
        <v>44568</v>
      </c>
      <c r="K11727" t="b">
        <v>0</v>
      </c>
      <c r="L11727" t="s">
        <v>65</v>
      </c>
      <c r="M11727">
        <v>1</v>
      </c>
      <c r="N11727">
        <f>G11727/SUMIF(B:B,B11727,G:G)*100</f>
        <v>4.9607019393244141E-2</v>
      </c>
      <c r="Q11727">
        <f>VLOOKUP(C11727, Categories_Pivot_Table!A:B, 2, FALSE)</f>
        <v>23.088790931989923</v>
      </c>
      <c r="T11727">
        <f t="shared" si="184"/>
        <v>2022</v>
      </c>
    </row>
    <row r="11728" spans="1:20" x14ac:dyDescent="0.2">
      <c r="A11728" t="s">
        <v>11985</v>
      </c>
      <c r="B11728" t="s">
        <v>76</v>
      </c>
      <c r="C11728" t="s">
        <v>74</v>
      </c>
      <c r="D11728" t="s">
        <v>75</v>
      </c>
      <c r="E11728">
        <v>23</v>
      </c>
      <c r="F11728">
        <v>10</v>
      </c>
      <c r="G11728">
        <v>230</v>
      </c>
      <c r="H11728" t="s">
        <v>29</v>
      </c>
      <c r="I11728" t="s">
        <v>46</v>
      </c>
      <c r="J11728" s="1">
        <v>45639</v>
      </c>
      <c r="K11728" t="b">
        <v>1</v>
      </c>
      <c r="L11728" t="s">
        <v>65</v>
      </c>
      <c r="M11728">
        <v>12</v>
      </c>
      <c r="N11728">
        <f>G11728/SUMIF(B:B,B11728,G:G)*100</f>
        <v>0.39161267803478539</v>
      </c>
      <c r="Q11728">
        <f>VLOOKUP(C11728, Categories_Pivot_Table!A:B, 2, FALSE)</f>
        <v>24.317096165933375</v>
      </c>
      <c r="T11728">
        <f t="shared" si="184"/>
        <v>2024</v>
      </c>
    </row>
    <row r="11729" spans="1:20" x14ac:dyDescent="0.2">
      <c r="A11729" t="s">
        <v>11986</v>
      </c>
      <c r="B11729" t="s">
        <v>71</v>
      </c>
      <c r="C11729" t="s">
        <v>33</v>
      </c>
      <c r="D11729" t="s">
        <v>253</v>
      </c>
      <c r="E11729">
        <v>38</v>
      </c>
      <c r="F11729">
        <v>1</v>
      </c>
      <c r="G11729">
        <v>38</v>
      </c>
      <c r="H11729" t="s">
        <v>17</v>
      </c>
      <c r="I11729" t="s">
        <v>18</v>
      </c>
      <c r="J11729" s="1">
        <v>44839</v>
      </c>
      <c r="K11729" t="b">
        <v>0</v>
      </c>
      <c r="L11729" t="s">
        <v>30</v>
      </c>
      <c r="M11729">
        <v>10</v>
      </c>
      <c r="N11729">
        <f>G11729/SUMIF(B:B,B11729,G:G)*100</f>
        <v>6.020517289182873E-2</v>
      </c>
      <c r="Q11729">
        <f>VLOOKUP(C11729, Categories_Pivot_Table!A:B, 2, FALSE)</f>
        <v>23.300574345883856</v>
      </c>
      <c r="T11729">
        <f t="shared" si="184"/>
        <v>2022</v>
      </c>
    </row>
    <row r="11730" spans="1:20" x14ac:dyDescent="0.2">
      <c r="A11730" t="s">
        <v>11987</v>
      </c>
      <c r="B11730" t="s">
        <v>14</v>
      </c>
      <c r="C11730" t="s">
        <v>33</v>
      </c>
      <c r="D11730" t="s">
        <v>657</v>
      </c>
      <c r="E11730">
        <v>39.5</v>
      </c>
      <c r="F11730">
        <v>9</v>
      </c>
      <c r="G11730">
        <v>355.5</v>
      </c>
      <c r="H11730" t="s">
        <v>56</v>
      </c>
      <c r="I11730" t="s">
        <v>46</v>
      </c>
      <c r="J11730" s="1">
        <v>44955</v>
      </c>
      <c r="K11730" t="b">
        <v>0</v>
      </c>
      <c r="L11730" t="s">
        <v>24</v>
      </c>
      <c r="M11730">
        <v>1</v>
      </c>
      <c r="N11730">
        <f>G11730/SUMIF(B:B,B11730,G:G)*100</f>
        <v>0.57876871230066673</v>
      </c>
      <c r="Q11730">
        <f>VLOOKUP(C11730, Categories_Pivot_Table!A:B, 2, FALSE)</f>
        <v>23.300574345883856</v>
      </c>
      <c r="T11730">
        <f t="shared" si="184"/>
        <v>2023</v>
      </c>
    </row>
    <row r="11731" spans="1:20" x14ac:dyDescent="0.2">
      <c r="A11731" t="s">
        <v>11988</v>
      </c>
      <c r="B11731" t="s">
        <v>47</v>
      </c>
      <c r="C11731" t="s">
        <v>38</v>
      </c>
      <c r="D11731" t="s">
        <v>41</v>
      </c>
      <c r="E11731">
        <v>23</v>
      </c>
      <c r="F11731">
        <v>1</v>
      </c>
      <c r="G11731">
        <v>20</v>
      </c>
      <c r="H11731" t="s">
        <v>17</v>
      </c>
      <c r="I11731" t="s">
        <v>18</v>
      </c>
      <c r="J11731" s="1">
        <v>45367</v>
      </c>
      <c r="K11731" t="b">
        <v>0</v>
      </c>
      <c r="L11731" t="s">
        <v>35</v>
      </c>
      <c r="M11731">
        <v>3</v>
      </c>
      <c r="N11731">
        <f>G11731/SUMIF(B:B,B11731,G:G)*100</f>
        <v>3.1779829342316435E-2</v>
      </c>
      <c r="Q11731">
        <f>VLOOKUP(C11731, Categories_Pivot_Table!A:B, 2, FALSE)</f>
        <v>23.088790931989923</v>
      </c>
      <c r="T11731">
        <f t="shared" si="184"/>
        <v>2024</v>
      </c>
    </row>
    <row r="11732" spans="1:20" x14ac:dyDescent="0.2">
      <c r="A11732" t="s">
        <v>11989</v>
      </c>
      <c r="B11732" t="s">
        <v>84</v>
      </c>
      <c r="C11732" t="s">
        <v>27</v>
      </c>
      <c r="D11732" t="s">
        <v>140</v>
      </c>
      <c r="E11732">
        <v>27.5</v>
      </c>
      <c r="F11732">
        <v>2</v>
      </c>
      <c r="G11732">
        <v>55</v>
      </c>
      <c r="H11732" t="s">
        <v>56</v>
      </c>
      <c r="I11732" t="s">
        <v>46</v>
      </c>
      <c r="J11732" s="1">
        <v>44779</v>
      </c>
      <c r="K11732" t="b">
        <v>1</v>
      </c>
      <c r="L11732" t="s">
        <v>35</v>
      </c>
      <c r="M11732">
        <v>8</v>
      </c>
      <c r="N11732">
        <f>G11732/SUMIF(B:B,B11732,G:G)*100</f>
        <v>8.9043590885174245E-2</v>
      </c>
      <c r="Q11732">
        <f>VLOOKUP(C11732, Categories_Pivot_Table!A:B, 2, FALSE)</f>
        <v>25.013711734693878</v>
      </c>
      <c r="T11732">
        <f t="shared" si="184"/>
        <v>2022</v>
      </c>
    </row>
    <row r="11733" spans="1:20" x14ac:dyDescent="0.2">
      <c r="A11733" t="s">
        <v>11990</v>
      </c>
      <c r="B11733" t="s">
        <v>118</v>
      </c>
      <c r="C11733" t="s">
        <v>15</v>
      </c>
      <c r="D11733" t="s">
        <v>171</v>
      </c>
      <c r="E11733">
        <v>21.5</v>
      </c>
      <c r="F11733">
        <v>7</v>
      </c>
      <c r="G11733">
        <v>150.5</v>
      </c>
      <c r="H11733" t="s">
        <v>56</v>
      </c>
      <c r="I11733" t="s">
        <v>18</v>
      </c>
      <c r="J11733" s="1">
        <v>44776</v>
      </c>
      <c r="K11733" t="b">
        <v>0</v>
      </c>
      <c r="L11733" t="s">
        <v>30</v>
      </c>
      <c r="M11733">
        <v>8</v>
      </c>
      <c r="N11733">
        <f>G11733/SUMIF(B:B,B11733,G:G)*100</f>
        <v>0.24754510913367439</v>
      </c>
      <c r="Q11733">
        <f>VLOOKUP(C11733, Categories_Pivot_Table!A:B, 2, FALSE)</f>
        <v>23.063808900523561</v>
      </c>
      <c r="T11733">
        <f t="shared" si="184"/>
        <v>2022</v>
      </c>
    </row>
    <row r="11734" spans="1:20" x14ac:dyDescent="0.2">
      <c r="A11734" t="s">
        <v>11991</v>
      </c>
      <c r="B11734" t="s">
        <v>104</v>
      </c>
      <c r="C11734" t="s">
        <v>74</v>
      </c>
      <c r="D11734" t="s">
        <v>82</v>
      </c>
      <c r="E11734">
        <v>9.5</v>
      </c>
      <c r="F11734">
        <v>7</v>
      </c>
      <c r="G11734">
        <v>66.5</v>
      </c>
      <c r="H11734" t="s">
        <v>17</v>
      </c>
      <c r="I11734" t="s">
        <v>46</v>
      </c>
      <c r="J11734" s="1">
        <v>45375</v>
      </c>
      <c r="K11734" t="b">
        <v>0</v>
      </c>
      <c r="L11734" t="s">
        <v>24</v>
      </c>
      <c r="M11734">
        <v>3</v>
      </c>
      <c r="N11734">
        <f>G11734/SUMIF(B:B,B11734,G:G)*100</f>
        <v>0.10807209139811159</v>
      </c>
      <c r="Q11734">
        <f>VLOOKUP(C11734, Categories_Pivot_Table!A:B, 2, FALSE)</f>
        <v>24.317096165933375</v>
      </c>
      <c r="T11734">
        <f t="shared" si="184"/>
        <v>2024</v>
      </c>
    </row>
    <row r="11735" spans="1:20" x14ac:dyDescent="0.2">
      <c r="A11735" t="s">
        <v>11992</v>
      </c>
      <c r="B11735" t="s">
        <v>81</v>
      </c>
      <c r="C11735" t="s">
        <v>15</v>
      </c>
      <c r="D11735" t="s">
        <v>511</v>
      </c>
      <c r="E11735">
        <v>15.5</v>
      </c>
      <c r="F11735">
        <v>2</v>
      </c>
      <c r="G11735">
        <v>31</v>
      </c>
      <c r="H11735" t="s">
        <v>56</v>
      </c>
      <c r="I11735" t="s">
        <v>46</v>
      </c>
      <c r="J11735" s="1">
        <v>45269</v>
      </c>
      <c r="K11735" t="b">
        <v>0</v>
      </c>
      <c r="L11735" t="s">
        <v>35</v>
      </c>
      <c r="M11735">
        <v>12</v>
      </c>
      <c r="N11735">
        <f>G11735/SUMIF(B:B,B11735,G:G)*100</f>
        <v>4.9085194480290709E-2</v>
      </c>
      <c r="Q11735">
        <f>VLOOKUP(C11735, Categories_Pivot_Table!A:B, 2, FALSE)</f>
        <v>23.063808900523561</v>
      </c>
      <c r="T11735">
        <f t="shared" si="184"/>
        <v>2023</v>
      </c>
    </row>
    <row r="11736" spans="1:20" x14ac:dyDescent="0.2">
      <c r="A11736" t="s">
        <v>11993</v>
      </c>
      <c r="B11736" t="s">
        <v>73</v>
      </c>
      <c r="C11736" t="s">
        <v>33</v>
      </c>
      <c r="D11736" t="s">
        <v>469</v>
      </c>
      <c r="E11736">
        <v>8</v>
      </c>
      <c r="F11736">
        <v>3</v>
      </c>
      <c r="G11736">
        <v>24</v>
      </c>
      <c r="H11736" t="s">
        <v>17</v>
      </c>
      <c r="I11736" t="s">
        <v>46</v>
      </c>
      <c r="J11736" s="1">
        <v>44664</v>
      </c>
      <c r="K11736" t="b">
        <v>0</v>
      </c>
      <c r="L11736" t="s">
        <v>30</v>
      </c>
      <c r="M11736">
        <v>4</v>
      </c>
      <c r="N11736">
        <f>G11736/SUMIF(B:B,B11736,G:G)*100</f>
        <v>4.146187666819269E-2</v>
      </c>
      <c r="Q11736">
        <f>VLOOKUP(C11736, Categories_Pivot_Table!A:B, 2, FALSE)</f>
        <v>23.300574345883856</v>
      </c>
      <c r="T11736">
        <f t="shared" si="184"/>
        <v>2022</v>
      </c>
    </row>
    <row r="11737" spans="1:20" x14ac:dyDescent="0.2">
      <c r="A11737" t="s">
        <v>11994</v>
      </c>
      <c r="B11737" t="s">
        <v>128</v>
      </c>
      <c r="C11737" t="s">
        <v>15</v>
      </c>
      <c r="D11737" t="s">
        <v>197</v>
      </c>
      <c r="E11737">
        <v>41</v>
      </c>
      <c r="F11737">
        <v>3</v>
      </c>
      <c r="G11737">
        <v>123</v>
      </c>
      <c r="H11737" t="s">
        <v>56</v>
      </c>
      <c r="I11737" t="s">
        <v>46</v>
      </c>
      <c r="J11737" s="1">
        <v>44835</v>
      </c>
      <c r="K11737" t="b">
        <v>0</v>
      </c>
      <c r="L11737" t="s">
        <v>35</v>
      </c>
      <c r="M11737">
        <v>10</v>
      </c>
      <c r="N11737">
        <f>G11737/SUMIF(B:B,B11737,G:G)*100</f>
        <v>0.17968795652427977</v>
      </c>
      <c r="Q11737">
        <f>VLOOKUP(C11737, Categories_Pivot_Table!A:B, 2, FALSE)</f>
        <v>23.063808900523561</v>
      </c>
      <c r="T11737">
        <f t="shared" si="184"/>
        <v>2022</v>
      </c>
    </row>
    <row r="11738" spans="1:20" x14ac:dyDescent="0.2">
      <c r="A11738" t="s">
        <v>11995</v>
      </c>
      <c r="B11738" t="s">
        <v>26</v>
      </c>
      <c r="C11738" t="s">
        <v>33</v>
      </c>
      <c r="D11738" t="s">
        <v>78</v>
      </c>
      <c r="E11738">
        <v>14</v>
      </c>
      <c r="F11738">
        <v>5</v>
      </c>
      <c r="G11738">
        <v>70</v>
      </c>
      <c r="H11738" t="s">
        <v>29</v>
      </c>
      <c r="I11738" t="s">
        <v>46</v>
      </c>
      <c r="J11738" s="1">
        <v>45187</v>
      </c>
      <c r="K11738" t="b">
        <v>1</v>
      </c>
      <c r="L11738" t="s">
        <v>19</v>
      </c>
      <c r="M11738">
        <v>9</v>
      </c>
      <c r="N11738">
        <f>G11738/SUMIF(B:B,B11738,G:G)*100</f>
        <v>0.11281861184756593</v>
      </c>
      <c r="Q11738">
        <f>VLOOKUP(C11738, Categories_Pivot_Table!A:B, 2, FALSE)</f>
        <v>23.300574345883856</v>
      </c>
      <c r="T11738">
        <f t="shared" si="184"/>
        <v>2023</v>
      </c>
    </row>
    <row r="11739" spans="1:20" x14ac:dyDescent="0.2">
      <c r="A11739" t="s">
        <v>11996</v>
      </c>
      <c r="B11739" t="s">
        <v>26</v>
      </c>
      <c r="C11739" t="s">
        <v>135</v>
      </c>
      <c r="D11739" t="s">
        <v>144</v>
      </c>
      <c r="E11739">
        <v>11</v>
      </c>
      <c r="F11739">
        <v>4</v>
      </c>
      <c r="G11739">
        <v>44</v>
      </c>
      <c r="H11739" t="s">
        <v>56</v>
      </c>
      <c r="I11739" t="s">
        <v>18</v>
      </c>
      <c r="J11739" s="1">
        <v>44729</v>
      </c>
      <c r="K11739" t="b">
        <v>0</v>
      </c>
      <c r="L11739" t="s">
        <v>65</v>
      </c>
      <c r="M11739">
        <v>6</v>
      </c>
      <c r="N11739">
        <f>G11739/SUMIF(B:B,B11739,G:G)*100</f>
        <v>7.0914556018470021E-2</v>
      </c>
      <c r="Q11739">
        <f>VLOOKUP(C11739, Categories_Pivot_Table!A:B, 2, FALSE)</f>
        <v>23.146341463414632</v>
      </c>
      <c r="T11739">
        <f t="shared" si="184"/>
        <v>2022</v>
      </c>
    </row>
    <row r="11740" spans="1:20" x14ac:dyDescent="0.2">
      <c r="A11740" t="s">
        <v>11997</v>
      </c>
      <c r="B11740" t="s">
        <v>95</v>
      </c>
      <c r="C11740" t="s">
        <v>74</v>
      </c>
      <c r="D11740" t="s">
        <v>107</v>
      </c>
      <c r="E11740">
        <v>35</v>
      </c>
      <c r="F11740">
        <v>3</v>
      </c>
      <c r="G11740">
        <v>105</v>
      </c>
      <c r="H11740" t="s">
        <v>56</v>
      </c>
      <c r="I11740" t="s">
        <v>18</v>
      </c>
      <c r="J11740" s="1">
        <v>45378</v>
      </c>
      <c r="K11740" t="b">
        <v>1</v>
      </c>
      <c r="L11740" t="s">
        <v>30</v>
      </c>
      <c r="M11740">
        <v>3</v>
      </c>
      <c r="N11740">
        <f>G11740/SUMIF(B:B,B11740,G:G)*100</f>
        <v>0.15589853232667422</v>
      </c>
      <c r="Q11740">
        <f>VLOOKUP(C11740, Categories_Pivot_Table!A:B, 2, FALSE)</f>
        <v>24.317096165933375</v>
      </c>
      <c r="T11740">
        <f t="shared" si="184"/>
        <v>2024</v>
      </c>
    </row>
    <row r="11741" spans="1:20" x14ac:dyDescent="0.2">
      <c r="A11741" t="s">
        <v>11998</v>
      </c>
      <c r="B11741" t="s">
        <v>118</v>
      </c>
      <c r="C11741" t="s">
        <v>33</v>
      </c>
      <c r="D11741" t="s">
        <v>179</v>
      </c>
      <c r="E11741">
        <v>9.5</v>
      </c>
      <c r="F11741">
        <v>6</v>
      </c>
      <c r="G11741">
        <v>57</v>
      </c>
      <c r="H11741" t="s">
        <v>17</v>
      </c>
      <c r="I11741" t="s">
        <v>46</v>
      </c>
      <c r="J11741" s="1">
        <v>45331</v>
      </c>
      <c r="K11741" t="b">
        <v>0</v>
      </c>
      <c r="L11741" t="s">
        <v>65</v>
      </c>
      <c r="M11741">
        <v>2</v>
      </c>
      <c r="N11741">
        <f>G11741/SUMIF(B:B,B11741,G:G)*100</f>
        <v>9.3754626050627496E-2</v>
      </c>
      <c r="Q11741">
        <f>VLOOKUP(C11741, Categories_Pivot_Table!A:B, 2, FALSE)</f>
        <v>23.300574345883856</v>
      </c>
      <c r="T11741">
        <f t="shared" si="184"/>
        <v>2024</v>
      </c>
    </row>
    <row r="11742" spans="1:20" x14ac:dyDescent="0.2">
      <c r="A11742" t="s">
        <v>11999</v>
      </c>
      <c r="B11742" t="s">
        <v>63</v>
      </c>
      <c r="C11742" t="s">
        <v>15</v>
      </c>
      <c r="D11742" t="s">
        <v>226</v>
      </c>
      <c r="E11742">
        <v>27.5</v>
      </c>
      <c r="F11742">
        <v>3</v>
      </c>
      <c r="G11742">
        <v>82.5</v>
      </c>
      <c r="H11742" t="s">
        <v>29</v>
      </c>
      <c r="I11742" t="s">
        <v>46</v>
      </c>
      <c r="J11742" s="1">
        <v>45091</v>
      </c>
      <c r="K11742" t="b">
        <v>0</v>
      </c>
      <c r="L11742" t="s">
        <v>30</v>
      </c>
      <c r="M11742">
        <v>6</v>
      </c>
      <c r="N11742">
        <f>G11742/SUMIF(B:B,B11742,G:G)*100</f>
        <v>0.13630055511498809</v>
      </c>
      <c r="Q11742">
        <f>VLOOKUP(C11742, Categories_Pivot_Table!A:B, 2, FALSE)</f>
        <v>23.063808900523561</v>
      </c>
      <c r="T11742">
        <f t="shared" si="184"/>
        <v>2023</v>
      </c>
    </row>
    <row r="11743" spans="1:20" x14ac:dyDescent="0.2">
      <c r="A11743" t="s">
        <v>12000</v>
      </c>
      <c r="B11743" t="s">
        <v>104</v>
      </c>
      <c r="C11743" t="s">
        <v>15</v>
      </c>
      <c r="D11743" t="s">
        <v>69</v>
      </c>
      <c r="E11743">
        <v>29</v>
      </c>
      <c r="F11743">
        <v>2</v>
      </c>
      <c r="G11743">
        <v>58</v>
      </c>
      <c r="H11743" t="s">
        <v>17</v>
      </c>
      <c r="I11743" t="s">
        <v>18</v>
      </c>
      <c r="J11743" s="1">
        <v>45270</v>
      </c>
      <c r="K11743" t="b">
        <v>0</v>
      </c>
      <c r="L11743" t="s">
        <v>24</v>
      </c>
      <c r="M11743">
        <v>12</v>
      </c>
      <c r="N11743">
        <f>G11743/SUMIF(B:B,B11743,G:G)*100</f>
        <v>9.4258365429931906E-2</v>
      </c>
      <c r="Q11743">
        <f>VLOOKUP(C11743, Categories_Pivot_Table!A:B, 2, FALSE)</f>
        <v>23.063808900523561</v>
      </c>
      <c r="T11743">
        <f t="shared" si="184"/>
        <v>2023</v>
      </c>
    </row>
    <row r="11744" spans="1:20" x14ac:dyDescent="0.2">
      <c r="A11744" t="s">
        <v>12001</v>
      </c>
      <c r="B11744" t="s">
        <v>121</v>
      </c>
      <c r="C11744" t="s">
        <v>15</v>
      </c>
      <c r="D11744" t="s">
        <v>177</v>
      </c>
      <c r="E11744">
        <v>5</v>
      </c>
      <c r="F11744">
        <v>7</v>
      </c>
      <c r="G11744">
        <v>35</v>
      </c>
      <c r="H11744" t="s">
        <v>56</v>
      </c>
      <c r="I11744" t="s">
        <v>18</v>
      </c>
      <c r="J11744" s="1">
        <v>45489</v>
      </c>
      <c r="K11744" t="b">
        <v>0</v>
      </c>
      <c r="L11744" t="s">
        <v>49</v>
      </c>
      <c r="M11744">
        <v>7</v>
      </c>
      <c r="N11744">
        <f>G11744/SUMIF(B:B,B11744,G:G)*100</f>
        <v>5.3377662210902774E-2</v>
      </c>
      <c r="Q11744">
        <f>VLOOKUP(C11744, Categories_Pivot_Table!A:B, 2, FALSE)</f>
        <v>23.063808900523561</v>
      </c>
      <c r="T11744">
        <f t="shared" si="184"/>
        <v>2024</v>
      </c>
    </row>
    <row r="11745" spans="1:20" x14ac:dyDescent="0.2">
      <c r="A11745" t="s">
        <v>12002</v>
      </c>
      <c r="B11745" t="s">
        <v>71</v>
      </c>
      <c r="C11745" t="s">
        <v>38</v>
      </c>
      <c r="D11745" t="s">
        <v>404</v>
      </c>
      <c r="E11745">
        <v>11</v>
      </c>
      <c r="F11745">
        <v>2</v>
      </c>
      <c r="G11745">
        <v>22</v>
      </c>
      <c r="H11745" t="s">
        <v>56</v>
      </c>
      <c r="I11745" t="s">
        <v>46</v>
      </c>
      <c r="J11745" s="1">
        <v>44611</v>
      </c>
      <c r="K11745" t="b">
        <v>1</v>
      </c>
      <c r="L11745" t="s">
        <v>35</v>
      </c>
      <c r="M11745">
        <v>2</v>
      </c>
      <c r="N11745">
        <f>G11745/SUMIF(B:B,B11745,G:G)*100</f>
        <v>3.4855626411058736E-2</v>
      </c>
      <c r="Q11745">
        <f>VLOOKUP(C11745, Categories_Pivot_Table!A:B, 2, FALSE)</f>
        <v>23.088790931989923</v>
      </c>
      <c r="T11745">
        <f t="shared" si="184"/>
        <v>2022</v>
      </c>
    </row>
    <row r="11746" spans="1:20" x14ac:dyDescent="0.2">
      <c r="A11746" t="s">
        <v>12003</v>
      </c>
      <c r="B11746" t="s">
        <v>113</v>
      </c>
      <c r="C11746" t="s">
        <v>33</v>
      </c>
      <c r="D11746" t="s">
        <v>41</v>
      </c>
      <c r="E11746">
        <v>23</v>
      </c>
      <c r="F11746">
        <v>4</v>
      </c>
      <c r="G11746">
        <v>20</v>
      </c>
      <c r="H11746" t="s">
        <v>29</v>
      </c>
      <c r="I11746" t="s">
        <v>18</v>
      </c>
      <c r="J11746" s="1">
        <v>44797</v>
      </c>
      <c r="K11746" t="b">
        <v>0</v>
      </c>
      <c r="L11746" t="s">
        <v>30</v>
      </c>
      <c r="M11746">
        <v>8</v>
      </c>
      <c r="N11746">
        <f>G11746/SUMIF(B:B,B11746,G:G)*100</f>
        <v>3.2931025966113976E-2</v>
      </c>
      <c r="Q11746">
        <f>VLOOKUP(C11746, Categories_Pivot_Table!A:B, 2, FALSE)</f>
        <v>23.300574345883856</v>
      </c>
      <c r="T11746">
        <f t="shared" si="184"/>
        <v>2022</v>
      </c>
    </row>
    <row r="11747" spans="1:20" x14ac:dyDescent="0.2">
      <c r="A11747" t="s">
        <v>12004</v>
      </c>
      <c r="B11747" t="s">
        <v>113</v>
      </c>
      <c r="C11747" t="s">
        <v>27</v>
      </c>
      <c r="D11747" t="s">
        <v>28</v>
      </c>
      <c r="E11747">
        <v>21.5</v>
      </c>
      <c r="F11747">
        <v>5</v>
      </c>
      <c r="G11747">
        <v>107.5</v>
      </c>
      <c r="H11747" t="s">
        <v>29</v>
      </c>
      <c r="I11747" t="s">
        <v>18</v>
      </c>
      <c r="J11747" s="1">
        <v>45624</v>
      </c>
      <c r="K11747" t="b">
        <v>0</v>
      </c>
      <c r="L11747" t="s">
        <v>42</v>
      </c>
      <c r="M11747">
        <v>11</v>
      </c>
      <c r="N11747">
        <f>G11747/SUMIF(B:B,B11747,G:G)*100</f>
        <v>0.17700426456786261</v>
      </c>
      <c r="Q11747">
        <f>VLOOKUP(C11747, Categories_Pivot_Table!A:B, 2, FALSE)</f>
        <v>25.013711734693878</v>
      </c>
      <c r="T11747">
        <f t="shared" si="184"/>
        <v>2024</v>
      </c>
    </row>
    <row r="11748" spans="1:20" x14ac:dyDescent="0.2">
      <c r="A11748" t="s">
        <v>12005</v>
      </c>
      <c r="B11748" t="s">
        <v>37</v>
      </c>
      <c r="C11748" t="s">
        <v>22</v>
      </c>
      <c r="D11748" t="s">
        <v>341</v>
      </c>
      <c r="E11748">
        <v>26</v>
      </c>
      <c r="F11748">
        <v>9</v>
      </c>
      <c r="G11748">
        <v>234</v>
      </c>
      <c r="H11748" t="s">
        <v>17</v>
      </c>
      <c r="I11748" t="s">
        <v>18</v>
      </c>
      <c r="J11748" s="1">
        <v>45648</v>
      </c>
      <c r="K11748" t="b">
        <v>0</v>
      </c>
      <c r="L11748" t="s">
        <v>24</v>
      </c>
      <c r="M11748">
        <v>12</v>
      </c>
      <c r="N11748">
        <f>G11748/SUMIF(B:B,B11748,G:G)*100</f>
        <v>0.34938670688097706</v>
      </c>
      <c r="Q11748">
        <f>VLOOKUP(C11748, Categories_Pivot_Table!A:B, 2, FALSE)</f>
        <v>21.505681818181817</v>
      </c>
      <c r="T11748">
        <f t="shared" si="184"/>
        <v>2024</v>
      </c>
    </row>
    <row r="11749" spans="1:20" x14ac:dyDescent="0.2">
      <c r="A11749" t="s">
        <v>12006</v>
      </c>
      <c r="B11749" t="s">
        <v>47</v>
      </c>
      <c r="C11749" t="s">
        <v>22</v>
      </c>
      <c r="D11749" t="s">
        <v>23</v>
      </c>
      <c r="E11749">
        <v>29</v>
      </c>
      <c r="F11749">
        <v>2</v>
      </c>
      <c r="G11749">
        <v>58</v>
      </c>
      <c r="H11749" t="s">
        <v>56</v>
      </c>
      <c r="I11749" t="s">
        <v>18</v>
      </c>
      <c r="J11749" s="1">
        <v>45233</v>
      </c>
      <c r="K11749" t="b">
        <v>0</v>
      </c>
      <c r="L11749" t="s">
        <v>65</v>
      </c>
      <c r="M11749">
        <v>11</v>
      </c>
      <c r="N11749">
        <f>G11749/SUMIF(B:B,B11749,G:G)*100</f>
        <v>9.2161505092717658E-2</v>
      </c>
      <c r="Q11749">
        <f>VLOOKUP(C11749, Categories_Pivot_Table!A:B, 2, FALSE)</f>
        <v>21.505681818181817</v>
      </c>
      <c r="T11749">
        <f t="shared" si="184"/>
        <v>2023</v>
      </c>
    </row>
    <row r="11750" spans="1:20" x14ac:dyDescent="0.2">
      <c r="A11750" t="s">
        <v>12007</v>
      </c>
      <c r="B11750" t="s">
        <v>104</v>
      </c>
      <c r="C11750" t="s">
        <v>135</v>
      </c>
      <c r="D11750" t="s">
        <v>163</v>
      </c>
      <c r="E11750">
        <v>36.5</v>
      </c>
      <c r="F11750">
        <v>9</v>
      </c>
      <c r="G11750">
        <v>328.5</v>
      </c>
      <c r="H11750" t="s">
        <v>56</v>
      </c>
      <c r="I11750" t="s">
        <v>18</v>
      </c>
      <c r="J11750" s="1">
        <v>44963</v>
      </c>
      <c r="K11750" t="b">
        <v>1</v>
      </c>
      <c r="L11750" t="s">
        <v>19</v>
      </c>
      <c r="M11750">
        <v>2</v>
      </c>
      <c r="N11750">
        <f>G11750/SUMIF(B:B,B11750,G:G)*100</f>
        <v>0.5338598800643557</v>
      </c>
      <c r="Q11750">
        <f>VLOOKUP(C11750, Categories_Pivot_Table!A:B, 2, FALSE)</f>
        <v>23.146341463414632</v>
      </c>
      <c r="T11750">
        <f t="shared" si="184"/>
        <v>2023</v>
      </c>
    </row>
    <row r="11751" spans="1:20" x14ac:dyDescent="0.2">
      <c r="A11751" t="s">
        <v>12008</v>
      </c>
      <c r="B11751" t="s">
        <v>14</v>
      </c>
      <c r="C11751" t="s">
        <v>135</v>
      </c>
      <c r="D11751" t="s">
        <v>245</v>
      </c>
      <c r="E11751">
        <v>15.5</v>
      </c>
      <c r="F11751">
        <v>3</v>
      </c>
      <c r="G11751">
        <v>46.5</v>
      </c>
      <c r="H11751" t="s">
        <v>29</v>
      </c>
      <c r="I11751" t="s">
        <v>18</v>
      </c>
      <c r="J11751" s="1">
        <v>45391</v>
      </c>
      <c r="K11751" t="b">
        <v>1</v>
      </c>
      <c r="L11751" t="s">
        <v>49</v>
      </c>
      <c r="M11751">
        <v>4</v>
      </c>
      <c r="N11751">
        <f>G11751/SUMIF(B:B,B11751,G:G)*100</f>
        <v>7.5703924393758087E-2</v>
      </c>
      <c r="Q11751">
        <f>VLOOKUP(C11751, Categories_Pivot_Table!A:B, 2, FALSE)</f>
        <v>23.146341463414632</v>
      </c>
      <c r="T11751">
        <f t="shared" si="184"/>
        <v>2024</v>
      </c>
    </row>
    <row r="11752" spans="1:20" x14ac:dyDescent="0.2">
      <c r="A11752" t="s">
        <v>12009</v>
      </c>
      <c r="B11752" t="s">
        <v>128</v>
      </c>
      <c r="C11752" t="s">
        <v>22</v>
      </c>
      <c r="D11752" t="s">
        <v>527</v>
      </c>
      <c r="E11752">
        <v>23</v>
      </c>
      <c r="F11752">
        <v>8</v>
      </c>
      <c r="G11752">
        <v>184</v>
      </c>
      <c r="H11752" t="s">
        <v>17</v>
      </c>
      <c r="I11752" t="s">
        <v>46</v>
      </c>
      <c r="J11752" s="1">
        <v>45489</v>
      </c>
      <c r="K11752" t="b">
        <v>0</v>
      </c>
      <c r="L11752" t="s">
        <v>49</v>
      </c>
      <c r="M11752">
        <v>7</v>
      </c>
      <c r="N11752">
        <f>G11752/SUMIF(B:B,B11752,G:G)*100</f>
        <v>0.26880149593876002</v>
      </c>
      <c r="Q11752">
        <f>VLOOKUP(C11752, Categories_Pivot_Table!A:B, 2, FALSE)</f>
        <v>21.505681818181817</v>
      </c>
      <c r="T11752">
        <f t="shared" si="184"/>
        <v>2024</v>
      </c>
    </row>
    <row r="11753" spans="1:20" x14ac:dyDescent="0.2">
      <c r="A11753" t="s">
        <v>12010</v>
      </c>
      <c r="B11753" t="s">
        <v>90</v>
      </c>
      <c r="C11753" t="s">
        <v>135</v>
      </c>
      <c r="D11753" t="s">
        <v>41</v>
      </c>
      <c r="E11753">
        <v>23</v>
      </c>
      <c r="F11753">
        <v>8</v>
      </c>
      <c r="G11753">
        <v>244</v>
      </c>
      <c r="H11753" t="s">
        <v>29</v>
      </c>
      <c r="I11753" t="s">
        <v>46</v>
      </c>
      <c r="J11753" s="1">
        <v>45671</v>
      </c>
      <c r="K11753" t="b">
        <v>0</v>
      </c>
      <c r="L11753" t="s">
        <v>49</v>
      </c>
      <c r="M11753">
        <v>1</v>
      </c>
      <c r="N11753">
        <f>G11753/SUMIF(B:B,B11753,G:G)*100</f>
        <v>0.41256636569612121</v>
      </c>
      <c r="Q11753">
        <f>VLOOKUP(C11753, Categories_Pivot_Table!A:B, 2, FALSE)</f>
        <v>23.146341463414632</v>
      </c>
      <c r="T11753">
        <f t="shared" si="184"/>
        <v>2025</v>
      </c>
    </row>
    <row r="11754" spans="1:20" x14ac:dyDescent="0.2">
      <c r="A11754" t="s">
        <v>12011</v>
      </c>
      <c r="B11754" t="s">
        <v>121</v>
      </c>
      <c r="C11754" t="s">
        <v>38</v>
      </c>
      <c r="D11754" t="s">
        <v>207</v>
      </c>
      <c r="E11754">
        <v>9.5</v>
      </c>
      <c r="F11754">
        <v>9</v>
      </c>
      <c r="G11754">
        <v>85.5</v>
      </c>
      <c r="H11754" t="s">
        <v>56</v>
      </c>
      <c r="I11754" t="s">
        <v>18</v>
      </c>
      <c r="J11754" s="1">
        <v>45091</v>
      </c>
      <c r="K11754" t="b">
        <v>0</v>
      </c>
      <c r="L11754" t="s">
        <v>30</v>
      </c>
      <c r="M11754">
        <v>6</v>
      </c>
      <c r="N11754">
        <f>G11754/SUMIF(B:B,B11754,G:G)*100</f>
        <v>0.13039400340091961</v>
      </c>
      <c r="Q11754">
        <f>VLOOKUP(C11754, Categories_Pivot_Table!A:B, 2, FALSE)</f>
        <v>23.088790931989923</v>
      </c>
      <c r="T11754">
        <f t="shared" si="184"/>
        <v>2023</v>
      </c>
    </row>
    <row r="11755" spans="1:20" x14ac:dyDescent="0.2">
      <c r="A11755" t="s">
        <v>12012</v>
      </c>
      <c r="B11755" t="s">
        <v>73</v>
      </c>
      <c r="C11755" t="s">
        <v>74</v>
      </c>
      <c r="D11755" t="s">
        <v>41</v>
      </c>
      <c r="E11755">
        <v>23</v>
      </c>
      <c r="F11755">
        <v>3</v>
      </c>
      <c r="G11755">
        <v>123</v>
      </c>
      <c r="H11755" t="s">
        <v>17</v>
      </c>
      <c r="I11755" t="s">
        <v>18</v>
      </c>
      <c r="J11755" s="1">
        <v>45436</v>
      </c>
      <c r="K11755" t="b">
        <v>1</v>
      </c>
      <c r="L11755" t="s">
        <v>65</v>
      </c>
      <c r="M11755">
        <v>5</v>
      </c>
      <c r="N11755">
        <f>G11755/SUMIF(B:B,B11755,G:G)*100</f>
        <v>0.21249211792448755</v>
      </c>
      <c r="Q11755">
        <f>VLOOKUP(C11755, Categories_Pivot_Table!A:B, 2, FALSE)</f>
        <v>24.317096165933375</v>
      </c>
      <c r="T11755">
        <f t="shared" si="184"/>
        <v>2024</v>
      </c>
    </row>
    <row r="11756" spans="1:20" x14ac:dyDescent="0.2">
      <c r="A11756" t="s">
        <v>12013</v>
      </c>
      <c r="B11756" t="s">
        <v>121</v>
      </c>
      <c r="C11756" t="s">
        <v>15</v>
      </c>
      <c r="D11756" t="s">
        <v>226</v>
      </c>
      <c r="E11756">
        <v>27.5</v>
      </c>
      <c r="F11756">
        <v>2</v>
      </c>
      <c r="G11756">
        <v>55</v>
      </c>
      <c r="H11756" t="s">
        <v>56</v>
      </c>
      <c r="I11756" t="s">
        <v>46</v>
      </c>
      <c r="J11756" s="1">
        <v>45537</v>
      </c>
      <c r="K11756" t="b">
        <v>1</v>
      </c>
      <c r="L11756" t="s">
        <v>19</v>
      </c>
      <c r="M11756">
        <v>9</v>
      </c>
      <c r="N11756">
        <f>G11756/SUMIF(B:B,B11756,G:G)*100</f>
        <v>8.3879183474275781E-2</v>
      </c>
      <c r="Q11756">
        <f>VLOOKUP(C11756, Categories_Pivot_Table!A:B, 2, FALSE)</f>
        <v>23.063808900523561</v>
      </c>
      <c r="T11756">
        <f t="shared" si="184"/>
        <v>2024</v>
      </c>
    </row>
    <row r="11757" spans="1:20" x14ac:dyDescent="0.2">
      <c r="A11757" t="s">
        <v>12014</v>
      </c>
      <c r="B11757" t="s">
        <v>84</v>
      </c>
      <c r="C11757" t="s">
        <v>135</v>
      </c>
      <c r="D11757" t="s">
        <v>136</v>
      </c>
      <c r="E11757">
        <v>27.5</v>
      </c>
      <c r="F11757">
        <v>9</v>
      </c>
      <c r="G11757">
        <v>247.5</v>
      </c>
      <c r="H11757" t="s">
        <v>56</v>
      </c>
      <c r="I11757" t="s">
        <v>18</v>
      </c>
      <c r="J11757" s="1">
        <v>45291</v>
      </c>
      <c r="K11757" t="b">
        <v>0</v>
      </c>
      <c r="L11757" t="s">
        <v>24</v>
      </c>
      <c r="M11757">
        <v>12</v>
      </c>
      <c r="N11757">
        <f>G11757/SUMIF(B:B,B11757,G:G)*100</f>
        <v>0.40069615898328415</v>
      </c>
      <c r="Q11757">
        <f>VLOOKUP(C11757, Categories_Pivot_Table!A:B, 2, FALSE)</f>
        <v>23.146341463414632</v>
      </c>
      <c r="T11757">
        <f t="shared" si="184"/>
        <v>2023</v>
      </c>
    </row>
    <row r="11758" spans="1:20" x14ac:dyDescent="0.2">
      <c r="A11758" t="s">
        <v>12015</v>
      </c>
      <c r="B11758" t="s">
        <v>87</v>
      </c>
      <c r="C11758" t="s">
        <v>15</v>
      </c>
      <c r="D11758" t="s">
        <v>102</v>
      </c>
      <c r="E11758">
        <v>12.5</v>
      </c>
      <c r="F11758">
        <v>3</v>
      </c>
      <c r="G11758">
        <v>37.5</v>
      </c>
      <c r="H11758" t="s">
        <v>29</v>
      </c>
      <c r="I11758" t="s">
        <v>18</v>
      </c>
      <c r="J11758" s="1">
        <v>44751</v>
      </c>
      <c r="K11758" t="b">
        <v>1</v>
      </c>
      <c r="L11758" t="s">
        <v>35</v>
      </c>
      <c r="M11758">
        <v>7</v>
      </c>
      <c r="N11758">
        <f>G11758/SUMIF(B:B,B11758,G:G)*100</f>
        <v>5.7659486138659531E-2</v>
      </c>
      <c r="Q11758">
        <f>VLOOKUP(C11758, Categories_Pivot_Table!A:B, 2, FALSE)</f>
        <v>23.063808900523561</v>
      </c>
      <c r="T11758">
        <f t="shared" si="184"/>
        <v>2022</v>
      </c>
    </row>
    <row r="11759" spans="1:20" x14ac:dyDescent="0.2">
      <c r="A11759" t="s">
        <v>12016</v>
      </c>
      <c r="B11759" t="s">
        <v>76</v>
      </c>
      <c r="C11759" t="s">
        <v>48</v>
      </c>
      <c r="D11759" t="s">
        <v>1400</v>
      </c>
      <c r="E11759">
        <v>23</v>
      </c>
      <c r="F11759">
        <v>8</v>
      </c>
      <c r="G11759">
        <v>184</v>
      </c>
      <c r="H11759" t="s">
        <v>56</v>
      </c>
      <c r="I11759" t="s">
        <v>18</v>
      </c>
      <c r="J11759" s="1">
        <v>45516</v>
      </c>
      <c r="K11759" t="b">
        <v>0</v>
      </c>
      <c r="L11759" t="s">
        <v>19</v>
      </c>
      <c r="M11759">
        <v>8</v>
      </c>
      <c r="N11759">
        <f>G11759/SUMIF(B:B,B11759,G:G)*100</f>
        <v>0.31329014242782838</v>
      </c>
      <c r="Q11759">
        <f>VLOOKUP(C11759, Categories_Pivot_Table!A:B, 2, FALSE)</f>
        <v>23.348837209302324</v>
      </c>
      <c r="T11759">
        <f t="shared" si="184"/>
        <v>2024</v>
      </c>
    </row>
    <row r="11760" spans="1:20" x14ac:dyDescent="0.2">
      <c r="A11760" t="s">
        <v>12017</v>
      </c>
      <c r="B11760" t="s">
        <v>63</v>
      </c>
      <c r="C11760" t="s">
        <v>38</v>
      </c>
      <c r="D11760" t="s">
        <v>131</v>
      </c>
      <c r="E11760">
        <v>8</v>
      </c>
      <c r="F11760">
        <v>3</v>
      </c>
      <c r="G11760">
        <v>24</v>
      </c>
      <c r="H11760" t="s">
        <v>29</v>
      </c>
      <c r="I11760" t="s">
        <v>46</v>
      </c>
      <c r="J11760" s="1">
        <v>45577</v>
      </c>
      <c r="K11760" t="b">
        <v>0</v>
      </c>
      <c r="L11760" t="s">
        <v>35</v>
      </c>
      <c r="M11760">
        <v>10</v>
      </c>
      <c r="N11760">
        <f>G11760/SUMIF(B:B,B11760,G:G)*100</f>
        <v>3.9651070578905628E-2</v>
      </c>
      <c r="Q11760">
        <f>VLOOKUP(C11760, Categories_Pivot_Table!A:B, 2, FALSE)</f>
        <v>23.088790931989923</v>
      </c>
      <c r="T11760">
        <f t="shared" si="184"/>
        <v>2024</v>
      </c>
    </row>
    <row r="11761" spans="1:20" x14ac:dyDescent="0.2">
      <c r="A11761" t="s">
        <v>12018</v>
      </c>
      <c r="B11761" t="s">
        <v>71</v>
      </c>
      <c r="C11761" t="s">
        <v>22</v>
      </c>
      <c r="D11761" t="s">
        <v>286</v>
      </c>
      <c r="E11761">
        <v>20</v>
      </c>
      <c r="F11761">
        <v>4</v>
      </c>
      <c r="G11761">
        <v>80</v>
      </c>
      <c r="H11761" t="s">
        <v>56</v>
      </c>
      <c r="I11761" t="s">
        <v>46</v>
      </c>
      <c r="J11761" s="1">
        <v>44992</v>
      </c>
      <c r="K11761" t="b">
        <v>1</v>
      </c>
      <c r="L11761" t="s">
        <v>49</v>
      </c>
      <c r="M11761">
        <v>3</v>
      </c>
      <c r="N11761">
        <f>G11761/SUMIF(B:B,B11761,G:G)*100</f>
        <v>0.12674773240384996</v>
      </c>
      <c r="Q11761">
        <f>VLOOKUP(C11761, Categories_Pivot_Table!A:B, 2, FALSE)</f>
        <v>21.505681818181817</v>
      </c>
      <c r="T11761">
        <f t="shared" si="184"/>
        <v>2023</v>
      </c>
    </row>
    <row r="11762" spans="1:20" x14ac:dyDescent="0.2">
      <c r="A11762" t="s">
        <v>12019</v>
      </c>
      <c r="B11762" t="s">
        <v>73</v>
      </c>
      <c r="C11762" t="s">
        <v>15</v>
      </c>
      <c r="D11762" t="s">
        <v>500</v>
      </c>
      <c r="E11762">
        <v>17</v>
      </c>
      <c r="F11762">
        <v>6</v>
      </c>
      <c r="G11762">
        <v>102</v>
      </c>
      <c r="H11762" t="s">
        <v>56</v>
      </c>
      <c r="I11762" t="s">
        <v>18</v>
      </c>
      <c r="J11762" s="1">
        <v>44998</v>
      </c>
      <c r="K11762" t="b">
        <v>0</v>
      </c>
      <c r="L11762" t="s">
        <v>19</v>
      </c>
      <c r="M11762">
        <v>3</v>
      </c>
      <c r="N11762">
        <f>G11762/SUMIF(B:B,B11762,G:G)*100</f>
        <v>0.17621297583981896</v>
      </c>
      <c r="Q11762">
        <f>VLOOKUP(C11762, Categories_Pivot_Table!A:B, 2, FALSE)</f>
        <v>23.063808900523561</v>
      </c>
      <c r="T11762">
        <f t="shared" si="184"/>
        <v>2023</v>
      </c>
    </row>
    <row r="11763" spans="1:20" x14ac:dyDescent="0.2">
      <c r="A11763" t="s">
        <v>12020</v>
      </c>
      <c r="B11763" t="s">
        <v>32</v>
      </c>
      <c r="C11763" t="s">
        <v>135</v>
      </c>
      <c r="D11763" t="s">
        <v>136</v>
      </c>
      <c r="E11763">
        <v>27.5</v>
      </c>
      <c r="F11763">
        <v>7</v>
      </c>
      <c r="G11763">
        <v>192.5</v>
      </c>
      <c r="H11763" t="s">
        <v>17</v>
      </c>
      <c r="I11763" t="s">
        <v>18</v>
      </c>
      <c r="J11763" s="1">
        <v>44585</v>
      </c>
      <c r="K11763" t="b">
        <v>1</v>
      </c>
      <c r="L11763" t="s">
        <v>19</v>
      </c>
      <c r="M11763">
        <v>1</v>
      </c>
      <c r="N11763">
        <f>G11763/SUMIF(B:B,B11763,G:G)*100</f>
        <v>0.32831620688184876</v>
      </c>
      <c r="Q11763">
        <f>VLOOKUP(C11763, Categories_Pivot_Table!A:B, 2, FALSE)</f>
        <v>23.146341463414632</v>
      </c>
      <c r="T11763">
        <f t="shared" si="184"/>
        <v>2022</v>
      </c>
    </row>
    <row r="11764" spans="1:20" x14ac:dyDescent="0.2">
      <c r="A11764" t="s">
        <v>12021</v>
      </c>
      <c r="B11764" t="s">
        <v>118</v>
      </c>
      <c r="C11764" t="s">
        <v>48</v>
      </c>
      <c r="D11764" t="s">
        <v>655</v>
      </c>
      <c r="E11764">
        <v>12.5</v>
      </c>
      <c r="F11764">
        <v>7</v>
      </c>
      <c r="G11764">
        <v>87.5</v>
      </c>
      <c r="H11764" t="s">
        <v>29</v>
      </c>
      <c r="I11764" t="s">
        <v>46</v>
      </c>
      <c r="J11764" s="1">
        <v>44955</v>
      </c>
      <c r="K11764" t="b">
        <v>0</v>
      </c>
      <c r="L11764" t="s">
        <v>24</v>
      </c>
      <c r="M11764">
        <v>1</v>
      </c>
      <c r="N11764">
        <f>G11764/SUMIF(B:B,B11764,G:G)*100</f>
        <v>0.14392157507771766</v>
      </c>
      <c r="Q11764">
        <f>VLOOKUP(C11764, Categories_Pivot_Table!A:B, 2, FALSE)</f>
        <v>23.348837209302324</v>
      </c>
      <c r="T11764">
        <f t="shared" si="184"/>
        <v>2023</v>
      </c>
    </row>
    <row r="11765" spans="1:20" x14ac:dyDescent="0.2">
      <c r="A11765" t="s">
        <v>12022</v>
      </c>
      <c r="B11765" t="s">
        <v>32</v>
      </c>
      <c r="C11765" t="s">
        <v>33</v>
      </c>
      <c r="D11765" t="s">
        <v>398</v>
      </c>
      <c r="E11765">
        <v>21.5</v>
      </c>
      <c r="F11765">
        <v>8</v>
      </c>
      <c r="G11765">
        <v>172</v>
      </c>
      <c r="H11765" t="s">
        <v>17</v>
      </c>
      <c r="I11765" t="s">
        <v>46</v>
      </c>
      <c r="J11765" s="1">
        <v>45247</v>
      </c>
      <c r="K11765" t="b">
        <v>0</v>
      </c>
      <c r="L11765" t="s">
        <v>65</v>
      </c>
      <c r="M11765">
        <v>11</v>
      </c>
      <c r="N11765">
        <f>G11765/SUMIF(B:B,B11765,G:G)*100</f>
        <v>0.29335266277235322</v>
      </c>
      <c r="Q11765">
        <f>VLOOKUP(C11765, Categories_Pivot_Table!A:B, 2, FALSE)</f>
        <v>23.300574345883856</v>
      </c>
      <c r="T11765">
        <f t="shared" si="184"/>
        <v>2023</v>
      </c>
    </row>
    <row r="11766" spans="1:20" x14ac:dyDescent="0.2">
      <c r="A11766" t="s">
        <v>12023</v>
      </c>
      <c r="B11766" t="s">
        <v>87</v>
      </c>
      <c r="C11766" t="s">
        <v>27</v>
      </c>
      <c r="D11766" t="s">
        <v>1201</v>
      </c>
      <c r="E11766">
        <v>26</v>
      </c>
      <c r="F11766">
        <v>1</v>
      </c>
      <c r="G11766">
        <v>26</v>
      </c>
      <c r="H11766" t="s">
        <v>56</v>
      </c>
      <c r="I11766" t="s">
        <v>46</v>
      </c>
      <c r="J11766" s="1">
        <v>45320</v>
      </c>
      <c r="K11766" t="b">
        <v>0</v>
      </c>
      <c r="L11766" t="s">
        <v>19</v>
      </c>
      <c r="M11766">
        <v>1</v>
      </c>
      <c r="N11766">
        <f>G11766/SUMIF(B:B,B11766,G:G)*100</f>
        <v>3.9977243722803944E-2</v>
      </c>
      <c r="Q11766">
        <f>VLOOKUP(C11766, Categories_Pivot_Table!A:B, 2, FALSE)</f>
        <v>25.013711734693878</v>
      </c>
      <c r="T11766">
        <f t="shared" si="184"/>
        <v>2024</v>
      </c>
    </row>
    <row r="11767" spans="1:20" x14ac:dyDescent="0.2">
      <c r="A11767" t="s">
        <v>12024</v>
      </c>
      <c r="B11767" t="s">
        <v>81</v>
      </c>
      <c r="C11767" t="s">
        <v>74</v>
      </c>
      <c r="D11767" t="s">
        <v>75</v>
      </c>
      <c r="E11767">
        <v>23</v>
      </c>
      <c r="F11767">
        <v>4</v>
      </c>
      <c r="G11767">
        <v>92</v>
      </c>
      <c r="H11767" t="s">
        <v>29</v>
      </c>
      <c r="I11767" t="s">
        <v>18</v>
      </c>
      <c r="J11767" s="1">
        <v>45277</v>
      </c>
      <c r="K11767" t="b">
        <v>0</v>
      </c>
      <c r="L11767" t="s">
        <v>24</v>
      </c>
      <c r="M11767">
        <v>12</v>
      </c>
      <c r="N11767">
        <f>G11767/SUMIF(B:B,B11767,G:G)*100</f>
        <v>0.14567219007054016</v>
      </c>
      <c r="Q11767">
        <f>VLOOKUP(C11767, Categories_Pivot_Table!A:B, 2, FALSE)</f>
        <v>24.317096165933375</v>
      </c>
      <c r="T11767">
        <f t="shared" si="184"/>
        <v>2023</v>
      </c>
    </row>
    <row r="11768" spans="1:20" x14ac:dyDescent="0.2">
      <c r="A11768" t="s">
        <v>12025</v>
      </c>
      <c r="B11768" t="s">
        <v>73</v>
      </c>
      <c r="C11768" t="s">
        <v>48</v>
      </c>
      <c r="D11768" t="s">
        <v>195</v>
      </c>
      <c r="E11768">
        <v>20</v>
      </c>
      <c r="F11768">
        <v>4</v>
      </c>
      <c r="G11768">
        <v>80</v>
      </c>
      <c r="H11768" t="s">
        <v>17</v>
      </c>
      <c r="I11768" t="s">
        <v>46</v>
      </c>
      <c r="J11768" s="1">
        <v>45258</v>
      </c>
      <c r="K11768" t="b">
        <v>0</v>
      </c>
      <c r="L11768" t="s">
        <v>49</v>
      </c>
      <c r="M11768">
        <v>11</v>
      </c>
      <c r="N11768">
        <f>G11768/SUMIF(B:B,B11768,G:G)*100</f>
        <v>0.13820625556064231</v>
      </c>
      <c r="Q11768">
        <f>VLOOKUP(C11768, Categories_Pivot_Table!A:B, 2, FALSE)</f>
        <v>23.348837209302324</v>
      </c>
      <c r="T11768">
        <f t="shared" si="184"/>
        <v>2023</v>
      </c>
    </row>
    <row r="11769" spans="1:20" x14ac:dyDescent="0.2">
      <c r="A11769" t="s">
        <v>12026</v>
      </c>
      <c r="B11769" t="s">
        <v>84</v>
      </c>
      <c r="C11769" t="s">
        <v>22</v>
      </c>
      <c r="D11769" t="s">
        <v>274</v>
      </c>
      <c r="E11769">
        <v>39.5</v>
      </c>
      <c r="F11769">
        <v>2</v>
      </c>
      <c r="G11769">
        <v>79</v>
      </c>
      <c r="H11769" t="s">
        <v>56</v>
      </c>
      <c r="I11769" t="s">
        <v>18</v>
      </c>
      <c r="J11769" s="1">
        <v>45426</v>
      </c>
      <c r="K11769" t="b">
        <v>0</v>
      </c>
      <c r="L11769" t="s">
        <v>49</v>
      </c>
      <c r="M11769">
        <v>5</v>
      </c>
      <c r="N11769">
        <f>G11769/SUMIF(B:B,B11769,G:G)*100</f>
        <v>0.12789897599870481</v>
      </c>
      <c r="Q11769">
        <f>VLOOKUP(C11769, Categories_Pivot_Table!A:B, 2, FALSE)</f>
        <v>21.505681818181817</v>
      </c>
      <c r="T11769">
        <f t="shared" si="184"/>
        <v>2024</v>
      </c>
    </row>
    <row r="11770" spans="1:20" x14ac:dyDescent="0.2">
      <c r="A11770" t="s">
        <v>12027</v>
      </c>
      <c r="B11770" t="s">
        <v>32</v>
      </c>
      <c r="C11770" t="s">
        <v>22</v>
      </c>
      <c r="D11770" t="s">
        <v>205</v>
      </c>
      <c r="E11770">
        <v>15.5</v>
      </c>
      <c r="F11770">
        <v>2</v>
      </c>
      <c r="G11770">
        <v>31</v>
      </c>
      <c r="H11770" t="s">
        <v>56</v>
      </c>
      <c r="I11770" t="s">
        <v>46</v>
      </c>
      <c r="J11770" s="1">
        <v>45129</v>
      </c>
      <c r="K11770" t="b">
        <v>0</v>
      </c>
      <c r="L11770" t="s">
        <v>35</v>
      </c>
      <c r="M11770">
        <v>7</v>
      </c>
      <c r="N11770">
        <f>G11770/SUMIF(B:B,B11770,G:G)*100</f>
        <v>5.2871700848505523E-2</v>
      </c>
      <c r="Q11770">
        <f>VLOOKUP(C11770, Categories_Pivot_Table!A:B, 2, FALSE)</f>
        <v>21.505681818181817</v>
      </c>
      <c r="T11770">
        <f t="shared" si="184"/>
        <v>2023</v>
      </c>
    </row>
    <row r="11771" spans="1:20" x14ac:dyDescent="0.2">
      <c r="A11771" t="s">
        <v>12028</v>
      </c>
      <c r="B11771" t="s">
        <v>73</v>
      </c>
      <c r="C11771" t="s">
        <v>38</v>
      </c>
      <c r="D11771" t="s">
        <v>61</v>
      </c>
      <c r="E11771">
        <v>6.5</v>
      </c>
      <c r="F11771">
        <v>2</v>
      </c>
      <c r="G11771">
        <v>13</v>
      </c>
      <c r="H11771" t="s">
        <v>29</v>
      </c>
      <c r="I11771" t="s">
        <v>46</v>
      </c>
      <c r="J11771" s="1">
        <v>44656</v>
      </c>
      <c r="K11771" t="b">
        <v>0</v>
      </c>
      <c r="L11771" t="s">
        <v>49</v>
      </c>
      <c r="M11771">
        <v>4</v>
      </c>
      <c r="N11771">
        <f>G11771/SUMIF(B:B,B11771,G:G)*100</f>
        <v>2.2458516528604377E-2</v>
      </c>
      <c r="Q11771">
        <f>VLOOKUP(C11771, Categories_Pivot_Table!A:B, 2, FALSE)</f>
        <v>23.088790931989923</v>
      </c>
      <c r="T11771">
        <f t="shared" si="184"/>
        <v>2022</v>
      </c>
    </row>
    <row r="11772" spans="1:20" x14ac:dyDescent="0.2">
      <c r="A11772" t="s">
        <v>12029</v>
      </c>
      <c r="B11772" t="s">
        <v>118</v>
      </c>
      <c r="C11772" t="s">
        <v>74</v>
      </c>
      <c r="D11772" t="s">
        <v>124</v>
      </c>
      <c r="E11772">
        <v>18.5</v>
      </c>
      <c r="F11772">
        <v>1</v>
      </c>
      <c r="G11772">
        <v>18.5</v>
      </c>
      <c r="H11772" t="s">
        <v>29</v>
      </c>
      <c r="I11772" t="s">
        <v>18</v>
      </c>
      <c r="J11772" s="1">
        <v>45250</v>
      </c>
      <c r="K11772" t="b">
        <v>0</v>
      </c>
      <c r="L11772" t="s">
        <v>19</v>
      </c>
      <c r="M11772">
        <v>11</v>
      </c>
      <c r="N11772">
        <f>G11772/SUMIF(B:B,B11772,G:G)*100</f>
        <v>3.0429133016431732E-2</v>
      </c>
      <c r="Q11772">
        <f>VLOOKUP(C11772, Categories_Pivot_Table!A:B, 2, FALSE)</f>
        <v>24.317096165933375</v>
      </c>
      <c r="T11772">
        <f t="shared" si="184"/>
        <v>2023</v>
      </c>
    </row>
    <row r="11773" spans="1:20" x14ac:dyDescent="0.2">
      <c r="A11773" t="s">
        <v>12030</v>
      </c>
      <c r="B11773" t="s">
        <v>106</v>
      </c>
      <c r="C11773" t="s">
        <v>48</v>
      </c>
      <c r="D11773" t="s">
        <v>294</v>
      </c>
      <c r="E11773">
        <v>6.5</v>
      </c>
      <c r="F11773">
        <v>7</v>
      </c>
      <c r="G11773">
        <v>45.5</v>
      </c>
      <c r="H11773" t="s">
        <v>17</v>
      </c>
      <c r="I11773" t="s">
        <v>46</v>
      </c>
      <c r="J11773" s="1">
        <v>45228</v>
      </c>
      <c r="K11773" t="b">
        <v>0</v>
      </c>
      <c r="L11773" t="s">
        <v>24</v>
      </c>
      <c r="M11773">
        <v>10</v>
      </c>
      <c r="N11773">
        <f>G11773/SUMIF(B:B,B11773,G:G)*100</f>
        <v>7.4152542372881353E-2</v>
      </c>
      <c r="Q11773">
        <f>VLOOKUP(C11773, Categories_Pivot_Table!A:B, 2, FALSE)</f>
        <v>23.348837209302324</v>
      </c>
      <c r="T11773">
        <f t="shared" si="184"/>
        <v>2023</v>
      </c>
    </row>
    <row r="11774" spans="1:20" x14ac:dyDescent="0.2">
      <c r="A11774" t="s">
        <v>12031</v>
      </c>
      <c r="B11774" t="s">
        <v>118</v>
      </c>
      <c r="C11774" t="s">
        <v>22</v>
      </c>
      <c r="D11774" t="s">
        <v>67</v>
      </c>
      <c r="E11774">
        <v>27.5</v>
      </c>
      <c r="F11774">
        <v>4</v>
      </c>
      <c r="G11774">
        <v>110</v>
      </c>
      <c r="H11774" t="s">
        <v>29</v>
      </c>
      <c r="I11774" t="s">
        <v>18</v>
      </c>
      <c r="J11774" s="1">
        <v>45455</v>
      </c>
      <c r="K11774" t="b">
        <v>1</v>
      </c>
      <c r="L11774" t="s">
        <v>30</v>
      </c>
      <c r="M11774">
        <v>6</v>
      </c>
      <c r="N11774">
        <f>G11774/SUMIF(B:B,B11774,G:G)*100</f>
        <v>0.18092998009770217</v>
      </c>
      <c r="Q11774">
        <f>VLOOKUP(C11774, Categories_Pivot_Table!A:B, 2, FALSE)</f>
        <v>21.505681818181817</v>
      </c>
      <c r="T11774">
        <f t="shared" si="184"/>
        <v>2024</v>
      </c>
    </row>
    <row r="11775" spans="1:20" x14ac:dyDescent="0.2">
      <c r="A11775" t="s">
        <v>12032</v>
      </c>
      <c r="B11775" t="s">
        <v>84</v>
      </c>
      <c r="C11775" t="s">
        <v>74</v>
      </c>
      <c r="D11775" t="s">
        <v>349</v>
      </c>
      <c r="E11775">
        <v>38</v>
      </c>
      <c r="F11775">
        <v>6</v>
      </c>
      <c r="G11775">
        <v>228</v>
      </c>
      <c r="H11775" t="s">
        <v>29</v>
      </c>
      <c r="I11775" t="s">
        <v>46</v>
      </c>
      <c r="J11775" s="1">
        <v>45282</v>
      </c>
      <c r="K11775" t="b">
        <v>1</v>
      </c>
      <c r="L11775" t="s">
        <v>65</v>
      </c>
      <c r="M11775">
        <v>12</v>
      </c>
      <c r="N11775">
        <f>G11775/SUMIF(B:B,B11775,G:G)*100</f>
        <v>0.36912615857854048</v>
      </c>
      <c r="Q11775">
        <f>VLOOKUP(C11775, Categories_Pivot_Table!A:B, 2, FALSE)</f>
        <v>24.317096165933375</v>
      </c>
      <c r="T11775">
        <f t="shared" si="184"/>
        <v>2023</v>
      </c>
    </row>
    <row r="11776" spans="1:20" x14ac:dyDescent="0.2">
      <c r="A11776" t="s">
        <v>12033</v>
      </c>
      <c r="B11776" t="s">
        <v>71</v>
      </c>
      <c r="C11776" t="s">
        <v>135</v>
      </c>
      <c r="D11776" t="s">
        <v>188</v>
      </c>
      <c r="E11776">
        <v>33.5</v>
      </c>
      <c r="F11776">
        <v>1</v>
      </c>
      <c r="G11776">
        <v>33.5</v>
      </c>
      <c r="H11776" t="s">
        <v>17</v>
      </c>
      <c r="I11776" t="s">
        <v>46</v>
      </c>
      <c r="J11776" s="1">
        <v>45091</v>
      </c>
      <c r="K11776" t="b">
        <v>1</v>
      </c>
      <c r="L11776" t="s">
        <v>30</v>
      </c>
      <c r="M11776">
        <v>6</v>
      </c>
      <c r="N11776">
        <f>G11776/SUMIF(B:B,B11776,G:G)*100</f>
        <v>5.3075612944112172E-2</v>
      </c>
      <c r="Q11776">
        <f>VLOOKUP(C11776, Categories_Pivot_Table!A:B, 2, FALSE)</f>
        <v>23.146341463414632</v>
      </c>
      <c r="T11776">
        <f t="shared" si="184"/>
        <v>2023</v>
      </c>
    </row>
    <row r="11777" spans="1:20" x14ac:dyDescent="0.2">
      <c r="A11777" t="s">
        <v>12034</v>
      </c>
      <c r="B11777" t="s">
        <v>21</v>
      </c>
      <c r="C11777" t="s">
        <v>15</v>
      </c>
      <c r="D11777" t="s">
        <v>64</v>
      </c>
      <c r="E11777">
        <v>39.5</v>
      </c>
      <c r="F11777">
        <v>1</v>
      </c>
      <c r="G11777">
        <v>39.5</v>
      </c>
      <c r="H11777" t="s">
        <v>56</v>
      </c>
      <c r="I11777" t="s">
        <v>18</v>
      </c>
      <c r="J11777" s="1">
        <v>44791</v>
      </c>
      <c r="K11777" t="b">
        <v>1</v>
      </c>
      <c r="L11777" t="s">
        <v>42</v>
      </c>
      <c r="M11777">
        <v>8</v>
      </c>
      <c r="N11777">
        <f>G11777/SUMIF(B:B,B11777,G:G)*100</f>
        <v>6.3985744947960971E-2</v>
      </c>
      <c r="Q11777">
        <f>VLOOKUP(C11777, Categories_Pivot_Table!A:B, 2, FALSE)</f>
        <v>23.063808900523561</v>
      </c>
      <c r="T11777">
        <f t="shared" si="184"/>
        <v>2022</v>
      </c>
    </row>
    <row r="11778" spans="1:20" x14ac:dyDescent="0.2">
      <c r="A11778" t="s">
        <v>12035</v>
      </c>
      <c r="B11778" t="s">
        <v>118</v>
      </c>
      <c r="C11778" t="s">
        <v>74</v>
      </c>
      <c r="D11778" t="s">
        <v>343</v>
      </c>
      <c r="E11778">
        <v>33.5</v>
      </c>
      <c r="F11778">
        <v>7</v>
      </c>
      <c r="G11778">
        <v>234.5</v>
      </c>
      <c r="H11778" t="s">
        <v>17</v>
      </c>
      <c r="I11778" t="s">
        <v>18</v>
      </c>
      <c r="J11778" s="1">
        <v>45098</v>
      </c>
      <c r="K11778" t="b">
        <v>1</v>
      </c>
      <c r="L11778" t="s">
        <v>30</v>
      </c>
      <c r="M11778">
        <v>6</v>
      </c>
      <c r="N11778">
        <f>G11778/SUMIF(B:B,B11778,G:G)*100</f>
        <v>0.38570982120828329</v>
      </c>
      <c r="Q11778">
        <f>VLOOKUP(C11778, Categories_Pivot_Table!A:B, 2, FALSE)</f>
        <v>24.317096165933375</v>
      </c>
      <c r="T11778">
        <f t="shared" ref="T11778:T11841" si="185">YEAR(J11778)</f>
        <v>2023</v>
      </c>
    </row>
    <row r="11779" spans="1:20" x14ac:dyDescent="0.2">
      <c r="A11779" t="s">
        <v>12036</v>
      </c>
      <c r="B11779" t="s">
        <v>44</v>
      </c>
      <c r="C11779" t="s">
        <v>48</v>
      </c>
      <c r="D11779" t="s">
        <v>203</v>
      </c>
      <c r="E11779">
        <v>39.5</v>
      </c>
      <c r="F11779">
        <v>1</v>
      </c>
      <c r="G11779">
        <v>39.5</v>
      </c>
      <c r="H11779" t="s">
        <v>17</v>
      </c>
      <c r="I11779" t="s">
        <v>46</v>
      </c>
      <c r="J11779" s="1">
        <v>45393</v>
      </c>
      <c r="K11779" t="b">
        <v>0</v>
      </c>
      <c r="L11779" t="s">
        <v>42</v>
      </c>
      <c r="M11779">
        <v>4</v>
      </c>
      <c r="N11779">
        <f>G11779/SUMIF(B:B,B11779,G:G)*100</f>
        <v>6.5080031963357474E-2</v>
      </c>
      <c r="Q11779">
        <f>VLOOKUP(C11779, Categories_Pivot_Table!A:B, 2, FALSE)</f>
        <v>23.348837209302324</v>
      </c>
      <c r="T11779">
        <f t="shared" si="185"/>
        <v>2024</v>
      </c>
    </row>
    <row r="11780" spans="1:20" x14ac:dyDescent="0.2">
      <c r="A11780" t="s">
        <v>12037</v>
      </c>
      <c r="B11780" t="s">
        <v>81</v>
      </c>
      <c r="C11780" t="s">
        <v>74</v>
      </c>
      <c r="D11780" t="s">
        <v>626</v>
      </c>
      <c r="E11780">
        <v>26</v>
      </c>
      <c r="F11780">
        <v>10</v>
      </c>
      <c r="G11780">
        <v>260</v>
      </c>
      <c r="H11780" t="s">
        <v>56</v>
      </c>
      <c r="I11780" t="s">
        <v>18</v>
      </c>
      <c r="J11780" s="1">
        <v>44652</v>
      </c>
      <c r="K11780" t="b">
        <v>1</v>
      </c>
      <c r="L11780" t="s">
        <v>65</v>
      </c>
      <c r="M11780">
        <v>4</v>
      </c>
      <c r="N11780">
        <f>G11780/SUMIF(B:B,B11780,G:G)*100</f>
        <v>0.41168227628630921</v>
      </c>
      <c r="Q11780">
        <f>VLOOKUP(C11780, Categories_Pivot_Table!A:B, 2, FALSE)</f>
        <v>24.317096165933375</v>
      </c>
      <c r="T11780">
        <f t="shared" si="185"/>
        <v>2022</v>
      </c>
    </row>
    <row r="11781" spans="1:20" x14ac:dyDescent="0.2">
      <c r="A11781" t="s">
        <v>12038</v>
      </c>
      <c r="B11781" t="s">
        <v>44</v>
      </c>
      <c r="C11781" t="s">
        <v>74</v>
      </c>
      <c r="D11781" t="s">
        <v>41</v>
      </c>
      <c r="E11781">
        <v>23</v>
      </c>
      <c r="F11781">
        <v>3</v>
      </c>
      <c r="G11781">
        <v>78</v>
      </c>
      <c r="H11781" t="s">
        <v>56</v>
      </c>
      <c r="I11781" t="s">
        <v>18</v>
      </c>
      <c r="J11781" s="1">
        <v>44696</v>
      </c>
      <c r="K11781" t="b">
        <v>1</v>
      </c>
      <c r="L11781" t="s">
        <v>24</v>
      </c>
      <c r="M11781">
        <v>5</v>
      </c>
      <c r="N11781">
        <f>G11781/SUMIF(B:B,B11781,G:G)*100</f>
        <v>0.12851246818080714</v>
      </c>
      <c r="Q11781">
        <f>VLOOKUP(C11781, Categories_Pivot_Table!A:B, 2, FALSE)</f>
        <v>24.317096165933375</v>
      </c>
      <c r="T11781">
        <f t="shared" si="185"/>
        <v>2022</v>
      </c>
    </row>
    <row r="11782" spans="1:20" x14ac:dyDescent="0.2">
      <c r="A11782" t="s">
        <v>12039</v>
      </c>
      <c r="B11782" t="s">
        <v>14</v>
      </c>
      <c r="C11782" t="s">
        <v>135</v>
      </c>
      <c r="D11782" t="s">
        <v>163</v>
      </c>
      <c r="E11782">
        <v>36.5</v>
      </c>
      <c r="F11782">
        <v>9</v>
      </c>
      <c r="G11782">
        <v>328.5</v>
      </c>
      <c r="H11782" t="s">
        <v>56</v>
      </c>
      <c r="I11782" t="s">
        <v>18</v>
      </c>
      <c r="J11782" s="1">
        <v>45245</v>
      </c>
      <c r="K11782" t="b">
        <v>1</v>
      </c>
      <c r="L11782" t="s">
        <v>30</v>
      </c>
      <c r="M11782">
        <v>11</v>
      </c>
      <c r="N11782">
        <f>G11782/SUMIF(B:B,B11782,G:G)*100</f>
        <v>0.53481159491074259</v>
      </c>
      <c r="Q11782">
        <f>VLOOKUP(C11782, Categories_Pivot_Table!A:B, 2, FALSE)</f>
        <v>23.146341463414632</v>
      </c>
      <c r="T11782">
        <f t="shared" si="185"/>
        <v>2023</v>
      </c>
    </row>
    <row r="11783" spans="1:20" x14ac:dyDescent="0.2">
      <c r="A11783" t="s">
        <v>12040</v>
      </c>
      <c r="B11783" t="s">
        <v>54</v>
      </c>
      <c r="C11783" t="s">
        <v>15</v>
      </c>
      <c r="D11783" t="s">
        <v>197</v>
      </c>
      <c r="E11783">
        <v>41</v>
      </c>
      <c r="F11783">
        <v>6</v>
      </c>
      <c r="G11783">
        <v>246</v>
      </c>
      <c r="H11783" t="s">
        <v>29</v>
      </c>
      <c r="I11783" t="s">
        <v>18</v>
      </c>
      <c r="J11783" s="1">
        <v>45100</v>
      </c>
      <c r="K11783" t="b">
        <v>1</v>
      </c>
      <c r="L11783" t="s">
        <v>65</v>
      </c>
      <c r="M11783">
        <v>6</v>
      </c>
      <c r="N11783">
        <f>G11783/SUMIF(B:B,B11783,G:G)*100</f>
        <v>0.4304047729439861</v>
      </c>
      <c r="Q11783">
        <f>VLOOKUP(C11783, Categories_Pivot_Table!A:B, 2, FALSE)</f>
        <v>23.063808900523561</v>
      </c>
      <c r="T11783">
        <f t="shared" si="185"/>
        <v>2023</v>
      </c>
    </row>
    <row r="11784" spans="1:20" x14ac:dyDescent="0.2">
      <c r="A11784" t="s">
        <v>12041</v>
      </c>
      <c r="B11784" t="s">
        <v>95</v>
      </c>
      <c r="C11784" t="s">
        <v>27</v>
      </c>
      <c r="D11784" t="s">
        <v>167</v>
      </c>
      <c r="E11784">
        <v>6.5</v>
      </c>
      <c r="F11784">
        <v>3</v>
      </c>
      <c r="G11784">
        <v>19.5</v>
      </c>
      <c r="H11784" t="s">
        <v>29</v>
      </c>
      <c r="I11784" t="s">
        <v>18</v>
      </c>
      <c r="J11784" s="1">
        <v>45525</v>
      </c>
      <c r="K11784" t="b">
        <v>0</v>
      </c>
      <c r="L11784" t="s">
        <v>30</v>
      </c>
      <c r="M11784">
        <v>8</v>
      </c>
      <c r="N11784">
        <f>G11784/SUMIF(B:B,B11784,G:G)*100</f>
        <v>2.8952584574953789E-2</v>
      </c>
      <c r="Q11784">
        <f>VLOOKUP(C11784, Categories_Pivot_Table!A:B, 2, FALSE)</f>
        <v>25.013711734693878</v>
      </c>
      <c r="T11784">
        <f t="shared" si="185"/>
        <v>2024</v>
      </c>
    </row>
    <row r="11785" spans="1:20" x14ac:dyDescent="0.2">
      <c r="A11785" t="s">
        <v>12042</v>
      </c>
      <c r="B11785" t="s">
        <v>173</v>
      </c>
      <c r="C11785" t="s">
        <v>135</v>
      </c>
      <c r="D11785" t="s">
        <v>188</v>
      </c>
      <c r="E11785">
        <v>33.5</v>
      </c>
      <c r="F11785">
        <v>7</v>
      </c>
      <c r="G11785">
        <v>234.5</v>
      </c>
      <c r="H11785" t="s">
        <v>17</v>
      </c>
      <c r="I11785" t="s">
        <v>18</v>
      </c>
      <c r="J11785" s="1">
        <v>44763</v>
      </c>
      <c r="K11785" t="b">
        <v>1</v>
      </c>
      <c r="L11785" t="s">
        <v>42</v>
      </c>
      <c r="M11785">
        <v>7</v>
      </c>
      <c r="N11785">
        <f>G11785/SUMIF(B:B,B11785,G:G)*100</f>
        <v>0.3856210225123744</v>
      </c>
      <c r="Q11785">
        <f>VLOOKUP(C11785, Categories_Pivot_Table!A:B, 2, FALSE)</f>
        <v>23.146341463414632</v>
      </c>
      <c r="T11785">
        <f t="shared" si="185"/>
        <v>2022</v>
      </c>
    </row>
    <row r="11786" spans="1:20" x14ac:dyDescent="0.2">
      <c r="A11786" t="s">
        <v>12043</v>
      </c>
      <c r="B11786" t="s">
        <v>21</v>
      </c>
      <c r="C11786" t="s">
        <v>135</v>
      </c>
      <c r="D11786" t="s">
        <v>605</v>
      </c>
      <c r="E11786">
        <v>21.5</v>
      </c>
      <c r="F11786">
        <v>10</v>
      </c>
      <c r="G11786">
        <v>215</v>
      </c>
      <c r="H11786" t="s">
        <v>56</v>
      </c>
      <c r="I11786" t="s">
        <v>46</v>
      </c>
      <c r="J11786" s="1">
        <v>45457</v>
      </c>
      <c r="K11786" t="b">
        <v>0</v>
      </c>
      <c r="L11786" t="s">
        <v>65</v>
      </c>
      <c r="M11786">
        <v>6</v>
      </c>
      <c r="N11786">
        <f>G11786/SUMIF(B:B,B11786,G:G)*100</f>
        <v>0.34827683959016725</v>
      </c>
      <c r="Q11786">
        <f>VLOOKUP(C11786, Categories_Pivot_Table!A:B, 2, FALSE)</f>
        <v>23.146341463414632</v>
      </c>
      <c r="T11786">
        <f t="shared" si="185"/>
        <v>2024</v>
      </c>
    </row>
    <row r="11787" spans="1:20" x14ac:dyDescent="0.2">
      <c r="A11787" t="s">
        <v>12044</v>
      </c>
      <c r="B11787" t="s">
        <v>113</v>
      </c>
      <c r="C11787" t="s">
        <v>22</v>
      </c>
      <c r="D11787" t="s">
        <v>1043</v>
      </c>
      <c r="E11787">
        <v>14</v>
      </c>
      <c r="F11787">
        <v>9</v>
      </c>
      <c r="G11787">
        <v>126</v>
      </c>
      <c r="H11787" t="s">
        <v>17</v>
      </c>
      <c r="I11787" t="s">
        <v>46</v>
      </c>
      <c r="J11787" s="1">
        <v>45478</v>
      </c>
      <c r="K11787" t="b">
        <v>0</v>
      </c>
      <c r="L11787" t="s">
        <v>65</v>
      </c>
      <c r="M11787">
        <v>7</v>
      </c>
      <c r="N11787">
        <f>G11787/SUMIF(B:B,B11787,G:G)*100</f>
        <v>0.20746546358651805</v>
      </c>
      <c r="Q11787">
        <f>VLOOKUP(C11787, Categories_Pivot_Table!A:B, 2, FALSE)</f>
        <v>21.505681818181817</v>
      </c>
      <c r="T11787">
        <f t="shared" si="185"/>
        <v>2024</v>
      </c>
    </row>
    <row r="11788" spans="1:20" x14ac:dyDescent="0.2">
      <c r="A11788" t="s">
        <v>12045</v>
      </c>
      <c r="B11788" t="s">
        <v>44</v>
      </c>
      <c r="C11788" t="s">
        <v>22</v>
      </c>
      <c r="D11788" t="s">
        <v>67</v>
      </c>
      <c r="E11788">
        <v>27.5</v>
      </c>
      <c r="F11788">
        <v>9</v>
      </c>
      <c r="G11788">
        <v>247.5</v>
      </c>
      <c r="H11788" t="s">
        <v>17</v>
      </c>
      <c r="I11788" t="s">
        <v>46</v>
      </c>
      <c r="J11788" s="1">
        <v>45278</v>
      </c>
      <c r="K11788" t="b">
        <v>0</v>
      </c>
      <c r="L11788" t="s">
        <v>19</v>
      </c>
      <c r="M11788">
        <v>12</v>
      </c>
      <c r="N11788">
        <f>G11788/SUMIF(B:B,B11788,G:G)*100</f>
        <v>0.40777994711217658</v>
      </c>
      <c r="Q11788">
        <f>VLOOKUP(C11788, Categories_Pivot_Table!A:B, 2, FALSE)</f>
        <v>21.505681818181817</v>
      </c>
      <c r="T11788">
        <f t="shared" si="185"/>
        <v>2023</v>
      </c>
    </row>
    <row r="11789" spans="1:20" x14ac:dyDescent="0.2">
      <c r="A11789" t="s">
        <v>12046</v>
      </c>
      <c r="B11789" t="s">
        <v>87</v>
      </c>
      <c r="C11789" t="s">
        <v>135</v>
      </c>
      <c r="D11789" t="s">
        <v>276</v>
      </c>
      <c r="E11789">
        <v>6.5</v>
      </c>
      <c r="F11789">
        <v>1</v>
      </c>
      <c r="G11789">
        <v>6.5</v>
      </c>
      <c r="H11789" t="s">
        <v>29</v>
      </c>
      <c r="I11789" t="s">
        <v>18</v>
      </c>
      <c r="J11789" s="1">
        <v>45580</v>
      </c>
      <c r="K11789" t="b">
        <v>0</v>
      </c>
      <c r="L11789" t="s">
        <v>49</v>
      </c>
      <c r="M11789">
        <v>10</v>
      </c>
      <c r="N11789">
        <f>G11789/SUMIF(B:B,B11789,G:G)*100</f>
        <v>9.9943109307009861E-3</v>
      </c>
      <c r="Q11789">
        <f>VLOOKUP(C11789, Categories_Pivot_Table!A:B, 2, FALSE)</f>
        <v>23.146341463414632</v>
      </c>
      <c r="T11789">
        <f t="shared" si="185"/>
        <v>2024</v>
      </c>
    </row>
    <row r="11790" spans="1:20" x14ac:dyDescent="0.2">
      <c r="A11790" t="s">
        <v>12047</v>
      </c>
      <c r="B11790" t="s">
        <v>63</v>
      </c>
      <c r="C11790" t="s">
        <v>48</v>
      </c>
      <c r="D11790" t="s">
        <v>237</v>
      </c>
      <c r="E11790">
        <v>11</v>
      </c>
      <c r="F11790">
        <v>2</v>
      </c>
      <c r="G11790">
        <v>22</v>
      </c>
      <c r="H11790" t="s">
        <v>17</v>
      </c>
      <c r="I11790" t="s">
        <v>46</v>
      </c>
      <c r="J11790" s="1">
        <v>44690</v>
      </c>
      <c r="K11790" t="b">
        <v>0</v>
      </c>
      <c r="L11790" t="s">
        <v>19</v>
      </c>
      <c r="M11790">
        <v>5</v>
      </c>
      <c r="N11790">
        <f>G11790/SUMIF(B:B,B11790,G:G)*100</f>
        <v>3.6346814697330164E-2</v>
      </c>
      <c r="Q11790">
        <f>VLOOKUP(C11790, Categories_Pivot_Table!A:B, 2, FALSE)</f>
        <v>23.348837209302324</v>
      </c>
      <c r="T11790">
        <f t="shared" si="185"/>
        <v>2022</v>
      </c>
    </row>
    <row r="11791" spans="1:20" x14ac:dyDescent="0.2">
      <c r="A11791" t="s">
        <v>12048</v>
      </c>
      <c r="B11791" t="s">
        <v>71</v>
      </c>
      <c r="C11791" t="s">
        <v>33</v>
      </c>
      <c r="D11791" t="s">
        <v>116</v>
      </c>
      <c r="E11791">
        <v>20</v>
      </c>
      <c r="F11791">
        <v>9</v>
      </c>
      <c r="G11791">
        <v>180</v>
      </c>
      <c r="H11791" t="s">
        <v>29</v>
      </c>
      <c r="I11791" t="s">
        <v>18</v>
      </c>
      <c r="J11791" s="1">
        <v>44877</v>
      </c>
      <c r="K11791" t="b">
        <v>1</v>
      </c>
      <c r="L11791" t="s">
        <v>35</v>
      </c>
      <c r="M11791">
        <v>11</v>
      </c>
      <c r="N11791">
        <f>G11791/SUMIF(B:B,B11791,G:G)*100</f>
        <v>0.2851823979086624</v>
      </c>
      <c r="Q11791">
        <f>VLOOKUP(C11791, Categories_Pivot_Table!A:B, 2, FALSE)</f>
        <v>23.300574345883856</v>
      </c>
      <c r="T11791">
        <f t="shared" si="185"/>
        <v>2022</v>
      </c>
    </row>
    <row r="11792" spans="1:20" x14ac:dyDescent="0.2">
      <c r="A11792" t="s">
        <v>12049</v>
      </c>
      <c r="B11792" t="s">
        <v>121</v>
      </c>
      <c r="C11792" t="s">
        <v>135</v>
      </c>
      <c r="D11792" t="s">
        <v>144</v>
      </c>
      <c r="E11792">
        <v>11</v>
      </c>
      <c r="F11792">
        <v>1</v>
      </c>
      <c r="G11792">
        <v>11</v>
      </c>
      <c r="H11792" t="s">
        <v>29</v>
      </c>
      <c r="I11792" t="s">
        <v>18</v>
      </c>
      <c r="J11792" s="1">
        <v>45125</v>
      </c>
      <c r="K11792" t="b">
        <v>0</v>
      </c>
      <c r="L11792" t="s">
        <v>49</v>
      </c>
      <c r="M11792">
        <v>7</v>
      </c>
      <c r="N11792">
        <f>G11792/SUMIF(B:B,B11792,G:G)*100</f>
        <v>1.6775836694855158E-2</v>
      </c>
      <c r="Q11792">
        <f>VLOOKUP(C11792, Categories_Pivot_Table!A:B, 2, FALSE)</f>
        <v>23.146341463414632</v>
      </c>
      <c r="T11792">
        <f t="shared" si="185"/>
        <v>2023</v>
      </c>
    </row>
    <row r="11793" spans="1:20" x14ac:dyDescent="0.2">
      <c r="A11793" t="s">
        <v>12050</v>
      </c>
      <c r="B11793" t="s">
        <v>87</v>
      </c>
      <c r="C11793" t="s">
        <v>33</v>
      </c>
      <c r="D11793" t="s">
        <v>707</v>
      </c>
      <c r="E11793">
        <v>30.5</v>
      </c>
      <c r="F11793">
        <v>3</v>
      </c>
      <c r="G11793">
        <v>91.5</v>
      </c>
      <c r="H11793" t="s">
        <v>29</v>
      </c>
      <c r="I11793" t="s">
        <v>46</v>
      </c>
      <c r="J11793" s="1">
        <v>45030</v>
      </c>
      <c r="K11793" t="b">
        <v>1</v>
      </c>
      <c r="L11793" t="s">
        <v>65</v>
      </c>
      <c r="M11793">
        <v>4</v>
      </c>
      <c r="N11793">
        <f>G11793/SUMIF(B:B,B11793,G:G)*100</f>
        <v>0.14068914617832926</v>
      </c>
      <c r="Q11793">
        <f>VLOOKUP(C11793, Categories_Pivot_Table!A:B, 2, FALSE)</f>
        <v>23.300574345883856</v>
      </c>
      <c r="T11793">
        <f t="shared" si="185"/>
        <v>2023</v>
      </c>
    </row>
    <row r="11794" spans="1:20" x14ac:dyDescent="0.2">
      <c r="A11794" t="s">
        <v>12051</v>
      </c>
      <c r="B11794" t="s">
        <v>104</v>
      </c>
      <c r="C11794" t="s">
        <v>48</v>
      </c>
      <c r="D11794" t="s">
        <v>958</v>
      </c>
      <c r="E11794">
        <v>8</v>
      </c>
      <c r="F11794">
        <v>10</v>
      </c>
      <c r="G11794">
        <v>80</v>
      </c>
      <c r="H11794" t="s">
        <v>17</v>
      </c>
      <c r="I11794" t="s">
        <v>46</v>
      </c>
      <c r="J11794" s="1">
        <v>45437</v>
      </c>
      <c r="K11794" t="b">
        <v>1</v>
      </c>
      <c r="L11794" t="s">
        <v>35</v>
      </c>
      <c r="M11794">
        <v>5</v>
      </c>
      <c r="N11794">
        <f>G11794/SUMIF(B:B,B11794,G:G)*100</f>
        <v>0.13001153852404401</v>
      </c>
      <c r="Q11794">
        <f>VLOOKUP(C11794, Categories_Pivot_Table!A:B, 2, FALSE)</f>
        <v>23.348837209302324</v>
      </c>
      <c r="T11794">
        <f t="shared" si="185"/>
        <v>2024</v>
      </c>
    </row>
    <row r="11795" spans="1:20" x14ac:dyDescent="0.2">
      <c r="A11795" t="s">
        <v>12052</v>
      </c>
      <c r="B11795" t="s">
        <v>71</v>
      </c>
      <c r="C11795" t="s">
        <v>15</v>
      </c>
      <c r="D11795" t="s">
        <v>16</v>
      </c>
      <c r="E11795">
        <v>18.5</v>
      </c>
      <c r="F11795">
        <v>1</v>
      </c>
      <c r="G11795">
        <v>18.5</v>
      </c>
      <c r="H11795" t="s">
        <v>29</v>
      </c>
      <c r="I11795" t="s">
        <v>18</v>
      </c>
      <c r="J11795" s="1">
        <v>44981</v>
      </c>
      <c r="K11795" t="b">
        <v>0</v>
      </c>
      <c r="L11795" t="s">
        <v>65</v>
      </c>
      <c r="M11795">
        <v>2</v>
      </c>
      <c r="N11795">
        <f>G11795/SUMIF(B:B,B11795,G:G)*100</f>
        <v>2.9310413118390301E-2</v>
      </c>
      <c r="Q11795">
        <f>VLOOKUP(C11795, Categories_Pivot_Table!A:B, 2, FALSE)</f>
        <v>23.063808900523561</v>
      </c>
      <c r="T11795">
        <f t="shared" si="185"/>
        <v>2023</v>
      </c>
    </row>
    <row r="11796" spans="1:20" x14ac:dyDescent="0.2">
      <c r="A11796" t="s">
        <v>12053</v>
      </c>
      <c r="B11796" t="s">
        <v>106</v>
      </c>
      <c r="C11796" t="s">
        <v>48</v>
      </c>
      <c r="D11796" t="s">
        <v>237</v>
      </c>
      <c r="E11796">
        <v>11</v>
      </c>
      <c r="F11796">
        <v>2</v>
      </c>
      <c r="G11796">
        <v>22</v>
      </c>
      <c r="H11796" t="s">
        <v>29</v>
      </c>
      <c r="I11796" t="s">
        <v>18</v>
      </c>
      <c r="J11796" s="1">
        <v>45331</v>
      </c>
      <c r="K11796" t="b">
        <v>0</v>
      </c>
      <c r="L11796" t="s">
        <v>65</v>
      </c>
      <c r="M11796">
        <v>2</v>
      </c>
      <c r="N11796">
        <f>G11796/SUMIF(B:B,B11796,G:G)*100</f>
        <v>3.5853976531942632E-2</v>
      </c>
      <c r="Q11796">
        <f>VLOOKUP(C11796, Categories_Pivot_Table!A:B, 2, FALSE)</f>
        <v>23.348837209302324</v>
      </c>
      <c r="T11796">
        <f t="shared" si="185"/>
        <v>2024</v>
      </c>
    </row>
    <row r="11797" spans="1:20" x14ac:dyDescent="0.2">
      <c r="A11797" t="s">
        <v>12054</v>
      </c>
      <c r="B11797" t="s">
        <v>128</v>
      </c>
      <c r="C11797" t="s">
        <v>74</v>
      </c>
      <c r="D11797" t="s">
        <v>477</v>
      </c>
      <c r="E11797">
        <v>20</v>
      </c>
      <c r="F11797">
        <v>7</v>
      </c>
      <c r="G11797">
        <v>140</v>
      </c>
      <c r="H11797" t="s">
        <v>17</v>
      </c>
      <c r="I11797" t="s">
        <v>46</v>
      </c>
      <c r="J11797" s="1">
        <v>44684</v>
      </c>
      <c r="K11797" t="b">
        <v>1</v>
      </c>
      <c r="L11797" t="s">
        <v>49</v>
      </c>
      <c r="M11797">
        <v>5</v>
      </c>
      <c r="N11797">
        <f>G11797/SUMIF(B:B,B11797,G:G)*100</f>
        <v>0.20452287734470867</v>
      </c>
      <c r="Q11797">
        <f>VLOOKUP(C11797, Categories_Pivot_Table!A:B, 2, FALSE)</f>
        <v>24.317096165933375</v>
      </c>
      <c r="T11797">
        <f t="shared" si="185"/>
        <v>2022</v>
      </c>
    </row>
    <row r="11798" spans="1:20" x14ac:dyDescent="0.2">
      <c r="A11798" t="s">
        <v>12055</v>
      </c>
      <c r="B11798" t="s">
        <v>81</v>
      </c>
      <c r="C11798" t="s">
        <v>135</v>
      </c>
      <c r="D11798" t="s">
        <v>325</v>
      </c>
      <c r="E11798">
        <v>30.5</v>
      </c>
      <c r="F11798">
        <v>6</v>
      </c>
      <c r="G11798">
        <v>183</v>
      </c>
      <c r="H11798" t="s">
        <v>29</v>
      </c>
      <c r="I11798" t="s">
        <v>46</v>
      </c>
      <c r="J11798" s="1">
        <v>45561</v>
      </c>
      <c r="K11798" t="b">
        <v>1</v>
      </c>
      <c r="L11798" t="s">
        <v>42</v>
      </c>
      <c r="M11798">
        <v>9</v>
      </c>
      <c r="N11798">
        <f>G11798/SUMIF(B:B,B11798,G:G)*100</f>
        <v>0.28976098677074835</v>
      </c>
      <c r="Q11798">
        <f>VLOOKUP(C11798, Categories_Pivot_Table!A:B, 2, FALSE)</f>
        <v>23.146341463414632</v>
      </c>
      <c r="T11798">
        <f t="shared" si="185"/>
        <v>2024</v>
      </c>
    </row>
    <row r="11799" spans="1:20" x14ac:dyDescent="0.2">
      <c r="A11799" t="s">
        <v>12056</v>
      </c>
      <c r="B11799" t="s">
        <v>63</v>
      </c>
      <c r="C11799" t="s">
        <v>74</v>
      </c>
      <c r="D11799" t="s">
        <v>897</v>
      </c>
      <c r="E11799">
        <v>17</v>
      </c>
      <c r="F11799">
        <v>10</v>
      </c>
      <c r="G11799">
        <v>170</v>
      </c>
      <c r="H11799" t="s">
        <v>17</v>
      </c>
      <c r="I11799" t="s">
        <v>18</v>
      </c>
      <c r="J11799" s="1">
        <v>44717</v>
      </c>
      <c r="K11799" t="b">
        <v>1</v>
      </c>
      <c r="L11799" t="s">
        <v>24</v>
      </c>
      <c r="M11799">
        <v>6</v>
      </c>
      <c r="N11799">
        <f>G11799/SUMIF(B:B,B11799,G:G)*100</f>
        <v>0.28086174993391488</v>
      </c>
      <c r="Q11799">
        <f>VLOOKUP(C11799, Categories_Pivot_Table!A:B, 2, FALSE)</f>
        <v>24.317096165933375</v>
      </c>
      <c r="T11799">
        <f t="shared" si="185"/>
        <v>2022</v>
      </c>
    </row>
    <row r="11800" spans="1:20" x14ac:dyDescent="0.2">
      <c r="A11800" t="s">
        <v>12057</v>
      </c>
      <c r="B11800" t="s">
        <v>32</v>
      </c>
      <c r="C11800" t="s">
        <v>74</v>
      </c>
      <c r="D11800" t="s">
        <v>931</v>
      </c>
      <c r="E11800">
        <v>30.5</v>
      </c>
      <c r="F11800">
        <v>4</v>
      </c>
      <c r="G11800">
        <v>122</v>
      </c>
      <c r="H11800" t="s">
        <v>29</v>
      </c>
      <c r="I11800" t="s">
        <v>18</v>
      </c>
      <c r="J11800" s="1">
        <v>44970</v>
      </c>
      <c r="K11800" t="b">
        <v>0</v>
      </c>
      <c r="L11800" t="s">
        <v>19</v>
      </c>
      <c r="M11800">
        <v>2</v>
      </c>
      <c r="N11800">
        <f>G11800/SUMIF(B:B,B11800,G:G)*100</f>
        <v>0.20807572591992496</v>
      </c>
      <c r="Q11800">
        <f>VLOOKUP(C11800, Categories_Pivot_Table!A:B, 2, FALSE)</f>
        <v>24.317096165933375</v>
      </c>
      <c r="T11800">
        <f t="shared" si="185"/>
        <v>2023</v>
      </c>
    </row>
    <row r="11801" spans="1:20" x14ac:dyDescent="0.2">
      <c r="A11801" t="s">
        <v>12058</v>
      </c>
      <c r="B11801" t="s">
        <v>113</v>
      </c>
      <c r="C11801" t="s">
        <v>48</v>
      </c>
      <c r="D11801" t="s">
        <v>41</v>
      </c>
      <c r="E11801">
        <v>23</v>
      </c>
      <c r="F11801">
        <v>7</v>
      </c>
      <c r="G11801">
        <v>266</v>
      </c>
      <c r="H11801" t="s">
        <v>56</v>
      </c>
      <c r="I11801" t="s">
        <v>46</v>
      </c>
      <c r="J11801" s="1">
        <v>44783</v>
      </c>
      <c r="K11801" t="b">
        <v>1</v>
      </c>
      <c r="L11801" t="s">
        <v>30</v>
      </c>
      <c r="M11801">
        <v>8</v>
      </c>
      <c r="N11801">
        <f>G11801/SUMIF(B:B,B11801,G:G)*100</f>
        <v>0.43798264534931586</v>
      </c>
      <c r="Q11801">
        <f>VLOOKUP(C11801, Categories_Pivot_Table!A:B, 2, FALSE)</f>
        <v>23.348837209302324</v>
      </c>
      <c r="T11801">
        <f t="shared" si="185"/>
        <v>2022</v>
      </c>
    </row>
    <row r="11802" spans="1:20" x14ac:dyDescent="0.2">
      <c r="A11802" t="s">
        <v>12059</v>
      </c>
      <c r="B11802" t="s">
        <v>128</v>
      </c>
      <c r="C11802" t="s">
        <v>15</v>
      </c>
      <c r="D11802" t="s">
        <v>41</v>
      </c>
      <c r="E11802">
        <v>23</v>
      </c>
      <c r="F11802">
        <v>2</v>
      </c>
      <c r="G11802">
        <v>37</v>
      </c>
      <c r="H11802" t="s">
        <v>29</v>
      </c>
      <c r="I11802" t="s">
        <v>18</v>
      </c>
      <c r="J11802" s="1">
        <v>45625</v>
      </c>
      <c r="K11802" t="b">
        <v>0</v>
      </c>
      <c r="L11802" t="s">
        <v>65</v>
      </c>
      <c r="M11802">
        <v>11</v>
      </c>
      <c r="N11802">
        <f>G11802/SUMIF(B:B,B11802,G:G)*100</f>
        <v>5.4052474726815875E-2</v>
      </c>
      <c r="Q11802">
        <f>VLOOKUP(C11802, Categories_Pivot_Table!A:B, 2, FALSE)</f>
        <v>23.063808900523561</v>
      </c>
      <c r="T11802">
        <f t="shared" si="185"/>
        <v>2024</v>
      </c>
    </row>
    <row r="11803" spans="1:20" x14ac:dyDescent="0.2">
      <c r="A11803" t="s">
        <v>12060</v>
      </c>
      <c r="B11803" t="s">
        <v>76</v>
      </c>
      <c r="C11803" t="s">
        <v>48</v>
      </c>
      <c r="D11803" t="s">
        <v>195</v>
      </c>
      <c r="E11803">
        <v>20</v>
      </c>
      <c r="F11803">
        <v>6</v>
      </c>
      <c r="G11803">
        <v>120</v>
      </c>
      <c r="H11803" t="s">
        <v>56</v>
      </c>
      <c r="I11803" t="s">
        <v>46</v>
      </c>
      <c r="J11803" s="1">
        <v>45330</v>
      </c>
      <c r="K11803" t="b">
        <v>0</v>
      </c>
      <c r="L11803" t="s">
        <v>42</v>
      </c>
      <c r="M11803">
        <v>2</v>
      </c>
      <c r="N11803">
        <f>G11803/SUMIF(B:B,B11803,G:G)*100</f>
        <v>0.20431965810510541</v>
      </c>
      <c r="Q11803">
        <f>VLOOKUP(C11803, Categories_Pivot_Table!A:B, 2, FALSE)</f>
        <v>23.348837209302324</v>
      </c>
      <c r="T11803">
        <f t="shared" si="185"/>
        <v>2024</v>
      </c>
    </row>
    <row r="11804" spans="1:20" x14ac:dyDescent="0.2">
      <c r="A11804" t="s">
        <v>12061</v>
      </c>
      <c r="B11804" t="s">
        <v>51</v>
      </c>
      <c r="C11804" t="s">
        <v>33</v>
      </c>
      <c r="D11804" t="s">
        <v>469</v>
      </c>
      <c r="E11804">
        <v>8</v>
      </c>
      <c r="F11804">
        <v>4</v>
      </c>
      <c r="G11804">
        <v>32</v>
      </c>
      <c r="H11804" t="s">
        <v>56</v>
      </c>
      <c r="I11804" t="s">
        <v>18</v>
      </c>
      <c r="J11804" s="1">
        <v>45440</v>
      </c>
      <c r="K11804" t="b">
        <v>0</v>
      </c>
      <c r="L11804" t="s">
        <v>49</v>
      </c>
      <c r="M11804">
        <v>5</v>
      </c>
      <c r="N11804">
        <f>G11804/SUMIF(B:B,B11804,G:G)*100</f>
        <v>4.9607019393244141E-2</v>
      </c>
      <c r="Q11804">
        <f>VLOOKUP(C11804, Categories_Pivot_Table!A:B, 2, FALSE)</f>
        <v>23.300574345883856</v>
      </c>
      <c r="T11804">
        <f t="shared" si="185"/>
        <v>2024</v>
      </c>
    </row>
    <row r="11805" spans="1:20" x14ac:dyDescent="0.2">
      <c r="A11805" t="s">
        <v>12062</v>
      </c>
      <c r="B11805" t="s">
        <v>54</v>
      </c>
      <c r="C11805" t="s">
        <v>74</v>
      </c>
      <c r="D11805" t="s">
        <v>741</v>
      </c>
      <c r="E11805">
        <v>6.5</v>
      </c>
      <c r="F11805">
        <v>8</v>
      </c>
      <c r="G11805">
        <v>52</v>
      </c>
      <c r="H11805" t="s">
        <v>17</v>
      </c>
      <c r="I11805" t="s">
        <v>46</v>
      </c>
      <c r="J11805" s="1">
        <v>45329</v>
      </c>
      <c r="K11805" t="b">
        <v>1</v>
      </c>
      <c r="L11805" t="s">
        <v>30</v>
      </c>
      <c r="M11805">
        <v>2</v>
      </c>
      <c r="N11805">
        <f>G11805/SUMIF(B:B,B11805,G:G)*100</f>
        <v>9.0979870703606816E-2</v>
      </c>
      <c r="Q11805">
        <f>VLOOKUP(C11805, Categories_Pivot_Table!A:B, 2, FALSE)</f>
        <v>24.317096165933375</v>
      </c>
      <c r="T11805">
        <f t="shared" si="185"/>
        <v>2024</v>
      </c>
    </row>
    <row r="11806" spans="1:20" x14ac:dyDescent="0.2">
      <c r="A11806" t="s">
        <v>12063</v>
      </c>
      <c r="B11806" t="s">
        <v>128</v>
      </c>
      <c r="C11806" t="s">
        <v>15</v>
      </c>
      <c r="D11806" t="s">
        <v>98</v>
      </c>
      <c r="E11806">
        <v>36.5</v>
      </c>
      <c r="F11806">
        <v>6</v>
      </c>
      <c r="G11806">
        <v>219</v>
      </c>
      <c r="H11806" t="s">
        <v>17</v>
      </c>
      <c r="I11806" t="s">
        <v>46</v>
      </c>
      <c r="J11806" s="1">
        <v>44680</v>
      </c>
      <c r="K11806" t="b">
        <v>0</v>
      </c>
      <c r="L11806" t="s">
        <v>65</v>
      </c>
      <c r="M11806">
        <v>4</v>
      </c>
      <c r="N11806">
        <f>G11806/SUMIF(B:B,B11806,G:G)*100</f>
        <v>0.3199322152749372</v>
      </c>
      <c r="Q11806">
        <f>VLOOKUP(C11806, Categories_Pivot_Table!A:B, 2, FALSE)</f>
        <v>23.063808900523561</v>
      </c>
      <c r="T11806">
        <f t="shared" si="185"/>
        <v>2022</v>
      </c>
    </row>
    <row r="11807" spans="1:20" x14ac:dyDescent="0.2">
      <c r="A11807" t="s">
        <v>12064</v>
      </c>
      <c r="B11807" t="s">
        <v>32</v>
      </c>
      <c r="C11807" t="s">
        <v>48</v>
      </c>
      <c r="D11807" t="s">
        <v>302</v>
      </c>
      <c r="E11807">
        <v>15.5</v>
      </c>
      <c r="F11807">
        <v>7</v>
      </c>
      <c r="G11807">
        <v>108.5</v>
      </c>
      <c r="H11807" t="s">
        <v>29</v>
      </c>
      <c r="I11807" t="s">
        <v>46</v>
      </c>
      <c r="J11807" s="1">
        <v>45639</v>
      </c>
      <c r="K11807" t="b">
        <v>0</v>
      </c>
      <c r="L11807" t="s">
        <v>65</v>
      </c>
      <c r="M11807">
        <v>12</v>
      </c>
      <c r="N11807">
        <f>G11807/SUMIF(B:B,B11807,G:G)*100</f>
        <v>0.18505095296976931</v>
      </c>
      <c r="Q11807">
        <f>VLOOKUP(C11807, Categories_Pivot_Table!A:B, 2, FALSE)</f>
        <v>23.348837209302324</v>
      </c>
      <c r="T11807">
        <f t="shared" si="185"/>
        <v>2024</v>
      </c>
    </row>
    <row r="11808" spans="1:20" x14ac:dyDescent="0.2">
      <c r="A11808" t="s">
        <v>12065</v>
      </c>
      <c r="B11808" t="s">
        <v>81</v>
      </c>
      <c r="C11808" t="s">
        <v>15</v>
      </c>
      <c r="D11808" t="s">
        <v>369</v>
      </c>
      <c r="E11808">
        <v>23</v>
      </c>
      <c r="F11808">
        <v>4</v>
      </c>
      <c r="G11808">
        <v>92</v>
      </c>
      <c r="H11808" t="s">
        <v>56</v>
      </c>
      <c r="I11808" t="s">
        <v>46</v>
      </c>
      <c r="J11808" s="1">
        <v>45291</v>
      </c>
      <c r="K11808" t="b">
        <v>0</v>
      </c>
      <c r="L11808" t="s">
        <v>24</v>
      </c>
      <c r="M11808">
        <v>12</v>
      </c>
      <c r="N11808">
        <f>G11808/SUMIF(B:B,B11808,G:G)*100</f>
        <v>0.14567219007054016</v>
      </c>
      <c r="Q11808">
        <f>VLOOKUP(C11808, Categories_Pivot_Table!A:B, 2, FALSE)</f>
        <v>23.063808900523561</v>
      </c>
      <c r="T11808">
        <f t="shared" si="185"/>
        <v>2023</v>
      </c>
    </row>
    <row r="11809" spans="1:20" x14ac:dyDescent="0.2">
      <c r="A11809" t="s">
        <v>12066</v>
      </c>
      <c r="B11809" t="s">
        <v>173</v>
      </c>
      <c r="C11809" t="s">
        <v>33</v>
      </c>
      <c r="D11809" t="s">
        <v>458</v>
      </c>
      <c r="E11809">
        <v>5</v>
      </c>
      <c r="F11809">
        <v>4</v>
      </c>
      <c r="G11809">
        <v>20</v>
      </c>
      <c r="H11809" t="s">
        <v>17</v>
      </c>
      <c r="I11809" t="s">
        <v>18</v>
      </c>
      <c r="J11809" s="1">
        <v>44775</v>
      </c>
      <c r="K11809" t="b">
        <v>0</v>
      </c>
      <c r="L11809" t="s">
        <v>49</v>
      </c>
      <c r="M11809">
        <v>8</v>
      </c>
      <c r="N11809">
        <f>G11809/SUMIF(B:B,B11809,G:G)*100</f>
        <v>3.2888786568219565E-2</v>
      </c>
      <c r="Q11809">
        <f>VLOOKUP(C11809, Categories_Pivot_Table!A:B, 2, FALSE)</f>
        <v>23.300574345883856</v>
      </c>
      <c r="T11809">
        <f t="shared" si="185"/>
        <v>2022</v>
      </c>
    </row>
    <row r="11810" spans="1:20" x14ac:dyDescent="0.2">
      <c r="A11810" t="s">
        <v>12067</v>
      </c>
      <c r="B11810" t="s">
        <v>73</v>
      </c>
      <c r="C11810" t="s">
        <v>74</v>
      </c>
      <c r="D11810" t="s">
        <v>374</v>
      </c>
      <c r="E11810">
        <v>29</v>
      </c>
      <c r="F11810">
        <v>8</v>
      </c>
      <c r="G11810">
        <v>232</v>
      </c>
      <c r="H11810" t="s">
        <v>17</v>
      </c>
      <c r="I11810" t="s">
        <v>18</v>
      </c>
      <c r="J11810" s="1">
        <v>44904</v>
      </c>
      <c r="K11810" t="b">
        <v>1</v>
      </c>
      <c r="L11810" t="s">
        <v>65</v>
      </c>
      <c r="M11810">
        <v>12</v>
      </c>
      <c r="N11810">
        <f>G11810/SUMIF(B:B,B11810,G:G)*100</f>
        <v>0.40079814112586271</v>
      </c>
      <c r="Q11810">
        <f>VLOOKUP(C11810, Categories_Pivot_Table!A:B, 2, FALSE)</f>
        <v>24.317096165933375</v>
      </c>
      <c r="T11810">
        <f t="shared" si="185"/>
        <v>2022</v>
      </c>
    </row>
    <row r="11811" spans="1:20" x14ac:dyDescent="0.2">
      <c r="A11811" t="s">
        <v>12068</v>
      </c>
      <c r="B11811" t="s">
        <v>113</v>
      </c>
      <c r="C11811" t="s">
        <v>74</v>
      </c>
      <c r="D11811" t="s">
        <v>311</v>
      </c>
      <c r="E11811">
        <v>14</v>
      </c>
      <c r="F11811">
        <v>10</v>
      </c>
      <c r="G11811">
        <v>140</v>
      </c>
      <c r="H11811" t="s">
        <v>56</v>
      </c>
      <c r="I11811" t="s">
        <v>46</v>
      </c>
      <c r="J11811" s="1">
        <v>44743</v>
      </c>
      <c r="K11811" t="b">
        <v>1</v>
      </c>
      <c r="L11811" t="s">
        <v>65</v>
      </c>
      <c r="M11811">
        <v>7</v>
      </c>
      <c r="N11811">
        <f>G11811/SUMIF(B:B,B11811,G:G)*100</f>
        <v>0.23051718176279784</v>
      </c>
      <c r="Q11811">
        <f>VLOOKUP(C11811, Categories_Pivot_Table!A:B, 2, FALSE)</f>
        <v>24.317096165933375</v>
      </c>
      <c r="T11811">
        <f t="shared" si="185"/>
        <v>2022</v>
      </c>
    </row>
    <row r="11812" spans="1:20" x14ac:dyDescent="0.2">
      <c r="A11812" t="s">
        <v>12069</v>
      </c>
      <c r="B11812" t="s">
        <v>73</v>
      </c>
      <c r="C11812" t="s">
        <v>22</v>
      </c>
      <c r="D11812" t="s">
        <v>147</v>
      </c>
      <c r="E11812">
        <v>32</v>
      </c>
      <c r="F11812">
        <v>2</v>
      </c>
      <c r="G11812">
        <v>64</v>
      </c>
      <c r="H11812" t="s">
        <v>17</v>
      </c>
      <c r="I11812" t="s">
        <v>18</v>
      </c>
      <c r="J11812" s="1">
        <v>45095</v>
      </c>
      <c r="K11812" t="b">
        <v>0</v>
      </c>
      <c r="L11812" t="s">
        <v>24</v>
      </c>
      <c r="M11812">
        <v>6</v>
      </c>
      <c r="N11812">
        <f>G11812/SUMIF(B:B,B11812,G:G)*100</f>
        <v>0.11056500444851386</v>
      </c>
      <c r="Q11812">
        <f>VLOOKUP(C11812, Categories_Pivot_Table!A:B, 2, FALSE)</f>
        <v>21.505681818181817</v>
      </c>
      <c r="T11812">
        <f t="shared" si="185"/>
        <v>2023</v>
      </c>
    </row>
    <row r="11813" spans="1:20" x14ac:dyDescent="0.2">
      <c r="A11813" t="s">
        <v>12070</v>
      </c>
      <c r="B11813" t="s">
        <v>121</v>
      </c>
      <c r="C11813" t="s">
        <v>135</v>
      </c>
      <c r="D11813" t="s">
        <v>144</v>
      </c>
      <c r="E11813">
        <v>11</v>
      </c>
      <c r="F11813">
        <v>8</v>
      </c>
      <c r="G11813">
        <v>88</v>
      </c>
      <c r="H11813" t="s">
        <v>56</v>
      </c>
      <c r="I11813" t="s">
        <v>18</v>
      </c>
      <c r="J11813" s="1">
        <v>45491</v>
      </c>
      <c r="K11813" t="b">
        <v>0</v>
      </c>
      <c r="L11813" t="s">
        <v>42</v>
      </c>
      <c r="M11813">
        <v>7</v>
      </c>
      <c r="N11813">
        <f>G11813/SUMIF(B:B,B11813,G:G)*100</f>
        <v>0.13420669355884127</v>
      </c>
      <c r="Q11813">
        <f>VLOOKUP(C11813, Categories_Pivot_Table!A:B, 2, FALSE)</f>
        <v>23.146341463414632</v>
      </c>
      <c r="T11813">
        <f t="shared" si="185"/>
        <v>2024</v>
      </c>
    </row>
    <row r="11814" spans="1:20" x14ac:dyDescent="0.2">
      <c r="A11814" t="s">
        <v>12071</v>
      </c>
      <c r="B11814" t="s">
        <v>113</v>
      </c>
      <c r="C11814" t="s">
        <v>22</v>
      </c>
      <c r="D11814" t="s">
        <v>205</v>
      </c>
      <c r="E11814">
        <v>15.5</v>
      </c>
      <c r="F11814">
        <v>3</v>
      </c>
      <c r="G11814">
        <v>46.5</v>
      </c>
      <c r="H11814" t="s">
        <v>17</v>
      </c>
      <c r="I11814" t="s">
        <v>46</v>
      </c>
      <c r="J11814" s="1">
        <v>44751</v>
      </c>
      <c r="K11814" t="b">
        <v>0</v>
      </c>
      <c r="L11814" t="s">
        <v>35</v>
      </c>
      <c r="M11814">
        <v>7</v>
      </c>
      <c r="N11814">
        <f>G11814/SUMIF(B:B,B11814,G:G)*100</f>
        <v>7.6564635371214995E-2</v>
      </c>
      <c r="Q11814">
        <f>VLOOKUP(C11814, Categories_Pivot_Table!A:B, 2, FALSE)</f>
        <v>21.505681818181817</v>
      </c>
      <c r="T11814">
        <f t="shared" si="185"/>
        <v>2022</v>
      </c>
    </row>
    <row r="11815" spans="1:20" x14ac:dyDescent="0.2">
      <c r="A11815" t="s">
        <v>12072</v>
      </c>
      <c r="B11815" t="s">
        <v>51</v>
      </c>
      <c r="C11815" t="s">
        <v>22</v>
      </c>
      <c r="D11815" t="s">
        <v>1043</v>
      </c>
      <c r="E11815">
        <v>14</v>
      </c>
      <c r="F11815">
        <v>3</v>
      </c>
      <c r="G11815">
        <v>42</v>
      </c>
      <c r="H11815" t="s">
        <v>56</v>
      </c>
      <c r="I11815" t="s">
        <v>18</v>
      </c>
      <c r="J11815" s="1">
        <v>44871</v>
      </c>
      <c r="K11815" t="b">
        <v>0</v>
      </c>
      <c r="L11815" t="s">
        <v>24</v>
      </c>
      <c r="M11815">
        <v>11</v>
      </c>
      <c r="N11815">
        <f>G11815/SUMIF(B:B,B11815,G:G)*100</f>
        <v>6.5109212953632936E-2</v>
      </c>
      <c r="Q11815">
        <f>VLOOKUP(C11815, Categories_Pivot_Table!A:B, 2, FALSE)</f>
        <v>21.505681818181817</v>
      </c>
      <c r="T11815">
        <f t="shared" si="185"/>
        <v>2022</v>
      </c>
    </row>
    <row r="11816" spans="1:20" x14ac:dyDescent="0.2">
      <c r="A11816" t="s">
        <v>12073</v>
      </c>
      <c r="B11816" t="s">
        <v>173</v>
      </c>
      <c r="C11816" t="s">
        <v>38</v>
      </c>
      <c r="D11816" t="s">
        <v>1276</v>
      </c>
      <c r="E11816">
        <v>35</v>
      </c>
      <c r="F11816">
        <v>7</v>
      </c>
      <c r="G11816">
        <v>245</v>
      </c>
      <c r="H11816" t="s">
        <v>17</v>
      </c>
      <c r="I11816" t="s">
        <v>18</v>
      </c>
      <c r="J11816" s="1">
        <v>44941</v>
      </c>
      <c r="K11816" t="b">
        <v>0</v>
      </c>
      <c r="L11816" t="s">
        <v>24</v>
      </c>
      <c r="M11816">
        <v>1</v>
      </c>
      <c r="N11816">
        <f>G11816/SUMIF(B:B,B11816,G:G)*100</f>
        <v>0.40288763546068967</v>
      </c>
      <c r="Q11816">
        <f>VLOOKUP(C11816, Categories_Pivot_Table!A:B, 2, FALSE)</f>
        <v>23.088790931989923</v>
      </c>
      <c r="T11816">
        <f t="shared" si="185"/>
        <v>2023</v>
      </c>
    </row>
    <row r="11817" spans="1:20" x14ac:dyDescent="0.2">
      <c r="A11817" t="s">
        <v>12074</v>
      </c>
      <c r="B11817" t="s">
        <v>118</v>
      </c>
      <c r="C11817" t="s">
        <v>48</v>
      </c>
      <c r="D11817" t="s">
        <v>237</v>
      </c>
      <c r="E11817">
        <v>11</v>
      </c>
      <c r="F11817">
        <v>3</v>
      </c>
      <c r="G11817">
        <v>33</v>
      </c>
      <c r="H11817" t="s">
        <v>56</v>
      </c>
      <c r="I11817" t="s">
        <v>46</v>
      </c>
      <c r="J11817" s="1">
        <v>44857</v>
      </c>
      <c r="K11817" t="b">
        <v>0</v>
      </c>
      <c r="L11817" t="s">
        <v>24</v>
      </c>
      <c r="M11817">
        <v>10</v>
      </c>
      <c r="N11817">
        <f>G11817/SUMIF(B:B,B11817,G:G)*100</f>
        <v>5.4278994029310648E-2</v>
      </c>
      <c r="Q11817">
        <f>VLOOKUP(C11817, Categories_Pivot_Table!A:B, 2, FALSE)</f>
        <v>23.348837209302324</v>
      </c>
      <c r="T11817">
        <f t="shared" si="185"/>
        <v>2022</v>
      </c>
    </row>
    <row r="11818" spans="1:20" x14ac:dyDescent="0.2">
      <c r="A11818" t="s">
        <v>12075</v>
      </c>
      <c r="B11818" t="s">
        <v>26</v>
      </c>
      <c r="C11818" t="s">
        <v>33</v>
      </c>
      <c r="D11818" t="s">
        <v>129</v>
      </c>
      <c r="E11818">
        <v>15.5</v>
      </c>
      <c r="F11818">
        <v>6</v>
      </c>
      <c r="G11818">
        <v>93</v>
      </c>
      <c r="H11818" t="s">
        <v>56</v>
      </c>
      <c r="I11818" t="s">
        <v>46</v>
      </c>
      <c r="J11818" s="1">
        <v>44996</v>
      </c>
      <c r="K11818" t="b">
        <v>1</v>
      </c>
      <c r="L11818" t="s">
        <v>35</v>
      </c>
      <c r="M11818">
        <v>3</v>
      </c>
      <c r="N11818">
        <f>G11818/SUMIF(B:B,B11818,G:G)*100</f>
        <v>0.14988758431176619</v>
      </c>
      <c r="Q11818">
        <f>VLOOKUP(C11818, Categories_Pivot_Table!A:B, 2, FALSE)</f>
        <v>23.300574345883856</v>
      </c>
      <c r="T11818">
        <f t="shared" si="185"/>
        <v>2023</v>
      </c>
    </row>
    <row r="11819" spans="1:20" x14ac:dyDescent="0.2">
      <c r="A11819" t="s">
        <v>12076</v>
      </c>
      <c r="B11819" t="s">
        <v>173</v>
      </c>
      <c r="C11819" t="s">
        <v>48</v>
      </c>
      <c r="D11819" t="s">
        <v>446</v>
      </c>
      <c r="E11819">
        <v>26</v>
      </c>
      <c r="F11819">
        <v>4</v>
      </c>
      <c r="G11819">
        <v>104</v>
      </c>
      <c r="H11819" t="s">
        <v>17</v>
      </c>
      <c r="I11819" t="s">
        <v>18</v>
      </c>
      <c r="J11819" s="1">
        <v>45615</v>
      </c>
      <c r="K11819" t="b">
        <v>0</v>
      </c>
      <c r="L11819" t="s">
        <v>49</v>
      </c>
      <c r="M11819">
        <v>11</v>
      </c>
      <c r="N11819">
        <f>G11819/SUMIF(B:B,B11819,G:G)*100</f>
        <v>0.17102169015474172</v>
      </c>
      <c r="Q11819">
        <f>VLOOKUP(C11819, Categories_Pivot_Table!A:B, 2, FALSE)</f>
        <v>23.348837209302324</v>
      </c>
      <c r="T11819">
        <f t="shared" si="185"/>
        <v>2024</v>
      </c>
    </row>
    <row r="11820" spans="1:20" x14ac:dyDescent="0.2">
      <c r="A11820" t="s">
        <v>12077</v>
      </c>
      <c r="B11820" t="s">
        <v>106</v>
      </c>
      <c r="C11820" t="s">
        <v>22</v>
      </c>
      <c r="D11820" t="s">
        <v>205</v>
      </c>
      <c r="E11820">
        <v>15.5</v>
      </c>
      <c r="F11820">
        <v>5</v>
      </c>
      <c r="G11820">
        <v>77.5</v>
      </c>
      <c r="H11820" t="s">
        <v>17</v>
      </c>
      <c r="I11820" t="s">
        <v>46</v>
      </c>
      <c r="J11820" s="1">
        <v>44894</v>
      </c>
      <c r="K11820" t="b">
        <v>0</v>
      </c>
      <c r="L11820" t="s">
        <v>49</v>
      </c>
      <c r="M11820">
        <v>11</v>
      </c>
      <c r="N11820">
        <f>G11820/SUMIF(B:B,B11820,G:G)*100</f>
        <v>0.12630378096479791</v>
      </c>
      <c r="Q11820">
        <f>VLOOKUP(C11820, Categories_Pivot_Table!A:B, 2, FALSE)</f>
        <v>21.505681818181817</v>
      </c>
      <c r="T11820">
        <f t="shared" si="185"/>
        <v>2022</v>
      </c>
    </row>
    <row r="11821" spans="1:20" x14ac:dyDescent="0.2">
      <c r="A11821" t="s">
        <v>12078</v>
      </c>
      <c r="B11821" t="s">
        <v>81</v>
      </c>
      <c r="C11821" t="s">
        <v>74</v>
      </c>
      <c r="D11821" t="s">
        <v>349</v>
      </c>
      <c r="E11821">
        <v>38</v>
      </c>
      <c r="F11821">
        <v>8</v>
      </c>
      <c r="G11821">
        <v>304</v>
      </c>
      <c r="H11821" t="s">
        <v>29</v>
      </c>
      <c r="I11821" t="s">
        <v>18</v>
      </c>
      <c r="J11821" s="1">
        <v>45437</v>
      </c>
      <c r="K11821" t="b">
        <v>1</v>
      </c>
      <c r="L11821" t="s">
        <v>35</v>
      </c>
      <c r="M11821">
        <v>5</v>
      </c>
      <c r="N11821">
        <f>G11821/SUMIF(B:B,B11821,G:G)*100</f>
        <v>0.48135158458091537</v>
      </c>
      <c r="Q11821">
        <f>VLOOKUP(C11821, Categories_Pivot_Table!A:B, 2, FALSE)</f>
        <v>24.317096165933375</v>
      </c>
      <c r="T11821">
        <f t="shared" si="185"/>
        <v>2024</v>
      </c>
    </row>
    <row r="11822" spans="1:20" x14ac:dyDescent="0.2">
      <c r="A11822" t="s">
        <v>12079</v>
      </c>
      <c r="B11822" t="s">
        <v>14</v>
      </c>
      <c r="C11822" t="s">
        <v>48</v>
      </c>
      <c r="D11822" t="s">
        <v>302</v>
      </c>
      <c r="E11822">
        <v>15.5</v>
      </c>
      <c r="F11822">
        <v>1</v>
      </c>
      <c r="G11822">
        <v>15.5</v>
      </c>
      <c r="H11822" t="s">
        <v>29</v>
      </c>
      <c r="I11822" t="s">
        <v>46</v>
      </c>
      <c r="J11822" s="1">
        <v>44664</v>
      </c>
      <c r="K11822" t="b">
        <v>0</v>
      </c>
      <c r="L11822" t="s">
        <v>30</v>
      </c>
      <c r="M11822">
        <v>4</v>
      </c>
      <c r="N11822">
        <f>G11822/SUMIF(B:B,B11822,G:G)*100</f>
        <v>2.5234641464586031E-2</v>
      </c>
      <c r="Q11822">
        <f>VLOOKUP(C11822, Categories_Pivot_Table!A:B, 2, FALSE)</f>
        <v>23.348837209302324</v>
      </c>
      <c r="T11822">
        <f t="shared" si="185"/>
        <v>2022</v>
      </c>
    </row>
    <row r="11823" spans="1:20" x14ac:dyDescent="0.2">
      <c r="A11823" t="s">
        <v>12080</v>
      </c>
      <c r="B11823" t="s">
        <v>90</v>
      </c>
      <c r="C11823" t="s">
        <v>74</v>
      </c>
      <c r="D11823" t="s">
        <v>355</v>
      </c>
      <c r="E11823">
        <v>5</v>
      </c>
      <c r="F11823">
        <v>4</v>
      </c>
      <c r="G11823">
        <v>20</v>
      </c>
      <c r="H11823" t="s">
        <v>56</v>
      </c>
      <c r="I11823" t="s">
        <v>46</v>
      </c>
      <c r="J11823" s="1">
        <v>44881</v>
      </c>
      <c r="K11823" t="b">
        <v>0</v>
      </c>
      <c r="L11823" t="s">
        <v>30</v>
      </c>
      <c r="M11823">
        <v>11</v>
      </c>
      <c r="N11823">
        <f>G11823/SUMIF(B:B,B11823,G:G)*100</f>
        <v>3.3816915220993539E-2</v>
      </c>
      <c r="Q11823">
        <f>VLOOKUP(C11823, Categories_Pivot_Table!A:B, 2, FALSE)</f>
        <v>24.317096165933375</v>
      </c>
      <c r="T11823">
        <f t="shared" si="185"/>
        <v>2022</v>
      </c>
    </row>
    <row r="11824" spans="1:20" x14ac:dyDescent="0.2">
      <c r="A11824" t="s">
        <v>12081</v>
      </c>
      <c r="B11824" t="s">
        <v>128</v>
      </c>
      <c r="C11824" t="s">
        <v>74</v>
      </c>
      <c r="D11824" t="s">
        <v>321</v>
      </c>
      <c r="E11824">
        <v>32</v>
      </c>
      <c r="F11824">
        <v>4</v>
      </c>
      <c r="G11824">
        <v>128</v>
      </c>
      <c r="H11824" t="s">
        <v>56</v>
      </c>
      <c r="I11824" t="s">
        <v>18</v>
      </c>
      <c r="J11824" s="1">
        <v>45099</v>
      </c>
      <c r="K11824" t="b">
        <v>1</v>
      </c>
      <c r="L11824" t="s">
        <v>42</v>
      </c>
      <c r="M11824">
        <v>6</v>
      </c>
      <c r="N11824">
        <f>G11824/SUMIF(B:B,B11824,G:G)*100</f>
        <v>0.18699234500087653</v>
      </c>
      <c r="Q11824">
        <f>VLOOKUP(C11824, Categories_Pivot_Table!A:B, 2, FALSE)</f>
        <v>24.317096165933375</v>
      </c>
      <c r="T11824">
        <f t="shared" si="185"/>
        <v>2023</v>
      </c>
    </row>
    <row r="11825" spans="1:20" x14ac:dyDescent="0.2">
      <c r="A11825" t="s">
        <v>12082</v>
      </c>
      <c r="B11825" t="s">
        <v>118</v>
      </c>
      <c r="C11825" t="s">
        <v>135</v>
      </c>
      <c r="D11825" t="s">
        <v>333</v>
      </c>
      <c r="E11825">
        <v>20</v>
      </c>
      <c r="F11825">
        <v>7</v>
      </c>
      <c r="G11825">
        <v>140</v>
      </c>
      <c r="H11825" t="s">
        <v>17</v>
      </c>
      <c r="I11825" t="s">
        <v>46</v>
      </c>
      <c r="J11825" s="1">
        <v>45316</v>
      </c>
      <c r="K11825" t="b">
        <v>0</v>
      </c>
      <c r="L11825" t="s">
        <v>42</v>
      </c>
      <c r="M11825">
        <v>1</v>
      </c>
      <c r="N11825">
        <f>G11825/SUMIF(B:B,B11825,G:G)*100</f>
        <v>0.23027452012434826</v>
      </c>
      <c r="Q11825">
        <f>VLOOKUP(C11825, Categories_Pivot_Table!A:B, 2, FALSE)</f>
        <v>23.146341463414632</v>
      </c>
      <c r="T11825">
        <f t="shared" si="185"/>
        <v>2024</v>
      </c>
    </row>
    <row r="11826" spans="1:20" x14ac:dyDescent="0.2">
      <c r="A11826" t="s">
        <v>12083</v>
      </c>
      <c r="B11826" t="s">
        <v>118</v>
      </c>
      <c r="C11826" t="s">
        <v>33</v>
      </c>
      <c r="D11826" t="s">
        <v>109</v>
      </c>
      <c r="E11826">
        <v>41</v>
      </c>
      <c r="F11826">
        <v>1</v>
      </c>
      <c r="G11826">
        <v>41</v>
      </c>
      <c r="H11826" t="s">
        <v>29</v>
      </c>
      <c r="I11826" t="s">
        <v>46</v>
      </c>
      <c r="J11826" s="1">
        <v>45437</v>
      </c>
      <c r="K11826" t="b">
        <v>0</v>
      </c>
      <c r="L11826" t="s">
        <v>35</v>
      </c>
      <c r="M11826">
        <v>5</v>
      </c>
      <c r="N11826">
        <f>G11826/SUMIF(B:B,B11826,G:G)*100</f>
        <v>6.7437538036416278E-2</v>
      </c>
      <c r="Q11826">
        <f>VLOOKUP(C11826, Categories_Pivot_Table!A:B, 2, FALSE)</f>
        <v>23.300574345883856</v>
      </c>
      <c r="T11826">
        <f t="shared" si="185"/>
        <v>2024</v>
      </c>
    </row>
    <row r="11827" spans="1:20" x14ac:dyDescent="0.2">
      <c r="A11827" t="s">
        <v>12084</v>
      </c>
      <c r="B11827" t="s">
        <v>128</v>
      </c>
      <c r="C11827" t="s">
        <v>22</v>
      </c>
      <c r="D11827" t="s">
        <v>67</v>
      </c>
      <c r="E11827">
        <v>27.5</v>
      </c>
      <c r="F11827">
        <v>2</v>
      </c>
      <c r="G11827">
        <v>55</v>
      </c>
      <c r="H11827" t="s">
        <v>56</v>
      </c>
      <c r="I11827" t="s">
        <v>46</v>
      </c>
      <c r="J11827" s="1">
        <v>45069</v>
      </c>
      <c r="K11827" t="b">
        <v>1</v>
      </c>
      <c r="L11827" t="s">
        <v>49</v>
      </c>
      <c r="M11827">
        <v>5</v>
      </c>
      <c r="N11827">
        <f>G11827/SUMIF(B:B,B11827,G:G)*100</f>
        <v>8.0348273242564133E-2</v>
      </c>
      <c r="Q11827">
        <f>VLOOKUP(C11827, Categories_Pivot_Table!A:B, 2, FALSE)</f>
        <v>21.505681818181817</v>
      </c>
      <c r="T11827">
        <f t="shared" si="185"/>
        <v>2023</v>
      </c>
    </row>
    <row r="11828" spans="1:20" x14ac:dyDescent="0.2">
      <c r="A11828" t="s">
        <v>12085</v>
      </c>
      <c r="B11828" t="s">
        <v>90</v>
      </c>
      <c r="C11828" t="s">
        <v>74</v>
      </c>
      <c r="D11828" t="s">
        <v>107</v>
      </c>
      <c r="E11828">
        <v>35</v>
      </c>
      <c r="F11828">
        <v>3</v>
      </c>
      <c r="G11828">
        <v>105</v>
      </c>
      <c r="H11828" t="s">
        <v>29</v>
      </c>
      <c r="I11828" t="s">
        <v>18</v>
      </c>
      <c r="J11828" s="1">
        <v>44594</v>
      </c>
      <c r="K11828" t="b">
        <v>0</v>
      </c>
      <c r="L11828" t="s">
        <v>30</v>
      </c>
      <c r="M11828">
        <v>2</v>
      </c>
      <c r="N11828">
        <f>G11828/SUMIF(B:B,B11828,G:G)*100</f>
        <v>0.17753880491021609</v>
      </c>
      <c r="Q11828">
        <f>VLOOKUP(C11828, Categories_Pivot_Table!A:B, 2, FALSE)</f>
        <v>24.317096165933375</v>
      </c>
      <c r="T11828">
        <f t="shared" si="185"/>
        <v>2022</v>
      </c>
    </row>
    <row r="11829" spans="1:20" x14ac:dyDescent="0.2">
      <c r="A11829" t="s">
        <v>12086</v>
      </c>
      <c r="B11829" t="s">
        <v>73</v>
      </c>
      <c r="C11829" t="s">
        <v>38</v>
      </c>
      <c r="D11829" t="s">
        <v>241</v>
      </c>
      <c r="E11829">
        <v>17</v>
      </c>
      <c r="F11829">
        <v>3</v>
      </c>
      <c r="G11829">
        <v>51</v>
      </c>
      <c r="H11829" t="s">
        <v>17</v>
      </c>
      <c r="I11829" t="s">
        <v>18</v>
      </c>
      <c r="J11829" s="1">
        <v>44782</v>
      </c>
      <c r="K11829" t="b">
        <v>0</v>
      </c>
      <c r="L11829" t="s">
        <v>49</v>
      </c>
      <c r="M11829">
        <v>8</v>
      </c>
      <c r="N11829">
        <f>G11829/SUMIF(B:B,B11829,G:G)*100</f>
        <v>8.8106487919909479E-2</v>
      </c>
      <c r="Q11829">
        <f>VLOOKUP(C11829, Categories_Pivot_Table!A:B, 2, FALSE)</f>
        <v>23.088790931989923</v>
      </c>
      <c r="T11829">
        <f t="shared" si="185"/>
        <v>2022</v>
      </c>
    </row>
    <row r="11830" spans="1:20" x14ac:dyDescent="0.2">
      <c r="A11830" t="s">
        <v>12087</v>
      </c>
      <c r="B11830" t="s">
        <v>128</v>
      </c>
      <c r="C11830" t="s">
        <v>74</v>
      </c>
      <c r="D11830" t="s">
        <v>321</v>
      </c>
      <c r="E11830">
        <v>32</v>
      </c>
      <c r="F11830">
        <v>2</v>
      </c>
      <c r="G11830">
        <v>64</v>
      </c>
      <c r="H11830" t="s">
        <v>17</v>
      </c>
      <c r="I11830" t="s">
        <v>46</v>
      </c>
      <c r="J11830" s="1">
        <v>45036</v>
      </c>
      <c r="K11830" t="b">
        <v>0</v>
      </c>
      <c r="L11830" t="s">
        <v>42</v>
      </c>
      <c r="M11830">
        <v>4</v>
      </c>
      <c r="N11830">
        <f>G11830/SUMIF(B:B,B11830,G:G)*100</f>
        <v>9.3496172500438263E-2</v>
      </c>
      <c r="Q11830">
        <f>VLOOKUP(C11830, Categories_Pivot_Table!A:B, 2, FALSE)</f>
        <v>24.317096165933375</v>
      </c>
      <c r="T11830">
        <f t="shared" si="185"/>
        <v>2023</v>
      </c>
    </row>
    <row r="11831" spans="1:20" x14ac:dyDescent="0.2">
      <c r="A11831" t="s">
        <v>12088</v>
      </c>
      <c r="B11831" t="s">
        <v>71</v>
      </c>
      <c r="C11831" t="s">
        <v>135</v>
      </c>
      <c r="D11831" t="s">
        <v>319</v>
      </c>
      <c r="E11831">
        <v>24.5</v>
      </c>
      <c r="F11831">
        <v>7</v>
      </c>
      <c r="G11831">
        <v>171.5</v>
      </c>
      <c r="H11831" t="s">
        <v>17</v>
      </c>
      <c r="I11831" t="s">
        <v>46</v>
      </c>
      <c r="J11831" s="1">
        <v>44813</v>
      </c>
      <c r="K11831" t="b">
        <v>0</v>
      </c>
      <c r="L11831" t="s">
        <v>65</v>
      </c>
      <c r="M11831">
        <v>9</v>
      </c>
      <c r="N11831">
        <f>G11831/SUMIF(B:B,B11831,G:G)*100</f>
        <v>0.27171545134075337</v>
      </c>
      <c r="Q11831">
        <f>VLOOKUP(C11831, Categories_Pivot_Table!A:B, 2, FALSE)</f>
        <v>23.146341463414632</v>
      </c>
      <c r="T11831">
        <f t="shared" si="185"/>
        <v>2022</v>
      </c>
    </row>
    <row r="11832" spans="1:20" x14ac:dyDescent="0.2">
      <c r="A11832" t="s">
        <v>12089</v>
      </c>
      <c r="B11832" t="s">
        <v>14</v>
      </c>
      <c r="C11832" t="s">
        <v>33</v>
      </c>
      <c r="D11832" t="s">
        <v>122</v>
      </c>
      <c r="E11832">
        <v>36.5</v>
      </c>
      <c r="F11832">
        <v>4</v>
      </c>
      <c r="G11832">
        <v>146</v>
      </c>
      <c r="H11832" t="s">
        <v>56</v>
      </c>
      <c r="I11832" t="s">
        <v>18</v>
      </c>
      <c r="J11832" s="1">
        <v>44657</v>
      </c>
      <c r="K11832" t="b">
        <v>0</v>
      </c>
      <c r="L11832" t="s">
        <v>30</v>
      </c>
      <c r="M11832">
        <v>4</v>
      </c>
      <c r="N11832">
        <f>G11832/SUMIF(B:B,B11832,G:G)*100</f>
        <v>0.2376940421825523</v>
      </c>
      <c r="Q11832">
        <f>VLOOKUP(C11832, Categories_Pivot_Table!A:B, 2, FALSE)</f>
        <v>23.300574345883856</v>
      </c>
      <c r="T11832">
        <f t="shared" si="185"/>
        <v>2022</v>
      </c>
    </row>
    <row r="11833" spans="1:20" x14ac:dyDescent="0.2">
      <c r="A11833" t="s">
        <v>12090</v>
      </c>
      <c r="B11833" t="s">
        <v>76</v>
      </c>
      <c r="C11833" t="s">
        <v>48</v>
      </c>
      <c r="D11833" t="s">
        <v>114</v>
      </c>
      <c r="E11833">
        <v>18.5</v>
      </c>
      <c r="F11833">
        <v>6</v>
      </c>
      <c r="G11833">
        <v>111</v>
      </c>
      <c r="H11833" t="s">
        <v>29</v>
      </c>
      <c r="I11833" t="s">
        <v>18</v>
      </c>
      <c r="J11833" s="1">
        <v>44596</v>
      </c>
      <c r="K11833" t="b">
        <v>0</v>
      </c>
      <c r="L11833" t="s">
        <v>65</v>
      </c>
      <c r="M11833">
        <v>2</v>
      </c>
      <c r="N11833">
        <f>G11833/SUMIF(B:B,B11833,G:G)*100</f>
        <v>0.18899568374722253</v>
      </c>
      <c r="Q11833">
        <f>VLOOKUP(C11833, Categories_Pivot_Table!A:B, 2, FALSE)</f>
        <v>23.348837209302324</v>
      </c>
      <c r="T11833">
        <f t="shared" si="185"/>
        <v>2022</v>
      </c>
    </row>
    <row r="11834" spans="1:20" x14ac:dyDescent="0.2">
      <c r="A11834" t="s">
        <v>12091</v>
      </c>
      <c r="B11834" t="s">
        <v>90</v>
      </c>
      <c r="C11834" t="s">
        <v>74</v>
      </c>
      <c r="D11834" t="s">
        <v>728</v>
      </c>
      <c r="E11834">
        <v>39.5</v>
      </c>
      <c r="F11834">
        <v>2</v>
      </c>
      <c r="G11834">
        <v>79</v>
      </c>
      <c r="H11834" t="s">
        <v>17</v>
      </c>
      <c r="I11834" t="s">
        <v>46</v>
      </c>
      <c r="J11834" s="1">
        <v>45242</v>
      </c>
      <c r="K11834" t="b">
        <v>0</v>
      </c>
      <c r="L11834" t="s">
        <v>24</v>
      </c>
      <c r="M11834">
        <v>11</v>
      </c>
      <c r="N11834">
        <f>G11834/SUMIF(B:B,B11834,G:G)*100</f>
        <v>0.13357681512292449</v>
      </c>
      <c r="Q11834">
        <f>VLOOKUP(C11834, Categories_Pivot_Table!A:B, 2, FALSE)</f>
        <v>24.317096165933375</v>
      </c>
      <c r="T11834">
        <f t="shared" si="185"/>
        <v>2023</v>
      </c>
    </row>
    <row r="11835" spans="1:20" x14ac:dyDescent="0.2">
      <c r="A11835" t="s">
        <v>12092</v>
      </c>
      <c r="B11835" t="s">
        <v>121</v>
      </c>
      <c r="C11835" t="s">
        <v>15</v>
      </c>
      <c r="D11835" t="s">
        <v>98</v>
      </c>
      <c r="E11835">
        <v>36.5</v>
      </c>
      <c r="F11835">
        <v>2</v>
      </c>
      <c r="G11835">
        <v>73</v>
      </c>
      <c r="H11835" t="s">
        <v>29</v>
      </c>
      <c r="I11835" t="s">
        <v>18</v>
      </c>
      <c r="J11835" s="1">
        <v>44866</v>
      </c>
      <c r="K11835" t="b">
        <v>0</v>
      </c>
      <c r="L11835" t="s">
        <v>49</v>
      </c>
      <c r="M11835">
        <v>11</v>
      </c>
      <c r="N11835">
        <f>G11835/SUMIF(B:B,B11835,G:G)*100</f>
        <v>0.11133055261131149</v>
      </c>
      <c r="Q11835">
        <f>VLOOKUP(C11835, Categories_Pivot_Table!A:B, 2, FALSE)</f>
        <v>23.063808900523561</v>
      </c>
      <c r="T11835">
        <f t="shared" si="185"/>
        <v>2022</v>
      </c>
    </row>
    <row r="11836" spans="1:20" x14ac:dyDescent="0.2">
      <c r="A11836" t="s">
        <v>12093</v>
      </c>
      <c r="B11836" t="s">
        <v>173</v>
      </c>
      <c r="C11836" t="s">
        <v>27</v>
      </c>
      <c r="D11836" t="s">
        <v>91</v>
      </c>
      <c r="E11836">
        <v>33.5</v>
      </c>
      <c r="F11836">
        <v>10</v>
      </c>
      <c r="G11836">
        <v>335</v>
      </c>
      <c r="H11836" t="s">
        <v>56</v>
      </c>
      <c r="I11836" t="s">
        <v>18</v>
      </c>
      <c r="J11836" s="1">
        <v>45473</v>
      </c>
      <c r="K11836" t="b">
        <v>0</v>
      </c>
      <c r="L11836" t="s">
        <v>24</v>
      </c>
      <c r="M11836">
        <v>6</v>
      </c>
      <c r="N11836">
        <f>G11836/SUMIF(B:B,B11836,G:G)*100</f>
        <v>0.5508871750176777</v>
      </c>
      <c r="Q11836">
        <f>VLOOKUP(C11836, Categories_Pivot_Table!A:B, 2, FALSE)</f>
        <v>25.013711734693878</v>
      </c>
      <c r="T11836">
        <f t="shared" si="185"/>
        <v>2024</v>
      </c>
    </row>
    <row r="11837" spans="1:20" x14ac:dyDescent="0.2">
      <c r="A11837" t="s">
        <v>12094</v>
      </c>
      <c r="B11837" t="s">
        <v>104</v>
      </c>
      <c r="C11837" t="s">
        <v>48</v>
      </c>
      <c r="D11837" t="s">
        <v>201</v>
      </c>
      <c r="E11837">
        <v>35</v>
      </c>
      <c r="F11837">
        <v>1</v>
      </c>
      <c r="G11837">
        <v>35</v>
      </c>
      <c r="H11837" t="s">
        <v>56</v>
      </c>
      <c r="I11837" t="s">
        <v>18</v>
      </c>
      <c r="J11837" s="1">
        <v>45166</v>
      </c>
      <c r="K11837" t="b">
        <v>0</v>
      </c>
      <c r="L11837" t="s">
        <v>19</v>
      </c>
      <c r="M11837">
        <v>8</v>
      </c>
      <c r="N11837">
        <f>G11837/SUMIF(B:B,B11837,G:G)*100</f>
        <v>5.6880048104269249E-2</v>
      </c>
      <c r="Q11837">
        <f>VLOOKUP(C11837, Categories_Pivot_Table!A:B, 2, FALSE)</f>
        <v>23.348837209302324</v>
      </c>
      <c r="T11837">
        <f t="shared" si="185"/>
        <v>2023</v>
      </c>
    </row>
    <row r="11838" spans="1:20" x14ac:dyDescent="0.2">
      <c r="A11838" t="s">
        <v>12095</v>
      </c>
      <c r="B11838" t="s">
        <v>106</v>
      </c>
      <c r="C11838" t="s">
        <v>38</v>
      </c>
      <c r="D11838" t="s">
        <v>175</v>
      </c>
      <c r="E11838">
        <v>30.5</v>
      </c>
      <c r="F11838">
        <v>7</v>
      </c>
      <c r="G11838">
        <v>213.5</v>
      </c>
      <c r="H11838" t="s">
        <v>17</v>
      </c>
      <c r="I11838" t="s">
        <v>18</v>
      </c>
      <c r="J11838" s="1">
        <v>45283</v>
      </c>
      <c r="K11838" t="b">
        <v>0</v>
      </c>
      <c r="L11838" t="s">
        <v>35</v>
      </c>
      <c r="M11838">
        <v>12</v>
      </c>
      <c r="N11838">
        <f>G11838/SUMIF(B:B,B11838,G:G)*100</f>
        <v>0.34794654498044331</v>
      </c>
      <c r="Q11838">
        <f>VLOOKUP(C11838, Categories_Pivot_Table!A:B, 2, FALSE)</f>
        <v>23.088790931989923</v>
      </c>
      <c r="T11838">
        <f t="shared" si="185"/>
        <v>2023</v>
      </c>
    </row>
    <row r="11839" spans="1:20" x14ac:dyDescent="0.2">
      <c r="A11839" t="s">
        <v>12096</v>
      </c>
      <c r="B11839" t="s">
        <v>84</v>
      </c>
      <c r="C11839" t="s">
        <v>33</v>
      </c>
      <c r="D11839" t="s">
        <v>458</v>
      </c>
      <c r="E11839">
        <v>5</v>
      </c>
      <c r="F11839">
        <v>6</v>
      </c>
      <c r="G11839">
        <v>30</v>
      </c>
      <c r="H11839" t="s">
        <v>56</v>
      </c>
      <c r="I11839" t="s">
        <v>46</v>
      </c>
      <c r="J11839" s="1">
        <v>45289</v>
      </c>
      <c r="K11839" t="b">
        <v>1</v>
      </c>
      <c r="L11839" t="s">
        <v>65</v>
      </c>
      <c r="M11839">
        <v>12</v>
      </c>
      <c r="N11839">
        <f>G11839/SUMIF(B:B,B11839,G:G)*100</f>
        <v>4.8569231391913228E-2</v>
      </c>
      <c r="Q11839">
        <f>VLOOKUP(C11839, Categories_Pivot_Table!A:B, 2, FALSE)</f>
        <v>23.300574345883856</v>
      </c>
      <c r="T11839">
        <f t="shared" si="185"/>
        <v>2023</v>
      </c>
    </row>
    <row r="11840" spans="1:20" x14ac:dyDescent="0.2">
      <c r="A11840" t="s">
        <v>12097</v>
      </c>
      <c r="B11840" t="s">
        <v>37</v>
      </c>
      <c r="C11840" t="s">
        <v>27</v>
      </c>
      <c r="D11840" t="s">
        <v>915</v>
      </c>
      <c r="E11840">
        <v>20</v>
      </c>
      <c r="F11840">
        <v>7</v>
      </c>
      <c r="G11840">
        <v>140</v>
      </c>
      <c r="H11840" t="s">
        <v>29</v>
      </c>
      <c r="I11840" t="s">
        <v>46</v>
      </c>
      <c r="J11840" s="1">
        <v>44856</v>
      </c>
      <c r="K11840" t="b">
        <v>0</v>
      </c>
      <c r="L11840" t="s">
        <v>35</v>
      </c>
      <c r="M11840">
        <v>10</v>
      </c>
      <c r="N11840">
        <f>G11840/SUMIF(B:B,B11840,G:G)*100</f>
        <v>0.20903478189460167</v>
      </c>
      <c r="Q11840">
        <f>VLOOKUP(C11840, Categories_Pivot_Table!A:B, 2, FALSE)</f>
        <v>25.013711734693878</v>
      </c>
      <c r="T11840">
        <f t="shared" si="185"/>
        <v>2022</v>
      </c>
    </row>
    <row r="11841" spans="1:20" x14ac:dyDescent="0.2">
      <c r="A11841" t="s">
        <v>12098</v>
      </c>
      <c r="B11841" t="s">
        <v>113</v>
      </c>
      <c r="C11841" t="s">
        <v>74</v>
      </c>
      <c r="D11841" t="s">
        <v>626</v>
      </c>
      <c r="E11841">
        <v>26</v>
      </c>
      <c r="F11841">
        <v>1</v>
      </c>
      <c r="G11841">
        <v>26</v>
      </c>
      <c r="H11841" t="s">
        <v>56</v>
      </c>
      <c r="I11841" t="s">
        <v>18</v>
      </c>
      <c r="J11841" s="1">
        <v>44604</v>
      </c>
      <c r="K11841" t="b">
        <v>0</v>
      </c>
      <c r="L11841" t="s">
        <v>35</v>
      </c>
      <c r="M11841">
        <v>2</v>
      </c>
      <c r="N11841">
        <f>G11841/SUMIF(B:B,B11841,G:G)*100</f>
        <v>4.2810333755948164E-2</v>
      </c>
      <c r="Q11841">
        <f>VLOOKUP(C11841, Categories_Pivot_Table!A:B, 2, FALSE)</f>
        <v>24.317096165933375</v>
      </c>
      <c r="T11841">
        <f t="shared" si="185"/>
        <v>2022</v>
      </c>
    </row>
    <row r="11842" spans="1:20" x14ac:dyDescent="0.2">
      <c r="A11842" t="s">
        <v>12099</v>
      </c>
      <c r="B11842" t="s">
        <v>90</v>
      </c>
      <c r="C11842" t="s">
        <v>15</v>
      </c>
      <c r="D11842" t="s">
        <v>776</v>
      </c>
      <c r="E11842">
        <v>38</v>
      </c>
      <c r="F11842">
        <v>5</v>
      </c>
      <c r="G11842">
        <v>190</v>
      </c>
      <c r="H11842" t="s">
        <v>17</v>
      </c>
      <c r="I11842" t="s">
        <v>18</v>
      </c>
      <c r="J11842" s="1">
        <v>44684</v>
      </c>
      <c r="K11842" t="b">
        <v>0</v>
      </c>
      <c r="L11842" t="s">
        <v>49</v>
      </c>
      <c r="M11842">
        <v>5</v>
      </c>
      <c r="N11842">
        <f>G11842/SUMIF(B:B,B11842,G:G)*100</f>
        <v>0.32126069459943862</v>
      </c>
      <c r="Q11842">
        <f>VLOOKUP(C11842, Categories_Pivot_Table!A:B, 2, FALSE)</f>
        <v>23.063808900523561</v>
      </c>
      <c r="T11842">
        <f t="shared" ref="T11842:T11905" si="186">YEAR(J11842)</f>
        <v>2022</v>
      </c>
    </row>
    <row r="11843" spans="1:20" x14ac:dyDescent="0.2">
      <c r="A11843" t="s">
        <v>12100</v>
      </c>
      <c r="B11843" t="s">
        <v>37</v>
      </c>
      <c r="C11843" t="s">
        <v>74</v>
      </c>
      <c r="D11843" t="s">
        <v>349</v>
      </c>
      <c r="E11843">
        <v>38</v>
      </c>
      <c r="F11843">
        <v>7</v>
      </c>
      <c r="G11843">
        <v>266</v>
      </c>
      <c r="H11843" t="s">
        <v>29</v>
      </c>
      <c r="I11843" t="s">
        <v>46</v>
      </c>
      <c r="J11843" s="1">
        <v>44836</v>
      </c>
      <c r="K11843" t="b">
        <v>0</v>
      </c>
      <c r="L11843" t="s">
        <v>24</v>
      </c>
      <c r="M11843">
        <v>10</v>
      </c>
      <c r="N11843">
        <f>G11843/SUMIF(B:B,B11843,G:G)*100</f>
        <v>0.3971660855997432</v>
      </c>
      <c r="Q11843">
        <f>VLOOKUP(C11843, Categories_Pivot_Table!A:B, 2, FALSE)</f>
        <v>24.317096165933375</v>
      </c>
      <c r="T11843">
        <f t="shared" si="186"/>
        <v>2022</v>
      </c>
    </row>
    <row r="11844" spans="1:20" x14ac:dyDescent="0.2">
      <c r="A11844" t="s">
        <v>12101</v>
      </c>
      <c r="B11844" t="s">
        <v>113</v>
      </c>
      <c r="C11844" t="s">
        <v>48</v>
      </c>
      <c r="D11844" t="s">
        <v>655</v>
      </c>
      <c r="E11844">
        <v>12.5</v>
      </c>
      <c r="F11844">
        <v>4</v>
      </c>
      <c r="G11844">
        <v>50</v>
      </c>
      <c r="H11844" t="s">
        <v>29</v>
      </c>
      <c r="I11844" t="s">
        <v>46</v>
      </c>
      <c r="J11844" s="1">
        <v>44562</v>
      </c>
      <c r="K11844" t="b">
        <v>0</v>
      </c>
      <c r="L11844" t="s">
        <v>35</v>
      </c>
      <c r="M11844">
        <v>1</v>
      </c>
      <c r="N11844">
        <f>G11844/SUMIF(B:B,B11844,G:G)*100</f>
        <v>8.2327564915284937E-2</v>
      </c>
      <c r="Q11844">
        <f>VLOOKUP(C11844, Categories_Pivot_Table!A:B, 2, FALSE)</f>
        <v>23.348837209302324</v>
      </c>
      <c r="T11844">
        <f t="shared" si="186"/>
        <v>2022</v>
      </c>
    </row>
    <row r="11845" spans="1:20" x14ac:dyDescent="0.2">
      <c r="A11845" t="s">
        <v>12102</v>
      </c>
      <c r="B11845" t="s">
        <v>76</v>
      </c>
      <c r="C11845" t="s">
        <v>48</v>
      </c>
      <c r="D11845" t="s">
        <v>41</v>
      </c>
      <c r="E11845">
        <v>23</v>
      </c>
      <c r="F11845">
        <v>5</v>
      </c>
      <c r="G11845">
        <v>32.5</v>
      </c>
      <c r="H11845" t="s">
        <v>29</v>
      </c>
      <c r="I11845" t="s">
        <v>18</v>
      </c>
      <c r="J11845" s="1">
        <v>45175</v>
      </c>
      <c r="K11845" t="b">
        <v>1</v>
      </c>
      <c r="L11845" t="s">
        <v>30</v>
      </c>
      <c r="M11845">
        <v>9</v>
      </c>
      <c r="N11845">
        <f>G11845/SUMIF(B:B,B11845,G:G)*100</f>
        <v>5.5336574070132719E-2</v>
      </c>
      <c r="Q11845">
        <f>VLOOKUP(C11845, Categories_Pivot_Table!A:B, 2, FALSE)</f>
        <v>23.348837209302324</v>
      </c>
      <c r="T11845">
        <f t="shared" si="186"/>
        <v>2023</v>
      </c>
    </row>
    <row r="11846" spans="1:20" x14ac:dyDescent="0.2">
      <c r="A11846" t="s">
        <v>12103</v>
      </c>
      <c r="B11846" t="s">
        <v>81</v>
      </c>
      <c r="C11846" t="s">
        <v>135</v>
      </c>
      <c r="D11846" t="s">
        <v>154</v>
      </c>
      <c r="E11846">
        <v>26</v>
      </c>
      <c r="F11846">
        <v>4</v>
      </c>
      <c r="G11846">
        <v>104</v>
      </c>
      <c r="H11846" t="s">
        <v>56</v>
      </c>
      <c r="I11846" t="s">
        <v>46</v>
      </c>
      <c r="J11846" s="1">
        <v>45062</v>
      </c>
      <c r="K11846" t="b">
        <v>0</v>
      </c>
      <c r="L11846" t="s">
        <v>49</v>
      </c>
      <c r="M11846">
        <v>5</v>
      </c>
      <c r="N11846">
        <f>G11846/SUMIF(B:B,B11846,G:G)*100</f>
        <v>0.16467291051452368</v>
      </c>
      <c r="Q11846">
        <f>VLOOKUP(C11846, Categories_Pivot_Table!A:B, 2, FALSE)</f>
        <v>23.146341463414632</v>
      </c>
      <c r="T11846">
        <f t="shared" si="186"/>
        <v>2023</v>
      </c>
    </row>
    <row r="11847" spans="1:20" x14ac:dyDescent="0.2">
      <c r="A11847" t="s">
        <v>12104</v>
      </c>
      <c r="B11847" t="s">
        <v>73</v>
      </c>
      <c r="C11847" t="s">
        <v>74</v>
      </c>
      <c r="D11847" t="s">
        <v>124</v>
      </c>
      <c r="E11847">
        <v>18.5</v>
      </c>
      <c r="F11847">
        <v>5</v>
      </c>
      <c r="G11847">
        <v>92.5</v>
      </c>
      <c r="H11847" t="s">
        <v>56</v>
      </c>
      <c r="I11847" t="s">
        <v>46</v>
      </c>
      <c r="J11847" s="1">
        <v>45372</v>
      </c>
      <c r="K11847" t="b">
        <v>1</v>
      </c>
      <c r="L11847" t="s">
        <v>42</v>
      </c>
      <c r="M11847">
        <v>3</v>
      </c>
      <c r="N11847">
        <f>G11847/SUMIF(B:B,B11847,G:G)*100</f>
        <v>0.15980098299199266</v>
      </c>
      <c r="Q11847">
        <f>VLOOKUP(C11847, Categories_Pivot_Table!A:B, 2, FALSE)</f>
        <v>24.317096165933375</v>
      </c>
      <c r="T11847">
        <f t="shared" si="186"/>
        <v>2024</v>
      </c>
    </row>
    <row r="11848" spans="1:20" x14ac:dyDescent="0.2">
      <c r="A11848" t="s">
        <v>12105</v>
      </c>
      <c r="B11848" t="s">
        <v>51</v>
      </c>
      <c r="C11848" t="s">
        <v>48</v>
      </c>
      <c r="D11848" t="s">
        <v>93</v>
      </c>
      <c r="E11848">
        <v>41</v>
      </c>
      <c r="F11848">
        <v>4</v>
      </c>
      <c r="G11848">
        <v>164</v>
      </c>
      <c r="H11848" t="s">
        <v>17</v>
      </c>
      <c r="I11848" t="s">
        <v>18</v>
      </c>
      <c r="J11848" s="1">
        <v>45618</v>
      </c>
      <c r="K11848" t="b">
        <v>0</v>
      </c>
      <c r="L11848" t="s">
        <v>65</v>
      </c>
      <c r="M11848">
        <v>11</v>
      </c>
      <c r="N11848">
        <f>G11848/SUMIF(B:B,B11848,G:G)*100</f>
        <v>0.25423597439037626</v>
      </c>
      <c r="Q11848">
        <f>VLOOKUP(C11848, Categories_Pivot_Table!A:B, 2, FALSE)</f>
        <v>23.348837209302324</v>
      </c>
      <c r="T11848">
        <f t="shared" si="186"/>
        <v>2024</v>
      </c>
    </row>
    <row r="11849" spans="1:20" x14ac:dyDescent="0.2">
      <c r="A11849" t="s">
        <v>12106</v>
      </c>
      <c r="B11849" t="s">
        <v>71</v>
      </c>
      <c r="C11849" t="s">
        <v>22</v>
      </c>
      <c r="D11849" t="s">
        <v>67</v>
      </c>
      <c r="E11849">
        <v>27.5</v>
      </c>
      <c r="F11849">
        <v>5</v>
      </c>
      <c r="G11849">
        <v>137.5</v>
      </c>
      <c r="H11849" t="s">
        <v>56</v>
      </c>
      <c r="I11849" t="s">
        <v>46</v>
      </c>
      <c r="J11849" s="1">
        <v>44810</v>
      </c>
      <c r="K11849" t="b">
        <v>0</v>
      </c>
      <c r="L11849" t="s">
        <v>49</v>
      </c>
      <c r="M11849">
        <v>9</v>
      </c>
      <c r="N11849">
        <f>G11849/SUMIF(B:B,B11849,G:G)*100</f>
        <v>0.2178476650691171</v>
      </c>
      <c r="Q11849">
        <f>VLOOKUP(C11849, Categories_Pivot_Table!A:B, 2, FALSE)</f>
        <v>21.505681818181817</v>
      </c>
      <c r="T11849">
        <f t="shared" si="186"/>
        <v>2022</v>
      </c>
    </row>
    <row r="11850" spans="1:20" x14ac:dyDescent="0.2">
      <c r="A11850" t="s">
        <v>12107</v>
      </c>
      <c r="B11850" t="s">
        <v>47</v>
      </c>
      <c r="C11850" t="s">
        <v>135</v>
      </c>
      <c r="D11850" t="s">
        <v>276</v>
      </c>
      <c r="E11850">
        <v>6.5</v>
      </c>
      <c r="F11850">
        <v>10</v>
      </c>
      <c r="G11850">
        <v>65</v>
      </c>
      <c r="H11850" t="s">
        <v>29</v>
      </c>
      <c r="I11850" t="s">
        <v>18</v>
      </c>
      <c r="J11850" s="1">
        <v>44658</v>
      </c>
      <c r="K11850" t="b">
        <v>1</v>
      </c>
      <c r="L11850" t="s">
        <v>42</v>
      </c>
      <c r="M11850">
        <v>4</v>
      </c>
      <c r="N11850">
        <f>G11850/SUMIF(B:B,B11850,G:G)*100</f>
        <v>0.1032844453625284</v>
      </c>
      <c r="Q11850">
        <f>VLOOKUP(C11850, Categories_Pivot_Table!A:B, 2, FALSE)</f>
        <v>23.146341463414632</v>
      </c>
      <c r="T11850">
        <f t="shared" si="186"/>
        <v>2022</v>
      </c>
    </row>
    <row r="11851" spans="1:20" x14ac:dyDescent="0.2">
      <c r="A11851" t="s">
        <v>12108</v>
      </c>
      <c r="B11851" t="s">
        <v>32</v>
      </c>
      <c r="C11851" t="s">
        <v>27</v>
      </c>
      <c r="D11851" t="s">
        <v>1201</v>
      </c>
      <c r="E11851">
        <v>26</v>
      </c>
      <c r="F11851">
        <v>5</v>
      </c>
      <c r="G11851">
        <v>130</v>
      </c>
      <c r="H11851" t="s">
        <v>56</v>
      </c>
      <c r="I11851" t="s">
        <v>46</v>
      </c>
      <c r="J11851" s="1">
        <v>44880</v>
      </c>
      <c r="K11851" t="b">
        <v>0</v>
      </c>
      <c r="L11851" t="s">
        <v>49</v>
      </c>
      <c r="M11851">
        <v>11</v>
      </c>
      <c r="N11851">
        <f>G11851/SUMIF(B:B,B11851,G:G)*100</f>
        <v>0.2217200358163135</v>
      </c>
      <c r="Q11851">
        <f>VLOOKUP(C11851, Categories_Pivot_Table!A:B, 2, FALSE)</f>
        <v>25.013711734693878</v>
      </c>
      <c r="T11851">
        <f t="shared" si="186"/>
        <v>2022</v>
      </c>
    </row>
    <row r="11852" spans="1:20" x14ac:dyDescent="0.2">
      <c r="A11852" t="s">
        <v>12109</v>
      </c>
      <c r="B11852" t="s">
        <v>71</v>
      </c>
      <c r="C11852" t="s">
        <v>22</v>
      </c>
      <c r="D11852" t="s">
        <v>23</v>
      </c>
      <c r="E11852">
        <v>29</v>
      </c>
      <c r="F11852">
        <v>5</v>
      </c>
      <c r="G11852">
        <v>145</v>
      </c>
      <c r="H11852" t="s">
        <v>56</v>
      </c>
      <c r="I11852" t="s">
        <v>46</v>
      </c>
      <c r="J11852" s="1">
        <v>45601</v>
      </c>
      <c r="K11852" t="b">
        <v>1</v>
      </c>
      <c r="L11852" t="s">
        <v>49</v>
      </c>
      <c r="M11852">
        <v>11</v>
      </c>
      <c r="N11852">
        <f>G11852/SUMIF(B:B,B11852,G:G)*100</f>
        <v>0.22973026498197807</v>
      </c>
      <c r="Q11852">
        <f>VLOOKUP(C11852, Categories_Pivot_Table!A:B, 2, FALSE)</f>
        <v>21.505681818181817</v>
      </c>
      <c r="T11852">
        <f t="shared" si="186"/>
        <v>2024</v>
      </c>
    </row>
    <row r="11853" spans="1:20" x14ac:dyDescent="0.2">
      <c r="A11853" t="s">
        <v>12110</v>
      </c>
      <c r="B11853" t="s">
        <v>26</v>
      </c>
      <c r="C11853" t="s">
        <v>33</v>
      </c>
      <c r="D11853" t="s">
        <v>1055</v>
      </c>
      <c r="E11853">
        <v>17</v>
      </c>
      <c r="F11853">
        <v>5</v>
      </c>
      <c r="G11853">
        <v>85</v>
      </c>
      <c r="H11853" t="s">
        <v>17</v>
      </c>
      <c r="I11853" t="s">
        <v>46</v>
      </c>
      <c r="J11853" s="1">
        <v>45382</v>
      </c>
      <c r="K11853" t="b">
        <v>1</v>
      </c>
      <c r="L11853" t="s">
        <v>24</v>
      </c>
      <c r="M11853">
        <v>3</v>
      </c>
      <c r="N11853">
        <f>G11853/SUMIF(B:B,B11853,G:G)*100</f>
        <v>0.13699402867204435</v>
      </c>
      <c r="Q11853">
        <f>VLOOKUP(C11853, Categories_Pivot_Table!A:B, 2, FALSE)</f>
        <v>23.300574345883856</v>
      </c>
      <c r="T11853">
        <f t="shared" si="186"/>
        <v>2024</v>
      </c>
    </row>
    <row r="11854" spans="1:20" x14ac:dyDescent="0.2">
      <c r="A11854" t="s">
        <v>12111</v>
      </c>
      <c r="B11854" t="s">
        <v>21</v>
      </c>
      <c r="C11854" t="s">
        <v>74</v>
      </c>
      <c r="D11854" t="s">
        <v>349</v>
      </c>
      <c r="E11854">
        <v>38</v>
      </c>
      <c r="F11854">
        <v>5</v>
      </c>
      <c r="G11854">
        <v>190</v>
      </c>
      <c r="H11854" t="s">
        <v>56</v>
      </c>
      <c r="I11854" t="s">
        <v>46</v>
      </c>
      <c r="J11854" s="1">
        <v>45430</v>
      </c>
      <c r="K11854" t="b">
        <v>1</v>
      </c>
      <c r="L11854" t="s">
        <v>35</v>
      </c>
      <c r="M11854">
        <v>5</v>
      </c>
      <c r="N11854">
        <f>G11854/SUMIF(B:B,B11854,G:G)*100</f>
        <v>0.30777953266107805</v>
      </c>
      <c r="Q11854">
        <f>VLOOKUP(C11854, Categories_Pivot_Table!A:B, 2, FALSE)</f>
        <v>24.317096165933375</v>
      </c>
      <c r="T11854">
        <f t="shared" si="186"/>
        <v>2024</v>
      </c>
    </row>
    <row r="11855" spans="1:20" x14ac:dyDescent="0.2">
      <c r="A11855" t="s">
        <v>12112</v>
      </c>
      <c r="B11855" t="s">
        <v>84</v>
      </c>
      <c r="C11855" t="s">
        <v>135</v>
      </c>
      <c r="D11855" t="s">
        <v>319</v>
      </c>
      <c r="E11855">
        <v>24.5</v>
      </c>
      <c r="F11855">
        <v>7</v>
      </c>
      <c r="G11855">
        <v>171.5</v>
      </c>
      <c r="H11855" t="s">
        <v>17</v>
      </c>
      <c r="I11855" t="s">
        <v>18</v>
      </c>
      <c r="J11855" s="1">
        <v>45059</v>
      </c>
      <c r="K11855" t="b">
        <v>0</v>
      </c>
      <c r="L11855" t="s">
        <v>35</v>
      </c>
      <c r="M11855">
        <v>5</v>
      </c>
      <c r="N11855">
        <f>G11855/SUMIF(B:B,B11855,G:G)*100</f>
        <v>0.27765410612377056</v>
      </c>
      <c r="Q11855">
        <f>VLOOKUP(C11855, Categories_Pivot_Table!A:B, 2, FALSE)</f>
        <v>23.146341463414632</v>
      </c>
      <c r="T11855">
        <f t="shared" si="186"/>
        <v>2023</v>
      </c>
    </row>
    <row r="11856" spans="1:20" x14ac:dyDescent="0.2">
      <c r="A11856" t="s">
        <v>12113</v>
      </c>
      <c r="B11856" t="s">
        <v>84</v>
      </c>
      <c r="C11856" t="s">
        <v>22</v>
      </c>
      <c r="D11856" t="s">
        <v>388</v>
      </c>
      <c r="E11856">
        <v>6.5</v>
      </c>
      <c r="F11856">
        <v>9</v>
      </c>
      <c r="G11856">
        <v>58.5</v>
      </c>
      <c r="H11856" t="s">
        <v>56</v>
      </c>
      <c r="I11856" t="s">
        <v>18</v>
      </c>
      <c r="J11856" s="1">
        <v>45390</v>
      </c>
      <c r="K11856" t="b">
        <v>0</v>
      </c>
      <c r="L11856" t="s">
        <v>19</v>
      </c>
      <c r="M11856">
        <v>4</v>
      </c>
      <c r="N11856">
        <f>G11856/SUMIF(B:B,B11856,G:G)*100</f>
        <v>9.4710001214230788E-2</v>
      </c>
      <c r="Q11856">
        <f>VLOOKUP(C11856, Categories_Pivot_Table!A:B, 2, FALSE)</f>
        <v>21.505681818181817</v>
      </c>
      <c r="T11856">
        <f t="shared" si="186"/>
        <v>2024</v>
      </c>
    </row>
    <row r="11857" spans="1:20" x14ac:dyDescent="0.2">
      <c r="A11857" t="s">
        <v>12114</v>
      </c>
      <c r="B11857" t="s">
        <v>128</v>
      </c>
      <c r="C11857" t="s">
        <v>15</v>
      </c>
      <c r="D11857" t="s">
        <v>169</v>
      </c>
      <c r="E11857">
        <v>24.5</v>
      </c>
      <c r="F11857">
        <v>3</v>
      </c>
      <c r="G11857">
        <v>73.5</v>
      </c>
      <c r="H11857" t="s">
        <v>29</v>
      </c>
      <c r="I11857" t="s">
        <v>46</v>
      </c>
      <c r="J11857" s="1">
        <v>45095</v>
      </c>
      <c r="K11857" t="b">
        <v>1</v>
      </c>
      <c r="L11857" t="s">
        <v>24</v>
      </c>
      <c r="M11857">
        <v>6</v>
      </c>
      <c r="N11857">
        <f>G11857/SUMIF(B:B,B11857,G:G)*100</f>
        <v>0.10737451060597207</v>
      </c>
      <c r="Q11857">
        <f>VLOOKUP(C11857, Categories_Pivot_Table!A:B, 2, FALSE)</f>
        <v>23.063808900523561</v>
      </c>
      <c r="T11857">
        <f t="shared" si="186"/>
        <v>2023</v>
      </c>
    </row>
    <row r="11858" spans="1:20" x14ac:dyDescent="0.2">
      <c r="A11858" t="s">
        <v>12115</v>
      </c>
      <c r="B11858" t="s">
        <v>32</v>
      </c>
      <c r="C11858" t="s">
        <v>27</v>
      </c>
      <c r="D11858" t="s">
        <v>140</v>
      </c>
      <c r="E11858">
        <v>27.5</v>
      </c>
      <c r="F11858">
        <v>8</v>
      </c>
      <c r="G11858">
        <v>220</v>
      </c>
      <c r="H11858" t="s">
        <v>29</v>
      </c>
      <c r="I11858" t="s">
        <v>46</v>
      </c>
      <c r="J11858" s="1">
        <v>45129</v>
      </c>
      <c r="K11858" t="b">
        <v>0</v>
      </c>
      <c r="L11858" t="s">
        <v>35</v>
      </c>
      <c r="M11858">
        <v>7</v>
      </c>
      <c r="N11858">
        <f>G11858/SUMIF(B:B,B11858,G:G)*100</f>
        <v>0.37521852215068435</v>
      </c>
      <c r="Q11858">
        <f>VLOOKUP(C11858, Categories_Pivot_Table!A:B, 2, FALSE)</f>
        <v>25.013711734693878</v>
      </c>
      <c r="T11858">
        <f t="shared" si="186"/>
        <v>2023</v>
      </c>
    </row>
    <row r="11859" spans="1:20" x14ac:dyDescent="0.2">
      <c r="A11859" t="s">
        <v>12116</v>
      </c>
      <c r="B11859" t="s">
        <v>37</v>
      </c>
      <c r="C11859" t="s">
        <v>15</v>
      </c>
      <c r="D11859" t="s">
        <v>500</v>
      </c>
      <c r="E11859">
        <v>17</v>
      </c>
      <c r="F11859">
        <v>1</v>
      </c>
      <c r="G11859">
        <v>17</v>
      </c>
      <c r="H11859" t="s">
        <v>29</v>
      </c>
      <c r="I11859" t="s">
        <v>18</v>
      </c>
      <c r="J11859" s="1">
        <v>45601</v>
      </c>
      <c r="K11859" t="b">
        <v>0</v>
      </c>
      <c r="L11859" t="s">
        <v>49</v>
      </c>
      <c r="M11859">
        <v>11</v>
      </c>
      <c r="N11859">
        <f>G11859/SUMIF(B:B,B11859,G:G)*100</f>
        <v>2.5382794944344492E-2</v>
      </c>
      <c r="Q11859">
        <f>VLOOKUP(C11859, Categories_Pivot_Table!A:B, 2, FALSE)</f>
        <v>23.063808900523561</v>
      </c>
      <c r="T11859">
        <f t="shared" si="186"/>
        <v>2024</v>
      </c>
    </row>
    <row r="11860" spans="1:20" x14ac:dyDescent="0.2">
      <c r="A11860" t="s">
        <v>12117</v>
      </c>
      <c r="B11860" t="s">
        <v>44</v>
      </c>
      <c r="C11860" t="s">
        <v>38</v>
      </c>
      <c r="D11860" t="s">
        <v>404</v>
      </c>
      <c r="E11860">
        <v>11</v>
      </c>
      <c r="F11860">
        <v>8</v>
      </c>
      <c r="G11860">
        <v>88</v>
      </c>
      <c r="H11860" t="s">
        <v>17</v>
      </c>
      <c r="I11860" t="s">
        <v>46</v>
      </c>
      <c r="J11860" s="1">
        <v>44931</v>
      </c>
      <c r="K11860" t="b">
        <v>0</v>
      </c>
      <c r="L11860" t="s">
        <v>42</v>
      </c>
      <c r="M11860">
        <v>1</v>
      </c>
      <c r="N11860">
        <f>G11860/SUMIF(B:B,B11860,G:G)*100</f>
        <v>0.14498842563988498</v>
      </c>
      <c r="Q11860">
        <f>VLOOKUP(C11860, Categories_Pivot_Table!A:B, 2, FALSE)</f>
        <v>23.088790931989923</v>
      </c>
      <c r="T11860">
        <f t="shared" si="186"/>
        <v>2023</v>
      </c>
    </row>
    <row r="11861" spans="1:20" x14ac:dyDescent="0.2">
      <c r="A11861" t="s">
        <v>12118</v>
      </c>
      <c r="B11861" t="s">
        <v>63</v>
      </c>
      <c r="C11861" t="s">
        <v>33</v>
      </c>
      <c r="D11861" t="s">
        <v>116</v>
      </c>
      <c r="E11861">
        <v>20</v>
      </c>
      <c r="F11861">
        <v>10</v>
      </c>
      <c r="G11861">
        <v>200</v>
      </c>
      <c r="H11861" t="s">
        <v>29</v>
      </c>
      <c r="I11861" t="s">
        <v>46</v>
      </c>
      <c r="J11861" s="1">
        <v>45022</v>
      </c>
      <c r="K11861" t="b">
        <v>0</v>
      </c>
      <c r="L11861" t="s">
        <v>42</v>
      </c>
      <c r="M11861">
        <v>4</v>
      </c>
      <c r="N11861">
        <f>G11861/SUMIF(B:B,B11861,G:G)*100</f>
        <v>0.33042558815754691</v>
      </c>
      <c r="Q11861">
        <f>VLOOKUP(C11861, Categories_Pivot_Table!A:B, 2, FALSE)</f>
        <v>23.300574345883856</v>
      </c>
      <c r="T11861">
        <f t="shared" si="186"/>
        <v>2023</v>
      </c>
    </row>
    <row r="11862" spans="1:20" x14ac:dyDescent="0.2">
      <c r="A11862" t="s">
        <v>12119</v>
      </c>
      <c r="B11862" t="s">
        <v>51</v>
      </c>
      <c r="C11862" t="s">
        <v>27</v>
      </c>
      <c r="D11862" t="s">
        <v>55</v>
      </c>
      <c r="E11862">
        <v>36.5</v>
      </c>
      <c r="F11862">
        <v>1</v>
      </c>
      <c r="G11862">
        <v>36.5</v>
      </c>
      <c r="H11862" t="s">
        <v>17</v>
      </c>
      <c r="I11862" t="s">
        <v>46</v>
      </c>
      <c r="J11862" s="1">
        <v>45495</v>
      </c>
      <c r="K11862" t="b">
        <v>0</v>
      </c>
      <c r="L11862" t="s">
        <v>19</v>
      </c>
      <c r="M11862">
        <v>7</v>
      </c>
      <c r="N11862">
        <f>G11862/SUMIF(B:B,B11862,G:G)*100</f>
        <v>5.65830064954191E-2</v>
      </c>
      <c r="Q11862">
        <f>VLOOKUP(C11862, Categories_Pivot_Table!A:B, 2, FALSE)</f>
        <v>25.013711734693878</v>
      </c>
      <c r="T11862">
        <f t="shared" si="186"/>
        <v>2024</v>
      </c>
    </row>
    <row r="11863" spans="1:20" x14ac:dyDescent="0.2">
      <c r="A11863" t="s">
        <v>12120</v>
      </c>
      <c r="B11863" t="s">
        <v>106</v>
      </c>
      <c r="C11863" t="s">
        <v>135</v>
      </c>
      <c r="D11863" t="s">
        <v>245</v>
      </c>
      <c r="E11863">
        <v>15.5</v>
      </c>
      <c r="F11863">
        <v>7</v>
      </c>
      <c r="G11863">
        <v>108.5</v>
      </c>
      <c r="H11863" t="s">
        <v>17</v>
      </c>
      <c r="I11863" t="s">
        <v>18</v>
      </c>
      <c r="J11863" s="1">
        <v>45629</v>
      </c>
      <c r="K11863" t="b">
        <v>0</v>
      </c>
      <c r="L11863" t="s">
        <v>49</v>
      </c>
      <c r="M11863">
        <v>12</v>
      </c>
      <c r="N11863">
        <f>G11863/SUMIF(B:B,B11863,G:G)*100</f>
        <v>0.17682529335071709</v>
      </c>
      <c r="Q11863">
        <f>VLOOKUP(C11863, Categories_Pivot_Table!A:B, 2, FALSE)</f>
        <v>23.146341463414632</v>
      </c>
      <c r="T11863">
        <f t="shared" si="186"/>
        <v>2024</v>
      </c>
    </row>
    <row r="11864" spans="1:20" x14ac:dyDescent="0.2">
      <c r="A11864" t="s">
        <v>12121</v>
      </c>
      <c r="B11864" t="s">
        <v>81</v>
      </c>
      <c r="C11864" t="s">
        <v>48</v>
      </c>
      <c r="D11864" t="s">
        <v>294</v>
      </c>
      <c r="E11864">
        <v>6.5</v>
      </c>
      <c r="F11864">
        <v>1</v>
      </c>
      <c r="G11864">
        <v>6.5</v>
      </c>
      <c r="H11864" t="s">
        <v>29</v>
      </c>
      <c r="I11864" t="s">
        <v>46</v>
      </c>
      <c r="J11864" s="1">
        <v>45196</v>
      </c>
      <c r="K11864" t="b">
        <v>1</v>
      </c>
      <c r="L11864" t="s">
        <v>30</v>
      </c>
      <c r="M11864">
        <v>9</v>
      </c>
      <c r="N11864">
        <f>G11864/SUMIF(B:B,B11864,G:G)*100</f>
        <v>1.029205690715773E-2</v>
      </c>
      <c r="Q11864">
        <f>VLOOKUP(C11864, Categories_Pivot_Table!A:B, 2, FALSE)</f>
        <v>23.348837209302324</v>
      </c>
      <c r="T11864">
        <f t="shared" si="186"/>
        <v>2023</v>
      </c>
    </row>
    <row r="11865" spans="1:20" x14ac:dyDescent="0.2">
      <c r="A11865" t="s">
        <v>12122</v>
      </c>
      <c r="B11865" t="s">
        <v>63</v>
      </c>
      <c r="C11865" t="s">
        <v>48</v>
      </c>
      <c r="D11865" t="s">
        <v>52</v>
      </c>
      <c r="E11865">
        <v>27.5</v>
      </c>
      <c r="F11865">
        <v>4</v>
      </c>
      <c r="G11865">
        <v>110</v>
      </c>
      <c r="H11865" t="s">
        <v>56</v>
      </c>
      <c r="I11865" t="s">
        <v>46</v>
      </c>
      <c r="J11865" s="1">
        <v>44968</v>
      </c>
      <c r="K11865" t="b">
        <v>0</v>
      </c>
      <c r="L11865" t="s">
        <v>35</v>
      </c>
      <c r="M11865">
        <v>2</v>
      </c>
      <c r="N11865">
        <f>G11865/SUMIF(B:B,B11865,G:G)*100</f>
        <v>0.1817340734866508</v>
      </c>
      <c r="Q11865">
        <f>VLOOKUP(C11865, Categories_Pivot_Table!A:B, 2, FALSE)</f>
        <v>23.348837209302324</v>
      </c>
      <c r="T11865">
        <f t="shared" si="186"/>
        <v>2023</v>
      </c>
    </row>
    <row r="11866" spans="1:20" x14ac:dyDescent="0.2">
      <c r="A11866" t="s">
        <v>12123</v>
      </c>
      <c r="B11866" t="s">
        <v>73</v>
      </c>
      <c r="C11866" t="s">
        <v>74</v>
      </c>
      <c r="D11866" t="s">
        <v>41</v>
      </c>
      <c r="E11866">
        <v>23</v>
      </c>
      <c r="F11866">
        <v>4</v>
      </c>
      <c r="G11866">
        <v>86</v>
      </c>
      <c r="H11866" t="s">
        <v>29</v>
      </c>
      <c r="I11866" t="s">
        <v>18</v>
      </c>
      <c r="J11866" s="1">
        <v>44983</v>
      </c>
      <c r="K11866" t="b">
        <v>0</v>
      </c>
      <c r="L11866" t="s">
        <v>24</v>
      </c>
      <c r="M11866">
        <v>2</v>
      </c>
      <c r="N11866">
        <f>G11866/SUMIF(B:B,B11866,G:G)*100</f>
        <v>0.14857172472769048</v>
      </c>
      <c r="Q11866">
        <f>VLOOKUP(C11866, Categories_Pivot_Table!A:B, 2, FALSE)</f>
        <v>24.317096165933375</v>
      </c>
      <c r="T11866">
        <f t="shared" si="186"/>
        <v>2023</v>
      </c>
    </row>
    <row r="11867" spans="1:20" x14ac:dyDescent="0.2">
      <c r="A11867" t="s">
        <v>12124</v>
      </c>
      <c r="B11867" t="s">
        <v>87</v>
      </c>
      <c r="C11867" t="s">
        <v>22</v>
      </c>
      <c r="D11867" t="s">
        <v>286</v>
      </c>
      <c r="E11867">
        <v>20</v>
      </c>
      <c r="F11867">
        <v>4</v>
      </c>
      <c r="G11867">
        <v>80</v>
      </c>
      <c r="H11867" t="s">
        <v>29</v>
      </c>
      <c r="I11867" t="s">
        <v>46</v>
      </c>
      <c r="J11867" s="1">
        <v>45540</v>
      </c>
      <c r="K11867" t="b">
        <v>0</v>
      </c>
      <c r="L11867" t="s">
        <v>42</v>
      </c>
      <c r="M11867">
        <v>9</v>
      </c>
      <c r="N11867">
        <f>G11867/SUMIF(B:B,B11867,G:G)*100</f>
        <v>0.12300690376247367</v>
      </c>
      <c r="Q11867">
        <f>VLOOKUP(C11867, Categories_Pivot_Table!A:B, 2, FALSE)</f>
        <v>21.505681818181817</v>
      </c>
      <c r="T11867">
        <f t="shared" si="186"/>
        <v>2024</v>
      </c>
    </row>
    <row r="11868" spans="1:20" x14ac:dyDescent="0.2">
      <c r="A11868" t="s">
        <v>12125</v>
      </c>
      <c r="B11868" t="s">
        <v>90</v>
      </c>
      <c r="C11868" t="s">
        <v>38</v>
      </c>
      <c r="D11868" t="s">
        <v>190</v>
      </c>
      <c r="E11868">
        <v>33.5</v>
      </c>
      <c r="F11868">
        <v>4</v>
      </c>
      <c r="G11868">
        <v>134</v>
      </c>
      <c r="H11868" t="s">
        <v>17</v>
      </c>
      <c r="I11868" t="s">
        <v>18</v>
      </c>
      <c r="J11868" s="1">
        <v>45091</v>
      </c>
      <c r="K11868" t="b">
        <v>0</v>
      </c>
      <c r="L11868" t="s">
        <v>30</v>
      </c>
      <c r="M11868">
        <v>6</v>
      </c>
      <c r="N11868">
        <f>G11868/SUMIF(B:B,B11868,G:G)*100</f>
        <v>0.22657333198065674</v>
      </c>
      <c r="Q11868">
        <f>VLOOKUP(C11868, Categories_Pivot_Table!A:B, 2, FALSE)</f>
        <v>23.088790931989923</v>
      </c>
      <c r="T11868">
        <f t="shared" si="186"/>
        <v>2023</v>
      </c>
    </row>
    <row r="11869" spans="1:20" x14ac:dyDescent="0.2">
      <c r="A11869" t="s">
        <v>12126</v>
      </c>
      <c r="B11869" t="s">
        <v>106</v>
      </c>
      <c r="C11869" t="s">
        <v>38</v>
      </c>
      <c r="D11869" t="s">
        <v>190</v>
      </c>
      <c r="E11869">
        <v>33.5</v>
      </c>
      <c r="F11869">
        <v>3</v>
      </c>
      <c r="G11869">
        <v>100.5</v>
      </c>
      <c r="H11869" t="s">
        <v>29</v>
      </c>
      <c r="I11869" t="s">
        <v>46</v>
      </c>
      <c r="J11869" s="1">
        <v>45607</v>
      </c>
      <c r="K11869" t="b">
        <v>1</v>
      </c>
      <c r="L11869" t="s">
        <v>19</v>
      </c>
      <c r="M11869">
        <v>11</v>
      </c>
      <c r="N11869">
        <f>G11869/SUMIF(B:B,B11869,G:G)*100</f>
        <v>0.16378748370273793</v>
      </c>
      <c r="Q11869">
        <f>VLOOKUP(C11869, Categories_Pivot_Table!A:B, 2, FALSE)</f>
        <v>23.088790931989923</v>
      </c>
      <c r="T11869">
        <f t="shared" si="186"/>
        <v>2024</v>
      </c>
    </row>
    <row r="11870" spans="1:20" x14ac:dyDescent="0.2">
      <c r="A11870" t="s">
        <v>12127</v>
      </c>
      <c r="B11870" t="s">
        <v>95</v>
      </c>
      <c r="C11870" t="s">
        <v>33</v>
      </c>
      <c r="D11870" t="s">
        <v>307</v>
      </c>
      <c r="E11870">
        <v>6.5</v>
      </c>
      <c r="F11870">
        <v>3</v>
      </c>
      <c r="G11870">
        <v>19.5</v>
      </c>
      <c r="H11870" t="s">
        <v>56</v>
      </c>
      <c r="I11870" t="s">
        <v>46</v>
      </c>
      <c r="J11870" s="1">
        <v>45586</v>
      </c>
      <c r="K11870" t="b">
        <v>0</v>
      </c>
      <c r="L11870" t="s">
        <v>19</v>
      </c>
      <c r="M11870">
        <v>10</v>
      </c>
      <c r="N11870">
        <f>G11870/SUMIF(B:B,B11870,G:G)*100</f>
        <v>2.8952584574953789E-2</v>
      </c>
      <c r="Q11870">
        <f>VLOOKUP(C11870, Categories_Pivot_Table!A:B, 2, FALSE)</f>
        <v>23.300574345883856</v>
      </c>
      <c r="T11870">
        <f t="shared" si="186"/>
        <v>2024</v>
      </c>
    </row>
    <row r="11871" spans="1:20" x14ac:dyDescent="0.2">
      <c r="A11871" t="s">
        <v>12128</v>
      </c>
      <c r="B11871" t="s">
        <v>104</v>
      </c>
      <c r="C11871" t="s">
        <v>27</v>
      </c>
      <c r="D11871" t="s">
        <v>126</v>
      </c>
      <c r="E11871">
        <v>39.5</v>
      </c>
      <c r="F11871">
        <v>5</v>
      </c>
      <c r="G11871">
        <v>197.5</v>
      </c>
      <c r="H11871" t="s">
        <v>56</v>
      </c>
      <c r="I11871" t="s">
        <v>46</v>
      </c>
      <c r="J11871" s="1">
        <v>45098</v>
      </c>
      <c r="K11871" t="b">
        <v>0</v>
      </c>
      <c r="L11871" t="s">
        <v>30</v>
      </c>
      <c r="M11871">
        <v>6</v>
      </c>
      <c r="N11871">
        <f>G11871/SUMIF(B:B,B11871,G:G)*100</f>
        <v>0.32096598573123364</v>
      </c>
      <c r="Q11871">
        <f>VLOOKUP(C11871, Categories_Pivot_Table!A:B, 2, FALSE)</f>
        <v>25.013711734693878</v>
      </c>
      <c r="T11871">
        <f t="shared" si="186"/>
        <v>2023</v>
      </c>
    </row>
    <row r="11872" spans="1:20" x14ac:dyDescent="0.2">
      <c r="A11872" t="s">
        <v>12129</v>
      </c>
      <c r="B11872" t="s">
        <v>121</v>
      </c>
      <c r="C11872" t="s">
        <v>15</v>
      </c>
      <c r="D11872" t="s">
        <v>494</v>
      </c>
      <c r="E11872">
        <v>33.5</v>
      </c>
      <c r="F11872">
        <v>8</v>
      </c>
      <c r="G11872">
        <v>268</v>
      </c>
      <c r="H11872" t="s">
        <v>56</v>
      </c>
      <c r="I11872" t="s">
        <v>18</v>
      </c>
      <c r="J11872" s="1">
        <v>44974</v>
      </c>
      <c r="K11872" t="b">
        <v>1</v>
      </c>
      <c r="L11872" t="s">
        <v>65</v>
      </c>
      <c r="M11872">
        <v>2</v>
      </c>
      <c r="N11872">
        <f>G11872/SUMIF(B:B,B11872,G:G)*100</f>
        <v>0.40872038492919832</v>
      </c>
      <c r="Q11872">
        <f>VLOOKUP(C11872, Categories_Pivot_Table!A:B, 2, FALSE)</f>
        <v>23.063808900523561</v>
      </c>
      <c r="T11872">
        <f t="shared" si="186"/>
        <v>2023</v>
      </c>
    </row>
    <row r="11873" spans="1:20" x14ac:dyDescent="0.2">
      <c r="A11873" t="s">
        <v>12130</v>
      </c>
      <c r="B11873" t="s">
        <v>90</v>
      </c>
      <c r="C11873" t="s">
        <v>15</v>
      </c>
      <c r="D11873" t="s">
        <v>171</v>
      </c>
      <c r="E11873">
        <v>21.5</v>
      </c>
      <c r="F11873">
        <v>7</v>
      </c>
      <c r="G11873">
        <v>150.5</v>
      </c>
      <c r="H11873" t="s">
        <v>17</v>
      </c>
      <c r="I11873" t="s">
        <v>46</v>
      </c>
      <c r="J11873" s="1">
        <v>45514</v>
      </c>
      <c r="K11873" t="b">
        <v>0</v>
      </c>
      <c r="L11873" t="s">
        <v>35</v>
      </c>
      <c r="M11873">
        <v>8</v>
      </c>
      <c r="N11873">
        <f>G11873/SUMIF(B:B,B11873,G:G)*100</f>
        <v>0.25447228703797642</v>
      </c>
      <c r="Q11873">
        <f>VLOOKUP(C11873, Categories_Pivot_Table!A:B, 2, FALSE)</f>
        <v>23.063808900523561</v>
      </c>
      <c r="T11873">
        <f t="shared" si="186"/>
        <v>2024</v>
      </c>
    </row>
    <row r="11874" spans="1:20" x14ac:dyDescent="0.2">
      <c r="A11874" t="s">
        <v>12131</v>
      </c>
      <c r="B11874" t="s">
        <v>47</v>
      </c>
      <c r="C11874" t="s">
        <v>38</v>
      </c>
      <c r="D11874" t="s">
        <v>404</v>
      </c>
      <c r="E11874">
        <v>11</v>
      </c>
      <c r="F11874">
        <v>4</v>
      </c>
      <c r="G11874">
        <v>44</v>
      </c>
      <c r="H11874" t="s">
        <v>29</v>
      </c>
      <c r="I11874" t="s">
        <v>18</v>
      </c>
      <c r="J11874" s="1">
        <v>44785</v>
      </c>
      <c r="K11874" t="b">
        <v>1</v>
      </c>
      <c r="L11874" t="s">
        <v>65</v>
      </c>
      <c r="M11874">
        <v>8</v>
      </c>
      <c r="N11874">
        <f>G11874/SUMIF(B:B,B11874,G:G)*100</f>
        <v>6.9915624553096148E-2</v>
      </c>
      <c r="Q11874">
        <f>VLOOKUP(C11874, Categories_Pivot_Table!A:B, 2, FALSE)</f>
        <v>23.088790931989923</v>
      </c>
      <c r="T11874">
        <f t="shared" si="186"/>
        <v>2022</v>
      </c>
    </row>
    <row r="11875" spans="1:20" x14ac:dyDescent="0.2">
      <c r="A11875" t="s">
        <v>12132</v>
      </c>
      <c r="B11875" t="s">
        <v>54</v>
      </c>
      <c r="C11875" t="s">
        <v>15</v>
      </c>
      <c r="D11875" t="s">
        <v>177</v>
      </c>
      <c r="E11875">
        <v>5</v>
      </c>
      <c r="F11875">
        <v>1</v>
      </c>
      <c r="G11875">
        <v>5</v>
      </c>
      <c r="H11875" t="s">
        <v>56</v>
      </c>
      <c r="I11875" t="s">
        <v>18</v>
      </c>
      <c r="J11875" s="1">
        <v>45354</v>
      </c>
      <c r="K11875" t="b">
        <v>1</v>
      </c>
      <c r="L11875" t="s">
        <v>24</v>
      </c>
      <c r="M11875">
        <v>3</v>
      </c>
      <c r="N11875">
        <f>G11875/SUMIF(B:B,B11875,G:G)*100</f>
        <v>8.7480644907314258E-3</v>
      </c>
      <c r="Q11875">
        <f>VLOOKUP(C11875, Categories_Pivot_Table!A:B, 2, FALSE)</f>
        <v>23.063808900523561</v>
      </c>
      <c r="T11875">
        <f t="shared" si="186"/>
        <v>2024</v>
      </c>
    </row>
    <row r="11876" spans="1:20" x14ac:dyDescent="0.2">
      <c r="A11876" t="s">
        <v>12133</v>
      </c>
      <c r="B11876" t="s">
        <v>95</v>
      </c>
      <c r="C11876" t="s">
        <v>22</v>
      </c>
      <c r="D11876" t="s">
        <v>849</v>
      </c>
      <c r="E11876">
        <v>33.5</v>
      </c>
      <c r="F11876">
        <v>5</v>
      </c>
      <c r="G11876">
        <v>167.5</v>
      </c>
      <c r="H11876" t="s">
        <v>29</v>
      </c>
      <c r="I11876" t="s">
        <v>18</v>
      </c>
      <c r="J11876" s="1">
        <v>45123</v>
      </c>
      <c r="K11876" t="b">
        <v>0</v>
      </c>
      <c r="L11876" t="s">
        <v>24</v>
      </c>
      <c r="M11876">
        <v>7</v>
      </c>
      <c r="N11876">
        <f>G11876/SUMIF(B:B,B11876,G:G)*100</f>
        <v>0.24869527775921843</v>
      </c>
      <c r="Q11876">
        <f>VLOOKUP(C11876, Categories_Pivot_Table!A:B, 2, FALSE)</f>
        <v>21.505681818181817</v>
      </c>
      <c r="T11876">
        <f t="shared" si="186"/>
        <v>2023</v>
      </c>
    </row>
    <row r="11877" spans="1:20" x14ac:dyDescent="0.2">
      <c r="A11877" t="s">
        <v>12134</v>
      </c>
      <c r="B11877" t="s">
        <v>26</v>
      </c>
      <c r="C11877" t="s">
        <v>135</v>
      </c>
      <c r="D11877" t="s">
        <v>333</v>
      </c>
      <c r="E11877">
        <v>20</v>
      </c>
      <c r="F11877">
        <v>4</v>
      </c>
      <c r="G11877">
        <v>80</v>
      </c>
      <c r="H11877" t="s">
        <v>56</v>
      </c>
      <c r="I11877" t="s">
        <v>18</v>
      </c>
      <c r="J11877" s="1">
        <v>45256</v>
      </c>
      <c r="K11877" t="b">
        <v>0</v>
      </c>
      <c r="L11877" t="s">
        <v>24</v>
      </c>
      <c r="M11877">
        <v>11</v>
      </c>
      <c r="N11877">
        <f>G11877/SUMIF(B:B,B11877,G:G)*100</f>
        <v>0.12893555639721821</v>
      </c>
      <c r="Q11877">
        <f>VLOOKUP(C11877, Categories_Pivot_Table!A:B, 2, FALSE)</f>
        <v>23.146341463414632</v>
      </c>
      <c r="T11877">
        <f t="shared" si="186"/>
        <v>2023</v>
      </c>
    </row>
    <row r="11878" spans="1:20" x14ac:dyDescent="0.2">
      <c r="A11878" t="s">
        <v>12135</v>
      </c>
      <c r="B11878" t="s">
        <v>54</v>
      </c>
      <c r="C11878" t="s">
        <v>22</v>
      </c>
      <c r="D11878" t="s">
        <v>272</v>
      </c>
      <c r="E11878">
        <v>5</v>
      </c>
      <c r="F11878">
        <v>8</v>
      </c>
      <c r="G11878">
        <v>40</v>
      </c>
      <c r="H11878" t="s">
        <v>17</v>
      </c>
      <c r="I11878" t="s">
        <v>46</v>
      </c>
      <c r="J11878" s="1">
        <v>45308</v>
      </c>
      <c r="K11878" t="b">
        <v>0</v>
      </c>
      <c r="L11878" t="s">
        <v>30</v>
      </c>
      <c r="M11878">
        <v>1</v>
      </c>
      <c r="N11878">
        <f>G11878/SUMIF(B:B,B11878,G:G)*100</f>
        <v>6.9984515925851407E-2</v>
      </c>
      <c r="Q11878">
        <f>VLOOKUP(C11878, Categories_Pivot_Table!A:B, 2, FALSE)</f>
        <v>21.505681818181817</v>
      </c>
      <c r="T11878">
        <f t="shared" si="186"/>
        <v>2024</v>
      </c>
    </row>
    <row r="11879" spans="1:20" x14ac:dyDescent="0.2">
      <c r="A11879" t="s">
        <v>12136</v>
      </c>
      <c r="B11879" t="s">
        <v>104</v>
      </c>
      <c r="C11879" t="s">
        <v>38</v>
      </c>
      <c r="D11879" t="s">
        <v>489</v>
      </c>
      <c r="E11879">
        <v>29</v>
      </c>
      <c r="F11879">
        <v>6</v>
      </c>
      <c r="G11879">
        <v>174</v>
      </c>
      <c r="H11879" t="s">
        <v>56</v>
      </c>
      <c r="I11879" t="s">
        <v>46</v>
      </c>
      <c r="J11879" s="1">
        <v>44961</v>
      </c>
      <c r="K11879" t="b">
        <v>1</v>
      </c>
      <c r="L11879" t="s">
        <v>35</v>
      </c>
      <c r="M11879">
        <v>2</v>
      </c>
      <c r="N11879">
        <f>G11879/SUMIF(B:B,B11879,G:G)*100</f>
        <v>0.28277509628979569</v>
      </c>
      <c r="Q11879">
        <f>VLOOKUP(C11879, Categories_Pivot_Table!A:B, 2, FALSE)</f>
        <v>23.088790931989923</v>
      </c>
      <c r="T11879">
        <f t="shared" si="186"/>
        <v>2023</v>
      </c>
    </row>
    <row r="11880" spans="1:20" x14ac:dyDescent="0.2">
      <c r="A11880" t="s">
        <v>12137</v>
      </c>
      <c r="B11880" t="s">
        <v>73</v>
      </c>
      <c r="C11880" t="s">
        <v>22</v>
      </c>
      <c r="D11880" t="s">
        <v>157</v>
      </c>
      <c r="E11880">
        <v>12.5</v>
      </c>
      <c r="F11880">
        <v>5</v>
      </c>
      <c r="G11880">
        <v>62.5</v>
      </c>
      <c r="H11880" t="s">
        <v>56</v>
      </c>
      <c r="I11880" t="s">
        <v>46</v>
      </c>
      <c r="J11880" s="1">
        <v>45591</v>
      </c>
      <c r="K11880" t="b">
        <v>1</v>
      </c>
      <c r="L11880" t="s">
        <v>35</v>
      </c>
      <c r="M11880">
        <v>10</v>
      </c>
      <c r="N11880">
        <f>G11880/SUMIF(B:B,B11880,G:G)*100</f>
        <v>0.1079736371567518</v>
      </c>
      <c r="Q11880">
        <f>VLOOKUP(C11880, Categories_Pivot_Table!A:B, 2, FALSE)</f>
        <v>21.505681818181817</v>
      </c>
      <c r="T11880">
        <f t="shared" si="186"/>
        <v>2024</v>
      </c>
    </row>
    <row r="11881" spans="1:20" x14ac:dyDescent="0.2">
      <c r="A11881" t="s">
        <v>12138</v>
      </c>
      <c r="B11881" t="s">
        <v>106</v>
      </c>
      <c r="C11881" t="s">
        <v>22</v>
      </c>
      <c r="D11881" t="s">
        <v>527</v>
      </c>
      <c r="E11881">
        <v>23</v>
      </c>
      <c r="F11881">
        <v>2</v>
      </c>
      <c r="G11881">
        <v>46</v>
      </c>
      <c r="H11881" t="s">
        <v>17</v>
      </c>
      <c r="I11881" t="s">
        <v>18</v>
      </c>
      <c r="J11881" s="1">
        <v>45441</v>
      </c>
      <c r="K11881" t="b">
        <v>0</v>
      </c>
      <c r="L11881" t="s">
        <v>30</v>
      </c>
      <c r="M11881">
        <v>5</v>
      </c>
      <c r="N11881">
        <f>G11881/SUMIF(B:B,B11881,G:G)*100</f>
        <v>7.4967405475880058E-2</v>
      </c>
      <c r="Q11881">
        <f>VLOOKUP(C11881, Categories_Pivot_Table!A:B, 2, FALSE)</f>
        <v>21.505681818181817</v>
      </c>
      <c r="T11881">
        <f t="shared" si="186"/>
        <v>2024</v>
      </c>
    </row>
    <row r="11882" spans="1:20" x14ac:dyDescent="0.2">
      <c r="A11882" t="s">
        <v>12139</v>
      </c>
      <c r="B11882" t="s">
        <v>21</v>
      </c>
      <c r="C11882" t="s">
        <v>135</v>
      </c>
      <c r="D11882" t="s">
        <v>41</v>
      </c>
      <c r="E11882">
        <v>23</v>
      </c>
      <c r="F11882">
        <v>4</v>
      </c>
      <c r="G11882">
        <v>80</v>
      </c>
      <c r="H11882" t="s">
        <v>56</v>
      </c>
      <c r="I11882" t="s">
        <v>46</v>
      </c>
      <c r="J11882" s="1">
        <v>44874</v>
      </c>
      <c r="K11882" t="b">
        <v>1</v>
      </c>
      <c r="L11882" t="s">
        <v>30</v>
      </c>
      <c r="M11882">
        <v>11</v>
      </c>
      <c r="N11882">
        <f>G11882/SUMIF(B:B,B11882,G:G)*100</f>
        <v>0.1295913821730855</v>
      </c>
      <c r="Q11882">
        <f>VLOOKUP(C11882, Categories_Pivot_Table!A:B, 2, FALSE)</f>
        <v>23.146341463414632</v>
      </c>
      <c r="T11882">
        <f t="shared" si="186"/>
        <v>2022</v>
      </c>
    </row>
    <row r="11883" spans="1:20" x14ac:dyDescent="0.2">
      <c r="A11883" t="s">
        <v>12140</v>
      </c>
      <c r="B11883" t="s">
        <v>26</v>
      </c>
      <c r="C11883" t="s">
        <v>74</v>
      </c>
      <c r="D11883" t="s">
        <v>477</v>
      </c>
      <c r="E11883">
        <v>20</v>
      </c>
      <c r="F11883">
        <v>6</v>
      </c>
      <c r="G11883">
        <v>120</v>
      </c>
      <c r="H11883" t="s">
        <v>17</v>
      </c>
      <c r="I11883" t="s">
        <v>46</v>
      </c>
      <c r="J11883" s="1">
        <v>45647</v>
      </c>
      <c r="K11883" t="b">
        <v>0</v>
      </c>
      <c r="L11883" t="s">
        <v>35</v>
      </c>
      <c r="M11883">
        <v>12</v>
      </c>
      <c r="N11883">
        <f>G11883/SUMIF(B:B,B11883,G:G)*100</f>
        <v>0.19340333459582731</v>
      </c>
      <c r="Q11883">
        <f>VLOOKUP(C11883, Categories_Pivot_Table!A:B, 2, FALSE)</f>
        <v>24.317096165933375</v>
      </c>
      <c r="T11883">
        <f t="shared" si="186"/>
        <v>2024</v>
      </c>
    </row>
    <row r="11884" spans="1:20" x14ac:dyDescent="0.2">
      <c r="A11884" t="s">
        <v>12141</v>
      </c>
      <c r="B11884" t="s">
        <v>90</v>
      </c>
      <c r="C11884" t="s">
        <v>22</v>
      </c>
      <c r="D11884" t="s">
        <v>23</v>
      </c>
      <c r="E11884">
        <v>29</v>
      </c>
      <c r="F11884">
        <v>8</v>
      </c>
      <c r="G11884">
        <v>232</v>
      </c>
      <c r="H11884" t="s">
        <v>56</v>
      </c>
      <c r="I11884" t="s">
        <v>18</v>
      </c>
      <c r="J11884" s="1">
        <v>45219</v>
      </c>
      <c r="K11884" t="b">
        <v>0</v>
      </c>
      <c r="L11884" t="s">
        <v>65</v>
      </c>
      <c r="M11884">
        <v>10</v>
      </c>
      <c r="N11884">
        <f>G11884/SUMIF(B:B,B11884,G:G)*100</f>
        <v>0.39227621656352507</v>
      </c>
      <c r="Q11884">
        <f>VLOOKUP(C11884, Categories_Pivot_Table!A:B, 2, FALSE)</f>
        <v>21.505681818181817</v>
      </c>
      <c r="T11884">
        <f t="shared" si="186"/>
        <v>2023</v>
      </c>
    </row>
    <row r="11885" spans="1:20" x14ac:dyDescent="0.2">
      <c r="A11885" t="s">
        <v>12142</v>
      </c>
      <c r="B11885" t="s">
        <v>37</v>
      </c>
      <c r="C11885" t="s">
        <v>27</v>
      </c>
      <c r="D11885" t="s">
        <v>231</v>
      </c>
      <c r="E11885">
        <v>15.5</v>
      </c>
      <c r="F11885">
        <v>1</v>
      </c>
      <c r="G11885">
        <v>15.5</v>
      </c>
      <c r="H11885" t="s">
        <v>56</v>
      </c>
      <c r="I11885" t="s">
        <v>18</v>
      </c>
      <c r="J11885" s="1">
        <v>44641</v>
      </c>
      <c r="K11885" t="b">
        <v>1</v>
      </c>
      <c r="L11885" t="s">
        <v>19</v>
      </c>
      <c r="M11885">
        <v>3</v>
      </c>
      <c r="N11885">
        <f>G11885/SUMIF(B:B,B11885,G:G)*100</f>
        <v>2.3143136566902329E-2</v>
      </c>
      <c r="Q11885">
        <f>VLOOKUP(C11885, Categories_Pivot_Table!A:B, 2, FALSE)</f>
        <v>25.013711734693878</v>
      </c>
      <c r="T11885">
        <f t="shared" si="186"/>
        <v>2022</v>
      </c>
    </row>
    <row r="11886" spans="1:20" x14ac:dyDescent="0.2">
      <c r="A11886" t="s">
        <v>12143</v>
      </c>
      <c r="B11886" t="s">
        <v>37</v>
      </c>
      <c r="C11886" t="s">
        <v>38</v>
      </c>
      <c r="D11886" t="s">
        <v>791</v>
      </c>
      <c r="E11886">
        <v>26</v>
      </c>
      <c r="F11886">
        <v>2</v>
      </c>
      <c r="G11886">
        <v>52</v>
      </c>
      <c r="H11886" t="s">
        <v>56</v>
      </c>
      <c r="I11886" t="s">
        <v>46</v>
      </c>
      <c r="J11886" s="1">
        <v>45464</v>
      </c>
      <c r="K11886" t="b">
        <v>1</v>
      </c>
      <c r="L11886" t="s">
        <v>65</v>
      </c>
      <c r="M11886">
        <v>6</v>
      </c>
      <c r="N11886">
        <f>G11886/SUMIF(B:B,B11886,G:G)*100</f>
        <v>7.764149041799491E-2</v>
      </c>
      <c r="Q11886">
        <f>VLOOKUP(C11886, Categories_Pivot_Table!A:B, 2, FALSE)</f>
        <v>23.088790931989923</v>
      </c>
      <c r="T11886">
        <f t="shared" si="186"/>
        <v>2024</v>
      </c>
    </row>
    <row r="11887" spans="1:20" x14ac:dyDescent="0.2">
      <c r="A11887" t="s">
        <v>12144</v>
      </c>
      <c r="B11887" t="s">
        <v>76</v>
      </c>
      <c r="C11887" t="s">
        <v>22</v>
      </c>
      <c r="D11887" t="s">
        <v>283</v>
      </c>
      <c r="E11887">
        <v>8</v>
      </c>
      <c r="F11887">
        <v>6</v>
      </c>
      <c r="G11887">
        <v>48</v>
      </c>
      <c r="H11887" t="s">
        <v>56</v>
      </c>
      <c r="I11887" t="s">
        <v>18</v>
      </c>
      <c r="J11887" s="1">
        <v>44878</v>
      </c>
      <c r="K11887" t="b">
        <v>0</v>
      </c>
      <c r="L11887" t="s">
        <v>24</v>
      </c>
      <c r="M11887">
        <v>11</v>
      </c>
      <c r="N11887">
        <f>G11887/SUMIF(B:B,B11887,G:G)*100</f>
        <v>8.1727863242042176E-2</v>
      </c>
      <c r="Q11887">
        <f>VLOOKUP(C11887, Categories_Pivot_Table!A:B, 2, FALSE)</f>
        <v>21.505681818181817</v>
      </c>
      <c r="T11887">
        <f t="shared" si="186"/>
        <v>2022</v>
      </c>
    </row>
    <row r="11888" spans="1:20" x14ac:dyDescent="0.2">
      <c r="A11888" t="s">
        <v>12145</v>
      </c>
      <c r="B11888" t="s">
        <v>37</v>
      </c>
      <c r="C11888" t="s">
        <v>48</v>
      </c>
      <c r="D11888" t="s">
        <v>1031</v>
      </c>
      <c r="E11888">
        <v>32</v>
      </c>
      <c r="F11888">
        <v>7</v>
      </c>
      <c r="G11888">
        <v>224</v>
      </c>
      <c r="H11888" t="s">
        <v>56</v>
      </c>
      <c r="I11888" t="s">
        <v>46</v>
      </c>
      <c r="J11888" s="1">
        <v>45256</v>
      </c>
      <c r="K11888" t="b">
        <v>1</v>
      </c>
      <c r="L11888" t="s">
        <v>24</v>
      </c>
      <c r="M11888">
        <v>11</v>
      </c>
      <c r="N11888">
        <f>G11888/SUMIF(B:B,B11888,G:G)*100</f>
        <v>0.33445565103136266</v>
      </c>
      <c r="Q11888">
        <f>VLOOKUP(C11888, Categories_Pivot_Table!A:B, 2, FALSE)</f>
        <v>23.348837209302324</v>
      </c>
      <c r="T11888">
        <f t="shared" si="186"/>
        <v>2023</v>
      </c>
    </row>
    <row r="11889" spans="1:20" x14ac:dyDescent="0.2">
      <c r="A11889" t="s">
        <v>12146</v>
      </c>
      <c r="B11889" t="s">
        <v>71</v>
      </c>
      <c r="C11889" t="s">
        <v>15</v>
      </c>
      <c r="D11889" t="s">
        <v>1369</v>
      </c>
      <c r="E11889">
        <v>8</v>
      </c>
      <c r="F11889">
        <v>3</v>
      </c>
      <c r="G11889">
        <v>24</v>
      </c>
      <c r="H11889" t="s">
        <v>29</v>
      </c>
      <c r="I11889" t="s">
        <v>46</v>
      </c>
      <c r="J11889" s="1">
        <v>45170</v>
      </c>
      <c r="K11889" t="b">
        <v>0</v>
      </c>
      <c r="L11889" t="s">
        <v>65</v>
      </c>
      <c r="M11889">
        <v>9</v>
      </c>
      <c r="N11889">
        <f>G11889/SUMIF(B:B,B11889,G:G)*100</f>
        <v>3.8024319721154991E-2</v>
      </c>
      <c r="Q11889">
        <f>VLOOKUP(C11889, Categories_Pivot_Table!A:B, 2, FALSE)</f>
        <v>23.063808900523561</v>
      </c>
      <c r="T11889">
        <f t="shared" si="186"/>
        <v>2023</v>
      </c>
    </row>
    <row r="11890" spans="1:20" x14ac:dyDescent="0.2">
      <c r="A11890" t="s">
        <v>12147</v>
      </c>
      <c r="B11890" t="s">
        <v>44</v>
      </c>
      <c r="C11890" t="s">
        <v>74</v>
      </c>
      <c r="D11890" t="s">
        <v>626</v>
      </c>
      <c r="E11890">
        <v>26</v>
      </c>
      <c r="F11890">
        <v>8</v>
      </c>
      <c r="G11890">
        <v>208</v>
      </c>
      <c r="H11890" t="s">
        <v>29</v>
      </c>
      <c r="I11890" t="s">
        <v>18</v>
      </c>
      <c r="J11890" s="1">
        <v>45025</v>
      </c>
      <c r="K11890" t="b">
        <v>0</v>
      </c>
      <c r="L11890" t="s">
        <v>24</v>
      </c>
      <c r="M11890">
        <v>4</v>
      </c>
      <c r="N11890">
        <f>G11890/SUMIF(B:B,B11890,G:G)*100</f>
        <v>0.34269991514881909</v>
      </c>
      <c r="Q11890">
        <f>VLOOKUP(C11890, Categories_Pivot_Table!A:B, 2, FALSE)</f>
        <v>24.317096165933375</v>
      </c>
      <c r="T11890">
        <f t="shared" si="186"/>
        <v>2023</v>
      </c>
    </row>
    <row r="11891" spans="1:20" x14ac:dyDescent="0.2">
      <c r="A11891" t="s">
        <v>12148</v>
      </c>
      <c r="B11891" t="s">
        <v>84</v>
      </c>
      <c r="C11891" t="s">
        <v>22</v>
      </c>
      <c r="D11891" t="s">
        <v>527</v>
      </c>
      <c r="E11891">
        <v>23</v>
      </c>
      <c r="F11891">
        <v>4</v>
      </c>
      <c r="G11891">
        <v>92</v>
      </c>
      <c r="H11891" t="s">
        <v>29</v>
      </c>
      <c r="I11891" t="s">
        <v>46</v>
      </c>
      <c r="J11891" s="1">
        <v>45277</v>
      </c>
      <c r="K11891" t="b">
        <v>0</v>
      </c>
      <c r="L11891" t="s">
        <v>24</v>
      </c>
      <c r="M11891">
        <v>12</v>
      </c>
      <c r="N11891">
        <f>G11891/SUMIF(B:B,B11891,G:G)*100</f>
        <v>0.14894564293520055</v>
      </c>
      <c r="Q11891">
        <f>VLOOKUP(C11891, Categories_Pivot_Table!A:B, 2, FALSE)</f>
        <v>21.505681818181817</v>
      </c>
      <c r="T11891">
        <f t="shared" si="186"/>
        <v>2023</v>
      </c>
    </row>
    <row r="11892" spans="1:20" x14ac:dyDescent="0.2">
      <c r="A11892" t="s">
        <v>12149</v>
      </c>
      <c r="B11892" t="s">
        <v>73</v>
      </c>
      <c r="C11892" t="s">
        <v>74</v>
      </c>
      <c r="D11892" t="s">
        <v>321</v>
      </c>
      <c r="E11892">
        <v>32</v>
      </c>
      <c r="F11892">
        <v>3</v>
      </c>
      <c r="G11892">
        <v>96</v>
      </c>
      <c r="H11892" t="s">
        <v>56</v>
      </c>
      <c r="I11892" t="s">
        <v>18</v>
      </c>
      <c r="J11892" s="1">
        <v>45381</v>
      </c>
      <c r="K11892" t="b">
        <v>1</v>
      </c>
      <c r="L11892" t="s">
        <v>35</v>
      </c>
      <c r="M11892">
        <v>3</v>
      </c>
      <c r="N11892">
        <f>G11892/SUMIF(B:B,B11892,G:G)*100</f>
        <v>0.16584750667277076</v>
      </c>
      <c r="Q11892">
        <f>VLOOKUP(C11892, Categories_Pivot_Table!A:B, 2, FALSE)</f>
        <v>24.317096165933375</v>
      </c>
      <c r="T11892">
        <f t="shared" si="186"/>
        <v>2024</v>
      </c>
    </row>
    <row r="11893" spans="1:20" x14ac:dyDescent="0.2">
      <c r="A11893" t="s">
        <v>12150</v>
      </c>
      <c r="B11893" t="s">
        <v>113</v>
      </c>
      <c r="C11893" t="s">
        <v>33</v>
      </c>
      <c r="D11893" t="s">
        <v>458</v>
      </c>
      <c r="E11893">
        <v>5</v>
      </c>
      <c r="F11893">
        <v>4</v>
      </c>
      <c r="G11893">
        <v>20</v>
      </c>
      <c r="H11893" t="s">
        <v>17</v>
      </c>
      <c r="I11893" t="s">
        <v>18</v>
      </c>
      <c r="J11893" s="1">
        <v>45460</v>
      </c>
      <c r="K11893" t="b">
        <v>1</v>
      </c>
      <c r="L11893" t="s">
        <v>19</v>
      </c>
      <c r="M11893">
        <v>6</v>
      </c>
      <c r="N11893">
        <f>G11893/SUMIF(B:B,B11893,G:G)*100</f>
        <v>3.2931025966113976E-2</v>
      </c>
      <c r="Q11893">
        <f>VLOOKUP(C11893, Categories_Pivot_Table!A:B, 2, FALSE)</f>
        <v>23.300574345883856</v>
      </c>
      <c r="T11893">
        <f t="shared" si="186"/>
        <v>2024</v>
      </c>
    </row>
    <row r="11894" spans="1:20" x14ac:dyDescent="0.2">
      <c r="A11894" t="s">
        <v>12151</v>
      </c>
      <c r="B11894" t="s">
        <v>87</v>
      </c>
      <c r="C11894" t="s">
        <v>27</v>
      </c>
      <c r="D11894" t="s">
        <v>380</v>
      </c>
      <c r="E11894">
        <v>41</v>
      </c>
      <c r="F11894">
        <v>5</v>
      </c>
      <c r="G11894">
        <v>205</v>
      </c>
      <c r="H11894" t="s">
        <v>29</v>
      </c>
      <c r="I11894" t="s">
        <v>46</v>
      </c>
      <c r="J11894" s="1">
        <v>45318</v>
      </c>
      <c r="K11894" t="b">
        <v>1</v>
      </c>
      <c r="L11894" t="s">
        <v>35</v>
      </c>
      <c r="M11894">
        <v>1</v>
      </c>
      <c r="N11894">
        <f>G11894/SUMIF(B:B,B11894,G:G)*100</f>
        <v>0.31520519089133875</v>
      </c>
      <c r="Q11894">
        <f>VLOOKUP(C11894, Categories_Pivot_Table!A:B, 2, FALSE)</f>
        <v>25.013711734693878</v>
      </c>
      <c r="T11894">
        <f t="shared" si="186"/>
        <v>2024</v>
      </c>
    </row>
    <row r="11895" spans="1:20" x14ac:dyDescent="0.2">
      <c r="A11895" t="s">
        <v>12152</v>
      </c>
      <c r="B11895" t="s">
        <v>81</v>
      </c>
      <c r="C11895" t="s">
        <v>38</v>
      </c>
      <c r="D11895" t="s">
        <v>100</v>
      </c>
      <c r="E11895">
        <v>20</v>
      </c>
      <c r="F11895">
        <v>8</v>
      </c>
      <c r="G11895">
        <v>160</v>
      </c>
      <c r="H11895" t="s">
        <v>56</v>
      </c>
      <c r="I11895" t="s">
        <v>18</v>
      </c>
      <c r="J11895" s="1">
        <v>45311</v>
      </c>
      <c r="K11895" t="b">
        <v>0</v>
      </c>
      <c r="L11895" t="s">
        <v>35</v>
      </c>
      <c r="M11895">
        <v>1</v>
      </c>
      <c r="N11895">
        <f>G11895/SUMIF(B:B,B11895,G:G)*100</f>
        <v>0.25334293925311335</v>
      </c>
      <c r="Q11895">
        <f>VLOOKUP(C11895, Categories_Pivot_Table!A:B, 2, FALSE)</f>
        <v>23.088790931989923</v>
      </c>
      <c r="T11895">
        <f t="shared" si="186"/>
        <v>2024</v>
      </c>
    </row>
    <row r="11896" spans="1:20" x14ac:dyDescent="0.2">
      <c r="A11896" t="s">
        <v>12153</v>
      </c>
      <c r="B11896" t="s">
        <v>51</v>
      </c>
      <c r="C11896" t="s">
        <v>27</v>
      </c>
      <c r="D11896" t="s">
        <v>41</v>
      </c>
      <c r="E11896">
        <v>23</v>
      </c>
      <c r="F11896">
        <v>1</v>
      </c>
      <c r="G11896">
        <v>26</v>
      </c>
      <c r="H11896" t="s">
        <v>29</v>
      </c>
      <c r="I11896" t="s">
        <v>18</v>
      </c>
      <c r="J11896" s="1">
        <v>44957</v>
      </c>
      <c r="K11896" t="b">
        <v>1</v>
      </c>
      <c r="L11896" t="s">
        <v>49</v>
      </c>
      <c r="M11896">
        <v>1</v>
      </c>
      <c r="N11896">
        <f>G11896/SUMIF(B:B,B11896,G:G)*100</f>
        <v>4.0305703257010869E-2</v>
      </c>
      <c r="Q11896">
        <f>VLOOKUP(C11896, Categories_Pivot_Table!A:B, 2, FALSE)</f>
        <v>25.013711734693878</v>
      </c>
      <c r="T11896">
        <f t="shared" si="186"/>
        <v>2023</v>
      </c>
    </row>
    <row r="11897" spans="1:20" x14ac:dyDescent="0.2">
      <c r="A11897" t="s">
        <v>12154</v>
      </c>
      <c r="B11897" t="s">
        <v>113</v>
      </c>
      <c r="C11897" t="s">
        <v>38</v>
      </c>
      <c r="D11897" t="s">
        <v>791</v>
      </c>
      <c r="E11897">
        <v>26</v>
      </c>
      <c r="F11897">
        <v>8</v>
      </c>
      <c r="G11897">
        <v>208</v>
      </c>
      <c r="H11897" t="s">
        <v>56</v>
      </c>
      <c r="I11897" t="s">
        <v>46</v>
      </c>
      <c r="J11897" s="1">
        <v>45505</v>
      </c>
      <c r="K11897" t="b">
        <v>0</v>
      </c>
      <c r="L11897" t="s">
        <v>42</v>
      </c>
      <c r="M11897">
        <v>8</v>
      </c>
      <c r="N11897">
        <f>G11897/SUMIF(B:B,B11897,G:G)*100</f>
        <v>0.34248267004758531</v>
      </c>
      <c r="Q11897">
        <f>VLOOKUP(C11897, Categories_Pivot_Table!A:B, 2, FALSE)</f>
        <v>23.088790931989923</v>
      </c>
      <c r="T11897">
        <f t="shared" si="186"/>
        <v>2024</v>
      </c>
    </row>
    <row r="11898" spans="1:20" x14ac:dyDescent="0.2">
      <c r="A11898" t="s">
        <v>12155</v>
      </c>
      <c r="B11898" t="s">
        <v>95</v>
      </c>
      <c r="C11898" t="s">
        <v>33</v>
      </c>
      <c r="D11898" t="s">
        <v>259</v>
      </c>
      <c r="E11898">
        <v>33.5</v>
      </c>
      <c r="F11898">
        <v>3</v>
      </c>
      <c r="G11898">
        <v>100.5</v>
      </c>
      <c r="H11898" t="s">
        <v>56</v>
      </c>
      <c r="I11898" t="s">
        <v>46</v>
      </c>
      <c r="J11898" s="1">
        <v>45514</v>
      </c>
      <c r="K11898" t="b">
        <v>0</v>
      </c>
      <c r="L11898" t="s">
        <v>35</v>
      </c>
      <c r="M11898">
        <v>8</v>
      </c>
      <c r="N11898">
        <f>G11898/SUMIF(B:B,B11898,G:G)*100</f>
        <v>0.14921716665553106</v>
      </c>
      <c r="Q11898">
        <f>VLOOKUP(C11898, Categories_Pivot_Table!A:B, 2, FALSE)</f>
        <v>23.300574345883856</v>
      </c>
      <c r="T11898">
        <f t="shared" si="186"/>
        <v>2024</v>
      </c>
    </row>
    <row r="11899" spans="1:20" x14ac:dyDescent="0.2">
      <c r="A11899" t="s">
        <v>12156</v>
      </c>
      <c r="B11899" t="s">
        <v>128</v>
      </c>
      <c r="C11899" t="s">
        <v>22</v>
      </c>
      <c r="D11899" t="s">
        <v>283</v>
      </c>
      <c r="E11899">
        <v>8</v>
      </c>
      <c r="F11899">
        <v>2</v>
      </c>
      <c r="G11899">
        <v>16</v>
      </c>
      <c r="H11899" t="s">
        <v>56</v>
      </c>
      <c r="I11899" t="s">
        <v>18</v>
      </c>
      <c r="J11899" s="1">
        <v>45486</v>
      </c>
      <c r="K11899" t="b">
        <v>0</v>
      </c>
      <c r="L11899" t="s">
        <v>35</v>
      </c>
      <c r="M11899">
        <v>7</v>
      </c>
      <c r="N11899">
        <f>G11899/SUMIF(B:B,B11899,G:G)*100</f>
        <v>2.3374043125109566E-2</v>
      </c>
      <c r="Q11899">
        <f>VLOOKUP(C11899, Categories_Pivot_Table!A:B, 2, FALSE)</f>
        <v>21.505681818181817</v>
      </c>
      <c r="T11899">
        <f t="shared" si="186"/>
        <v>2024</v>
      </c>
    </row>
    <row r="11900" spans="1:20" x14ac:dyDescent="0.2">
      <c r="A11900" t="s">
        <v>12157</v>
      </c>
      <c r="B11900" t="s">
        <v>104</v>
      </c>
      <c r="C11900" t="s">
        <v>48</v>
      </c>
      <c r="D11900" t="s">
        <v>579</v>
      </c>
      <c r="E11900">
        <v>33.5</v>
      </c>
      <c r="F11900">
        <v>8</v>
      </c>
      <c r="G11900">
        <v>268</v>
      </c>
      <c r="H11900" t="s">
        <v>17</v>
      </c>
      <c r="I11900" t="s">
        <v>18</v>
      </c>
      <c r="J11900" s="1">
        <v>45261</v>
      </c>
      <c r="K11900" t="b">
        <v>0</v>
      </c>
      <c r="L11900" t="s">
        <v>65</v>
      </c>
      <c r="M11900">
        <v>12</v>
      </c>
      <c r="N11900">
        <f>G11900/SUMIF(B:B,B11900,G:G)*100</f>
        <v>0.43553865405554748</v>
      </c>
      <c r="Q11900">
        <f>VLOOKUP(C11900, Categories_Pivot_Table!A:B, 2, FALSE)</f>
        <v>23.348837209302324</v>
      </c>
      <c r="T11900">
        <f t="shared" si="186"/>
        <v>2023</v>
      </c>
    </row>
    <row r="11901" spans="1:20" x14ac:dyDescent="0.2">
      <c r="A11901" t="s">
        <v>12158</v>
      </c>
      <c r="B11901" t="s">
        <v>73</v>
      </c>
      <c r="C11901" t="s">
        <v>48</v>
      </c>
      <c r="D11901" t="s">
        <v>446</v>
      </c>
      <c r="E11901">
        <v>26</v>
      </c>
      <c r="F11901">
        <v>3</v>
      </c>
      <c r="G11901">
        <v>78</v>
      </c>
      <c r="H11901" t="s">
        <v>17</v>
      </c>
      <c r="I11901" t="s">
        <v>18</v>
      </c>
      <c r="J11901" s="1">
        <v>44574</v>
      </c>
      <c r="K11901" t="b">
        <v>0</v>
      </c>
      <c r="L11901" t="s">
        <v>42</v>
      </c>
      <c r="M11901">
        <v>1</v>
      </c>
      <c r="N11901">
        <f>G11901/SUMIF(B:B,B11901,G:G)*100</f>
        <v>0.13475109917162625</v>
      </c>
      <c r="Q11901">
        <f>VLOOKUP(C11901, Categories_Pivot_Table!A:B, 2, FALSE)</f>
        <v>23.348837209302324</v>
      </c>
      <c r="T11901">
        <f t="shared" si="186"/>
        <v>2022</v>
      </c>
    </row>
    <row r="11902" spans="1:20" x14ac:dyDescent="0.2">
      <c r="A11902" t="s">
        <v>12159</v>
      </c>
      <c r="B11902" t="s">
        <v>44</v>
      </c>
      <c r="C11902" t="s">
        <v>135</v>
      </c>
      <c r="D11902" t="s">
        <v>243</v>
      </c>
      <c r="E11902">
        <v>35</v>
      </c>
      <c r="F11902">
        <v>3</v>
      </c>
      <c r="G11902">
        <v>105</v>
      </c>
      <c r="H11902" t="s">
        <v>17</v>
      </c>
      <c r="I11902" t="s">
        <v>18</v>
      </c>
      <c r="J11902" s="1">
        <v>44944</v>
      </c>
      <c r="K11902" t="b">
        <v>0</v>
      </c>
      <c r="L11902" t="s">
        <v>30</v>
      </c>
      <c r="M11902">
        <v>1</v>
      </c>
      <c r="N11902">
        <f>G11902/SUMIF(B:B,B11902,G:G)*100</f>
        <v>0.17299755332031733</v>
      </c>
      <c r="Q11902">
        <f>VLOOKUP(C11902, Categories_Pivot_Table!A:B, 2, FALSE)</f>
        <v>23.146341463414632</v>
      </c>
      <c r="T11902">
        <f t="shared" si="186"/>
        <v>2023</v>
      </c>
    </row>
    <row r="11903" spans="1:20" x14ac:dyDescent="0.2">
      <c r="A11903" t="s">
        <v>12160</v>
      </c>
      <c r="B11903" t="s">
        <v>54</v>
      </c>
      <c r="C11903" t="s">
        <v>38</v>
      </c>
      <c r="D11903" t="s">
        <v>241</v>
      </c>
      <c r="E11903">
        <v>17</v>
      </c>
      <c r="F11903">
        <v>7</v>
      </c>
      <c r="G11903">
        <v>119</v>
      </c>
      <c r="H11903" t="s">
        <v>29</v>
      </c>
      <c r="I11903" t="s">
        <v>18</v>
      </c>
      <c r="J11903" s="1">
        <v>44898</v>
      </c>
      <c r="K11903" t="b">
        <v>0</v>
      </c>
      <c r="L11903" t="s">
        <v>35</v>
      </c>
      <c r="M11903">
        <v>12</v>
      </c>
      <c r="N11903">
        <f>G11903/SUMIF(B:B,B11903,G:G)*100</f>
        <v>0.20820393487940794</v>
      </c>
      <c r="Q11903">
        <f>VLOOKUP(C11903, Categories_Pivot_Table!A:B, 2, FALSE)</f>
        <v>23.088790931989923</v>
      </c>
      <c r="T11903">
        <f t="shared" si="186"/>
        <v>2022</v>
      </c>
    </row>
    <row r="11904" spans="1:20" x14ac:dyDescent="0.2">
      <c r="A11904" t="s">
        <v>12161</v>
      </c>
      <c r="B11904" t="s">
        <v>76</v>
      </c>
      <c r="C11904" t="s">
        <v>135</v>
      </c>
      <c r="D11904" t="s">
        <v>188</v>
      </c>
      <c r="E11904">
        <v>33.5</v>
      </c>
      <c r="F11904">
        <v>7</v>
      </c>
      <c r="G11904">
        <v>234.5</v>
      </c>
      <c r="H11904" t="s">
        <v>17</v>
      </c>
      <c r="I11904" t="s">
        <v>46</v>
      </c>
      <c r="J11904" s="1">
        <v>44704</v>
      </c>
      <c r="K11904" t="b">
        <v>0</v>
      </c>
      <c r="L11904" t="s">
        <v>19</v>
      </c>
      <c r="M11904">
        <v>5</v>
      </c>
      <c r="N11904">
        <f>G11904/SUMIF(B:B,B11904,G:G)*100</f>
        <v>0.3992746652137269</v>
      </c>
      <c r="Q11904">
        <f>VLOOKUP(C11904, Categories_Pivot_Table!A:B, 2, FALSE)</f>
        <v>23.146341463414632</v>
      </c>
      <c r="T11904">
        <f t="shared" si="186"/>
        <v>2022</v>
      </c>
    </row>
    <row r="11905" spans="1:20" x14ac:dyDescent="0.2">
      <c r="A11905" t="s">
        <v>12162</v>
      </c>
      <c r="B11905" t="s">
        <v>106</v>
      </c>
      <c r="C11905" t="s">
        <v>33</v>
      </c>
      <c r="D11905" t="s">
        <v>300</v>
      </c>
      <c r="E11905">
        <v>35</v>
      </c>
      <c r="F11905">
        <v>8</v>
      </c>
      <c r="G11905">
        <v>280</v>
      </c>
      <c r="H11905" t="s">
        <v>29</v>
      </c>
      <c r="I11905" t="s">
        <v>18</v>
      </c>
      <c r="J11905" s="1">
        <v>45395</v>
      </c>
      <c r="K11905" t="b">
        <v>1</v>
      </c>
      <c r="L11905" t="s">
        <v>35</v>
      </c>
      <c r="M11905">
        <v>4</v>
      </c>
      <c r="N11905">
        <f>G11905/SUMIF(B:B,B11905,G:G)*100</f>
        <v>0.45632333767926986</v>
      </c>
      <c r="Q11905">
        <f>VLOOKUP(C11905, Categories_Pivot_Table!A:B, 2, FALSE)</f>
        <v>23.300574345883856</v>
      </c>
      <c r="T11905">
        <f t="shared" si="186"/>
        <v>2024</v>
      </c>
    </row>
    <row r="11906" spans="1:20" x14ac:dyDescent="0.2">
      <c r="A11906" t="s">
        <v>12163</v>
      </c>
      <c r="B11906" t="s">
        <v>128</v>
      </c>
      <c r="C11906" t="s">
        <v>27</v>
      </c>
      <c r="D11906" t="s">
        <v>140</v>
      </c>
      <c r="E11906">
        <v>27.5</v>
      </c>
      <c r="F11906">
        <v>6</v>
      </c>
      <c r="G11906">
        <v>165</v>
      </c>
      <c r="H11906" t="s">
        <v>56</v>
      </c>
      <c r="I11906" t="s">
        <v>18</v>
      </c>
      <c r="J11906" s="1">
        <v>44763</v>
      </c>
      <c r="K11906" t="b">
        <v>0</v>
      </c>
      <c r="L11906" t="s">
        <v>42</v>
      </c>
      <c r="M11906">
        <v>7</v>
      </c>
      <c r="N11906">
        <f>G11906/SUMIF(B:B,B11906,G:G)*100</f>
        <v>0.2410448197276924</v>
      </c>
      <c r="Q11906">
        <f>VLOOKUP(C11906, Categories_Pivot_Table!A:B, 2, FALSE)</f>
        <v>25.013711734693878</v>
      </c>
      <c r="T11906">
        <f t="shared" ref="T11906:T11972" si="187">YEAR(J11906)</f>
        <v>2022</v>
      </c>
    </row>
    <row r="11907" spans="1:20" x14ac:dyDescent="0.2">
      <c r="A11907" t="s">
        <v>12164</v>
      </c>
      <c r="B11907" t="s">
        <v>95</v>
      </c>
      <c r="C11907" t="s">
        <v>27</v>
      </c>
      <c r="D11907" t="s">
        <v>91</v>
      </c>
      <c r="E11907">
        <v>33.5</v>
      </c>
      <c r="F11907">
        <v>2</v>
      </c>
      <c r="G11907">
        <v>67</v>
      </c>
      <c r="H11907" t="s">
        <v>29</v>
      </c>
      <c r="I11907" t="s">
        <v>46</v>
      </c>
      <c r="J11907" s="1">
        <v>45674</v>
      </c>
      <c r="K11907" t="b">
        <v>0</v>
      </c>
      <c r="L11907" t="s">
        <v>65</v>
      </c>
      <c r="M11907">
        <v>1</v>
      </c>
      <c r="N11907">
        <f>G11907/SUMIF(B:B,B11907,G:G)*100</f>
        <v>9.9478111103687358E-2</v>
      </c>
      <c r="Q11907">
        <f>VLOOKUP(C11907, Categories_Pivot_Table!A:B, 2, FALSE)</f>
        <v>25.013711734693878</v>
      </c>
      <c r="T11907">
        <f t="shared" si="187"/>
        <v>2025</v>
      </c>
    </row>
    <row r="11908" spans="1:20" x14ac:dyDescent="0.2">
      <c r="A11908" t="s">
        <v>12165</v>
      </c>
      <c r="B11908" t="s">
        <v>118</v>
      </c>
      <c r="C11908" t="s">
        <v>15</v>
      </c>
      <c r="D11908" t="s">
        <v>494</v>
      </c>
      <c r="E11908">
        <v>33.5</v>
      </c>
      <c r="F11908">
        <v>4</v>
      </c>
      <c r="G11908">
        <v>134</v>
      </c>
      <c r="H11908" t="s">
        <v>29</v>
      </c>
      <c r="I11908" t="s">
        <v>18</v>
      </c>
      <c r="J11908" s="1">
        <v>44848</v>
      </c>
      <c r="K11908" t="b">
        <v>1</v>
      </c>
      <c r="L11908" t="s">
        <v>65</v>
      </c>
      <c r="M11908">
        <v>10</v>
      </c>
      <c r="N11908">
        <f>G11908/SUMIF(B:B,B11908,G:G)*100</f>
        <v>0.22040561211901905</v>
      </c>
      <c r="Q11908">
        <f>VLOOKUP(C11908, Categories_Pivot_Table!A:B, 2, FALSE)</f>
        <v>23.063808900523561</v>
      </c>
      <c r="T11908">
        <f t="shared" si="187"/>
        <v>2022</v>
      </c>
    </row>
    <row r="11909" spans="1:20" x14ac:dyDescent="0.2">
      <c r="A11909" t="s">
        <v>12166</v>
      </c>
      <c r="B11909" t="s">
        <v>128</v>
      </c>
      <c r="C11909" t="s">
        <v>22</v>
      </c>
      <c r="D11909" t="s">
        <v>251</v>
      </c>
      <c r="E11909">
        <v>38</v>
      </c>
      <c r="F11909">
        <v>8</v>
      </c>
      <c r="G11909">
        <v>304</v>
      </c>
      <c r="H11909" t="s">
        <v>17</v>
      </c>
      <c r="I11909" t="s">
        <v>46</v>
      </c>
      <c r="J11909" s="1">
        <v>44748</v>
      </c>
      <c r="K11909" t="b">
        <v>0</v>
      </c>
      <c r="L11909" t="s">
        <v>30</v>
      </c>
      <c r="M11909">
        <v>7</v>
      </c>
      <c r="N11909">
        <f>G11909/SUMIF(B:B,B11909,G:G)*100</f>
        <v>0.44410681937708174</v>
      </c>
      <c r="Q11909">
        <f>VLOOKUP(C11909, Categories_Pivot_Table!A:B, 2, FALSE)</f>
        <v>21.505681818181817</v>
      </c>
      <c r="T11909">
        <f t="shared" si="187"/>
        <v>2022</v>
      </c>
    </row>
    <row r="11910" spans="1:20" x14ac:dyDescent="0.2">
      <c r="A11910" t="s">
        <v>12167</v>
      </c>
      <c r="B11910" t="s">
        <v>118</v>
      </c>
      <c r="C11910" t="s">
        <v>22</v>
      </c>
      <c r="D11910" t="s">
        <v>286</v>
      </c>
      <c r="E11910">
        <v>20</v>
      </c>
      <c r="F11910">
        <v>4</v>
      </c>
      <c r="G11910">
        <v>80</v>
      </c>
      <c r="H11910" t="s">
        <v>56</v>
      </c>
      <c r="I11910" t="s">
        <v>18</v>
      </c>
      <c r="J11910" s="1">
        <v>45005</v>
      </c>
      <c r="K11910" t="b">
        <v>0</v>
      </c>
      <c r="L11910" t="s">
        <v>19</v>
      </c>
      <c r="M11910">
        <v>3</v>
      </c>
      <c r="N11910">
        <f>G11910/SUMIF(B:B,B11910,G:G)*100</f>
        <v>0.13158544007105613</v>
      </c>
      <c r="Q11910">
        <f>VLOOKUP(C11910, Categories_Pivot_Table!A:B, 2, FALSE)</f>
        <v>21.505681818181817</v>
      </c>
      <c r="T11910">
        <f t="shared" si="187"/>
        <v>2023</v>
      </c>
    </row>
    <row r="11911" spans="1:20" x14ac:dyDescent="0.2">
      <c r="A11911" t="s">
        <v>12168</v>
      </c>
      <c r="B11911" t="s">
        <v>54</v>
      </c>
      <c r="C11911" t="s">
        <v>15</v>
      </c>
      <c r="D11911" t="s">
        <v>500</v>
      </c>
      <c r="E11911">
        <v>17</v>
      </c>
      <c r="F11911">
        <v>10</v>
      </c>
      <c r="G11911">
        <v>170</v>
      </c>
      <c r="H11911" t="s">
        <v>29</v>
      </c>
      <c r="I11911" t="s">
        <v>46</v>
      </c>
      <c r="J11911" s="1">
        <v>45012</v>
      </c>
      <c r="K11911" t="b">
        <v>0</v>
      </c>
      <c r="L11911" t="s">
        <v>19</v>
      </c>
      <c r="M11911">
        <v>3</v>
      </c>
      <c r="N11911">
        <f>G11911/SUMIF(B:B,B11911,G:G)*100</f>
        <v>0.29743419268486848</v>
      </c>
      <c r="Q11911">
        <f>VLOOKUP(C11911, Categories_Pivot_Table!A:B, 2, FALSE)</f>
        <v>23.063808900523561</v>
      </c>
      <c r="T11911">
        <f t="shared" si="187"/>
        <v>2023</v>
      </c>
    </row>
    <row r="11912" spans="1:20" x14ac:dyDescent="0.2">
      <c r="A11912" t="s">
        <v>12169</v>
      </c>
      <c r="B11912" t="s">
        <v>90</v>
      </c>
      <c r="C11912" t="s">
        <v>15</v>
      </c>
      <c r="D11912" t="s">
        <v>211</v>
      </c>
      <c r="E11912">
        <v>9.5</v>
      </c>
      <c r="F11912">
        <v>8</v>
      </c>
      <c r="G11912">
        <v>76</v>
      </c>
      <c r="H11912" t="s">
        <v>29</v>
      </c>
      <c r="I11912" t="s">
        <v>46</v>
      </c>
      <c r="J11912" s="1">
        <v>44651</v>
      </c>
      <c r="K11912" t="b">
        <v>0</v>
      </c>
      <c r="L11912" t="s">
        <v>42</v>
      </c>
      <c r="M11912">
        <v>3</v>
      </c>
      <c r="N11912">
        <f>G11912/SUMIF(B:B,B11912,G:G)*100</f>
        <v>0.12850427783977547</v>
      </c>
      <c r="Q11912">
        <f>VLOOKUP(C11912, Categories_Pivot_Table!A:B, 2, FALSE)</f>
        <v>23.063808900523561</v>
      </c>
      <c r="T11912">
        <f t="shared" si="187"/>
        <v>2022</v>
      </c>
    </row>
    <row r="11913" spans="1:20" x14ac:dyDescent="0.2">
      <c r="A11913" t="s">
        <v>12170</v>
      </c>
      <c r="B11913" t="s">
        <v>47</v>
      </c>
      <c r="C11913" t="s">
        <v>48</v>
      </c>
      <c r="D11913" t="s">
        <v>280</v>
      </c>
      <c r="E11913">
        <v>5</v>
      </c>
      <c r="F11913">
        <v>8</v>
      </c>
      <c r="G11913">
        <v>40</v>
      </c>
      <c r="H11913" t="s">
        <v>29</v>
      </c>
      <c r="I11913" t="s">
        <v>18</v>
      </c>
      <c r="J11913" s="1">
        <v>44972</v>
      </c>
      <c r="K11913" t="b">
        <v>1</v>
      </c>
      <c r="L11913" t="s">
        <v>30</v>
      </c>
      <c r="M11913">
        <v>2</v>
      </c>
      <c r="N11913">
        <f>G11913/SUMIF(B:B,B11913,G:G)*100</f>
        <v>6.3559658684632869E-2</v>
      </c>
      <c r="Q11913">
        <f>VLOOKUP(C11913, Categories_Pivot_Table!A:B, 2, FALSE)</f>
        <v>23.348837209302324</v>
      </c>
      <c r="T11913">
        <f t="shared" si="187"/>
        <v>2023</v>
      </c>
    </row>
    <row r="11914" spans="1:20" x14ac:dyDescent="0.2">
      <c r="A11914" t="s">
        <v>12171</v>
      </c>
      <c r="B11914" t="s">
        <v>81</v>
      </c>
      <c r="C11914" t="s">
        <v>27</v>
      </c>
      <c r="D11914" t="s">
        <v>167</v>
      </c>
      <c r="E11914">
        <v>6.5</v>
      </c>
      <c r="F11914">
        <v>9</v>
      </c>
      <c r="G11914">
        <v>58.5</v>
      </c>
      <c r="H11914" t="s">
        <v>17</v>
      </c>
      <c r="I11914" t="s">
        <v>18</v>
      </c>
      <c r="J11914" s="1">
        <v>45495</v>
      </c>
      <c r="K11914" t="b">
        <v>1</v>
      </c>
      <c r="L11914" t="s">
        <v>19</v>
      </c>
      <c r="M11914">
        <v>7</v>
      </c>
      <c r="N11914">
        <f>G11914/SUMIF(B:B,B11914,G:G)*100</f>
        <v>9.2628512164419571E-2</v>
      </c>
      <c r="Q11914">
        <f>VLOOKUP(C11914, Categories_Pivot_Table!A:B, 2, FALSE)</f>
        <v>25.013711734693878</v>
      </c>
      <c r="T11914">
        <f t="shared" si="187"/>
        <v>2024</v>
      </c>
    </row>
    <row r="11915" spans="1:20" x14ac:dyDescent="0.2">
      <c r="A11915" t="s">
        <v>12172</v>
      </c>
      <c r="B11915" t="s">
        <v>73</v>
      </c>
      <c r="C11915" t="s">
        <v>38</v>
      </c>
      <c r="D11915" t="s">
        <v>41</v>
      </c>
      <c r="E11915">
        <v>23</v>
      </c>
      <c r="F11915">
        <v>3</v>
      </c>
      <c r="G11915">
        <v>100.5</v>
      </c>
      <c r="H11915" t="s">
        <v>17</v>
      </c>
      <c r="I11915" t="s">
        <v>18</v>
      </c>
      <c r="J11915" s="1">
        <v>45448</v>
      </c>
      <c r="K11915" t="b">
        <v>0</v>
      </c>
      <c r="L11915" t="s">
        <v>30</v>
      </c>
      <c r="M11915">
        <v>6</v>
      </c>
      <c r="N11915">
        <f>G11915/SUMIF(B:B,B11915,G:G)*100</f>
        <v>0.17362160854805692</v>
      </c>
      <c r="Q11915">
        <f>VLOOKUP(C11915, Categories_Pivot_Table!A:B, 2, FALSE)</f>
        <v>23.088790931989923</v>
      </c>
      <c r="T11915">
        <f t="shared" si="187"/>
        <v>2024</v>
      </c>
    </row>
    <row r="11916" spans="1:20" x14ac:dyDescent="0.2">
      <c r="A11916" t="s">
        <v>12173</v>
      </c>
      <c r="B11916" t="s">
        <v>14</v>
      </c>
      <c r="C11916" t="s">
        <v>38</v>
      </c>
      <c r="D11916" t="s">
        <v>473</v>
      </c>
      <c r="E11916">
        <v>23</v>
      </c>
      <c r="F11916">
        <v>5</v>
      </c>
      <c r="G11916">
        <v>115</v>
      </c>
      <c r="H11916" t="s">
        <v>29</v>
      </c>
      <c r="I11916" t="s">
        <v>18</v>
      </c>
      <c r="J11916" s="1">
        <v>45592</v>
      </c>
      <c r="K11916" t="b">
        <v>0</v>
      </c>
      <c r="L11916" t="s">
        <v>24</v>
      </c>
      <c r="M11916">
        <v>10</v>
      </c>
      <c r="N11916">
        <f>G11916/SUMIF(B:B,B11916,G:G)*100</f>
        <v>0.18722475925338022</v>
      </c>
      <c r="Q11916">
        <f>VLOOKUP(C11916, Categories_Pivot_Table!A:B, 2, FALSE)</f>
        <v>23.088790931989923</v>
      </c>
      <c r="T11916">
        <f t="shared" si="187"/>
        <v>2024</v>
      </c>
    </row>
    <row r="11917" spans="1:20" x14ac:dyDescent="0.2">
      <c r="A11917" t="s">
        <v>12174</v>
      </c>
      <c r="B11917" t="s">
        <v>21</v>
      </c>
      <c r="C11917" t="s">
        <v>33</v>
      </c>
      <c r="D11917" t="s">
        <v>707</v>
      </c>
      <c r="E11917">
        <v>30.5</v>
      </c>
      <c r="F11917">
        <v>3</v>
      </c>
      <c r="G11917">
        <v>91.5</v>
      </c>
      <c r="H11917" t="s">
        <v>17</v>
      </c>
      <c r="I11917" t="s">
        <v>18</v>
      </c>
      <c r="J11917" s="1">
        <v>45539</v>
      </c>
      <c r="K11917" t="b">
        <v>0</v>
      </c>
      <c r="L11917" t="s">
        <v>30</v>
      </c>
      <c r="M11917">
        <v>9</v>
      </c>
      <c r="N11917">
        <f>G11917/SUMIF(B:B,B11917,G:G)*100</f>
        <v>0.14822014336046652</v>
      </c>
      <c r="Q11917">
        <f>VLOOKUP(C11917, Categories_Pivot_Table!A:B, 2, FALSE)</f>
        <v>23.300574345883856</v>
      </c>
      <c r="T11917">
        <f t="shared" si="187"/>
        <v>2024</v>
      </c>
    </row>
    <row r="11918" spans="1:20" x14ac:dyDescent="0.2">
      <c r="A11918" t="s">
        <v>12175</v>
      </c>
      <c r="B11918" t="s">
        <v>84</v>
      </c>
      <c r="C11918" t="s">
        <v>33</v>
      </c>
      <c r="D11918" t="s">
        <v>209</v>
      </c>
      <c r="E11918">
        <v>24.5</v>
      </c>
      <c r="F11918">
        <v>10</v>
      </c>
      <c r="G11918">
        <v>245</v>
      </c>
      <c r="H11918" t="s">
        <v>29</v>
      </c>
      <c r="I11918" t="s">
        <v>18</v>
      </c>
      <c r="J11918" s="1">
        <v>45157</v>
      </c>
      <c r="K11918" t="b">
        <v>1</v>
      </c>
      <c r="L11918" t="s">
        <v>35</v>
      </c>
      <c r="M11918">
        <v>8</v>
      </c>
      <c r="N11918">
        <f>G11918/SUMIF(B:B,B11918,G:G)*100</f>
        <v>0.39664872303395804</v>
      </c>
      <c r="Q11918">
        <f>VLOOKUP(C11918, Categories_Pivot_Table!A:B, 2, FALSE)</f>
        <v>23.300574345883856</v>
      </c>
      <c r="T11918">
        <f t="shared" si="187"/>
        <v>2023</v>
      </c>
    </row>
    <row r="11919" spans="1:20" x14ac:dyDescent="0.2">
      <c r="A11919" t="s">
        <v>12176</v>
      </c>
      <c r="B11919" t="s">
        <v>21</v>
      </c>
      <c r="C11919" t="s">
        <v>48</v>
      </c>
      <c r="D11919" t="s">
        <v>195</v>
      </c>
      <c r="E11919">
        <v>20</v>
      </c>
      <c r="F11919">
        <v>2</v>
      </c>
      <c r="G11919">
        <v>40</v>
      </c>
      <c r="H11919" t="s">
        <v>17</v>
      </c>
      <c r="I11919" t="s">
        <v>18</v>
      </c>
      <c r="J11919" s="1">
        <v>45509</v>
      </c>
      <c r="K11919" t="b">
        <v>0</v>
      </c>
      <c r="L11919" t="s">
        <v>19</v>
      </c>
      <c r="M11919">
        <v>8</v>
      </c>
      <c r="N11919">
        <f>G11919/SUMIF(B:B,B11919,G:G)*100</f>
        <v>6.4795691086542748E-2</v>
      </c>
      <c r="Q11919">
        <f>VLOOKUP(C11919, Categories_Pivot_Table!A:B, 2, FALSE)</f>
        <v>23.348837209302324</v>
      </c>
      <c r="T11919">
        <f t="shared" si="187"/>
        <v>2024</v>
      </c>
    </row>
    <row r="11920" spans="1:20" x14ac:dyDescent="0.2">
      <c r="A11920" t="s">
        <v>12177</v>
      </c>
      <c r="B11920" t="s">
        <v>26</v>
      </c>
      <c r="C11920" t="s">
        <v>74</v>
      </c>
      <c r="D11920" t="s">
        <v>415</v>
      </c>
      <c r="E11920">
        <v>41</v>
      </c>
      <c r="F11920">
        <v>6</v>
      </c>
      <c r="G11920">
        <v>246</v>
      </c>
      <c r="H11920" t="s">
        <v>56</v>
      </c>
      <c r="I11920" t="s">
        <v>18</v>
      </c>
      <c r="J11920" s="1">
        <v>44755</v>
      </c>
      <c r="K11920" t="b">
        <v>0</v>
      </c>
      <c r="L11920" t="s">
        <v>30</v>
      </c>
      <c r="M11920">
        <v>7</v>
      </c>
      <c r="N11920">
        <f>G11920/SUMIF(B:B,B11920,G:G)*100</f>
        <v>0.396476835921446</v>
      </c>
      <c r="Q11920">
        <f>VLOOKUP(C11920, Categories_Pivot_Table!A:B, 2, FALSE)</f>
        <v>24.317096165933375</v>
      </c>
      <c r="T11920">
        <f t="shared" si="187"/>
        <v>2022</v>
      </c>
    </row>
    <row r="11921" spans="1:20" x14ac:dyDescent="0.2">
      <c r="A11921" t="s">
        <v>12178</v>
      </c>
      <c r="B11921" t="s">
        <v>104</v>
      </c>
      <c r="C11921" t="s">
        <v>48</v>
      </c>
      <c r="D11921" t="s">
        <v>1031</v>
      </c>
      <c r="E11921">
        <v>32</v>
      </c>
      <c r="F11921">
        <v>9</v>
      </c>
      <c r="G11921">
        <v>288</v>
      </c>
      <c r="H11921" t="s">
        <v>56</v>
      </c>
      <c r="I11921" t="s">
        <v>18</v>
      </c>
      <c r="J11921" s="1">
        <v>45338</v>
      </c>
      <c r="K11921" t="b">
        <v>0</v>
      </c>
      <c r="L11921" t="s">
        <v>65</v>
      </c>
      <c r="M11921">
        <v>2</v>
      </c>
      <c r="N11921">
        <f>G11921/SUMIF(B:B,B11921,G:G)*100</f>
        <v>0.4680415386865584</v>
      </c>
      <c r="Q11921">
        <f>VLOOKUP(C11921, Categories_Pivot_Table!A:B, 2, FALSE)</f>
        <v>23.348837209302324</v>
      </c>
      <c r="T11921">
        <f t="shared" si="187"/>
        <v>2024</v>
      </c>
    </row>
    <row r="11922" spans="1:20" x14ac:dyDescent="0.2">
      <c r="A11922" t="s">
        <v>12179</v>
      </c>
      <c r="B11922" t="s">
        <v>73</v>
      </c>
      <c r="C11922" t="s">
        <v>38</v>
      </c>
      <c r="D11922" t="s">
        <v>473</v>
      </c>
      <c r="E11922">
        <v>23</v>
      </c>
      <c r="F11922">
        <v>1</v>
      </c>
      <c r="G11922">
        <v>23</v>
      </c>
      <c r="H11922" t="s">
        <v>56</v>
      </c>
      <c r="I11922" t="s">
        <v>18</v>
      </c>
      <c r="J11922" s="1">
        <v>45551</v>
      </c>
      <c r="K11922" t="b">
        <v>0</v>
      </c>
      <c r="L11922" t="s">
        <v>19</v>
      </c>
      <c r="M11922">
        <v>9</v>
      </c>
      <c r="N11922">
        <f>G11922/SUMIF(B:B,B11922,G:G)*100</f>
        <v>3.9734298473684669E-2</v>
      </c>
      <c r="Q11922">
        <f>VLOOKUP(C11922, Categories_Pivot_Table!A:B, 2, FALSE)</f>
        <v>23.088790931989923</v>
      </c>
      <c r="T11922">
        <f t="shared" si="187"/>
        <v>2024</v>
      </c>
    </row>
    <row r="11923" spans="1:20" x14ac:dyDescent="0.2">
      <c r="A11923" t="s">
        <v>12180</v>
      </c>
      <c r="B11923" t="s">
        <v>104</v>
      </c>
      <c r="C11923" t="s">
        <v>15</v>
      </c>
      <c r="D11923" t="s">
        <v>776</v>
      </c>
      <c r="E11923">
        <v>38</v>
      </c>
      <c r="F11923">
        <v>4</v>
      </c>
      <c r="G11923">
        <v>152</v>
      </c>
      <c r="H11923" t="s">
        <v>29</v>
      </c>
      <c r="I11923" t="s">
        <v>18</v>
      </c>
      <c r="J11923" s="1">
        <v>44676</v>
      </c>
      <c r="K11923" t="b">
        <v>1</v>
      </c>
      <c r="L11923" t="s">
        <v>19</v>
      </c>
      <c r="M11923">
        <v>4</v>
      </c>
      <c r="N11923">
        <f>G11923/SUMIF(B:B,B11923,G:G)*100</f>
        <v>0.24702192319568361</v>
      </c>
      <c r="Q11923">
        <f>VLOOKUP(C11923, Categories_Pivot_Table!A:B, 2, FALSE)</f>
        <v>23.063808900523561</v>
      </c>
      <c r="T11923">
        <f t="shared" si="187"/>
        <v>2022</v>
      </c>
    </row>
    <row r="11924" spans="1:20" x14ac:dyDescent="0.2">
      <c r="A11924" t="s">
        <v>12181</v>
      </c>
      <c r="B11924" t="s">
        <v>84</v>
      </c>
      <c r="C11924" t="s">
        <v>48</v>
      </c>
      <c r="D11924" t="s">
        <v>93</v>
      </c>
      <c r="E11924">
        <v>41</v>
      </c>
      <c r="F11924">
        <v>9</v>
      </c>
      <c r="G11924">
        <v>369</v>
      </c>
      <c r="H11924" t="s">
        <v>29</v>
      </c>
      <c r="I11924" t="s">
        <v>46</v>
      </c>
      <c r="J11924" s="1">
        <v>45114</v>
      </c>
      <c r="K11924" t="b">
        <v>0</v>
      </c>
      <c r="L11924" t="s">
        <v>65</v>
      </c>
      <c r="M11924">
        <v>7</v>
      </c>
      <c r="N11924">
        <f>G11924/SUMIF(B:B,B11924,G:G)*100</f>
        <v>0.59740154612053264</v>
      </c>
      <c r="Q11924">
        <f>VLOOKUP(C11924, Categories_Pivot_Table!A:B, 2, FALSE)</f>
        <v>23.348837209302324</v>
      </c>
      <c r="T11924">
        <f t="shared" si="187"/>
        <v>2023</v>
      </c>
    </row>
    <row r="11925" spans="1:20" x14ac:dyDescent="0.2">
      <c r="A11925" t="s">
        <v>12182</v>
      </c>
      <c r="B11925" t="s">
        <v>106</v>
      </c>
      <c r="C11925" t="s">
        <v>33</v>
      </c>
      <c r="D11925" t="s">
        <v>78</v>
      </c>
      <c r="E11925">
        <v>14</v>
      </c>
      <c r="F11925">
        <v>5</v>
      </c>
      <c r="G11925">
        <v>70</v>
      </c>
      <c r="H11925" t="s">
        <v>29</v>
      </c>
      <c r="I11925" t="s">
        <v>18</v>
      </c>
      <c r="J11925" s="1">
        <v>45143</v>
      </c>
      <c r="K11925" t="b">
        <v>0</v>
      </c>
      <c r="L11925" t="s">
        <v>35</v>
      </c>
      <c r="M11925">
        <v>8</v>
      </c>
      <c r="N11925">
        <f>G11925/SUMIF(B:B,B11925,G:G)*100</f>
        <v>0.11408083441981746</v>
      </c>
      <c r="Q11925">
        <f>VLOOKUP(C11925, Categories_Pivot_Table!A:B, 2, FALSE)</f>
        <v>23.300574345883856</v>
      </c>
      <c r="T11925">
        <f t="shared" si="187"/>
        <v>2023</v>
      </c>
    </row>
    <row r="11926" spans="1:20" x14ac:dyDescent="0.2">
      <c r="A11926" t="s">
        <v>12183</v>
      </c>
      <c r="B11926" t="s">
        <v>73</v>
      </c>
      <c r="C11926" t="s">
        <v>22</v>
      </c>
      <c r="D11926" t="s">
        <v>147</v>
      </c>
      <c r="E11926">
        <v>32</v>
      </c>
      <c r="F11926">
        <v>7</v>
      </c>
      <c r="G11926">
        <v>224</v>
      </c>
      <c r="H11926" t="s">
        <v>56</v>
      </c>
      <c r="I11926" t="s">
        <v>46</v>
      </c>
      <c r="J11926" s="1">
        <v>45340</v>
      </c>
      <c r="K11926" t="b">
        <v>0</v>
      </c>
      <c r="L11926" t="s">
        <v>24</v>
      </c>
      <c r="M11926">
        <v>2</v>
      </c>
      <c r="N11926">
        <f>G11926/SUMIF(B:B,B11926,G:G)*100</f>
        <v>0.38697751556979848</v>
      </c>
      <c r="Q11926">
        <f>VLOOKUP(C11926, Categories_Pivot_Table!A:B, 2, FALSE)</f>
        <v>21.505681818181817</v>
      </c>
      <c r="T11926">
        <f t="shared" si="187"/>
        <v>2024</v>
      </c>
    </row>
    <row r="11927" spans="1:20" x14ac:dyDescent="0.2">
      <c r="A11927" t="s">
        <v>12184</v>
      </c>
      <c r="B11927" t="s">
        <v>63</v>
      </c>
      <c r="C11927" t="s">
        <v>27</v>
      </c>
      <c r="D11927" t="s">
        <v>1201</v>
      </c>
      <c r="E11927">
        <v>26</v>
      </c>
      <c r="F11927">
        <v>3</v>
      </c>
      <c r="G11927">
        <v>78</v>
      </c>
      <c r="H11927" t="s">
        <v>29</v>
      </c>
      <c r="I11927" t="s">
        <v>18</v>
      </c>
      <c r="J11927" s="1">
        <v>45216</v>
      </c>
      <c r="K11927" t="b">
        <v>0</v>
      </c>
      <c r="L11927" t="s">
        <v>49</v>
      </c>
      <c r="M11927">
        <v>10</v>
      </c>
      <c r="N11927">
        <f>G11927/SUMIF(B:B,B11927,G:G)*100</f>
        <v>0.12886597938144329</v>
      </c>
      <c r="Q11927">
        <f>VLOOKUP(C11927, Categories_Pivot_Table!A:B, 2, FALSE)</f>
        <v>25.013711734693878</v>
      </c>
      <c r="T11927">
        <f t="shared" si="187"/>
        <v>2023</v>
      </c>
    </row>
    <row r="11928" spans="1:20" x14ac:dyDescent="0.2">
      <c r="A11928" t="s">
        <v>12185</v>
      </c>
      <c r="B11928" t="s">
        <v>104</v>
      </c>
      <c r="C11928" t="s">
        <v>38</v>
      </c>
      <c r="D11928" t="s">
        <v>39</v>
      </c>
      <c r="E11928">
        <v>12.5</v>
      </c>
      <c r="F11928">
        <v>9</v>
      </c>
      <c r="G11928">
        <v>112.5</v>
      </c>
      <c r="H11928" t="s">
        <v>56</v>
      </c>
      <c r="I11928" t="s">
        <v>18</v>
      </c>
      <c r="J11928" s="1">
        <v>45367</v>
      </c>
      <c r="K11928" t="b">
        <v>0</v>
      </c>
      <c r="L11928" t="s">
        <v>35</v>
      </c>
      <c r="M11928">
        <v>3</v>
      </c>
      <c r="N11928">
        <f>G11928/SUMIF(B:B,B11928,G:G)*100</f>
        <v>0.1828287260494369</v>
      </c>
      <c r="Q11928">
        <f>VLOOKUP(C11928, Categories_Pivot_Table!A:B, 2, FALSE)</f>
        <v>23.088790931989923</v>
      </c>
      <c r="T11928">
        <f t="shared" si="187"/>
        <v>2024</v>
      </c>
    </row>
    <row r="11929" spans="1:20" x14ac:dyDescent="0.2">
      <c r="A11929" t="s">
        <v>12186</v>
      </c>
      <c r="B11929" t="s">
        <v>32</v>
      </c>
      <c r="C11929" t="s">
        <v>135</v>
      </c>
      <c r="D11929" t="s">
        <v>422</v>
      </c>
      <c r="E11929">
        <v>17</v>
      </c>
      <c r="F11929">
        <v>7</v>
      </c>
      <c r="G11929">
        <v>119</v>
      </c>
      <c r="H11929" t="s">
        <v>56</v>
      </c>
      <c r="I11929" t="s">
        <v>18</v>
      </c>
      <c r="J11929" s="1">
        <v>45003</v>
      </c>
      <c r="K11929" t="b">
        <v>0</v>
      </c>
      <c r="L11929" t="s">
        <v>35</v>
      </c>
      <c r="M11929">
        <v>3</v>
      </c>
      <c r="N11929">
        <f>G11929/SUMIF(B:B,B11929,G:G)*100</f>
        <v>0.20295910970877926</v>
      </c>
      <c r="Q11929">
        <f>VLOOKUP(C11929, Categories_Pivot_Table!A:B, 2, FALSE)</f>
        <v>23.146341463414632</v>
      </c>
      <c r="T11929">
        <f t="shared" si="187"/>
        <v>2023</v>
      </c>
    </row>
    <row r="11930" spans="1:20" x14ac:dyDescent="0.2">
      <c r="A11930" t="s">
        <v>12187</v>
      </c>
      <c r="B11930" t="s">
        <v>32</v>
      </c>
      <c r="C11930" t="s">
        <v>48</v>
      </c>
      <c r="D11930" t="s">
        <v>280</v>
      </c>
      <c r="E11930">
        <v>5</v>
      </c>
      <c r="F11930">
        <v>2</v>
      </c>
      <c r="G11930">
        <v>10</v>
      </c>
      <c r="H11930" t="s">
        <v>29</v>
      </c>
      <c r="I11930" t="s">
        <v>18</v>
      </c>
      <c r="J11930" s="1">
        <v>45327</v>
      </c>
      <c r="K11930" t="b">
        <v>1</v>
      </c>
      <c r="L11930" t="s">
        <v>19</v>
      </c>
      <c r="M11930">
        <v>2</v>
      </c>
      <c r="N11930">
        <f>G11930/SUMIF(B:B,B11930,G:G)*100</f>
        <v>1.7055387370485654E-2</v>
      </c>
      <c r="Q11930">
        <f>VLOOKUP(C11930, Categories_Pivot_Table!A:B, 2, FALSE)</f>
        <v>23.348837209302324</v>
      </c>
      <c r="T11930">
        <f t="shared" si="187"/>
        <v>2024</v>
      </c>
    </row>
    <row r="11931" spans="1:20" x14ac:dyDescent="0.2">
      <c r="A11931" t="s">
        <v>12188</v>
      </c>
      <c r="B11931" t="s">
        <v>173</v>
      </c>
      <c r="C11931" t="s">
        <v>74</v>
      </c>
      <c r="D11931" t="s">
        <v>343</v>
      </c>
      <c r="E11931">
        <v>33.5</v>
      </c>
      <c r="F11931">
        <v>8</v>
      </c>
      <c r="G11931">
        <v>268</v>
      </c>
      <c r="H11931" t="s">
        <v>29</v>
      </c>
      <c r="I11931" t="s">
        <v>18</v>
      </c>
      <c r="J11931" s="1">
        <v>45052</v>
      </c>
      <c r="K11931" t="b">
        <v>0</v>
      </c>
      <c r="L11931" t="s">
        <v>35</v>
      </c>
      <c r="M11931">
        <v>5</v>
      </c>
      <c r="N11931">
        <f>G11931/SUMIF(B:B,B11931,G:G)*100</f>
        <v>0.4407097400141422</v>
      </c>
      <c r="Q11931">
        <f>VLOOKUP(C11931, Categories_Pivot_Table!A:B, 2, FALSE)</f>
        <v>24.317096165933375</v>
      </c>
      <c r="T11931">
        <f t="shared" si="187"/>
        <v>2023</v>
      </c>
    </row>
    <row r="11932" spans="1:20" x14ac:dyDescent="0.2">
      <c r="A11932" t="s">
        <v>12189</v>
      </c>
      <c r="B11932" t="s">
        <v>32</v>
      </c>
      <c r="C11932" t="s">
        <v>38</v>
      </c>
      <c r="D11932" t="s">
        <v>473</v>
      </c>
      <c r="E11932">
        <v>23</v>
      </c>
      <c r="F11932">
        <v>7</v>
      </c>
      <c r="G11932">
        <v>161</v>
      </c>
      <c r="H11932" t="s">
        <v>29</v>
      </c>
      <c r="I11932" t="s">
        <v>18</v>
      </c>
      <c r="J11932" s="1">
        <v>45569</v>
      </c>
      <c r="K11932" t="b">
        <v>0</v>
      </c>
      <c r="L11932" t="s">
        <v>65</v>
      </c>
      <c r="M11932">
        <v>10</v>
      </c>
      <c r="N11932">
        <f>G11932/SUMIF(B:B,B11932,G:G)*100</f>
        <v>0.27459173666481901</v>
      </c>
      <c r="Q11932">
        <f>VLOOKUP(C11932, Categories_Pivot_Table!A:B, 2, FALSE)</f>
        <v>23.088790931989923</v>
      </c>
      <c r="T11932">
        <f t="shared" si="187"/>
        <v>2024</v>
      </c>
    </row>
    <row r="11933" spans="1:20" x14ac:dyDescent="0.2">
      <c r="A11933" t="s">
        <v>12190</v>
      </c>
      <c r="B11933" t="s">
        <v>95</v>
      </c>
      <c r="C11933" t="s">
        <v>48</v>
      </c>
      <c r="D11933" t="s">
        <v>339</v>
      </c>
      <c r="E11933">
        <v>29</v>
      </c>
      <c r="F11933">
        <v>5</v>
      </c>
      <c r="G11933">
        <v>145</v>
      </c>
      <c r="H11933" t="s">
        <v>17</v>
      </c>
      <c r="I11933" t="s">
        <v>18</v>
      </c>
      <c r="J11933" s="1">
        <v>44737</v>
      </c>
      <c r="K11933" t="b">
        <v>0</v>
      </c>
      <c r="L11933" t="s">
        <v>35</v>
      </c>
      <c r="M11933">
        <v>6</v>
      </c>
      <c r="N11933">
        <f>G11933/SUMIF(B:B,B11933,G:G)*100</f>
        <v>0.2152884494035025</v>
      </c>
      <c r="Q11933">
        <f>VLOOKUP(C11933, Categories_Pivot_Table!A:B, 2, FALSE)</f>
        <v>23.348837209302324</v>
      </c>
      <c r="T11933">
        <f t="shared" si="187"/>
        <v>2022</v>
      </c>
    </row>
    <row r="11934" spans="1:20" x14ac:dyDescent="0.2">
      <c r="A11934" t="s">
        <v>12191</v>
      </c>
      <c r="B11934" t="s">
        <v>118</v>
      </c>
      <c r="C11934" t="s">
        <v>33</v>
      </c>
      <c r="D11934" t="s">
        <v>259</v>
      </c>
      <c r="E11934">
        <v>33.5</v>
      </c>
      <c r="F11934">
        <v>7</v>
      </c>
      <c r="G11934">
        <v>234.5</v>
      </c>
      <c r="H11934" t="s">
        <v>29</v>
      </c>
      <c r="I11934" t="s">
        <v>18</v>
      </c>
      <c r="J11934" s="1">
        <v>45425</v>
      </c>
      <c r="K11934" t="b">
        <v>0</v>
      </c>
      <c r="L11934" t="s">
        <v>19</v>
      </c>
      <c r="M11934">
        <v>5</v>
      </c>
      <c r="N11934">
        <f>G11934/SUMIF(B:B,B11934,G:G)*100</f>
        <v>0.38570982120828329</v>
      </c>
      <c r="Q11934">
        <f>VLOOKUP(C11934, Categories_Pivot_Table!A:B, 2, FALSE)</f>
        <v>23.300574345883856</v>
      </c>
      <c r="T11934">
        <f t="shared" si="187"/>
        <v>2024</v>
      </c>
    </row>
    <row r="11935" spans="1:20" x14ac:dyDescent="0.2">
      <c r="A11935" t="s">
        <v>12192</v>
      </c>
      <c r="B11935" t="s">
        <v>32</v>
      </c>
      <c r="C11935" t="s">
        <v>33</v>
      </c>
      <c r="D11935" t="s">
        <v>307</v>
      </c>
      <c r="E11935">
        <v>6.5</v>
      </c>
      <c r="F11935">
        <v>6</v>
      </c>
      <c r="G11935">
        <v>39</v>
      </c>
      <c r="H11935" t="s">
        <v>29</v>
      </c>
      <c r="I11935" t="s">
        <v>46</v>
      </c>
      <c r="J11935" s="1">
        <v>44791</v>
      </c>
      <c r="K11935" t="b">
        <v>0</v>
      </c>
      <c r="L11935" t="s">
        <v>42</v>
      </c>
      <c r="M11935">
        <v>8</v>
      </c>
      <c r="N11935">
        <f>G11935/SUMIF(B:B,B11935,G:G)*100</f>
        <v>6.6516010744894036E-2</v>
      </c>
      <c r="Q11935">
        <f>VLOOKUP(C11935, Categories_Pivot_Table!A:B, 2, FALSE)</f>
        <v>23.300574345883856</v>
      </c>
      <c r="T11935">
        <f t="shared" si="187"/>
        <v>2022</v>
      </c>
    </row>
    <row r="11936" spans="1:20" x14ac:dyDescent="0.2">
      <c r="A11936" t="s">
        <v>12193</v>
      </c>
      <c r="B11936" t="s">
        <v>84</v>
      </c>
      <c r="C11936" t="s">
        <v>135</v>
      </c>
      <c r="D11936" t="s">
        <v>333</v>
      </c>
      <c r="E11936">
        <v>20</v>
      </c>
      <c r="F11936">
        <v>4</v>
      </c>
      <c r="G11936">
        <v>80</v>
      </c>
      <c r="H11936" t="s">
        <v>29</v>
      </c>
      <c r="I11936" t="s">
        <v>18</v>
      </c>
      <c r="J11936" s="1">
        <v>45118</v>
      </c>
      <c r="K11936" t="b">
        <v>0</v>
      </c>
      <c r="L11936" t="s">
        <v>49</v>
      </c>
      <c r="M11936">
        <v>7</v>
      </c>
      <c r="N11936">
        <f>G11936/SUMIF(B:B,B11936,G:G)*100</f>
        <v>0.12951795037843525</v>
      </c>
      <c r="Q11936">
        <f>VLOOKUP(C11936, Categories_Pivot_Table!A:B, 2, FALSE)</f>
        <v>23.146341463414632</v>
      </c>
      <c r="T11936">
        <f t="shared" si="187"/>
        <v>2023</v>
      </c>
    </row>
    <row r="11937" spans="1:20" x14ac:dyDescent="0.2">
      <c r="A11937" t="s">
        <v>12194</v>
      </c>
      <c r="B11937" t="s">
        <v>173</v>
      </c>
      <c r="C11937" t="s">
        <v>38</v>
      </c>
      <c r="D11937" t="s">
        <v>175</v>
      </c>
      <c r="E11937">
        <v>30.5</v>
      </c>
      <c r="F11937">
        <v>8</v>
      </c>
      <c r="G11937">
        <v>244</v>
      </c>
      <c r="H11937" t="s">
        <v>29</v>
      </c>
      <c r="I11937" t="s">
        <v>46</v>
      </c>
      <c r="J11937" s="1">
        <v>44611</v>
      </c>
      <c r="K11937" t="b">
        <v>0</v>
      </c>
      <c r="L11937" t="s">
        <v>35</v>
      </c>
      <c r="M11937">
        <v>2</v>
      </c>
      <c r="N11937">
        <f>G11937/SUMIF(B:B,B11937,G:G)*100</f>
        <v>0.40124319613227871</v>
      </c>
      <c r="Q11937">
        <f>VLOOKUP(C11937, Categories_Pivot_Table!A:B, 2, FALSE)</f>
        <v>23.088790931989923</v>
      </c>
      <c r="T11937">
        <f t="shared" si="187"/>
        <v>2022</v>
      </c>
    </row>
    <row r="11938" spans="1:20" x14ac:dyDescent="0.2">
      <c r="A11938" t="s">
        <v>12195</v>
      </c>
      <c r="B11938" t="s">
        <v>51</v>
      </c>
      <c r="C11938" t="s">
        <v>15</v>
      </c>
      <c r="D11938" t="s">
        <v>177</v>
      </c>
      <c r="E11938">
        <v>5</v>
      </c>
      <c r="F11938">
        <v>7</v>
      </c>
      <c r="G11938">
        <v>35</v>
      </c>
      <c r="H11938" t="s">
        <v>17</v>
      </c>
      <c r="I11938" t="s">
        <v>18</v>
      </c>
      <c r="J11938" s="1">
        <v>44887</v>
      </c>
      <c r="K11938" t="b">
        <v>1</v>
      </c>
      <c r="L11938" t="s">
        <v>49</v>
      </c>
      <c r="M11938">
        <v>11</v>
      </c>
      <c r="N11938">
        <f>G11938/SUMIF(B:B,B11938,G:G)*100</f>
        <v>5.4257677461360787E-2</v>
      </c>
      <c r="Q11938">
        <f>VLOOKUP(C11938, Categories_Pivot_Table!A:B, 2, FALSE)</f>
        <v>23.063808900523561</v>
      </c>
      <c r="T11938">
        <f t="shared" si="187"/>
        <v>2022</v>
      </c>
    </row>
    <row r="11939" spans="1:20" x14ac:dyDescent="0.2">
      <c r="A11939" t="s">
        <v>12196</v>
      </c>
      <c r="B11939" t="s">
        <v>44</v>
      </c>
      <c r="C11939" t="s">
        <v>27</v>
      </c>
      <c r="D11939" t="s">
        <v>538</v>
      </c>
      <c r="E11939">
        <v>11</v>
      </c>
      <c r="F11939">
        <v>10</v>
      </c>
      <c r="G11939">
        <v>110</v>
      </c>
      <c r="H11939" t="s">
        <v>29</v>
      </c>
      <c r="I11939" t="s">
        <v>18</v>
      </c>
      <c r="J11939" s="1">
        <v>44864</v>
      </c>
      <c r="K11939" t="b">
        <v>0</v>
      </c>
      <c r="L11939" t="s">
        <v>24</v>
      </c>
      <c r="M11939">
        <v>10</v>
      </c>
      <c r="N11939">
        <f>G11939/SUMIF(B:B,B11939,G:G)*100</f>
        <v>0.18123553204985623</v>
      </c>
      <c r="Q11939">
        <f>VLOOKUP(C11939, Categories_Pivot_Table!A:B, 2, FALSE)</f>
        <v>25.013711734693878</v>
      </c>
      <c r="T11939">
        <f t="shared" si="187"/>
        <v>2022</v>
      </c>
    </row>
    <row r="11940" spans="1:20" x14ac:dyDescent="0.2">
      <c r="A11940" t="s">
        <v>12197</v>
      </c>
      <c r="B11940" t="s">
        <v>104</v>
      </c>
      <c r="C11940" t="s">
        <v>27</v>
      </c>
      <c r="D11940" t="s">
        <v>140</v>
      </c>
      <c r="E11940">
        <v>27.5</v>
      </c>
      <c r="F11940">
        <v>10</v>
      </c>
      <c r="G11940">
        <v>275</v>
      </c>
      <c r="H11940" t="s">
        <v>56</v>
      </c>
      <c r="I11940" t="s">
        <v>46</v>
      </c>
      <c r="J11940" s="1">
        <v>44806</v>
      </c>
      <c r="K11940" t="b">
        <v>1</v>
      </c>
      <c r="L11940" t="s">
        <v>65</v>
      </c>
      <c r="M11940">
        <v>9</v>
      </c>
      <c r="N11940">
        <f>G11940/SUMIF(B:B,B11940,G:G)*100</f>
        <v>0.44691466367640126</v>
      </c>
      <c r="Q11940">
        <f>VLOOKUP(C11940, Categories_Pivot_Table!A:B, 2, FALSE)</f>
        <v>25.013711734693878</v>
      </c>
      <c r="T11940">
        <f t="shared" si="187"/>
        <v>2022</v>
      </c>
    </row>
    <row r="11941" spans="1:20" x14ac:dyDescent="0.2">
      <c r="A11941" t="s">
        <v>12198</v>
      </c>
      <c r="B11941" t="s">
        <v>44</v>
      </c>
      <c r="C11941" t="s">
        <v>48</v>
      </c>
      <c r="D11941" t="s">
        <v>203</v>
      </c>
      <c r="E11941">
        <v>39.5</v>
      </c>
      <c r="F11941">
        <v>4</v>
      </c>
      <c r="G11941">
        <v>158</v>
      </c>
      <c r="H11941" t="s">
        <v>17</v>
      </c>
      <c r="I11941" t="s">
        <v>18</v>
      </c>
      <c r="J11941" s="1">
        <v>44584</v>
      </c>
      <c r="K11941" t="b">
        <v>1</v>
      </c>
      <c r="L11941" t="s">
        <v>24</v>
      </c>
      <c r="M11941">
        <v>1</v>
      </c>
      <c r="N11941">
        <f>G11941/SUMIF(B:B,B11941,G:G)*100</f>
        <v>0.26032012785342989</v>
      </c>
      <c r="Q11941">
        <f>VLOOKUP(C11941, Categories_Pivot_Table!A:B, 2, FALSE)</f>
        <v>23.348837209302324</v>
      </c>
      <c r="T11941">
        <f t="shared" si="187"/>
        <v>2022</v>
      </c>
    </row>
    <row r="11942" spans="1:20" x14ac:dyDescent="0.2">
      <c r="A11942" t="s">
        <v>12199</v>
      </c>
      <c r="B11942" t="s">
        <v>54</v>
      </c>
      <c r="C11942" t="s">
        <v>48</v>
      </c>
      <c r="D11942" t="s">
        <v>88</v>
      </c>
      <c r="E11942">
        <v>24.5</v>
      </c>
      <c r="F11942">
        <v>2</v>
      </c>
      <c r="G11942">
        <v>49</v>
      </c>
      <c r="H11942" t="s">
        <v>56</v>
      </c>
      <c r="I11942" t="s">
        <v>18</v>
      </c>
      <c r="J11942" s="1">
        <v>45513</v>
      </c>
      <c r="K11942" t="b">
        <v>1</v>
      </c>
      <c r="L11942" t="s">
        <v>65</v>
      </c>
      <c r="M11942">
        <v>8</v>
      </c>
      <c r="N11942">
        <f>G11942/SUMIF(B:B,B11942,G:G)*100</f>
        <v>8.5731032009167971E-2</v>
      </c>
      <c r="Q11942">
        <f>VLOOKUP(C11942, Categories_Pivot_Table!A:B, 2, FALSE)</f>
        <v>23.348837209302324</v>
      </c>
      <c r="T11942">
        <f t="shared" si="187"/>
        <v>2024</v>
      </c>
    </row>
    <row r="11943" spans="1:20" x14ac:dyDescent="0.2">
      <c r="A11943" t="s">
        <v>12200</v>
      </c>
      <c r="B11943" t="s">
        <v>32</v>
      </c>
      <c r="C11943" t="s">
        <v>48</v>
      </c>
      <c r="D11943" t="s">
        <v>689</v>
      </c>
      <c r="E11943">
        <v>21.5</v>
      </c>
      <c r="F11943">
        <v>6</v>
      </c>
      <c r="G11943">
        <v>129</v>
      </c>
      <c r="H11943" t="s">
        <v>29</v>
      </c>
      <c r="I11943" t="s">
        <v>18</v>
      </c>
      <c r="J11943" s="1">
        <v>45436</v>
      </c>
      <c r="K11943" t="b">
        <v>0</v>
      </c>
      <c r="L11943" t="s">
        <v>65</v>
      </c>
      <c r="M11943">
        <v>5</v>
      </c>
      <c r="N11943">
        <f>G11943/SUMIF(B:B,B11943,G:G)*100</f>
        <v>0.22001449707926493</v>
      </c>
      <c r="Q11943">
        <f>VLOOKUP(C11943, Categories_Pivot_Table!A:B, 2, FALSE)</f>
        <v>23.348837209302324</v>
      </c>
      <c r="T11943">
        <f t="shared" si="187"/>
        <v>2024</v>
      </c>
    </row>
    <row r="11944" spans="1:20" x14ac:dyDescent="0.2">
      <c r="A11944" t="s">
        <v>12201</v>
      </c>
      <c r="B11944" t="s">
        <v>26</v>
      </c>
      <c r="C11944" t="s">
        <v>27</v>
      </c>
      <c r="D11944" t="s">
        <v>380</v>
      </c>
      <c r="E11944">
        <v>41</v>
      </c>
      <c r="F11944">
        <v>10</v>
      </c>
      <c r="G11944">
        <v>410</v>
      </c>
      <c r="H11944" t="s">
        <v>29</v>
      </c>
      <c r="I11944" t="s">
        <v>46</v>
      </c>
      <c r="J11944" s="1">
        <v>45657</v>
      </c>
      <c r="K11944" t="b">
        <v>0</v>
      </c>
      <c r="L11944" t="s">
        <v>49</v>
      </c>
      <c r="M11944">
        <v>12</v>
      </c>
      <c r="N11944">
        <f>G11944/SUMIF(B:B,B11944,G:G)*100</f>
        <v>0.66079472653574334</v>
      </c>
      <c r="Q11944">
        <f>VLOOKUP(C11944, Categories_Pivot_Table!A:B, 2, FALSE)</f>
        <v>25.013711734693878</v>
      </c>
      <c r="T11944">
        <f t="shared" si="187"/>
        <v>2024</v>
      </c>
    </row>
    <row r="11945" spans="1:20" x14ac:dyDescent="0.2">
      <c r="A11945" t="s">
        <v>12202</v>
      </c>
      <c r="B11945" t="s">
        <v>118</v>
      </c>
      <c r="C11945" t="s">
        <v>48</v>
      </c>
      <c r="D11945" t="s">
        <v>655</v>
      </c>
      <c r="E11945">
        <v>12.5</v>
      </c>
      <c r="F11945">
        <v>9</v>
      </c>
      <c r="G11945">
        <v>112.5</v>
      </c>
      <c r="H11945" t="s">
        <v>17</v>
      </c>
      <c r="I11945" t="s">
        <v>18</v>
      </c>
      <c r="J11945" s="1">
        <v>45472</v>
      </c>
      <c r="K11945" t="b">
        <v>0</v>
      </c>
      <c r="L11945" t="s">
        <v>35</v>
      </c>
      <c r="M11945">
        <v>6</v>
      </c>
      <c r="N11945">
        <f>G11945/SUMIF(B:B,B11945,G:G)*100</f>
        <v>0.18504202509992271</v>
      </c>
      <c r="Q11945">
        <f>VLOOKUP(C11945, Categories_Pivot_Table!A:B, 2, FALSE)</f>
        <v>23.348837209302324</v>
      </c>
      <c r="T11945">
        <f t="shared" si="187"/>
        <v>2024</v>
      </c>
    </row>
    <row r="11946" spans="1:20" x14ac:dyDescent="0.2">
      <c r="A11946" t="s">
        <v>12203</v>
      </c>
      <c r="B11946" t="s">
        <v>84</v>
      </c>
      <c r="C11946" t="s">
        <v>135</v>
      </c>
      <c r="D11946" t="s">
        <v>233</v>
      </c>
      <c r="E11946">
        <v>18.5</v>
      </c>
      <c r="F11946">
        <v>3</v>
      </c>
      <c r="G11946">
        <v>55.5</v>
      </c>
      <c r="H11946" t="s">
        <v>29</v>
      </c>
      <c r="I11946" t="s">
        <v>46</v>
      </c>
      <c r="J11946" s="1">
        <v>44828</v>
      </c>
      <c r="K11946" t="b">
        <v>0</v>
      </c>
      <c r="L11946" t="s">
        <v>35</v>
      </c>
      <c r="M11946">
        <v>9</v>
      </c>
      <c r="N11946">
        <f>G11946/SUMIF(B:B,B11946,G:G)*100</f>
        <v>8.9853078075039464E-2</v>
      </c>
      <c r="Q11946">
        <f>VLOOKUP(C11946, Categories_Pivot_Table!A:B, 2, FALSE)</f>
        <v>23.146341463414632</v>
      </c>
      <c r="T11946">
        <f t="shared" si="187"/>
        <v>2022</v>
      </c>
    </row>
    <row r="11947" spans="1:20" x14ac:dyDescent="0.2">
      <c r="A11947" t="s">
        <v>12204</v>
      </c>
      <c r="B11947" t="s">
        <v>173</v>
      </c>
      <c r="C11947" t="s">
        <v>22</v>
      </c>
      <c r="D11947" t="s">
        <v>147</v>
      </c>
      <c r="E11947">
        <v>32</v>
      </c>
      <c r="F11947">
        <v>9</v>
      </c>
      <c r="G11947">
        <v>288</v>
      </c>
      <c r="H11947" t="s">
        <v>29</v>
      </c>
      <c r="I11947" t="s">
        <v>18</v>
      </c>
      <c r="J11947" s="1">
        <v>45531</v>
      </c>
      <c r="K11947" t="b">
        <v>0</v>
      </c>
      <c r="L11947" t="s">
        <v>49</v>
      </c>
      <c r="M11947">
        <v>8</v>
      </c>
      <c r="N11947">
        <f>G11947/SUMIF(B:B,B11947,G:G)*100</f>
        <v>0.47359852658236173</v>
      </c>
      <c r="Q11947">
        <f>VLOOKUP(C11947, Categories_Pivot_Table!A:B, 2, FALSE)</f>
        <v>21.505681818181817</v>
      </c>
      <c r="T11947">
        <f t="shared" si="187"/>
        <v>2024</v>
      </c>
    </row>
    <row r="11948" spans="1:20" x14ac:dyDescent="0.2">
      <c r="A11948" t="s">
        <v>12205</v>
      </c>
      <c r="B11948" t="s">
        <v>95</v>
      </c>
      <c r="C11948" t="s">
        <v>38</v>
      </c>
      <c r="D11948" t="s">
        <v>489</v>
      </c>
      <c r="E11948">
        <v>29</v>
      </c>
      <c r="F11948">
        <v>4</v>
      </c>
      <c r="G11948">
        <v>116</v>
      </c>
      <c r="H11948" t="s">
        <v>56</v>
      </c>
      <c r="I11948" t="s">
        <v>46</v>
      </c>
      <c r="J11948" s="1">
        <v>45340</v>
      </c>
      <c r="K11948" t="b">
        <v>0</v>
      </c>
      <c r="L11948" t="s">
        <v>24</v>
      </c>
      <c r="M11948">
        <v>2</v>
      </c>
      <c r="N11948">
        <f>G11948/SUMIF(B:B,B11948,G:G)*100</f>
        <v>0.17223075952280203</v>
      </c>
      <c r="Q11948">
        <f>VLOOKUP(C11948, Categories_Pivot_Table!A:B, 2, FALSE)</f>
        <v>23.088790931989923</v>
      </c>
      <c r="T11948">
        <f t="shared" si="187"/>
        <v>2024</v>
      </c>
    </row>
    <row r="11949" spans="1:20" x14ac:dyDescent="0.2">
      <c r="A11949" t="s">
        <v>12206</v>
      </c>
      <c r="B11949" t="s">
        <v>26</v>
      </c>
      <c r="C11949" t="s">
        <v>48</v>
      </c>
      <c r="D11949" t="s">
        <v>446</v>
      </c>
      <c r="E11949">
        <v>26</v>
      </c>
      <c r="F11949">
        <v>5</v>
      </c>
      <c r="G11949">
        <v>130</v>
      </c>
      <c r="H11949" t="s">
        <v>29</v>
      </c>
      <c r="I11949" t="s">
        <v>46</v>
      </c>
      <c r="J11949" s="1">
        <v>44597</v>
      </c>
      <c r="K11949" t="b">
        <v>0</v>
      </c>
      <c r="L11949" t="s">
        <v>35</v>
      </c>
      <c r="M11949">
        <v>2</v>
      </c>
      <c r="N11949">
        <f>G11949/SUMIF(B:B,B11949,G:G)*100</f>
        <v>0.20952027914547958</v>
      </c>
      <c r="Q11949">
        <f>VLOOKUP(C11949, Categories_Pivot_Table!A:B, 2, FALSE)</f>
        <v>23.348837209302324</v>
      </c>
      <c r="T11949">
        <f t="shared" si="187"/>
        <v>2022</v>
      </c>
    </row>
    <row r="11950" spans="1:20" x14ac:dyDescent="0.2">
      <c r="A11950" t="s">
        <v>12207</v>
      </c>
      <c r="B11950" t="s">
        <v>32</v>
      </c>
      <c r="C11950" t="s">
        <v>48</v>
      </c>
      <c r="D11950" t="s">
        <v>195</v>
      </c>
      <c r="E11950">
        <v>20</v>
      </c>
      <c r="F11950">
        <v>9</v>
      </c>
      <c r="G11950">
        <v>180</v>
      </c>
      <c r="H11950" t="s">
        <v>29</v>
      </c>
      <c r="I11950" t="s">
        <v>46</v>
      </c>
      <c r="J11950" s="1">
        <v>44582</v>
      </c>
      <c r="K11950" t="b">
        <v>0</v>
      </c>
      <c r="L11950" t="s">
        <v>65</v>
      </c>
      <c r="M11950">
        <v>1</v>
      </c>
      <c r="N11950">
        <f>G11950/SUMIF(B:B,B11950,G:G)*100</f>
        <v>0.30699697266874171</v>
      </c>
      <c r="Q11950">
        <f>VLOOKUP(C11950, Categories_Pivot_Table!A:B, 2, FALSE)</f>
        <v>23.348837209302324</v>
      </c>
      <c r="T11950">
        <f t="shared" si="187"/>
        <v>2022</v>
      </c>
    </row>
    <row r="11951" spans="1:20" x14ac:dyDescent="0.2">
      <c r="A11951" t="s">
        <v>12208</v>
      </c>
      <c r="B11951" t="s">
        <v>63</v>
      </c>
      <c r="C11951" t="s">
        <v>74</v>
      </c>
      <c r="D11951" t="s">
        <v>456</v>
      </c>
      <c r="E11951">
        <v>11</v>
      </c>
      <c r="F11951">
        <v>8</v>
      </c>
      <c r="G11951">
        <v>88</v>
      </c>
      <c r="H11951" t="s">
        <v>17</v>
      </c>
      <c r="I11951" t="s">
        <v>46</v>
      </c>
      <c r="J11951" s="1">
        <v>45088</v>
      </c>
      <c r="K11951" t="b">
        <v>1</v>
      </c>
      <c r="L11951" t="s">
        <v>24</v>
      </c>
      <c r="M11951">
        <v>6</v>
      </c>
      <c r="N11951">
        <f>G11951/SUMIF(B:B,B11951,G:G)*100</f>
        <v>0.14538725878932066</v>
      </c>
      <c r="Q11951">
        <f>VLOOKUP(C11951, Categories_Pivot_Table!A:B, 2, FALSE)</f>
        <v>24.317096165933375</v>
      </c>
      <c r="T11951">
        <f t="shared" si="187"/>
        <v>2023</v>
      </c>
    </row>
    <row r="11952" spans="1:20" x14ac:dyDescent="0.2">
      <c r="A11952" t="s">
        <v>12209</v>
      </c>
      <c r="B11952" t="s">
        <v>73</v>
      </c>
      <c r="C11952" t="s">
        <v>38</v>
      </c>
      <c r="D11952" t="s">
        <v>96</v>
      </c>
      <c r="E11952">
        <v>24.5</v>
      </c>
      <c r="F11952">
        <v>2</v>
      </c>
      <c r="G11952">
        <v>49</v>
      </c>
      <c r="H11952" t="s">
        <v>29</v>
      </c>
      <c r="I11952" t="s">
        <v>46</v>
      </c>
      <c r="J11952" s="1">
        <v>45141</v>
      </c>
      <c r="K11952" t="b">
        <v>1</v>
      </c>
      <c r="L11952" t="s">
        <v>42</v>
      </c>
      <c r="M11952">
        <v>8</v>
      </c>
      <c r="N11952">
        <f>G11952/SUMIF(B:B,B11952,G:G)*100</f>
        <v>8.4651331530893409E-2</v>
      </c>
      <c r="Q11952">
        <f>VLOOKUP(C11952, Categories_Pivot_Table!A:B, 2, FALSE)</f>
        <v>23.088790931989923</v>
      </c>
      <c r="T11952">
        <f t="shared" si="187"/>
        <v>2023</v>
      </c>
    </row>
    <row r="11953" spans="1:20" x14ac:dyDescent="0.2">
      <c r="A11953" t="s">
        <v>12210</v>
      </c>
      <c r="B11953" t="s">
        <v>95</v>
      </c>
      <c r="C11953" t="s">
        <v>33</v>
      </c>
      <c r="D11953" t="s">
        <v>398</v>
      </c>
      <c r="E11953">
        <v>21.5</v>
      </c>
      <c r="F11953">
        <v>10</v>
      </c>
      <c r="G11953">
        <v>215</v>
      </c>
      <c r="H11953" t="s">
        <v>17</v>
      </c>
      <c r="I11953" t="s">
        <v>18</v>
      </c>
      <c r="J11953" s="1">
        <v>45524</v>
      </c>
      <c r="K11953" t="b">
        <v>0</v>
      </c>
      <c r="L11953" t="s">
        <v>49</v>
      </c>
      <c r="M11953">
        <v>8</v>
      </c>
      <c r="N11953">
        <f>G11953/SUMIF(B:B,B11953,G:G)*100</f>
        <v>0.31922080428795202</v>
      </c>
      <c r="Q11953">
        <f>VLOOKUP(C11953, Categories_Pivot_Table!A:B, 2, FALSE)</f>
        <v>23.300574345883856</v>
      </c>
      <c r="T11953">
        <f t="shared" si="187"/>
        <v>2024</v>
      </c>
    </row>
    <row r="11954" spans="1:20" x14ac:dyDescent="0.2">
      <c r="A11954" t="s">
        <v>12211</v>
      </c>
      <c r="B11954" t="s">
        <v>54</v>
      </c>
      <c r="C11954" t="s">
        <v>135</v>
      </c>
      <c r="D11954" t="s">
        <v>154</v>
      </c>
      <c r="E11954">
        <v>26</v>
      </c>
      <c r="F11954">
        <v>4</v>
      </c>
      <c r="G11954">
        <v>104</v>
      </c>
      <c r="H11954" t="s">
        <v>29</v>
      </c>
      <c r="I11954" t="s">
        <v>18</v>
      </c>
      <c r="J11954" s="1">
        <v>44983</v>
      </c>
      <c r="K11954" t="b">
        <v>1</v>
      </c>
      <c r="L11954" t="s">
        <v>24</v>
      </c>
      <c r="M11954">
        <v>2</v>
      </c>
      <c r="N11954">
        <f>G11954/SUMIF(B:B,B11954,G:G)*100</f>
        <v>0.18195974140721363</v>
      </c>
      <c r="Q11954">
        <f>VLOOKUP(C11954, Categories_Pivot_Table!A:B, 2, FALSE)</f>
        <v>23.146341463414632</v>
      </c>
      <c r="T11954">
        <f t="shared" si="187"/>
        <v>2023</v>
      </c>
    </row>
    <row r="11955" spans="1:20" x14ac:dyDescent="0.2">
      <c r="A11955" t="s">
        <v>12212</v>
      </c>
      <c r="B11955" t="s">
        <v>90</v>
      </c>
      <c r="C11955" t="s">
        <v>38</v>
      </c>
      <c r="D11955" t="s">
        <v>85</v>
      </c>
      <c r="E11955">
        <v>18.5</v>
      </c>
      <c r="F11955">
        <v>10</v>
      </c>
      <c r="G11955">
        <v>185</v>
      </c>
      <c r="H11955" t="s">
        <v>17</v>
      </c>
      <c r="I11955" t="s">
        <v>18</v>
      </c>
      <c r="J11955" s="1">
        <v>45282</v>
      </c>
      <c r="K11955" t="b">
        <v>1</v>
      </c>
      <c r="L11955" t="s">
        <v>65</v>
      </c>
      <c r="M11955">
        <v>12</v>
      </c>
      <c r="N11955">
        <f>G11955/SUMIF(B:B,B11955,G:G)*100</f>
        <v>0.31280646579419025</v>
      </c>
      <c r="Q11955">
        <f>VLOOKUP(C11955, Categories_Pivot_Table!A:B, 2, FALSE)</f>
        <v>23.088790931989923</v>
      </c>
      <c r="T11955">
        <f t="shared" si="187"/>
        <v>2023</v>
      </c>
    </row>
    <row r="11956" spans="1:20" x14ac:dyDescent="0.2">
      <c r="A11956" t="s">
        <v>12213</v>
      </c>
      <c r="B11956" t="s">
        <v>128</v>
      </c>
      <c r="C11956" t="s">
        <v>38</v>
      </c>
      <c r="D11956" t="s">
        <v>473</v>
      </c>
      <c r="E11956">
        <v>23</v>
      </c>
      <c r="F11956">
        <v>2</v>
      </c>
      <c r="G11956">
        <v>46</v>
      </c>
      <c r="H11956" t="s">
        <v>56</v>
      </c>
      <c r="I11956" t="s">
        <v>18</v>
      </c>
      <c r="J11956" s="1">
        <v>45414</v>
      </c>
      <c r="K11956" t="b">
        <v>0</v>
      </c>
      <c r="L11956" t="s">
        <v>42</v>
      </c>
      <c r="M11956">
        <v>5</v>
      </c>
      <c r="N11956">
        <f>G11956/SUMIF(B:B,B11956,G:G)*100</f>
        <v>6.7200373984690004E-2</v>
      </c>
      <c r="Q11956">
        <f>VLOOKUP(C11956, Categories_Pivot_Table!A:B, 2, FALSE)</f>
        <v>23.088790931989923</v>
      </c>
      <c r="T11956">
        <f t="shared" si="187"/>
        <v>2024</v>
      </c>
    </row>
    <row r="11957" spans="1:20" x14ac:dyDescent="0.2">
      <c r="A11957" t="s">
        <v>12214</v>
      </c>
      <c r="B11957" t="s">
        <v>128</v>
      </c>
      <c r="C11957" t="s">
        <v>33</v>
      </c>
      <c r="D11957" t="s">
        <v>109</v>
      </c>
      <c r="E11957">
        <v>41</v>
      </c>
      <c r="F11957">
        <v>10</v>
      </c>
      <c r="G11957">
        <v>410</v>
      </c>
      <c r="H11957" t="s">
        <v>17</v>
      </c>
      <c r="I11957" t="s">
        <v>46</v>
      </c>
      <c r="J11957" s="1">
        <v>45413</v>
      </c>
      <c r="K11957" t="b">
        <v>0</v>
      </c>
      <c r="L11957" t="s">
        <v>30</v>
      </c>
      <c r="M11957">
        <v>5</v>
      </c>
      <c r="N11957">
        <f>G11957/SUMIF(B:B,B11957,G:G)*100</f>
        <v>0.59895985508093263</v>
      </c>
      <c r="Q11957">
        <f>VLOOKUP(C11957, Categories_Pivot_Table!A:B, 2, FALSE)</f>
        <v>23.300574345883856</v>
      </c>
      <c r="T11957">
        <f t="shared" si="187"/>
        <v>2024</v>
      </c>
    </row>
    <row r="11958" spans="1:20" x14ac:dyDescent="0.2">
      <c r="A11958" t="s">
        <v>12215</v>
      </c>
      <c r="B11958" t="s">
        <v>106</v>
      </c>
      <c r="C11958" t="s">
        <v>22</v>
      </c>
      <c r="D11958" t="s">
        <v>540</v>
      </c>
      <c r="E11958">
        <v>36.5</v>
      </c>
      <c r="F11958">
        <v>4</v>
      </c>
      <c r="G11958">
        <v>146</v>
      </c>
      <c r="H11958" t="s">
        <v>56</v>
      </c>
      <c r="I11958" t="s">
        <v>18</v>
      </c>
      <c r="J11958" s="1">
        <v>45582</v>
      </c>
      <c r="K11958" t="b">
        <v>0</v>
      </c>
      <c r="L11958" t="s">
        <v>42</v>
      </c>
      <c r="M11958">
        <v>10</v>
      </c>
      <c r="N11958">
        <f>G11958/SUMIF(B:B,B11958,G:G)*100</f>
        <v>0.23794002607561929</v>
      </c>
      <c r="Q11958">
        <f>VLOOKUP(C11958, Categories_Pivot_Table!A:B, 2, FALSE)</f>
        <v>21.505681818181817</v>
      </c>
      <c r="T11958">
        <f t="shared" si="187"/>
        <v>2024</v>
      </c>
    </row>
    <row r="11959" spans="1:20" x14ac:dyDescent="0.2">
      <c r="A11959" t="s">
        <v>12216</v>
      </c>
      <c r="B11959" t="s">
        <v>95</v>
      </c>
      <c r="C11959" t="s">
        <v>38</v>
      </c>
      <c r="D11959" t="s">
        <v>1276</v>
      </c>
      <c r="E11959">
        <v>35</v>
      </c>
      <c r="F11959">
        <v>8</v>
      </c>
      <c r="G11959">
        <v>280</v>
      </c>
      <c r="H11959" t="s">
        <v>56</v>
      </c>
      <c r="I11959" t="s">
        <v>46</v>
      </c>
      <c r="J11959" s="1">
        <v>45288</v>
      </c>
      <c r="K11959" t="b">
        <v>1</v>
      </c>
      <c r="L11959" t="s">
        <v>42</v>
      </c>
      <c r="M11959">
        <v>12</v>
      </c>
      <c r="N11959">
        <f>G11959/SUMIF(B:B,B11959,G:G)*100</f>
        <v>0.41572941953779802</v>
      </c>
      <c r="Q11959">
        <f>VLOOKUP(C11959, Categories_Pivot_Table!A:B, 2, FALSE)</f>
        <v>23.088790931989923</v>
      </c>
      <c r="T11959">
        <f t="shared" si="187"/>
        <v>2023</v>
      </c>
    </row>
    <row r="11960" spans="1:20" x14ac:dyDescent="0.2">
      <c r="A11960" t="s">
        <v>12217</v>
      </c>
      <c r="B11960" t="s">
        <v>104</v>
      </c>
      <c r="C11960" t="s">
        <v>74</v>
      </c>
      <c r="D11960" t="s">
        <v>364</v>
      </c>
      <c r="E11960">
        <v>21.5</v>
      </c>
      <c r="F11960">
        <v>8</v>
      </c>
      <c r="G11960">
        <v>172</v>
      </c>
      <c r="H11960" t="s">
        <v>17</v>
      </c>
      <c r="I11960" t="s">
        <v>18</v>
      </c>
      <c r="J11960" s="1">
        <v>45579</v>
      </c>
      <c r="K11960" t="b">
        <v>1</v>
      </c>
      <c r="L11960" t="s">
        <v>19</v>
      </c>
      <c r="M11960">
        <v>10</v>
      </c>
      <c r="N11960">
        <f>G11960/SUMIF(B:B,B11960,G:G)*100</f>
        <v>0.27952480782669459</v>
      </c>
      <c r="Q11960">
        <f>VLOOKUP(C11960, Categories_Pivot_Table!A:B, 2, FALSE)</f>
        <v>24.317096165933375</v>
      </c>
      <c r="T11960">
        <f t="shared" si="187"/>
        <v>2024</v>
      </c>
    </row>
    <row r="11961" spans="1:20" x14ac:dyDescent="0.2">
      <c r="A11961" t="s">
        <v>12218</v>
      </c>
      <c r="B11961" t="s">
        <v>106</v>
      </c>
      <c r="C11961" t="s">
        <v>135</v>
      </c>
      <c r="D11961" t="s">
        <v>507</v>
      </c>
      <c r="E11961">
        <v>29</v>
      </c>
      <c r="F11961">
        <v>2</v>
      </c>
      <c r="G11961">
        <v>58</v>
      </c>
      <c r="H11961" t="s">
        <v>29</v>
      </c>
      <c r="I11961" t="s">
        <v>18</v>
      </c>
      <c r="J11961" s="1">
        <v>45638</v>
      </c>
      <c r="K11961" t="b">
        <v>1</v>
      </c>
      <c r="L11961" t="s">
        <v>42</v>
      </c>
      <c r="M11961">
        <v>12</v>
      </c>
      <c r="N11961">
        <f>G11961/SUMIF(B:B,B11961,G:G)*100</f>
        <v>9.4524119947848761E-2</v>
      </c>
      <c r="Q11961">
        <f>VLOOKUP(C11961, Categories_Pivot_Table!A:B, 2, FALSE)</f>
        <v>23.146341463414632</v>
      </c>
      <c r="T11961">
        <f t="shared" si="187"/>
        <v>2024</v>
      </c>
    </row>
    <row r="11962" spans="1:20" x14ac:dyDescent="0.2">
      <c r="A11962" t="s">
        <v>12219</v>
      </c>
      <c r="B11962" t="s">
        <v>95</v>
      </c>
      <c r="C11962" t="s">
        <v>15</v>
      </c>
      <c r="D11962" t="s">
        <v>69</v>
      </c>
      <c r="E11962">
        <v>29</v>
      </c>
      <c r="F11962">
        <v>2</v>
      </c>
      <c r="G11962">
        <v>58</v>
      </c>
      <c r="H11962" t="s">
        <v>17</v>
      </c>
      <c r="I11962" t="s">
        <v>18</v>
      </c>
      <c r="J11962" s="1">
        <v>45589</v>
      </c>
      <c r="K11962" t="b">
        <v>1</v>
      </c>
      <c r="L11962" t="s">
        <v>42</v>
      </c>
      <c r="M11962">
        <v>10</v>
      </c>
      <c r="N11962">
        <f>G11962/SUMIF(B:B,B11962,G:G)*100</f>
        <v>8.6115379761401017E-2</v>
      </c>
      <c r="Q11962">
        <f>VLOOKUP(C11962, Categories_Pivot_Table!A:B, 2, FALSE)</f>
        <v>23.063808900523561</v>
      </c>
      <c r="T11962">
        <f t="shared" si="187"/>
        <v>2024</v>
      </c>
    </row>
    <row r="11963" spans="1:20" x14ac:dyDescent="0.2">
      <c r="A11963" t="s">
        <v>12220</v>
      </c>
      <c r="B11963" t="s">
        <v>44</v>
      </c>
      <c r="C11963" t="s">
        <v>135</v>
      </c>
      <c r="D11963" t="s">
        <v>276</v>
      </c>
      <c r="E11963">
        <v>6.5</v>
      </c>
      <c r="F11963">
        <v>5</v>
      </c>
      <c r="G11963">
        <v>32.5</v>
      </c>
      <c r="H11963" t="s">
        <v>17</v>
      </c>
      <c r="I11963" t="s">
        <v>46</v>
      </c>
      <c r="J11963" s="1">
        <v>45541</v>
      </c>
      <c r="K11963" t="b">
        <v>0</v>
      </c>
      <c r="L11963" t="s">
        <v>65</v>
      </c>
      <c r="M11963">
        <v>9</v>
      </c>
      <c r="N11963">
        <f>G11963/SUMIF(B:B,B11963,G:G)*100</f>
        <v>5.3546861742002981E-2</v>
      </c>
      <c r="Q11963">
        <f>VLOOKUP(C11963, Categories_Pivot_Table!A:B, 2, FALSE)</f>
        <v>23.146341463414632</v>
      </c>
      <c r="T11963">
        <f t="shared" si="187"/>
        <v>2024</v>
      </c>
    </row>
    <row r="11964" spans="1:20" x14ac:dyDescent="0.2">
      <c r="A11964" t="s">
        <v>12221</v>
      </c>
      <c r="B11964" t="s">
        <v>76</v>
      </c>
      <c r="C11964" t="s">
        <v>22</v>
      </c>
      <c r="D11964" t="s">
        <v>272</v>
      </c>
      <c r="E11964">
        <v>5</v>
      </c>
      <c r="F11964">
        <v>4</v>
      </c>
      <c r="G11964">
        <v>20</v>
      </c>
      <c r="H11964" t="s">
        <v>56</v>
      </c>
      <c r="I11964" t="s">
        <v>18</v>
      </c>
      <c r="J11964" s="1">
        <v>45055</v>
      </c>
      <c r="K11964" t="b">
        <v>0</v>
      </c>
      <c r="L11964" t="s">
        <v>49</v>
      </c>
      <c r="M11964">
        <v>5</v>
      </c>
      <c r="N11964">
        <f>G11964/SUMIF(B:B,B11964,G:G)*100</f>
        <v>3.4053276350850904E-2</v>
      </c>
      <c r="Q11964">
        <f>VLOOKUP(C11964, Categories_Pivot_Table!A:B, 2, FALSE)</f>
        <v>21.505681818181817</v>
      </c>
      <c r="T11964">
        <f t="shared" si="187"/>
        <v>2023</v>
      </c>
    </row>
    <row r="11965" spans="1:20" x14ac:dyDescent="0.2">
      <c r="A11965" t="s">
        <v>12222</v>
      </c>
      <c r="B11965" t="s">
        <v>54</v>
      </c>
      <c r="C11965" t="s">
        <v>27</v>
      </c>
      <c r="D11965" t="s">
        <v>58</v>
      </c>
      <c r="E11965">
        <v>8</v>
      </c>
      <c r="F11965">
        <v>5</v>
      </c>
      <c r="G11965">
        <v>40</v>
      </c>
      <c r="H11965" t="s">
        <v>29</v>
      </c>
      <c r="I11965" t="s">
        <v>46</v>
      </c>
      <c r="J11965" s="1">
        <v>45013</v>
      </c>
      <c r="K11965" t="b">
        <v>0</v>
      </c>
      <c r="L11965" t="s">
        <v>49</v>
      </c>
      <c r="M11965">
        <v>3</v>
      </c>
      <c r="N11965">
        <f>G11965/SUMIF(B:B,B11965,G:G)*100</f>
        <v>6.9984515925851407E-2</v>
      </c>
      <c r="Q11965">
        <f>VLOOKUP(C11965, Categories_Pivot_Table!A:B, 2, FALSE)</f>
        <v>25.013711734693878</v>
      </c>
      <c r="T11965">
        <f t="shared" si="187"/>
        <v>2023</v>
      </c>
    </row>
    <row r="11966" spans="1:20" x14ac:dyDescent="0.2">
      <c r="A11966" t="s">
        <v>12223</v>
      </c>
      <c r="B11966" t="s">
        <v>32</v>
      </c>
      <c r="C11966" t="s">
        <v>38</v>
      </c>
      <c r="D11966" t="s">
        <v>207</v>
      </c>
      <c r="E11966">
        <v>9.5</v>
      </c>
      <c r="F11966">
        <v>8</v>
      </c>
      <c r="G11966">
        <v>76</v>
      </c>
      <c r="H11966" t="s">
        <v>17</v>
      </c>
      <c r="I11966" t="s">
        <v>46</v>
      </c>
      <c r="J11966" s="1">
        <v>44723</v>
      </c>
      <c r="K11966" t="b">
        <v>0</v>
      </c>
      <c r="L11966" t="s">
        <v>35</v>
      </c>
      <c r="M11966">
        <v>6</v>
      </c>
      <c r="N11966">
        <f>G11966/SUMIF(B:B,B11966,G:G)*100</f>
        <v>0.12962094401569096</v>
      </c>
      <c r="Q11966">
        <f>VLOOKUP(C11966, Categories_Pivot_Table!A:B, 2, FALSE)</f>
        <v>23.088790931989923</v>
      </c>
      <c r="T11966">
        <f t="shared" si="187"/>
        <v>2022</v>
      </c>
    </row>
    <row r="11967" spans="1:20" x14ac:dyDescent="0.2">
      <c r="A11967" t="s">
        <v>12224</v>
      </c>
      <c r="B11967" t="s">
        <v>90</v>
      </c>
      <c r="C11967" t="s">
        <v>15</v>
      </c>
      <c r="D11967" t="s">
        <v>177</v>
      </c>
      <c r="E11967">
        <v>5</v>
      </c>
      <c r="F11967">
        <v>9</v>
      </c>
      <c r="G11967">
        <v>45</v>
      </c>
      <c r="H11967" t="s">
        <v>17</v>
      </c>
      <c r="I11967" t="s">
        <v>46</v>
      </c>
      <c r="J11967" s="1">
        <v>45425</v>
      </c>
      <c r="K11967" t="b">
        <v>0</v>
      </c>
      <c r="L11967" t="s">
        <v>19</v>
      </c>
      <c r="M11967">
        <v>5</v>
      </c>
      <c r="N11967">
        <f>G11967/SUMIF(B:B,B11967,G:G)*100</f>
        <v>7.6088059247235468E-2</v>
      </c>
      <c r="Q11967">
        <f>VLOOKUP(C11967, Categories_Pivot_Table!A:B, 2, FALSE)</f>
        <v>23.063808900523561</v>
      </c>
      <c r="T11967">
        <f t="shared" si="187"/>
        <v>2024</v>
      </c>
    </row>
    <row r="11968" spans="1:20" x14ac:dyDescent="0.2">
      <c r="A11968" t="s">
        <v>12225</v>
      </c>
      <c r="B11968" t="s">
        <v>90</v>
      </c>
      <c r="C11968" t="s">
        <v>15</v>
      </c>
      <c r="D11968" t="s">
        <v>776</v>
      </c>
      <c r="E11968">
        <v>38</v>
      </c>
      <c r="F11968">
        <v>4</v>
      </c>
      <c r="G11968">
        <v>152</v>
      </c>
      <c r="H11968" t="s">
        <v>29</v>
      </c>
      <c r="I11968" t="s">
        <v>46</v>
      </c>
      <c r="J11968" s="1">
        <v>45172</v>
      </c>
      <c r="K11968" t="b">
        <v>0</v>
      </c>
      <c r="L11968" t="s">
        <v>24</v>
      </c>
      <c r="M11968">
        <v>9</v>
      </c>
      <c r="N11968">
        <f>G11968/SUMIF(B:B,B11968,G:G)*100</f>
        <v>0.25700855567955094</v>
      </c>
      <c r="Q11968">
        <f>VLOOKUP(C11968, Categories_Pivot_Table!A:B, 2, FALSE)</f>
        <v>23.063808900523561</v>
      </c>
      <c r="T11968">
        <f t="shared" si="187"/>
        <v>2023</v>
      </c>
    </row>
    <row r="11969" spans="1:20" x14ac:dyDescent="0.2">
      <c r="A11969" t="s">
        <v>12226</v>
      </c>
      <c r="B11969" t="s">
        <v>173</v>
      </c>
      <c r="C11969" t="s">
        <v>33</v>
      </c>
      <c r="D11969" t="s">
        <v>307</v>
      </c>
      <c r="E11969">
        <v>6.5</v>
      </c>
      <c r="F11969">
        <v>9</v>
      </c>
      <c r="G11969">
        <v>58.5</v>
      </c>
      <c r="H11969" t="s">
        <v>56</v>
      </c>
      <c r="I11969" t="s">
        <v>18</v>
      </c>
      <c r="J11969" s="1">
        <v>44785</v>
      </c>
      <c r="K11969" t="b">
        <v>0</v>
      </c>
      <c r="L11969" t="s">
        <v>65</v>
      </c>
      <c r="M11969">
        <v>8</v>
      </c>
      <c r="N11969">
        <f>G11969/SUMIF(B:B,B11969,G:G)*100</f>
        <v>9.619970071204223E-2</v>
      </c>
      <c r="Q11969">
        <f>VLOOKUP(C11969, Categories_Pivot_Table!A:B, 2, FALSE)</f>
        <v>23.300574345883856</v>
      </c>
      <c r="T11969">
        <f t="shared" si="187"/>
        <v>2022</v>
      </c>
    </row>
    <row r="11970" spans="1:20" x14ac:dyDescent="0.2">
      <c r="A11970" t="s">
        <v>12227</v>
      </c>
      <c r="B11970" t="s">
        <v>113</v>
      </c>
      <c r="C11970" t="s">
        <v>27</v>
      </c>
      <c r="D11970" t="s">
        <v>352</v>
      </c>
      <c r="E11970">
        <v>14</v>
      </c>
      <c r="F11970">
        <v>10</v>
      </c>
      <c r="G11970">
        <v>140</v>
      </c>
      <c r="H11970" t="s">
        <v>56</v>
      </c>
      <c r="I11970" t="s">
        <v>18</v>
      </c>
      <c r="J11970" s="1">
        <v>45528</v>
      </c>
      <c r="K11970" t="b">
        <v>0</v>
      </c>
      <c r="L11970" t="s">
        <v>35</v>
      </c>
      <c r="M11970">
        <v>8</v>
      </c>
      <c r="N11970">
        <f>G11970/SUMIF(B:B,B11970,G:G)*100</f>
        <v>0.23051718176279784</v>
      </c>
      <c r="Q11970">
        <f>VLOOKUP(C11970, Categories_Pivot_Table!A:B, 2, FALSE)</f>
        <v>25.013711734693878</v>
      </c>
      <c r="T11970">
        <f t="shared" si="187"/>
        <v>2024</v>
      </c>
    </row>
    <row r="11971" spans="1:20" x14ac:dyDescent="0.2">
      <c r="A11971" t="s">
        <v>12228</v>
      </c>
      <c r="B11971" t="s">
        <v>84</v>
      </c>
      <c r="C11971" t="s">
        <v>48</v>
      </c>
      <c r="D11971" t="s">
        <v>151</v>
      </c>
      <c r="E11971">
        <v>14</v>
      </c>
      <c r="F11971">
        <v>6</v>
      </c>
      <c r="G11971">
        <v>84</v>
      </c>
      <c r="H11971" t="s">
        <v>56</v>
      </c>
      <c r="I11971" t="s">
        <v>18</v>
      </c>
      <c r="J11971" s="1">
        <v>45290</v>
      </c>
      <c r="K11971" t="b">
        <v>1</v>
      </c>
      <c r="L11971" t="s">
        <v>35</v>
      </c>
      <c r="M11971">
        <v>12</v>
      </c>
      <c r="N11971">
        <f>G11971/SUMIF(B:B,B11971,G:G)*100</f>
        <v>0.13599384789735702</v>
      </c>
      <c r="Q11971">
        <f>VLOOKUP(C11971, Categories_Pivot_Table!A:B, 2, FALSE)</f>
        <v>23.348837209302324</v>
      </c>
      <c r="T11971">
        <f t="shared" si="187"/>
        <v>2023</v>
      </c>
    </row>
    <row r="11972" spans="1:20" x14ac:dyDescent="0.2">
      <c r="A11972" t="s">
        <v>12229</v>
      </c>
      <c r="B11972" t="s">
        <v>51</v>
      </c>
      <c r="C11972" t="s">
        <v>38</v>
      </c>
      <c r="D11972" t="s">
        <v>241</v>
      </c>
      <c r="E11972">
        <v>17</v>
      </c>
      <c r="F11972">
        <v>3</v>
      </c>
      <c r="G11972">
        <v>51</v>
      </c>
      <c r="H11972" t="s">
        <v>56</v>
      </c>
      <c r="I11972" t="s">
        <v>18</v>
      </c>
      <c r="J11972" s="1">
        <v>44779</v>
      </c>
      <c r="K11972" t="b">
        <v>0</v>
      </c>
      <c r="L11972" t="s">
        <v>35</v>
      </c>
      <c r="M11972">
        <v>8</v>
      </c>
      <c r="N11972">
        <f>G11972/SUMIF(B:B,B11972,G:G)*100</f>
        <v>7.9061187157982854E-2</v>
      </c>
      <c r="Q11972">
        <f>VLOOKUP(C11972, Categories_Pivot_Table!A:B, 2, FALSE)</f>
        <v>23.088790931989923</v>
      </c>
      <c r="T11972">
        <f t="shared" si="187"/>
        <v>2022</v>
      </c>
    </row>
    <row r="11985" customFormat="1" x14ac:dyDescent="0.2"/>
    <row r="11986" customFormat="1" x14ac:dyDescent="0.2"/>
    <row r="11987" customFormat="1" x14ac:dyDescent="0.2"/>
    <row r="11988" customFormat="1" x14ac:dyDescent="0.2"/>
    <row r="11989" customFormat="1" x14ac:dyDescent="0.2"/>
    <row r="11990" customFormat="1" x14ac:dyDescent="0.2"/>
    <row r="11991" customFormat="1" x14ac:dyDescent="0.2"/>
    <row r="11992" customFormat="1" x14ac:dyDescent="0.2"/>
    <row r="11993" customFormat="1" x14ac:dyDescent="0.2"/>
    <row r="11994" customFormat="1" x14ac:dyDescent="0.2"/>
    <row r="11995" customFormat="1" x14ac:dyDescent="0.2"/>
    <row r="11996" customFormat="1" x14ac:dyDescent="0.2"/>
    <row r="11997" customFormat="1" x14ac:dyDescent="0.2"/>
    <row r="11998" customFormat="1" x14ac:dyDescent="0.2"/>
    <row r="11999" customFormat="1" x14ac:dyDescent="0.2"/>
    <row r="12000" customFormat="1" x14ac:dyDescent="0.2"/>
    <row r="12001" customFormat="1" x14ac:dyDescent="0.2"/>
    <row r="12002" customFormat="1" x14ac:dyDescent="0.2"/>
    <row r="12003" customFormat="1" x14ac:dyDescent="0.2"/>
    <row r="12004" customFormat="1" x14ac:dyDescent="0.2"/>
    <row r="12005" customFormat="1" x14ac:dyDescent="0.2"/>
    <row r="12006" customFormat="1" x14ac:dyDescent="0.2"/>
    <row r="12007" customFormat="1" x14ac:dyDescent="0.2"/>
    <row r="12008" customFormat="1" x14ac:dyDescent="0.2"/>
    <row r="12009" customFormat="1" x14ac:dyDescent="0.2"/>
    <row r="12010" customFormat="1" x14ac:dyDescent="0.2"/>
    <row r="12011" customFormat="1" x14ac:dyDescent="0.2"/>
    <row r="12012" customFormat="1" x14ac:dyDescent="0.2"/>
    <row r="12013" customFormat="1" x14ac:dyDescent="0.2"/>
    <row r="12014" customFormat="1" x14ac:dyDescent="0.2"/>
    <row r="12015" customFormat="1" x14ac:dyDescent="0.2"/>
    <row r="12016" customFormat="1" x14ac:dyDescent="0.2"/>
    <row r="12017" customFormat="1" x14ac:dyDescent="0.2"/>
    <row r="12018" customFormat="1" x14ac:dyDescent="0.2"/>
    <row r="12019" customFormat="1" x14ac:dyDescent="0.2"/>
    <row r="12020" customFormat="1" x14ac:dyDescent="0.2"/>
    <row r="12021" customFormat="1" x14ac:dyDescent="0.2"/>
    <row r="12022" customFormat="1" x14ac:dyDescent="0.2"/>
    <row r="12023" customFormat="1" x14ac:dyDescent="0.2"/>
    <row r="12024" customFormat="1" x14ac:dyDescent="0.2"/>
    <row r="12025" customFormat="1" x14ac:dyDescent="0.2"/>
    <row r="12026" customFormat="1" x14ac:dyDescent="0.2"/>
    <row r="12027" customFormat="1" x14ac:dyDescent="0.2"/>
    <row r="12028" customFormat="1" x14ac:dyDescent="0.2"/>
    <row r="12029" customFormat="1" x14ac:dyDescent="0.2"/>
    <row r="12030" customFormat="1" x14ac:dyDescent="0.2"/>
    <row r="12031" customFormat="1" x14ac:dyDescent="0.2"/>
    <row r="12032" customFormat="1" x14ac:dyDescent="0.2"/>
    <row r="12033" customFormat="1" x14ac:dyDescent="0.2"/>
    <row r="12034" customFormat="1" x14ac:dyDescent="0.2"/>
    <row r="12035" customFormat="1" x14ac:dyDescent="0.2"/>
    <row r="12036" customFormat="1" x14ac:dyDescent="0.2"/>
    <row r="12037" customFormat="1" x14ac:dyDescent="0.2"/>
    <row r="12038" customFormat="1" x14ac:dyDescent="0.2"/>
    <row r="12039" customFormat="1" x14ac:dyDescent="0.2"/>
    <row r="12040" customFormat="1" x14ac:dyDescent="0.2"/>
    <row r="12041" customFormat="1" x14ac:dyDescent="0.2"/>
    <row r="12042" customFormat="1" x14ac:dyDescent="0.2"/>
    <row r="12043" customFormat="1" x14ac:dyDescent="0.2"/>
    <row r="12044" customFormat="1" x14ac:dyDescent="0.2"/>
    <row r="12045" customFormat="1" x14ac:dyDescent="0.2"/>
    <row r="12046" customFormat="1" x14ac:dyDescent="0.2"/>
    <row r="12047" customFormat="1" x14ac:dyDescent="0.2"/>
    <row r="12048" customFormat="1" x14ac:dyDescent="0.2"/>
    <row r="12049" customFormat="1" x14ac:dyDescent="0.2"/>
    <row r="12050" customFormat="1" x14ac:dyDescent="0.2"/>
    <row r="12051" customFormat="1" x14ac:dyDescent="0.2"/>
    <row r="12052" customFormat="1" x14ac:dyDescent="0.2"/>
    <row r="12053" customFormat="1" x14ac:dyDescent="0.2"/>
    <row r="12054" customFormat="1" x14ac:dyDescent="0.2"/>
    <row r="12055" customFormat="1" x14ac:dyDescent="0.2"/>
    <row r="12056" customFormat="1" x14ac:dyDescent="0.2"/>
    <row r="12057" customFormat="1" x14ac:dyDescent="0.2"/>
    <row r="12058" customFormat="1" x14ac:dyDescent="0.2"/>
    <row r="12059" customFormat="1" x14ac:dyDescent="0.2"/>
    <row r="12060" customFormat="1" x14ac:dyDescent="0.2"/>
    <row r="12061" customFormat="1" x14ac:dyDescent="0.2"/>
    <row r="12062" customFormat="1" x14ac:dyDescent="0.2"/>
    <row r="12063" customFormat="1" x14ac:dyDescent="0.2"/>
    <row r="12064" customFormat="1" x14ac:dyDescent="0.2"/>
    <row r="12065" customFormat="1" x14ac:dyDescent="0.2"/>
    <row r="12066" customFormat="1" x14ac:dyDescent="0.2"/>
    <row r="12067" customFormat="1" x14ac:dyDescent="0.2"/>
    <row r="12068" customFormat="1" x14ac:dyDescent="0.2"/>
    <row r="12069" customFormat="1" x14ac:dyDescent="0.2"/>
    <row r="12070" customFormat="1" x14ac:dyDescent="0.2"/>
    <row r="12071" customFormat="1" x14ac:dyDescent="0.2"/>
    <row r="12072" customFormat="1" x14ac:dyDescent="0.2"/>
    <row r="12073" customFormat="1" x14ac:dyDescent="0.2"/>
    <row r="12074" customFormat="1" x14ac:dyDescent="0.2"/>
    <row r="12075" customFormat="1" x14ac:dyDescent="0.2"/>
    <row r="12076" customFormat="1" x14ac:dyDescent="0.2"/>
    <row r="12077" customFormat="1" x14ac:dyDescent="0.2"/>
    <row r="12078" customFormat="1" x14ac:dyDescent="0.2"/>
    <row r="12079" customFormat="1" x14ac:dyDescent="0.2"/>
    <row r="12080" customFormat="1" x14ac:dyDescent="0.2"/>
    <row r="12081" customFormat="1" x14ac:dyDescent="0.2"/>
    <row r="12082" customFormat="1" x14ac:dyDescent="0.2"/>
    <row r="12083" customFormat="1" x14ac:dyDescent="0.2"/>
    <row r="12084" customFormat="1" x14ac:dyDescent="0.2"/>
    <row r="12085" customFormat="1" x14ac:dyDescent="0.2"/>
    <row r="12086" customFormat="1" x14ac:dyDescent="0.2"/>
    <row r="12087" customFormat="1" x14ac:dyDescent="0.2"/>
    <row r="12088" customFormat="1" x14ac:dyDescent="0.2"/>
    <row r="12089" customFormat="1" x14ac:dyDescent="0.2"/>
    <row r="12090" customFormat="1" x14ac:dyDescent="0.2"/>
    <row r="12091" customFormat="1" x14ac:dyDescent="0.2"/>
    <row r="12092" customFormat="1" x14ac:dyDescent="0.2"/>
    <row r="12093" customFormat="1" x14ac:dyDescent="0.2"/>
    <row r="12094" customFormat="1" x14ac:dyDescent="0.2"/>
    <row r="12095" customFormat="1" x14ac:dyDescent="0.2"/>
    <row r="12096" customFormat="1" x14ac:dyDescent="0.2"/>
    <row r="12097" customFormat="1" x14ac:dyDescent="0.2"/>
    <row r="12098" customFormat="1" x14ac:dyDescent="0.2"/>
    <row r="12099" customFormat="1" x14ac:dyDescent="0.2"/>
    <row r="12100" customFormat="1" x14ac:dyDescent="0.2"/>
    <row r="12101" customFormat="1" x14ac:dyDescent="0.2"/>
    <row r="12102" customFormat="1" x14ac:dyDescent="0.2"/>
    <row r="12103" customFormat="1" x14ac:dyDescent="0.2"/>
    <row r="12104" customFormat="1" x14ac:dyDescent="0.2"/>
    <row r="12105" customFormat="1" x14ac:dyDescent="0.2"/>
    <row r="12106" customFormat="1" x14ac:dyDescent="0.2"/>
    <row r="12107" customFormat="1" x14ac:dyDescent="0.2"/>
    <row r="12108" customFormat="1" x14ac:dyDescent="0.2"/>
    <row r="12109" customFormat="1" x14ac:dyDescent="0.2"/>
    <row r="12110" customFormat="1" x14ac:dyDescent="0.2"/>
    <row r="12111" customFormat="1" x14ac:dyDescent="0.2"/>
    <row r="12112" customFormat="1" x14ac:dyDescent="0.2"/>
    <row r="12113" customFormat="1" x14ac:dyDescent="0.2"/>
    <row r="12114" customFormat="1" x14ac:dyDescent="0.2"/>
    <row r="12115" customFormat="1" x14ac:dyDescent="0.2"/>
    <row r="12116" customFormat="1" x14ac:dyDescent="0.2"/>
    <row r="12117" customFormat="1" x14ac:dyDescent="0.2"/>
    <row r="12118" customFormat="1" x14ac:dyDescent="0.2"/>
    <row r="12119" customFormat="1" x14ac:dyDescent="0.2"/>
    <row r="12120" customFormat="1" x14ac:dyDescent="0.2"/>
    <row r="12121" customFormat="1" x14ac:dyDescent="0.2"/>
    <row r="12122" customFormat="1" x14ac:dyDescent="0.2"/>
    <row r="12123" customFormat="1" x14ac:dyDescent="0.2"/>
    <row r="12124" customFormat="1" x14ac:dyDescent="0.2"/>
    <row r="12125" customFormat="1" x14ac:dyDescent="0.2"/>
    <row r="12126" customFormat="1" x14ac:dyDescent="0.2"/>
    <row r="12127" customFormat="1" x14ac:dyDescent="0.2"/>
    <row r="12128" customFormat="1" x14ac:dyDescent="0.2"/>
    <row r="12129" customFormat="1" x14ac:dyDescent="0.2"/>
    <row r="12130" customFormat="1" x14ac:dyDescent="0.2"/>
    <row r="12131" customFormat="1" x14ac:dyDescent="0.2"/>
    <row r="12132" customFormat="1" x14ac:dyDescent="0.2"/>
    <row r="12133" customFormat="1" x14ac:dyDescent="0.2"/>
    <row r="12134" customFormat="1" x14ac:dyDescent="0.2"/>
    <row r="12135" customFormat="1" x14ac:dyDescent="0.2"/>
    <row r="12136" customFormat="1" x14ac:dyDescent="0.2"/>
    <row r="12137" customFormat="1" x14ac:dyDescent="0.2"/>
    <row r="12138" customFormat="1" x14ac:dyDescent="0.2"/>
    <row r="12139" customFormat="1" x14ac:dyDescent="0.2"/>
    <row r="12140" customFormat="1" x14ac:dyDescent="0.2"/>
    <row r="12141" customFormat="1" x14ac:dyDescent="0.2"/>
    <row r="12142" customFormat="1" x14ac:dyDescent="0.2"/>
    <row r="12143" customFormat="1" x14ac:dyDescent="0.2"/>
    <row r="12144" customFormat="1" x14ac:dyDescent="0.2"/>
    <row r="12145" customFormat="1" x14ac:dyDescent="0.2"/>
    <row r="12146" customFormat="1" x14ac:dyDescent="0.2"/>
    <row r="12147" customFormat="1" x14ac:dyDescent="0.2"/>
    <row r="12148" customFormat="1" x14ac:dyDescent="0.2"/>
    <row r="12149" customFormat="1" x14ac:dyDescent="0.2"/>
    <row r="12150" customFormat="1" x14ac:dyDescent="0.2"/>
    <row r="12151" customFormat="1" x14ac:dyDescent="0.2"/>
    <row r="12152" customFormat="1" x14ac:dyDescent="0.2"/>
    <row r="12153" customFormat="1" x14ac:dyDescent="0.2"/>
    <row r="12154" customFormat="1" x14ac:dyDescent="0.2"/>
    <row r="12155" customFormat="1" x14ac:dyDescent="0.2"/>
    <row r="12156" customFormat="1" x14ac:dyDescent="0.2"/>
    <row r="12157" customFormat="1" x14ac:dyDescent="0.2"/>
    <row r="12158" customFormat="1" x14ac:dyDescent="0.2"/>
    <row r="12159" customFormat="1" x14ac:dyDescent="0.2"/>
    <row r="12160" customFormat="1" x14ac:dyDescent="0.2"/>
    <row r="12161" customFormat="1" x14ac:dyDescent="0.2"/>
    <row r="12162" customFormat="1" x14ac:dyDescent="0.2"/>
    <row r="12163" customFormat="1" x14ac:dyDescent="0.2"/>
    <row r="12164" customFormat="1" x14ac:dyDescent="0.2"/>
    <row r="12165" customFormat="1" x14ac:dyDescent="0.2"/>
    <row r="12166" customFormat="1" x14ac:dyDescent="0.2"/>
    <row r="12167" customFormat="1" x14ac:dyDescent="0.2"/>
    <row r="12168" customFormat="1" x14ac:dyDescent="0.2"/>
    <row r="12169" customFormat="1" x14ac:dyDescent="0.2"/>
    <row r="12170" customFormat="1" x14ac:dyDescent="0.2"/>
    <row r="12171" customFormat="1" x14ac:dyDescent="0.2"/>
    <row r="12172" customFormat="1" x14ac:dyDescent="0.2"/>
    <row r="12173" customFormat="1" x14ac:dyDescent="0.2"/>
    <row r="12174" customFormat="1" x14ac:dyDescent="0.2"/>
    <row r="12175" customFormat="1" x14ac:dyDescent="0.2"/>
    <row r="12176" customFormat="1" x14ac:dyDescent="0.2"/>
    <row r="12177" customFormat="1" x14ac:dyDescent="0.2"/>
    <row r="12178" customFormat="1" x14ac:dyDescent="0.2"/>
    <row r="12179" customFormat="1" x14ac:dyDescent="0.2"/>
    <row r="12180" customFormat="1" x14ac:dyDescent="0.2"/>
    <row r="12181" customFormat="1" x14ac:dyDescent="0.2"/>
    <row r="12182" customFormat="1" x14ac:dyDescent="0.2"/>
    <row r="12183" customFormat="1" x14ac:dyDescent="0.2"/>
    <row r="12184" customFormat="1" x14ac:dyDescent="0.2"/>
    <row r="12185" customFormat="1" x14ac:dyDescent="0.2"/>
    <row r="12186" customFormat="1" x14ac:dyDescent="0.2"/>
    <row r="12187" customFormat="1" x14ac:dyDescent="0.2"/>
    <row r="12188" customFormat="1" x14ac:dyDescent="0.2"/>
    <row r="12189" customFormat="1" x14ac:dyDescent="0.2"/>
    <row r="12190" customFormat="1" x14ac:dyDescent="0.2"/>
    <row r="12191" customFormat="1" x14ac:dyDescent="0.2"/>
    <row r="12192" customFormat="1" x14ac:dyDescent="0.2"/>
    <row r="12193" customFormat="1" x14ac:dyDescent="0.2"/>
    <row r="12194" customFormat="1" x14ac:dyDescent="0.2"/>
    <row r="12195" customFormat="1" x14ac:dyDescent="0.2"/>
    <row r="12196" customFormat="1" x14ac:dyDescent="0.2"/>
    <row r="12197" customFormat="1" x14ac:dyDescent="0.2"/>
    <row r="12198" customFormat="1" x14ac:dyDescent="0.2"/>
    <row r="12199" customFormat="1" x14ac:dyDescent="0.2"/>
    <row r="12200" customFormat="1" x14ac:dyDescent="0.2"/>
    <row r="12201" customFormat="1" x14ac:dyDescent="0.2"/>
    <row r="12202" customFormat="1" x14ac:dyDescent="0.2"/>
    <row r="12203" customFormat="1" x14ac:dyDescent="0.2"/>
    <row r="12204" customFormat="1" x14ac:dyDescent="0.2"/>
    <row r="12205" customFormat="1" x14ac:dyDescent="0.2"/>
    <row r="12206" customFormat="1" x14ac:dyDescent="0.2"/>
    <row r="12207" customFormat="1" x14ac:dyDescent="0.2"/>
    <row r="12208" customFormat="1" x14ac:dyDescent="0.2"/>
    <row r="12209" customFormat="1" x14ac:dyDescent="0.2"/>
    <row r="12210" customFormat="1" x14ac:dyDescent="0.2"/>
    <row r="12211" customFormat="1" x14ac:dyDescent="0.2"/>
    <row r="12212" customFormat="1" x14ac:dyDescent="0.2"/>
    <row r="12213" customFormat="1" x14ac:dyDescent="0.2"/>
    <row r="12214" customFormat="1" x14ac:dyDescent="0.2"/>
    <row r="12215" customFormat="1" x14ac:dyDescent="0.2"/>
    <row r="12216" customFormat="1" x14ac:dyDescent="0.2"/>
    <row r="12217" customFormat="1" x14ac:dyDescent="0.2"/>
    <row r="12218" customFormat="1" x14ac:dyDescent="0.2"/>
    <row r="12219" customFormat="1" x14ac:dyDescent="0.2"/>
    <row r="12220" customFormat="1" x14ac:dyDescent="0.2"/>
    <row r="12221" customFormat="1" x14ac:dyDescent="0.2"/>
    <row r="12222" customFormat="1" x14ac:dyDescent="0.2"/>
    <row r="12223" customFormat="1" x14ac:dyDescent="0.2"/>
    <row r="12224" customFormat="1" x14ac:dyDescent="0.2"/>
    <row r="12225" customFormat="1" x14ac:dyDescent="0.2"/>
    <row r="12226" customFormat="1" x14ac:dyDescent="0.2"/>
    <row r="12227" customFormat="1" x14ac:dyDescent="0.2"/>
    <row r="12228" customFormat="1" x14ac:dyDescent="0.2"/>
    <row r="12229" customFormat="1" x14ac:dyDescent="0.2"/>
    <row r="12230" customFormat="1" x14ac:dyDescent="0.2"/>
    <row r="12231" customFormat="1" x14ac:dyDescent="0.2"/>
    <row r="12232" customFormat="1" x14ac:dyDescent="0.2"/>
    <row r="12233" customFormat="1" x14ac:dyDescent="0.2"/>
    <row r="12234" customFormat="1" x14ac:dyDescent="0.2"/>
    <row r="12235" customFormat="1" x14ac:dyDescent="0.2"/>
    <row r="12236" customFormat="1" x14ac:dyDescent="0.2"/>
    <row r="12237" customFormat="1" x14ac:dyDescent="0.2"/>
    <row r="12238" customFormat="1" x14ac:dyDescent="0.2"/>
    <row r="12239" customFormat="1" x14ac:dyDescent="0.2"/>
    <row r="12240" customFormat="1" x14ac:dyDescent="0.2"/>
    <row r="12241" customFormat="1" x14ac:dyDescent="0.2"/>
    <row r="12242" customFormat="1" x14ac:dyDescent="0.2"/>
    <row r="12243" customFormat="1" x14ac:dyDescent="0.2"/>
    <row r="12244" customFormat="1" x14ac:dyDescent="0.2"/>
    <row r="12245" customFormat="1" x14ac:dyDescent="0.2"/>
    <row r="12246" customFormat="1" x14ac:dyDescent="0.2"/>
    <row r="12247" customFormat="1" x14ac:dyDescent="0.2"/>
    <row r="12248" customFormat="1" x14ac:dyDescent="0.2"/>
    <row r="12249" customFormat="1" x14ac:dyDescent="0.2"/>
    <row r="12250" customFormat="1" x14ac:dyDescent="0.2"/>
    <row r="12251" customFormat="1" x14ac:dyDescent="0.2"/>
    <row r="12252" customFormat="1" x14ac:dyDescent="0.2"/>
    <row r="12253" customFormat="1" x14ac:dyDescent="0.2"/>
    <row r="12254" customFormat="1" x14ac:dyDescent="0.2"/>
    <row r="12255" customFormat="1" x14ac:dyDescent="0.2"/>
    <row r="12256" customFormat="1" x14ac:dyDescent="0.2"/>
    <row r="12257" customFormat="1" x14ac:dyDescent="0.2"/>
    <row r="12258" customFormat="1" x14ac:dyDescent="0.2"/>
    <row r="12259" customFormat="1" x14ac:dyDescent="0.2"/>
    <row r="12260" customFormat="1" x14ac:dyDescent="0.2"/>
    <row r="12261" customFormat="1" x14ac:dyDescent="0.2"/>
    <row r="12262" customFormat="1" x14ac:dyDescent="0.2"/>
    <row r="12263" customFormat="1" x14ac:dyDescent="0.2"/>
    <row r="12264" customFormat="1" x14ac:dyDescent="0.2"/>
    <row r="12265" customFormat="1" x14ac:dyDescent="0.2"/>
    <row r="12266" customFormat="1" x14ac:dyDescent="0.2"/>
    <row r="12267" customFormat="1" x14ac:dyDescent="0.2"/>
    <row r="12268" customFormat="1" x14ac:dyDescent="0.2"/>
    <row r="12269" customFormat="1" x14ac:dyDescent="0.2"/>
    <row r="12270" customFormat="1" x14ac:dyDescent="0.2"/>
    <row r="12271" customFormat="1" x14ac:dyDescent="0.2"/>
    <row r="12272" customFormat="1" x14ac:dyDescent="0.2"/>
    <row r="12273" customFormat="1" x14ac:dyDescent="0.2"/>
    <row r="12274" customFormat="1" x14ac:dyDescent="0.2"/>
    <row r="12275" customFormat="1" x14ac:dyDescent="0.2"/>
    <row r="12276" customFormat="1" x14ac:dyDescent="0.2"/>
    <row r="12277" customFormat="1" x14ac:dyDescent="0.2"/>
    <row r="12278" customFormat="1" x14ac:dyDescent="0.2"/>
    <row r="12279" customFormat="1" x14ac:dyDescent="0.2"/>
    <row r="12280" customFormat="1" x14ac:dyDescent="0.2"/>
    <row r="12281" customFormat="1" x14ac:dyDescent="0.2"/>
    <row r="12282" customFormat="1" x14ac:dyDescent="0.2"/>
    <row r="12283" customFormat="1" x14ac:dyDescent="0.2"/>
    <row r="12284" customFormat="1" x14ac:dyDescent="0.2"/>
    <row r="12285" customFormat="1" x14ac:dyDescent="0.2"/>
    <row r="12286" customFormat="1" x14ac:dyDescent="0.2"/>
    <row r="12287" customFormat="1" x14ac:dyDescent="0.2"/>
    <row r="12288" customFormat="1" x14ac:dyDescent="0.2"/>
    <row r="12289" customFormat="1" x14ac:dyDescent="0.2"/>
    <row r="12290" customFormat="1" x14ac:dyDescent="0.2"/>
    <row r="12291" customFormat="1" x14ac:dyDescent="0.2"/>
    <row r="12292" customFormat="1" x14ac:dyDescent="0.2"/>
    <row r="12293" customFormat="1" x14ac:dyDescent="0.2"/>
    <row r="12294" customFormat="1" x14ac:dyDescent="0.2"/>
    <row r="12295" customFormat="1" x14ac:dyDescent="0.2"/>
    <row r="12296" customFormat="1" x14ac:dyDescent="0.2"/>
    <row r="12297" customFormat="1" x14ac:dyDescent="0.2"/>
    <row r="12298" customFormat="1" x14ac:dyDescent="0.2"/>
    <row r="12299" customFormat="1" x14ac:dyDescent="0.2"/>
    <row r="12300" customFormat="1" x14ac:dyDescent="0.2"/>
    <row r="12301" customFormat="1" x14ac:dyDescent="0.2"/>
    <row r="12302" customFormat="1" x14ac:dyDescent="0.2"/>
    <row r="12303" customFormat="1" x14ac:dyDescent="0.2"/>
    <row r="12304" customFormat="1" x14ac:dyDescent="0.2"/>
    <row r="12305" customFormat="1" x14ac:dyDescent="0.2"/>
    <row r="12306" customFormat="1" x14ac:dyDescent="0.2"/>
    <row r="12307" customFormat="1" x14ac:dyDescent="0.2"/>
    <row r="12308" customFormat="1" x14ac:dyDescent="0.2"/>
    <row r="12309" customFormat="1" x14ac:dyDescent="0.2"/>
    <row r="12310" customFormat="1" x14ac:dyDescent="0.2"/>
    <row r="12311" customFormat="1" x14ac:dyDescent="0.2"/>
    <row r="12312" customFormat="1" x14ac:dyDescent="0.2"/>
    <row r="12313" customFormat="1" x14ac:dyDescent="0.2"/>
    <row r="12314" customFormat="1" x14ac:dyDescent="0.2"/>
    <row r="12315" customFormat="1" x14ac:dyDescent="0.2"/>
    <row r="12316" customFormat="1" x14ac:dyDescent="0.2"/>
    <row r="12317" customFormat="1" x14ac:dyDescent="0.2"/>
    <row r="12318" customFormat="1" x14ac:dyDescent="0.2"/>
    <row r="12319" customFormat="1" x14ac:dyDescent="0.2"/>
    <row r="12320" customFormat="1" x14ac:dyDescent="0.2"/>
    <row r="12321" customFormat="1" x14ac:dyDescent="0.2"/>
    <row r="12322" customFormat="1" x14ac:dyDescent="0.2"/>
    <row r="12323" customFormat="1" x14ac:dyDescent="0.2"/>
    <row r="12324" customFormat="1" x14ac:dyDescent="0.2"/>
    <row r="12325" customFormat="1" x14ac:dyDescent="0.2"/>
    <row r="12326" customFormat="1" x14ac:dyDescent="0.2"/>
    <row r="12327" customFormat="1" x14ac:dyDescent="0.2"/>
    <row r="12328" customFormat="1" x14ac:dyDescent="0.2"/>
    <row r="12329" customFormat="1" x14ac:dyDescent="0.2"/>
    <row r="12330" customFormat="1" x14ac:dyDescent="0.2"/>
    <row r="12331" customFormat="1" x14ac:dyDescent="0.2"/>
    <row r="12332" customFormat="1" x14ac:dyDescent="0.2"/>
    <row r="12333" customFormat="1" x14ac:dyDescent="0.2"/>
    <row r="12334" customFormat="1" x14ac:dyDescent="0.2"/>
    <row r="12335" customFormat="1" x14ac:dyDescent="0.2"/>
    <row r="12336" customFormat="1" x14ac:dyDescent="0.2"/>
    <row r="12337" customFormat="1" x14ac:dyDescent="0.2"/>
    <row r="12338" customFormat="1" x14ac:dyDescent="0.2"/>
    <row r="12339" customFormat="1" x14ac:dyDescent="0.2"/>
    <row r="12340" customFormat="1" x14ac:dyDescent="0.2"/>
    <row r="12341" customFormat="1" x14ac:dyDescent="0.2"/>
    <row r="12342" customFormat="1" x14ac:dyDescent="0.2"/>
    <row r="12343" customFormat="1" x14ac:dyDescent="0.2"/>
    <row r="12344" customFormat="1" x14ac:dyDescent="0.2"/>
    <row r="12345" customFormat="1" x14ac:dyDescent="0.2"/>
    <row r="12346" customFormat="1" x14ac:dyDescent="0.2"/>
    <row r="12347" customFormat="1" x14ac:dyDescent="0.2"/>
    <row r="12348" customFormat="1" x14ac:dyDescent="0.2"/>
    <row r="12349" customFormat="1" x14ac:dyDescent="0.2"/>
    <row r="12350" customFormat="1" x14ac:dyDescent="0.2"/>
    <row r="12351" customFormat="1" x14ac:dyDescent="0.2"/>
    <row r="12352" customFormat="1" x14ac:dyDescent="0.2"/>
    <row r="12353" customFormat="1" x14ac:dyDescent="0.2"/>
    <row r="12354" customFormat="1" x14ac:dyDescent="0.2"/>
    <row r="12355" customFormat="1" x14ac:dyDescent="0.2"/>
    <row r="12356" customFormat="1" x14ac:dyDescent="0.2"/>
    <row r="12357" customFormat="1" x14ac:dyDescent="0.2"/>
    <row r="12358" customFormat="1" x14ac:dyDescent="0.2"/>
    <row r="12359" customFormat="1" x14ac:dyDescent="0.2"/>
    <row r="12360" customFormat="1" x14ac:dyDescent="0.2"/>
    <row r="12361" customFormat="1" x14ac:dyDescent="0.2"/>
    <row r="12362" customFormat="1" x14ac:dyDescent="0.2"/>
    <row r="12363" customFormat="1" x14ac:dyDescent="0.2"/>
    <row r="12364" customFormat="1" x14ac:dyDescent="0.2"/>
    <row r="12365" customFormat="1" x14ac:dyDescent="0.2"/>
    <row r="12366" customFormat="1" x14ac:dyDescent="0.2"/>
    <row r="12367" customFormat="1" x14ac:dyDescent="0.2"/>
    <row r="12368" customFormat="1" x14ac:dyDescent="0.2"/>
    <row r="12369" customFormat="1" x14ac:dyDescent="0.2"/>
    <row r="12370" customFormat="1" x14ac:dyDescent="0.2"/>
    <row r="12371" customFormat="1" x14ac:dyDescent="0.2"/>
    <row r="12372" customFormat="1" x14ac:dyDescent="0.2"/>
    <row r="12373" customFormat="1" x14ac:dyDescent="0.2"/>
    <row r="12374" customFormat="1" x14ac:dyDescent="0.2"/>
    <row r="12375" customFormat="1" x14ac:dyDescent="0.2"/>
    <row r="12376" customFormat="1" x14ac:dyDescent="0.2"/>
    <row r="12377" customFormat="1" x14ac:dyDescent="0.2"/>
    <row r="12378" customFormat="1" x14ac:dyDescent="0.2"/>
    <row r="12379" customFormat="1" x14ac:dyDescent="0.2"/>
    <row r="12380" customFormat="1" x14ac:dyDescent="0.2"/>
    <row r="12381" customFormat="1" x14ac:dyDescent="0.2"/>
    <row r="12382" customFormat="1" x14ac:dyDescent="0.2"/>
    <row r="12383" customFormat="1" x14ac:dyDescent="0.2"/>
    <row r="12384" customFormat="1" x14ac:dyDescent="0.2"/>
    <row r="12385" customFormat="1" x14ac:dyDescent="0.2"/>
    <row r="12386" customFormat="1" x14ac:dyDescent="0.2"/>
    <row r="12387" customFormat="1" x14ac:dyDescent="0.2"/>
    <row r="12388" customFormat="1" x14ac:dyDescent="0.2"/>
    <row r="12389" customFormat="1" x14ac:dyDescent="0.2"/>
    <row r="12390" customFormat="1" x14ac:dyDescent="0.2"/>
    <row r="12391" customFormat="1" x14ac:dyDescent="0.2"/>
    <row r="12392" customFormat="1" x14ac:dyDescent="0.2"/>
    <row r="12393" customFormat="1" x14ac:dyDescent="0.2"/>
    <row r="12394" customFormat="1" x14ac:dyDescent="0.2"/>
    <row r="12395" customFormat="1" x14ac:dyDescent="0.2"/>
    <row r="12396" customFormat="1" x14ac:dyDescent="0.2"/>
    <row r="12397" customFormat="1" x14ac:dyDescent="0.2"/>
    <row r="12398" customFormat="1" x14ac:dyDescent="0.2"/>
    <row r="12399" customFormat="1" x14ac:dyDescent="0.2"/>
    <row r="12400" customFormat="1" x14ac:dyDescent="0.2"/>
    <row r="12401" customFormat="1" x14ac:dyDescent="0.2"/>
    <row r="12402" customFormat="1" x14ac:dyDescent="0.2"/>
    <row r="12403" customFormat="1" x14ac:dyDescent="0.2"/>
    <row r="12404" customFormat="1" x14ac:dyDescent="0.2"/>
    <row r="12405" customFormat="1" x14ac:dyDescent="0.2"/>
    <row r="12406" customFormat="1" x14ac:dyDescent="0.2"/>
    <row r="12407" customFormat="1" x14ac:dyDescent="0.2"/>
    <row r="12408" customFormat="1" x14ac:dyDescent="0.2"/>
    <row r="12409" customFormat="1" x14ac:dyDescent="0.2"/>
    <row r="12410" customFormat="1" x14ac:dyDescent="0.2"/>
    <row r="12411" customFormat="1" x14ac:dyDescent="0.2"/>
    <row r="12412" customFormat="1" x14ac:dyDescent="0.2"/>
    <row r="12413" customFormat="1" x14ac:dyDescent="0.2"/>
    <row r="12414" customFormat="1" x14ac:dyDescent="0.2"/>
    <row r="12415" customFormat="1" x14ac:dyDescent="0.2"/>
    <row r="12416" customFormat="1" x14ac:dyDescent="0.2"/>
    <row r="12417" customFormat="1" x14ac:dyDescent="0.2"/>
    <row r="12418" customFormat="1" x14ac:dyDescent="0.2"/>
    <row r="12419" customFormat="1" x14ac:dyDescent="0.2"/>
    <row r="12420" customFormat="1" x14ac:dyDescent="0.2"/>
    <row r="12421" customFormat="1" x14ac:dyDescent="0.2"/>
    <row r="12422" customFormat="1" x14ac:dyDescent="0.2"/>
    <row r="12423" customFormat="1" x14ac:dyDescent="0.2"/>
    <row r="12424" customFormat="1" x14ac:dyDescent="0.2"/>
    <row r="12425" customFormat="1" x14ac:dyDescent="0.2"/>
    <row r="12426" customFormat="1" x14ac:dyDescent="0.2"/>
    <row r="12427" customFormat="1" x14ac:dyDescent="0.2"/>
    <row r="12428" customFormat="1" x14ac:dyDescent="0.2"/>
    <row r="12429" customFormat="1" x14ac:dyDescent="0.2"/>
    <row r="12430" customFormat="1" x14ac:dyDescent="0.2"/>
    <row r="12431" customFormat="1" x14ac:dyDescent="0.2"/>
    <row r="12432" customFormat="1" x14ac:dyDescent="0.2"/>
    <row r="12433" customFormat="1" x14ac:dyDescent="0.2"/>
    <row r="12434" customFormat="1" x14ac:dyDescent="0.2"/>
    <row r="12435" customFormat="1" x14ac:dyDescent="0.2"/>
    <row r="12436" customFormat="1" x14ac:dyDescent="0.2"/>
    <row r="12437" customFormat="1" x14ac:dyDescent="0.2"/>
    <row r="12438" customFormat="1" x14ac:dyDescent="0.2"/>
    <row r="12439" customFormat="1" x14ac:dyDescent="0.2"/>
    <row r="12440" customFormat="1" x14ac:dyDescent="0.2"/>
    <row r="12441" customFormat="1" x14ac:dyDescent="0.2"/>
    <row r="12442" customFormat="1" x14ac:dyDescent="0.2"/>
    <row r="12443" customFormat="1" x14ac:dyDescent="0.2"/>
    <row r="12444" customFormat="1" x14ac:dyDescent="0.2"/>
    <row r="12445" customFormat="1" x14ac:dyDescent="0.2"/>
    <row r="12446" customFormat="1" x14ac:dyDescent="0.2"/>
    <row r="12447" customFormat="1" x14ac:dyDescent="0.2"/>
    <row r="12448" customFormat="1" x14ac:dyDescent="0.2"/>
    <row r="12449" customFormat="1" x14ac:dyDescent="0.2"/>
    <row r="12450" customFormat="1" x14ac:dyDescent="0.2"/>
    <row r="12451" customFormat="1" x14ac:dyDescent="0.2"/>
    <row r="12452" customFormat="1" x14ac:dyDescent="0.2"/>
    <row r="12453" customFormat="1" x14ac:dyDescent="0.2"/>
    <row r="12454" customFormat="1" x14ac:dyDescent="0.2"/>
    <row r="12455" customFormat="1" x14ac:dyDescent="0.2"/>
    <row r="12456" customFormat="1" x14ac:dyDescent="0.2"/>
    <row r="12457" customFormat="1" x14ac:dyDescent="0.2"/>
    <row r="12458" customFormat="1" x14ac:dyDescent="0.2"/>
    <row r="12459" customFormat="1" x14ac:dyDescent="0.2"/>
    <row r="12460" customFormat="1" x14ac:dyDescent="0.2"/>
    <row r="12461" customFormat="1" x14ac:dyDescent="0.2"/>
    <row r="12462" customFormat="1" x14ac:dyDescent="0.2"/>
    <row r="12463" customFormat="1" x14ac:dyDescent="0.2"/>
    <row r="12464" customFormat="1" x14ac:dyDescent="0.2"/>
    <row r="12465" customFormat="1" x14ac:dyDescent="0.2"/>
    <row r="12466" customFormat="1" x14ac:dyDescent="0.2"/>
    <row r="12467" customFormat="1" x14ac:dyDescent="0.2"/>
    <row r="12468" customFormat="1" x14ac:dyDescent="0.2"/>
    <row r="12469" customFormat="1" x14ac:dyDescent="0.2"/>
    <row r="12470" customFormat="1" x14ac:dyDescent="0.2"/>
    <row r="12471" customFormat="1" x14ac:dyDescent="0.2"/>
    <row r="12472" customFormat="1" x14ac:dyDescent="0.2"/>
    <row r="12473" customFormat="1" x14ac:dyDescent="0.2"/>
    <row r="12474" customFormat="1" x14ac:dyDescent="0.2"/>
    <row r="12475" customFormat="1" x14ac:dyDescent="0.2"/>
    <row r="12476" customFormat="1" x14ac:dyDescent="0.2"/>
    <row r="12477" customFormat="1" x14ac:dyDescent="0.2"/>
    <row r="12478" customFormat="1" x14ac:dyDescent="0.2"/>
    <row r="12479" customFormat="1" x14ac:dyDescent="0.2"/>
    <row r="12480" customFormat="1" x14ac:dyDescent="0.2"/>
    <row r="12481" customFormat="1" x14ac:dyDescent="0.2"/>
    <row r="12482" customFormat="1" x14ac:dyDescent="0.2"/>
    <row r="12483" customFormat="1" x14ac:dyDescent="0.2"/>
    <row r="12484" customFormat="1" x14ac:dyDescent="0.2"/>
    <row r="12485" customFormat="1" x14ac:dyDescent="0.2"/>
    <row r="12486" customFormat="1" x14ac:dyDescent="0.2"/>
    <row r="12487" customFormat="1" x14ac:dyDescent="0.2"/>
    <row r="12488" customFormat="1" x14ac:dyDescent="0.2"/>
    <row r="12489" customFormat="1" x14ac:dyDescent="0.2"/>
    <row r="12490" customFormat="1" x14ac:dyDescent="0.2"/>
    <row r="12491" customFormat="1" x14ac:dyDescent="0.2"/>
    <row r="12492" customFormat="1" x14ac:dyDescent="0.2"/>
    <row r="12493" customFormat="1" x14ac:dyDescent="0.2"/>
    <row r="12494" customFormat="1" x14ac:dyDescent="0.2"/>
    <row r="12495" customFormat="1" x14ac:dyDescent="0.2"/>
    <row r="12496" customFormat="1" x14ac:dyDescent="0.2"/>
    <row r="12497" customFormat="1" x14ac:dyDescent="0.2"/>
    <row r="12498" customFormat="1" x14ac:dyDescent="0.2"/>
    <row r="12499" customFormat="1" x14ac:dyDescent="0.2"/>
    <row r="12500" customFormat="1" x14ac:dyDescent="0.2"/>
    <row r="12501" customFormat="1" x14ac:dyDescent="0.2"/>
    <row r="12502" customFormat="1" x14ac:dyDescent="0.2"/>
    <row r="12503" customFormat="1" x14ac:dyDescent="0.2"/>
    <row r="12504" customFormat="1" x14ac:dyDescent="0.2"/>
    <row r="12505" customFormat="1" x14ac:dyDescent="0.2"/>
    <row r="12506" customFormat="1" x14ac:dyDescent="0.2"/>
    <row r="12507" customFormat="1" x14ac:dyDescent="0.2"/>
    <row r="12508" customFormat="1" x14ac:dyDescent="0.2"/>
    <row r="12509" customFormat="1" x14ac:dyDescent="0.2"/>
    <row r="12510" customFormat="1" x14ac:dyDescent="0.2"/>
    <row r="12511" customFormat="1" x14ac:dyDescent="0.2"/>
    <row r="12512" customFormat="1" x14ac:dyDescent="0.2"/>
    <row r="12513" customFormat="1" x14ac:dyDescent="0.2"/>
    <row r="12514" customFormat="1" x14ac:dyDescent="0.2"/>
    <row r="12515" customFormat="1" x14ac:dyDescent="0.2"/>
    <row r="12516" customFormat="1" x14ac:dyDescent="0.2"/>
    <row r="12517" customFormat="1" x14ac:dyDescent="0.2"/>
    <row r="12518" customFormat="1" x14ac:dyDescent="0.2"/>
    <row r="12519" customFormat="1" x14ac:dyDescent="0.2"/>
    <row r="12520" customFormat="1" x14ac:dyDescent="0.2"/>
    <row r="12521" customFormat="1" x14ac:dyDescent="0.2"/>
    <row r="12522" customFormat="1" x14ac:dyDescent="0.2"/>
    <row r="12523" customFormat="1" x14ac:dyDescent="0.2"/>
    <row r="12524" customFormat="1" x14ac:dyDescent="0.2"/>
    <row r="12525" customFormat="1" x14ac:dyDescent="0.2"/>
    <row r="12526" customFormat="1" x14ac:dyDescent="0.2"/>
    <row r="12527" customFormat="1" x14ac:dyDescent="0.2"/>
    <row r="12528" customFormat="1" x14ac:dyDescent="0.2"/>
    <row r="12529" customFormat="1" x14ac:dyDescent="0.2"/>
    <row r="12530" customFormat="1" x14ac:dyDescent="0.2"/>
    <row r="12531" customFormat="1" x14ac:dyDescent="0.2"/>
    <row r="12532" customFormat="1" x14ac:dyDescent="0.2"/>
    <row r="12533" customFormat="1" x14ac:dyDescent="0.2"/>
    <row r="12534" customFormat="1" x14ac:dyDescent="0.2"/>
    <row r="12535" customFormat="1" x14ac:dyDescent="0.2"/>
    <row r="12536" customFormat="1" x14ac:dyDescent="0.2"/>
    <row r="12537" customFormat="1" x14ac:dyDescent="0.2"/>
    <row r="12538" customFormat="1" x14ac:dyDescent="0.2"/>
    <row r="12539" customFormat="1" x14ac:dyDescent="0.2"/>
    <row r="12540" customFormat="1" x14ac:dyDescent="0.2"/>
    <row r="12541" customFormat="1" x14ac:dyDescent="0.2"/>
    <row r="12542" customFormat="1" x14ac:dyDescent="0.2"/>
    <row r="12543" customFormat="1" x14ac:dyDescent="0.2"/>
    <row r="12544" customFormat="1" x14ac:dyDescent="0.2"/>
    <row r="12545" customFormat="1" x14ac:dyDescent="0.2"/>
    <row r="12546" customFormat="1" x14ac:dyDescent="0.2"/>
    <row r="12547" customFormat="1" x14ac:dyDescent="0.2"/>
    <row r="12548" customFormat="1" x14ac:dyDescent="0.2"/>
    <row r="12549" customFormat="1" x14ac:dyDescent="0.2"/>
    <row r="12550" customFormat="1" x14ac:dyDescent="0.2"/>
    <row r="12551" customFormat="1" x14ac:dyDescent="0.2"/>
    <row r="12552" customFormat="1" x14ac:dyDescent="0.2"/>
    <row r="12553" customFormat="1" x14ac:dyDescent="0.2"/>
    <row r="12554" customFormat="1" x14ac:dyDescent="0.2"/>
    <row r="12555" customFormat="1" x14ac:dyDescent="0.2"/>
    <row r="12556" customFormat="1" x14ac:dyDescent="0.2"/>
    <row r="12557" customFormat="1" x14ac:dyDescent="0.2"/>
    <row r="12558" customFormat="1" x14ac:dyDescent="0.2"/>
    <row r="12559" customFormat="1" x14ac:dyDescent="0.2"/>
    <row r="12560" customFormat="1" x14ac:dyDescent="0.2"/>
    <row r="12561" customFormat="1" x14ac:dyDescent="0.2"/>
    <row r="12562" customFormat="1" x14ac:dyDescent="0.2"/>
    <row r="12563" customFormat="1" x14ac:dyDescent="0.2"/>
    <row r="12564" customFormat="1" x14ac:dyDescent="0.2"/>
    <row r="12565" customFormat="1" x14ac:dyDescent="0.2"/>
    <row r="12566" customFormat="1" x14ac:dyDescent="0.2"/>
    <row r="12567" customFormat="1" x14ac:dyDescent="0.2"/>
    <row r="12568" customFormat="1" x14ac:dyDescent="0.2"/>
    <row r="12569" customFormat="1" x14ac:dyDescent="0.2"/>
    <row r="12570" customFormat="1" x14ac:dyDescent="0.2"/>
    <row r="12571" customFormat="1" x14ac:dyDescent="0.2"/>
    <row r="12572" customFormat="1" x14ac:dyDescent="0.2"/>
    <row r="12573" customFormat="1" x14ac:dyDescent="0.2"/>
    <row r="12574" customFormat="1" x14ac:dyDescent="0.2"/>
    <row r="12575" customFormat="1" x14ac:dyDescent="0.2"/>
    <row r="12576" customFormat="1" x14ac:dyDescent="0.2"/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642C0-43F2-6B42-8AA2-9CDC69548DC7}">
  <dimension ref="A1:B11972"/>
  <sheetViews>
    <sheetView tabSelected="1" topLeftCell="A10983" workbookViewId="0">
      <selection activeCell="D11971" sqref="D11971"/>
    </sheetView>
  </sheetViews>
  <sheetFormatPr baseColWidth="10" defaultRowHeight="16" x14ac:dyDescent="0.2"/>
  <cols>
    <col min="1" max="1" width="18" customWidth="1"/>
    <col min="2" max="2" width="11" customWidth="1"/>
  </cols>
  <sheetData>
    <row r="1" spans="1:2" x14ac:dyDescent="0.2">
      <c r="A1" t="s">
        <v>9</v>
      </c>
      <c r="B1" t="s">
        <v>28605</v>
      </c>
    </row>
    <row r="2" spans="1:2" x14ac:dyDescent="0.2">
      <c r="A2" s="1">
        <v>45390</v>
      </c>
      <c r="B2">
        <f>YEAR(A2)</f>
        <v>2024</v>
      </c>
    </row>
    <row r="3" spans="1:2" x14ac:dyDescent="0.2">
      <c r="A3" s="1">
        <v>45130</v>
      </c>
      <c r="B3">
        <f t="shared" ref="B3:B66" si="0">YEAR(A3)</f>
        <v>2023</v>
      </c>
    </row>
    <row r="4" spans="1:2" x14ac:dyDescent="0.2">
      <c r="A4" s="1">
        <v>44839</v>
      </c>
      <c r="B4">
        <f t="shared" si="0"/>
        <v>2022</v>
      </c>
    </row>
    <row r="5" spans="1:2" x14ac:dyDescent="0.2">
      <c r="A5" s="1">
        <v>44688</v>
      </c>
      <c r="B5">
        <f t="shared" si="0"/>
        <v>2022</v>
      </c>
    </row>
    <row r="6" spans="1:2" x14ac:dyDescent="0.2">
      <c r="A6" s="1">
        <v>44836</v>
      </c>
      <c r="B6">
        <f t="shared" si="0"/>
        <v>2022</v>
      </c>
    </row>
    <row r="7" spans="1:2" x14ac:dyDescent="0.2">
      <c r="A7" s="1">
        <v>45260</v>
      </c>
      <c r="B7">
        <f t="shared" si="0"/>
        <v>2023</v>
      </c>
    </row>
    <row r="8" spans="1:2" x14ac:dyDescent="0.2">
      <c r="A8" s="1">
        <v>45087</v>
      </c>
      <c r="B8">
        <f t="shared" si="0"/>
        <v>2023</v>
      </c>
    </row>
    <row r="9" spans="1:2" x14ac:dyDescent="0.2">
      <c r="A9" s="1">
        <v>45042</v>
      </c>
      <c r="B9">
        <f t="shared" si="0"/>
        <v>2023</v>
      </c>
    </row>
    <row r="10" spans="1:2" x14ac:dyDescent="0.2">
      <c r="A10" s="1">
        <v>45365</v>
      </c>
      <c r="B10">
        <f t="shared" si="0"/>
        <v>2024</v>
      </c>
    </row>
    <row r="11" spans="1:2" x14ac:dyDescent="0.2">
      <c r="A11" s="1">
        <v>45640</v>
      </c>
      <c r="B11">
        <f t="shared" si="0"/>
        <v>2024</v>
      </c>
    </row>
    <row r="12" spans="1:2" x14ac:dyDescent="0.2">
      <c r="A12" s="1">
        <v>45669</v>
      </c>
      <c r="B12">
        <f t="shared" si="0"/>
        <v>2025</v>
      </c>
    </row>
    <row r="13" spans="1:2" x14ac:dyDescent="0.2">
      <c r="A13" s="1">
        <v>45178</v>
      </c>
      <c r="B13">
        <f t="shared" si="0"/>
        <v>2023</v>
      </c>
    </row>
    <row r="14" spans="1:2" x14ac:dyDescent="0.2">
      <c r="A14" s="1">
        <v>44701</v>
      </c>
      <c r="B14">
        <f t="shared" si="0"/>
        <v>2022</v>
      </c>
    </row>
    <row r="15" spans="1:2" x14ac:dyDescent="0.2">
      <c r="A15" s="1">
        <v>44703</v>
      </c>
      <c r="B15">
        <f t="shared" si="0"/>
        <v>2022</v>
      </c>
    </row>
    <row r="16" spans="1:2" x14ac:dyDescent="0.2">
      <c r="A16" s="1">
        <v>45612</v>
      </c>
      <c r="B16">
        <f t="shared" si="0"/>
        <v>2024</v>
      </c>
    </row>
    <row r="17" spans="1:2" x14ac:dyDescent="0.2">
      <c r="A17" s="1">
        <v>44668</v>
      </c>
      <c r="B17">
        <f t="shared" si="0"/>
        <v>2022</v>
      </c>
    </row>
    <row r="18" spans="1:2" x14ac:dyDescent="0.2">
      <c r="A18" s="1">
        <v>44599</v>
      </c>
      <c r="B18">
        <f t="shared" si="0"/>
        <v>2022</v>
      </c>
    </row>
    <row r="19" spans="1:2" x14ac:dyDescent="0.2">
      <c r="A19" s="1">
        <v>45305</v>
      </c>
      <c r="B19">
        <f t="shared" si="0"/>
        <v>2024</v>
      </c>
    </row>
    <row r="20" spans="1:2" x14ac:dyDescent="0.2">
      <c r="A20" s="1">
        <v>45228</v>
      </c>
      <c r="B20">
        <f t="shared" si="0"/>
        <v>2023</v>
      </c>
    </row>
    <row r="21" spans="1:2" x14ac:dyDescent="0.2">
      <c r="A21" s="1">
        <v>44788</v>
      </c>
      <c r="B21">
        <f t="shared" si="0"/>
        <v>2022</v>
      </c>
    </row>
    <row r="22" spans="1:2" x14ac:dyDescent="0.2">
      <c r="A22" s="1">
        <v>45199</v>
      </c>
      <c r="B22">
        <f t="shared" si="0"/>
        <v>2023</v>
      </c>
    </row>
    <row r="23" spans="1:2" x14ac:dyDescent="0.2">
      <c r="A23" s="1">
        <v>45167</v>
      </c>
      <c r="B23">
        <f t="shared" si="0"/>
        <v>2023</v>
      </c>
    </row>
    <row r="24" spans="1:2" x14ac:dyDescent="0.2">
      <c r="A24" s="1">
        <v>44636</v>
      </c>
      <c r="B24">
        <f t="shared" si="0"/>
        <v>2022</v>
      </c>
    </row>
    <row r="25" spans="1:2" x14ac:dyDescent="0.2">
      <c r="A25" s="1">
        <v>45375</v>
      </c>
      <c r="B25">
        <f t="shared" si="0"/>
        <v>2024</v>
      </c>
    </row>
    <row r="26" spans="1:2" x14ac:dyDescent="0.2">
      <c r="A26" s="1">
        <v>44857</v>
      </c>
      <c r="B26">
        <f t="shared" si="0"/>
        <v>2022</v>
      </c>
    </row>
    <row r="27" spans="1:2" x14ac:dyDescent="0.2">
      <c r="A27" s="1">
        <v>44630</v>
      </c>
      <c r="B27">
        <f t="shared" si="0"/>
        <v>2022</v>
      </c>
    </row>
    <row r="28" spans="1:2" x14ac:dyDescent="0.2">
      <c r="A28" s="1">
        <v>44677</v>
      </c>
      <c r="B28">
        <f t="shared" si="0"/>
        <v>2022</v>
      </c>
    </row>
    <row r="29" spans="1:2" x14ac:dyDescent="0.2">
      <c r="A29" s="1">
        <v>44656</v>
      </c>
      <c r="B29">
        <f t="shared" si="0"/>
        <v>2022</v>
      </c>
    </row>
    <row r="30" spans="1:2" x14ac:dyDescent="0.2">
      <c r="A30" s="1">
        <v>45590</v>
      </c>
      <c r="B30">
        <f t="shared" si="0"/>
        <v>2024</v>
      </c>
    </row>
    <row r="31" spans="1:2" x14ac:dyDescent="0.2">
      <c r="A31" s="1">
        <v>45358</v>
      </c>
      <c r="B31">
        <f t="shared" si="0"/>
        <v>2024</v>
      </c>
    </row>
    <row r="32" spans="1:2" x14ac:dyDescent="0.2">
      <c r="A32" s="1">
        <v>45446</v>
      </c>
      <c r="B32">
        <f t="shared" si="0"/>
        <v>2024</v>
      </c>
    </row>
    <row r="33" spans="1:2" x14ac:dyDescent="0.2">
      <c r="A33" s="1">
        <v>45361</v>
      </c>
      <c r="B33">
        <f t="shared" si="0"/>
        <v>2024</v>
      </c>
    </row>
    <row r="34" spans="1:2" x14ac:dyDescent="0.2">
      <c r="A34" s="1">
        <v>45405</v>
      </c>
      <c r="B34">
        <f t="shared" si="0"/>
        <v>2024</v>
      </c>
    </row>
    <row r="35" spans="1:2" x14ac:dyDescent="0.2">
      <c r="A35" s="1">
        <v>44715</v>
      </c>
      <c r="B35">
        <f t="shared" si="0"/>
        <v>2022</v>
      </c>
    </row>
    <row r="36" spans="1:2" x14ac:dyDescent="0.2">
      <c r="A36" s="1">
        <v>45584</v>
      </c>
      <c r="B36">
        <f t="shared" si="0"/>
        <v>2024</v>
      </c>
    </row>
    <row r="37" spans="1:2" x14ac:dyDescent="0.2">
      <c r="A37" s="1">
        <v>45077</v>
      </c>
      <c r="B37">
        <f t="shared" si="0"/>
        <v>2023</v>
      </c>
    </row>
    <row r="38" spans="1:2" x14ac:dyDescent="0.2">
      <c r="A38" s="1">
        <v>44774</v>
      </c>
      <c r="B38">
        <f t="shared" si="0"/>
        <v>2022</v>
      </c>
    </row>
    <row r="39" spans="1:2" x14ac:dyDescent="0.2">
      <c r="A39" s="1">
        <v>44855</v>
      </c>
      <c r="B39">
        <f t="shared" si="0"/>
        <v>2022</v>
      </c>
    </row>
    <row r="40" spans="1:2" x14ac:dyDescent="0.2">
      <c r="A40" s="1">
        <v>45390</v>
      </c>
      <c r="B40">
        <f t="shared" si="0"/>
        <v>2024</v>
      </c>
    </row>
    <row r="41" spans="1:2" x14ac:dyDescent="0.2">
      <c r="A41" s="1">
        <v>44670</v>
      </c>
      <c r="B41">
        <f t="shared" si="0"/>
        <v>2022</v>
      </c>
    </row>
    <row r="42" spans="1:2" x14ac:dyDescent="0.2">
      <c r="A42" s="1">
        <v>44985</v>
      </c>
      <c r="B42">
        <f t="shared" si="0"/>
        <v>2023</v>
      </c>
    </row>
    <row r="43" spans="1:2" x14ac:dyDescent="0.2">
      <c r="A43" s="1">
        <v>44657</v>
      </c>
      <c r="B43">
        <f t="shared" si="0"/>
        <v>2022</v>
      </c>
    </row>
    <row r="44" spans="1:2" x14ac:dyDescent="0.2">
      <c r="A44" s="1">
        <v>44748</v>
      </c>
      <c r="B44">
        <f t="shared" si="0"/>
        <v>2022</v>
      </c>
    </row>
    <row r="45" spans="1:2" x14ac:dyDescent="0.2">
      <c r="A45" s="1">
        <v>45657</v>
      </c>
      <c r="B45">
        <f t="shared" si="0"/>
        <v>2024</v>
      </c>
    </row>
    <row r="46" spans="1:2" x14ac:dyDescent="0.2">
      <c r="A46" s="1">
        <v>44632</v>
      </c>
      <c r="B46">
        <f t="shared" si="0"/>
        <v>2022</v>
      </c>
    </row>
    <row r="47" spans="1:2" x14ac:dyDescent="0.2">
      <c r="A47" s="1">
        <v>45028</v>
      </c>
      <c r="B47">
        <f t="shared" si="0"/>
        <v>2023</v>
      </c>
    </row>
    <row r="48" spans="1:2" x14ac:dyDescent="0.2">
      <c r="A48" s="1">
        <v>45360</v>
      </c>
      <c r="B48">
        <f t="shared" si="0"/>
        <v>2024</v>
      </c>
    </row>
    <row r="49" spans="1:2" x14ac:dyDescent="0.2">
      <c r="A49" s="1">
        <v>44940</v>
      </c>
      <c r="B49">
        <f t="shared" si="0"/>
        <v>2023</v>
      </c>
    </row>
    <row r="50" spans="1:2" x14ac:dyDescent="0.2">
      <c r="A50" s="1">
        <v>45319</v>
      </c>
      <c r="B50">
        <f t="shared" si="0"/>
        <v>2024</v>
      </c>
    </row>
    <row r="51" spans="1:2" x14ac:dyDescent="0.2">
      <c r="A51" s="1">
        <v>45045</v>
      </c>
      <c r="B51">
        <f t="shared" si="0"/>
        <v>2023</v>
      </c>
    </row>
    <row r="52" spans="1:2" x14ac:dyDescent="0.2">
      <c r="A52" s="1">
        <v>45018</v>
      </c>
      <c r="B52">
        <f t="shared" si="0"/>
        <v>2023</v>
      </c>
    </row>
    <row r="53" spans="1:2" x14ac:dyDescent="0.2">
      <c r="A53" s="1">
        <v>45277</v>
      </c>
      <c r="B53">
        <f t="shared" si="0"/>
        <v>2023</v>
      </c>
    </row>
    <row r="54" spans="1:2" x14ac:dyDescent="0.2">
      <c r="A54" s="1">
        <v>45495</v>
      </c>
      <c r="B54">
        <f t="shared" si="0"/>
        <v>2024</v>
      </c>
    </row>
    <row r="55" spans="1:2" x14ac:dyDescent="0.2">
      <c r="A55" s="1">
        <v>45541</v>
      </c>
      <c r="B55">
        <f t="shared" si="0"/>
        <v>2024</v>
      </c>
    </row>
    <row r="56" spans="1:2" x14ac:dyDescent="0.2">
      <c r="A56" s="1">
        <v>44939</v>
      </c>
      <c r="B56">
        <f t="shared" si="0"/>
        <v>2023</v>
      </c>
    </row>
    <row r="57" spans="1:2" x14ac:dyDescent="0.2">
      <c r="A57" s="1">
        <v>45034</v>
      </c>
      <c r="B57">
        <f t="shared" si="0"/>
        <v>2023</v>
      </c>
    </row>
    <row r="58" spans="1:2" x14ac:dyDescent="0.2">
      <c r="A58" s="1">
        <v>45603</v>
      </c>
      <c r="B58">
        <f t="shared" si="0"/>
        <v>2024</v>
      </c>
    </row>
    <row r="59" spans="1:2" x14ac:dyDescent="0.2">
      <c r="A59" s="1">
        <v>45064</v>
      </c>
      <c r="B59">
        <f t="shared" si="0"/>
        <v>2023</v>
      </c>
    </row>
    <row r="60" spans="1:2" x14ac:dyDescent="0.2">
      <c r="A60" s="1">
        <v>44636</v>
      </c>
      <c r="B60">
        <f t="shared" si="0"/>
        <v>2022</v>
      </c>
    </row>
    <row r="61" spans="1:2" x14ac:dyDescent="0.2">
      <c r="A61" s="1">
        <v>45506</v>
      </c>
      <c r="B61">
        <f t="shared" si="0"/>
        <v>2024</v>
      </c>
    </row>
    <row r="62" spans="1:2" x14ac:dyDescent="0.2">
      <c r="A62" s="1">
        <v>44846</v>
      </c>
      <c r="B62">
        <f t="shared" si="0"/>
        <v>2022</v>
      </c>
    </row>
    <row r="63" spans="1:2" x14ac:dyDescent="0.2">
      <c r="A63" s="1">
        <v>44601</v>
      </c>
      <c r="B63">
        <f t="shared" si="0"/>
        <v>2022</v>
      </c>
    </row>
    <row r="64" spans="1:2" x14ac:dyDescent="0.2">
      <c r="A64" s="1">
        <v>45257</v>
      </c>
      <c r="B64">
        <f t="shared" si="0"/>
        <v>2023</v>
      </c>
    </row>
    <row r="65" spans="1:2" x14ac:dyDescent="0.2">
      <c r="A65" s="1">
        <v>45251</v>
      </c>
      <c r="B65">
        <f t="shared" si="0"/>
        <v>2023</v>
      </c>
    </row>
    <row r="66" spans="1:2" x14ac:dyDescent="0.2">
      <c r="A66" s="1">
        <v>44833</v>
      </c>
      <c r="B66">
        <f t="shared" si="0"/>
        <v>2022</v>
      </c>
    </row>
    <row r="67" spans="1:2" x14ac:dyDescent="0.2">
      <c r="A67" s="1">
        <v>44912</v>
      </c>
      <c r="B67">
        <f t="shared" ref="B67:B130" si="1">YEAR(A67)</f>
        <v>2022</v>
      </c>
    </row>
    <row r="68" spans="1:2" x14ac:dyDescent="0.2">
      <c r="A68" s="1">
        <v>45010</v>
      </c>
      <c r="B68">
        <f t="shared" si="1"/>
        <v>2023</v>
      </c>
    </row>
    <row r="69" spans="1:2" x14ac:dyDescent="0.2">
      <c r="A69" s="1">
        <v>45284</v>
      </c>
      <c r="B69">
        <f t="shared" si="1"/>
        <v>2023</v>
      </c>
    </row>
    <row r="70" spans="1:2" x14ac:dyDescent="0.2">
      <c r="A70" s="1">
        <v>45669</v>
      </c>
      <c r="B70">
        <f t="shared" si="1"/>
        <v>2025</v>
      </c>
    </row>
    <row r="71" spans="1:2" x14ac:dyDescent="0.2">
      <c r="A71" s="1">
        <v>45285</v>
      </c>
      <c r="B71">
        <f t="shared" si="1"/>
        <v>2023</v>
      </c>
    </row>
    <row r="72" spans="1:2" x14ac:dyDescent="0.2">
      <c r="A72" s="1">
        <v>44945</v>
      </c>
      <c r="B72">
        <f t="shared" si="1"/>
        <v>2023</v>
      </c>
    </row>
    <row r="73" spans="1:2" x14ac:dyDescent="0.2">
      <c r="A73" s="1">
        <v>44964</v>
      </c>
      <c r="B73">
        <f t="shared" si="1"/>
        <v>2023</v>
      </c>
    </row>
    <row r="74" spans="1:2" x14ac:dyDescent="0.2">
      <c r="A74" s="1">
        <v>44666</v>
      </c>
      <c r="B74">
        <f t="shared" si="1"/>
        <v>2022</v>
      </c>
    </row>
    <row r="75" spans="1:2" x14ac:dyDescent="0.2">
      <c r="A75" s="1">
        <v>45040</v>
      </c>
      <c r="B75">
        <f t="shared" si="1"/>
        <v>2023</v>
      </c>
    </row>
    <row r="76" spans="1:2" x14ac:dyDescent="0.2">
      <c r="A76" s="1">
        <v>45487</v>
      </c>
      <c r="B76">
        <f t="shared" si="1"/>
        <v>2024</v>
      </c>
    </row>
    <row r="77" spans="1:2" x14ac:dyDescent="0.2">
      <c r="A77" s="1">
        <v>45643</v>
      </c>
      <c r="B77">
        <f t="shared" si="1"/>
        <v>2024</v>
      </c>
    </row>
    <row r="78" spans="1:2" x14ac:dyDescent="0.2">
      <c r="A78" s="1">
        <v>45055</v>
      </c>
      <c r="B78">
        <f t="shared" si="1"/>
        <v>2023</v>
      </c>
    </row>
    <row r="79" spans="1:2" x14ac:dyDescent="0.2">
      <c r="A79" s="1">
        <v>45526</v>
      </c>
      <c r="B79">
        <f t="shared" si="1"/>
        <v>2024</v>
      </c>
    </row>
    <row r="80" spans="1:2" x14ac:dyDescent="0.2">
      <c r="A80" s="1">
        <v>45113</v>
      </c>
      <c r="B80">
        <f t="shared" si="1"/>
        <v>2023</v>
      </c>
    </row>
    <row r="81" spans="1:2" x14ac:dyDescent="0.2">
      <c r="A81" s="1">
        <v>45409</v>
      </c>
      <c r="B81">
        <f t="shared" si="1"/>
        <v>2024</v>
      </c>
    </row>
    <row r="82" spans="1:2" x14ac:dyDescent="0.2">
      <c r="A82" s="1">
        <v>45017</v>
      </c>
      <c r="B82">
        <f t="shared" si="1"/>
        <v>2023</v>
      </c>
    </row>
    <row r="83" spans="1:2" x14ac:dyDescent="0.2">
      <c r="A83" s="1">
        <v>44902</v>
      </c>
      <c r="B83">
        <f t="shared" si="1"/>
        <v>2022</v>
      </c>
    </row>
    <row r="84" spans="1:2" x14ac:dyDescent="0.2">
      <c r="A84" s="1">
        <v>45463</v>
      </c>
      <c r="B84">
        <f t="shared" si="1"/>
        <v>2024</v>
      </c>
    </row>
    <row r="85" spans="1:2" x14ac:dyDescent="0.2">
      <c r="A85" s="1">
        <v>45524</v>
      </c>
      <c r="B85">
        <f t="shared" si="1"/>
        <v>2024</v>
      </c>
    </row>
    <row r="86" spans="1:2" x14ac:dyDescent="0.2">
      <c r="A86" s="1">
        <v>45119</v>
      </c>
      <c r="B86">
        <f t="shared" si="1"/>
        <v>2023</v>
      </c>
    </row>
    <row r="87" spans="1:2" x14ac:dyDescent="0.2">
      <c r="A87" s="1">
        <v>45547</v>
      </c>
      <c r="B87">
        <f t="shared" si="1"/>
        <v>2024</v>
      </c>
    </row>
    <row r="88" spans="1:2" x14ac:dyDescent="0.2">
      <c r="A88" s="1">
        <v>45048</v>
      </c>
      <c r="B88">
        <f t="shared" si="1"/>
        <v>2023</v>
      </c>
    </row>
    <row r="89" spans="1:2" x14ac:dyDescent="0.2">
      <c r="A89" s="1">
        <v>45378</v>
      </c>
      <c r="B89">
        <f t="shared" si="1"/>
        <v>2024</v>
      </c>
    </row>
    <row r="90" spans="1:2" x14ac:dyDescent="0.2">
      <c r="A90" s="1">
        <v>44977</v>
      </c>
      <c r="B90">
        <f t="shared" si="1"/>
        <v>2023</v>
      </c>
    </row>
    <row r="91" spans="1:2" x14ac:dyDescent="0.2">
      <c r="A91" s="1">
        <v>45471</v>
      </c>
      <c r="B91">
        <f t="shared" si="1"/>
        <v>2024</v>
      </c>
    </row>
    <row r="92" spans="1:2" x14ac:dyDescent="0.2">
      <c r="A92" s="1">
        <v>45552</v>
      </c>
      <c r="B92">
        <f t="shared" si="1"/>
        <v>2024</v>
      </c>
    </row>
    <row r="93" spans="1:2" x14ac:dyDescent="0.2">
      <c r="A93" s="1">
        <v>45387</v>
      </c>
      <c r="B93">
        <f t="shared" si="1"/>
        <v>2024</v>
      </c>
    </row>
    <row r="94" spans="1:2" x14ac:dyDescent="0.2">
      <c r="A94" s="1">
        <v>44590</v>
      </c>
      <c r="B94">
        <f t="shared" si="1"/>
        <v>2022</v>
      </c>
    </row>
    <row r="95" spans="1:2" x14ac:dyDescent="0.2">
      <c r="A95" s="1">
        <v>45163</v>
      </c>
      <c r="B95">
        <f t="shared" si="1"/>
        <v>2023</v>
      </c>
    </row>
    <row r="96" spans="1:2" x14ac:dyDescent="0.2">
      <c r="A96" s="1">
        <v>45481</v>
      </c>
      <c r="B96">
        <f t="shared" si="1"/>
        <v>2024</v>
      </c>
    </row>
    <row r="97" spans="1:2" x14ac:dyDescent="0.2">
      <c r="A97" s="1">
        <v>45237</v>
      </c>
      <c r="B97">
        <f t="shared" si="1"/>
        <v>2023</v>
      </c>
    </row>
    <row r="98" spans="1:2" x14ac:dyDescent="0.2">
      <c r="A98" s="1">
        <v>45247</v>
      </c>
      <c r="B98">
        <f t="shared" si="1"/>
        <v>2023</v>
      </c>
    </row>
    <row r="99" spans="1:2" x14ac:dyDescent="0.2">
      <c r="A99" s="1">
        <v>45601</v>
      </c>
      <c r="B99">
        <f t="shared" si="1"/>
        <v>2024</v>
      </c>
    </row>
    <row r="100" spans="1:2" x14ac:dyDescent="0.2">
      <c r="A100" s="1">
        <v>45022</v>
      </c>
      <c r="B100">
        <f t="shared" si="1"/>
        <v>2023</v>
      </c>
    </row>
    <row r="101" spans="1:2" x14ac:dyDescent="0.2">
      <c r="A101" s="1">
        <v>44708</v>
      </c>
      <c r="B101">
        <f t="shared" si="1"/>
        <v>2022</v>
      </c>
    </row>
    <row r="102" spans="1:2" x14ac:dyDescent="0.2">
      <c r="A102" s="1">
        <v>44797</v>
      </c>
      <c r="B102">
        <f t="shared" si="1"/>
        <v>2022</v>
      </c>
    </row>
    <row r="103" spans="1:2" x14ac:dyDescent="0.2">
      <c r="A103" s="1">
        <v>44622</v>
      </c>
      <c r="B103">
        <f t="shared" si="1"/>
        <v>2022</v>
      </c>
    </row>
    <row r="104" spans="1:2" x14ac:dyDescent="0.2">
      <c r="A104" s="1">
        <v>44597</v>
      </c>
      <c r="B104">
        <f t="shared" si="1"/>
        <v>2022</v>
      </c>
    </row>
    <row r="105" spans="1:2" x14ac:dyDescent="0.2">
      <c r="A105" s="1">
        <v>45412</v>
      </c>
      <c r="B105">
        <f t="shared" si="1"/>
        <v>2024</v>
      </c>
    </row>
    <row r="106" spans="1:2" x14ac:dyDescent="0.2">
      <c r="A106" s="1">
        <v>45230</v>
      </c>
      <c r="B106">
        <f t="shared" si="1"/>
        <v>2023</v>
      </c>
    </row>
    <row r="107" spans="1:2" x14ac:dyDescent="0.2">
      <c r="A107" s="1">
        <v>45599</v>
      </c>
      <c r="B107">
        <f t="shared" si="1"/>
        <v>2024</v>
      </c>
    </row>
    <row r="108" spans="1:2" x14ac:dyDescent="0.2">
      <c r="A108" s="1">
        <v>44781</v>
      </c>
      <c r="B108">
        <f t="shared" si="1"/>
        <v>2022</v>
      </c>
    </row>
    <row r="109" spans="1:2" x14ac:dyDescent="0.2">
      <c r="A109" s="1">
        <v>45129</v>
      </c>
      <c r="B109">
        <f t="shared" si="1"/>
        <v>2023</v>
      </c>
    </row>
    <row r="110" spans="1:2" x14ac:dyDescent="0.2">
      <c r="A110" s="1">
        <v>44625</v>
      </c>
      <c r="B110">
        <f t="shared" si="1"/>
        <v>2022</v>
      </c>
    </row>
    <row r="111" spans="1:2" x14ac:dyDescent="0.2">
      <c r="A111" s="1">
        <v>45304</v>
      </c>
      <c r="B111">
        <f t="shared" si="1"/>
        <v>2024</v>
      </c>
    </row>
    <row r="112" spans="1:2" x14ac:dyDescent="0.2">
      <c r="A112" s="1">
        <v>44924</v>
      </c>
      <c r="B112">
        <f t="shared" si="1"/>
        <v>2022</v>
      </c>
    </row>
    <row r="113" spans="1:2" x14ac:dyDescent="0.2">
      <c r="A113" s="1">
        <v>45367</v>
      </c>
      <c r="B113">
        <f t="shared" si="1"/>
        <v>2024</v>
      </c>
    </row>
    <row r="114" spans="1:2" x14ac:dyDescent="0.2">
      <c r="A114" s="1">
        <v>45562</v>
      </c>
      <c r="B114">
        <f t="shared" si="1"/>
        <v>2024</v>
      </c>
    </row>
    <row r="115" spans="1:2" x14ac:dyDescent="0.2">
      <c r="A115" s="1">
        <v>45422</v>
      </c>
      <c r="B115">
        <f t="shared" si="1"/>
        <v>2024</v>
      </c>
    </row>
    <row r="116" spans="1:2" x14ac:dyDescent="0.2">
      <c r="A116" s="1">
        <v>44780</v>
      </c>
      <c r="B116">
        <f t="shared" si="1"/>
        <v>2022</v>
      </c>
    </row>
    <row r="117" spans="1:2" x14ac:dyDescent="0.2">
      <c r="A117" s="1">
        <v>44580</v>
      </c>
      <c r="B117">
        <f t="shared" si="1"/>
        <v>2022</v>
      </c>
    </row>
    <row r="118" spans="1:2" x14ac:dyDescent="0.2">
      <c r="A118" s="1">
        <v>45513</v>
      </c>
      <c r="B118">
        <f t="shared" si="1"/>
        <v>2024</v>
      </c>
    </row>
    <row r="119" spans="1:2" x14ac:dyDescent="0.2">
      <c r="A119" s="1">
        <v>45428</v>
      </c>
      <c r="B119">
        <f t="shared" si="1"/>
        <v>2024</v>
      </c>
    </row>
    <row r="120" spans="1:2" x14ac:dyDescent="0.2">
      <c r="A120" s="1">
        <v>44835</v>
      </c>
      <c r="B120">
        <f t="shared" si="1"/>
        <v>2022</v>
      </c>
    </row>
    <row r="121" spans="1:2" x14ac:dyDescent="0.2">
      <c r="A121" s="1">
        <v>44740</v>
      </c>
      <c r="B121">
        <f t="shared" si="1"/>
        <v>2022</v>
      </c>
    </row>
    <row r="122" spans="1:2" x14ac:dyDescent="0.2">
      <c r="A122" s="1">
        <v>45193</v>
      </c>
      <c r="B122">
        <f t="shared" si="1"/>
        <v>2023</v>
      </c>
    </row>
    <row r="123" spans="1:2" x14ac:dyDescent="0.2">
      <c r="A123" s="1">
        <v>44578</v>
      </c>
      <c r="B123">
        <f t="shared" si="1"/>
        <v>2022</v>
      </c>
    </row>
    <row r="124" spans="1:2" x14ac:dyDescent="0.2">
      <c r="A124" s="1">
        <v>44665</v>
      </c>
      <c r="B124">
        <f t="shared" si="1"/>
        <v>2022</v>
      </c>
    </row>
    <row r="125" spans="1:2" x14ac:dyDescent="0.2">
      <c r="A125" s="1">
        <v>44931</v>
      </c>
      <c r="B125">
        <f t="shared" si="1"/>
        <v>2023</v>
      </c>
    </row>
    <row r="126" spans="1:2" x14ac:dyDescent="0.2">
      <c r="A126" s="1">
        <v>45148</v>
      </c>
      <c r="B126">
        <f t="shared" si="1"/>
        <v>2023</v>
      </c>
    </row>
    <row r="127" spans="1:2" x14ac:dyDescent="0.2">
      <c r="A127" s="1">
        <v>44603</v>
      </c>
      <c r="B127">
        <f t="shared" si="1"/>
        <v>2022</v>
      </c>
    </row>
    <row r="128" spans="1:2" x14ac:dyDescent="0.2">
      <c r="A128" s="1">
        <v>45372</v>
      </c>
      <c r="B128">
        <f t="shared" si="1"/>
        <v>2024</v>
      </c>
    </row>
    <row r="129" spans="1:2" x14ac:dyDescent="0.2">
      <c r="A129" s="1">
        <v>45163</v>
      </c>
      <c r="B129">
        <f t="shared" si="1"/>
        <v>2023</v>
      </c>
    </row>
    <row r="130" spans="1:2" x14ac:dyDescent="0.2">
      <c r="A130" s="1">
        <v>44726</v>
      </c>
      <c r="B130">
        <f t="shared" si="1"/>
        <v>2022</v>
      </c>
    </row>
    <row r="131" spans="1:2" x14ac:dyDescent="0.2">
      <c r="A131" s="1">
        <v>45443</v>
      </c>
      <c r="B131">
        <f t="shared" ref="B131:B194" si="2">YEAR(A131)</f>
        <v>2024</v>
      </c>
    </row>
    <row r="132" spans="1:2" x14ac:dyDescent="0.2">
      <c r="A132" s="1">
        <v>44948</v>
      </c>
      <c r="B132">
        <f t="shared" si="2"/>
        <v>2023</v>
      </c>
    </row>
    <row r="133" spans="1:2" x14ac:dyDescent="0.2">
      <c r="A133" s="1">
        <v>44936</v>
      </c>
      <c r="B133">
        <f t="shared" si="2"/>
        <v>2023</v>
      </c>
    </row>
    <row r="134" spans="1:2" x14ac:dyDescent="0.2">
      <c r="A134" s="1">
        <v>45600</v>
      </c>
      <c r="B134">
        <f t="shared" si="2"/>
        <v>2024</v>
      </c>
    </row>
    <row r="135" spans="1:2" x14ac:dyDescent="0.2">
      <c r="A135" s="1">
        <v>45491</v>
      </c>
      <c r="B135">
        <f t="shared" si="2"/>
        <v>2024</v>
      </c>
    </row>
    <row r="136" spans="1:2" x14ac:dyDescent="0.2">
      <c r="A136" s="1">
        <v>44910</v>
      </c>
      <c r="B136">
        <f t="shared" si="2"/>
        <v>2022</v>
      </c>
    </row>
    <row r="137" spans="1:2" x14ac:dyDescent="0.2">
      <c r="A137" s="1">
        <v>44610</v>
      </c>
      <c r="B137">
        <f t="shared" si="2"/>
        <v>2022</v>
      </c>
    </row>
    <row r="138" spans="1:2" x14ac:dyDescent="0.2">
      <c r="A138" s="1">
        <v>45331</v>
      </c>
      <c r="B138">
        <f t="shared" si="2"/>
        <v>2024</v>
      </c>
    </row>
    <row r="139" spans="1:2" x14ac:dyDescent="0.2">
      <c r="A139" s="1">
        <v>45576</v>
      </c>
      <c r="B139">
        <f t="shared" si="2"/>
        <v>2024</v>
      </c>
    </row>
    <row r="140" spans="1:2" x14ac:dyDescent="0.2">
      <c r="A140" s="1">
        <v>45126</v>
      </c>
      <c r="B140">
        <f t="shared" si="2"/>
        <v>2023</v>
      </c>
    </row>
    <row r="141" spans="1:2" x14ac:dyDescent="0.2">
      <c r="A141" s="1">
        <v>45608</v>
      </c>
      <c r="B141">
        <f t="shared" si="2"/>
        <v>2024</v>
      </c>
    </row>
    <row r="142" spans="1:2" x14ac:dyDescent="0.2">
      <c r="A142" s="1">
        <v>45439</v>
      </c>
      <c r="B142">
        <f t="shared" si="2"/>
        <v>2024</v>
      </c>
    </row>
    <row r="143" spans="1:2" x14ac:dyDescent="0.2">
      <c r="A143" s="1">
        <v>44965</v>
      </c>
      <c r="B143">
        <f t="shared" si="2"/>
        <v>2023</v>
      </c>
    </row>
    <row r="144" spans="1:2" x14ac:dyDescent="0.2">
      <c r="A144" s="1">
        <v>45381</v>
      </c>
      <c r="B144">
        <f t="shared" si="2"/>
        <v>2024</v>
      </c>
    </row>
    <row r="145" spans="1:2" x14ac:dyDescent="0.2">
      <c r="A145" s="1">
        <v>45017</v>
      </c>
      <c r="B145">
        <f t="shared" si="2"/>
        <v>2023</v>
      </c>
    </row>
    <row r="146" spans="1:2" x14ac:dyDescent="0.2">
      <c r="A146" s="1">
        <v>45450</v>
      </c>
      <c r="B146">
        <f t="shared" si="2"/>
        <v>2024</v>
      </c>
    </row>
    <row r="147" spans="1:2" x14ac:dyDescent="0.2">
      <c r="A147" s="1">
        <v>45476</v>
      </c>
      <c r="B147">
        <f t="shared" si="2"/>
        <v>2024</v>
      </c>
    </row>
    <row r="148" spans="1:2" x14ac:dyDescent="0.2">
      <c r="A148" s="1">
        <v>45161</v>
      </c>
      <c r="B148">
        <f t="shared" si="2"/>
        <v>2023</v>
      </c>
    </row>
    <row r="149" spans="1:2" x14ac:dyDescent="0.2">
      <c r="A149" s="1">
        <v>44831</v>
      </c>
      <c r="B149">
        <f t="shared" si="2"/>
        <v>2022</v>
      </c>
    </row>
    <row r="150" spans="1:2" x14ac:dyDescent="0.2">
      <c r="A150" s="1">
        <v>45355</v>
      </c>
      <c r="B150">
        <f t="shared" si="2"/>
        <v>2024</v>
      </c>
    </row>
    <row r="151" spans="1:2" x14ac:dyDescent="0.2">
      <c r="A151" s="1">
        <v>44622</v>
      </c>
      <c r="B151">
        <f t="shared" si="2"/>
        <v>2022</v>
      </c>
    </row>
    <row r="152" spans="1:2" x14ac:dyDescent="0.2">
      <c r="A152" s="1">
        <v>45551</v>
      </c>
      <c r="B152">
        <f t="shared" si="2"/>
        <v>2024</v>
      </c>
    </row>
    <row r="153" spans="1:2" x14ac:dyDescent="0.2">
      <c r="A153" s="1">
        <v>45330</v>
      </c>
      <c r="B153">
        <f t="shared" si="2"/>
        <v>2024</v>
      </c>
    </row>
    <row r="154" spans="1:2" x14ac:dyDescent="0.2">
      <c r="A154" s="1">
        <v>45402</v>
      </c>
      <c r="B154">
        <f t="shared" si="2"/>
        <v>2024</v>
      </c>
    </row>
    <row r="155" spans="1:2" x14ac:dyDescent="0.2">
      <c r="A155" s="1">
        <v>45367</v>
      </c>
      <c r="B155">
        <f t="shared" si="2"/>
        <v>2024</v>
      </c>
    </row>
    <row r="156" spans="1:2" x14ac:dyDescent="0.2">
      <c r="A156" s="1">
        <v>44897</v>
      </c>
      <c r="B156">
        <f t="shared" si="2"/>
        <v>2022</v>
      </c>
    </row>
    <row r="157" spans="1:2" x14ac:dyDescent="0.2">
      <c r="A157" s="1">
        <v>45651</v>
      </c>
      <c r="B157">
        <f t="shared" si="2"/>
        <v>2024</v>
      </c>
    </row>
    <row r="158" spans="1:2" x14ac:dyDescent="0.2">
      <c r="A158" s="1">
        <v>45143</v>
      </c>
      <c r="B158">
        <f t="shared" si="2"/>
        <v>2023</v>
      </c>
    </row>
    <row r="159" spans="1:2" x14ac:dyDescent="0.2">
      <c r="A159" s="1">
        <v>44683</v>
      </c>
      <c r="B159">
        <f t="shared" si="2"/>
        <v>2022</v>
      </c>
    </row>
    <row r="160" spans="1:2" x14ac:dyDescent="0.2">
      <c r="A160" s="1">
        <v>44581</v>
      </c>
      <c r="B160">
        <f t="shared" si="2"/>
        <v>2022</v>
      </c>
    </row>
    <row r="161" spans="1:2" x14ac:dyDescent="0.2">
      <c r="A161" s="1">
        <v>45119</v>
      </c>
      <c r="B161">
        <f t="shared" si="2"/>
        <v>2023</v>
      </c>
    </row>
    <row r="162" spans="1:2" x14ac:dyDescent="0.2">
      <c r="A162" s="1">
        <v>45243</v>
      </c>
      <c r="B162">
        <f t="shared" si="2"/>
        <v>2023</v>
      </c>
    </row>
    <row r="163" spans="1:2" x14ac:dyDescent="0.2">
      <c r="A163" s="1">
        <v>45346</v>
      </c>
      <c r="B163">
        <f t="shared" si="2"/>
        <v>2024</v>
      </c>
    </row>
    <row r="164" spans="1:2" x14ac:dyDescent="0.2">
      <c r="A164" s="1">
        <v>45103</v>
      </c>
      <c r="B164">
        <f t="shared" si="2"/>
        <v>2023</v>
      </c>
    </row>
    <row r="165" spans="1:2" x14ac:dyDescent="0.2">
      <c r="A165" s="1">
        <v>44727</v>
      </c>
      <c r="B165">
        <f t="shared" si="2"/>
        <v>2022</v>
      </c>
    </row>
    <row r="166" spans="1:2" x14ac:dyDescent="0.2">
      <c r="A166" s="1">
        <v>44711</v>
      </c>
      <c r="B166">
        <f t="shared" si="2"/>
        <v>2022</v>
      </c>
    </row>
    <row r="167" spans="1:2" x14ac:dyDescent="0.2">
      <c r="A167" s="1">
        <v>45441</v>
      </c>
      <c r="B167">
        <f t="shared" si="2"/>
        <v>2024</v>
      </c>
    </row>
    <row r="168" spans="1:2" x14ac:dyDescent="0.2">
      <c r="A168" s="1">
        <v>45644</v>
      </c>
      <c r="B168">
        <f t="shared" si="2"/>
        <v>2024</v>
      </c>
    </row>
    <row r="169" spans="1:2" x14ac:dyDescent="0.2">
      <c r="A169" s="1">
        <v>44574</v>
      </c>
      <c r="B169">
        <f t="shared" si="2"/>
        <v>2022</v>
      </c>
    </row>
    <row r="170" spans="1:2" x14ac:dyDescent="0.2">
      <c r="A170" s="1">
        <v>44932</v>
      </c>
      <c r="B170">
        <f t="shared" si="2"/>
        <v>2023</v>
      </c>
    </row>
    <row r="171" spans="1:2" x14ac:dyDescent="0.2">
      <c r="A171" s="1">
        <v>44597</v>
      </c>
      <c r="B171">
        <f t="shared" si="2"/>
        <v>2022</v>
      </c>
    </row>
    <row r="172" spans="1:2" x14ac:dyDescent="0.2">
      <c r="A172" s="1">
        <v>44858</v>
      </c>
      <c r="B172">
        <f t="shared" si="2"/>
        <v>2022</v>
      </c>
    </row>
    <row r="173" spans="1:2" x14ac:dyDescent="0.2">
      <c r="A173" s="1">
        <v>45263</v>
      </c>
      <c r="B173">
        <f t="shared" si="2"/>
        <v>2023</v>
      </c>
    </row>
    <row r="174" spans="1:2" x14ac:dyDescent="0.2">
      <c r="A174" s="1">
        <v>44765</v>
      </c>
      <c r="B174">
        <f t="shared" si="2"/>
        <v>2022</v>
      </c>
    </row>
    <row r="175" spans="1:2" x14ac:dyDescent="0.2">
      <c r="A175" s="1">
        <v>45145</v>
      </c>
      <c r="B175">
        <f t="shared" si="2"/>
        <v>2023</v>
      </c>
    </row>
    <row r="176" spans="1:2" x14ac:dyDescent="0.2">
      <c r="A176" s="1">
        <v>44962</v>
      </c>
      <c r="B176">
        <f t="shared" si="2"/>
        <v>2023</v>
      </c>
    </row>
    <row r="177" spans="1:2" x14ac:dyDescent="0.2">
      <c r="A177" s="1">
        <v>44924</v>
      </c>
      <c r="B177">
        <f t="shared" si="2"/>
        <v>2022</v>
      </c>
    </row>
    <row r="178" spans="1:2" x14ac:dyDescent="0.2">
      <c r="A178" s="1">
        <v>45034</v>
      </c>
      <c r="B178">
        <f t="shared" si="2"/>
        <v>2023</v>
      </c>
    </row>
    <row r="179" spans="1:2" x14ac:dyDescent="0.2">
      <c r="A179" s="1">
        <v>44831</v>
      </c>
      <c r="B179">
        <f t="shared" si="2"/>
        <v>2022</v>
      </c>
    </row>
    <row r="180" spans="1:2" x14ac:dyDescent="0.2">
      <c r="A180" s="1">
        <v>45080</v>
      </c>
      <c r="B180">
        <f t="shared" si="2"/>
        <v>2023</v>
      </c>
    </row>
    <row r="181" spans="1:2" x14ac:dyDescent="0.2">
      <c r="A181" s="1">
        <v>44641</v>
      </c>
      <c r="B181">
        <f t="shared" si="2"/>
        <v>2022</v>
      </c>
    </row>
    <row r="182" spans="1:2" x14ac:dyDescent="0.2">
      <c r="A182" s="1">
        <v>45279</v>
      </c>
      <c r="B182">
        <f t="shared" si="2"/>
        <v>2023</v>
      </c>
    </row>
    <row r="183" spans="1:2" x14ac:dyDescent="0.2">
      <c r="A183" s="1">
        <v>45004</v>
      </c>
      <c r="B183">
        <f t="shared" si="2"/>
        <v>2023</v>
      </c>
    </row>
    <row r="184" spans="1:2" x14ac:dyDescent="0.2">
      <c r="A184" s="1">
        <v>45285</v>
      </c>
      <c r="B184">
        <f t="shared" si="2"/>
        <v>2023</v>
      </c>
    </row>
    <row r="185" spans="1:2" x14ac:dyDescent="0.2">
      <c r="A185" s="1">
        <v>45087</v>
      </c>
      <c r="B185">
        <f t="shared" si="2"/>
        <v>2023</v>
      </c>
    </row>
    <row r="186" spans="1:2" x14ac:dyDescent="0.2">
      <c r="A186" s="1">
        <v>44814</v>
      </c>
      <c r="B186">
        <f t="shared" si="2"/>
        <v>2022</v>
      </c>
    </row>
    <row r="187" spans="1:2" x14ac:dyDescent="0.2">
      <c r="A187" s="1">
        <v>44718</v>
      </c>
      <c r="B187">
        <f t="shared" si="2"/>
        <v>2022</v>
      </c>
    </row>
    <row r="188" spans="1:2" x14ac:dyDescent="0.2">
      <c r="A188" s="1">
        <v>45515</v>
      </c>
      <c r="B188">
        <f t="shared" si="2"/>
        <v>2024</v>
      </c>
    </row>
    <row r="189" spans="1:2" x14ac:dyDescent="0.2">
      <c r="A189" s="1">
        <v>45124</v>
      </c>
      <c r="B189">
        <f t="shared" si="2"/>
        <v>2023</v>
      </c>
    </row>
    <row r="190" spans="1:2" x14ac:dyDescent="0.2">
      <c r="A190" s="1">
        <v>45036</v>
      </c>
      <c r="B190">
        <f t="shared" si="2"/>
        <v>2023</v>
      </c>
    </row>
    <row r="191" spans="1:2" x14ac:dyDescent="0.2">
      <c r="A191" s="1">
        <v>45178</v>
      </c>
      <c r="B191">
        <f t="shared" si="2"/>
        <v>2023</v>
      </c>
    </row>
    <row r="192" spans="1:2" x14ac:dyDescent="0.2">
      <c r="A192" s="1">
        <v>45488</v>
      </c>
      <c r="B192">
        <f t="shared" si="2"/>
        <v>2024</v>
      </c>
    </row>
    <row r="193" spans="1:2" x14ac:dyDescent="0.2">
      <c r="A193" s="1">
        <v>45623</v>
      </c>
      <c r="B193">
        <f t="shared" si="2"/>
        <v>2024</v>
      </c>
    </row>
    <row r="194" spans="1:2" x14ac:dyDescent="0.2">
      <c r="A194" s="1">
        <v>45335</v>
      </c>
      <c r="B194">
        <f t="shared" si="2"/>
        <v>2024</v>
      </c>
    </row>
    <row r="195" spans="1:2" x14ac:dyDescent="0.2">
      <c r="A195" s="1">
        <v>44581</v>
      </c>
      <c r="B195">
        <f t="shared" ref="B195:B258" si="3">YEAR(A195)</f>
        <v>2022</v>
      </c>
    </row>
    <row r="196" spans="1:2" x14ac:dyDescent="0.2">
      <c r="A196" s="1">
        <v>45582</v>
      </c>
      <c r="B196">
        <f t="shared" si="3"/>
        <v>2024</v>
      </c>
    </row>
    <row r="197" spans="1:2" x14ac:dyDescent="0.2">
      <c r="A197" s="1">
        <v>45269</v>
      </c>
      <c r="B197">
        <f t="shared" si="3"/>
        <v>2023</v>
      </c>
    </row>
    <row r="198" spans="1:2" x14ac:dyDescent="0.2">
      <c r="A198" s="1">
        <v>44707</v>
      </c>
      <c r="B198">
        <f t="shared" si="3"/>
        <v>2022</v>
      </c>
    </row>
    <row r="199" spans="1:2" x14ac:dyDescent="0.2">
      <c r="A199" s="1">
        <v>45534</v>
      </c>
      <c r="B199">
        <f t="shared" si="3"/>
        <v>2024</v>
      </c>
    </row>
    <row r="200" spans="1:2" x14ac:dyDescent="0.2">
      <c r="A200" s="1">
        <v>44842</v>
      </c>
      <c r="B200">
        <f t="shared" si="3"/>
        <v>2022</v>
      </c>
    </row>
    <row r="201" spans="1:2" x14ac:dyDescent="0.2">
      <c r="A201" s="1">
        <v>45637</v>
      </c>
      <c r="B201">
        <f t="shared" si="3"/>
        <v>2024</v>
      </c>
    </row>
    <row r="202" spans="1:2" x14ac:dyDescent="0.2">
      <c r="A202" s="1">
        <v>45488</v>
      </c>
      <c r="B202">
        <f t="shared" si="3"/>
        <v>2024</v>
      </c>
    </row>
    <row r="203" spans="1:2" x14ac:dyDescent="0.2">
      <c r="A203" s="1">
        <v>45571</v>
      </c>
      <c r="B203">
        <f t="shared" si="3"/>
        <v>2024</v>
      </c>
    </row>
    <row r="204" spans="1:2" x14ac:dyDescent="0.2">
      <c r="A204" s="1">
        <v>45295</v>
      </c>
      <c r="B204">
        <f t="shared" si="3"/>
        <v>2024</v>
      </c>
    </row>
    <row r="205" spans="1:2" x14ac:dyDescent="0.2">
      <c r="A205" s="1">
        <v>44967</v>
      </c>
      <c r="B205">
        <f t="shared" si="3"/>
        <v>2023</v>
      </c>
    </row>
    <row r="206" spans="1:2" x14ac:dyDescent="0.2">
      <c r="A206" s="1">
        <v>45581</v>
      </c>
      <c r="B206">
        <f t="shared" si="3"/>
        <v>2024</v>
      </c>
    </row>
    <row r="207" spans="1:2" x14ac:dyDescent="0.2">
      <c r="A207" s="1">
        <v>45150</v>
      </c>
      <c r="B207">
        <f t="shared" si="3"/>
        <v>2023</v>
      </c>
    </row>
    <row r="208" spans="1:2" x14ac:dyDescent="0.2">
      <c r="A208" s="1">
        <v>45319</v>
      </c>
      <c r="B208">
        <f t="shared" si="3"/>
        <v>2024</v>
      </c>
    </row>
    <row r="209" spans="1:2" x14ac:dyDescent="0.2">
      <c r="A209" s="1">
        <v>45446</v>
      </c>
      <c r="B209">
        <f t="shared" si="3"/>
        <v>2024</v>
      </c>
    </row>
    <row r="210" spans="1:2" x14ac:dyDescent="0.2">
      <c r="A210" s="1">
        <v>45602</v>
      </c>
      <c r="B210">
        <f t="shared" si="3"/>
        <v>2024</v>
      </c>
    </row>
    <row r="211" spans="1:2" x14ac:dyDescent="0.2">
      <c r="A211" s="1">
        <v>44791</v>
      </c>
      <c r="B211">
        <f t="shared" si="3"/>
        <v>2022</v>
      </c>
    </row>
    <row r="212" spans="1:2" x14ac:dyDescent="0.2">
      <c r="A212" s="1">
        <v>44843</v>
      </c>
      <c r="B212">
        <f t="shared" si="3"/>
        <v>2022</v>
      </c>
    </row>
    <row r="213" spans="1:2" x14ac:dyDescent="0.2">
      <c r="A213" s="1">
        <v>44818</v>
      </c>
      <c r="B213">
        <f t="shared" si="3"/>
        <v>2022</v>
      </c>
    </row>
    <row r="214" spans="1:2" x14ac:dyDescent="0.2">
      <c r="A214" s="1">
        <v>45034</v>
      </c>
      <c r="B214">
        <f t="shared" si="3"/>
        <v>2023</v>
      </c>
    </row>
    <row r="215" spans="1:2" x14ac:dyDescent="0.2">
      <c r="A215" s="1">
        <v>44647</v>
      </c>
      <c r="B215">
        <f t="shared" si="3"/>
        <v>2022</v>
      </c>
    </row>
    <row r="216" spans="1:2" x14ac:dyDescent="0.2">
      <c r="A216" s="1">
        <v>45233</v>
      </c>
      <c r="B216">
        <f t="shared" si="3"/>
        <v>2023</v>
      </c>
    </row>
    <row r="217" spans="1:2" x14ac:dyDescent="0.2">
      <c r="A217" s="1">
        <v>45060</v>
      </c>
      <c r="B217">
        <f t="shared" si="3"/>
        <v>2023</v>
      </c>
    </row>
    <row r="218" spans="1:2" x14ac:dyDescent="0.2">
      <c r="A218" s="1">
        <v>45258</v>
      </c>
      <c r="B218">
        <f t="shared" si="3"/>
        <v>2023</v>
      </c>
    </row>
    <row r="219" spans="1:2" x14ac:dyDescent="0.2">
      <c r="A219" s="1">
        <v>45533</v>
      </c>
      <c r="B219">
        <f t="shared" si="3"/>
        <v>2024</v>
      </c>
    </row>
    <row r="220" spans="1:2" x14ac:dyDescent="0.2">
      <c r="A220" s="1">
        <v>44604</v>
      </c>
      <c r="B220">
        <f t="shared" si="3"/>
        <v>2022</v>
      </c>
    </row>
    <row r="221" spans="1:2" x14ac:dyDescent="0.2">
      <c r="A221" s="1">
        <v>44738</v>
      </c>
      <c r="B221">
        <f t="shared" si="3"/>
        <v>2022</v>
      </c>
    </row>
    <row r="222" spans="1:2" x14ac:dyDescent="0.2">
      <c r="A222" s="1">
        <v>44722</v>
      </c>
      <c r="B222">
        <f t="shared" si="3"/>
        <v>2022</v>
      </c>
    </row>
    <row r="223" spans="1:2" x14ac:dyDescent="0.2">
      <c r="A223" s="1">
        <v>44909</v>
      </c>
      <c r="B223">
        <f t="shared" si="3"/>
        <v>2022</v>
      </c>
    </row>
    <row r="224" spans="1:2" x14ac:dyDescent="0.2">
      <c r="A224" s="1">
        <v>45211</v>
      </c>
      <c r="B224">
        <f t="shared" si="3"/>
        <v>2023</v>
      </c>
    </row>
    <row r="225" spans="1:2" x14ac:dyDescent="0.2">
      <c r="A225" s="1">
        <v>45548</v>
      </c>
      <c r="B225">
        <f t="shared" si="3"/>
        <v>2024</v>
      </c>
    </row>
    <row r="226" spans="1:2" x14ac:dyDescent="0.2">
      <c r="A226" s="1">
        <v>45320</v>
      </c>
      <c r="B226">
        <f t="shared" si="3"/>
        <v>2024</v>
      </c>
    </row>
    <row r="227" spans="1:2" x14ac:dyDescent="0.2">
      <c r="A227" s="1">
        <v>45053</v>
      </c>
      <c r="B227">
        <f t="shared" si="3"/>
        <v>2023</v>
      </c>
    </row>
    <row r="228" spans="1:2" x14ac:dyDescent="0.2">
      <c r="A228" s="1">
        <v>45585</v>
      </c>
      <c r="B228">
        <f t="shared" si="3"/>
        <v>2024</v>
      </c>
    </row>
    <row r="229" spans="1:2" x14ac:dyDescent="0.2">
      <c r="A229" s="1">
        <v>44880</v>
      </c>
      <c r="B229">
        <f t="shared" si="3"/>
        <v>2022</v>
      </c>
    </row>
    <row r="230" spans="1:2" x14ac:dyDescent="0.2">
      <c r="A230" s="1">
        <v>45301</v>
      </c>
      <c r="B230">
        <f t="shared" si="3"/>
        <v>2024</v>
      </c>
    </row>
    <row r="231" spans="1:2" x14ac:dyDescent="0.2">
      <c r="A231" s="1">
        <v>44663</v>
      </c>
      <c r="B231">
        <f t="shared" si="3"/>
        <v>2022</v>
      </c>
    </row>
    <row r="232" spans="1:2" x14ac:dyDescent="0.2">
      <c r="A232" s="1">
        <v>45468</v>
      </c>
      <c r="B232">
        <f t="shared" si="3"/>
        <v>2024</v>
      </c>
    </row>
    <row r="233" spans="1:2" x14ac:dyDescent="0.2">
      <c r="A233" s="1">
        <v>45448</v>
      </c>
      <c r="B233">
        <f t="shared" si="3"/>
        <v>2024</v>
      </c>
    </row>
    <row r="234" spans="1:2" x14ac:dyDescent="0.2">
      <c r="A234" s="1">
        <v>45015</v>
      </c>
      <c r="B234">
        <f t="shared" si="3"/>
        <v>2023</v>
      </c>
    </row>
    <row r="235" spans="1:2" x14ac:dyDescent="0.2">
      <c r="A235" s="1">
        <v>45523</v>
      </c>
      <c r="B235">
        <f t="shared" si="3"/>
        <v>2024</v>
      </c>
    </row>
    <row r="236" spans="1:2" x14ac:dyDescent="0.2">
      <c r="A236" s="1">
        <v>44652</v>
      </c>
      <c r="B236">
        <f t="shared" si="3"/>
        <v>2022</v>
      </c>
    </row>
    <row r="237" spans="1:2" x14ac:dyDescent="0.2">
      <c r="A237" s="1">
        <v>44770</v>
      </c>
      <c r="B237">
        <f t="shared" si="3"/>
        <v>2022</v>
      </c>
    </row>
    <row r="238" spans="1:2" x14ac:dyDescent="0.2">
      <c r="A238" s="1">
        <v>45216</v>
      </c>
      <c r="B238">
        <f t="shared" si="3"/>
        <v>2023</v>
      </c>
    </row>
    <row r="239" spans="1:2" x14ac:dyDescent="0.2">
      <c r="A239" s="1">
        <v>44976</v>
      </c>
      <c r="B239">
        <f t="shared" si="3"/>
        <v>2023</v>
      </c>
    </row>
    <row r="240" spans="1:2" x14ac:dyDescent="0.2">
      <c r="A240" s="1">
        <v>45089</v>
      </c>
      <c r="B240">
        <f t="shared" si="3"/>
        <v>2023</v>
      </c>
    </row>
    <row r="241" spans="1:2" x14ac:dyDescent="0.2">
      <c r="A241" s="1">
        <v>44843</v>
      </c>
      <c r="B241">
        <f t="shared" si="3"/>
        <v>2022</v>
      </c>
    </row>
    <row r="242" spans="1:2" x14ac:dyDescent="0.2">
      <c r="A242" s="1">
        <v>44732</v>
      </c>
      <c r="B242">
        <f t="shared" si="3"/>
        <v>2022</v>
      </c>
    </row>
    <row r="243" spans="1:2" x14ac:dyDescent="0.2">
      <c r="A243" s="1">
        <v>44993</v>
      </c>
      <c r="B243">
        <f t="shared" si="3"/>
        <v>2023</v>
      </c>
    </row>
    <row r="244" spans="1:2" x14ac:dyDescent="0.2">
      <c r="A244" s="1">
        <v>44986</v>
      </c>
      <c r="B244">
        <f t="shared" si="3"/>
        <v>2023</v>
      </c>
    </row>
    <row r="245" spans="1:2" x14ac:dyDescent="0.2">
      <c r="A245" s="1">
        <v>45378</v>
      </c>
      <c r="B245">
        <f t="shared" si="3"/>
        <v>2024</v>
      </c>
    </row>
    <row r="246" spans="1:2" x14ac:dyDescent="0.2">
      <c r="A246" s="1">
        <v>45160</v>
      </c>
      <c r="B246">
        <f t="shared" si="3"/>
        <v>2023</v>
      </c>
    </row>
    <row r="247" spans="1:2" x14ac:dyDescent="0.2">
      <c r="A247" s="1">
        <v>45524</v>
      </c>
      <c r="B247">
        <f t="shared" si="3"/>
        <v>2024</v>
      </c>
    </row>
    <row r="248" spans="1:2" x14ac:dyDescent="0.2">
      <c r="A248" s="1">
        <v>45435</v>
      </c>
      <c r="B248">
        <f t="shared" si="3"/>
        <v>2024</v>
      </c>
    </row>
    <row r="249" spans="1:2" x14ac:dyDescent="0.2">
      <c r="A249" s="1">
        <v>44564</v>
      </c>
      <c r="B249">
        <f t="shared" si="3"/>
        <v>2022</v>
      </c>
    </row>
    <row r="250" spans="1:2" x14ac:dyDescent="0.2">
      <c r="A250" s="1">
        <v>44614</v>
      </c>
      <c r="B250">
        <f t="shared" si="3"/>
        <v>2022</v>
      </c>
    </row>
    <row r="251" spans="1:2" x14ac:dyDescent="0.2">
      <c r="A251" s="1">
        <v>44600</v>
      </c>
      <c r="B251">
        <f t="shared" si="3"/>
        <v>2022</v>
      </c>
    </row>
    <row r="252" spans="1:2" x14ac:dyDescent="0.2">
      <c r="A252" s="1">
        <v>45600</v>
      </c>
      <c r="B252">
        <f t="shared" si="3"/>
        <v>2024</v>
      </c>
    </row>
    <row r="253" spans="1:2" x14ac:dyDescent="0.2">
      <c r="A253" s="1">
        <v>45474</v>
      </c>
      <c r="B253">
        <f t="shared" si="3"/>
        <v>2024</v>
      </c>
    </row>
    <row r="254" spans="1:2" x14ac:dyDescent="0.2">
      <c r="A254" s="1">
        <v>45549</v>
      </c>
      <c r="B254">
        <f t="shared" si="3"/>
        <v>2024</v>
      </c>
    </row>
    <row r="255" spans="1:2" x14ac:dyDescent="0.2">
      <c r="A255" s="1">
        <v>45327</v>
      </c>
      <c r="B255">
        <f t="shared" si="3"/>
        <v>2024</v>
      </c>
    </row>
    <row r="256" spans="1:2" x14ac:dyDescent="0.2">
      <c r="A256" s="1">
        <v>44883</v>
      </c>
      <c r="B256">
        <f t="shared" si="3"/>
        <v>2022</v>
      </c>
    </row>
    <row r="257" spans="1:2" x14ac:dyDescent="0.2">
      <c r="A257" s="1">
        <v>45598</v>
      </c>
      <c r="B257">
        <f t="shared" si="3"/>
        <v>2024</v>
      </c>
    </row>
    <row r="258" spans="1:2" x14ac:dyDescent="0.2">
      <c r="A258" s="1">
        <v>45553</v>
      </c>
      <c r="B258">
        <f t="shared" si="3"/>
        <v>2024</v>
      </c>
    </row>
    <row r="259" spans="1:2" x14ac:dyDescent="0.2">
      <c r="A259" s="1">
        <v>45634</v>
      </c>
      <c r="B259">
        <f t="shared" ref="B259:B322" si="4">YEAR(A259)</f>
        <v>2024</v>
      </c>
    </row>
    <row r="260" spans="1:2" x14ac:dyDescent="0.2">
      <c r="A260" s="1">
        <v>44575</v>
      </c>
      <c r="B260">
        <f t="shared" si="4"/>
        <v>2022</v>
      </c>
    </row>
    <row r="261" spans="1:2" x14ac:dyDescent="0.2">
      <c r="A261" s="1">
        <v>45613</v>
      </c>
      <c r="B261">
        <f t="shared" si="4"/>
        <v>2024</v>
      </c>
    </row>
    <row r="262" spans="1:2" x14ac:dyDescent="0.2">
      <c r="A262" s="1">
        <v>45289</v>
      </c>
      <c r="B262">
        <f t="shared" si="4"/>
        <v>2023</v>
      </c>
    </row>
    <row r="263" spans="1:2" x14ac:dyDescent="0.2">
      <c r="A263" s="1">
        <v>45433</v>
      </c>
      <c r="B263">
        <f t="shared" si="4"/>
        <v>2024</v>
      </c>
    </row>
    <row r="264" spans="1:2" x14ac:dyDescent="0.2">
      <c r="A264" s="1">
        <v>45348</v>
      </c>
      <c r="B264">
        <f t="shared" si="4"/>
        <v>2024</v>
      </c>
    </row>
    <row r="265" spans="1:2" x14ac:dyDescent="0.2">
      <c r="A265" s="1">
        <v>45556</v>
      </c>
      <c r="B265">
        <f t="shared" si="4"/>
        <v>2024</v>
      </c>
    </row>
    <row r="266" spans="1:2" x14ac:dyDescent="0.2">
      <c r="A266" s="1">
        <v>45393</v>
      </c>
      <c r="B266">
        <f t="shared" si="4"/>
        <v>2024</v>
      </c>
    </row>
    <row r="267" spans="1:2" x14ac:dyDescent="0.2">
      <c r="A267" s="1">
        <v>44901</v>
      </c>
      <c r="B267">
        <f t="shared" si="4"/>
        <v>2022</v>
      </c>
    </row>
    <row r="268" spans="1:2" x14ac:dyDescent="0.2">
      <c r="A268" s="1">
        <v>44825</v>
      </c>
      <c r="B268">
        <f t="shared" si="4"/>
        <v>2022</v>
      </c>
    </row>
    <row r="269" spans="1:2" x14ac:dyDescent="0.2">
      <c r="A269" s="1">
        <v>45008</v>
      </c>
      <c r="B269">
        <f t="shared" si="4"/>
        <v>2023</v>
      </c>
    </row>
    <row r="270" spans="1:2" x14ac:dyDescent="0.2">
      <c r="A270" s="1">
        <v>44875</v>
      </c>
      <c r="B270">
        <f t="shared" si="4"/>
        <v>2022</v>
      </c>
    </row>
    <row r="271" spans="1:2" x14ac:dyDescent="0.2">
      <c r="A271" s="1">
        <v>45114</v>
      </c>
      <c r="B271">
        <f t="shared" si="4"/>
        <v>2023</v>
      </c>
    </row>
    <row r="272" spans="1:2" x14ac:dyDescent="0.2">
      <c r="A272" s="1">
        <v>44874</v>
      </c>
      <c r="B272">
        <f t="shared" si="4"/>
        <v>2022</v>
      </c>
    </row>
    <row r="273" spans="1:2" x14ac:dyDescent="0.2">
      <c r="A273" s="1">
        <v>45409</v>
      </c>
      <c r="B273">
        <f t="shared" si="4"/>
        <v>2024</v>
      </c>
    </row>
    <row r="274" spans="1:2" x14ac:dyDescent="0.2">
      <c r="A274" s="1">
        <v>44793</v>
      </c>
      <c r="B274">
        <f t="shared" si="4"/>
        <v>2022</v>
      </c>
    </row>
    <row r="275" spans="1:2" x14ac:dyDescent="0.2">
      <c r="A275" s="1">
        <v>45128</v>
      </c>
      <c r="B275">
        <f t="shared" si="4"/>
        <v>2023</v>
      </c>
    </row>
    <row r="276" spans="1:2" x14ac:dyDescent="0.2">
      <c r="A276" s="1">
        <v>44844</v>
      </c>
      <c r="B276">
        <f t="shared" si="4"/>
        <v>2022</v>
      </c>
    </row>
    <row r="277" spans="1:2" x14ac:dyDescent="0.2">
      <c r="A277" s="1">
        <v>44933</v>
      </c>
      <c r="B277">
        <f t="shared" si="4"/>
        <v>2023</v>
      </c>
    </row>
    <row r="278" spans="1:2" x14ac:dyDescent="0.2">
      <c r="A278" s="1">
        <v>45369</v>
      </c>
      <c r="B278">
        <f t="shared" si="4"/>
        <v>2024</v>
      </c>
    </row>
    <row r="279" spans="1:2" x14ac:dyDescent="0.2">
      <c r="A279" s="1">
        <v>45389</v>
      </c>
      <c r="B279">
        <f t="shared" si="4"/>
        <v>2024</v>
      </c>
    </row>
    <row r="280" spans="1:2" x14ac:dyDescent="0.2">
      <c r="A280" s="1">
        <v>44844</v>
      </c>
      <c r="B280">
        <f t="shared" si="4"/>
        <v>2022</v>
      </c>
    </row>
    <row r="281" spans="1:2" x14ac:dyDescent="0.2">
      <c r="A281" s="1">
        <v>45365</v>
      </c>
      <c r="B281">
        <f t="shared" si="4"/>
        <v>2024</v>
      </c>
    </row>
    <row r="282" spans="1:2" x14ac:dyDescent="0.2">
      <c r="A282" s="1">
        <v>45053</v>
      </c>
      <c r="B282">
        <f t="shared" si="4"/>
        <v>2023</v>
      </c>
    </row>
    <row r="283" spans="1:2" x14ac:dyDescent="0.2">
      <c r="A283" s="1">
        <v>45461</v>
      </c>
      <c r="B283">
        <f t="shared" si="4"/>
        <v>2024</v>
      </c>
    </row>
    <row r="284" spans="1:2" x14ac:dyDescent="0.2">
      <c r="A284" s="1">
        <v>45633</v>
      </c>
      <c r="B284">
        <f t="shared" si="4"/>
        <v>2024</v>
      </c>
    </row>
    <row r="285" spans="1:2" x14ac:dyDescent="0.2">
      <c r="A285" s="1">
        <v>44845</v>
      </c>
      <c r="B285">
        <f t="shared" si="4"/>
        <v>2022</v>
      </c>
    </row>
    <row r="286" spans="1:2" x14ac:dyDescent="0.2">
      <c r="A286" s="1">
        <v>45296</v>
      </c>
      <c r="B286">
        <f t="shared" si="4"/>
        <v>2024</v>
      </c>
    </row>
    <row r="287" spans="1:2" x14ac:dyDescent="0.2">
      <c r="A287" s="1">
        <v>45469</v>
      </c>
      <c r="B287">
        <f t="shared" si="4"/>
        <v>2024</v>
      </c>
    </row>
    <row r="288" spans="1:2" x14ac:dyDescent="0.2">
      <c r="A288" s="1">
        <v>45121</v>
      </c>
      <c r="B288">
        <f t="shared" si="4"/>
        <v>2023</v>
      </c>
    </row>
    <row r="289" spans="1:2" x14ac:dyDescent="0.2">
      <c r="A289" s="1">
        <v>45651</v>
      </c>
      <c r="B289">
        <f t="shared" si="4"/>
        <v>2024</v>
      </c>
    </row>
    <row r="290" spans="1:2" x14ac:dyDescent="0.2">
      <c r="A290" s="1">
        <v>45566</v>
      </c>
      <c r="B290">
        <f t="shared" si="4"/>
        <v>2024</v>
      </c>
    </row>
    <row r="291" spans="1:2" x14ac:dyDescent="0.2">
      <c r="A291" s="1">
        <v>45652</v>
      </c>
      <c r="B291">
        <f t="shared" si="4"/>
        <v>2024</v>
      </c>
    </row>
    <row r="292" spans="1:2" x14ac:dyDescent="0.2">
      <c r="A292" s="1">
        <v>45332</v>
      </c>
      <c r="B292">
        <f t="shared" si="4"/>
        <v>2024</v>
      </c>
    </row>
    <row r="293" spans="1:2" x14ac:dyDescent="0.2">
      <c r="A293" s="1">
        <v>44627</v>
      </c>
      <c r="B293">
        <f t="shared" si="4"/>
        <v>2022</v>
      </c>
    </row>
    <row r="294" spans="1:2" x14ac:dyDescent="0.2">
      <c r="A294" s="1">
        <v>45625</v>
      </c>
      <c r="B294">
        <f t="shared" si="4"/>
        <v>2024</v>
      </c>
    </row>
    <row r="295" spans="1:2" x14ac:dyDescent="0.2">
      <c r="A295" s="1">
        <v>45590</v>
      </c>
      <c r="B295">
        <f t="shared" si="4"/>
        <v>2024</v>
      </c>
    </row>
    <row r="296" spans="1:2" x14ac:dyDescent="0.2">
      <c r="A296" s="1">
        <v>44702</v>
      </c>
      <c r="B296">
        <f t="shared" si="4"/>
        <v>2022</v>
      </c>
    </row>
    <row r="297" spans="1:2" x14ac:dyDescent="0.2">
      <c r="A297" s="1">
        <v>44906</v>
      </c>
      <c r="B297">
        <f t="shared" si="4"/>
        <v>2022</v>
      </c>
    </row>
    <row r="298" spans="1:2" x14ac:dyDescent="0.2">
      <c r="A298" s="1">
        <v>45433</v>
      </c>
      <c r="B298">
        <f t="shared" si="4"/>
        <v>2024</v>
      </c>
    </row>
    <row r="299" spans="1:2" x14ac:dyDescent="0.2">
      <c r="A299" s="1">
        <v>45396</v>
      </c>
      <c r="B299">
        <f t="shared" si="4"/>
        <v>2024</v>
      </c>
    </row>
    <row r="300" spans="1:2" x14ac:dyDescent="0.2">
      <c r="A300" s="1">
        <v>45181</v>
      </c>
      <c r="B300">
        <f t="shared" si="4"/>
        <v>2023</v>
      </c>
    </row>
    <row r="301" spans="1:2" x14ac:dyDescent="0.2">
      <c r="A301" s="1">
        <v>45341</v>
      </c>
      <c r="B301">
        <f t="shared" si="4"/>
        <v>2024</v>
      </c>
    </row>
    <row r="302" spans="1:2" x14ac:dyDescent="0.2">
      <c r="A302" s="1">
        <v>44810</v>
      </c>
      <c r="B302">
        <f t="shared" si="4"/>
        <v>2022</v>
      </c>
    </row>
    <row r="303" spans="1:2" x14ac:dyDescent="0.2">
      <c r="A303" s="1">
        <v>44637</v>
      </c>
      <c r="B303">
        <f t="shared" si="4"/>
        <v>2022</v>
      </c>
    </row>
    <row r="304" spans="1:2" x14ac:dyDescent="0.2">
      <c r="A304" s="1">
        <v>45093</v>
      </c>
      <c r="B304">
        <f t="shared" si="4"/>
        <v>2023</v>
      </c>
    </row>
    <row r="305" spans="1:2" x14ac:dyDescent="0.2">
      <c r="A305" s="1">
        <v>45651</v>
      </c>
      <c r="B305">
        <f t="shared" si="4"/>
        <v>2024</v>
      </c>
    </row>
    <row r="306" spans="1:2" x14ac:dyDescent="0.2">
      <c r="A306" s="1">
        <v>44990</v>
      </c>
      <c r="B306">
        <f t="shared" si="4"/>
        <v>2023</v>
      </c>
    </row>
    <row r="307" spans="1:2" x14ac:dyDescent="0.2">
      <c r="A307" s="1">
        <v>44615</v>
      </c>
      <c r="B307">
        <f t="shared" si="4"/>
        <v>2022</v>
      </c>
    </row>
    <row r="308" spans="1:2" x14ac:dyDescent="0.2">
      <c r="A308" s="1">
        <v>45257</v>
      </c>
      <c r="B308">
        <f t="shared" si="4"/>
        <v>2023</v>
      </c>
    </row>
    <row r="309" spans="1:2" x14ac:dyDescent="0.2">
      <c r="A309" s="1">
        <v>45580</v>
      </c>
      <c r="B309">
        <f t="shared" si="4"/>
        <v>2024</v>
      </c>
    </row>
    <row r="310" spans="1:2" x14ac:dyDescent="0.2">
      <c r="A310" s="1">
        <v>45144</v>
      </c>
      <c r="B310">
        <f t="shared" si="4"/>
        <v>2023</v>
      </c>
    </row>
    <row r="311" spans="1:2" x14ac:dyDescent="0.2">
      <c r="A311" s="1">
        <v>45467</v>
      </c>
      <c r="B311">
        <f t="shared" si="4"/>
        <v>2024</v>
      </c>
    </row>
    <row r="312" spans="1:2" x14ac:dyDescent="0.2">
      <c r="A312" s="1">
        <v>45213</v>
      </c>
      <c r="B312">
        <f t="shared" si="4"/>
        <v>2023</v>
      </c>
    </row>
    <row r="313" spans="1:2" x14ac:dyDescent="0.2">
      <c r="A313" s="1">
        <v>44957</v>
      </c>
      <c r="B313">
        <f t="shared" si="4"/>
        <v>2023</v>
      </c>
    </row>
    <row r="314" spans="1:2" x14ac:dyDescent="0.2">
      <c r="A314" s="1">
        <v>44989</v>
      </c>
      <c r="B314">
        <f t="shared" si="4"/>
        <v>2023</v>
      </c>
    </row>
    <row r="315" spans="1:2" x14ac:dyDescent="0.2">
      <c r="A315" s="1">
        <v>45413</v>
      </c>
      <c r="B315">
        <f t="shared" si="4"/>
        <v>2024</v>
      </c>
    </row>
    <row r="316" spans="1:2" x14ac:dyDescent="0.2">
      <c r="A316" s="1">
        <v>45308</v>
      </c>
      <c r="B316">
        <f t="shared" si="4"/>
        <v>2024</v>
      </c>
    </row>
    <row r="317" spans="1:2" x14ac:dyDescent="0.2">
      <c r="A317" s="1">
        <v>44701</v>
      </c>
      <c r="B317">
        <f t="shared" si="4"/>
        <v>2022</v>
      </c>
    </row>
    <row r="318" spans="1:2" x14ac:dyDescent="0.2">
      <c r="A318" s="1">
        <v>44583</v>
      </c>
      <c r="B318">
        <f t="shared" si="4"/>
        <v>2022</v>
      </c>
    </row>
    <row r="319" spans="1:2" x14ac:dyDescent="0.2">
      <c r="A319" s="1">
        <v>45110</v>
      </c>
      <c r="B319">
        <f t="shared" si="4"/>
        <v>2023</v>
      </c>
    </row>
    <row r="320" spans="1:2" x14ac:dyDescent="0.2">
      <c r="A320" s="1">
        <v>45221</v>
      </c>
      <c r="B320">
        <f t="shared" si="4"/>
        <v>2023</v>
      </c>
    </row>
    <row r="321" spans="1:2" x14ac:dyDescent="0.2">
      <c r="A321" s="1">
        <v>45582</v>
      </c>
      <c r="B321">
        <f t="shared" si="4"/>
        <v>2024</v>
      </c>
    </row>
    <row r="322" spans="1:2" x14ac:dyDescent="0.2">
      <c r="A322" s="1">
        <v>44734</v>
      </c>
      <c r="B322">
        <f t="shared" si="4"/>
        <v>2022</v>
      </c>
    </row>
    <row r="323" spans="1:2" x14ac:dyDescent="0.2">
      <c r="A323" s="1">
        <v>45595</v>
      </c>
      <c r="B323">
        <f t="shared" ref="B323:B386" si="5">YEAR(A323)</f>
        <v>2024</v>
      </c>
    </row>
    <row r="324" spans="1:2" x14ac:dyDescent="0.2">
      <c r="A324" s="1">
        <v>45100</v>
      </c>
      <c r="B324">
        <f t="shared" si="5"/>
        <v>2023</v>
      </c>
    </row>
    <row r="325" spans="1:2" x14ac:dyDescent="0.2">
      <c r="A325" s="1">
        <v>45187</v>
      </c>
      <c r="B325">
        <f t="shared" si="5"/>
        <v>2023</v>
      </c>
    </row>
    <row r="326" spans="1:2" x14ac:dyDescent="0.2">
      <c r="A326" s="1">
        <v>45075</v>
      </c>
      <c r="B326">
        <f t="shared" si="5"/>
        <v>2023</v>
      </c>
    </row>
    <row r="327" spans="1:2" x14ac:dyDescent="0.2">
      <c r="A327" s="1">
        <v>44867</v>
      </c>
      <c r="B327">
        <f t="shared" si="5"/>
        <v>2022</v>
      </c>
    </row>
    <row r="328" spans="1:2" x14ac:dyDescent="0.2">
      <c r="A328" s="1">
        <v>44579</v>
      </c>
      <c r="B328">
        <f t="shared" si="5"/>
        <v>2022</v>
      </c>
    </row>
    <row r="329" spans="1:2" x14ac:dyDescent="0.2">
      <c r="A329" s="1">
        <v>45150</v>
      </c>
      <c r="B329">
        <f t="shared" si="5"/>
        <v>2023</v>
      </c>
    </row>
    <row r="330" spans="1:2" x14ac:dyDescent="0.2">
      <c r="A330" s="1">
        <v>45091</v>
      </c>
      <c r="B330">
        <f t="shared" si="5"/>
        <v>2023</v>
      </c>
    </row>
    <row r="331" spans="1:2" x14ac:dyDescent="0.2">
      <c r="A331" s="1">
        <v>45057</v>
      </c>
      <c r="B331">
        <f t="shared" si="5"/>
        <v>2023</v>
      </c>
    </row>
    <row r="332" spans="1:2" x14ac:dyDescent="0.2">
      <c r="A332" s="1">
        <v>44996</v>
      </c>
      <c r="B332">
        <f t="shared" si="5"/>
        <v>2023</v>
      </c>
    </row>
    <row r="333" spans="1:2" x14ac:dyDescent="0.2">
      <c r="A333" s="1">
        <v>44599</v>
      </c>
      <c r="B333">
        <f t="shared" si="5"/>
        <v>2022</v>
      </c>
    </row>
    <row r="334" spans="1:2" x14ac:dyDescent="0.2">
      <c r="A334" s="1">
        <v>45216</v>
      </c>
      <c r="B334">
        <f t="shared" si="5"/>
        <v>2023</v>
      </c>
    </row>
    <row r="335" spans="1:2" x14ac:dyDescent="0.2">
      <c r="A335" s="1">
        <v>45619</v>
      </c>
      <c r="B335">
        <f t="shared" si="5"/>
        <v>2024</v>
      </c>
    </row>
    <row r="336" spans="1:2" x14ac:dyDescent="0.2">
      <c r="A336" s="1">
        <v>45254</v>
      </c>
      <c r="B336">
        <f t="shared" si="5"/>
        <v>2023</v>
      </c>
    </row>
    <row r="337" spans="1:2" x14ac:dyDescent="0.2">
      <c r="A337" s="1">
        <v>44841</v>
      </c>
      <c r="B337">
        <f t="shared" si="5"/>
        <v>2022</v>
      </c>
    </row>
    <row r="338" spans="1:2" x14ac:dyDescent="0.2">
      <c r="A338" s="1">
        <v>45156</v>
      </c>
      <c r="B338">
        <f t="shared" si="5"/>
        <v>2023</v>
      </c>
    </row>
    <row r="339" spans="1:2" x14ac:dyDescent="0.2">
      <c r="A339" s="1">
        <v>44934</v>
      </c>
      <c r="B339">
        <f t="shared" si="5"/>
        <v>2023</v>
      </c>
    </row>
    <row r="340" spans="1:2" x14ac:dyDescent="0.2">
      <c r="A340" s="1">
        <v>44943</v>
      </c>
      <c r="B340">
        <f t="shared" si="5"/>
        <v>2023</v>
      </c>
    </row>
    <row r="341" spans="1:2" x14ac:dyDescent="0.2">
      <c r="A341" s="1">
        <v>45228</v>
      </c>
      <c r="B341">
        <f t="shared" si="5"/>
        <v>2023</v>
      </c>
    </row>
    <row r="342" spans="1:2" x14ac:dyDescent="0.2">
      <c r="A342" s="1">
        <v>44628</v>
      </c>
      <c r="B342">
        <f t="shared" si="5"/>
        <v>2022</v>
      </c>
    </row>
    <row r="343" spans="1:2" x14ac:dyDescent="0.2">
      <c r="A343" s="1">
        <v>45374</v>
      </c>
      <c r="B343">
        <f t="shared" si="5"/>
        <v>2024</v>
      </c>
    </row>
    <row r="344" spans="1:2" x14ac:dyDescent="0.2">
      <c r="A344" s="1">
        <v>45564</v>
      </c>
      <c r="B344">
        <f t="shared" si="5"/>
        <v>2024</v>
      </c>
    </row>
    <row r="345" spans="1:2" x14ac:dyDescent="0.2">
      <c r="A345" s="1">
        <v>44881</v>
      </c>
      <c r="B345">
        <f t="shared" si="5"/>
        <v>2022</v>
      </c>
    </row>
    <row r="346" spans="1:2" x14ac:dyDescent="0.2">
      <c r="A346" s="1">
        <v>44616</v>
      </c>
      <c r="B346">
        <f t="shared" si="5"/>
        <v>2022</v>
      </c>
    </row>
    <row r="347" spans="1:2" x14ac:dyDescent="0.2">
      <c r="A347" s="1">
        <v>44779</v>
      </c>
      <c r="B347">
        <f t="shared" si="5"/>
        <v>2022</v>
      </c>
    </row>
    <row r="348" spans="1:2" x14ac:dyDescent="0.2">
      <c r="A348" s="1">
        <v>45362</v>
      </c>
      <c r="B348">
        <f t="shared" si="5"/>
        <v>2024</v>
      </c>
    </row>
    <row r="349" spans="1:2" x14ac:dyDescent="0.2">
      <c r="A349" s="1">
        <v>45084</v>
      </c>
      <c r="B349">
        <f t="shared" si="5"/>
        <v>2023</v>
      </c>
    </row>
    <row r="350" spans="1:2" x14ac:dyDescent="0.2">
      <c r="A350" s="1">
        <v>44814</v>
      </c>
      <c r="B350">
        <f t="shared" si="5"/>
        <v>2022</v>
      </c>
    </row>
    <row r="351" spans="1:2" x14ac:dyDescent="0.2">
      <c r="A351" s="1">
        <v>44894</v>
      </c>
      <c r="B351">
        <f t="shared" si="5"/>
        <v>2022</v>
      </c>
    </row>
    <row r="352" spans="1:2" x14ac:dyDescent="0.2">
      <c r="A352" s="1">
        <v>44792</v>
      </c>
      <c r="B352">
        <f t="shared" si="5"/>
        <v>2022</v>
      </c>
    </row>
    <row r="353" spans="1:2" x14ac:dyDescent="0.2">
      <c r="A353" s="1">
        <v>44657</v>
      </c>
      <c r="B353">
        <f t="shared" si="5"/>
        <v>2022</v>
      </c>
    </row>
    <row r="354" spans="1:2" x14ac:dyDescent="0.2">
      <c r="A354" s="1">
        <v>45281</v>
      </c>
      <c r="B354">
        <f t="shared" si="5"/>
        <v>2023</v>
      </c>
    </row>
    <row r="355" spans="1:2" x14ac:dyDescent="0.2">
      <c r="A355" s="1">
        <v>45089</v>
      </c>
      <c r="B355">
        <f t="shared" si="5"/>
        <v>2023</v>
      </c>
    </row>
    <row r="356" spans="1:2" x14ac:dyDescent="0.2">
      <c r="A356" s="1">
        <v>45224</v>
      </c>
      <c r="B356">
        <f t="shared" si="5"/>
        <v>2023</v>
      </c>
    </row>
    <row r="357" spans="1:2" x14ac:dyDescent="0.2">
      <c r="A357" s="1">
        <v>45132</v>
      </c>
      <c r="B357">
        <f t="shared" si="5"/>
        <v>2023</v>
      </c>
    </row>
    <row r="358" spans="1:2" x14ac:dyDescent="0.2">
      <c r="A358" s="1">
        <v>45248</v>
      </c>
      <c r="B358">
        <f t="shared" si="5"/>
        <v>2023</v>
      </c>
    </row>
    <row r="359" spans="1:2" x14ac:dyDescent="0.2">
      <c r="A359" s="1">
        <v>44902</v>
      </c>
      <c r="B359">
        <f t="shared" si="5"/>
        <v>2022</v>
      </c>
    </row>
    <row r="360" spans="1:2" x14ac:dyDescent="0.2">
      <c r="A360" s="1">
        <v>45655</v>
      </c>
      <c r="B360">
        <f t="shared" si="5"/>
        <v>2024</v>
      </c>
    </row>
    <row r="361" spans="1:2" x14ac:dyDescent="0.2">
      <c r="A361" s="1">
        <v>45006</v>
      </c>
      <c r="B361">
        <f t="shared" si="5"/>
        <v>2023</v>
      </c>
    </row>
    <row r="362" spans="1:2" x14ac:dyDescent="0.2">
      <c r="A362" s="1">
        <v>44641</v>
      </c>
      <c r="B362">
        <f t="shared" si="5"/>
        <v>2022</v>
      </c>
    </row>
    <row r="363" spans="1:2" x14ac:dyDescent="0.2">
      <c r="A363" s="1">
        <v>45009</v>
      </c>
      <c r="B363">
        <f t="shared" si="5"/>
        <v>2023</v>
      </c>
    </row>
    <row r="364" spans="1:2" x14ac:dyDescent="0.2">
      <c r="A364" s="1">
        <v>45346</v>
      </c>
      <c r="B364">
        <f t="shared" si="5"/>
        <v>2024</v>
      </c>
    </row>
    <row r="365" spans="1:2" x14ac:dyDescent="0.2">
      <c r="A365" s="1">
        <v>45653</v>
      </c>
      <c r="B365">
        <f t="shared" si="5"/>
        <v>2024</v>
      </c>
    </row>
    <row r="366" spans="1:2" x14ac:dyDescent="0.2">
      <c r="A366" s="1">
        <v>44785</v>
      </c>
      <c r="B366">
        <f t="shared" si="5"/>
        <v>2022</v>
      </c>
    </row>
    <row r="367" spans="1:2" x14ac:dyDescent="0.2">
      <c r="A367" s="1">
        <v>44639</v>
      </c>
      <c r="B367">
        <f t="shared" si="5"/>
        <v>2022</v>
      </c>
    </row>
    <row r="368" spans="1:2" x14ac:dyDescent="0.2">
      <c r="A368" s="1">
        <v>45385</v>
      </c>
      <c r="B368">
        <f t="shared" si="5"/>
        <v>2024</v>
      </c>
    </row>
    <row r="369" spans="1:2" x14ac:dyDescent="0.2">
      <c r="A369" s="1">
        <v>44825</v>
      </c>
      <c r="B369">
        <f t="shared" si="5"/>
        <v>2022</v>
      </c>
    </row>
    <row r="370" spans="1:2" x14ac:dyDescent="0.2">
      <c r="A370" s="1">
        <v>44817</v>
      </c>
      <c r="B370">
        <f t="shared" si="5"/>
        <v>2022</v>
      </c>
    </row>
    <row r="371" spans="1:2" x14ac:dyDescent="0.2">
      <c r="A371" s="1">
        <v>45172</v>
      </c>
      <c r="B371">
        <f t="shared" si="5"/>
        <v>2023</v>
      </c>
    </row>
    <row r="372" spans="1:2" x14ac:dyDescent="0.2">
      <c r="A372" s="1">
        <v>45525</v>
      </c>
      <c r="B372">
        <f t="shared" si="5"/>
        <v>2024</v>
      </c>
    </row>
    <row r="373" spans="1:2" x14ac:dyDescent="0.2">
      <c r="A373" s="1">
        <v>44786</v>
      </c>
      <c r="B373">
        <f t="shared" si="5"/>
        <v>2022</v>
      </c>
    </row>
    <row r="374" spans="1:2" x14ac:dyDescent="0.2">
      <c r="A374" s="1">
        <v>45047</v>
      </c>
      <c r="B374">
        <f t="shared" si="5"/>
        <v>2023</v>
      </c>
    </row>
    <row r="375" spans="1:2" x14ac:dyDescent="0.2">
      <c r="A375" s="1">
        <v>45188</v>
      </c>
      <c r="B375">
        <f t="shared" si="5"/>
        <v>2023</v>
      </c>
    </row>
    <row r="376" spans="1:2" x14ac:dyDescent="0.2">
      <c r="A376" s="1">
        <v>45110</v>
      </c>
      <c r="B376">
        <f t="shared" si="5"/>
        <v>2023</v>
      </c>
    </row>
    <row r="377" spans="1:2" x14ac:dyDescent="0.2">
      <c r="A377" s="1">
        <v>45273</v>
      </c>
      <c r="B377">
        <f t="shared" si="5"/>
        <v>2023</v>
      </c>
    </row>
    <row r="378" spans="1:2" x14ac:dyDescent="0.2">
      <c r="A378" s="1">
        <v>44852</v>
      </c>
      <c r="B378">
        <f t="shared" si="5"/>
        <v>2022</v>
      </c>
    </row>
    <row r="379" spans="1:2" x14ac:dyDescent="0.2">
      <c r="A379" s="1">
        <v>45045</v>
      </c>
      <c r="B379">
        <f t="shared" si="5"/>
        <v>2023</v>
      </c>
    </row>
    <row r="380" spans="1:2" x14ac:dyDescent="0.2">
      <c r="A380" s="1">
        <v>45417</v>
      </c>
      <c r="B380">
        <f t="shared" si="5"/>
        <v>2024</v>
      </c>
    </row>
    <row r="381" spans="1:2" x14ac:dyDescent="0.2">
      <c r="A381" s="1">
        <v>45612</v>
      </c>
      <c r="B381">
        <f t="shared" si="5"/>
        <v>2024</v>
      </c>
    </row>
    <row r="382" spans="1:2" x14ac:dyDescent="0.2">
      <c r="A382" s="1">
        <v>45649</v>
      </c>
      <c r="B382">
        <f t="shared" si="5"/>
        <v>2024</v>
      </c>
    </row>
    <row r="383" spans="1:2" x14ac:dyDescent="0.2">
      <c r="A383" s="1">
        <v>45045</v>
      </c>
      <c r="B383">
        <f t="shared" si="5"/>
        <v>2023</v>
      </c>
    </row>
    <row r="384" spans="1:2" x14ac:dyDescent="0.2">
      <c r="A384" s="1">
        <v>44878</v>
      </c>
      <c r="B384">
        <f t="shared" si="5"/>
        <v>2022</v>
      </c>
    </row>
    <row r="385" spans="1:2" x14ac:dyDescent="0.2">
      <c r="A385" s="1">
        <v>45531</v>
      </c>
      <c r="B385">
        <f t="shared" si="5"/>
        <v>2024</v>
      </c>
    </row>
    <row r="386" spans="1:2" x14ac:dyDescent="0.2">
      <c r="A386" s="1">
        <v>44852</v>
      </c>
      <c r="B386">
        <f t="shared" si="5"/>
        <v>2022</v>
      </c>
    </row>
    <row r="387" spans="1:2" x14ac:dyDescent="0.2">
      <c r="A387" s="1">
        <v>44833</v>
      </c>
      <c r="B387">
        <f t="shared" ref="B387:B450" si="6">YEAR(A387)</f>
        <v>2022</v>
      </c>
    </row>
    <row r="388" spans="1:2" x14ac:dyDescent="0.2">
      <c r="A388" s="1">
        <v>45311</v>
      </c>
      <c r="B388">
        <f t="shared" si="6"/>
        <v>2024</v>
      </c>
    </row>
    <row r="389" spans="1:2" x14ac:dyDescent="0.2">
      <c r="A389" s="1">
        <v>44885</v>
      </c>
      <c r="B389">
        <f t="shared" si="6"/>
        <v>2022</v>
      </c>
    </row>
    <row r="390" spans="1:2" x14ac:dyDescent="0.2">
      <c r="A390" s="1">
        <v>45071</v>
      </c>
      <c r="B390">
        <f t="shared" si="6"/>
        <v>2023</v>
      </c>
    </row>
    <row r="391" spans="1:2" x14ac:dyDescent="0.2">
      <c r="A391" s="1">
        <v>44680</v>
      </c>
      <c r="B391">
        <f t="shared" si="6"/>
        <v>2022</v>
      </c>
    </row>
    <row r="392" spans="1:2" x14ac:dyDescent="0.2">
      <c r="A392" s="1">
        <v>44572</v>
      </c>
      <c r="B392">
        <f t="shared" si="6"/>
        <v>2022</v>
      </c>
    </row>
    <row r="393" spans="1:2" x14ac:dyDescent="0.2">
      <c r="A393" s="1">
        <v>45600</v>
      </c>
      <c r="B393">
        <f t="shared" si="6"/>
        <v>2024</v>
      </c>
    </row>
    <row r="394" spans="1:2" x14ac:dyDescent="0.2">
      <c r="A394" s="1">
        <v>45303</v>
      </c>
      <c r="B394">
        <f t="shared" si="6"/>
        <v>2024</v>
      </c>
    </row>
    <row r="395" spans="1:2" x14ac:dyDescent="0.2">
      <c r="A395" s="1">
        <v>44641</v>
      </c>
      <c r="B395">
        <f t="shared" si="6"/>
        <v>2022</v>
      </c>
    </row>
    <row r="396" spans="1:2" x14ac:dyDescent="0.2">
      <c r="A396" s="1">
        <v>45322</v>
      </c>
      <c r="B396">
        <f t="shared" si="6"/>
        <v>2024</v>
      </c>
    </row>
    <row r="397" spans="1:2" x14ac:dyDescent="0.2">
      <c r="A397" s="1">
        <v>45107</v>
      </c>
      <c r="B397">
        <f t="shared" si="6"/>
        <v>2023</v>
      </c>
    </row>
    <row r="398" spans="1:2" x14ac:dyDescent="0.2">
      <c r="A398" s="1">
        <v>45284</v>
      </c>
      <c r="B398">
        <f t="shared" si="6"/>
        <v>2023</v>
      </c>
    </row>
    <row r="399" spans="1:2" x14ac:dyDescent="0.2">
      <c r="A399" s="1">
        <v>44755</v>
      </c>
      <c r="B399">
        <f t="shared" si="6"/>
        <v>2022</v>
      </c>
    </row>
    <row r="400" spans="1:2" x14ac:dyDescent="0.2">
      <c r="A400" s="1">
        <v>44984</v>
      </c>
      <c r="B400">
        <f t="shared" si="6"/>
        <v>2023</v>
      </c>
    </row>
    <row r="401" spans="1:2" x14ac:dyDescent="0.2">
      <c r="A401" s="1">
        <v>44748</v>
      </c>
      <c r="B401">
        <f t="shared" si="6"/>
        <v>2022</v>
      </c>
    </row>
    <row r="402" spans="1:2" x14ac:dyDescent="0.2">
      <c r="A402" s="1">
        <v>45364</v>
      </c>
      <c r="B402">
        <f t="shared" si="6"/>
        <v>2024</v>
      </c>
    </row>
    <row r="403" spans="1:2" x14ac:dyDescent="0.2">
      <c r="A403" s="1">
        <v>45409</v>
      </c>
      <c r="B403">
        <f t="shared" si="6"/>
        <v>2024</v>
      </c>
    </row>
    <row r="404" spans="1:2" x14ac:dyDescent="0.2">
      <c r="A404" s="1">
        <v>45325</v>
      </c>
      <c r="B404">
        <f t="shared" si="6"/>
        <v>2024</v>
      </c>
    </row>
    <row r="405" spans="1:2" x14ac:dyDescent="0.2">
      <c r="A405" s="1">
        <v>45602</v>
      </c>
      <c r="B405">
        <f t="shared" si="6"/>
        <v>2024</v>
      </c>
    </row>
    <row r="406" spans="1:2" x14ac:dyDescent="0.2">
      <c r="A406" s="1">
        <v>45365</v>
      </c>
      <c r="B406">
        <f t="shared" si="6"/>
        <v>2024</v>
      </c>
    </row>
    <row r="407" spans="1:2" x14ac:dyDescent="0.2">
      <c r="A407" s="1">
        <v>44818</v>
      </c>
      <c r="B407">
        <f t="shared" si="6"/>
        <v>2022</v>
      </c>
    </row>
    <row r="408" spans="1:2" x14ac:dyDescent="0.2">
      <c r="A408" s="1">
        <v>45372</v>
      </c>
      <c r="B408">
        <f t="shared" si="6"/>
        <v>2024</v>
      </c>
    </row>
    <row r="409" spans="1:2" x14ac:dyDescent="0.2">
      <c r="A409" s="1">
        <v>45663</v>
      </c>
      <c r="B409">
        <f t="shared" si="6"/>
        <v>2025</v>
      </c>
    </row>
    <row r="410" spans="1:2" x14ac:dyDescent="0.2">
      <c r="A410" s="1">
        <v>45274</v>
      </c>
      <c r="B410">
        <f t="shared" si="6"/>
        <v>2023</v>
      </c>
    </row>
    <row r="411" spans="1:2" x14ac:dyDescent="0.2">
      <c r="A411" s="1">
        <v>44711</v>
      </c>
      <c r="B411">
        <f t="shared" si="6"/>
        <v>2022</v>
      </c>
    </row>
    <row r="412" spans="1:2" x14ac:dyDescent="0.2">
      <c r="A412" s="1">
        <v>44737</v>
      </c>
      <c r="B412">
        <f t="shared" si="6"/>
        <v>2022</v>
      </c>
    </row>
    <row r="413" spans="1:2" x14ac:dyDescent="0.2">
      <c r="A413" s="1">
        <v>44699</v>
      </c>
      <c r="B413">
        <f t="shared" si="6"/>
        <v>2022</v>
      </c>
    </row>
    <row r="414" spans="1:2" x14ac:dyDescent="0.2">
      <c r="A414" s="1">
        <v>44803</v>
      </c>
      <c r="B414">
        <f t="shared" si="6"/>
        <v>2022</v>
      </c>
    </row>
    <row r="415" spans="1:2" x14ac:dyDescent="0.2">
      <c r="A415" s="1">
        <v>45435</v>
      </c>
      <c r="B415">
        <f t="shared" si="6"/>
        <v>2024</v>
      </c>
    </row>
    <row r="416" spans="1:2" x14ac:dyDescent="0.2">
      <c r="A416" s="1">
        <v>45511</v>
      </c>
      <c r="B416">
        <f t="shared" si="6"/>
        <v>2024</v>
      </c>
    </row>
    <row r="417" spans="1:2" x14ac:dyDescent="0.2">
      <c r="A417" s="1">
        <v>45274</v>
      </c>
      <c r="B417">
        <f t="shared" si="6"/>
        <v>2023</v>
      </c>
    </row>
    <row r="418" spans="1:2" x14ac:dyDescent="0.2">
      <c r="A418" s="1">
        <v>45279</v>
      </c>
      <c r="B418">
        <f t="shared" si="6"/>
        <v>2023</v>
      </c>
    </row>
    <row r="419" spans="1:2" x14ac:dyDescent="0.2">
      <c r="A419" s="1">
        <v>44955</v>
      </c>
      <c r="B419">
        <f t="shared" si="6"/>
        <v>2023</v>
      </c>
    </row>
    <row r="420" spans="1:2" x14ac:dyDescent="0.2">
      <c r="A420" s="1">
        <v>44860</v>
      </c>
      <c r="B420">
        <f t="shared" si="6"/>
        <v>2022</v>
      </c>
    </row>
    <row r="421" spans="1:2" x14ac:dyDescent="0.2">
      <c r="A421" s="1">
        <v>44939</v>
      </c>
      <c r="B421">
        <f t="shared" si="6"/>
        <v>2023</v>
      </c>
    </row>
    <row r="422" spans="1:2" x14ac:dyDescent="0.2">
      <c r="A422" s="1">
        <v>45112</v>
      </c>
      <c r="B422">
        <f t="shared" si="6"/>
        <v>2023</v>
      </c>
    </row>
    <row r="423" spans="1:2" x14ac:dyDescent="0.2">
      <c r="A423" s="1">
        <v>44934</v>
      </c>
      <c r="B423">
        <f t="shared" si="6"/>
        <v>2023</v>
      </c>
    </row>
    <row r="424" spans="1:2" x14ac:dyDescent="0.2">
      <c r="A424" s="1">
        <v>45378</v>
      </c>
      <c r="B424">
        <f t="shared" si="6"/>
        <v>2024</v>
      </c>
    </row>
    <row r="425" spans="1:2" x14ac:dyDescent="0.2">
      <c r="A425" s="1">
        <v>45590</v>
      </c>
      <c r="B425">
        <f t="shared" si="6"/>
        <v>2024</v>
      </c>
    </row>
    <row r="426" spans="1:2" x14ac:dyDescent="0.2">
      <c r="A426" s="1">
        <v>45545</v>
      </c>
      <c r="B426">
        <f t="shared" si="6"/>
        <v>2024</v>
      </c>
    </row>
    <row r="427" spans="1:2" x14ac:dyDescent="0.2">
      <c r="A427" s="1">
        <v>45516</v>
      </c>
      <c r="B427">
        <f t="shared" si="6"/>
        <v>2024</v>
      </c>
    </row>
    <row r="428" spans="1:2" x14ac:dyDescent="0.2">
      <c r="A428" s="1">
        <v>44655</v>
      </c>
      <c r="B428">
        <f t="shared" si="6"/>
        <v>2022</v>
      </c>
    </row>
    <row r="429" spans="1:2" x14ac:dyDescent="0.2">
      <c r="A429" s="1">
        <v>45219</v>
      </c>
      <c r="B429">
        <f t="shared" si="6"/>
        <v>2023</v>
      </c>
    </row>
    <row r="430" spans="1:2" x14ac:dyDescent="0.2">
      <c r="A430" s="1">
        <v>45324</v>
      </c>
      <c r="B430">
        <f t="shared" si="6"/>
        <v>2024</v>
      </c>
    </row>
    <row r="431" spans="1:2" x14ac:dyDescent="0.2">
      <c r="A431" s="1">
        <v>45467</v>
      </c>
      <c r="B431">
        <f t="shared" si="6"/>
        <v>2024</v>
      </c>
    </row>
    <row r="432" spans="1:2" x14ac:dyDescent="0.2">
      <c r="A432" s="1">
        <v>45235</v>
      </c>
      <c r="B432">
        <f t="shared" si="6"/>
        <v>2023</v>
      </c>
    </row>
    <row r="433" spans="1:2" x14ac:dyDescent="0.2">
      <c r="A433" s="1">
        <v>45478</v>
      </c>
      <c r="B433">
        <f t="shared" si="6"/>
        <v>2024</v>
      </c>
    </row>
    <row r="434" spans="1:2" x14ac:dyDescent="0.2">
      <c r="A434" s="1">
        <v>45369</v>
      </c>
      <c r="B434">
        <f t="shared" si="6"/>
        <v>2024</v>
      </c>
    </row>
    <row r="435" spans="1:2" x14ac:dyDescent="0.2">
      <c r="A435" s="1">
        <v>44727</v>
      </c>
      <c r="B435">
        <f t="shared" si="6"/>
        <v>2022</v>
      </c>
    </row>
    <row r="436" spans="1:2" x14ac:dyDescent="0.2">
      <c r="A436" s="1">
        <v>45058</v>
      </c>
      <c r="B436">
        <f t="shared" si="6"/>
        <v>2023</v>
      </c>
    </row>
    <row r="437" spans="1:2" x14ac:dyDescent="0.2">
      <c r="A437" s="1">
        <v>45458</v>
      </c>
      <c r="B437">
        <f t="shared" si="6"/>
        <v>2024</v>
      </c>
    </row>
    <row r="438" spans="1:2" x14ac:dyDescent="0.2">
      <c r="A438" s="1">
        <v>44625</v>
      </c>
      <c r="B438">
        <f t="shared" si="6"/>
        <v>2022</v>
      </c>
    </row>
    <row r="439" spans="1:2" x14ac:dyDescent="0.2">
      <c r="A439" s="1">
        <v>44673</v>
      </c>
      <c r="B439">
        <f t="shared" si="6"/>
        <v>2022</v>
      </c>
    </row>
    <row r="440" spans="1:2" x14ac:dyDescent="0.2">
      <c r="A440" s="1">
        <v>44735</v>
      </c>
      <c r="B440">
        <f t="shared" si="6"/>
        <v>2022</v>
      </c>
    </row>
    <row r="441" spans="1:2" x14ac:dyDescent="0.2">
      <c r="A441" s="1">
        <v>44795</v>
      </c>
      <c r="B441">
        <f t="shared" si="6"/>
        <v>2022</v>
      </c>
    </row>
    <row r="442" spans="1:2" x14ac:dyDescent="0.2">
      <c r="A442" s="1">
        <v>45574</v>
      </c>
      <c r="B442">
        <f t="shared" si="6"/>
        <v>2024</v>
      </c>
    </row>
    <row r="443" spans="1:2" x14ac:dyDescent="0.2">
      <c r="A443" s="1">
        <v>44619</v>
      </c>
      <c r="B443">
        <f t="shared" si="6"/>
        <v>2022</v>
      </c>
    </row>
    <row r="444" spans="1:2" x14ac:dyDescent="0.2">
      <c r="A444" s="1">
        <v>44864</v>
      </c>
      <c r="B444">
        <f t="shared" si="6"/>
        <v>2022</v>
      </c>
    </row>
    <row r="445" spans="1:2" x14ac:dyDescent="0.2">
      <c r="A445" s="1">
        <v>45355</v>
      </c>
      <c r="B445">
        <f t="shared" si="6"/>
        <v>2024</v>
      </c>
    </row>
    <row r="446" spans="1:2" x14ac:dyDescent="0.2">
      <c r="A446" s="1">
        <v>45656</v>
      </c>
      <c r="B446">
        <f t="shared" si="6"/>
        <v>2024</v>
      </c>
    </row>
    <row r="447" spans="1:2" x14ac:dyDescent="0.2">
      <c r="A447" s="1">
        <v>44665</v>
      </c>
      <c r="B447">
        <f t="shared" si="6"/>
        <v>2022</v>
      </c>
    </row>
    <row r="448" spans="1:2" x14ac:dyDescent="0.2">
      <c r="A448" s="1">
        <v>45376</v>
      </c>
      <c r="B448">
        <f t="shared" si="6"/>
        <v>2024</v>
      </c>
    </row>
    <row r="449" spans="1:2" x14ac:dyDescent="0.2">
      <c r="A449" s="1">
        <v>45017</v>
      </c>
      <c r="B449">
        <f t="shared" si="6"/>
        <v>2023</v>
      </c>
    </row>
    <row r="450" spans="1:2" x14ac:dyDescent="0.2">
      <c r="A450" s="1">
        <v>45053</v>
      </c>
      <c r="B450">
        <f t="shared" si="6"/>
        <v>2023</v>
      </c>
    </row>
    <row r="451" spans="1:2" x14ac:dyDescent="0.2">
      <c r="A451" s="1">
        <v>45430</v>
      </c>
      <c r="B451">
        <f t="shared" ref="B451:B514" si="7">YEAR(A451)</f>
        <v>2024</v>
      </c>
    </row>
    <row r="452" spans="1:2" x14ac:dyDescent="0.2">
      <c r="A452" s="1">
        <v>44810</v>
      </c>
      <c r="B452">
        <f t="shared" si="7"/>
        <v>2022</v>
      </c>
    </row>
    <row r="453" spans="1:2" x14ac:dyDescent="0.2">
      <c r="A453" s="1">
        <v>44724</v>
      </c>
      <c r="B453">
        <f t="shared" si="7"/>
        <v>2022</v>
      </c>
    </row>
    <row r="454" spans="1:2" x14ac:dyDescent="0.2">
      <c r="A454" s="1">
        <v>45365</v>
      </c>
      <c r="B454">
        <f t="shared" si="7"/>
        <v>2024</v>
      </c>
    </row>
    <row r="455" spans="1:2" x14ac:dyDescent="0.2">
      <c r="A455" s="1">
        <v>44899</v>
      </c>
      <c r="B455">
        <f t="shared" si="7"/>
        <v>2022</v>
      </c>
    </row>
    <row r="456" spans="1:2" x14ac:dyDescent="0.2">
      <c r="A456" s="1">
        <v>45235</v>
      </c>
      <c r="B456">
        <f t="shared" si="7"/>
        <v>2023</v>
      </c>
    </row>
    <row r="457" spans="1:2" x14ac:dyDescent="0.2">
      <c r="A457" s="1">
        <v>45483</v>
      </c>
      <c r="B457">
        <f t="shared" si="7"/>
        <v>2024</v>
      </c>
    </row>
    <row r="458" spans="1:2" x14ac:dyDescent="0.2">
      <c r="A458" s="1">
        <v>44791</v>
      </c>
      <c r="B458">
        <f t="shared" si="7"/>
        <v>2022</v>
      </c>
    </row>
    <row r="459" spans="1:2" x14ac:dyDescent="0.2">
      <c r="A459" s="1">
        <v>45119</v>
      </c>
      <c r="B459">
        <f t="shared" si="7"/>
        <v>2023</v>
      </c>
    </row>
    <row r="460" spans="1:2" x14ac:dyDescent="0.2">
      <c r="A460" s="1">
        <v>44965</v>
      </c>
      <c r="B460">
        <f t="shared" si="7"/>
        <v>2023</v>
      </c>
    </row>
    <row r="461" spans="1:2" x14ac:dyDescent="0.2">
      <c r="A461" s="1">
        <v>44585</v>
      </c>
      <c r="B461">
        <f t="shared" si="7"/>
        <v>2022</v>
      </c>
    </row>
    <row r="462" spans="1:2" x14ac:dyDescent="0.2">
      <c r="A462" s="1">
        <v>45287</v>
      </c>
      <c r="B462">
        <f t="shared" si="7"/>
        <v>2023</v>
      </c>
    </row>
    <row r="463" spans="1:2" x14ac:dyDescent="0.2">
      <c r="A463" s="1">
        <v>45224</v>
      </c>
      <c r="B463">
        <f t="shared" si="7"/>
        <v>2023</v>
      </c>
    </row>
    <row r="464" spans="1:2" x14ac:dyDescent="0.2">
      <c r="A464" s="1">
        <v>45110</v>
      </c>
      <c r="B464">
        <f t="shared" si="7"/>
        <v>2023</v>
      </c>
    </row>
    <row r="465" spans="1:2" x14ac:dyDescent="0.2">
      <c r="A465" s="1">
        <v>44742</v>
      </c>
      <c r="B465">
        <f t="shared" si="7"/>
        <v>2022</v>
      </c>
    </row>
    <row r="466" spans="1:2" x14ac:dyDescent="0.2">
      <c r="A466" s="1">
        <v>45060</v>
      </c>
      <c r="B466">
        <f t="shared" si="7"/>
        <v>2023</v>
      </c>
    </row>
    <row r="467" spans="1:2" x14ac:dyDescent="0.2">
      <c r="A467" s="1">
        <v>45355</v>
      </c>
      <c r="B467">
        <f t="shared" si="7"/>
        <v>2024</v>
      </c>
    </row>
    <row r="468" spans="1:2" x14ac:dyDescent="0.2">
      <c r="A468" s="1">
        <v>45018</v>
      </c>
      <c r="B468">
        <f t="shared" si="7"/>
        <v>2023</v>
      </c>
    </row>
    <row r="469" spans="1:2" x14ac:dyDescent="0.2">
      <c r="A469" s="1">
        <v>44711</v>
      </c>
      <c r="B469">
        <f t="shared" si="7"/>
        <v>2022</v>
      </c>
    </row>
    <row r="470" spans="1:2" x14ac:dyDescent="0.2">
      <c r="A470" s="1">
        <v>45575</v>
      </c>
      <c r="B470">
        <f t="shared" si="7"/>
        <v>2024</v>
      </c>
    </row>
    <row r="471" spans="1:2" x14ac:dyDescent="0.2">
      <c r="A471" s="1">
        <v>44848</v>
      </c>
      <c r="B471">
        <f t="shared" si="7"/>
        <v>2022</v>
      </c>
    </row>
    <row r="472" spans="1:2" x14ac:dyDescent="0.2">
      <c r="A472" s="1">
        <v>44851</v>
      </c>
      <c r="B472">
        <f t="shared" si="7"/>
        <v>2022</v>
      </c>
    </row>
    <row r="473" spans="1:2" x14ac:dyDescent="0.2">
      <c r="A473" s="1">
        <v>45278</v>
      </c>
      <c r="B473">
        <f t="shared" si="7"/>
        <v>2023</v>
      </c>
    </row>
    <row r="474" spans="1:2" x14ac:dyDescent="0.2">
      <c r="A474" s="1">
        <v>45462</v>
      </c>
      <c r="B474">
        <f t="shared" si="7"/>
        <v>2024</v>
      </c>
    </row>
    <row r="475" spans="1:2" x14ac:dyDescent="0.2">
      <c r="A475" s="1">
        <v>45170</v>
      </c>
      <c r="B475">
        <f t="shared" si="7"/>
        <v>2023</v>
      </c>
    </row>
    <row r="476" spans="1:2" x14ac:dyDescent="0.2">
      <c r="A476" s="1">
        <v>45377</v>
      </c>
      <c r="B476">
        <f t="shared" si="7"/>
        <v>2024</v>
      </c>
    </row>
    <row r="477" spans="1:2" x14ac:dyDescent="0.2">
      <c r="A477" s="1">
        <v>45449</v>
      </c>
      <c r="B477">
        <f t="shared" si="7"/>
        <v>2024</v>
      </c>
    </row>
    <row r="478" spans="1:2" x14ac:dyDescent="0.2">
      <c r="A478" s="1">
        <v>44605</v>
      </c>
      <c r="B478">
        <f t="shared" si="7"/>
        <v>2022</v>
      </c>
    </row>
    <row r="479" spans="1:2" x14ac:dyDescent="0.2">
      <c r="A479" s="1">
        <v>45293</v>
      </c>
      <c r="B479">
        <f t="shared" si="7"/>
        <v>2024</v>
      </c>
    </row>
    <row r="480" spans="1:2" x14ac:dyDescent="0.2">
      <c r="A480" s="1">
        <v>44703</v>
      </c>
      <c r="B480">
        <f t="shared" si="7"/>
        <v>2022</v>
      </c>
    </row>
    <row r="481" spans="1:2" x14ac:dyDescent="0.2">
      <c r="A481" s="1">
        <v>44816</v>
      </c>
      <c r="B481">
        <f t="shared" si="7"/>
        <v>2022</v>
      </c>
    </row>
    <row r="482" spans="1:2" x14ac:dyDescent="0.2">
      <c r="A482" s="1">
        <v>44719</v>
      </c>
      <c r="B482">
        <f t="shared" si="7"/>
        <v>2022</v>
      </c>
    </row>
    <row r="483" spans="1:2" x14ac:dyDescent="0.2">
      <c r="A483" s="1">
        <v>45470</v>
      </c>
      <c r="B483">
        <f t="shared" si="7"/>
        <v>2024</v>
      </c>
    </row>
    <row r="484" spans="1:2" x14ac:dyDescent="0.2">
      <c r="A484" s="1">
        <v>45165</v>
      </c>
      <c r="B484">
        <f t="shared" si="7"/>
        <v>2023</v>
      </c>
    </row>
    <row r="485" spans="1:2" x14ac:dyDescent="0.2">
      <c r="A485" s="1">
        <v>45040</v>
      </c>
      <c r="B485">
        <f t="shared" si="7"/>
        <v>2023</v>
      </c>
    </row>
    <row r="486" spans="1:2" x14ac:dyDescent="0.2">
      <c r="A486" s="1">
        <v>45316</v>
      </c>
      <c r="B486">
        <f t="shared" si="7"/>
        <v>2024</v>
      </c>
    </row>
    <row r="487" spans="1:2" x14ac:dyDescent="0.2">
      <c r="A487" s="1">
        <v>44925</v>
      </c>
      <c r="B487">
        <f t="shared" si="7"/>
        <v>2022</v>
      </c>
    </row>
    <row r="488" spans="1:2" x14ac:dyDescent="0.2">
      <c r="A488" s="1">
        <v>44688</v>
      </c>
      <c r="B488">
        <f t="shared" si="7"/>
        <v>2022</v>
      </c>
    </row>
    <row r="489" spans="1:2" x14ac:dyDescent="0.2">
      <c r="A489" s="1">
        <v>45246</v>
      </c>
      <c r="B489">
        <f t="shared" si="7"/>
        <v>2023</v>
      </c>
    </row>
    <row r="490" spans="1:2" x14ac:dyDescent="0.2">
      <c r="A490" s="1">
        <v>45090</v>
      </c>
      <c r="B490">
        <f t="shared" si="7"/>
        <v>2023</v>
      </c>
    </row>
    <row r="491" spans="1:2" x14ac:dyDescent="0.2">
      <c r="A491" s="1">
        <v>44979</v>
      </c>
      <c r="B491">
        <f t="shared" si="7"/>
        <v>2023</v>
      </c>
    </row>
    <row r="492" spans="1:2" x14ac:dyDescent="0.2">
      <c r="A492" s="1">
        <v>45027</v>
      </c>
      <c r="B492">
        <f t="shared" si="7"/>
        <v>2023</v>
      </c>
    </row>
    <row r="493" spans="1:2" x14ac:dyDescent="0.2">
      <c r="A493" s="1">
        <v>44984</v>
      </c>
      <c r="B493">
        <f t="shared" si="7"/>
        <v>2023</v>
      </c>
    </row>
    <row r="494" spans="1:2" x14ac:dyDescent="0.2">
      <c r="A494" s="1">
        <v>44576</v>
      </c>
      <c r="B494">
        <f t="shared" si="7"/>
        <v>2022</v>
      </c>
    </row>
    <row r="495" spans="1:2" x14ac:dyDescent="0.2">
      <c r="A495" s="1">
        <v>45220</v>
      </c>
      <c r="B495">
        <f t="shared" si="7"/>
        <v>2023</v>
      </c>
    </row>
    <row r="496" spans="1:2" x14ac:dyDescent="0.2">
      <c r="A496" s="1">
        <v>45323</v>
      </c>
      <c r="B496">
        <f t="shared" si="7"/>
        <v>2024</v>
      </c>
    </row>
    <row r="497" spans="1:2" x14ac:dyDescent="0.2">
      <c r="A497" s="1">
        <v>44674</v>
      </c>
      <c r="B497">
        <f t="shared" si="7"/>
        <v>2022</v>
      </c>
    </row>
    <row r="498" spans="1:2" x14ac:dyDescent="0.2">
      <c r="A498" s="1">
        <v>44729</v>
      </c>
      <c r="B498">
        <f t="shared" si="7"/>
        <v>2022</v>
      </c>
    </row>
    <row r="499" spans="1:2" x14ac:dyDescent="0.2">
      <c r="A499" s="1">
        <v>44570</v>
      </c>
      <c r="B499">
        <f t="shared" si="7"/>
        <v>2022</v>
      </c>
    </row>
    <row r="500" spans="1:2" x14ac:dyDescent="0.2">
      <c r="A500" s="1">
        <v>45126</v>
      </c>
      <c r="B500">
        <f t="shared" si="7"/>
        <v>2023</v>
      </c>
    </row>
    <row r="501" spans="1:2" x14ac:dyDescent="0.2">
      <c r="A501" s="1">
        <v>45422</v>
      </c>
      <c r="B501">
        <f t="shared" si="7"/>
        <v>2024</v>
      </c>
    </row>
    <row r="502" spans="1:2" x14ac:dyDescent="0.2">
      <c r="A502" s="1">
        <v>44907</v>
      </c>
      <c r="B502">
        <f t="shared" si="7"/>
        <v>2022</v>
      </c>
    </row>
    <row r="503" spans="1:2" x14ac:dyDescent="0.2">
      <c r="A503" s="1">
        <v>45669</v>
      </c>
      <c r="B503">
        <f t="shared" si="7"/>
        <v>2025</v>
      </c>
    </row>
    <row r="504" spans="1:2" x14ac:dyDescent="0.2">
      <c r="A504" s="1">
        <v>44658</v>
      </c>
      <c r="B504">
        <f t="shared" si="7"/>
        <v>2022</v>
      </c>
    </row>
    <row r="505" spans="1:2" x14ac:dyDescent="0.2">
      <c r="A505" s="1">
        <v>44936</v>
      </c>
      <c r="B505">
        <f t="shared" si="7"/>
        <v>2023</v>
      </c>
    </row>
    <row r="506" spans="1:2" x14ac:dyDescent="0.2">
      <c r="A506" s="1">
        <v>45606</v>
      </c>
      <c r="B506">
        <f t="shared" si="7"/>
        <v>2024</v>
      </c>
    </row>
    <row r="507" spans="1:2" x14ac:dyDescent="0.2">
      <c r="A507" s="1">
        <v>44722</v>
      </c>
      <c r="B507">
        <f t="shared" si="7"/>
        <v>2022</v>
      </c>
    </row>
    <row r="508" spans="1:2" x14ac:dyDescent="0.2">
      <c r="A508" s="1">
        <v>44932</v>
      </c>
      <c r="B508">
        <f t="shared" si="7"/>
        <v>2023</v>
      </c>
    </row>
    <row r="509" spans="1:2" x14ac:dyDescent="0.2">
      <c r="A509" s="1">
        <v>45420</v>
      </c>
      <c r="B509">
        <f t="shared" si="7"/>
        <v>2024</v>
      </c>
    </row>
    <row r="510" spans="1:2" x14ac:dyDescent="0.2">
      <c r="A510" s="1">
        <v>45508</v>
      </c>
      <c r="B510">
        <f t="shared" si="7"/>
        <v>2024</v>
      </c>
    </row>
    <row r="511" spans="1:2" x14ac:dyDescent="0.2">
      <c r="A511" s="1">
        <v>44622</v>
      </c>
      <c r="B511">
        <f t="shared" si="7"/>
        <v>2022</v>
      </c>
    </row>
    <row r="512" spans="1:2" x14ac:dyDescent="0.2">
      <c r="A512" s="1">
        <v>44740</v>
      </c>
      <c r="B512">
        <f t="shared" si="7"/>
        <v>2022</v>
      </c>
    </row>
    <row r="513" spans="1:2" x14ac:dyDescent="0.2">
      <c r="A513" s="1">
        <v>45359</v>
      </c>
      <c r="B513">
        <f t="shared" si="7"/>
        <v>2024</v>
      </c>
    </row>
    <row r="514" spans="1:2" x14ac:dyDescent="0.2">
      <c r="A514" s="1">
        <v>44724</v>
      </c>
      <c r="B514">
        <f t="shared" si="7"/>
        <v>2022</v>
      </c>
    </row>
    <row r="515" spans="1:2" x14ac:dyDescent="0.2">
      <c r="A515" s="1">
        <v>45263</v>
      </c>
      <c r="B515">
        <f t="shared" ref="B515:B578" si="8">YEAR(A515)</f>
        <v>2023</v>
      </c>
    </row>
    <row r="516" spans="1:2" x14ac:dyDescent="0.2">
      <c r="A516" s="1">
        <v>44725</v>
      </c>
      <c r="B516">
        <f t="shared" si="8"/>
        <v>2022</v>
      </c>
    </row>
    <row r="517" spans="1:2" x14ac:dyDescent="0.2">
      <c r="A517" s="1">
        <v>45148</v>
      </c>
      <c r="B517">
        <f t="shared" si="8"/>
        <v>2023</v>
      </c>
    </row>
    <row r="518" spans="1:2" x14ac:dyDescent="0.2">
      <c r="A518" s="1">
        <v>45232</v>
      </c>
      <c r="B518">
        <f t="shared" si="8"/>
        <v>2023</v>
      </c>
    </row>
    <row r="519" spans="1:2" x14ac:dyDescent="0.2">
      <c r="A519" s="1">
        <v>44786</v>
      </c>
      <c r="B519">
        <f t="shared" si="8"/>
        <v>2022</v>
      </c>
    </row>
    <row r="520" spans="1:2" x14ac:dyDescent="0.2">
      <c r="A520" s="1">
        <v>45250</v>
      </c>
      <c r="B520">
        <f t="shared" si="8"/>
        <v>2023</v>
      </c>
    </row>
    <row r="521" spans="1:2" x14ac:dyDescent="0.2">
      <c r="A521" s="1">
        <v>45479</v>
      </c>
      <c r="B521">
        <f t="shared" si="8"/>
        <v>2024</v>
      </c>
    </row>
    <row r="522" spans="1:2" x14ac:dyDescent="0.2">
      <c r="A522" s="1">
        <v>45413</v>
      </c>
      <c r="B522">
        <f t="shared" si="8"/>
        <v>2024</v>
      </c>
    </row>
    <row r="523" spans="1:2" x14ac:dyDescent="0.2">
      <c r="A523" s="1">
        <v>45636</v>
      </c>
      <c r="B523">
        <f t="shared" si="8"/>
        <v>2024</v>
      </c>
    </row>
    <row r="524" spans="1:2" x14ac:dyDescent="0.2">
      <c r="A524" s="1">
        <v>44757</v>
      </c>
      <c r="B524">
        <f t="shared" si="8"/>
        <v>2022</v>
      </c>
    </row>
    <row r="525" spans="1:2" x14ac:dyDescent="0.2">
      <c r="A525" s="1">
        <v>45091</v>
      </c>
      <c r="B525">
        <f t="shared" si="8"/>
        <v>2023</v>
      </c>
    </row>
    <row r="526" spans="1:2" x14ac:dyDescent="0.2">
      <c r="A526" s="1">
        <v>45208</v>
      </c>
      <c r="B526">
        <f t="shared" si="8"/>
        <v>2023</v>
      </c>
    </row>
    <row r="527" spans="1:2" x14ac:dyDescent="0.2">
      <c r="A527" s="1">
        <v>44816</v>
      </c>
      <c r="B527">
        <f t="shared" si="8"/>
        <v>2022</v>
      </c>
    </row>
    <row r="528" spans="1:2" x14ac:dyDescent="0.2">
      <c r="A528" s="1">
        <v>45107</v>
      </c>
      <c r="B528">
        <f t="shared" si="8"/>
        <v>2023</v>
      </c>
    </row>
    <row r="529" spans="1:2" x14ac:dyDescent="0.2">
      <c r="A529" s="1">
        <v>45084</v>
      </c>
      <c r="B529">
        <f t="shared" si="8"/>
        <v>2023</v>
      </c>
    </row>
    <row r="530" spans="1:2" x14ac:dyDescent="0.2">
      <c r="A530" s="1">
        <v>45288</v>
      </c>
      <c r="B530">
        <f t="shared" si="8"/>
        <v>2023</v>
      </c>
    </row>
    <row r="531" spans="1:2" x14ac:dyDescent="0.2">
      <c r="A531" s="1">
        <v>45338</v>
      </c>
      <c r="B531">
        <f t="shared" si="8"/>
        <v>2024</v>
      </c>
    </row>
    <row r="532" spans="1:2" x14ac:dyDescent="0.2">
      <c r="A532" s="1">
        <v>45373</v>
      </c>
      <c r="B532">
        <f t="shared" si="8"/>
        <v>2024</v>
      </c>
    </row>
    <row r="533" spans="1:2" x14ac:dyDescent="0.2">
      <c r="A533" s="1">
        <v>44642</v>
      </c>
      <c r="B533">
        <f t="shared" si="8"/>
        <v>2022</v>
      </c>
    </row>
    <row r="534" spans="1:2" x14ac:dyDescent="0.2">
      <c r="A534" s="1">
        <v>44862</v>
      </c>
      <c r="B534">
        <f t="shared" si="8"/>
        <v>2022</v>
      </c>
    </row>
    <row r="535" spans="1:2" x14ac:dyDescent="0.2">
      <c r="A535" s="1">
        <v>44897</v>
      </c>
      <c r="B535">
        <f t="shared" si="8"/>
        <v>2022</v>
      </c>
    </row>
    <row r="536" spans="1:2" x14ac:dyDescent="0.2">
      <c r="A536" s="1">
        <v>44696</v>
      </c>
      <c r="B536">
        <f t="shared" si="8"/>
        <v>2022</v>
      </c>
    </row>
    <row r="537" spans="1:2" x14ac:dyDescent="0.2">
      <c r="A537" s="1">
        <v>45517</v>
      </c>
      <c r="B537">
        <f t="shared" si="8"/>
        <v>2024</v>
      </c>
    </row>
    <row r="538" spans="1:2" x14ac:dyDescent="0.2">
      <c r="A538" s="1">
        <v>44921</v>
      </c>
      <c r="B538">
        <f t="shared" si="8"/>
        <v>2022</v>
      </c>
    </row>
    <row r="539" spans="1:2" x14ac:dyDescent="0.2">
      <c r="A539" s="1">
        <v>45010</v>
      </c>
      <c r="B539">
        <f t="shared" si="8"/>
        <v>2023</v>
      </c>
    </row>
    <row r="540" spans="1:2" x14ac:dyDescent="0.2">
      <c r="A540" s="1">
        <v>44794</v>
      </c>
      <c r="B540">
        <f t="shared" si="8"/>
        <v>2022</v>
      </c>
    </row>
    <row r="541" spans="1:2" x14ac:dyDescent="0.2">
      <c r="A541" s="1">
        <v>45589</v>
      </c>
      <c r="B541">
        <f t="shared" si="8"/>
        <v>2024</v>
      </c>
    </row>
    <row r="542" spans="1:2" x14ac:dyDescent="0.2">
      <c r="A542" s="1">
        <v>44633</v>
      </c>
      <c r="B542">
        <f t="shared" si="8"/>
        <v>2022</v>
      </c>
    </row>
    <row r="543" spans="1:2" x14ac:dyDescent="0.2">
      <c r="A543" s="1">
        <v>45642</v>
      </c>
      <c r="B543">
        <f t="shared" si="8"/>
        <v>2024</v>
      </c>
    </row>
    <row r="544" spans="1:2" x14ac:dyDescent="0.2">
      <c r="A544" s="1">
        <v>44910</v>
      </c>
      <c r="B544">
        <f t="shared" si="8"/>
        <v>2022</v>
      </c>
    </row>
    <row r="545" spans="1:2" x14ac:dyDescent="0.2">
      <c r="A545" s="1">
        <v>44938</v>
      </c>
      <c r="B545">
        <f t="shared" si="8"/>
        <v>2023</v>
      </c>
    </row>
    <row r="546" spans="1:2" x14ac:dyDescent="0.2">
      <c r="A546" s="1">
        <v>45378</v>
      </c>
      <c r="B546">
        <f t="shared" si="8"/>
        <v>2024</v>
      </c>
    </row>
    <row r="547" spans="1:2" x14ac:dyDescent="0.2">
      <c r="A547" s="1">
        <v>45532</v>
      </c>
      <c r="B547">
        <f t="shared" si="8"/>
        <v>2024</v>
      </c>
    </row>
    <row r="548" spans="1:2" x14ac:dyDescent="0.2">
      <c r="A548" s="1">
        <v>45203</v>
      </c>
      <c r="B548">
        <f t="shared" si="8"/>
        <v>2023</v>
      </c>
    </row>
    <row r="549" spans="1:2" x14ac:dyDescent="0.2">
      <c r="A549" s="1">
        <v>44638</v>
      </c>
      <c r="B549">
        <f t="shared" si="8"/>
        <v>2022</v>
      </c>
    </row>
    <row r="550" spans="1:2" x14ac:dyDescent="0.2">
      <c r="A550" s="1">
        <v>45654</v>
      </c>
      <c r="B550">
        <f t="shared" si="8"/>
        <v>2024</v>
      </c>
    </row>
    <row r="551" spans="1:2" x14ac:dyDescent="0.2">
      <c r="A551" s="1">
        <v>44637</v>
      </c>
      <c r="B551">
        <f t="shared" si="8"/>
        <v>2022</v>
      </c>
    </row>
    <row r="552" spans="1:2" x14ac:dyDescent="0.2">
      <c r="A552" s="1">
        <v>44676</v>
      </c>
      <c r="B552">
        <f t="shared" si="8"/>
        <v>2022</v>
      </c>
    </row>
    <row r="553" spans="1:2" x14ac:dyDescent="0.2">
      <c r="A553" s="1">
        <v>45186</v>
      </c>
      <c r="B553">
        <f t="shared" si="8"/>
        <v>2023</v>
      </c>
    </row>
    <row r="554" spans="1:2" x14ac:dyDescent="0.2">
      <c r="A554" s="1">
        <v>44802</v>
      </c>
      <c r="B554">
        <f t="shared" si="8"/>
        <v>2022</v>
      </c>
    </row>
    <row r="555" spans="1:2" x14ac:dyDescent="0.2">
      <c r="A555" s="1">
        <v>44783</v>
      </c>
      <c r="B555">
        <f t="shared" si="8"/>
        <v>2022</v>
      </c>
    </row>
    <row r="556" spans="1:2" x14ac:dyDescent="0.2">
      <c r="A556" s="1">
        <v>45238</v>
      </c>
      <c r="B556">
        <f t="shared" si="8"/>
        <v>2023</v>
      </c>
    </row>
    <row r="557" spans="1:2" x14ac:dyDescent="0.2">
      <c r="A557" s="1">
        <v>45097</v>
      </c>
      <c r="B557">
        <f t="shared" si="8"/>
        <v>2023</v>
      </c>
    </row>
    <row r="558" spans="1:2" x14ac:dyDescent="0.2">
      <c r="A558" s="1">
        <v>44870</v>
      </c>
      <c r="B558">
        <f t="shared" si="8"/>
        <v>2022</v>
      </c>
    </row>
    <row r="559" spans="1:2" x14ac:dyDescent="0.2">
      <c r="A559" s="1">
        <v>44752</v>
      </c>
      <c r="B559">
        <f t="shared" si="8"/>
        <v>2022</v>
      </c>
    </row>
    <row r="560" spans="1:2" x14ac:dyDescent="0.2">
      <c r="A560" s="1">
        <v>44656</v>
      </c>
      <c r="B560">
        <f t="shared" si="8"/>
        <v>2022</v>
      </c>
    </row>
    <row r="561" spans="1:2" x14ac:dyDescent="0.2">
      <c r="A561" s="1">
        <v>44759</v>
      </c>
      <c r="B561">
        <f t="shared" si="8"/>
        <v>2022</v>
      </c>
    </row>
    <row r="562" spans="1:2" x14ac:dyDescent="0.2">
      <c r="A562" s="1">
        <v>44805</v>
      </c>
      <c r="B562">
        <f t="shared" si="8"/>
        <v>2022</v>
      </c>
    </row>
    <row r="563" spans="1:2" x14ac:dyDescent="0.2">
      <c r="A563" s="1">
        <v>45429</v>
      </c>
      <c r="B563">
        <f t="shared" si="8"/>
        <v>2024</v>
      </c>
    </row>
    <row r="564" spans="1:2" x14ac:dyDescent="0.2">
      <c r="A564" s="1">
        <v>44616</v>
      </c>
      <c r="B564">
        <f t="shared" si="8"/>
        <v>2022</v>
      </c>
    </row>
    <row r="565" spans="1:2" x14ac:dyDescent="0.2">
      <c r="A565" s="1">
        <v>45222</v>
      </c>
      <c r="B565">
        <f t="shared" si="8"/>
        <v>2023</v>
      </c>
    </row>
    <row r="566" spans="1:2" x14ac:dyDescent="0.2">
      <c r="A566" s="1">
        <v>44728</v>
      </c>
      <c r="B566">
        <f t="shared" si="8"/>
        <v>2022</v>
      </c>
    </row>
    <row r="567" spans="1:2" x14ac:dyDescent="0.2">
      <c r="A567" s="1">
        <v>45288</v>
      </c>
      <c r="B567">
        <f t="shared" si="8"/>
        <v>2023</v>
      </c>
    </row>
    <row r="568" spans="1:2" x14ac:dyDescent="0.2">
      <c r="A568" s="1">
        <v>45629</v>
      </c>
      <c r="B568">
        <f t="shared" si="8"/>
        <v>2024</v>
      </c>
    </row>
    <row r="569" spans="1:2" x14ac:dyDescent="0.2">
      <c r="A569" s="1">
        <v>44578</v>
      </c>
      <c r="B569">
        <f t="shared" si="8"/>
        <v>2022</v>
      </c>
    </row>
    <row r="570" spans="1:2" x14ac:dyDescent="0.2">
      <c r="A570" s="1">
        <v>45030</v>
      </c>
      <c r="B570">
        <f t="shared" si="8"/>
        <v>2023</v>
      </c>
    </row>
    <row r="571" spans="1:2" x14ac:dyDescent="0.2">
      <c r="A571" s="1">
        <v>45622</v>
      </c>
      <c r="B571">
        <f t="shared" si="8"/>
        <v>2024</v>
      </c>
    </row>
    <row r="572" spans="1:2" x14ac:dyDescent="0.2">
      <c r="A572" s="1">
        <v>45504</v>
      </c>
      <c r="B572">
        <f t="shared" si="8"/>
        <v>2024</v>
      </c>
    </row>
    <row r="573" spans="1:2" x14ac:dyDescent="0.2">
      <c r="A573" s="1">
        <v>45546</v>
      </c>
      <c r="B573">
        <f t="shared" si="8"/>
        <v>2024</v>
      </c>
    </row>
    <row r="574" spans="1:2" x14ac:dyDescent="0.2">
      <c r="A574" s="1">
        <v>44834</v>
      </c>
      <c r="B574">
        <f t="shared" si="8"/>
        <v>2022</v>
      </c>
    </row>
    <row r="575" spans="1:2" x14ac:dyDescent="0.2">
      <c r="A575" s="1">
        <v>44590</v>
      </c>
      <c r="B575">
        <f t="shared" si="8"/>
        <v>2022</v>
      </c>
    </row>
    <row r="576" spans="1:2" x14ac:dyDescent="0.2">
      <c r="A576" s="1">
        <v>45569</v>
      </c>
      <c r="B576">
        <f t="shared" si="8"/>
        <v>2024</v>
      </c>
    </row>
    <row r="577" spans="1:2" x14ac:dyDescent="0.2">
      <c r="A577" s="1">
        <v>45319</v>
      </c>
      <c r="B577">
        <f t="shared" si="8"/>
        <v>2024</v>
      </c>
    </row>
    <row r="578" spans="1:2" x14ac:dyDescent="0.2">
      <c r="A578" s="1">
        <v>45651</v>
      </c>
      <c r="B578">
        <f t="shared" si="8"/>
        <v>2024</v>
      </c>
    </row>
    <row r="579" spans="1:2" x14ac:dyDescent="0.2">
      <c r="A579" s="1">
        <v>45115</v>
      </c>
      <c r="B579">
        <f t="shared" ref="B579:B642" si="9">YEAR(A579)</f>
        <v>2023</v>
      </c>
    </row>
    <row r="580" spans="1:2" x14ac:dyDescent="0.2">
      <c r="A580" s="1">
        <v>44997</v>
      </c>
      <c r="B580">
        <f t="shared" si="9"/>
        <v>2023</v>
      </c>
    </row>
    <row r="581" spans="1:2" x14ac:dyDescent="0.2">
      <c r="A581" s="1">
        <v>45335</v>
      </c>
      <c r="B581">
        <f t="shared" si="9"/>
        <v>2024</v>
      </c>
    </row>
    <row r="582" spans="1:2" x14ac:dyDescent="0.2">
      <c r="A582" s="1">
        <v>45536</v>
      </c>
      <c r="B582">
        <f t="shared" si="9"/>
        <v>2024</v>
      </c>
    </row>
    <row r="583" spans="1:2" x14ac:dyDescent="0.2">
      <c r="A583" s="1">
        <v>44625</v>
      </c>
      <c r="B583">
        <f t="shared" si="9"/>
        <v>2022</v>
      </c>
    </row>
    <row r="584" spans="1:2" x14ac:dyDescent="0.2">
      <c r="A584" s="1">
        <v>45573</v>
      </c>
      <c r="B584">
        <f t="shared" si="9"/>
        <v>2024</v>
      </c>
    </row>
    <row r="585" spans="1:2" x14ac:dyDescent="0.2">
      <c r="A585" s="1">
        <v>45036</v>
      </c>
      <c r="B585">
        <f t="shared" si="9"/>
        <v>2023</v>
      </c>
    </row>
    <row r="586" spans="1:2" x14ac:dyDescent="0.2">
      <c r="A586" s="1">
        <v>45636</v>
      </c>
      <c r="B586">
        <f t="shared" si="9"/>
        <v>2024</v>
      </c>
    </row>
    <row r="587" spans="1:2" x14ac:dyDescent="0.2">
      <c r="A587" s="1">
        <v>44680</v>
      </c>
      <c r="B587">
        <f t="shared" si="9"/>
        <v>2022</v>
      </c>
    </row>
    <row r="588" spans="1:2" x14ac:dyDescent="0.2">
      <c r="A588" s="1">
        <v>45302</v>
      </c>
      <c r="B588">
        <f t="shared" si="9"/>
        <v>2024</v>
      </c>
    </row>
    <row r="589" spans="1:2" x14ac:dyDescent="0.2">
      <c r="A589" s="1">
        <v>44997</v>
      </c>
      <c r="B589">
        <f t="shared" si="9"/>
        <v>2023</v>
      </c>
    </row>
    <row r="590" spans="1:2" x14ac:dyDescent="0.2">
      <c r="A590" s="1">
        <v>44881</v>
      </c>
      <c r="B590">
        <f t="shared" si="9"/>
        <v>2022</v>
      </c>
    </row>
    <row r="591" spans="1:2" x14ac:dyDescent="0.2">
      <c r="A591" s="1">
        <v>44991</v>
      </c>
      <c r="B591">
        <f t="shared" si="9"/>
        <v>2023</v>
      </c>
    </row>
    <row r="592" spans="1:2" x14ac:dyDescent="0.2">
      <c r="A592" s="1">
        <v>44657</v>
      </c>
      <c r="B592">
        <f t="shared" si="9"/>
        <v>2022</v>
      </c>
    </row>
    <row r="593" spans="1:2" x14ac:dyDescent="0.2">
      <c r="A593" s="1">
        <v>45345</v>
      </c>
      <c r="B593">
        <f t="shared" si="9"/>
        <v>2024</v>
      </c>
    </row>
    <row r="594" spans="1:2" x14ac:dyDescent="0.2">
      <c r="A594" s="1">
        <v>44745</v>
      </c>
      <c r="B594">
        <f t="shared" si="9"/>
        <v>2022</v>
      </c>
    </row>
    <row r="595" spans="1:2" x14ac:dyDescent="0.2">
      <c r="A595" s="1">
        <v>45295</v>
      </c>
      <c r="B595">
        <f t="shared" si="9"/>
        <v>2024</v>
      </c>
    </row>
    <row r="596" spans="1:2" x14ac:dyDescent="0.2">
      <c r="A596" s="1">
        <v>44783</v>
      </c>
      <c r="B596">
        <f t="shared" si="9"/>
        <v>2022</v>
      </c>
    </row>
    <row r="597" spans="1:2" x14ac:dyDescent="0.2">
      <c r="A597" s="1">
        <v>44696</v>
      </c>
      <c r="B597">
        <f t="shared" si="9"/>
        <v>2022</v>
      </c>
    </row>
    <row r="598" spans="1:2" x14ac:dyDescent="0.2">
      <c r="A598" s="1">
        <v>45437</v>
      </c>
      <c r="B598">
        <f t="shared" si="9"/>
        <v>2024</v>
      </c>
    </row>
    <row r="599" spans="1:2" x14ac:dyDescent="0.2">
      <c r="A599" s="1">
        <v>45648</v>
      </c>
      <c r="B599">
        <f t="shared" si="9"/>
        <v>2024</v>
      </c>
    </row>
    <row r="600" spans="1:2" x14ac:dyDescent="0.2">
      <c r="A600" s="1">
        <v>44575</v>
      </c>
      <c r="B600">
        <f t="shared" si="9"/>
        <v>2022</v>
      </c>
    </row>
    <row r="601" spans="1:2" x14ac:dyDescent="0.2">
      <c r="A601" s="1">
        <v>44810</v>
      </c>
      <c r="B601">
        <f t="shared" si="9"/>
        <v>2022</v>
      </c>
    </row>
    <row r="602" spans="1:2" x14ac:dyDescent="0.2">
      <c r="A602" s="1">
        <v>44880</v>
      </c>
      <c r="B602">
        <f t="shared" si="9"/>
        <v>2022</v>
      </c>
    </row>
    <row r="603" spans="1:2" x14ac:dyDescent="0.2">
      <c r="A603" s="1">
        <v>45097</v>
      </c>
      <c r="B603">
        <f t="shared" si="9"/>
        <v>2023</v>
      </c>
    </row>
    <row r="604" spans="1:2" x14ac:dyDescent="0.2">
      <c r="A604" s="1">
        <v>44648</v>
      </c>
      <c r="B604">
        <f t="shared" si="9"/>
        <v>2022</v>
      </c>
    </row>
    <row r="605" spans="1:2" x14ac:dyDescent="0.2">
      <c r="A605" s="1">
        <v>45410</v>
      </c>
      <c r="B605">
        <f t="shared" si="9"/>
        <v>2024</v>
      </c>
    </row>
    <row r="606" spans="1:2" x14ac:dyDescent="0.2">
      <c r="A606" s="1">
        <v>44659</v>
      </c>
      <c r="B606">
        <f t="shared" si="9"/>
        <v>2022</v>
      </c>
    </row>
    <row r="607" spans="1:2" x14ac:dyDescent="0.2">
      <c r="A607" s="1">
        <v>44875</v>
      </c>
      <c r="B607">
        <f t="shared" si="9"/>
        <v>2022</v>
      </c>
    </row>
    <row r="608" spans="1:2" x14ac:dyDescent="0.2">
      <c r="A608" s="1">
        <v>44997</v>
      </c>
      <c r="B608">
        <f t="shared" si="9"/>
        <v>2023</v>
      </c>
    </row>
    <row r="609" spans="1:2" x14ac:dyDescent="0.2">
      <c r="A609" s="1">
        <v>45096</v>
      </c>
      <c r="B609">
        <f t="shared" si="9"/>
        <v>2023</v>
      </c>
    </row>
    <row r="610" spans="1:2" x14ac:dyDescent="0.2">
      <c r="A610" s="1">
        <v>44810</v>
      </c>
      <c r="B610">
        <f t="shared" si="9"/>
        <v>2022</v>
      </c>
    </row>
    <row r="611" spans="1:2" x14ac:dyDescent="0.2">
      <c r="A611" s="1">
        <v>44980</v>
      </c>
      <c r="B611">
        <f t="shared" si="9"/>
        <v>2023</v>
      </c>
    </row>
    <row r="612" spans="1:2" x14ac:dyDescent="0.2">
      <c r="A612" s="1">
        <v>44906</v>
      </c>
      <c r="B612">
        <f t="shared" si="9"/>
        <v>2022</v>
      </c>
    </row>
    <row r="613" spans="1:2" x14ac:dyDescent="0.2">
      <c r="A613" s="1">
        <v>45451</v>
      </c>
      <c r="B613">
        <f t="shared" si="9"/>
        <v>2024</v>
      </c>
    </row>
    <row r="614" spans="1:2" x14ac:dyDescent="0.2">
      <c r="A614" s="1">
        <v>44689</v>
      </c>
      <c r="B614">
        <f t="shared" si="9"/>
        <v>2022</v>
      </c>
    </row>
    <row r="615" spans="1:2" x14ac:dyDescent="0.2">
      <c r="A615" s="1">
        <v>45634</v>
      </c>
      <c r="B615">
        <f t="shared" si="9"/>
        <v>2024</v>
      </c>
    </row>
    <row r="616" spans="1:2" x14ac:dyDescent="0.2">
      <c r="A616" s="1">
        <v>44813</v>
      </c>
      <c r="B616">
        <f t="shared" si="9"/>
        <v>2022</v>
      </c>
    </row>
    <row r="617" spans="1:2" x14ac:dyDescent="0.2">
      <c r="A617" s="1">
        <v>45587</v>
      </c>
      <c r="B617">
        <f t="shared" si="9"/>
        <v>2024</v>
      </c>
    </row>
    <row r="618" spans="1:2" x14ac:dyDescent="0.2">
      <c r="A618" s="1">
        <v>45189</v>
      </c>
      <c r="B618">
        <f t="shared" si="9"/>
        <v>2023</v>
      </c>
    </row>
    <row r="619" spans="1:2" x14ac:dyDescent="0.2">
      <c r="A619" s="1">
        <v>44769</v>
      </c>
      <c r="B619">
        <f t="shared" si="9"/>
        <v>2022</v>
      </c>
    </row>
    <row r="620" spans="1:2" x14ac:dyDescent="0.2">
      <c r="A620" s="1">
        <v>45114</v>
      </c>
      <c r="B620">
        <f t="shared" si="9"/>
        <v>2023</v>
      </c>
    </row>
    <row r="621" spans="1:2" x14ac:dyDescent="0.2">
      <c r="A621" s="1">
        <v>44922</v>
      </c>
      <c r="B621">
        <f t="shared" si="9"/>
        <v>2022</v>
      </c>
    </row>
    <row r="622" spans="1:2" x14ac:dyDescent="0.2">
      <c r="A622" s="1">
        <v>45318</v>
      </c>
      <c r="B622">
        <f t="shared" si="9"/>
        <v>2024</v>
      </c>
    </row>
    <row r="623" spans="1:2" x14ac:dyDescent="0.2">
      <c r="A623" s="1">
        <v>45571</v>
      </c>
      <c r="B623">
        <f t="shared" si="9"/>
        <v>2024</v>
      </c>
    </row>
    <row r="624" spans="1:2" x14ac:dyDescent="0.2">
      <c r="A624" s="1">
        <v>44775</v>
      </c>
      <c r="B624">
        <f t="shared" si="9"/>
        <v>2022</v>
      </c>
    </row>
    <row r="625" spans="1:2" x14ac:dyDescent="0.2">
      <c r="A625" s="1">
        <v>45632</v>
      </c>
      <c r="B625">
        <f t="shared" si="9"/>
        <v>2024</v>
      </c>
    </row>
    <row r="626" spans="1:2" x14ac:dyDescent="0.2">
      <c r="A626" s="1">
        <v>45660</v>
      </c>
      <c r="B626">
        <f t="shared" si="9"/>
        <v>2025</v>
      </c>
    </row>
    <row r="627" spans="1:2" x14ac:dyDescent="0.2">
      <c r="A627" s="1">
        <v>45586</v>
      </c>
      <c r="B627">
        <f t="shared" si="9"/>
        <v>2024</v>
      </c>
    </row>
    <row r="628" spans="1:2" x14ac:dyDescent="0.2">
      <c r="A628" s="1">
        <v>45096</v>
      </c>
      <c r="B628">
        <f t="shared" si="9"/>
        <v>2023</v>
      </c>
    </row>
    <row r="629" spans="1:2" x14ac:dyDescent="0.2">
      <c r="A629" s="1">
        <v>45572</v>
      </c>
      <c r="B629">
        <f t="shared" si="9"/>
        <v>2024</v>
      </c>
    </row>
    <row r="630" spans="1:2" x14ac:dyDescent="0.2">
      <c r="A630" s="1">
        <v>45238</v>
      </c>
      <c r="B630">
        <f t="shared" si="9"/>
        <v>2023</v>
      </c>
    </row>
    <row r="631" spans="1:2" x14ac:dyDescent="0.2">
      <c r="A631" s="1">
        <v>45177</v>
      </c>
      <c r="B631">
        <f t="shared" si="9"/>
        <v>2023</v>
      </c>
    </row>
    <row r="632" spans="1:2" x14ac:dyDescent="0.2">
      <c r="A632" s="1">
        <v>44901</v>
      </c>
      <c r="B632">
        <f t="shared" si="9"/>
        <v>2022</v>
      </c>
    </row>
    <row r="633" spans="1:2" x14ac:dyDescent="0.2">
      <c r="A633" s="1">
        <v>45524</v>
      </c>
      <c r="B633">
        <f t="shared" si="9"/>
        <v>2024</v>
      </c>
    </row>
    <row r="634" spans="1:2" x14ac:dyDescent="0.2">
      <c r="A634" s="1">
        <v>44710</v>
      </c>
      <c r="B634">
        <f t="shared" si="9"/>
        <v>2022</v>
      </c>
    </row>
    <row r="635" spans="1:2" x14ac:dyDescent="0.2">
      <c r="A635" s="1">
        <v>44940</v>
      </c>
      <c r="B635">
        <f t="shared" si="9"/>
        <v>2023</v>
      </c>
    </row>
    <row r="636" spans="1:2" x14ac:dyDescent="0.2">
      <c r="A636" s="1">
        <v>45501</v>
      </c>
      <c r="B636">
        <f t="shared" si="9"/>
        <v>2024</v>
      </c>
    </row>
    <row r="637" spans="1:2" x14ac:dyDescent="0.2">
      <c r="A637" s="1">
        <v>44568</v>
      </c>
      <c r="B637">
        <f t="shared" si="9"/>
        <v>2022</v>
      </c>
    </row>
    <row r="638" spans="1:2" x14ac:dyDescent="0.2">
      <c r="A638" s="1">
        <v>44841</v>
      </c>
      <c r="B638">
        <f t="shared" si="9"/>
        <v>2022</v>
      </c>
    </row>
    <row r="639" spans="1:2" x14ac:dyDescent="0.2">
      <c r="A639" s="1">
        <v>45132</v>
      </c>
      <c r="B639">
        <f t="shared" si="9"/>
        <v>2023</v>
      </c>
    </row>
    <row r="640" spans="1:2" x14ac:dyDescent="0.2">
      <c r="A640" s="1">
        <v>45512</v>
      </c>
      <c r="B640">
        <f t="shared" si="9"/>
        <v>2024</v>
      </c>
    </row>
    <row r="641" spans="1:2" x14ac:dyDescent="0.2">
      <c r="A641" s="1">
        <v>44870</v>
      </c>
      <c r="B641">
        <f t="shared" si="9"/>
        <v>2022</v>
      </c>
    </row>
    <row r="642" spans="1:2" x14ac:dyDescent="0.2">
      <c r="A642" s="1">
        <v>45050</v>
      </c>
      <c r="B642">
        <f t="shared" si="9"/>
        <v>2023</v>
      </c>
    </row>
    <row r="643" spans="1:2" x14ac:dyDescent="0.2">
      <c r="A643" s="1">
        <v>45614</v>
      </c>
      <c r="B643">
        <f t="shared" ref="B643:B706" si="10">YEAR(A643)</f>
        <v>2024</v>
      </c>
    </row>
    <row r="644" spans="1:2" x14ac:dyDescent="0.2">
      <c r="A644" s="1">
        <v>45063</v>
      </c>
      <c r="B644">
        <f t="shared" si="10"/>
        <v>2023</v>
      </c>
    </row>
    <row r="645" spans="1:2" x14ac:dyDescent="0.2">
      <c r="A645" s="1">
        <v>45165</v>
      </c>
      <c r="B645">
        <f t="shared" si="10"/>
        <v>2023</v>
      </c>
    </row>
    <row r="646" spans="1:2" x14ac:dyDescent="0.2">
      <c r="A646" s="1">
        <v>44896</v>
      </c>
      <c r="B646">
        <f t="shared" si="10"/>
        <v>2022</v>
      </c>
    </row>
    <row r="647" spans="1:2" x14ac:dyDescent="0.2">
      <c r="A647" s="1">
        <v>44960</v>
      </c>
      <c r="B647">
        <f t="shared" si="10"/>
        <v>2023</v>
      </c>
    </row>
    <row r="648" spans="1:2" x14ac:dyDescent="0.2">
      <c r="A648" s="1">
        <v>45160</v>
      </c>
      <c r="B648">
        <f t="shared" si="10"/>
        <v>2023</v>
      </c>
    </row>
    <row r="649" spans="1:2" x14ac:dyDescent="0.2">
      <c r="A649" s="1">
        <v>45182</v>
      </c>
      <c r="B649">
        <f t="shared" si="10"/>
        <v>2023</v>
      </c>
    </row>
    <row r="650" spans="1:2" x14ac:dyDescent="0.2">
      <c r="A650" s="1">
        <v>45673</v>
      </c>
      <c r="B650">
        <f t="shared" si="10"/>
        <v>2025</v>
      </c>
    </row>
    <row r="651" spans="1:2" x14ac:dyDescent="0.2">
      <c r="A651" s="1">
        <v>44774</v>
      </c>
      <c r="B651">
        <f t="shared" si="10"/>
        <v>2022</v>
      </c>
    </row>
    <row r="652" spans="1:2" x14ac:dyDescent="0.2">
      <c r="A652" s="1">
        <v>44683</v>
      </c>
      <c r="B652">
        <f t="shared" si="10"/>
        <v>2022</v>
      </c>
    </row>
    <row r="653" spans="1:2" x14ac:dyDescent="0.2">
      <c r="A653" s="1">
        <v>45368</v>
      </c>
      <c r="B653">
        <f t="shared" si="10"/>
        <v>2024</v>
      </c>
    </row>
    <row r="654" spans="1:2" x14ac:dyDescent="0.2">
      <c r="A654" s="1">
        <v>44604</v>
      </c>
      <c r="B654">
        <f t="shared" si="10"/>
        <v>2022</v>
      </c>
    </row>
    <row r="655" spans="1:2" x14ac:dyDescent="0.2">
      <c r="A655" s="1">
        <v>44742</v>
      </c>
      <c r="B655">
        <f t="shared" si="10"/>
        <v>2022</v>
      </c>
    </row>
    <row r="656" spans="1:2" x14ac:dyDescent="0.2">
      <c r="A656" s="1">
        <v>45070</v>
      </c>
      <c r="B656">
        <f t="shared" si="10"/>
        <v>2023</v>
      </c>
    </row>
    <row r="657" spans="1:2" x14ac:dyDescent="0.2">
      <c r="A657" s="1">
        <v>45460</v>
      </c>
      <c r="B657">
        <f t="shared" si="10"/>
        <v>2024</v>
      </c>
    </row>
    <row r="658" spans="1:2" x14ac:dyDescent="0.2">
      <c r="A658" s="1">
        <v>44780</v>
      </c>
      <c r="B658">
        <f t="shared" si="10"/>
        <v>2022</v>
      </c>
    </row>
    <row r="659" spans="1:2" x14ac:dyDescent="0.2">
      <c r="A659" s="1">
        <v>45331</v>
      </c>
      <c r="B659">
        <f t="shared" si="10"/>
        <v>2024</v>
      </c>
    </row>
    <row r="660" spans="1:2" x14ac:dyDescent="0.2">
      <c r="A660" s="1">
        <v>44796</v>
      </c>
      <c r="B660">
        <f t="shared" si="10"/>
        <v>2022</v>
      </c>
    </row>
    <row r="661" spans="1:2" x14ac:dyDescent="0.2">
      <c r="A661" s="1">
        <v>44830</v>
      </c>
      <c r="B661">
        <f t="shared" si="10"/>
        <v>2022</v>
      </c>
    </row>
    <row r="662" spans="1:2" x14ac:dyDescent="0.2">
      <c r="A662" s="1">
        <v>45439</v>
      </c>
      <c r="B662">
        <f t="shared" si="10"/>
        <v>2024</v>
      </c>
    </row>
    <row r="663" spans="1:2" x14ac:dyDescent="0.2">
      <c r="A663" s="1">
        <v>45627</v>
      </c>
      <c r="B663">
        <f t="shared" si="10"/>
        <v>2024</v>
      </c>
    </row>
    <row r="664" spans="1:2" x14ac:dyDescent="0.2">
      <c r="A664" s="1">
        <v>44745</v>
      </c>
      <c r="B664">
        <f t="shared" si="10"/>
        <v>2022</v>
      </c>
    </row>
    <row r="665" spans="1:2" x14ac:dyDescent="0.2">
      <c r="A665" s="1">
        <v>44630</v>
      </c>
      <c r="B665">
        <f t="shared" si="10"/>
        <v>2022</v>
      </c>
    </row>
    <row r="666" spans="1:2" x14ac:dyDescent="0.2">
      <c r="A666" s="1">
        <v>44667</v>
      </c>
      <c r="B666">
        <f t="shared" si="10"/>
        <v>2022</v>
      </c>
    </row>
    <row r="667" spans="1:2" x14ac:dyDescent="0.2">
      <c r="A667" s="1">
        <v>44642</v>
      </c>
      <c r="B667">
        <f t="shared" si="10"/>
        <v>2022</v>
      </c>
    </row>
    <row r="668" spans="1:2" x14ac:dyDescent="0.2">
      <c r="A668" s="1">
        <v>44973</v>
      </c>
      <c r="B668">
        <f t="shared" si="10"/>
        <v>2023</v>
      </c>
    </row>
    <row r="669" spans="1:2" x14ac:dyDescent="0.2">
      <c r="A669" s="1">
        <v>45466</v>
      </c>
      <c r="B669">
        <f t="shared" si="10"/>
        <v>2024</v>
      </c>
    </row>
    <row r="670" spans="1:2" x14ac:dyDescent="0.2">
      <c r="A670" s="1">
        <v>45121</v>
      </c>
      <c r="B670">
        <f t="shared" si="10"/>
        <v>2023</v>
      </c>
    </row>
    <row r="671" spans="1:2" x14ac:dyDescent="0.2">
      <c r="A671" s="1">
        <v>44862</v>
      </c>
      <c r="B671">
        <f t="shared" si="10"/>
        <v>2022</v>
      </c>
    </row>
    <row r="672" spans="1:2" x14ac:dyDescent="0.2">
      <c r="A672" s="1">
        <v>44858</v>
      </c>
      <c r="B672">
        <f t="shared" si="10"/>
        <v>2022</v>
      </c>
    </row>
    <row r="673" spans="1:2" x14ac:dyDescent="0.2">
      <c r="A673" s="1">
        <v>44912</v>
      </c>
      <c r="B673">
        <f t="shared" si="10"/>
        <v>2022</v>
      </c>
    </row>
    <row r="674" spans="1:2" x14ac:dyDescent="0.2">
      <c r="A674" s="1">
        <v>45481</v>
      </c>
      <c r="B674">
        <f t="shared" si="10"/>
        <v>2024</v>
      </c>
    </row>
    <row r="675" spans="1:2" x14ac:dyDescent="0.2">
      <c r="A675" s="1">
        <v>44878</v>
      </c>
      <c r="B675">
        <f t="shared" si="10"/>
        <v>2022</v>
      </c>
    </row>
    <row r="676" spans="1:2" x14ac:dyDescent="0.2">
      <c r="A676" s="1">
        <v>44744</v>
      </c>
      <c r="B676">
        <f t="shared" si="10"/>
        <v>2022</v>
      </c>
    </row>
    <row r="677" spans="1:2" x14ac:dyDescent="0.2">
      <c r="A677" s="1">
        <v>44717</v>
      </c>
      <c r="B677">
        <f t="shared" si="10"/>
        <v>2022</v>
      </c>
    </row>
    <row r="678" spans="1:2" x14ac:dyDescent="0.2">
      <c r="A678" s="1">
        <v>44918</v>
      </c>
      <c r="B678">
        <f t="shared" si="10"/>
        <v>2022</v>
      </c>
    </row>
    <row r="679" spans="1:2" x14ac:dyDescent="0.2">
      <c r="A679" s="1">
        <v>45378</v>
      </c>
      <c r="B679">
        <f t="shared" si="10"/>
        <v>2024</v>
      </c>
    </row>
    <row r="680" spans="1:2" x14ac:dyDescent="0.2">
      <c r="A680" s="1">
        <v>44580</v>
      </c>
      <c r="B680">
        <f t="shared" si="10"/>
        <v>2022</v>
      </c>
    </row>
    <row r="681" spans="1:2" x14ac:dyDescent="0.2">
      <c r="A681" s="1">
        <v>45139</v>
      </c>
      <c r="B681">
        <f t="shared" si="10"/>
        <v>2023</v>
      </c>
    </row>
    <row r="682" spans="1:2" x14ac:dyDescent="0.2">
      <c r="A682" s="1">
        <v>45481</v>
      </c>
      <c r="B682">
        <f t="shared" si="10"/>
        <v>2024</v>
      </c>
    </row>
    <row r="683" spans="1:2" x14ac:dyDescent="0.2">
      <c r="A683" s="1">
        <v>45480</v>
      </c>
      <c r="B683">
        <f t="shared" si="10"/>
        <v>2024</v>
      </c>
    </row>
    <row r="684" spans="1:2" x14ac:dyDescent="0.2">
      <c r="A684" s="1">
        <v>44781</v>
      </c>
      <c r="B684">
        <f t="shared" si="10"/>
        <v>2022</v>
      </c>
    </row>
    <row r="685" spans="1:2" x14ac:dyDescent="0.2">
      <c r="A685" s="1">
        <v>45619</v>
      </c>
      <c r="B685">
        <f t="shared" si="10"/>
        <v>2024</v>
      </c>
    </row>
    <row r="686" spans="1:2" x14ac:dyDescent="0.2">
      <c r="A686" s="1">
        <v>45035</v>
      </c>
      <c r="B686">
        <f t="shared" si="10"/>
        <v>2023</v>
      </c>
    </row>
    <row r="687" spans="1:2" x14ac:dyDescent="0.2">
      <c r="A687" s="1">
        <v>44869</v>
      </c>
      <c r="B687">
        <f t="shared" si="10"/>
        <v>2022</v>
      </c>
    </row>
    <row r="688" spans="1:2" x14ac:dyDescent="0.2">
      <c r="A688" s="1">
        <v>45654</v>
      </c>
      <c r="B688">
        <f t="shared" si="10"/>
        <v>2024</v>
      </c>
    </row>
    <row r="689" spans="1:2" x14ac:dyDescent="0.2">
      <c r="A689" s="1">
        <v>44782</v>
      </c>
      <c r="B689">
        <f t="shared" si="10"/>
        <v>2022</v>
      </c>
    </row>
    <row r="690" spans="1:2" x14ac:dyDescent="0.2">
      <c r="A690" s="1">
        <v>44696</v>
      </c>
      <c r="B690">
        <f t="shared" si="10"/>
        <v>2022</v>
      </c>
    </row>
    <row r="691" spans="1:2" x14ac:dyDescent="0.2">
      <c r="A691" s="1">
        <v>44929</v>
      </c>
      <c r="B691">
        <f t="shared" si="10"/>
        <v>2023</v>
      </c>
    </row>
    <row r="692" spans="1:2" x14ac:dyDescent="0.2">
      <c r="A692" s="1">
        <v>44757</v>
      </c>
      <c r="B692">
        <f t="shared" si="10"/>
        <v>2022</v>
      </c>
    </row>
    <row r="693" spans="1:2" x14ac:dyDescent="0.2">
      <c r="A693" s="1">
        <v>45198</v>
      </c>
      <c r="B693">
        <f t="shared" si="10"/>
        <v>2023</v>
      </c>
    </row>
    <row r="694" spans="1:2" x14ac:dyDescent="0.2">
      <c r="A694" s="1">
        <v>45166</v>
      </c>
      <c r="B694">
        <f t="shared" si="10"/>
        <v>2023</v>
      </c>
    </row>
    <row r="695" spans="1:2" x14ac:dyDescent="0.2">
      <c r="A695" s="1">
        <v>44797</v>
      </c>
      <c r="B695">
        <f t="shared" si="10"/>
        <v>2022</v>
      </c>
    </row>
    <row r="696" spans="1:2" x14ac:dyDescent="0.2">
      <c r="A696" s="1">
        <v>44960</v>
      </c>
      <c r="B696">
        <f t="shared" si="10"/>
        <v>2023</v>
      </c>
    </row>
    <row r="697" spans="1:2" x14ac:dyDescent="0.2">
      <c r="A697" s="1">
        <v>44890</v>
      </c>
      <c r="B697">
        <f t="shared" si="10"/>
        <v>2022</v>
      </c>
    </row>
    <row r="698" spans="1:2" x14ac:dyDescent="0.2">
      <c r="A698" s="1">
        <v>45528</v>
      </c>
      <c r="B698">
        <f t="shared" si="10"/>
        <v>2024</v>
      </c>
    </row>
    <row r="699" spans="1:2" x14ac:dyDescent="0.2">
      <c r="A699" s="1">
        <v>45038</v>
      </c>
      <c r="B699">
        <f t="shared" si="10"/>
        <v>2023</v>
      </c>
    </row>
    <row r="700" spans="1:2" x14ac:dyDescent="0.2">
      <c r="A700" s="1">
        <v>44887</v>
      </c>
      <c r="B700">
        <f t="shared" si="10"/>
        <v>2022</v>
      </c>
    </row>
    <row r="701" spans="1:2" x14ac:dyDescent="0.2">
      <c r="A701" s="1">
        <v>44714</v>
      </c>
      <c r="B701">
        <f t="shared" si="10"/>
        <v>2022</v>
      </c>
    </row>
    <row r="702" spans="1:2" x14ac:dyDescent="0.2">
      <c r="A702" s="1">
        <v>45624</v>
      </c>
      <c r="B702">
        <f t="shared" si="10"/>
        <v>2024</v>
      </c>
    </row>
    <row r="703" spans="1:2" x14ac:dyDescent="0.2">
      <c r="A703" s="1">
        <v>45170</v>
      </c>
      <c r="B703">
        <f t="shared" si="10"/>
        <v>2023</v>
      </c>
    </row>
    <row r="704" spans="1:2" x14ac:dyDescent="0.2">
      <c r="A704" s="1">
        <v>44817</v>
      </c>
      <c r="B704">
        <f t="shared" si="10"/>
        <v>2022</v>
      </c>
    </row>
    <row r="705" spans="1:2" x14ac:dyDescent="0.2">
      <c r="A705" s="1">
        <v>44587</v>
      </c>
      <c r="B705">
        <f t="shared" si="10"/>
        <v>2022</v>
      </c>
    </row>
    <row r="706" spans="1:2" x14ac:dyDescent="0.2">
      <c r="A706" s="1">
        <v>45273</v>
      </c>
      <c r="B706">
        <f t="shared" si="10"/>
        <v>2023</v>
      </c>
    </row>
    <row r="707" spans="1:2" x14ac:dyDescent="0.2">
      <c r="A707" s="1">
        <v>45165</v>
      </c>
      <c r="B707">
        <f t="shared" ref="B707:B770" si="11">YEAR(A707)</f>
        <v>2023</v>
      </c>
    </row>
    <row r="708" spans="1:2" x14ac:dyDescent="0.2">
      <c r="A708" s="1">
        <v>45096</v>
      </c>
      <c r="B708">
        <f t="shared" si="11"/>
        <v>2023</v>
      </c>
    </row>
    <row r="709" spans="1:2" x14ac:dyDescent="0.2">
      <c r="A709" s="1">
        <v>45296</v>
      </c>
      <c r="B709">
        <f t="shared" si="11"/>
        <v>2024</v>
      </c>
    </row>
    <row r="710" spans="1:2" x14ac:dyDescent="0.2">
      <c r="A710" s="1">
        <v>45350</v>
      </c>
      <c r="B710">
        <f t="shared" si="11"/>
        <v>2024</v>
      </c>
    </row>
    <row r="711" spans="1:2" x14ac:dyDescent="0.2">
      <c r="A711" s="1">
        <v>44752</v>
      </c>
      <c r="B711">
        <f t="shared" si="11"/>
        <v>2022</v>
      </c>
    </row>
    <row r="712" spans="1:2" x14ac:dyDescent="0.2">
      <c r="A712" s="1">
        <v>44753</v>
      </c>
      <c r="B712">
        <f t="shared" si="11"/>
        <v>2022</v>
      </c>
    </row>
    <row r="713" spans="1:2" x14ac:dyDescent="0.2">
      <c r="A713" s="1">
        <v>44670</v>
      </c>
      <c r="B713">
        <f t="shared" si="11"/>
        <v>2022</v>
      </c>
    </row>
    <row r="714" spans="1:2" x14ac:dyDescent="0.2">
      <c r="A714" s="1">
        <v>45252</v>
      </c>
      <c r="B714">
        <f t="shared" si="11"/>
        <v>2023</v>
      </c>
    </row>
    <row r="715" spans="1:2" x14ac:dyDescent="0.2">
      <c r="A715" s="1">
        <v>45198</v>
      </c>
      <c r="B715">
        <f t="shared" si="11"/>
        <v>2023</v>
      </c>
    </row>
    <row r="716" spans="1:2" x14ac:dyDescent="0.2">
      <c r="A716" s="1">
        <v>44710</v>
      </c>
      <c r="B716">
        <f t="shared" si="11"/>
        <v>2022</v>
      </c>
    </row>
    <row r="717" spans="1:2" x14ac:dyDescent="0.2">
      <c r="A717" s="1">
        <v>45636</v>
      </c>
      <c r="B717">
        <f t="shared" si="11"/>
        <v>2024</v>
      </c>
    </row>
    <row r="718" spans="1:2" x14ac:dyDescent="0.2">
      <c r="A718" s="1">
        <v>45543</v>
      </c>
      <c r="B718">
        <f t="shared" si="11"/>
        <v>2024</v>
      </c>
    </row>
    <row r="719" spans="1:2" x14ac:dyDescent="0.2">
      <c r="A719" s="1">
        <v>44570</v>
      </c>
      <c r="B719">
        <f t="shared" si="11"/>
        <v>2022</v>
      </c>
    </row>
    <row r="720" spans="1:2" x14ac:dyDescent="0.2">
      <c r="A720" s="1">
        <v>45391</v>
      </c>
      <c r="B720">
        <f t="shared" si="11"/>
        <v>2024</v>
      </c>
    </row>
    <row r="721" spans="1:2" x14ac:dyDescent="0.2">
      <c r="A721" s="1">
        <v>44917</v>
      </c>
      <c r="B721">
        <f t="shared" si="11"/>
        <v>2022</v>
      </c>
    </row>
    <row r="722" spans="1:2" x14ac:dyDescent="0.2">
      <c r="A722" s="1">
        <v>45165</v>
      </c>
      <c r="B722">
        <f t="shared" si="11"/>
        <v>2023</v>
      </c>
    </row>
    <row r="723" spans="1:2" x14ac:dyDescent="0.2">
      <c r="A723" s="1">
        <v>45347</v>
      </c>
      <c r="B723">
        <f t="shared" si="11"/>
        <v>2024</v>
      </c>
    </row>
    <row r="724" spans="1:2" x14ac:dyDescent="0.2">
      <c r="A724" s="1">
        <v>44867</v>
      </c>
      <c r="B724">
        <f t="shared" si="11"/>
        <v>2022</v>
      </c>
    </row>
    <row r="725" spans="1:2" x14ac:dyDescent="0.2">
      <c r="A725" s="1">
        <v>45635</v>
      </c>
      <c r="B725">
        <f t="shared" si="11"/>
        <v>2024</v>
      </c>
    </row>
    <row r="726" spans="1:2" x14ac:dyDescent="0.2">
      <c r="A726" s="1">
        <v>45331</v>
      </c>
      <c r="B726">
        <f t="shared" si="11"/>
        <v>2024</v>
      </c>
    </row>
    <row r="727" spans="1:2" x14ac:dyDescent="0.2">
      <c r="A727" s="1">
        <v>44845</v>
      </c>
      <c r="B727">
        <f t="shared" si="11"/>
        <v>2022</v>
      </c>
    </row>
    <row r="728" spans="1:2" x14ac:dyDescent="0.2">
      <c r="A728" s="1">
        <v>45293</v>
      </c>
      <c r="B728">
        <f t="shared" si="11"/>
        <v>2024</v>
      </c>
    </row>
    <row r="729" spans="1:2" x14ac:dyDescent="0.2">
      <c r="A729" s="1">
        <v>45273</v>
      </c>
      <c r="B729">
        <f t="shared" si="11"/>
        <v>2023</v>
      </c>
    </row>
    <row r="730" spans="1:2" x14ac:dyDescent="0.2">
      <c r="A730" s="1">
        <v>45194</v>
      </c>
      <c r="B730">
        <f t="shared" si="11"/>
        <v>2023</v>
      </c>
    </row>
    <row r="731" spans="1:2" x14ac:dyDescent="0.2">
      <c r="A731" s="1">
        <v>45275</v>
      </c>
      <c r="B731">
        <f t="shared" si="11"/>
        <v>2023</v>
      </c>
    </row>
    <row r="732" spans="1:2" x14ac:dyDescent="0.2">
      <c r="A732" s="1">
        <v>45017</v>
      </c>
      <c r="B732">
        <f t="shared" si="11"/>
        <v>2023</v>
      </c>
    </row>
    <row r="733" spans="1:2" x14ac:dyDescent="0.2">
      <c r="A733" s="1">
        <v>45672</v>
      </c>
      <c r="B733">
        <f t="shared" si="11"/>
        <v>2025</v>
      </c>
    </row>
    <row r="734" spans="1:2" x14ac:dyDescent="0.2">
      <c r="A734" s="1">
        <v>45585</v>
      </c>
      <c r="B734">
        <f t="shared" si="11"/>
        <v>2024</v>
      </c>
    </row>
    <row r="735" spans="1:2" x14ac:dyDescent="0.2">
      <c r="A735" s="1">
        <v>45353</v>
      </c>
      <c r="B735">
        <f t="shared" si="11"/>
        <v>2024</v>
      </c>
    </row>
    <row r="736" spans="1:2" x14ac:dyDescent="0.2">
      <c r="A736" s="1">
        <v>44762</v>
      </c>
      <c r="B736">
        <f t="shared" si="11"/>
        <v>2022</v>
      </c>
    </row>
    <row r="737" spans="1:2" x14ac:dyDescent="0.2">
      <c r="A737" s="1">
        <v>45546</v>
      </c>
      <c r="B737">
        <f t="shared" si="11"/>
        <v>2024</v>
      </c>
    </row>
    <row r="738" spans="1:2" x14ac:dyDescent="0.2">
      <c r="A738" s="1">
        <v>44723</v>
      </c>
      <c r="B738">
        <f t="shared" si="11"/>
        <v>2022</v>
      </c>
    </row>
    <row r="739" spans="1:2" x14ac:dyDescent="0.2">
      <c r="A739" s="1">
        <v>44839</v>
      </c>
      <c r="B739">
        <f t="shared" si="11"/>
        <v>2022</v>
      </c>
    </row>
    <row r="740" spans="1:2" x14ac:dyDescent="0.2">
      <c r="A740" s="1">
        <v>44699</v>
      </c>
      <c r="B740">
        <f t="shared" si="11"/>
        <v>2022</v>
      </c>
    </row>
    <row r="741" spans="1:2" x14ac:dyDescent="0.2">
      <c r="A741" s="1">
        <v>45427</v>
      </c>
      <c r="B741">
        <f t="shared" si="11"/>
        <v>2024</v>
      </c>
    </row>
    <row r="742" spans="1:2" x14ac:dyDescent="0.2">
      <c r="A742" s="1">
        <v>45656</v>
      </c>
      <c r="B742">
        <f t="shared" si="11"/>
        <v>2024</v>
      </c>
    </row>
    <row r="743" spans="1:2" x14ac:dyDescent="0.2">
      <c r="A743" s="1">
        <v>45138</v>
      </c>
      <c r="B743">
        <f t="shared" si="11"/>
        <v>2023</v>
      </c>
    </row>
    <row r="744" spans="1:2" x14ac:dyDescent="0.2">
      <c r="A744" s="1">
        <v>45118</v>
      </c>
      <c r="B744">
        <f t="shared" si="11"/>
        <v>2023</v>
      </c>
    </row>
    <row r="745" spans="1:2" x14ac:dyDescent="0.2">
      <c r="A745" s="1">
        <v>45260</v>
      </c>
      <c r="B745">
        <f t="shared" si="11"/>
        <v>2023</v>
      </c>
    </row>
    <row r="746" spans="1:2" x14ac:dyDescent="0.2">
      <c r="A746" s="1">
        <v>45419</v>
      </c>
      <c r="B746">
        <f t="shared" si="11"/>
        <v>2024</v>
      </c>
    </row>
    <row r="747" spans="1:2" x14ac:dyDescent="0.2">
      <c r="A747" s="1">
        <v>44594</v>
      </c>
      <c r="B747">
        <f t="shared" si="11"/>
        <v>2022</v>
      </c>
    </row>
    <row r="748" spans="1:2" x14ac:dyDescent="0.2">
      <c r="A748" s="1">
        <v>45444</v>
      </c>
      <c r="B748">
        <f t="shared" si="11"/>
        <v>2024</v>
      </c>
    </row>
    <row r="749" spans="1:2" x14ac:dyDescent="0.2">
      <c r="A749" s="1">
        <v>44654</v>
      </c>
      <c r="B749">
        <f t="shared" si="11"/>
        <v>2022</v>
      </c>
    </row>
    <row r="750" spans="1:2" x14ac:dyDescent="0.2">
      <c r="A750" s="1">
        <v>44600</v>
      </c>
      <c r="B750">
        <f t="shared" si="11"/>
        <v>2022</v>
      </c>
    </row>
    <row r="751" spans="1:2" x14ac:dyDescent="0.2">
      <c r="A751" s="1">
        <v>44710</v>
      </c>
      <c r="B751">
        <f t="shared" si="11"/>
        <v>2022</v>
      </c>
    </row>
    <row r="752" spans="1:2" x14ac:dyDescent="0.2">
      <c r="A752" s="1">
        <v>45397</v>
      </c>
      <c r="B752">
        <f t="shared" si="11"/>
        <v>2024</v>
      </c>
    </row>
    <row r="753" spans="1:2" x14ac:dyDescent="0.2">
      <c r="A753" s="1">
        <v>45333</v>
      </c>
      <c r="B753">
        <f t="shared" si="11"/>
        <v>2024</v>
      </c>
    </row>
    <row r="754" spans="1:2" x14ac:dyDescent="0.2">
      <c r="A754" s="1">
        <v>45293</v>
      </c>
      <c r="B754">
        <f t="shared" si="11"/>
        <v>2024</v>
      </c>
    </row>
    <row r="755" spans="1:2" x14ac:dyDescent="0.2">
      <c r="A755" s="1">
        <v>44744</v>
      </c>
      <c r="B755">
        <f t="shared" si="11"/>
        <v>2022</v>
      </c>
    </row>
    <row r="756" spans="1:2" x14ac:dyDescent="0.2">
      <c r="A756" s="1">
        <v>44843</v>
      </c>
      <c r="B756">
        <f t="shared" si="11"/>
        <v>2022</v>
      </c>
    </row>
    <row r="757" spans="1:2" x14ac:dyDescent="0.2">
      <c r="A757" s="1">
        <v>44600</v>
      </c>
      <c r="B757">
        <f t="shared" si="11"/>
        <v>2022</v>
      </c>
    </row>
    <row r="758" spans="1:2" x14ac:dyDescent="0.2">
      <c r="A758" s="1">
        <v>45453</v>
      </c>
      <c r="B758">
        <f t="shared" si="11"/>
        <v>2024</v>
      </c>
    </row>
    <row r="759" spans="1:2" x14ac:dyDescent="0.2">
      <c r="A759" s="1">
        <v>45503</v>
      </c>
      <c r="B759">
        <f t="shared" si="11"/>
        <v>2024</v>
      </c>
    </row>
    <row r="760" spans="1:2" x14ac:dyDescent="0.2">
      <c r="A760" s="1">
        <v>45397</v>
      </c>
      <c r="B760">
        <f t="shared" si="11"/>
        <v>2024</v>
      </c>
    </row>
    <row r="761" spans="1:2" x14ac:dyDescent="0.2">
      <c r="A761" s="1">
        <v>44980</v>
      </c>
      <c r="B761">
        <f t="shared" si="11"/>
        <v>2023</v>
      </c>
    </row>
    <row r="762" spans="1:2" x14ac:dyDescent="0.2">
      <c r="A762" s="1">
        <v>45370</v>
      </c>
      <c r="B762">
        <f t="shared" si="11"/>
        <v>2024</v>
      </c>
    </row>
    <row r="763" spans="1:2" x14ac:dyDescent="0.2">
      <c r="A763" s="1">
        <v>44978</v>
      </c>
      <c r="B763">
        <f t="shared" si="11"/>
        <v>2023</v>
      </c>
    </row>
    <row r="764" spans="1:2" x14ac:dyDescent="0.2">
      <c r="A764" s="1">
        <v>45563</v>
      </c>
      <c r="B764">
        <f t="shared" si="11"/>
        <v>2024</v>
      </c>
    </row>
    <row r="765" spans="1:2" x14ac:dyDescent="0.2">
      <c r="A765" s="1">
        <v>44598</v>
      </c>
      <c r="B765">
        <f t="shared" si="11"/>
        <v>2022</v>
      </c>
    </row>
    <row r="766" spans="1:2" x14ac:dyDescent="0.2">
      <c r="A766" s="1">
        <v>44855</v>
      </c>
      <c r="B766">
        <f t="shared" si="11"/>
        <v>2022</v>
      </c>
    </row>
    <row r="767" spans="1:2" x14ac:dyDescent="0.2">
      <c r="A767" s="1">
        <v>44644</v>
      </c>
      <c r="B767">
        <f t="shared" si="11"/>
        <v>2022</v>
      </c>
    </row>
    <row r="768" spans="1:2" x14ac:dyDescent="0.2">
      <c r="A768" s="1">
        <v>45592</v>
      </c>
      <c r="B768">
        <f t="shared" si="11"/>
        <v>2024</v>
      </c>
    </row>
    <row r="769" spans="1:2" x14ac:dyDescent="0.2">
      <c r="A769" s="1">
        <v>44932</v>
      </c>
      <c r="B769">
        <f t="shared" si="11"/>
        <v>2023</v>
      </c>
    </row>
    <row r="770" spans="1:2" x14ac:dyDescent="0.2">
      <c r="A770" s="1">
        <v>45259</v>
      </c>
      <c r="B770">
        <f t="shared" si="11"/>
        <v>2023</v>
      </c>
    </row>
    <row r="771" spans="1:2" x14ac:dyDescent="0.2">
      <c r="A771" s="1">
        <v>44670</v>
      </c>
      <c r="B771">
        <f t="shared" ref="B771:B834" si="12">YEAR(A771)</f>
        <v>2022</v>
      </c>
    </row>
    <row r="772" spans="1:2" x14ac:dyDescent="0.2">
      <c r="A772" s="1">
        <v>45271</v>
      </c>
      <c r="B772">
        <f t="shared" si="12"/>
        <v>2023</v>
      </c>
    </row>
    <row r="773" spans="1:2" x14ac:dyDescent="0.2">
      <c r="A773" s="1">
        <v>44906</v>
      </c>
      <c r="B773">
        <f t="shared" si="12"/>
        <v>2022</v>
      </c>
    </row>
    <row r="774" spans="1:2" x14ac:dyDescent="0.2">
      <c r="A774" s="1">
        <v>44812</v>
      </c>
      <c r="B774">
        <f t="shared" si="12"/>
        <v>2022</v>
      </c>
    </row>
    <row r="775" spans="1:2" x14ac:dyDescent="0.2">
      <c r="A775" s="1">
        <v>45491</v>
      </c>
      <c r="B775">
        <f t="shared" si="12"/>
        <v>2024</v>
      </c>
    </row>
    <row r="776" spans="1:2" x14ac:dyDescent="0.2">
      <c r="A776" s="1">
        <v>45488</v>
      </c>
      <c r="B776">
        <f t="shared" si="12"/>
        <v>2024</v>
      </c>
    </row>
    <row r="777" spans="1:2" x14ac:dyDescent="0.2">
      <c r="A777" s="1">
        <v>44795</v>
      </c>
      <c r="B777">
        <f t="shared" si="12"/>
        <v>2022</v>
      </c>
    </row>
    <row r="778" spans="1:2" x14ac:dyDescent="0.2">
      <c r="A778" s="1">
        <v>45589</v>
      </c>
      <c r="B778">
        <f t="shared" si="12"/>
        <v>2024</v>
      </c>
    </row>
    <row r="779" spans="1:2" x14ac:dyDescent="0.2">
      <c r="A779" s="1">
        <v>45132</v>
      </c>
      <c r="B779">
        <f t="shared" si="12"/>
        <v>2023</v>
      </c>
    </row>
    <row r="780" spans="1:2" x14ac:dyDescent="0.2">
      <c r="A780" s="1">
        <v>45220</v>
      </c>
      <c r="B780">
        <f t="shared" si="12"/>
        <v>2023</v>
      </c>
    </row>
    <row r="781" spans="1:2" x14ac:dyDescent="0.2">
      <c r="A781" s="1">
        <v>44633</v>
      </c>
      <c r="B781">
        <f t="shared" si="12"/>
        <v>2022</v>
      </c>
    </row>
    <row r="782" spans="1:2" x14ac:dyDescent="0.2">
      <c r="A782" s="1">
        <v>45652</v>
      </c>
      <c r="B782">
        <f t="shared" si="12"/>
        <v>2024</v>
      </c>
    </row>
    <row r="783" spans="1:2" x14ac:dyDescent="0.2">
      <c r="A783" s="1">
        <v>45641</v>
      </c>
      <c r="B783">
        <f t="shared" si="12"/>
        <v>2024</v>
      </c>
    </row>
    <row r="784" spans="1:2" x14ac:dyDescent="0.2">
      <c r="A784" s="1">
        <v>44969</v>
      </c>
      <c r="B784">
        <f t="shared" si="12"/>
        <v>2023</v>
      </c>
    </row>
    <row r="785" spans="1:2" x14ac:dyDescent="0.2">
      <c r="A785" s="1">
        <v>44961</v>
      </c>
      <c r="B785">
        <f t="shared" si="12"/>
        <v>2023</v>
      </c>
    </row>
    <row r="786" spans="1:2" x14ac:dyDescent="0.2">
      <c r="A786" s="1">
        <v>44913</v>
      </c>
      <c r="B786">
        <f t="shared" si="12"/>
        <v>2022</v>
      </c>
    </row>
    <row r="787" spans="1:2" x14ac:dyDescent="0.2">
      <c r="A787" s="1">
        <v>45198</v>
      </c>
      <c r="B787">
        <f t="shared" si="12"/>
        <v>2023</v>
      </c>
    </row>
    <row r="788" spans="1:2" x14ac:dyDescent="0.2">
      <c r="A788" s="1">
        <v>44593</v>
      </c>
      <c r="B788">
        <f t="shared" si="12"/>
        <v>2022</v>
      </c>
    </row>
    <row r="789" spans="1:2" x14ac:dyDescent="0.2">
      <c r="A789" s="1">
        <v>45004</v>
      </c>
      <c r="B789">
        <f t="shared" si="12"/>
        <v>2023</v>
      </c>
    </row>
    <row r="790" spans="1:2" x14ac:dyDescent="0.2">
      <c r="A790" s="1">
        <v>45478</v>
      </c>
      <c r="B790">
        <f t="shared" si="12"/>
        <v>2024</v>
      </c>
    </row>
    <row r="791" spans="1:2" x14ac:dyDescent="0.2">
      <c r="A791" s="1">
        <v>45546</v>
      </c>
      <c r="B791">
        <f t="shared" si="12"/>
        <v>2024</v>
      </c>
    </row>
    <row r="792" spans="1:2" x14ac:dyDescent="0.2">
      <c r="A792" s="1">
        <v>45024</v>
      </c>
      <c r="B792">
        <f t="shared" si="12"/>
        <v>2023</v>
      </c>
    </row>
    <row r="793" spans="1:2" x14ac:dyDescent="0.2">
      <c r="A793" s="1">
        <v>45662</v>
      </c>
      <c r="B793">
        <f t="shared" si="12"/>
        <v>2025</v>
      </c>
    </row>
    <row r="794" spans="1:2" x14ac:dyDescent="0.2">
      <c r="A794" s="1">
        <v>45225</v>
      </c>
      <c r="B794">
        <f t="shared" si="12"/>
        <v>2023</v>
      </c>
    </row>
    <row r="795" spans="1:2" x14ac:dyDescent="0.2">
      <c r="A795" s="1">
        <v>45177</v>
      </c>
      <c r="B795">
        <f t="shared" si="12"/>
        <v>2023</v>
      </c>
    </row>
    <row r="796" spans="1:2" x14ac:dyDescent="0.2">
      <c r="A796" s="1">
        <v>45417</v>
      </c>
      <c r="B796">
        <f t="shared" si="12"/>
        <v>2024</v>
      </c>
    </row>
    <row r="797" spans="1:2" x14ac:dyDescent="0.2">
      <c r="A797" s="1">
        <v>45074</v>
      </c>
      <c r="B797">
        <f t="shared" si="12"/>
        <v>2023</v>
      </c>
    </row>
    <row r="798" spans="1:2" x14ac:dyDescent="0.2">
      <c r="A798" s="1">
        <v>44706</v>
      </c>
      <c r="B798">
        <f t="shared" si="12"/>
        <v>2022</v>
      </c>
    </row>
    <row r="799" spans="1:2" x14ac:dyDescent="0.2">
      <c r="A799" s="1">
        <v>45118</v>
      </c>
      <c r="B799">
        <f t="shared" si="12"/>
        <v>2023</v>
      </c>
    </row>
    <row r="800" spans="1:2" x14ac:dyDescent="0.2">
      <c r="A800" s="1">
        <v>44713</v>
      </c>
      <c r="B800">
        <f t="shared" si="12"/>
        <v>2022</v>
      </c>
    </row>
    <row r="801" spans="1:2" x14ac:dyDescent="0.2">
      <c r="A801" s="1">
        <v>45621</v>
      </c>
      <c r="B801">
        <f t="shared" si="12"/>
        <v>2024</v>
      </c>
    </row>
    <row r="802" spans="1:2" x14ac:dyDescent="0.2">
      <c r="A802" s="1">
        <v>45365</v>
      </c>
      <c r="B802">
        <f t="shared" si="12"/>
        <v>2024</v>
      </c>
    </row>
    <row r="803" spans="1:2" x14ac:dyDescent="0.2">
      <c r="A803" s="1">
        <v>44645</v>
      </c>
      <c r="B803">
        <f t="shared" si="12"/>
        <v>2022</v>
      </c>
    </row>
    <row r="804" spans="1:2" x14ac:dyDescent="0.2">
      <c r="A804" s="1">
        <v>45635</v>
      </c>
      <c r="B804">
        <f t="shared" si="12"/>
        <v>2024</v>
      </c>
    </row>
    <row r="805" spans="1:2" x14ac:dyDescent="0.2">
      <c r="A805" s="1">
        <v>44681</v>
      </c>
      <c r="B805">
        <f t="shared" si="12"/>
        <v>2022</v>
      </c>
    </row>
    <row r="806" spans="1:2" x14ac:dyDescent="0.2">
      <c r="A806" s="1">
        <v>45521</v>
      </c>
      <c r="B806">
        <f t="shared" si="12"/>
        <v>2024</v>
      </c>
    </row>
    <row r="807" spans="1:2" x14ac:dyDescent="0.2">
      <c r="A807" s="1">
        <v>45010</v>
      </c>
      <c r="B807">
        <f t="shared" si="12"/>
        <v>2023</v>
      </c>
    </row>
    <row r="808" spans="1:2" x14ac:dyDescent="0.2">
      <c r="A808" s="1">
        <v>45031</v>
      </c>
      <c r="B808">
        <f t="shared" si="12"/>
        <v>2023</v>
      </c>
    </row>
    <row r="809" spans="1:2" x14ac:dyDescent="0.2">
      <c r="A809" s="1">
        <v>44817</v>
      </c>
      <c r="B809">
        <f t="shared" si="12"/>
        <v>2022</v>
      </c>
    </row>
    <row r="810" spans="1:2" x14ac:dyDescent="0.2">
      <c r="A810" s="1">
        <v>45661</v>
      </c>
      <c r="B810">
        <f t="shared" si="12"/>
        <v>2025</v>
      </c>
    </row>
    <row r="811" spans="1:2" x14ac:dyDescent="0.2">
      <c r="A811" s="1">
        <v>45300</v>
      </c>
      <c r="B811">
        <f t="shared" si="12"/>
        <v>2024</v>
      </c>
    </row>
    <row r="812" spans="1:2" x14ac:dyDescent="0.2">
      <c r="A812" s="1">
        <v>44714</v>
      </c>
      <c r="B812">
        <f t="shared" si="12"/>
        <v>2022</v>
      </c>
    </row>
    <row r="813" spans="1:2" x14ac:dyDescent="0.2">
      <c r="A813" s="1">
        <v>45357</v>
      </c>
      <c r="B813">
        <f t="shared" si="12"/>
        <v>2024</v>
      </c>
    </row>
    <row r="814" spans="1:2" x14ac:dyDescent="0.2">
      <c r="A814" s="1">
        <v>45182</v>
      </c>
      <c r="B814">
        <f t="shared" si="12"/>
        <v>2023</v>
      </c>
    </row>
    <row r="815" spans="1:2" x14ac:dyDescent="0.2">
      <c r="A815" s="1">
        <v>44921</v>
      </c>
      <c r="B815">
        <f t="shared" si="12"/>
        <v>2022</v>
      </c>
    </row>
    <row r="816" spans="1:2" x14ac:dyDescent="0.2">
      <c r="A816" s="1">
        <v>45184</v>
      </c>
      <c r="B816">
        <f t="shared" si="12"/>
        <v>2023</v>
      </c>
    </row>
    <row r="817" spans="1:2" x14ac:dyDescent="0.2">
      <c r="A817" s="1">
        <v>45435</v>
      </c>
      <c r="B817">
        <f t="shared" si="12"/>
        <v>2024</v>
      </c>
    </row>
    <row r="818" spans="1:2" x14ac:dyDescent="0.2">
      <c r="A818" s="1">
        <v>44655</v>
      </c>
      <c r="B818">
        <f t="shared" si="12"/>
        <v>2022</v>
      </c>
    </row>
    <row r="819" spans="1:2" x14ac:dyDescent="0.2">
      <c r="A819" s="1">
        <v>44590</v>
      </c>
      <c r="B819">
        <f t="shared" si="12"/>
        <v>2022</v>
      </c>
    </row>
    <row r="820" spans="1:2" x14ac:dyDescent="0.2">
      <c r="A820" s="1">
        <v>44803</v>
      </c>
      <c r="B820">
        <f t="shared" si="12"/>
        <v>2022</v>
      </c>
    </row>
    <row r="821" spans="1:2" x14ac:dyDescent="0.2">
      <c r="A821" s="1">
        <v>45413</v>
      </c>
      <c r="B821">
        <f t="shared" si="12"/>
        <v>2024</v>
      </c>
    </row>
    <row r="822" spans="1:2" x14ac:dyDescent="0.2">
      <c r="A822" s="1">
        <v>44632</v>
      </c>
      <c r="B822">
        <f t="shared" si="12"/>
        <v>2022</v>
      </c>
    </row>
    <row r="823" spans="1:2" x14ac:dyDescent="0.2">
      <c r="A823" s="1">
        <v>44754</v>
      </c>
      <c r="B823">
        <f t="shared" si="12"/>
        <v>2022</v>
      </c>
    </row>
    <row r="824" spans="1:2" x14ac:dyDescent="0.2">
      <c r="A824" s="1">
        <v>44880</v>
      </c>
      <c r="B824">
        <f t="shared" si="12"/>
        <v>2022</v>
      </c>
    </row>
    <row r="825" spans="1:2" x14ac:dyDescent="0.2">
      <c r="A825" s="1">
        <v>44922</v>
      </c>
      <c r="B825">
        <f t="shared" si="12"/>
        <v>2022</v>
      </c>
    </row>
    <row r="826" spans="1:2" x14ac:dyDescent="0.2">
      <c r="A826" s="1">
        <v>45549</v>
      </c>
      <c r="B826">
        <f t="shared" si="12"/>
        <v>2024</v>
      </c>
    </row>
    <row r="827" spans="1:2" x14ac:dyDescent="0.2">
      <c r="A827" s="1">
        <v>45010</v>
      </c>
      <c r="B827">
        <f t="shared" si="12"/>
        <v>2023</v>
      </c>
    </row>
    <row r="828" spans="1:2" x14ac:dyDescent="0.2">
      <c r="A828" s="1">
        <v>45432</v>
      </c>
      <c r="B828">
        <f t="shared" si="12"/>
        <v>2024</v>
      </c>
    </row>
    <row r="829" spans="1:2" x14ac:dyDescent="0.2">
      <c r="A829" s="1">
        <v>45320</v>
      </c>
      <c r="B829">
        <f t="shared" si="12"/>
        <v>2024</v>
      </c>
    </row>
    <row r="830" spans="1:2" x14ac:dyDescent="0.2">
      <c r="A830" s="1">
        <v>44929</v>
      </c>
      <c r="B830">
        <f t="shared" si="12"/>
        <v>2023</v>
      </c>
    </row>
    <row r="831" spans="1:2" x14ac:dyDescent="0.2">
      <c r="A831" s="1">
        <v>45229</v>
      </c>
      <c r="B831">
        <f t="shared" si="12"/>
        <v>2023</v>
      </c>
    </row>
    <row r="832" spans="1:2" x14ac:dyDescent="0.2">
      <c r="A832" s="1">
        <v>45612</v>
      </c>
      <c r="B832">
        <f t="shared" si="12"/>
        <v>2024</v>
      </c>
    </row>
    <row r="833" spans="1:2" x14ac:dyDescent="0.2">
      <c r="A833" s="1">
        <v>45669</v>
      </c>
      <c r="B833">
        <f t="shared" si="12"/>
        <v>2025</v>
      </c>
    </row>
    <row r="834" spans="1:2" x14ac:dyDescent="0.2">
      <c r="A834" s="1">
        <v>45321</v>
      </c>
      <c r="B834">
        <f t="shared" si="12"/>
        <v>2024</v>
      </c>
    </row>
    <row r="835" spans="1:2" x14ac:dyDescent="0.2">
      <c r="A835" s="1">
        <v>45337</v>
      </c>
      <c r="B835">
        <f t="shared" ref="B835:B898" si="13">YEAR(A835)</f>
        <v>2024</v>
      </c>
    </row>
    <row r="836" spans="1:2" x14ac:dyDescent="0.2">
      <c r="A836" s="1">
        <v>44985</v>
      </c>
      <c r="B836">
        <f t="shared" si="13"/>
        <v>2023</v>
      </c>
    </row>
    <row r="837" spans="1:2" x14ac:dyDescent="0.2">
      <c r="A837" s="1">
        <v>44999</v>
      </c>
      <c r="B837">
        <f t="shared" si="13"/>
        <v>2023</v>
      </c>
    </row>
    <row r="838" spans="1:2" x14ac:dyDescent="0.2">
      <c r="A838" s="1">
        <v>45292</v>
      </c>
      <c r="B838">
        <f t="shared" si="13"/>
        <v>2024</v>
      </c>
    </row>
    <row r="839" spans="1:2" x14ac:dyDescent="0.2">
      <c r="A839" s="1">
        <v>45260</v>
      </c>
      <c r="B839">
        <f t="shared" si="13"/>
        <v>2023</v>
      </c>
    </row>
    <row r="840" spans="1:2" x14ac:dyDescent="0.2">
      <c r="A840" s="1">
        <v>45286</v>
      </c>
      <c r="B840">
        <f t="shared" si="13"/>
        <v>2023</v>
      </c>
    </row>
    <row r="841" spans="1:2" x14ac:dyDescent="0.2">
      <c r="A841" s="1">
        <v>45615</v>
      </c>
      <c r="B841">
        <f t="shared" si="13"/>
        <v>2024</v>
      </c>
    </row>
    <row r="842" spans="1:2" x14ac:dyDescent="0.2">
      <c r="A842" s="1">
        <v>45325</v>
      </c>
      <c r="B842">
        <f t="shared" si="13"/>
        <v>2024</v>
      </c>
    </row>
    <row r="843" spans="1:2" x14ac:dyDescent="0.2">
      <c r="A843" s="1">
        <v>44718</v>
      </c>
      <c r="B843">
        <f t="shared" si="13"/>
        <v>2022</v>
      </c>
    </row>
    <row r="844" spans="1:2" x14ac:dyDescent="0.2">
      <c r="A844" s="1">
        <v>45134</v>
      </c>
      <c r="B844">
        <f t="shared" si="13"/>
        <v>2023</v>
      </c>
    </row>
    <row r="845" spans="1:2" x14ac:dyDescent="0.2">
      <c r="A845" s="1">
        <v>44851</v>
      </c>
      <c r="B845">
        <f t="shared" si="13"/>
        <v>2022</v>
      </c>
    </row>
    <row r="846" spans="1:2" x14ac:dyDescent="0.2">
      <c r="A846" s="1">
        <v>45560</v>
      </c>
      <c r="B846">
        <f t="shared" si="13"/>
        <v>2024</v>
      </c>
    </row>
    <row r="847" spans="1:2" x14ac:dyDescent="0.2">
      <c r="A847" s="1">
        <v>45381</v>
      </c>
      <c r="B847">
        <f t="shared" si="13"/>
        <v>2024</v>
      </c>
    </row>
    <row r="848" spans="1:2" x14ac:dyDescent="0.2">
      <c r="A848" s="1">
        <v>44819</v>
      </c>
      <c r="B848">
        <f t="shared" si="13"/>
        <v>2022</v>
      </c>
    </row>
    <row r="849" spans="1:2" x14ac:dyDescent="0.2">
      <c r="A849" s="1">
        <v>44956</v>
      </c>
      <c r="B849">
        <f t="shared" si="13"/>
        <v>2023</v>
      </c>
    </row>
    <row r="850" spans="1:2" x14ac:dyDescent="0.2">
      <c r="A850" s="1">
        <v>44704</v>
      </c>
      <c r="B850">
        <f t="shared" si="13"/>
        <v>2022</v>
      </c>
    </row>
    <row r="851" spans="1:2" x14ac:dyDescent="0.2">
      <c r="A851" s="1">
        <v>44609</v>
      </c>
      <c r="B851">
        <f t="shared" si="13"/>
        <v>2022</v>
      </c>
    </row>
    <row r="852" spans="1:2" x14ac:dyDescent="0.2">
      <c r="A852" s="1">
        <v>44893</v>
      </c>
      <c r="B852">
        <f t="shared" si="13"/>
        <v>2022</v>
      </c>
    </row>
    <row r="853" spans="1:2" x14ac:dyDescent="0.2">
      <c r="A853" s="1">
        <v>45009</v>
      </c>
      <c r="B853">
        <f t="shared" si="13"/>
        <v>2023</v>
      </c>
    </row>
    <row r="854" spans="1:2" x14ac:dyDescent="0.2">
      <c r="A854" s="1">
        <v>44858</v>
      </c>
      <c r="B854">
        <f t="shared" si="13"/>
        <v>2022</v>
      </c>
    </row>
    <row r="855" spans="1:2" x14ac:dyDescent="0.2">
      <c r="A855" s="1">
        <v>44815</v>
      </c>
      <c r="B855">
        <f t="shared" si="13"/>
        <v>2022</v>
      </c>
    </row>
    <row r="856" spans="1:2" x14ac:dyDescent="0.2">
      <c r="A856" s="1">
        <v>45468</v>
      </c>
      <c r="B856">
        <f t="shared" si="13"/>
        <v>2024</v>
      </c>
    </row>
    <row r="857" spans="1:2" x14ac:dyDescent="0.2">
      <c r="A857" s="1">
        <v>45122</v>
      </c>
      <c r="B857">
        <f t="shared" si="13"/>
        <v>2023</v>
      </c>
    </row>
    <row r="858" spans="1:2" x14ac:dyDescent="0.2">
      <c r="A858" s="1">
        <v>45388</v>
      </c>
      <c r="B858">
        <f t="shared" si="13"/>
        <v>2024</v>
      </c>
    </row>
    <row r="859" spans="1:2" x14ac:dyDescent="0.2">
      <c r="A859" s="1">
        <v>45519</v>
      </c>
      <c r="B859">
        <f t="shared" si="13"/>
        <v>2024</v>
      </c>
    </row>
    <row r="860" spans="1:2" x14ac:dyDescent="0.2">
      <c r="A860" s="1">
        <v>44987</v>
      </c>
      <c r="B860">
        <f t="shared" si="13"/>
        <v>2023</v>
      </c>
    </row>
    <row r="861" spans="1:2" x14ac:dyDescent="0.2">
      <c r="A861" s="1">
        <v>44575</v>
      </c>
      <c r="B861">
        <f t="shared" si="13"/>
        <v>2022</v>
      </c>
    </row>
    <row r="862" spans="1:2" x14ac:dyDescent="0.2">
      <c r="A862" s="1">
        <v>45161</v>
      </c>
      <c r="B862">
        <f t="shared" si="13"/>
        <v>2023</v>
      </c>
    </row>
    <row r="863" spans="1:2" x14ac:dyDescent="0.2">
      <c r="A863" s="1">
        <v>45347</v>
      </c>
      <c r="B863">
        <f t="shared" si="13"/>
        <v>2024</v>
      </c>
    </row>
    <row r="864" spans="1:2" x14ac:dyDescent="0.2">
      <c r="A864" s="1">
        <v>45662</v>
      </c>
      <c r="B864">
        <f t="shared" si="13"/>
        <v>2025</v>
      </c>
    </row>
    <row r="865" spans="1:2" x14ac:dyDescent="0.2">
      <c r="A865" s="1">
        <v>45088</v>
      </c>
      <c r="B865">
        <f t="shared" si="13"/>
        <v>2023</v>
      </c>
    </row>
    <row r="866" spans="1:2" x14ac:dyDescent="0.2">
      <c r="A866" s="1">
        <v>44711</v>
      </c>
      <c r="B866">
        <f t="shared" si="13"/>
        <v>2022</v>
      </c>
    </row>
    <row r="867" spans="1:2" x14ac:dyDescent="0.2">
      <c r="A867" s="1">
        <v>45089</v>
      </c>
      <c r="B867">
        <f t="shared" si="13"/>
        <v>2023</v>
      </c>
    </row>
    <row r="868" spans="1:2" x14ac:dyDescent="0.2">
      <c r="A868" s="1">
        <v>44985</v>
      </c>
      <c r="B868">
        <f t="shared" si="13"/>
        <v>2023</v>
      </c>
    </row>
    <row r="869" spans="1:2" x14ac:dyDescent="0.2">
      <c r="A869" s="1">
        <v>45197</v>
      </c>
      <c r="B869">
        <f t="shared" si="13"/>
        <v>2023</v>
      </c>
    </row>
    <row r="870" spans="1:2" x14ac:dyDescent="0.2">
      <c r="A870" s="1">
        <v>45156</v>
      </c>
      <c r="B870">
        <f t="shared" si="13"/>
        <v>2023</v>
      </c>
    </row>
    <row r="871" spans="1:2" x14ac:dyDescent="0.2">
      <c r="A871" s="1">
        <v>45531</v>
      </c>
      <c r="B871">
        <f t="shared" si="13"/>
        <v>2024</v>
      </c>
    </row>
    <row r="872" spans="1:2" x14ac:dyDescent="0.2">
      <c r="A872" s="1">
        <v>44644</v>
      </c>
      <c r="B872">
        <f t="shared" si="13"/>
        <v>2022</v>
      </c>
    </row>
    <row r="873" spans="1:2" x14ac:dyDescent="0.2">
      <c r="A873" s="1">
        <v>45116</v>
      </c>
      <c r="B873">
        <f t="shared" si="13"/>
        <v>2023</v>
      </c>
    </row>
    <row r="874" spans="1:2" x14ac:dyDescent="0.2">
      <c r="A874" s="1">
        <v>44949</v>
      </c>
      <c r="B874">
        <f t="shared" si="13"/>
        <v>2023</v>
      </c>
    </row>
    <row r="875" spans="1:2" x14ac:dyDescent="0.2">
      <c r="A875" s="1">
        <v>44719</v>
      </c>
      <c r="B875">
        <f t="shared" si="13"/>
        <v>2022</v>
      </c>
    </row>
    <row r="876" spans="1:2" x14ac:dyDescent="0.2">
      <c r="A876" s="1">
        <v>45386</v>
      </c>
      <c r="B876">
        <f t="shared" si="13"/>
        <v>2024</v>
      </c>
    </row>
    <row r="877" spans="1:2" x14ac:dyDescent="0.2">
      <c r="A877" s="1">
        <v>44765</v>
      </c>
      <c r="B877">
        <f t="shared" si="13"/>
        <v>2022</v>
      </c>
    </row>
    <row r="878" spans="1:2" x14ac:dyDescent="0.2">
      <c r="A878" s="1">
        <v>45258</v>
      </c>
      <c r="B878">
        <f t="shared" si="13"/>
        <v>2023</v>
      </c>
    </row>
    <row r="879" spans="1:2" x14ac:dyDescent="0.2">
      <c r="A879" s="1">
        <v>45191</v>
      </c>
      <c r="B879">
        <f t="shared" si="13"/>
        <v>2023</v>
      </c>
    </row>
    <row r="880" spans="1:2" x14ac:dyDescent="0.2">
      <c r="A880" s="1">
        <v>44875</v>
      </c>
      <c r="B880">
        <f t="shared" si="13"/>
        <v>2022</v>
      </c>
    </row>
    <row r="881" spans="1:2" x14ac:dyDescent="0.2">
      <c r="A881" s="1">
        <v>45484</v>
      </c>
      <c r="B881">
        <f t="shared" si="13"/>
        <v>2024</v>
      </c>
    </row>
    <row r="882" spans="1:2" x14ac:dyDescent="0.2">
      <c r="A882" s="1">
        <v>44661</v>
      </c>
      <c r="B882">
        <f t="shared" si="13"/>
        <v>2022</v>
      </c>
    </row>
    <row r="883" spans="1:2" x14ac:dyDescent="0.2">
      <c r="A883" s="1">
        <v>44944</v>
      </c>
      <c r="B883">
        <f t="shared" si="13"/>
        <v>2023</v>
      </c>
    </row>
    <row r="884" spans="1:2" x14ac:dyDescent="0.2">
      <c r="A884" s="1">
        <v>45672</v>
      </c>
      <c r="B884">
        <f t="shared" si="13"/>
        <v>2025</v>
      </c>
    </row>
    <row r="885" spans="1:2" x14ac:dyDescent="0.2">
      <c r="A885" s="1">
        <v>44613</v>
      </c>
      <c r="B885">
        <f t="shared" si="13"/>
        <v>2022</v>
      </c>
    </row>
    <row r="886" spans="1:2" x14ac:dyDescent="0.2">
      <c r="A886" s="1">
        <v>44700</v>
      </c>
      <c r="B886">
        <f t="shared" si="13"/>
        <v>2022</v>
      </c>
    </row>
    <row r="887" spans="1:2" x14ac:dyDescent="0.2">
      <c r="A887" s="1">
        <v>44966</v>
      </c>
      <c r="B887">
        <f t="shared" si="13"/>
        <v>2023</v>
      </c>
    </row>
    <row r="888" spans="1:2" x14ac:dyDescent="0.2">
      <c r="A888" s="1">
        <v>45379</v>
      </c>
      <c r="B888">
        <f t="shared" si="13"/>
        <v>2024</v>
      </c>
    </row>
    <row r="889" spans="1:2" x14ac:dyDescent="0.2">
      <c r="A889" s="1">
        <v>44621</v>
      </c>
      <c r="B889">
        <f t="shared" si="13"/>
        <v>2022</v>
      </c>
    </row>
    <row r="890" spans="1:2" x14ac:dyDescent="0.2">
      <c r="A890" s="1">
        <v>45005</v>
      </c>
      <c r="B890">
        <f t="shared" si="13"/>
        <v>2023</v>
      </c>
    </row>
    <row r="891" spans="1:2" x14ac:dyDescent="0.2">
      <c r="A891" s="1">
        <v>44765</v>
      </c>
      <c r="B891">
        <f t="shared" si="13"/>
        <v>2022</v>
      </c>
    </row>
    <row r="892" spans="1:2" x14ac:dyDescent="0.2">
      <c r="A892" s="1">
        <v>44793</v>
      </c>
      <c r="B892">
        <f t="shared" si="13"/>
        <v>2022</v>
      </c>
    </row>
    <row r="893" spans="1:2" x14ac:dyDescent="0.2">
      <c r="A893" s="1">
        <v>45096</v>
      </c>
      <c r="B893">
        <f t="shared" si="13"/>
        <v>2023</v>
      </c>
    </row>
    <row r="894" spans="1:2" x14ac:dyDescent="0.2">
      <c r="A894" s="1">
        <v>44574</v>
      </c>
      <c r="B894">
        <f t="shared" si="13"/>
        <v>2022</v>
      </c>
    </row>
    <row r="895" spans="1:2" x14ac:dyDescent="0.2">
      <c r="A895" s="1">
        <v>45214</v>
      </c>
      <c r="B895">
        <f t="shared" si="13"/>
        <v>2023</v>
      </c>
    </row>
    <row r="896" spans="1:2" x14ac:dyDescent="0.2">
      <c r="A896" s="1">
        <v>44759</v>
      </c>
      <c r="B896">
        <f t="shared" si="13"/>
        <v>2022</v>
      </c>
    </row>
    <row r="897" spans="1:2" x14ac:dyDescent="0.2">
      <c r="A897" s="1">
        <v>45639</v>
      </c>
      <c r="B897">
        <f t="shared" si="13"/>
        <v>2024</v>
      </c>
    </row>
    <row r="898" spans="1:2" x14ac:dyDescent="0.2">
      <c r="A898" s="1">
        <v>45360</v>
      </c>
      <c r="B898">
        <f t="shared" si="13"/>
        <v>2024</v>
      </c>
    </row>
    <row r="899" spans="1:2" x14ac:dyDescent="0.2">
      <c r="A899" s="1">
        <v>44915</v>
      </c>
      <c r="B899">
        <f t="shared" ref="B899:B962" si="14">YEAR(A899)</f>
        <v>2022</v>
      </c>
    </row>
    <row r="900" spans="1:2" x14ac:dyDescent="0.2">
      <c r="A900" s="1">
        <v>45187</v>
      </c>
      <c r="B900">
        <f t="shared" si="14"/>
        <v>2023</v>
      </c>
    </row>
    <row r="901" spans="1:2" x14ac:dyDescent="0.2">
      <c r="A901" s="1">
        <v>44614</v>
      </c>
      <c r="B901">
        <f t="shared" si="14"/>
        <v>2022</v>
      </c>
    </row>
    <row r="902" spans="1:2" x14ac:dyDescent="0.2">
      <c r="A902" s="1">
        <v>45631</v>
      </c>
      <c r="B902">
        <f t="shared" si="14"/>
        <v>2024</v>
      </c>
    </row>
    <row r="903" spans="1:2" x14ac:dyDescent="0.2">
      <c r="A903" s="1">
        <v>44812</v>
      </c>
      <c r="B903">
        <f t="shared" si="14"/>
        <v>2022</v>
      </c>
    </row>
    <row r="904" spans="1:2" x14ac:dyDescent="0.2">
      <c r="A904" s="1">
        <v>45137</v>
      </c>
      <c r="B904">
        <f t="shared" si="14"/>
        <v>2023</v>
      </c>
    </row>
    <row r="905" spans="1:2" x14ac:dyDescent="0.2">
      <c r="A905" s="1">
        <v>45613</v>
      </c>
      <c r="B905">
        <f t="shared" si="14"/>
        <v>2024</v>
      </c>
    </row>
    <row r="906" spans="1:2" x14ac:dyDescent="0.2">
      <c r="A906" s="1">
        <v>45276</v>
      </c>
      <c r="B906">
        <f t="shared" si="14"/>
        <v>2023</v>
      </c>
    </row>
    <row r="907" spans="1:2" x14ac:dyDescent="0.2">
      <c r="A907" s="1">
        <v>45258</v>
      </c>
      <c r="B907">
        <f t="shared" si="14"/>
        <v>2023</v>
      </c>
    </row>
    <row r="908" spans="1:2" x14ac:dyDescent="0.2">
      <c r="A908" s="1">
        <v>45633</v>
      </c>
      <c r="B908">
        <f t="shared" si="14"/>
        <v>2024</v>
      </c>
    </row>
    <row r="909" spans="1:2" x14ac:dyDescent="0.2">
      <c r="A909" s="1">
        <v>45278</v>
      </c>
      <c r="B909">
        <f t="shared" si="14"/>
        <v>2023</v>
      </c>
    </row>
    <row r="910" spans="1:2" x14ac:dyDescent="0.2">
      <c r="A910" s="1">
        <v>45564</v>
      </c>
      <c r="B910">
        <f t="shared" si="14"/>
        <v>2024</v>
      </c>
    </row>
    <row r="911" spans="1:2" x14ac:dyDescent="0.2">
      <c r="A911" s="1">
        <v>45379</v>
      </c>
      <c r="B911">
        <f t="shared" si="14"/>
        <v>2024</v>
      </c>
    </row>
    <row r="912" spans="1:2" x14ac:dyDescent="0.2">
      <c r="A912" s="1">
        <v>44844</v>
      </c>
      <c r="B912">
        <f t="shared" si="14"/>
        <v>2022</v>
      </c>
    </row>
    <row r="913" spans="1:2" x14ac:dyDescent="0.2">
      <c r="A913" s="1">
        <v>45184</v>
      </c>
      <c r="B913">
        <f t="shared" si="14"/>
        <v>2023</v>
      </c>
    </row>
    <row r="914" spans="1:2" x14ac:dyDescent="0.2">
      <c r="A914" s="1">
        <v>45659</v>
      </c>
      <c r="B914">
        <f t="shared" si="14"/>
        <v>2025</v>
      </c>
    </row>
    <row r="915" spans="1:2" x14ac:dyDescent="0.2">
      <c r="A915" s="1">
        <v>45533</v>
      </c>
      <c r="B915">
        <f t="shared" si="14"/>
        <v>2024</v>
      </c>
    </row>
    <row r="916" spans="1:2" x14ac:dyDescent="0.2">
      <c r="A916" s="1">
        <v>45654</v>
      </c>
      <c r="B916">
        <f t="shared" si="14"/>
        <v>2024</v>
      </c>
    </row>
    <row r="917" spans="1:2" x14ac:dyDescent="0.2">
      <c r="A917" s="1">
        <v>44680</v>
      </c>
      <c r="B917">
        <f t="shared" si="14"/>
        <v>2022</v>
      </c>
    </row>
    <row r="918" spans="1:2" x14ac:dyDescent="0.2">
      <c r="A918" s="1">
        <v>45009</v>
      </c>
      <c r="B918">
        <f t="shared" si="14"/>
        <v>2023</v>
      </c>
    </row>
    <row r="919" spans="1:2" x14ac:dyDescent="0.2">
      <c r="A919" s="1">
        <v>45254</v>
      </c>
      <c r="B919">
        <f t="shared" si="14"/>
        <v>2023</v>
      </c>
    </row>
    <row r="920" spans="1:2" x14ac:dyDescent="0.2">
      <c r="A920" s="1">
        <v>44713</v>
      </c>
      <c r="B920">
        <f t="shared" si="14"/>
        <v>2022</v>
      </c>
    </row>
    <row r="921" spans="1:2" x14ac:dyDescent="0.2">
      <c r="A921" s="1">
        <v>44631</v>
      </c>
      <c r="B921">
        <f t="shared" si="14"/>
        <v>2022</v>
      </c>
    </row>
    <row r="922" spans="1:2" x14ac:dyDescent="0.2">
      <c r="A922" s="1">
        <v>44585</v>
      </c>
      <c r="B922">
        <f t="shared" si="14"/>
        <v>2022</v>
      </c>
    </row>
    <row r="923" spans="1:2" x14ac:dyDescent="0.2">
      <c r="A923" s="1">
        <v>45338</v>
      </c>
      <c r="B923">
        <f t="shared" si="14"/>
        <v>2024</v>
      </c>
    </row>
    <row r="924" spans="1:2" x14ac:dyDescent="0.2">
      <c r="A924" s="1">
        <v>45559</v>
      </c>
      <c r="B924">
        <f t="shared" si="14"/>
        <v>2024</v>
      </c>
    </row>
    <row r="925" spans="1:2" x14ac:dyDescent="0.2">
      <c r="A925" s="1">
        <v>45048</v>
      </c>
      <c r="B925">
        <f t="shared" si="14"/>
        <v>2023</v>
      </c>
    </row>
    <row r="926" spans="1:2" x14ac:dyDescent="0.2">
      <c r="A926" s="1">
        <v>44939</v>
      </c>
      <c r="B926">
        <f t="shared" si="14"/>
        <v>2023</v>
      </c>
    </row>
    <row r="927" spans="1:2" x14ac:dyDescent="0.2">
      <c r="A927" s="1">
        <v>44838</v>
      </c>
      <c r="B927">
        <f t="shared" si="14"/>
        <v>2022</v>
      </c>
    </row>
    <row r="928" spans="1:2" x14ac:dyDescent="0.2">
      <c r="A928" s="1">
        <v>45623</v>
      </c>
      <c r="B928">
        <f t="shared" si="14"/>
        <v>2024</v>
      </c>
    </row>
    <row r="929" spans="1:2" x14ac:dyDescent="0.2">
      <c r="A929" s="1">
        <v>45578</v>
      </c>
      <c r="B929">
        <f t="shared" si="14"/>
        <v>2024</v>
      </c>
    </row>
    <row r="930" spans="1:2" x14ac:dyDescent="0.2">
      <c r="A930" s="1">
        <v>44745</v>
      </c>
      <c r="B930">
        <f t="shared" si="14"/>
        <v>2022</v>
      </c>
    </row>
    <row r="931" spans="1:2" x14ac:dyDescent="0.2">
      <c r="A931" s="1">
        <v>45496</v>
      </c>
      <c r="B931">
        <f t="shared" si="14"/>
        <v>2024</v>
      </c>
    </row>
    <row r="932" spans="1:2" x14ac:dyDescent="0.2">
      <c r="A932" s="1">
        <v>44566</v>
      </c>
      <c r="B932">
        <f t="shared" si="14"/>
        <v>2022</v>
      </c>
    </row>
    <row r="933" spans="1:2" x14ac:dyDescent="0.2">
      <c r="A933" s="1">
        <v>45472</v>
      </c>
      <c r="B933">
        <f t="shared" si="14"/>
        <v>2024</v>
      </c>
    </row>
    <row r="934" spans="1:2" x14ac:dyDescent="0.2">
      <c r="A934" s="1">
        <v>45078</v>
      </c>
      <c r="B934">
        <f t="shared" si="14"/>
        <v>2023</v>
      </c>
    </row>
    <row r="935" spans="1:2" x14ac:dyDescent="0.2">
      <c r="A935" s="1">
        <v>45173</v>
      </c>
      <c r="B935">
        <f t="shared" si="14"/>
        <v>2023</v>
      </c>
    </row>
    <row r="936" spans="1:2" x14ac:dyDescent="0.2">
      <c r="A936" s="1">
        <v>44876</v>
      </c>
      <c r="B936">
        <f t="shared" si="14"/>
        <v>2022</v>
      </c>
    </row>
    <row r="937" spans="1:2" x14ac:dyDescent="0.2">
      <c r="A937" s="1">
        <v>45671</v>
      </c>
      <c r="B937">
        <f t="shared" si="14"/>
        <v>2025</v>
      </c>
    </row>
    <row r="938" spans="1:2" x14ac:dyDescent="0.2">
      <c r="A938" s="1">
        <v>45387</v>
      </c>
      <c r="B938">
        <f t="shared" si="14"/>
        <v>2024</v>
      </c>
    </row>
    <row r="939" spans="1:2" x14ac:dyDescent="0.2">
      <c r="A939" s="1">
        <v>44727</v>
      </c>
      <c r="B939">
        <f t="shared" si="14"/>
        <v>2022</v>
      </c>
    </row>
    <row r="940" spans="1:2" x14ac:dyDescent="0.2">
      <c r="A940" s="1">
        <v>44814</v>
      </c>
      <c r="B940">
        <f t="shared" si="14"/>
        <v>2022</v>
      </c>
    </row>
    <row r="941" spans="1:2" x14ac:dyDescent="0.2">
      <c r="A941" s="1">
        <v>45191</v>
      </c>
      <c r="B941">
        <f t="shared" si="14"/>
        <v>2023</v>
      </c>
    </row>
    <row r="942" spans="1:2" x14ac:dyDescent="0.2">
      <c r="A942" s="1">
        <v>45350</v>
      </c>
      <c r="B942">
        <f t="shared" si="14"/>
        <v>2024</v>
      </c>
    </row>
    <row r="943" spans="1:2" x14ac:dyDescent="0.2">
      <c r="A943" s="1">
        <v>45476</v>
      </c>
      <c r="B943">
        <f t="shared" si="14"/>
        <v>2024</v>
      </c>
    </row>
    <row r="944" spans="1:2" x14ac:dyDescent="0.2">
      <c r="A944" s="1">
        <v>45446</v>
      </c>
      <c r="B944">
        <f t="shared" si="14"/>
        <v>2024</v>
      </c>
    </row>
    <row r="945" spans="1:2" x14ac:dyDescent="0.2">
      <c r="A945" s="1">
        <v>45014</v>
      </c>
      <c r="B945">
        <f t="shared" si="14"/>
        <v>2023</v>
      </c>
    </row>
    <row r="946" spans="1:2" x14ac:dyDescent="0.2">
      <c r="A946" s="1">
        <v>45030</v>
      </c>
      <c r="B946">
        <f t="shared" si="14"/>
        <v>2023</v>
      </c>
    </row>
    <row r="947" spans="1:2" x14ac:dyDescent="0.2">
      <c r="A947" s="1">
        <v>44874</v>
      </c>
      <c r="B947">
        <f t="shared" si="14"/>
        <v>2022</v>
      </c>
    </row>
    <row r="948" spans="1:2" x14ac:dyDescent="0.2">
      <c r="A948" s="1">
        <v>45560</v>
      </c>
      <c r="B948">
        <f t="shared" si="14"/>
        <v>2024</v>
      </c>
    </row>
    <row r="949" spans="1:2" x14ac:dyDescent="0.2">
      <c r="A949" s="1">
        <v>45343</v>
      </c>
      <c r="B949">
        <f t="shared" si="14"/>
        <v>2024</v>
      </c>
    </row>
    <row r="950" spans="1:2" x14ac:dyDescent="0.2">
      <c r="A950" s="1">
        <v>45126</v>
      </c>
      <c r="B950">
        <f t="shared" si="14"/>
        <v>2023</v>
      </c>
    </row>
    <row r="951" spans="1:2" x14ac:dyDescent="0.2">
      <c r="A951" s="1">
        <v>45431</v>
      </c>
      <c r="B951">
        <f t="shared" si="14"/>
        <v>2024</v>
      </c>
    </row>
    <row r="952" spans="1:2" x14ac:dyDescent="0.2">
      <c r="A952" s="1">
        <v>44722</v>
      </c>
      <c r="B952">
        <f t="shared" si="14"/>
        <v>2022</v>
      </c>
    </row>
    <row r="953" spans="1:2" x14ac:dyDescent="0.2">
      <c r="A953" s="1">
        <v>44856</v>
      </c>
      <c r="B953">
        <f t="shared" si="14"/>
        <v>2022</v>
      </c>
    </row>
    <row r="954" spans="1:2" x14ac:dyDescent="0.2">
      <c r="A954" s="1">
        <v>45337</v>
      </c>
      <c r="B954">
        <f t="shared" si="14"/>
        <v>2024</v>
      </c>
    </row>
    <row r="955" spans="1:2" x14ac:dyDescent="0.2">
      <c r="A955" s="1">
        <v>45084</v>
      </c>
      <c r="B955">
        <f t="shared" si="14"/>
        <v>2023</v>
      </c>
    </row>
    <row r="956" spans="1:2" x14ac:dyDescent="0.2">
      <c r="A956" s="1">
        <v>45517</v>
      </c>
      <c r="B956">
        <f t="shared" si="14"/>
        <v>2024</v>
      </c>
    </row>
    <row r="957" spans="1:2" x14ac:dyDescent="0.2">
      <c r="A957" s="1">
        <v>44606</v>
      </c>
      <c r="B957">
        <f t="shared" si="14"/>
        <v>2022</v>
      </c>
    </row>
    <row r="958" spans="1:2" x14ac:dyDescent="0.2">
      <c r="A958" s="1">
        <v>45590</v>
      </c>
      <c r="B958">
        <f t="shared" si="14"/>
        <v>2024</v>
      </c>
    </row>
    <row r="959" spans="1:2" x14ac:dyDescent="0.2">
      <c r="A959" s="1">
        <v>45371</v>
      </c>
      <c r="B959">
        <f t="shared" si="14"/>
        <v>2024</v>
      </c>
    </row>
    <row r="960" spans="1:2" x14ac:dyDescent="0.2">
      <c r="A960" s="1">
        <v>45616</v>
      </c>
      <c r="B960">
        <f t="shared" si="14"/>
        <v>2024</v>
      </c>
    </row>
    <row r="961" spans="1:2" x14ac:dyDescent="0.2">
      <c r="A961" s="1">
        <v>44759</v>
      </c>
      <c r="B961">
        <f t="shared" si="14"/>
        <v>2022</v>
      </c>
    </row>
    <row r="962" spans="1:2" x14ac:dyDescent="0.2">
      <c r="A962" s="1">
        <v>44658</v>
      </c>
      <c r="B962">
        <f t="shared" si="14"/>
        <v>2022</v>
      </c>
    </row>
    <row r="963" spans="1:2" x14ac:dyDescent="0.2">
      <c r="A963" s="1">
        <v>45275</v>
      </c>
      <c r="B963">
        <f t="shared" ref="B963:B1026" si="15">YEAR(A963)</f>
        <v>2023</v>
      </c>
    </row>
    <row r="964" spans="1:2" x14ac:dyDescent="0.2">
      <c r="A964" s="1">
        <v>45373</v>
      </c>
      <c r="B964">
        <f t="shared" si="15"/>
        <v>2024</v>
      </c>
    </row>
    <row r="965" spans="1:2" x14ac:dyDescent="0.2">
      <c r="A965" s="1">
        <v>45430</v>
      </c>
      <c r="B965">
        <f t="shared" si="15"/>
        <v>2024</v>
      </c>
    </row>
    <row r="966" spans="1:2" x14ac:dyDescent="0.2">
      <c r="A966" s="1">
        <v>45125</v>
      </c>
      <c r="B966">
        <f t="shared" si="15"/>
        <v>2023</v>
      </c>
    </row>
    <row r="967" spans="1:2" x14ac:dyDescent="0.2">
      <c r="A967" s="1">
        <v>44754</v>
      </c>
      <c r="B967">
        <f t="shared" si="15"/>
        <v>2022</v>
      </c>
    </row>
    <row r="968" spans="1:2" x14ac:dyDescent="0.2">
      <c r="A968" s="1">
        <v>45411</v>
      </c>
      <c r="B968">
        <f t="shared" si="15"/>
        <v>2024</v>
      </c>
    </row>
    <row r="969" spans="1:2" x14ac:dyDescent="0.2">
      <c r="A969" s="1">
        <v>45052</v>
      </c>
      <c r="B969">
        <f t="shared" si="15"/>
        <v>2023</v>
      </c>
    </row>
    <row r="970" spans="1:2" x14ac:dyDescent="0.2">
      <c r="A970" s="1">
        <v>44849</v>
      </c>
      <c r="B970">
        <f t="shared" si="15"/>
        <v>2022</v>
      </c>
    </row>
    <row r="971" spans="1:2" x14ac:dyDescent="0.2">
      <c r="A971" s="1">
        <v>44900</v>
      </c>
      <c r="B971">
        <f t="shared" si="15"/>
        <v>2022</v>
      </c>
    </row>
    <row r="972" spans="1:2" x14ac:dyDescent="0.2">
      <c r="A972" s="1">
        <v>45191</v>
      </c>
      <c r="B972">
        <f t="shared" si="15"/>
        <v>2023</v>
      </c>
    </row>
    <row r="973" spans="1:2" x14ac:dyDescent="0.2">
      <c r="A973" s="1">
        <v>45386</v>
      </c>
      <c r="B973">
        <f t="shared" si="15"/>
        <v>2024</v>
      </c>
    </row>
    <row r="974" spans="1:2" x14ac:dyDescent="0.2">
      <c r="A974" s="1">
        <v>44572</v>
      </c>
      <c r="B974">
        <f t="shared" si="15"/>
        <v>2022</v>
      </c>
    </row>
    <row r="975" spans="1:2" x14ac:dyDescent="0.2">
      <c r="A975" s="1">
        <v>44896</v>
      </c>
      <c r="B975">
        <f t="shared" si="15"/>
        <v>2022</v>
      </c>
    </row>
    <row r="976" spans="1:2" x14ac:dyDescent="0.2">
      <c r="A976" s="1">
        <v>45223</v>
      </c>
      <c r="B976">
        <f t="shared" si="15"/>
        <v>2023</v>
      </c>
    </row>
    <row r="977" spans="1:2" x14ac:dyDescent="0.2">
      <c r="A977" s="1">
        <v>45668</v>
      </c>
      <c r="B977">
        <f t="shared" si="15"/>
        <v>2025</v>
      </c>
    </row>
    <row r="978" spans="1:2" x14ac:dyDescent="0.2">
      <c r="A978" s="1">
        <v>45278</v>
      </c>
      <c r="B978">
        <f t="shared" si="15"/>
        <v>2023</v>
      </c>
    </row>
    <row r="979" spans="1:2" x14ac:dyDescent="0.2">
      <c r="A979" s="1">
        <v>45465</v>
      </c>
      <c r="B979">
        <f t="shared" si="15"/>
        <v>2024</v>
      </c>
    </row>
    <row r="980" spans="1:2" x14ac:dyDescent="0.2">
      <c r="A980" s="1">
        <v>45105</v>
      </c>
      <c r="B980">
        <f t="shared" si="15"/>
        <v>2023</v>
      </c>
    </row>
    <row r="981" spans="1:2" x14ac:dyDescent="0.2">
      <c r="A981" s="1">
        <v>45223</v>
      </c>
      <c r="B981">
        <f t="shared" si="15"/>
        <v>2023</v>
      </c>
    </row>
    <row r="982" spans="1:2" x14ac:dyDescent="0.2">
      <c r="A982" s="1">
        <v>44895</v>
      </c>
      <c r="B982">
        <f t="shared" si="15"/>
        <v>2022</v>
      </c>
    </row>
    <row r="983" spans="1:2" x14ac:dyDescent="0.2">
      <c r="A983" s="1">
        <v>45655</v>
      </c>
      <c r="B983">
        <f t="shared" si="15"/>
        <v>2024</v>
      </c>
    </row>
    <row r="984" spans="1:2" x14ac:dyDescent="0.2">
      <c r="A984" s="1">
        <v>45035</v>
      </c>
      <c r="B984">
        <f t="shared" si="15"/>
        <v>2023</v>
      </c>
    </row>
    <row r="985" spans="1:2" x14ac:dyDescent="0.2">
      <c r="A985" s="1">
        <v>44610</v>
      </c>
      <c r="B985">
        <f t="shared" si="15"/>
        <v>2022</v>
      </c>
    </row>
    <row r="986" spans="1:2" x14ac:dyDescent="0.2">
      <c r="A986" s="1">
        <v>44885</v>
      </c>
      <c r="B986">
        <f t="shared" si="15"/>
        <v>2022</v>
      </c>
    </row>
    <row r="987" spans="1:2" x14ac:dyDescent="0.2">
      <c r="A987" s="1">
        <v>45362</v>
      </c>
      <c r="B987">
        <f t="shared" si="15"/>
        <v>2024</v>
      </c>
    </row>
    <row r="988" spans="1:2" x14ac:dyDescent="0.2">
      <c r="A988" s="1">
        <v>45522</v>
      </c>
      <c r="B988">
        <f t="shared" si="15"/>
        <v>2024</v>
      </c>
    </row>
    <row r="989" spans="1:2" x14ac:dyDescent="0.2">
      <c r="A989" s="1">
        <v>44877</v>
      </c>
      <c r="B989">
        <f t="shared" si="15"/>
        <v>2022</v>
      </c>
    </row>
    <row r="990" spans="1:2" x14ac:dyDescent="0.2">
      <c r="A990" s="1">
        <v>45006</v>
      </c>
      <c r="B990">
        <f t="shared" si="15"/>
        <v>2023</v>
      </c>
    </row>
    <row r="991" spans="1:2" x14ac:dyDescent="0.2">
      <c r="A991" s="1">
        <v>44777</v>
      </c>
      <c r="B991">
        <f t="shared" si="15"/>
        <v>2022</v>
      </c>
    </row>
    <row r="992" spans="1:2" x14ac:dyDescent="0.2">
      <c r="A992" s="1">
        <v>45176</v>
      </c>
      <c r="B992">
        <f t="shared" si="15"/>
        <v>2023</v>
      </c>
    </row>
    <row r="993" spans="1:2" x14ac:dyDescent="0.2">
      <c r="A993" s="1">
        <v>45014</v>
      </c>
      <c r="B993">
        <f t="shared" si="15"/>
        <v>2023</v>
      </c>
    </row>
    <row r="994" spans="1:2" x14ac:dyDescent="0.2">
      <c r="A994" s="1">
        <v>44615</v>
      </c>
      <c r="B994">
        <f t="shared" si="15"/>
        <v>2022</v>
      </c>
    </row>
    <row r="995" spans="1:2" x14ac:dyDescent="0.2">
      <c r="A995" s="1">
        <v>45065</v>
      </c>
      <c r="B995">
        <f t="shared" si="15"/>
        <v>2023</v>
      </c>
    </row>
    <row r="996" spans="1:2" x14ac:dyDescent="0.2">
      <c r="A996" s="1">
        <v>44851</v>
      </c>
      <c r="B996">
        <f t="shared" si="15"/>
        <v>2022</v>
      </c>
    </row>
    <row r="997" spans="1:2" x14ac:dyDescent="0.2">
      <c r="A997" s="1">
        <v>44972</v>
      </c>
      <c r="B997">
        <f t="shared" si="15"/>
        <v>2023</v>
      </c>
    </row>
    <row r="998" spans="1:2" x14ac:dyDescent="0.2">
      <c r="A998" s="1">
        <v>44840</v>
      </c>
      <c r="B998">
        <f t="shared" si="15"/>
        <v>2022</v>
      </c>
    </row>
    <row r="999" spans="1:2" x14ac:dyDescent="0.2">
      <c r="A999" s="1">
        <v>45282</v>
      </c>
      <c r="B999">
        <f t="shared" si="15"/>
        <v>2023</v>
      </c>
    </row>
    <row r="1000" spans="1:2" x14ac:dyDescent="0.2">
      <c r="A1000" s="1">
        <v>45182</v>
      </c>
      <c r="B1000">
        <f t="shared" si="15"/>
        <v>2023</v>
      </c>
    </row>
    <row r="1001" spans="1:2" x14ac:dyDescent="0.2">
      <c r="A1001" s="1">
        <v>45024</v>
      </c>
      <c r="B1001">
        <f t="shared" si="15"/>
        <v>2023</v>
      </c>
    </row>
    <row r="1002" spans="1:2" x14ac:dyDescent="0.2">
      <c r="A1002" s="1">
        <v>45043</v>
      </c>
      <c r="B1002">
        <f t="shared" si="15"/>
        <v>2023</v>
      </c>
    </row>
    <row r="1003" spans="1:2" x14ac:dyDescent="0.2">
      <c r="A1003" s="1">
        <v>44941</v>
      </c>
      <c r="B1003">
        <f t="shared" si="15"/>
        <v>2023</v>
      </c>
    </row>
    <row r="1004" spans="1:2" x14ac:dyDescent="0.2">
      <c r="A1004" s="1">
        <v>44623</v>
      </c>
      <c r="B1004">
        <f t="shared" si="15"/>
        <v>2022</v>
      </c>
    </row>
    <row r="1005" spans="1:2" x14ac:dyDescent="0.2">
      <c r="A1005" s="1">
        <v>44859</v>
      </c>
      <c r="B1005">
        <f t="shared" si="15"/>
        <v>2022</v>
      </c>
    </row>
    <row r="1006" spans="1:2" x14ac:dyDescent="0.2">
      <c r="A1006" s="1">
        <v>45059</v>
      </c>
      <c r="B1006">
        <f t="shared" si="15"/>
        <v>2023</v>
      </c>
    </row>
    <row r="1007" spans="1:2" x14ac:dyDescent="0.2">
      <c r="A1007" s="1">
        <v>45349</v>
      </c>
      <c r="B1007">
        <f t="shared" si="15"/>
        <v>2024</v>
      </c>
    </row>
    <row r="1008" spans="1:2" x14ac:dyDescent="0.2">
      <c r="A1008" s="1">
        <v>45305</v>
      </c>
      <c r="B1008">
        <f t="shared" si="15"/>
        <v>2024</v>
      </c>
    </row>
    <row r="1009" spans="1:2" x14ac:dyDescent="0.2">
      <c r="A1009" s="1">
        <v>45452</v>
      </c>
      <c r="B1009">
        <f t="shared" si="15"/>
        <v>2024</v>
      </c>
    </row>
    <row r="1010" spans="1:2" x14ac:dyDescent="0.2">
      <c r="A1010" s="1">
        <v>45308</v>
      </c>
      <c r="B1010">
        <f t="shared" si="15"/>
        <v>2024</v>
      </c>
    </row>
    <row r="1011" spans="1:2" x14ac:dyDescent="0.2">
      <c r="A1011" s="1">
        <v>45328</v>
      </c>
      <c r="B1011">
        <f t="shared" si="15"/>
        <v>2024</v>
      </c>
    </row>
    <row r="1012" spans="1:2" x14ac:dyDescent="0.2">
      <c r="A1012" s="1">
        <v>45150</v>
      </c>
      <c r="B1012">
        <f t="shared" si="15"/>
        <v>2023</v>
      </c>
    </row>
    <row r="1013" spans="1:2" x14ac:dyDescent="0.2">
      <c r="A1013" s="1">
        <v>44732</v>
      </c>
      <c r="B1013">
        <f t="shared" si="15"/>
        <v>2022</v>
      </c>
    </row>
    <row r="1014" spans="1:2" x14ac:dyDescent="0.2">
      <c r="A1014" s="1">
        <v>44978</v>
      </c>
      <c r="B1014">
        <f t="shared" si="15"/>
        <v>2023</v>
      </c>
    </row>
    <row r="1015" spans="1:2" x14ac:dyDescent="0.2">
      <c r="A1015" s="1">
        <v>45282</v>
      </c>
      <c r="B1015">
        <f t="shared" si="15"/>
        <v>2023</v>
      </c>
    </row>
    <row r="1016" spans="1:2" x14ac:dyDescent="0.2">
      <c r="A1016" s="1">
        <v>45175</v>
      </c>
      <c r="B1016">
        <f t="shared" si="15"/>
        <v>2023</v>
      </c>
    </row>
    <row r="1017" spans="1:2" x14ac:dyDescent="0.2">
      <c r="A1017" s="1">
        <v>44873</v>
      </c>
      <c r="B1017">
        <f t="shared" si="15"/>
        <v>2022</v>
      </c>
    </row>
    <row r="1018" spans="1:2" x14ac:dyDescent="0.2">
      <c r="A1018" s="1">
        <v>45369</v>
      </c>
      <c r="B1018">
        <f t="shared" si="15"/>
        <v>2024</v>
      </c>
    </row>
    <row r="1019" spans="1:2" x14ac:dyDescent="0.2">
      <c r="A1019" s="1">
        <v>44695</v>
      </c>
      <c r="B1019">
        <f t="shared" si="15"/>
        <v>2022</v>
      </c>
    </row>
    <row r="1020" spans="1:2" x14ac:dyDescent="0.2">
      <c r="A1020" s="1">
        <v>45357</v>
      </c>
      <c r="B1020">
        <f t="shared" si="15"/>
        <v>2024</v>
      </c>
    </row>
    <row r="1021" spans="1:2" x14ac:dyDescent="0.2">
      <c r="A1021" s="1">
        <v>44833</v>
      </c>
      <c r="B1021">
        <f t="shared" si="15"/>
        <v>2022</v>
      </c>
    </row>
    <row r="1022" spans="1:2" x14ac:dyDescent="0.2">
      <c r="A1022" s="1">
        <v>45439</v>
      </c>
      <c r="B1022">
        <f t="shared" si="15"/>
        <v>2024</v>
      </c>
    </row>
    <row r="1023" spans="1:2" x14ac:dyDescent="0.2">
      <c r="A1023" s="1">
        <v>45305</v>
      </c>
      <c r="B1023">
        <f t="shared" si="15"/>
        <v>2024</v>
      </c>
    </row>
    <row r="1024" spans="1:2" x14ac:dyDescent="0.2">
      <c r="A1024" s="1">
        <v>44919</v>
      </c>
      <c r="B1024">
        <f t="shared" si="15"/>
        <v>2022</v>
      </c>
    </row>
    <row r="1025" spans="1:2" x14ac:dyDescent="0.2">
      <c r="A1025" s="1">
        <v>45199</v>
      </c>
      <c r="B1025">
        <f t="shared" si="15"/>
        <v>2023</v>
      </c>
    </row>
    <row r="1026" spans="1:2" x14ac:dyDescent="0.2">
      <c r="A1026" s="1">
        <v>44978</v>
      </c>
      <c r="B1026">
        <f t="shared" si="15"/>
        <v>2023</v>
      </c>
    </row>
    <row r="1027" spans="1:2" x14ac:dyDescent="0.2">
      <c r="A1027" s="1">
        <v>44903</v>
      </c>
      <c r="B1027">
        <f t="shared" ref="B1027:B1090" si="16">YEAR(A1027)</f>
        <v>2022</v>
      </c>
    </row>
    <row r="1028" spans="1:2" x14ac:dyDescent="0.2">
      <c r="A1028" s="1">
        <v>45034</v>
      </c>
      <c r="B1028">
        <f t="shared" si="16"/>
        <v>2023</v>
      </c>
    </row>
    <row r="1029" spans="1:2" x14ac:dyDescent="0.2">
      <c r="A1029" s="1">
        <v>44986</v>
      </c>
      <c r="B1029">
        <f t="shared" si="16"/>
        <v>2023</v>
      </c>
    </row>
    <row r="1030" spans="1:2" x14ac:dyDescent="0.2">
      <c r="A1030" s="1">
        <v>45223</v>
      </c>
      <c r="B1030">
        <f t="shared" si="16"/>
        <v>2023</v>
      </c>
    </row>
    <row r="1031" spans="1:2" x14ac:dyDescent="0.2">
      <c r="A1031" s="1">
        <v>45016</v>
      </c>
      <c r="B1031">
        <f t="shared" si="16"/>
        <v>2023</v>
      </c>
    </row>
    <row r="1032" spans="1:2" x14ac:dyDescent="0.2">
      <c r="A1032" s="1">
        <v>45024</v>
      </c>
      <c r="B1032">
        <f t="shared" si="16"/>
        <v>2023</v>
      </c>
    </row>
    <row r="1033" spans="1:2" x14ac:dyDescent="0.2">
      <c r="A1033" s="1">
        <v>44816</v>
      </c>
      <c r="B1033">
        <f t="shared" si="16"/>
        <v>2022</v>
      </c>
    </row>
    <row r="1034" spans="1:2" x14ac:dyDescent="0.2">
      <c r="A1034" s="1">
        <v>45136</v>
      </c>
      <c r="B1034">
        <f t="shared" si="16"/>
        <v>2023</v>
      </c>
    </row>
    <row r="1035" spans="1:2" x14ac:dyDescent="0.2">
      <c r="A1035" s="1">
        <v>44572</v>
      </c>
      <c r="B1035">
        <f t="shared" si="16"/>
        <v>2022</v>
      </c>
    </row>
    <row r="1036" spans="1:2" x14ac:dyDescent="0.2">
      <c r="A1036" s="1">
        <v>44670</v>
      </c>
      <c r="B1036">
        <f t="shared" si="16"/>
        <v>2022</v>
      </c>
    </row>
    <row r="1037" spans="1:2" x14ac:dyDescent="0.2">
      <c r="A1037" s="1">
        <v>44696</v>
      </c>
      <c r="B1037">
        <f t="shared" si="16"/>
        <v>2022</v>
      </c>
    </row>
    <row r="1038" spans="1:2" x14ac:dyDescent="0.2">
      <c r="A1038" s="1">
        <v>44869</v>
      </c>
      <c r="B1038">
        <f t="shared" si="16"/>
        <v>2022</v>
      </c>
    </row>
    <row r="1039" spans="1:2" x14ac:dyDescent="0.2">
      <c r="A1039" s="1">
        <v>45089</v>
      </c>
      <c r="B1039">
        <f t="shared" si="16"/>
        <v>2023</v>
      </c>
    </row>
    <row r="1040" spans="1:2" x14ac:dyDescent="0.2">
      <c r="A1040" s="1">
        <v>45490</v>
      </c>
      <c r="B1040">
        <f t="shared" si="16"/>
        <v>2024</v>
      </c>
    </row>
    <row r="1041" spans="1:2" x14ac:dyDescent="0.2">
      <c r="A1041" s="1">
        <v>45335</v>
      </c>
      <c r="B1041">
        <f t="shared" si="16"/>
        <v>2024</v>
      </c>
    </row>
    <row r="1042" spans="1:2" x14ac:dyDescent="0.2">
      <c r="A1042" s="1">
        <v>45414</v>
      </c>
      <c r="B1042">
        <f t="shared" si="16"/>
        <v>2024</v>
      </c>
    </row>
    <row r="1043" spans="1:2" x14ac:dyDescent="0.2">
      <c r="A1043" s="1">
        <v>45428</v>
      </c>
      <c r="B1043">
        <f t="shared" si="16"/>
        <v>2024</v>
      </c>
    </row>
    <row r="1044" spans="1:2" x14ac:dyDescent="0.2">
      <c r="A1044" s="1">
        <v>44942</v>
      </c>
      <c r="B1044">
        <f t="shared" si="16"/>
        <v>2023</v>
      </c>
    </row>
    <row r="1045" spans="1:2" x14ac:dyDescent="0.2">
      <c r="A1045" s="1">
        <v>45556</v>
      </c>
      <c r="B1045">
        <f t="shared" si="16"/>
        <v>2024</v>
      </c>
    </row>
    <row r="1046" spans="1:2" x14ac:dyDescent="0.2">
      <c r="A1046" s="1">
        <v>45601</v>
      </c>
      <c r="B1046">
        <f t="shared" si="16"/>
        <v>2024</v>
      </c>
    </row>
    <row r="1047" spans="1:2" x14ac:dyDescent="0.2">
      <c r="A1047" s="1">
        <v>44728</v>
      </c>
      <c r="B1047">
        <f t="shared" si="16"/>
        <v>2022</v>
      </c>
    </row>
    <row r="1048" spans="1:2" x14ac:dyDescent="0.2">
      <c r="A1048" s="1">
        <v>45018</v>
      </c>
      <c r="B1048">
        <f t="shared" si="16"/>
        <v>2023</v>
      </c>
    </row>
    <row r="1049" spans="1:2" x14ac:dyDescent="0.2">
      <c r="A1049" s="1">
        <v>44717</v>
      </c>
      <c r="B1049">
        <f t="shared" si="16"/>
        <v>2022</v>
      </c>
    </row>
    <row r="1050" spans="1:2" x14ac:dyDescent="0.2">
      <c r="A1050" s="1">
        <v>44647</v>
      </c>
      <c r="B1050">
        <f t="shared" si="16"/>
        <v>2022</v>
      </c>
    </row>
    <row r="1051" spans="1:2" x14ac:dyDescent="0.2">
      <c r="A1051" s="1">
        <v>45490</v>
      </c>
      <c r="B1051">
        <f t="shared" si="16"/>
        <v>2024</v>
      </c>
    </row>
    <row r="1052" spans="1:2" x14ac:dyDescent="0.2">
      <c r="A1052" s="1">
        <v>45281</v>
      </c>
      <c r="B1052">
        <f t="shared" si="16"/>
        <v>2023</v>
      </c>
    </row>
    <row r="1053" spans="1:2" x14ac:dyDescent="0.2">
      <c r="A1053" s="1">
        <v>45547</v>
      </c>
      <c r="B1053">
        <f t="shared" si="16"/>
        <v>2024</v>
      </c>
    </row>
    <row r="1054" spans="1:2" x14ac:dyDescent="0.2">
      <c r="A1054" s="1">
        <v>45327</v>
      </c>
      <c r="B1054">
        <f t="shared" si="16"/>
        <v>2024</v>
      </c>
    </row>
    <row r="1055" spans="1:2" x14ac:dyDescent="0.2">
      <c r="A1055" s="1">
        <v>44619</v>
      </c>
      <c r="B1055">
        <f t="shared" si="16"/>
        <v>2022</v>
      </c>
    </row>
    <row r="1056" spans="1:2" x14ac:dyDescent="0.2">
      <c r="A1056" s="1">
        <v>45507</v>
      </c>
      <c r="B1056">
        <f t="shared" si="16"/>
        <v>2024</v>
      </c>
    </row>
    <row r="1057" spans="1:2" x14ac:dyDescent="0.2">
      <c r="A1057" s="1">
        <v>45487</v>
      </c>
      <c r="B1057">
        <f t="shared" si="16"/>
        <v>2024</v>
      </c>
    </row>
    <row r="1058" spans="1:2" x14ac:dyDescent="0.2">
      <c r="A1058" s="1">
        <v>45153</v>
      </c>
      <c r="B1058">
        <f t="shared" si="16"/>
        <v>2023</v>
      </c>
    </row>
    <row r="1059" spans="1:2" x14ac:dyDescent="0.2">
      <c r="A1059" s="1">
        <v>44830</v>
      </c>
      <c r="B1059">
        <f t="shared" si="16"/>
        <v>2022</v>
      </c>
    </row>
    <row r="1060" spans="1:2" x14ac:dyDescent="0.2">
      <c r="A1060" s="1">
        <v>45014</v>
      </c>
      <c r="B1060">
        <f t="shared" si="16"/>
        <v>2023</v>
      </c>
    </row>
    <row r="1061" spans="1:2" x14ac:dyDescent="0.2">
      <c r="A1061" s="1">
        <v>44645</v>
      </c>
      <c r="B1061">
        <f t="shared" si="16"/>
        <v>2022</v>
      </c>
    </row>
    <row r="1062" spans="1:2" x14ac:dyDescent="0.2">
      <c r="A1062" s="1">
        <v>45118</v>
      </c>
      <c r="B1062">
        <f t="shared" si="16"/>
        <v>2023</v>
      </c>
    </row>
    <row r="1063" spans="1:2" x14ac:dyDescent="0.2">
      <c r="A1063" s="1">
        <v>45109</v>
      </c>
      <c r="B1063">
        <f t="shared" si="16"/>
        <v>2023</v>
      </c>
    </row>
    <row r="1064" spans="1:2" x14ac:dyDescent="0.2">
      <c r="A1064" s="1">
        <v>44798</v>
      </c>
      <c r="B1064">
        <f t="shared" si="16"/>
        <v>2022</v>
      </c>
    </row>
    <row r="1065" spans="1:2" x14ac:dyDescent="0.2">
      <c r="A1065" s="1">
        <v>45222</v>
      </c>
      <c r="B1065">
        <f t="shared" si="16"/>
        <v>2023</v>
      </c>
    </row>
    <row r="1066" spans="1:2" x14ac:dyDescent="0.2">
      <c r="A1066" s="1">
        <v>45168</v>
      </c>
      <c r="B1066">
        <f t="shared" si="16"/>
        <v>2023</v>
      </c>
    </row>
    <row r="1067" spans="1:2" x14ac:dyDescent="0.2">
      <c r="A1067" s="1">
        <v>44582</v>
      </c>
      <c r="B1067">
        <f t="shared" si="16"/>
        <v>2022</v>
      </c>
    </row>
    <row r="1068" spans="1:2" x14ac:dyDescent="0.2">
      <c r="A1068" s="1">
        <v>45654</v>
      </c>
      <c r="B1068">
        <f t="shared" si="16"/>
        <v>2024</v>
      </c>
    </row>
    <row r="1069" spans="1:2" x14ac:dyDescent="0.2">
      <c r="A1069" s="1">
        <v>45141</v>
      </c>
      <c r="B1069">
        <f t="shared" si="16"/>
        <v>2023</v>
      </c>
    </row>
    <row r="1070" spans="1:2" x14ac:dyDescent="0.2">
      <c r="A1070" s="1">
        <v>45489</v>
      </c>
      <c r="B1070">
        <f t="shared" si="16"/>
        <v>2024</v>
      </c>
    </row>
    <row r="1071" spans="1:2" x14ac:dyDescent="0.2">
      <c r="A1071" s="1">
        <v>45546</v>
      </c>
      <c r="B1071">
        <f t="shared" si="16"/>
        <v>2024</v>
      </c>
    </row>
    <row r="1072" spans="1:2" x14ac:dyDescent="0.2">
      <c r="A1072" s="1">
        <v>44960</v>
      </c>
      <c r="B1072">
        <f t="shared" si="16"/>
        <v>2023</v>
      </c>
    </row>
    <row r="1073" spans="1:2" x14ac:dyDescent="0.2">
      <c r="A1073" s="1">
        <v>45380</v>
      </c>
      <c r="B1073">
        <f t="shared" si="16"/>
        <v>2024</v>
      </c>
    </row>
    <row r="1074" spans="1:2" x14ac:dyDescent="0.2">
      <c r="A1074" s="1">
        <v>45548</v>
      </c>
      <c r="B1074">
        <f t="shared" si="16"/>
        <v>2024</v>
      </c>
    </row>
    <row r="1075" spans="1:2" x14ac:dyDescent="0.2">
      <c r="A1075" s="1">
        <v>45303</v>
      </c>
      <c r="B1075">
        <f t="shared" si="16"/>
        <v>2024</v>
      </c>
    </row>
    <row r="1076" spans="1:2" x14ac:dyDescent="0.2">
      <c r="A1076" s="1">
        <v>45536</v>
      </c>
      <c r="B1076">
        <f t="shared" si="16"/>
        <v>2024</v>
      </c>
    </row>
    <row r="1077" spans="1:2" x14ac:dyDescent="0.2">
      <c r="A1077" s="1">
        <v>45610</v>
      </c>
      <c r="B1077">
        <f t="shared" si="16"/>
        <v>2024</v>
      </c>
    </row>
    <row r="1078" spans="1:2" x14ac:dyDescent="0.2">
      <c r="A1078" s="1">
        <v>45622</v>
      </c>
      <c r="B1078">
        <f t="shared" si="16"/>
        <v>2024</v>
      </c>
    </row>
    <row r="1079" spans="1:2" x14ac:dyDescent="0.2">
      <c r="A1079" s="1">
        <v>44715</v>
      </c>
      <c r="B1079">
        <f t="shared" si="16"/>
        <v>2022</v>
      </c>
    </row>
    <row r="1080" spans="1:2" x14ac:dyDescent="0.2">
      <c r="A1080" s="1">
        <v>45490</v>
      </c>
      <c r="B1080">
        <f t="shared" si="16"/>
        <v>2024</v>
      </c>
    </row>
    <row r="1081" spans="1:2" x14ac:dyDescent="0.2">
      <c r="A1081" s="1">
        <v>44616</v>
      </c>
      <c r="B1081">
        <f t="shared" si="16"/>
        <v>2022</v>
      </c>
    </row>
    <row r="1082" spans="1:2" x14ac:dyDescent="0.2">
      <c r="A1082" s="1">
        <v>45662</v>
      </c>
      <c r="B1082">
        <f t="shared" si="16"/>
        <v>2025</v>
      </c>
    </row>
    <row r="1083" spans="1:2" x14ac:dyDescent="0.2">
      <c r="A1083" s="1">
        <v>44799</v>
      </c>
      <c r="B1083">
        <f t="shared" si="16"/>
        <v>2022</v>
      </c>
    </row>
    <row r="1084" spans="1:2" x14ac:dyDescent="0.2">
      <c r="A1084" s="1">
        <v>44633</v>
      </c>
      <c r="B1084">
        <f t="shared" si="16"/>
        <v>2022</v>
      </c>
    </row>
    <row r="1085" spans="1:2" x14ac:dyDescent="0.2">
      <c r="A1085" s="1">
        <v>44648</v>
      </c>
      <c r="B1085">
        <f t="shared" si="16"/>
        <v>2022</v>
      </c>
    </row>
    <row r="1086" spans="1:2" x14ac:dyDescent="0.2">
      <c r="A1086" s="1">
        <v>44975</v>
      </c>
      <c r="B1086">
        <f t="shared" si="16"/>
        <v>2023</v>
      </c>
    </row>
    <row r="1087" spans="1:2" x14ac:dyDescent="0.2">
      <c r="A1087" s="1">
        <v>44767</v>
      </c>
      <c r="B1087">
        <f t="shared" si="16"/>
        <v>2022</v>
      </c>
    </row>
    <row r="1088" spans="1:2" x14ac:dyDescent="0.2">
      <c r="A1088" s="1">
        <v>45146</v>
      </c>
      <c r="B1088">
        <f t="shared" si="16"/>
        <v>2023</v>
      </c>
    </row>
    <row r="1089" spans="1:2" x14ac:dyDescent="0.2">
      <c r="A1089" s="1">
        <v>45413</v>
      </c>
      <c r="B1089">
        <f t="shared" si="16"/>
        <v>2024</v>
      </c>
    </row>
    <row r="1090" spans="1:2" x14ac:dyDescent="0.2">
      <c r="A1090" s="1">
        <v>44570</v>
      </c>
      <c r="B1090">
        <f t="shared" si="16"/>
        <v>2022</v>
      </c>
    </row>
    <row r="1091" spans="1:2" x14ac:dyDescent="0.2">
      <c r="A1091" s="1">
        <v>44682</v>
      </c>
      <c r="B1091">
        <f t="shared" ref="B1091:B1154" si="17">YEAR(A1091)</f>
        <v>2022</v>
      </c>
    </row>
    <row r="1092" spans="1:2" x14ac:dyDescent="0.2">
      <c r="A1092" s="1">
        <v>45427</v>
      </c>
      <c r="B1092">
        <f t="shared" si="17"/>
        <v>2024</v>
      </c>
    </row>
    <row r="1093" spans="1:2" x14ac:dyDescent="0.2">
      <c r="A1093" s="1">
        <v>45332</v>
      </c>
      <c r="B1093">
        <f t="shared" si="17"/>
        <v>2024</v>
      </c>
    </row>
    <row r="1094" spans="1:2" x14ac:dyDescent="0.2">
      <c r="A1094" s="1">
        <v>45099</v>
      </c>
      <c r="B1094">
        <f t="shared" si="17"/>
        <v>2023</v>
      </c>
    </row>
    <row r="1095" spans="1:2" x14ac:dyDescent="0.2">
      <c r="A1095" s="1">
        <v>45455</v>
      </c>
      <c r="B1095">
        <f t="shared" si="17"/>
        <v>2024</v>
      </c>
    </row>
    <row r="1096" spans="1:2" x14ac:dyDescent="0.2">
      <c r="A1096" s="1">
        <v>45298</v>
      </c>
      <c r="B1096">
        <f t="shared" si="17"/>
        <v>2024</v>
      </c>
    </row>
    <row r="1097" spans="1:2" x14ac:dyDescent="0.2">
      <c r="A1097" s="1">
        <v>45358</v>
      </c>
      <c r="B1097">
        <f t="shared" si="17"/>
        <v>2024</v>
      </c>
    </row>
    <row r="1098" spans="1:2" x14ac:dyDescent="0.2">
      <c r="A1098" s="1">
        <v>45517</v>
      </c>
      <c r="B1098">
        <f t="shared" si="17"/>
        <v>2024</v>
      </c>
    </row>
    <row r="1099" spans="1:2" x14ac:dyDescent="0.2">
      <c r="A1099" s="1">
        <v>45073</v>
      </c>
      <c r="B1099">
        <f t="shared" si="17"/>
        <v>2023</v>
      </c>
    </row>
    <row r="1100" spans="1:2" x14ac:dyDescent="0.2">
      <c r="A1100" s="1">
        <v>45152</v>
      </c>
      <c r="B1100">
        <f t="shared" si="17"/>
        <v>2023</v>
      </c>
    </row>
    <row r="1101" spans="1:2" x14ac:dyDescent="0.2">
      <c r="A1101" s="1">
        <v>45637</v>
      </c>
      <c r="B1101">
        <f t="shared" si="17"/>
        <v>2024</v>
      </c>
    </row>
    <row r="1102" spans="1:2" x14ac:dyDescent="0.2">
      <c r="A1102" s="1">
        <v>45062</v>
      </c>
      <c r="B1102">
        <f t="shared" si="17"/>
        <v>2023</v>
      </c>
    </row>
    <row r="1103" spans="1:2" x14ac:dyDescent="0.2">
      <c r="A1103" s="1">
        <v>45572</v>
      </c>
      <c r="B1103">
        <f t="shared" si="17"/>
        <v>2024</v>
      </c>
    </row>
    <row r="1104" spans="1:2" x14ac:dyDescent="0.2">
      <c r="A1104" s="1">
        <v>45160</v>
      </c>
      <c r="B1104">
        <f t="shared" si="17"/>
        <v>2023</v>
      </c>
    </row>
    <row r="1105" spans="1:2" x14ac:dyDescent="0.2">
      <c r="A1105" s="1">
        <v>45446</v>
      </c>
      <c r="B1105">
        <f t="shared" si="17"/>
        <v>2024</v>
      </c>
    </row>
    <row r="1106" spans="1:2" x14ac:dyDescent="0.2">
      <c r="A1106" s="1">
        <v>45579</v>
      </c>
      <c r="B1106">
        <f t="shared" si="17"/>
        <v>2024</v>
      </c>
    </row>
    <row r="1107" spans="1:2" x14ac:dyDescent="0.2">
      <c r="A1107" s="1">
        <v>44574</v>
      </c>
      <c r="B1107">
        <f t="shared" si="17"/>
        <v>2022</v>
      </c>
    </row>
    <row r="1108" spans="1:2" x14ac:dyDescent="0.2">
      <c r="A1108" s="1">
        <v>45406</v>
      </c>
      <c r="B1108">
        <f t="shared" si="17"/>
        <v>2024</v>
      </c>
    </row>
    <row r="1109" spans="1:2" x14ac:dyDescent="0.2">
      <c r="A1109" s="1">
        <v>45092</v>
      </c>
      <c r="B1109">
        <f t="shared" si="17"/>
        <v>2023</v>
      </c>
    </row>
    <row r="1110" spans="1:2" x14ac:dyDescent="0.2">
      <c r="A1110" s="1">
        <v>44842</v>
      </c>
      <c r="B1110">
        <f t="shared" si="17"/>
        <v>2022</v>
      </c>
    </row>
    <row r="1111" spans="1:2" x14ac:dyDescent="0.2">
      <c r="A1111" s="1">
        <v>45122</v>
      </c>
      <c r="B1111">
        <f t="shared" si="17"/>
        <v>2023</v>
      </c>
    </row>
    <row r="1112" spans="1:2" x14ac:dyDescent="0.2">
      <c r="A1112" s="1">
        <v>44960</v>
      </c>
      <c r="B1112">
        <f t="shared" si="17"/>
        <v>2023</v>
      </c>
    </row>
    <row r="1113" spans="1:2" x14ac:dyDescent="0.2">
      <c r="A1113" s="1">
        <v>44892</v>
      </c>
      <c r="B1113">
        <f t="shared" si="17"/>
        <v>2022</v>
      </c>
    </row>
    <row r="1114" spans="1:2" x14ac:dyDescent="0.2">
      <c r="A1114" s="1">
        <v>44645</v>
      </c>
      <c r="B1114">
        <f t="shared" si="17"/>
        <v>2022</v>
      </c>
    </row>
    <row r="1115" spans="1:2" x14ac:dyDescent="0.2">
      <c r="A1115" s="1">
        <v>45092</v>
      </c>
      <c r="B1115">
        <f t="shared" si="17"/>
        <v>2023</v>
      </c>
    </row>
    <row r="1116" spans="1:2" x14ac:dyDescent="0.2">
      <c r="A1116" s="1">
        <v>45025</v>
      </c>
      <c r="B1116">
        <f t="shared" si="17"/>
        <v>2023</v>
      </c>
    </row>
    <row r="1117" spans="1:2" x14ac:dyDescent="0.2">
      <c r="A1117" s="1">
        <v>44644</v>
      </c>
      <c r="B1117">
        <f t="shared" si="17"/>
        <v>2022</v>
      </c>
    </row>
    <row r="1118" spans="1:2" x14ac:dyDescent="0.2">
      <c r="A1118" s="1">
        <v>45098</v>
      </c>
      <c r="B1118">
        <f t="shared" si="17"/>
        <v>2023</v>
      </c>
    </row>
    <row r="1119" spans="1:2" x14ac:dyDescent="0.2">
      <c r="A1119" s="1">
        <v>44987</v>
      </c>
      <c r="B1119">
        <f t="shared" si="17"/>
        <v>2023</v>
      </c>
    </row>
    <row r="1120" spans="1:2" x14ac:dyDescent="0.2">
      <c r="A1120" s="1">
        <v>44959</v>
      </c>
      <c r="B1120">
        <f t="shared" si="17"/>
        <v>2023</v>
      </c>
    </row>
    <row r="1121" spans="1:2" x14ac:dyDescent="0.2">
      <c r="A1121" s="1">
        <v>44786</v>
      </c>
      <c r="B1121">
        <f t="shared" si="17"/>
        <v>2022</v>
      </c>
    </row>
    <row r="1122" spans="1:2" x14ac:dyDescent="0.2">
      <c r="A1122" s="1">
        <v>44967</v>
      </c>
      <c r="B1122">
        <f t="shared" si="17"/>
        <v>2023</v>
      </c>
    </row>
    <row r="1123" spans="1:2" x14ac:dyDescent="0.2">
      <c r="A1123" s="1">
        <v>44681</v>
      </c>
      <c r="B1123">
        <f t="shared" si="17"/>
        <v>2022</v>
      </c>
    </row>
    <row r="1124" spans="1:2" x14ac:dyDescent="0.2">
      <c r="A1124" s="1">
        <v>44577</v>
      </c>
      <c r="B1124">
        <f t="shared" si="17"/>
        <v>2022</v>
      </c>
    </row>
    <row r="1125" spans="1:2" x14ac:dyDescent="0.2">
      <c r="A1125" s="1">
        <v>45598</v>
      </c>
      <c r="B1125">
        <f t="shared" si="17"/>
        <v>2024</v>
      </c>
    </row>
    <row r="1126" spans="1:2" x14ac:dyDescent="0.2">
      <c r="A1126" s="1">
        <v>45102</v>
      </c>
      <c r="B1126">
        <f t="shared" si="17"/>
        <v>2023</v>
      </c>
    </row>
    <row r="1127" spans="1:2" x14ac:dyDescent="0.2">
      <c r="A1127" s="1">
        <v>45149</v>
      </c>
      <c r="B1127">
        <f t="shared" si="17"/>
        <v>2023</v>
      </c>
    </row>
    <row r="1128" spans="1:2" x14ac:dyDescent="0.2">
      <c r="A1128" s="1">
        <v>44670</v>
      </c>
      <c r="B1128">
        <f t="shared" si="17"/>
        <v>2022</v>
      </c>
    </row>
    <row r="1129" spans="1:2" x14ac:dyDescent="0.2">
      <c r="A1129" s="1">
        <v>45658</v>
      </c>
      <c r="B1129">
        <f t="shared" si="17"/>
        <v>2025</v>
      </c>
    </row>
    <row r="1130" spans="1:2" x14ac:dyDescent="0.2">
      <c r="A1130" s="1">
        <v>45092</v>
      </c>
      <c r="B1130">
        <f t="shared" si="17"/>
        <v>2023</v>
      </c>
    </row>
    <row r="1131" spans="1:2" x14ac:dyDescent="0.2">
      <c r="A1131" s="1">
        <v>45666</v>
      </c>
      <c r="B1131">
        <f t="shared" si="17"/>
        <v>2025</v>
      </c>
    </row>
    <row r="1132" spans="1:2" x14ac:dyDescent="0.2">
      <c r="A1132" s="1">
        <v>45561</v>
      </c>
      <c r="B1132">
        <f t="shared" si="17"/>
        <v>2024</v>
      </c>
    </row>
    <row r="1133" spans="1:2" x14ac:dyDescent="0.2">
      <c r="A1133" s="1">
        <v>44774</v>
      </c>
      <c r="B1133">
        <f t="shared" si="17"/>
        <v>2022</v>
      </c>
    </row>
    <row r="1134" spans="1:2" x14ac:dyDescent="0.2">
      <c r="A1134" s="1">
        <v>44638</v>
      </c>
      <c r="B1134">
        <f t="shared" si="17"/>
        <v>2022</v>
      </c>
    </row>
    <row r="1135" spans="1:2" x14ac:dyDescent="0.2">
      <c r="A1135" s="1">
        <v>44933</v>
      </c>
      <c r="B1135">
        <f t="shared" si="17"/>
        <v>2023</v>
      </c>
    </row>
    <row r="1136" spans="1:2" x14ac:dyDescent="0.2">
      <c r="A1136" s="1">
        <v>45188</v>
      </c>
      <c r="B1136">
        <f t="shared" si="17"/>
        <v>2023</v>
      </c>
    </row>
    <row r="1137" spans="1:2" x14ac:dyDescent="0.2">
      <c r="A1137" s="1">
        <v>44627</v>
      </c>
      <c r="B1137">
        <f t="shared" si="17"/>
        <v>2022</v>
      </c>
    </row>
    <row r="1138" spans="1:2" x14ac:dyDescent="0.2">
      <c r="A1138" s="1">
        <v>44652</v>
      </c>
      <c r="B1138">
        <f t="shared" si="17"/>
        <v>2022</v>
      </c>
    </row>
    <row r="1139" spans="1:2" x14ac:dyDescent="0.2">
      <c r="A1139" s="1">
        <v>44921</v>
      </c>
      <c r="B1139">
        <f t="shared" si="17"/>
        <v>2022</v>
      </c>
    </row>
    <row r="1140" spans="1:2" x14ac:dyDescent="0.2">
      <c r="A1140" s="1">
        <v>44986</v>
      </c>
      <c r="B1140">
        <f t="shared" si="17"/>
        <v>2023</v>
      </c>
    </row>
    <row r="1141" spans="1:2" x14ac:dyDescent="0.2">
      <c r="A1141" s="1">
        <v>45628</v>
      </c>
      <c r="B1141">
        <f t="shared" si="17"/>
        <v>2024</v>
      </c>
    </row>
    <row r="1142" spans="1:2" x14ac:dyDescent="0.2">
      <c r="A1142" s="1">
        <v>45291</v>
      </c>
      <c r="B1142">
        <f t="shared" si="17"/>
        <v>2023</v>
      </c>
    </row>
    <row r="1143" spans="1:2" x14ac:dyDescent="0.2">
      <c r="A1143" s="1">
        <v>45151</v>
      </c>
      <c r="B1143">
        <f t="shared" si="17"/>
        <v>2023</v>
      </c>
    </row>
    <row r="1144" spans="1:2" x14ac:dyDescent="0.2">
      <c r="A1144" s="1">
        <v>44625</v>
      </c>
      <c r="B1144">
        <f t="shared" si="17"/>
        <v>2022</v>
      </c>
    </row>
    <row r="1145" spans="1:2" x14ac:dyDescent="0.2">
      <c r="A1145" s="1">
        <v>45673</v>
      </c>
      <c r="B1145">
        <f t="shared" si="17"/>
        <v>2025</v>
      </c>
    </row>
    <row r="1146" spans="1:2" x14ac:dyDescent="0.2">
      <c r="A1146" s="1">
        <v>44765</v>
      </c>
      <c r="B1146">
        <f t="shared" si="17"/>
        <v>2022</v>
      </c>
    </row>
    <row r="1147" spans="1:2" x14ac:dyDescent="0.2">
      <c r="A1147" s="1">
        <v>44944</v>
      </c>
      <c r="B1147">
        <f t="shared" si="17"/>
        <v>2023</v>
      </c>
    </row>
    <row r="1148" spans="1:2" x14ac:dyDescent="0.2">
      <c r="A1148" s="1">
        <v>45522</v>
      </c>
      <c r="B1148">
        <f t="shared" si="17"/>
        <v>2024</v>
      </c>
    </row>
    <row r="1149" spans="1:2" x14ac:dyDescent="0.2">
      <c r="A1149" s="1">
        <v>44576</v>
      </c>
      <c r="B1149">
        <f t="shared" si="17"/>
        <v>2022</v>
      </c>
    </row>
    <row r="1150" spans="1:2" x14ac:dyDescent="0.2">
      <c r="A1150" s="1">
        <v>45138</v>
      </c>
      <c r="B1150">
        <f t="shared" si="17"/>
        <v>2023</v>
      </c>
    </row>
    <row r="1151" spans="1:2" x14ac:dyDescent="0.2">
      <c r="A1151" s="1">
        <v>45285</v>
      </c>
      <c r="B1151">
        <f t="shared" si="17"/>
        <v>2023</v>
      </c>
    </row>
    <row r="1152" spans="1:2" x14ac:dyDescent="0.2">
      <c r="A1152" s="1">
        <v>45069</v>
      </c>
      <c r="B1152">
        <f t="shared" si="17"/>
        <v>2023</v>
      </c>
    </row>
    <row r="1153" spans="1:2" x14ac:dyDescent="0.2">
      <c r="A1153" s="1">
        <v>44954</v>
      </c>
      <c r="B1153">
        <f t="shared" si="17"/>
        <v>2023</v>
      </c>
    </row>
    <row r="1154" spans="1:2" x14ac:dyDescent="0.2">
      <c r="A1154" s="1">
        <v>44665</v>
      </c>
      <c r="B1154">
        <f t="shared" si="17"/>
        <v>2022</v>
      </c>
    </row>
    <row r="1155" spans="1:2" x14ac:dyDescent="0.2">
      <c r="A1155" s="1">
        <v>45392</v>
      </c>
      <c r="B1155">
        <f t="shared" ref="B1155:B1218" si="18">YEAR(A1155)</f>
        <v>2024</v>
      </c>
    </row>
    <row r="1156" spans="1:2" x14ac:dyDescent="0.2">
      <c r="A1156" s="1">
        <v>44939</v>
      </c>
      <c r="B1156">
        <f t="shared" si="18"/>
        <v>2023</v>
      </c>
    </row>
    <row r="1157" spans="1:2" x14ac:dyDescent="0.2">
      <c r="A1157" s="1">
        <v>44609</v>
      </c>
      <c r="B1157">
        <f t="shared" si="18"/>
        <v>2022</v>
      </c>
    </row>
    <row r="1158" spans="1:2" x14ac:dyDescent="0.2">
      <c r="A1158" s="1">
        <v>44752</v>
      </c>
      <c r="B1158">
        <f t="shared" si="18"/>
        <v>2022</v>
      </c>
    </row>
    <row r="1159" spans="1:2" x14ac:dyDescent="0.2">
      <c r="A1159" s="1">
        <v>44621</v>
      </c>
      <c r="B1159">
        <f t="shared" si="18"/>
        <v>2022</v>
      </c>
    </row>
    <row r="1160" spans="1:2" x14ac:dyDescent="0.2">
      <c r="A1160" s="1">
        <v>45316</v>
      </c>
      <c r="B1160">
        <f t="shared" si="18"/>
        <v>2024</v>
      </c>
    </row>
    <row r="1161" spans="1:2" x14ac:dyDescent="0.2">
      <c r="A1161" s="1">
        <v>45353</v>
      </c>
      <c r="B1161">
        <f t="shared" si="18"/>
        <v>2024</v>
      </c>
    </row>
    <row r="1162" spans="1:2" x14ac:dyDescent="0.2">
      <c r="A1162" s="1">
        <v>44795</v>
      </c>
      <c r="B1162">
        <f t="shared" si="18"/>
        <v>2022</v>
      </c>
    </row>
    <row r="1163" spans="1:2" x14ac:dyDescent="0.2">
      <c r="A1163" s="1">
        <v>44675</v>
      </c>
      <c r="B1163">
        <f t="shared" si="18"/>
        <v>2022</v>
      </c>
    </row>
    <row r="1164" spans="1:2" x14ac:dyDescent="0.2">
      <c r="A1164" s="1">
        <v>45134</v>
      </c>
      <c r="B1164">
        <f t="shared" si="18"/>
        <v>2023</v>
      </c>
    </row>
    <row r="1165" spans="1:2" x14ac:dyDescent="0.2">
      <c r="A1165" s="1">
        <v>44941</v>
      </c>
      <c r="B1165">
        <f t="shared" si="18"/>
        <v>2023</v>
      </c>
    </row>
    <row r="1166" spans="1:2" x14ac:dyDescent="0.2">
      <c r="A1166" s="1">
        <v>44942</v>
      </c>
      <c r="B1166">
        <f t="shared" si="18"/>
        <v>2023</v>
      </c>
    </row>
    <row r="1167" spans="1:2" x14ac:dyDescent="0.2">
      <c r="A1167" s="1">
        <v>45304</v>
      </c>
      <c r="B1167">
        <f t="shared" si="18"/>
        <v>2024</v>
      </c>
    </row>
    <row r="1168" spans="1:2" x14ac:dyDescent="0.2">
      <c r="A1168" s="1">
        <v>44607</v>
      </c>
      <c r="B1168">
        <f t="shared" si="18"/>
        <v>2022</v>
      </c>
    </row>
    <row r="1169" spans="1:2" x14ac:dyDescent="0.2">
      <c r="A1169" s="1">
        <v>44592</v>
      </c>
      <c r="B1169">
        <f t="shared" si="18"/>
        <v>2022</v>
      </c>
    </row>
    <row r="1170" spans="1:2" x14ac:dyDescent="0.2">
      <c r="A1170" s="1">
        <v>45237</v>
      </c>
      <c r="B1170">
        <f t="shared" si="18"/>
        <v>2023</v>
      </c>
    </row>
    <row r="1171" spans="1:2" x14ac:dyDescent="0.2">
      <c r="A1171" s="1">
        <v>44858</v>
      </c>
      <c r="B1171">
        <f t="shared" si="18"/>
        <v>2022</v>
      </c>
    </row>
    <row r="1172" spans="1:2" x14ac:dyDescent="0.2">
      <c r="A1172" s="1">
        <v>44667</v>
      </c>
      <c r="B1172">
        <f t="shared" si="18"/>
        <v>2022</v>
      </c>
    </row>
    <row r="1173" spans="1:2" x14ac:dyDescent="0.2">
      <c r="A1173" s="1">
        <v>45228</v>
      </c>
      <c r="B1173">
        <f t="shared" si="18"/>
        <v>2023</v>
      </c>
    </row>
    <row r="1174" spans="1:2" x14ac:dyDescent="0.2">
      <c r="A1174" s="1">
        <v>45520</v>
      </c>
      <c r="B1174">
        <f t="shared" si="18"/>
        <v>2024</v>
      </c>
    </row>
    <row r="1175" spans="1:2" x14ac:dyDescent="0.2">
      <c r="A1175" s="1">
        <v>45424</v>
      </c>
      <c r="B1175">
        <f t="shared" si="18"/>
        <v>2024</v>
      </c>
    </row>
    <row r="1176" spans="1:2" x14ac:dyDescent="0.2">
      <c r="A1176" s="1">
        <v>45193</v>
      </c>
      <c r="B1176">
        <f t="shared" si="18"/>
        <v>2023</v>
      </c>
    </row>
    <row r="1177" spans="1:2" x14ac:dyDescent="0.2">
      <c r="A1177" s="1">
        <v>45369</v>
      </c>
      <c r="B1177">
        <f t="shared" si="18"/>
        <v>2024</v>
      </c>
    </row>
    <row r="1178" spans="1:2" x14ac:dyDescent="0.2">
      <c r="A1178" s="1">
        <v>45560</v>
      </c>
      <c r="B1178">
        <f t="shared" si="18"/>
        <v>2024</v>
      </c>
    </row>
    <row r="1179" spans="1:2" x14ac:dyDescent="0.2">
      <c r="A1179" s="1">
        <v>44944</v>
      </c>
      <c r="B1179">
        <f t="shared" si="18"/>
        <v>2023</v>
      </c>
    </row>
    <row r="1180" spans="1:2" x14ac:dyDescent="0.2">
      <c r="A1180" s="1">
        <v>44601</v>
      </c>
      <c r="B1180">
        <f t="shared" si="18"/>
        <v>2022</v>
      </c>
    </row>
    <row r="1181" spans="1:2" x14ac:dyDescent="0.2">
      <c r="A1181" s="1">
        <v>44735</v>
      </c>
      <c r="B1181">
        <f t="shared" si="18"/>
        <v>2022</v>
      </c>
    </row>
    <row r="1182" spans="1:2" x14ac:dyDescent="0.2">
      <c r="A1182" s="1">
        <v>45420</v>
      </c>
      <c r="B1182">
        <f t="shared" si="18"/>
        <v>2024</v>
      </c>
    </row>
    <row r="1183" spans="1:2" x14ac:dyDescent="0.2">
      <c r="A1183" s="1">
        <v>45293</v>
      </c>
      <c r="B1183">
        <f t="shared" si="18"/>
        <v>2024</v>
      </c>
    </row>
    <row r="1184" spans="1:2" x14ac:dyDescent="0.2">
      <c r="A1184" s="1">
        <v>45564</v>
      </c>
      <c r="B1184">
        <f t="shared" si="18"/>
        <v>2024</v>
      </c>
    </row>
    <row r="1185" spans="1:2" x14ac:dyDescent="0.2">
      <c r="A1185" s="1">
        <v>44934</v>
      </c>
      <c r="B1185">
        <f t="shared" si="18"/>
        <v>2023</v>
      </c>
    </row>
    <row r="1186" spans="1:2" x14ac:dyDescent="0.2">
      <c r="A1186" s="1">
        <v>45062</v>
      </c>
      <c r="B1186">
        <f t="shared" si="18"/>
        <v>2023</v>
      </c>
    </row>
    <row r="1187" spans="1:2" x14ac:dyDescent="0.2">
      <c r="A1187" s="1">
        <v>44728</v>
      </c>
      <c r="B1187">
        <f t="shared" si="18"/>
        <v>2022</v>
      </c>
    </row>
    <row r="1188" spans="1:2" x14ac:dyDescent="0.2">
      <c r="A1188" s="1">
        <v>45432</v>
      </c>
      <c r="B1188">
        <f t="shared" si="18"/>
        <v>2024</v>
      </c>
    </row>
    <row r="1189" spans="1:2" x14ac:dyDescent="0.2">
      <c r="A1189" s="1">
        <v>44668</v>
      </c>
      <c r="B1189">
        <f t="shared" si="18"/>
        <v>2022</v>
      </c>
    </row>
    <row r="1190" spans="1:2" x14ac:dyDescent="0.2">
      <c r="A1190" s="1">
        <v>45293</v>
      </c>
      <c r="B1190">
        <f t="shared" si="18"/>
        <v>2024</v>
      </c>
    </row>
    <row r="1191" spans="1:2" x14ac:dyDescent="0.2">
      <c r="A1191" s="1">
        <v>44853</v>
      </c>
      <c r="B1191">
        <f t="shared" si="18"/>
        <v>2022</v>
      </c>
    </row>
    <row r="1192" spans="1:2" x14ac:dyDescent="0.2">
      <c r="A1192" s="1">
        <v>45000</v>
      </c>
      <c r="B1192">
        <f t="shared" si="18"/>
        <v>2023</v>
      </c>
    </row>
    <row r="1193" spans="1:2" x14ac:dyDescent="0.2">
      <c r="A1193" s="1">
        <v>45335</v>
      </c>
      <c r="B1193">
        <f t="shared" si="18"/>
        <v>2024</v>
      </c>
    </row>
    <row r="1194" spans="1:2" x14ac:dyDescent="0.2">
      <c r="A1194" s="1">
        <v>44726</v>
      </c>
      <c r="B1194">
        <f t="shared" si="18"/>
        <v>2022</v>
      </c>
    </row>
    <row r="1195" spans="1:2" x14ac:dyDescent="0.2">
      <c r="A1195" s="1">
        <v>44988</v>
      </c>
      <c r="B1195">
        <f t="shared" si="18"/>
        <v>2023</v>
      </c>
    </row>
    <row r="1196" spans="1:2" x14ac:dyDescent="0.2">
      <c r="A1196" s="1">
        <v>44944</v>
      </c>
      <c r="B1196">
        <f t="shared" si="18"/>
        <v>2023</v>
      </c>
    </row>
    <row r="1197" spans="1:2" x14ac:dyDescent="0.2">
      <c r="A1197" s="1">
        <v>45528</v>
      </c>
      <c r="B1197">
        <f t="shared" si="18"/>
        <v>2024</v>
      </c>
    </row>
    <row r="1198" spans="1:2" x14ac:dyDescent="0.2">
      <c r="A1198" s="1">
        <v>44948</v>
      </c>
      <c r="B1198">
        <f t="shared" si="18"/>
        <v>2023</v>
      </c>
    </row>
    <row r="1199" spans="1:2" x14ac:dyDescent="0.2">
      <c r="A1199" s="1">
        <v>45603</v>
      </c>
      <c r="B1199">
        <f t="shared" si="18"/>
        <v>2024</v>
      </c>
    </row>
    <row r="1200" spans="1:2" x14ac:dyDescent="0.2">
      <c r="A1200" s="1">
        <v>45416</v>
      </c>
      <c r="B1200">
        <f t="shared" si="18"/>
        <v>2024</v>
      </c>
    </row>
    <row r="1201" spans="1:2" x14ac:dyDescent="0.2">
      <c r="A1201" s="1">
        <v>44974</v>
      </c>
      <c r="B1201">
        <f t="shared" si="18"/>
        <v>2023</v>
      </c>
    </row>
    <row r="1202" spans="1:2" x14ac:dyDescent="0.2">
      <c r="A1202" s="1">
        <v>44588</v>
      </c>
      <c r="B1202">
        <f t="shared" si="18"/>
        <v>2022</v>
      </c>
    </row>
    <row r="1203" spans="1:2" x14ac:dyDescent="0.2">
      <c r="A1203" s="1">
        <v>45449</v>
      </c>
      <c r="B1203">
        <f t="shared" si="18"/>
        <v>2024</v>
      </c>
    </row>
    <row r="1204" spans="1:2" x14ac:dyDescent="0.2">
      <c r="A1204" s="1">
        <v>45350</v>
      </c>
      <c r="B1204">
        <f t="shared" si="18"/>
        <v>2024</v>
      </c>
    </row>
    <row r="1205" spans="1:2" x14ac:dyDescent="0.2">
      <c r="A1205" s="1">
        <v>45364</v>
      </c>
      <c r="B1205">
        <f t="shared" si="18"/>
        <v>2024</v>
      </c>
    </row>
    <row r="1206" spans="1:2" x14ac:dyDescent="0.2">
      <c r="A1206" s="1">
        <v>45503</v>
      </c>
      <c r="B1206">
        <f t="shared" si="18"/>
        <v>2024</v>
      </c>
    </row>
    <row r="1207" spans="1:2" x14ac:dyDescent="0.2">
      <c r="A1207" s="1">
        <v>45638</v>
      </c>
      <c r="B1207">
        <f t="shared" si="18"/>
        <v>2024</v>
      </c>
    </row>
    <row r="1208" spans="1:2" x14ac:dyDescent="0.2">
      <c r="A1208" s="1">
        <v>44863</v>
      </c>
      <c r="B1208">
        <f t="shared" si="18"/>
        <v>2022</v>
      </c>
    </row>
    <row r="1209" spans="1:2" x14ac:dyDescent="0.2">
      <c r="A1209" s="1">
        <v>44721</v>
      </c>
      <c r="B1209">
        <f t="shared" si="18"/>
        <v>2022</v>
      </c>
    </row>
    <row r="1210" spans="1:2" x14ac:dyDescent="0.2">
      <c r="A1210" s="1">
        <v>44644</v>
      </c>
      <c r="B1210">
        <f t="shared" si="18"/>
        <v>2022</v>
      </c>
    </row>
    <row r="1211" spans="1:2" x14ac:dyDescent="0.2">
      <c r="A1211" s="1">
        <v>45300</v>
      </c>
      <c r="B1211">
        <f t="shared" si="18"/>
        <v>2024</v>
      </c>
    </row>
    <row r="1212" spans="1:2" x14ac:dyDescent="0.2">
      <c r="A1212" s="1">
        <v>45068</v>
      </c>
      <c r="B1212">
        <f t="shared" si="18"/>
        <v>2023</v>
      </c>
    </row>
    <row r="1213" spans="1:2" x14ac:dyDescent="0.2">
      <c r="A1213" s="1">
        <v>44692</v>
      </c>
      <c r="B1213">
        <f t="shared" si="18"/>
        <v>2022</v>
      </c>
    </row>
    <row r="1214" spans="1:2" x14ac:dyDescent="0.2">
      <c r="A1214" s="1">
        <v>45129</v>
      </c>
      <c r="B1214">
        <f t="shared" si="18"/>
        <v>2023</v>
      </c>
    </row>
    <row r="1215" spans="1:2" x14ac:dyDescent="0.2">
      <c r="A1215" s="1">
        <v>45336</v>
      </c>
      <c r="B1215">
        <f t="shared" si="18"/>
        <v>2024</v>
      </c>
    </row>
    <row r="1216" spans="1:2" x14ac:dyDescent="0.2">
      <c r="A1216" s="1">
        <v>44768</v>
      </c>
      <c r="B1216">
        <f t="shared" si="18"/>
        <v>2022</v>
      </c>
    </row>
    <row r="1217" spans="1:2" x14ac:dyDescent="0.2">
      <c r="A1217" s="1">
        <v>45665</v>
      </c>
      <c r="B1217">
        <f t="shared" si="18"/>
        <v>2025</v>
      </c>
    </row>
    <row r="1218" spans="1:2" x14ac:dyDescent="0.2">
      <c r="A1218" s="1">
        <v>45084</v>
      </c>
      <c r="B1218">
        <f t="shared" si="18"/>
        <v>2023</v>
      </c>
    </row>
    <row r="1219" spans="1:2" x14ac:dyDescent="0.2">
      <c r="A1219" s="1">
        <v>45213</v>
      </c>
      <c r="B1219">
        <f t="shared" ref="B1219:B1282" si="19">YEAR(A1219)</f>
        <v>2023</v>
      </c>
    </row>
    <row r="1220" spans="1:2" x14ac:dyDescent="0.2">
      <c r="A1220" s="1">
        <v>44927</v>
      </c>
      <c r="B1220">
        <f t="shared" si="19"/>
        <v>2023</v>
      </c>
    </row>
    <row r="1221" spans="1:2" x14ac:dyDescent="0.2">
      <c r="A1221" s="1">
        <v>44973</v>
      </c>
      <c r="B1221">
        <f t="shared" si="19"/>
        <v>2023</v>
      </c>
    </row>
    <row r="1222" spans="1:2" x14ac:dyDescent="0.2">
      <c r="A1222" s="1">
        <v>44995</v>
      </c>
      <c r="B1222">
        <f t="shared" si="19"/>
        <v>2023</v>
      </c>
    </row>
    <row r="1223" spans="1:2" x14ac:dyDescent="0.2">
      <c r="A1223" s="1">
        <v>44601</v>
      </c>
      <c r="B1223">
        <f t="shared" si="19"/>
        <v>2022</v>
      </c>
    </row>
    <row r="1224" spans="1:2" x14ac:dyDescent="0.2">
      <c r="A1224" s="1">
        <v>45079</v>
      </c>
      <c r="B1224">
        <f t="shared" si="19"/>
        <v>2023</v>
      </c>
    </row>
    <row r="1225" spans="1:2" x14ac:dyDescent="0.2">
      <c r="A1225" s="1">
        <v>44673</v>
      </c>
      <c r="B1225">
        <f t="shared" si="19"/>
        <v>2022</v>
      </c>
    </row>
    <row r="1226" spans="1:2" x14ac:dyDescent="0.2">
      <c r="A1226" s="1">
        <v>45294</v>
      </c>
      <c r="B1226">
        <f t="shared" si="19"/>
        <v>2024</v>
      </c>
    </row>
    <row r="1227" spans="1:2" x14ac:dyDescent="0.2">
      <c r="A1227" s="1">
        <v>45379</v>
      </c>
      <c r="B1227">
        <f t="shared" si="19"/>
        <v>2024</v>
      </c>
    </row>
    <row r="1228" spans="1:2" x14ac:dyDescent="0.2">
      <c r="A1228" s="1">
        <v>44629</v>
      </c>
      <c r="B1228">
        <f t="shared" si="19"/>
        <v>2022</v>
      </c>
    </row>
    <row r="1229" spans="1:2" x14ac:dyDescent="0.2">
      <c r="A1229" s="1">
        <v>45315</v>
      </c>
      <c r="B1229">
        <f t="shared" si="19"/>
        <v>2024</v>
      </c>
    </row>
    <row r="1230" spans="1:2" x14ac:dyDescent="0.2">
      <c r="A1230" s="1">
        <v>45518</v>
      </c>
      <c r="B1230">
        <f t="shared" si="19"/>
        <v>2024</v>
      </c>
    </row>
    <row r="1231" spans="1:2" x14ac:dyDescent="0.2">
      <c r="A1231" s="1">
        <v>45553</v>
      </c>
      <c r="B1231">
        <f t="shared" si="19"/>
        <v>2024</v>
      </c>
    </row>
    <row r="1232" spans="1:2" x14ac:dyDescent="0.2">
      <c r="A1232" s="1">
        <v>44930</v>
      </c>
      <c r="B1232">
        <f t="shared" si="19"/>
        <v>2023</v>
      </c>
    </row>
    <row r="1233" spans="1:2" x14ac:dyDescent="0.2">
      <c r="A1233" s="1">
        <v>45099</v>
      </c>
      <c r="B1233">
        <f t="shared" si="19"/>
        <v>2023</v>
      </c>
    </row>
    <row r="1234" spans="1:2" x14ac:dyDescent="0.2">
      <c r="A1234" s="1">
        <v>45490</v>
      </c>
      <c r="B1234">
        <f t="shared" si="19"/>
        <v>2024</v>
      </c>
    </row>
    <row r="1235" spans="1:2" x14ac:dyDescent="0.2">
      <c r="A1235" s="1">
        <v>45230</v>
      </c>
      <c r="B1235">
        <f t="shared" si="19"/>
        <v>2023</v>
      </c>
    </row>
    <row r="1236" spans="1:2" x14ac:dyDescent="0.2">
      <c r="A1236" s="1">
        <v>45466</v>
      </c>
      <c r="B1236">
        <f t="shared" si="19"/>
        <v>2024</v>
      </c>
    </row>
    <row r="1237" spans="1:2" x14ac:dyDescent="0.2">
      <c r="A1237" s="1">
        <v>45269</v>
      </c>
      <c r="B1237">
        <f t="shared" si="19"/>
        <v>2023</v>
      </c>
    </row>
    <row r="1238" spans="1:2" x14ac:dyDescent="0.2">
      <c r="A1238" s="1">
        <v>45493</v>
      </c>
      <c r="B1238">
        <f t="shared" si="19"/>
        <v>2024</v>
      </c>
    </row>
    <row r="1239" spans="1:2" x14ac:dyDescent="0.2">
      <c r="A1239" s="1">
        <v>44781</v>
      </c>
      <c r="B1239">
        <f t="shared" si="19"/>
        <v>2022</v>
      </c>
    </row>
    <row r="1240" spans="1:2" x14ac:dyDescent="0.2">
      <c r="A1240" s="1">
        <v>45087</v>
      </c>
      <c r="B1240">
        <f t="shared" si="19"/>
        <v>2023</v>
      </c>
    </row>
    <row r="1241" spans="1:2" x14ac:dyDescent="0.2">
      <c r="A1241" s="1">
        <v>44853</v>
      </c>
      <c r="B1241">
        <f t="shared" si="19"/>
        <v>2022</v>
      </c>
    </row>
    <row r="1242" spans="1:2" x14ac:dyDescent="0.2">
      <c r="A1242" s="1">
        <v>44695</v>
      </c>
      <c r="B1242">
        <f t="shared" si="19"/>
        <v>2022</v>
      </c>
    </row>
    <row r="1243" spans="1:2" x14ac:dyDescent="0.2">
      <c r="A1243" s="1">
        <v>45235</v>
      </c>
      <c r="B1243">
        <f t="shared" si="19"/>
        <v>2023</v>
      </c>
    </row>
    <row r="1244" spans="1:2" x14ac:dyDescent="0.2">
      <c r="A1244" s="1">
        <v>44596</v>
      </c>
      <c r="B1244">
        <f t="shared" si="19"/>
        <v>2022</v>
      </c>
    </row>
    <row r="1245" spans="1:2" x14ac:dyDescent="0.2">
      <c r="A1245" s="1">
        <v>44993</v>
      </c>
      <c r="B1245">
        <f t="shared" si="19"/>
        <v>2023</v>
      </c>
    </row>
    <row r="1246" spans="1:2" x14ac:dyDescent="0.2">
      <c r="A1246" s="1">
        <v>44708</v>
      </c>
      <c r="B1246">
        <f t="shared" si="19"/>
        <v>2022</v>
      </c>
    </row>
    <row r="1247" spans="1:2" x14ac:dyDescent="0.2">
      <c r="A1247" s="1">
        <v>45294</v>
      </c>
      <c r="B1247">
        <f t="shared" si="19"/>
        <v>2024</v>
      </c>
    </row>
    <row r="1248" spans="1:2" x14ac:dyDescent="0.2">
      <c r="A1248" s="1">
        <v>44949</v>
      </c>
      <c r="B1248">
        <f t="shared" si="19"/>
        <v>2023</v>
      </c>
    </row>
    <row r="1249" spans="1:2" x14ac:dyDescent="0.2">
      <c r="A1249" s="1">
        <v>45456</v>
      </c>
      <c r="B1249">
        <f t="shared" si="19"/>
        <v>2024</v>
      </c>
    </row>
    <row r="1250" spans="1:2" x14ac:dyDescent="0.2">
      <c r="A1250" s="1">
        <v>44919</v>
      </c>
      <c r="B1250">
        <f t="shared" si="19"/>
        <v>2022</v>
      </c>
    </row>
    <row r="1251" spans="1:2" x14ac:dyDescent="0.2">
      <c r="A1251" s="1">
        <v>45065</v>
      </c>
      <c r="B1251">
        <f t="shared" si="19"/>
        <v>2023</v>
      </c>
    </row>
    <row r="1252" spans="1:2" x14ac:dyDescent="0.2">
      <c r="A1252" s="1">
        <v>44665</v>
      </c>
      <c r="B1252">
        <f t="shared" si="19"/>
        <v>2022</v>
      </c>
    </row>
    <row r="1253" spans="1:2" x14ac:dyDescent="0.2">
      <c r="A1253" s="1">
        <v>45265</v>
      </c>
      <c r="B1253">
        <f t="shared" si="19"/>
        <v>2023</v>
      </c>
    </row>
    <row r="1254" spans="1:2" x14ac:dyDescent="0.2">
      <c r="A1254" s="1">
        <v>45187</v>
      </c>
      <c r="B1254">
        <f t="shared" si="19"/>
        <v>2023</v>
      </c>
    </row>
    <row r="1255" spans="1:2" x14ac:dyDescent="0.2">
      <c r="A1255" s="1">
        <v>44619</v>
      </c>
      <c r="B1255">
        <f t="shared" si="19"/>
        <v>2022</v>
      </c>
    </row>
    <row r="1256" spans="1:2" x14ac:dyDescent="0.2">
      <c r="A1256" s="1">
        <v>44587</v>
      </c>
      <c r="B1256">
        <f t="shared" si="19"/>
        <v>2022</v>
      </c>
    </row>
    <row r="1257" spans="1:2" x14ac:dyDescent="0.2">
      <c r="A1257" s="1">
        <v>45264</v>
      </c>
      <c r="B1257">
        <f t="shared" si="19"/>
        <v>2023</v>
      </c>
    </row>
    <row r="1258" spans="1:2" x14ac:dyDescent="0.2">
      <c r="A1258" s="1">
        <v>45573</v>
      </c>
      <c r="B1258">
        <f t="shared" si="19"/>
        <v>2024</v>
      </c>
    </row>
    <row r="1259" spans="1:2" x14ac:dyDescent="0.2">
      <c r="A1259" s="1">
        <v>44892</v>
      </c>
      <c r="B1259">
        <f t="shared" si="19"/>
        <v>2022</v>
      </c>
    </row>
    <row r="1260" spans="1:2" x14ac:dyDescent="0.2">
      <c r="A1260" s="1">
        <v>45540</v>
      </c>
      <c r="B1260">
        <f t="shared" si="19"/>
        <v>2024</v>
      </c>
    </row>
    <row r="1261" spans="1:2" x14ac:dyDescent="0.2">
      <c r="A1261" s="1">
        <v>45050</v>
      </c>
      <c r="B1261">
        <f t="shared" si="19"/>
        <v>2023</v>
      </c>
    </row>
    <row r="1262" spans="1:2" x14ac:dyDescent="0.2">
      <c r="A1262" s="1">
        <v>44740</v>
      </c>
      <c r="B1262">
        <f t="shared" si="19"/>
        <v>2022</v>
      </c>
    </row>
    <row r="1263" spans="1:2" x14ac:dyDescent="0.2">
      <c r="A1263" s="1">
        <v>45600</v>
      </c>
      <c r="B1263">
        <f t="shared" si="19"/>
        <v>2024</v>
      </c>
    </row>
    <row r="1264" spans="1:2" x14ac:dyDescent="0.2">
      <c r="A1264" s="1">
        <v>45190</v>
      </c>
      <c r="B1264">
        <f t="shared" si="19"/>
        <v>2023</v>
      </c>
    </row>
    <row r="1265" spans="1:2" x14ac:dyDescent="0.2">
      <c r="A1265" s="1">
        <v>45045</v>
      </c>
      <c r="B1265">
        <f t="shared" si="19"/>
        <v>2023</v>
      </c>
    </row>
    <row r="1266" spans="1:2" x14ac:dyDescent="0.2">
      <c r="A1266" s="1">
        <v>45457</v>
      </c>
      <c r="B1266">
        <f t="shared" si="19"/>
        <v>2024</v>
      </c>
    </row>
    <row r="1267" spans="1:2" x14ac:dyDescent="0.2">
      <c r="A1267" s="1">
        <v>45499</v>
      </c>
      <c r="B1267">
        <f t="shared" si="19"/>
        <v>2024</v>
      </c>
    </row>
    <row r="1268" spans="1:2" x14ac:dyDescent="0.2">
      <c r="A1268" s="1">
        <v>45106</v>
      </c>
      <c r="B1268">
        <f t="shared" si="19"/>
        <v>2023</v>
      </c>
    </row>
    <row r="1269" spans="1:2" x14ac:dyDescent="0.2">
      <c r="A1269" s="1">
        <v>45462</v>
      </c>
      <c r="B1269">
        <f t="shared" si="19"/>
        <v>2024</v>
      </c>
    </row>
    <row r="1270" spans="1:2" x14ac:dyDescent="0.2">
      <c r="A1270" s="1">
        <v>45262</v>
      </c>
      <c r="B1270">
        <f t="shared" si="19"/>
        <v>2023</v>
      </c>
    </row>
    <row r="1271" spans="1:2" x14ac:dyDescent="0.2">
      <c r="A1271" s="1">
        <v>45062</v>
      </c>
      <c r="B1271">
        <f t="shared" si="19"/>
        <v>2023</v>
      </c>
    </row>
    <row r="1272" spans="1:2" x14ac:dyDescent="0.2">
      <c r="A1272" s="1">
        <v>45439</v>
      </c>
      <c r="B1272">
        <f t="shared" si="19"/>
        <v>2024</v>
      </c>
    </row>
    <row r="1273" spans="1:2" x14ac:dyDescent="0.2">
      <c r="A1273" s="1">
        <v>45060</v>
      </c>
      <c r="B1273">
        <f t="shared" si="19"/>
        <v>2023</v>
      </c>
    </row>
    <row r="1274" spans="1:2" x14ac:dyDescent="0.2">
      <c r="A1274" s="1">
        <v>44600</v>
      </c>
      <c r="B1274">
        <f t="shared" si="19"/>
        <v>2022</v>
      </c>
    </row>
    <row r="1275" spans="1:2" x14ac:dyDescent="0.2">
      <c r="A1275" s="1">
        <v>45214</v>
      </c>
      <c r="B1275">
        <f t="shared" si="19"/>
        <v>2023</v>
      </c>
    </row>
    <row r="1276" spans="1:2" x14ac:dyDescent="0.2">
      <c r="A1276" s="1">
        <v>45576</v>
      </c>
      <c r="B1276">
        <f t="shared" si="19"/>
        <v>2024</v>
      </c>
    </row>
    <row r="1277" spans="1:2" x14ac:dyDescent="0.2">
      <c r="A1277" s="1">
        <v>45273</v>
      </c>
      <c r="B1277">
        <f t="shared" si="19"/>
        <v>2023</v>
      </c>
    </row>
    <row r="1278" spans="1:2" x14ac:dyDescent="0.2">
      <c r="A1278" s="1">
        <v>45311</v>
      </c>
      <c r="B1278">
        <f t="shared" si="19"/>
        <v>2024</v>
      </c>
    </row>
    <row r="1279" spans="1:2" x14ac:dyDescent="0.2">
      <c r="A1279" s="1">
        <v>44894</v>
      </c>
      <c r="B1279">
        <f t="shared" si="19"/>
        <v>2022</v>
      </c>
    </row>
    <row r="1280" spans="1:2" x14ac:dyDescent="0.2">
      <c r="A1280" s="1">
        <v>45145</v>
      </c>
      <c r="B1280">
        <f t="shared" si="19"/>
        <v>2023</v>
      </c>
    </row>
    <row r="1281" spans="1:2" x14ac:dyDescent="0.2">
      <c r="A1281" s="1">
        <v>44989</v>
      </c>
      <c r="B1281">
        <f t="shared" si="19"/>
        <v>2023</v>
      </c>
    </row>
    <row r="1282" spans="1:2" x14ac:dyDescent="0.2">
      <c r="A1282" s="1">
        <v>45461</v>
      </c>
      <c r="B1282">
        <f t="shared" si="19"/>
        <v>2024</v>
      </c>
    </row>
    <row r="1283" spans="1:2" x14ac:dyDescent="0.2">
      <c r="A1283" s="1">
        <v>45037</v>
      </c>
      <c r="B1283">
        <f t="shared" ref="B1283:B1346" si="20">YEAR(A1283)</f>
        <v>2023</v>
      </c>
    </row>
    <row r="1284" spans="1:2" x14ac:dyDescent="0.2">
      <c r="A1284" s="1">
        <v>44869</v>
      </c>
      <c r="B1284">
        <f t="shared" si="20"/>
        <v>2022</v>
      </c>
    </row>
    <row r="1285" spans="1:2" x14ac:dyDescent="0.2">
      <c r="A1285" s="1">
        <v>44847</v>
      </c>
      <c r="B1285">
        <f t="shared" si="20"/>
        <v>2022</v>
      </c>
    </row>
    <row r="1286" spans="1:2" x14ac:dyDescent="0.2">
      <c r="A1286" s="1">
        <v>44827</v>
      </c>
      <c r="B1286">
        <f t="shared" si="20"/>
        <v>2022</v>
      </c>
    </row>
    <row r="1287" spans="1:2" x14ac:dyDescent="0.2">
      <c r="A1287" s="1">
        <v>45017</v>
      </c>
      <c r="B1287">
        <f t="shared" si="20"/>
        <v>2023</v>
      </c>
    </row>
    <row r="1288" spans="1:2" x14ac:dyDescent="0.2">
      <c r="A1288" s="1">
        <v>45041</v>
      </c>
      <c r="B1288">
        <f t="shared" si="20"/>
        <v>2023</v>
      </c>
    </row>
    <row r="1289" spans="1:2" x14ac:dyDescent="0.2">
      <c r="A1289" s="1">
        <v>45110</v>
      </c>
      <c r="B1289">
        <f t="shared" si="20"/>
        <v>2023</v>
      </c>
    </row>
    <row r="1290" spans="1:2" x14ac:dyDescent="0.2">
      <c r="A1290" s="1">
        <v>44648</v>
      </c>
      <c r="B1290">
        <f t="shared" si="20"/>
        <v>2022</v>
      </c>
    </row>
    <row r="1291" spans="1:2" x14ac:dyDescent="0.2">
      <c r="A1291" s="1">
        <v>45577</v>
      </c>
      <c r="B1291">
        <f t="shared" si="20"/>
        <v>2024</v>
      </c>
    </row>
    <row r="1292" spans="1:2" x14ac:dyDescent="0.2">
      <c r="A1292" s="1">
        <v>44689</v>
      </c>
      <c r="B1292">
        <f t="shared" si="20"/>
        <v>2022</v>
      </c>
    </row>
    <row r="1293" spans="1:2" x14ac:dyDescent="0.2">
      <c r="A1293" s="1">
        <v>44907</v>
      </c>
      <c r="B1293">
        <f t="shared" si="20"/>
        <v>2022</v>
      </c>
    </row>
    <row r="1294" spans="1:2" x14ac:dyDescent="0.2">
      <c r="A1294" s="1">
        <v>44591</v>
      </c>
      <c r="B1294">
        <f t="shared" si="20"/>
        <v>2022</v>
      </c>
    </row>
    <row r="1295" spans="1:2" x14ac:dyDescent="0.2">
      <c r="A1295" s="1">
        <v>44959</v>
      </c>
      <c r="B1295">
        <f t="shared" si="20"/>
        <v>2023</v>
      </c>
    </row>
    <row r="1296" spans="1:2" x14ac:dyDescent="0.2">
      <c r="A1296" s="1">
        <v>45117</v>
      </c>
      <c r="B1296">
        <f t="shared" si="20"/>
        <v>2023</v>
      </c>
    </row>
    <row r="1297" spans="1:2" x14ac:dyDescent="0.2">
      <c r="A1297" s="1">
        <v>45111</v>
      </c>
      <c r="B1297">
        <f t="shared" si="20"/>
        <v>2023</v>
      </c>
    </row>
    <row r="1298" spans="1:2" x14ac:dyDescent="0.2">
      <c r="A1298" s="1">
        <v>45321</v>
      </c>
      <c r="B1298">
        <f t="shared" si="20"/>
        <v>2024</v>
      </c>
    </row>
    <row r="1299" spans="1:2" x14ac:dyDescent="0.2">
      <c r="A1299" s="1">
        <v>45058</v>
      </c>
      <c r="B1299">
        <f t="shared" si="20"/>
        <v>2023</v>
      </c>
    </row>
    <row r="1300" spans="1:2" x14ac:dyDescent="0.2">
      <c r="A1300" s="1">
        <v>45189</v>
      </c>
      <c r="B1300">
        <f t="shared" si="20"/>
        <v>2023</v>
      </c>
    </row>
    <row r="1301" spans="1:2" x14ac:dyDescent="0.2">
      <c r="A1301" s="1">
        <v>45490</v>
      </c>
      <c r="B1301">
        <f t="shared" si="20"/>
        <v>2024</v>
      </c>
    </row>
    <row r="1302" spans="1:2" x14ac:dyDescent="0.2">
      <c r="A1302" s="1">
        <v>44784</v>
      </c>
      <c r="B1302">
        <f t="shared" si="20"/>
        <v>2022</v>
      </c>
    </row>
    <row r="1303" spans="1:2" x14ac:dyDescent="0.2">
      <c r="A1303" s="1">
        <v>45499</v>
      </c>
      <c r="B1303">
        <f t="shared" si="20"/>
        <v>2024</v>
      </c>
    </row>
    <row r="1304" spans="1:2" x14ac:dyDescent="0.2">
      <c r="A1304" s="1">
        <v>44967</v>
      </c>
      <c r="B1304">
        <f t="shared" si="20"/>
        <v>2023</v>
      </c>
    </row>
    <row r="1305" spans="1:2" x14ac:dyDescent="0.2">
      <c r="A1305" s="1">
        <v>44899</v>
      </c>
      <c r="B1305">
        <f t="shared" si="20"/>
        <v>2022</v>
      </c>
    </row>
    <row r="1306" spans="1:2" x14ac:dyDescent="0.2">
      <c r="A1306" s="1">
        <v>44870</v>
      </c>
      <c r="B1306">
        <f t="shared" si="20"/>
        <v>2022</v>
      </c>
    </row>
    <row r="1307" spans="1:2" x14ac:dyDescent="0.2">
      <c r="A1307" s="1">
        <v>44995</v>
      </c>
      <c r="B1307">
        <f t="shared" si="20"/>
        <v>2023</v>
      </c>
    </row>
    <row r="1308" spans="1:2" x14ac:dyDescent="0.2">
      <c r="A1308" s="1">
        <v>44931</v>
      </c>
      <c r="B1308">
        <f t="shared" si="20"/>
        <v>2023</v>
      </c>
    </row>
    <row r="1309" spans="1:2" x14ac:dyDescent="0.2">
      <c r="A1309" s="1">
        <v>44778</v>
      </c>
      <c r="B1309">
        <f t="shared" si="20"/>
        <v>2022</v>
      </c>
    </row>
    <row r="1310" spans="1:2" x14ac:dyDescent="0.2">
      <c r="A1310" s="1">
        <v>44904</v>
      </c>
      <c r="B1310">
        <f t="shared" si="20"/>
        <v>2022</v>
      </c>
    </row>
    <row r="1311" spans="1:2" x14ac:dyDescent="0.2">
      <c r="A1311" s="1">
        <v>44574</v>
      </c>
      <c r="B1311">
        <f t="shared" si="20"/>
        <v>2022</v>
      </c>
    </row>
    <row r="1312" spans="1:2" x14ac:dyDescent="0.2">
      <c r="A1312" s="1">
        <v>45247</v>
      </c>
      <c r="B1312">
        <f t="shared" si="20"/>
        <v>2023</v>
      </c>
    </row>
    <row r="1313" spans="1:2" x14ac:dyDescent="0.2">
      <c r="A1313" s="1">
        <v>45601</v>
      </c>
      <c r="B1313">
        <f t="shared" si="20"/>
        <v>2024</v>
      </c>
    </row>
    <row r="1314" spans="1:2" x14ac:dyDescent="0.2">
      <c r="A1314" s="1">
        <v>44938</v>
      </c>
      <c r="B1314">
        <f t="shared" si="20"/>
        <v>2023</v>
      </c>
    </row>
    <row r="1315" spans="1:2" x14ac:dyDescent="0.2">
      <c r="A1315" s="1">
        <v>44813</v>
      </c>
      <c r="B1315">
        <f t="shared" si="20"/>
        <v>2022</v>
      </c>
    </row>
    <row r="1316" spans="1:2" x14ac:dyDescent="0.2">
      <c r="A1316" s="1">
        <v>45535</v>
      </c>
      <c r="B1316">
        <f t="shared" si="20"/>
        <v>2024</v>
      </c>
    </row>
    <row r="1317" spans="1:2" x14ac:dyDescent="0.2">
      <c r="A1317" s="1">
        <v>45666</v>
      </c>
      <c r="B1317">
        <f t="shared" si="20"/>
        <v>2025</v>
      </c>
    </row>
    <row r="1318" spans="1:2" x14ac:dyDescent="0.2">
      <c r="A1318" s="1">
        <v>45336</v>
      </c>
      <c r="B1318">
        <f t="shared" si="20"/>
        <v>2024</v>
      </c>
    </row>
    <row r="1319" spans="1:2" x14ac:dyDescent="0.2">
      <c r="A1319" s="1">
        <v>44938</v>
      </c>
      <c r="B1319">
        <f t="shared" si="20"/>
        <v>2023</v>
      </c>
    </row>
    <row r="1320" spans="1:2" x14ac:dyDescent="0.2">
      <c r="A1320" s="1">
        <v>45176</v>
      </c>
      <c r="B1320">
        <f t="shared" si="20"/>
        <v>2023</v>
      </c>
    </row>
    <row r="1321" spans="1:2" x14ac:dyDescent="0.2">
      <c r="A1321" s="1">
        <v>45273</v>
      </c>
      <c r="B1321">
        <f t="shared" si="20"/>
        <v>2023</v>
      </c>
    </row>
    <row r="1322" spans="1:2" x14ac:dyDescent="0.2">
      <c r="A1322" s="1">
        <v>45197</v>
      </c>
      <c r="B1322">
        <f t="shared" si="20"/>
        <v>2023</v>
      </c>
    </row>
    <row r="1323" spans="1:2" x14ac:dyDescent="0.2">
      <c r="A1323" s="1">
        <v>45406</v>
      </c>
      <c r="B1323">
        <f t="shared" si="20"/>
        <v>2024</v>
      </c>
    </row>
    <row r="1324" spans="1:2" x14ac:dyDescent="0.2">
      <c r="A1324" s="1">
        <v>45512</v>
      </c>
      <c r="B1324">
        <f t="shared" si="20"/>
        <v>2024</v>
      </c>
    </row>
    <row r="1325" spans="1:2" x14ac:dyDescent="0.2">
      <c r="A1325" s="1">
        <v>45379</v>
      </c>
      <c r="B1325">
        <f t="shared" si="20"/>
        <v>2024</v>
      </c>
    </row>
    <row r="1326" spans="1:2" x14ac:dyDescent="0.2">
      <c r="A1326" s="1">
        <v>44813</v>
      </c>
      <c r="B1326">
        <f t="shared" si="20"/>
        <v>2022</v>
      </c>
    </row>
    <row r="1327" spans="1:2" x14ac:dyDescent="0.2">
      <c r="A1327" s="1">
        <v>45086</v>
      </c>
      <c r="B1327">
        <f t="shared" si="20"/>
        <v>2023</v>
      </c>
    </row>
    <row r="1328" spans="1:2" x14ac:dyDescent="0.2">
      <c r="A1328" s="1">
        <v>45194</v>
      </c>
      <c r="B1328">
        <f t="shared" si="20"/>
        <v>2023</v>
      </c>
    </row>
    <row r="1329" spans="1:2" x14ac:dyDescent="0.2">
      <c r="A1329" s="1">
        <v>45273</v>
      </c>
      <c r="B1329">
        <f t="shared" si="20"/>
        <v>2023</v>
      </c>
    </row>
    <row r="1330" spans="1:2" x14ac:dyDescent="0.2">
      <c r="A1330" s="1">
        <v>45338</v>
      </c>
      <c r="B1330">
        <f t="shared" si="20"/>
        <v>2024</v>
      </c>
    </row>
    <row r="1331" spans="1:2" x14ac:dyDescent="0.2">
      <c r="A1331" s="1">
        <v>45593</v>
      </c>
      <c r="B1331">
        <f t="shared" si="20"/>
        <v>2024</v>
      </c>
    </row>
    <row r="1332" spans="1:2" x14ac:dyDescent="0.2">
      <c r="A1332" s="1">
        <v>44643</v>
      </c>
      <c r="B1332">
        <f t="shared" si="20"/>
        <v>2022</v>
      </c>
    </row>
    <row r="1333" spans="1:2" x14ac:dyDescent="0.2">
      <c r="A1333" s="1">
        <v>45029</v>
      </c>
      <c r="B1333">
        <f t="shared" si="20"/>
        <v>2023</v>
      </c>
    </row>
    <row r="1334" spans="1:2" x14ac:dyDescent="0.2">
      <c r="A1334" s="1">
        <v>44577</v>
      </c>
      <c r="B1334">
        <f t="shared" si="20"/>
        <v>2022</v>
      </c>
    </row>
    <row r="1335" spans="1:2" x14ac:dyDescent="0.2">
      <c r="A1335" s="1">
        <v>45476</v>
      </c>
      <c r="B1335">
        <f t="shared" si="20"/>
        <v>2024</v>
      </c>
    </row>
    <row r="1336" spans="1:2" x14ac:dyDescent="0.2">
      <c r="A1336" s="1">
        <v>44642</v>
      </c>
      <c r="B1336">
        <f t="shared" si="20"/>
        <v>2022</v>
      </c>
    </row>
    <row r="1337" spans="1:2" x14ac:dyDescent="0.2">
      <c r="A1337" s="1">
        <v>44776</v>
      </c>
      <c r="B1337">
        <f t="shared" si="20"/>
        <v>2022</v>
      </c>
    </row>
    <row r="1338" spans="1:2" x14ac:dyDescent="0.2">
      <c r="A1338" s="1">
        <v>44619</v>
      </c>
      <c r="B1338">
        <f t="shared" si="20"/>
        <v>2022</v>
      </c>
    </row>
    <row r="1339" spans="1:2" x14ac:dyDescent="0.2">
      <c r="A1339" s="1">
        <v>44672</v>
      </c>
      <c r="B1339">
        <f t="shared" si="20"/>
        <v>2022</v>
      </c>
    </row>
    <row r="1340" spans="1:2" x14ac:dyDescent="0.2">
      <c r="A1340" s="1">
        <v>44780</v>
      </c>
      <c r="B1340">
        <f t="shared" si="20"/>
        <v>2022</v>
      </c>
    </row>
    <row r="1341" spans="1:2" x14ac:dyDescent="0.2">
      <c r="A1341" s="1">
        <v>45406</v>
      </c>
      <c r="B1341">
        <f t="shared" si="20"/>
        <v>2024</v>
      </c>
    </row>
    <row r="1342" spans="1:2" x14ac:dyDescent="0.2">
      <c r="A1342" s="1">
        <v>45536</v>
      </c>
      <c r="B1342">
        <f t="shared" si="20"/>
        <v>2024</v>
      </c>
    </row>
    <row r="1343" spans="1:2" x14ac:dyDescent="0.2">
      <c r="A1343" s="1">
        <v>45402</v>
      </c>
      <c r="B1343">
        <f t="shared" si="20"/>
        <v>2024</v>
      </c>
    </row>
    <row r="1344" spans="1:2" x14ac:dyDescent="0.2">
      <c r="A1344" s="1">
        <v>44929</v>
      </c>
      <c r="B1344">
        <f t="shared" si="20"/>
        <v>2023</v>
      </c>
    </row>
    <row r="1345" spans="1:2" x14ac:dyDescent="0.2">
      <c r="A1345" s="1">
        <v>45509</v>
      </c>
      <c r="B1345">
        <f t="shared" si="20"/>
        <v>2024</v>
      </c>
    </row>
    <row r="1346" spans="1:2" x14ac:dyDescent="0.2">
      <c r="A1346" s="1">
        <v>44981</v>
      </c>
      <c r="B1346">
        <f t="shared" si="20"/>
        <v>2023</v>
      </c>
    </row>
    <row r="1347" spans="1:2" x14ac:dyDescent="0.2">
      <c r="A1347" s="1">
        <v>45395</v>
      </c>
      <c r="B1347">
        <f t="shared" ref="B1347:B1410" si="21">YEAR(A1347)</f>
        <v>2024</v>
      </c>
    </row>
    <row r="1348" spans="1:2" x14ac:dyDescent="0.2">
      <c r="A1348" s="1">
        <v>45522</v>
      </c>
      <c r="B1348">
        <f t="shared" si="21"/>
        <v>2024</v>
      </c>
    </row>
    <row r="1349" spans="1:2" x14ac:dyDescent="0.2">
      <c r="A1349" s="1">
        <v>44894</v>
      </c>
      <c r="B1349">
        <f t="shared" si="21"/>
        <v>2022</v>
      </c>
    </row>
    <row r="1350" spans="1:2" x14ac:dyDescent="0.2">
      <c r="A1350" s="1">
        <v>45519</v>
      </c>
      <c r="B1350">
        <f t="shared" si="21"/>
        <v>2024</v>
      </c>
    </row>
    <row r="1351" spans="1:2" x14ac:dyDescent="0.2">
      <c r="A1351" s="1">
        <v>45105</v>
      </c>
      <c r="B1351">
        <f t="shared" si="21"/>
        <v>2023</v>
      </c>
    </row>
    <row r="1352" spans="1:2" x14ac:dyDescent="0.2">
      <c r="A1352" s="1">
        <v>45166</v>
      </c>
      <c r="B1352">
        <f t="shared" si="21"/>
        <v>2023</v>
      </c>
    </row>
    <row r="1353" spans="1:2" x14ac:dyDescent="0.2">
      <c r="A1353" s="1">
        <v>44836</v>
      </c>
      <c r="B1353">
        <f t="shared" si="21"/>
        <v>2022</v>
      </c>
    </row>
    <row r="1354" spans="1:2" x14ac:dyDescent="0.2">
      <c r="A1354" s="1">
        <v>45341</v>
      </c>
      <c r="B1354">
        <f t="shared" si="21"/>
        <v>2024</v>
      </c>
    </row>
    <row r="1355" spans="1:2" x14ac:dyDescent="0.2">
      <c r="A1355" s="1">
        <v>44954</v>
      </c>
      <c r="B1355">
        <f t="shared" si="21"/>
        <v>2023</v>
      </c>
    </row>
    <row r="1356" spans="1:2" x14ac:dyDescent="0.2">
      <c r="A1356" s="1">
        <v>45617</v>
      </c>
      <c r="B1356">
        <f t="shared" si="21"/>
        <v>2024</v>
      </c>
    </row>
    <row r="1357" spans="1:2" x14ac:dyDescent="0.2">
      <c r="A1357" s="1">
        <v>44807</v>
      </c>
      <c r="B1357">
        <f t="shared" si="21"/>
        <v>2022</v>
      </c>
    </row>
    <row r="1358" spans="1:2" x14ac:dyDescent="0.2">
      <c r="A1358" s="1">
        <v>45509</v>
      </c>
      <c r="B1358">
        <f t="shared" si="21"/>
        <v>2024</v>
      </c>
    </row>
    <row r="1359" spans="1:2" x14ac:dyDescent="0.2">
      <c r="A1359" s="1">
        <v>45008</v>
      </c>
      <c r="B1359">
        <f t="shared" si="21"/>
        <v>2023</v>
      </c>
    </row>
    <row r="1360" spans="1:2" x14ac:dyDescent="0.2">
      <c r="A1360" s="1">
        <v>45553</v>
      </c>
      <c r="B1360">
        <f t="shared" si="21"/>
        <v>2024</v>
      </c>
    </row>
    <row r="1361" spans="1:2" x14ac:dyDescent="0.2">
      <c r="A1361" s="1">
        <v>45051</v>
      </c>
      <c r="B1361">
        <f t="shared" si="21"/>
        <v>2023</v>
      </c>
    </row>
    <row r="1362" spans="1:2" x14ac:dyDescent="0.2">
      <c r="A1362" s="1">
        <v>45292</v>
      </c>
      <c r="B1362">
        <f t="shared" si="21"/>
        <v>2024</v>
      </c>
    </row>
    <row r="1363" spans="1:2" x14ac:dyDescent="0.2">
      <c r="A1363" s="1">
        <v>44922</v>
      </c>
      <c r="B1363">
        <f t="shared" si="21"/>
        <v>2022</v>
      </c>
    </row>
    <row r="1364" spans="1:2" x14ac:dyDescent="0.2">
      <c r="A1364" s="1">
        <v>45553</v>
      </c>
      <c r="B1364">
        <f t="shared" si="21"/>
        <v>2024</v>
      </c>
    </row>
    <row r="1365" spans="1:2" x14ac:dyDescent="0.2">
      <c r="A1365" s="1">
        <v>45256</v>
      </c>
      <c r="B1365">
        <f t="shared" si="21"/>
        <v>2023</v>
      </c>
    </row>
    <row r="1366" spans="1:2" x14ac:dyDescent="0.2">
      <c r="A1366" s="1">
        <v>45466</v>
      </c>
      <c r="B1366">
        <f t="shared" si="21"/>
        <v>2024</v>
      </c>
    </row>
    <row r="1367" spans="1:2" x14ac:dyDescent="0.2">
      <c r="A1367" s="1">
        <v>45504</v>
      </c>
      <c r="B1367">
        <f t="shared" si="21"/>
        <v>2024</v>
      </c>
    </row>
    <row r="1368" spans="1:2" x14ac:dyDescent="0.2">
      <c r="A1368" s="1">
        <v>44878</v>
      </c>
      <c r="B1368">
        <f t="shared" si="21"/>
        <v>2022</v>
      </c>
    </row>
    <row r="1369" spans="1:2" x14ac:dyDescent="0.2">
      <c r="A1369" s="1">
        <v>45615</v>
      </c>
      <c r="B1369">
        <f t="shared" si="21"/>
        <v>2024</v>
      </c>
    </row>
    <row r="1370" spans="1:2" x14ac:dyDescent="0.2">
      <c r="A1370" s="1">
        <v>45031</v>
      </c>
      <c r="B1370">
        <f t="shared" si="21"/>
        <v>2023</v>
      </c>
    </row>
    <row r="1371" spans="1:2" x14ac:dyDescent="0.2">
      <c r="A1371" s="1">
        <v>44917</v>
      </c>
      <c r="B1371">
        <f t="shared" si="21"/>
        <v>2022</v>
      </c>
    </row>
    <row r="1372" spans="1:2" x14ac:dyDescent="0.2">
      <c r="A1372" s="1">
        <v>45118</v>
      </c>
      <c r="B1372">
        <f t="shared" si="21"/>
        <v>2023</v>
      </c>
    </row>
    <row r="1373" spans="1:2" x14ac:dyDescent="0.2">
      <c r="A1373" s="1">
        <v>45514</v>
      </c>
      <c r="B1373">
        <f t="shared" si="21"/>
        <v>2024</v>
      </c>
    </row>
    <row r="1374" spans="1:2" x14ac:dyDescent="0.2">
      <c r="A1374" s="1">
        <v>45314</v>
      </c>
      <c r="B1374">
        <f t="shared" si="21"/>
        <v>2024</v>
      </c>
    </row>
    <row r="1375" spans="1:2" x14ac:dyDescent="0.2">
      <c r="A1375" s="1">
        <v>45017</v>
      </c>
      <c r="B1375">
        <f t="shared" si="21"/>
        <v>2023</v>
      </c>
    </row>
    <row r="1376" spans="1:2" x14ac:dyDescent="0.2">
      <c r="A1376" s="1">
        <v>45322</v>
      </c>
      <c r="B1376">
        <f t="shared" si="21"/>
        <v>2024</v>
      </c>
    </row>
    <row r="1377" spans="1:2" x14ac:dyDescent="0.2">
      <c r="A1377" s="1">
        <v>45280</v>
      </c>
      <c r="B1377">
        <f t="shared" si="21"/>
        <v>2023</v>
      </c>
    </row>
    <row r="1378" spans="1:2" x14ac:dyDescent="0.2">
      <c r="A1378" s="1">
        <v>45190</v>
      </c>
      <c r="B1378">
        <f t="shared" si="21"/>
        <v>2023</v>
      </c>
    </row>
    <row r="1379" spans="1:2" x14ac:dyDescent="0.2">
      <c r="A1379" s="1">
        <v>44850</v>
      </c>
      <c r="B1379">
        <f t="shared" si="21"/>
        <v>2022</v>
      </c>
    </row>
    <row r="1380" spans="1:2" x14ac:dyDescent="0.2">
      <c r="A1380" s="1">
        <v>44822</v>
      </c>
      <c r="B1380">
        <f t="shared" si="21"/>
        <v>2022</v>
      </c>
    </row>
    <row r="1381" spans="1:2" x14ac:dyDescent="0.2">
      <c r="A1381" s="1">
        <v>45371</v>
      </c>
      <c r="B1381">
        <f t="shared" si="21"/>
        <v>2024</v>
      </c>
    </row>
    <row r="1382" spans="1:2" x14ac:dyDescent="0.2">
      <c r="A1382" s="1">
        <v>44999</v>
      </c>
      <c r="B1382">
        <f t="shared" si="21"/>
        <v>2023</v>
      </c>
    </row>
    <row r="1383" spans="1:2" x14ac:dyDescent="0.2">
      <c r="A1383" s="1">
        <v>45291</v>
      </c>
      <c r="B1383">
        <f t="shared" si="21"/>
        <v>2023</v>
      </c>
    </row>
    <row r="1384" spans="1:2" x14ac:dyDescent="0.2">
      <c r="A1384" s="1">
        <v>45284</v>
      </c>
      <c r="B1384">
        <f t="shared" si="21"/>
        <v>2023</v>
      </c>
    </row>
    <row r="1385" spans="1:2" x14ac:dyDescent="0.2">
      <c r="A1385" s="1">
        <v>45568</v>
      </c>
      <c r="B1385">
        <f t="shared" si="21"/>
        <v>2024</v>
      </c>
    </row>
    <row r="1386" spans="1:2" x14ac:dyDescent="0.2">
      <c r="A1386" s="1">
        <v>45386</v>
      </c>
      <c r="B1386">
        <f t="shared" si="21"/>
        <v>2024</v>
      </c>
    </row>
    <row r="1387" spans="1:2" x14ac:dyDescent="0.2">
      <c r="A1387" s="1">
        <v>45017</v>
      </c>
      <c r="B1387">
        <f t="shared" si="21"/>
        <v>2023</v>
      </c>
    </row>
    <row r="1388" spans="1:2" x14ac:dyDescent="0.2">
      <c r="A1388" s="1">
        <v>45359</v>
      </c>
      <c r="B1388">
        <f t="shared" si="21"/>
        <v>2024</v>
      </c>
    </row>
    <row r="1389" spans="1:2" x14ac:dyDescent="0.2">
      <c r="A1389" s="1">
        <v>44611</v>
      </c>
      <c r="B1389">
        <f t="shared" si="21"/>
        <v>2022</v>
      </c>
    </row>
    <row r="1390" spans="1:2" x14ac:dyDescent="0.2">
      <c r="A1390" s="1">
        <v>44804</v>
      </c>
      <c r="B1390">
        <f t="shared" si="21"/>
        <v>2022</v>
      </c>
    </row>
    <row r="1391" spans="1:2" x14ac:dyDescent="0.2">
      <c r="A1391" s="1">
        <v>45487</v>
      </c>
      <c r="B1391">
        <f t="shared" si="21"/>
        <v>2024</v>
      </c>
    </row>
    <row r="1392" spans="1:2" x14ac:dyDescent="0.2">
      <c r="A1392" s="1">
        <v>44899</v>
      </c>
      <c r="B1392">
        <f t="shared" si="21"/>
        <v>2022</v>
      </c>
    </row>
    <row r="1393" spans="1:2" x14ac:dyDescent="0.2">
      <c r="A1393" s="1">
        <v>45574</v>
      </c>
      <c r="B1393">
        <f t="shared" si="21"/>
        <v>2024</v>
      </c>
    </row>
    <row r="1394" spans="1:2" x14ac:dyDescent="0.2">
      <c r="A1394" s="1">
        <v>45218</v>
      </c>
      <c r="B1394">
        <f t="shared" si="21"/>
        <v>2023</v>
      </c>
    </row>
    <row r="1395" spans="1:2" x14ac:dyDescent="0.2">
      <c r="A1395" s="1">
        <v>45260</v>
      </c>
      <c r="B1395">
        <f t="shared" si="21"/>
        <v>2023</v>
      </c>
    </row>
    <row r="1396" spans="1:2" x14ac:dyDescent="0.2">
      <c r="A1396" s="1">
        <v>44597</v>
      </c>
      <c r="B1396">
        <f t="shared" si="21"/>
        <v>2022</v>
      </c>
    </row>
    <row r="1397" spans="1:2" x14ac:dyDescent="0.2">
      <c r="A1397" s="1">
        <v>45360</v>
      </c>
      <c r="B1397">
        <f t="shared" si="21"/>
        <v>2024</v>
      </c>
    </row>
    <row r="1398" spans="1:2" x14ac:dyDescent="0.2">
      <c r="A1398" s="1">
        <v>45449</v>
      </c>
      <c r="B1398">
        <f t="shared" si="21"/>
        <v>2024</v>
      </c>
    </row>
    <row r="1399" spans="1:2" x14ac:dyDescent="0.2">
      <c r="A1399" s="1">
        <v>44807</v>
      </c>
      <c r="B1399">
        <f t="shared" si="21"/>
        <v>2022</v>
      </c>
    </row>
    <row r="1400" spans="1:2" x14ac:dyDescent="0.2">
      <c r="A1400" s="1">
        <v>44911</v>
      </c>
      <c r="B1400">
        <f t="shared" si="21"/>
        <v>2022</v>
      </c>
    </row>
    <row r="1401" spans="1:2" x14ac:dyDescent="0.2">
      <c r="A1401" s="1">
        <v>45404</v>
      </c>
      <c r="B1401">
        <f t="shared" si="21"/>
        <v>2024</v>
      </c>
    </row>
    <row r="1402" spans="1:2" x14ac:dyDescent="0.2">
      <c r="A1402" s="1">
        <v>45201</v>
      </c>
      <c r="B1402">
        <f t="shared" si="21"/>
        <v>2023</v>
      </c>
    </row>
    <row r="1403" spans="1:2" x14ac:dyDescent="0.2">
      <c r="A1403" s="1">
        <v>45280</v>
      </c>
      <c r="B1403">
        <f t="shared" si="21"/>
        <v>2023</v>
      </c>
    </row>
    <row r="1404" spans="1:2" x14ac:dyDescent="0.2">
      <c r="A1404" s="1">
        <v>44691</v>
      </c>
      <c r="B1404">
        <f t="shared" si="21"/>
        <v>2022</v>
      </c>
    </row>
    <row r="1405" spans="1:2" x14ac:dyDescent="0.2">
      <c r="A1405" s="1">
        <v>45347</v>
      </c>
      <c r="B1405">
        <f t="shared" si="21"/>
        <v>2024</v>
      </c>
    </row>
    <row r="1406" spans="1:2" x14ac:dyDescent="0.2">
      <c r="A1406" s="1">
        <v>45646</v>
      </c>
      <c r="B1406">
        <f t="shared" si="21"/>
        <v>2024</v>
      </c>
    </row>
    <row r="1407" spans="1:2" x14ac:dyDescent="0.2">
      <c r="A1407" s="1">
        <v>44880</v>
      </c>
      <c r="B1407">
        <f t="shared" si="21"/>
        <v>2022</v>
      </c>
    </row>
    <row r="1408" spans="1:2" x14ac:dyDescent="0.2">
      <c r="A1408" s="1">
        <v>44773</v>
      </c>
      <c r="B1408">
        <f t="shared" si="21"/>
        <v>2022</v>
      </c>
    </row>
    <row r="1409" spans="1:2" x14ac:dyDescent="0.2">
      <c r="A1409" s="1">
        <v>44913</v>
      </c>
      <c r="B1409">
        <f t="shared" si="21"/>
        <v>2022</v>
      </c>
    </row>
    <row r="1410" spans="1:2" x14ac:dyDescent="0.2">
      <c r="A1410" s="1">
        <v>44773</v>
      </c>
      <c r="B1410">
        <f t="shared" si="21"/>
        <v>2022</v>
      </c>
    </row>
    <row r="1411" spans="1:2" x14ac:dyDescent="0.2">
      <c r="A1411" s="1">
        <v>45068</v>
      </c>
      <c r="B1411">
        <f t="shared" ref="B1411:B1474" si="22">YEAR(A1411)</f>
        <v>2023</v>
      </c>
    </row>
    <row r="1412" spans="1:2" x14ac:dyDescent="0.2">
      <c r="A1412" s="1">
        <v>44611</v>
      </c>
      <c r="B1412">
        <f t="shared" si="22"/>
        <v>2022</v>
      </c>
    </row>
    <row r="1413" spans="1:2" x14ac:dyDescent="0.2">
      <c r="A1413" s="1">
        <v>45467</v>
      </c>
      <c r="B1413">
        <f t="shared" si="22"/>
        <v>2024</v>
      </c>
    </row>
    <row r="1414" spans="1:2" x14ac:dyDescent="0.2">
      <c r="A1414" s="1">
        <v>45533</v>
      </c>
      <c r="B1414">
        <f t="shared" si="22"/>
        <v>2024</v>
      </c>
    </row>
    <row r="1415" spans="1:2" x14ac:dyDescent="0.2">
      <c r="A1415" s="1">
        <v>45429</v>
      </c>
      <c r="B1415">
        <f t="shared" si="22"/>
        <v>2024</v>
      </c>
    </row>
    <row r="1416" spans="1:2" x14ac:dyDescent="0.2">
      <c r="A1416" s="1">
        <v>44852</v>
      </c>
      <c r="B1416">
        <f t="shared" si="22"/>
        <v>2022</v>
      </c>
    </row>
    <row r="1417" spans="1:2" x14ac:dyDescent="0.2">
      <c r="A1417" s="1">
        <v>45227</v>
      </c>
      <c r="B1417">
        <f t="shared" si="22"/>
        <v>2023</v>
      </c>
    </row>
    <row r="1418" spans="1:2" x14ac:dyDescent="0.2">
      <c r="A1418" s="1">
        <v>44594</v>
      </c>
      <c r="B1418">
        <f t="shared" si="22"/>
        <v>2022</v>
      </c>
    </row>
    <row r="1419" spans="1:2" x14ac:dyDescent="0.2">
      <c r="A1419" s="1">
        <v>44605</v>
      </c>
      <c r="B1419">
        <f t="shared" si="22"/>
        <v>2022</v>
      </c>
    </row>
    <row r="1420" spans="1:2" x14ac:dyDescent="0.2">
      <c r="A1420" s="1">
        <v>44857</v>
      </c>
      <c r="B1420">
        <f t="shared" si="22"/>
        <v>2022</v>
      </c>
    </row>
    <row r="1421" spans="1:2" x14ac:dyDescent="0.2">
      <c r="A1421" s="1">
        <v>45662</v>
      </c>
      <c r="B1421">
        <f t="shared" si="22"/>
        <v>2025</v>
      </c>
    </row>
    <row r="1422" spans="1:2" x14ac:dyDescent="0.2">
      <c r="A1422" s="1">
        <v>44774</v>
      </c>
      <c r="B1422">
        <f t="shared" si="22"/>
        <v>2022</v>
      </c>
    </row>
    <row r="1423" spans="1:2" x14ac:dyDescent="0.2">
      <c r="A1423" s="1">
        <v>45288</v>
      </c>
      <c r="B1423">
        <f t="shared" si="22"/>
        <v>2023</v>
      </c>
    </row>
    <row r="1424" spans="1:2" x14ac:dyDescent="0.2">
      <c r="A1424" s="1">
        <v>44693</v>
      </c>
      <c r="B1424">
        <f t="shared" si="22"/>
        <v>2022</v>
      </c>
    </row>
    <row r="1425" spans="1:2" x14ac:dyDescent="0.2">
      <c r="A1425" s="1">
        <v>44789</v>
      </c>
      <c r="B1425">
        <f t="shared" si="22"/>
        <v>2022</v>
      </c>
    </row>
    <row r="1426" spans="1:2" x14ac:dyDescent="0.2">
      <c r="A1426" s="1">
        <v>45305</v>
      </c>
      <c r="B1426">
        <f t="shared" si="22"/>
        <v>2024</v>
      </c>
    </row>
    <row r="1427" spans="1:2" x14ac:dyDescent="0.2">
      <c r="A1427" s="1">
        <v>45289</v>
      </c>
      <c r="B1427">
        <f t="shared" si="22"/>
        <v>2023</v>
      </c>
    </row>
    <row r="1428" spans="1:2" x14ac:dyDescent="0.2">
      <c r="A1428" s="1">
        <v>45306</v>
      </c>
      <c r="B1428">
        <f t="shared" si="22"/>
        <v>2024</v>
      </c>
    </row>
    <row r="1429" spans="1:2" x14ac:dyDescent="0.2">
      <c r="A1429" s="1">
        <v>44618</v>
      </c>
      <c r="B1429">
        <f t="shared" si="22"/>
        <v>2022</v>
      </c>
    </row>
    <row r="1430" spans="1:2" x14ac:dyDescent="0.2">
      <c r="A1430" s="1">
        <v>45361</v>
      </c>
      <c r="B1430">
        <f t="shared" si="22"/>
        <v>2024</v>
      </c>
    </row>
    <row r="1431" spans="1:2" x14ac:dyDescent="0.2">
      <c r="A1431" s="1">
        <v>45443</v>
      </c>
      <c r="B1431">
        <f t="shared" si="22"/>
        <v>2024</v>
      </c>
    </row>
    <row r="1432" spans="1:2" x14ac:dyDescent="0.2">
      <c r="A1432" s="1">
        <v>45653</v>
      </c>
      <c r="B1432">
        <f t="shared" si="22"/>
        <v>2024</v>
      </c>
    </row>
    <row r="1433" spans="1:2" x14ac:dyDescent="0.2">
      <c r="A1433" s="1">
        <v>45230</v>
      </c>
      <c r="B1433">
        <f t="shared" si="22"/>
        <v>2023</v>
      </c>
    </row>
    <row r="1434" spans="1:2" x14ac:dyDescent="0.2">
      <c r="A1434" s="1">
        <v>44575</v>
      </c>
      <c r="B1434">
        <f t="shared" si="22"/>
        <v>2022</v>
      </c>
    </row>
    <row r="1435" spans="1:2" x14ac:dyDescent="0.2">
      <c r="A1435" s="1">
        <v>45537</v>
      </c>
      <c r="B1435">
        <f t="shared" si="22"/>
        <v>2024</v>
      </c>
    </row>
    <row r="1436" spans="1:2" x14ac:dyDescent="0.2">
      <c r="A1436" s="1">
        <v>45284</v>
      </c>
      <c r="B1436">
        <f t="shared" si="22"/>
        <v>2023</v>
      </c>
    </row>
    <row r="1437" spans="1:2" x14ac:dyDescent="0.2">
      <c r="A1437" s="1">
        <v>45378</v>
      </c>
      <c r="B1437">
        <f t="shared" si="22"/>
        <v>2024</v>
      </c>
    </row>
    <row r="1438" spans="1:2" x14ac:dyDescent="0.2">
      <c r="A1438" s="1">
        <v>44972</v>
      </c>
      <c r="B1438">
        <f t="shared" si="22"/>
        <v>2023</v>
      </c>
    </row>
    <row r="1439" spans="1:2" x14ac:dyDescent="0.2">
      <c r="A1439" s="1">
        <v>45617</v>
      </c>
      <c r="B1439">
        <f t="shared" si="22"/>
        <v>2024</v>
      </c>
    </row>
    <row r="1440" spans="1:2" x14ac:dyDescent="0.2">
      <c r="A1440" s="1">
        <v>44885</v>
      </c>
      <c r="B1440">
        <f t="shared" si="22"/>
        <v>2022</v>
      </c>
    </row>
    <row r="1441" spans="1:2" x14ac:dyDescent="0.2">
      <c r="A1441" s="1">
        <v>44955</v>
      </c>
      <c r="B1441">
        <f t="shared" si="22"/>
        <v>2023</v>
      </c>
    </row>
    <row r="1442" spans="1:2" x14ac:dyDescent="0.2">
      <c r="A1442" s="1">
        <v>44564</v>
      </c>
      <c r="B1442">
        <f t="shared" si="22"/>
        <v>2022</v>
      </c>
    </row>
    <row r="1443" spans="1:2" x14ac:dyDescent="0.2">
      <c r="A1443" s="1">
        <v>45379</v>
      </c>
      <c r="B1443">
        <f t="shared" si="22"/>
        <v>2024</v>
      </c>
    </row>
    <row r="1444" spans="1:2" x14ac:dyDescent="0.2">
      <c r="A1444" s="1">
        <v>45349</v>
      </c>
      <c r="B1444">
        <f t="shared" si="22"/>
        <v>2024</v>
      </c>
    </row>
    <row r="1445" spans="1:2" x14ac:dyDescent="0.2">
      <c r="A1445" s="1">
        <v>45318</v>
      </c>
      <c r="B1445">
        <f t="shared" si="22"/>
        <v>2024</v>
      </c>
    </row>
    <row r="1446" spans="1:2" x14ac:dyDescent="0.2">
      <c r="A1446" s="1">
        <v>44810</v>
      </c>
      <c r="B1446">
        <f t="shared" si="22"/>
        <v>2022</v>
      </c>
    </row>
    <row r="1447" spans="1:2" x14ac:dyDescent="0.2">
      <c r="A1447" s="1">
        <v>45196</v>
      </c>
      <c r="B1447">
        <f t="shared" si="22"/>
        <v>2023</v>
      </c>
    </row>
    <row r="1448" spans="1:2" x14ac:dyDescent="0.2">
      <c r="A1448" s="1">
        <v>44797</v>
      </c>
      <c r="B1448">
        <f t="shared" si="22"/>
        <v>2022</v>
      </c>
    </row>
    <row r="1449" spans="1:2" x14ac:dyDescent="0.2">
      <c r="A1449" s="1">
        <v>44685</v>
      </c>
      <c r="B1449">
        <f t="shared" si="22"/>
        <v>2022</v>
      </c>
    </row>
    <row r="1450" spans="1:2" x14ac:dyDescent="0.2">
      <c r="A1450" s="1">
        <v>44782</v>
      </c>
      <c r="B1450">
        <f t="shared" si="22"/>
        <v>2022</v>
      </c>
    </row>
    <row r="1451" spans="1:2" x14ac:dyDescent="0.2">
      <c r="A1451" s="1">
        <v>45648</v>
      </c>
      <c r="B1451">
        <f t="shared" si="22"/>
        <v>2024</v>
      </c>
    </row>
    <row r="1452" spans="1:2" x14ac:dyDescent="0.2">
      <c r="A1452" s="1">
        <v>45231</v>
      </c>
      <c r="B1452">
        <f t="shared" si="22"/>
        <v>2023</v>
      </c>
    </row>
    <row r="1453" spans="1:2" x14ac:dyDescent="0.2">
      <c r="A1453" s="1">
        <v>44682</v>
      </c>
      <c r="B1453">
        <f t="shared" si="22"/>
        <v>2022</v>
      </c>
    </row>
    <row r="1454" spans="1:2" x14ac:dyDescent="0.2">
      <c r="A1454" s="1">
        <v>45611</v>
      </c>
      <c r="B1454">
        <f t="shared" si="22"/>
        <v>2024</v>
      </c>
    </row>
    <row r="1455" spans="1:2" x14ac:dyDescent="0.2">
      <c r="A1455" s="1">
        <v>45368</v>
      </c>
      <c r="B1455">
        <f t="shared" si="22"/>
        <v>2024</v>
      </c>
    </row>
    <row r="1456" spans="1:2" x14ac:dyDescent="0.2">
      <c r="A1456" s="1">
        <v>45309</v>
      </c>
      <c r="B1456">
        <f t="shared" si="22"/>
        <v>2024</v>
      </c>
    </row>
    <row r="1457" spans="1:2" x14ac:dyDescent="0.2">
      <c r="A1457" s="1">
        <v>45194</v>
      </c>
      <c r="B1457">
        <f t="shared" si="22"/>
        <v>2023</v>
      </c>
    </row>
    <row r="1458" spans="1:2" x14ac:dyDescent="0.2">
      <c r="A1458" s="1">
        <v>45652</v>
      </c>
      <c r="B1458">
        <f t="shared" si="22"/>
        <v>2024</v>
      </c>
    </row>
    <row r="1459" spans="1:2" x14ac:dyDescent="0.2">
      <c r="A1459" s="1">
        <v>44690</v>
      </c>
      <c r="B1459">
        <f t="shared" si="22"/>
        <v>2022</v>
      </c>
    </row>
    <row r="1460" spans="1:2" x14ac:dyDescent="0.2">
      <c r="A1460" s="1">
        <v>45420</v>
      </c>
      <c r="B1460">
        <f t="shared" si="22"/>
        <v>2024</v>
      </c>
    </row>
    <row r="1461" spans="1:2" x14ac:dyDescent="0.2">
      <c r="A1461" s="1">
        <v>45339</v>
      </c>
      <c r="B1461">
        <f t="shared" si="22"/>
        <v>2024</v>
      </c>
    </row>
    <row r="1462" spans="1:2" x14ac:dyDescent="0.2">
      <c r="A1462" s="1">
        <v>45131</v>
      </c>
      <c r="B1462">
        <f t="shared" si="22"/>
        <v>2023</v>
      </c>
    </row>
    <row r="1463" spans="1:2" x14ac:dyDescent="0.2">
      <c r="A1463" s="1">
        <v>44990</v>
      </c>
      <c r="B1463">
        <f t="shared" si="22"/>
        <v>2023</v>
      </c>
    </row>
    <row r="1464" spans="1:2" x14ac:dyDescent="0.2">
      <c r="A1464" s="1">
        <v>45668</v>
      </c>
      <c r="B1464">
        <f t="shared" si="22"/>
        <v>2025</v>
      </c>
    </row>
    <row r="1465" spans="1:2" x14ac:dyDescent="0.2">
      <c r="A1465" s="1">
        <v>44977</v>
      </c>
      <c r="B1465">
        <f t="shared" si="22"/>
        <v>2023</v>
      </c>
    </row>
    <row r="1466" spans="1:2" x14ac:dyDescent="0.2">
      <c r="A1466" s="1">
        <v>45367</v>
      </c>
      <c r="B1466">
        <f t="shared" si="22"/>
        <v>2024</v>
      </c>
    </row>
    <row r="1467" spans="1:2" x14ac:dyDescent="0.2">
      <c r="A1467" s="1">
        <v>45513</v>
      </c>
      <c r="B1467">
        <f t="shared" si="22"/>
        <v>2024</v>
      </c>
    </row>
    <row r="1468" spans="1:2" x14ac:dyDescent="0.2">
      <c r="A1468" s="1">
        <v>44622</v>
      </c>
      <c r="B1468">
        <f t="shared" si="22"/>
        <v>2022</v>
      </c>
    </row>
    <row r="1469" spans="1:2" x14ac:dyDescent="0.2">
      <c r="A1469" s="1">
        <v>45597</v>
      </c>
      <c r="B1469">
        <f t="shared" si="22"/>
        <v>2024</v>
      </c>
    </row>
    <row r="1470" spans="1:2" x14ac:dyDescent="0.2">
      <c r="A1470" s="1">
        <v>45340</v>
      </c>
      <c r="B1470">
        <f t="shared" si="22"/>
        <v>2024</v>
      </c>
    </row>
    <row r="1471" spans="1:2" x14ac:dyDescent="0.2">
      <c r="A1471" s="1">
        <v>44999</v>
      </c>
      <c r="B1471">
        <f t="shared" si="22"/>
        <v>2023</v>
      </c>
    </row>
    <row r="1472" spans="1:2" x14ac:dyDescent="0.2">
      <c r="A1472" s="1">
        <v>45604</v>
      </c>
      <c r="B1472">
        <f t="shared" si="22"/>
        <v>2024</v>
      </c>
    </row>
    <row r="1473" spans="1:2" x14ac:dyDescent="0.2">
      <c r="A1473" s="1">
        <v>45418</v>
      </c>
      <c r="B1473">
        <f t="shared" si="22"/>
        <v>2024</v>
      </c>
    </row>
    <row r="1474" spans="1:2" x14ac:dyDescent="0.2">
      <c r="A1474" s="1">
        <v>44824</v>
      </c>
      <c r="B1474">
        <f t="shared" si="22"/>
        <v>2022</v>
      </c>
    </row>
    <row r="1475" spans="1:2" x14ac:dyDescent="0.2">
      <c r="A1475" s="1">
        <v>44670</v>
      </c>
      <c r="B1475">
        <f t="shared" ref="B1475:B1538" si="23">YEAR(A1475)</f>
        <v>2022</v>
      </c>
    </row>
    <row r="1476" spans="1:2" x14ac:dyDescent="0.2">
      <c r="A1476" s="1">
        <v>45610</v>
      </c>
      <c r="B1476">
        <f t="shared" si="23"/>
        <v>2024</v>
      </c>
    </row>
    <row r="1477" spans="1:2" x14ac:dyDescent="0.2">
      <c r="A1477" s="1">
        <v>45600</v>
      </c>
      <c r="B1477">
        <f t="shared" si="23"/>
        <v>2024</v>
      </c>
    </row>
    <row r="1478" spans="1:2" x14ac:dyDescent="0.2">
      <c r="A1478" s="1">
        <v>45430</v>
      </c>
      <c r="B1478">
        <f t="shared" si="23"/>
        <v>2024</v>
      </c>
    </row>
    <row r="1479" spans="1:2" x14ac:dyDescent="0.2">
      <c r="A1479" s="1">
        <v>45674</v>
      </c>
      <c r="B1479">
        <f t="shared" si="23"/>
        <v>2025</v>
      </c>
    </row>
    <row r="1480" spans="1:2" x14ac:dyDescent="0.2">
      <c r="A1480" s="1">
        <v>45023</v>
      </c>
      <c r="B1480">
        <f t="shared" si="23"/>
        <v>2023</v>
      </c>
    </row>
    <row r="1481" spans="1:2" x14ac:dyDescent="0.2">
      <c r="A1481" s="1">
        <v>45160</v>
      </c>
      <c r="B1481">
        <f t="shared" si="23"/>
        <v>2023</v>
      </c>
    </row>
    <row r="1482" spans="1:2" x14ac:dyDescent="0.2">
      <c r="A1482" s="1">
        <v>44977</v>
      </c>
      <c r="B1482">
        <f t="shared" si="23"/>
        <v>2023</v>
      </c>
    </row>
    <row r="1483" spans="1:2" x14ac:dyDescent="0.2">
      <c r="A1483" s="1">
        <v>44831</v>
      </c>
      <c r="B1483">
        <f t="shared" si="23"/>
        <v>2022</v>
      </c>
    </row>
    <row r="1484" spans="1:2" x14ac:dyDescent="0.2">
      <c r="A1484" s="1">
        <v>45608</v>
      </c>
      <c r="B1484">
        <f t="shared" si="23"/>
        <v>2024</v>
      </c>
    </row>
    <row r="1485" spans="1:2" x14ac:dyDescent="0.2">
      <c r="A1485" s="1">
        <v>44799</v>
      </c>
      <c r="B1485">
        <f t="shared" si="23"/>
        <v>2022</v>
      </c>
    </row>
    <row r="1486" spans="1:2" x14ac:dyDescent="0.2">
      <c r="A1486" s="1">
        <v>44688</v>
      </c>
      <c r="B1486">
        <f t="shared" si="23"/>
        <v>2022</v>
      </c>
    </row>
    <row r="1487" spans="1:2" x14ac:dyDescent="0.2">
      <c r="A1487" s="1">
        <v>45355</v>
      </c>
      <c r="B1487">
        <f t="shared" si="23"/>
        <v>2024</v>
      </c>
    </row>
    <row r="1488" spans="1:2" x14ac:dyDescent="0.2">
      <c r="A1488" s="1">
        <v>45476</v>
      </c>
      <c r="B1488">
        <f t="shared" si="23"/>
        <v>2024</v>
      </c>
    </row>
    <row r="1489" spans="1:2" x14ac:dyDescent="0.2">
      <c r="A1489" s="1">
        <v>44678</v>
      </c>
      <c r="B1489">
        <f t="shared" si="23"/>
        <v>2022</v>
      </c>
    </row>
    <row r="1490" spans="1:2" x14ac:dyDescent="0.2">
      <c r="A1490" s="1">
        <v>45389</v>
      </c>
      <c r="B1490">
        <f t="shared" si="23"/>
        <v>2024</v>
      </c>
    </row>
    <row r="1491" spans="1:2" x14ac:dyDescent="0.2">
      <c r="A1491" s="1">
        <v>45335</v>
      </c>
      <c r="B1491">
        <f t="shared" si="23"/>
        <v>2024</v>
      </c>
    </row>
    <row r="1492" spans="1:2" x14ac:dyDescent="0.2">
      <c r="A1492" s="1">
        <v>45498</v>
      </c>
      <c r="B1492">
        <f t="shared" si="23"/>
        <v>2024</v>
      </c>
    </row>
    <row r="1493" spans="1:2" x14ac:dyDescent="0.2">
      <c r="A1493" s="1">
        <v>44705</v>
      </c>
      <c r="B1493">
        <f t="shared" si="23"/>
        <v>2022</v>
      </c>
    </row>
    <row r="1494" spans="1:2" x14ac:dyDescent="0.2">
      <c r="A1494" s="1">
        <v>45539</v>
      </c>
      <c r="B1494">
        <f t="shared" si="23"/>
        <v>2024</v>
      </c>
    </row>
    <row r="1495" spans="1:2" x14ac:dyDescent="0.2">
      <c r="A1495" s="1">
        <v>44622</v>
      </c>
      <c r="B1495">
        <f t="shared" si="23"/>
        <v>2022</v>
      </c>
    </row>
    <row r="1496" spans="1:2" x14ac:dyDescent="0.2">
      <c r="A1496" s="1">
        <v>45308</v>
      </c>
      <c r="B1496">
        <f t="shared" si="23"/>
        <v>2024</v>
      </c>
    </row>
    <row r="1497" spans="1:2" x14ac:dyDescent="0.2">
      <c r="A1497" s="1">
        <v>45096</v>
      </c>
      <c r="B1497">
        <f t="shared" si="23"/>
        <v>2023</v>
      </c>
    </row>
    <row r="1498" spans="1:2" x14ac:dyDescent="0.2">
      <c r="A1498" s="1">
        <v>45658</v>
      </c>
      <c r="B1498">
        <f t="shared" si="23"/>
        <v>2025</v>
      </c>
    </row>
    <row r="1499" spans="1:2" x14ac:dyDescent="0.2">
      <c r="A1499" s="1">
        <v>45285</v>
      </c>
      <c r="B1499">
        <f t="shared" si="23"/>
        <v>2023</v>
      </c>
    </row>
    <row r="1500" spans="1:2" x14ac:dyDescent="0.2">
      <c r="A1500" s="1">
        <v>44913</v>
      </c>
      <c r="B1500">
        <f t="shared" si="23"/>
        <v>2022</v>
      </c>
    </row>
    <row r="1501" spans="1:2" x14ac:dyDescent="0.2">
      <c r="A1501" s="1">
        <v>45292</v>
      </c>
      <c r="B1501">
        <f t="shared" si="23"/>
        <v>2024</v>
      </c>
    </row>
    <row r="1502" spans="1:2" x14ac:dyDescent="0.2">
      <c r="A1502" s="1">
        <v>45033</v>
      </c>
      <c r="B1502">
        <f t="shared" si="23"/>
        <v>2023</v>
      </c>
    </row>
    <row r="1503" spans="1:2" x14ac:dyDescent="0.2">
      <c r="A1503" s="1">
        <v>45628</v>
      </c>
      <c r="B1503">
        <f t="shared" si="23"/>
        <v>2024</v>
      </c>
    </row>
    <row r="1504" spans="1:2" x14ac:dyDescent="0.2">
      <c r="A1504" s="1">
        <v>44984</v>
      </c>
      <c r="B1504">
        <f t="shared" si="23"/>
        <v>2023</v>
      </c>
    </row>
    <row r="1505" spans="1:2" x14ac:dyDescent="0.2">
      <c r="A1505" s="1">
        <v>45201</v>
      </c>
      <c r="B1505">
        <f t="shared" si="23"/>
        <v>2023</v>
      </c>
    </row>
    <row r="1506" spans="1:2" x14ac:dyDescent="0.2">
      <c r="A1506" s="1">
        <v>44927</v>
      </c>
      <c r="B1506">
        <f t="shared" si="23"/>
        <v>2023</v>
      </c>
    </row>
    <row r="1507" spans="1:2" x14ac:dyDescent="0.2">
      <c r="A1507" s="1">
        <v>45652</v>
      </c>
      <c r="B1507">
        <f t="shared" si="23"/>
        <v>2024</v>
      </c>
    </row>
    <row r="1508" spans="1:2" x14ac:dyDescent="0.2">
      <c r="A1508" s="1">
        <v>44695</v>
      </c>
      <c r="B1508">
        <f t="shared" si="23"/>
        <v>2022</v>
      </c>
    </row>
    <row r="1509" spans="1:2" x14ac:dyDescent="0.2">
      <c r="A1509" s="1">
        <v>45207</v>
      </c>
      <c r="B1509">
        <f t="shared" si="23"/>
        <v>2023</v>
      </c>
    </row>
    <row r="1510" spans="1:2" x14ac:dyDescent="0.2">
      <c r="A1510" s="1">
        <v>45507</v>
      </c>
      <c r="B1510">
        <f t="shared" si="23"/>
        <v>2024</v>
      </c>
    </row>
    <row r="1511" spans="1:2" x14ac:dyDescent="0.2">
      <c r="A1511" s="1">
        <v>45657</v>
      </c>
      <c r="B1511">
        <f t="shared" si="23"/>
        <v>2024</v>
      </c>
    </row>
    <row r="1512" spans="1:2" x14ac:dyDescent="0.2">
      <c r="A1512" s="1">
        <v>45576</v>
      </c>
      <c r="B1512">
        <f t="shared" si="23"/>
        <v>2024</v>
      </c>
    </row>
    <row r="1513" spans="1:2" x14ac:dyDescent="0.2">
      <c r="A1513" s="1">
        <v>45008</v>
      </c>
      <c r="B1513">
        <f t="shared" si="23"/>
        <v>2023</v>
      </c>
    </row>
    <row r="1514" spans="1:2" x14ac:dyDescent="0.2">
      <c r="A1514" s="1">
        <v>45632</v>
      </c>
      <c r="B1514">
        <f t="shared" si="23"/>
        <v>2024</v>
      </c>
    </row>
    <row r="1515" spans="1:2" x14ac:dyDescent="0.2">
      <c r="A1515" s="1">
        <v>44695</v>
      </c>
      <c r="B1515">
        <f t="shared" si="23"/>
        <v>2022</v>
      </c>
    </row>
    <row r="1516" spans="1:2" x14ac:dyDescent="0.2">
      <c r="A1516" s="1">
        <v>45472</v>
      </c>
      <c r="B1516">
        <f t="shared" si="23"/>
        <v>2024</v>
      </c>
    </row>
    <row r="1517" spans="1:2" x14ac:dyDescent="0.2">
      <c r="A1517" s="1">
        <v>44834</v>
      </c>
      <c r="B1517">
        <f t="shared" si="23"/>
        <v>2022</v>
      </c>
    </row>
    <row r="1518" spans="1:2" x14ac:dyDescent="0.2">
      <c r="A1518" s="1">
        <v>44696</v>
      </c>
      <c r="B1518">
        <f t="shared" si="23"/>
        <v>2022</v>
      </c>
    </row>
    <row r="1519" spans="1:2" x14ac:dyDescent="0.2">
      <c r="A1519" s="1">
        <v>44568</v>
      </c>
      <c r="B1519">
        <f t="shared" si="23"/>
        <v>2022</v>
      </c>
    </row>
    <row r="1520" spans="1:2" x14ac:dyDescent="0.2">
      <c r="A1520" s="1">
        <v>45592</v>
      </c>
      <c r="B1520">
        <f t="shared" si="23"/>
        <v>2024</v>
      </c>
    </row>
    <row r="1521" spans="1:2" x14ac:dyDescent="0.2">
      <c r="A1521" s="1">
        <v>44744</v>
      </c>
      <c r="B1521">
        <f t="shared" si="23"/>
        <v>2022</v>
      </c>
    </row>
    <row r="1522" spans="1:2" x14ac:dyDescent="0.2">
      <c r="A1522" s="1">
        <v>45381</v>
      </c>
      <c r="B1522">
        <f t="shared" si="23"/>
        <v>2024</v>
      </c>
    </row>
    <row r="1523" spans="1:2" x14ac:dyDescent="0.2">
      <c r="A1523" s="1">
        <v>45125</v>
      </c>
      <c r="B1523">
        <f t="shared" si="23"/>
        <v>2023</v>
      </c>
    </row>
    <row r="1524" spans="1:2" x14ac:dyDescent="0.2">
      <c r="A1524" s="1">
        <v>45639</v>
      </c>
      <c r="B1524">
        <f t="shared" si="23"/>
        <v>2024</v>
      </c>
    </row>
    <row r="1525" spans="1:2" x14ac:dyDescent="0.2">
      <c r="A1525" s="1">
        <v>44668</v>
      </c>
      <c r="B1525">
        <f t="shared" si="23"/>
        <v>2022</v>
      </c>
    </row>
    <row r="1526" spans="1:2" x14ac:dyDescent="0.2">
      <c r="A1526" s="1">
        <v>44929</v>
      </c>
      <c r="B1526">
        <f t="shared" si="23"/>
        <v>2023</v>
      </c>
    </row>
    <row r="1527" spans="1:2" x14ac:dyDescent="0.2">
      <c r="A1527" s="1">
        <v>44896</v>
      </c>
      <c r="B1527">
        <f t="shared" si="23"/>
        <v>2022</v>
      </c>
    </row>
    <row r="1528" spans="1:2" x14ac:dyDescent="0.2">
      <c r="A1528" s="1">
        <v>44835</v>
      </c>
      <c r="B1528">
        <f t="shared" si="23"/>
        <v>2022</v>
      </c>
    </row>
    <row r="1529" spans="1:2" x14ac:dyDescent="0.2">
      <c r="A1529" s="1">
        <v>45151</v>
      </c>
      <c r="B1529">
        <f t="shared" si="23"/>
        <v>2023</v>
      </c>
    </row>
    <row r="1530" spans="1:2" x14ac:dyDescent="0.2">
      <c r="A1530" s="1">
        <v>45353</v>
      </c>
      <c r="B1530">
        <f t="shared" si="23"/>
        <v>2024</v>
      </c>
    </row>
    <row r="1531" spans="1:2" x14ac:dyDescent="0.2">
      <c r="A1531" s="1">
        <v>45574</v>
      </c>
      <c r="B1531">
        <f t="shared" si="23"/>
        <v>2024</v>
      </c>
    </row>
    <row r="1532" spans="1:2" x14ac:dyDescent="0.2">
      <c r="A1532" s="1">
        <v>44834</v>
      </c>
      <c r="B1532">
        <f t="shared" si="23"/>
        <v>2022</v>
      </c>
    </row>
    <row r="1533" spans="1:2" x14ac:dyDescent="0.2">
      <c r="A1533" s="1">
        <v>44691</v>
      </c>
      <c r="B1533">
        <f t="shared" si="23"/>
        <v>2022</v>
      </c>
    </row>
    <row r="1534" spans="1:2" x14ac:dyDescent="0.2">
      <c r="A1534" s="1">
        <v>44603</v>
      </c>
      <c r="B1534">
        <f t="shared" si="23"/>
        <v>2022</v>
      </c>
    </row>
    <row r="1535" spans="1:2" x14ac:dyDescent="0.2">
      <c r="A1535" s="1">
        <v>45592</v>
      </c>
      <c r="B1535">
        <f t="shared" si="23"/>
        <v>2024</v>
      </c>
    </row>
    <row r="1536" spans="1:2" x14ac:dyDescent="0.2">
      <c r="A1536" s="1">
        <v>45038</v>
      </c>
      <c r="B1536">
        <f t="shared" si="23"/>
        <v>2023</v>
      </c>
    </row>
    <row r="1537" spans="1:2" x14ac:dyDescent="0.2">
      <c r="A1537" s="1">
        <v>45422</v>
      </c>
      <c r="B1537">
        <f t="shared" si="23"/>
        <v>2024</v>
      </c>
    </row>
    <row r="1538" spans="1:2" x14ac:dyDescent="0.2">
      <c r="A1538" s="1">
        <v>45170</v>
      </c>
      <c r="B1538">
        <f t="shared" si="23"/>
        <v>2023</v>
      </c>
    </row>
    <row r="1539" spans="1:2" x14ac:dyDescent="0.2">
      <c r="A1539" s="1">
        <v>45636</v>
      </c>
      <c r="B1539">
        <f t="shared" ref="B1539:B1602" si="24">YEAR(A1539)</f>
        <v>2024</v>
      </c>
    </row>
    <row r="1540" spans="1:2" x14ac:dyDescent="0.2">
      <c r="A1540" s="1">
        <v>44566</v>
      </c>
      <c r="B1540">
        <f t="shared" si="24"/>
        <v>2022</v>
      </c>
    </row>
    <row r="1541" spans="1:2" x14ac:dyDescent="0.2">
      <c r="A1541" s="1">
        <v>44878</v>
      </c>
      <c r="B1541">
        <f t="shared" si="24"/>
        <v>2022</v>
      </c>
    </row>
    <row r="1542" spans="1:2" x14ac:dyDescent="0.2">
      <c r="A1542" s="1">
        <v>44736</v>
      </c>
      <c r="B1542">
        <f t="shared" si="24"/>
        <v>2022</v>
      </c>
    </row>
    <row r="1543" spans="1:2" x14ac:dyDescent="0.2">
      <c r="A1543" s="1">
        <v>44969</v>
      </c>
      <c r="B1543">
        <f t="shared" si="24"/>
        <v>2023</v>
      </c>
    </row>
    <row r="1544" spans="1:2" x14ac:dyDescent="0.2">
      <c r="A1544" s="1">
        <v>45134</v>
      </c>
      <c r="B1544">
        <f t="shared" si="24"/>
        <v>2023</v>
      </c>
    </row>
    <row r="1545" spans="1:2" x14ac:dyDescent="0.2">
      <c r="A1545" s="1">
        <v>45636</v>
      </c>
      <c r="B1545">
        <f t="shared" si="24"/>
        <v>2024</v>
      </c>
    </row>
    <row r="1546" spans="1:2" x14ac:dyDescent="0.2">
      <c r="A1546" s="1">
        <v>45025</v>
      </c>
      <c r="B1546">
        <f t="shared" si="24"/>
        <v>2023</v>
      </c>
    </row>
    <row r="1547" spans="1:2" x14ac:dyDescent="0.2">
      <c r="A1547" s="1">
        <v>45021</v>
      </c>
      <c r="B1547">
        <f t="shared" si="24"/>
        <v>2023</v>
      </c>
    </row>
    <row r="1548" spans="1:2" x14ac:dyDescent="0.2">
      <c r="A1548" s="1">
        <v>45059</v>
      </c>
      <c r="B1548">
        <f t="shared" si="24"/>
        <v>2023</v>
      </c>
    </row>
    <row r="1549" spans="1:2" x14ac:dyDescent="0.2">
      <c r="A1549" s="1">
        <v>45312</v>
      </c>
      <c r="B1549">
        <f t="shared" si="24"/>
        <v>2024</v>
      </c>
    </row>
    <row r="1550" spans="1:2" x14ac:dyDescent="0.2">
      <c r="A1550" s="1">
        <v>45277</v>
      </c>
      <c r="B1550">
        <f t="shared" si="24"/>
        <v>2023</v>
      </c>
    </row>
    <row r="1551" spans="1:2" x14ac:dyDescent="0.2">
      <c r="A1551" s="1">
        <v>44817</v>
      </c>
      <c r="B1551">
        <f t="shared" si="24"/>
        <v>2022</v>
      </c>
    </row>
    <row r="1552" spans="1:2" x14ac:dyDescent="0.2">
      <c r="A1552" s="1">
        <v>45538</v>
      </c>
      <c r="B1552">
        <f t="shared" si="24"/>
        <v>2024</v>
      </c>
    </row>
    <row r="1553" spans="1:2" x14ac:dyDescent="0.2">
      <c r="A1553" s="1">
        <v>44816</v>
      </c>
      <c r="B1553">
        <f t="shared" si="24"/>
        <v>2022</v>
      </c>
    </row>
    <row r="1554" spans="1:2" x14ac:dyDescent="0.2">
      <c r="A1554" s="1">
        <v>45167</v>
      </c>
      <c r="B1554">
        <f t="shared" si="24"/>
        <v>2023</v>
      </c>
    </row>
    <row r="1555" spans="1:2" x14ac:dyDescent="0.2">
      <c r="A1555" s="1">
        <v>45663</v>
      </c>
      <c r="B1555">
        <f t="shared" si="24"/>
        <v>2025</v>
      </c>
    </row>
    <row r="1556" spans="1:2" x14ac:dyDescent="0.2">
      <c r="A1556" s="1">
        <v>45038</v>
      </c>
      <c r="B1556">
        <f t="shared" si="24"/>
        <v>2023</v>
      </c>
    </row>
    <row r="1557" spans="1:2" x14ac:dyDescent="0.2">
      <c r="A1557" s="1">
        <v>45576</v>
      </c>
      <c r="B1557">
        <f t="shared" si="24"/>
        <v>2024</v>
      </c>
    </row>
    <row r="1558" spans="1:2" x14ac:dyDescent="0.2">
      <c r="A1558" s="1">
        <v>45409</v>
      </c>
      <c r="B1558">
        <f t="shared" si="24"/>
        <v>2024</v>
      </c>
    </row>
    <row r="1559" spans="1:2" x14ac:dyDescent="0.2">
      <c r="A1559" s="1">
        <v>44669</v>
      </c>
      <c r="B1559">
        <f t="shared" si="24"/>
        <v>2022</v>
      </c>
    </row>
    <row r="1560" spans="1:2" x14ac:dyDescent="0.2">
      <c r="A1560" s="1">
        <v>45536</v>
      </c>
      <c r="B1560">
        <f t="shared" si="24"/>
        <v>2024</v>
      </c>
    </row>
    <row r="1561" spans="1:2" x14ac:dyDescent="0.2">
      <c r="A1561" s="1">
        <v>44785</v>
      </c>
      <c r="B1561">
        <f t="shared" si="24"/>
        <v>2022</v>
      </c>
    </row>
    <row r="1562" spans="1:2" x14ac:dyDescent="0.2">
      <c r="A1562" s="1">
        <v>45255</v>
      </c>
      <c r="B1562">
        <f t="shared" si="24"/>
        <v>2023</v>
      </c>
    </row>
    <row r="1563" spans="1:2" x14ac:dyDescent="0.2">
      <c r="A1563" s="1">
        <v>44584</v>
      </c>
      <c r="B1563">
        <f t="shared" si="24"/>
        <v>2022</v>
      </c>
    </row>
    <row r="1564" spans="1:2" x14ac:dyDescent="0.2">
      <c r="A1564" s="1">
        <v>44594</v>
      </c>
      <c r="B1564">
        <f t="shared" si="24"/>
        <v>2022</v>
      </c>
    </row>
    <row r="1565" spans="1:2" x14ac:dyDescent="0.2">
      <c r="A1565" s="1">
        <v>44684</v>
      </c>
      <c r="B1565">
        <f t="shared" si="24"/>
        <v>2022</v>
      </c>
    </row>
    <row r="1566" spans="1:2" x14ac:dyDescent="0.2">
      <c r="A1566" s="1">
        <v>45272</v>
      </c>
      <c r="B1566">
        <f t="shared" si="24"/>
        <v>2023</v>
      </c>
    </row>
    <row r="1567" spans="1:2" x14ac:dyDescent="0.2">
      <c r="A1567" s="1">
        <v>45247</v>
      </c>
      <c r="B1567">
        <f t="shared" si="24"/>
        <v>2023</v>
      </c>
    </row>
    <row r="1568" spans="1:2" x14ac:dyDescent="0.2">
      <c r="A1568" s="1">
        <v>45439</v>
      </c>
      <c r="B1568">
        <f t="shared" si="24"/>
        <v>2024</v>
      </c>
    </row>
    <row r="1569" spans="1:2" x14ac:dyDescent="0.2">
      <c r="A1569" s="1">
        <v>45046</v>
      </c>
      <c r="B1569">
        <f t="shared" si="24"/>
        <v>2023</v>
      </c>
    </row>
    <row r="1570" spans="1:2" x14ac:dyDescent="0.2">
      <c r="A1570" s="1">
        <v>44781</v>
      </c>
      <c r="B1570">
        <f t="shared" si="24"/>
        <v>2022</v>
      </c>
    </row>
    <row r="1571" spans="1:2" x14ac:dyDescent="0.2">
      <c r="A1571" s="1">
        <v>44690</v>
      </c>
      <c r="B1571">
        <f t="shared" si="24"/>
        <v>2022</v>
      </c>
    </row>
    <row r="1572" spans="1:2" x14ac:dyDescent="0.2">
      <c r="A1572" s="1">
        <v>45628</v>
      </c>
      <c r="B1572">
        <f t="shared" si="24"/>
        <v>2024</v>
      </c>
    </row>
    <row r="1573" spans="1:2" x14ac:dyDescent="0.2">
      <c r="A1573" s="1">
        <v>45336</v>
      </c>
      <c r="B1573">
        <f t="shared" si="24"/>
        <v>2024</v>
      </c>
    </row>
    <row r="1574" spans="1:2" x14ac:dyDescent="0.2">
      <c r="A1574" s="1">
        <v>44813</v>
      </c>
      <c r="B1574">
        <f t="shared" si="24"/>
        <v>2022</v>
      </c>
    </row>
    <row r="1575" spans="1:2" x14ac:dyDescent="0.2">
      <c r="A1575" s="1">
        <v>45632</v>
      </c>
      <c r="B1575">
        <f t="shared" si="24"/>
        <v>2024</v>
      </c>
    </row>
    <row r="1576" spans="1:2" x14ac:dyDescent="0.2">
      <c r="A1576" s="1">
        <v>45092</v>
      </c>
      <c r="B1576">
        <f t="shared" si="24"/>
        <v>2023</v>
      </c>
    </row>
    <row r="1577" spans="1:2" x14ac:dyDescent="0.2">
      <c r="A1577" s="1">
        <v>45510</v>
      </c>
      <c r="B1577">
        <f t="shared" si="24"/>
        <v>2024</v>
      </c>
    </row>
    <row r="1578" spans="1:2" x14ac:dyDescent="0.2">
      <c r="A1578" s="1">
        <v>45257</v>
      </c>
      <c r="B1578">
        <f t="shared" si="24"/>
        <v>2023</v>
      </c>
    </row>
    <row r="1579" spans="1:2" x14ac:dyDescent="0.2">
      <c r="A1579" s="1">
        <v>45326</v>
      </c>
      <c r="B1579">
        <f t="shared" si="24"/>
        <v>2024</v>
      </c>
    </row>
    <row r="1580" spans="1:2" x14ac:dyDescent="0.2">
      <c r="A1580" s="1">
        <v>45099</v>
      </c>
      <c r="B1580">
        <f t="shared" si="24"/>
        <v>2023</v>
      </c>
    </row>
    <row r="1581" spans="1:2" x14ac:dyDescent="0.2">
      <c r="A1581" s="1">
        <v>45625</v>
      </c>
      <c r="B1581">
        <f t="shared" si="24"/>
        <v>2024</v>
      </c>
    </row>
    <row r="1582" spans="1:2" x14ac:dyDescent="0.2">
      <c r="A1582" s="1">
        <v>44591</v>
      </c>
      <c r="B1582">
        <f t="shared" si="24"/>
        <v>2022</v>
      </c>
    </row>
    <row r="1583" spans="1:2" x14ac:dyDescent="0.2">
      <c r="A1583" s="1">
        <v>45075</v>
      </c>
      <c r="B1583">
        <f t="shared" si="24"/>
        <v>2023</v>
      </c>
    </row>
    <row r="1584" spans="1:2" x14ac:dyDescent="0.2">
      <c r="A1584" s="1">
        <v>44968</v>
      </c>
      <c r="B1584">
        <f t="shared" si="24"/>
        <v>2023</v>
      </c>
    </row>
    <row r="1585" spans="1:2" x14ac:dyDescent="0.2">
      <c r="A1585" s="1">
        <v>45519</v>
      </c>
      <c r="B1585">
        <f t="shared" si="24"/>
        <v>2024</v>
      </c>
    </row>
    <row r="1586" spans="1:2" x14ac:dyDescent="0.2">
      <c r="A1586" s="1">
        <v>44775</v>
      </c>
      <c r="B1586">
        <f t="shared" si="24"/>
        <v>2022</v>
      </c>
    </row>
    <row r="1587" spans="1:2" x14ac:dyDescent="0.2">
      <c r="A1587" s="1">
        <v>45048</v>
      </c>
      <c r="B1587">
        <f t="shared" si="24"/>
        <v>2023</v>
      </c>
    </row>
    <row r="1588" spans="1:2" x14ac:dyDescent="0.2">
      <c r="A1588" s="1">
        <v>45032</v>
      </c>
      <c r="B1588">
        <f t="shared" si="24"/>
        <v>2023</v>
      </c>
    </row>
    <row r="1589" spans="1:2" x14ac:dyDescent="0.2">
      <c r="A1589" s="1">
        <v>45501</v>
      </c>
      <c r="B1589">
        <f t="shared" si="24"/>
        <v>2024</v>
      </c>
    </row>
    <row r="1590" spans="1:2" x14ac:dyDescent="0.2">
      <c r="A1590" s="1">
        <v>45259</v>
      </c>
      <c r="B1590">
        <f t="shared" si="24"/>
        <v>2023</v>
      </c>
    </row>
    <row r="1591" spans="1:2" x14ac:dyDescent="0.2">
      <c r="A1591" s="1">
        <v>45655</v>
      </c>
      <c r="B1591">
        <f t="shared" si="24"/>
        <v>2024</v>
      </c>
    </row>
    <row r="1592" spans="1:2" x14ac:dyDescent="0.2">
      <c r="A1592" s="1">
        <v>45238</v>
      </c>
      <c r="B1592">
        <f t="shared" si="24"/>
        <v>2023</v>
      </c>
    </row>
    <row r="1593" spans="1:2" x14ac:dyDescent="0.2">
      <c r="A1593" s="1">
        <v>44951</v>
      </c>
      <c r="B1593">
        <f t="shared" si="24"/>
        <v>2023</v>
      </c>
    </row>
    <row r="1594" spans="1:2" x14ac:dyDescent="0.2">
      <c r="A1594" s="1">
        <v>44604</v>
      </c>
      <c r="B1594">
        <f t="shared" si="24"/>
        <v>2022</v>
      </c>
    </row>
    <row r="1595" spans="1:2" x14ac:dyDescent="0.2">
      <c r="A1595" s="1">
        <v>45324</v>
      </c>
      <c r="B1595">
        <f t="shared" si="24"/>
        <v>2024</v>
      </c>
    </row>
    <row r="1596" spans="1:2" x14ac:dyDescent="0.2">
      <c r="A1596" s="1">
        <v>45204</v>
      </c>
      <c r="B1596">
        <f t="shared" si="24"/>
        <v>2023</v>
      </c>
    </row>
    <row r="1597" spans="1:2" x14ac:dyDescent="0.2">
      <c r="A1597" s="1">
        <v>44953</v>
      </c>
      <c r="B1597">
        <f t="shared" si="24"/>
        <v>2023</v>
      </c>
    </row>
    <row r="1598" spans="1:2" x14ac:dyDescent="0.2">
      <c r="A1598" s="1">
        <v>45433</v>
      </c>
      <c r="B1598">
        <f t="shared" si="24"/>
        <v>2024</v>
      </c>
    </row>
    <row r="1599" spans="1:2" x14ac:dyDescent="0.2">
      <c r="A1599" s="1">
        <v>44735</v>
      </c>
      <c r="B1599">
        <f t="shared" si="24"/>
        <v>2022</v>
      </c>
    </row>
    <row r="1600" spans="1:2" x14ac:dyDescent="0.2">
      <c r="A1600" s="1">
        <v>45251</v>
      </c>
      <c r="B1600">
        <f t="shared" si="24"/>
        <v>2023</v>
      </c>
    </row>
    <row r="1601" spans="1:2" x14ac:dyDescent="0.2">
      <c r="A1601" s="1">
        <v>45453</v>
      </c>
      <c r="B1601">
        <f t="shared" si="24"/>
        <v>2024</v>
      </c>
    </row>
    <row r="1602" spans="1:2" x14ac:dyDescent="0.2">
      <c r="A1602" s="1">
        <v>45523</v>
      </c>
      <c r="B1602">
        <f t="shared" si="24"/>
        <v>2024</v>
      </c>
    </row>
    <row r="1603" spans="1:2" x14ac:dyDescent="0.2">
      <c r="A1603" s="1">
        <v>44821</v>
      </c>
      <c r="B1603">
        <f t="shared" ref="B1603:B1666" si="25">YEAR(A1603)</f>
        <v>2022</v>
      </c>
    </row>
    <row r="1604" spans="1:2" x14ac:dyDescent="0.2">
      <c r="A1604" s="1">
        <v>45521</v>
      </c>
      <c r="B1604">
        <f t="shared" si="25"/>
        <v>2024</v>
      </c>
    </row>
    <row r="1605" spans="1:2" x14ac:dyDescent="0.2">
      <c r="A1605" s="1">
        <v>45375</v>
      </c>
      <c r="B1605">
        <f t="shared" si="25"/>
        <v>2024</v>
      </c>
    </row>
    <row r="1606" spans="1:2" x14ac:dyDescent="0.2">
      <c r="A1606" s="1">
        <v>44726</v>
      </c>
      <c r="B1606">
        <f t="shared" si="25"/>
        <v>2022</v>
      </c>
    </row>
    <row r="1607" spans="1:2" x14ac:dyDescent="0.2">
      <c r="A1607" s="1">
        <v>44742</v>
      </c>
      <c r="B1607">
        <f t="shared" si="25"/>
        <v>2022</v>
      </c>
    </row>
    <row r="1608" spans="1:2" x14ac:dyDescent="0.2">
      <c r="A1608" s="1">
        <v>45495</v>
      </c>
      <c r="B1608">
        <f t="shared" si="25"/>
        <v>2024</v>
      </c>
    </row>
    <row r="1609" spans="1:2" x14ac:dyDescent="0.2">
      <c r="A1609" s="1">
        <v>45303</v>
      </c>
      <c r="B1609">
        <f t="shared" si="25"/>
        <v>2024</v>
      </c>
    </row>
    <row r="1610" spans="1:2" x14ac:dyDescent="0.2">
      <c r="A1610" s="1">
        <v>45155</v>
      </c>
      <c r="B1610">
        <f t="shared" si="25"/>
        <v>2023</v>
      </c>
    </row>
    <row r="1611" spans="1:2" x14ac:dyDescent="0.2">
      <c r="A1611" s="1">
        <v>45601</v>
      </c>
      <c r="B1611">
        <f t="shared" si="25"/>
        <v>2024</v>
      </c>
    </row>
    <row r="1612" spans="1:2" x14ac:dyDescent="0.2">
      <c r="A1612" s="1">
        <v>44768</v>
      </c>
      <c r="B1612">
        <f t="shared" si="25"/>
        <v>2022</v>
      </c>
    </row>
    <row r="1613" spans="1:2" x14ac:dyDescent="0.2">
      <c r="A1613" s="1">
        <v>44818</v>
      </c>
      <c r="B1613">
        <f t="shared" si="25"/>
        <v>2022</v>
      </c>
    </row>
    <row r="1614" spans="1:2" x14ac:dyDescent="0.2">
      <c r="A1614" s="1">
        <v>45374</v>
      </c>
      <c r="B1614">
        <f t="shared" si="25"/>
        <v>2024</v>
      </c>
    </row>
    <row r="1615" spans="1:2" x14ac:dyDescent="0.2">
      <c r="A1615" s="1">
        <v>44818</v>
      </c>
      <c r="B1615">
        <f t="shared" si="25"/>
        <v>2022</v>
      </c>
    </row>
    <row r="1616" spans="1:2" x14ac:dyDescent="0.2">
      <c r="A1616" s="1">
        <v>44764</v>
      </c>
      <c r="B1616">
        <f t="shared" si="25"/>
        <v>2022</v>
      </c>
    </row>
    <row r="1617" spans="1:2" x14ac:dyDescent="0.2">
      <c r="A1617" s="1">
        <v>44996</v>
      </c>
      <c r="B1617">
        <f t="shared" si="25"/>
        <v>2023</v>
      </c>
    </row>
    <row r="1618" spans="1:2" x14ac:dyDescent="0.2">
      <c r="A1618" s="1">
        <v>45081</v>
      </c>
      <c r="B1618">
        <f t="shared" si="25"/>
        <v>2023</v>
      </c>
    </row>
    <row r="1619" spans="1:2" x14ac:dyDescent="0.2">
      <c r="A1619" s="1">
        <v>44771</v>
      </c>
      <c r="B1619">
        <f t="shared" si="25"/>
        <v>2022</v>
      </c>
    </row>
    <row r="1620" spans="1:2" x14ac:dyDescent="0.2">
      <c r="A1620" s="1">
        <v>44737</v>
      </c>
      <c r="B1620">
        <f t="shared" si="25"/>
        <v>2022</v>
      </c>
    </row>
    <row r="1621" spans="1:2" x14ac:dyDescent="0.2">
      <c r="A1621" s="1">
        <v>45377</v>
      </c>
      <c r="B1621">
        <f t="shared" si="25"/>
        <v>2024</v>
      </c>
    </row>
    <row r="1622" spans="1:2" x14ac:dyDescent="0.2">
      <c r="A1622" s="1">
        <v>45650</v>
      </c>
      <c r="B1622">
        <f t="shared" si="25"/>
        <v>2024</v>
      </c>
    </row>
    <row r="1623" spans="1:2" x14ac:dyDescent="0.2">
      <c r="A1623" s="1">
        <v>44916</v>
      </c>
      <c r="B1623">
        <f t="shared" si="25"/>
        <v>2022</v>
      </c>
    </row>
    <row r="1624" spans="1:2" x14ac:dyDescent="0.2">
      <c r="A1624" s="1">
        <v>45349</v>
      </c>
      <c r="B1624">
        <f t="shared" si="25"/>
        <v>2024</v>
      </c>
    </row>
    <row r="1625" spans="1:2" x14ac:dyDescent="0.2">
      <c r="A1625" s="1">
        <v>45331</v>
      </c>
      <c r="B1625">
        <f t="shared" si="25"/>
        <v>2024</v>
      </c>
    </row>
    <row r="1626" spans="1:2" x14ac:dyDescent="0.2">
      <c r="A1626" s="1">
        <v>45179</v>
      </c>
      <c r="B1626">
        <f t="shared" si="25"/>
        <v>2023</v>
      </c>
    </row>
    <row r="1627" spans="1:2" x14ac:dyDescent="0.2">
      <c r="A1627" s="1">
        <v>44823</v>
      </c>
      <c r="B1627">
        <f t="shared" si="25"/>
        <v>2022</v>
      </c>
    </row>
    <row r="1628" spans="1:2" x14ac:dyDescent="0.2">
      <c r="A1628" s="1">
        <v>45660</v>
      </c>
      <c r="B1628">
        <f t="shared" si="25"/>
        <v>2025</v>
      </c>
    </row>
    <row r="1629" spans="1:2" x14ac:dyDescent="0.2">
      <c r="A1629" s="1">
        <v>45334</v>
      </c>
      <c r="B1629">
        <f t="shared" si="25"/>
        <v>2024</v>
      </c>
    </row>
    <row r="1630" spans="1:2" x14ac:dyDescent="0.2">
      <c r="A1630" s="1">
        <v>44775</v>
      </c>
      <c r="B1630">
        <f t="shared" si="25"/>
        <v>2022</v>
      </c>
    </row>
    <row r="1631" spans="1:2" x14ac:dyDescent="0.2">
      <c r="A1631" s="1">
        <v>45514</v>
      </c>
      <c r="B1631">
        <f t="shared" si="25"/>
        <v>2024</v>
      </c>
    </row>
    <row r="1632" spans="1:2" x14ac:dyDescent="0.2">
      <c r="A1632" s="1">
        <v>45407</v>
      </c>
      <c r="B1632">
        <f t="shared" si="25"/>
        <v>2024</v>
      </c>
    </row>
    <row r="1633" spans="1:2" x14ac:dyDescent="0.2">
      <c r="A1633" s="1">
        <v>44872</v>
      </c>
      <c r="B1633">
        <f t="shared" si="25"/>
        <v>2022</v>
      </c>
    </row>
    <row r="1634" spans="1:2" x14ac:dyDescent="0.2">
      <c r="A1634" s="1">
        <v>44785</v>
      </c>
      <c r="B1634">
        <f t="shared" si="25"/>
        <v>2022</v>
      </c>
    </row>
    <row r="1635" spans="1:2" x14ac:dyDescent="0.2">
      <c r="A1635" s="1">
        <v>45433</v>
      </c>
      <c r="B1635">
        <f t="shared" si="25"/>
        <v>2024</v>
      </c>
    </row>
    <row r="1636" spans="1:2" x14ac:dyDescent="0.2">
      <c r="A1636" s="1">
        <v>44756</v>
      </c>
      <c r="B1636">
        <f t="shared" si="25"/>
        <v>2022</v>
      </c>
    </row>
    <row r="1637" spans="1:2" x14ac:dyDescent="0.2">
      <c r="A1637" s="1">
        <v>45530</v>
      </c>
      <c r="B1637">
        <f t="shared" si="25"/>
        <v>2024</v>
      </c>
    </row>
    <row r="1638" spans="1:2" x14ac:dyDescent="0.2">
      <c r="A1638" s="1">
        <v>45106</v>
      </c>
      <c r="B1638">
        <f t="shared" si="25"/>
        <v>2023</v>
      </c>
    </row>
    <row r="1639" spans="1:2" x14ac:dyDescent="0.2">
      <c r="A1639" s="1">
        <v>45254</v>
      </c>
      <c r="B1639">
        <f t="shared" si="25"/>
        <v>2023</v>
      </c>
    </row>
    <row r="1640" spans="1:2" x14ac:dyDescent="0.2">
      <c r="A1640" s="1">
        <v>44624</v>
      </c>
      <c r="B1640">
        <f t="shared" si="25"/>
        <v>2022</v>
      </c>
    </row>
    <row r="1641" spans="1:2" x14ac:dyDescent="0.2">
      <c r="A1641" s="1">
        <v>45328</v>
      </c>
      <c r="B1641">
        <f t="shared" si="25"/>
        <v>2024</v>
      </c>
    </row>
    <row r="1642" spans="1:2" x14ac:dyDescent="0.2">
      <c r="A1642" s="1">
        <v>45558</v>
      </c>
      <c r="B1642">
        <f t="shared" si="25"/>
        <v>2024</v>
      </c>
    </row>
    <row r="1643" spans="1:2" x14ac:dyDescent="0.2">
      <c r="A1643" s="1">
        <v>44641</v>
      </c>
      <c r="B1643">
        <f t="shared" si="25"/>
        <v>2022</v>
      </c>
    </row>
    <row r="1644" spans="1:2" x14ac:dyDescent="0.2">
      <c r="A1644" s="1">
        <v>44946</v>
      </c>
      <c r="B1644">
        <f t="shared" si="25"/>
        <v>2023</v>
      </c>
    </row>
    <row r="1645" spans="1:2" x14ac:dyDescent="0.2">
      <c r="A1645" s="1">
        <v>44599</v>
      </c>
      <c r="B1645">
        <f t="shared" si="25"/>
        <v>2022</v>
      </c>
    </row>
    <row r="1646" spans="1:2" x14ac:dyDescent="0.2">
      <c r="A1646" s="1">
        <v>44885</v>
      </c>
      <c r="B1646">
        <f t="shared" si="25"/>
        <v>2022</v>
      </c>
    </row>
    <row r="1647" spans="1:2" x14ac:dyDescent="0.2">
      <c r="A1647" s="1">
        <v>45215</v>
      </c>
      <c r="B1647">
        <f t="shared" si="25"/>
        <v>2023</v>
      </c>
    </row>
    <row r="1648" spans="1:2" x14ac:dyDescent="0.2">
      <c r="A1648" s="1">
        <v>44595</v>
      </c>
      <c r="B1648">
        <f t="shared" si="25"/>
        <v>2022</v>
      </c>
    </row>
    <row r="1649" spans="1:2" x14ac:dyDescent="0.2">
      <c r="A1649" s="1">
        <v>45412</v>
      </c>
      <c r="B1649">
        <f t="shared" si="25"/>
        <v>2024</v>
      </c>
    </row>
    <row r="1650" spans="1:2" x14ac:dyDescent="0.2">
      <c r="A1650" s="1">
        <v>45465</v>
      </c>
      <c r="B1650">
        <f t="shared" si="25"/>
        <v>2024</v>
      </c>
    </row>
    <row r="1651" spans="1:2" x14ac:dyDescent="0.2">
      <c r="A1651" s="1">
        <v>44827</v>
      </c>
      <c r="B1651">
        <f t="shared" si="25"/>
        <v>2022</v>
      </c>
    </row>
    <row r="1652" spans="1:2" x14ac:dyDescent="0.2">
      <c r="A1652" s="1">
        <v>45023</v>
      </c>
      <c r="B1652">
        <f t="shared" si="25"/>
        <v>2023</v>
      </c>
    </row>
    <row r="1653" spans="1:2" x14ac:dyDescent="0.2">
      <c r="A1653" s="1">
        <v>45425</v>
      </c>
      <c r="B1653">
        <f t="shared" si="25"/>
        <v>2024</v>
      </c>
    </row>
    <row r="1654" spans="1:2" x14ac:dyDescent="0.2">
      <c r="A1654" s="1">
        <v>44995</v>
      </c>
      <c r="B1654">
        <f t="shared" si="25"/>
        <v>2023</v>
      </c>
    </row>
    <row r="1655" spans="1:2" x14ac:dyDescent="0.2">
      <c r="A1655" s="1">
        <v>45537</v>
      </c>
      <c r="B1655">
        <f t="shared" si="25"/>
        <v>2024</v>
      </c>
    </row>
    <row r="1656" spans="1:2" x14ac:dyDescent="0.2">
      <c r="A1656" s="1">
        <v>44715</v>
      </c>
      <c r="B1656">
        <f t="shared" si="25"/>
        <v>2022</v>
      </c>
    </row>
    <row r="1657" spans="1:2" x14ac:dyDescent="0.2">
      <c r="A1657" s="1">
        <v>45203</v>
      </c>
      <c r="B1657">
        <f t="shared" si="25"/>
        <v>2023</v>
      </c>
    </row>
    <row r="1658" spans="1:2" x14ac:dyDescent="0.2">
      <c r="A1658" s="1">
        <v>45560</v>
      </c>
      <c r="B1658">
        <f t="shared" si="25"/>
        <v>2024</v>
      </c>
    </row>
    <row r="1659" spans="1:2" x14ac:dyDescent="0.2">
      <c r="A1659" s="1">
        <v>45367</v>
      </c>
      <c r="B1659">
        <f t="shared" si="25"/>
        <v>2024</v>
      </c>
    </row>
    <row r="1660" spans="1:2" x14ac:dyDescent="0.2">
      <c r="A1660" s="1">
        <v>44846</v>
      </c>
      <c r="B1660">
        <f t="shared" si="25"/>
        <v>2022</v>
      </c>
    </row>
    <row r="1661" spans="1:2" x14ac:dyDescent="0.2">
      <c r="A1661" s="1">
        <v>45282</v>
      </c>
      <c r="B1661">
        <f t="shared" si="25"/>
        <v>2023</v>
      </c>
    </row>
    <row r="1662" spans="1:2" x14ac:dyDescent="0.2">
      <c r="A1662" s="1">
        <v>45023</v>
      </c>
      <c r="B1662">
        <f t="shared" si="25"/>
        <v>2023</v>
      </c>
    </row>
    <row r="1663" spans="1:2" x14ac:dyDescent="0.2">
      <c r="A1663" s="1">
        <v>45353</v>
      </c>
      <c r="B1663">
        <f t="shared" si="25"/>
        <v>2024</v>
      </c>
    </row>
    <row r="1664" spans="1:2" x14ac:dyDescent="0.2">
      <c r="A1664" s="1">
        <v>45673</v>
      </c>
      <c r="B1664">
        <f t="shared" si="25"/>
        <v>2025</v>
      </c>
    </row>
    <row r="1665" spans="1:2" x14ac:dyDescent="0.2">
      <c r="A1665" s="1">
        <v>45394</v>
      </c>
      <c r="B1665">
        <f t="shared" si="25"/>
        <v>2024</v>
      </c>
    </row>
    <row r="1666" spans="1:2" x14ac:dyDescent="0.2">
      <c r="A1666" s="1">
        <v>44956</v>
      </c>
      <c r="B1666">
        <f t="shared" si="25"/>
        <v>2023</v>
      </c>
    </row>
    <row r="1667" spans="1:2" x14ac:dyDescent="0.2">
      <c r="A1667" s="1">
        <v>44756</v>
      </c>
      <c r="B1667">
        <f t="shared" ref="B1667:B1730" si="26">YEAR(A1667)</f>
        <v>2022</v>
      </c>
    </row>
    <row r="1668" spans="1:2" x14ac:dyDescent="0.2">
      <c r="A1668" s="1">
        <v>45473</v>
      </c>
      <c r="B1668">
        <f t="shared" si="26"/>
        <v>2024</v>
      </c>
    </row>
    <row r="1669" spans="1:2" x14ac:dyDescent="0.2">
      <c r="A1669" s="1">
        <v>45438</v>
      </c>
      <c r="B1669">
        <f t="shared" si="26"/>
        <v>2024</v>
      </c>
    </row>
    <row r="1670" spans="1:2" x14ac:dyDescent="0.2">
      <c r="A1670" s="1">
        <v>44840</v>
      </c>
      <c r="B1670">
        <f t="shared" si="26"/>
        <v>2022</v>
      </c>
    </row>
    <row r="1671" spans="1:2" x14ac:dyDescent="0.2">
      <c r="A1671" s="1">
        <v>44632</v>
      </c>
      <c r="B1671">
        <f t="shared" si="26"/>
        <v>2022</v>
      </c>
    </row>
    <row r="1672" spans="1:2" x14ac:dyDescent="0.2">
      <c r="A1672" s="1">
        <v>45008</v>
      </c>
      <c r="B1672">
        <f t="shared" si="26"/>
        <v>2023</v>
      </c>
    </row>
    <row r="1673" spans="1:2" x14ac:dyDescent="0.2">
      <c r="A1673" s="1">
        <v>45486</v>
      </c>
      <c r="B1673">
        <f t="shared" si="26"/>
        <v>2024</v>
      </c>
    </row>
    <row r="1674" spans="1:2" x14ac:dyDescent="0.2">
      <c r="A1674" s="1">
        <v>45200</v>
      </c>
      <c r="B1674">
        <f t="shared" si="26"/>
        <v>2023</v>
      </c>
    </row>
    <row r="1675" spans="1:2" x14ac:dyDescent="0.2">
      <c r="A1675" s="1">
        <v>44852</v>
      </c>
      <c r="B1675">
        <f t="shared" si="26"/>
        <v>2022</v>
      </c>
    </row>
    <row r="1676" spans="1:2" x14ac:dyDescent="0.2">
      <c r="A1676" s="1">
        <v>44837</v>
      </c>
      <c r="B1676">
        <f t="shared" si="26"/>
        <v>2022</v>
      </c>
    </row>
    <row r="1677" spans="1:2" x14ac:dyDescent="0.2">
      <c r="A1677" s="1">
        <v>45496</v>
      </c>
      <c r="B1677">
        <f t="shared" si="26"/>
        <v>2024</v>
      </c>
    </row>
    <row r="1678" spans="1:2" x14ac:dyDescent="0.2">
      <c r="A1678" s="1">
        <v>44781</v>
      </c>
      <c r="B1678">
        <f t="shared" si="26"/>
        <v>2022</v>
      </c>
    </row>
    <row r="1679" spans="1:2" x14ac:dyDescent="0.2">
      <c r="A1679" s="1">
        <v>45240</v>
      </c>
      <c r="B1679">
        <f t="shared" si="26"/>
        <v>2023</v>
      </c>
    </row>
    <row r="1680" spans="1:2" x14ac:dyDescent="0.2">
      <c r="A1680" s="1">
        <v>45087</v>
      </c>
      <c r="B1680">
        <f t="shared" si="26"/>
        <v>2023</v>
      </c>
    </row>
    <row r="1681" spans="1:2" x14ac:dyDescent="0.2">
      <c r="A1681" s="1">
        <v>45322</v>
      </c>
      <c r="B1681">
        <f t="shared" si="26"/>
        <v>2024</v>
      </c>
    </row>
    <row r="1682" spans="1:2" x14ac:dyDescent="0.2">
      <c r="A1682" s="1">
        <v>44671</v>
      </c>
      <c r="B1682">
        <f t="shared" si="26"/>
        <v>2022</v>
      </c>
    </row>
    <row r="1683" spans="1:2" x14ac:dyDescent="0.2">
      <c r="A1683" s="1">
        <v>44571</v>
      </c>
      <c r="B1683">
        <f t="shared" si="26"/>
        <v>2022</v>
      </c>
    </row>
    <row r="1684" spans="1:2" x14ac:dyDescent="0.2">
      <c r="A1684" s="1">
        <v>45021</v>
      </c>
      <c r="B1684">
        <f t="shared" si="26"/>
        <v>2023</v>
      </c>
    </row>
    <row r="1685" spans="1:2" x14ac:dyDescent="0.2">
      <c r="A1685" s="1">
        <v>44749</v>
      </c>
      <c r="B1685">
        <f t="shared" si="26"/>
        <v>2022</v>
      </c>
    </row>
    <row r="1686" spans="1:2" x14ac:dyDescent="0.2">
      <c r="A1686" s="1">
        <v>45269</v>
      </c>
      <c r="B1686">
        <f t="shared" si="26"/>
        <v>2023</v>
      </c>
    </row>
    <row r="1687" spans="1:2" x14ac:dyDescent="0.2">
      <c r="A1687" s="1">
        <v>45095</v>
      </c>
      <c r="B1687">
        <f t="shared" si="26"/>
        <v>2023</v>
      </c>
    </row>
    <row r="1688" spans="1:2" x14ac:dyDescent="0.2">
      <c r="A1688" s="1">
        <v>45327</v>
      </c>
      <c r="B1688">
        <f t="shared" si="26"/>
        <v>2024</v>
      </c>
    </row>
    <row r="1689" spans="1:2" x14ac:dyDescent="0.2">
      <c r="A1689" s="1">
        <v>45667</v>
      </c>
      <c r="B1689">
        <f t="shared" si="26"/>
        <v>2025</v>
      </c>
    </row>
    <row r="1690" spans="1:2" x14ac:dyDescent="0.2">
      <c r="A1690" s="1">
        <v>45321</v>
      </c>
      <c r="B1690">
        <f t="shared" si="26"/>
        <v>2024</v>
      </c>
    </row>
    <row r="1691" spans="1:2" x14ac:dyDescent="0.2">
      <c r="A1691" s="1">
        <v>44960</v>
      </c>
      <c r="B1691">
        <f t="shared" si="26"/>
        <v>2023</v>
      </c>
    </row>
    <row r="1692" spans="1:2" x14ac:dyDescent="0.2">
      <c r="A1692" s="1">
        <v>44882</v>
      </c>
      <c r="B1692">
        <f t="shared" si="26"/>
        <v>2022</v>
      </c>
    </row>
    <row r="1693" spans="1:2" x14ac:dyDescent="0.2">
      <c r="A1693" s="1">
        <v>45199</v>
      </c>
      <c r="B1693">
        <f t="shared" si="26"/>
        <v>2023</v>
      </c>
    </row>
    <row r="1694" spans="1:2" x14ac:dyDescent="0.2">
      <c r="A1694" s="1">
        <v>45203</v>
      </c>
      <c r="B1694">
        <f t="shared" si="26"/>
        <v>2023</v>
      </c>
    </row>
    <row r="1695" spans="1:2" x14ac:dyDescent="0.2">
      <c r="A1695" s="1">
        <v>44966</v>
      </c>
      <c r="B1695">
        <f t="shared" si="26"/>
        <v>2023</v>
      </c>
    </row>
    <row r="1696" spans="1:2" x14ac:dyDescent="0.2">
      <c r="A1696" s="1">
        <v>44711</v>
      </c>
      <c r="B1696">
        <f t="shared" si="26"/>
        <v>2022</v>
      </c>
    </row>
    <row r="1697" spans="1:2" x14ac:dyDescent="0.2">
      <c r="A1697" s="1">
        <v>45380</v>
      </c>
      <c r="B1697">
        <f t="shared" si="26"/>
        <v>2024</v>
      </c>
    </row>
    <row r="1698" spans="1:2" x14ac:dyDescent="0.2">
      <c r="A1698" s="1">
        <v>45626</v>
      </c>
      <c r="B1698">
        <f t="shared" si="26"/>
        <v>2024</v>
      </c>
    </row>
    <row r="1699" spans="1:2" x14ac:dyDescent="0.2">
      <c r="A1699" s="1">
        <v>45081</v>
      </c>
      <c r="B1699">
        <f t="shared" si="26"/>
        <v>2023</v>
      </c>
    </row>
    <row r="1700" spans="1:2" x14ac:dyDescent="0.2">
      <c r="A1700" s="1">
        <v>45128</v>
      </c>
      <c r="B1700">
        <f t="shared" si="26"/>
        <v>2023</v>
      </c>
    </row>
    <row r="1701" spans="1:2" x14ac:dyDescent="0.2">
      <c r="A1701" s="1">
        <v>45268</v>
      </c>
      <c r="B1701">
        <f t="shared" si="26"/>
        <v>2023</v>
      </c>
    </row>
    <row r="1702" spans="1:2" x14ac:dyDescent="0.2">
      <c r="A1702" s="1">
        <v>45583</v>
      </c>
      <c r="B1702">
        <f t="shared" si="26"/>
        <v>2024</v>
      </c>
    </row>
    <row r="1703" spans="1:2" x14ac:dyDescent="0.2">
      <c r="A1703" s="1">
        <v>44636</v>
      </c>
      <c r="B1703">
        <f t="shared" si="26"/>
        <v>2022</v>
      </c>
    </row>
    <row r="1704" spans="1:2" x14ac:dyDescent="0.2">
      <c r="A1704" s="1">
        <v>45206</v>
      </c>
      <c r="B1704">
        <f t="shared" si="26"/>
        <v>2023</v>
      </c>
    </row>
    <row r="1705" spans="1:2" x14ac:dyDescent="0.2">
      <c r="A1705" s="1">
        <v>45502</v>
      </c>
      <c r="B1705">
        <f t="shared" si="26"/>
        <v>2024</v>
      </c>
    </row>
    <row r="1706" spans="1:2" x14ac:dyDescent="0.2">
      <c r="A1706" s="1">
        <v>45455</v>
      </c>
      <c r="B1706">
        <f t="shared" si="26"/>
        <v>2024</v>
      </c>
    </row>
    <row r="1707" spans="1:2" x14ac:dyDescent="0.2">
      <c r="A1707" s="1">
        <v>44833</v>
      </c>
      <c r="B1707">
        <f t="shared" si="26"/>
        <v>2022</v>
      </c>
    </row>
    <row r="1708" spans="1:2" x14ac:dyDescent="0.2">
      <c r="A1708" s="1">
        <v>44883</v>
      </c>
      <c r="B1708">
        <f t="shared" si="26"/>
        <v>2022</v>
      </c>
    </row>
    <row r="1709" spans="1:2" x14ac:dyDescent="0.2">
      <c r="A1709" s="1">
        <v>45072</v>
      </c>
      <c r="B1709">
        <f t="shared" si="26"/>
        <v>2023</v>
      </c>
    </row>
    <row r="1710" spans="1:2" x14ac:dyDescent="0.2">
      <c r="A1710" s="1">
        <v>45458</v>
      </c>
      <c r="B1710">
        <f t="shared" si="26"/>
        <v>2024</v>
      </c>
    </row>
    <row r="1711" spans="1:2" x14ac:dyDescent="0.2">
      <c r="A1711" s="1">
        <v>44776</v>
      </c>
      <c r="B1711">
        <f t="shared" si="26"/>
        <v>2022</v>
      </c>
    </row>
    <row r="1712" spans="1:2" x14ac:dyDescent="0.2">
      <c r="A1712" s="1">
        <v>45241</v>
      </c>
      <c r="B1712">
        <f t="shared" si="26"/>
        <v>2023</v>
      </c>
    </row>
    <row r="1713" spans="1:2" x14ac:dyDescent="0.2">
      <c r="A1713" s="1">
        <v>45462</v>
      </c>
      <c r="B1713">
        <f t="shared" si="26"/>
        <v>2024</v>
      </c>
    </row>
    <row r="1714" spans="1:2" x14ac:dyDescent="0.2">
      <c r="A1714" s="1">
        <v>45185</v>
      </c>
      <c r="B1714">
        <f t="shared" si="26"/>
        <v>2023</v>
      </c>
    </row>
    <row r="1715" spans="1:2" x14ac:dyDescent="0.2">
      <c r="A1715" s="1">
        <v>45460</v>
      </c>
      <c r="B1715">
        <f t="shared" si="26"/>
        <v>2024</v>
      </c>
    </row>
    <row r="1716" spans="1:2" x14ac:dyDescent="0.2">
      <c r="A1716" s="1">
        <v>44658</v>
      </c>
      <c r="B1716">
        <f t="shared" si="26"/>
        <v>2022</v>
      </c>
    </row>
    <row r="1717" spans="1:2" x14ac:dyDescent="0.2">
      <c r="A1717" s="1">
        <v>44961</v>
      </c>
      <c r="B1717">
        <f t="shared" si="26"/>
        <v>2023</v>
      </c>
    </row>
    <row r="1718" spans="1:2" x14ac:dyDescent="0.2">
      <c r="A1718" s="1">
        <v>45621</v>
      </c>
      <c r="B1718">
        <f t="shared" si="26"/>
        <v>2024</v>
      </c>
    </row>
    <row r="1719" spans="1:2" x14ac:dyDescent="0.2">
      <c r="A1719" s="1">
        <v>45178</v>
      </c>
      <c r="B1719">
        <f t="shared" si="26"/>
        <v>2023</v>
      </c>
    </row>
    <row r="1720" spans="1:2" x14ac:dyDescent="0.2">
      <c r="A1720" s="1">
        <v>45157</v>
      </c>
      <c r="B1720">
        <f t="shared" si="26"/>
        <v>2023</v>
      </c>
    </row>
    <row r="1721" spans="1:2" x14ac:dyDescent="0.2">
      <c r="A1721" s="1">
        <v>45078</v>
      </c>
      <c r="B1721">
        <f t="shared" si="26"/>
        <v>2023</v>
      </c>
    </row>
    <row r="1722" spans="1:2" x14ac:dyDescent="0.2">
      <c r="A1722" s="1">
        <v>45375</v>
      </c>
      <c r="B1722">
        <f t="shared" si="26"/>
        <v>2024</v>
      </c>
    </row>
    <row r="1723" spans="1:2" x14ac:dyDescent="0.2">
      <c r="A1723" s="1">
        <v>44633</v>
      </c>
      <c r="B1723">
        <f t="shared" si="26"/>
        <v>2022</v>
      </c>
    </row>
    <row r="1724" spans="1:2" x14ac:dyDescent="0.2">
      <c r="A1724" s="1">
        <v>44591</v>
      </c>
      <c r="B1724">
        <f t="shared" si="26"/>
        <v>2022</v>
      </c>
    </row>
    <row r="1725" spans="1:2" x14ac:dyDescent="0.2">
      <c r="A1725" s="1">
        <v>44880</v>
      </c>
      <c r="B1725">
        <f t="shared" si="26"/>
        <v>2022</v>
      </c>
    </row>
    <row r="1726" spans="1:2" x14ac:dyDescent="0.2">
      <c r="A1726" s="1">
        <v>44925</v>
      </c>
      <c r="B1726">
        <f t="shared" si="26"/>
        <v>2022</v>
      </c>
    </row>
    <row r="1727" spans="1:2" x14ac:dyDescent="0.2">
      <c r="A1727" s="1">
        <v>45597</v>
      </c>
      <c r="B1727">
        <f t="shared" si="26"/>
        <v>2024</v>
      </c>
    </row>
    <row r="1728" spans="1:2" x14ac:dyDescent="0.2">
      <c r="A1728" s="1">
        <v>45326</v>
      </c>
      <c r="B1728">
        <f t="shared" si="26"/>
        <v>2024</v>
      </c>
    </row>
    <row r="1729" spans="1:2" x14ac:dyDescent="0.2">
      <c r="A1729" s="1">
        <v>45632</v>
      </c>
      <c r="B1729">
        <f t="shared" si="26"/>
        <v>2024</v>
      </c>
    </row>
    <row r="1730" spans="1:2" x14ac:dyDescent="0.2">
      <c r="A1730" s="1">
        <v>44917</v>
      </c>
      <c r="B1730">
        <f t="shared" si="26"/>
        <v>2022</v>
      </c>
    </row>
    <row r="1731" spans="1:2" x14ac:dyDescent="0.2">
      <c r="A1731" s="1">
        <v>45157</v>
      </c>
      <c r="B1731">
        <f t="shared" ref="B1731:B1794" si="27">YEAR(A1731)</f>
        <v>2023</v>
      </c>
    </row>
    <row r="1732" spans="1:2" x14ac:dyDescent="0.2">
      <c r="A1732" s="1">
        <v>45386</v>
      </c>
      <c r="B1732">
        <f t="shared" si="27"/>
        <v>2024</v>
      </c>
    </row>
    <row r="1733" spans="1:2" x14ac:dyDescent="0.2">
      <c r="A1733" s="1">
        <v>44736</v>
      </c>
      <c r="B1733">
        <f t="shared" si="27"/>
        <v>2022</v>
      </c>
    </row>
    <row r="1734" spans="1:2" x14ac:dyDescent="0.2">
      <c r="A1734" s="1">
        <v>45405</v>
      </c>
      <c r="B1734">
        <f t="shared" si="27"/>
        <v>2024</v>
      </c>
    </row>
    <row r="1735" spans="1:2" x14ac:dyDescent="0.2">
      <c r="A1735" s="1">
        <v>44845</v>
      </c>
      <c r="B1735">
        <f t="shared" si="27"/>
        <v>2022</v>
      </c>
    </row>
    <row r="1736" spans="1:2" x14ac:dyDescent="0.2">
      <c r="A1736" s="1">
        <v>44788</v>
      </c>
      <c r="B1736">
        <f t="shared" si="27"/>
        <v>2022</v>
      </c>
    </row>
    <row r="1737" spans="1:2" x14ac:dyDescent="0.2">
      <c r="A1737" s="1">
        <v>44910</v>
      </c>
      <c r="B1737">
        <f t="shared" si="27"/>
        <v>2022</v>
      </c>
    </row>
    <row r="1738" spans="1:2" x14ac:dyDescent="0.2">
      <c r="A1738" s="1">
        <v>45055</v>
      </c>
      <c r="B1738">
        <f t="shared" si="27"/>
        <v>2023</v>
      </c>
    </row>
    <row r="1739" spans="1:2" x14ac:dyDescent="0.2">
      <c r="A1739" s="1">
        <v>44595</v>
      </c>
      <c r="B1739">
        <f t="shared" si="27"/>
        <v>2022</v>
      </c>
    </row>
    <row r="1740" spans="1:2" x14ac:dyDescent="0.2">
      <c r="A1740" s="1">
        <v>45153</v>
      </c>
      <c r="B1740">
        <f t="shared" si="27"/>
        <v>2023</v>
      </c>
    </row>
    <row r="1741" spans="1:2" x14ac:dyDescent="0.2">
      <c r="A1741" s="1">
        <v>45155</v>
      </c>
      <c r="B1741">
        <f t="shared" si="27"/>
        <v>2023</v>
      </c>
    </row>
    <row r="1742" spans="1:2" x14ac:dyDescent="0.2">
      <c r="A1742" s="1">
        <v>45536</v>
      </c>
      <c r="B1742">
        <f t="shared" si="27"/>
        <v>2024</v>
      </c>
    </row>
    <row r="1743" spans="1:2" x14ac:dyDescent="0.2">
      <c r="A1743" s="1">
        <v>45668</v>
      </c>
      <c r="B1743">
        <f t="shared" si="27"/>
        <v>2025</v>
      </c>
    </row>
    <row r="1744" spans="1:2" x14ac:dyDescent="0.2">
      <c r="A1744" s="1">
        <v>44728</v>
      </c>
      <c r="B1744">
        <f t="shared" si="27"/>
        <v>2022</v>
      </c>
    </row>
    <row r="1745" spans="1:2" x14ac:dyDescent="0.2">
      <c r="A1745" s="1">
        <v>45502</v>
      </c>
      <c r="B1745">
        <f t="shared" si="27"/>
        <v>2024</v>
      </c>
    </row>
    <row r="1746" spans="1:2" x14ac:dyDescent="0.2">
      <c r="A1746" s="1">
        <v>44766</v>
      </c>
      <c r="B1746">
        <f t="shared" si="27"/>
        <v>2022</v>
      </c>
    </row>
    <row r="1747" spans="1:2" x14ac:dyDescent="0.2">
      <c r="A1747" s="1">
        <v>44928</v>
      </c>
      <c r="B1747">
        <f t="shared" si="27"/>
        <v>2023</v>
      </c>
    </row>
    <row r="1748" spans="1:2" x14ac:dyDescent="0.2">
      <c r="A1748" s="1">
        <v>45512</v>
      </c>
      <c r="B1748">
        <f t="shared" si="27"/>
        <v>2024</v>
      </c>
    </row>
    <row r="1749" spans="1:2" x14ac:dyDescent="0.2">
      <c r="A1749" s="1">
        <v>44781</v>
      </c>
      <c r="B1749">
        <f t="shared" si="27"/>
        <v>2022</v>
      </c>
    </row>
    <row r="1750" spans="1:2" x14ac:dyDescent="0.2">
      <c r="A1750" s="1">
        <v>45607</v>
      </c>
      <c r="B1750">
        <f t="shared" si="27"/>
        <v>2024</v>
      </c>
    </row>
    <row r="1751" spans="1:2" x14ac:dyDescent="0.2">
      <c r="A1751" s="1">
        <v>45266</v>
      </c>
      <c r="B1751">
        <f t="shared" si="27"/>
        <v>2023</v>
      </c>
    </row>
    <row r="1752" spans="1:2" x14ac:dyDescent="0.2">
      <c r="A1752" s="1">
        <v>45147</v>
      </c>
      <c r="B1752">
        <f t="shared" si="27"/>
        <v>2023</v>
      </c>
    </row>
    <row r="1753" spans="1:2" x14ac:dyDescent="0.2">
      <c r="A1753" s="1">
        <v>44640</v>
      </c>
      <c r="B1753">
        <f t="shared" si="27"/>
        <v>2022</v>
      </c>
    </row>
    <row r="1754" spans="1:2" x14ac:dyDescent="0.2">
      <c r="A1754" s="1">
        <v>45041</v>
      </c>
      <c r="B1754">
        <f t="shared" si="27"/>
        <v>2023</v>
      </c>
    </row>
    <row r="1755" spans="1:2" x14ac:dyDescent="0.2">
      <c r="A1755" s="1">
        <v>45053</v>
      </c>
      <c r="B1755">
        <f t="shared" si="27"/>
        <v>2023</v>
      </c>
    </row>
    <row r="1756" spans="1:2" x14ac:dyDescent="0.2">
      <c r="A1756" s="1">
        <v>44754</v>
      </c>
      <c r="B1756">
        <f t="shared" si="27"/>
        <v>2022</v>
      </c>
    </row>
    <row r="1757" spans="1:2" x14ac:dyDescent="0.2">
      <c r="A1757" s="1">
        <v>45100</v>
      </c>
      <c r="B1757">
        <f t="shared" si="27"/>
        <v>2023</v>
      </c>
    </row>
    <row r="1758" spans="1:2" x14ac:dyDescent="0.2">
      <c r="A1758" s="1">
        <v>45520</v>
      </c>
      <c r="B1758">
        <f t="shared" si="27"/>
        <v>2024</v>
      </c>
    </row>
    <row r="1759" spans="1:2" x14ac:dyDescent="0.2">
      <c r="A1759" s="1">
        <v>44750</v>
      </c>
      <c r="B1759">
        <f t="shared" si="27"/>
        <v>2022</v>
      </c>
    </row>
    <row r="1760" spans="1:2" x14ac:dyDescent="0.2">
      <c r="A1760" s="1">
        <v>44736</v>
      </c>
      <c r="B1760">
        <f t="shared" si="27"/>
        <v>2022</v>
      </c>
    </row>
    <row r="1761" spans="1:2" x14ac:dyDescent="0.2">
      <c r="A1761" s="1">
        <v>45665</v>
      </c>
      <c r="B1761">
        <f t="shared" si="27"/>
        <v>2025</v>
      </c>
    </row>
    <row r="1762" spans="1:2" x14ac:dyDescent="0.2">
      <c r="A1762" s="1">
        <v>44739</v>
      </c>
      <c r="B1762">
        <f t="shared" si="27"/>
        <v>2022</v>
      </c>
    </row>
    <row r="1763" spans="1:2" x14ac:dyDescent="0.2">
      <c r="A1763" s="1">
        <v>45272</v>
      </c>
      <c r="B1763">
        <f t="shared" si="27"/>
        <v>2023</v>
      </c>
    </row>
    <row r="1764" spans="1:2" x14ac:dyDescent="0.2">
      <c r="A1764" s="1">
        <v>44723</v>
      </c>
      <c r="B1764">
        <f t="shared" si="27"/>
        <v>2022</v>
      </c>
    </row>
    <row r="1765" spans="1:2" x14ac:dyDescent="0.2">
      <c r="A1765" s="1">
        <v>44996</v>
      </c>
      <c r="B1765">
        <f t="shared" si="27"/>
        <v>2023</v>
      </c>
    </row>
    <row r="1766" spans="1:2" x14ac:dyDescent="0.2">
      <c r="A1766" s="1">
        <v>45154</v>
      </c>
      <c r="B1766">
        <f t="shared" si="27"/>
        <v>2023</v>
      </c>
    </row>
    <row r="1767" spans="1:2" x14ac:dyDescent="0.2">
      <c r="A1767" s="1">
        <v>44895</v>
      </c>
      <c r="B1767">
        <f t="shared" si="27"/>
        <v>2022</v>
      </c>
    </row>
    <row r="1768" spans="1:2" x14ac:dyDescent="0.2">
      <c r="A1768" s="1">
        <v>44689</v>
      </c>
      <c r="B1768">
        <f t="shared" si="27"/>
        <v>2022</v>
      </c>
    </row>
    <row r="1769" spans="1:2" x14ac:dyDescent="0.2">
      <c r="A1769" s="1">
        <v>44734</v>
      </c>
      <c r="B1769">
        <f t="shared" si="27"/>
        <v>2022</v>
      </c>
    </row>
    <row r="1770" spans="1:2" x14ac:dyDescent="0.2">
      <c r="A1770" s="1">
        <v>45093</v>
      </c>
      <c r="B1770">
        <f t="shared" si="27"/>
        <v>2023</v>
      </c>
    </row>
    <row r="1771" spans="1:2" x14ac:dyDescent="0.2">
      <c r="A1771" s="1">
        <v>45404</v>
      </c>
      <c r="B1771">
        <f t="shared" si="27"/>
        <v>2024</v>
      </c>
    </row>
    <row r="1772" spans="1:2" x14ac:dyDescent="0.2">
      <c r="A1772" s="1">
        <v>44949</v>
      </c>
      <c r="B1772">
        <f t="shared" si="27"/>
        <v>2023</v>
      </c>
    </row>
    <row r="1773" spans="1:2" x14ac:dyDescent="0.2">
      <c r="A1773" s="1">
        <v>44724</v>
      </c>
      <c r="B1773">
        <f t="shared" si="27"/>
        <v>2022</v>
      </c>
    </row>
    <row r="1774" spans="1:2" x14ac:dyDescent="0.2">
      <c r="A1774" s="1">
        <v>45672</v>
      </c>
      <c r="B1774">
        <f t="shared" si="27"/>
        <v>2025</v>
      </c>
    </row>
    <row r="1775" spans="1:2" x14ac:dyDescent="0.2">
      <c r="A1775" s="1">
        <v>44686</v>
      </c>
      <c r="B1775">
        <f t="shared" si="27"/>
        <v>2022</v>
      </c>
    </row>
    <row r="1776" spans="1:2" x14ac:dyDescent="0.2">
      <c r="A1776" s="1">
        <v>45418</v>
      </c>
      <c r="B1776">
        <f t="shared" si="27"/>
        <v>2024</v>
      </c>
    </row>
    <row r="1777" spans="1:2" x14ac:dyDescent="0.2">
      <c r="A1777" s="1">
        <v>44920</v>
      </c>
      <c r="B1777">
        <f t="shared" si="27"/>
        <v>2022</v>
      </c>
    </row>
    <row r="1778" spans="1:2" x14ac:dyDescent="0.2">
      <c r="A1778" s="1">
        <v>44808</v>
      </c>
      <c r="B1778">
        <f t="shared" si="27"/>
        <v>2022</v>
      </c>
    </row>
    <row r="1779" spans="1:2" x14ac:dyDescent="0.2">
      <c r="A1779" s="1">
        <v>45093</v>
      </c>
      <c r="B1779">
        <f t="shared" si="27"/>
        <v>2023</v>
      </c>
    </row>
    <row r="1780" spans="1:2" x14ac:dyDescent="0.2">
      <c r="A1780" s="1">
        <v>44768</v>
      </c>
      <c r="B1780">
        <f t="shared" si="27"/>
        <v>2022</v>
      </c>
    </row>
    <row r="1781" spans="1:2" x14ac:dyDescent="0.2">
      <c r="A1781" s="1">
        <v>45393</v>
      </c>
      <c r="B1781">
        <f t="shared" si="27"/>
        <v>2024</v>
      </c>
    </row>
    <row r="1782" spans="1:2" x14ac:dyDescent="0.2">
      <c r="A1782" s="1">
        <v>44574</v>
      </c>
      <c r="B1782">
        <f t="shared" si="27"/>
        <v>2022</v>
      </c>
    </row>
    <row r="1783" spans="1:2" x14ac:dyDescent="0.2">
      <c r="A1783" s="1">
        <v>45660</v>
      </c>
      <c r="B1783">
        <f t="shared" si="27"/>
        <v>2025</v>
      </c>
    </row>
    <row r="1784" spans="1:2" x14ac:dyDescent="0.2">
      <c r="A1784" s="1">
        <v>44982</v>
      </c>
      <c r="B1784">
        <f t="shared" si="27"/>
        <v>2023</v>
      </c>
    </row>
    <row r="1785" spans="1:2" x14ac:dyDescent="0.2">
      <c r="A1785" s="1">
        <v>44837</v>
      </c>
      <c r="B1785">
        <f t="shared" si="27"/>
        <v>2022</v>
      </c>
    </row>
    <row r="1786" spans="1:2" x14ac:dyDescent="0.2">
      <c r="A1786" s="1">
        <v>45387</v>
      </c>
      <c r="B1786">
        <f t="shared" si="27"/>
        <v>2024</v>
      </c>
    </row>
    <row r="1787" spans="1:2" x14ac:dyDescent="0.2">
      <c r="A1787" s="1">
        <v>45014</v>
      </c>
      <c r="B1787">
        <f t="shared" si="27"/>
        <v>2023</v>
      </c>
    </row>
    <row r="1788" spans="1:2" x14ac:dyDescent="0.2">
      <c r="A1788" s="1">
        <v>44639</v>
      </c>
      <c r="B1788">
        <f t="shared" si="27"/>
        <v>2022</v>
      </c>
    </row>
    <row r="1789" spans="1:2" x14ac:dyDescent="0.2">
      <c r="A1789" s="1">
        <v>45489</v>
      </c>
      <c r="B1789">
        <f t="shared" si="27"/>
        <v>2024</v>
      </c>
    </row>
    <row r="1790" spans="1:2" x14ac:dyDescent="0.2">
      <c r="A1790" s="1">
        <v>45435</v>
      </c>
      <c r="B1790">
        <f t="shared" si="27"/>
        <v>2024</v>
      </c>
    </row>
    <row r="1791" spans="1:2" x14ac:dyDescent="0.2">
      <c r="A1791" s="1">
        <v>45458</v>
      </c>
      <c r="B1791">
        <f t="shared" si="27"/>
        <v>2024</v>
      </c>
    </row>
    <row r="1792" spans="1:2" x14ac:dyDescent="0.2">
      <c r="A1792" s="1">
        <v>45566</v>
      </c>
      <c r="B1792">
        <f t="shared" si="27"/>
        <v>2024</v>
      </c>
    </row>
    <row r="1793" spans="1:2" x14ac:dyDescent="0.2">
      <c r="A1793" s="1">
        <v>45361</v>
      </c>
      <c r="B1793">
        <f t="shared" si="27"/>
        <v>2024</v>
      </c>
    </row>
    <row r="1794" spans="1:2" x14ac:dyDescent="0.2">
      <c r="A1794" s="1">
        <v>44635</v>
      </c>
      <c r="B1794">
        <f t="shared" si="27"/>
        <v>2022</v>
      </c>
    </row>
    <row r="1795" spans="1:2" x14ac:dyDescent="0.2">
      <c r="A1795" s="1">
        <v>45464</v>
      </c>
      <c r="B1795">
        <f t="shared" ref="B1795:B1858" si="28">YEAR(A1795)</f>
        <v>2024</v>
      </c>
    </row>
    <row r="1796" spans="1:2" x14ac:dyDescent="0.2">
      <c r="A1796" s="1">
        <v>45070</v>
      </c>
      <c r="B1796">
        <f t="shared" si="28"/>
        <v>2023</v>
      </c>
    </row>
    <row r="1797" spans="1:2" x14ac:dyDescent="0.2">
      <c r="A1797" s="1">
        <v>44996</v>
      </c>
      <c r="B1797">
        <f t="shared" si="28"/>
        <v>2023</v>
      </c>
    </row>
    <row r="1798" spans="1:2" x14ac:dyDescent="0.2">
      <c r="A1798" s="1">
        <v>45218</v>
      </c>
      <c r="B1798">
        <f t="shared" si="28"/>
        <v>2023</v>
      </c>
    </row>
    <row r="1799" spans="1:2" x14ac:dyDescent="0.2">
      <c r="A1799" s="1">
        <v>44627</v>
      </c>
      <c r="B1799">
        <f t="shared" si="28"/>
        <v>2022</v>
      </c>
    </row>
    <row r="1800" spans="1:2" x14ac:dyDescent="0.2">
      <c r="A1800" s="1">
        <v>45163</v>
      </c>
      <c r="B1800">
        <f t="shared" si="28"/>
        <v>2023</v>
      </c>
    </row>
    <row r="1801" spans="1:2" x14ac:dyDescent="0.2">
      <c r="A1801" s="1">
        <v>45345</v>
      </c>
      <c r="B1801">
        <f t="shared" si="28"/>
        <v>2024</v>
      </c>
    </row>
    <row r="1802" spans="1:2" x14ac:dyDescent="0.2">
      <c r="A1802" s="1">
        <v>45450</v>
      </c>
      <c r="B1802">
        <f t="shared" si="28"/>
        <v>2024</v>
      </c>
    </row>
    <row r="1803" spans="1:2" x14ac:dyDescent="0.2">
      <c r="A1803" s="1">
        <v>45664</v>
      </c>
      <c r="B1803">
        <f t="shared" si="28"/>
        <v>2025</v>
      </c>
    </row>
    <row r="1804" spans="1:2" x14ac:dyDescent="0.2">
      <c r="A1804" s="1">
        <v>45328</v>
      </c>
      <c r="B1804">
        <f t="shared" si="28"/>
        <v>2024</v>
      </c>
    </row>
    <row r="1805" spans="1:2" x14ac:dyDescent="0.2">
      <c r="A1805" s="1">
        <v>45156</v>
      </c>
      <c r="B1805">
        <f t="shared" si="28"/>
        <v>2023</v>
      </c>
    </row>
    <row r="1806" spans="1:2" x14ac:dyDescent="0.2">
      <c r="A1806" s="1">
        <v>45016</v>
      </c>
      <c r="B1806">
        <f t="shared" si="28"/>
        <v>2023</v>
      </c>
    </row>
    <row r="1807" spans="1:2" x14ac:dyDescent="0.2">
      <c r="A1807" s="1">
        <v>44818</v>
      </c>
      <c r="B1807">
        <f t="shared" si="28"/>
        <v>2022</v>
      </c>
    </row>
    <row r="1808" spans="1:2" x14ac:dyDescent="0.2">
      <c r="A1808" s="1">
        <v>45428</v>
      </c>
      <c r="B1808">
        <f t="shared" si="28"/>
        <v>2024</v>
      </c>
    </row>
    <row r="1809" spans="1:2" x14ac:dyDescent="0.2">
      <c r="A1809" s="1">
        <v>45156</v>
      </c>
      <c r="B1809">
        <f t="shared" si="28"/>
        <v>2023</v>
      </c>
    </row>
    <row r="1810" spans="1:2" x14ac:dyDescent="0.2">
      <c r="A1810" s="1">
        <v>44739</v>
      </c>
      <c r="B1810">
        <f t="shared" si="28"/>
        <v>2022</v>
      </c>
    </row>
    <row r="1811" spans="1:2" x14ac:dyDescent="0.2">
      <c r="A1811" s="1">
        <v>44694</v>
      </c>
      <c r="B1811">
        <f t="shared" si="28"/>
        <v>2022</v>
      </c>
    </row>
    <row r="1812" spans="1:2" x14ac:dyDescent="0.2">
      <c r="A1812" s="1">
        <v>45187</v>
      </c>
      <c r="B1812">
        <f t="shared" si="28"/>
        <v>2023</v>
      </c>
    </row>
    <row r="1813" spans="1:2" x14ac:dyDescent="0.2">
      <c r="A1813" s="1">
        <v>45429</v>
      </c>
      <c r="B1813">
        <f t="shared" si="28"/>
        <v>2024</v>
      </c>
    </row>
    <row r="1814" spans="1:2" x14ac:dyDescent="0.2">
      <c r="A1814" s="1">
        <v>45180</v>
      </c>
      <c r="B1814">
        <f t="shared" si="28"/>
        <v>2023</v>
      </c>
    </row>
    <row r="1815" spans="1:2" x14ac:dyDescent="0.2">
      <c r="A1815" s="1">
        <v>45510</v>
      </c>
      <c r="B1815">
        <f t="shared" si="28"/>
        <v>2024</v>
      </c>
    </row>
    <row r="1816" spans="1:2" x14ac:dyDescent="0.2">
      <c r="A1816" s="1">
        <v>45278</v>
      </c>
      <c r="B1816">
        <f t="shared" si="28"/>
        <v>2023</v>
      </c>
    </row>
    <row r="1817" spans="1:2" x14ac:dyDescent="0.2">
      <c r="A1817" s="1">
        <v>44780</v>
      </c>
      <c r="B1817">
        <f t="shared" si="28"/>
        <v>2022</v>
      </c>
    </row>
    <row r="1818" spans="1:2" x14ac:dyDescent="0.2">
      <c r="A1818" s="1">
        <v>45576</v>
      </c>
      <c r="B1818">
        <f t="shared" si="28"/>
        <v>2024</v>
      </c>
    </row>
    <row r="1819" spans="1:2" x14ac:dyDescent="0.2">
      <c r="A1819" s="1">
        <v>44623</v>
      </c>
      <c r="B1819">
        <f t="shared" si="28"/>
        <v>2022</v>
      </c>
    </row>
    <row r="1820" spans="1:2" x14ac:dyDescent="0.2">
      <c r="A1820" s="1">
        <v>45510</v>
      </c>
      <c r="B1820">
        <f t="shared" si="28"/>
        <v>2024</v>
      </c>
    </row>
    <row r="1821" spans="1:2" x14ac:dyDescent="0.2">
      <c r="A1821" s="1">
        <v>45517</v>
      </c>
      <c r="B1821">
        <f t="shared" si="28"/>
        <v>2024</v>
      </c>
    </row>
    <row r="1822" spans="1:2" x14ac:dyDescent="0.2">
      <c r="A1822" s="1">
        <v>45559</v>
      </c>
      <c r="B1822">
        <f t="shared" si="28"/>
        <v>2024</v>
      </c>
    </row>
    <row r="1823" spans="1:2" x14ac:dyDescent="0.2">
      <c r="A1823" s="1">
        <v>45038</v>
      </c>
      <c r="B1823">
        <f t="shared" si="28"/>
        <v>2023</v>
      </c>
    </row>
    <row r="1824" spans="1:2" x14ac:dyDescent="0.2">
      <c r="A1824" s="1">
        <v>45170</v>
      </c>
      <c r="B1824">
        <f t="shared" si="28"/>
        <v>2023</v>
      </c>
    </row>
    <row r="1825" spans="1:2" x14ac:dyDescent="0.2">
      <c r="A1825" s="1">
        <v>45327</v>
      </c>
      <c r="B1825">
        <f t="shared" si="28"/>
        <v>2024</v>
      </c>
    </row>
    <row r="1826" spans="1:2" x14ac:dyDescent="0.2">
      <c r="A1826" s="1">
        <v>44835</v>
      </c>
      <c r="B1826">
        <f t="shared" si="28"/>
        <v>2022</v>
      </c>
    </row>
    <row r="1827" spans="1:2" x14ac:dyDescent="0.2">
      <c r="A1827" s="1">
        <v>44799</v>
      </c>
      <c r="B1827">
        <f t="shared" si="28"/>
        <v>2022</v>
      </c>
    </row>
    <row r="1828" spans="1:2" x14ac:dyDescent="0.2">
      <c r="A1828" s="1">
        <v>45029</v>
      </c>
      <c r="B1828">
        <f t="shared" si="28"/>
        <v>2023</v>
      </c>
    </row>
    <row r="1829" spans="1:2" x14ac:dyDescent="0.2">
      <c r="A1829" s="1">
        <v>44748</v>
      </c>
      <c r="B1829">
        <f t="shared" si="28"/>
        <v>2022</v>
      </c>
    </row>
    <row r="1830" spans="1:2" x14ac:dyDescent="0.2">
      <c r="A1830" s="1">
        <v>45566</v>
      </c>
      <c r="B1830">
        <f t="shared" si="28"/>
        <v>2024</v>
      </c>
    </row>
    <row r="1831" spans="1:2" x14ac:dyDescent="0.2">
      <c r="A1831" s="1">
        <v>45010</v>
      </c>
      <c r="B1831">
        <f t="shared" si="28"/>
        <v>2023</v>
      </c>
    </row>
    <row r="1832" spans="1:2" x14ac:dyDescent="0.2">
      <c r="A1832" s="1">
        <v>44568</v>
      </c>
      <c r="B1832">
        <f t="shared" si="28"/>
        <v>2022</v>
      </c>
    </row>
    <row r="1833" spans="1:2" x14ac:dyDescent="0.2">
      <c r="A1833" s="1">
        <v>44633</v>
      </c>
      <c r="B1833">
        <f t="shared" si="28"/>
        <v>2022</v>
      </c>
    </row>
    <row r="1834" spans="1:2" x14ac:dyDescent="0.2">
      <c r="A1834" s="1">
        <v>45476</v>
      </c>
      <c r="B1834">
        <f t="shared" si="28"/>
        <v>2024</v>
      </c>
    </row>
    <row r="1835" spans="1:2" x14ac:dyDescent="0.2">
      <c r="A1835" s="1">
        <v>45218</v>
      </c>
      <c r="B1835">
        <f t="shared" si="28"/>
        <v>2023</v>
      </c>
    </row>
    <row r="1836" spans="1:2" x14ac:dyDescent="0.2">
      <c r="A1836" s="1">
        <v>45527</v>
      </c>
      <c r="B1836">
        <f t="shared" si="28"/>
        <v>2024</v>
      </c>
    </row>
    <row r="1837" spans="1:2" x14ac:dyDescent="0.2">
      <c r="A1837" s="1">
        <v>45157</v>
      </c>
      <c r="B1837">
        <f t="shared" si="28"/>
        <v>2023</v>
      </c>
    </row>
    <row r="1838" spans="1:2" x14ac:dyDescent="0.2">
      <c r="A1838" s="1">
        <v>45512</v>
      </c>
      <c r="B1838">
        <f t="shared" si="28"/>
        <v>2024</v>
      </c>
    </row>
    <row r="1839" spans="1:2" x14ac:dyDescent="0.2">
      <c r="A1839" s="1">
        <v>45200</v>
      </c>
      <c r="B1839">
        <f t="shared" si="28"/>
        <v>2023</v>
      </c>
    </row>
    <row r="1840" spans="1:2" x14ac:dyDescent="0.2">
      <c r="A1840" s="1">
        <v>45557</v>
      </c>
      <c r="B1840">
        <f t="shared" si="28"/>
        <v>2024</v>
      </c>
    </row>
    <row r="1841" spans="1:2" x14ac:dyDescent="0.2">
      <c r="A1841" s="1">
        <v>44667</v>
      </c>
      <c r="B1841">
        <f t="shared" si="28"/>
        <v>2022</v>
      </c>
    </row>
    <row r="1842" spans="1:2" x14ac:dyDescent="0.2">
      <c r="A1842" s="1">
        <v>45183</v>
      </c>
      <c r="B1842">
        <f t="shared" si="28"/>
        <v>2023</v>
      </c>
    </row>
    <row r="1843" spans="1:2" x14ac:dyDescent="0.2">
      <c r="A1843" s="1">
        <v>45633</v>
      </c>
      <c r="B1843">
        <f t="shared" si="28"/>
        <v>2024</v>
      </c>
    </row>
    <row r="1844" spans="1:2" x14ac:dyDescent="0.2">
      <c r="A1844" s="1">
        <v>45097</v>
      </c>
      <c r="B1844">
        <f t="shared" si="28"/>
        <v>2023</v>
      </c>
    </row>
    <row r="1845" spans="1:2" x14ac:dyDescent="0.2">
      <c r="A1845" s="1">
        <v>44673</v>
      </c>
      <c r="B1845">
        <f t="shared" si="28"/>
        <v>2022</v>
      </c>
    </row>
    <row r="1846" spans="1:2" x14ac:dyDescent="0.2">
      <c r="A1846" s="1">
        <v>45358</v>
      </c>
      <c r="B1846">
        <f t="shared" si="28"/>
        <v>2024</v>
      </c>
    </row>
    <row r="1847" spans="1:2" x14ac:dyDescent="0.2">
      <c r="A1847" s="1">
        <v>45043</v>
      </c>
      <c r="B1847">
        <f t="shared" si="28"/>
        <v>2023</v>
      </c>
    </row>
    <row r="1848" spans="1:2" x14ac:dyDescent="0.2">
      <c r="A1848" s="1">
        <v>44583</v>
      </c>
      <c r="B1848">
        <f t="shared" si="28"/>
        <v>2022</v>
      </c>
    </row>
    <row r="1849" spans="1:2" x14ac:dyDescent="0.2">
      <c r="A1849" s="1">
        <v>44754</v>
      </c>
      <c r="B1849">
        <f t="shared" si="28"/>
        <v>2022</v>
      </c>
    </row>
    <row r="1850" spans="1:2" x14ac:dyDescent="0.2">
      <c r="A1850" s="1">
        <v>45622</v>
      </c>
      <c r="B1850">
        <f t="shared" si="28"/>
        <v>2024</v>
      </c>
    </row>
    <row r="1851" spans="1:2" x14ac:dyDescent="0.2">
      <c r="A1851" s="1">
        <v>44636</v>
      </c>
      <c r="B1851">
        <f t="shared" si="28"/>
        <v>2022</v>
      </c>
    </row>
    <row r="1852" spans="1:2" x14ac:dyDescent="0.2">
      <c r="A1852" s="1">
        <v>44862</v>
      </c>
      <c r="B1852">
        <f t="shared" si="28"/>
        <v>2022</v>
      </c>
    </row>
    <row r="1853" spans="1:2" x14ac:dyDescent="0.2">
      <c r="A1853" s="1">
        <v>44687</v>
      </c>
      <c r="B1853">
        <f t="shared" si="28"/>
        <v>2022</v>
      </c>
    </row>
    <row r="1854" spans="1:2" x14ac:dyDescent="0.2">
      <c r="A1854" s="1">
        <v>44698</v>
      </c>
      <c r="B1854">
        <f t="shared" si="28"/>
        <v>2022</v>
      </c>
    </row>
    <row r="1855" spans="1:2" x14ac:dyDescent="0.2">
      <c r="A1855" s="1">
        <v>44906</v>
      </c>
      <c r="B1855">
        <f t="shared" si="28"/>
        <v>2022</v>
      </c>
    </row>
    <row r="1856" spans="1:2" x14ac:dyDescent="0.2">
      <c r="A1856" s="1">
        <v>45641</v>
      </c>
      <c r="B1856">
        <f t="shared" si="28"/>
        <v>2024</v>
      </c>
    </row>
    <row r="1857" spans="1:2" x14ac:dyDescent="0.2">
      <c r="A1857" s="1">
        <v>44699</v>
      </c>
      <c r="B1857">
        <f t="shared" si="28"/>
        <v>2022</v>
      </c>
    </row>
    <row r="1858" spans="1:2" x14ac:dyDescent="0.2">
      <c r="A1858" s="1">
        <v>45398</v>
      </c>
      <c r="B1858">
        <f t="shared" si="28"/>
        <v>2024</v>
      </c>
    </row>
    <row r="1859" spans="1:2" x14ac:dyDescent="0.2">
      <c r="A1859" s="1">
        <v>44597</v>
      </c>
      <c r="B1859">
        <f t="shared" ref="B1859:B1922" si="29">YEAR(A1859)</f>
        <v>2022</v>
      </c>
    </row>
    <row r="1860" spans="1:2" x14ac:dyDescent="0.2">
      <c r="A1860" s="1">
        <v>44988</v>
      </c>
      <c r="B1860">
        <f t="shared" si="29"/>
        <v>2023</v>
      </c>
    </row>
    <row r="1861" spans="1:2" x14ac:dyDescent="0.2">
      <c r="A1861" s="1">
        <v>44647</v>
      </c>
      <c r="B1861">
        <f t="shared" si="29"/>
        <v>2022</v>
      </c>
    </row>
    <row r="1862" spans="1:2" x14ac:dyDescent="0.2">
      <c r="A1862" s="1">
        <v>44629</v>
      </c>
      <c r="B1862">
        <f t="shared" si="29"/>
        <v>2022</v>
      </c>
    </row>
    <row r="1863" spans="1:2" x14ac:dyDescent="0.2">
      <c r="A1863" s="1">
        <v>45313</v>
      </c>
      <c r="B1863">
        <f t="shared" si="29"/>
        <v>2024</v>
      </c>
    </row>
    <row r="1864" spans="1:2" x14ac:dyDescent="0.2">
      <c r="A1864" s="1">
        <v>45211</v>
      </c>
      <c r="B1864">
        <f t="shared" si="29"/>
        <v>2023</v>
      </c>
    </row>
    <row r="1865" spans="1:2" x14ac:dyDescent="0.2">
      <c r="A1865" s="1">
        <v>45501</v>
      </c>
      <c r="B1865">
        <f t="shared" si="29"/>
        <v>2024</v>
      </c>
    </row>
    <row r="1866" spans="1:2" x14ac:dyDescent="0.2">
      <c r="A1866" s="1">
        <v>45304</v>
      </c>
      <c r="B1866">
        <f t="shared" si="29"/>
        <v>2024</v>
      </c>
    </row>
    <row r="1867" spans="1:2" x14ac:dyDescent="0.2">
      <c r="A1867" s="1">
        <v>44580</v>
      </c>
      <c r="B1867">
        <f t="shared" si="29"/>
        <v>2022</v>
      </c>
    </row>
    <row r="1868" spans="1:2" x14ac:dyDescent="0.2">
      <c r="A1868" s="1">
        <v>45564</v>
      </c>
      <c r="B1868">
        <f t="shared" si="29"/>
        <v>2024</v>
      </c>
    </row>
    <row r="1869" spans="1:2" x14ac:dyDescent="0.2">
      <c r="A1869" s="1">
        <v>45111</v>
      </c>
      <c r="B1869">
        <f t="shared" si="29"/>
        <v>2023</v>
      </c>
    </row>
    <row r="1870" spans="1:2" x14ac:dyDescent="0.2">
      <c r="A1870" s="1">
        <v>45135</v>
      </c>
      <c r="B1870">
        <f t="shared" si="29"/>
        <v>2023</v>
      </c>
    </row>
    <row r="1871" spans="1:2" x14ac:dyDescent="0.2">
      <c r="A1871" s="1">
        <v>44932</v>
      </c>
      <c r="B1871">
        <f t="shared" si="29"/>
        <v>2023</v>
      </c>
    </row>
    <row r="1872" spans="1:2" x14ac:dyDescent="0.2">
      <c r="A1872" s="1">
        <v>44994</v>
      </c>
      <c r="B1872">
        <f t="shared" si="29"/>
        <v>2023</v>
      </c>
    </row>
    <row r="1873" spans="1:2" x14ac:dyDescent="0.2">
      <c r="A1873" s="1">
        <v>45384</v>
      </c>
      <c r="B1873">
        <f t="shared" si="29"/>
        <v>2024</v>
      </c>
    </row>
    <row r="1874" spans="1:2" x14ac:dyDescent="0.2">
      <c r="A1874" s="1">
        <v>45422</v>
      </c>
      <c r="B1874">
        <f t="shared" si="29"/>
        <v>2024</v>
      </c>
    </row>
    <row r="1875" spans="1:2" x14ac:dyDescent="0.2">
      <c r="A1875" s="1">
        <v>45553</v>
      </c>
      <c r="B1875">
        <f t="shared" si="29"/>
        <v>2024</v>
      </c>
    </row>
    <row r="1876" spans="1:2" x14ac:dyDescent="0.2">
      <c r="A1876" s="1">
        <v>45162</v>
      </c>
      <c r="B1876">
        <f t="shared" si="29"/>
        <v>2023</v>
      </c>
    </row>
    <row r="1877" spans="1:2" x14ac:dyDescent="0.2">
      <c r="A1877" s="1">
        <v>44609</v>
      </c>
      <c r="B1877">
        <f t="shared" si="29"/>
        <v>2022</v>
      </c>
    </row>
    <row r="1878" spans="1:2" x14ac:dyDescent="0.2">
      <c r="A1878" s="1">
        <v>45219</v>
      </c>
      <c r="B1878">
        <f t="shared" si="29"/>
        <v>2023</v>
      </c>
    </row>
    <row r="1879" spans="1:2" x14ac:dyDescent="0.2">
      <c r="A1879" s="1">
        <v>45581</v>
      </c>
      <c r="B1879">
        <f t="shared" si="29"/>
        <v>2024</v>
      </c>
    </row>
    <row r="1880" spans="1:2" x14ac:dyDescent="0.2">
      <c r="A1880" s="1">
        <v>44967</v>
      </c>
      <c r="B1880">
        <f t="shared" si="29"/>
        <v>2023</v>
      </c>
    </row>
    <row r="1881" spans="1:2" x14ac:dyDescent="0.2">
      <c r="A1881" s="1">
        <v>44860</v>
      </c>
      <c r="B1881">
        <f t="shared" si="29"/>
        <v>2022</v>
      </c>
    </row>
    <row r="1882" spans="1:2" x14ac:dyDescent="0.2">
      <c r="A1882" s="1">
        <v>45476</v>
      </c>
      <c r="B1882">
        <f t="shared" si="29"/>
        <v>2024</v>
      </c>
    </row>
    <row r="1883" spans="1:2" x14ac:dyDescent="0.2">
      <c r="A1883" s="1">
        <v>44767</v>
      </c>
      <c r="B1883">
        <f t="shared" si="29"/>
        <v>2022</v>
      </c>
    </row>
    <row r="1884" spans="1:2" x14ac:dyDescent="0.2">
      <c r="A1884" s="1">
        <v>45140</v>
      </c>
      <c r="B1884">
        <f t="shared" si="29"/>
        <v>2023</v>
      </c>
    </row>
    <row r="1885" spans="1:2" x14ac:dyDescent="0.2">
      <c r="A1885" s="1">
        <v>45176</v>
      </c>
      <c r="B1885">
        <f t="shared" si="29"/>
        <v>2023</v>
      </c>
    </row>
    <row r="1886" spans="1:2" x14ac:dyDescent="0.2">
      <c r="A1886" s="1">
        <v>45221</v>
      </c>
      <c r="B1886">
        <f t="shared" si="29"/>
        <v>2023</v>
      </c>
    </row>
    <row r="1887" spans="1:2" x14ac:dyDescent="0.2">
      <c r="A1887" s="1">
        <v>45665</v>
      </c>
      <c r="B1887">
        <f t="shared" si="29"/>
        <v>2025</v>
      </c>
    </row>
    <row r="1888" spans="1:2" x14ac:dyDescent="0.2">
      <c r="A1888" s="1">
        <v>44601</v>
      </c>
      <c r="B1888">
        <f t="shared" si="29"/>
        <v>2022</v>
      </c>
    </row>
    <row r="1889" spans="1:2" x14ac:dyDescent="0.2">
      <c r="A1889" s="1">
        <v>44746</v>
      </c>
      <c r="B1889">
        <f t="shared" si="29"/>
        <v>2022</v>
      </c>
    </row>
    <row r="1890" spans="1:2" x14ac:dyDescent="0.2">
      <c r="A1890" s="1">
        <v>45158</v>
      </c>
      <c r="B1890">
        <f t="shared" si="29"/>
        <v>2023</v>
      </c>
    </row>
    <row r="1891" spans="1:2" x14ac:dyDescent="0.2">
      <c r="A1891" s="1">
        <v>44569</v>
      </c>
      <c r="B1891">
        <f t="shared" si="29"/>
        <v>2022</v>
      </c>
    </row>
    <row r="1892" spans="1:2" x14ac:dyDescent="0.2">
      <c r="A1892" s="1">
        <v>44958</v>
      </c>
      <c r="B1892">
        <f t="shared" si="29"/>
        <v>2023</v>
      </c>
    </row>
    <row r="1893" spans="1:2" x14ac:dyDescent="0.2">
      <c r="A1893" s="1">
        <v>44567</v>
      </c>
      <c r="B1893">
        <f t="shared" si="29"/>
        <v>2022</v>
      </c>
    </row>
    <row r="1894" spans="1:2" x14ac:dyDescent="0.2">
      <c r="A1894" s="1">
        <v>44766</v>
      </c>
      <c r="B1894">
        <f t="shared" si="29"/>
        <v>2022</v>
      </c>
    </row>
    <row r="1895" spans="1:2" x14ac:dyDescent="0.2">
      <c r="A1895" s="1">
        <v>44741</v>
      </c>
      <c r="B1895">
        <f t="shared" si="29"/>
        <v>2022</v>
      </c>
    </row>
    <row r="1896" spans="1:2" x14ac:dyDescent="0.2">
      <c r="A1896" s="1">
        <v>44734</v>
      </c>
      <c r="B1896">
        <f t="shared" si="29"/>
        <v>2022</v>
      </c>
    </row>
    <row r="1897" spans="1:2" x14ac:dyDescent="0.2">
      <c r="A1897" s="1">
        <v>45285</v>
      </c>
      <c r="B1897">
        <f t="shared" si="29"/>
        <v>2023</v>
      </c>
    </row>
    <row r="1898" spans="1:2" x14ac:dyDescent="0.2">
      <c r="A1898" s="1">
        <v>45281</v>
      </c>
      <c r="B1898">
        <f t="shared" si="29"/>
        <v>2023</v>
      </c>
    </row>
    <row r="1899" spans="1:2" x14ac:dyDescent="0.2">
      <c r="A1899" s="1">
        <v>44723</v>
      </c>
      <c r="B1899">
        <f t="shared" si="29"/>
        <v>2022</v>
      </c>
    </row>
    <row r="1900" spans="1:2" x14ac:dyDescent="0.2">
      <c r="A1900" s="1">
        <v>45100</v>
      </c>
      <c r="B1900">
        <f t="shared" si="29"/>
        <v>2023</v>
      </c>
    </row>
    <row r="1901" spans="1:2" x14ac:dyDescent="0.2">
      <c r="A1901" s="1">
        <v>45132</v>
      </c>
      <c r="B1901">
        <f t="shared" si="29"/>
        <v>2023</v>
      </c>
    </row>
    <row r="1902" spans="1:2" x14ac:dyDescent="0.2">
      <c r="A1902" s="1">
        <v>44809</v>
      </c>
      <c r="B1902">
        <f t="shared" si="29"/>
        <v>2022</v>
      </c>
    </row>
    <row r="1903" spans="1:2" x14ac:dyDescent="0.2">
      <c r="A1903" s="1">
        <v>44642</v>
      </c>
      <c r="B1903">
        <f t="shared" si="29"/>
        <v>2022</v>
      </c>
    </row>
    <row r="1904" spans="1:2" x14ac:dyDescent="0.2">
      <c r="A1904" s="1">
        <v>44993</v>
      </c>
      <c r="B1904">
        <f t="shared" si="29"/>
        <v>2023</v>
      </c>
    </row>
    <row r="1905" spans="1:2" x14ac:dyDescent="0.2">
      <c r="A1905" s="1">
        <v>44888</v>
      </c>
      <c r="B1905">
        <f t="shared" si="29"/>
        <v>2022</v>
      </c>
    </row>
    <row r="1906" spans="1:2" x14ac:dyDescent="0.2">
      <c r="A1906" s="1">
        <v>44786</v>
      </c>
      <c r="B1906">
        <f t="shared" si="29"/>
        <v>2022</v>
      </c>
    </row>
    <row r="1907" spans="1:2" x14ac:dyDescent="0.2">
      <c r="A1907" s="1">
        <v>45507</v>
      </c>
      <c r="B1907">
        <f t="shared" si="29"/>
        <v>2024</v>
      </c>
    </row>
    <row r="1908" spans="1:2" x14ac:dyDescent="0.2">
      <c r="A1908" s="1">
        <v>45071</v>
      </c>
      <c r="B1908">
        <f t="shared" si="29"/>
        <v>2023</v>
      </c>
    </row>
    <row r="1909" spans="1:2" x14ac:dyDescent="0.2">
      <c r="A1909" s="1">
        <v>44616</v>
      </c>
      <c r="B1909">
        <f t="shared" si="29"/>
        <v>2022</v>
      </c>
    </row>
    <row r="1910" spans="1:2" x14ac:dyDescent="0.2">
      <c r="A1910" s="1">
        <v>44909</v>
      </c>
      <c r="B1910">
        <f t="shared" si="29"/>
        <v>2022</v>
      </c>
    </row>
    <row r="1911" spans="1:2" x14ac:dyDescent="0.2">
      <c r="A1911" s="1">
        <v>45107</v>
      </c>
      <c r="B1911">
        <f t="shared" si="29"/>
        <v>2023</v>
      </c>
    </row>
    <row r="1912" spans="1:2" x14ac:dyDescent="0.2">
      <c r="A1912" s="1">
        <v>44601</v>
      </c>
      <c r="B1912">
        <f t="shared" si="29"/>
        <v>2022</v>
      </c>
    </row>
    <row r="1913" spans="1:2" x14ac:dyDescent="0.2">
      <c r="A1913" s="1">
        <v>45667</v>
      </c>
      <c r="B1913">
        <f t="shared" si="29"/>
        <v>2025</v>
      </c>
    </row>
    <row r="1914" spans="1:2" x14ac:dyDescent="0.2">
      <c r="A1914" s="1">
        <v>45344</v>
      </c>
      <c r="B1914">
        <f t="shared" si="29"/>
        <v>2024</v>
      </c>
    </row>
    <row r="1915" spans="1:2" x14ac:dyDescent="0.2">
      <c r="A1915" s="1">
        <v>45192</v>
      </c>
      <c r="B1915">
        <f t="shared" si="29"/>
        <v>2023</v>
      </c>
    </row>
    <row r="1916" spans="1:2" x14ac:dyDescent="0.2">
      <c r="A1916" s="1">
        <v>45095</v>
      </c>
      <c r="B1916">
        <f t="shared" si="29"/>
        <v>2023</v>
      </c>
    </row>
    <row r="1917" spans="1:2" x14ac:dyDescent="0.2">
      <c r="A1917" s="1">
        <v>44733</v>
      </c>
      <c r="B1917">
        <f t="shared" si="29"/>
        <v>2022</v>
      </c>
    </row>
    <row r="1918" spans="1:2" x14ac:dyDescent="0.2">
      <c r="A1918" s="1">
        <v>45516</v>
      </c>
      <c r="B1918">
        <f t="shared" si="29"/>
        <v>2024</v>
      </c>
    </row>
    <row r="1919" spans="1:2" x14ac:dyDescent="0.2">
      <c r="A1919" s="1">
        <v>44859</v>
      </c>
      <c r="B1919">
        <f t="shared" si="29"/>
        <v>2022</v>
      </c>
    </row>
    <row r="1920" spans="1:2" x14ac:dyDescent="0.2">
      <c r="A1920" s="1">
        <v>44905</v>
      </c>
      <c r="B1920">
        <f t="shared" si="29"/>
        <v>2022</v>
      </c>
    </row>
    <row r="1921" spans="1:2" x14ac:dyDescent="0.2">
      <c r="A1921" s="1">
        <v>45124</v>
      </c>
      <c r="B1921">
        <f t="shared" si="29"/>
        <v>2023</v>
      </c>
    </row>
    <row r="1922" spans="1:2" x14ac:dyDescent="0.2">
      <c r="A1922" s="1">
        <v>45466</v>
      </c>
      <c r="B1922">
        <f t="shared" si="29"/>
        <v>2024</v>
      </c>
    </row>
    <row r="1923" spans="1:2" x14ac:dyDescent="0.2">
      <c r="A1923" s="1">
        <v>45377</v>
      </c>
      <c r="B1923">
        <f t="shared" ref="B1923:B1986" si="30">YEAR(A1923)</f>
        <v>2024</v>
      </c>
    </row>
    <row r="1924" spans="1:2" x14ac:dyDescent="0.2">
      <c r="A1924" s="1">
        <v>44657</v>
      </c>
      <c r="B1924">
        <f t="shared" si="30"/>
        <v>2022</v>
      </c>
    </row>
    <row r="1925" spans="1:2" x14ac:dyDescent="0.2">
      <c r="A1925" s="1">
        <v>44987</v>
      </c>
      <c r="B1925">
        <f t="shared" si="30"/>
        <v>2023</v>
      </c>
    </row>
    <row r="1926" spans="1:2" x14ac:dyDescent="0.2">
      <c r="A1926" s="1">
        <v>44978</v>
      </c>
      <c r="B1926">
        <f t="shared" si="30"/>
        <v>2023</v>
      </c>
    </row>
    <row r="1927" spans="1:2" x14ac:dyDescent="0.2">
      <c r="A1927" s="1">
        <v>45305</v>
      </c>
      <c r="B1927">
        <f t="shared" si="30"/>
        <v>2024</v>
      </c>
    </row>
    <row r="1928" spans="1:2" x14ac:dyDescent="0.2">
      <c r="A1928" s="1">
        <v>44811</v>
      </c>
      <c r="B1928">
        <f t="shared" si="30"/>
        <v>2022</v>
      </c>
    </row>
    <row r="1929" spans="1:2" x14ac:dyDescent="0.2">
      <c r="A1929" s="1">
        <v>45337</v>
      </c>
      <c r="B1929">
        <f t="shared" si="30"/>
        <v>2024</v>
      </c>
    </row>
    <row r="1930" spans="1:2" x14ac:dyDescent="0.2">
      <c r="A1930" s="1">
        <v>44955</v>
      </c>
      <c r="B1930">
        <f t="shared" si="30"/>
        <v>2023</v>
      </c>
    </row>
    <row r="1931" spans="1:2" x14ac:dyDescent="0.2">
      <c r="A1931" s="1">
        <v>44739</v>
      </c>
      <c r="B1931">
        <f t="shared" si="30"/>
        <v>2022</v>
      </c>
    </row>
    <row r="1932" spans="1:2" x14ac:dyDescent="0.2">
      <c r="A1932" s="1">
        <v>45285</v>
      </c>
      <c r="B1932">
        <f t="shared" si="30"/>
        <v>2023</v>
      </c>
    </row>
    <row r="1933" spans="1:2" x14ac:dyDescent="0.2">
      <c r="A1933" s="1">
        <v>45195</v>
      </c>
      <c r="B1933">
        <f t="shared" si="30"/>
        <v>2023</v>
      </c>
    </row>
    <row r="1934" spans="1:2" x14ac:dyDescent="0.2">
      <c r="A1934" s="1">
        <v>45296</v>
      </c>
      <c r="B1934">
        <f t="shared" si="30"/>
        <v>2024</v>
      </c>
    </row>
    <row r="1935" spans="1:2" x14ac:dyDescent="0.2">
      <c r="A1935" s="1">
        <v>44806</v>
      </c>
      <c r="B1935">
        <f t="shared" si="30"/>
        <v>2022</v>
      </c>
    </row>
    <row r="1936" spans="1:2" x14ac:dyDescent="0.2">
      <c r="A1936" s="1">
        <v>45604</v>
      </c>
      <c r="B1936">
        <f t="shared" si="30"/>
        <v>2024</v>
      </c>
    </row>
    <row r="1937" spans="1:2" x14ac:dyDescent="0.2">
      <c r="A1937" s="1">
        <v>44872</v>
      </c>
      <c r="B1937">
        <f t="shared" si="30"/>
        <v>2022</v>
      </c>
    </row>
    <row r="1938" spans="1:2" x14ac:dyDescent="0.2">
      <c r="A1938" s="1">
        <v>44613</v>
      </c>
      <c r="B1938">
        <f t="shared" si="30"/>
        <v>2022</v>
      </c>
    </row>
    <row r="1939" spans="1:2" x14ac:dyDescent="0.2">
      <c r="A1939" s="1">
        <v>45110</v>
      </c>
      <c r="B1939">
        <f t="shared" si="30"/>
        <v>2023</v>
      </c>
    </row>
    <row r="1940" spans="1:2" x14ac:dyDescent="0.2">
      <c r="A1940" s="1">
        <v>45252</v>
      </c>
      <c r="B1940">
        <f t="shared" si="30"/>
        <v>2023</v>
      </c>
    </row>
    <row r="1941" spans="1:2" x14ac:dyDescent="0.2">
      <c r="A1941" s="1">
        <v>45034</v>
      </c>
      <c r="B1941">
        <f t="shared" si="30"/>
        <v>2023</v>
      </c>
    </row>
    <row r="1942" spans="1:2" x14ac:dyDescent="0.2">
      <c r="A1942" s="1">
        <v>44971</v>
      </c>
      <c r="B1942">
        <f t="shared" si="30"/>
        <v>2023</v>
      </c>
    </row>
    <row r="1943" spans="1:2" x14ac:dyDescent="0.2">
      <c r="A1943" s="1">
        <v>45136</v>
      </c>
      <c r="B1943">
        <f t="shared" si="30"/>
        <v>2023</v>
      </c>
    </row>
    <row r="1944" spans="1:2" x14ac:dyDescent="0.2">
      <c r="A1944" s="1">
        <v>44584</v>
      </c>
      <c r="B1944">
        <f t="shared" si="30"/>
        <v>2022</v>
      </c>
    </row>
    <row r="1945" spans="1:2" x14ac:dyDescent="0.2">
      <c r="A1945" s="1">
        <v>45068</v>
      </c>
      <c r="B1945">
        <f t="shared" si="30"/>
        <v>2023</v>
      </c>
    </row>
    <row r="1946" spans="1:2" x14ac:dyDescent="0.2">
      <c r="A1946" s="1">
        <v>45420</v>
      </c>
      <c r="B1946">
        <f t="shared" si="30"/>
        <v>2024</v>
      </c>
    </row>
    <row r="1947" spans="1:2" x14ac:dyDescent="0.2">
      <c r="A1947" s="1">
        <v>45377</v>
      </c>
      <c r="B1947">
        <f t="shared" si="30"/>
        <v>2024</v>
      </c>
    </row>
    <row r="1948" spans="1:2" x14ac:dyDescent="0.2">
      <c r="A1948" s="1">
        <v>45139</v>
      </c>
      <c r="B1948">
        <f t="shared" si="30"/>
        <v>2023</v>
      </c>
    </row>
    <row r="1949" spans="1:2" x14ac:dyDescent="0.2">
      <c r="A1949" s="1">
        <v>45159</v>
      </c>
      <c r="B1949">
        <f t="shared" si="30"/>
        <v>2023</v>
      </c>
    </row>
    <row r="1950" spans="1:2" x14ac:dyDescent="0.2">
      <c r="A1950" s="1">
        <v>44607</v>
      </c>
      <c r="B1950">
        <f t="shared" si="30"/>
        <v>2022</v>
      </c>
    </row>
    <row r="1951" spans="1:2" x14ac:dyDescent="0.2">
      <c r="A1951" s="1">
        <v>45108</v>
      </c>
      <c r="B1951">
        <f t="shared" si="30"/>
        <v>2023</v>
      </c>
    </row>
    <row r="1952" spans="1:2" x14ac:dyDescent="0.2">
      <c r="A1952" s="1">
        <v>44913</v>
      </c>
      <c r="B1952">
        <f t="shared" si="30"/>
        <v>2022</v>
      </c>
    </row>
    <row r="1953" spans="1:2" x14ac:dyDescent="0.2">
      <c r="A1953" s="1">
        <v>44563</v>
      </c>
      <c r="B1953">
        <f t="shared" si="30"/>
        <v>2022</v>
      </c>
    </row>
    <row r="1954" spans="1:2" x14ac:dyDescent="0.2">
      <c r="A1954" s="1">
        <v>44851</v>
      </c>
      <c r="B1954">
        <f t="shared" si="30"/>
        <v>2022</v>
      </c>
    </row>
    <row r="1955" spans="1:2" x14ac:dyDescent="0.2">
      <c r="A1955" s="1">
        <v>45457</v>
      </c>
      <c r="B1955">
        <f t="shared" si="30"/>
        <v>2024</v>
      </c>
    </row>
    <row r="1956" spans="1:2" x14ac:dyDescent="0.2">
      <c r="A1956" s="1">
        <v>45189</v>
      </c>
      <c r="B1956">
        <f t="shared" si="30"/>
        <v>2023</v>
      </c>
    </row>
    <row r="1957" spans="1:2" x14ac:dyDescent="0.2">
      <c r="A1957" s="1">
        <v>44800</v>
      </c>
      <c r="B1957">
        <f t="shared" si="30"/>
        <v>2022</v>
      </c>
    </row>
    <row r="1958" spans="1:2" x14ac:dyDescent="0.2">
      <c r="A1958" s="1">
        <v>44969</v>
      </c>
      <c r="B1958">
        <f t="shared" si="30"/>
        <v>2023</v>
      </c>
    </row>
    <row r="1959" spans="1:2" x14ac:dyDescent="0.2">
      <c r="A1959" s="1">
        <v>44585</v>
      </c>
      <c r="B1959">
        <f t="shared" si="30"/>
        <v>2022</v>
      </c>
    </row>
    <row r="1960" spans="1:2" x14ac:dyDescent="0.2">
      <c r="A1960" s="1">
        <v>44796</v>
      </c>
      <c r="B1960">
        <f t="shared" si="30"/>
        <v>2022</v>
      </c>
    </row>
    <row r="1961" spans="1:2" x14ac:dyDescent="0.2">
      <c r="A1961" s="1">
        <v>44896</v>
      </c>
      <c r="B1961">
        <f t="shared" si="30"/>
        <v>2022</v>
      </c>
    </row>
    <row r="1962" spans="1:2" x14ac:dyDescent="0.2">
      <c r="A1962" s="1">
        <v>45625</v>
      </c>
      <c r="B1962">
        <f t="shared" si="30"/>
        <v>2024</v>
      </c>
    </row>
    <row r="1963" spans="1:2" x14ac:dyDescent="0.2">
      <c r="A1963" s="1">
        <v>45188</v>
      </c>
      <c r="B1963">
        <f t="shared" si="30"/>
        <v>2023</v>
      </c>
    </row>
    <row r="1964" spans="1:2" x14ac:dyDescent="0.2">
      <c r="A1964" s="1">
        <v>45281</v>
      </c>
      <c r="B1964">
        <f t="shared" si="30"/>
        <v>2023</v>
      </c>
    </row>
    <row r="1965" spans="1:2" x14ac:dyDescent="0.2">
      <c r="A1965" s="1">
        <v>44904</v>
      </c>
      <c r="B1965">
        <f t="shared" si="30"/>
        <v>2022</v>
      </c>
    </row>
    <row r="1966" spans="1:2" x14ac:dyDescent="0.2">
      <c r="A1966" s="1">
        <v>45554</v>
      </c>
      <c r="B1966">
        <f t="shared" si="30"/>
        <v>2024</v>
      </c>
    </row>
    <row r="1967" spans="1:2" x14ac:dyDescent="0.2">
      <c r="A1967" s="1">
        <v>45087</v>
      </c>
      <c r="B1967">
        <f t="shared" si="30"/>
        <v>2023</v>
      </c>
    </row>
    <row r="1968" spans="1:2" x14ac:dyDescent="0.2">
      <c r="A1968" s="1">
        <v>45165</v>
      </c>
      <c r="B1968">
        <f t="shared" si="30"/>
        <v>2023</v>
      </c>
    </row>
    <row r="1969" spans="1:2" x14ac:dyDescent="0.2">
      <c r="A1969" s="1">
        <v>44905</v>
      </c>
      <c r="B1969">
        <f t="shared" si="30"/>
        <v>2022</v>
      </c>
    </row>
    <row r="1970" spans="1:2" x14ac:dyDescent="0.2">
      <c r="A1970" s="1">
        <v>45484</v>
      </c>
      <c r="B1970">
        <f t="shared" si="30"/>
        <v>2024</v>
      </c>
    </row>
    <row r="1971" spans="1:2" x14ac:dyDescent="0.2">
      <c r="A1971" s="1">
        <v>44692</v>
      </c>
      <c r="B1971">
        <f t="shared" si="30"/>
        <v>2022</v>
      </c>
    </row>
    <row r="1972" spans="1:2" x14ac:dyDescent="0.2">
      <c r="A1972" s="1">
        <v>45496</v>
      </c>
      <c r="B1972">
        <f t="shared" si="30"/>
        <v>2024</v>
      </c>
    </row>
    <row r="1973" spans="1:2" x14ac:dyDescent="0.2">
      <c r="A1973" s="1">
        <v>44596</v>
      </c>
      <c r="B1973">
        <f t="shared" si="30"/>
        <v>2022</v>
      </c>
    </row>
    <row r="1974" spans="1:2" x14ac:dyDescent="0.2">
      <c r="A1974" s="1">
        <v>45545</v>
      </c>
      <c r="B1974">
        <f t="shared" si="30"/>
        <v>2024</v>
      </c>
    </row>
    <row r="1975" spans="1:2" x14ac:dyDescent="0.2">
      <c r="A1975" s="1">
        <v>45633</v>
      </c>
      <c r="B1975">
        <f t="shared" si="30"/>
        <v>2024</v>
      </c>
    </row>
    <row r="1976" spans="1:2" x14ac:dyDescent="0.2">
      <c r="A1976" s="1">
        <v>45319</v>
      </c>
      <c r="B1976">
        <f t="shared" si="30"/>
        <v>2024</v>
      </c>
    </row>
    <row r="1977" spans="1:2" x14ac:dyDescent="0.2">
      <c r="A1977" s="1">
        <v>45308</v>
      </c>
      <c r="B1977">
        <f t="shared" si="30"/>
        <v>2024</v>
      </c>
    </row>
    <row r="1978" spans="1:2" x14ac:dyDescent="0.2">
      <c r="A1978" s="1">
        <v>45136</v>
      </c>
      <c r="B1978">
        <f t="shared" si="30"/>
        <v>2023</v>
      </c>
    </row>
    <row r="1979" spans="1:2" x14ac:dyDescent="0.2">
      <c r="A1979" s="1">
        <v>44754</v>
      </c>
      <c r="B1979">
        <f t="shared" si="30"/>
        <v>2022</v>
      </c>
    </row>
    <row r="1980" spans="1:2" x14ac:dyDescent="0.2">
      <c r="A1980" s="1">
        <v>45449</v>
      </c>
      <c r="B1980">
        <f t="shared" si="30"/>
        <v>2024</v>
      </c>
    </row>
    <row r="1981" spans="1:2" x14ac:dyDescent="0.2">
      <c r="A1981" s="1">
        <v>44795</v>
      </c>
      <c r="B1981">
        <f t="shared" si="30"/>
        <v>2022</v>
      </c>
    </row>
    <row r="1982" spans="1:2" x14ac:dyDescent="0.2">
      <c r="A1982" s="1">
        <v>45544</v>
      </c>
      <c r="B1982">
        <f t="shared" si="30"/>
        <v>2024</v>
      </c>
    </row>
    <row r="1983" spans="1:2" x14ac:dyDescent="0.2">
      <c r="A1983" s="1">
        <v>45592</v>
      </c>
      <c r="B1983">
        <f t="shared" si="30"/>
        <v>2024</v>
      </c>
    </row>
    <row r="1984" spans="1:2" x14ac:dyDescent="0.2">
      <c r="A1984" s="1">
        <v>44628</v>
      </c>
      <c r="B1984">
        <f t="shared" si="30"/>
        <v>2022</v>
      </c>
    </row>
    <row r="1985" spans="1:2" x14ac:dyDescent="0.2">
      <c r="A1985" s="1">
        <v>44675</v>
      </c>
      <c r="B1985">
        <f t="shared" si="30"/>
        <v>2022</v>
      </c>
    </row>
    <row r="1986" spans="1:2" x14ac:dyDescent="0.2">
      <c r="A1986" s="1">
        <v>44933</v>
      </c>
      <c r="B1986">
        <f t="shared" si="30"/>
        <v>2023</v>
      </c>
    </row>
    <row r="1987" spans="1:2" x14ac:dyDescent="0.2">
      <c r="A1987" s="1">
        <v>45160</v>
      </c>
      <c r="B1987">
        <f t="shared" ref="B1987:B2050" si="31">YEAR(A1987)</f>
        <v>2023</v>
      </c>
    </row>
    <row r="1988" spans="1:2" x14ac:dyDescent="0.2">
      <c r="A1988" s="1">
        <v>45653</v>
      </c>
      <c r="B1988">
        <f t="shared" si="31"/>
        <v>2024</v>
      </c>
    </row>
    <row r="1989" spans="1:2" x14ac:dyDescent="0.2">
      <c r="A1989" s="1">
        <v>45076</v>
      </c>
      <c r="B1989">
        <f t="shared" si="31"/>
        <v>2023</v>
      </c>
    </row>
    <row r="1990" spans="1:2" x14ac:dyDescent="0.2">
      <c r="A1990" s="1">
        <v>44878</v>
      </c>
      <c r="B1990">
        <f t="shared" si="31"/>
        <v>2022</v>
      </c>
    </row>
    <row r="1991" spans="1:2" x14ac:dyDescent="0.2">
      <c r="A1991" s="1">
        <v>45239</v>
      </c>
      <c r="B1991">
        <f t="shared" si="31"/>
        <v>2023</v>
      </c>
    </row>
    <row r="1992" spans="1:2" x14ac:dyDescent="0.2">
      <c r="A1992" s="1">
        <v>44833</v>
      </c>
      <c r="B1992">
        <f t="shared" si="31"/>
        <v>2022</v>
      </c>
    </row>
    <row r="1993" spans="1:2" x14ac:dyDescent="0.2">
      <c r="A1993" s="1">
        <v>44847</v>
      </c>
      <c r="B1993">
        <f t="shared" si="31"/>
        <v>2022</v>
      </c>
    </row>
    <row r="1994" spans="1:2" x14ac:dyDescent="0.2">
      <c r="A1994" s="1">
        <v>45664</v>
      </c>
      <c r="B1994">
        <f t="shared" si="31"/>
        <v>2025</v>
      </c>
    </row>
    <row r="1995" spans="1:2" x14ac:dyDescent="0.2">
      <c r="A1995" s="1">
        <v>45364</v>
      </c>
      <c r="B1995">
        <f t="shared" si="31"/>
        <v>2024</v>
      </c>
    </row>
    <row r="1996" spans="1:2" x14ac:dyDescent="0.2">
      <c r="A1996" s="1">
        <v>45402</v>
      </c>
      <c r="B1996">
        <f t="shared" si="31"/>
        <v>2024</v>
      </c>
    </row>
    <row r="1997" spans="1:2" x14ac:dyDescent="0.2">
      <c r="A1997" s="1">
        <v>44787</v>
      </c>
      <c r="B1997">
        <f t="shared" si="31"/>
        <v>2022</v>
      </c>
    </row>
    <row r="1998" spans="1:2" x14ac:dyDescent="0.2">
      <c r="A1998" s="1">
        <v>44996</v>
      </c>
      <c r="B1998">
        <f t="shared" si="31"/>
        <v>2023</v>
      </c>
    </row>
    <row r="1999" spans="1:2" x14ac:dyDescent="0.2">
      <c r="A1999" s="1">
        <v>45198</v>
      </c>
      <c r="B1999">
        <f t="shared" si="31"/>
        <v>2023</v>
      </c>
    </row>
    <row r="2000" spans="1:2" x14ac:dyDescent="0.2">
      <c r="A2000" s="1">
        <v>44853</v>
      </c>
      <c r="B2000">
        <f t="shared" si="31"/>
        <v>2022</v>
      </c>
    </row>
    <row r="2001" spans="1:2" x14ac:dyDescent="0.2">
      <c r="A2001" s="1">
        <v>45040</v>
      </c>
      <c r="B2001">
        <f t="shared" si="31"/>
        <v>2023</v>
      </c>
    </row>
    <row r="2002" spans="1:2" x14ac:dyDescent="0.2">
      <c r="A2002" s="1">
        <v>44580</v>
      </c>
      <c r="B2002">
        <f t="shared" si="31"/>
        <v>2022</v>
      </c>
    </row>
    <row r="2003" spans="1:2" x14ac:dyDescent="0.2">
      <c r="A2003" s="1">
        <v>44993</v>
      </c>
      <c r="B2003">
        <f t="shared" si="31"/>
        <v>2023</v>
      </c>
    </row>
    <row r="2004" spans="1:2" x14ac:dyDescent="0.2">
      <c r="A2004" s="1">
        <v>45328</v>
      </c>
      <c r="B2004">
        <f t="shared" si="31"/>
        <v>2024</v>
      </c>
    </row>
    <row r="2005" spans="1:2" x14ac:dyDescent="0.2">
      <c r="A2005" s="1">
        <v>45416</v>
      </c>
      <c r="B2005">
        <f t="shared" si="31"/>
        <v>2024</v>
      </c>
    </row>
    <row r="2006" spans="1:2" x14ac:dyDescent="0.2">
      <c r="A2006" s="1">
        <v>45388</v>
      </c>
      <c r="B2006">
        <f t="shared" si="31"/>
        <v>2024</v>
      </c>
    </row>
    <row r="2007" spans="1:2" x14ac:dyDescent="0.2">
      <c r="A2007" s="1">
        <v>44782</v>
      </c>
      <c r="B2007">
        <f t="shared" si="31"/>
        <v>2022</v>
      </c>
    </row>
    <row r="2008" spans="1:2" x14ac:dyDescent="0.2">
      <c r="A2008" s="1">
        <v>45414</v>
      </c>
      <c r="B2008">
        <f t="shared" si="31"/>
        <v>2024</v>
      </c>
    </row>
    <row r="2009" spans="1:2" x14ac:dyDescent="0.2">
      <c r="A2009" s="1">
        <v>44893</v>
      </c>
      <c r="B2009">
        <f t="shared" si="31"/>
        <v>2022</v>
      </c>
    </row>
    <row r="2010" spans="1:2" x14ac:dyDescent="0.2">
      <c r="A2010" s="1">
        <v>44915</v>
      </c>
      <c r="B2010">
        <f t="shared" si="31"/>
        <v>2022</v>
      </c>
    </row>
    <row r="2011" spans="1:2" x14ac:dyDescent="0.2">
      <c r="A2011" s="1">
        <v>45626</v>
      </c>
      <c r="B2011">
        <f t="shared" si="31"/>
        <v>2024</v>
      </c>
    </row>
    <row r="2012" spans="1:2" x14ac:dyDescent="0.2">
      <c r="A2012" s="1">
        <v>45154</v>
      </c>
      <c r="B2012">
        <f t="shared" si="31"/>
        <v>2023</v>
      </c>
    </row>
    <row r="2013" spans="1:2" x14ac:dyDescent="0.2">
      <c r="A2013" s="1">
        <v>44565</v>
      </c>
      <c r="B2013">
        <f t="shared" si="31"/>
        <v>2022</v>
      </c>
    </row>
    <row r="2014" spans="1:2" x14ac:dyDescent="0.2">
      <c r="A2014" s="1">
        <v>45255</v>
      </c>
      <c r="B2014">
        <f t="shared" si="31"/>
        <v>2023</v>
      </c>
    </row>
    <row r="2015" spans="1:2" x14ac:dyDescent="0.2">
      <c r="A2015" s="1">
        <v>44793</v>
      </c>
      <c r="B2015">
        <f t="shared" si="31"/>
        <v>2022</v>
      </c>
    </row>
    <row r="2016" spans="1:2" x14ac:dyDescent="0.2">
      <c r="A2016" s="1">
        <v>45552</v>
      </c>
      <c r="B2016">
        <f t="shared" si="31"/>
        <v>2024</v>
      </c>
    </row>
    <row r="2017" spans="1:2" x14ac:dyDescent="0.2">
      <c r="A2017" s="1">
        <v>45589</v>
      </c>
      <c r="B2017">
        <f t="shared" si="31"/>
        <v>2024</v>
      </c>
    </row>
    <row r="2018" spans="1:2" x14ac:dyDescent="0.2">
      <c r="A2018" s="1">
        <v>45461</v>
      </c>
      <c r="B2018">
        <f t="shared" si="31"/>
        <v>2024</v>
      </c>
    </row>
    <row r="2019" spans="1:2" x14ac:dyDescent="0.2">
      <c r="A2019" s="1">
        <v>44833</v>
      </c>
      <c r="B2019">
        <f t="shared" si="31"/>
        <v>2022</v>
      </c>
    </row>
    <row r="2020" spans="1:2" x14ac:dyDescent="0.2">
      <c r="A2020" s="1">
        <v>45295</v>
      </c>
      <c r="B2020">
        <f t="shared" si="31"/>
        <v>2024</v>
      </c>
    </row>
    <row r="2021" spans="1:2" x14ac:dyDescent="0.2">
      <c r="A2021" s="1">
        <v>45526</v>
      </c>
      <c r="B2021">
        <f t="shared" si="31"/>
        <v>2024</v>
      </c>
    </row>
    <row r="2022" spans="1:2" x14ac:dyDescent="0.2">
      <c r="A2022" s="1">
        <v>44675</v>
      </c>
      <c r="B2022">
        <f t="shared" si="31"/>
        <v>2022</v>
      </c>
    </row>
    <row r="2023" spans="1:2" x14ac:dyDescent="0.2">
      <c r="A2023" s="1">
        <v>44746</v>
      </c>
      <c r="B2023">
        <f t="shared" si="31"/>
        <v>2022</v>
      </c>
    </row>
    <row r="2024" spans="1:2" x14ac:dyDescent="0.2">
      <c r="A2024" s="1">
        <v>45081</v>
      </c>
      <c r="B2024">
        <f t="shared" si="31"/>
        <v>2023</v>
      </c>
    </row>
    <row r="2025" spans="1:2" x14ac:dyDescent="0.2">
      <c r="A2025" s="1">
        <v>44773</v>
      </c>
      <c r="B2025">
        <f t="shared" si="31"/>
        <v>2022</v>
      </c>
    </row>
    <row r="2026" spans="1:2" x14ac:dyDescent="0.2">
      <c r="A2026" s="1">
        <v>45304</v>
      </c>
      <c r="B2026">
        <f t="shared" si="31"/>
        <v>2024</v>
      </c>
    </row>
    <row r="2027" spans="1:2" x14ac:dyDescent="0.2">
      <c r="A2027" s="1">
        <v>45530</v>
      </c>
      <c r="B2027">
        <f t="shared" si="31"/>
        <v>2024</v>
      </c>
    </row>
    <row r="2028" spans="1:2" x14ac:dyDescent="0.2">
      <c r="A2028" s="1">
        <v>45668</v>
      </c>
      <c r="B2028">
        <f t="shared" si="31"/>
        <v>2025</v>
      </c>
    </row>
    <row r="2029" spans="1:2" x14ac:dyDescent="0.2">
      <c r="A2029" s="1">
        <v>45279</v>
      </c>
      <c r="B2029">
        <f t="shared" si="31"/>
        <v>2023</v>
      </c>
    </row>
    <row r="2030" spans="1:2" x14ac:dyDescent="0.2">
      <c r="A2030" s="1">
        <v>45130</v>
      </c>
      <c r="B2030">
        <f t="shared" si="31"/>
        <v>2023</v>
      </c>
    </row>
    <row r="2031" spans="1:2" x14ac:dyDescent="0.2">
      <c r="A2031" s="1">
        <v>44943</v>
      </c>
      <c r="B2031">
        <f t="shared" si="31"/>
        <v>2023</v>
      </c>
    </row>
    <row r="2032" spans="1:2" x14ac:dyDescent="0.2">
      <c r="A2032" s="1">
        <v>45350</v>
      </c>
      <c r="B2032">
        <f t="shared" si="31"/>
        <v>2024</v>
      </c>
    </row>
    <row r="2033" spans="1:2" x14ac:dyDescent="0.2">
      <c r="A2033" s="1">
        <v>45430</v>
      </c>
      <c r="B2033">
        <f t="shared" si="31"/>
        <v>2024</v>
      </c>
    </row>
    <row r="2034" spans="1:2" x14ac:dyDescent="0.2">
      <c r="A2034" s="1">
        <v>45124</v>
      </c>
      <c r="B2034">
        <f t="shared" si="31"/>
        <v>2023</v>
      </c>
    </row>
    <row r="2035" spans="1:2" x14ac:dyDescent="0.2">
      <c r="A2035" s="1">
        <v>45419</v>
      </c>
      <c r="B2035">
        <f t="shared" si="31"/>
        <v>2024</v>
      </c>
    </row>
    <row r="2036" spans="1:2" x14ac:dyDescent="0.2">
      <c r="A2036" s="1">
        <v>44822</v>
      </c>
      <c r="B2036">
        <f t="shared" si="31"/>
        <v>2022</v>
      </c>
    </row>
    <row r="2037" spans="1:2" x14ac:dyDescent="0.2">
      <c r="A2037" s="1">
        <v>44983</v>
      </c>
      <c r="B2037">
        <f t="shared" si="31"/>
        <v>2023</v>
      </c>
    </row>
    <row r="2038" spans="1:2" x14ac:dyDescent="0.2">
      <c r="A2038" s="1">
        <v>45457</v>
      </c>
      <c r="B2038">
        <f t="shared" si="31"/>
        <v>2024</v>
      </c>
    </row>
    <row r="2039" spans="1:2" x14ac:dyDescent="0.2">
      <c r="A2039" s="1">
        <v>45030</v>
      </c>
      <c r="B2039">
        <f t="shared" si="31"/>
        <v>2023</v>
      </c>
    </row>
    <row r="2040" spans="1:2" x14ac:dyDescent="0.2">
      <c r="A2040" s="1">
        <v>45523</v>
      </c>
      <c r="B2040">
        <f t="shared" si="31"/>
        <v>2024</v>
      </c>
    </row>
    <row r="2041" spans="1:2" x14ac:dyDescent="0.2">
      <c r="A2041" s="1">
        <v>45112</v>
      </c>
      <c r="B2041">
        <f t="shared" si="31"/>
        <v>2023</v>
      </c>
    </row>
    <row r="2042" spans="1:2" x14ac:dyDescent="0.2">
      <c r="A2042" s="1">
        <v>44736</v>
      </c>
      <c r="B2042">
        <f t="shared" si="31"/>
        <v>2022</v>
      </c>
    </row>
    <row r="2043" spans="1:2" x14ac:dyDescent="0.2">
      <c r="A2043" s="1">
        <v>45641</v>
      </c>
      <c r="B2043">
        <f t="shared" si="31"/>
        <v>2024</v>
      </c>
    </row>
    <row r="2044" spans="1:2" x14ac:dyDescent="0.2">
      <c r="A2044" s="1">
        <v>45126</v>
      </c>
      <c r="B2044">
        <f t="shared" si="31"/>
        <v>2023</v>
      </c>
    </row>
    <row r="2045" spans="1:2" x14ac:dyDescent="0.2">
      <c r="A2045" s="1">
        <v>45210</v>
      </c>
      <c r="B2045">
        <f t="shared" si="31"/>
        <v>2023</v>
      </c>
    </row>
    <row r="2046" spans="1:2" x14ac:dyDescent="0.2">
      <c r="A2046" s="1">
        <v>44961</v>
      </c>
      <c r="B2046">
        <f t="shared" si="31"/>
        <v>2023</v>
      </c>
    </row>
    <row r="2047" spans="1:2" x14ac:dyDescent="0.2">
      <c r="A2047" s="1">
        <v>45199</v>
      </c>
      <c r="B2047">
        <f t="shared" si="31"/>
        <v>2023</v>
      </c>
    </row>
    <row r="2048" spans="1:2" x14ac:dyDescent="0.2">
      <c r="A2048" s="1">
        <v>45160</v>
      </c>
      <c r="B2048">
        <f t="shared" si="31"/>
        <v>2023</v>
      </c>
    </row>
    <row r="2049" spans="1:2" x14ac:dyDescent="0.2">
      <c r="A2049" s="1">
        <v>45272</v>
      </c>
      <c r="B2049">
        <f t="shared" si="31"/>
        <v>2023</v>
      </c>
    </row>
    <row r="2050" spans="1:2" x14ac:dyDescent="0.2">
      <c r="A2050" s="1">
        <v>45497</v>
      </c>
      <c r="B2050">
        <f t="shared" si="31"/>
        <v>2024</v>
      </c>
    </row>
    <row r="2051" spans="1:2" x14ac:dyDescent="0.2">
      <c r="A2051" s="1">
        <v>44739</v>
      </c>
      <c r="B2051">
        <f t="shared" ref="B2051:B2114" si="32">YEAR(A2051)</f>
        <v>2022</v>
      </c>
    </row>
    <row r="2052" spans="1:2" x14ac:dyDescent="0.2">
      <c r="A2052" s="1">
        <v>44825</v>
      </c>
      <c r="B2052">
        <f t="shared" si="32"/>
        <v>2022</v>
      </c>
    </row>
    <row r="2053" spans="1:2" x14ac:dyDescent="0.2">
      <c r="A2053" s="1">
        <v>45451</v>
      </c>
      <c r="B2053">
        <f t="shared" si="32"/>
        <v>2024</v>
      </c>
    </row>
    <row r="2054" spans="1:2" x14ac:dyDescent="0.2">
      <c r="A2054" s="1">
        <v>45327</v>
      </c>
      <c r="B2054">
        <f t="shared" si="32"/>
        <v>2024</v>
      </c>
    </row>
    <row r="2055" spans="1:2" x14ac:dyDescent="0.2">
      <c r="A2055" s="1">
        <v>44824</v>
      </c>
      <c r="B2055">
        <f t="shared" si="32"/>
        <v>2022</v>
      </c>
    </row>
    <row r="2056" spans="1:2" x14ac:dyDescent="0.2">
      <c r="A2056" s="1">
        <v>44998</v>
      </c>
      <c r="B2056">
        <f t="shared" si="32"/>
        <v>2023</v>
      </c>
    </row>
    <row r="2057" spans="1:2" x14ac:dyDescent="0.2">
      <c r="A2057" s="1">
        <v>45284</v>
      </c>
      <c r="B2057">
        <f t="shared" si="32"/>
        <v>2023</v>
      </c>
    </row>
    <row r="2058" spans="1:2" x14ac:dyDescent="0.2">
      <c r="A2058" s="1">
        <v>45614</v>
      </c>
      <c r="B2058">
        <f t="shared" si="32"/>
        <v>2024</v>
      </c>
    </row>
    <row r="2059" spans="1:2" x14ac:dyDescent="0.2">
      <c r="A2059" s="1">
        <v>45094</v>
      </c>
      <c r="B2059">
        <f t="shared" si="32"/>
        <v>2023</v>
      </c>
    </row>
    <row r="2060" spans="1:2" x14ac:dyDescent="0.2">
      <c r="A2060" s="1">
        <v>45348</v>
      </c>
      <c r="B2060">
        <f t="shared" si="32"/>
        <v>2024</v>
      </c>
    </row>
    <row r="2061" spans="1:2" x14ac:dyDescent="0.2">
      <c r="A2061" s="1">
        <v>44665</v>
      </c>
      <c r="B2061">
        <f t="shared" si="32"/>
        <v>2022</v>
      </c>
    </row>
    <row r="2062" spans="1:2" x14ac:dyDescent="0.2">
      <c r="A2062" s="1">
        <v>44619</v>
      </c>
      <c r="B2062">
        <f t="shared" si="32"/>
        <v>2022</v>
      </c>
    </row>
    <row r="2063" spans="1:2" x14ac:dyDescent="0.2">
      <c r="A2063" s="1">
        <v>44917</v>
      </c>
      <c r="B2063">
        <f t="shared" si="32"/>
        <v>2022</v>
      </c>
    </row>
    <row r="2064" spans="1:2" x14ac:dyDescent="0.2">
      <c r="A2064" s="1">
        <v>45237</v>
      </c>
      <c r="B2064">
        <f t="shared" si="32"/>
        <v>2023</v>
      </c>
    </row>
    <row r="2065" spans="1:2" x14ac:dyDescent="0.2">
      <c r="A2065" s="1">
        <v>44960</v>
      </c>
      <c r="B2065">
        <f t="shared" si="32"/>
        <v>2023</v>
      </c>
    </row>
    <row r="2066" spans="1:2" x14ac:dyDescent="0.2">
      <c r="A2066" s="1">
        <v>45525</v>
      </c>
      <c r="B2066">
        <f t="shared" si="32"/>
        <v>2024</v>
      </c>
    </row>
    <row r="2067" spans="1:2" x14ac:dyDescent="0.2">
      <c r="A2067" s="1">
        <v>44747</v>
      </c>
      <c r="B2067">
        <f t="shared" si="32"/>
        <v>2022</v>
      </c>
    </row>
    <row r="2068" spans="1:2" x14ac:dyDescent="0.2">
      <c r="A2068" s="1">
        <v>44878</v>
      </c>
      <c r="B2068">
        <f t="shared" si="32"/>
        <v>2022</v>
      </c>
    </row>
    <row r="2069" spans="1:2" x14ac:dyDescent="0.2">
      <c r="A2069" s="1">
        <v>45649</v>
      </c>
      <c r="B2069">
        <f t="shared" si="32"/>
        <v>2024</v>
      </c>
    </row>
    <row r="2070" spans="1:2" x14ac:dyDescent="0.2">
      <c r="A2070" s="1">
        <v>44983</v>
      </c>
      <c r="B2070">
        <f t="shared" si="32"/>
        <v>2023</v>
      </c>
    </row>
    <row r="2071" spans="1:2" x14ac:dyDescent="0.2">
      <c r="A2071" s="1">
        <v>44697</v>
      </c>
      <c r="B2071">
        <f t="shared" si="32"/>
        <v>2022</v>
      </c>
    </row>
    <row r="2072" spans="1:2" x14ac:dyDescent="0.2">
      <c r="A2072" s="1">
        <v>44589</v>
      </c>
      <c r="B2072">
        <f t="shared" si="32"/>
        <v>2022</v>
      </c>
    </row>
    <row r="2073" spans="1:2" x14ac:dyDescent="0.2">
      <c r="A2073" s="1">
        <v>45373</v>
      </c>
      <c r="B2073">
        <f t="shared" si="32"/>
        <v>2024</v>
      </c>
    </row>
    <row r="2074" spans="1:2" x14ac:dyDescent="0.2">
      <c r="A2074" s="1">
        <v>44852</v>
      </c>
      <c r="B2074">
        <f t="shared" si="32"/>
        <v>2022</v>
      </c>
    </row>
    <row r="2075" spans="1:2" x14ac:dyDescent="0.2">
      <c r="A2075" s="1">
        <v>45642</v>
      </c>
      <c r="B2075">
        <f t="shared" si="32"/>
        <v>2024</v>
      </c>
    </row>
    <row r="2076" spans="1:2" x14ac:dyDescent="0.2">
      <c r="A2076" s="1">
        <v>45089</v>
      </c>
      <c r="B2076">
        <f t="shared" si="32"/>
        <v>2023</v>
      </c>
    </row>
    <row r="2077" spans="1:2" x14ac:dyDescent="0.2">
      <c r="A2077" s="1">
        <v>44954</v>
      </c>
      <c r="B2077">
        <f t="shared" si="32"/>
        <v>2023</v>
      </c>
    </row>
    <row r="2078" spans="1:2" x14ac:dyDescent="0.2">
      <c r="A2078" s="1">
        <v>45233</v>
      </c>
      <c r="B2078">
        <f t="shared" si="32"/>
        <v>2023</v>
      </c>
    </row>
    <row r="2079" spans="1:2" x14ac:dyDescent="0.2">
      <c r="A2079" s="1">
        <v>44945</v>
      </c>
      <c r="B2079">
        <f t="shared" si="32"/>
        <v>2023</v>
      </c>
    </row>
    <row r="2080" spans="1:2" x14ac:dyDescent="0.2">
      <c r="A2080" s="1">
        <v>45586</v>
      </c>
      <c r="B2080">
        <f t="shared" si="32"/>
        <v>2024</v>
      </c>
    </row>
    <row r="2081" spans="1:2" x14ac:dyDescent="0.2">
      <c r="A2081" s="1">
        <v>45169</v>
      </c>
      <c r="B2081">
        <f t="shared" si="32"/>
        <v>2023</v>
      </c>
    </row>
    <row r="2082" spans="1:2" x14ac:dyDescent="0.2">
      <c r="A2082" s="1">
        <v>44593</v>
      </c>
      <c r="B2082">
        <f t="shared" si="32"/>
        <v>2022</v>
      </c>
    </row>
    <row r="2083" spans="1:2" x14ac:dyDescent="0.2">
      <c r="A2083" s="1">
        <v>45017</v>
      </c>
      <c r="B2083">
        <f t="shared" si="32"/>
        <v>2023</v>
      </c>
    </row>
    <row r="2084" spans="1:2" x14ac:dyDescent="0.2">
      <c r="A2084" s="1">
        <v>45328</v>
      </c>
      <c r="B2084">
        <f t="shared" si="32"/>
        <v>2024</v>
      </c>
    </row>
    <row r="2085" spans="1:2" x14ac:dyDescent="0.2">
      <c r="A2085" s="1">
        <v>45401</v>
      </c>
      <c r="B2085">
        <f t="shared" si="32"/>
        <v>2024</v>
      </c>
    </row>
    <row r="2086" spans="1:2" x14ac:dyDescent="0.2">
      <c r="A2086" s="1">
        <v>44817</v>
      </c>
      <c r="B2086">
        <f t="shared" si="32"/>
        <v>2022</v>
      </c>
    </row>
    <row r="2087" spans="1:2" x14ac:dyDescent="0.2">
      <c r="A2087" s="1">
        <v>45382</v>
      </c>
      <c r="B2087">
        <f t="shared" si="32"/>
        <v>2024</v>
      </c>
    </row>
    <row r="2088" spans="1:2" x14ac:dyDescent="0.2">
      <c r="A2088" s="1">
        <v>45369</v>
      </c>
      <c r="B2088">
        <f t="shared" si="32"/>
        <v>2024</v>
      </c>
    </row>
    <row r="2089" spans="1:2" x14ac:dyDescent="0.2">
      <c r="A2089" s="1">
        <v>45022</v>
      </c>
      <c r="B2089">
        <f t="shared" si="32"/>
        <v>2023</v>
      </c>
    </row>
    <row r="2090" spans="1:2" x14ac:dyDescent="0.2">
      <c r="A2090" s="1">
        <v>45603</v>
      </c>
      <c r="B2090">
        <f t="shared" si="32"/>
        <v>2024</v>
      </c>
    </row>
    <row r="2091" spans="1:2" x14ac:dyDescent="0.2">
      <c r="A2091" s="1">
        <v>45606</v>
      </c>
      <c r="B2091">
        <f t="shared" si="32"/>
        <v>2024</v>
      </c>
    </row>
    <row r="2092" spans="1:2" x14ac:dyDescent="0.2">
      <c r="A2092" s="1">
        <v>45658</v>
      </c>
      <c r="B2092">
        <f t="shared" si="32"/>
        <v>2025</v>
      </c>
    </row>
    <row r="2093" spans="1:2" x14ac:dyDescent="0.2">
      <c r="A2093" s="1">
        <v>44961</v>
      </c>
      <c r="B2093">
        <f t="shared" si="32"/>
        <v>2023</v>
      </c>
    </row>
    <row r="2094" spans="1:2" x14ac:dyDescent="0.2">
      <c r="A2094" s="1">
        <v>44757</v>
      </c>
      <c r="B2094">
        <f t="shared" si="32"/>
        <v>2022</v>
      </c>
    </row>
    <row r="2095" spans="1:2" x14ac:dyDescent="0.2">
      <c r="A2095" s="1">
        <v>45162</v>
      </c>
      <c r="B2095">
        <f t="shared" si="32"/>
        <v>2023</v>
      </c>
    </row>
    <row r="2096" spans="1:2" x14ac:dyDescent="0.2">
      <c r="A2096" s="1">
        <v>45152</v>
      </c>
      <c r="B2096">
        <f t="shared" si="32"/>
        <v>2023</v>
      </c>
    </row>
    <row r="2097" spans="1:2" x14ac:dyDescent="0.2">
      <c r="A2097" s="1">
        <v>45406</v>
      </c>
      <c r="B2097">
        <f t="shared" si="32"/>
        <v>2024</v>
      </c>
    </row>
    <row r="2098" spans="1:2" x14ac:dyDescent="0.2">
      <c r="A2098" s="1">
        <v>44968</v>
      </c>
      <c r="B2098">
        <f t="shared" si="32"/>
        <v>2023</v>
      </c>
    </row>
    <row r="2099" spans="1:2" x14ac:dyDescent="0.2">
      <c r="A2099" s="1">
        <v>45526</v>
      </c>
      <c r="B2099">
        <f t="shared" si="32"/>
        <v>2024</v>
      </c>
    </row>
    <row r="2100" spans="1:2" x14ac:dyDescent="0.2">
      <c r="A2100" s="1">
        <v>45621</v>
      </c>
      <c r="B2100">
        <f t="shared" si="32"/>
        <v>2024</v>
      </c>
    </row>
    <row r="2101" spans="1:2" x14ac:dyDescent="0.2">
      <c r="A2101" s="1">
        <v>44678</v>
      </c>
      <c r="B2101">
        <f t="shared" si="32"/>
        <v>2022</v>
      </c>
    </row>
    <row r="2102" spans="1:2" x14ac:dyDescent="0.2">
      <c r="A2102" s="1">
        <v>44974</v>
      </c>
      <c r="B2102">
        <f t="shared" si="32"/>
        <v>2023</v>
      </c>
    </row>
    <row r="2103" spans="1:2" x14ac:dyDescent="0.2">
      <c r="A2103" s="1">
        <v>45020</v>
      </c>
      <c r="B2103">
        <f t="shared" si="32"/>
        <v>2023</v>
      </c>
    </row>
    <row r="2104" spans="1:2" x14ac:dyDescent="0.2">
      <c r="A2104" s="1">
        <v>45019</v>
      </c>
      <c r="B2104">
        <f t="shared" si="32"/>
        <v>2023</v>
      </c>
    </row>
    <row r="2105" spans="1:2" x14ac:dyDescent="0.2">
      <c r="A2105" s="1">
        <v>45238</v>
      </c>
      <c r="B2105">
        <f t="shared" si="32"/>
        <v>2023</v>
      </c>
    </row>
    <row r="2106" spans="1:2" x14ac:dyDescent="0.2">
      <c r="A2106" s="1">
        <v>44831</v>
      </c>
      <c r="B2106">
        <f t="shared" si="32"/>
        <v>2022</v>
      </c>
    </row>
    <row r="2107" spans="1:2" x14ac:dyDescent="0.2">
      <c r="A2107" s="1">
        <v>45072</v>
      </c>
      <c r="B2107">
        <f t="shared" si="32"/>
        <v>2023</v>
      </c>
    </row>
    <row r="2108" spans="1:2" x14ac:dyDescent="0.2">
      <c r="A2108" s="1">
        <v>45345</v>
      </c>
      <c r="B2108">
        <f t="shared" si="32"/>
        <v>2024</v>
      </c>
    </row>
    <row r="2109" spans="1:2" x14ac:dyDescent="0.2">
      <c r="A2109" s="1">
        <v>44630</v>
      </c>
      <c r="B2109">
        <f t="shared" si="32"/>
        <v>2022</v>
      </c>
    </row>
    <row r="2110" spans="1:2" x14ac:dyDescent="0.2">
      <c r="A2110" s="1">
        <v>45433</v>
      </c>
      <c r="B2110">
        <f t="shared" si="32"/>
        <v>2024</v>
      </c>
    </row>
    <row r="2111" spans="1:2" x14ac:dyDescent="0.2">
      <c r="A2111" s="1">
        <v>45250</v>
      </c>
      <c r="B2111">
        <f t="shared" si="32"/>
        <v>2023</v>
      </c>
    </row>
    <row r="2112" spans="1:2" x14ac:dyDescent="0.2">
      <c r="A2112" s="1">
        <v>45280</v>
      </c>
      <c r="B2112">
        <f t="shared" si="32"/>
        <v>2023</v>
      </c>
    </row>
    <row r="2113" spans="1:2" x14ac:dyDescent="0.2">
      <c r="A2113" s="1">
        <v>45149</v>
      </c>
      <c r="B2113">
        <f t="shared" si="32"/>
        <v>2023</v>
      </c>
    </row>
    <row r="2114" spans="1:2" x14ac:dyDescent="0.2">
      <c r="A2114" s="1">
        <v>45215</v>
      </c>
      <c r="B2114">
        <f t="shared" si="32"/>
        <v>2023</v>
      </c>
    </row>
    <row r="2115" spans="1:2" x14ac:dyDescent="0.2">
      <c r="A2115" s="1">
        <v>44743</v>
      </c>
      <c r="B2115">
        <f t="shared" ref="B2115:B2178" si="33">YEAR(A2115)</f>
        <v>2022</v>
      </c>
    </row>
    <row r="2116" spans="1:2" x14ac:dyDescent="0.2">
      <c r="A2116" s="1">
        <v>45653</v>
      </c>
      <c r="B2116">
        <f t="shared" si="33"/>
        <v>2024</v>
      </c>
    </row>
    <row r="2117" spans="1:2" x14ac:dyDescent="0.2">
      <c r="A2117" s="1">
        <v>45470</v>
      </c>
      <c r="B2117">
        <f t="shared" si="33"/>
        <v>2024</v>
      </c>
    </row>
    <row r="2118" spans="1:2" x14ac:dyDescent="0.2">
      <c r="A2118" s="1">
        <v>45210</v>
      </c>
      <c r="B2118">
        <f t="shared" si="33"/>
        <v>2023</v>
      </c>
    </row>
    <row r="2119" spans="1:2" x14ac:dyDescent="0.2">
      <c r="A2119" s="1">
        <v>44726</v>
      </c>
      <c r="B2119">
        <f t="shared" si="33"/>
        <v>2022</v>
      </c>
    </row>
    <row r="2120" spans="1:2" x14ac:dyDescent="0.2">
      <c r="A2120" s="1">
        <v>45460</v>
      </c>
      <c r="B2120">
        <f t="shared" si="33"/>
        <v>2024</v>
      </c>
    </row>
    <row r="2121" spans="1:2" x14ac:dyDescent="0.2">
      <c r="A2121" s="1">
        <v>44657</v>
      </c>
      <c r="B2121">
        <f t="shared" si="33"/>
        <v>2022</v>
      </c>
    </row>
    <row r="2122" spans="1:2" x14ac:dyDescent="0.2">
      <c r="A2122" s="1">
        <v>44664</v>
      </c>
      <c r="B2122">
        <f t="shared" si="33"/>
        <v>2022</v>
      </c>
    </row>
    <row r="2123" spans="1:2" x14ac:dyDescent="0.2">
      <c r="A2123" s="1">
        <v>45034</v>
      </c>
      <c r="B2123">
        <f t="shared" si="33"/>
        <v>2023</v>
      </c>
    </row>
    <row r="2124" spans="1:2" x14ac:dyDescent="0.2">
      <c r="A2124" s="1">
        <v>44655</v>
      </c>
      <c r="B2124">
        <f t="shared" si="33"/>
        <v>2022</v>
      </c>
    </row>
    <row r="2125" spans="1:2" x14ac:dyDescent="0.2">
      <c r="A2125" s="1">
        <v>44785</v>
      </c>
      <c r="B2125">
        <f t="shared" si="33"/>
        <v>2022</v>
      </c>
    </row>
    <row r="2126" spans="1:2" x14ac:dyDescent="0.2">
      <c r="A2126" s="1">
        <v>45237</v>
      </c>
      <c r="B2126">
        <f t="shared" si="33"/>
        <v>2023</v>
      </c>
    </row>
    <row r="2127" spans="1:2" x14ac:dyDescent="0.2">
      <c r="A2127" s="1">
        <v>44985</v>
      </c>
      <c r="B2127">
        <f t="shared" si="33"/>
        <v>2023</v>
      </c>
    </row>
    <row r="2128" spans="1:2" x14ac:dyDescent="0.2">
      <c r="A2128" s="1">
        <v>45021</v>
      </c>
      <c r="B2128">
        <f t="shared" si="33"/>
        <v>2023</v>
      </c>
    </row>
    <row r="2129" spans="1:2" x14ac:dyDescent="0.2">
      <c r="A2129" s="1">
        <v>44583</v>
      </c>
      <c r="B2129">
        <f t="shared" si="33"/>
        <v>2022</v>
      </c>
    </row>
    <row r="2130" spans="1:2" x14ac:dyDescent="0.2">
      <c r="A2130" s="1">
        <v>44729</v>
      </c>
      <c r="B2130">
        <f t="shared" si="33"/>
        <v>2022</v>
      </c>
    </row>
    <row r="2131" spans="1:2" x14ac:dyDescent="0.2">
      <c r="A2131" s="1">
        <v>44687</v>
      </c>
      <c r="B2131">
        <f t="shared" si="33"/>
        <v>2022</v>
      </c>
    </row>
    <row r="2132" spans="1:2" x14ac:dyDescent="0.2">
      <c r="A2132" s="1">
        <v>45548</v>
      </c>
      <c r="B2132">
        <f t="shared" si="33"/>
        <v>2024</v>
      </c>
    </row>
    <row r="2133" spans="1:2" x14ac:dyDescent="0.2">
      <c r="A2133" s="1">
        <v>45257</v>
      </c>
      <c r="B2133">
        <f t="shared" si="33"/>
        <v>2023</v>
      </c>
    </row>
    <row r="2134" spans="1:2" x14ac:dyDescent="0.2">
      <c r="A2134" s="1">
        <v>44615</v>
      </c>
      <c r="B2134">
        <f t="shared" si="33"/>
        <v>2022</v>
      </c>
    </row>
    <row r="2135" spans="1:2" x14ac:dyDescent="0.2">
      <c r="A2135" s="1">
        <v>44898</v>
      </c>
      <c r="B2135">
        <f t="shared" si="33"/>
        <v>2022</v>
      </c>
    </row>
    <row r="2136" spans="1:2" x14ac:dyDescent="0.2">
      <c r="A2136" s="1">
        <v>45072</v>
      </c>
      <c r="B2136">
        <f t="shared" si="33"/>
        <v>2023</v>
      </c>
    </row>
    <row r="2137" spans="1:2" x14ac:dyDescent="0.2">
      <c r="A2137" s="1">
        <v>45366</v>
      </c>
      <c r="B2137">
        <f t="shared" si="33"/>
        <v>2024</v>
      </c>
    </row>
    <row r="2138" spans="1:2" x14ac:dyDescent="0.2">
      <c r="A2138" s="1">
        <v>45340</v>
      </c>
      <c r="B2138">
        <f t="shared" si="33"/>
        <v>2024</v>
      </c>
    </row>
    <row r="2139" spans="1:2" x14ac:dyDescent="0.2">
      <c r="A2139" s="1">
        <v>45073</v>
      </c>
      <c r="B2139">
        <f t="shared" si="33"/>
        <v>2023</v>
      </c>
    </row>
    <row r="2140" spans="1:2" x14ac:dyDescent="0.2">
      <c r="A2140" s="1">
        <v>44786</v>
      </c>
      <c r="B2140">
        <f t="shared" si="33"/>
        <v>2022</v>
      </c>
    </row>
    <row r="2141" spans="1:2" x14ac:dyDescent="0.2">
      <c r="A2141" s="1">
        <v>45056</v>
      </c>
      <c r="B2141">
        <f t="shared" si="33"/>
        <v>2023</v>
      </c>
    </row>
    <row r="2142" spans="1:2" x14ac:dyDescent="0.2">
      <c r="A2142" s="1">
        <v>45137</v>
      </c>
      <c r="B2142">
        <f t="shared" si="33"/>
        <v>2023</v>
      </c>
    </row>
    <row r="2143" spans="1:2" x14ac:dyDescent="0.2">
      <c r="A2143" s="1">
        <v>45633</v>
      </c>
      <c r="B2143">
        <f t="shared" si="33"/>
        <v>2024</v>
      </c>
    </row>
    <row r="2144" spans="1:2" x14ac:dyDescent="0.2">
      <c r="A2144" s="1">
        <v>45322</v>
      </c>
      <c r="B2144">
        <f t="shared" si="33"/>
        <v>2024</v>
      </c>
    </row>
    <row r="2145" spans="1:2" x14ac:dyDescent="0.2">
      <c r="A2145" s="1">
        <v>45294</v>
      </c>
      <c r="B2145">
        <f t="shared" si="33"/>
        <v>2024</v>
      </c>
    </row>
    <row r="2146" spans="1:2" x14ac:dyDescent="0.2">
      <c r="A2146" s="1">
        <v>44648</v>
      </c>
      <c r="B2146">
        <f t="shared" si="33"/>
        <v>2022</v>
      </c>
    </row>
    <row r="2147" spans="1:2" x14ac:dyDescent="0.2">
      <c r="A2147" s="1">
        <v>45390</v>
      </c>
      <c r="B2147">
        <f t="shared" si="33"/>
        <v>2024</v>
      </c>
    </row>
    <row r="2148" spans="1:2" x14ac:dyDescent="0.2">
      <c r="A2148" s="1">
        <v>44573</v>
      </c>
      <c r="B2148">
        <f t="shared" si="33"/>
        <v>2022</v>
      </c>
    </row>
    <row r="2149" spans="1:2" x14ac:dyDescent="0.2">
      <c r="A2149" s="1">
        <v>44868</v>
      </c>
      <c r="B2149">
        <f t="shared" si="33"/>
        <v>2022</v>
      </c>
    </row>
    <row r="2150" spans="1:2" x14ac:dyDescent="0.2">
      <c r="A2150" s="1">
        <v>45642</v>
      </c>
      <c r="B2150">
        <f t="shared" si="33"/>
        <v>2024</v>
      </c>
    </row>
    <row r="2151" spans="1:2" x14ac:dyDescent="0.2">
      <c r="A2151" s="1">
        <v>44632</v>
      </c>
      <c r="B2151">
        <f t="shared" si="33"/>
        <v>2022</v>
      </c>
    </row>
    <row r="2152" spans="1:2" x14ac:dyDescent="0.2">
      <c r="A2152" s="1">
        <v>45524</v>
      </c>
      <c r="B2152">
        <f t="shared" si="33"/>
        <v>2024</v>
      </c>
    </row>
    <row r="2153" spans="1:2" x14ac:dyDescent="0.2">
      <c r="A2153" s="1">
        <v>44949</v>
      </c>
      <c r="B2153">
        <f t="shared" si="33"/>
        <v>2023</v>
      </c>
    </row>
    <row r="2154" spans="1:2" x14ac:dyDescent="0.2">
      <c r="A2154" s="1">
        <v>44815</v>
      </c>
      <c r="B2154">
        <f t="shared" si="33"/>
        <v>2022</v>
      </c>
    </row>
    <row r="2155" spans="1:2" x14ac:dyDescent="0.2">
      <c r="A2155" s="1">
        <v>45527</v>
      </c>
      <c r="B2155">
        <f t="shared" si="33"/>
        <v>2024</v>
      </c>
    </row>
    <row r="2156" spans="1:2" x14ac:dyDescent="0.2">
      <c r="A2156" s="1">
        <v>44831</v>
      </c>
      <c r="B2156">
        <f t="shared" si="33"/>
        <v>2022</v>
      </c>
    </row>
    <row r="2157" spans="1:2" x14ac:dyDescent="0.2">
      <c r="A2157" s="1">
        <v>45665</v>
      </c>
      <c r="B2157">
        <f t="shared" si="33"/>
        <v>2025</v>
      </c>
    </row>
    <row r="2158" spans="1:2" x14ac:dyDescent="0.2">
      <c r="A2158" s="1">
        <v>45390</v>
      </c>
      <c r="B2158">
        <f t="shared" si="33"/>
        <v>2024</v>
      </c>
    </row>
    <row r="2159" spans="1:2" x14ac:dyDescent="0.2">
      <c r="A2159" s="1">
        <v>44654</v>
      </c>
      <c r="B2159">
        <f t="shared" si="33"/>
        <v>2022</v>
      </c>
    </row>
    <row r="2160" spans="1:2" x14ac:dyDescent="0.2">
      <c r="A2160" s="1">
        <v>44975</v>
      </c>
      <c r="B2160">
        <f t="shared" si="33"/>
        <v>2023</v>
      </c>
    </row>
    <row r="2161" spans="1:2" x14ac:dyDescent="0.2">
      <c r="A2161" s="1">
        <v>44904</v>
      </c>
      <c r="B2161">
        <f t="shared" si="33"/>
        <v>2022</v>
      </c>
    </row>
    <row r="2162" spans="1:2" x14ac:dyDescent="0.2">
      <c r="A2162" s="1">
        <v>44581</v>
      </c>
      <c r="B2162">
        <f t="shared" si="33"/>
        <v>2022</v>
      </c>
    </row>
    <row r="2163" spans="1:2" x14ac:dyDescent="0.2">
      <c r="A2163" s="1">
        <v>45611</v>
      </c>
      <c r="B2163">
        <f t="shared" si="33"/>
        <v>2024</v>
      </c>
    </row>
    <row r="2164" spans="1:2" x14ac:dyDescent="0.2">
      <c r="A2164" s="1">
        <v>44600</v>
      </c>
      <c r="B2164">
        <f t="shared" si="33"/>
        <v>2022</v>
      </c>
    </row>
    <row r="2165" spans="1:2" x14ac:dyDescent="0.2">
      <c r="A2165" s="1">
        <v>45183</v>
      </c>
      <c r="B2165">
        <f t="shared" si="33"/>
        <v>2023</v>
      </c>
    </row>
    <row r="2166" spans="1:2" x14ac:dyDescent="0.2">
      <c r="A2166" s="1">
        <v>44863</v>
      </c>
      <c r="B2166">
        <f t="shared" si="33"/>
        <v>2022</v>
      </c>
    </row>
    <row r="2167" spans="1:2" x14ac:dyDescent="0.2">
      <c r="A2167" s="1">
        <v>45197</v>
      </c>
      <c r="B2167">
        <f t="shared" si="33"/>
        <v>2023</v>
      </c>
    </row>
    <row r="2168" spans="1:2" x14ac:dyDescent="0.2">
      <c r="A2168" s="1">
        <v>44749</v>
      </c>
      <c r="B2168">
        <f t="shared" si="33"/>
        <v>2022</v>
      </c>
    </row>
    <row r="2169" spans="1:2" x14ac:dyDescent="0.2">
      <c r="A2169" s="1">
        <v>45178</v>
      </c>
      <c r="B2169">
        <f t="shared" si="33"/>
        <v>2023</v>
      </c>
    </row>
    <row r="2170" spans="1:2" x14ac:dyDescent="0.2">
      <c r="A2170" s="1">
        <v>45261</v>
      </c>
      <c r="B2170">
        <f t="shared" si="33"/>
        <v>2023</v>
      </c>
    </row>
    <row r="2171" spans="1:2" x14ac:dyDescent="0.2">
      <c r="A2171" s="1">
        <v>44959</v>
      </c>
      <c r="B2171">
        <f t="shared" si="33"/>
        <v>2023</v>
      </c>
    </row>
    <row r="2172" spans="1:2" x14ac:dyDescent="0.2">
      <c r="A2172" s="1">
        <v>44802</v>
      </c>
      <c r="B2172">
        <f t="shared" si="33"/>
        <v>2022</v>
      </c>
    </row>
    <row r="2173" spans="1:2" x14ac:dyDescent="0.2">
      <c r="A2173" s="1">
        <v>45474</v>
      </c>
      <c r="B2173">
        <f t="shared" si="33"/>
        <v>2024</v>
      </c>
    </row>
    <row r="2174" spans="1:2" x14ac:dyDescent="0.2">
      <c r="A2174" s="1">
        <v>45094</v>
      </c>
      <c r="B2174">
        <f t="shared" si="33"/>
        <v>2023</v>
      </c>
    </row>
    <row r="2175" spans="1:2" x14ac:dyDescent="0.2">
      <c r="A2175" s="1">
        <v>44697</v>
      </c>
      <c r="B2175">
        <f t="shared" si="33"/>
        <v>2022</v>
      </c>
    </row>
    <row r="2176" spans="1:2" x14ac:dyDescent="0.2">
      <c r="A2176" s="1">
        <v>45365</v>
      </c>
      <c r="B2176">
        <f t="shared" si="33"/>
        <v>2024</v>
      </c>
    </row>
    <row r="2177" spans="1:2" x14ac:dyDescent="0.2">
      <c r="A2177" s="1">
        <v>44821</v>
      </c>
      <c r="B2177">
        <f t="shared" si="33"/>
        <v>2022</v>
      </c>
    </row>
    <row r="2178" spans="1:2" x14ac:dyDescent="0.2">
      <c r="A2178" s="1">
        <v>45422</v>
      </c>
      <c r="B2178">
        <f t="shared" si="33"/>
        <v>2024</v>
      </c>
    </row>
    <row r="2179" spans="1:2" x14ac:dyDescent="0.2">
      <c r="A2179" s="1">
        <v>45599</v>
      </c>
      <c r="B2179">
        <f t="shared" ref="B2179:B2242" si="34">YEAR(A2179)</f>
        <v>2024</v>
      </c>
    </row>
    <row r="2180" spans="1:2" x14ac:dyDescent="0.2">
      <c r="A2180" s="1">
        <v>45527</v>
      </c>
      <c r="B2180">
        <f t="shared" si="34"/>
        <v>2024</v>
      </c>
    </row>
    <row r="2181" spans="1:2" x14ac:dyDescent="0.2">
      <c r="A2181" s="1">
        <v>45065</v>
      </c>
      <c r="B2181">
        <f t="shared" si="34"/>
        <v>2023</v>
      </c>
    </row>
    <row r="2182" spans="1:2" x14ac:dyDescent="0.2">
      <c r="A2182" s="1">
        <v>44586</v>
      </c>
      <c r="B2182">
        <f t="shared" si="34"/>
        <v>2022</v>
      </c>
    </row>
    <row r="2183" spans="1:2" x14ac:dyDescent="0.2">
      <c r="A2183" s="1">
        <v>45640</v>
      </c>
      <c r="B2183">
        <f t="shared" si="34"/>
        <v>2024</v>
      </c>
    </row>
    <row r="2184" spans="1:2" x14ac:dyDescent="0.2">
      <c r="A2184" s="1">
        <v>45536</v>
      </c>
      <c r="B2184">
        <f t="shared" si="34"/>
        <v>2024</v>
      </c>
    </row>
    <row r="2185" spans="1:2" x14ac:dyDescent="0.2">
      <c r="A2185" s="1">
        <v>45640</v>
      </c>
      <c r="B2185">
        <f t="shared" si="34"/>
        <v>2024</v>
      </c>
    </row>
    <row r="2186" spans="1:2" x14ac:dyDescent="0.2">
      <c r="A2186" s="1">
        <v>44641</v>
      </c>
      <c r="B2186">
        <f t="shared" si="34"/>
        <v>2022</v>
      </c>
    </row>
    <row r="2187" spans="1:2" x14ac:dyDescent="0.2">
      <c r="A2187" s="1">
        <v>44744</v>
      </c>
      <c r="B2187">
        <f t="shared" si="34"/>
        <v>2022</v>
      </c>
    </row>
    <row r="2188" spans="1:2" x14ac:dyDescent="0.2">
      <c r="A2188" s="1">
        <v>45323</v>
      </c>
      <c r="B2188">
        <f t="shared" si="34"/>
        <v>2024</v>
      </c>
    </row>
    <row r="2189" spans="1:2" x14ac:dyDescent="0.2">
      <c r="A2189" s="1">
        <v>45006</v>
      </c>
      <c r="B2189">
        <f t="shared" si="34"/>
        <v>2023</v>
      </c>
    </row>
    <row r="2190" spans="1:2" x14ac:dyDescent="0.2">
      <c r="A2190" s="1">
        <v>44651</v>
      </c>
      <c r="B2190">
        <f t="shared" si="34"/>
        <v>2022</v>
      </c>
    </row>
    <row r="2191" spans="1:2" x14ac:dyDescent="0.2">
      <c r="A2191" s="1">
        <v>45428</v>
      </c>
      <c r="B2191">
        <f t="shared" si="34"/>
        <v>2024</v>
      </c>
    </row>
    <row r="2192" spans="1:2" x14ac:dyDescent="0.2">
      <c r="A2192" s="1">
        <v>45388</v>
      </c>
      <c r="B2192">
        <f t="shared" si="34"/>
        <v>2024</v>
      </c>
    </row>
    <row r="2193" spans="1:2" x14ac:dyDescent="0.2">
      <c r="A2193" s="1">
        <v>45547</v>
      </c>
      <c r="B2193">
        <f t="shared" si="34"/>
        <v>2024</v>
      </c>
    </row>
    <row r="2194" spans="1:2" x14ac:dyDescent="0.2">
      <c r="A2194" s="1">
        <v>44927</v>
      </c>
      <c r="B2194">
        <f t="shared" si="34"/>
        <v>2023</v>
      </c>
    </row>
    <row r="2195" spans="1:2" x14ac:dyDescent="0.2">
      <c r="A2195" s="1">
        <v>45642</v>
      </c>
      <c r="B2195">
        <f t="shared" si="34"/>
        <v>2024</v>
      </c>
    </row>
    <row r="2196" spans="1:2" x14ac:dyDescent="0.2">
      <c r="A2196" s="1">
        <v>44893</v>
      </c>
      <c r="B2196">
        <f t="shared" si="34"/>
        <v>2022</v>
      </c>
    </row>
    <row r="2197" spans="1:2" x14ac:dyDescent="0.2">
      <c r="A2197" s="1">
        <v>45107</v>
      </c>
      <c r="B2197">
        <f t="shared" si="34"/>
        <v>2023</v>
      </c>
    </row>
    <row r="2198" spans="1:2" x14ac:dyDescent="0.2">
      <c r="A2198" s="1">
        <v>44776</v>
      </c>
      <c r="B2198">
        <f t="shared" si="34"/>
        <v>2022</v>
      </c>
    </row>
    <row r="2199" spans="1:2" x14ac:dyDescent="0.2">
      <c r="A2199" s="1">
        <v>45194</v>
      </c>
      <c r="B2199">
        <f t="shared" si="34"/>
        <v>2023</v>
      </c>
    </row>
    <row r="2200" spans="1:2" x14ac:dyDescent="0.2">
      <c r="A2200" s="1">
        <v>45604</v>
      </c>
      <c r="B2200">
        <f t="shared" si="34"/>
        <v>2024</v>
      </c>
    </row>
    <row r="2201" spans="1:2" x14ac:dyDescent="0.2">
      <c r="A2201" s="1">
        <v>45588</v>
      </c>
      <c r="B2201">
        <f t="shared" si="34"/>
        <v>2024</v>
      </c>
    </row>
    <row r="2202" spans="1:2" x14ac:dyDescent="0.2">
      <c r="A2202" s="1">
        <v>45481</v>
      </c>
      <c r="B2202">
        <f t="shared" si="34"/>
        <v>2024</v>
      </c>
    </row>
    <row r="2203" spans="1:2" x14ac:dyDescent="0.2">
      <c r="A2203" s="1">
        <v>45244</v>
      </c>
      <c r="B2203">
        <f t="shared" si="34"/>
        <v>2023</v>
      </c>
    </row>
    <row r="2204" spans="1:2" x14ac:dyDescent="0.2">
      <c r="A2204" s="1">
        <v>45078</v>
      </c>
      <c r="B2204">
        <f t="shared" si="34"/>
        <v>2023</v>
      </c>
    </row>
    <row r="2205" spans="1:2" x14ac:dyDescent="0.2">
      <c r="A2205" s="1">
        <v>44598</v>
      </c>
      <c r="B2205">
        <f t="shared" si="34"/>
        <v>2022</v>
      </c>
    </row>
    <row r="2206" spans="1:2" x14ac:dyDescent="0.2">
      <c r="A2206" s="1">
        <v>44972</v>
      </c>
      <c r="B2206">
        <f t="shared" si="34"/>
        <v>2023</v>
      </c>
    </row>
    <row r="2207" spans="1:2" x14ac:dyDescent="0.2">
      <c r="A2207" s="1">
        <v>44741</v>
      </c>
      <c r="B2207">
        <f t="shared" si="34"/>
        <v>2022</v>
      </c>
    </row>
    <row r="2208" spans="1:2" x14ac:dyDescent="0.2">
      <c r="A2208" s="1">
        <v>45106</v>
      </c>
      <c r="B2208">
        <f t="shared" si="34"/>
        <v>2023</v>
      </c>
    </row>
    <row r="2209" spans="1:2" x14ac:dyDescent="0.2">
      <c r="A2209" s="1">
        <v>45130</v>
      </c>
      <c r="B2209">
        <f t="shared" si="34"/>
        <v>2023</v>
      </c>
    </row>
    <row r="2210" spans="1:2" x14ac:dyDescent="0.2">
      <c r="A2210" s="1">
        <v>44611</v>
      </c>
      <c r="B2210">
        <f t="shared" si="34"/>
        <v>2022</v>
      </c>
    </row>
    <row r="2211" spans="1:2" x14ac:dyDescent="0.2">
      <c r="A2211" s="1">
        <v>45388</v>
      </c>
      <c r="B2211">
        <f t="shared" si="34"/>
        <v>2024</v>
      </c>
    </row>
    <row r="2212" spans="1:2" x14ac:dyDescent="0.2">
      <c r="A2212" s="1">
        <v>45165</v>
      </c>
      <c r="B2212">
        <f t="shared" si="34"/>
        <v>2023</v>
      </c>
    </row>
    <row r="2213" spans="1:2" x14ac:dyDescent="0.2">
      <c r="A2213" s="1">
        <v>44647</v>
      </c>
      <c r="B2213">
        <f t="shared" si="34"/>
        <v>2022</v>
      </c>
    </row>
    <row r="2214" spans="1:2" x14ac:dyDescent="0.2">
      <c r="A2214" s="1">
        <v>45210</v>
      </c>
      <c r="B2214">
        <f t="shared" si="34"/>
        <v>2023</v>
      </c>
    </row>
    <row r="2215" spans="1:2" x14ac:dyDescent="0.2">
      <c r="A2215" s="1">
        <v>45081</v>
      </c>
      <c r="B2215">
        <f t="shared" si="34"/>
        <v>2023</v>
      </c>
    </row>
    <row r="2216" spans="1:2" x14ac:dyDescent="0.2">
      <c r="A2216" s="1">
        <v>45431</v>
      </c>
      <c r="B2216">
        <f t="shared" si="34"/>
        <v>2024</v>
      </c>
    </row>
    <row r="2217" spans="1:2" x14ac:dyDescent="0.2">
      <c r="A2217" s="1">
        <v>44578</v>
      </c>
      <c r="B2217">
        <f t="shared" si="34"/>
        <v>2022</v>
      </c>
    </row>
    <row r="2218" spans="1:2" x14ac:dyDescent="0.2">
      <c r="A2218" s="1">
        <v>45331</v>
      </c>
      <c r="B2218">
        <f t="shared" si="34"/>
        <v>2024</v>
      </c>
    </row>
    <row r="2219" spans="1:2" x14ac:dyDescent="0.2">
      <c r="A2219" s="1">
        <v>45052</v>
      </c>
      <c r="B2219">
        <f t="shared" si="34"/>
        <v>2023</v>
      </c>
    </row>
    <row r="2220" spans="1:2" x14ac:dyDescent="0.2">
      <c r="A2220" s="1">
        <v>44576</v>
      </c>
      <c r="B2220">
        <f t="shared" si="34"/>
        <v>2022</v>
      </c>
    </row>
    <row r="2221" spans="1:2" x14ac:dyDescent="0.2">
      <c r="A2221" s="1">
        <v>44684</v>
      </c>
      <c r="B2221">
        <f t="shared" si="34"/>
        <v>2022</v>
      </c>
    </row>
    <row r="2222" spans="1:2" x14ac:dyDescent="0.2">
      <c r="A2222" s="1">
        <v>44589</v>
      </c>
      <c r="B2222">
        <f t="shared" si="34"/>
        <v>2022</v>
      </c>
    </row>
    <row r="2223" spans="1:2" x14ac:dyDescent="0.2">
      <c r="A2223" s="1">
        <v>45116</v>
      </c>
      <c r="B2223">
        <f t="shared" si="34"/>
        <v>2023</v>
      </c>
    </row>
    <row r="2224" spans="1:2" x14ac:dyDescent="0.2">
      <c r="A2224" s="1">
        <v>44630</v>
      </c>
      <c r="B2224">
        <f t="shared" si="34"/>
        <v>2022</v>
      </c>
    </row>
    <row r="2225" spans="1:2" x14ac:dyDescent="0.2">
      <c r="A2225" s="1">
        <v>45095</v>
      </c>
      <c r="B2225">
        <f t="shared" si="34"/>
        <v>2023</v>
      </c>
    </row>
    <row r="2226" spans="1:2" x14ac:dyDescent="0.2">
      <c r="A2226" s="1">
        <v>44610</v>
      </c>
      <c r="B2226">
        <f t="shared" si="34"/>
        <v>2022</v>
      </c>
    </row>
    <row r="2227" spans="1:2" x14ac:dyDescent="0.2">
      <c r="A2227" s="1">
        <v>45450</v>
      </c>
      <c r="B2227">
        <f t="shared" si="34"/>
        <v>2024</v>
      </c>
    </row>
    <row r="2228" spans="1:2" x14ac:dyDescent="0.2">
      <c r="A2228" s="1">
        <v>45238</v>
      </c>
      <c r="B2228">
        <f t="shared" si="34"/>
        <v>2023</v>
      </c>
    </row>
    <row r="2229" spans="1:2" x14ac:dyDescent="0.2">
      <c r="A2229" s="1">
        <v>45564</v>
      </c>
      <c r="B2229">
        <f t="shared" si="34"/>
        <v>2024</v>
      </c>
    </row>
    <row r="2230" spans="1:2" x14ac:dyDescent="0.2">
      <c r="A2230" s="1">
        <v>44794</v>
      </c>
      <c r="B2230">
        <f t="shared" si="34"/>
        <v>2022</v>
      </c>
    </row>
    <row r="2231" spans="1:2" x14ac:dyDescent="0.2">
      <c r="A2231" s="1">
        <v>45440</v>
      </c>
      <c r="B2231">
        <f t="shared" si="34"/>
        <v>2024</v>
      </c>
    </row>
    <row r="2232" spans="1:2" x14ac:dyDescent="0.2">
      <c r="A2232" s="1">
        <v>45669</v>
      </c>
      <c r="B2232">
        <f t="shared" si="34"/>
        <v>2025</v>
      </c>
    </row>
    <row r="2233" spans="1:2" x14ac:dyDescent="0.2">
      <c r="A2233" s="1">
        <v>44730</v>
      </c>
      <c r="B2233">
        <f t="shared" si="34"/>
        <v>2022</v>
      </c>
    </row>
    <row r="2234" spans="1:2" x14ac:dyDescent="0.2">
      <c r="A2234" s="1">
        <v>45283</v>
      </c>
      <c r="B2234">
        <f t="shared" si="34"/>
        <v>2023</v>
      </c>
    </row>
    <row r="2235" spans="1:2" x14ac:dyDescent="0.2">
      <c r="A2235" s="1">
        <v>44752</v>
      </c>
      <c r="B2235">
        <f t="shared" si="34"/>
        <v>2022</v>
      </c>
    </row>
    <row r="2236" spans="1:2" x14ac:dyDescent="0.2">
      <c r="A2236" s="1">
        <v>45116</v>
      </c>
      <c r="B2236">
        <f t="shared" si="34"/>
        <v>2023</v>
      </c>
    </row>
    <row r="2237" spans="1:2" x14ac:dyDescent="0.2">
      <c r="A2237" s="1">
        <v>45522</v>
      </c>
      <c r="B2237">
        <f t="shared" si="34"/>
        <v>2024</v>
      </c>
    </row>
    <row r="2238" spans="1:2" x14ac:dyDescent="0.2">
      <c r="A2238" s="1">
        <v>44857</v>
      </c>
      <c r="B2238">
        <f t="shared" si="34"/>
        <v>2022</v>
      </c>
    </row>
    <row r="2239" spans="1:2" x14ac:dyDescent="0.2">
      <c r="A2239" s="1">
        <v>44657</v>
      </c>
      <c r="B2239">
        <f t="shared" si="34"/>
        <v>2022</v>
      </c>
    </row>
    <row r="2240" spans="1:2" x14ac:dyDescent="0.2">
      <c r="A2240" s="1">
        <v>44793</v>
      </c>
      <c r="B2240">
        <f t="shared" si="34"/>
        <v>2022</v>
      </c>
    </row>
    <row r="2241" spans="1:2" x14ac:dyDescent="0.2">
      <c r="A2241" s="1">
        <v>45242</v>
      </c>
      <c r="B2241">
        <f t="shared" si="34"/>
        <v>2023</v>
      </c>
    </row>
    <row r="2242" spans="1:2" x14ac:dyDescent="0.2">
      <c r="A2242" s="1">
        <v>44725</v>
      </c>
      <c r="B2242">
        <f t="shared" si="34"/>
        <v>2022</v>
      </c>
    </row>
    <row r="2243" spans="1:2" x14ac:dyDescent="0.2">
      <c r="A2243" s="1">
        <v>45661</v>
      </c>
      <c r="B2243">
        <f t="shared" ref="B2243:B2306" si="35">YEAR(A2243)</f>
        <v>2025</v>
      </c>
    </row>
    <row r="2244" spans="1:2" x14ac:dyDescent="0.2">
      <c r="A2244" s="1">
        <v>44675</v>
      </c>
      <c r="B2244">
        <f t="shared" si="35"/>
        <v>2022</v>
      </c>
    </row>
    <row r="2245" spans="1:2" x14ac:dyDescent="0.2">
      <c r="A2245" s="1">
        <v>45110</v>
      </c>
      <c r="B2245">
        <f t="shared" si="35"/>
        <v>2023</v>
      </c>
    </row>
    <row r="2246" spans="1:2" x14ac:dyDescent="0.2">
      <c r="A2246" s="1">
        <v>44851</v>
      </c>
      <c r="B2246">
        <f t="shared" si="35"/>
        <v>2022</v>
      </c>
    </row>
    <row r="2247" spans="1:2" x14ac:dyDescent="0.2">
      <c r="A2247" s="1">
        <v>45207</v>
      </c>
      <c r="B2247">
        <f t="shared" si="35"/>
        <v>2023</v>
      </c>
    </row>
    <row r="2248" spans="1:2" x14ac:dyDescent="0.2">
      <c r="A2248" s="1">
        <v>44592</v>
      </c>
      <c r="B2248">
        <f t="shared" si="35"/>
        <v>2022</v>
      </c>
    </row>
    <row r="2249" spans="1:2" x14ac:dyDescent="0.2">
      <c r="A2249" s="1">
        <v>45506</v>
      </c>
      <c r="B2249">
        <f t="shared" si="35"/>
        <v>2024</v>
      </c>
    </row>
    <row r="2250" spans="1:2" x14ac:dyDescent="0.2">
      <c r="A2250" s="1">
        <v>45428</v>
      </c>
      <c r="B2250">
        <f t="shared" si="35"/>
        <v>2024</v>
      </c>
    </row>
    <row r="2251" spans="1:2" x14ac:dyDescent="0.2">
      <c r="A2251" s="1">
        <v>44587</v>
      </c>
      <c r="B2251">
        <f t="shared" si="35"/>
        <v>2022</v>
      </c>
    </row>
    <row r="2252" spans="1:2" x14ac:dyDescent="0.2">
      <c r="A2252" s="1">
        <v>44624</v>
      </c>
      <c r="B2252">
        <f t="shared" si="35"/>
        <v>2022</v>
      </c>
    </row>
    <row r="2253" spans="1:2" x14ac:dyDescent="0.2">
      <c r="A2253" s="1">
        <v>45568</v>
      </c>
      <c r="B2253">
        <f t="shared" si="35"/>
        <v>2024</v>
      </c>
    </row>
    <row r="2254" spans="1:2" x14ac:dyDescent="0.2">
      <c r="A2254" s="1">
        <v>45406</v>
      </c>
      <c r="B2254">
        <f t="shared" si="35"/>
        <v>2024</v>
      </c>
    </row>
    <row r="2255" spans="1:2" x14ac:dyDescent="0.2">
      <c r="A2255" s="1">
        <v>44829</v>
      </c>
      <c r="B2255">
        <f t="shared" si="35"/>
        <v>2022</v>
      </c>
    </row>
    <row r="2256" spans="1:2" x14ac:dyDescent="0.2">
      <c r="A2256" s="1">
        <v>45202</v>
      </c>
      <c r="B2256">
        <f t="shared" si="35"/>
        <v>2023</v>
      </c>
    </row>
    <row r="2257" spans="1:2" x14ac:dyDescent="0.2">
      <c r="A2257" s="1">
        <v>44972</v>
      </c>
      <c r="B2257">
        <f t="shared" si="35"/>
        <v>2023</v>
      </c>
    </row>
    <row r="2258" spans="1:2" x14ac:dyDescent="0.2">
      <c r="A2258" s="1">
        <v>44918</v>
      </c>
      <c r="B2258">
        <f t="shared" si="35"/>
        <v>2022</v>
      </c>
    </row>
    <row r="2259" spans="1:2" x14ac:dyDescent="0.2">
      <c r="A2259" s="1">
        <v>45321</v>
      </c>
      <c r="B2259">
        <f t="shared" si="35"/>
        <v>2024</v>
      </c>
    </row>
    <row r="2260" spans="1:2" x14ac:dyDescent="0.2">
      <c r="A2260" s="1">
        <v>45511</v>
      </c>
      <c r="B2260">
        <f t="shared" si="35"/>
        <v>2024</v>
      </c>
    </row>
    <row r="2261" spans="1:2" x14ac:dyDescent="0.2">
      <c r="A2261" s="1">
        <v>45550</v>
      </c>
      <c r="B2261">
        <f t="shared" si="35"/>
        <v>2024</v>
      </c>
    </row>
    <row r="2262" spans="1:2" x14ac:dyDescent="0.2">
      <c r="A2262" s="1">
        <v>44946</v>
      </c>
      <c r="B2262">
        <f t="shared" si="35"/>
        <v>2023</v>
      </c>
    </row>
    <row r="2263" spans="1:2" x14ac:dyDescent="0.2">
      <c r="A2263" s="1">
        <v>45229</v>
      </c>
      <c r="B2263">
        <f t="shared" si="35"/>
        <v>2023</v>
      </c>
    </row>
    <row r="2264" spans="1:2" x14ac:dyDescent="0.2">
      <c r="A2264" s="1">
        <v>45490</v>
      </c>
      <c r="B2264">
        <f t="shared" si="35"/>
        <v>2024</v>
      </c>
    </row>
    <row r="2265" spans="1:2" x14ac:dyDescent="0.2">
      <c r="A2265" s="1">
        <v>45640</v>
      </c>
      <c r="B2265">
        <f t="shared" si="35"/>
        <v>2024</v>
      </c>
    </row>
    <row r="2266" spans="1:2" x14ac:dyDescent="0.2">
      <c r="A2266" s="1">
        <v>45221</v>
      </c>
      <c r="B2266">
        <f t="shared" si="35"/>
        <v>2023</v>
      </c>
    </row>
    <row r="2267" spans="1:2" x14ac:dyDescent="0.2">
      <c r="A2267" s="1">
        <v>44865</v>
      </c>
      <c r="B2267">
        <f t="shared" si="35"/>
        <v>2022</v>
      </c>
    </row>
    <row r="2268" spans="1:2" x14ac:dyDescent="0.2">
      <c r="A2268" s="1">
        <v>44980</v>
      </c>
      <c r="B2268">
        <f t="shared" si="35"/>
        <v>2023</v>
      </c>
    </row>
    <row r="2269" spans="1:2" x14ac:dyDescent="0.2">
      <c r="A2269" s="1">
        <v>45292</v>
      </c>
      <c r="B2269">
        <f t="shared" si="35"/>
        <v>2024</v>
      </c>
    </row>
    <row r="2270" spans="1:2" x14ac:dyDescent="0.2">
      <c r="A2270" s="1">
        <v>44761</v>
      </c>
      <c r="B2270">
        <f t="shared" si="35"/>
        <v>2022</v>
      </c>
    </row>
    <row r="2271" spans="1:2" x14ac:dyDescent="0.2">
      <c r="A2271" s="1">
        <v>44946</v>
      </c>
      <c r="B2271">
        <f t="shared" si="35"/>
        <v>2023</v>
      </c>
    </row>
    <row r="2272" spans="1:2" x14ac:dyDescent="0.2">
      <c r="A2272" s="1">
        <v>44628</v>
      </c>
      <c r="B2272">
        <f t="shared" si="35"/>
        <v>2022</v>
      </c>
    </row>
    <row r="2273" spans="1:2" x14ac:dyDescent="0.2">
      <c r="A2273" s="1">
        <v>44669</v>
      </c>
      <c r="B2273">
        <f t="shared" si="35"/>
        <v>2022</v>
      </c>
    </row>
    <row r="2274" spans="1:2" x14ac:dyDescent="0.2">
      <c r="A2274" s="1">
        <v>44911</v>
      </c>
      <c r="B2274">
        <f t="shared" si="35"/>
        <v>2022</v>
      </c>
    </row>
    <row r="2275" spans="1:2" x14ac:dyDescent="0.2">
      <c r="A2275" s="1">
        <v>45665</v>
      </c>
      <c r="B2275">
        <f t="shared" si="35"/>
        <v>2025</v>
      </c>
    </row>
    <row r="2276" spans="1:2" x14ac:dyDescent="0.2">
      <c r="A2276" s="1">
        <v>45501</v>
      </c>
      <c r="B2276">
        <f t="shared" si="35"/>
        <v>2024</v>
      </c>
    </row>
    <row r="2277" spans="1:2" x14ac:dyDescent="0.2">
      <c r="A2277" s="1">
        <v>44968</v>
      </c>
      <c r="B2277">
        <f t="shared" si="35"/>
        <v>2023</v>
      </c>
    </row>
    <row r="2278" spans="1:2" x14ac:dyDescent="0.2">
      <c r="A2278" s="1">
        <v>44676</v>
      </c>
      <c r="B2278">
        <f t="shared" si="35"/>
        <v>2022</v>
      </c>
    </row>
    <row r="2279" spans="1:2" x14ac:dyDescent="0.2">
      <c r="A2279" s="1">
        <v>45593</v>
      </c>
      <c r="B2279">
        <f t="shared" si="35"/>
        <v>2024</v>
      </c>
    </row>
    <row r="2280" spans="1:2" x14ac:dyDescent="0.2">
      <c r="A2280" s="1">
        <v>44919</v>
      </c>
      <c r="B2280">
        <f t="shared" si="35"/>
        <v>2022</v>
      </c>
    </row>
    <row r="2281" spans="1:2" x14ac:dyDescent="0.2">
      <c r="A2281" s="1">
        <v>44789</v>
      </c>
      <c r="B2281">
        <f t="shared" si="35"/>
        <v>2022</v>
      </c>
    </row>
    <row r="2282" spans="1:2" x14ac:dyDescent="0.2">
      <c r="A2282" s="1">
        <v>44923</v>
      </c>
      <c r="B2282">
        <f t="shared" si="35"/>
        <v>2022</v>
      </c>
    </row>
    <row r="2283" spans="1:2" x14ac:dyDescent="0.2">
      <c r="A2283" s="1">
        <v>45130</v>
      </c>
      <c r="B2283">
        <f t="shared" si="35"/>
        <v>2023</v>
      </c>
    </row>
    <row r="2284" spans="1:2" x14ac:dyDescent="0.2">
      <c r="A2284" s="1">
        <v>45353</v>
      </c>
      <c r="B2284">
        <f t="shared" si="35"/>
        <v>2024</v>
      </c>
    </row>
    <row r="2285" spans="1:2" x14ac:dyDescent="0.2">
      <c r="A2285" s="1">
        <v>45338</v>
      </c>
      <c r="B2285">
        <f t="shared" si="35"/>
        <v>2024</v>
      </c>
    </row>
    <row r="2286" spans="1:2" x14ac:dyDescent="0.2">
      <c r="A2286" s="1">
        <v>45593</v>
      </c>
      <c r="B2286">
        <f t="shared" si="35"/>
        <v>2024</v>
      </c>
    </row>
    <row r="2287" spans="1:2" x14ac:dyDescent="0.2">
      <c r="A2287" s="1">
        <v>45657</v>
      </c>
      <c r="B2287">
        <f t="shared" si="35"/>
        <v>2024</v>
      </c>
    </row>
    <row r="2288" spans="1:2" x14ac:dyDescent="0.2">
      <c r="A2288" s="1">
        <v>44983</v>
      </c>
      <c r="B2288">
        <f t="shared" si="35"/>
        <v>2023</v>
      </c>
    </row>
    <row r="2289" spans="1:2" x14ac:dyDescent="0.2">
      <c r="A2289" s="1">
        <v>45007</v>
      </c>
      <c r="B2289">
        <f t="shared" si="35"/>
        <v>2023</v>
      </c>
    </row>
    <row r="2290" spans="1:2" x14ac:dyDescent="0.2">
      <c r="A2290" s="1">
        <v>45492</v>
      </c>
      <c r="B2290">
        <f t="shared" si="35"/>
        <v>2024</v>
      </c>
    </row>
    <row r="2291" spans="1:2" x14ac:dyDescent="0.2">
      <c r="A2291" s="1">
        <v>45304</v>
      </c>
      <c r="B2291">
        <f t="shared" si="35"/>
        <v>2024</v>
      </c>
    </row>
    <row r="2292" spans="1:2" x14ac:dyDescent="0.2">
      <c r="A2292" s="1">
        <v>44895</v>
      </c>
      <c r="B2292">
        <f t="shared" si="35"/>
        <v>2022</v>
      </c>
    </row>
    <row r="2293" spans="1:2" x14ac:dyDescent="0.2">
      <c r="A2293" s="1">
        <v>45287</v>
      </c>
      <c r="B2293">
        <f t="shared" si="35"/>
        <v>2023</v>
      </c>
    </row>
    <row r="2294" spans="1:2" x14ac:dyDescent="0.2">
      <c r="A2294" s="1">
        <v>44843</v>
      </c>
      <c r="B2294">
        <f t="shared" si="35"/>
        <v>2022</v>
      </c>
    </row>
    <row r="2295" spans="1:2" x14ac:dyDescent="0.2">
      <c r="A2295" s="1">
        <v>44622</v>
      </c>
      <c r="B2295">
        <f t="shared" si="35"/>
        <v>2022</v>
      </c>
    </row>
    <row r="2296" spans="1:2" x14ac:dyDescent="0.2">
      <c r="A2296" s="1">
        <v>45386</v>
      </c>
      <c r="B2296">
        <f t="shared" si="35"/>
        <v>2024</v>
      </c>
    </row>
    <row r="2297" spans="1:2" x14ac:dyDescent="0.2">
      <c r="A2297" s="1">
        <v>44829</v>
      </c>
      <c r="B2297">
        <f t="shared" si="35"/>
        <v>2022</v>
      </c>
    </row>
    <row r="2298" spans="1:2" x14ac:dyDescent="0.2">
      <c r="A2298" s="1">
        <v>45004</v>
      </c>
      <c r="B2298">
        <f t="shared" si="35"/>
        <v>2023</v>
      </c>
    </row>
    <row r="2299" spans="1:2" x14ac:dyDescent="0.2">
      <c r="A2299" s="1">
        <v>45388</v>
      </c>
      <c r="B2299">
        <f t="shared" si="35"/>
        <v>2024</v>
      </c>
    </row>
    <row r="2300" spans="1:2" x14ac:dyDescent="0.2">
      <c r="A2300" s="1">
        <v>45254</v>
      </c>
      <c r="B2300">
        <f t="shared" si="35"/>
        <v>2023</v>
      </c>
    </row>
    <row r="2301" spans="1:2" x14ac:dyDescent="0.2">
      <c r="A2301" s="1">
        <v>45029</v>
      </c>
      <c r="B2301">
        <f t="shared" si="35"/>
        <v>2023</v>
      </c>
    </row>
    <row r="2302" spans="1:2" x14ac:dyDescent="0.2">
      <c r="A2302" s="1">
        <v>44582</v>
      </c>
      <c r="B2302">
        <f t="shared" si="35"/>
        <v>2022</v>
      </c>
    </row>
    <row r="2303" spans="1:2" x14ac:dyDescent="0.2">
      <c r="A2303" s="1">
        <v>44990</v>
      </c>
      <c r="B2303">
        <f t="shared" si="35"/>
        <v>2023</v>
      </c>
    </row>
    <row r="2304" spans="1:2" x14ac:dyDescent="0.2">
      <c r="A2304" s="1">
        <v>45353</v>
      </c>
      <c r="B2304">
        <f t="shared" si="35"/>
        <v>2024</v>
      </c>
    </row>
    <row r="2305" spans="1:2" x14ac:dyDescent="0.2">
      <c r="A2305" s="1">
        <v>45566</v>
      </c>
      <c r="B2305">
        <f t="shared" si="35"/>
        <v>2024</v>
      </c>
    </row>
    <row r="2306" spans="1:2" x14ac:dyDescent="0.2">
      <c r="A2306" s="1">
        <v>45479</v>
      </c>
      <c r="B2306">
        <f t="shared" si="35"/>
        <v>2024</v>
      </c>
    </row>
    <row r="2307" spans="1:2" x14ac:dyDescent="0.2">
      <c r="A2307" s="1">
        <v>45635</v>
      </c>
      <c r="B2307">
        <f t="shared" ref="B2307:B2370" si="36">YEAR(A2307)</f>
        <v>2024</v>
      </c>
    </row>
    <row r="2308" spans="1:2" x14ac:dyDescent="0.2">
      <c r="A2308" s="1">
        <v>45615</v>
      </c>
      <c r="B2308">
        <f t="shared" si="36"/>
        <v>2024</v>
      </c>
    </row>
    <row r="2309" spans="1:2" x14ac:dyDescent="0.2">
      <c r="A2309" s="1">
        <v>45245</v>
      </c>
      <c r="B2309">
        <f t="shared" si="36"/>
        <v>2023</v>
      </c>
    </row>
    <row r="2310" spans="1:2" x14ac:dyDescent="0.2">
      <c r="A2310" s="1">
        <v>44627</v>
      </c>
      <c r="B2310">
        <f t="shared" si="36"/>
        <v>2022</v>
      </c>
    </row>
    <row r="2311" spans="1:2" x14ac:dyDescent="0.2">
      <c r="A2311" s="1">
        <v>45637</v>
      </c>
      <c r="B2311">
        <f t="shared" si="36"/>
        <v>2024</v>
      </c>
    </row>
    <row r="2312" spans="1:2" x14ac:dyDescent="0.2">
      <c r="A2312" s="1">
        <v>44754</v>
      </c>
      <c r="B2312">
        <f t="shared" si="36"/>
        <v>2022</v>
      </c>
    </row>
    <row r="2313" spans="1:2" x14ac:dyDescent="0.2">
      <c r="A2313" s="1">
        <v>44926</v>
      </c>
      <c r="B2313">
        <f t="shared" si="36"/>
        <v>2022</v>
      </c>
    </row>
    <row r="2314" spans="1:2" x14ac:dyDescent="0.2">
      <c r="A2314" s="1">
        <v>45400</v>
      </c>
      <c r="B2314">
        <f t="shared" si="36"/>
        <v>2024</v>
      </c>
    </row>
    <row r="2315" spans="1:2" x14ac:dyDescent="0.2">
      <c r="A2315" s="1">
        <v>44803</v>
      </c>
      <c r="B2315">
        <f t="shared" si="36"/>
        <v>2022</v>
      </c>
    </row>
    <row r="2316" spans="1:2" x14ac:dyDescent="0.2">
      <c r="A2316" s="1">
        <v>45458</v>
      </c>
      <c r="B2316">
        <f t="shared" si="36"/>
        <v>2024</v>
      </c>
    </row>
    <row r="2317" spans="1:2" x14ac:dyDescent="0.2">
      <c r="A2317" s="1">
        <v>45350</v>
      </c>
      <c r="B2317">
        <f t="shared" si="36"/>
        <v>2024</v>
      </c>
    </row>
    <row r="2318" spans="1:2" x14ac:dyDescent="0.2">
      <c r="A2318" s="1">
        <v>45147</v>
      </c>
      <c r="B2318">
        <f t="shared" si="36"/>
        <v>2023</v>
      </c>
    </row>
    <row r="2319" spans="1:2" x14ac:dyDescent="0.2">
      <c r="A2319" s="1">
        <v>44828</v>
      </c>
      <c r="B2319">
        <f t="shared" si="36"/>
        <v>2022</v>
      </c>
    </row>
    <row r="2320" spans="1:2" x14ac:dyDescent="0.2">
      <c r="A2320" s="1">
        <v>45562</v>
      </c>
      <c r="B2320">
        <f t="shared" si="36"/>
        <v>2024</v>
      </c>
    </row>
    <row r="2321" spans="1:2" x14ac:dyDescent="0.2">
      <c r="A2321" s="1">
        <v>45486</v>
      </c>
      <c r="B2321">
        <f t="shared" si="36"/>
        <v>2024</v>
      </c>
    </row>
    <row r="2322" spans="1:2" x14ac:dyDescent="0.2">
      <c r="A2322" s="1">
        <v>44848</v>
      </c>
      <c r="B2322">
        <f t="shared" si="36"/>
        <v>2022</v>
      </c>
    </row>
    <row r="2323" spans="1:2" x14ac:dyDescent="0.2">
      <c r="A2323" s="1">
        <v>44922</v>
      </c>
      <c r="B2323">
        <f t="shared" si="36"/>
        <v>2022</v>
      </c>
    </row>
    <row r="2324" spans="1:2" x14ac:dyDescent="0.2">
      <c r="A2324" s="1">
        <v>45640</v>
      </c>
      <c r="B2324">
        <f t="shared" si="36"/>
        <v>2024</v>
      </c>
    </row>
    <row r="2325" spans="1:2" x14ac:dyDescent="0.2">
      <c r="A2325" s="1">
        <v>45664</v>
      </c>
      <c r="B2325">
        <f t="shared" si="36"/>
        <v>2025</v>
      </c>
    </row>
    <row r="2326" spans="1:2" x14ac:dyDescent="0.2">
      <c r="A2326" s="1">
        <v>45434</v>
      </c>
      <c r="B2326">
        <f t="shared" si="36"/>
        <v>2024</v>
      </c>
    </row>
    <row r="2327" spans="1:2" x14ac:dyDescent="0.2">
      <c r="A2327" s="1">
        <v>44708</v>
      </c>
      <c r="B2327">
        <f t="shared" si="36"/>
        <v>2022</v>
      </c>
    </row>
    <row r="2328" spans="1:2" x14ac:dyDescent="0.2">
      <c r="A2328" s="1">
        <v>45395</v>
      </c>
      <c r="B2328">
        <f t="shared" si="36"/>
        <v>2024</v>
      </c>
    </row>
    <row r="2329" spans="1:2" x14ac:dyDescent="0.2">
      <c r="A2329" s="1">
        <v>45435</v>
      </c>
      <c r="B2329">
        <f t="shared" si="36"/>
        <v>2024</v>
      </c>
    </row>
    <row r="2330" spans="1:2" x14ac:dyDescent="0.2">
      <c r="A2330" s="1">
        <v>44644</v>
      </c>
      <c r="B2330">
        <f t="shared" si="36"/>
        <v>2022</v>
      </c>
    </row>
    <row r="2331" spans="1:2" x14ac:dyDescent="0.2">
      <c r="A2331" s="1">
        <v>44620</v>
      </c>
      <c r="B2331">
        <f t="shared" si="36"/>
        <v>2022</v>
      </c>
    </row>
    <row r="2332" spans="1:2" x14ac:dyDescent="0.2">
      <c r="A2332" s="1">
        <v>45046</v>
      </c>
      <c r="B2332">
        <f t="shared" si="36"/>
        <v>2023</v>
      </c>
    </row>
    <row r="2333" spans="1:2" x14ac:dyDescent="0.2">
      <c r="A2333" s="1">
        <v>44610</v>
      </c>
      <c r="B2333">
        <f t="shared" si="36"/>
        <v>2022</v>
      </c>
    </row>
    <row r="2334" spans="1:2" x14ac:dyDescent="0.2">
      <c r="A2334" s="1">
        <v>45316</v>
      </c>
      <c r="B2334">
        <f t="shared" si="36"/>
        <v>2024</v>
      </c>
    </row>
    <row r="2335" spans="1:2" x14ac:dyDescent="0.2">
      <c r="A2335" s="1">
        <v>45473</v>
      </c>
      <c r="B2335">
        <f t="shared" si="36"/>
        <v>2024</v>
      </c>
    </row>
    <row r="2336" spans="1:2" x14ac:dyDescent="0.2">
      <c r="A2336" s="1">
        <v>44632</v>
      </c>
      <c r="B2336">
        <f t="shared" si="36"/>
        <v>2022</v>
      </c>
    </row>
    <row r="2337" spans="1:2" x14ac:dyDescent="0.2">
      <c r="A2337" s="1">
        <v>44704</v>
      </c>
      <c r="B2337">
        <f t="shared" si="36"/>
        <v>2022</v>
      </c>
    </row>
    <row r="2338" spans="1:2" x14ac:dyDescent="0.2">
      <c r="A2338" s="1">
        <v>45496</v>
      </c>
      <c r="B2338">
        <f t="shared" si="36"/>
        <v>2024</v>
      </c>
    </row>
    <row r="2339" spans="1:2" x14ac:dyDescent="0.2">
      <c r="A2339" s="1">
        <v>45247</v>
      </c>
      <c r="B2339">
        <f t="shared" si="36"/>
        <v>2023</v>
      </c>
    </row>
    <row r="2340" spans="1:2" x14ac:dyDescent="0.2">
      <c r="A2340" s="1">
        <v>44628</v>
      </c>
      <c r="B2340">
        <f t="shared" si="36"/>
        <v>2022</v>
      </c>
    </row>
    <row r="2341" spans="1:2" x14ac:dyDescent="0.2">
      <c r="A2341" s="1">
        <v>45662</v>
      </c>
      <c r="B2341">
        <f t="shared" si="36"/>
        <v>2025</v>
      </c>
    </row>
    <row r="2342" spans="1:2" x14ac:dyDescent="0.2">
      <c r="A2342" s="1">
        <v>45231</v>
      </c>
      <c r="B2342">
        <f t="shared" si="36"/>
        <v>2023</v>
      </c>
    </row>
    <row r="2343" spans="1:2" x14ac:dyDescent="0.2">
      <c r="A2343" s="1">
        <v>45111</v>
      </c>
      <c r="B2343">
        <f t="shared" si="36"/>
        <v>2023</v>
      </c>
    </row>
    <row r="2344" spans="1:2" x14ac:dyDescent="0.2">
      <c r="A2344" s="1">
        <v>45422</v>
      </c>
      <c r="B2344">
        <f t="shared" si="36"/>
        <v>2024</v>
      </c>
    </row>
    <row r="2345" spans="1:2" x14ac:dyDescent="0.2">
      <c r="A2345" s="1">
        <v>45231</v>
      </c>
      <c r="B2345">
        <f t="shared" si="36"/>
        <v>2023</v>
      </c>
    </row>
    <row r="2346" spans="1:2" x14ac:dyDescent="0.2">
      <c r="A2346" s="1">
        <v>45285</v>
      </c>
      <c r="B2346">
        <f t="shared" si="36"/>
        <v>2023</v>
      </c>
    </row>
    <row r="2347" spans="1:2" x14ac:dyDescent="0.2">
      <c r="A2347" s="1">
        <v>45281</v>
      </c>
      <c r="B2347">
        <f t="shared" si="36"/>
        <v>2023</v>
      </c>
    </row>
    <row r="2348" spans="1:2" x14ac:dyDescent="0.2">
      <c r="A2348" s="1">
        <v>44849</v>
      </c>
      <c r="B2348">
        <f t="shared" si="36"/>
        <v>2022</v>
      </c>
    </row>
    <row r="2349" spans="1:2" x14ac:dyDescent="0.2">
      <c r="A2349" s="1">
        <v>45470</v>
      </c>
      <c r="B2349">
        <f t="shared" si="36"/>
        <v>2024</v>
      </c>
    </row>
    <row r="2350" spans="1:2" x14ac:dyDescent="0.2">
      <c r="A2350" s="1">
        <v>44717</v>
      </c>
      <c r="B2350">
        <f t="shared" si="36"/>
        <v>2022</v>
      </c>
    </row>
    <row r="2351" spans="1:2" x14ac:dyDescent="0.2">
      <c r="A2351" s="1">
        <v>45336</v>
      </c>
      <c r="B2351">
        <f t="shared" si="36"/>
        <v>2024</v>
      </c>
    </row>
    <row r="2352" spans="1:2" x14ac:dyDescent="0.2">
      <c r="A2352" s="1">
        <v>44777</v>
      </c>
      <c r="B2352">
        <f t="shared" si="36"/>
        <v>2022</v>
      </c>
    </row>
    <row r="2353" spans="1:2" x14ac:dyDescent="0.2">
      <c r="A2353" s="1">
        <v>45068</v>
      </c>
      <c r="B2353">
        <f t="shared" si="36"/>
        <v>2023</v>
      </c>
    </row>
    <row r="2354" spans="1:2" x14ac:dyDescent="0.2">
      <c r="A2354" s="1">
        <v>45489</v>
      </c>
      <c r="B2354">
        <f t="shared" si="36"/>
        <v>2024</v>
      </c>
    </row>
    <row r="2355" spans="1:2" x14ac:dyDescent="0.2">
      <c r="A2355" s="1">
        <v>45314</v>
      </c>
      <c r="B2355">
        <f t="shared" si="36"/>
        <v>2024</v>
      </c>
    </row>
    <row r="2356" spans="1:2" x14ac:dyDescent="0.2">
      <c r="A2356" s="1">
        <v>44925</v>
      </c>
      <c r="B2356">
        <f t="shared" si="36"/>
        <v>2022</v>
      </c>
    </row>
    <row r="2357" spans="1:2" x14ac:dyDescent="0.2">
      <c r="A2357" s="1">
        <v>44978</v>
      </c>
      <c r="B2357">
        <f t="shared" si="36"/>
        <v>2023</v>
      </c>
    </row>
    <row r="2358" spans="1:2" x14ac:dyDescent="0.2">
      <c r="A2358" s="1">
        <v>44711</v>
      </c>
      <c r="B2358">
        <f t="shared" si="36"/>
        <v>2022</v>
      </c>
    </row>
    <row r="2359" spans="1:2" x14ac:dyDescent="0.2">
      <c r="A2359" s="1">
        <v>44948</v>
      </c>
      <c r="B2359">
        <f t="shared" si="36"/>
        <v>2023</v>
      </c>
    </row>
    <row r="2360" spans="1:2" x14ac:dyDescent="0.2">
      <c r="A2360" s="1">
        <v>44756</v>
      </c>
      <c r="B2360">
        <f t="shared" si="36"/>
        <v>2022</v>
      </c>
    </row>
    <row r="2361" spans="1:2" x14ac:dyDescent="0.2">
      <c r="A2361" s="1">
        <v>45416</v>
      </c>
      <c r="B2361">
        <f t="shared" si="36"/>
        <v>2024</v>
      </c>
    </row>
    <row r="2362" spans="1:2" x14ac:dyDescent="0.2">
      <c r="A2362" s="1">
        <v>44984</v>
      </c>
      <c r="B2362">
        <f t="shared" si="36"/>
        <v>2023</v>
      </c>
    </row>
    <row r="2363" spans="1:2" x14ac:dyDescent="0.2">
      <c r="A2363" s="1">
        <v>45529</v>
      </c>
      <c r="B2363">
        <f t="shared" si="36"/>
        <v>2024</v>
      </c>
    </row>
    <row r="2364" spans="1:2" x14ac:dyDescent="0.2">
      <c r="A2364" s="1">
        <v>44724</v>
      </c>
      <c r="B2364">
        <f t="shared" si="36"/>
        <v>2022</v>
      </c>
    </row>
    <row r="2365" spans="1:2" x14ac:dyDescent="0.2">
      <c r="A2365" s="1">
        <v>44685</v>
      </c>
      <c r="B2365">
        <f t="shared" si="36"/>
        <v>2022</v>
      </c>
    </row>
    <row r="2366" spans="1:2" x14ac:dyDescent="0.2">
      <c r="A2366" s="1">
        <v>44734</v>
      </c>
      <c r="B2366">
        <f t="shared" si="36"/>
        <v>2022</v>
      </c>
    </row>
    <row r="2367" spans="1:2" x14ac:dyDescent="0.2">
      <c r="A2367" s="1">
        <v>45611</v>
      </c>
      <c r="B2367">
        <f t="shared" si="36"/>
        <v>2024</v>
      </c>
    </row>
    <row r="2368" spans="1:2" x14ac:dyDescent="0.2">
      <c r="A2368" s="1">
        <v>45439</v>
      </c>
      <c r="B2368">
        <f t="shared" si="36"/>
        <v>2024</v>
      </c>
    </row>
    <row r="2369" spans="1:2" x14ac:dyDescent="0.2">
      <c r="A2369" s="1">
        <v>45638</v>
      </c>
      <c r="B2369">
        <f t="shared" si="36"/>
        <v>2024</v>
      </c>
    </row>
    <row r="2370" spans="1:2" x14ac:dyDescent="0.2">
      <c r="A2370" s="1">
        <v>45637</v>
      </c>
      <c r="B2370">
        <f t="shared" si="36"/>
        <v>2024</v>
      </c>
    </row>
    <row r="2371" spans="1:2" x14ac:dyDescent="0.2">
      <c r="A2371" s="1">
        <v>44964</v>
      </c>
      <c r="B2371">
        <f t="shared" ref="B2371:B2434" si="37">YEAR(A2371)</f>
        <v>2023</v>
      </c>
    </row>
    <row r="2372" spans="1:2" x14ac:dyDescent="0.2">
      <c r="A2372" s="1">
        <v>45169</v>
      </c>
      <c r="B2372">
        <f t="shared" si="37"/>
        <v>2023</v>
      </c>
    </row>
    <row r="2373" spans="1:2" x14ac:dyDescent="0.2">
      <c r="A2373" s="1">
        <v>44844</v>
      </c>
      <c r="B2373">
        <f t="shared" si="37"/>
        <v>2022</v>
      </c>
    </row>
    <row r="2374" spans="1:2" x14ac:dyDescent="0.2">
      <c r="A2374" s="1">
        <v>45044</v>
      </c>
      <c r="B2374">
        <f t="shared" si="37"/>
        <v>2023</v>
      </c>
    </row>
    <row r="2375" spans="1:2" x14ac:dyDescent="0.2">
      <c r="A2375" s="1">
        <v>44912</v>
      </c>
      <c r="B2375">
        <f t="shared" si="37"/>
        <v>2022</v>
      </c>
    </row>
    <row r="2376" spans="1:2" x14ac:dyDescent="0.2">
      <c r="A2376" s="1">
        <v>45610</v>
      </c>
      <c r="B2376">
        <f t="shared" si="37"/>
        <v>2024</v>
      </c>
    </row>
    <row r="2377" spans="1:2" x14ac:dyDescent="0.2">
      <c r="A2377" s="1">
        <v>44827</v>
      </c>
      <c r="B2377">
        <f t="shared" si="37"/>
        <v>2022</v>
      </c>
    </row>
    <row r="2378" spans="1:2" x14ac:dyDescent="0.2">
      <c r="A2378" s="1">
        <v>44892</v>
      </c>
      <c r="B2378">
        <f t="shared" si="37"/>
        <v>2022</v>
      </c>
    </row>
    <row r="2379" spans="1:2" x14ac:dyDescent="0.2">
      <c r="A2379" s="1">
        <v>45660</v>
      </c>
      <c r="B2379">
        <f t="shared" si="37"/>
        <v>2025</v>
      </c>
    </row>
    <row r="2380" spans="1:2" x14ac:dyDescent="0.2">
      <c r="A2380" s="1">
        <v>45585</v>
      </c>
      <c r="B2380">
        <f t="shared" si="37"/>
        <v>2024</v>
      </c>
    </row>
    <row r="2381" spans="1:2" x14ac:dyDescent="0.2">
      <c r="A2381" s="1">
        <v>45463</v>
      </c>
      <c r="B2381">
        <f t="shared" si="37"/>
        <v>2024</v>
      </c>
    </row>
    <row r="2382" spans="1:2" x14ac:dyDescent="0.2">
      <c r="A2382" s="1">
        <v>45265</v>
      </c>
      <c r="B2382">
        <f t="shared" si="37"/>
        <v>2023</v>
      </c>
    </row>
    <row r="2383" spans="1:2" x14ac:dyDescent="0.2">
      <c r="A2383" s="1">
        <v>44989</v>
      </c>
      <c r="B2383">
        <f t="shared" si="37"/>
        <v>2023</v>
      </c>
    </row>
    <row r="2384" spans="1:2" x14ac:dyDescent="0.2">
      <c r="A2384" s="1">
        <v>44735</v>
      </c>
      <c r="B2384">
        <f t="shared" si="37"/>
        <v>2022</v>
      </c>
    </row>
    <row r="2385" spans="1:2" x14ac:dyDescent="0.2">
      <c r="A2385" s="1">
        <v>45180</v>
      </c>
      <c r="B2385">
        <f t="shared" si="37"/>
        <v>2023</v>
      </c>
    </row>
    <row r="2386" spans="1:2" x14ac:dyDescent="0.2">
      <c r="A2386" s="1">
        <v>45547</v>
      </c>
      <c r="B2386">
        <f t="shared" si="37"/>
        <v>2024</v>
      </c>
    </row>
    <row r="2387" spans="1:2" x14ac:dyDescent="0.2">
      <c r="A2387" s="1">
        <v>45610</v>
      </c>
      <c r="B2387">
        <f t="shared" si="37"/>
        <v>2024</v>
      </c>
    </row>
    <row r="2388" spans="1:2" x14ac:dyDescent="0.2">
      <c r="A2388" s="1">
        <v>44843</v>
      </c>
      <c r="B2388">
        <f t="shared" si="37"/>
        <v>2022</v>
      </c>
    </row>
    <row r="2389" spans="1:2" x14ac:dyDescent="0.2">
      <c r="A2389" s="1">
        <v>45320</v>
      </c>
      <c r="B2389">
        <f t="shared" si="37"/>
        <v>2024</v>
      </c>
    </row>
    <row r="2390" spans="1:2" x14ac:dyDescent="0.2">
      <c r="A2390" s="1">
        <v>44573</v>
      </c>
      <c r="B2390">
        <f t="shared" si="37"/>
        <v>2022</v>
      </c>
    </row>
    <row r="2391" spans="1:2" x14ac:dyDescent="0.2">
      <c r="A2391" s="1">
        <v>45362</v>
      </c>
      <c r="B2391">
        <f t="shared" si="37"/>
        <v>2024</v>
      </c>
    </row>
    <row r="2392" spans="1:2" x14ac:dyDescent="0.2">
      <c r="A2392" s="1">
        <v>45202</v>
      </c>
      <c r="B2392">
        <f t="shared" si="37"/>
        <v>2023</v>
      </c>
    </row>
    <row r="2393" spans="1:2" x14ac:dyDescent="0.2">
      <c r="A2393" s="1">
        <v>45514</v>
      </c>
      <c r="B2393">
        <f t="shared" si="37"/>
        <v>2024</v>
      </c>
    </row>
    <row r="2394" spans="1:2" x14ac:dyDescent="0.2">
      <c r="A2394" s="1">
        <v>45119</v>
      </c>
      <c r="B2394">
        <f t="shared" si="37"/>
        <v>2023</v>
      </c>
    </row>
    <row r="2395" spans="1:2" x14ac:dyDescent="0.2">
      <c r="A2395" s="1">
        <v>45568</v>
      </c>
      <c r="B2395">
        <f t="shared" si="37"/>
        <v>2024</v>
      </c>
    </row>
    <row r="2396" spans="1:2" x14ac:dyDescent="0.2">
      <c r="A2396" s="1">
        <v>44592</v>
      </c>
      <c r="B2396">
        <f t="shared" si="37"/>
        <v>2022</v>
      </c>
    </row>
    <row r="2397" spans="1:2" x14ac:dyDescent="0.2">
      <c r="A2397" s="1">
        <v>44951</v>
      </c>
      <c r="B2397">
        <f t="shared" si="37"/>
        <v>2023</v>
      </c>
    </row>
    <row r="2398" spans="1:2" x14ac:dyDescent="0.2">
      <c r="A2398" s="1">
        <v>44813</v>
      </c>
      <c r="B2398">
        <f t="shared" si="37"/>
        <v>2022</v>
      </c>
    </row>
    <row r="2399" spans="1:2" x14ac:dyDescent="0.2">
      <c r="A2399" s="1">
        <v>44700</v>
      </c>
      <c r="B2399">
        <f t="shared" si="37"/>
        <v>2022</v>
      </c>
    </row>
    <row r="2400" spans="1:2" x14ac:dyDescent="0.2">
      <c r="A2400" s="1">
        <v>45097</v>
      </c>
      <c r="B2400">
        <f t="shared" si="37"/>
        <v>2023</v>
      </c>
    </row>
    <row r="2401" spans="1:2" x14ac:dyDescent="0.2">
      <c r="A2401" s="1">
        <v>45243</v>
      </c>
      <c r="B2401">
        <f t="shared" si="37"/>
        <v>2023</v>
      </c>
    </row>
    <row r="2402" spans="1:2" x14ac:dyDescent="0.2">
      <c r="A2402" s="1">
        <v>45282</v>
      </c>
      <c r="B2402">
        <f t="shared" si="37"/>
        <v>2023</v>
      </c>
    </row>
    <row r="2403" spans="1:2" x14ac:dyDescent="0.2">
      <c r="A2403" s="1">
        <v>44883</v>
      </c>
      <c r="B2403">
        <f t="shared" si="37"/>
        <v>2022</v>
      </c>
    </row>
    <row r="2404" spans="1:2" x14ac:dyDescent="0.2">
      <c r="A2404" s="1">
        <v>44965</v>
      </c>
      <c r="B2404">
        <f t="shared" si="37"/>
        <v>2023</v>
      </c>
    </row>
    <row r="2405" spans="1:2" x14ac:dyDescent="0.2">
      <c r="A2405" s="1">
        <v>44716</v>
      </c>
      <c r="B2405">
        <f t="shared" si="37"/>
        <v>2022</v>
      </c>
    </row>
    <row r="2406" spans="1:2" x14ac:dyDescent="0.2">
      <c r="A2406" s="1">
        <v>44965</v>
      </c>
      <c r="B2406">
        <f t="shared" si="37"/>
        <v>2023</v>
      </c>
    </row>
    <row r="2407" spans="1:2" x14ac:dyDescent="0.2">
      <c r="A2407" s="1">
        <v>45029</v>
      </c>
      <c r="B2407">
        <f t="shared" si="37"/>
        <v>2023</v>
      </c>
    </row>
    <row r="2408" spans="1:2" x14ac:dyDescent="0.2">
      <c r="A2408" s="1">
        <v>45314</v>
      </c>
      <c r="B2408">
        <f t="shared" si="37"/>
        <v>2024</v>
      </c>
    </row>
    <row r="2409" spans="1:2" x14ac:dyDescent="0.2">
      <c r="A2409" s="1">
        <v>45533</v>
      </c>
      <c r="B2409">
        <f t="shared" si="37"/>
        <v>2024</v>
      </c>
    </row>
    <row r="2410" spans="1:2" x14ac:dyDescent="0.2">
      <c r="A2410" s="1">
        <v>44813</v>
      </c>
      <c r="B2410">
        <f t="shared" si="37"/>
        <v>2022</v>
      </c>
    </row>
    <row r="2411" spans="1:2" x14ac:dyDescent="0.2">
      <c r="A2411" s="1">
        <v>45448</v>
      </c>
      <c r="B2411">
        <f t="shared" si="37"/>
        <v>2024</v>
      </c>
    </row>
    <row r="2412" spans="1:2" x14ac:dyDescent="0.2">
      <c r="A2412" s="1">
        <v>44724</v>
      </c>
      <c r="B2412">
        <f t="shared" si="37"/>
        <v>2022</v>
      </c>
    </row>
    <row r="2413" spans="1:2" x14ac:dyDescent="0.2">
      <c r="A2413" s="1">
        <v>45445</v>
      </c>
      <c r="B2413">
        <f t="shared" si="37"/>
        <v>2024</v>
      </c>
    </row>
    <row r="2414" spans="1:2" x14ac:dyDescent="0.2">
      <c r="A2414" s="1">
        <v>45635</v>
      </c>
      <c r="B2414">
        <f t="shared" si="37"/>
        <v>2024</v>
      </c>
    </row>
    <row r="2415" spans="1:2" x14ac:dyDescent="0.2">
      <c r="A2415" s="1">
        <v>45453</v>
      </c>
      <c r="B2415">
        <f t="shared" si="37"/>
        <v>2024</v>
      </c>
    </row>
    <row r="2416" spans="1:2" x14ac:dyDescent="0.2">
      <c r="A2416" s="1">
        <v>45430</v>
      </c>
      <c r="B2416">
        <f t="shared" si="37"/>
        <v>2024</v>
      </c>
    </row>
    <row r="2417" spans="1:2" x14ac:dyDescent="0.2">
      <c r="A2417" s="1">
        <v>44587</v>
      </c>
      <c r="B2417">
        <f t="shared" si="37"/>
        <v>2022</v>
      </c>
    </row>
    <row r="2418" spans="1:2" x14ac:dyDescent="0.2">
      <c r="A2418" s="1">
        <v>45154</v>
      </c>
      <c r="B2418">
        <f t="shared" si="37"/>
        <v>2023</v>
      </c>
    </row>
    <row r="2419" spans="1:2" x14ac:dyDescent="0.2">
      <c r="A2419" s="1">
        <v>44605</v>
      </c>
      <c r="B2419">
        <f t="shared" si="37"/>
        <v>2022</v>
      </c>
    </row>
    <row r="2420" spans="1:2" x14ac:dyDescent="0.2">
      <c r="A2420" s="1">
        <v>45221</v>
      </c>
      <c r="B2420">
        <f t="shared" si="37"/>
        <v>2023</v>
      </c>
    </row>
    <row r="2421" spans="1:2" x14ac:dyDescent="0.2">
      <c r="A2421" s="1">
        <v>45111</v>
      </c>
      <c r="B2421">
        <f t="shared" si="37"/>
        <v>2023</v>
      </c>
    </row>
    <row r="2422" spans="1:2" x14ac:dyDescent="0.2">
      <c r="A2422" s="1">
        <v>45191</v>
      </c>
      <c r="B2422">
        <f t="shared" si="37"/>
        <v>2023</v>
      </c>
    </row>
    <row r="2423" spans="1:2" x14ac:dyDescent="0.2">
      <c r="A2423" s="1">
        <v>45434</v>
      </c>
      <c r="B2423">
        <f t="shared" si="37"/>
        <v>2024</v>
      </c>
    </row>
    <row r="2424" spans="1:2" x14ac:dyDescent="0.2">
      <c r="A2424" s="1">
        <v>44906</v>
      </c>
      <c r="B2424">
        <f t="shared" si="37"/>
        <v>2022</v>
      </c>
    </row>
    <row r="2425" spans="1:2" x14ac:dyDescent="0.2">
      <c r="A2425" s="1">
        <v>44615</v>
      </c>
      <c r="B2425">
        <f t="shared" si="37"/>
        <v>2022</v>
      </c>
    </row>
    <row r="2426" spans="1:2" x14ac:dyDescent="0.2">
      <c r="A2426" s="1">
        <v>45555</v>
      </c>
      <c r="B2426">
        <f t="shared" si="37"/>
        <v>2024</v>
      </c>
    </row>
    <row r="2427" spans="1:2" x14ac:dyDescent="0.2">
      <c r="A2427" s="1">
        <v>45085</v>
      </c>
      <c r="B2427">
        <f t="shared" si="37"/>
        <v>2023</v>
      </c>
    </row>
    <row r="2428" spans="1:2" x14ac:dyDescent="0.2">
      <c r="A2428" s="1">
        <v>45377</v>
      </c>
      <c r="B2428">
        <f t="shared" si="37"/>
        <v>2024</v>
      </c>
    </row>
    <row r="2429" spans="1:2" x14ac:dyDescent="0.2">
      <c r="A2429" s="1">
        <v>45015</v>
      </c>
      <c r="B2429">
        <f t="shared" si="37"/>
        <v>2023</v>
      </c>
    </row>
    <row r="2430" spans="1:2" x14ac:dyDescent="0.2">
      <c r="A2430" s="1">
        <v>45089</v>
      </c>
      <c r="B2430">
        <f t="shared" si="37"/>
        <v>2023</v>
      </c>
    </row>
    <row r="2431" spans="1:2" x14ac:dyDescent="0.2">
      <c r="A2431" s="1">
        <v>45234</v>
      </c>
      <c r="B2431">
        <f t="shared" si="37"/>
        <v>2023</v>
      </c>
    </row>
    <row r="2432" spans="1:2" x14ac:dyDescent="0.2">
      <c r="A2432" s="1">
        <v>44693</v>
      </c>
      <c r="B2432">
        <f t="shared" si="37"/>
        <v>2022</v>
      </c>
    </row>
    <row r="2433" spans="1:2" x14ac:dyDescent="0.2">
      <c r="A2433" s="1">
        <v>44663</v>
      </c>
      <c r="B2433">
        <f t="shared" si="37"/>
        <v>2022</v>
      </c>
    </row>
    <row r="2434" spans="1:2" x14ac:dyDescent="0.2">
      <c r="A2434" s="1">
        <v>45563</v>
      </c>
      <c r="B2434">
        <f t="shared" si="37"/>
        <v>2024</v>
      </c>
    </row>
    <row r="2435" spans="1:2" x14ac:dyDescent="0.2">
      <c r="A2435" s="1">
        <v>45148</v>
      </c>
      <c r="B2435">
        <f t="shared" ref="B2435:B2498" si="38">YEAR(A2435)</f>
        <v>2023</v>
      </c>
    </row>
    <row r="2436" spans="1:2" x14ac:dyDescent="0.2">
      <c r="A2436" s="1">
        <v>45060</v>
      </c>
      <c r="B2436">
        <f t="shared" si="38"/>
        <v>2023</v>
      </c>
    </row>
    <row r="2437" spans="1:2" x14ac:dyDescent="0.2">
      <c r="A2437" s="1">
        <v>44996</v>
      </c>
      <c r="B2437">
        <f t="shared" si="38"/>
        <v>2023</v>
      </c>
    </row>
    <row r="2438" spans="1:2" x14ac:dyDescent="0.2">
      <c r="A2438" s="1">
        <v>44904</v>
      </c>
      <c r="B2438">
        <f t="shared" si="38"/>
        <v>2022</v>
      </c>
    </row>
    <row r="2439" spans="1:2" x14ac:dyDescent="0.2">
      <c r="A2439" s="1">
        <v>45621</v>
      </c>
      <c r="B2439">
        <f t="shared" si="38"/>
        <v>2024</v>
      </c>
    </row>
    <row r="2440" spans="1:2" x14ac:dyDescent="0.2">
      <c r="A2440" s="1">
        <v>45064</v>
      </c>
      <c r="B2440">
        <f t="shared" si="38"/>
        <v>2023</v>
      </c>
    </row>
    <row r="2441" spans="1:2" x14ac:dyDescent="0.2">
      <c r="A2441" s="1">
        <v>45208</v>
      </c>
      <c r="B2441">
        <f t="shared" si="38"/>
        <v>2023</v>
      </c>
    </row>
    <row r="2442" spans="1:2" x14ac:dyDescent="0.2">
      <c r="A2442" s="1">
        <v>45182</v>
      </c>
      <c r="B2442">
        <f t="shared" si="38"/>
        <v>2023</v>
      </c>
    </row>
    <row r="2443" spans="1:2" x14ac:dyDescent="0.2">
      <c r="A2443" s="1">
        <v>45142</v>
      </c>
      <c r="B2443">
        <f t="shared" si="38"/>
        <v>2023</v>
      </c>
    </row>
    <row r="2444" spans="1:2" x14ac:dyDescent="0.2">
      <c r="A2444" s="1">
        <v>45376</v>
      </c>
      <c r="B2444">
        <f t="shared" si="38"/>
        <v>2024</v>
      </c>
    </row>
    <row r="2445" spans="1:2" x14ac:dyDescent="0.2">
      <c r="A2445" s="1">
        <v>44753</v>
      </c>
      <c r="B2445">
        <f t="shared" si="38"/>
        <v>2022</v>
      </c>
    </row>
    <row r="2446" spans="1:2" x14ac:dyDescent="0.2">
      <c r="A2446" s="1">
        <v>45093</v>
      </c>
      <c r="B2446">
        <f t="shared" si="38"/>
        <v>2023</v>
      </c>
    </row>
    <row r="2447" spans="1:2" x14ac:dyDescent="0.2">
      <c r="A2447" s="1">
        <v>44975</v>
      </c>
      <c r="B2447">
        <f t="shared" si="38"/>
        <v>2023</v>
      </c>
    </row>
    <row r="2448" spans="1:2" x14ac:dyDescent="0.2">
      <c r="A2448" s="1">
        <v>45043</v>
      </c>
      <c r="B2448">
        <f t="shared" si="38"/>
        <v>2023</v>
      </c>
    </row>
    <row r="2449" spans="1:2" x14ac:dyDescent="0.2">
      <c r="A2449" s="1">
        <v>44939</v>
      </c>
      <c r="B2449">
        <f t="shared" si="38"/>
        <v>2023</v>
      </c>
    </row>
    <row r="2450" spans="1:2" x14ac:dyDescent="0.2">
      <c r="A2450" s="1">
        <v>45585</v>
      </c>
      <c r="B2450">
        <f t="shared" si="38"/>
        <v>2024</v>
      </c>
    </row>
    <row r="2451" spans="1:2" x14ac:dyDescent="0.2">
      <c r="A2451" s="1">
        <v>45588</v>
      </c>
      <c r="B2451">
        <f t="shared" si="38"/>
        <v>2024</v>
      </c>
    </row>
    <row r="2452" spans="1:2" x14ac:dyDescent="0.2">
      <c r="A2452" s="1">
        <v>44936</v>
      </c>
      <c r="B2452">
        <f t="shared" si="38"/>
        <v>2023</v>
      </c>
    </row>
    <row r="2453" spans="1:2" x14ac:dyDescent="0.2">
      <c r="A2453" s="1">
        <v>44567</v>
      </c>
      <c r="B2453">
        <f t="shared" si="38"/>
        <v>2022</v>
      </c>
    </row>
    <row r="2454" spans="1:2" x14ac:dyDescent="0.2">
      <c r="A2454" s="1">
        <v>45188</v>
      </c>
      <c r="B2454">
        <f t="shared" si="38"/>
        <v>2023</v>
      </c>
    </row>
    <row r="2455" spans="1:2" x14ac:dyDescent="0.2">
      <c r="A2455" s="1">
        <v>45253</v>
      </c>
      <c r="B2455">
        <f t="shared" si="38"/>
        <v>2023</v>
      </c>
    </row>
    <row r="2456" spans="1:2" x14ac:dyDescent="0.2">
      <c r="A2456" s="1">
        <v>44913</v>
      </c>
      <c r="B2456">
        <f t="shared" si="38"/>
        <v>2022</v>
      </c>
    </row>
    <row r="2457" spans="1:2" x14ac:dyDescent="0.2">
      <c r="A2457" s="1">
        <v>44762</v>
      </c>
      <c r="B2457">
        <f t="shared" si="38"/>
        <v>2022</v>
      </c>
    </row>
    <row r="2458" spans="1:2" x14ac:dyDescent="0.2">
      <c r="A2458" s="1">
        <v>44656</v>
      </c>
      <c r="B2458">
        <f t="shared" si="38"/>
        <v>2022</v>
      </c>
    </row>
    <row r="2459" spans="1:2" x14ac:dyDescent="0.2">
      <c r="A2459" s="1">
        <v>44892</v>
      </c>
      <c r="B2459">
        <f t="shared" si="38"/>
        <v>2022</v>
      </c>
    </row>
    <row r="2460" spans="1:2" x14ac:dyDescent="0.2">
      <c r="A2460" s="1">
        <v>45288</v>
      </c>
      <c r="B2460">
        <f t="shared" si="38"/>
        <v>2023</v>
      </c>
    </row>
    <row r="2461" spans="1:2" x14ac:dyDescent="0.2">
      <c r="A2461" s="1">
        <v>45214</v>
      </c>
      <c r="B2461">
        <f t="shared" si="38"/>
        <v>2023</v>
      </c>
    </row>
    <row r="2462" spans="1:2" x14ac:dyDescent="0.2">
      <c r="A2462" s="1">
        <v>45231</v>
      </c>
      <c r="B2462">
        <f t="shared" si="38"/>
        <v>2023</v>
      </c>
    </row>
    <row r="2463" spans="1:2" x14ac:dyDescent="0.2">
      <c r="A2463" s="1">
        <v>44602</v>
      </c>
      <c r="B2463">
        <f t="shared" si="38"/>
        <v>2022</v>
      </c>
    </row>
    <row r="2464" spans="1:2" x14ac:dyDescent="0.2">
      <c r="A2464" s="1">
        <v>45263</v>
      </c>
      <c r="B2464">
        <f t="shared" si="38"/>
        <v>2023</v>
      </c>
    </row>
    <row r="2465" spans="1:2" x14ac:dyDescent="0.2">
      <c r="A2465" s="1">
        <v>45372</v>
      </c>
      <c r="B2465">
        <f t="shared" si="38"/>
        <v>2024</v>
      </c>
    </row>
    <row r="2466" spans="1:2" x14ac:dyDescent="0.2">
      <c r="A2466" s="1">
        <v>45541</v>
      </c>
      <c r="B2466">
        <f t="shared" si="38"/>
        <v>2024</v>
      </c>
    </row>
    <row r="2467" spans="1:2" x14ac:dyDescent="0.2">
      <c r="A2467" s="1">
        <v>45415</v>
      </c>
      <c r="B2467">
        <f t="shared" si="38"/>
        <v>2024</v>
      </c>
    </row>
    <row r="2468" spans="1:2" x14ac:dyDescent="0.2">
      <c r="A2468" s="1">
        <v>45039</v>
      </c>
      <c r="B2468">
        <f t="shared" si="38"/>
        <v>2023</v>
      </c>
    </row>
    <row r="2469" spans="1:2" x14ac:dyDescent="0.2">
      <c r="A2469" s="1">
        <v>45434</v>
      </c>
      <c r="B2469">
        <f t="shared" si="38"/>
        <v>2024</v>
      </c>
    </row>
    <row r="2470" spans="1:2" x14ac:dyDescent="0.2">
      <c r="A2470" s="1">
        <v>45416</v>
      </c>
      <c r="B2470">
        <f t="shared" si="38"/>
        <v>2024</v>
      </c>
    </row>
    <row r="2471" spans="1:2" x14ac:dyDescent="0.2">
      <c r="A2471" s="1">
        <v>44984</v>
      </c>
      <c r="B2471">
        <f t="shared" si="38"/>
        <v>2023</v>
      </c>
    </row>
    <row r="2472" spans="1:2" x14ac:dyDescent="0.2">
      <c r="A2472" s="1">
        <v>44999</v>
      </c>
      <c r="B2472">
        <f t="shared" si="38"/>
        <v>2023</v>
      </c>
    </row>
    <row r="2473" spans="1:2" x14ac:dyDescent="0.2">
      <c r="A2473" s="1">
        <v>45230</v>
      </c>
      <c r="B2473">
        <f t="shared" si="38"/>
        <v>2023</v>
      </c>
    </row>
    <row r="2474" spans="1:2" x14ac:dyDescent="0.2">
      <c r="A2474" s="1">
        <v>45019</v>
      </c>
      <c r="B2474">
        <f t="shared" si="38"/>
        <v>2023</v>
      </c>
    </row>
    <row r="2475" spans="1:2" x14ac:dyDescent="0.2">
      <c r="A2475" s="1">
        <v>45346</v>
      </c>
      <c r="B2475">
        <f t="shared" si="38"/>
        <v>2024</v>
      </c>
    </row>
    <row r="2476" spans="1:2" x14ac:dyDescent="0.2">
      <c r="A2476" s="1">
        <v>45560</v>
      </c>
      <c r="B2476">
        <f t="shared" si="38"/>
        <v>2024</v>
      </c>
    </row>
    <row r="2477" spans="1:2" x14ac:dyDescent="0.2">
      <c r="A2477" s="1">
        <v>44644</v>
      </c>
      <c r="B2477">
        <f t="shared" si="38"/>
        <v>2022</v>
      </c>
    </row>
    <row r="2478" spans="1:2" x14ac:dyDescent="0.2">
      <c r="A2478" s="1">
        <v>45283</v>
      </c>
      <c r="B2478">
        <f t="shared" si="38"/>
        <v>2023</v>
      </c>
    </row>
    <row r="2479" spans="1:2" x14ac:dyDescent="0.2">
      <c r="A2479" s="1">
        <v>45151</v>
      </c>
      <c r="B2479">
        <f t="shared" si="38"/>
        <v>2023</v>
      </c>
    </row>
    <row r="2480" spans="1:2" x14ac:dyDescent="0.2">
      <c r="A2480" s="1">
        <v>45128</v>
      </c>
      <c r="B2480">
        <f t="shared" si="38"/>
        <v>2023</v>
      </c>
    </row>
    <row r="2481" spans="1:2" x14ac:dyDescent="0.2">
      <c r="A2481" s="1">
        <v>45139</v>
      </c>
      <c r="B2481">
        <f t="shared" si="38"/>
        <v>2023</v>
      </c>
    </row>
    <row r="2482" spans="1:2" x14ac:dyDescent="0.2">
      <c r="A2482" s="1">
        <v>45420</v>
      </c>
      <c r="B2482">
        <f t="shared" si="38"/>
        <v>2024</v>
      </c>
    </row>
    <row r="2483" spans="1:2" x14ac:dyDescent="0.2">
      <c r="A2483" s="1">
        <v>44605</v>
      </c>
      <c r="B2483">
        <f t="shared" si="38"/>
        <v>2022</v>
      </c>
    </row>
    <row r="2484" spans="1:2" x14ac:dyDescent="0.2">
      <c r="A2484" s="1">
        <v>45492</v>
      </c>
      <c r="B2484">
        <f t="shared" si="38"/>
        <v>2024</v>
      </c>
    </row>
    <row r="2485" spans="1:2" x14ac:dyDescent="0.2">
      <c r="A2485" s="1">
        <v>45596</v>
      </c>
      <c r="B2485">
        <f t="shared" si="38"/>
        <v>2024</v>
      </c>
    </row>
    <row r="2486" spans="1:2" x14ac:dyDescent="0.2">
      <c r="A2486" s="1">
        <v>45165</v>
      </c>
      <c r="B2486">
        <f t="shared" si="38"/>
        <v>2023</v>
      </c>
    </row>
    <row r="2487" spans="1:2" x14ac:dyDescent="0.2">
      <c r="A2487" s="1">
        <v>45222</v>
      </c>
      <c r="B2487">
        <f t="shared" si="38"/>
        <v>2023</v>
      </c>
    </row>
    <row r="2488" spans="1:2" x14ac:dyDescent="0.2">
      <c r="A2488" s="1">
        <v>44947</v>
      </c>
      <c r="B2488">
        <f t="shared" si="38"/>
        <v>2023</v>
      </c>
    </row>
    <row r="2489" spans="1:2" x14ac:dyDescent="0.2">
      <c r="A2489" s="1">
        <v>44879</v>
      </c>
      <c r="B2489">
        <f t="shared" si="38"/>
        <v>2022</v>
      </c>
    </row>
    <row r="2490" spans="1:2" x14ac:dyDescent="0.2">
      <c r="A2490" s="1">
        <v>45244</v>
      </c>
      <c r="B2490">
        <f t="shared" si="38"/>
        <v>2023</v>
      </c>
    </row>
    <row r="2491" spans="1:2" x14ac:dyDescent="0.2">
      <c r="A2491" s="1">
        <v>45270</v>
      </c>
      <c r="B2491">
        <f t="shared" si="38"/>
        <v>2023</v>
      </c>
    </row>
    <row r="2492" spans="1:2" x14ac:dyDescent="0.2">
      <c r="A2492" s="1">
        <v>45362</v>
      </c>
      <c r="B2492">
        <f t="shared" si="38"/>
        <v>2024</v>
      </c>
    </row>
    <row r="2493" spans="1:2" x14ac:dyDescent="0.2">
      <c r="A2493" s="1">
        <v>44685</v>
      </c>
      <c r="B2493">
        <f t="shared" si="38"/>
        <v>2022</v>
      </c>
    </row>
    <row r="2494" spans="1:2" x14ac:dyDescent="0.2">
      <c r="A2494" s="1">
        <v>44754</v>
      </c>
      <c r="B2494">
        <f t="shared" si="38"/>
        <v>2022</v>
      </c>
    </row>
    <row r="2495" spans="1:2" x14ac:dyDescent="0.2">
      <c r="A2495" s="1">
        <v>45233</v>
      </c>
      <c r="B2495">
        <f t="shared" si="38"/>
        <v>2023</v>
      </c>
    </row>
    <row r="2496" spans="1:2" x14ac:dyDescent="0.2">
      <c r="A2496" s="1">
        <v>44715</v>
      </c>
      <c r="B2496">
        <f t="shared" si="38"/>
        <v>2022</v>
      </c>
    </row>
    <row r="2497" spans="1:2" x14ac:dyDescent="0.2">
      <c r="A2497" s="1">
        <v>44567</v>
      </c>
      <c r="B2497">
        <f t="shared" si="38"/>
        <v>2022</v>
      </c>
    </row>
    <row r="2498" spans="1:2" x14ac:dyDescent="0.2">
      <c r="A2498" s="1">
        <v>45632</v>
      </c>
      <c r="B2498">
        <f t="shared" si="38"/>
        <v>2024</v>
      </c>
    </row>
    <row r="2499" spans="1:2" x14ac:dyDescent="0.2">
      <c r="A2499" s="1">
        <v>45545</v>
      </c>
      <c r="B2499">
        <f t="shared" ref="B2499:B2562" si="39">YEAR(A2499)</f>
        <v>2024</v>
      </c>
    </row>
    <row r="2500" spans="1:2" x14ac:dyDescent="0.2">
      <c r="A2500" s="1">
        <v>45142</v>
      </c>
      <c r="B2500">
        <f t="shared" si="39"/>
        <v>2023</v>
      </c>
    </row>
    <row r="2501" spans="1:2" x14ac:dyDescent="0.2">
      <c r="A2501" s="1">
        <v>44700</v>
      </c>
      <c r="B2501">
        <f t="shared" si="39"/>
        <v>2022</v>
      </c>
    </row>
    <row r="2502" spans="1:2" x14ac:dyDescent="0.2">
      <c r="A2502" s="1">
        <v>44837</v>
      </c>
      <c r="B2502">
        <f t="shared" si="39"/>
        <v>2022</v>
      </c>
    </row>
    <row r="2503" spans="1:2" x14ac:dyDescent="0.2">
      <c r="A2503" s="1">
        <v>45510</v>
      </c>
      <c r="B2503">
        <f t="shared" si="39"/>
        <v>2024</v>
      </c>
    </row>
    <row r="2504" spans="1:2" x14ac:dyDescent="0.2">
      <c r="A2504" s="1">
        <v>45528</v>
      </c>
      <c r="B2504">
        <f t="shared" si="39"/>
        <v>2024</v>
      </c>
    </row>
    <row r="2505" spans="1:2" x14ac:dyDescent="0.2">
      <c r="A2505" s="1">
        <v>44567</v>
      </c>
      <c r="B2505">
        <f t="shared" si="39"/>
        <v>2022</v>
      </c>
    </row>
    <row r="2506" spans="1:2" x14ac:dyDescent="0.2">
      <c r="A2506" s="1">
        <v>44786</v>
      </c>
      <c r="B2506">
        <f t="shared" si="39"/>
        <v>2022</v>
      </c>
    </row>
    <row r="2507" spans="1:2" x14ac:dyDescent="0.2">
      <c r="A2507" s="1">
        <v>45564</v>
      </c>
      <c r="B2507">
        <f t="shared" si="39"/>
        <v>2024</v>
      </c>
    </row>
    <row r="2508" spans="1:2" x14ac:dyDescent="0.2">
      <c r="A2508" s="1">
        <v>44857</v>
      </c>
      <c r="B2508">
        <f t="shared" si="39"/>
        <v>2022</v>
      </c>
    </row>
    <row r="2509" spans="1:2" x14ac:dyDescent="0.2">
      <c r="A2509" s="1">
        <v>44722</v>
      </c>
      <c r="B2509">
        <f t="shared" si="39"/>
        <v>2022</v>
      </c>
    </row>
    <row r="2510" spans="1:2" x14ac:dyDescent="0.2">
      <c r="A2510" s="1">
        <v>45301</v>
      </c>
      <c r="B2510">
        <f t="shared" si="39"/>
        <v>2024</v>
      </c>
    </row>
    <row r="2511" spans="1:2" x14ac:dyDescent="0.2">
      <c r="A2511" s="1">
        <v>45476</v>
      </c>
      <c r="B2511">
        <f t="shared" si="39"/>
        <v>2024</v>
      </c>
    </row>
    <row r="2512" spans="1:2" x14ac:dyDescent="0.2">
      <c r="A2512" s="1">
        <v>45296</v>
      </c>
      <c r="B2512">
        <f t="shared" si="39"/>
        <v>2024</v>
      </c>
    </row>
    <row r="2513" spans="1:2" x14ac:dyDescent="0.2">
      <c r="A2513" s="1">
        <v>44835</v>
      </c>
      <c r="B2513">
        <f t="shared" si="39"/>
        <v>2022</v>
      </c>
    </row>
    <row r="2514" spans="1:2" x14ac:dyDescent="0.2">
      <c r="A2514" s="1">
        <v>44594</v>
      </c>
      <c r="B2514">
        <f t="shared" si="39"/>
        <v>2022</v>
      </c>
    </row>
    <row r="2515" spans="1:2" x14ac:dyDescent="0.2">
      <c r="A2515" s="1">
        <v>45317</v>
      </c>
      <c r="B2515">
        <f t="shared" si="39"/>
        <v>2024</v>
      </c>
    </row>
    <row r="2516" spans="1:2" x14ac:dyDescent="0.2">
      <c r="A2516" s="1">
        <v>45101</v>
      </c>
      <c r="B2516">
        <f t="shared" si="39"/>
        <v>2023</v>
      </c>
    </row>
    <row r="2517" spans="1:2" x14ac:dyDescent="0.2">
      <c r="A2517" s="1">
        <v>45206</v>
      </c>
      <c r="B2517">
        <f t="shared" si="39"/>
        <v>2023</v>
      </c>
    </row>
    <row r="2518" spans="1:2" x14ac:dyDescent="0.2">
      <c r="A2518" s="1">
        <v>45669</v>
      </c>
      <c r="B2518">
        <f t="shared" si="39"/>
        <v>2025</v>
      </c>
    </row>
    <row r="2519" spans="1:2" x14ac:dyDescent="0.2">
      <c r="A2519" s="1">
        <v>44863</v>
      </c>
      <c r="B2519">
        <f t="shared" si="39"/>
        <v>2022</v>
      </c>
    </row>
    <row r="2520" spans="1:2" x14ac:dyDescent="0.2">
      <c r="A2520" s="1">
        <v>45249</v>
      </c>
      <c r="B2520">
        <f t="shared" si="39"/>
        <v>2023</v>
      </c>
    </row>
    <row r="2521" spans="1:2" x14ac:dyDescent="0.2">
      <c r="A2521" s="1">
        <v>45602</v>
      </c>
      <c r="B2521">
        <f t="shared" si="39"/>
        <v>2024</v>
      </c>
    </row>
    <row r="2522" spans="1:2" x14ac:dyDescent="0.2">
      <c r="A2522" s="1">
        <v>44593</v>
      </c>
      <c r="B2522">
        <f t="shared" si="39"/>
        <v>2022</v>
      </c>
    </row>
    <row r="2523" spans="1:2" x14ac:dyDescent="0.2">
      <c r="A2523" s="1">
        <v>44687</v>
      </c>
      <c r="B2523">
        <f t="shared" si="39"/>
        <v>2022</v>
      </c>
    </row>
    <row r="2524" spans="1:2" x14ac:dyDescent="0.2">
      <c r="A2524" s="1">
        <v>45650</v>
      </c>
      <c r="B2524">
        <f t="shared" si="39"/>
        <v>2024</v>
      </c>
    </row>
    <row r="2525" spans="1:2" x14ac:dyDescent="0.2">
      <c r="A2525" s="1">
        <v>44815</v>
      </c>
      <c r="B2525">
        <f t="shared" si="39"/>
        <v>2022</v>
      </c>
    </row>
    <row r="2526" spans="1:2" x14ac:dyDescent="0.2">
      <c r="A2526" s="1">
        <v>44674</v>
      </c>
      <c r="B2526">
        <f t="shared" si="39"/>
        <v>2022</v>
      </c>
    </row>
    <row r="2527" spans="1:2" x14ac:dyDescent="0.2">
      <c r="A2527" s="1">
        <v>45124</v>
      </c>
      <c r="B2527">
        <f t="shared" si="39"/>
        <v>2023</v>
      </c>
    </row>
    <row r="2528" spans="1:2" x14ac:dyDescent="0.2">
      <c r="A2528" s="1">
        <v>45079</v>
      </c>
      <c r="B2528">
        <f t="shared" si="39"/>
        <v>2023</v>
      </c>
    </row>
    <row r="2529" spans="1:2" x14ac:dyDescent="0.2">
      <c r="A2529" s="1">
        <v>45469</v>
      </c>
      <c r="B2529">
        <f t="shared" si="39"/>
        <v>2024</v>
      </c>
    </row>
    <row r="2530" spans="1:2" x14ac:dyDescent="0.2">
      <c r="A2530" s="1">
        <v>45450</v>
      </c>
      <c r="B2530">
        <f t="shared" si="39"/>
        <v>2024</v>
      </c>
    </row>
    <row r="2531" spans="1:2" x14ac:dyDescent="0.2">
      <c r="A2531" s="1">
        <v>45593</v>
      </c>
      <c r="B2531">
        <f t="shared" si="39"/>
        <v>2024</v>
      </c>
    </row>
    <row r="2532" spans="1:2" x14ac:dyDescent="0.2">
      <c r="A2532" s="1">
        <v>44569</v>
      </c>
      <c r="B2532">
        <f t="shared" si="39"/>
        <v>2022</v>
      </c>
    </row>
    <row r="2533" spans="1:2" x14ac:dyDescent="0.2">
      <c r="A2533" s="1">
        <v>45369</v>
      </c>
      <c r="B2533">
        <f t="shared" si="39"/>
        <v>2024</v>
      </c>
    </row>
    <row r="2534" spans="1:2" x14ac:dyDescent="0.2">
      <c r="A2534" s="1">
        <v>45108</v>
      </c>
      <c r="B2534">
        <f t="shared" si="39"/>
        <v>2023</v>
      </c>
    </row>
    <row r="2535" spans="1:2" x14ac:dyDescent="0.2">
      <c r="A2535" s="1">
        <v>44657</v>
      </c>
      <c r="B2535">
        <f t="shared" si="39"/>
        <v>2022</v>
      </c>
    </row>
    <row r="2536" spans="1:2" x14ac:dyDescent="0.2">
      <c r="A2536" s="1">
        <v>44872</v>
      </c>
      <c r="B2536">
        <f t="shared" si="39"/>
        <v>2022</v>
      </c>
    </row>
    <row r="2537" spans="1:2" x14ac:dyDescent="0.2">
      <c r="A2537" s="1">
        <v>45376</v>
      </c>
      <c r="B2537">
        <f t="shared" si="39"/>
        <v>2024</v>
      </c>
    </row>
    <row r="2538" spans="1:2" x14ac:dyDescent="0.2">
      <c r="A2538" s="1">
        <v>44825</v>
      </c>
      <c r="B2538">
        <f t="shared" si="39"/>
        <v>2022</v>
      </c>
    </row>
    <row r="2539" spans="1:2" x14ac:dyDescent="0.2">
      <c r="A2539" s="1">
        <v>44944</v>
      </c>
      <c r="B2539">
        <f t="shared" si="39"/>
        <v>2023</v>
      </c>
    </row>
    <row r="2540" spans="1:2" x14ac:dyDescent="0.2">
      <c r="A2540" s="1">
        <v>45308</v>
      </c>
      <c r="B2540">
        <f t="shared" si="39"/>
        <v>2024</v>
      </c>
    </row>
    <row r="2541" spans="1:2" x14ac:dyDescent="0.2">
      <c r="A2541" s="1">
        <v>44733</v>
      </c>
      <c r="B2541">
        <f t="shared" si="39"/>
        <v>2022</v>
      </c>
    </row>
    <row r="2542" spans="1:2" x14ac:dyDescent="0.2">
      <c r="A2542" s="1">
        <v>44774</v>
      </c>
      <c r="B2542">
        <f t="shared" si="39"/>
        <v>2022</v>
      </c>
    </row>
    <row r="2543" spans="1:2" x14ac:dyDescent="0.2">
      <c r="A2543" s="1">
        <v>45075</v>
      </c>
      <c r="B2543">
        <f t="shared" si="39"/>
        <v>2023</v>
      </c>
    </row>
    <row r="2544" spans="1:2" x14ac:dyDescent="0.2">
      <c r="A2544" s="1">
        <v>44847</v>
      </c>
      <c r="B2544">
        <f t="shared" si="39"/>
        <v>2022</v>
      </c>
    </row>
    <row r="2545" spans="1:2" x14ac:dyDescent="0.2">
      <c r="A2545" s="1">
        <v>45304</v>
      </c>
      <c r="B2545">
        <f t="shared" si="39"/>
        <v>2024</v>
      </c>
    </row>
    <row r="2546" spans="1:2" x14ac:dyDescent="0.2">
      <c r="A2546" s="1">
        <v>44678</v>
      </c>
      <c r="B2546">
        <f t="shared" si="39"/>
        <v>2022</v>
      </c>
    </row>
    <row r="2547" spans="1:2" x14ac:dyDescent="0.2">
      <c r="A2547" s="1">
        <v>45021</v>
      </c>
      <c r="B2547">
        <f t="shared" si="39"/>
        <v>2023</v>
      </c>
    </row>
    <row r="2548" spans="1:2" x14ac:dyDescent="0.2">
      <c r="A2548" s="1">
        <v>44826</v>
      </c>
      <c r="B2548">
        <f t="shared" si="39"/>
        <v>2022</v>
      </c>
    </row>
    <row r="2549" spans="1:2" x14ac:dyDescent="0.2">
      <c r="A2549" s="1">
        <v>45196</v>
      </c>
      <c r="B2549">
        <f t="shared" si="39"/>
        <v>2023</v>
      </c>
    </row>
    <row r="2550" spans="1:2" x14ac:dyDescent="0.2">
      <c r="A2550" s="1">
        <v>45132</v>
      </c>
      <c r="B2550">
        <f t="shared" si="39"/>
        <v>2023</v>
      </c>
    </row>
    <row r="2551" spans="1:2" x14ac:dyDescent="0.2">
      <c r="A2551" s="1">
        <v>45017</v>
      </c>
      <c r="B2551">
        <f t="shared" si="39"/>
        <v>2023</v>
      </c>
    </row>
    <row r="2552" spans="1:2" x14ac:dyDescent="0.2">
      <c r="A2552" s="1">
        <v>45208</v>
      </c>
      <c r="B2552">
        <f t="shared" si="39"/>
        <v>2023</v>
      </c>
    </row>
    <row r="2553" spans="1:2" x14ac:dyDescent="0.2">
      <c r="A2553" s="1">
        <v>45015</v>
      </c>
      <c r="B2553">
        <f t="shared" si="39"/>
        <v>2023</v>
      </c>
    </row>
    <row r="2554" spans="1:2" x14ac:dyDescent="0.2">
      <c r="A2554" s="1">
        <v>44674</v>
      </c>
      <c r="B2554">
        <f t="shared" si="39"/>
        <v>2022</v>
      </c>
    </row>
    <row r="2555" spans="1:2" x14ac:dyDescent="0.2">
      <c r="A2555" s="1">
        <v>44825</v>
      </c>
      <c r="B2555">
        <f t="shared" si="39"/>
        <v>2022</v>
      </c>
    </row>
    <row r="2556" spans="1:2" x14ac:dyDescent="0.2">
      <c r="A2556" s="1">
        <v>44855</v>
      </c>
      <c r="B2556">
        <f t="shared" si="39"/>
        <v>2022</v>
      </c>
    </row>
    <row r="2557" spans="1:2" x14ac:dyDescent="0.2">
      <c r="A2557" s="1">
        <v>45190</v>
      </c>
      <c r="B2557">
        <f t="shared" si="39"/>
        <v>2023</v>
      </c>
    </row>
    <row r="2558" spans="1:2" x14ac:dyDescent="0.2">
      <c r="A2558" s="1">
        <v>45406</v>
      </c>
      <c r="B2558">
        <f t="shared" si="39"/>
        <v>2024</v>
      </c>
    </row>
    <row r="2559" spans="1:2" x14ac:dyDescent="0.2">
      <c r="A2559" s="1">
        <v>45225</v>
      </c>
      <c r="B2559">
        <f t="shared" si="39"/>
        <v>2023</v>
      </c>
    </row>
    <row r="2560" spans="1:2" x14ac:dyDescent="0.2">
      <c r="A2560" s="1">
        <v>44676</v>
      </c>
      <c r="B2560">
        <f t="shared" si="39"/>
        <v>2022</v>
      </c>
    </row>
    <row r="2561" spans="1:2" x14ac:dyDescent="0.2">
      <c r="A2561" s="1">
        <v>44830</v>
      </c>
      <c r="B2561">
        <f t="shared" si="39"/>
        <v>2022</v>
      </c>
    </row>
    <row r="2562" spans="1:2" x14ac:dyDescent="0.2">
      <c r="A2562" s="1">
        <v>45058</v>
      </c>
      <c r="B2562">
        <f t="shared" si="39"/>
        <v>2023</v>
      </c>
    </row>
    <row r="2563" spans="1:2" x14ac:dyDescent="0.2">
      <c r="A2563" s="1">
        <v>44670</v>
      </c>
      <c r="B2563">
        <f t="shared" ref="B2563:B2626" si="40">YEAR(A2563)</f>
        <v>2022</v>
      </c>
    </row>
    <row r="2564" spans="1:2" x14ac:dyDescent="0.2">
      <c r="A2564" s="1">
        <v>44821</v>
      </c>
      <c r="B2564">
        <f t="shared" si="40"/>
        <v>2022</v>
      </c>
    </row>
    <row r="2565" spans="1:2" x14ac:dyDescent="0.2">
      <c r="A2565" s="1">
        <v>44605</v>
      </c>
      <c r="B2565">
        <f t="shared" si="40"/>
        <v>2022</v>
      </c>
    </row>
    <row r="2566" spans="1:2" x14ac:dyDescent="0.2">
      <c r="A2566" s="1">
        <v>45415</v>
      </c>
      <c r="B2566">
        <f t="shared" si="40"/>
        <v>2024</v>
      </c>
    </row>
    <row r="2567" spans="1:2" x14ac:dyDescent="0.2">
      <c r="A2567" s="1">
        <v>45597</v>
      </c>
      <c r="B2567">
        <f t="shared" si="40"/>
        <v>2024</v>
      </c>
    </row>
    <row r="2568" spans="1:2" x14ac:dyDescent="0.2">
      <c r="A2568" s="1">
        <v>45139</v>
      </c>
      <c r="B2568">
        <f t="shared" si="40"/>
        <v>2023</v>
      </c>
    </row>
    <row r="2569" spans="1:2" x14ac:dyDescent="0.2">
      <c r="A2569" s="1">
        <v>44711</v>
      </c>
      <c r="B2569">
        <f t="shared" si="40"/>
        <v>2022</v>
      </c>
    </row>
    <row r="2570" spans="1:2" x14ac:dyDescent="0.2">
      <c r="A2570" s="1">
        <v>44936</v>
      </c>
      <c r="B2570">
        <f t="shared" si="40"/>
        <v>2023</v>
      </c>
    </row>
    <row r="2571" spans="1:2" x14ac:dyDescent="0.2">
      <c r="A2571" s="1">
        <v>44768</v>
      </c>
      <c r="B2571">
        <f t="shared" si="40"/>
        <v>2022</v>
      </c>
    </row>
    <row r="2572" spans="1:2" x14ac:dyDescent="0.2">
      <c r="A2572" s="1">
        <v>45535</v>
      </c>
      <c r="B2572">
        <f t="shared" si="40"/>
        <v>2024</v>
      </c>
    </row>
    <row r="2573" spans="1:2" x14ac:dyDescent="0.2">
      <c r="A2573" s="1">
        <v>45673</v>
      </c>
      <c r="B2573">
        <f t="shared" si="40"/>
        <v>2025</v>
      </c>
    </row>
    <row r="2574" spans="1:2" x14ac:dyDescent="0.2">
      <c r="A2574" s="1">
        <v>44922</v>
      </c>
      <c r="B2574">
        <f t="shared" si="40"/>
        <v>2022</v>
      </c>
    </row>
    <row r="2575" spans="1:2" x14ac:dyDescent="0.2">
      <c r="A2575" s="1">
        <v>44693</v>
      </c>
      <c r="B2575">
        <f t="shared" si="40"/>
        <v>2022</v>
      </c>
    </row>
    <row r="2576" spans="1:2" x14ac:dyDescent="0.2">
      <c r="A2576" s="1">
        <v>45626</v>
      </c>
      <c r="B2576">
        <f t="shared" si="40"/>
        <v>2024</v>
      </c>
    </row>
    <row r="2577" spans="1:2" x14ac:dyDescent="0.2">
      <c r="A2577" s="1">
        <v>45627</v>
      </c>
      <c r="B2577">
        <f t="shared" si="40"/>
        <v>2024</v>
      </c>
    </row>
    <row r="2578" spans="1:2" x14ac:dyDescent="0.2">
      <c r="A2578" s="1">
        <v>45176</v>
      </c>
      <c r="B2578">
        <f t="shared" si="40"/>
        <v>2023</v>
      </c>
    </row>
    <row r="2579" spans="1:2" x14ac:dyDescent="0.2">
      <c r="A2579" s="1">
        <v>45030</v>
      </c>
      <c r="B2579">
        <f t="shared" si="40"/>
        <v>2023</v>
      </c>
    </row>
    <row r="2580" spans="1:2" x14ac:dyDescent="0.2">
      <c r="A2580" s="1">
        <v>44802</v>
      </c>
      <c r="B2580">
        <f t="shared" si="40"/>
        <v>2022</v>
      </c>
    </row>
    <row r="2581" spans="1:2" x14ac:dyDescent="0.2">
      <c r="A2581" s="1">
        <v>44805</v>
      </c>
      <c r="B2581">
        <f t="shared" si="40"/>
        <v>2022</v>
      </c>
    </row>
    <row r="2582" spans="1:2" x14ac:dyDescent="0.2">
      <c r="A2582" s="1">
        <v>44812</v>
      </c>
      <c r="B2582">
        <f t="shared" si="40"/>
        <v>2022</v>
      </c>
    </row>
    <row r="2583" spans="1:2" x14ac:dyDescent="0.2">
      <c r="A2583" s="1">
        <v>45656</v>
      </c>
      <c r="B2583">
        <f t="shared" si="40"/>
        <v>2024</v>
      </c>
    </row>
    <row r="2584" spans="1:2" x14ac:dyDescent="0.2">
      <c r="A2584" s="1">
        <v>45141</v>
      </c>
      <c r="B2584">
        <f t="shared" si="40"/>
        <v>2023</v>
      </c>
    </row>
    <row r="2585" spans="1:2" x14ac:dyDescent="0.2">
      <c r="A2585" s="1">
        <v>44962</v>
      </c>
      <c r="B2585">
        <f t="shared" si="40"/>
        <v>2023</v>
      </c>
    </row>
    <row r="2586" spans="1:2" x14ac:dyDescent="0.2">
      <c r="A2586" s="1">
        <v>44842</v>
      </c>
      <c r="B2586">
        <f t="shared" si="40"/>
        <v>2022</v>
      </c>
    </row>
    <row r="2587" spans="1:2" x14ac:dyDescent="0.2">
      <c r="A2587" s="1">
        <v>45247</v>
      </c>
      <c r="B2587">
        <f t="shared" si="40"/>
        <v>2023</v>
      </c>
    </row>
    <row r="2588" spans="1:2" x14ac:dyDescent="0.2">
      <c r="A2588" s="1">
        <v>44989</v>
      </c>
      <c r="B2588">
        <f t="shared" si="40"/>
        <v>2023</v>
      </c>
    </row>
    <row r="2589" spans="1:2" x14ac:dyDescent="0.2">
      <c r="A2589" s="1">
        <v>45391</v>
      </c>
      <c r="B2589">
        <f t="shared" si="40"/>
        <v>2024</v>
      </c>
    </row>
    <row r="2590" spans="1:2" x14ac:dyDescent="0.2">
      <c r="A2590" s="1">
        <v>44832</v>
      </c>
      <c r="B2590">
        <f t="shared" si="40"/>
        <v>2022</v>
      </c>
    </row>
    <row r="2591" spans="1:2" x14ac:dyDescent="0.2">
      <c r="A2591" s="1">
        <v>45163</v>
      </c>
      <c r="B2591">
        <f t="shared" si="40"/>
        <v>2023</v>
      </c>
    </row>
    <row r="2592" spans="1:2" x14ac:dyDescent="0.2">
      <c r="A2592" s="1">
        <v>45018</v>
      </c>
      <c r="B2592">
        <f t="shared" si="40"/>
        <v>2023</v>
      </c>
    </row>
    <row r="2593" spans="1:2" x14ac:dyDescent="0.2">
      <c r="A2593" s="1">
        <v>45021</v>
      </c>
      <c r="B2593">
        <f t="shared" si="40"/>
        <v>2023</v>
      </c>
    </row>
    <row r="2594" spans="1:2" x14ac:dyDescent="0.2">
      <c r="A2594" s="1">
        <v>45183</v>
      </c>
      <c r="B2594">
        <f t="shared" si="40"/>
        <v>2023</v>
      </c>
    </row>
    <row r="2595" spans="1:2" x14ac:dyDescent="0.2">
      <c r="A2595" s="1">
        <v>45488</v>
      </c>
      <c r="B2595">
        <f t="shared" si="40"/>
        <v>2024</v>
      </c>
    </row>
    <row r="2596" spans="1:2" x14ac:dyDescent="0.2">
      <c r="A2596" s="1">
        <v>45553</v>
      </c>
      <c r="B2596">
        <f t="shared" si="40"/>
        <v>2024</v>
      </c>
    </row>
    <row r="2597" spans="1:2" x14ac:dyDescent="0.2">
      <c r="A2597" s="1">
        <v>44905</v>
      </c>
      <c r="B2597">
        <f t="shared" si="40"/>
        <v>2022</v>
      </c>
    </row>
    <row r="2598" spans="1:2" x14ac:dyDescent="0.2">
      <c r="A2598" s="1">
        <v>44902</v>
      </c>
      <c r="B2598">
        <f t="shared" si="40"/>
        <v>2022</v>
      </c>
    </row>
    <row r="2599" spans="1:2" x14ac:dyDescent="0.2">
      <c r="A2599" s="1">
        <v>45006</v>
      </c>
      <c r="B2599">
        <f t="shared" si="40"/>
        <v>2023</v>
      </c>
    </row>
    <row r="2600" spans="1:2" x14ac:dyDescent="0.2">
      <c r="A2600" s="1">
        <v>45251</v>
      </c>
      <c r="B2600">
        <f t="shared" si="40"/>
        <v>2023</v>
      </c>
    </row>
    <row r="2601" spans="1:2" x14ac:dyDescent="0.2">
      <c r="A2601" s="1">
        <v>44622</v>
      </c>
      <c r="B2601">
        <f t="shared" si="40"/>
        <v>2022</v>
      </c>
    </row>
    <row r="2602" spans="1:2" x14ac:dyDescent="0.2">
      <c r="A2602" s="1">
        <v>44814</v>
      </c>
      <c r="B2602">
        <f t="shared" si="40"/>
        <v>2022</v>
      </c>
    </row>
    <row r="2603" spans="1:2" x14ac:dyDescent="0.2">
      <c r="A2603" s="1">
        <v>45583</v>
      </c>
      <c r="B2603">
        <f t="shared" si="40"/>
        <v>2024</v>
      </c>
    </row>
    <row r="2604" spans="1:2" x14ac:dyDescent="0.2">
      <c r="A2604" s="1">
        <v>44939</v>
      </c>
      <c r="B2604">
        <f t="shared" si="40"/>
        <v>2023</v>
      </c>
    </row>
    <row r="2605" spans="1:2" x14ac:dyDescent="0.2">
      <c r="A2605" s="1">
        <v>45546</v>
      </c>
      <c r="B2605">
        <f t="shared" si="40"/>
        <v>2024</v>
      </c>
    </row>
    <row r="2606" spans="1:2" x14ac:dyDescent="0.2">
      <c r="A2606" s="1">
        <v>45675</v>
      </c>
      <c r="B2606">
        <f t="shared" si="40"/>
        <v>2025</v>
      </c>
    </row>
    <row r="2607" spans="1:2" x14ac:dyDescent="0.2">
      <c r="A2607" s="1">
        <v>45184</v>
      </c>
      <c r="B2607">
        <f t="shared" si="40"/>
        <v>2023</v>
      </c>
    </row>
    <row r="2608" spans="1:2" x14ac:dyDescent="0.2">
      <c r="A2608" s="1">
        <v>45583</v>
      </c>
      <c r="B2608">
        <f t="shared" si="40"/>
        <v>2024</v>
      </c>
    </row>
    <row r="2609" spans="1:2" x14ac:dyDescent="0.2">
      <c r="A2609" s="1">
        <v>45256</v>
      </c>
      <c r="B2609">
        <f t="shared" si="40"/>
        <v>2023</v>
      </c>
    </row>
    <row r="2610" spans="1:2" x14ac:dyDescent="0.2">
      <c r="A2610" s="1">
        <v>45257</v>
      </c>
      <c r="B2610">
        <f t="shared" si="40"/>
        <v>2023</v>
      </c>
    </row>
    <row r="2611" spans="1:2" x14ac:dyDescent="0.2">
      <c r="A2611" s="1">
        <v>45428</v>
      </c>
      <c r="B2611">
        <f t="shared" si="40"/>
        <v>2024</v>
      </c>
    </row>
    <row r="2612" spans="1:2" x14ac:dyDescent="0.2">
      <c r="A2612" s="1">
        <v>44771</v>
      </c>
      <c r="B2612">
        <f t="shared" si="40"/>
        <v>2022</v>
      </c>
    </row>
    <row r="2613" spans="1:2" x14ac:dyDescent="0.2">
      <c r="A2613" s="1">
        <v>44785</v>
      </c>
      <c r="B2613">
        <f t="shared" si="40"/>
        <v>2022</v>
      </c>
    </row>
    <row r="2614" spans="1:2" x14ac:dyDescent="0.2">
      <c r="A2614" s="1">
        <v>45491</v>
      </c>
      <c r="B2614">
        <f t="shared" si="40"/>
        <v>2024</v>
      </c>
    </row>
    <row r="2615" spans="1:2" x14ac:dyDescent="0.2">
      <c r="A2615" s="1">
        <v>45055</v>
      </c>
      <c r="B2615">
        <f t="shared" si="40"/>
        <v>2023</v>
      </c>
    </row>
    <row r="2616" spans="1:2" x14ac:dyDescent="0.2">
      <c r="A2616" s="1">
        <v>45311</v>
      </c>
      <c r="B2616">
        <f t="shared" si="40"/>
        <v>2024</v>
      </c>
    </row>
    <row r="2617" spans="1:2" x14ac:dyDescent="0.2">
      <c r="A2617" s="1">
        <v>45151</v>
      </c>
      <c r="B2617">
        <f t="shared" si="40"/>
        <v>2023</v>
      </c>
    </row>
    <row r="2618" spans="1:2" x14ac:dyDescent="0.2">
      <c r="A2618" s="1">
        <v>45178</v>
      </c>
      <c r="B2618">
        <f t="shared" si="40"/>
        <v>2023</v>
      </c>
    </row>
    <row r="2619" spans="1:2" x14ac:dyDescent="0.2">
      <c r="A2619" s="1">
        <v>44758</v>
      </c>
      <c r="B2619">
        <f t="shared" si="40"/>
        <v>2022</v>
      </c>
    </row>
    <row r="2620" spans="1:2" x14ac:dyDescent="0.2">
      <c r="A2620" s="1">
        <v>45018</v>
      </c>
      <c r="B2620">
        <f t="shared" si="40"/>
        <v>2023</v>
      </c>
    </row>
    <row r="2621" spans="1:2" x14ac:dyDescent="0.2">
      <c r="A2621" s="1">
        <v>45109</v>
      </c>
      <c r="B2621">
        <f t="shared" si="40"/>
        <v>2023</v>
      </c>
    </row>
    <row r="2622" spans="1:2" x14ac:dyDescent="0.2">
      <c r="A2622" s="1">
        <v>45383</v>
      </c>
      <c r="B2622">
        <f t="shared" si="40"/>
        <v>2024</v>
      </c>
    </row>
    <row r="2623" spans="1:2" x14ac:dyDescent="0.2">
      <c r="A2623" s="1">
        <v>45106</v>
      </c>
      <c r="B2623">
        <f t="shared" si="40"/>
        <v>2023</v>
      </c>
    </row>
    <row r="2624" spans="1:2" x14ac:dyDescent="0.2">
      <c r="A2624" s="1">
        <v>44629</v>
      </c>
      <c r="B2624">
        <f t="shared" si="40"/>
        <v>2022</v>
      </c>
    </row>
    <row r="2625" spans="1:2" x14ac:dyDescent="0.2">
      <c r="A2625" s="1">
        <v>45063</v>
      </c>
      <c r="B2625">
        <f t="shared" si="40"/>
        <v>2023</v>
      </c>
    </row>
    <row r="2626" spans="1:2" x14ac:dyDescent="0.2">
      <c r="A2626" s="1">
        <v>45637</v>
      </c>
      <c r="B2626">
        <f t="shared" si="40"/>
        <v>2024</v>
      </c>
    </row>
    <row r="2627" spans="1:2" x14ac:dyDescent="0.2">
      <c r="A2627" s="1">
        <v>45235</v>
      </c>
      <c r="B2627">
        <f t="shared" ref="B2627:B2690" si="41">YEAR(A2627)</f>
        <v>2023</v>
      </c>
    </row>
    <row r="2628" spans="1:2" x14ac:dyDescent="0.2">
      <c r="A2628" s="1">
        <v>45566</v>
      </c>
      <c r="B2628">
        <f t="shared" si="41"/>
        <v>2024</v>
      </c>
    </row>
    <row r="2629" spans="1:2" x14ac:dyDescent="0.2">
      <c r="A2629" s="1">
        <v>45285</v>
      </c>
      <c r="B2629">
        <f t="shared" si="41"/>
        <v>2023</v>
      </c>
    </row>
    <row r="2630" spans="1:2" x14ac:dyDescent="0.2">
      <c r="A2630" s="1">
        <v>44795</v>
      </c>
      <c r="B2630">
        <f t="shared" si="41"/>
        <v>2022</v>
      </c>
    </row>
    <row r="2631" spans="1:2" x14ac:dyDescent="0.2">
      <c r="A2631" s="1">
        <v>44606</v>
      </c>
      <c r="B2631">
        <f t="shared" si="41"/>
        <v>2022</v>
      </c>
    </row>
    <row r="2632" spans="1:2" x14ac:dyDescent="0.2">
      <c r="A2632" s="1">
        <v>45239</v>
      </c>
      <c r="B2632">
        <f t="shared" si="41"/>
        <v>2023</v>
      </c>
    </row>
    <row r="2633" spans="1:2" x14ac:dyDescent="0.2">
      <c r="A2633" s="1">
        <v>44956</v>
      </c>
      <c r="B2633">
        <f t="shared" si="41"/>
        <v>2023</v>
      </c>
    </row>
    <row r="2634" spans="1:2" x14ac:dyDescent="0.2">
      <c r="A2634" s="1">
        <v>45394</v>
      </c>
      <c r="B2634">
        <f t="shared" si="41"/>
        <v>2024</v>
      </c>
    </row>
    <row r="2635" spans="1:2" x14ac:dyDescent="0.2">
      <c r="A2635" s="1">
        <v>44641</v>
      </c>
      <c r="B2635">
        <f t="shared" si="41"/>
        <v>2022</v>
      </c>
    </row>
    <row r="2636" spans="1:2" x14ac:dyDescent="0.2">
      <c r="A2636" s="1">
        <v>45214</v>
      </c>
      <c r="B2636">
        <f t="shared" si="41"/>
        <v>2023</v>
      </c>
    </row>
    <row r="2637" spans="1:2" x14ac:dyDescent="0.2">
      <c r="A2637" s="1">
        <v>45493</v>
      </c>
      <c r="B2637">
        <f t="shared" si="41"/>
        <v>2024</v>
      </c>
    </row>
    <row r="2638" spans="1:2" x14ac:dyDescent="0.2">
      <c r="A2638" s="1">
        <v>45145</v>
      </c>
      <c r="B2638">
        <f t="shared" si="41"/>
        <v>2023</v>
      </c>
    </row>
    <row r="2639" spans="1:2" x14ac:dyDescent="0.2">
      <c r="A2639" s="1">
        <v>45168</v>
      </c>
      <c r="B2639">
        <f t="shared" si="41"/>
        <v>2023</v>
      </c>
    </row>
    <row r="2640" spans="1:2" x14ac:dyDescent="0.2">
      <c r="A2640" s="1">
        <v>44920</v>
      </c>
      <c r="B2640">
        <f t="shared" si="41"/>
        <v>2022</v>
      </c>
    </row>
    <row r="2641" spans="1:2" x14ac:dyDescent="0.2">
      <c r="A2641" s="1">
        <v>44852</v>
      </c>
      <c r="B2641">
        <f t="shared" si="41"/>
        <v>2022</v>
      </c>
    </row>
    <row r="2642" spans="1:2" x14ac:dyDescent="0.2">
      <c r="A2642" s="1">
        <v>44616</v>
      </c>
      <c r="B2642">
        <f t="shared" si="41"/>
        <v>2022</v>
      </c>
    </row>
    <row r="2643" spans="1:2" x14ac:dyDescent="0.2">
      <c r="A2643" s="1">
        <v>45272</v>
      </c>
      <c r="B2643">
        <f t="shared" si="41"/>
        <v>2023</v>
      </c>
    </row>
    <row r="2644" spans="1:2" x14ac:dyDescent="0.2">
      <c r="A2644" s="1">
        <v>44967</v>
      </c>
      <c r="B2644">
        <f t="shared" si="41"/>
        <v>2023</v>
      </c>
    </row>
    <row r="2645" spans="1:2" x14ac:dyDescent="0.2">
      <c r="A2645" s="1">
        <v>45305</v>
      </c>
      <c r="B2645">
        <f t="shared" si="41"/>
        <v>2024</v>
      </c>
    </row>
    <row r="2646" spans="1:2" x14ac:dyDescent="0.2">
      <c r="A2646" s="1">
        <v>45048</v>
      </c>
      <c r="B2646">
        <f t="shared" si="41"/>
        <v>2023</v>
      </c>
    </row>
    <row r="2647" spans="1:2" x14ac:dyDescent="0.2">
      <c r="A2647" s="1">
        <v>44718</v>
      </c>
      <c r="B2647">
        <f t="shared" si="41"/>
        <v>2022</v>
      </c>
    </row>
    <row r="2648" spans="1:2" x14ac:dyDescent="0.2">
      <c r="A2648" s="1">
        <v>44973</v>
      </c>
      <c r="B2648">
        <f t="shared" si="41"/>
        <v>2023</v>
      </c>
    </row>
    <row r="2649" spans="1:2" x14ac:dyDescent="0.2">
      <c r="A2649" s="1">
        <v>45473</v>
      </c>
      <c r="B2649">
        <f t="shared" si="41"/>
        <v>2024</v>
      </c>
    </row>
    <row r="2650" spans="1:2" x14ac:dyDescent="0.2">
      <c r="A2650" s="1">
        <v>44598</v>
      </c>
      <c r="B2650">
        <f t="shared" si="41"/>
        <v>2022</v>
      </c>
    </row>
    <row r="2651" spans="1:2" x14ac:dyDescent="0.2">
      <c r="A2651" s="1">
        <v>44754</v>
      </c>
      <c r="B2651">
        <f t="shared" si="41"/>
        <v>2022</v>
      </c>
    </row>
    <row r="2652" spans="1:2" x14ac:dyDescent="0.2">
      <c r="A2652" s="1">
        <v>45651</v>
      </c>
      <c r="B2652">
        <f t="shared" si="41"/>
        <v>2024</v>
      </c>
    </row>
    <row r="2653" spans="1:2" x14ac:dyDescent="0.2">
      <c r="A2653" s="1">
        <v>44971</v>
      </c>
      <c r="B2653">
        <f t="shared" si="41"/>
        <v>2023</v>
      </c>
    </row>
    <row r="2654" spans="1:2" x14ac:dyDescent="0.2">
      <c r="A2654" s="1">
        <v>45471</v>
      </c>
      <c r="B2654">
        <f t="shared" si="41"/>
        <v>2024</v>
      </c>
    </row>
    <row r="2655" spans="1:2" x14ac:dyDescent="0.2">
      <c r="A2655" s="1">
        <v>44857</v>
      </c>
      <c r="B2655">
        <f t="shared" si="41"/>
        <v>2022</v>
      </c>
    </row>
    <row r="2656" spans="1:2" x14ac:dyDescent="0.2">
      <c r="A2656" s="1">
        <v>45396</v>
      </c>
      <c r="B2656">
        <f t="shared" si="41"/>
        <v>2024</v>
      </c>
    </row>
    <row r="2657" spans="1:2" x14ac:dyDescent="0.2">
      <c r="A2657" s="1">
        <v>45561</v>
      </c>
      <c r="B2657">
        <f t="shared" si="41"/>
        <v>2024</v>
      </c>
    </row>
    <row r="2658" spans="1:2" x14ac:dyDescent="0.2">
      <c r="A2658" s="1">
        <v>44879</v>
      </c>
      <c r="B2658">
        <f t="shared" si="41"/>
        <v>2022</v>
      </c>
    </row>
    <row r="2659" spans="1:2" x14ac:dyDescent="0.2">
      <c r="A2659" s="1">
        <v>45043</v>
      </c>
      <c r="B2659">
        <f t="shared" si="41"/>
        <v>2023</v>
      </c>
    </row>
    <row r="2660" spans="1:2" x14ac:dyDescent="0.2">
      <c r="A2660" s="1">
        <v>45177</v>
      </c>
      <c r="B2660">
        <f t="shared" si="41"/>
        <v>2023</v>
      </c>
    </row>
    <row r="2661" spans="1:2" x14ac:dyDescent="0.2">
      <c r="A2661" s="1">
        <v>44927</v>
      </c>
      <c r="B2661">
        <f t="shared" si="41"/>
        <v>2023</v>
      </c>
    </row>
    <row r="2662" spans="1:2" x14ac:dyDescent="0.2">
      <c r="A2662" s="1">
        <v>44601</v>
      </c>
      <c r="B2662">
        <f t="shared" si="41"/>
        <v>2022</v>
      </c>
    </row>
    <row r="2663" spans="1:2" x14ac:dyDescent="0.2">
      <c r="A2663" s="1">
        <v>45575</v>
      </c>
      <c r="B2663">
        <f t="shared" si="41"/>
        <v>2024</v>
      </c>
    </row>
    <row r="2664" spans="1:2" x14ac:dyDescent="0.2">
      <c r="A2664" s="1">
        <v>44977</v>
      </c>
      <c r="B2664">
        <f t="shared" si="41"/>
        <v>2023</v>
      </c>
    </row>
    <row r="2665" spans="1:2" x14ac:dyDescent="0.2">
      <c r="A2665" s="1">
        <v>44723</v>
      </c>
      <c r="B2665">
        <f t="shared" si="41"/>
        <v>2022</v>
      </c>
    </row>
    <row r="2666" spans="1:2" x14ac:dyDescent="0.2">
      <c r="A2666" s="1">
        <v>45539</v>
      </c>
      <c r="B2666">
        <f t="shared" si="41"/>
        <v>2024</v>
      </c>
    </row>
    <row r="2667" spans="1:2" x14ac:dyDescent="0.2">
      <c r="A2667" s="1">
        <v>45327</v>
      </c>
      <c r="B2667">
        <f t="shared" si="41"/>
        <v>2024</v>
      </c>
    </row>
    <row r="2668" spans="1:2" x14ac:dyDescent="0.2">
      <c r="A2668" s="1">
        <v>44706</v>
      </c>
      <c r="B2668">
        <f t="shared" si="41"/>
        <v>2022</v>
      </c>
    </row>
    <row r="2669" spans="1:2" x14ac:dyDescent="0.2">
      <c r="A2669" s="1">
        <v>44891</v>
      </c>
      <c r="B2669">
        <f t="shared" si="41"/>
        <v>2022</v>
      </c>
    </row>
    <row r="2670" spans="1:2" x14ac:dyDescent="0.2">
      <c r="A2670" s="1">
        <v>45611</v>
      </c>
      <c r="B2670">
        <f t="shared" si="41"/>
        <v>2024</v>
      </c>
    </row>
    <row r="2671" spans="1:2" x14ac:dyDescent="0.2">
      <c r="A2671" s="1">
        <v>44792</v>
      </c>
      <c r="B2671">
        <f t="shared" si="41"/>
        <v>2022</v>
      </c>
    </row>
    <row r="2672" spans="1:2" x14ac:dyDescent="0.2">
      <c r="A2672" s="1">
        <v>45323</v>
      </c>
      <c r="B2672">
        <f t="shared" si="41"/>
        <v>2024</v>
      </c>
    </row>
    <row r="2673" spans="1:2" x14ac:dyDescent="0.2">
      <c r="A2673" s="1">
        <v>45257</v>
      </c>
      <c r="B2673">
        <f t="shared" si="41"/>
        <v>2023</v>
      </c>
    </row>
    <row r="2674" spans="1:2" x14ac:dyDescent="0.2">
      <c r="A2674" s="1">
        <v>45089</v>
      </c>
      <c r="B2674">
        <f t="shared" si="41"/>
        <v>2023</v>
      </c>
    </row>
    <row r="2675" spans="1:2" x14ac:dyDescent="0.2">
      <c r="A2675" s="1">
        <v>45293</v>
      </c>
      <c r="B2675">
        <f t="shared" si="41"/>
        <v>2024</v>
      </c>
    </row>
    <row r="2676" spans="1:2" x14ac:dyDescent="0.2">
      <c r="A2676" s="1">
        <v>45113</v>
      </c>
      <c r="B2676">
        <f t="shared" si="41"/>
        <v>2023</v>
      </c>
    </row>
    <row r="2677" spans="1:2" x14ac:dyDescent="0.2">
      <c r="A2677" s="1">
        <v>45671</v>
      </c>
      <c r="B2677">
        <f t="shared" si="41"/>
        <v>2025</v>
      </c>
    </row>
    <row r="2678" spans="1:2" x14ac:dyDescent="0.2">
      <c r="A2678" s="1">
        <v>45127</v>
      </c>
      <c r="B2678">
        <f t="shared" si="41"/>
        <v>2023</v>
      </c>
    </row>
    <row r="2679" spans="1:2" x14ac:dyDescent="0.2">
      <c r="A2679" s="1">
        <v>44996</v>
      </c>
      <c r="B2679">
        <f t="shared" si="41"/>
        <v>2023</v>
      </c>
    </row>
    <row r="2680" spans="1:2" x14ac:dyDescent="0.2">
      <c r="A2680" s="1">
        <v>44634</v>
      </c>
      <c r="B2680">
        <f t="shared" si="41"/>
        <v>2022</v>
      </c>
    </row>
    <row r="2681" spans="1:2" x14ac:dyDescent="0.2">
      <c r="A2681" s="1">
        <v>45109</v>
      </c>
      <c r="B2681">
        <f t="shared" si="41"/>
        <v>2023</v>
      </c>
    </row>
    <row r="2682" spans="1:2" x14ac:dyDescent="0.2">
      <c r="A2682" s="1">
        <v>45165</v>
      </c>
      <c r="B2682">
        <f t="shared" si="41"/>
        <v>2023</v>
      </c>
    </row>
    <row r="2683" spans="1:2" x14ac:dyDescent="0.2">
      <c r="A2683" s="1">
        <v>45593</v>
      </c>
      <c r="B2683">
        <f t="shared" si="41"/>
        <v>2024</v>
      </c>
    </row>
    <row r="2684" spans="1:2" x14ac:dyDescent="0.2">
      <c r="A2684" s="1">
        <v>45108</v>
      </c>
      <c r="B2684">
        <f t="shared" si="41"/>
        <v>2023</v>
      </c>
    </row>
    <row r="2685" spans="1:2" x14ac:dyDescent="0.2">
      <c r="A2685" s="1">
        <v>45201</v>
      </c>
      <c r="B2685">
        <f t="shared" si="41"/>
        <v>2023</v>
      </c>
    </row>
    <row r="2686" spans="1:2" x14ac:dyDescent="0.2">
      <c r="A2686" s="1">
        <v>45642</v>
      </c>
      <c r="B2686">
        <f t="shared" si="41"/>
        <v>2024</v>
      </c>
    </row>
    <row r="2687" spans="1:2" x14ac:dyDescent="0.2">
      <c r="A2687" s="1">
        <v>45515</v>
      </c>
      <c r="B2687">
        <f t="shared" si="41"/>
        <v>2024</v>
      </c>
    </row>
    <row r="2688" spans="1:2" x14ac:dyDescent="0.2">
      <c r="A2688" s="1">
        <v>45609</v>
      </c>
      <c r="B2688">
        <f t="shared" si="41"/>
        <v>2024</v>
      </c>
    </row>
    <row r="2689" spans="1:2" x14ac:dyDescent="0.2">
      <c r="A2689" s="1">
        <v>44919</v>
      </c>
      <c r="B2689">
        <f t="shared" si="41"/>
        <v>2022</v>
      </c>
    </row>
    <row r="2690" spans="1:2" x14ac:dyDescent="0.2">
      <c r="A2690" s="1">
        <v>45376</v>
      </c>
      <c r="B2690">
        <f t="shared" si="41"/>
        <v>2024</v>
      </c>
    </row>
    <row r="2691" spans="1:2" x14ac:dyDescent="0.2">
      <c r="A2691" s="1">
        <v>45032</v>
      </c>
      <c r="B2691">
        <f t="shared" ref="B2691:B2754" si="42">YEAR(A2691)</f>
        <v>2023</v>
      </c>
    </row>
    <row r="2692" spans="1:2" x14ac:dyDescent="0.2">
      <c r="A2692" s="1">
        <v>44579</v>
      </c>
      <c r="B2692">
        <f t="shared" si="42"/>
        <v>2022</v>
      </c>
    </row>
    <row r="2693" spans="1:2" x14ac:dyDescent="0.2">
      <c r="A2693" s="1">
        <v>45141</v>
      </c>
      <c r="B2693">
        <f t="shared" si="42"/>
        <v>2023</v>
      </c>
    </row>
    <row r="2694" spans="1:2" x14ac:dyDescent="0.2">
      <c r="A2694" s="1">
        <v>44860</v>
      </c>
      <c r="B2694">
        <f t="shared" si="42"/>
        <v>2022</v>
      </c>
    </row>
    <row r="2695" spans="1:2" x14ac:dyDescent="0.2">
      <c r="A2695" s="1">
        <v>45584</v>
      </c>
      <c r="B2695">
        <f t="shared" si="42"/>
        <v>2024</v>
      </c>
    </row>
    <row r="2696" spans="1:2" x14ac:dyDescent="0.2">
      <c r="A2696" s="1">
        <v>45019</v>
      </c>
      <c r="B2696">
        <f t="shared" si="42"/>
        <v>2023</v>
      </c>
    </row>
    <row r="2697" spans="1:2" x14ac:dyDescent="0.2">
      <c r="A2697" s="1">
        <v>45537</v>
      </c>
      <c r="B2697">
        <f t="shared" si="42"/>
        <v>2024</v>
      </c>
    </row>
    <row r="2698" spans="1:2" x14ac:dyDescent="0.2">
      <c r="A2698" s="1">
        <v>45498</v>
      </c>
      <c r="B2698">
        <f t="shared" si="42"/>
        <v>2024</v>
      </c>
    </row>
    <row r="2699" spans="1:2" x14ac:dyDescent="0.2">
      <c r="A2699" s="1">
        <v>45473</v>
      </c>
      <c r="B2699">
        <f t="shared" si="42"/>
        <v>2024</v>
      </c>
    </row>
    <row r="2700" spans="1:2" x14ac:dyDescent="0.2">
      <c r="A2700" s="1">
        <v>44713</v>
      </c>
      <c r="B2700">
        <f t="shared" si="42"/>
        <v>2022</v>
      </c>
    </row>
    <row r="2701" spans="1:2" x14ac:dyDescent="0.2">
      <c r="A2701" s="1">
        <v>44643</v>
      </c>
      <c r="B2701">
        <f t="shared" si="42"/>
        <v>2022</v>
      </c>
    </row>
    <row r="2702" spans="1:2" x14ac:dyDescent="0.2">
      <c r="A2702" s="1">
        <v>45051</v>
      </c>
      <c r="B2702">
        <f t="shared" si="42"/>
        <v>2023</v>
      </c>
    </row>
    <row r="2703" spans="1:2" x14ac:dyDescent="0.2">
      <c r="A2703" s="1">
        <v>44763</v>
      </c>
      <c r="B2703">
        <f t="shared" si="42"/>
        <v>2022</v>
      </c>
    </row>
    <row r="2704" spans="1:2" x14ac:dyDescent="0.2">
      <c r="A2704" s="1">
        <v>44765</v>
      </c>
      <c r="B2704">
        <f t="shared" si="42"/>
        <v>2022</v>
      </c>
    </row>
    <row r="2705" spans="1:2" x14ac:dyDescent="0.2">
      <c r="A2705" s="1">
        <v>44685</v>
      </c>
      <c r="B2705">
        <f t="shared" si="42"/>
        <v>2022</v>
      </c>
    </row>
    <row r="2706" spans="1:2" x14ac:dyDescent="0.2">
      <c r="A2706" s="1">
        <v>44890</v>
      </c>
      <c r="B2706">
        <f t="shared" si="42"/>
        <v>2022</v>
      </c>
    </row>
    <row r="2707" spans="1:2" x14ac:dyDescent="0.2">
      <c r="A2707" s="1">
        <v>44908</v>
      </c>
      <c r="B2707">
        <f t="shared" si="42"/>
        <v>2022</v>
      </c>
    </row>
    <row r="2708" spans="1:2" x14ac:dyDescent="0.2">
      <c r="A2708" s="1">
        <v>44635</v>
      </c>
      <c r="B2708">
        <f t="shared" si="42"/>
        <v>2022</v>
      </c>
    </row>
    <row r="2709" spans="1:2" x14ac:dyDescent="0.2">
      <c r="A2709" s="1">
        <v>45011</v>
      </c>
      <c r="B2709">
        <f t="shared" si="42"/>
        <v>2023</v>
      </c>
    </row>
    <row r="2710" spans="1:2" x14ac:dyDescent="0.2">
      <c r="A2710" s="1">
        <v>44570</v>
      </c>
      <c r="B2710">
        <f t="shared" si="42"/>
        <v>2022</v>
      </c>
    </row>
    <row r="2711" spans="1:2" x14ac:dyDescent="0.2">
      <c r="A2711" s="1">
        <v>44893</v>
      </c>
      <c r="B2711">
        <f t="shared" si="42"/>
        <v>2022</v>
      </c>
    </row>
    <row r="2712" spans="1:2" x14ac:dyDescent="0.2">
      <c r="A2712" s="1">
        <v>45323</v>
      </c>
      <c r="B2712">
        <f t="shared" si="42"/>
        <v>2024</v>
      </c>
    </row>
    <row r="2713" spans="1:2" x14ac:dyDescent="0.2">
      <c r="A2713" s="1">
        <v>44802</v>
      </c>
      <c r="B2713">
        <f t="shared" si="42"/>
        <v>2022</v>
      </c>
    </row>
    <row r="2714" spans="1:2" x14ac:dyDescent="0.2">
      <c r="A2714" s="1">
        <v>44858</v>
      </c>
      <c r="B2714">
        <f t="shared" si="42"/>
        <v>2022</v>
      </c>
    </row>
    <row r="2715" spans="1:2" x14ac:dyDescent="0.2">
      <c r="A2715" s="1">
        <v>45227</v>
      </c>
      <c r="B2715">
        <f t="shared" si="42"/>
        <v>2023</v>
      </c>
    </row>
    <row r="2716" spans="1:2" x14ac:dyDescent="0.2">
      <c r="A2716" s="1">
        <v>44885</v>
      </c>
      <c r="B2716">
        <f t="shared" si="42"/>
        <v>2022</v>
      </c>
    </row>
    <row r="2717" spans="1:2" x14ac:dyDescent="0.2">
      <c r="A2717" s="1">
        <v>44868</v>
      </c>
      <c r="B2717">
        <f t="shared" si="42"/>
        <v>2022</v>
      </c>
    </row>
    <row r="2718" spans="1:2" x14ac:dyDescent="0.2">
      <c r="A2718" s="1">
        <v>44654</v>
      </c>
      <c r="B2718">
        <f t="shared" si="42"/>
        <v>2022</v>
      </c>
    </row>
    <row r="2719" spans="1:2" x14ac:dyDescent="0.2">
      <c r="A2719" s="1">
        <v>44695</v>
      </c>
      <c r="B2719">
        <f t="shared" si="42"/>
        <v>2022</v>
      </c>
    </row>
    <row r="2720" spans="1:2" x14ac:dyDescent="0.2">
      <c r="A2720" s="1">
        <v>45184</v>
      </c>
      <c r="B2720">
        <f t="shared" si="42"/>
        <v>2023</v>
      </c>
    </row>
    <row r="2721" spans="1:2" x14ac:dyDescent="0.2">
      <c r="A2721" s="1">
        <v>45617</v>
      </c>
      <c r="B2721">
        <f t="shared" si="42"/>
        <v>2024</v>
      </c>
    </row>
    <row r="2722" spans="1:2" x14ac:dyDescent="0.2">
      <c r="A2722" s="1">
        <v>44787</v>
      </c>
      <c r="B2722">
        <f t="shared" si="42"/>
        <v>2022</v>
      </c>
    </row>
    <row r="2723" spans="1:2" x14ac:dyDescent="0.2">
      <c r="A2723" s="1">
        <v>45088</v>
      </c>
      <c r="B2723">
        <f t="shared" si="42"/>
        <v>2023</v>
      </c>
    </row>
    <row r="2724" spans="1:2" x14ac:dyDescent="0.2">
      <c r="A2724" s="1">
        <v>45183</v>
      </c>
      <c r="B2724">
        <f t="shared" si="42"/>
        <v>2023</v>
      </c>
    </row>
    <row r="2725" spans="1:2" x14ac:dyDescent="0.2">
      <c r="A2725" s="1">
        <v>45570</v>
      </c>
      <c r="B2725">
        <f t="shared" si="42"/>
        <v>2024</v>
      </c>
    </row>
    <row r="2726" spans="1:2" x14ac:dyDescent="0.2">
      <c r="A2726" s="1">
        <v>44566</v>
      </c>
      <c r="B2726">
        <f t="shared" si="42"/>
        <v>2022</v>
      </c>
    </row>
    <row r="2727" spans="1:2" x14ac:dyDescent="0.2">
      <c r="A2727" s="1">
        <v>45340</v>
      </c>
      <c r="B2727">
        <f t="shared" si="42"/>
        <v>2024</v>
      </c>
    </row>
    <row r="2728" spans="1:2" x14ac:dyDescent="0.2">
      <c r="A2728" s="1">
        <v>45011</v>
      </c>
      <c r="B2728">
        <f t="shared" si="42"/>
        <v>2023</v>
      </c>
    </row>
    <row r="2729" spans="1:2" x14ac:dyDescent="0.2">
      <c r="A2729" s="1">
        <v>45352</v>
      </c>
      <c r="B2729">
        <f t="shared" si="42"/>
        <v>2024</v>
      </c>
    </row>
    <row r="2730" spans="1:2" x14ac:dyDescent="0.2">
      <c r="A2730" s="1">
        <v>44571</v>
      </c>
      <c r="B2730">
        <f t="shared" si="42"/>
        <v>2022</v>
      </c>
    </row>
    <row r="2731" spans="1:2" x14ac:dyDescent="0.2">
      <c r="A2731" s="1">
        <v>45354</v>
      </c>
      <c r="B2731">
        <f t="shared" si="42"/>
        <v>2024</v>
      </c>
    </row>
    <row r="2732" spans="1:2" x14ac:dyDescent="0.2">
      <c r="A2732" s="1">
        <v>44942</v>
      </c>
      <c r="B2732">
        <f t="shared" si="42"/>
        <v>2023</v>
      </c>
    </row>
    <row r="2733" spans="1:2" x14ac:dyDescent="0.2">
      <c r="A2733" s="1">
        <v>45543</v>
      </c>
      <c r="B2733">
        <f t="shared" si="42"/>
        <v>2024</v>
      </c>
    </row>
    <row r="2734" spans="1:2" x14ac:dyDescent="0.2">
      <c r="A2734" s="1">
        <v>45218</v>
      </c>
      <c r="B2734">
        <f t="shared" si="42"/>
        <v>2023</v>
      </c>
    </row>
    <row r="2735" spans="1:2" x14ac:dyDescent="0.2">
      <c r="A2735" s="1">
        <v>44574</v>
      </c>
      <c r="B2735">
        <f t="shared" si="42"/>
        <v>2022</v>
      </c>
    </row>
    <row r="2736" spans="1:2" x14ac:dyDescent="0.2">
      <c r="A2736" s="1">
        <v>44713</v>
      </c>
      <c r="B2736">
        <f t="shared" si="42"/>
        <v>2022</v>
      </c>
    </row>
    <row r="2737" spans="1:2" x14ac:dyDescent="0.2">
      <c r="A2737" s="1">
        <v>45005</v>
      </c>
      <c r="B2737">
        <f t="shared" si="42"/>
        <v>2023</v>
      </c>
    </row>
    <row r="2738" spans="1:2" x14ac:dyDescent="0.2">
      <c r="A2738" s="1">
        <v>44976</v>
      </c>
      <c r="B2738">
        <f t="shared" si="42"/>
        <v>2023</v>
      </c>
    </row>
    <row r="2739" spans="1:2" x14ac:dyDescent="0.2">
      <c r="A2739" s="1">
        <v>45661</v>
      </c>
      <c r="B2739">
        <f t="shared" si="42"/>
        <v>2025</v>
      </c>
    </row>
    <row r="2740" spans="1:2" x14ac:dyDescent="0.2">
      <c r="A2740" s="1">
        <v>45405</v>
      </c>
      <c r="B2740">
        <f t="shared" si="42"/>
        <v>2024</v>
      </c>
    </row>
    <row r="2741" spans="1:2" x14ac:dyDescent="0.2">
      <c r="A2741" s="1">
        <v>44898</v>
      </c>
      <c r="B2741">
        <f t="shared" si="42"/>
        <v>2022</v>
      </c>
    </row>
    <row r="2742" spans="1:2" x14ac:dyDescent="0.2">
      <c r="A2742" s="1">
        <v>44991</v>
      </c>
      <c r="B2742">
        <f t="shared" si="42"/>
        <v>2023</v>
      </c>
    </row>
    <row r="2743" spans="1:2" x14ac:dyDescent="0.2">
      <c r="A2743" s="1">
        <v>45018</v>
      </c>
      <c r="B2743">
        <f t="shared" si="42"/>
        <v>2023</v>
      </c>
    </row>
    <row r="2744" spans="1:2" x14ac:dyDescent="0.2">
      <c r="A2744" s="1">
        <v>45355</v>
      </c>
      <c r="B2744">
        <f t="shared" si="42"/>
        <v>2024</v>
      </c>
    </row>
    <row r="2745" spans="1:2" x14ac:dyDescent="0.2">
      <c r="A2745" s="1">
        <v>45327</v>
      </c>
      <c r="B2745">
        <f t="shared" si="42"/>
        <v>2024</v>
      </c>
    </row>
    <row r="2746" spans="1:2" x14ac:dyDescent="0.2">
      <c r="A2746" s="1">
        <v>44761</v>
      </c>
      <c r="B2746">
        <f t="shared" si="42"/>
        <v>2022</v>
      </c>
    </row>
    <row r="2747" spans="1:2" x14ac:dyDescent="0.2">
      <c r="A2747" s="1">
        <v>45222</v>
      </c>
      <c r="B2747">
        <f t="shared" si="42"/>
        <v>2023</v>
      </c>
    </row>
    <row r="2748" spans="1:2" x14ac:dyDescent="0.2">
      <c r="A2748" s="1">
        <v>45005</v>
      </c>
      <c r="B2748">
        <f t="shared" si="42"/>
        <v>2023</v>
      </c>
    </row>
    <row r="2749" spans="1:2" x14ac:dyDescent="0.2">
      <c r="A2749" s="1">
        <v>44683</v>
      </c>
      <c r="B2749">
        <f t="shared" si="42"/>
        <v>2022</v>
      </c>
    </row>
    <row r="2750" spans="1:2" x14ac:dyDescent="0.2">
      <c r="A2750" s="1">
        <v>45234</v>
      </c>
      <c r="B2750">
        <f t="shared" si="42"/>
        <v>2023</v>
      </c>
    </row>
    <row r="2751" spans="1:2" x14ac:dyDescent="0.2">
      <c r="A2751" s="1">
        <v>44857</v>
      </c>
      <c r="B2751">
        <f t="shared" si="42"/>
        <v>2022</v>
      </c>
    </row>
    <row r="2752" spans="1:2" x14ac:dyDescent="0.2">
      <c r="A2752" s="1">
        <v>45294</v>
      </c>
      <c r="B2752">
        <f t="shared" si="42"/>
        <v>2024</v>
      </c>
    </row>
    <row r="2753" spans="1:2" x14ac:dyDescent="0.2">
      <c r="A2753" s="1">
        <v>45190</v>
      </c>
      <c r="B2753">
        <f t="shared" si="42"/>
        <v>2023</v>
      </c>
    </row>
    <row r="2754" spans="1:2" x14ac:dyDescent="0.2">
      <c r="A2754" s="1">
        <v>44629</v>
      </c>
      <c r="B2754">
        <f t="shared" si="42"/>
        <v>2022</v>
      </c>
    </row>
    <row r="2755" spans="1:2" x14ac:dyDescent="0.2">
      <c r="A2755" s="1">
        <v>45005</v>
      </c>
      <c r="B2755">
        <f t="shared" ref="B2755:B2818" si="43">YEAR(A2755)</f>
        <v>2023</v>
      </c>
    </row>
    <row r="2756" spans="1:2" x14ac:dyDescent="0.2">
      <c r="A2756" s="1">
        <v>45332</v>
      </c>
      <c r="B2756">
        <f t="shared" si="43"/>
        <v>2024</v>
      </c>
    </row>
    <row r="2757" spans="1:2" x14ac:dyDescent="0.2">
      <c r="A2757" s="1">
        <v>45656</v>
      </c>
      <c r="B2757">
        <f t="shared" si="43"/>
        <v>2024</v>
      </c>
    </row>
    <row r="2758" spans="1:2" x14ac:dyDescent="0.2">
      <c r="A2758" s="1">
        <v>45460</v>
      </c>
      <c r="B2758">
        <f t="shared" si="43"/>
        <v>2024</v>
      </c>
    </row>
    <row r="2759" spans="1:2" x14ac:dyDescent="0.2">
      <c r="A2759" s="1">
        <v>44591</v>
      </c>
      <c r="B2759">
        <f t="shared" si="43"/>
        <v>2022</v>
      </c>
    </row>
    <row r="2760" spans="1:2" x14ac:dyDescent="0.2">
      <c r="A2760" s="1">
        <v>44869</v>
      </c>
      <c r="B2760">
        <f t="shared" si="43"/>
        <v>2022</v>
      </c>
    </row>
    <row r="2761" spans="1:2" x14ac:dyDescent="0.2">
      <c r="A2761" s="1">
        <v>44626</v>
      </c>
      <c r="B2761">
        <f t="shared" si="43"/>
        <v>2022</v>
      </c>
    </row>
    <row r="2762" spans="1:2" x14ac:dyDescent="0.2">
      <c r="A2762" s="1">
        <v>44853</v>
      </c>
      <c r="B2762">
        <f t="shared" si="43"/>
        <v>2022</v>
      </c>
    </row>
    <row r="2763" spans="1:2" x14ac:dyDescent="0.2">
      <c r="A2763" s="1">
        <v>44643</v>
      </c>
      <c r="B2763">
        <f t="shared" si="43"/>
        <v>2022</v>
      </c>
    </row>
    <row r="2764" spans="1:2" x14ac:dyDescent="0.2">
      <c r="A2764" s="1">
        <v>45085</v>
      </c>
      <c r="B2764">
        <f t="shared" si="43"/>
        <v>2023</v>
      </c>
    </row>
    <row r="2765" spans="1:2" x14ac:dyDescent="0.2">
      <c r="A2765" s="1">
        <v>44590</v>
      </c>
      <c r="B2765">
        <f t="shared" si="43"/>
        <v>2022</v>
      </c>
    </row>
    <row r="2766" spans="1:2" x14ac:dyDescent="0.2">
      <c r="A2766" s="1">
        <v>44584</v>
      </c>
      <c r="B2766">
        <f t="shared" si="43"/>
        <v>2022</v>
      </c>
    </row>
    <row r="2767" spans="1:2" x14ac:dyDescent="0.2">
      <c r="A2767" s="1">
        <v>44832</v>
      </c>
      <c r="B2767">
        <f t="shared" si="43"/>
        <v>2022</v>
      </c>
    </row>
    <row r="2768" spans="1:2" x14ac:dyDescent="0.2">
      <c r="A2768" s="1">
        <v>44948</v>
      </c>
      <c r="B2768">
        <f t="shared" si="43"/>
        <v>2023</v>
      </c>
    </row>
    <row r="2769" spans="1:2" x14ac:dyDescent="0.2">
      <c r="A2769" s="1">
        <v>44598</v>
      </c>
      <c r="B2769">
        <f t="shared" si="43"/>
        <v>2022</v>
      </c>
    </row>
    <row r="2770" spans="1:2" x14ac:dyDescent="0.2">
      <c r="A2770" s="1">
        <v>44574</v>
      </c>
      <c r="B2770">
        <f t="shared" si="43"/>
        <v>2022</v>
      </c>
    </row>
    <row r="2771" spans="1:2" x14ac:dyDescent="0.2">
      <c r="A2771" s="1">
        <v>45318</v>
      </c>
      <c r="B2771">
        <f t="shared" si="43"/>
        <v>2024</v>
      </c>
    </row>
    <row r="2772" spans="1:2" x14ac:dyDescent="0.2">
      <c r="A2772" s="1">
        <v>44877</v>
      </c>
      <c r="B2772">
        <f t="shared" si="43"/>
        <v>2022</v>
      </c>
    </row>
    <row r="2773" spans="1:2" x14ac:dyDescent="0.2">
      <c r="A2773" s="1">
        <v>45285</v>
      </c>
      <c r="B2773">
        <f t="shared" si="43"/>
        <v>2023</v>
      </c>
    </row>
    <row r="2774" spans="1:2" x14ac:dyDescent="0.2">
      <c r="A2774" s="1">
        <v>44850</v>
      </c>
      <c r="B2774">
        <f t="shared" si="43"/>
        <v>2022</v>
      </c>
    </row>
    <row r="2775" spans="1:2" x14ac:dyDescent="0.2">
      <c r="A2775" s="1">
        <v>45644</v>
      </c>
      <c r="B2775">
        <f t="shared" si="43"/>
        <v>2024</v>
      </c>
    </row>
    <row r="2776" spans="1:2" x14ac:dyDescent="0.2">
      <c r="A2776" s="1">
        <v>45474</v>
      </c>
      <c r="B2776">
        <f t="shared" si="43"/>
        <v>2024</v>
      </c>
    </row>
    <row r="2777" spans="1:2" x14ac:dyDescent="0.2">
      <c r="A2777" s="1">
        <v>45175</v>
      </c>
      <c r="B2777">
        <f t="shared" si="43"/>
        <v>2023</v>
      </c>
    </row>
    <row r="2778" spans="1:2" x14ac:dyDescent="0.2">
      <c r="A2778" s="1">
        <v>44925</v>
      </c>
      <c r="B2778">
        <f t="shared" si="43"/>
        <v>2022</v>
      </c>
    </row>
    <row r="2779" spans="1:2" x14ac:dyDescent="0.2">
      <c r="A2779" s="1">
        <v>45447</v>
      </c>
      <c r="B2779">
        <f t="shared" si="43"/>
        <v>2024</v>
      </c>
    </row>
    <row r="2780" spans="1:2" x14ac:dyDescent="0.2">
      <c r="A2780" s="1">
        <v>45544</v>
      </c>
      <c r="B2780">
        <f t="shared" si="43"/>
        <v>2024</v>
      </c>
    </row>
    <row r="2781" spans="1:2" x14ac:dyDescent="0.2">
      <c r="A2781" s="1">
        <v>45456</v>
      </c>
      <c r="B2781">
        <f t="shared" si="43"/>
        <v>2024</v>
      </c>
    </row>
    <row r="2782" spans="1:2" x14ac:dyDescent="0.2">
      <c r="A2782" s="1">
        <v>45364</v>
      </c>
      <c r="B2782">
        <f t="shared" si="43"/>
        <v>2024</v>
      </c>
    </row>
    <row r="2783" spans="1:2" x14ac:dyDescent="0.2">
      <c r="A2783" s="1">
        <v>44720</v>
      </c>
      <c r="B2783">
        <f t="shared" si="43"/>
        <v>2022</v>
      </c>
    </row>
    <row r="2784" spans="1:2" x14ac:dyDescent="0.2">
      <c r="A2784" s="1">
        <v>44582</v>
      </c>
      <c r="B2784">
        <f t="shared" si="43"/>
        <v>2022</v>
      </c>
    </row>
    <row r="2785" spans="1:2" x14ac:dyDescent="0.2">
      <c r="A2785" s="1">
        <v>45382</v>
      </c>
      <c r="B2785">
        <f t="shared" si="43"/>
        <v>2024</v>
      </c>
    </row>
    <row r="2786" spans="1:2" x14ac:dyDescent="0.2">
      <c r="A2786" s="1">
        <v>45174</v>
      </c>
      <c r="B2786">
        <f t="shared" si="43"/>
        <v>2023</v>
      </c>
    </row>
    <row r="2787" spans="1:2" x14ac:dyDescent="0.2">
      <c r="A2787" s="1">
        <v>44929</v>
      </c>
      <c r="B2787">
        <f t="shared" si="43"/>
        <v>2023</v>
      </c>
    </row>
    <row r="2788" spans="1:2" x14ac:dyDescent="0.2">
      <c r="A2788" s="1">
        <v>45601</v>
      </c>
      <c r="B2788">
        <f t="shared" si="43"/>
        <v>2024</v>
      </c>
    </row>
    <row r="2789" spans="1:2" x14ac:dyDescent="0.2">
      <c r="A2789" s="1">
        <v>45230</v>
      </c>
      <c r="B2789">
        <f t="shared" si="43"/>
        <v>2023</v>
      </c>
    </row>
    <row r="2790" spans="1:2" x14ac:dyDescent="0.2">
      <c r="A2790" s="1">
        <v>45093</v>
      </c>
      <c r="B2790">
        <f t="shared" si="43"/>
        <v>2023</v>
      </c>
    </row>
    <row r="2791" spans="1:2" x14ac:dyDescent="0.2">
      <c r="A2791" s="1">
        <v>44786</v>
      </c>
      <c r="B2791">
        <f t="shared" si="43"/>
        <v>2022</v>
      </c>
    </row>
    <row r="2792" spans="1:2" x14ac:dyDescent="0.2">
      <c r="A2792" s="1">
        <v>45011</v>
      </c>
      <c r="B2792">
        <f t="shared" si="43"/>
        <v>2023</v>
      </c>
    </row>
    <row r="2793" spans="1:2" x14ac:dyDescent="0.2">
      <c r="A2793" s="1">
        <v>45347</v>
      </c>
      <c r="B2793">
        <f t="shared" si="43"/>
        <v>2024</v>
      </c>
    </row>
    <row r="2794" spans="1:2" x14ac:dyDescent="0.2">
      <c r="A2794" s="1">
        <v>44928</v>
      </c>
      <c r="B2794">
        <f t="shared" si="43"/>
        <v>2023</v>
      </c>
    </row>
    <row r="2795" spans="1:2" x14ac:dyDescent="0.2">
      <c r="A2795" s="1">
        <v>45265</v>
      </c>
      <c r="B2795">
        <f t="shared" si="43"/>
        <v>2023</v>
      </c>
    </row>
    <row r="2796" spans="1:2" x14ac:dyDescent="0.2">
      <c r="A2796" s="1">
        <v>44845</v>
      </c>
      <c r="B2796">
        <f t="shared" si="43"/>
        <v>2022</v>
      </c>
    </row>
    <row r="2797" spans="1:2" x14ac:dyDescent="0.2">
      <c r="A2797" s="1">
        <v>45226</v>
      </c>
      <c r="B2797">
        <f t="shared" si="43"/>
        <v>2023</v>
      </c>
    </row>
    <row r="2798" spans="1:2" x14ac:dyDescent="0.2">
      <c r="A2798" s="1">
        <v>44646</v>
      </c>
      <c r="B2798">
        <f t="shared" si="43"/>
        <v>2022</v>
      </c>
    </row>
    <row r="2799" spans="1:2" x14ac:dyDescent="0.2">
      <c r="A2799" s="1">
        <v>44890</v>
      </c>
      <c r="B2799">
        <f t="shared" si="43"/>
        <v>2022</v>
      </c>
    </row>
    <row r="2800" spans="1:2" x14ac:dyDescent="0.2">
      <c r="A2800" s="1">
        <v>45037</v>
      </c>
      <c r="B2800">
        <f t="shared" si="43"/>
        <v>2023</v>
      </c>
    </row>
    <row r="2801" spans="1:2" x14ac:dyDescent="0.2">
      <c r="A2801" s="1">
        <v>44988</v>
      </c>
      <c r="B2801">
        <f t="shared" si="43"/>
        <v>2023</v>
      </c>
    </row>
    <row r="2802" spans="1:2" x14ac:dyDescent="0.2">
      <c r="A2802" s="1">
        <v>45054</v>
      </c>
      <c r="B2802">
        <f t="shared" si="43"/>
        <v>2023</v>
      </c>
    </row>
    <row r="2803" spans="1:2" x14ac:dyDescent="0.2">
      <c r="A2803" s="1">
        <v>45163</v>
      </c>
      <c r="B2803">
        <f t="shared" si="43"/>
        <v>2023</v>
      </c>
    </row>
    <row r="2804" spans="1:2" x14ac:dyDescent="0.2">
      <c r="A2804" s="1">
        <v>45091</v>
      </c>
      <c r="B2804">
        <f t="shared" si="43"/>
        <v>2023</v>
      </c>
    </row>
    <row r="2805" spans="1:2" x14ac:dyDescent="0.2">
      <c r="A2805" s="1">
        <v>45120</v>
      </c>
      <c r="B2805">
        <f t="shared" si="43"/>
        <v>2023</v>
      </c>
    </row>
    <row r="2806" spans="1:2" x14ac:dyDescent="0.2">
      <c r="A2806" s="1">
        <v>45072</v>
      </c>
      <c r="B2806">
        <f t="shared" si="43"/>
        <v>2023</v>
      </c>
    </row>
    <row r="2807" spans="1:2" x14ac:dyDescent="0.2">
      <c r="A2807" s="1">
        <v>44939</v>
      </c>
      <c r="B2807">
        <f t="shared" si="43"/>
        <v>2023</v>
      </c>
    </row>
    <row r="2808" spans="1:2" x14ac:dyDescent="0.2">
      <c r="A2808" s="1">
        <v>44887</v>
      </c>
      <c r="B2808">
        <f t="shared" si="43"/>
        <v>2022</v>
      </c>
    </row>
    <row r="2809" spans="1:2" x14ac:dyDescent="0.2">
      <c r="A2809" s="1">
        <v>45297</v>
      </c>
      <c r="B2809">
        <f t="shared" si="43"/>
        <v>2024</v>
      </c>
    </row>
    <row r="2810" spans="1:2" x14ac:dyDescent="0.2">
      <c r="A2810" s="1">
        <v>45245</v>
      </c>
      <c r="B2810">
        <f t="shared" si="43"/>
        <v>2023</v>
      </c>
    </row>
    <row r="2811" spans="1:2" x14ac:dyDescent="0.2">
      <c r="A2811" s="1">
        <v>45258</v>
      </c>
      <c r="B2811">
        <f t="shared" si="43"/>
        <v>2023</v>
      </c>
    </row>
    <row r="2812" spans="1:2" x14ac:dyDescent="0.2">
      <c r="A2812" s="1">
        <v>44999</v>
      </c>
      <c r="B2812">
        <f t="shared" si="43"/>
        <v>2023</v>
      </c>
    </row>
    <row r="2813" spans="1:2" x14ac:dyDescent="0.2">
      <c r="A2813" s="1">
        <v>45516</v>
      </c>
      <c r="B2813">
        <f t="shared" si="43"/>
        <v>2024</v>
      </c>
    </row>
    <row r="2814" spans="1:2" x14ac:dyDescent="0.2">
      <c r="A2814" s="1">
        <v>44700</v>
      </c>
      <c r="B2814">
        <f t="shared" si="43"/>
        <v>2022</v>
      </c>
    </row>
    <row r="2815" spans="1:2" x14ac:dyDescent="0.2">
      <c r="A2815" s="1">
        <v>45640</v>
      </c>
      <c r="B2815">
        <f t="shared" si="43"/>
        <v>2024</v>
      </c>
    </row>
    <row r="2816" spans="1:2" x14ac:dyDescent="0.2">
      <c r="A2816" s="1">
        <v>44943</v>
      </c>
      <c r="B2816">
        <f t="shared" si="43"/>
        <v>2023</v>
      </c>
    </row>
    <row r="2817" spans="1:2" x14ac:dyDescent="0.2">
      <c r="A2817" s="1">
        <v>44750</v>
      </c>
      <c r="B2817">
        <f t="shared" si="43"/>
        <v>2022</v>
      </c>
    </row>
    <row r="2818" spans="1:2" x14ac:dyDescent="0.2">
      <c r="A2818" s="1">
        <v>44702</v>
      </c>
      <c r="B2818">
        <f t="shared" si="43"/>
        <v>2022</v>
      </c>
    </row>
    <row r="2819" spans="1:2" x14ac:dyDescent="0.2">
      <c r="A2819" s="1">
        <v>45602</v>
      </c>
      <c r="B2819">
        <f t="shared" ref="B2819:B2882" si="44">YEAR(A2819)</f>
        <v>2024</v>
      </c>
    </row>
    <row r="2820" spans="1:2" x14ac:dyDescent="0.2">
      <c r="A2820" s="1">
        <v>44763</v>
      </c>
      <c r="B2820">
        <f t="shared" si="44"/>
        <v>2022</v>
      </c>
    </row>
    <row r="2821" spans="1:2" x14ac:dyDescent="0.2">
      <c r="A2821" s="1">
        <v>45426</v>
      </c>
      <c r="B2821">
        <f t="shared" si="44"/>
        <v>2024</v>
      </c>
    </row>
    <row r="2822" spans="1:2" x14ac:dyDescent="0.2">
      <c r="A2822" s="1">
        <v>44865</v>
      </c>
      <c r="B2822">
        <f t="shared" si="44"/>
        <v>2022</v>
      </c>
    </row>
    <row r="2823" spans="1:2" x14ac:dyDescent="0.2">
      <c r="A2823" s="1">
        <v>44690</v>
      </c>
      <c r="B2823">
        <f t="shared" si="44"/>
        <v>2022</v>
      </c>
    </row>
    <row r="2824" spans="1:2" x14ac:dyDescent="0.2">
      <c r="A2824" s="1">
        <v>45481</v>
      </c>
      <c r="B2824">
        <f t="shared" si="44"/>
        <v>2024</v>
      </c>
    </row>
    <row r="2825" spans="1:2" x14ac:dyDescent="0.2">
      <c r="A2825" s="1">
        <v>45338</v>
      </c>
      <c r="B2825">
        <f t="shared" si="44"/>
        <v>2024</v>
      </c>
    </row>
    <row r="2826" spans="1:2" x14ac:dyDescent="0.2">
      <c r="A2826" s="1">
        <v>44725</v>
      </c>
      <c r="B2826">
        <f t="shared" si="44"/>
        <v>2022</v>
      </c>
    </row>
    <row r="2827" spans="1:2" x14ac:dyDescent="0.2">
      <c r="A2827" s="1">
        <v>44704</v>
      </c>
      <c r="B2827">
        <f t="shared" si="44"/>
        <v>2022</v>
      </c>
    </row>
    <row r="2828" spans="1:2" x14ac:dyDescent="0.2">
      <c r="A2828" s="1">
        <v>45480</v>
      </c>
      <c r="B2828">
        <f t="shared" si="44"/>
        <v>2024</v>
      </c>
    </row>
    <row r="2829" spans="1:2" x14ac:dyDescent="0.2">
      <c r="A2829" s="1">
        <v>45542</v>
      </c>
      <c r="B2829">
        <f t="shared" si="44"/>
        <v>2024</v>
      </c>
    </row>
    <row r="2830" spans="1:2" x14ac:dyDescent="0.2">
      <c r="A2830" s="1">
        <v>44766</v>
      </c>
      <c r="B2830">
        <f t="shared" si="44"/>
        <v>2022</v>
      </c>
    </row>
    <row r="2831" spans="1:2" x14ac:dyDescent="0.2">
      <c r="A2831" s="1">
        <v>45617</v>
      </c>
      <c r="B2831">
        <f t="shared" si="44"/>
        <v>2024</v>
      </c>
    </row>
    <row r="2832" spans="1:2" x14ac:dyDescent="0.2">
      <c r="A2832" s="1">
        <v>44779</v>
      </c>
      <c r="B2832">
        <f t="shared" si="44"/>
        <v>2022</v>
      </c>
    </row>
    <row r="2833" spans="1:2" x14ac:dyDescent="0.2">
      <c r="A2833" s="1">
        <v>45210</v>
      </c>
      <c r="B2833">
        <f t="shared" si="44"/>
        <v>2023</v>
      </c>
    </row>
    <row r="2834" spans="1:2" x14ac:dyDescent="0.2">
      <c r="A2834" s="1">
        <v>45401</v>
      </c>
      <c r="B2834">
        <f t="shared" si="44"/>
        <v>2024</v>
      </c>
    </row>
    <row r="2835" spans="1:2" x14ac:dyDescent="0.2">
      <c r="A2835" s="1">
        <v>44621</v>
      </c>
      <c r="B2835">
        <f t="shared" si="44"/>
        <v>2022</v>
      </c>
    </row>
    <row r="2836" spans="1:2" x14ac:dyDescent="0.2">
      <c r="A2836" s="1">
        <v>44634</v>
      </c>
      <c r="B2836">
        <f t="shared" si="44"/>
        <v>2022</v>
      </c>
    </row>
    <row r="2837" spans="1:2" x14ac:dyDescent="0.2">
      <c r="A2837" s="1">
        <v>44911</v>
      </c>
      <c r="B2837">
        <f t="shared" si="44"/>
        <v>2022</v>
      </c>
    </row>
    <row r="2838" spans="1:2" x14ac:dyDescent="0.2">
      <c r="A2838" s="1">
        <v>45204</v>
      </c>
      <c r="B2838">
        <f t="shared" si="44"/>
        <v>2023</v>
      </c>
    </row>
    <row r="2839" spans="1:2" x14ac:dyDescent="0.2">
      <c r="A2839" s="1">
        <v>45644</v>
      </c>
      <c r="B2839">
        <f t="shared" si="44"/>
        <v>2024</v>
      </c>
    </row>
    <row r="2840" spans="1:2" x14ac:dyDescent="0.2">
      <c r="A2840" s="1">
        <v>45573</v>
      </c>
      <c r="B2840">
        <f t="shared" si="44"/>
        <v>2024</v>
      </c>
    </row>
    <row r="2841" spans="1:2" x14ac:dyDescent="0.2">
      <c r="A2841" s="1">
        <v>45383</v>
      </c>
      <c r="B2841">
        <f t="shared" si="44"/>
        <v>2024</v>
      </c>
    </row>
    <row r="2842" spans="1:2" x14ac:dyDescent="0.2">
      <c r="A2842" s="1">
        <v>44884</v>
      </c>
      <c r="B2842">
        <f t="shared" si="44"/>
        <v>2022</v>
      </c>
    </row>
    <row r="2843" spans="1:2" x14ac:dyDescent="0.2">
      <c r="A2843" s="1">
        <v>44755</v>
      </c>
      <c r="B2843">
        <f t="shared" si="44"/>
        <v>2022</v>
      </c>
    </row>
    <row r="2844" spans="1:2" x14ac:dyDescent="0.2">
      <c r="A2844" s="1">
        <v>45405</v>
      </c>
      <c r="B2844">
        <f t="shared" si="44"/>
        <v>2024</v>
      </c>
    </row>
    <row r="2845" spans="1:2" x14ac:dyDescent="0.2">
      <c r="A2845" s="1">
        <v>45440</v>
      </c>
      <c r="B2845">
        <f t="shared" si="44"/>
        <v>2024</v>
      </c>
    </row>
    <row r="2846" spans="1:2" x14ac:dyDescent="0.2">
      <c r="A2846" s="1">
        <v>45123</v>
      </c>
      <c r="B2846">
        <f t="shared" si="44"/>
        <v>2023</v>
      </c>
    </row>
    <row r="2847" spans="1:2" x14ac:dyDescent="0.2">
      <c r="A2847" s="1">
        <v>44868</v>
      </c>
      <c r="B2847">
        <f t="shared" si="44"/>
        <v>2022</v>
      </c>
    </row>
    <row r="2848" spans="1:2" x14ac:dyDescent="0.2">
      <c r="A2848" s="1">
        <v>45129</v>
      </c>
      <c r="B2848">
        <f t="shared" si="44"/>
        <v>2023</v>
      </c>
    </row>
    <row r="2849" spans="1:2" x14ac:dyDescent="0.2">
      <c r="A2849" s="1">
        <v>45581</v>
      </c>
      <c r="B2849">
        <f t="shared" si="44"/>
        <v>2024</v>
      </c>
    </row>
    <row r="2850" spans="1:2" x14ac:dyDescent="0.2">
      <c r="A2850" s="1">
        <v>44680</v>
      </c>
      <c r="B2850">
        <f t="shared" si="44"/>
        <v>2022</v>
      </c>
    </row>
    <row r="2851" spans="1:2" x14ac:dyDescent="0.2">
      <c r="A2851" s="1">
        <v>45425</v>
      </c>
      <c r="B2851">
        <f t="shared" si="44"/>
        <v>2024</v>
      </c>
    </row>
    <row r="2852" spans="1:2" x14ac:dyDescent="0.2">
      <c r="A2852" s="1">
        <v>44916</v>
      </c>
      <c r="B2852">
        <f t="shared" si="44"/>
        <v>2022</v>
      </c>
    </row>
    <row r="2853" spans="1:2" x14ac:dyDescent="0.2">
      <c r="A2853" s="1">
        <v>44667</v>
      </c>
      <c r="B2853">
        <f t="shared" si="44"/>
        <v>2022</v>
      </c>
    </row>
    <row r="2854" spans="1:2" x14ac:dyDescent="0.2">
      <c r="A2854" s="1">
        <v>44784</v>
      </c>
      <c r="B2854">
        <f t="shared" si="44"/>
        <v>2022</v>
      </c>
    </row>
    <row r="2855" spans="1:2" x14ac:dyDescent="0.2">
      <c r="A2855" s="1">
        <v>45030</v>
      </c>
      <c r="B2855">
        <f t="shared" si="44"/>
        <v>2023</v>
      </c>
    </row>
    <row r="2856" spans="1:2" x14ac:dyDescent="0.2">
      <c r="A2856" s="1">
        <v>45541</v>
      </c>
      <c r="B2856">
        <f t="shared" si="44"/>
        <v>2024</v>
      </c>
    </row>
    <row r="2857" spans="1:2" x14ac:dyDescent="0.2">
      <c r="A2857" s="1">
        <v>45356</v>
      </c>
      <c r="B2857">
        <f t="shared" si="44"/>
        <v>2024</v>
      </c>
    </row>
    <row r="2858" spans="1:2" x14ac:dyDescent="0.2">
      <c r="A2858" s="1">
        <v>45487</v>
      </c>
      <c r="B2858">
        <f t="shared" si="44"/>
        <v>2024</v>
      </c>
    </row>
    <row r="2859" spans="1:2" x14ac:dyDescent="0.2">
      <c r="A2859" s="1">
        <v>45241</v>
      </c>
      <c r="B2859">
        <f t="shared" si="44"/>
        <v>2023</v>
      </c>
    </row>
    <row r="2860" spans="1:2" x14ac:dyDescent="0.2">
      <c r="A2860" s="1">
        <v>45317</v>
      </c>
      <c r="B2860">
        <f t="shared" si="44"/>
        <v>2024</v>
      </c>
    </row>
    <row r="2861" spans="1:2" x14ac:dyDescent="0.2">
      <c r="A2861" s="1">
        <v>44845</v>
      </c>
      <c r="B2861">
        <f t="shared" si="44"/>
        <v>2022</v>
      </c>
    </row>
    <row r="2862" spans="1:2" x14ac:dyDescent="0.2">
      <c r="A2862" s="1">
        <v>45635</v>
      </c>
      <c r="B2862">
        <f t="shared" si="44"/>
        <v>2024</v>
      </c>
    </row>
    <row r="2863" spans="1:2" x14ac:dyDescent="0.2">
      <c r="A2863" s="1">
        <v>45030</v>
      </c>
      <c r="B2863">
        <f t="shared" si="44"/>
        <v>2023</v>
      </c>
    </row>
    <row r="2864" spans="1:2" x14ac:dyDescent="0.2">
      <c r="A2864" s="1">
        <v>44788</v>
      </c>
      <c r="B2864">
        <f t="shared" si="44"/>
        <v>2022</v>
      </c>
    </row>
    <row r="2865" spans="1:2" x14ac:dyDescent="0.2">
      <c r="A2865" s="1">
        <v>45490</v>
      </c>
      <c r="B2865">
        <f t="shared" si="44"/>
        <v>2024</v>
      </c>
    </row>
    <row r="2866" spans="1:2" x14ac:dyDescent="0.2">
      <c r="A2866" s="1">
        <v>44684</v>
      </c>
      <c r="B2866">
        <f t="shared" si="44"/>
        <v>2022</v>
      </c>
    </row>
    <row r="2867" spans="1:2" x14ac:dyDescent="0.2">
      <c r="A2867" s="1">
        <v>45540</v>
      </c>
      <c r="B2867">
        <f t="shared" si="44"/>
        <v>2024</v>
      </c>
    </row>
    <row r="2868" spans="1:2" x14ac:dyDescent="0.2">
      <c r="A2868" s="1">
        <v>45112</v>
      </c>
      <c r="B2868">
        <f t="shared" si="44"/>
        <v>2023</v>
      </c>
    </row>
    <row r="2869" spans="1:2" x14ac:dyDescent="0.2">
      <c r="A2869" s="1">
        <v>45446</v>
      </c>
      <c r="B2869">
        <f t="shared" si="44"/>
        <v>2024</v>
      </c>
    </row>
    <row r="2870" spans="1:2" x14ac:dyDescent="0.2">
      <c r="A2870" s="1">
        <v>45382</v>
      </c>
      <c r="B2870">
        <f t="shared" si="44"/>
        <v>2024</v>
      </c>
    </row>
    <row r="2871" spans="1:2" x14ac:dyDescent="0.2">
      <c r="A2871" s="1">
        <v>45255</v>
      </c>
      <c r="B2871">
        <f t="shared" si="44"/>
        <v>2023</v>
      </c>
    </row>
    <row r="2872" spans="1:2" x14ac:dyDescent="0.2">
      <c r="A2872" s="1">
        <v>44583</v>
      </c>
      <c r="B2872">
        <f t="shared" si="44"/>
        <v>2022</v>
      </c>
    </row>
    <row r="2873" spans="1:2" x14ac:dyDescent="0.2">
      <c r="A2873" s="1">
        <v>45495</v>
      </c>
      <c r="B2873">
        <f t="shared" si="44"/>
        <v>2024</v>
      </c>
    </row>
    <row r="2874" spans="1:2" x14ac:dyDescent="0.2">
      <c r="A2874" s="1">
        <v>45465</v>
      </c>
      <c r="B2874">
        <f t="shared" si="44"/>
        <v>2024</v>
      </c>
    </row>
    <row r="2875" spans="1:2" x14ac:dyDescent="0.2">
      <c r="A2875" s="1">
        <v>45207</v>
      </c>
      <c r="B2875">
        <f t="shared" si="44"/>
        <v>2023</v>
      </c>
    </row>
    <row r="2876" spans="1:2" x14ac:dyDescent="0.2">
      <c r="A2876" s="1">
        <v>45511</v>
      </c>
      <c r="B2876">
        <f t="shared" si="44"/>
        <v>2024</v>
      </c>
    </row>
    <row r="2877" spans="1:2" x14ac:dyDescent="0.2">
      <c r="A2877" s="1">
        <v>44584</v>
      </c>
      <c r="B2877">
        <f t="shared" si="44"/>
        <v>2022</v>
      </c>
    </row>
    <row r="2878" spans="1:2" x14ac:dyDescent="0.2">
      <c r="A2878" s="1">
        <v>44964</v>
      </c>
      <c r="B2878">
        <f t="shared" si="44"/>
        <v>2023</v>
      </c>
    </row>
    <row r="2879" spans="1:2" x14ac:dyDescent="0.2">
      <c r="A2879" s="1">
        <v>44932</v>
      </c>
      <c r="B2879">
        <f t="shared" si="44"/>
        <v>2023</v>
      </c>
    </row>
    <row r="2880" spans="1:2" x14ac:dyDescent="0.2">
      <c r="A2880" s="1">
        <v>44732</v>
      </c>
      <c r="B2880">
        <f t="shared" si="44"/>
        <v>2022</v>
      </c>
    </row>
    <row r="2881" spans="1:2" x14ac:dyDescent="0.2">
      <c r="A2881" s="1">
        <v>44937</v>
      </c>
      <c r="B2881">
        <f t="shared" si="44"/>
        <v>2023</v>
      </c>
    </row>
    <row r="2882" spans="1:2" x14ac:dyDescent="0.2">
      <c r="A2882" s="1">
        <v>44876</v>
      </c>
      <c r="B2882">
        <f t="shared" si="44"/>
        <v>2022</v>
      </c>
    </row>
    <row r="2883" spans="1:2" x14ac:dyDescent="0.2">
      <c r="A2883" s="1">
        <v>44900</v>
      </c>
      <c r="B2883">
        <f t="shared" ref="B2883:B2946" si="45">YEAR(A2883)</f>
        <v>2022</v>
      </c>
    </row>
    <row r="2884" spans="1:2" x14ac:dyDescent="0.2">
      <c r="A2884" s="1">
        <v>45206</v>
      </c>
      <c r="B2884">
        <f t="shared" si="45"/>
        <v>2023</v>
      </c>
    </row>
    <row r="2885" spans="1:2" x14ac:dyDescent="0.2">
      <c r="A2885" s="1">
        <v>45084</v>
      </c>
      <c r="B2885">
        <f t="shared" si="45"/>
        <v>2023</v>
      </c>
    </row>
    <row r="2886" spans="1:2" x14ac:dyDescent="0.2">
      <c r="A2886" s="1">
        <v>44984</v>
      </c>
      <c r="B2886">
        <f t="shared" si="45"/>
        <v>2023</v>
      </c>
    </row>
    <row r="2887" spans="1:2" x14ac:dyDescent="0.2">
      <c r="A2887" s="1">
        <v>45239</v>
      </c>
      <c r="B2887">
        <f t="shared" si="45"/>
        <v>2023</v>
      </c>
    </row>
    <row r="2888" spans="1:2" x14ac:dyDescent="0.2">
      <c r="A2888" s="1">
        <v>44783</v>
      </c>
      <c r="B2888">
        <f t="shared" si="45"/>
        <v>2022</v>
      </c>
    </row>
    <row r="2889" spans="1:2" x14ac:dyDescent="0.2">
      <c r="A2889" s="1">
        <v>45404</v>
      </c>
      <c r="B2889">
        <f t="shared" si="45"/>
        <v>2024</v>
      </c>
    </row>
    <row r="2890" spans="1:2" x14ac:dyDescent="0.2">
      <c r="A2890" s="1">
        <v>45088</v>
      </c>
      <c r="B2890">
        <f t="shared" si="45"/>
        <v>2023</v>
      </c>
    </row>
    <row r="2891" spans="1:2" x14ac:dyDescent="0.2">
      <c r="A2891" s="1">
        <v>44860</v>
      </c>
      <c r="B2891">
        <f t="shared" si="45"/>
        <v>2022</v>
      </c>
    </row>
    <row r="2892" spans="1:2" x14ac:dyDescent="0.2">
      <c r="A2892" s="1">
        <v>44798</v>
      </c>
      <c r="B2892">
        <f t="shared" si="45"/>
        <v>2022</v>
      </c>
    </row>
    <row r="2893" spans="1:2" x14ac:dyDescent="0.2">
      <c r="A2893" s="1">
        <v>45454</v>
      </c>
      <c r="B2893">
        <f t="shared" si="45"/>
        <v>2024</v>
      </c>
    </row>
    <row r="2894" spans="1:2" x14ac:dyDescent="0.2">
      <c r="A2894" s="1">
        <v>45552</v>
      </c>
      <c r="B2894">
        <f t="shared" si="45"/>
        <v>2024</v>
      </c>
    </row>
    <row r="2895" spans="1:2" x14ac:dyDescent="0.2">
      <c r="A2895" s="1">
        <v>44599</v>
      </c>
      <c r="B2895">
        <f t="shared" si="45"/>
        <v>2022</v>
      </c>
    </row>
    <row r="2896" spans="1:2" x14ac:dyDescent="0.2">
      <c r="A2896" s="1">
        <v>44731</v>
      </c>
      <c r="B2896">
        <f t="shared" si="45"/>
        <v>2022</v>
      </c>
    </row>
    <row r="2897" spans="1:2" x14ac:dyDescent="0.2">
      <c r="A2897" s="1">
        <v>44684</v>
      </c>
      <c r="B2897">
        <f t="shared" si="45"/>
        <v>2022</v>
      </c>
    </row>
    <row r="2898" spans="1:2" x14ac:dyDescent="0.2">
      <c r="A2898" s="1">
        <v>45139</v>
      </c>
      <c r="B2898">
        <f t="shared" si="45"/>
        <v>2023</v>
      </c>
    </row>
    <row r="2899" spans="1:2" x14ac:dyDescent="0.2">
      <c r="A2899" s="1">
        <v>45489</v>
      </c>
      <c r="B2899">
        <f t="shared" si="45"/>
        <v>2024</v>
      </c>
    </row>
    <row r="2900" spans="1:2" x14ac:dyDescent="0.2">
      <c r="A2900" s="1">
        <v>44807</v>
      </c>
      <c r="B2900">
        <f t="shared" si="45"/>
        <v>2022</v>
      </c>
    </row>
    <row r="2901" spans="1:2" x14ac:dyDescent="0.2">
      <c r="A2901" s="1">
        <v>45201</v>
      </c>
      <c r="B2901">
        <f t="shared" si="45"/>
        <v>2023</v>
      </c>
    </row>
    <row r="2902" spans="1:2" x14ac:dyDescent="0.2">
      <c r="A2902" s="1">
        <v>45234</v>
      </c>
      <c r="B2902">
        <f t="shared" si="45"/>
        <v>2023</v>
      </c>
    </row>
    <row r="2903" spans="1:2" x14ac:dyDescent="0.2">
      <c r="A2903" s="1">
        <v>45015</v>
      </c>
      <c r="B2903">
        <f t="shared" si="45"/>
        <v>2023</v>
      </c>
    </row>
    <row r="2904" spans="1:2" x14ac:dyDescent="0.2">
      <c r="A2904" s="1">
        <v>45089</v>
      </c>
      <c r="B2904">
        <f t="shared" si="45"/>
        <v>2023</v>
      </c>
    </row>
    <row r="2905" spans="1:2" x14ac:dyDescent="0.2">
      <c r="A2905" s="1">
        <v>44670</v>
      </c>
      <c r="B2905">
        <f t="shared" si="45"/>
        <v>2022</v>
      </c>
    </row>
    <row r="2906" spans="1:2" x14ac:dyDescent="0.2">
      <c r="A2906" s="1">
        <v>44591</v>
      </c>
      <c r="B2906">
        <f t="shared" si="45"/>
        <v>2022</v>
      </c>
    </row>
    <row r="2907" spans="1:2" x14ac:dyDescent="0.2">
      <c r="A2907" s="1">
        <v>44846</v>
      </c>
      <c r="B2907">
        <f t="shared" si="45"/>
        <v>2022</v>
      </c>
    </row>
    <row r="2908" spans="1:2" x14ac:dyDescent="0.2">
      <c r="A2908" s="1">
        <v>44860</v>
      </c>
      <c r="B2908">
        <f t="shared" si="45"/>
        <v>2022</v>
      </c>
    </row>
    <row r="2909" spans="1:2" x14ac:dyDescent="0.2">
      <c r="A2909" s="1">
        <v>45623</v>
      </c>
      <c r="B2909">
        <f t="shared" si="45"/>
        <v>2024</v>
      </c>
    </row>
    <row r="2910" spans="1:2" x14ac:dyDescent="0.2">
      <c r="A2910" s="1">
        <v>45407</v>
      </c>
      <c r="B2910">
        <f t="shared" si="45"/>
        <v>2024</v>
      </c>
    </row>
    <row r="2911" spans="1:2" x14ac:dyDescent="0.2">
      <c r="A2911" s="1">
        <v>44587</v>
      </c>
      <c r="B2911">
        <f t="shared" si="45"/>
        <v>2022</v>
      </c>
    </row>
    <row r="2912" spans="1:2" x14ac:dyDescent="0.2">
      <c r="A2912" s="1">
        <v>45603</v>
      </c>
      <c r="B2912">
        <f t="shared" si="45"/>
        <v>2024</v>
      </c>
    </row>
    <row r="2913" spans="1:2" x14ac:dyDescent="0.2">
      <c r="A2913" s="1">
        <v>45299</v>
      </c>
      <c r="B2913">
        <f t="shared" si="45"/>
        <v>2024</v>
      </c>
    </row>
    <row r="2914" spans="1:2" x14ac:dyDescent="0.2">
      <c r="A2914" s="1">
        <v>44887</v>
      </c>
      <c r="B2914">
        <f t="shared" si="45"/>
        <v>2022</v>
      </c>
    </row>
    <row r="2915" spans="1:2" x14ac:dyDescent="0.2">
      <c r="A2915" s="1">
        <v>45054</v>
      </c>
      <c r="B2915">
        <f t="shared" si="45"/>
        <v>2023</v>
      </c>
    </row>
    <row r="2916" spans="1:2" x14ac:dyDescent="0.2">
      <c r="A2916" s="1">
        <v>44592</v>
      </c>
      <c r="B2916">
        <f t="shared" si="45"/>
        <v>2022</v>
      </c>
    </row>
    <row r="2917" spans="1:2" x14ac:dyDescent="0.2">
      <c r="A2917" s="1">
        <v>44867</v>
      </c>
      <c r="B2917">
        <f t="shared" si="45"/>
        <v>2022</v>
      </c>
    </row>
    <row r="2918" spans="1:2" x14ac:dyDescent="0.2">
      <c r="A2918" s="1">
        <v>44847</v>
      </c>
      <c r="B2918">
        <f t="shared" si="45"/>
        <v>2022</v>
      </c>
    </row>
    <row r="2919" spans="1:2" x14ac:dyDescent="0.2">
      <c r="A2919" s="1">
        <v>44602</v>
      </c>
      <c r="B2919">
        <f t="shared" si="45"/>
        <v>2022</v>
      </c>
    </row>
    <row r="2920" spans="1:2" x14ac:dyDescent="0.2">
      <c r="A2920" s="1">
        <v>45291</v>
      </c>
      <c r="B2920">
        <f t="shared" si="45"/>
        <v>2023</v>
      </c>
    </row>
    <row r="2921" spans="1:2" x14ac:dyDescent="0.2">
      <c r="A2921" s="1">
        <v>44981</v>
      </c>
      <c r="B2921">
        <f t="shared" si="45"/>
        <v>2023</v>
      </c>
    </row>
    <row r="2922" spans="1:2" x14ac:dyDescent="0.2">
      <c r="A2922" s="1">
        <v>45640</v>
      </c>
      <c r="B2922">
        <f t="shared" si="45"/>
        <v>2024</v>
      </c>
    </row>
    <row r="2923" spans="1:2" x14ac:dyDescent="0.2">
      <c r="A2923" s="1">
        <v>44563</v>
      </c>
      <c r="B2923">
        <f t="shared" si="45"/>
        <v>2022</v>
      </c>
    </row>
    <row r="2924" spans="1:2" x14ac:dyDescent="0.2">
      <c r="A2924" s="1">
        <v>44863</v>
      </c>
      <c r="B2924">
        <f t="shared" si="45"/>
        <v>2022</v>
      </c>
    </row>
    <row r="2925" spans="1:2" x14ac:dyDescent="0.2">
      <c r="A2925" s="1">
        <v>44819</v>
      </c>
      <c r="B2925">
        <f t="shared" si="45"/>
        <v>2022</v>
      </c>
    </row>
    <row r="2926" spans="1:2" x14ac:dyDescent="0.2">
      <c r="A2926" s="1">
        <v>45473</v>
      </c>
      <c r="B2926">
        <f t="shared" si="45"/>
        <v>2024</v>
      </c>
    </row>
    <row r="2927" spans="1:2" x14ac:dyDescent="0.2">
      <c r="A2927" s="1">
        <v>45632</v>
      </c>
      <c r="B2927">
        <f t="shared" si="45"/>
        <v>2024</v>
      </c>
    </row>
    <row r="2928" spans="1:2" x14ac:dyDescent="0.2">
      <c r="A2928" s="1">
        <v>45298</v>
      </c>
      <c r="B2928">
        <f t="shared" si="45"/>
        <v>2024</v>
      </c>
    </row>
    <row r="2929" spans="1:2" x14ac:dyDescent="0.2">
      <c r="A2929" s="1">
        <v>45604</v>
      </c>
      <c r="B2929">
        <f t="shared" si="45"/>
        <v>2024</v>
      </c>
    </row>
    <row r="2930" spans="1:2" x14ac:dyDescent="0.2">
      <c r="A2930" s="1">
        <v>45600</v>
      </c>
      <c r="B2930">
        <f t="shared" si="45"/>
        <v>2024</v>
      </c>
    </row>
    <row r="2931" spans="1:2" x14ac:dyDescent="0.2">
      <c r="A2931" s="1">
        <v>44974</v>
      </c>
      <c r="B2931">
        <f t="shared" si="45"/>
        <v>2023</v>
      </c>
    </row>
    <row r="2932" spans="1:2" x14ac:dyDescent="0.2">
      <c r="A2932" s="1">
        <v>44650</v>
      </c>
      <c r="B2932">
        <f t="shared" si="45"/>
        <v>2022</v>
      </c>
    </row>
    <row r="2933" spans="1:2" x14ac:dyDescent="0.2">
      <c r="A2933" s="1">
        <v>45231</v>
      </c>
      <c r="B2933">
        <f t="shared" si="45"/>
        <v>2023</v>
      </c>
    </row>
    <row r="2934" spans="1:2" x14ac:dyDescent="0.2">
      <c r="A2934" s="1">
        <v>44562</v>
      </c>
      <c r="B2934">
        <f t="shared" si="45"/>
        <v>2022</v>
      </c>
    </row>
    <row r="2935" spans="1:2" x14ac:dyDescent="0.2">
      <c r="A2935" s="1">
        <v>45313</v>
      </c>
      <c r="B2935">
        <f t="shared" si="45"/>
        <v>2024</v>
      </c>
    </row>
    <row r="2936" spans="1:2" x14ac:dyDescent="0.2">
      <c r="A2936" s="1">
        <v>44702</v>
      </c>
      <c r="B2936">
        <f t="shared" si="45"/>
        <v>2022</v>
      </c>
    </row>
    <row r="2937" spans="1:2" x14ac:dyDescent="0.2">
      <c r="A2937" s="1">
        <v>44574</v>
      </c>
      <c r="B2937">
        <f t="shared" si="45"/>
        <v>2022</v>
      </c>
    </row>
    <row r="2938" spans="1:2" x14ac:dyDescent="0.2">
      <c r="A2938" s="1">
        <v>45420</v>
      </c>
      <c r="B2938">
        <f t="shared" si="45"/>
        <v>2024</v>
      </c>
    </row>
    <row r="2939" spans="1:2" x14ac:dyDescent="0.2">
      <c r="A2939" s="1">
        <v>44789</v>
      </c>
      <c r="B2939">
        <f t="shared" si="45"/>
        <v>2022</v>
      </c>
    </row>
    <row r="2940" spans="1:2" x14ac:dyDescent="0.2">
      <c r="A2940" s="1">
        <v>44956</v>
      </c>
      <c r="B2940">
        <f t="shared" si="45"/>
        <v>2023</v>
      </c>
    </row>
    <row r="2941" spans="1:2" x14ac:dyDescent="0.2">
      <c r="A2941" s="1">
        <v>44736</v>
      </c>
      <c r="B2941">
        <f t="shared" si="45"/>
        <v>2022</v>
      </c>
    </row>
    <row r="2942" spans="1:2" x14ac:dyDescent="0.2">
      <c r="A2942" s="1">
        <v>45553</v>
      </c>
      <c r="B2942">
        <f t="shared" si="45"/>
        <v>2024</v>
      </c>
    </row>
    <row r="2943" spans="1:2" x14ac:dyDescent="0.2">
      <c r="A2943" s="1">
        <v>45291</v>
      </c>
      <c r="B2943">
        <f t="shared" si="45"/>
        <v>2023</v>
      </c>
    </row>
    <row r="2944" spans="1:2" x14ac:dyDescent="0.2">
      <c r="A2944" s="1">
        <v>45619</v>
      </c>
      <c r="B2944">
        <f t="shared" si="45"/>
        <v>2024</v>
      </c>
    </row>
    <row r="2945" spans="1:2" x14ac:dyDescent="0.2">
      <c r="A2945" s="1">
        <v>45003</v>
      </c>
      <c r="B2945">
        <f t="shared" si="45"/>
        <v>2023</v>
      </c>
    </row>
    <row r="2946" spans="1:2" x14ac:dyDescent="0.2">
      <c r="A2946" s="1">
        <v>44941</v>
      </c>
      <c r="B2946">
        <f t="shared" si="45"/>
        <v>2023</v>
      </c>
    </row>
    <row r="2947" spans="1:2" x14ac:dyDescent="0.2">
      <c r="A2947" s="1">
        <v>44707</v>
      </c>
      <c r="B2947">
        <f t="shared" ref="B2947:B3010" si="46">YEAR(A2947)</f>
        <v>2022</v>
      </c>
    </row>
    <row r="2948" spans="1:2" x14ac:dyDescent="0.2">
      <c r="A2948" s="1">
        <v>45310</v>
      </c>
      <c r="B2948">
        <f t="shared" si="46"/>
        <v>2024</v>
      </c>
    </row>
    <row r="2949" spans="1:2" x14ac:dyDescent="0.2">
      <c r="A2949" s="1">
        <v>45452</v>
      </c>
      <c r="B2949">
        <f t="shared" si="46"/>
        <v>2024</v>
      </c>
    </row>
    <row r="2950" spans="1:2" x14ac:dyDescent="0.2">
      <c r="A2950" s="1">
        <v>44961</v>
      </c>
      <c r="B2950">
        <f t="shared" si="46"/>
        <v>2023</v>
      </c>
    </row>
    <row r="2951" spans="1:2" x14ac:dyDescent="0.2">
      <c r="A2951" s="1">
        <v>45590</v>
      </c>
      <c r="B2951">
        <f t="shared" si="46"/>
        <v>2024</v>
      </c>
    </row>
    <row r="2952" spans="1:2" x14ac:dyDescent="0.2">
      <c r="A2952" s="1">
        <v>45535</v>
      </c>
      <c r="B2952">
        <f t="shared" si="46"/>
        <v>2024</v>
      </c>
    </row>
    <row r="2953" spans="1:2" x14ac:dyDescent="0.2">
      <c r="A2953" s="1">
        <v>45565</v>
      </c>
      <c r="B2953">
        <f t="shared" si="46"/>
        <v>2024</v>
      </c>
    </row>
    <row r="2954" spans="1:2" x14ac:dyDescent="0.2">
      <c r="A2954" s="1">
        <v>44637</v>
      </c>
      <c r="B2954">
        <f t="shared" si="46"/>
        <v>2022</v>
      </c>
    </row>
    <row r="2955" spans="1:2" x14ac:dyDescent="0.2">
      <c r="A2955" s="1">
        <v>45341</v>
      </c>
      <c r="B2955">
        <f t="shared" si="46"/>
        <v>2024</v>
      </c>
    </row>
    <row r="2956" spans="1:2" x14ac:dyDescent="0.2">
      <c r="A2956" s="1">
        <v>45550</v>
      </c>
      <c r="B2956">
        <f t="shared" si="46"/>
        <v>2024</v>
      </c>
    </row>
    <row r="2957" spans="1:2" x14ac:dyDescent="0.2">
      <c r="A2957" s="1">
        <v>45068</v>
      </c>
      <c r="B2957">
        <f t="shared" si="46"/>
        <v>2023</v>
      </c>
    </row>
    <row r="2958" spans="1:2" x14ac:dyDescent="0.2">
      <c r="A2958" s="1">
        <v>44809</v>
      </c>
      <c r="B2958">
        <f t="shared" si="46"/>
        <v>2022</v>
      </c>
    </row>
    <row r="2959" spans="1:2" x14ac:dyDescent="0.2">
      <c r="A2959" s="1">
        <v>45396</v>
      </c>
      <c r="B2959">
        <f t="shared" si="46"/>
        <v>2024</v>
      </c>
    </row>
    <row r="2960" spans="1:2" x14ac:dyDescent="0.2">
      <c r="A2960" s="1">
        <v>45201</v>
      </c>
      <c r="B2960">
        <f t="shared" si="46"/>
        <v>2023</v>
      </c>
    </row>
    <row r="2961" spans="1:2" x14ac:dyDescent="0.2">
      <c r="A2961" s="1">
        <v>45154</v>
      </c>
      <c r="B2961">
        <f t="shared" si="46"/>
        <v>2023</v>
      </c>
    </row>
    <row r="2962" spans="1:2" x14ac:dyDescent="0.2">
      <c r="A2962" s="1">
        <v>45064</v>
      </c>
      <c r="B2962">
        <f t="shared" si="46"/>
        <v>2023</v>
      </c>
    </row>
    <row r="2963" spans="1:2" x14ac:dyDescent="0.2">
      <c r="A2963" s="1">
        <v>45342</v>
      </c>
      <c r="B2963">
        <f t="shared" si="46"/>
        <v>2024</v>
      </c>
    </row>
    <row r="2964" spans="1:2" x14ac:dyDescent="0.2">
      <c r="A2964" s="1">
        <v>44694</v>
      </c>
      <c r="B2964">
        <f t="shared" si="46"/>
        <v>2022</v>
      </c>
    </row>
    <row r="2965" spans="1:2" x14ac:dyDescent="0.2">
      <c r="A2965" s="1">
        <v>45497</v>
      </c>
      <c r="B2965">
        <f t="shared" si="46"/>
        <v>2024</v>
      </c>
    </row>
    <row r="2966" spans="1:2" x14ac:dyDescent="0.2">
      <c r="A2966" s="1">
        <v>45368</v>
      </c>
      <c r="B2966">
        <f t="shared" si="46"/>
        <v>2024</v>
      </c>
    </row>
    <row r="2967" spans="1:2" x14ac:dyDescent="0.2">
      <c r="A2967" s="1">
        <v>44703</v>
      </c>
      <c r="B2967">
        <f t="shared" si="46"/>
        <v>2022</v>
      </c>
    </row>
    <row r="2968" spans="1:2" x14ac:dyDescent="0.2">
      <c r="A2968" s="1">
        <v>45577</v>
      </c>
      <c r="B2968">
        <f t="shared" si="46"/>
        <v>2024</v>
      </c>
    </row>
    <row r="2969" spans="1:2" x14ac:dyDescent="0.2">
      <c r="A2969" s="1">
        <v>44935</v>
      </c>
      <c r="B2969">
        <f t="shared" si="46"/>
        <v>2023</v>
      </c>
    </row>
    <row r="2970" spans="1:2" x14ac:dyDescent="0.2">
      <c r="A2970" s="1">
        <v>44767</v>
      </c>
      <c r="B2970">
        <f t="shared" si="46"/>
        <v>2022</v>
      </c>
    </row>
    <row r="2971" spans="1:2" x14ac:dyDescent="0.2">
      <c r="A2971" s="1">
        <v>45363</v>
      </c>
      <c r="B2971">
        <f t="shared" si="46"/>
        <v>2024</v>
      </c>
    </row>
    <row r="2972" spans="1:2" x14ac:dyDescent="0.2">
      <c r="A2972" s="1">
        <v>44659</v>
      </c>
      <c r="B2972">
        <f t="shared" si="46"/>
        <v>2022</v>
      </c>
    </row>
    <row r="2973" spans="1:2" x14ac:dyDescent="0.2">
      <c r="A2973" s="1">
        <v>44822</v>
      </c>
      <c r="B2973">
        <f t="shared" si="46"/>
        <v>2022</v>
      </c>
    </row>
    <row r="2974" spans="1:2" x14ac:dyDescent="0.2">
      <c r="A2974" s="1">
        <v>44983</v>
      </c>
      <c r="B2974">
        <f t="shared" si="46"/>
        <v>2023</v>
      </c>
    </row>
    <row r="2975" spans="1:2" x14ac:dyDescent="0.2">
      <c r="A2975" s="1">
        <v>45477</v>
      </c>
      <c r="B2975">
        <f t="shared" si="46"/>
        <v>2024</v>
      </c>
    </row>
    <row r="2976" spans="1:2" x14ac:dyDescent="0.2">
      <c r="A2976" s="1">
        <v>44666</v>
      </c>
      <c r="B2976">
        <f t="shared" si="46"/>
        <v>2022</v>
      </c>
    </row>
    <row r="2977" spans="1:2" x14ac:dyDescent="0.2">
      <c r="A2977" s="1">
        <v>44756</v>
      </c>
      <c r="B2977">
        <f t="shared" si="46"/>
        <v>2022</v>
      </c>
    </row>
    <row r="2978" spans="1:2" x14ac:dyDescent="0.2">
      <c r="A2978" s="1">
        <v>44864</v>
      </c>
      <c r="B2978">
        <f t="shared" si="46"/>
        <v>2022</v>
      </c>
    </row>
    <row r="2979" spans="1:2" x14ac:dyDescent="0.2">
      <c r="A2979" s="1">
        <v>45124</v>
      </c>
      <c r="B2979">
        <f t="shared" si="46"/>
        <v>2023</v>
      </c>
    </row>
    <row r="2980" spans="1:2" x14ac:dyDescent="0.2">
      <c r="A2980" s="1">
        <v>45139</v>
      </c>
      <c r="B2980">
        <f t="shared" si="46"/>
        <v>2023</v>
      </c>
    </row>
    <row r="2981" spans="1:2" x14ac:dyDescent="0.2">
      <c r="A2981" s="1">
        <v>44604</v>
      </c>
      <c r="B2981">
        <f t="shared" si="46"/>
        <v>2022</v>
      </c>
    </row>
    <row r="2982" spans="1:2" x14ac:dyDescent="0.2">
      <c r="A2982" s="1">
        <v>44735</v>
      </c>
      <c r="B2982">
        <f t="shared" si="46"/>
        <v>2022</v>
      </c>
    </row>
    <row r="2983" spans="1:2" x14ac:dyDescent="0.2">
      <c r="A2983" s="1">
        <v>45506</v>
      </c>
      <c r="B2983">
        <f t="shared" si="46"/>
        <v>2024</v>
      </c>
    </row>
    <row r="2984" spans="1:2" x14ac:dyDescent="0.2">
      <c r="A2984" s="1">
        <v>44625</v>
      </c>
      <c r="B2984">
        <f t="shared" si="46"/>
        <v>2022</v>
      </c>
    </row>
    <row r="2985" spans="1:2" x14ac:dyDescent="0.2">
      <c r="A2985" s="1">
        <v>45424</v>
      </c>
      <c r="B2985">
        <f t="shared" si="46"/>
        <v>2024</v>
      </c>
    </row>
    <row r="2986" spans="1:2" x14ac:dyDescent="0.2">
      <c r="A2986" s="1">
        <v>44773</v>
      </c>
      <c r="B2986">
        <f t="shared" si="46"/>
        <v>2022</v>
      </c>
    </row>
    <row r="2987" spans="1:2" x14ac:dyDescent="0.2">
      <c r="A2987" s="1">
        <v>44824</v>
      </c>
      <c r="B2987">
        <f t="shared" si="46"/>
        <v>2022</v>
      </c>
    </row>
    <row r="2988" spans="1:2" x14ac:dyDescent="0.2">
      <c r="A2988" s="1">
        <v>45568</v>
      </c>
      <c r="B2988">
        <f t="shared" si="46"/>
        <v>2024</v>
      </c>
    </row>
    <row r="2989" spans="1:2" x14ac:dyDescent="0.2">
      <c r="A2989" s="1">
        <v>45301</v>
      </c>
      <c r="B2989">
        <f t="shared" si="46"/>
        <v>2024</v>
      </c>
    </row>
    <row r="2990" spans="1:2" x14ac:dyDescent="0.2">
      <c r="A2990" s="1">
        <v>44799</v>
      </c>
      <c r="B2990">
        <f t="shared" si="46"/>
        <v>2022</v>
      </c>
    </row>
    <row r="2991" spans="1:2" x14ac:dyDescent="0.2">
      <c r="A2991" s="1">
        <v>45214</v>
      </c>
      <c r="B2991">
        <f t="shared" si="46"/>
        <v>2023</v>
      </c>
    </row>
    <row r="2992" spans="1:2" x14ac:dyDescent="0.2">
      <c r="A2992" s="1">
        <v>45180</v>
      </c>
      <c r="B2992">
        <f t="shared" si="46"/>
        <v>2023</v>
      </c>
    </row>
    <row r="2993" spans="1:2" x14ac:dyDescent="0.2">
      <c r="A2993" s="1">
        <v>44971</v>
      </c>
      <c r="B2993">
        <f t="shared" si="46"/>
        <v>2023</v>
      </c>
    </row>
    <row r="2994" spans="1:2" x14ac:dyDescent="0.2">
      <c r="A2994" s="1">
        <v>44830</v>
      </c>
      <c r="B2994">
        <f t="shared" si="46"/>
        <v>2022</v>
      </c>
    </row>
    <row r="2995" spans="1:2" x14ac:dyDescent="0.2">
      <c r="A2995" s="1">
        <v>45649</v>
      </c>
      <c r="B2995">
        <f t="shared" si="46"/>
        <v>2024</v>
      </c>
    </row>
    <row r="2996" spans="1:2" x14ac:dyDescent="0.2">
      <c r="A2996" s="1">
        <v>45465</v>
      </c>
      <c r="B2996">
        <f t="shared" si="46"/>
        <v>2024</v>
      </c>
    </row>
    <row r="2997" spans="1:2" x14ac:dyDescent="0.2">
      <c r="A2997" s="1">
        <v>45165</v>
      </c>
      <c r="B2997">
        <f t="shared" si="46"/>
        <v>2023</v>
      </c>
    </row>
    <row r="2998" spans="1:2" x14ac:dyDescent="0.2">
      <c r="A2998" s="1">
        <v>45416</v>
      </c>
      <c r="B2998">
        <f t="shared" si="46"/>
        <v>2024</v>
      </c>
    </row>
    <row r="2999" spans="1:2" x14ac:dyDescent="0.2">
      <c r="A2999" s="1">
        <v>45617</v>
      </c>
      <c r="B2999">
        <f t="shared" si="46"/>
        <v>2024</v>
      </c>
    </row>
    <row r="3000" spans="1:2" x14ac:dyDescent="0.2">
      <c r="A3000" s="1">
        <v>45025</v>
      </c>
      <c r="B3000">
        <f t="shared" si="46"/>
        <v>2023</v>
      </c>
    </row>
    <row r="3001" spans="1:2" x14ac:dyDescent="0.2">
      <c r="A3001" s="1">
        <v>45258</v>
      </c>
      <c r="B3001">
        <f t="shared" si="46"/>
        <v>2023</v>
      </c>
    </row>
    <row r="3002" spans="1:2" x14ac:dyDescent="0.2">
      <c r="A3002" s="1">
        <v>45535</v>
      </c>
      <c r="B3002">
        <f t="shared" si="46"/>
        <v>2024</v>
      </c>
    </row>
    <row r="3003" spans="1:2" x14ac:dyDescent="0.2">
      <c r="A3003" s="1">
        <v>44950</v>
      </c>
      <c r="B3003">
        <f t="shared" si="46"/>
        <v>2023</v>
      </c>
    </row>
    <row r="3004" spans="1:2" x14ac:dyDescent="0.2">
      <c r="A3004" s="1">
        <v>45055</v>
      </c>
      <c r="B3004">
        <f t="shared" si="46"/>
        <v>2023</v>
      </c>
    </row>
    <row r="3005" spans="1:2" x14ac:dyDescent="0.2">
      <c r="A3005" s="1">
        <v>45230</v>
      </c>
      <c r="B3005">
        <f t="shared" si="46"/>
        <v>2023</v>
      </c>
    </row>
    <row r="3006" spans="1:2" x14ac:dyDescent="0.2">
      <c r="A3006" s="1">
        <v>45243</v>
      </c>
      <c r="B3006">
        <f t="shared" si="46"/>
        <v>2023</v>
      </c>
    </row>
    <row r="3007" spans="1:2" x14ac:dyDescent="0.2">
      <c r="A3007" s="1">
        <v>45493</v>
      </c>
      <c r="B3007">
        <f t="shared" si="46"/>
        <v>2024</v>
      </c>
    </row>
    <row r="3008" spans="1:2" x14ac:dyDescent="0.2">
      <c r="A3008" s="1">
        <v>45645</v>
      </c>
      <c r="B3008">
        <f t="shared" si="46"/>
        <v>2024</v>
      </c>
    </row>
    <row r="3009" spans="1:2" x14ac:dyDescent="0.2">
      <c r="A3009" s="1">
        <v>44948</v>
      </c>
      <c r="B3009">
        <f t="shared" si="46"/>
        <v>2023</v>
      </c>
    </row>
    <row r="3010" spans="1:2" x14ac:dyDescent="0.2">
      <c r="A3010" s="1">
        <v>45300</v>
      </c>
      <c r="B3010">
        <f t="shared" si="46"/>
        <v>2024</v>
      </c>
    </row>
    <row r="3011" spans="1:2" x14ac:dyDescent="0.2">
      <c r="A3011" s="1">
        <v>44691</v>
      </c>
      <c r="B3011">
        <f t="shared" ref="B3011:B3074" si="47">YEAR(A3011)</f>
        <v>2022</v>
      </c>
    </row>
    <row r="3012" spans="1:2" x14ac:dyDescent="0.2">
      <c r="A3012" s="1">
        <v>44940</v>
      </c>
      <c r="B3012">
        <f t="shared" si="47"/>
        <v>2023</v>
      </c>
    </row>
    <row r="3013" spans="1:2" x14ac:dyDescent="0.2">
      <c r="A3013" s="1">
        <v>45285</v>
      </c>
      <c r="B3013">
        <f t="shared" si="47"/>
        <v>2023</v>
      </c>
    </row>
    <row r="3014" spans="1:2" x14ac:dyDescent="0.2">
      <c r="A3014" s="1">
        <v>44855</v>
      </c>
      <c r="B3014">
        <f t="shared" si="47"/>
        <v>2022</v>
      </c>
    </row>
    <row r="3015" spans="1:2" x14ac:dyDescent="0.2">
      <c r="A3015" s="1">
        <v>45188</v>
      </c>
      <c r="B3015">
        <f t="shared" si="47"/>
        <v>2023</v>
      </c>
    </row>
    <row r="3016" spans="1:2" x14ac:dyDescent="0.2">
      <c r="A3016" s="1">
        <v>44884</v>
      </c>
      <c r="B3016">
        <f t="shared" si="47"/>
        <v>2022</v>
      </c>
    </row>
    <row r="3017" spans="1:2" x14ac:dyDescent="0.2">
      <c r="A3017" s="1">
        <v>45551</v>
      </c>
      <c r="B3017">
        <f t="shared" si="47"/>
        <v>2024</v>
      </c>
    </row>
    <row r="3018" spans="1:2" x14ac:dyDescent="0.2">
      <c r="A3018" s="1">
        <v>44800</v>
      </c>
      <c r="B3018">
        <f t="shared" si="47"/>
        <v>2022</v>
      </c>
    </row>
    <row r="3019" spans="1:2" x14ac:dyDescent="0.2">
      <c r="A3019" s="1">
        <v>45591</v>
      </c>
      <c r="B3019">
        <f t="shared" si="47"/>
        <v>2024</v>
      </c>
    </row>
    <row r="3020" spans="1:2" x14ac:dyDescent="0.2">
      <c r="A3020" s="1">
        <v>45103</v>
      </c>
      <c r="B3020">
        <f t="shared" si="47"/>
        <v>2023</v>
      </c>
    </row>
    <row r="3021" spans="1:2" x14ac:dyDescent="0.2">
      <c r="A3021" s="1">
        <v>45528</v>
      </c>
      <c r="B3021">
        <f t="shared" si="47"/>
        <v>2024</v>
      </c>
    </row>
    <row r="3022" spans="1:2" x14ac:dyDescent="0.2">
      <c r="A3022" s="1">
        <v>45659</v>
      </c>
      <c r="B3022">
        <f t="shared" si="47"/>
        <v>2025</v>
      </c>
    </row>
    <row r="3023" spans="1:2" x14ac:dyDescent="0.2">
      <c r="A3023" s="1">
        <v>45140</v>
      </c>
      <c r="B3023">
        <f t="shared" si="47"/>
        <v>2023</v>
      </c>
    </row>
    <row r="3024" spans="1:2" x14ac:dyDescent="0.2">
      <c r="A3024" s="1">
        <v>45524</v>
      </c>
      <c r="B3024">
        <f t="shared" si="47"/>
        <v>2024</v>
      </c>
    </row>
    <row r="3025" spans="1:2" x14ac:dyDescent="0.2">
      <c r="A3025" s="1">
        <v>44604</v>
      </c>
      <c r="B3025">
        <f t="shared" si="47"/>
        <v>2022</v>
      </c>
    </row>
    <row r="3026" spans="1:2" x14ac:dyDescent="0.2">
      <c r="A3026" s="1">
        <v>44638</v>
      </c>
      <c r="B3026">
        <f t="shared" si="47"/>
        <v>2022</v>
      </c>
    </row>
    <row r="3027" spans="1:2" x14ac:dyDescent="0.2">
      <c r="A3027" s="1">
        <v>44608</v>
      </c>
      <c r="B3027">
        <f t="shared" si="47"/>
        <v>2022</v>
      </c>
    </row>
    <row r="3028" spans="1:2" x14ac:dyDescent="0.2">
      <c r="A3028" s="1">
        <v>44637</v>
      </c>
      <c r="B3028">
        <f t="shared" si="47"/>
        <v>2022</v>
      </c>
    </row>
    <row r="3029" spans="1:2" x14ac:dyDescent="0.2">
      <c r="A3029" s="1">
        <v>45061</v>
      </c>
      <c r="B3029">
        <f t="shared" si="47"/>
        <v>2023</v>
      </c>
    </row>
    <row r="3030" spans="1:2" x14ac:dyDescent="0.2">
      <c r="A3030" s="1">
        <v>44970</v>
      </c>
      <c r="B3030">
        <f t="shared" si="47"/>
        <v>2023</v>
      </c>
    </row>
    <row r="3031" spans="1:2" x14ac:dyDescent="0.2">
      <c r="A3031" s="1">
        <v>44568</v>
      </c>
      <c r="B3031">
        <f t="shared" si="47"/>
        <v>2022</v>
      </c>
    </row>
    <row r="3032" spans="1:2" x14ac:dyDescent="0.2">
      <c r="A3032" s="1">
        <v>45151</v>
      </c>
      <c r="B3032">
        <f t="shared" si="47"/>
        <v>2023</v>
      </c>
    </row>
    <row r="3033" spans="1:2" x14ac:dyDescent="0.2">
      <c r="A3033" s="1">
        <v>45411</v>
      </c>
      <c r="B3033">
        <f t="shared" si="47"/>
        <v>2024</v>
      </c>
    </row>
    <row r="3034" spans="1:2" x14ac:dyDescent="0.2">
      <c r="A3034" s="1">
        <v>45460</v>
      </c>
      <c r="B3034">
        <f t="shared" si="47"/>
        <v>2024</v>
      </c>
    </row>
    <row r="3035" spans="1:2" x14ac:dyDescent="0.2">
      <c r="A3035" s="1">
        <v>45098</v>
      </c>
      <c r="B3035">
        <f t="shared" si="47"/>
        <v>2023</v>
      </c>
    </row>
    <row r="3036" spans="1:2" x14ac:dyDescent="0.2">
      <c r="A3036" s="1">
        <v>45282</v>
      </c>
      <c r="B3036">
        <f t="shared" si="47"/>
        <v>2023</v>
      </c>
    </row>
    <row r="3037" spans="1:2" x14ac:dyDescent="0.2">
      <c r="A3037" s="1">
        <v>44636</v>
      </c>
      <c r="B3037">
        <f t="shared" si="47"/>
        <v>2022</v>
      </c>
    </row>
    <row r="3038" spans="1:2" x14ac:dyDescent="0.2">
      <c r="A3038" s="1">
        <v>45673</v>
      </c>
      <c r="B3038">
        <f t="shared" si="47"/>
        <v>2025</v>
      </c>
    </row>
    <row r="3039" spans="1:2" x14ac:dyDescent="0.2">
      <c r="A3039" s="1">
        <v>45489</v>
      </c>
      <c r="B3039">
        <f t="shared" si="47"/>
        <v>2024</v>
      </c>
    </row>
    <row r="3040" spans="1:2" x14ac:dyDescent="0.2">
      <c r="A3040" s="1">
        <v>45048</v>
      </c>
      <c r="B3040">
        <f t="shared" si="47"/>
        <v>2023</v>
      </c>
    </row>
    <row r="3041" spans="1:2" x14ac:dyDescent="0.2">
      <c r="A3041" s="1">
        <v>45489</v>
      </c>
      <c r="B3041">
        <f t="shared" si="47"/>
        <v>2024</v>
      </c>
    </row>
    <row r="3042" spans="1:2" x14ac:dyDescent="0.2">
      <c r="A3042" s="1">
        <v>44785</v>
      </c>
      <c r="B3042">
        <f t="shared" si="47"/>
        <v>2022</v>
      </c>
    </row>
    <row r="3043" spans="1:2" x14ac:dyDescent="0.2">
      <c r="A3043" s="1">
        <v>45323</v>
      </c>
      <c r="B3043">
        <f t="shared" si="47"/>
        <v>2024</v>
      </c>
    </row>
    <row r="3044" spans="1:2" x14ac:dyDescent="0.2">
      <c r="A3044" s="1">
        <v>45605</v>
      </c>
      <c r="B3044">
        <f t="shared" si="47"/>
        <v>2024</v>
      </c>
    </row>
    <row r="3045" spans="1:2" x14ac:dyDescent="0.2">
      <c r="A3045" s="1">
        <v>45220</v>
      </c>
      <c r="B3045">
        <f t="shared" si="47"/>
        <v>2023</v>
      </c>
    </row>
    <row r="3046" spans="1:2" x14ac:dyDescent="0.2">
      <c r="A3046" s="1">
        <v>45495</v>
      </c>
      <c r="B3046">
        <f t="shared" si="47"/>
        <v>2024</v>
      </c>
    </row>
    <row r="3047" spans="1:2" x14ac:dyDescent="0.2">
      <c r="A3047" s="1">
        <v>45119</v>
      </c>
      <c r="B3047">
        <f t="shared" si="47"/>
        <v>2023</v>
      </c>
    </row>
    <row r="3048" spans="1:2" x14ac:dyDescent="0.2">
      <c r="A3048" s="1">
        <v>44778</v>
      </c>
      <c r="B3048">
        <f t="shared" si="47"/>
        <v>2022</v>
      </c>
    </row>
    <row r="3049" spans="1:2" x14ac:dyDescent="0.2">
      <c r="A3049" s="1">
        <v>44913</v>
      </c>
      <c r="B3049">
        <f t="shared" si="47"/>
        <v>2022</v>
      </c>
    </row>
    <row r="3050" spans="1:2" x14ac:dyDescent="0.2">
      <c r="A3050" s="1">
        <v>44973</v>
      </c>
      <c r="B3050">
        <f t="shared" si="47"/>
        <v>2023</v>
      </c>
    </row>
    <row r="3051" spans="1:2" x14ac:dyDescent="0.2">
      <c r="A3051" s="1">
        <v>45371</v>
      </c>
      <c r="B3051">
        <f t="shared" si="47"/>
        <v>2024</v>
      </c>
    </row>
    <row r="3052" spans="1:2" x14ac:dyDescent="0.2">
      <c r="A3052" s="1">
        <v>45531</v>
      </c>
      <c r="B3052">
        <f t="shared" si="47"/>
        <v>2024</v>
      </c>
    </row>
    <row r="3053" spans="1:2" x14ac:dyDescent="0.2">
      <c r="A3053" s="1">
        <v>44684</v>
      </c>
      <c r="B3053">
        <f t="shared" si="47"/>
        <v>2022</v>
      </c>
    </row>
    <row r="3054" spans="1:2" x14ac:dyDescent="0.2">
      <c r="A3054" s="1">
        <v>44598</v>
      </c>
      <c r="B3054">
        <f t="shared" si="47"/>
        <v>2022</v>
      </c>
    </row>
    <row r="3055" spans="1:2" x14ac:dyDescent="0.2">
      <c r="A3055" s="1">
        <v>45217</v>
      </c>
      <c r="B3055">
        <f t="shared" si="47"/>
        <v>2023</v>
      </c>
    </row>
    <row r="3056" spans="1:2" x14ac:dyDescent="0.2">
      <c r="A3056" s="1">
        <v>45510</v>
      </c>
      <c r="B3056">
        <f t="shared" si="47"/>
        <v>2024</v>
      </c>
    </row>
    <row r="3057" spans="1:2" x14ac:dyDescent="0.2">
      <c r="A3057" s="1">
        <v>45434</v>
      </c>
      <c r="B3057">
        <f t="shared" si="47"/>
        <v>2024</v>
      </c>
    </row>
    <row r="3058" spans="1:2" x14ac:dyDescent="0.2">
      <c r="A3058" s="1">
        <v>45637</v>
      </c>
      <c r="B3058">
        <f t="shared" si="47"/>
        <v>2024</v>
      </c>
    </row>
    <row r="3059" spans="1:2" x14ac:dyDescent="0.2">
      <c r="A3059" s="1">
        <v>45492</v>
      </c>
      <c r="B3059">
        <f t="shared" si="47"/>
        <v>2024</v>
      </c>
    </row>
    <row r="3060" spans="1:2" x14ac:dyDescent="0.2">
      <c r="A3060" s="1">
        <v>45543</v>
      </c>
      <c r="B3060">
        <f t="shared" si="47"/>
        <v>2024</v>
      </c>
    </row>
    <row r="3061" spans="1:2" x14ac:dyDescent="0.2">
      <c r="A3061" s="1">
        <v>44659</v>
      </c>
      <c r="B3061">
        <f t="shared" si="47"/>
        <v>2022</v>
      </c>
    </row>
    <row r="3062" spans="1:2" x14ac:dyDescent="0.2">
      <c r="A3062" s="1">
        <v>45323</v>
      </c>
      <c r="B3062">
        <f t="shared" si="47"/>
        <v>2024</v>
      </c>
    </row>
    <row r="3063" spans="1:2" x14ac:dyDescent="0.2">
      <c r="A3063" s="1">
        <v>45491</v>
      </c>
      <c r="B3063">
        <f t="shared" si="47"/>
        <v>2024</v>
      </c>
    </row>
    <row r="3064" spans="1:2" x14ac:dyDescent="0.2">
      <c r="A3064" s="1">
        <v>45473</v>
      </c>
      <c r="B3064">
        <f t="shared" si="47"/>
        <v>2024</v>
      </c>
    </row>
    <row r="3065" spans="1:2" x14ac:dyDescent="0.2">
      <c r="A3065" s="1">
        <v>44653</v>
      </c>
      <c r="B3065">
        <f t="shared" si="47"/>
        <v>2022</v>
      </c>
    </row>
    <row r="3066" spans="1:2" x14ac:dyDescent="0.2">
      <c r="A3066" s="1">
        <v>44577</v>
      </c>
      <c r="B3066">
        <f t="shared" si="47"/>
        <v>2022</v>
      </c>
    </row>
    <row r="3067" spans="1:2" x14ac:dyDescent="0.2">
      <c r="A3067" s="1">
        <v>45015</v>
      </c>
      <c r="B3067">
        <f t="shared" si="47"/>
        <v>2023</v>
      </c>
    </row>
    <row r="3068" spans="1:2" x14ac:dyDescent="0.2">
      <c r="A3068" s="1">
        <v>44890</v>
      </c>
      <c r="B3068">
        <f t="shared" si="47"/>
        <v>2022</v>
      </c>
    </row>
    <row r="3069" spans="1:2" x14ac:dyDescent="0.2">
      <c r="A3069" s="1">
        <v>44965</v>
      </c>
      <c r="B3069">
        <f t="shared" si="47"/>
        <v>2023</v>
      </c>
    </row>
    <row r="3070" spans="1:2" x14ac:dyDescent="0.2">
      <c r="A3070" s="1">
        <v>45293</v>
      </c>
      <c r="B3070">
        <f t="shared" si="47"/>
        <v>2024</v>
      </c>
    </row>
    <row r="3071" spans="1:2" x14ac:dyDescent="0.2">
      <c r="A3071" s="1">
        <v>44747</v>
      </c>
      <c r="B3071">
        <f t="shared" si="47"/>
        <v>2022</v>
      </c>
    </row>
    <row r="3072" spans="1:2" x14ac:dyDescent="0.2">
      <c r="A3072" s="1">
        <v>44685</v>
      </c>
      <c r="B3072">
        <f t="shared" si="47"/>
        <v>2022</v>
      </c>
    </row>
    <row r="3073" spans="1:2" x14ac:dyDescent="0.2">
      <c r="A3073" s="1">
        <v>45149</v>
      </c>
      <c r="B3073">
        <f t="shared" si="47"/>
        <v>2023</v>
      </c>
    </row>
    <row r="3074" spans="1:2" x14ac:dyDescent="0.2">
      <c r="A3074" s="1">
        <v>45108</v>
      </c>
      <c r="B3074">
        <f t="shared" si="47"/>
        <v>2023</v>
      </c>
    </row>
    <row r="3075" spans="1:2" x14ac:dyDescent="0.2">
      <c r="A3075" s="1">
        <v>44969</v>
      </c>
      <c r="B3075">
        <f t="shared" ref="B3075:B3138" si="48">YEAR(A3075)</f>
        <v>2023</v>
      </c>
    </row>
    <row r="3076" spans="1:2" x14ac:dyDescent="0.2">
      <c r="A3076" s="1">
        <v>44653</v>
      </c>
      <c r="B3076">
        <f t="shared" si="48"/>
        <v>2022</v>
      </c>
    </row>
    <row r="3077" spans="1:2" x14ac:dyDescent="0.2">
      <c r="A3077" s="1">
        <v>44572</v>
      </c>
      <c r="B3077">
        <f t="shared" si="48"/>
        <v>2022</v>
      </c>
    </row>
    <row r="3078" spans="1:2" x14ac:dyDescent="0.2">
      <c r="A3078" s="1">
        <v>45133</v>
      </c>
      <c r="B3078">
        <f t="shared" si="48"/>
        <v>2023</v>
      </c>
    </row>
    <row r="3079" spans="1:2" x14ac:dyDescent="0.2">
      <c r="A3079" s="1">
        <v>45407</v>
      </c>
      <c r="B3079">
        <f t="shared" si="48"/>
        <v>2024</v>
      </c>
    </row>
    <row r="3080" spans="1:2" x14ac:dyDescent="0.2">
      <c r="A3080" s="1">
        <v>45084</v>
      </c>
      <c r="B3080">
        <f t="shared" si="48"/>
        <v>2023</v>
      </c>
    </row>
    <row r="3081" spans="1:2" x14ac:dyDescent="0.2">
      <c r="A3081" s="1">
        <v>45200</v>
      </c>
      <c r="B3081">
        <f t="shared" si="48"/>
        <v>2023</v>
      </c>
    </row>
    <row r="3082" spans="1:2" x14ac:dyDescent="0.2">
      <c r="A3082" s="1">
        <v>44864</v>
      </c>
      <c r="B3082">
        <f t="shared" si="48"/>
        <v>2022</v>
      </c>
    </row>
    <row r="3083" spans="1:2" x14ac:dyDescent="0.2">
      <c r="A3083" s="1">
        <v>45166</v>
      </c>
      <c r="B3083">
        <f t="shared" si="48"/>
        <v>2023</v>
      </c>
    </row>
    <row r="3084" spans="1:2" x14ac:dyDescent="0.2">
      <c r="A3084" s="1">
        <v>45290</v>
      </c>
      <c r="B3084">
        <f t="shared" si="48"/>
        <v>2023</v>
      </c>
    </row>
    <row r="3085" spans="1:2" x14ac:dyDescent="0.2">
      <c r="A3085" s="1">
        <v>44744</v>
      </c>
      <c r="B3085">
        <f t="shared" si="48"/>
        <v>2022</v>
      </c>
    </row>
    <row r="3086" spans="1:2" x14ac:dyDescent="0.2">
      <c r="A3086" s="1">
        <v>44904</v>
      </c>
      <c r="B3086">
        <f t="shared" si="48"/>
        <v>2022</v>
      </c>
    </row>
    <row r="3087" spans="1:2" x14ac:dyDescent="0.2">
      <c r="A3087" s="1">
        <v>44929</v>
      </c>
      <c r="B3087">
        <f t="shared" si="48"/>
        <v>2023</v>
      </c>
    </row>
    <row r="3088" spans="1:2" x14ac:dyDescent="0.2">
      <c r="A3088" s="1">
        <v>45054</v>
      </c>
      <c r="B3088">
        <f t="shared" si="48"/>
        <v>2023</v>
      </c>
    </row>
    <row r="3089" spans="1:2" x14ac:dyDescent="0.2">
      <c r="A3089" s="1">
        <v>44837</v>
      </c>
      <c r="B3089">
        <f t="shared" si="48"/>
        <v>2022</v>
      </c>
    </row>
    <row r="3090" spans="1:2" x14ac:dyDescent="0.2">
      <c r="A3090" s="1">
        <v>45572</v>
      </c>
      <c r="B3090">
        <f t="shared" si="48"/>
        <v>2024</v>
      </c>
    </row>
    <row r="3091" spans="1:2" x14ac:dyDescent="0.2">
      <c r="A3091" s="1">
        <v>44772</v>
      </c>
      <c r="B3091">
        <f t="shared" si="48"/>
        <v>2022</v>
      </c>
    </row>
    <row r="3092" spans="1:2" x14ac:dyDescent="0.2">
      <c r="A3092" s="1">
        <v>44806</v>
      </c>
      <c r="B3092">
        <f t="shared" si="48"/>
        <v>2022</v>
      </c>
    </row>
    <row r="3093" spans="1:2" x14ac:dyDescent="0.2">
      <c r="A3093" s="1">
        <v>45135</v>
      </c>
      <c r="B3093">
        <f t="shared" si="48"/>
        <v>2023</v>
      </c>
    </row>
    <row r="3094" spans="1:2" x14ac:dyDescent="0.2">
      <c r="A3094" s="1">
        <v>45313</v>
      </c>
      <c r="B3094">
        <f t="shared" si="48"/>
        <v>2024</v>
      </c>
    </row>
    <row r="3095" spans="1:2" x14ac:dyDescent="0.2">
      <c r="A3095" s="1">
        <v>45433</v>
      </c>
      <c r="B3095">
        <f t="shared" si="48"/>
        <v>2024</v>
      </c>
    </row>
    <row r="3096" spans="1:2" x14ac:dyDescent="0.2">
      <c r="A3096" s="1">
        <v>45530</v>
      </c>
      <c r="B3096">
        <f t="shared" si="48"/>
        <v>2024</v>
      </c>
    </row>
    <row r="3097" spans="1:2" x14ac:dyDescent="0.2">
      <c r="A3097" s="1">
        <v>44851</v>
      </c>
      <c r="B3097">
        <f t="shared" si="48"/>
        <v>2022</v>
      </c>
    </row>
    <row r="3098" spans="1:2" x14ac:dyDescent="0.2">
      <c r="A3098" s="1">
        <v>45022</v>
      </c>
      <c r="B3098">
        <f t="shared" si="48"/>
        <v>2023</v>
      </c>
    </row>
    <row r="3099" spans="1:2" x14ac:dyDescent="0.2">
      <c r="A3099" s="1">
        <v>45581</v>
      </c>
      <c r="B3099">
        <f t="shared" si="48"/>
        <v>2024</v>
      </c>
    </row>
    <row r="3100" spans="1:2" x14ac:dyDescent="0.2">
      <c r="A3100" s="1">
        <v>45500</v>
      </c>
      <c r="B3100">
        <f t="shared" si="48"/>
        <v>2024</v>
      </c>
    </row>
    <row r="3101" spans="1:2" x14ac:dyDescent="0.2">
      <c r="A3101" s="1">
        <v>45248</v>
      </c>
      <c r="B3101">
        <f t="shared" si="48"/>
        <v>2023</v>
      </c>
    </row>
    <row r="3102" spans="1:2" x14ac:dyDescent="0.2">
      <c r="A3102" s="1">
        <v>45413</v>
      </c>
      <c r="B3102">
        <f t="shared" si="48"/>
        <v>2024</v>
      </c>
    </row>
    <row r="3103" spans="1:2" x14ac:dyDescent="0.2">
      <c r="A3103" s="1">
        <v>45612</v>
      </c>
      <c r="B3103">
        <f t="shared" si="48"/>
        <v>2024</v>
      </c>
    </row>
    <row r="3104" spans="1:2" x14ac:dyDescent="0.2">
      <c r="A3104" s="1">
        <v>45572</v>
      </c>
      <c r="B3104">
        <f t="shared" si="48"/>
        <v>2024</v>
      </c>
    </row>
    <row r="3105" spans="1:2" x14ac:dyDescent="0.2">
      <c r="A3105" s="1">
        <v>45305</v>
      </c>
      <c r="B3105">
        <f t="shared" si="48"/>
        <v>2024</v>
      </c>
    </row>
    <row r="3106" spans="1:2" x14ac:dyDescent="0.2">
      <c r="A3106" s="1">
        <v>45567</v>
      </c>
      <c r="B3106">
        <f t="shared" si="48"/>
        <v>2024</v>
      </c>
    </row>
    <row r="3107" spans="1:2" x14ac:dyDescent="0.2">
      <c r="A3107" s="1">
        <v>45301</v>
      </c>
      <c r="B3107">
        <f t="shared" si="48"/>
        <v>2024</v>
      </c>
    </row>
    <row r="3108" spans="1:2" x14ac:dyDescent="0.2">
      <c r="A3108" s="1">
        <v>45567</v>
      </c>
      <c r="B3108">
        <f t="shared" si="48"/>
        <v>2024</v>
      </c>
    </row>
    <row r="3109" spans="1:2" x14ac:dyDescent="0.2">
      <c r="A3109" s="1">
        <v>45144</v>
      </c>
      <c r="B3109">
        <f t="shared" si="48"/>
        <v>2023</v>
      </c>
    </row>
    <row r="3110" spans="1:2" x14ac:dyDescent="0.2">
      <c r="A3110" s="1">
        <v>45197</v>
      </c>
      <c r="B3110">
        <f t="shared" si="48"/>
        <v>2023</v>
      </c>
    </row>
    <row r="3111" spans="1:2" x14ac:dyDescent="0.2">
      <c r="A3111" s="1">
        <v>45339</v>
      </c>
      <c r="B3111">
        <f t="shared" si="48"/>
        <v>2024</v>
      </c>
    </row>
    <row r="3112" spans="1:2" x14ac:dyDescent="0.2">
      <c r="A3112" s="1">
        <v>44826</v>
      </c>
      <c r="B3112">
        <f t="shared" si="48"/>
        <v>2022</v>
      </c>
    </row>
    <row r="3113" spans="1:2" x14ac:dyDescent="0.2">
      <c r="A3113" s="1">
        <v>44591</v>
      </c>
      <c r="B3113">
        <f t="shared" si="48"/>
        <v>2022</v>
      </c>
    </row>
    <row r="3114" spans="1:2" x14ac:dyDescent="0.2">
      <c r="A3114" s="1">
        <v>44809</v>
      </c>
      <c r="B3114">
        <f t="shared" si="48"/>
        <v>2022</v>
      </c>
    </row>
    <row r="3115" spans="1:2" x14ac:dyDescent="0.2">
      <c r="A3115" s="1">
        <v>45184</v>
      </c>
      <c r="B3115">
        <f t="shared" si="48"/>
        <v>2023</v>
      </c>
    </row>
    <row r="3116" spans="1:2" x14ac:dyDescent="0.2">
      <c r="A3116" s="1">
        <v>45447</v>
      </c>
      <c r="B3116">
        <f t="shared" si="48"/>
        <v>2024</v>
      </c>
    </row>
    <row r="3117" spans="1:2" x14ac:dyDescent="0.2">
      <c r="A3117" s="1">
        <v>44577</v>
      </c>
      <c r="B3117">
        <f t="shared" si="48"/>
        <v>2022</v>
      </c>
    </row>
    <row r="3118" spans="1:2" x14ac:dyDescent="0.2">
      <c r="A3118" s="1">
        <v>44753</v>
      </c>
      <c r="B3118">
        <f t="shared" si="48"/>
        <v>2022</v>
      </c>
    </row>
    <row r="3119" spans="1:2" x14ac:dyDescent="0.2">
      <c r="A3119" s="1">
        <v>44990</v>
      </c>
      <c r="B3119">
        <f t="shared" si="48"/>
        <v>2023</v>
      </c>
    </row>
    <row r="3120" spans="1:2" x14ac:dyDescent="0.2">
      <c r="A3120" s="1">
        <v>44589</v>
      </c>
      <c r="B3120">
        <f t="shared" si="48"/>
        <v>2022</v>
      </c>
    </row>
    <row r="3121" spans="1:2" x14ac:dyDescent="0.2">
      <c r="A3121" s="1">
        <v>45425</v>
      </c>
      <c r="B3121">
        <f t="shared" si="48"/>
        <v>2024</v>
      </c>
    </row>
    <row r="3122" spans="1:2" x14ac:dyDescent="0.2">
      <c r="A3122" s="1">
        <v>45253</v>
      </c>
      <c r="B3122">
        <f t="shared" si="48"/>
        <v>2023</v>
      </c>
    </row>
    <row r="3123" spans="1:2" x14ac:dyDescent="0.2">
      <c r="A3123" s="1">
        <v>45569</v>
      </c>
      <c r="B3123">
        <f t="shared" si="48"/>
        <v>2024</v>
      </c>
    </row>
    <row r="3124" spans="1:2" x14ac:dyDescent="0.2">
      <c r="A3124" s="1">
        <v>45090</v>
      </c>
      <c r="B3124">
        <f t="shared" si="48"/>
        <v>2023</v>
      </c>
    </row>
    <row r="3125" spans="1:2" x14ac:dyDescent="0.2">
      <c r="A3125" s="1">
        <v>45599</v>
      </c>
      <c r="B3125">
        <f t="shared" si="48"/>
        <v>2024</v>
      </c>
    </row>
    <row r="3126" spans="1:2" x14ac:dyDescent="0.2">
      <c r="A3126" s="1">
        <v>44866</v>
      </c>
      <c r="B3126">
        <f t="shared" si="48"/>
        <v>2022</v>
      </c>
    </row>
    <row r="3127" spans="1:2" x14ac:dyDescent="0.2">
      <c r="A3127" s="1">
        <v>44850</v>
      </c>
      <c r="B3127">
        <f t="shared" si="48"/>
        <v>2022</v>
      </c>
    </row>
    <row r="3128" spans="1:2" x14ac:dyDescent="0.2">
      <c r="A3128" s="1">
        <v>44703</v>
      </c>
      <c r="B3128">
        <f t="shared" si="48"/>
        <v>2022</v>
      </c>
    </row>
    <row r="3129" spans="1:2" x14ac:dyDescent="0.2">
      <c r="A3129" s="1">
        <v>45385</v>
      </c>
      <c r="B3129">
        <f t="shared" si="48"/>
        <v>2024</v>
      </c>
    </row>
    <row r="3130" spans="1:2" x14ac:dyDescent="0.2">
      <c r="A3130" s="1">
        <v>44618</v>
      </c>
      <c r="B3130">
        <f t="shared" si="48"/>
        <v>2022</v>
      </c>
    </row>
    <row r="3131" spans="1:2" x14ac:dyDescent="0.2">
      <c r="A3131" s="1">
        <v>45115</v>
      </c>
      <c r="B3131">
        <f t="shared" si="48"/>
        <v>2023</v>
      </c>
    </row>
    <row r="3132" spans="1:2" x14ac:dyDescent="0.2">
      <c r="A3132" s="1">
        <v>45315</v>
      </c>
      <c r="B3132">
        <f t="shared" si="48"/>
        <v>2024</v>
      </c>
    </row>
    <row r="3133" spans="1:2" x14ac:dyDescent="0.2">
      <c r="A3133" s="1">
        <v>45544</v>
      </c>
      <c r="B3133">
        <f t="shared" si="48"/>
        <v>2024</v>
      </c>
    </row>
    <row r="3134" spans="1:2" x14ac:dyDescent="0.2">
      <c r="A3134" s="1">
        <v>45656</v>
      </c>
      <c r="B3134">
        <f t="shared" si="48"/>
        <v>2024</v>
      </c>
    </row>
    <row r="3135" spans="1:2" x14ac:dyDescent="0.2">
      <c r="A3135" s="1">
        <v>45373</v>
      </c>
      <c r="B3135">
        <f t="shared" si="48"/>
        <v>2024</v>
      </c>
    </row>
    <row r="3136" spans="1:2" x14ac:dyDescent="0.2">
      <c r="A3136" s="1">
        <v>45602</v>
      </c>
      <c r="B3136">
        <f t="shared" si="48"/>
        <v>2024</v>
      </c>
    </row>
    <row r="3137" spans="1:2" x14ac:dyDescent="0.2">
      <c r="A3137" s="1">
        <v>44621</v>
      </c>
      <c r="B3137">
        <f t="shared" si="48"/>
        <v>2022</v>
      </c>
    </row>
    <row r="3138" spans="1:2" x14ac:dyDescent="0.2">
      <c r="A3138" s="1">
        <v>45238</v>
      </c>
      <c r="B3138">
        <f t="shared" si="48"/>
        <v>2023</v>
      </c>
    </row>
    <row r="3139" spans="1:2" x14ac:dyDescent="0.2">
      <c r="A3139" s="1">
        <v>45550</v>
      </c>
      <c r="B3139">
        <f t="shared" ref="B3139:B3202" si="49">YEAR(A3139)</f>
        <v>2024</v>
      </c>
    </row>
    <row r="3140" spans="1:2" x14ac:dyDescent="0.2">
      <c r="A3140" s="1">
        <v>44969</v>
      </c>
      <c r="B3140">
        <f t="shared" si="49"/>
        <v>2023</v>
      </c>
    </row>
    <row r="3141" spans="1:2" x14ac:dyDescent="0.2">
      <c r="A3141" s="1">
        <v>44989</v>
      </c>
      <c r="B3141">
        <f t="shared" si="49"/>
        <v>2023</v>
      </c>
    </row>
    <row r="3142" spans="1:2" x14ac:dyDescent="0.2">
      <c r="A3142" s="1">
        <v>45246</v>
      </c>
      <c r="B3142">
        <f t="shared" si="49"/>
        <v>2023</v>
      </c>
    </row>
    <row r="3143" spans="1:2" x14ac:dyDescent="0.2">
      <c r="A3143" s="1">
        <v>45366</v>
      </c>
      <c r="B3143">
        <f t="shared" si="49"/>
        <v>2024</v>
      </c>
    </row>
    <row r="3144" spans="1:2" x14ac:dyDescent="0.2">
      <c r="A3144" s="1">
        <v>44813</v>
      </c>
      <c r="B3144">
        <f t="shared" si="49"/>
        <v>2022</v>
      </c>
    </row>
    <row r="3145" spans="1:2" x14ac:dyDescent="0.2">
      <c r="A3145" s="1">
        <v>45027</v>
      </c>
      <c r="B3145">
        <f t="shared" si="49"/>
        <v>2023</v>
      </c>
    </row>
    <row r="3146" spans="1:2" x14ac:dyDescent="0.2">
      <c r="A3146" s="1">
        <v>44795</v>
      </c>
      <c r="B3146">
        <f t="shared" si="49"/>
        <v>2022</v>
      </c>
    </row>
    <row r="3147" spans="1:2" x14ac:dyDescent="0.2">
      <c r="A3147" s="1">
        <v>45314</v>
      </c>
      <c r="B3147">
        <f t="shared" si="49"/>
        <v>2024</v>
      </c>
    </row>
    <row r="3148" spans="1:2" x14ac:dyDescent="0.2">
      <c r="A3148" s="1">
        <v>45053</v>
      </c>
      <c r="B3148">
        <f t="shared" si="49"/>
        <v>2023</v>
      </c>
    </row>
    <row r="3149" spans="1:2" x14ac:dyDescent="0.2">
      <c r="A3149" s="1">
        <v>45070</v>
      </c>
      <c r="B3149">
        <f t="shared" si="49"/>
        <v>2023</v>
      </c>
    </row>
    <row r="3150" spans="1:2" x14ac:dyDescent="0.2">
      <c r="A3150" s="1">
        <v>45504</v>
      </c>
      <c r="B3150">
        <f t="shared" si="49"/>
        <v>2024</v>
      </c>
    </row>
    <row r="3151" spans="1:2" x14ac:dyDescent="0.2">
      <c r="A3151" s="1">
        <v>44840</v>
      </c>
      <c r="B3151">
        <f t="shared" si="49"/>
        <v>2022</v>
      </c>
    </row>
    <row r="3152" spans="1:2" x14ac:dyDescent="0.2">
      <c r="A3152" s="1">
        <v>44977</v>
      </c>
      <c r="B3152">
        <f t="shared" si="49"/>
        <v>2023</v>
      </c>
    </row>
    <row r="3153" spans="1:2" x14ac:dyDescent="0.2">
      <c r="A3153" s="1">
        <v>45089</v>
      </c>
      <c r="B3153">
        <f t="shared" si="49"/>
        <v>2023</v>
      </c>
    </row>
    <row r="3154" spans="1:2" x14ac:dyDescent="0.2">
      <c r="A3154" s="1">
        <v>45232</v>
      </c>
      <c r="B3154">
        <f t="shared" si="49"/>
        <v>2023</v>
      </c>
    </row>
    <row r="3155" spans="1:2" x14ac:dyDescent="0.2">
      <c r="A3155" s="1">
        <v>44860</v>
      </c>
      <c r="B3155">
        <f t="shared" si="49"/>
        <v>2022</v>
      </c>
    </row>
    <row r="3156" spans="1:2" x14ac:dyDescent="0.2">
      <c r="A3156" s="1">
        <v>44563</v>
      </c>
      <c r="B3156">
        <f t="shared" si="49"/>
        <v>2022</v>
      </c>
    </row>
    <row r="3157" spans="1:2" x14ac:dyDescent="0.2">
      <c r="A3157" s="1">
        <v>45342</v>
      </c>
      <c r="B3157">
        <f t="shared" si="49"/>
        <v>2024</v>
      </c>
    </row>
    <row r="3158" spans="1:2" x14ac:dyDescent="0.2">
      <c r="A3158" s="1">
        <v>45292</v>
      </c>
      <c r="B3158">
        <f t="shared" si="49"/>
        <v>2024</v>
      </c>
    </row>
    <row r="3159" spans="1:2" x14ac:dyDescent="0.2">
      <c r="A3159" s="1">
        <v>45661</v>
      </c>
      <c r="B3159">
        <f t="shared" si="49"/>
        <v>2025</v>
      </c>
    </row>
    <row r="3160" spans="1:2" x14ac:dyDescent="0.2">
      <c r="A3160" s="1">
        <v>45337</v>
      </c>
      <c r="B3160">
        <f t="shared" si="49"/>
        <v>2024</v>
      </c>
    </row>
    <row r="3161" spans="1:2" x14ac:dyDescent="0.2">
      <c r="A3161" s="1">
        <v>44770</v>
      </c>
      <c r="B3161">
        <f t="shared" si="49"/>
        <v>2022</v>
      </c>
    </row>
    <row r="3162" spans="1:2" x14ac:dyDescent="0.2">
      <c r="A3162" s="1">
        <v>45317</v>
      </c>
      <c r="B3162">
        <f t="shared" si="49"/>
        <v>2024</v>
      </c>
    </row>
    <row r="3163" spans="1:2" x14ac:dyDescent="0.2">
      <c r="A3163" s="1">
        <v>45350</v>
      </c>
      <c r="B3163">
        <f t="shared" si="49"/>
        <v>2024</v>
      </c>
    </row>
    <row r="3164" spans="1:2" x14ac:dyDescent="0.2">
      <c r="A3164" s="1">
        <v>45056</v>
      </c>
      <c r="B3164">
        <f t="shared" si="49"/>
        <v>2023</v>
      </c>
    </row>
    <row r="3165" spans="1:2" x14ac:dyDescent="0.2">
      <c r="A3165" s="1">
        <v>44788</v>
      </c>
      <c r="B3165">
        <f t="shared" si="49"/>
        <v>2022</v>
      </c>
    </row>
    <row r="3166" spans="1:2" x14ac:dyDescent="0.2">
      <c r="A3166" s="1">
        <v>45547</v>
      </c>
      <c r="B3166">
        <f t="shared" si="49"/>
        <v>2024</v>
      </c>
    </row>
    <row r="3167" spans="1:2" x14ac:dyDescent="0.2">
      <c r="A3167" s="1">
        <v>45578</v>
      </c>
      <c r="B3167">
        <f t="shared" si="49"/>
        <v>2024</v>
      </c>
    </row>
    <row r="3168" spans="1:2" x14ac:dyDescent="0.2">
      <c r="A3168" s="1">
        <v>44651</v>
      </c>
      <c r="B3168">
        <f t="shared" si="49"/>
        <v>2022</v>
      </c>
    </row>
    <row r="3169" spans="1:2" x14ac:dyDescent="0.2">
      <c r="A3169" s="1">
        <v>44812</v>
      </c>
      <c r="B3169">
        <f t="shared" si="49"/>
        <v>2022</v>
      </c>
    </row>
    <row r="3170" spans="1:2" x14ac:dyDescent="0.2">
      <c r="A3170" s="1">
        <v>45321</v>
      </c>
      <c r="B3170">
        <f t="shared" si="49"/>
        <v>2024</v>
      </c>
    </row>
    <row r="3171" spans="1:2" x14ac:dyDescent="0.2">
      <c r="A3171" s="1">
        <v>44562</v>
      </c>
      <c r="B3171">
        <f t="shared" si="49"/>
        <v>2022</v>
      </c>
    </row>
    <row r="3172" spans="1:2" x14ac:dyDescent="0.2">
      <c r="A3172" s="1">
        <v>44612</v>
      </c>
      <c r="B3172">
        <f t="shared" si="49"/>
        <v>2022</v>
      </c>
    </row>
    <row r="3173" spans="1:2" x14ac:dyDescent="0.2">
      <c r="A3173" s="1">
        <v>45090</v>
      </c>
      <c r="B3173">
        <f t="shared" si="49"/>
        <v>2023</v>
      </c>
    </row>
    <row r="3174" spans="1:2" x14ac:dyDescent="0.2">
      <c r="A3174" s="1">
        <v>45090</v>
      </c>
      <c r="B3174">
        <f t="shared" si="49"/>
        <v>2023</v>
      </c>
    </row>
    <row r="3175" spans="1:2" x14ac:dyDescent="0.2">
      <c r="A3175" s="1">
        <v>45279</v>
      </c>
      <c r="B3175">
        <f t="shared" si="49"/>
        <v>2023</v>
      </c>
    </row>
    <row r="3176" spans="1:2" x14ac:dyDescent="0.2">
      <c r="A3176" s="1">
        <v>45040</v>
      </c>
      <c r="B3176">
        <f t="shared" si="49"/>
        <v>2023</v>
      </c>
    </row>
    <row r="3177" spans="1:2" x14ac:dyDescent="0.2">
      <c r="A3177" s="1">
        <v>45019</v>
      </c>
      <c r="B3177">
        <f t="shared" si="49"/>
        <v>2023</v>
      </c>
    </row>
    <row r="3178" spans="1:2" x14ac:dyDescent="0.2">
      <c r="A3178" s="1">
        <v>45577</v>
      </c>
      <c r="B3178">
        <f t="shared" si="49"/>
        <v>2024</v>
      </c>
    </row>
    <row r="3179" spans="1:2" x14ac:dyDescent="0.2">
      <c r="A3179" s="1">
        <v>44819</v>
      </c>
      <c r="B3179">
        <f t="shared" si="49"/>
        <v>2022</v>
      </c>
    </row>
    <row r="3180" spans="1:2" x14ac:dyDescent="0.2">
      <c r="A3180" s="1">
        <v>45432</v>
      </c>
      <c r="B3180">
        <f t="shared" si="49"/>
        <v>2024</v>
      </c>
    </row>
    <row r="3181" spans="1:2" x14ac:dyDescent="0.2">
      <c r="A3181" s="1">
        <v>44794</v>
      </c>
      <c r="B3181">
        <f t="shared" si="49"/>
        <v>2022</v>
      </c>
    </row>
    <row r="3182" spans="1:2" x14ac:dyDescent="0.2">
      <c r="A3182" s="1">
        <v>45130</v>
      </c>
      <c r="B3182">
        <f t="shared" si="49"/>
        <v>2023</v>
      </c>
    </row>
    <row r="3183" spans="1:2" x14ac:dyDescent="0.2">
      <c r="A3183" s="1">
        <v>45600</v>
      </c>
      <c r="B3183">
        <f t="shared" si="49"/>
        <v>2024</v>
      </c>
    </row>
    <row r="3184" spans="1:2" x14ac:dyDescent="0.2">
      <c r="A3184" s="1">
        <v>45311</v>
      </c>
      <c r="B3184">
        <f t="shared" si="49"/>
        <v>2024</v>
      </c>
    </row>
    <row r="3185" spans="1:2" x14ac:dyDescent="0.2">
      <c r="A3185" s="1">
        <v>44957</v>
      </c>
      <c r="B3185">
        <f t="shared" si="49"/>
        <v>2023</v>
      </c>
    </row>
    <row r="3186" spans="1:2" x14ac:dyDescent="0.2">
      <c r="A3186" s="1">
        <v>45063</v>
      </c>
      <c r="B3186">
        <f t="shared" si="49"/>
        <v>2023</v>
      </c>
    </row>
    <row r="3187" spans="1:2" x14ac:dyDescent="0.2">
      <c r="A3187" s="1">
        <v>44881</v>
      </c>
      <c r="B3187">
        <f t="shared" si="49"/>
        <v>2022</v>
      </c>
    </row>
    <row r="3188" spans="1:2" x14ac:dyDescent="0.2">
      <c r="A3188" s="1">
        <v>45583</v>
      </c>
      <c r="B3188">
        <f t="shared" si="49"/>
        <v>2024</v>
      </c>
    </row>
    <row r="3189" spans="1:2" x14ac:dyDescent="0.2">
      <c r="A3189" s="1">
        <v>44987</v>
      </c>
      <c r="B3189">
        <f t="shared" si="49"/>
        <v>2023</v>
      </c>
    </row>
    <row r="3190" spans="1:2" x14ac:dyDescent="0.2">
      <c r="A3190" s="1">
        <v>45292</v>
      </c>
      <c r="B3190">
        <f t="shared" si="49"/>
        <v>2024</v>
      </c>
    </row>
    <row r="3191" spans="1:2" x14ac:dyDescent="0.2">
      <c r="A3191" s="1">
        <v>45639</v>
      </c>
      <c r="B3191">
        <f t="shared" si="49"/>
        <v>2024</v>
      </c>
    </row>
    <row r="3192" spans="1:2" x14ac:dyDescent="0.2">
      <c r="A3192" s="1">
        <v>45367</v>
      </c>
      <c r="B3192">
        <f t="shared" si="49"/>
        <v>2024</v>
      </c>
    </row>
    <row r="3193" spans="1:2" x14ac:dyDescent="0.2">
      <c r="A3193" s="1">
        <v>44922</v>
      </c>
      <c r="B3193">
        <f t="shared" si="49"/>
        <v>2022</v>
      </c>
    </row>
    <row r="3194" spans="1:2" x14ac:dyDescent="0.2">
      <c r="A3194" s="1">
        <v>44807</v>
      </c>
      <c r="B3194">
        <f t="shared" si="49"/>
        <v>2022</v>
      </c>
    </row>
    <row r="3195" spans="1:2" x14ac:dyDescent="0.2">
      <c r="A3195" s="1">
        <v>44586</v>
      </c>
      <c r="B3195">
        <f t="shared" si="49"/>
        <v>2022</v>
      </c>
    </row>
    <row r="3196" spans="1:2" x14ac:dyDescent="0.2">
      <c r="A3196" s="1">
        <v>45544</v>
      </c>
      <c r="B3196">
        <f t="shared" si="49"/>
        <v>2024</v>
      </c>
    </row>
    <row r="3197" spans="1:2" x14ac:dyDescent="0.2">
      <c r="A3197" s="1">
        <v>45433</v>
      </c>
      <c r="B3197">
        <f t="shared" si="49"/>
        <v>2024</v>
      </c>
    </row>
    <row r="3198" spans="1:2" x14ac:dyDescent="0.2">
      <c r="A3198" s="1">
        <v>45651</v>
      </c>
      <c r="B3198">
        <f t="shared" si="49"/>
        <v>2024</v>
      </c>
    </row>
    <row r="3199" spans="1:2" x14ac:dyDescent="0.2">
      <c r="A3199" s="1">
        <v>45140</v>
      </c>
      <c r="B3199">
        <f t="shared" si="49"/>
        <v>2023</v>
      </c>
    </row>
    <row r="3200" spans="1:2" x14ac:dyDescent="0.2">
      <c r="A3200" s="1">
        <v>44940</v>
      </c>
      <c r="B3200">
        <f t="shared" si="49"/>
        <v>2023</v>
      </c>
    </row>
    <row r="3201" spans="1:2" x14ac:dyDescent="0.2">
      <c r="A3201" s="1">
        <v>45417</v>
      </c>
      <c r="B3201">
        <f t="shared" si="49"/>
        <v>2024</v>
      </c>
    </row>
    <row r="3202" spans="1:2" x14ac:dyDescent="0.2">
      <c r="A3202" s="1">
        <v>45369</v>
      </c>
      <c r="B3202">
        <f t="shared" si="49"/>
        <v>2024</v>
      </c>
    </row>
    <row r="3203" spans="1:2" x14ac:dyDescent="0.2">
      <c r="A3203" s="1">
        <v>44905</v>
      </c>
      <c r="B3203">
        <f t="shared" ref="B3203:B3266" si="50">YEAR(A3203)</f>
        <v>2022</v>
      </c>
    </row>
    <row r="3204" spans="1:2" x14ac:dyDescent="0.2">
      <c r="A3204" s="1">
        <v>45111</v>
      </c>
      <c r="B3204">
        <f t="shared" si="50"/>
        <v>2023</v>
      </c>
    </row>
    <row r="3205" spans="1:2" x14ac:dyDescent="0.2">
      <c r="A3205" s="1">
        <v>45627</v>
      </c>
      <c r="B3205">
        <f t="shared" si="50"/>
        <v>2024</v>
      </c>
    </row>
    <row r="3206" spans="1:2" x14ac:dyDescent="0.2">
      <c r="A3206" s="1">
        <v>44988</v>
      </c>
      <c r="B3206">
        <f t="shared" si="50"/>
        <v>2023</v>
      </c>
    </row>
    <row r="3207" spans="1:2" x14ac:dyDescent="0.2">
      <c r="A3207" s="1">
        <v>45606</v>
      </c>
      <c r="B3207">
        <f t="shared" si="50"/>
        <v>2024</v>
      </c>
    </row>
    <row r="3208" spans="1:2" x14ac:dyDescent="0.2">
      <c r="A3208" s="1">
        <v>44947</v>
      </c>
      <c r="B3208">
        <f t="shared" si="50"/>
        <v>2023</v>
      </c>
    </row>
    <row r="3209" spans="1:2" x14ac:dyDescent="0.2">
      <c r="A3209" s="1">
        <v>44682</v>
      </c>
      <c r="B3209">
        <f t="shared" si="50"/>
        <v>2022</v>
      </c>
    </row>
    <row r="3210" spans="1:2" x14ac:dyDescent="0.2">
      <c r="A3210" s="1">
        <v>44594</v>
      </c>
      <c r="B3210">
        <f t="shared" si="50"/>
        <v>2022</v>
      </c>
    </row>
    <row r="3211" spans="1:2" x14ac:dyDescent="0.2">
      <c r="A3211" s="1">
        <v>45310</v>
      </c>
      <c r="B3211">
        <f t="shared" si="50"/>
        <v>2024</v>
      </c>
    </row>
    <row r="3212" spans="1:2" x14ac:dyDescent="0.2">
      <c r="A3212" s="1">
        <v>45170</v>
      </c>
      <c r="B3212">
        <f t="shared" si="50"/>
        <v>2023</v>
      </c>
    </row>
    <row r="3213" spans="1:2" x14ac:dyDescent="0.2">
      <c r="A3213" s="1">
        <v>45552</v>
      </c>
      <c r="B3213">
        <f t="shared" si="50"/>
        <v>2024</v>
      </c>
    </row>
    <row r="3214" spans="1:2" x14ac:dyDescent="0.2">
      <c r="A3214" s="1">
        <v>45509</v>
      </c>
      <c r="B3214">
        <f t="shared" si="50"/>
        <v>2024</v>
      </c>
    </row>
    <row r="3215" spans="1:2" x14ac:dyDescent="0.2">
      <c r="A3215" s="1">
        <v>44893</v>
      </c>
      <c r="B3215">
        <f t="shared" si="50"/>
        <v>2022</v>
      </c>
    </row>
    <row r="3216" spans="1:2" x14ac:dyDescent="0.2">
      <c r="A3216" s="1">
        <v>44805</v>
      </c>
      <c r="B3216">
        <f t="shared" si="50"/>
        <v>2022</v>
      </c>
    </row>
    <row r="3217" spans="1:2" x14ac:dyDescent="0.2">
      <c r="A3217" s="1">
        <v>45478</v>
      </c>
      <c r="B3217">
        <f t="shared" si="50"/>
        <v>2024</v>
      </c>
    </row>
    <row r="3218" spans="1:2" x14ac:dyDescent="0.2">
      <c r="A3218" s="1">
        <v>45637</v>
      </c>
      <c r="B3218">
        <f t="shared" si="50"/>
        <v>2024</v>
      </c>
    </row>
    <row r="3219" spans="1:2" x14ac:dyDescent="0.2">
      <c r="A3219" s="1">
        <v>45022</v>
      </c>
      <c r="B3219">
        <f t="shared" si="50"/>
        <v>2023</v>
      </c>
    </row>
    <row r="3220" spans="1:2" x14ac:dyDescent="0.2">
      <c r="A3220" s="1">
        <v>44927</v>
      </c>
      <c r="B3220">
        <f t="shared" si="50"/>
        <v>2023</v>
      </c>
    </row>
    <row r="3221" spans="1:2" x14ac:dyDescent="0.2">
      <c r="A3221" s="1">
        <v>45562</v>
      </c>
      <c r="B3221">
        <f t="shared" si="50"/>
        <v>2024</v>
      </c>
    </row>
    <row r="3222" spans="1:2" x14ac:dyDescent="0.2">
      <c r="A3222" s="1">
        <v>45666</v>
      </c>
      <c r="B3222">
        <f t="shared" si="50"/>
        <v>2025</v>
      </c>
    </row>
    <row r="3223" spans="1:2" x14ac:dyDescent="0.2">
      <c r="A3223" s="1">
        <v>44868</v>
      </c>
      <c r="B3223">
        <f t="shared" si="50"/>
        <v>2022</v>
      </c>
    </row>
    <row r="3224" spans="1:2" x14ac:dyDescent="0.2">
      <c r="A3224" s="1">
        <v>45379</v>
      </c>
      <c r="B3224">
        <f t="shared" si="50"/>
        <v>2024</v>
      </c>
    </row>
    <row r="3225" spans="1:2" x14ac:dyDescent="0.2">
      <c r="A3225" s="1">
        <v>44959</v>
      </c>
      <c r="B3225">
        <f t="shared" si="50"/>
        <v>2023</v>
      </c>
    </row>
    <row r="3226" spans="1:2" x14ac:dyDescent="0.2">
      <c r="A3226" s="1">
        <v>45619</v>
      </c>
      <c r="B3226">
        <f t="shared" si="50"/>
        <v>2024</v>
      </c>
    </row>
    <row r="3227" spans="1:2" x14ac:dyDescent="0.2">
      <c r="A3227" s="1">
        <v>45546</v>
      </c>
      <c r="B3227">
        <f t="shared" si="50"/>
        <v>2024</v>
      </c>
    </row>
    <row r="3228" spans="1:2" x14ac:dyDescent="0.2">
      <c r="A3228" s="1">
        <v>44978</v>
      </c>
      <c r="B3228">
        <f t="shared" si="50"/>
        <v>2023</v>
      </c>
    </row>
    <row r="3229" spans="1:2" x14ac:dyDescent="0.2">
      <c r="A3229" s="1">
        <v>45157</v>
      </c>
      <c r="B3229">
        <f t="shared" si="50"/>
        <v>2023</v>
      </c>
    </row>
    <row r="3230" spans="1:2" x14ac:dyDescent="0.2">
      <c r="A3230" s="1">
        <v>44681</v>
      </c>
      <c r="B3230">
        <f t="shared" si="50"/>
        <v>2022</v>
      </c>
    </row>
    <row r="3231" spans="1:2" x14ac:dyDescent="0.2">
      <c r="A3231" s="1">
        <v>45204</v>
      </c>
      <c r="B3231">
        <f t="shared" si="50"/>
        <v>2023</v>
      </c>
    </row>
    <row r="3232" spans="1:2" x14ac:dyDescent="0.2">
      <c r="A3232" s="1">
        <v>45410</v>
      </c>
      <c r="B3232">
        <f t="shared" si="50"/>
        <v>2024</v>
      </c>
    </row>
    <row r="3233" spans="1:2" x14ac:dyDescent="0.2">
      <c r="A3233" s="1">
        <v>45499</v>
      </c>
      <c r="B3233">
        <f t="shared" si="50"/>
        <v>2024</v>
      </c>
    </row>
    <row r="3234" spans="1:2" x14ac:dyDescent="0.2">
      <c r="A3234" s="1">
        <v>44699</v>
      </c>
      <c r="B3234">
        <f t="shared" si="50"/>
        <v>2022</v>
      </c>
    </row>
    <row r="3235" spans="1:2" x14ac:dyDescent="0.2">
      <c r="A3235" s="1">
        <v>45390</v>
      </c>
      <c r="B3235">
        <f t="shared" si="50"/>
        <v>2024</v>
      </c>
    </row>
    <row r="3236" spans="1:2" x14ac:dyDescent="0.2">
      <c r="A3236" s="1">
        <v>45273</v>
      </c>
      <c r="B3236">
        <f t="shared" si="50"/>
        <v>2023</v>
      </c>
    </row>
    <row r="3237" spans="1:2" x14ac:dyDescent="0.2">
      <c r="A3237" s="1">
        <v>44621</v>
      </c>
      <c r="B3237">
        <f t="shared" si="50"/>
        <v>2022</v>
      </c>
    </row>
    <row r="3238" spans="1:2" x14ac:dyDescent="0.2">
      <c r="A3238" s="1">
        <v>45297</v>
      </c>
      <c r="B3238">
        <f t="shared" si="50"/>
        <v>2024</v>
      </c>
    </row>
    <row r="3239" spans="1:2" x14ac:dyDescent="0.2">
      <c r="A3239" s="1">
        <v>45325</v>
      </c>
      <c r="B3239">
        <f t="shared" si="50"/>
        <v>2024</v>
      </c>
    </row>
    <row r="3240" spans="1:2" x14ac:dyDescent="0.2">
      <c r="A3240" s="1">
        <v>45065</v>
      </c>
      <c r="B3240">
        <f t="shared" si="50"/>
        <v>2023</v>
      </c>
    </row>
    <row r="3241" spans="1:2" x14ac:dyDescent="0.2">
      <c r="A3241" s="1">
        <v>45368</v>
      </c>
      <c r="B3241">
        <f t="shared" si="50"/>
        <v>2024</v>
      </c>
    </row>
    <row r="3242" spans="1:2" x14ac:dyDescent="0.2">
      <c r="A3242" s="1">
        <v>45577</v>
      </c>
      <c r="B3242">
        <f t="shared" si="50"/>
        <v>2024</v>
      </c>
    </row>
    <row r="3243" spans="1:2" x14ac:dyDescent="0.2">
      <c r="A3243" s="1">
        <v>45492</v>
      </c>
      <c r="B3243">
        <f t="shared" si="50"/>
        <v>2024</v>
      </c>
    </row>
    <row r="3244" spans="1:2" x14ac:dyDescent="0.2">
      <c r="A3244" s="1">
        <v>44853</v>
      </c>
      <c r="B3244">
        <f t="shared" si="50"/>
        <v>2022</v>
      </c>
    </row>
    <row r="3245" spans="1:2" x14ac:dyDescent="0.2">
      <c r="A3245" s="1">
        <v>45574</v>
      </c>
      <c r="B3245">
        <f t="shared" si="50"/>
        <v>2024</v>
      </c>
    </row>
    <row r="3246" spans="1:2" x14ac:dyDescent="0.2">
      <c r="A3246" s="1">
        <v>45057</v>
      </c>
      <c r="B3246">
        <f t="shared" si="50"/>
        <v>2023</v>
      </c>
    </row>
    <row r="3247" spans="1:2" x14ac:dyDescent="0.2">
      <c r="A3247" s="1">
        <v>45155</v>
      </c>
      <c r="B3247">
        <f t="shared" si="50"/>
        <v>2023</v>
      </c>
    </row>
    <row r="3248" spans="1:2" x14ac:dyDescent="0.2">
      <c r="A3248" s="1">
        <v>44870</v>
      </c>
      <c r="B3248">
        <f t="shared" si="50"/>
        <v>2022</v>
      </c>
    </row>
    <row r="3249" spans="1:2" x14ac:dyDescent="0.2">
      <c r="A3249" s="1">
        <v>45193</v>
      </c>
      <c r="B3249">
        <f t="shared" si="50"/>
        <v>2023</v>
      </c>
    </row>
    <row r="3250" spans="1:2" x14ac:dyDescent="0.2">
      <c r="A3250" s="1">
        <v>44944</v>
      </c>
      <c r="B3250">
        <f t="shared" si="50"/>
        <v>2023</v>
      </c>
    </row>
    <row r="3251" spans="1:2" x14ac:dyDescent="0.2">
      <c r="A3251" s="1">
        <v>45238</v>
      </c>
      <c r="B3251">
        <f t="shared" si="50"/>
        <v>2023</v>
      </c>
    </row>
    <row r="3252" spans="1:2" x14ac:dyDescent="0.2">
      <c r="A3252" s="1">
        <v>45361</v>
      </c>
      <c r="B3252">
        <f t="shared" si="50"/>
        <v>2024</v>
      </c>
    </row>
    <row r="3253" spans="1:2" x14ac:dyDescent="0.2">
      <c r="A3253" s="1">
        <v>45603</v>
      </c>
      <c r="B3253">
        <f t="shared" si="50"/>
        <v>2024</v>
      </c>
    </row>
    <row r="3254" spans="1:2" x14ac:dyDescent="0.2">
      <c r="A3254" s="1">
        <v>45312</v>
      </c>
      <c r="B3254">
        <f t="shared" si="50"/>
        <v>2024</v>
      </c>
    </row>
    <row r="3255" spans="1:2" x14ac:dyDescent="0.2">
      <c r="A3255" s="1">
        <v>44567</v>
      </c>
      <c r="B3255">
        <f t="shared" si="50"/>
        <v>2022</v>
      </c>
    </row>
    <row r="3256" spans="1:2" x14ac:dyDescent="0.2">
      <c r="A3256" s="1">
        <v>45302</v>
      </c>
      <c r="B3256">
        <f t="shared" si="50"/>
        <v>2024</v>
      </c>
    </row>
    <row r="3257" spans="1:2" x14ac:dyDescent="0.2">
      <c r="A3257" s="1">
        <v>44905</v>
      </c>
      <c r="B3257">
        <f t="shared" si="50"/>
        <v>2022</v>
      </c>
    </row>
    <row r="3258" spans="1:2" x14ac:dyDescent="0.2">
      <c r="A3258" s="1">
        <v>44674</v>
      </c>
      <c r="B3258">
        <f t="shared" si="50"/>
        <v>2022</v>
      </c>
    </row>
    <row r="3259" spans="1:2" x14ac:dyDescent="0.2">
      <c r="A3259" s="1">
        <v>44725</v>
      </c>
      <c r="B3259">
        <f t="shared" si="50"/>
        <v>2022</v>
      </c>
    </row>
    <row r="3260" spans="1:2" x14ac:dyDescent="0.2">
      <c r="A3260" s="1">
        <v>45446</v>
      </c>
      <c r="B3260">
        <f t="shared" si="50"/>
        <v>2024</v>
      </c>
    </row>
    <row r="3261" spans="1:2" x14ac:dyDescent="0.2">
      <c r="A3261" s="1">
        <v>44812</v>
      </c>
      <c r="B3261">
        <f t="shared" si="50"/>
        <v>2022</v>
      </c>
    </row>
    <row r="3262" spans="1:2" x14ac:dyDescent="0.2">
      <c r="A3262" s="1">
        <v>45628</v>
      </c>
      <c r="B3262">
        <f t="shared" si="50"/>
        <v>2024</v>
      </c>
    </row>
    <row r="3263" spans="1:2" x14ac:dyDescent="0.2">
      <c r="A3263" s="1">
        <v>45140</v>
      </c>
      <c r="B3263">
        <f t="shared" si="50"/>
        <v>2023</v>
      </c>
    </row>
    <row r="3264" spans="1:2" x14ac:dyDescent="0.2">
      <c r="A3264" s="1">
        <v>44858</v>
      </c>
      <c r="B3264">
        <f t="shared" si="50"/>
        <v>2022</v>
      </c>
    </row>
    <row r="3265" spans="1:2" x14ac:dyDescent="0.2">
      <c r="A3265" s="1">
        <v>45646</v>
      </c>
      <c r="B3265">
        <f t="shared" si="50"/>
        <v>2024</v>
      </c>
    </row>
    <row r="3266" spans="1:2" x14ac:dyDescent="0.2">
      <c r="A3266" s="1">
        <v>44718</v>
      </c>
      <c r="B3266">
        <f t="shared" si="50"/>
        <v>2022</v>
      </c>
    </row>
    <row r="3267" spans="1:2" x14ac:dyDescent="0.2">
      <c r="A3267" s="1">
        <v>45441</v>
      </c>
      <c r="B3267">
        <f t="shared" ref="B3267:B3330" si="51">YEAR(A3267)</f>
        <v>2024</v>
      </c>
    </row>
    <row r="3268" spans="1:2" x14ac:dyDescent="0.2">
      <c r="A3268" s="1">
        <v>45239</v>
      </c>
      <c r="B3268">
        <f t="shared" si="51"/>
        <v>2023</v>
      </c>
    </row>
    <row r="3269" spans="1:2" x14ac:dyDescent="0.2">
      <c r="A3269" s="1">
        <v>45246</v>
      </c>
      <c r="B3269">
        <f t="shared" si="51"/>
        <v>2023</v>
      </c>
    </row>
    <row r="3270" spans="1:2" x14ac:dyDescent="0.2">
      <c r="A3270" s="1">
        <v>44905</v>
      </c>
      <c r="B3270">
        <f t="shared" si="51"/>
        <v>2022</v>
      </c>
    </row>
    <row r="3271" spans="1:2" x14ac:dyDescent="0.2">
      <c r="A3271" s="1">
        <v>44972</v>
      </c>
      <c r="B3271">
        <f t="shared" si="51"/>
        <v>2023</v>
      </c>
    </row>
    <row r="3272" spans="1:2" x14ac:dyDescent="0.2">
      <c r="A3272" s="1">
        <v>45549</v>
      </c>
      <c r="B3272">
        <f t="shared" si="51"/>
        <v>2024</v>
      </c>
    </row>
    <row r="3273" spans="1:2" x14ac:dyDescent="0.2">
      <c r="A3273" s="1">
        <v>44651</v>
      </c>
      <c r="B3273">
        <f t="shared" si="51"/>
        <v>2022</v>
      </c>
    </row>
    <row r="3274" spans="1:2" x14ac:dyDescent="0.2">
      <c r="A3274" s="1">
        <v>45482</v>
      </c>
      <c r="B3274">
        <f t="shared" si="51"/>
        <v>2024</v>
      </c>
    </row>
    <row r="3275" spans="1:2" x14ac:dyDescent="0.2">
      <c r="A3275" s="1">
        <v>44905</v>
      </c>
      <c r="B3275">
        <f t="shared" si="51"/>
        <v>2022</v>
      </c>
    </row>
    <row r="3276" spans="1:2" x14ac:dyDescent="0.2">
      <c r="A3276" s="1">
        <v>44838</v>
      </c>
      <c r="B3276">
        <f t="shared" si="51"/>
        <v>2022</v>
      </c>
    </row>
    <row r="3277" spans="1:2" x14ac:dyDescent="0.2">
      <c r="A3277" s="1">
        <v>45568</v>
      </c>
      <c r="B3277">
        <f t="shared" si="51"/>
        <v>2024</v>
      </c>
    </row>
    <row r="3278" spans="1:2" x14ac:dyDescent="0.2">
      <c r="A3278" s="1">
        <v>45294</v>
      </c>
      <c r="B3278">
        <f t="shared" si="51"/>
        <v>2024</v>
      </c>
    </row>
    <row r="3279" spans="1:2" x14ac:dyDescent="0.2">
      <c r="A3279" s="1">
        <v>45264</v>
      </c>
      <c r="B3279">
        <f t="shared" si="51"/>
        <v>2023</v>
      </c>
    </row>
    <row r="3280" spans="1:2" x14ac:dyDescent="0.2">
      <c r="A3280" s="1">
        <v>45652</v>
      </c>
      <c r="B3280">
        <f t="shared" si="51"/>
        <v>2024</v>
      </c>
    </row>
    <row r="3281" spans="1:2" x14ac:dyDescent="0.2">
      <c r="A3281" s="1">
        <v>45537</v>
      </c>
      <c r="B3281">
        <f t="shared" si="51"/>
        <v>2024</v>
      </c>
    </row>
    <row r="3282" spans="1:2" x14ac:dyDescent="0.2">
      <c r="A3282" s="1">
        <v>45182</v>
      </c>
      <c r="B3282">
        <f t="shared" si="51"/>
        <v>2023</v>
      </c>
    </row>
    <row r="3283" spans="1:2" x14ac:dyDescent="0.2">
      <c r="A3283" s="1">
        <v>45187</v>
      </c>
      <c r="B3283">
        <f t="shared" si="51"/>
        <v>2023</v>
      </c>
    </row>
    <row r="3284" spans="1:2" x14ac:dyDescent="0.2">
      <c r="A3284" s="1">
        <v>45469</v>
      </c>
      <c r="B3284">
        <f t="shared" si="51"/>
        <v>2024</v>
      </c>
    </row>
    <row r="3285" spans="1:2" x14ac:dyDescent="0.2">
      <c r="A3285" s="1">
        <v>45640</v>
      </c>
      <c r="B3285">
        <f t="shared" si="51"/>
        <v>2024</v>
      </c>
    </row>
    <row r="3286" spans="1:2" x14ac:dyDescent="0.2">
      <c r="A3286" s="1">
        <v>44619</v>
      </c>
      <c r="B3286">
        <f t="shared" si="51"/>
        <v>2022</v>
      </c>
    </row>
    <row r="3287" spans="1:2" x14ac:dyDescent="0.2">
      <c r="A3287" s="1">
        <v>44816</v>
      </c>
      <c r="B3287">
        <f t="shared" si="51"/>
        <v>2022</v>
      </c>
    </row>
    <row r="3288" spans="1:2" x14ac:dyDescent="0.2">
      <c r="A3288" s="1">
        <v>45535</v>
      </c>
      <c r="B3288">
        <f t="shared" si="51"/>
        <v>2024</v>
      </c>
    </row>
    <row r="3289" spans="1:2" x14ac:dyDescent="0.2">
      <c r="A3289" s="1">
        <v>45662</v>
      </c>
      <c r="B3289">
        <f t="shared" si="51"/>
        <v>2025</v>
      </c>
    </row>
    <row r="3290" spans="1:2" x14ac:dyDescent="0.2">
      <c r="A3290" s="1">
        <v>45558</v>
      </c>
      <c r="B3290">
        <f t="shared" si="51"/>
        <v>2024</v>
      </c>
    </row>
    <row r="3291" spans="1:2" x14ac:dyDescent="0.2">
      <c r="A3291" s="1">
        <v>45223</v>
      </c>
      <c r="B3291">
        <f t="shared" si="51"/>
        <v>2023</v>
      </c>
    </row>
    <row r="3292" spans="1:2" x14ac:dyDescent="0.2">
      <c r="A3292" s="1">
        <v>44989</v>
      </c>
      <c r="B3292">
        <f t="shared" si="51"/>
        <v>2023</v>
      </c>
    </row>
    <row r="3293" spans="1:2" x14ac:dyDescent="0.2">
      <c r="A3293" s="1">
        <v>45000</v>
      </c>
      <c r="B3293">
        <f t="shared" si="51"/>
        <v>2023</v>
      </c>
    </row>
    <row r="3294" spans="1:2" x14ac:dyDescent="0.2">
      <c r="A3294" s="1">
        <v>44932</v>
      </c>
      <c r="B3294">
        <f t="shared" si="51"/>
        <v>2023</v>
      </c>
    </row>
    <row r="3295" spans="1:2" x14ac:dyDescent="0.2">
      <c r="A3295" s="1">
        <v>45134</v>
      </c>
      <c r="B3295">
        <f t="shared" si="51"/>
        <v>2023</v>
      </c>
    </row>
    <row r="3296" spans="1:2" x14ac:dyDescent="0.2">
      <c r="A3296" s="1">
        <v>45550</v>
      </c>
      <c r="B3296">
        <f t="shared" si="51"/>
        <v>2024</v>
      </c>
    </row>
    <row r="3297" spans="1:2" x14ac:dyDescent="0.2">
      <c r="A3297" s="1">
        <v>45139</v>
      </c>
      <c r="B3297">
        <f t="shared" si="51"/>
        <v>2023</v>
      </c>
    </row>
    <row r="3298" spans="1:2" x14ac:dyDescent="0.2">
      <c r="A3298" s="1">
        <v>45114</v>
      </c>
      <c r="B3298">
        <f t="shared" si="51"/>
        <v>2023</v>
      </c>
    </row>
    <row r="3299" spans="1:2" x14ac:dyDescent="0.2">
      <c r="A3299" s="1">
        <v>45253</v>
      </c>
      <c r="B3299">
        <f t="shared" si="51"/>
        <v>2023</v>
      </c>
    </row>
    <row r="3300" spans="1:2" x14ac:dyDescent="0.2">
      <c r="A3300" s="1">
        <v>44893</v>
      </c>
      <c r="B3300">
        <f t="shared" si="51"/>
        <v>2022</v>
      </c>
    </row>
    <row r="3301" spans="1:2" x14ac:dyDescent="0.2">
      <c r="A3301" s="1">
        <v>45012</v>
      </c>
      <c r="B3301">
        <f t="shared" si="51"/>
        <v>2023</v>
      </c>
    </row>
    <row r="3302" spans="1:2" x14ac:dyDescent="0.2">
      <c r="A3302" s="1">
        <v>44651</v>
      </c>
      <c r="B3302">
        <f t="shared" si="51"/>
        <v>2022</v>
      </c>
    </row>
    <row r="3303" spans="1:2" x14ac:dyDescent="0.2">
      <c r="A3303" s="1">
        <v>44960</v>
      </c>
      <c r="B3303">
        <f t="shared" si="51"/>
        <v>2023</v>
      </c>
    </row>
    <row r="3304" spans="1:2" x14ac:dyDescent="0.2">
      <c r="A3304" s="1">
        <v>44617</v>
      </c>
      <c r="B3304">
        <f t="shared" si="51"/>
        <v>2022</v>
      </c>
    </row>
    <row r="3305" spans="1:2" x14ac:dyDescent="0.2">
      <c r="A3305" s="1">
        <v>44738</v>
      </c>
      <c r="B3305">
        <f t="shared" si="51"/>
        <v>2022</v>
      </c>
    </row>
    <row r="3306" spans="1:2" x14ac:dyDescent="0.2">
      <c r="A3306" s="1">
        <v>44751</v>
      </c>
      <c r="B3306">
        <f t="shared" si="51"/>
        <v>2022</v>
      </c>
    </row>
    <row r="3307" spans="1:2" x14ac:dyDescent="0.2">
      <c r="A3307" s="1">
        <v>45281</v>
      </c>
      <c r="B3307">
        <f t="shared" si="51"/>
        <v>2023</v>
      </c>
    </row>
    <row r="3308" spans="1:2" x14ac:dyDescent="0.2">
      <c r="A3308" s="1">
        <v>45604</v>
      </c>
      <c r="B3308">
        <f t="shared" si="51"/>
        <v>2024</v>
      </c>
    </row>
    <row r="3309" spans="1:2" x14ac:dyDescent="0.2">
      <c r="A3309" s="1">
        <v>45201</v>
      </c>
      <c r="B3309">
        <f t="shared" si="51"/>
        <v>2023</v>
      </c>
    </row>
    <row r="3310" spans="1:2" x14ac:dyDescent="0.2">
      <c r="A3310" s="1">
        <v>45554</v>
      </c>
      <c r="B3310">
        <f t="shared" si="51"/>
        <v>2024</v>
      </c>
    </row>
    <row r="3311" spans="1:2" x14ac:dyDescent="0.2">
      <c r="A3311" s="1">
        <v>44779</v>
      </c>
      <c r="B3311">
        <f t="shared" si="51"/>
        <v>2022</v>
      </c>
    </row>
    <row r="3312" spans="1:2" x14ac:dyDescent="0.2">
      <c r="A3312" s="1">
        <v>45246</v>
      </c>
      <c r="B3312">
        <f t="shared" si="51"/>
        <v>2023</v>
      </c>
    </row>
    <row r="3313" spans="1:2" x14ac:dyDescent="0.2">
      <c r="A3313" s="1">
        <v>45375</v>
      </c>
      <c r="B3313">
        <f t="shared" si="51"/>
        <v>2024</v>
      </c>
    </row>
    <row r="3314" spans="1:2" x14ac:dyDescent="0.2">
      <c r="A3314" s="1">
        <v>45568</v>
      </c>
      <c r="B3314">
        <f t="shared" si="51"/>
        <v>2024</v>
      </c>
    </row>
    <row r="3315" spans="1:2" x14ac:dyDescent="0.2">
      <c r="A3315" s="1">
        <v>44746</v>
      </c>
      <c r="B3315">
        <f t="shared" si="51"/>
        <v>2022</v>
      </c>
    </row>
    <row r="3316" spans="1:2" x14ac:dyDescent="0.2">
      <c r="A3316" s="1">
        <v>45448</v>
      </c>
      <c r="B3316">
        <f t="shared" si="51"/>
        <v>2024</v>
      </c>
    </row>
    <row r="3317" spans="1:2" x14ac:dyDescent="0.2">
      <c r="A3317" s="1">
        <v>44667</v>
      </c>
      <c r="B3317">
        <f t="shared" si="51"/>
        <v>2022</v>
      </c>
    </row>
    <row r="3318" spans="1:2" x14ac:dyDescent="0.2">
      <c r="A3318" s="1">
        <v>44805</v>
      </c>
      <c r="B3318">
        <f t="shared" si="51"/>
        <v>2022</v>
      </c>
    </row>
    <row r="3319" spans="1:2" x14ac:dyDescent="0.2">
      <c r="A3319" s="1">
        <v>45165</v>
      </c>
      <c r="B3319">
        <f t="shared" si="51"/>
        <v>2023</v>
      </c>
    </row>
    <row r="3320" spans="1:2" x14ac:dyDescent="0.2">
      <c r="A3320" s="1">
        <v>45667</v>
      </c>
      <c r="B3320">
        <f t="shared" si="51"/>
        <v>2025</v>
      </c>
    </row>
    <row r="3321" spans="1:2" x14ac:dyDescent="0.2">
      <c r="A3321" s="1">
        <v>45401</v>
      </c>
      <c r="B3321">
        <f t="shared" si="51"/>
        <v>2024</v>
      </c>
    </row>
    <row r="3322" spans="1:2" x14ac:dyDescent="0.2">
      <c r="A3322" s="1">
        <v>44576</v>
      </c>
      <c r="B3322">
        <f t="shared" si="51"/>
        <v>2022</v>
      </c>
    </row>
    <row r="3323" spans="1:2" x14ac:dyDescent="0.2">
      <c r="A3323" s="1">
        <v>44844</v>
      </c>
      <c r="B3323">
        <f t="shared" si="51"/>
        <v>2022</v>
      </c>
    </row>
    <row r="3324" spans="1:2" x14ac:dyDescent="0.2">
      <c r="A3324" s="1">
        <v>45670</v>
      </c>
      <c r="B3324">
        <f t="shared" si="51"/>
        <v>2025</v>
      </c>
    </row>
    <row r="3325" spans="1:2" x14ac:dyDescent="0.2">
      <c r="A3325" s="1">
        <v>45618</v>
      </c>
      <c r="B3325">
        <f t="shared" si="51"/>
        <v>2024</v>
      </c>
    </row>
    <row r="3326" spans="1:2" x14ac:dyDescent="0.2">
      <c r="A3326" s="1">
        <v>45533</v>
      </c>
      <c r="B3326">
        <f t="shared" si="51"/>
        <v>2024</v>
      </c>
    </row>
    <row r="3327" spans="1:2" x14ac:dyDescent="0.2">
      <c r="A3327" s="1">
        <v>44744</v>
      </c>
      <c r="B3327">
        <f t="shared" si="51"/>
        <v>2022</v>
      </c>
    </row>
    <row r="3328" spans="1:2" x14ac:dyDescent="0.2">
      <c r="A3328" s="1">
        <v>45094</v>
      </c>
      <c r="B3328">
        <f t="shared" si="51"/>
        <v>2023</v>
      </c>
    </row>
    <row r="3329" spans="1:2" x14ac:dyDescent="0.2">
      <c r="A3329" s="1">
        <v>44562</v>
      </c>
      <c r="B3329">
        <f t="shared" si="51"/>
        <v>2022</v>
      </c>
    </row>
    <row r="3330" spans="1:2" x14ac:dyDescent="0.2">
      <c r="A3330" s="1">
        <v>45400</v>
      </c>
      <c r="B3330">
        <f t="shared" si="51"/>
        <v>2024</v>
      </c>
    </row>
    <row r="3331" spans="1:2" x14ac:dyDescent="0.2">
      <c r="A3331" s="1">
        <v>45177</v>
      </c>
      <c r="B3331">
        <f t="shared" ref="B3331:B3394" si="52">YEAR(A3331)</f>
        <v>2023</v>
      </c>
    </row>
    <row r="3332" spans="1:2" x14ac:dyDescent="0.2">
      <c r="A3332" s="1">
        <v>45102</v>
      </c>
      <c r="B3332">
        <f t="shared" si="52"/>
        <v>2023</v>
      </c>
    </row>
    <row r="3333" spans="1:2" x14ac:dyDescent="0.2">
      <c r="A3333" s="1">
        <v>44676</v>
      </c>
      <c r="B3333">
        <f t="shared" si="52"/>
        <v>2022</v>
      </c>
    </row>
    <row r="3334" spans="1:2" x14ac:dyDescent="0.2">
      <c r="A3334" s="1">
        <v>45236</v>
      </c>
      <c r="B3334">
        <f t="shared" si="52"/>
        <v>2023</v>
      </c>
    </row>
    <row r="3335" spans="1:2" x14ac:dyDescent="0.2">
      <c r="A3335" s="1">
        <v>44714</v>
      </c>
      <c r="B3335">
        <f t="shared" si="52"/>
        <v>2022</v>
      </c>
    </row>
    <row r="3336" spans="1:2" x14ac:dyDescent="0.2">
      <c r="A3336" s="1">
        <v>45275</v>
      </c>
      <c r="B3336">
        <f t="shared" si="52"/>
        <v>2023</v>
      </c>
    </row>
    <row r="3337" spans="1:2" x14ac:dyDescent="0.2">
      <c r="A3337" s="1">
        <v>44888</v>
      </c>
      <c r="B3337">
        <f t="shared" si="52"/>
        <v>2022</v>
      </c>
    </row>
    <row r="3338" spans="1:2" x14ac:dyDescent="0.2">
      <c r="A3338" s="1">
        <v>44725</v>
      </c>
      <c r="B3338">
        <f t="shared" si="52"/>
        <v>2022</v>
      </c>
    </row>
    <row r="3339" spans="1:2" x14ac:dyDescent="0.2">
      <c r="A3339" s="1">
        <v>45429</v>
      </c>
      <c r="B3339">
        <f t="shared" si="52"/>
        <v>2024</v>
      </c>
    </row>
    <row r="3340" spans="1:2" x14ac:dyDescent="0.2">
      <c r="A3340" s="1">
        <v>45426</v>
      </c>
      <c r="B3340">
        <f t="shared" si="52"/>
        <v>2024</v>
      </c>
    </row>
    <row r="3341" spans="1:2" x14ac:dyDescent="0.2">
      <c r="A3341" s="1">
        <v>45588</v>
      </c>
      <c r="B3341">
        <f t="shared" si="52"/>
        <v>2024</v>
      </c>
    </row>
    <row r="3342" spans="1:2" x14ac:dyDescent="0.2">
      <c r="A3342" s="1">
        <v>45671</v>
      </c>
      <c r="B3342">
        <f t="shared" si="52"/>
        <v>2025</v>
      </c>
    </row>
    <row r="3343" spans="1:2" x14ac:dyDescent="0.2">
      <c r="A3343" s="1">
        <v>45454</v>
      </c>
      <c r="B3343">
        <f t="shared" si="52"/>
        <v>2024</v>
      </c>
    </row>
    <row r="3344" spans="1:2" x14ac:dyDescent="0.2">
      <c r="A3344" s="1">
        <v>44904</v>
      </c>
      <c r="B3344">
        <f t="shared" si="52"/>
        <v>2022</v>
      </c>
    </row>
    <row r="3345" spans="1:2" x14ac:dyDescent="0.2">
      <c r="A3345" s="1">
        <v>45474</v>
      </c>
      <c r="B3345">
        <f t="shared" si="52"/>
        <v>2024</v>
      </c>
    </row>
    <row r="3346" spans="1:2" x14ac:dyDescent="0.2">
      <c r="A3346" s="1">
        <v>45155</v>
      </c>
      <c r="B3346">
        <f t="shared" si="52"/>
        <v>2023</v>
      </c>
    </row>
    <row r="3347" spans="1:2" x14ac:dyDescent="0.2">
      <c r="A3347" s="1">
        <v>45666</v>
      </c>
      <c r="B3347">
        <f t="shared" si="52"/>
        <v>2025</v>
      </c>
    </row>
    <row r="3348" spans="1:2" x14ac:dyDescent="0.2">
      <c r="A3348" s="1">
        <v>45315</v>
      </c>
      <c r="B3348">
        <f t="shared" si="52"/>
        <v>2024</v>
      </c>
    </row>
    <row r="3349" spans="1:2" x14ac:dyDescent="0.2">
      <c r="A3349" s="1">
        <v>44607</v>
      </c>
      <c r="B3349">
        <f t="shared" si="52"/>
        <v>2022</v>
      </c>
    </row>
    <row r="3350" spans="1:2" x14ac:dyDescent="0.2">
      <c r="A3350" s="1">
        <v>45266</v>
      </c>
      <c r="B3350">
        <f t="shared" si="52"/>
        <v>2023</v>
      </c>
    </row>
    <row r="3351" spans="1:2" x14ac:dyDescent="0.2">
      <c r="A3351" s="1">
        <v>45325</v>
      </c>
      <c r="B3351">
        <f t="shared" si="52"/>
        <v>2024</v>
      </c>
    </row>
    <row r="3352" spans="1:2" x14ac:dyDescent="0.2">
      <c r="A3352" s="1">
        <v>44581</v>
      </c>
      <c r="B3352">
        <f t="shared" si="52"/>
        <v>2022</v>
      </c>
    </row>
    <row r="3353" spans="1:2" x14ac:dyDescent="0.2">
      <c r="A3353" s="1">
        <v>45364</v>
      </c>
      <c r="B3353">
        <f t="shared" si="52"/>
        <v>2024</v>
      </c>
    </row>
    <row r="3354" spans="1:2" x14ac:dyDescent="0.2">
      <c r="A3354" s="1">
        <v>45629</v>
      </c>
      <c r="B3354">
        <f t="shared" si="52"/>
        <v>2024</v>
      </c>
    </row>
    <row r="3355" spans="1:2" x14ac:dyDescent="0.2">
      <c r="A3355" s="1">
        <v>44564</v>
      </c>
      <c r="B3355">
        <f t="shared" si="52"/>
        <v>2022</v>
      </c>
    </row>
    <row r="3356" spans="1:2" x14ac:dyDescent="0.2">
      <c r="A3356" s="1">
        <v>45172</v>
      </c>
      <c r="B3356">
        <f t="shared" si="52"/>
        <v>2023</v>
      </c>
    </row>
    <row r="3357" spans="1:2" x14ac:dyDescent="0.2">
      <c r="A3357" s="1">
        <v>45263</v>
      </c>
      <c r="B3357">
        <f t="shared" si="52"/>
        <v>2023</v>
      </c>
    </row>
    <row r="3358" spans="1:2" x14ac:dyDescent="0.2">
      <c r="A3358" s="1">
        <v>44773</v>
      </c>
      <c r="B3358">
        <f t="shared" si="52"/>
        <v>2022</v>
      </c>
    </row>
    <row r="3359" spans="1:2" x14ac:dyDescent="0.2">
      <c r="A3359" s="1">
        <v>44953</v>
      </c>
      <c r="B3359">
        <f t="shared" si="52"/>
        <v>2023</v>
      </c>
    </row>
    <row r="3360" spans="1:2" x14ac:dyDescent="0.2">
      <c r="A3360" s="1">
        <v>45552</v>
      </c>
      <c r="B3360">
        <f t="shared" si="52"/>
        <v>2024</v>
      </c>
    </row>
    <row r="3361" spans="1:2" x14ac:dyDescent="0.2">
      <c r="A3361" s="1">
        <v>45050</v>
      </c>
      <c r="B3361">
        <f t="shared" si="52"/>
        <v>2023</v>
      </c>
    </row>
    <row r="3362" spans="1:2" x14ac:dyDescent="0.2">
      <c r="A3362" s="1">
        <v>45449</v>
      </c>
      <c r="B3362">
        <f t="shared" si="52"/>
        <v>2024</v>
      </c>
    </row>
    <row r="3363" spans="1:2" x14ac:dyDescent="0.2">
      <c r="A3363" s="1">
        <v>45033</v>
      </c>
      <c r="B3363">
        <f t="shared" si="52"/>
        <v>2023</v>
      </c>
    </row>
    <row r="3364" spans="1:2" x14ac:dyDescent="0.2">
      <c r="A3364" s="1">
        <v>45512</v>
      </c>
      <c r="B3364">
        <f t="shared" si="52"/>
        <v>2024</v>
      </c>
    </row>
    <row r="3365" spans="1:2" x14ac:dyDescent="0.2">
      <c r="A3365" s="1">
        <v>45159</v>
      </c>
      <c r="B3365">
        <f t="shared" si="52"/>
        <v>2023</v>
      </c>
    </row>
    <row r="3366" spans="1:2" x14ac:dyDescent="0.2">
      <c r="A3366" s="1">
        <v>45491</v>
      </c>
      <c r="B3366">
        <f t="shared" si="52"/>
        <v>2024</v>
      </c>
    </row>
    <row r="3367" spans="1:2" x14ac:dyDescent="0.2">
      <c r="A3367" s="1">
        <v>44685</v>
      </c>
      <c r="B3367">
        <f t="shared" si="52"/>
        <v>2022</v>
      </c>
    </row>
    <row r="3368" spans="1:2" x14ac:dyDescent="0.2">
      <c r="A3368" s="1">
        <v>44720</v>
      </c>
      <c r="B3368">
        <f t="shared" si="52"/>
        <v>2022</v>
      </c>
    </row>
    <row r="3369" spans="1:2" x14ac:dyDescent="0.2">
      <c r="A3369" s="1">
        <v>45614</v>
      </c>
      <c r="B3369">
        <f t="shared" si="52"/>
        <v>2024</v>
      </c>
    </row>
    <row r="3370" spans="1:2" x14ac:dyDescent="0.2">
      <c r="A3370" s="1">
        <v>45087</v>
      </c>
      <c r="B3370">
        <f t="shared" si="52"/>
        <v>2023</v>
      </c>
    </row>
    <row r="3371" spans="1:2" x14ac:dyDescent="0.2">
      <c r="A3371" s="1">
        <v>45571</v>
      </c>
      <c r="B3371">
        <f t="shared" si="52"/>
        <v>2024</v>
      </c>
    </row>
    <row r="3372" spans="1:2" x14ac:dyDescent="0.2">
      <c r="A3372" s="1">
        <v>45434</v>
      </c>
      <c r="B3372">
        <f t="shared" si="52"/>
        <v>2024</v>
      </c>
    </row>
    <row r="3373" spans="1:2" x14ac:dyDescent="0.2">
      <c r="A3373" s="1">
        <v>44858</v>
      </c>
      <c r="B3373">
        <f t="shared" si="52"/>
        <v>2022</v>
      </c>
    </row>
    <row r="3374" spans="1:2" x14ac:dyDescent="0.2">
      <c r="A3374" s="1">
        <v>45569</v>
      </c>
      <c r="B3374">
        <f t="shared" si="52"/>
        <v>2024</v>
      </c>
    </row>
    <row r="3375" spans="1:2" x14ac:dyDescent="0.2">
      <c r="A3375" s="1">
        <v>45236</v>
      </c>
      <c r="B3375">
        <f t="shared" si="52"/>
        <v>2023</v>
      </c>
    </row>
    <row r="3376" spans="1:2" x14ac:dyDescent="0.2">
      <c r="A3376" s="1">
        <v>44994</v>
      </c>
      <c r="B3376">
        <f t="shared" si="52"/>
        <v>2023</v>
      </c>
    </row>
    <row r="3377" spans="1:2" x14ac:dyDescent="0.2">
      <c r="A3377" s="1">
        <v>44624</v>
      </c>
      <c r="B3377">
        <f t="shared" si="52"/>
        <v>2022</v>
      </c>
    </row>
    <row r="3378" spans="1:2" x14ac:dyDescent="0.2">
      <c r="A3378" s="1">
        <v>44905</v>
      </c>
      <c r="B3378">
        <f t="shared" si="52"/>
        <v>2022</v>
      </c>
    </row>
    <row r="3379" spans="1:2" x14ac:dyDescent="0.2">
      <c r="A3379" s="1">
        <v>44992</v>
      </c>
      <c r="B3379">
        <f t="shared" si="52"/>
        <v>2023</v>
      </c>
    </row>
    <row r="3380" spans="1:2" x14ac:dyDescent="0.2">
      <c r="A3380" s="1">
        <v>45072</v>
      </c>
      <c r="B3380">
        <f t="shared" si="52"/>
        <v>2023</v>
      </c>
    </row>
    <row r="3381" spans="1:2" x14ac:dyDescent="0.2">
      <c r="A3381" s="1">
        <v>44993</v>
      </c>
      <c r="B3381">
        <f t="shared" si="52"/>
        <v>2023</v>
      </c>
    </row>
    <row r="3382" spans="1:2" x14ac:dyDescent="0.2">
      <c r="A3382" s="1">
        <v>45284</v>
      </c>
      <c r="B3382">
        <f t="shared" si="52"/>
        <v>2023</v>
      </c>
    </row>
    <row r="3383" spans="1:2" x14ac:dyDescent="0.2">
      <c r="A3383" s="1">
        <v>45424</v>
      </c>
      <c r="B3383">
        <f t="shared" si="52"/>
        <v>2024</v>
      </c>
    </row>
    <row r="3384" spans="1:2" x14ac:dyDescent="0.2">
      <c r="A3384" s="1">
        <v>45191</v>
      </c>
      <c r="B3384">
        <f t="shared" si="52"/>
        <v>2023</v>
      </c>
    </row>
    <row r="3385" spans="1:2" x14ac:dyDescent="0.2">
      <c r="A3385" s="1">
        <v>45273</v>
      </c>
      <c r="B3385">
        <f t="shared" si="52"/>
        <v>2023</v>
      </c>
    </row>
    <row r="3386" spans="1:2" x14ac:dyDescent="0.2">
      <c r="A3386" s="1">
        <v>45590</v>
      </c>
      <c r="B3386">
        <f t="shared" si="52"/>
        <v>2024</v>
      </c>
    </row>
    <row r="3387" spans="1:2" x14ac:dyDescent="0.2">
      <c r="A3387" s="1">
        <v>44856</v>
      </c>
      <c r="B3387">
        <f t="shared" si="52"/>
        <v>2022</v>
      </c>
    </row>
    <row r="3388" spans="1:2" x14ac:dyDescent="0.2">
      <c r="A3388" s="1">
        <v>45293</v>
      </c>
      <c r="B3388">
        <f t="shared" si="52"/>
        <v>2024</v>
      </c>
    </row>
    <row r="3389" spans="1:2" x14ac:dyDescent="0.2">
      <c r="A3389" s="1">
        <v>44846</v>
      </c>
      <c r="B3389">
        <f t="shared" si="52"/>
        <v>2022</v>
      </c>
    </row>
    <row r="3390" spans="1:2" x14ac:dyDescent="0.2">
      <c r="A3390" s="1">
        <v>45612</v>
      </c>
      <c r="B3390">
        <f t="shared" si="52"/>
        <v>2024</v>
      </c>
    </row>
    <row r="3391" spans="1:2" x14ac:dyDescent="0.2">
      <c r="A3391" s="1">
        <v>45309</v>
      </c>
      <c r="B3391">
        <f t="shared" si="52"/>
        <v>2024</v>
      </c>
    </row>
    <row r="3392" spans="1:2" x14ac:dyDescent="0.2">
      <c r="A3392" s="1">
        <v>45389</v>
      </c>
      <c r="B3392">
        <f t="shared" si="52"/>
        <v>2024</v>
      </c>
    </row>
    <row r="3393" spans="1:2" x14ac:dyDescent="0.2">
      <c r="A3393" s="1">
        <v>44862</v>
      </c>
      <c r="B3393">
        <f t="shared" si="52"/>
        <v>2022</v>
      </c>
    </row>
    <row r="3394" spans="1:2" x14ac:dyDescent="0.2">
      <c r="A3394" s="1">
        <v>44893</v>
      </c>
      <c r="B3394">
        <f t="shared" si="52"/>
        <v>2022</v>
      </c>
    </row>
    <row r="3395" spans="1:2" x14ac:dyDescent="0.2">
      <c r="A3395" s="1">
        <v>45547</v>
      </c>
      <c r="B3395">
        <f t="shared" ref="B3395:B3458" si="53">YEAR(A3395)</f>
        <v>2024</v>
      </c>
    </row>
    <row r="3396" spans="1:2" x14ac:dyDescent="0.2">
      <c r="A3396" s="1">
        <v>45545</v>
      </c>
      <c r="B3396">
        <f t="shared" si="53"/>
        <v>2024</v>
      </c>
    </row>
    <row r="3397" spans="1:2" x14ac:dyDescent="0.2">
      <c r="A3397" s="1">
        <v>44929</v>
      </c>
      <c r="B3397">
        <f t="shared" si="53"/>
        <v>2023</v>
      </c>
    </row>
    <row r="3398" spans="1:2" x14ac:dyDescent="0.2">
      <c r="A3398" s="1">
        <v>45031</v>
      </c>
      <c r="B3398">
        <f t="shared" si="53"/>
        <v>2023</v>
      </c>
    </row>
    <row r="3399" spans="1:2" x14ac:dyDescent="0.2">
      <c r="A3399" s="1">
        <v>44662</v>
      </c>
      <c r="B3399">
        <f t="shared" si="53"/>
        <v>2022</v>
      </c>
    </row>
    <row r="3400" spans="1:2" x14ac:dyDescent="0.2">
      <c r="A3400" s="1">
        <v>45439</v>
      </c>
      <c r="B3400">
        <f t="shared" si="53"/>
        <v>2024</v>
      </c>
    </row>
    <row r="3401" spans="1:2" x14ac:dyDescent="0.2">
      <c r="A3401" s="1">
        <v>45561</v>
      </c>
      <c r="B3401">
        <f t="shared" si="53"/>
        <v>2024</v>
      </c>
    </row>
    <row r="3402" spans="1:2" x14ac:dyDescent="0.2">
      <c r="A3402" s="1">
        <v>45397</v>
      </c>
      <c r="B3402">
        <f t="shared" si="53"/>
        <v>2024</v>
      </c>
    </row>
    <row r="3403" spans="1:2" x14ac:dyDescent="0.2">
      <c r="A3403" s="1">
        <v>44675</v>
      </c>
      <c r="B3403">
        <f t="shared" si="53"/>
        <v>2022</v>
      </c>
    </row>
    <row r="3404" spans="1:2" x14ac:dyDescent="0.2">
      <c r="A3404" s="1">
        <v>44589</v>
      </c>
      <c r="B3404">
        <f t="shared" si="53"/>
        <v>2022</v>
      </c>
    </row>
    <row r="3405" spans="1:2" x14ac:dyDescent="0.2">
      <c r="A3405" s="1">
        <v>44991</v>
      </c>
      <c r="B3405">
        <f t="shared" si="53"/>
        <v>2023</v>
      </c>
    </row>
    <row r="3406" spans="1:2" x14ac:dyDescent="0.2">
      <c r="A3406" s="1">
        <v>44656</v>
      </c>
      <c r="B3406">
        <f t="shared" si="53"/>
        <v>2022</v>
      </c>
    </row>
    <row r="3407" spans="1:2" x14ac:dyDescent="0.2">
      <c r="A3407" s="1">
        <v>44880</v>
      </c>
      <c r="B3407">
        <f t="shared" si="53"/>
        <v>2022</v>
      </c>
    </row>
    <row r="3408" spans="1:2" x14ac:dyDescent="0.2">
      <c r="A3408" s="1">
        <v>45438</v>
      </c>
      <c r="B3408">
        <f t="shared" si="53"/>
        <v>2024</v>
      </c>
    </row>
    <row r="3409" spans="1:2" x14ac:dyDescent="0.2">
      <c r="A3409" s="1">
        <v>44742</v>
      </c>
      <c r="B3409">
        <f t="shared" si="53"/>
        <v>2022</v>
      </c>
    </row>
    <row r="3410" spans="1:2" x14ac:dyDescent="0.2">
      <c r="A3410" s="1">
        <v>44656</v>
      </c>
      <c r="B3410">
        <f t="shared" si="53"/>
        <v>2022</v>
      </c>
    </row>
    <row r="3411" spans="1:2" x14ac:dyDescent="0.2">
      <c r="A3411" s="1">
        <v>44953</v>
      </c>
      <c r="B3411">
        <f t="shared" si="53"/>
        <v>2023</v>
      </c>
    </row>
    <row r="3412" spans="1:2" x14ac:dyDescent="0.2">
      <c r="A3412" s="1">
        <v>45107</v>
      </c>
      <c r="B3412">
        <f t="shared" si="53"/>
        <v>2023</v>
      </c>
    </row>
    <row r="3413" spans="1:2" x14ac:dyDescent="0.2">
      <c r="A3413" s="1">
        <v>44985</v>
      </c>
      <c r="B3413">
        <f t="shared" si="53"/>
        <v>2023</v>
      </c>
    </row>
    <row r="3414" spans="1:2" x14ac:dyDescent="0.2">
      <c r="A3414" s="1">
        <v>45323</v>
      </c>
      <c r="B3414">
        <f t="shared" si="53"/>
        <v>2024</v>
      </c>
    </row>
    <row r="3415" spans="1:2" x14ac:dyDescent="0.2">
      <c r="A3415" s="1">
        <v>44877</v>
      </c>
      <c r="B3415">
        <f t="shared" si="53"/>
        <v>2022</v>
      </c>
    </row>
    <row r="3416" spans="1:2" x14ac:dyDescent="0.2">
      <c r="A3416" s="1">
        <v>44875</v>
      </c>
      <c r="B3416">
        <f t="shared" si="53"/>
        <v>2022</v>
      </c>
    </row>
    <row r="3417" spans="1:2" x14ac:dyDescent="0.2">
      <c r="A3417" s="1">
        <v>45484</v>
      </c>
      <c r="B3417">
        <f t="shared" si="53"/>
        <v>2024</v>
      </c>
    </row>
    <row r="3418" spans="1:2" x14ac:dyDescent="0.2">
      <c r="A3418" s="1">
        <v>45052</v>
      </c>
      <c r="B3418">
        <f t="shared" si="53"/>
        <v>2023</v>
      </c>
    </row>
    <row r="3419" spans="1:2" x14ac:dyDescent="0.2">
      <c r="A3419" s="1">
        <v>45482</v>
      </c>
      <c r="B3419">
        <f t="shared" si="53"/>
        <v>2024</v>
      </c>
    </row>
    <row r="3420" spans="1:2" x14ac:dyDescent="0.2">
      <c r="A3420" s="1">
        <v>45259</v>
      </c>
      <c r="B3420">
        <f t="shared" si="53"/>
        <v>2023</v>
      </c>
    </row>
    <row r="3421" spans="1:2" x14ac:dyDescent="0.2">
      <c r="A3421" s="1">
        <v>44611</v>
      </c>
      <c r="B3421">
        <f t="shared" si="53"/>
        <v>2022</v>
      </c>
    </row>
    <row r="3422" spans="1:2" x14ac:dyDescent="0.2">
      <c r="A3422" s="1">
        <v>44815</v>
      </c>
      <c r="B3422">
        <f t="shared" si="53"/>
        <v>2022</v>
      </c>
    </row>
    <row r="3423" spans="1:2" x14ac:dyDescent="0.2">
      <c r="A3423" s="1">
        <v>44624</v>
      </c>
      <c r="B3423">
        <f t="shared" si="53"/>
        <v>2022</v>
      </c>
    </row>
    <row r="3424" spans="1:2" x14ac:dyDescent="0.2">
      <c r="A3424" s="1">
        <v>44799</v>
      </c>
      <c r="B3424">
        <f t="shared" si="53"/>
        <v>2022</v>
      </c>
    </row>
    <row r="3425" spans="1:2" x14ac:dyDescent="0.2">
      <c r="A3425" s="1">
        <v>44672</v>
      </c>
      <c r="B3425">
        <f t="shared" si="53"/>
        <v>2022</v>
      </c>
    </row>
    <row r="3426" spans="1:2" x14ac:dyDescent="0.2">
      <c r="A3426" s="1">
        <v>44640</v>
      </c>
      <c r="B3426">
        <f t="shared" si="53"/>
        <v>2022</v>
      </c>
    </row>
    <row r="3427" spans="1:2" x14ac:dyDescent="0.2">
      <c r="A3427" s="1">
        <v>44697</v>
      </c>
      <c r="B3427">
        <f t="shared" si="53"/>
        <v>2022</v>
      </c>
    </row>
    <row r="3428" spans="1:2" x14ac:dyDescent="0.2">
      <c r="A3428" s="1">
        <v>45085</v>
      </c>
      <c r="B3428">
        <f t="shared" si="53"/>
        <v>2023</v>
      </c>
    </row>
    <row r="3429" spans="1:2" x14ac:dyDescent="0.2">
      <c r="A3429" s="1">
        <v>45442</v>
      </c>
      <c r="B3429">
        <f t="shared" si="53"/>
        <v>2024</v>
      </c>
    </row>
    <row r="3430" spans="1:2" x14ac:dyDescent="0.2">
      <c r="A3430" s="1">
        <v>45073</v>
      </c>
      <c r="B3430">
        <f t="shared" si="53"/>
        <v>2023</v>
      </c>
    </row>
    <row r="3431" spans="1:2" x14ac:dyDescent="0.2">
      <c r="A3431" s="1">
        <v>45124</v>
      </c>
      <c r="B3431">
        <f t="shared" si="53"/>
        <v>2023</v>
      </c>
    </row>
    <row r="3432" spans="1:2" x14ac:dyDescent="0.2">
      <c r="A3432" s="1">
        <v>45425</v>
      </c>
      <c r="B3432">
        <f t="shared" si="53"/>
        <v>2024</v>
      </c>
    </row>
    <row r="3433" spans="1:2" x14ac:dyDescent="0.2">
      <c r="A3433" s="1">
        <v>44735</v>
      </c>
      <c r="B3433">
        <f t="shared" si="53"/>
        <v>2022</v>
      </c>
    </row>
    <row r="3434" spans="1:2" x14ac:dyDescent="0.2">
      <c r="A3434" s="1">
        <v>45174</v>
      </c>
      <c r="B3434">
        <f t="shared" si="53"/>
        <v>2023</v>
      </c>
    </row>
    <row r="3435" spans="1:2" x14ac:dyDescent="0.2">
      <c r="A3435" s="1">
        <v>44707</v>
      </c>
      <c r="B3435">
        <f t="shared" si="53"/>
        <v>2022</v>
      </c>
    </row>
    <row r="3436" spans="1:2" x14ac:dyDescent="0.2">
      <c r="A3436" s="1">
        <v>45059</v>
      </c>
      <c r="B3436">
        <f t="shared" si="53"/>
        <v>2023</v>
      </c>
    </row>
    <row r="3437" spans="1:2" x14ac:dyDescent="0.2">
      <c r="A3437" s="1">
        <v>44654</v>
      </c>
      <c r="B3437">
        <f t="shared" si="53"/>
        <v>2022</v>
      </c>
    </row>
    <row r="3438" spans="1:2" x14ac:dyDescent="0.2">
      <c r="A3438" s="1">
        <v>45369</v>
      </c>
      <c r="B3438">
        <f t="shared" si="53"/>
        <v>2024</v>
      </c>
    </row>
    <row r="3439" spans="1:2" x14ac:dyDescent="0.2">
      <c r="A3439" s="1">
        <v>45451</v>
      </c>
      <c r="B3439">
        <f t="shared" si="53"/>
        <v>2024</v>
      </c>
    </row>
    <row r="3440" spans="1:2" x14ac:dyDescent="0.2">
      <c r="A3440" s="1">
        <v>44756</v>
      </c>
      <c r="B3440">
        <f t="shared" si="53"/>
        <v>2022</v>
      </c>
    </row>
    <row r="3441" spans="1:2" x14ac:dyDescent="0.2">
      <c r="A3441" s="1">
        <v>45148</v>
      </c>
      <c r="B3441">
        <f t="shared" si="53"/>
        <v>2023</v>
      </c>
    </row>
    <row r="3442" spans="1:2" x14ac:dyDescent="0.2">
      <c r="A3442" s="1">
        <v>45128</v>
      </c>
      <c r="B3442">
        <f t="shared" si="53"/>
        <v>2023</v>
      </c>
    </row>
    <row r="3443" spans="1:2" x14ac:dyDescent="0.2">
      <c r="A3443" s="1">
        <v>44979</v>
      </c>
      <c r="B3443">
        <f t="shared" si="53"/>
        <v>2023</v>
      </c>
    </row>
    <row r="3444" spans="1:2" x14ac:dyDescent="0.2">
      <c r="A3444" s="1">
        <v>44615</v>
      </c>
      <c r="B3444">
        <f t="shared" si="53"/>
        <v>2022</v>
      </c>
    </row>
    <row r="3445" spans="1:2" x14ac:dyDescent="0.2">
      <c r="A3445" s="1">
        <v>44623</v>
      </c>
      <c r="B3445">
        <f t="shared" si="53"/>
        <v>2022</v>
      </c>
    </row>
    <row r="3446" spans="1:2" x14ac:dyDescent="0.2">
      <c r="A3446" s="1">
        <v>45434</v>
      </c>
      <c r="B3446">
        <f t="shared" si="53"/>
        <v>2024</v>
      </c>
    </row>
    <row r="3447" spans="1:2" x14ac:dyDescent="0.2">
      <c r="A3447" s="1">
        <v>45105</v>
      </c>
      <c r="B3447">
        <f t="shared" si="53"/>
        <v>2023</v>
      </c>
    </row>
    <row r="3448" spans="1:2" x14ac:dyDescent="0.2">
      <c r="A3448" s="1">
        <v>44624</v>
      </c>
      <c r="B3448">
        <f t="shared" si="53"/>
        <v>2022</v>
      </c>
    </row>
    <row r="3449" spans="1:2" x14ac:dyDescent="0.2">
      <c r="A3449" s="1">
        <v>45516</v>
      </c>
      <c r="B3449">
        <f t="shared" si="53"/>
        <v>2024</v>
      </c>
    </row>
    <row r="3450" spans="1:2" x14ac:dyDescent="0.2">
      <c r="A3450" s="1">
        <v>45368</v>
      </c>
      <c r="B3450">
        <f t="shared" si="53"/>
        <v>2024</v>
      </c>
    </row>
    <row r="3451" spans="1:2" x14ac:dyDescent="0.2">
      <c r="A3451" s="1">
        <v>45541</v>
      </c>
      <c r="B3451">
        <f t="shared" si="53"/>
        <v>2024</v>
      </c>
    </row>
    <row r="3452" spans="1:2" x14ac:dyDescent="0.2">
      <c r="A3452" s="1">
        <v>45665</v>
      </c>
      <c r="B3452">
        <f t="shared" si="53"/>
        <v>2025</v>
      </c>
    </row>
    <row r="3453" spans="1:2" x14ac:dyDescent="0.2">
      <c r="A3453" s="1">
        <v>45254</v>
      </c>
      <c r="B3453">
        <f t="shared" si="53"/>
        <v>2023</v>
      </c>
    </row>
    <row r="3454" spans="1:2" x14ac:dyDescent="0.2">
      <c r="A3454" s="1">
        <v>45514</v>
      </c>
      <c r="B3454">
        <f t="shared" si="53"/>
        <v>2024</v>
      </c>
    </row>
    <row r="3455" spans="1:2" x14ac:dyDescent="0.2">
      <c r="A3455" s="1">
        <v>45347</v>
      </c>
      <c r="B3455">
        <f t="shared" si="53"/>
        <v>2024</v>
      </c>
    </row>
    <row r="3456" spans="1:2" x14ac:dyDescent="0.2">
      <c r="A3456" s="1">
        <v>45538</v>
      </c>
      <c r="B3456">
        <f t="shared" si="53"/>
        <v>2024</v>
      </c>
    </row>
    <row r="3457" spans="1:2" x14ac:dyDescent="0.2">
      <c r="A3457" s="1">
        <v>45186</v>
      </c>
      <c r="B3457">
        <f t="shared" si="53"/>
        <v>2023</v>
      </c>
    </row>
    <row r="3458" spans="1:2" x14ac:dyDescent="0.2">
      <c r="A3458" s="1">
        <v>44669</v>
      </c>
      <c r="B3458">
        <f t="shared" si="53"/>
        <v>2022</v>
      </c>
    </row>
    <row r="3459" spans="1:2" x14ac:dyDescent="0.2">
      <c r="A3459" s="1">
        <v>45520</v>
      </c>
      <c r="B3459">
        <f t="shared" ref="B3459:B3522" si="54">YEAR(A3459)</f>
        <v>2024</v>
      </c>
    </row>
    <row r="3460" spans="1:2" x14ac:dyDescent="0.2">
      <c r="A3460" s="1">
        <v>44919</v>
      </c>
      <c r="B3460">
        <f t="shared" si="54"/>
        <v>2022</v>
      </c>
    </row>
    <row r="3461" spans="1:2" x14ac:dyDescent="0.2">
      <c r="A3461" s="1">
        <v>45450</v>
      </c>
      <c r="B3461">
        <f t="shared" si="54"/>
        <v>2024</v>
      </c>
    </row>
    <row r="3462" spans="1:2" x14ac:dyDescent="0.2">
      <c r="A3462" s="1">
        <v>45410</v>
      </c>
      <c r="B3462">
        <f t="shared" si="54"/>
        <v>2024</v>
      </c>
    </row>
    <row r="3463" spans="1:2" x14ac:dyDescent="0.2">
      <c r="A3463" s="1">
        <v>45385</v>
      </c>
      <c r="B3463">
        <f t="shared" si="54"/>
        <v>2024</v>
      </c>
    </row>
    <row r="3464" spans="1:2" x14ac:dyDescent="0.2">
      <c r="A3464" s="1">
        <v>44779</v>
      </c>
      <c r="B3464">
        <f t="shared" si="54"/>
        <v>2022</v>
      </c>
    </row>
    <row r="3465" spans="1:2" x14ac:dyDescent="0.2">
      <c r="A3465" s="1">
        <v>44661</v>
      </c>
      <c r="B3465">
        <f t="shared" si="54"/>
        <v>2022</v>
      </c>
    </row>
    <row r="3466" spans="1:2" x14ac:dyDescent="0.2">
      <c r="A3466" s="1">
        <v>44790</v>
      </c>
      <c r="B3466">
        <f t="shared" si="54"/>
        <v>2022</v>
      </c>
    </row>
    <row r="3467" spans="1:2" x14ac:dyDescent="0.2">
      <c r="A3467" s="1">
        <v>44736</v>
      </c>
      <c r="B3467">
        <f t="shared" si="54"/>
        <v>2022</v>
      </c>
    </row>
    <row r="3468" spans="1:2" x14ac:dyDescent="0.2">
      <c r="A3468" s="1">
        <v>44673</v>
      </c>
      <c r="B3468">
        <f t="shared" si="54"/>
        <v>2022</v>
      </c>
    </row>
    <row r="3469" spans="1:2" x14ac:dyDescent="0.2">
      <c r="A3469" s="1">
        <v>45298</v>
      </c>
      <c r="B3469">
        <f t="shared" si="54"/>
        <v>2024</v>
      </c>
    </row>
    <row r="3470" spans="1:2" x14ac:dyDescent="0.2">
      <c r="A3470" s="1">
        <v>44788</v>
      </c>
      <c r="B3470">
        <f t="shared" si="54"/>
        <v>2022</v>
      </c>
    </row>
    <row r="3471" spans="1:2" x14ac:dyDescent="0.2">
      <c r="A3471" s="1">
        <v>45431</v>
      </c>
      <c r="B3471">
        <f t="shared" si="54"/>
        <v>2024</v>
      </c>
    </row>
    <row r="3472" spans="1:2" x14ac:dyDescent="0.2">
      <c r="A3472" s="1">
        <v>45575</v>
      </c>
      <c r="B3472">
        <f t="shared" si="54"/>
        <v>2024</v>
      </c>
    </row>
    <row r="3473" spans="1:2" x14ac:dyDescent="0.2">
      <c r="A3473" s="1">
        <v>45306</v>
      </c>
      <c r="B3473">
        <f t="shared" si="54"/>
        <v>2024</v>
      </c>
    </row>
    <row r="3474" spans="1:2" x14ac:dyDescent="0.2">
      <c r="A3474" s="1">
        <v>44622</v>
      </c>
      <c r="B3474">
        <f t="shared" si="54"/>
        <v>2022</v>
      </c>
    </row>
    <row r="3475" spans="1:2" x14ac:dyDescent="0.2">
      <c r="A3475" s="1">
        <v>44594</v>
      </c>
      <c r="B3475">
        <f t="shared" si="54"/>
        <v>2022</v>
      </c>
    </row>
    <row r="3476" spans="1:2" x14ac:dyDescent="0.2">
      <c r="A3476" s="1">
        <v>45548</v>
      </c>
      <c r="B3476">
        <f t="shared" si="54"/>
        <v>2024</v>
      </c>
    </row>
    <row r="3477" spans="1:2" x14ac:dyDescent="0.2">
      <c r="A3477" s="1">
        <v>45060</v>
      </c>
      <c r="B3477">
        <f t="shared" si="54"/>
        <v>2023</v>
      </c>
    </row>
    <row r="3478" spans="1:2" x14ac:dyDescent="0.2">
      <c r="A3478" s="1">
        <v>44966</v>
      </c>
      <c r="B3478">
        <f t="shared" si="54"/>
        <v>2023</v>
      </c>
    </row>
    <row r="3479" spans="1:2" x14ac:dyDescent="0.2">
      <c r="A3479" s="1">
        <v>45644</v>
      </c>
      <c r="B3479">
        <f t="shared" si="54"/>
        <v>2024</v>
      </c>
    </row>
    <row r="3480" spans="1:2" x14ac:dyDescent="0.2">
      <c r="A3480" s="1">
        <v>44825</v>
      </c>
      <c r="B3480">
        <f t="shared" si="54"/>
        <v>2022</v>
      </c>
    </row>
    <row r="3481" spans="1:2" x14ac:dyDescent="0.2">
      <c r="A3481" s="1">
        <v>44584</v>
      </c>
      <c r="B3481">
        <f t="shared" si="54"/>
        <v>2022</v>
      </c>
    </row>
    <row r="3482" spans="1:2" x14ac:dyDescent="0.2">
      <c r="A3482" s="1">
        <v>45212</v>
      </c>
      <c r="B3482">
        <f t="shared" si="54"/>
        <v>2023</v>
      </c>
    </row>
    <row r="3483" spans="1:2" x14ac:dyDescent="0.2">
      <c r="A3483" s="1">
        <v>45496</v>
      </c>
      <c r="B3483">
        <f t="shared" si="54"/>
        <v>2024</v>
      </c>
    </row>
    <row r="3484" spans="1:2" x14ac:dyDescent="0.2">
      <c r="A3484" s="1">
        <v>44768</v>
      </c>
      <c r="B3484">
        <f t="shared" si="54"/>
        <v>2022</v>
      </c>
    </row>
    <row r="3485" spans="1:2" x14ac:dyDescent="0.2">
      <c r="A3485" s="1">
        <v>45124</v>
      </c>
      <c r="B3485">
        <f t="shared" si="54"/>
        <v>2023</v>
      </c>
    </row>
    <row r="3486" spans="1:2" x14ac:dyDescent="0.2">
      <c r="A3486" s="1">
        <v>45631</v>
      </c>
      <c r="B3486">
        <f t="shared" si="54"/>
        <v>2024</v>
      </c>
    </row>
    <row r="3487" spans="1:2" x14ac:dyDescent="0.2">
      <c r="A3487" s="1">
        <v>45161</v>
      </c>
      <c r="B3487">
        <f t="shared" si="54"/>
        <v>2023</v>
      </c>
    </row>
    <row r="3488" spans="1:2" x14ac:dyDescent="0.2">
      <c r="A3488" s="1">
        <v>45454</v>
      </c>
      <c r="B3488">
        <f t="shared" si="54"/>
        <v>2024</v>
      </c>
    </row>
    <row r="3489" spans="1:2" x14ac:dyDescent="0.2">
      <c r="A3489" s="1">
        <v>45392</v>
      </c>
      <c r="B3489">
        <f t="shared" si="54"/>
        <v>2024</v>
      </c>
    </row>
    <row r="3490" spans="1:2" x14ac:dyDescent="0.2">
      <c r="A3490" s="1">
        <v>45294</v>
      </c>
      <c r="B3490">
        <f t="shared" si="54"/>
        <v>2024</v>
      </c>
    </row>
    <row r="3491" spans="1:2" x14ac:dyDescent="0.2">
      <c r="A3491" s="1">
        <v>45565</v>
      </c>
      <c r="B3491">
        <f t="shared" si="54"/>
        <v>2024</v>
      </c>
    </row>
    <row r="3492" spans="1:2" x14ac:dyDescent="0.2">
      <c r="A3492" s="1">
        <v>45342</v>
      </c>
      <c r="B3492">
        <f t="shared" si="54"/>
        <v>2024</v>
      </c>
    </row>
    <row r="3493" spans="1:2" x14ac:dyDescent="0.2">
      <c r="A3493" s="1">
        <v>45380</v>
      </c>
      <c r="B3493">
        <f t="shared" si="54"/>
        <v>2024</v>
      </c>
    </row>
    <row r="3494" spans="1:2" x14ac:dyDescent="0.2">
      <c r="A3494" s="1">
        <v>45655</v>
      </c>
      <c r="B3494">
        <f t="shared" si="54"/>
        <v>2024</v>
      </c>
    </row>
    <row r="3495" spans="1:2" x14ac:dyDescent="0.2">
      <c r="A3495" s="1">
        <v>45660</v>
      </c>
      <c r="B3495">
        <f t="shared" si="54"/>
        <v>2025</v>
      </c>
    </row>
    <row r="3496" spans="1:2" x14ac:dyDescent="0.2">
      <c r="A3496" s="1">
        <v>44638</v>
      </c>
      <c r="B3496">
        <f t="shared" si="54"/>
        <v>2022</v>
      </c>
    </row>
    <row r="3497" spans="1:2" x14ac:dyDescent="0.2">
      <c r="A3497" s="1">
        <v>44954</v>
      </c>
      <c r="B3497">
        <f t="shared" si="54"/>
        <v>2023</v>
      </c>
    </row>
    <row r="3498" spans="1:2" x14ac:dyDescent="0.2">
      <c r="A3498" s="1">
        <v>45347</v>
      </c>
      <c r="B3498">
        <f t="shared" si="54"/>
        <v>2024</v>
      </c>
    </row>
    <row r="3499" spans="1:2" x14ac:dyDescent="0.2">
      <c r="A3499" s="1">
        <v>45571</v>
      </c>
      <c r="B3499">
        <f t="shared" si="54"/>
        <v>2024</v>
      </c>
    </row>
    <row r="3500" spans="1:2" x14ac:dyDescent="0.2">
      <c r="A3500" s="1">
        <v>45496</v>
      </c>
      <c r="B3500">
        <f t="shared" si="54"/>
        <v>2024</v>
      </c>
    </row>
    <row r="3501" spans="1:2" x14ac:dyDescent="0.2">
      <c r="A3501" s="1">
        <v>44802</v>
      </c>
      <c r="B3501">
        <f t="shared" si="54"/>
        <v>2022</v>
      </c>
    </row>
    <row r="3502" spans="1:2" x14ac:dyDescent="0.2">
      <c r="A3502" s="1">
        <v>44811</v>
      </c>
      <c r="B3502">
        <f t="shared" si="54"/>
        <v>2022</v>
      </c>
    </row>
    <row r="3503" spans="1:2" x14ac:dyDescent="0.2">
      <c r="A3503" s="1">
        <v>44582</v>
      </c>
      <c r="B3503">
        <f t="shared" si="54"/>
        <v>2022</v>
      </c>
    </row>
    <row r="3504" spans="1:2" x14ac:dyDescent="0.2">
      <c r="A3504" s="1">
        <v>45663</v>
      </c>
      <c r="B3504">
        <f t="shared" si="54"/>
        <v>2025</v>
      </c>
    </row>
    <row r="3505" spans="1:2" x14ac:dyDescent="0.2">
      <c r="A3505" s="1">
        <v>45458</v>
      </c>
      <c r="B3505">
        <f t="shared" si="54"/>
        <v>2024</v>
      </c>
    </row>
    <row r="3506" spans="1:2" x14ac:dyDescent="0.2">
      <c r="A3506" s="1">
        <v>44806</v>
      </c>
      <c r="B3506">
        <f t="shared" si="54"/>
        <v>2022</v>
      </c>
    </row>
    <row r="3507" spans="1:2" x14ac:dyDescent="0.2">
      <c r="A3507" s="1">
        <v>45580</v>
      </c>
      <c r="B3507">
        <f t="shared" si="54"/>
        <v>2024</v>
      </c>
    </row>
    <row r="3508" spans="1:2" x14ac:dyDescent="0.2">
      <c r="A3508" s="1">
        <v>45513</v>
      </c>
      <c r="B3508">
        <f t="shared" si="54"/>
        <v>2024</v>
      </c>
    </row>
    <row r="3509" spans="1:2" x14ac:dyDescent="0.2">
      <c r="A3509" s="1">
        <v>44936</v>
      </c>
      <c r="B3509">
        <f t="shared" si="54"/>
        <v>2023</v>
      </c>
    </row>
    <row r="3510" spans="1:2" x14ac:dyDescent="0.2">
      <c r="A3510" s="1">
        <v>45060</v>
      </c>
      <c r="B3510">
        <f t="shared" si="54"/>
        <v>2023</v>
      </c>
    </row>
    <row r="3511" spans="1:2" x14ac:dyDescent="0.2">
      <c r="A3511" s="1">
        <v>44842</v>
      </c>
      <c r="B3511">
        <f t="shared" si="54"/>
        <v>2022</v>
      </c>
    </row>
    <row r="3512" spans="1:2" x14ac:dyDescent="0.2">
      <c r="A3512" s="1">
        <v>45065</v>
      </c>
      <c r="B3512">
        <f t="shared" si="54"/>
        <v>2023</v>
      </c>
    </row>
    <row r="3513" spans="1:2" x14ac:dyDescent="0.2">
      <c r="A3513" s="1">
        <v>45243</v>
      </c>
      <c r="B3513">
        <f t="shared" si="54"/>
        <v>2023</v>
      </c>
    </row>
    <row r="3514" spans="1:2" x14ac:dyDescent="0.2">
      <c r="A3514" s="1">
        <v>45289</v>
      </c>
      <c r="B3514">
        <f t="shared" si="54"/>
        <v>2023</v>
      </c>
    </row>
    <row r="3515" spans="1:2" x14ac:dyDescent="0.2">
      <c r="A3515" s="1">
        <v>45027</v>
      </c>
      <c r="B3515">
        <f t="shared" si="54"/>
        <v>2023</v>
      </c>
    </row>
    <row r="3516" spans="1:2" x14ac:dyDescent="0.2">
      <c r="A3516" s="1">
        <v>45082</v>
      </c>
      <c r="B3516">
        <f t="shared" si="54"/>
        <v>2023</v>
      </c>
    </row>
    <row r="3517" spans="1:2" x14ac:dyDescent="0.2">
      <c r="A3517" s="1">
        <v>45219</v>
      </c>
      <c r="B3517">
        <f t="shared" si="54"/>
        <v>2023</v>
      </c>
    </row>
    <row r="3518" spans="1:2" x14ac:dyDescent="0.2">
      <c r="A3518" s="1">
        <v>45589</v>
      </c>
      <c r="B3518">
        <f t="shared" si="54"/>
        <v>2024</v>
      </c>
    </row>
    <row r="3519" spans="1:2" x14ac:dyDescent="0.2">
      <c r="A3519" s="1">
        <v>45161</v>
      </c>
      <c r="B3519">
        <f t="shared" si="54"/>
        <v>2023</v>
      </c>
    </row>
    <row r="3520" spans="1:2" x14ac:dyDescent="0.2">
      <c r="A3520" s="1">
        <v>45650</v>
      </c>
      <c r="B3520">
        <f t="shared" si="54"/>
        <v>2024</v>
      </c>
    </row>
    <row r="3521" spans="1:2" x14ac:dyDescent="0.2">
      <c r="A3521" s="1">
        <v>45379</v>
      </c>
      <c r="B3521">
        <f t="shared" si="54"/>
        <v>2024</v>
      </c>
    </row>
    <row r="3522" spans="1:2" x14ac:dyDescent="0.2">
      <c r="A3522" s="1">
        <v>45358</v>
      </c>
      <c r="B3522">
        <f t="shared" si="54"/>
        <v>2024</v>
      </c>
    </row>
    <row r="3523" spans="1:2" x14ac:dyDescent="0.2">
      <c r="A3523" s="1">
        <v>45627</v>
      </c>
      <c r="B3523">
        <f t="shared" ref="B3523:B3586" si="55">YEAR(A3523)</f>
        <v>2024</v>
      </c>
    </row>
    <row r="3524" spans="1:2" x14ac:dyDescent="0.2">
      <c r="A3524" s="1">
        <v>44913</v>
      </c>
      <c r="B3524">
        <f t="shared" si="55"/>
        <v>2022</v>
      </c>
    </row>
    <row r="3525" spans="1:2" x14ac:dyDescent="0.2">
      <c r="A3525" s="1">
        <v>45005</v>
      </c>
      <c r="B3525">
        <f t="shared" si="55"/>
        <v>2023</v>
      </c>
    </row>
    <row r="3526" spans="1:2" x14ac:dyDescent="0.2">
      <c r="A3526" s="1">
        <v>44814</v>
      </c>
      <c r="B3526">
        <f t="shared" si="55"/>
        <v>2022</v>
      </c>
    </row>
    <row r="3527" spans="1:2" x14ac:dyDescent="0.2">
      <c r="A3527" s="1">
        <v>45487</v>
      </c>
      <c r="B3527">
        <f t="shared" si="55"/>
        <v>2024</v>
      </c>
    </row>
    <row r="3528" spans="1:2" x14ac:dyDescent="0.2">
      <c r="A3528" s="1">
        <v>44720</v>
      </c>
      <c r="B3528">
        <f t="shared" si="55"/>
        <v>2022</v>
      </c>
    </row>
    <row r="3529" spans="1:2" x14ac:dyDescent="0.2">
      <c r="A3529" s="1">
        <v>45276</v>
      </c>
      <c r="B3529">
        <f t="shared" si="55"/>
        <v>2023</v>
      </c>
    </row>
    <row r="3530" spans="1:2" x14ac:dyDescent="0.2">
      <c r="A3530" s="1">
        <v>45256</v>
      </c>
      <c r="B3530">
        <f t="shared" si="55"/>
        <v>2023</v>
      </c>
    </row>
    <row r="3531" spans="1:2" x14ac:dyDescent="0.2">
      <c r="A3531" s="1">
        <v>45169</v>
      </c>
      <c r="B3531">
        <f t="shared" si="55"/>
        <v>2023</v>
      </c>
    </row>
    <row r="3532" spans="1:2" x14ac:dyDescent="0.2">
      <c r="A3532" s="1">
        <v>44653</v>
      </c>
      <c r="B3532">
        <f t="shared" si="55"/>
        <v>2022</v>
      </c>
    </row>
    <row r="3533" spans="1:2" x14ac:dyDescent="0.2">
      <c r="A3533" s="1">
        <v>45542</v>
      </c>
      <c r="B3533">
        <f t="shared" si="55"/>
        <v>2024</v>
      </c>
    </row>
    <row r="3534" spans="1:2" x14ac:dyDescent="0.2">
      <c r="A3534" s="1">
        <v>45496</v>
      </c>
      <c r="B3534">
        <f t="shared" si="55"/>
        <v>2024</v>
      </c>
    </row>
    <row r="3535" spans="1:2" x14ac:dyDescent="0.2">
      <c r="A3535" s="1">
        <v>45151</v>
      </c>
      <c r="B3535">
        <f t="shared" si="55"/>
        <v>2023</v>
      </c>
    </row>
    <row r="3536" spans="1:2" x14ac:dyDescent="0.2">
      <c r="A3536" s="1">
        <v>44643</v>
      </c>
      <c r="B3536">
        <f t="shared" si="55"/>
        <v>2022</v>
      </c>
    </row>
    <row r="3537" spans="1:2" x14ac:dyDescent="0.2">
      <c r="A3537" s="1">
        <v>44797</v>
      </c>
      <c r="B3537">
        <f t="shared" si="55"/>
        <v>2022</v>
      </c>
    </row>
    <row r="3538" spans="1:2" x14ac:dyDescent="0.2">
      <c r="A3538" s="1">
        <v>45038</v>
      </c>
      <c r="B3538">
        <f t="shared" si="55"/>
        <v>2023</v>
      </c>
    </row>
    <row r="3539" spans="1:2" x14ac:dyDescent="0.2">
      <c r="A3539" s="1">
        <v>44886</v>
      </c>
      <c r="B3539">
        <f t="shared" si="55"/>
        <v>2022</v>
      </c>
    </row>
    <row r="3540" spans="1:2" x14ac:dyDescent="0.2">
      <c r="A3540" s="1">
        <v>45161</v>
      </c>
      <c r="B3540">
        <f t="shared" si="55"/>
        <v>2023</v>
      </c>
    </row>
    <row r="3541" spans="1:2" x14ac:dyDescent="0.2">
      <c r="A3541" s="1">
        <v>45565</v>
      </c>
      <c r="B3541">
        <f t="shared" si="55"/>
        <v>2024</v>
      </c>
    </row>
    <row r="3542" spans="1:2" x14ac:dyDescent="0.2">
      <c r="A3542" s="1">
        <v>44766</v>
      </c>
      <c r="B3542">
        <f t="shared" si="55"/>
        <v>2022</v>
      </c>
    </row>
    <row r="3543" spans="1:2" x14ac:dyDescent="0.2">
      <c r="A3543" s="1">
        <v>45426</v>
      </c>
      <c r="B3543">
        <f t="shared" si="55"/>
        <v>2024</v>
      </c>
    </row>
    <row r="3544" spans="1:2" x14ac:dyDescent="0.2">
      <c r="A3544" s="1">
        <v>45446</v>
      </c>
      <c r="B3544">
        <f t="shared" si="55"/>
        <v>2024</v>
      </c>
    </row>
    <row r="3545" spans="1:2" x14ac:dyDescent="0.2">
      <c r="A3545" s="1">
        <v>45440</v>
      </c>
      <c r="B3545">
        <f t="shared" si="55"/>
        <v>2024</v>
      </c>
    </row>
    <row r="3546" spans="1:2" x14ac:dyDescent="0.2">
      <c r="A3546" s="1">
        <v>45362</v>
      </c>
      <c r="B3546">
        <f t="shared" si="55"/>
        <v>2024</v>
      </c>
    </row>
    <row r="3547" spans="1:2" x14ac:dyDescent="0.2">
      <c r="A3547" s="1">
        <v>44973</v>
      </c>
      <c r="B3547">
        <f t="shared" si="55"/>
        <v>2023</v>
      </c>
    </row>
    <row r="3548" spans="1:2" x14ac:dyDescent="0.2">
      <c r="A3548" s="1">
        <v>45444</v>
      </c>
      <c r="B3548">
        <f t="shared" si="55"/>
        <v>2024</v>
      </c>
    </row>
    <row r="3549" spans="1:2" x14ac:dyDescent="0.2">
      <c r="A3549" s="1">
        <v>44806</v>
      </c>
      <c r="B3549">
        <f t="shared" si="55"/>
        <v>2022</v>
      </c>
    </row>
    <row r="3550" spans="1:2" x14ac:dyDescent="0.2">
      <c r="A3550" s="1">
        <v>45399</v>
      </c>
      <c r="B3550">
        <f t="shared" si="55"/>
        <v>2024</v>
      </c>
    </row>
    <row r="3551" spans="1:2" x14ac:dyDescent="0.2">
      <c r="A3551" s="1">
        <v>45368</v>
      </c>
      <c r="B3551">
        <f t="shared" si="55"/>
        <v>2024</v>
      </c>
    </row>
    <row r="3552" spans="1:2" x14ac:dyDescent="0.2">
      <c r="A3552" s="1">
        <v>44911</v>
      </c>
      <c r="B3552">
        <f t="shared" si="55"/>
        <v>2022</v>
      </c>
    </row>
    <row r="3553" spans="1:2" x14ac:dyDescent="0.2">
      <c r="A3553" s="1">
        <v>45089</v>
      </c>
      <c r="B3553">
        <f t="shared" si="55"/>
        <v>2023</v>
      </c>
    </row>
    <row r="3554" spans="1:2" x14ac:dyDescent="0.2">
      <c r="A3554" s="1">
        <v>45666</v>
      </c>
      <c r="B3554">
        <f t="shared" si="55"/>
        <v>2025</v>
      </c>
    </row>
    <row r="3555" spans="1:2" x14ac:dyDescent="0.2">
      <c r="A3555" s="1">
        <v>44662</v>
      </c>
      <c r="B3555">
        <f t="shared" si="55"/>
        <v>2022</v>
      </c>
    </row>
    <row r="3556" spans="1:2" x14ac:dyDescent="0.2">
      <c r="A3556" s="1">
        <v>44881</v>
      </c>
      <c r="B3556">
        <f t="shared" si="55"/>
        <v>2022</v>
      </c>
    </row>
    <row r="3557" spans="1:2" x14ac:dyDescent="0.2">
      <c r="A3557" s="1">
        <v>45300</v>
      </c>
      <c r="B3557">
        <f t="shared" si="55"/>
        <v>2024</v>
      </c>
    </row>
    <row r="3558" spans="1:2" x14ac:dyDescent="0.2">
      <c r="A3558" s="1">
        <v>45312</v>
      </c>
      <c r="B3558">
        <f t="shared" si="55"/>
        <v>2024</v>
      </c>
    </row>
    <row r="3559" spans="1:2" x14ac:dyDescent="0.2">
      <c r="A3559" s="1">
        <v>44993</v>
      </c>
      <c r="B3559">
        <f t="shared" si="55"/>
        <v>2023</v>
      </c>
    </row>
    <row r="3560" spans="1:2" x14ac:dyDescent="0.2">
      <c r="A3560" s="1">
        <v>44632</v>
      </c>
      <c r="B3560">
        <f t="shared" si="55"/>
        <v>2022</v>
      </c>
    </row>
    <row r="3561" spans="1:2" x14ac:dyDescent="0.2">
      <c r="A3561" s="1">
        <v>45602</v>
      </c>
      <c r="B3561">
        <f t="shared" si="55"/>
        <v>2024</v>
      </c>
    </row>
    <row r="3562" spans="1:2" x14ac:dyDescent="0.2">
      <c r="A3562" s="1">
        <v>45500</v>
      </c>
      <c r="B3562">
        <f t="shared" si="55"/>
        <v>2024</v>
      </c>
    </row>
    <row r="3563" spans="1:2" x14ac:dyDescent="0.2">
      <c r="A3563" s="1">
        <v>45047</v>
      </c>
      <c r="B3563">
        <f t="shared" si="55"/>
        <v>2023</v>
      </c>
    </row>
    <row r="3564" spans="1:2" x14ac:dyDescent="0.2">
      <c r="A3564" s="1">
        <v>44995</v>
      </c>
      <c r="B3564">
        <f t="shared" si="55"/>
        <v>2023</v>
      </c>
    </row>
    <row r="3565" spans="1:2" x14ac:dyDescent="0.2">
      <c r="A3565" s="1">
        <v>44635</v>
      </c>
      <c r="B3565">
        <f t="shared" si="55"/>
        <v>2022</v>
      </c>
    </row>
    <row r="3566" spans="1:2" x14ac:dyDescent="0.2">
      <c r="A3566" s="1">
        <v>45484</v>
      </c>
      <c r="B3566">
        <f t="shared" si="55"/>
        <v>2024</v>
      </c>
    </row>
    <row r="3567" spans="1:2" x14ac:dyDescent="0.2">
      <c r="A3567" s="1">
        <v>45313</v>
      </c>
      <c r="B3567">
        <f t="shared" si="55"/>
        <v>2024</v>
      </c>
    </row>
    <row r="3568" spans="1:2" x14ac:dyDescent="0.2">
      <c r="A3568" s="1">
        <v>44665</v>
      </c>
      <c r="B3568">
        <f t="shared" si="55"/>
        <v>2022</v>
      </c>
    </row>
    <row r="3569" spans="1:2" x14ac:dyDescent="0.2">
      <c r="A3569" s="1">
        <v>44776</v>
      </c>
      <c r="B3569">
        <f t="shared" si="55"/>
        <v>2022</v>
      </c>
    </row>
    <row r="3570" spans="1:2" x14ac:dyDescent="0.2">
      <c r="A3570" s="1">
        <v>45656</v>
      </c>
      <c r="B3570">
        <f t="shared" si="55"/>
        <v>2024</v>
      </c>
    </row>
    <row r="3571" spans="1:2" x14ac:dyDescent="0.2">
      <c r="A3571" s="1">
        <v>45218</v>
      </c>
      <c r="B3571">
        <f t="shared" si="55"/>
        <v>2023</v>
      </c>
    </row>
    <row r="3572" spans="1:2" x14ac:dyDescent="0.2">
      <c r="A3572" s="1">
        <v>45268</v>
      </c>
      <c r="B3572">
        <f t="shared" si="55"/>
        <v>2023</v>
      </c>
    </row>
    <row r="3573" spans="1:2" x14ac:dyDescent="0.2">
      <c r="A3573" s="1">
        <v>45262</v>
      </c>
      <c r="B3573">
        <f t="shared" si="55"/>
        <v>2023</v>
      </c>
    </row>
    <row r="3574" spans="1:2" x14ac:dyDescent="0.2">
      <c r="A3574" s="1">
        <v>44799</v>
      </c>
      <c r="B3574">
        <f t="shared" si="55"/>
        <v>2022</v>
      </c>
    </row>
    <row r="3575" spans="1:2" x14ac:dyDescent="0.2">
      <c r="A3575" s="1">
        <v>44947</v>
      </c>
      <c r="B3575">
        <f t="shared" si="55"/>
        <v>2023</v>
      </c>
    </row>
    <row r="3576" spans="1:2" x14ac:dyDescent="0.2">
      <c r="A3576" s="1">
        <v>45161</v>
      </c>
      <c r="B3576">
        <f t="shared" si="55"/>
        <v>2023</v>
      </c>
    </row>
    <row r="3577" spans="1:2" x14ac:dyDescent="0.2">
      <c r="A3577" s="1">
        <v>45186</v>
      </c>
      <c r="B3577">
        <f t="shared" si="55"/>
        <v>2023</v>
      </c>
    </row>
    <row r="3578" spans="1:2" x14ac:dyDescent="0.2">
      <c r="A3578" s="1">
        <v>45548</v>
      </c>
      <c r="B3578">
        <f t="shared" si="55"/>
        <v>2024</v>
      </c>
    </row>
    <row r="3579" spans="1:2" x14ac:dyDescent="0.2">
      <c r="A3579" s="1">
        <v>45068</v>
      </c>
      <c r="B3579">
        <f t="shared" si="55"/>
        <v>2023</v>
      </c>
    </row>
    <row r="3580" spans="1:2" x14ac:dyDescent="0.2">
      <c r="A3580" s="1">
        <v>45536</v>
      </c>
      <c r="B3580">
        <f t="shared" si="55"/>
        <v>2024</v>
      </c>
    </row>
    <row r="3581" spans="1:2" x14ac:dyDescent="0.2">
      <c r="A3581" s="1">
        <v>45064</v>
      </c>
      <c r="B3581">
        <f t="shared" si="55"/>
        <v>2023</v>
      </c>
    </row>
    <row r="3582" spans="1:2" x14ac:dyDescent="0.2">
      <c r="A3582" s="1">
        <v>44923</v>
      </c>
      <c r="B3582">
        <f t="shared" si="55"/>
        <v>2022</v>
      </c>
    </row>
    <row r="3583" spans="1:2" x14ac:dyDescent="0.2">
      <c r="A3583" s="1">
        <v>44586</v>
      </c>
      <c r="B3583">
        <f t="shared" si="55"/>
        <v>2022</v>
      </c>
    </row>
    <row r="3584" spans="1:2" x14ac:dyDescent="0.2">
      <c r="A3584" s="1">
        <v>45436</v>
      </c>
      <c r="B3584">
        <f t="shared" si="55"/>
        <v>2024</v>
      </c>
    </row>
    <row r="3585" spans="1:2" x14ac:dyDescent="0.2">
      <c r="A3585" s="1">
        <v>44880</v>
      </c>
      <c r="B3585">
        <f t="shared" si="55"/>
        <v>2022</v>
      </c>
    </row>
    <row r="3586" spans="1:2" x14ac:dyDescent="0.2">
      <c r="A3586" s="1">
        <v>45301</v>
      </c>
      <c r="B3586">
        <f t="shared" si="55"/>
        <v>2024</v>
      </c>
    </row>
    <row r="3587" spans="1:2" x14ac:dyDescent="0.2">
      <c r="A3587" s="1">
        <v>44996</v>
      </c>
      <c r="B3587">
        <f t="shared" ref="B3587:B3650" si="56">YEAR(A3587)</f>
        <v>2023</v>
      </c>
    </row>
    <row r="3588" spans="1:2" x14ac:dyDescent="0.2">
      <c r="A3588" s="1">
        <v>44855</v>
      </c>
      <c r="B3588">
        <f t="shared" si="56"/>
        <v>2022</v>
      </c>
    </row>
    <row r="3589" spans="1:2" x14ac:dyDescent="0.2">
      <c r="A3589" s="1">
        <v>45166</v>
      </c>
      <c r="B3589">
        <f t="shared" si="56"/>
        <v>2023</v>
      </c>
    </row>
    <row r="3590" spans="1:2" x14ac:dyDescent="0.2">
      <c r="A3590" s="1">
        <v>45356</v>
      </c>
      <c r="B3590">
        <f t="shared" si="56"/>
        <v>2024</v>
      </c>
    </row>
    <row r="3591" spans="1:2" x14ac:dyDescent="0.2">
      <c r="A3591" s="1">
        <v>44611</v>
      </c>
      <c r="B3591">
        <f t="shared" si="56"/>
        <v>2022</v>
      </c>
    </row>
    <row r="3592" spans="1:2" x14ac:dyDescent="0.2">
      <c r="A3592" s="1">
        <v>45484</v>
      </c>
      <c r="B3592">
        <f t="shared" si="56"/>
        <v>2024</v>
      </c>
    </row>
    <row r="3593" spans="1:2" x14ac:dyDescent="0.2">
      <c r="A3593" s="1">
        <v>45091</v>
      </c>
      <c r="B3593">
        <f t="shared" si="56"/>
        <v>2023</v>
      </c>
    </row>
    <row r="3594" spans="1:2" x14ac:dyDescent="0.2">
      <c r="A3594" s="1">
        <v>44944</v>
      </c>
      <c r="B3594">
        <f t="shared" si="56"/>
        <v>2023</v>
      </c>
    </row>
    <row r="3595" spans="1:2" x14ac:dyDescent="0.2">
      <c r="A3595" s="1">
        <v>45130</v>
      </c>
      <c r="B3595">
        <f t="shared" si="56"/>
        <v>2023</v>
      </c>
    </row>
    <row r="3596" spans="1:2" x14ac:dyDescent="0.2">
      <c r="A3596" s="1">
        <v>45376</v>
      </c>
      <c r="B3596">
        <f t="shared" si="56"/>
        <v>2024</v>
      </c>
    </row>
    <row r="3597" spans="1:2" x14ac:dyDescent="0.2">
      <c r="A3597" s="1">
        <v>45656</v>
      </c>
      <c r="B3597">
        <f t="shared" si="56"/>
        <v>2024</v>
      </c>
    </row>
    <row r="3598" spans="1:2" x14ac:dyDescent="0.2">
      <c r="A3598" s="1">
        <v>44800</v>
      </c>
      <c r="B3598">
        <f t="shared" si="56"/>
        <v>2022</v>
      </c>
    </row>
    <row r="3599" spans="1:2" x14ac:dyDescent="0.2">
      <c r="A3599" s="1">
        <v>45107</v>
      </c>
      <c r="B3599">
        <f t="shared" si="56"/>
        <v>2023</v>
      </c>
    </row>
    <row r="3600" spans="1:2" x14ac:dyDescent="0.2">
      <c r="A3600" s="1">
        <v>45321</v>
      </c>
      <c r="B3600">
        <f t="shared" si="56"/>
        <v>2024</v>
      </c>
    </row>
    <row r="3601" spans="1:2" x14ac:dyDescent="0.2">
      <c r="A3601" s="1">
        <v>45572</v>
      </c>
      <c r="B3601">
        <f t="shared" si="56"/>
        <v>2024</v>
      </c>
    </row>
    <row r="3602" spans="1:2" x14ac:dyDescent="0.2">
      <c r="A3602" s="1">
        <v>44692</v>
      </c>
      <c r="B3602">
        <f t="shared" si="56"/>
        <v>2022</v>
      </c>
    </row>
    <row r="3603" spans="1:2" x14ac:dyDescent="0.2">
      <c r="A3603" s="1">
        <v>44811</v>
      </c>
      <c r="B3603">
        <f t="shared" si="56"/>
        <v>2022</v>
      </c>
    </row>
    <row r="3604" spans="1:2" x14ac:dyDescent="0.2">
      <c r="A3604" s="1">
        <v>44808</v>
      </c>
      <c r="B3604">
        <f t="shared" si="56"/>
        <v>2022</v>
      </c>
    </row>
    <row r="3605" spans="1:2" x14ac:dyDescent="0.2">
      <c r="A3605" s="1">
        <v>44905</v>
      </c>
      <c r="B3605">
        <f t="shared" si="56"/>
        <v>2022</v>
      </c>
    </row>
    <row r="3606" spans="1:2" x14ac:dyDescent="0.2">
      <c r="A3606" s="1">
        <v>45259</v>
      </c>
      <c r="B3606">
        <f t="shared" si="56"/>
        <v>2023</v>
      </c>
    </row>
    <row r="3607" spans="1:2" x14ac:dyDescent="0.2">
      <c r="A3607" s="1">
        <v>44861</v>
      </c>
      <c r="B3607">
        <f t="shared" si="56"/>
        <v>2022</v>
      </c>
    </row>
    <row r="3608" spans="1:2" x14ac:dyDescent="0.2">
      <c r="A3608" s="1">
        <v>44971</v>
      </c>
      <c r="B3608">
        <f t="shared" si="56"/>
        <v>2023</v>
      </c>
    </row>
    <row r="3609" spans="1:2" x14ac:dyDescent="0.2">
      <c r="A3609" s="1">
        <v>45287</v>
      </c>
      <c r="B3609">
        <f t="shared" si="56"/>
        <v>2023</v>
      </c>
    </row>
    <row r="3610" spans="1:2" x14ac:dyDescent="0.2">
      <c r="A3610" s="1">
        <v>45532</v>
      </c>
      <c r="B3610">
        <f t="shared" si="56"/>
        <v>2024</v>
      </c>
    </row>
    <row r="3611" spans="1:2" x14ac:dyDescent="0.2">
      <c r="A3611" s="1">
        <v>44790</v>
      </c>
      <c r="B3611">
        <f t="shared" si="56"/>
        <v>2022</v>
      </c>
    </row>
    <row r="3612" spans="1:2" x14ac:dyDescent="0.2">
      <c r="A3612" s="1">
        <v>45556</v>
      </c>
      <c r="B3612">
        <f t="shared" si="56"/>
        <v>2024</v>
      </c>
    </row>
    <row r="3613" spans="1:2" x14ac:dyDescent="0.2">
      <c r="A3613" s="1">
        <v>44734</v>
      </c>
      <c r="B3613">
        <f t="shared" si="56"/>
        <v>2022</v>
      </c>
    </row>
    <row r="3614" spans="1:2" x14ac:dyDescent="0.2">
      <c r="A3614" s="1">
        <v>45226</v>
      </c>
      <c r="B3614">
        <f t="shared" si="56"/>
        <v>2023</v>
      </c>
    </row>
    <row r="3615" spans="1:2" x14ac:dyDescent="0.2">
      <c r="A3615" s="1">
        <v>45341</v>
      </c>
      <c r="B3615">
        <f t="shared" si="56"/>
        <v>2024</v>
      </c>
    </row>
    <row r="3616" spans="1:2" x14ac:dyDescent="0.2">
      <c r="A3616" s="1">
        <v>45604</v>
      </c>
      <c r="B3616">
        <f t="shared" si="56"/>
        <v>2024</v>
      </c>
    </row>
    <row r="3617" spans="1:2" x14ac:dyDescent="0.2">
      <c r="A3617" s="1">
        <v>45029</v>
      </c>
      <c r="B3617">
        <f t="shared" si="56"/>
        <v>2023</v>
      </c>
    </row>
    <row r="3618" spans="1:2" x14ac:dyDescent="0.2">
      <c r="A3618" s="1">
        <v>45367</v>
      </c>
      <c r="B3618">
        <f t="shared" si="56"/>
        <v>2024</v>
      </c>
    </row>
    <row r="3619" spans="1:2" x14ac:dyDescent="0.2">
      <c r="A3619" s="1">
        <v>45266</v>
      </c>
      <c r="B3619">
        <f t="shared" si="56"/>
        <v>2023</v>
      </c>
    </row>
    <row r="3620" spans="1:2" x14ac:dyDescent="0.2">
      <c r="A3620" s="1">
        <v>45030</v>
      </c>
      <c r="B3620">
        <f t="shared" si="56"/>
        <v>2023</v>
      </c>
    </row>
    <row r="3621" spans="1:2" x14ac:dyDescent="0.2">
      <c r="A3621" s="1">
        <v>44897</v>
      </c>
      <c r="B3621">
        <f t="shared" si="56"/>
        <v>2022</v>
      </c>
    </row>
    <row r="3622" spans="1:2" x14ac:dyDescent="0.2">
      <c r="A3622" s="1">
        <v>45411</v>
      </c>
      <c r="B3622">
        <f t="shared" si="56"/>
        <v>2024</v>
      </c>
    </row>
    <row r="3623" spans="1:2" x14ac:dyDescent="0.2">
      <c r="A3623" s="1">
        <v>44894</v>
      </c>
      <c r="B3623">
        <f t="shared" si="56"/>
        <v>2022</v>
      </c>
    </row>
    <row r="3624" spans="1:2" x14ac:dyDescent="0.2">
      <c r="A3624" s="1">
        <v>45595</v>
      </c>
      <c r="B3624">
        <f t="shared" si="56"/>
        <v>2024</v>
      </c>
    </row>
    <row r="3625" spans="1:2" x14ac:dyDescent="0.2">
      <c r="A3625" s="1">
        <v>45594</v>
      </c>
      <c r="B3625">
        <f t="shared" si="56"/>
        <v>2024</v>
      </c>
    </row>
    <row r="3626" spans="1:2" x14ac:dyDescent="0.2">
      <c r="A3626" s="1">
        <v>45136</v>
      </c>
      <c r="B3626">
        <f t="shared" si="56"/>
        <v>2023</v>
      </c>
    </row>
    <row r="3627" spans="1:2" x14ac:dyDescent="0.2">
      <c r="A3627" s="1">
        <v>45358</v>
      </c>
      <c r="B3627">
        <f t="shared" si="56"/>
        <v>2024</v>
      </c>
    </row>
    <row r="3628" spans="1:2" x14ac:dyDescent="0.2">
      <c r="A3628" s="1">
        <v>45020</v>
      </c>
      <c r="B3628">
        <f t="shared" si="56"/>
        <v>2023</v>
      </c>
    </row>
    <row r="3629" spans="1:2" x14ac:dyDescent="0.2">
      <c r="A3629" s="1">
        <v>45513</v>
      </c>
      <c r="B3629">
        <f t="shared" si="56"/>
        <v>2024</v>
      </c>
    </row>
    <row r="3630" spans="1:2" x14ac:dyDescent="0.2">
      <c r="A3630" s="1">
        <v>45324</v>
      </c>
      <c r="B3630">
        <f t="shared" si="56"/>
        <v>2024</v>
      </c>
    </row>
    <row r="3631" spans="1:2" x14ac:dyDescent="0.2">
      <c r="A3631" s="1">
        <v>45281</v>
      </c>
      <c r="B3631">
        <f t="shared" si="56"/>
        <v>2023</v>
      </c>
    </row>
    <row r="3632" spans="1:2" x14ac:dyDescent="0.2">
      <c r="A3632" s="1">
        <v>44709</v>
      </c>
      <c r="B3632">
        <f t="shared" si="56"/>
        <v>2022</v>
      </c>
    </row>
    <row r="3633" spans="1:2" x14ac:dyDescent="0.2">
      <c r="A3633" s="1">
        <v>44957</v>
      </c>
      <c r="B3633">
        <f t="shared" si="56"/>
        <v>2023</v>
      </c>
    </row>
    <row r="3634" spans="1:2" x14ac:dyDescent="0.2">
      <c r="A3634" s="1">
        <v>44652</v>
      </c>
      <c r="B3634">
        <f t="shared" si="56"/>
        <v>2022</v>
      </c>
    </row>
    <row r="3635" spans="1:2" x14ac:dyDescent="0.2">
      <c r="A3635" s="1">
        <v>44968</v>
      </c>
      <c r="B3635">
        <f t="shared" si="56"/>
        <v>2023</v>
      </c>
    </row>
    <row r="3636" spans="1:2" x14ac:dyDescent="0.2">
      <c r="A3636" s="1">
        <v>45228</v>
      </c>
      <c r="B3636">
        <f t="shared" si="56"/>
        <v>2023</v>
      </c>
    </row>
    <row r="3637" spans="1:2" x14ac:dyDescent="0.2">
      <c r="A3637" s="1">
        <v>44569</v>
      </c>
      <c r="B3637">
        <f t="shared" si="56"/>
        <v>2022</v>
      </c>
    </row>
    <row r="3638" spans="1:2" x14ac:dyDescent="0.2">
      <c r="A3638" s="1">
        <v>45459</v>
      </c>
      <c r="B3638">
        <f t="shared" si="56"/>
        <v>2024</v>
      </c>
    </row>
    <row r="3639" spans="1:2" x14ac:dyDescent="0.2">
      <c r="A3639" s="1">
        <v>45182</v>
      </c>
      <c r="B3639">
        <f t="shared" si="56"/>
        <v>2023</v>
      </c>
    </row>
    <row r="3640" spans="1:2" x14ac:dyDescent="0.2">
      <c r="A3640" s="1">
        <v>45578</v>
      </c>
      <c r="B3640">
        <f t="shared" si="56"/>
        <v>2024</v>
      </c>
    </row>
    <row r="3641" spans="1:2" x14ac:dyDescent="0.2">
      <c r="A3641" s="1">
        <v>45379</v>
      </c>
      <c r="B3641">
        <f t="shared" si="56"/>
        <v>2024</v>
      </c>
    </row>
    <row r="3642" spans="1:2" x14ac:dyDescent="0.2">
      <c r="A3642" s="1">
        <v>45446</v>
      </c>
      <c r="B3642">
        <f t="shared" si="56"/>
        <v>2024</v>
      </c>
    </row>
    <row r="3643" spans="1:2" x14ac:dyDescent="0.2">
      <c r="A3643" s="1">
        <v>44929</v>
      </c>
      <c r="B3643">
        <f t="shared" si="56"/>
        <v>2023</v>
      </c>
    </row>
    <row r="3644" spans="1:2" x14ac:dyDescent="0.2">
      <c r="A3644" s="1">
        <v>44756</v>
      </c>
      <c r="B3644">
        <f t="shared" si="56"/>
        <v>2022</v>
      </c>
    </row>
    <row r="3645" spans="1:2" x14ac:dyDescent="0.2">
      <c r="A3645" s="1">
        <v>45567</v>
      </c>
      <c r="B3645">
        <f t="shared" si="56"/>
        <v>2024</v>
      </c>
    </row>
    <row r="3646" spans="1:2" x14ac:dyDescent="0.2">
      <c r="A3646" s="1">
        <v>45635</v>
      </c>
      <c r="B3646">
        <f t="shared" si="56"/>
        <v>2024</v>
      </c>
    </row>
    <row r="3647" spans="1:2" x14ac:dyDescent="0.2">
      <c r="A3647" s="1">
        <v>45436</v>
      </c>
      <c r="B3647">
        <f t="shared" si="56"/>
        <v>2024</v>
      </c>
    </row>
    <row r="3648" spans="1:2" x14ac:dyDescent="0.2">
      <c r="A3648" s="1">
        <v>44610</v>
      </c>
      <c r="B3648">
        <f t="shared" si="56"/>
        <v>2022</v>
      </c>
    </row>
    <row r="3649" spans="1:2" x14ac:dyDescent="0.2">
      <c r="A3649" s="1">
        <v>45503</v>
      </c>
      <c r="B3649">
        <f t="shared" si="56"/>
        <v>2024</v>
      </c>
    </row>
    <row r="3650" spans="1:2" x14ac:dyDescent="0.2">
      <c r="A3650" s="1">
        <v>45166</v>
      </c>
      <c r="B3650">
        <f t="shared" si="56"/>
        <v>2023</v>
      </c>
    </row>
    <row r="3651" spans="1:2" x14ac:dyDescent="0.2">
      <c r="A3651" s="1">
        <v>45325</v>
      </c>
      <c r="B3651">
        <f t="shared" ref="B3651:B3714" si="57">YEAR(A3651)</f>
        <v>2024</v>
      </c>
    </row>
    <row r="3652" spans="1:2" x14ac:dyDescent="0.2">
      <c r="A3652" s="1">
        <v>44865</v>
      </c>
      <c r="B3652">
        <f t="shared" si="57"/>
        <v>2022</v>
      </c>
    </row>
    <row r="3653" spans="1:2" x14ac:dyDescent="0.2">
      <c r="A3653" s="1">
        <v>44723</v>
      </c>
      <c r="B3653">
        <f t="shared" si="57"/>
        <v>2022</v>
      </c>
    </row>
    <row r="3654" spans="1:2" x14ac:dyDescent="0.2">
      <c r="A3654" s="1">
        <v>44709</v>
      </c>
      <c r="B3654">
        <f t="shared" si="57"/>
        <v>2022</v>
      </c>
    </row>
    <row r="3655" spans="1:2" x14ac:dyDescent="0.2">
      <c r="A3655" s="1">
        <v>45223</v>
      </c>
      <c r="B3655">
        <f t="shared" si="57"/>
        <v>2023</v>
      </c>
    </row>
    <row r="3656" spans="1:2" x14ac:dyDescent="0.2">
      <c r="A3656" s="1">
        <v>45064</v>
      </c>
      <c r="B3656">
        <f t="shared" si="57"/>
        <v>2023</v>
      </c>
    </row>
    <row r="3657" spans="1:2" x14ac:dyDescent="0.2">
      <c r="A3657" s="1">
        <v>45091</v>
      </c>
      <c r="B3657">
        <f t="shared" si="57"/>
        <v>2023</v>
      </c>
    </row>
    <row r="3658" spans="1:2" x14ac:dyDescent="0.2">
      <c r="A3658" s="1">
        <v>44895</v>
      </c>
      <c r="B3658">
        <f t="shared" si="57"/>
        <v>2022</v>
      </c>
    </row>
    <row r="3659" spans="1:2" x14ac:dyDescent="0.2">
      <c r="A3659" s="1">
        <v>44985</v>
      </c>
      <c r="B3659">
        <f t="shared" si="57"/>
        <v>2023</v>
      </c>
    </row>
    <row r="3660" spans="1:2" x14ac:dyDescent="0.2">
      <c r="A3660" s="1">
        <v>44906</v>
      </c>
      <c r="B3660">
        <f t="shared" si="57"/>
        <v>2022</v>
      </c>
    </row>
    <row r="3661" spans="1:2" x14ac:dyDescent="0.2">
      <c r="A3661" s="1">
        <v>45313</v>
      </c>
      <c r="B3661">
        <f t="shared" si="57"/>
        <v>2024</v>
      </c>
    </row>
    <row r="3662" spans="1:2" x14ac:dyDescent="0.2">
      <c r="A3662" s="1">
        <v>45291</v>
      </c>
      <c r="B3662">
        <f t="shared" si="57"/>
        <v>2023</v>
      </c>
    </row>
    <row r="3663" spans="1:2" x14ac:dyDescent="0.2">
      <c r="A3663" s="1">
        <v>45675</v>
      </c>
      <c r="B3663">
        <f t="shared" si="57"/>
        <v>2025</v>
      </c>
    </row>
    <row r="3664" spans="1:2" x14ac:dyDescent="0.2">
      <c r="A3664" s="1">
        <v>45131</v>
      </c>
      <c r="B3664">
        <f t="shared" si="57"/>
        <v>2023</v>
      </c>
    </row>
    <row r="3665" spans="1:2" x14ac:dyDescent="0.2">
      <c r="A3665" s="1">
        <v>44797</v>
      </c>
      <c r="B3665">
        <f t="shared" si="57"/>
        <v>2022</v>
      </c>
    </row>
    <row r="3666" spans="1:2" x14ac:dyDescent="0.2">
      <c r="A3666" s="1">
        <v>45599</v>
      </c>
      <c r="B3666">
        <f t="shared" si="57"/>
        <v>2024</v>
      </c>
    </row>
    <row r="3667" spans="1:2" x14ac:dyDescent="0.2">
      <c r="A3667" s="1">
        <v>44659</v>
      </c>
      <c r="B3667">
        <f t="shared" si="57"/>
        <v>2022</v>
      </c>
    </row>
    <row r="3668" spans="1:2" x14ac:dyDescent="0.2">
      <c r="A3668" s="1">
        <v>45416</v>
      </c>
      <c r="B3668">
        <f t="shared" si="57"/>
        <v>2024</v>
      </c>
    </row>
    <row r="3669" spans="1:2" x14ac:dyDescent="0.2">
      <c r="A3669" s="1">
        <v>45475</v>
      </c>
      <c r="B3669">
        <f t="shared" si="57"/>
        <v>2024</v>
      </c>
    </row>
    <row r="3670" spans="1:2" x14ac:dyDescent="0.2">
      <c r="A3670" s="1">
        <v>44976</v>
      </c>
      <c r="B3670">
        <f t="shared" si="57"/>
        <v>2023</v>
      </c>
    </row>
    <row r="3671" spans="1:2" x14ac:dyDescent="0.2">
      <c r="A3671" s="1">
        <v>44952</v>
      </c>
      <c r="B3671">
        <f t="shared" si="57"/>
        <v>2023</v>
      </c>
    </row>
    <row r="3672" spans="1:2" x14ac:dyDescent="0.2">
      <c r="A3672" s="1">
        <v>44840</v>
      </c>
      <c r="B3672">
        <f t="shared" si="57"/>
        <v>2022</v>
      </c>
    </row>
    <row r="3673" spans="1:2" x14ac:dyDescent="0.2">
      <c r="A3673" s="1">
        <v>45411</v>
      </c>
      <c r="B3673">
        <f t="shared" si="57"/>
        <v>2024</v>
      </c>
    </row>
    <row r="3674" spans="1:2" x14ac:dyDescent="0.2">
      <c r="A3674" s="1">
        <v>45529</v>
      </c>
      <c r="B3674">
        <f t="shared" si="57"/>
        <v>2024</v>
      </c>
    </row>
    <row r="3675" spans="1:2" x14ac:dyDescent="0.2">
      <c r="A3675" s="1">
        <v>44578</v>
      </c>
      <c r="B3675">
        <f t="shared" si="57"/>
        <v>2022</v>
      </c>
    </row>
    <row r="3676" spans="1:2" x14ac:dyDescent="0.2">
      <c r="A3676" s="1">
        <v>45300</v>
      </c>
      <c r="B3676">
        <f t="shared" si="57"/>
        <v>2024</v>
      </c>
    </row>
    <row r="3677" spans="1:2" x14ac:dyDescent="0.2">
      <c r="A3677" s="1">
        <v>45167</v>
      </c>
      <c r="B3677">
        <f t="shared" si="57"/>
        <v>2023</v>
      </c>
    </row>
    <row r="3678" spans="1:2" x14ac:dyDescent="0.2">
      <c r="A3678" s="1">
        <v>45310</v>
      </c>
      <c r="B3678">
        <f t="shared" si="57"/>
        <v>2024</v>
      </c>
    </row>
    <row r="3679" spans="1:2" x14ac:dyDescent="0.2">
      <c r="A3679" s="1">
        <v>44686</v>
      </c>
      <c r="B3679">
        <f t="shared" si="57"/>
        <v>2022</v>
      </c>
    </row>
    <row r="3680" spans="1:2" x14ac:dyDescent="0.2">
      <c r="A3680" s="1">
        <v>45087</v>
      </c>
      <c r="B3680">
        <f t="shared" si="57"/>
        <v>2023</v>
      </c>
    </row>
    <row r="3681" spans="1:2" x14ac:dyDescent="0.2">
      <c r="A3681" s="1">
        <v>45454</v>
      </c>
      <c r="B3681">
        <f t="shared" si="57"/>
        <v>2024</v>
      </c>
    </row>
    <row r="3682" spans="1:2" x14ac:dyDescent="0.2">
      <c r="A3682" s="1">
        <v>45191</v>
      </c>
      <c r="B3682">
        <f t="shared" si="57"/>
        <v>2023</v>
      </c>
    </row>
    <row r="3683" spans="1:2" x14ac:dyDescent="0.2">
      <c r="A3683" s="1">
        <v>45073</v>
      </c>
      <c r="B3683">
        <f t="shared" si="57"/>
        <v>2023</v>
      </c>
    </row>
    <row r="3684" spans="1:2" x14ac:dyDescent="0.2">
      <c r="A3684" s="1">
        <v>45516</v>
      </c>
      <c r="B3684">
        <f t="shared" si="57"/>
        <v>2024</v>
      </c>
    </row>
    <row r="3685" spans="1:2" x14ac:dyDescent="0.2">
      <c r="A3685" s="1">
        <v>44781</v>
      </c>
      <c r="B3685">
        <f t="shared" si="57"/>
        <v>2022</v>
      </c>
    </row>
    <row r="3686" spans="1:2" x14ac:dyDescent="0.2">
      <c r="A3686" s="1">
        <v>45217</v>
      </c>
      <c r="B3686">
        <f t="shared" si="57"/>
        <v>2023</v>
      </c>
    </row>
    <row r="3687" spans="1:2" x14ac:dyDescent="0.2">
      <c r="A3687" s="1">
        <v>45179</v>
      </c>
      <c r="B3687">
        <f t="shared" si="57"/>
        <v>2023</v>
      </c>
    </row>
    <row r="3688" spans="1:2" x14ac:dyDescent="0.2">
      <c r="A3688" s="1">
        <v>45501</v>
      </c>
      <c r="B3688">
        <f t="shared" si="57"/>
        <v>2024</v>
      </c>
    </row>
    <row r="3689" spans="1:2" x14ac:dyDescent="0.2">
      <c r="A3689" s="1">
        <v>45674</v>
      </c>
      <c r="B3689">
        <f t="shared" si="57"/>
        <v>2025</v>
      </c>
    </row>
    <row r="3690" spans="1:2" x14ac:dyDescent="0.2">
      <c r="A3690" s="1">
        <v>45176</v>
      </c>
      <c r="B3690">
        <f t="shared" si="57"/>
        <v>2023</v>
      </c>
    </row>
    <row r="3691" spans="1:2" x14ac:dyDescent="0.2">
      <c r="A3691" s="1">
        <v>45444</v>
      </c>
      <c r="B3691">
        <f t="shared" si="57"/>
        <v>2024</v>
      </c>
    </row>
    <row r="3692" spans="1:2" x14ac:dyDescent="0.2">
      <c r="A3692" s="1">
        <v>45534</v>
      </c>
      <c r="B3692">
        <f t="shared" si="57"/>
        <v>2024</v>
      </c>
    </row>
    <row r="3693" spans="1:2" x14ac:dyDescent="0.2">
      <c r="A3693" s="1">
        <v>45064</v>
      </c>
      <c r="B3693">
        <f t="shared" si="57"/>
        <v>2023</v>
      </c>
    </row>
    <row r="3694" spans="1:2" x14ac:dyDescent="0.2">
      <c r="A3694" s="1">
        <v>44948</v>
      </c>
      <c r="B3694">
        <f t="shared" si="57"/>
        <v>2023</v>
      </c>
    </row>
    <row r="3695" spans="1:2" x14ac:dyDescent="0.2">
      <c r="A3695" s="1">
        <v>44967</v>
      </c>
      <c r="B3695">
        <f t="shared" si="57"/>
        <v>2023</v>
      </c>
    </row>
    <row r="3696" spans="1:2" x14ac:dyDescent="0.2">
      <c r="A3696" s="1">
        <v>44644</v>
      </c>
      <c r="B3696">
        <f t="shared" si="57"/>
        <v>2022</v>
      </c>
    </row>
    <row r="3697" spans="1:2" x14ac:dyDescent="0.2">
      <c r="A3697" s="1">
        <v>45407</v>
      </c>
      <c r="B3697">
        <f t="shared" si="57"/>
        <v>2024</v>
      </c>
    </row>
    <row r="3698" spans="1:2" x14ac:dyDescent="0.2">
      <c r="A3698" s="1">
        <v>45234</v>
      </c>
      <c r="B3698">
        <f t="shared" si="57"/>
        <v>2023</v>
      </c>
    </row>
    <row r="3699" spans="1:2" x14ac:dyDescent="0.2">
      <c r="A3699" s="1">
        <v>45513</v>
      </c>
      <c r="B3699">
        <f t="shared" si="57"/>
        <v>2024</v>
      </c>
    </row>
    <row r="3700" spans="1:2" x14ac:dyDescent="0.2">
      <c r="A3700" s="1">
        <v>45560</v>
      </c>
      <c r="B3700">
        <f t="shared" si="57"/>
        <v>2024</v>
      </c>
    </row>
    <row r="3701" spans="1:2" x14ac:dyDescent="0.2">
      <c r="A3701" s="1">
        <v>44843</v>
      </c>
      <c r="B3701">
        <f t="shared" si="57"/>
        <v>2022</v>
      </c>
    </row>
    <row r="3702" spans="1:2" x14ac:dyDescent="0.2">
      <c r="A3702" s="1">
        <v>45344</v>
      </c>
      <c r="B3702">
        <f t="shared" si="57"/>
        <v>2024</v>
      </c>
    </row>
    <row r="3703" spans="1:2" x14ac:dyDescent="0.2">
      <c r="A3703" s="1">
        <v>45573</v>
      </c>
      <c r="B3703">
        <f t="shared" si="57"/>
        <v>2024</v>
      </c>
    </row>
    <row r="3704" spans="1:2" x14ac:dyDescent="0.2">
      <c r="A3704" s="1">
        <v>44572</v>
      </c>
      <c r="B3704">
        <f t="shared" si="57"/>
        <v>2022</v>
      </c>
    </row>
    <row r="3705" spans="1:2" x14ac:dyDescent="0.2">
      <c r="A3705" s="1">
        <v>44614</v>
      </c>
      <c r="B3705">
        <f t="shared" si="57"/>
        <v>2022</v>
      </c>
    </row>
    <row r="3706" spans="1:2" x14ac:dyDescent="0.2">
      <c r="A3706" s="1">
        <v>45582</v>
      </c>
      <c r="B3706">
        <f t="shared" si="57"/>
        <v>2024</v>
      </c>
    </row>
    <row r="3707" spans="1:2" x14ac:dyDescent="0.2">
      <c r="A3707" s="1">
        <v>45326</v>
      </c>
      <c r="B3707">
        <f t="shared" si="57"/>
        <v>2024</v>
      </c>
    </row>
    <row r="3708" spans="1:2" x14ac:dyDescent="0.2">
      <c r="A3708" s="1">
        <v>45638</v>
      </c>
      <c r="B3708">
        <f t="shared" si="57"/>
        <v>2024</v>
      </c>
    </row>
    <row r="3709" spans="1:2" x14ac:dyDescent="0.2">
      <c r="A3709" s="1">
        <v>45020</v>
      </c>
      <c r="B3709">
        <f t="shared" si="57"/>
        <v>2023</v>
      </c>
    </row>
    <row r="3710" spans="1:2" x14ac:dyDescent="0.2">
      <c r="A3710" s="1">
        <v>44657</v>
      </c>
      <c r="B3710">
        <f t="shared" si="57"/>
        <v>2022</v>
      </c>
    </row>
    <row r="3711" spans="1:2" x14ac:dyDescent="0.2">
      <c r="A3711" s="1">
        <v>45557</v>
      </c>
      <c r="B3711">
        <f t="shared" si="57"/>
        <v>2024</v>
      </c>
    </row>
    <row r="3712" spans="1:2" x14ac:dyDescent="0.2">
      <c r="A3712" s="1">
        <v>45021</v>
      </c>
      <c r="B3712">
        <f t="shared" si="57"/>
        <v>2023</v>
      </c>
    </row>
    <row r="3713" spans="1:2" x14ac:dyDescent="0.2">
      <c r="A3713" s="1">
        <v>45361</v>
      </c>
      <c r="B3713">
        <f t="shared" si="57"/>
        <v>2024</v>
      </c>
    </row>
    <row r="3714" spans="1:2" x14ac:dyDescent="0.2">
      <c r="A3714" s="1">
        <v>44798</v>
      </c>
      <c r="B3714">
        <f t="shared" si="57"/>
        <v>2022</v>
      </c>
    </row>
    <row r="3715" spans="1:2" x14ac:dyDescent="0.2">
      <c r="A3715" s="1">
        <v>44995</v>
      </c>
      <c r="B3715">
        <f t="shared" ref="B3715:B3778" si="58">YEAR(A3715)</f>
        <v>2023</v>
      </c>
    </row>
    <row r="3716" spans="1:2" x14ac:dyDescent="0.2">
      <c r="A3716" s="1">
        <v>45660</v>
      </c>
      <c r="B3716">
        <f t="shared" si="58"/>
        <v>2025</v>
      </c>
    </row>
    <row r="3717" spans="1:2" x14ac:dyDescent="0.2">
      <c r="A3717" s="1">
        <v>45097</v>
      </c>
      <c r="B3717">
        <f t="shared" si="58"/>
        <v>2023</v>
      </c>
    </row>
    <row r="3718" spans="1:2" x14ac:dyDescent="0.2">
      <c r="A3718" s="1">
        <v>45366</v>
      </c>
      <c r="B3718">
        <f t="shared" si="58"/>
        <v>2024</v>
      </c>
    </row>
    <row r="3719" spans="1:2" x14ac:dyDescent="0.2">
      <c r="A3719" s="1">
        <v>44673</v>
      </c>
      <c r="B3719">
        <f t="shared" si="58"/>
        <v>2022</v>
      </c>
    </row>
    <row r="3720" spans="1:2" x14ac:dyDescent="0.2">
      <c r="A3720" s="1">
        <v>44825</v>
      </c>
      <c r="B3720">
        <f t="shared" si="58"/>
        <v>2022</v>
      </c>
    </row>
    <row r="3721" spans="1:2" x14ac:dyDescent="0.2">
      <c r="A3721" s="1">
        <v>45504</v>
      </c>
      <c r="B3721">
        <f t="shared" si="58"/>
        <v>2024</v>
      </c>
    </row>
    <row r="3722" spans="1:2" x14ac:dyDescent="0.2">
      <c r="A3722" s="1">
        <v>44592</v>
      </c>
      <c r="B3722">
        <f t="shared" si="58"/>
        <v>2022</v>
      </c>
    </row>
    <row r="3723" spans="1:2" x14ac:dyDescent="0.2">
      <c r="A3723" s="1">
        <v>44655</v>
      </c>
      <c r="B3723">
        <f t="shared" si="58"/>
        <v>2022</v>
      </c>
    </row>
    <row r="3724" spans="1:2" x14ac:dyDescent="0.2">
      <c r="A3724" s="1">
        <v>45433</v>
      </c>
      <c r="B3724">
        <f t="shared" si="58"/>
        <v>2024</v>
      </c>
    </row>
    <row r="3725" spans="1:2" x14ac:dyDescent="0.2">
      <c r="A3725" s="1">
        <v>44737</v>
      </c>
      <c r="B3725">
        <f t="shared" si="58"/>
        <v>2022</v>
      </c>
    </row>
    <row r="3726" spans="1:2" x14ac:dyDescent="0.2">
      <c r="A3726" s="1">
        <v>45267</v>
      </c>
      <c r="B3726">
        <f t="shared" si="58"/>
        <v>2023</v>
      </c>
    </row>
    <row r="3727" spans="1:2" x14ac:dyDescent="0.2">
      <c r="A3727" s="1">
        <v>45105</v>
      </c>
      <c r="B3727">
        <f t="shared" si="58"/>
        <v>2023</v>
      </c>
    </row>
    <row r="3728" spans="1:2" x14ac:dyDescent="0.2">
      <c r="A3728" s="1">
        <v>44879</v>
      </c>
      <c r="B3728">
        <f t="shared" si="58"/>
        <v>2022</v>
      </c>
    </row>
    <row r="3729" spans="1:2" x14ac:dyDescent="0.2">
      <c r="A3729" s="1">
        <v>44761</v>
      </c>
      <c r="B3729">
        <f t="shared" si="58"/>
        <v>2022</v>
      </c>
    </row>
    <row r="3730" spans="1:2" x14ac:dyDescent="0.2">
      <c r="A3730" s="1">
        <v>44750</v>
      </c>
      <c r="B3730">
        <f t="shared" si="58"/>
        <v>2022</v>
      </c>
    </row>
    <row r="3731" spans="1:2" x14ac:dyDescent="0.2">
      <c r="A3731" s="1">
        <v>45336</v>
      </c>
      <c r="B3731">
        <f t="shared" si="58"/>
        <v>2024</v>
      </c>
    </row>
    <row r="3732" spans="1:2" x14ac:dyDescent="0.2">
      <c r="A3732" s="1">
        <v>44666</v>
      </c>
      <c r="B3732">
        <f t="shared" si="58"/>
        <v>2022</v>
      </c>
    </row>
    <row r="3733" spans="1:2" x14ac:dyDescent="0.2">
      <c r="A3733" s="1">
        <v>44733</v>
      </c>
      <c r="B3733">
        <f t="shared" si="58"/>
        <v>2022</v>
      </c>
    </row>
    <row r="3734" spans="1:2" x14ac:dyDescent="0.2">
      <c r="A3734" s="1">
        <v>45410</v>
      </c>
      <c r="B3734">
        <f t="shared" si="58"/>
        <v>2024</v>
      </c>
    </row>
    <row r="3735" spans="1:2" x14ac:dyDescent="0.2">
      <c r="A3735" s="1">
        <v>44579</v>
      </c>
      <c r="B3735">
        <f t="shared" si="58"/>
        <v>2022</v>
      </c>
    </row>
    <row r="3736" spans="1:2" x14ac:dyDescent="0.2">
      <c r="A3736" s="1">
        <v>45359</v>
      </c>
      <c r="B3736">
        <f t="shared" si="58"/>
        <v>2024</v>
      </c>
    </row>
    <row r="3737" spans="1:2" x14ac:dyDescent="0.2">
      <c r="A3737" s="1">
        <v>44690</v>
      </c>
      <c r="B3737">
        <f t="shared" si="58"/>
        <v>2022</v>
      </c>
    </row>
    <row r="3738" spans="1:2" x14ac:dyDescent="0.2">
      <c r="A3738" s="1">
        <v>45453</v>
      </c>
      <c r="B3738">
        <f t="shared" si="58"/>
        <v>2024</v>
      </c>
    </row>
    <row r="3739" spans="1:2" x14ac:dyDescent="0.2">
      <c r="A3739" s="1">
        <v>45585</v>
      </c>
      <c r="B3739">
        <f t="shared" si="58"/>
        <v>2024</v>
      </c>
    </row>
    <row r="3740" spans="1:2" x14ac:dyDescent="0.2">
      <c r="A3740" s="1">
        <v>44603</v>
      </c>
      <c r="B3740">
        <f t="shared" si="58"/>
        <v>2022</v>
      </c>
    </row>
    <row r="3741" spans="1:2" x14ac:dyDescent="0.2">
      <c r="A3741" s="1">
        <v>45544</v>
      </c>
      <c r="B3741">
        <f t="shared" si="58"/>
        <v>2024</v>
      </c>
    </row>
    <row r="3742" spans="1:2" x14ac:dyDescent="0.2">
      <c r="A3742" s="1">
        <v>45257</v>
      </c>
      <c r="B3742">
        <f t="shared" si="58"/>
        <v>2023</v>
      </c>
    </row>
    <row r="3743" spans="1:2" x14ac:dyDescent="0.2">
      <c r="A3743" s="1">
        <v>45156</v>
      </c>
      <c r="B3743">
        <f t="shared" si="58"/>
        <v>2023</v>
      </c>
    </row>
    <row r="3744" spans="1:2" x14ac:dyDescent="0.2">
      <c r="A3744" s="1">
        <v>45586</v>
      </c>
      <c r="B3744">
        <f t="shared" si="58"/>
        <v>2024</v>
      </c>
    </row>
    <row r="3745" spans="1:2" x14ac:dyDescent="0.2">
      <c r="A3745" s="1">
        <v>45265</v>
      </c>
      <c r="B3745">
        <f t="shared" si="58"/>
        <v>2023</v>
      </c>
    </row>
    <row r="3746" spans="1:2" x14ac:dyDescent="0.2">
      <c r="A3746" s="1">
        <v>45572</v>
      </c>
      <c r="B3746">
        <f t="shared" si="58"/>
        <v>2024</v>
      </c>
    </row>
    <row r="3747" spans="1:2" x14ac:dyDescent="0.2">
      <c r="A3747" s="1">
        <v>45567</v>
      </c>
      <c r="B3747">
        <f t="shared" si="58"/>
        <v>2024</v>
      </c>
    </row>
    <row r="3748" spans="1:2" x14ac:dyDescent="0.2">
      <c r="A3748" s="1">
        <v>45479</v>
      </c>
      <c r="B3748">
        <f t="shared" si="58"/>
        <v>2024</v>
      </c>
    </row>
    <row r="3749" spans="1:2" x14ac:dyDescent="0.2">
      <c r="A3749" s="1">
        <v>44955</v>
      </c>
      <c r="B3749">
        <f t="shared" si="58"/>
        <v>2023</v>
      </c>
    </row>
    <row r="3750" spans="1:2" x14ac:dyDescent="0.2">
      <c r="A3750" s="1">
        <v>45379</v>
      </c>
      <c r="B3750">
        <f t="shared" si="58"/>
        <v>2024</v>
      </c>
    </row>
    <row r="3751" spans="1:2" x14ac:dyDescent="0.2">
      <c r="A3751" s="1">
        <v>45270</v>
      </c>
      <c r="B3751">
        <f t="shared" si="58"/>
        <v>2023</v>
      </c>
    </row>
    <row r="3752" spans="1:2" x14ac:dyDescent="0.2">
      <c r="A3752" s="1">
        <v>45674</v>
      </c>
      <c r="B3752">
        <f t="shared" si="58"/>
        <v>2025</v>
      </c>
    </row>
    <row r="3753" spans="1:2" x14ac:dyDescent="0.2">
      <c r="A3753" s="1">
        <v>45190</v>
      </c>
      <c r="B3753">
        <f t="shared" si="58"/>
        <v>2023</v>
      </c>
    </row>
    <row r="3754" spans="1:2" x14ac:dyDescent="0.2">
      <c r="A3754" s="1">
        <v>44840</v>
      </c>
      <c r="B3754">
        <f t="shared" si="58"/>
        <v>2022</v>
      </c>
    </row>
    <row r="3755" spans="1:2" x14ac:dyDescent="0.2">
      <c r="A3755" s="1">
        <v>45206</v>
      </c>
      <c r="B3755">
        <f t="shared" si="58"/>
        <v>2023</v>
      </c>
    </row>
    <row r="3756" spans="1:2" x14ac:dyDescent="0.2">
      <c r="A3756" s="1">
        <v>44649</v>
      </c>
      <c r="B3756">
        <f t="shared" si="58"/>
        <v>2022</v>
      </c>
    </row>
    <row r="3757" spans="1:2" x14ac:dyDescent="0.2">
      <c r="A3757" s="1">
        <v>44594</v>
      </c>
      <c r="B3757">
        <f t="shared" si="58"/>
        <v>2022</v>
      </c>
    </row>
    <row r="3758" spans="1:2" x14ac:dyDescent="0.2">
      <c r="A3758" s="1">
        <v>44705</v>
      </c>
      <c r="B3758">
        <f t="shared" si="58"/>
        <v>2022</v>
      </c>
    </row>
    <row r="3759" spans="1:2" x14ac:dyDescent="0.2">
      <c r="A3759" s="1">
        <v>44571</v>
      </c>
      <c r="B3759">
        <f t="shared" si="58"/>
        <v>2022</v>
      </c>
    </row>
    <row r="3760" spans="1:2" x14ac:dyDescent="0.2">
      <c r="A3760" s="1">
        <v>45125</v>
      </c>
      <c r="B3760">
        <f t="shared" si="58"/>
        <v>2023</v>
      </c>
    </row>
    <row r="3761" spans="1:2" x14ac:dyDescent="0.2">
      <c r="A3761" s="1">
        <v>44671</v>
      </c>
      <c r="B3761">
        <f t="shared" si="58"/>
        <v>2022</v>
      </c>
    </row>
    <row r="3762" spans="1:2" x14ac:dyDescent="0.2">
      <c r="A3762" s="1">
        <v>45293</v>
      </c>
      <c r="B3762">
        <f t="shared" si="58"/>
        <v>2024</v>
      </c>
    </row>
    <row r="3763" spans="1:2" x14ac:dyDescent="0.2">
      <c r="A3763" s="1">
        <v>45302</v>
      </c>
      <c r="B3763">
        <f t="shared" si="58"/>
        <v>2024</v>
      </c>
    </row>
    <row r="3764" spans="1:2" x14ac:dyDescent="0.2">
      <c r="A3764" s="1">
        <v>44847</v>
      </c>
      <c r="B3764">
        <f t="shared" si="58"/>
        <v>2022</v>
      </c>
    </row>
    <row r="3765" spans="1:2" x14ac:dyDescent="0.2">
      <c r="A3765" s="1">
        <v>45242</v>
      </c>
      <c r="B3765">
        <f t="shared" si="58"/>
        <v>2023</v>
      </c>
    </row>
    <row r="3766" spans="1:2" x14ac:dyDescent="0.2">
      <c r="A3766" s="1">
        <v>45301</v>
      </c>
      <c r="B3766">
        <f t="shared" si="58"/>
        <v>2024</v>
      </c>
    </row>
    <row r="3767" spans="1:2" x14ac:dyDescent="0.2">
      <c r="A3767" s="1">
        <v>45136</v>
      </c>
      <c r="B3767">
        <f t="shared" si="58"/>
        <v>2023</v>
      </c>
    </row>
    <row r="3768" spans="1:2" x14ac:dyDescent="0.2">
      <c r="A3768" s="1">
        <v>44855</v>
      </c>
      <c r="B3768">
        <f t="shared" si="58"/>
        <v>2022</v>
      </c>
    </row>
    <row r="3769" spans="1:2" x14ac:dyDescent="0.2">
      <c r="A3769" s="1">
        <v>45178</v>
      </c>
      <c r="B3769">
        <f t="shared" si="58"/>
        <v>2023</v>
      </c>
    </row>
    <row r="3770" spans="1:2" x14ac:dyDescent="0.2">
      <c r="A3770" s="1">
        <v>45320</v>
      </c>
      <c r="B3770">
        <f t="shared" si="58"/>
        <v>2024</v>
      </c>
    </row>
    <row r="3771" spans="1:2" x14ac:dyDescent="0.2">
      <c r="A3771" s="1">
        <v>45609</v>
      </c>
      <c r="B3771">
        <f t="shared" si="58"/>
        <v>2024</v>
      </c>
    </row>
    <row r="3772" spans="1:2" x14ac:dyDescent="0.2">
      <c r="A3772" s="1">
        <v>45099</v>
      </c>
      <c r="B3772">
        <f t="shared" si="58"/>
        <v>2023</v>
      </c>
    </row>
    <row r="3773" spans="1:2" x14ac:dyDescent="0.2">
      <c r="A3773" s="1">
        <v>44883</v>
      </c>
      <c r="B3773">
        <f t="shared" si="58"/>
        <v>2022</v>
      </c>
    </row>
    <row r="3774" spans="1:2" x14ac:dyDescent="0.2">
      <c r="A3774" s="1">
        <v>44918</v>
      </c>
      <c r="B3774">
        <f t="shared" si="58"/>
        <v>2022</v>
      </c>
    </row>
    <row r="3775" spans="1:2" x14ac:dyDescent="0.2">
      <c r="A3775" s="1">
        <v>44835</v>
      </c>
      <c r="B3775">
        <f t="shared" si="58"/>
        <v>2022</v>
      </c>
    </row>
    <row r="3776" spans="1:2" x14ac:dyDescent="0.2">
      <c r="A3776" s="1">
        <v>44991</v>
      </c>
      <c r="B3776">
        <f t="shared" si="58"/>
        <v>2023</v>
      </c>
    </row>
    <row r="3777" spans="1:2" x14ac:dyDescent="0.2">
      <c r="A3777" s="1">
        <v>44918</v>
      </c>
      <c r="B3777">
        <f t="shared" si="58"/>
        <v>2022</v>
      </c>
    </row>
    <row r="3778" spans="1:2" x14ac:dyDescent="0.2">
      <c r="A3778" s="1">
        <v>45219</v>
      </c>
      <c r="B3778">
        <f t="shared" si="58"/>
        <v>2023</v>
      </c>
    </row>
    <row r="3779" spans="1:2" x14ac:dyDescent="0.2">
      <c r="A3779" s="1">
        <v>44734</v>
      </c>
      <c r="B3779">
        <f t="shared" ref="B3779:B3842" si="59">YEAR(A3779)</f>
        <v>2022</v>
      </c>
    </row>
    <row r="3780" spans="1:2" x14ac:dyDescent="0.2">
      <c r="A3780" s="1">
        <v>45484</v>
      </c>
      <c r="B3780">
        <f t="shared" si="59"/>
        <v>2024</v>
      </c>
    </row>
    <row r="3781" spans="1:2" x14ac:dyDescent="0.2">
      <c r="A3781" s="1">
        <v>45446</v>
      </c>
      <c r="B3781">
        <f t="shared" si="59"/>
        <v>2024</v>
      </c>
    </row>
    <row r="3782" spans="1:2" x14ac:dyDescent="0.2">
      <c r="A3782" s="1">
        <v>45333</v>
      </c>
      <c r="B3782">
        <f t="shared" si="59"/>
        <v>2024</v>
      </c>
    </row>
    <row r="3783" spans="1:2" x14ac:dyDescent="0.2">
      <c r="A3783" s="1">
        <v>45297</v>
      </c>
      <c r="B3783">
        <f t="shared" si="59"/>
        <v>2024</v>
      </c>
    </row>
    <row r="3784" spans="1:2" x14ac:dyDescent="0.2">
      <c r="A3784" s="1">
        <v>45364</v>
      </c>
      <c r="B3784">
        <f t="shared" si="59"/>
        <v>2024</v>
      </c>
    </row>
    <row r="3785" spans="1:2" x14ac:dyDescent="0.2">
      <c r="A3785" s="1">
        <v>45581</v>
      </c>
      <c r="B3785">
        <f t="shared" si="59"/>
        <v>2024</v>
      </c>
    </row>
    <row r="3786" spans="1:2" x14ac:dyDescent="0.2">
      <c r="A3786" s="1">
        <v>45574</v>
      </c>
      <c r="B3786">
        <f t="shared" si="59"/>
        <v>2024</v>
      </c>
    </row>
    <row r="3787" spans="1:2" x14ac:dyDescent="0.2">
      <c r="A3787" s="1">
        <v>45513</v>
      </c>
      <c r="B3787">
        <f t="shared" si="59"/>
        <v>2024</v>
      </c>
    </row>
    <row r="3788" spans="1:2" x14ac:dyDescent="0.2">
      <c r="A3788" s="1">
        <v>45159</v>
      </c>
      <c r="B3788">
        <f t="shared" si="59"/>
        <v>2023</v>
      </c>
    </row>
    <row r="3789" spans="1:2" x14ac:dyDescent="0.2">
      <c r="A3789" s="1">
        <v>44874</v>
      </c>
      <c r="B3789">
        <f t="shared" si="59"/>
        <v>2022</v>
      </c>
    </row>
    <row r="3790" spans="1:2" x14ac:dyDescent="0.2">
      <c r="A3790" s="1">
        <v>44988</v>
      </c>
      <c r="B3790">
        <f t="shared" si="59"/>
        <v>2023</v>
      </c>
    </row>
    <row r="3791" spans="1:2" x14ac:dyDescent="0.2">
      <c r="A3791" s="1">
        <v>45123</v>
      </c>
      <c r="B3791">
        <f t="shared" si="59"/>
        <v>2023</v>
      </c>
    </row>
    <row r="3792" spans="1:2" x14ac:dyDescent="0.2">
      <c r="A3792" s="1">
        <v>44723</v>
      </c>
      <c r="B3792">
        <f t="shared" si="59"/>
        <v>2022</v>
      </c>
    </row>
    <row r="3793" spans="1:2" x14ac:dyDescent="0.2">
      <c r="A3793" s="1">
        <v>45308</v>
      </c>
      <c r="B3793">
        <f t="shared" si="59"/>
        <v>2024</v>
      </c>
    </row>
    <row r="3794" spans="1:2" x14ac:dyDescent="0.2">
      <c r="A3794" s="1">
        <v>44622</v>
      </c>
      <c r="B3794">
        <f t="shared" si="59"/>
        <v>2022</v>
      </c>
    </row>
    <row r="3795" spans="1:2" x14ac:dyDescent="0.2">
      <c r="A3795" s="1">
        <v>45074</v>
      </c>
      <c r="B3795">
        <f t="shared" si="59"/>
        <v>2023</v>
      </c>
    </row>
    <row r="3796" spans="1:2" x14ac:dyDescent="0.2">
      <c r="A3796" s="1">
        <v>44966</v>
      </c>
      <c r="B3796">
        <f t="shared" si="59"/>
        <v>2023</v>
      </c>
    </row>
    <row r="3797" spans="1:2" x14ac:dyDescent="0.2">
      <c r="A3797" s="1">
        <v>45532</v>
      </c>
      <c r="B3797">
        <f t="shared" si="59"/>
        <v>2024</v>
      </c>
    </row>
    <row r="3798" spans="1:2" x14ac:dyDescent="0.2">
      <c r="A3798" s="1">
        <v>45411</v>
      </c>
      <c r="B3798">
        <f t="shared" si="59"/>
        <v>2024</v>
      </c>
    </row>
    <row r="3799" spans="1:2" x14ac:dyDescent="0.2">
      <c r="A3799" s="1">
        <v>45562</v>
      </c>
      <c r="B3799">
        <f t="shared" si="59"/>
        <v>2024</v>
      </c>
    </row>
    <row r="3800" spans="1:2" x14ac:dyDescent="0.2">
      <c r="A3800" s="1">
        <v>45385</v>
      </c>
      <c r="B3800">
        <f t="shared" si="59"/>
        <v>2024</v>
      </c>
    </row>
    <row r="3801" spans="1:2" x14ac:dyDescent="0.2">
      <c r="A3801" s="1">
        <v>45570</v>
      </c>
      <c r="B3801">
        <f t="shared" si="59"/>
        <v>2024</v>
      </c>
    </row>
    <row r="3802" spans="1:2" x14ac:dyDescent="0.2">
      <c r="A3802" s="1">
        <v>45591</v>
      </c>
      <c r="B3802">
        <f t="shared" si="59"/>
        <v>2024</v>
      </c>
    </row>
    <row r="3803" spans="1:2" x14ac:dyDescent="0.2">
      <c r="A3803" s="1">
        <v>45578</v>
      </c>
      <c r="B3803">
        <f t="shared" si="59"/>
        <v>2024</v>
      </c>
    </row>
    <row r="3804" spans="1:2" x14ac:dyDescent="0.2">
      <c r="A3804" s="1">
        <v>45630</v>
      </c>
      <c r="B3804">
        <f t="shared" si="59"/>
        <v>2024</v>
      </c>
    </row>
    <row r="3805" spans="1:2" x14ac:dyDescent="0.2">
      <c r="A3805" s="1">
        <v>45409</v>
      </c>
      <c r="B3805">
        <f t="shared" si="59"/>
        <v>2024</v>
      </c>
    </row>
    <row r="3806" spans="1:2" x14ac:dyDescent="0.2">
      <c r="A3806" s="1">
        <v>44603</v>
      </c>
      <c r="B3806">
        <f t="shared" si="59"/>
        <v>2022</v>
      </c>
    </row>
    <row r="3807" spans="1:2" x14ac:dyDescent="0.2">
      <c r="A3807" s="1">
        <v>44587</v>
      </c>
      <c r="B3807">
        <f t="shared" si="59"/>
        <v>2022</v>
      </c>
    </row>
    <row r="3808" spans="1:2" x14ac:dyDescent="0.2">
      <c r="A3808" s="1">
        <v>44763</v>
      </c>
      <c r="B3808">
        <f t="shared" si="59"/>
        <v>2022</v>
      </c>
    </row>
    <row r="3809" spans="1:2" x14ac:dyDescent="0.2">
      <c r="A3809" s="1">
        <v>44633</v>
      </c>
      <c r="B3809">
        <f t="shared" si="59"/>
        <v>2022</v>
      </c>
    </row>
    <row r="3810" spans="1:2" x14ac:dyDescent="0.2">
      <c r="A3810" s="1">
        <v>45510</v>
      </c>
      <c r="B3810">
        <f t="shared" si="59"/>
        <v>2024</v>
      </c>
    </row>
    <row r="3811" spans="1:2" x14ac:dyDescent="0.2">
      <c r="A3811" s="1">
        <v>45628</v>
      </c>
      <c r="B3811">
        <f t="shared" si="59"/>
        <v>2024</v>
      </c>
    </row>
    <row r="3812" spans="1:2" x14ac:dyDescent="0.2">
      <c r="A3812" s="1">
        <v>44749</v>
      </c>
      <c r="B3812">
        <f t="shared" si="59"/>
        <v>2022</v>
      </c>
    </row>
    <row r="3813" spans="1:2" x14ac:dyDescent="0.2">
      <c r="A3813" s="1">
        <v>45604</v>
      </c>
      <c r="B3813">
        <f t="shared" si="59"/>
        <v>2024</v>
      </c>
    </row>
    <row r="3814" spans="1:2" x14ac:dyDescent="0.2">
      <c r="A3814" s="1">
        <v>44830</v>
      </c>
      <c r="B3814">
        <f t="shared" si="59"/>
        <v>2022</v>
      </c>
    </row>
    <row r="3815" spans="1:2" x14ac:dyDescent="0.2">
      <c r="A3815" s="1">
        <v>45188</v>
      </c>
      <c r="B3815">
        <f t="shared" si="59"/>
        <v>2023</v>
      </c>
    </row>
    <row r="3816" spans="1:2" x14ac:dyDescent="0.2">
      <c r="A3816" s="1">
        <v>45519</v>
      </c>
      <c r="B3816">
        <f t="shared" si="59"/>
        <v>2024</v>
      </c>
    </row>
    <row r="3817" spans="1:2" x14ac:dyDescent="0.2">
      <c r="A3817" s="1">
        <v>45458</v>
      </c>
      <c r="B3817">
        <f t="shared" si="59"/>
        <v>2024</v>
      </c>
    </row>
    <row r="3818" spans="1:2" x14ac:dyDescent="0.2">
      <c r="A3818" s="1">
        <v>44646</v>
      </c>
      <c r="B3818">
        <f t="shared" si="59"/>
        <v>2022</v>
      </c>
    </row>
    <row r="3819" spans="1:2" x14ac:dyDescent="0.2">
      <c r="A3819" s="1">
        <v>44763</v>
      </c>
      <c r="B3819">
        <f t="shared" si="59"/>
        <v>2022</v>
      </c>
    </row>
    <row r="3820" spans="1:2" x14ac:dyDescent="0.2">
      <c r="A3820" s="1">
        <v>44833</v>
      </c>
      <c r="B3820">
        <f t="shared" si="59"/>
        <v>2022</v>
      </c>
    </row>
    <row r="3821" spans="1:2" x14ac:dyDescent="0.2">
      <c r="A3821" s="1">
        <v>44826</v>
      </c>
      <c r="B3821">
        <f t="shared" si="59"/>
        <v>2022</v>
      </c>
    </row>
    <row r="3822" spans="1:2" x14ac:dyDescent="0.2">
      <c r="A3822" s="1">
        <v>44912</v>
      </c>
      <c r="B3822">
        <f t="shared" si="59"/>
        <v>2022</v>
      </c>
    </row>
    <row r="3823" spans="1:2" x14ac:dyDescent="0.2">
      <c r="A3823" s="1">
        <v>45143</v>
      </c>
      <c r="B3823">
        <f t="shared" si="59"/>
        <v>2023</v>
      </c>
    </row>
    <row r="3824" spans="1:2" x14ac:dyDescent="0.2">
      <c r="A3824" s="1">
        <v>45532</v>
      </c>
      <c r="B3824">
        <f t="shared" si="59"/>
        <v>2024</v>
      </c>
    </row>
    <row r="3825" spans="1:2" x14ac:dyDescent="0.2">
      <c r="A3825" s="1">
        <v>45485</v>
      </c>
      <c r="B3825">
        <f t="shared" si="59"/>
        <v>2024</v>
      </c>
    </row>
    <row r="3826" spans="1:2" x14ac:dyDescent="0.2">
      <c r="A3826" s="1">
        <v>45093</v>
      </c>
      <c r="B3826">
        <f t="shared" si="59"/>
        <v>2023</v>
      </c>
    </row>
    <row r="3827" spans="1:2" x14ac:dyDescent="0.2">
      <c r="A3827" s="1">
        <v>44887</v>
      </c>
      <c r="B3827">
        <f t="shared" si="59"/>
        <v>2022</v>
      </c>
    </row>
    <row r="3828" spans="1:2" x14ac:dyDescent="0.2">
      <c r="A3828" s="1">
        <v>45495</v>
      </c>
      <c r="B3828">
        <f t="shared" si="59"/>
        <v>2024</v>
      </c>
    </row>
    <row r="3829" spans="1:2" x14ac:dyDescent="0.2">
      <c r="A3829" s="1">
        <v>44726</v>
      </c>
      <c r="B3829">
        <f t="shared" si="59"/>
        <v>2022</v>
      </c>
    </row>
    <row r="3830" spans="1:2" x14ac:dyDescent="0.2">
      <c r="A3830" s="1">
        <v>44619</v>
      </c>
      <c r="B3830">
        <f t="shared" si="59"/>
        <v>2022</v>
      </c>
    </row>
    <row r="3831" spans="1:2" x14ac:dyDescent="0.2">
      <c r="A3831" s="1">
        <v>45292</v>
      </c>
      <c r="B3831">
        <f t="shared" si="59"/>
        <v>2024</v>
      </c>
    </row>
    <row r="3832" spans="1:2" x14ac:dyDescent="0.2">
      <c r="A3832" s="1">
        <v>44897</v>
      </c>
      <c r="B3832">
        <f t="shared" si="59"/>
        <v>2022</v>
      </c>
    </row>
    <row r="3833" spans="1:2" x14ac:dyDescent="0.2">
      <c r="A3833" s="1">
        <v>44843</v>
      </c>
      <c r="B3833">
        <f t="shared" si="59"/>
        <v>2022</v>
      </c>
    </row>
    <row r="3834" spans="1:2" x14ac:dyDescent="0.2">
      <c r="A3834" s="1">
        <v>45250</v>
      </c>
      <c r="B3834">
        <f t="shared" si="59"/>
        <v>2023</v>
      </c>
    </row>
    <row r="3835" spans="1:2" x14ac:dyDescent="0.2">
      <c r="A3835" s="1">
        <v>45574</v>
      </c>
      <c r="B3835">
        <f t="shared" si="59"/>
        <v>2024</v>
      </c>
    </row>
    <row r="3836" spans="1:2" x14ac:dyDescent="0.2">
      <c r="A3836" s="1">
        <v>44726</v>
      </c>
      <c r="B3836">
        <f t="shared" si="59"/>
        <v>2022</v>
      </c>
    </row>
    <row r="3837" spans="1:2" x14ac:dyDescent="0.2">
      <c r="A3837" s="1">
        <v>45190</v>
      </c>
      <c r="B3837">
        <f t="shared" si="59"/>
        <v>2023</v>
      </c>
    </row>
    <row r="3838" spans="1:2" x14ac:dyDescent="0.2">
      <c r="A3838" s="1">
        <v>44967</v>
      </c>
      <c r="B3838">
        <f t="shared" si="59"/>
        <v>2023</v>
      </c>
    </row>
    <row r="3839" spans="1:2" x14ac:dyDescent="0.2">
      <c r="A3839" s="1">
        <v>44917</v>
      </c>
      <c r="B3839">
        <f t="shared" si="59"/>
        <v>2022</v>
      </c>
    </row>
    <row r="3840" spans="1:2" x14ac:dyDescent="0.2">
      <c r="A3840" s="1">
        <v>45418</v>
      </c>
      <c r="B3840">
        <f t="shared" si="59"/>
        <v>2024</v>
      </c>
    </row>
    <row r="3841" spans="1:2" x14ac:dyDescent="0.2">
      <c r="A3841" s="1">
        <v>45523</v>
      </c>
      <c r="B3841">
        <f t="shared" si="59"/>
        <v>2024</v>
      </c>
    </row>
    <row r="3842" spans="1:2" x14ac:dyDescent="0.2">
      <c r="A3842" s="1">
        <v>44824</v>
      </c>
      <c r="B3842">
        <f t="shared" si="59"/>
        <v>2022</v>
      </c>
    </row>
    <row r="3843" spans="1:2" x14ac:dyDescent="0.2">
      <c r="A3843" s="1">
        <v>44958</v>
      </c>
      <c r="B3843">
        <f t="shared" ref="B3843:B3906" si="60">YEAR(A3843)</f>
        <v>2023</v>
      </c>
    </row>
    <row r="3844" spans="1:2" x14ac:dyDescent="0.2">
      <c r="A3844" s="1">
        <v>45524</v>
      </c>
      <c r="B3844">
        <f t="shared" si="60"/>
        <v>2024</v>
      </c>
    </row>
    <row r="3845" spans="1:2" x14ac:dyDescent="0.2">
      <c r="A3845" s="1">
        <v>45346</v>
      </c>
      <c r="B3845">
        <f t="shared" si="60"/>
        <v>2024</v>
      </c>
    </row>
    <row r="3846" spans="1:2" x14ac:dyDescent="0.2">
      <c r="A3846" s="1">
        <v>45663</v>
      </c>
      <c r="B3846">
        <f t="shared" si="60"/>
        <v>2025</v>
      </c>
    </row>
    <row r="3847" spans="1:2" x14ac:dyDescent="0.2">
      <c r="A3847" s="1">
        <v>44857</v>
      </c>
      <c r="B3847">
        <f t="shared" si="60"/>
        <v>2022</v>
      </c>
    </row>
    <row r="3848" spans="1:2" x14ac:dyDescent="0.2">
      <c r="A3848" s="1">
        <v>45623</v>
      </c>
      <c r="B3848">
        <f t="shared" si="60"/>
        <v>2024</v>
      </c>
    </row>
    <row r="3849" spans="1:2" x14ac:dyDescent="0.2">
      <c r="A3849" s="1">
        <v>45272</v>
      </c>
      <c r="B3849">
        <f t="shared" si="60"/>
        <v>2023</v>
      </c>
    </row>
    <row r="3850" spans="1:2" x14ac:dyDescent="0.2">
      <c r="A3850" s="1">
        <v>44625</v>
      </c>
      <c r="B3850">
        <f t="shared" si="60"/>
        <v>2022</v>
      </c>
    </row>
    <row r="3851" spans="1:2" x14ac:dyDescent="0.2">
      <c r="A3851" s="1">
        <v>44582</v>
      </c>
      <c r="B3851">
        <f t="shared" si="60"/>
        <v>2022</v>
      </c>
    </row>
    <row r="3852" spans="1:2" x14ac:dyDescent="0.2">
      <c r="A3852" s="1">
        <v>45342</v>
      </c>
      <c r="B3852">
        <f t="shared" si="60"/>
        <v>2024</v>
      </c>
    </row>
    <row r="3853" spans="1:2" x14ac:dyDescent="0.2">
      <c r="A3853" s="1">
        <v>45004</v>
      </c>
      <c r="B3853">
        <f t="shared" si="60"/>
        <v>2023</v>
      </c>
    </row>
    <row r="3854" spans="1:2" x14ac:dyDescent="0.2">
      <c r="A3854" s="1">
        <v>45199</v>
      </c>
      <c r="B3854">
        <f t="shared" si="60"/>
        <v>2023</v>
      </c>
    </row>
    <row r="3855" spans="1:2" x14ac:dyDescent="0.2">
      <c r="A3855" s="1">
        <v>45455</v>
      </c>
      <c r="B3855">
        <f t="shared" si="60"/>
        <v>2024</v>
      </c>
    </row>
    <row r="3856" spans="1:2" x14ac:dyDescent="0.2">
      <c r="A3856" s="1">
        <v>44579</v>
      </c>
      <c r="B3856">
        <f t="shared" si="60"/>
        <v>2022</v>
      </c>
    </row>
    <row r="3857" spans="1:2" x14ac:dyDescent="0.2">
      <c r="A3857" s="1">
        <v>45005</v>
      </c>
      <c r="B3857">
        <f t="shared" si="60"/>
        <v>2023</v>
      </c>
    </row>
    <row r="3858" spans="1:2" x14ac:dyDescent="0.2">
      <c r="A3858" s="1">
        <v>45056</v>
      </c>
      <c r="B3858">
        <f t="shared" si="60"/>
        <v>2023</v>
      </c>
    </row>
    <row r="3859" spans="1:2" x14ac:dyDescent="0.2">
      <c r="A3859" s="1">
        <v>45547</v>
      </c>
      <c r="B3859">
        <f t="shared" si="60"/>
        <v>2024</v>
      </c>
    </row>
    <row r="3860" spans="1:2" x14ac:dyDescent="0.2">
      <c r="A3860" s="1">
        <v>45118</v>
      </c>
      <c r="B3860">
        <f t="shared" si="60"/>
        <v>2023</v>
      </c>
    </row>
    <row r="3861" spans="1:2" x14ac:dyDescent="0.2">
      <c r="A3861" s="1">
        <v>45115</v>
      </c>
      <c r="B3861">
        <f t="shared" si="60"/>
        <v>2023</v>
      </c>
    </row>
    <row r="3862" spans="1:2" x14ac:dyDescent="0.2">
      <c r="A3862" s="1">
        <v>45435</v>
      </c>
      <c r="B3862">
        <f t="shared" si="60"/>
        <v>2024</v>
      </c>
    </row>
    <row r="3863" spans="1:2" x14ac:dyDescent="0.2">
      <c r="A3863" s="1">
        <v>44562</v>
      </c>
      <c r="B3863">
        <f t="shared" si="60"/>
        <v>2022</v>
      </c>
    </row>
    <row r="3864" spans="1:2" x14ac:dyDescent="0.2">
      <c r="A3864" s="1">
        <v>45379</v>
      </c>
      <c r="B3864">
        <f t="shared" si="60"/>
        <v>2024</v>
      </c>
    </row>
    <row r="3865" spans="1:2" x14ac:dyDescent="0.2">
      <c r="A3865" s="1">
        <v>45080</v>
      </c>
      <c r="B3865">
        <f t="shared" si="60"/>
        <v>2023</v>
      </c>
    </row>
    <row r="3866" spans="1:2" x14ac:dyDescent="0.2">
      <c r="A3866" s="1">
        <v>44992</v>
      </c>
      <c r="B3866">
        <f t="shared" si="60"/>
        <v>2023</v>
      </c>
    </row>
    <row r="3867" spans="1:2" x14ac:dyDescent="0.2">
      <c r="A3867" s="1">
        <v>45325</v>
      </c>
      <c r="B3867">
        <f t="shared" si="60"/>
        <v>2024</v>
      </c>
    </row>
    <row r="3868" spans="1:2" x14ac:dyDescent="0.2">
      <c r="A3868" s="1">
        <v>44574</v>
      </c>
      <c r="B3868">
        <f t="shared" si="60"/>
        <v>2022</v>
      </c>
    </row>
    <row r="3869" spans="1:2" x14ac:dyDescent="0.2">
      <c r="A3869" s="1">
        <v>45474</v>
      </c>
      <c r="B3869">
        <f t="shared" si="60"/>
        <v>2024</v>
      </c>
    </row>
    <row r="3870" spans="1:2" x14ac:dyDescent="0.2">
      <c r="A3870" s="1">
        <v>45405</v>
      </c>
      <c r="B3870">
        <f t="shared" si="60"/>
        <v>2024</v>
      </c>
    </row>
    <row r="3871" spans="1:2" x14ac:dyDescent="0.2">
      <c r="A3871" s="1">
        <v>44949</v>
      </c>
      <c r="B3871">
        <f t="shared" si="60"/>
        <v>2023</v>
      </c>
    </row>
    <row r="3872" spans="1:2" x14ac:dyDescent="0.2">
      <c r="A3872" s="1">
        <v>45114</v>
      </c>
      <c r="B3872">
        <f t="shared" si="60"/>
        <v>2023</v>
      </c>
    </row>
    <row r="3873" spans="1:2" x14ac:dyDescent="0.2">
      <c r="A3873" s="1">
        <v>44720</v>
      </c>
      <c r="B3873">
        <f t="shared" si="60"/>
        <v>2022</v>
      </c>
    </row>
    <row r="3874" spans="1:2" x14ac:dyDescent="0.2">
      <c r="A3874" s="1">
        <v>45118</v>
      </c>
      <c r="B3874">
        <f t="shared" si="60"/>
        <v>2023</v>
      </c>
    </row>
    <row r="3875" spans="1:2" x14ac:dyDescent="0.2">
      <c r="A3875" s="1">
        <v>44785</v>
      </c>
      <c r="B3875">
        <f t="shared" si="60"/>
        <v>2022</v>
      </c>
    </row>
    <row r="3876" spans="1:2" x14ac:dyDescent="0.2">
      <c r="A3876" s="1">
        <v>45463</v>
      </c>
      <c r="B3876">
        <f t="shared" si="60"/>
        <v>2024</v>
      </c>
    </row>
    <row r="3877" spans="1:2" x14ac:dyDescent="0.2">
      <c r="A3877" s="1">
        <v>45650</v>
      </c>
      <c r="B3877">
        <f t="shared" si="60"/>
        <v>2024</v>
      </c>
    </row>
    <row r="3878" spans="1:2" x14ac:dyDescent="0.2">
      <c r="A3878" s="1">
        <v>45380</v>
      </c>
      <c r="B3878">
        <f t="shared" si="60"/>
        <v>2024</v>
      </c>
    </row>
    <row r="3879" spans="1:2" x14ac:dyDescent="0.2">
      <c r="A3879" s="1">
        <v>45265</v>
      </c>
      <c r="B3879">
        <f t="shared" si="60"/>
        <v>2023</v>
      </c>
    </row>
    <row r="3880" spans="1:2" x14ac:dyDescent="0.2">
      <c r="A3880" s="1">
        <v>45188</v>
      </c>
      <c r="B3880">
        <f t="shared" si="60"/>
        <v>2023</v>
      </c>
    </row>
    <row r="3881" spans="1:2" x14ac:dyDescent="0.2">
      <c r="A3881" s="1">
        <v>45471</v>
      </c>
      <c r="B3881">
        <f t="shared" si="60"/>
        <v>2024</v>
      </c>
    </row>
    <row r="3882" spans="1:2" x14ac:dyDescent="0.2">
      <c r="A3882" s="1">
        <v>45122</v>
      </c>
      <c r="B3882">
        <f t="shared" si="60"/>
        <v>2023</v>
      </c>
    </row>
    <row r="3883" spans="1:2" x14ac:dyDescent="0.2">
      <c r="A3883" s="1">
        <v>45611</v>
      </c>
      <c r="B3883">
        <f t="shared" si="60"/>
        <v>2024</v>
      </c>
    </row>
    <row r="3884" spans="1:2" x14ac:dyDescent="0.2">
      <c r="A3884" s="1">
        <v>44946</v>
      </c>
      <c r="B3884">
        <f t="shared" si="60"/>
        <v>2023</v>
      </c>
    </row>
    <row r="3885" spans="1:2" x14ac:dyDescent="0.2">
      <c r="A3885" s="1">
        <v>44776</v>
      </c>
      <c r="B3885">
        <f t="shared" si="60"/>
        <v>2022</v>
      </c>
    </row>
    <row r="3886" spans="1:2" x14ac:dyDescent="0.2">
      <c r="A3886" s="1">
        <v>44670</v>
      </c>
      <c r="B3886">
        <f t="shared" si="60"/>
        <v>2022</v>
      </c>
    </row>
    <row r="3887" spans="1:2" x14ac:dyDescent="0.2">
      <c r="A3887" s="1">
        <v>44695</v>
      </c>
      <c r="B3887">
        <f t="shared" si="60"/>
        <v>2022</v>
      </c>
    </row>
    <row r="3888" spans="1:2" x14ac:dyDescent="0.2">
      <c r="A3888" s="1">
        <v>45629</v>
      </c>
      <c r="B3888">
        <f t="shared" si="60"/>
        <v>2024</v>
      </c>
    </row>
    <row r="3889" spans="1:2" x14ac:dyDescent="0.2">
      <c r="A3889" s="1">
        <v>45567</v>
      </c>
      <c r="B3889">
        <f t="shared" si="60"/>
        <v>2024</v>
      </c>
    </row>
    <row r="3890" spans="1:2" x14ac:dyDescent="0.2">
      <c r="A3890" s="1">
        <v>45174</v>
      </c>
      <c r="B3890">
        <f t="shared" si="60"/>
        <v>2023</v>
      </c>
    </row>
    <row r="3891" spans="1:2" x14ac:dyDescent="0.2">
      <c r="A3891" s="1">
        <v>45155</v>
      </c>
      <c r="B3891">
        <f t="shared" si="60"/>
        <v>2023</v>
      </c>
    </row>
    <row r="3892" spans="1:2" x14ac:dyDescent="0.2">
      <c r="A3892" s="1">
        <v>45641</v>
      </c>
      <c r="B3892">
        <f t="shared" si="60"/>
        <v>2024</v>
      </c>
    </row>
    <row r="3893" spans="1:2" x14ac:dyDescent="0.2">
      <c r="A3893" s="1">
        <v>45459</v>
      </c>
      <c r="B3893">
        <f t="shared" si="60"/>
        <v>2024</v>
      </c>
    </row>
    <row r="3894" spans="1:2" x14ac:dyDescent="0.2">
      <c r="A3894" s="1">
        <v>45098</v>
      </c>
      <c r="B3894">
        <f t="shared" si="60"/>
        <v>2023</v>
      </c>
    </row>
    <row r="3895" spans="1:2" x14ac:dyDescent="0.2">
      <c r="A3895" s="1">
        <v>45230</v>
      </c>
      <c r="B3895">
        <f t="shared" si="60"/>
        <v>2023</v>
      </c>
    </row>
    <row r="3896" spans="1:2" x14ac:dyDescent="0.2">
      <c r="A3896" s="1">
        <v>44889</v>
      </c>
      <c r="B3896">
        <f t="shared" si="60"/>
        <v>2022</v>
      </c>
    </row>
    <row r="3897" spans="1:2" x14ac:dyDescent="0.2">
      <c r="A3897" s="1">
        <v>45410</v>
      </c>
      <c r="B3897">
        <f t="shared" si="60"/>
        <v>2024</v>
      </c>
    </row>
    <row r="3898" spans="1:2" x14ac:dyDescent="0.2">
      <c r="A3898" s="1">
        <v>45614</v>
      </c>
      <c r="B3898">
        <f t="shared" si="60"/>
        <v>2024</v>
      </c>
    </row>
    <row r="3899" spans="1:2" x14ac:dyDescent="0.2">
      <c r="A3899" s="1">
        <v>45065</v>
      </c>
      <c r="B3899">
        <f t="shared" si="60"/>
        <v>2023</v>
      </c>
    </row>
    <row r="3900" spans="1:2" x14ac:dyDescent="0.2">
      <c r="A3900" s="1">
        <v>45396</v>
      </c>
      <c r="B3900">
        <f t="shared" si="60"/>
        <v>2024</v>
      </c>
    </row>
    <row r="3901" spans="1:2" x14ac:dyDescent="0.2">
      <c r="A3901" s="1">
        <v>45384</v>
      </c>
      <c r="B3901">
        <f t="shared" si="60"/>
        <v>2024</v>
      </c>
    </row>
    <row r="3902" spans="1:2" x14ac:dyDescent="0.2">
      <c r="A3902" s="1">
        <v>44752</v>
      </c>
      <c r="B3902">
        <f t="shared" si="60"/>
        <v>2022</v>
      </c>
    </row>
    <row r="3903" spans="1:2" x14ac:dyDescent="0.2">
      <c r="A3903" s="1">
        <v>45517</v>
      </c>
      <c r="B3903">
        <f t="shared" si="60"/>
        <v>2024</v>
      </c>
    </row>
    <row r="3904" spans="1:2" x14ac:dyDescent="0.2">
      <c r="A3904" s="1">
        <v>44622</v>
      </c>
      <c r="B3904">
        <f t="shared" si="60"/>
        <v>2022</v>
      </c>
    </row>
    <row r="3905" spans="1:2" x14ac:dyDescent="0.2">
      <c r="A3905" s="1">
        <v>44785</v>
      </c>
      <c r="B3905">
        <f t="shared" si="60"/>
        <v>2022</v>
      </c>
    </row>
    <row r="3906" spans="1:2" x14ac:dyDescent="0.2">
      <c r="A3906" s="1">
        <v>45457</v>
      </c>
      <c r="B3906">
        <f t="shared" si="60"/>
        <v>2024</v>
      </c>
    </row>
    <row r="3907" spans="1:2" x14ac:dyDescent="0.2">
      <c r="A3907" s="1">
        <v>45568</v>
      </c>
      <c r="B3907">
        <f t="shared" ref="B3907:B3970" si="61">YEAR(A3907)</f>
        <v>2024</v>
      </c>
    </row>
    <row r="3908" spans="1:2" x14ac:dyDescent="0.2">
      <c r="A3908" s="1">
        <v>45583</v>
      </c>
      <c r="B3908">
        <f t="shared" si="61"/>
        <v>2024</v>
      </c>
    </row>
    <row r="3909" spans="1:2" x14ac:dyDescent="0.2">
      <c r="A3909" s="1">
        <v>44769</v>
      </c>
      <c r="B3909">
        <f t="shared" si="61"/>
        <v>2022</v>
      </c>
    </row>
    <row r="3910" spans="1:2" x14ac:dyDescent="0.2">
      <c r="A3910" s="1">
        <v>45395</v>
      </c>
      <c r="B3910">
        <f t="shared" si="61"/>
        <v>2024</v>
      </c>
    </row>
    <row r="3911" spans="1:2" x14ac:dyDescent="0.2">
      <c r="A3911" s="1">
        <v>45461</v>
      </c>
      <c r="B3911">
        <f t="shared" si="61"/>
        <v>2024</v>
      </c>
    </row>
    <row r="3912" spans="1:2" x14ac:dyDescent="0.2">
      <c r="A3912" s="1">
        <v>44630</v>
      </c>
      <c r="B3912">
        <f t="shared" si="61"/>
        <v>2022</v>
      </c>
    </row>
    <row r="3913" spans="1:2" x14ac:dyDescent="0.2">
      <c r="A3913" s="1">
        <v>44856</v>
      </c>
      <c r="B3913">
        <f t="shared" si="61"/>
        <v>2022</v>
      </c>
    </row>
    <row r="3914" spans="1:2" x14ac:dyDescent="0.2">
      <c r="A3914" s="1">
        <v>45543</v>
      </c>
      <c r="B3914">
        <f t="shared" si="61"/>
        <v>2024</v>
      </c>
    </row>
    <row r="3915" spans="1:2" x14ac:dyDescent="0.2">
      <c r="A3915" s="1">
        <v>44568</v>
      </c>
      <c r="B3915">
        <f t="shared" si="61"/>
        <v>2022</v>
      </c>
    </row>
    <row r="3916" spans="1:2" x14ac:dyDescent="0.2">
      <c r="A3916" s="1">
        <v>45111</v>
      </c>
      <c r="B3916">
        <f t="shared" si="61"/>
        <v>2023</v>
      </c>
    </row>
    <row r="3917" spans="1:2" x14ac:dyDescent="0.2">
      <c r="A3917" s="1">
        <v>45403</v>
      </c>
      <c r="B3917">
        <f t="shared" si="61"/>
        <v>2024</v>
      </c>
    </row>
    <row r="3918" spans="1:2" x14ac:dyDescent="0.2">
      <c r="A3918" s="1">
        <v>45359</v>
      </c>
      <c r="B3918">
        <f t="shared" si="61"/>
        <v>2024</v>
      </c>
    </row>
    <row r="3919" spans="1:2" x14ac:dyDescent="0.2">
      <c r="A3919" s="1">
        <v>45464</v>
      </c>
      <c r="B3919">
        <f t="shared" si="61"/>
        <v>2024</v>
      </c>
    </row>
    <row r="3920" spans="1:2" x14ac:dyDescent="0.2">
      <c r="A3920" s="1">
        <v>45185</v>
      </c>
      <c r="B3920">
        <f t="shared" si="61"/>
        <v>2023</v>
      </c>
    </row>
    <row r="3921" spans="1:2" x14ac:dyDescent="0.2">
      <c r="A3921" s="1">
        <v>45553</v>
      </c>
      <c r="B3921">
        <f t="shared" si="61"/>
        <v>2024</v>
      </c>
    </row>
    <row r="3922" spans="1:2" x14ac:dyDescent="0.2">
      <c r="A3922" s="1">
        <v>44987</v>
      </c>
      <c r="B3922">
        <f t="shared" si="61"/>
        <v>2023</v>
      </c>
    </row>
    <row r="3923" spans="1:2" x14ac:dyDescent="0.2">
      <c r="A3923" s="1">
        <v>45049</v>
      </c>
      <c r="B3923">
        <f t="shared" si="61"/>
        <v>2023</v>
      </c>
    </row>
    <row r="3924" spans="1:2" x14ac:dyDescent="0.2">
      <c r="A3924" s="1">
        <v>44667</v>
      </c>
      <c r="B3924">
        <f t="shared" si="61"/>
        <v>2022</v>
      </c>
    </row>
    <row r="3925" spans="1:2" x14ac:dyDescent="0.2">
      <c r="A3925" s="1">
        <v>44876</v>
      </c>
      <c r="B3925">
        <f t="shared" si="61"/>
        <v>2022</v>
      </c>
    </row>
    <row r="3926" spans="1:2" x14ac:dyDescent="0.2">
      <c r="A3926" s="1">
        <v>45150</v>
      </c>
      <c r="B3926">
        <f t="shared" si="61"/>
        <v>2023</v>
      </c>
    </row>
    <row r="3927" spans="1:2" x14ac:dyDescent="0.2">
      <c r="A3927" s="1">
        <v>45211</v>
      </c>
      <c r="B3927">
        <f t="shared" si="61"/>
        <v>2023</v>
      </c>
    </row>
    <row r="3928" spans="1:2" x14ac:dyDescent="0.2">
      <c r="A3928" s="1">
        <v>45192</v>
      </c>
      <c r="B3928">
        <f t="shared" si="61"/>
        <v>2023</v>
      </c>
    </row>
    <row r="3929" spans="1:2" x14ac:dyDescent="0.2">
      <c r="A3929" s="1">
        <v>45096</v>
      </c>
      <c r="B3929">
        <f t="shared" si="61"/>
        <v>2023</v>
      </c>
    </row>
    <row r="3930" spans="1:2" x14ac:dyDescent="0.2">
      <c r="A3930" s="1">
        <v>45588</v>
      </c>
      <c r="B3930">
        <f t="shared" si="61"/>
        <v>2024</v>
      </c>
    </row>
    <row r="3931" spans="1:2" x14ac:dyDescent="0.2">
      <c r="A3931" s="1">
        <v>44780</v>
      </c>
      <c r="B3931">
        <f t="shared" si="61"/>
        <v>2022</v>
      </c>
    </row>
    <row r="3932" spans="1:2" x14ac:dyDescent="0.2">
      <c r="A3932" s="1">
        <v>45383</v>
      </c>
      <c r="B3932">
        <f t="shared" si="61"/>
        <v>2024</v>
      </c>
    </row>
    <row r="3933" spans="1:2" x14ac:dyDescent="0.2">
      <c r="A3933" s="1">
        <v>45084</v>
      </c>
      <c r="B3933">
        <f t="shared" si="61"/>
        <v>2023</v>
      </c>
    </row>
    <row r="3934" spans="1:2" x14ac:dyDescent="0.2">
      <c r="A3934" s="1">
        <v>44649</v>
      </c>
      <c r="B3934">
        <f t="shared" si="61"/>
        <v>2022</v>
      </c>
    </row>
    <row r="3935" spans="1:2" x14ac:dyDescent="0.2">
      <c r="A3935" s="1">
        <v>45090</v>
      </c>
      <c r="B3935">
        <f t="shared" si="61"/>
        <v>2023</v>
      </c>
    </row>
    <row r="3936" spans="1:2" x14ac:dyDescent="0.2">
      <c r="A3936" s="1">
        <v>45564</v>
      </c>
      <c r="B3936">
        <f t="shared" si="61"/>
        <v>2024</v>
      </c>
    </row>
    <row r="3937" spans="1:2" x14ac:dyDescent="0.2">
      <c r="A3937" s="1">
        <v>45087</v>
      </c>
      <c r="B3937">
        <f t="shared" si="61"/>
        <v>2023</v>
      </c>
    </row>
    <row r="3938" spans="1:2" x14ac:dyDescent="0.2">
      <c r="A3938" s="1">
        <v>45336</v>
      </c>
      <c r="B3938">
        <f t="shared" si="61"/>
        <v>2024</v>
      </c>
    </row>
    <row r="3939" spans="1:2" x14ac:dyDescent="0.2">
      <c r="A3939" s="1">
        <v>44912</v>
      </c>
      <c r="B3939">
        <f t="shared" si="61"/>
        <v>2022</v>
      </c>
    </row>
    <row r="3940" spans="1:2" x14ac:dyDescent="0.2">
      <c r="A3940" s="1">
        <v>45593</v>
      </c>
      <c r="B3940">
        <f t="shared" si="61"/>
        <v>2024</v>
      </c>
    </row>
    <row r="3941" spans="1:2" x14ac:dyDescent="0.2">
      <c r="A3941" s="1">
        <v>45102</v>
      </c>
      <c r="B3941">
        <f t="shared" si="61"/>
        <v>2023</v>
      </c>
    </row>
    <row r="3942" spans="1:2" x14ac:dyDescent="0.2">
      <c r="A3942" s="1">
        <v>45108</v>
      </c>
      <c r="B3942">
        <f t="shared" si="61"/>
        <v>2023</v>
      </c>
    </row>
    <row r="3943" spans="1:2" x14ac:dyDescent="0.2">
      <c r="A3943" s="1">
        <v>44972</v>
      </c>
      <c r="B3943">
        <f t="shared" si="61"/>
        <v>2023</v>
      </c>
    </row>
    <row r="3944" spans="1:2" x14ac:dyDescent="0.2">
      <c r="A3944" s="1">
        <v>44750</v>
      </c>
      <c r="B3944">
        <f t="shared" si="61"/>
        <v>2022</v>
      </c>
    </row>
    <row r="3945" spans="1:2" x14ac:dyDescent="0.2">
      <c r="A3945" s="1">
        <v>45485</v>
      </c>
      <c r="B3945">
        <f t="shared" si="61"/>
        <v>2024</v>
      </c>
    </row>
    <row r="3946" spans="1:2" x14ac:dyDescent="0.2">
      <c r="A3946" s="1">
        <v>45338</v>
      </c>
      <c r="B3946">
        <f t="shared" si="61"/>
        <v>2024</v>
      </c>
    </row>
    <row r="3947" spans="1:2" x14ac:dyDescent="0.2">
      <c r="A3947" s="1">
        <v>45109</v>
      </c>
      <c r="B3947">
        <f t="shared" si="61"/>
        <v>2023</v>
      </c>
    </row>
    <row r="3948" spans="1:2" x14ac:dyDescent="0.2">
      <c r="A3948" s="1">
        <v>45623</v>
      </c>
      <c r="B3948">
        <f t="shared" si="61"/>
        <v>2024</v>
      </c>
    </row>
    <row r="3949" spans="1:2" x14ac:dyDescent="0.2">
      <c r="A3949" s="1">
        <v>45633</v>
      </c>
      <c r="B3949">
        <f t="shared" si="61"/>
        <v>2024</v>
      </c>
    </row>
    <row r="3950" spans="1:2" x14ac:dyDescent="0.2">
      <c r="A3950" s="1">
        <v>45400</v>
      </c>
      <c r="B3950">
        <f t="shared" si="61"/>
        <v>2024</v>
      </c>
    </row>
    <row r="3951" spans="1:2" x14ac:dyDescent="0.2">
      <c r="A3951" s="1">
        <v>45372</v>
      </c>
      <c r="B3951">
        <f t="shared" si="61"/>
        <v>2024</v>
      </c>
    </row>
    <row r="3952" spans="1:2" x14ac:dyDescent="0.2">
      <c r="A3952" s="1">
        <v>44994</v>
      </c>
      <c r="B3952">
        <f t="shared" si="61"/>
        <v>2023</v>
      </c>
    </row>
    <row r="3953" spans="1:2" x14ac:dyDescent="0.2">
      <c r="A3953" s="1">
        <v>44607</v>
      </c>
      <c r="B3953">
        <f t="shared" si="61"/>
        <v>2022</v>
      </c>
    </row>
    <row r="3954" spans="1:2" x14ac:dyDescent="0.2">
      <c r="A3954" s="1">
        <v>45291</v>
      </c>
      <c r="B3954">
        <f t="shared" si="61"/>
        <v>2023</v>
      </c>
    </row>
    <row r="3955" spans="1:2" x14ac:dyDescent="0.2">
      <c r="A3955" s="1">
        <v>45470</v>
      </c>
      <c r="B3955">
        <f t="shared" si="61"/>
        <v>2024</v>
      </c>
    </row>
    <row r="3956" spans="1:2" x14ac:dyDescent="0.2">
      <c r="A3956" s="1">
        <v>44934</v>
      </c>
      <c r="B3956">
        <f t="shared" si="61"/>
        <v>2023</v>
      </c>
    </row>
    <row r="3957" spans="1:2" x14ac:dyDescent="0.2">
      <c r="A3957" s="1">
        <v>44918</v>
      </c>
      <c r="B3957">
        <f t="shared" si="61"/>
        <v>2022</v>
      </c>
    </row>
    <row r="3958" spans="1:2" x14ac:dyDescent="0.2">
      <c r="A3958" s="1">
        <v>45394</v>
      </c>
      <c r="B3958">
        <f t="shared" si="61"/>
        <v>2024</v>
      </c>
    </row>
    <row r="3959" spans="1:2" x14ac:dyDescent="0.2">
      <c r="A3959" s="1">
        <v>44705</v>
      </c>
      <c r="B3959">
        <f t="shared" si="61"/>
        <v>2022</v>
      </c>
    </row>
    <row r="3960" spans="1:2" x14ac:dyDescent="0.2">
      <c r="A3960" s="1">
        <v>45233</v>
      </c>
      <c r="B3960">
        <f t="shared" si="61"/>
        <v>2023</v>
      </c>
    </row>
    <row r="3961" spans="1:2" x14ac:dyDescent="0.2">
      <c r="A3961" s="1">
        <v>44998</v>
      </c>
      <c r="B3961">
        <f t="shared" si="61"/>
        <v>2023</v>
      </c>
    </row>
    <row r="3962" spans="1:2" x14ac:dyDescent="0.2">
      <c r="A3962" s="1">
        <v>44735</v>
      </c>
      <c r="B3962">
        <f t="shared" si="61"/>
        <v>2022</v>
      </c>
    </row>
    <row r="3963" spans="1:2" x14ac:dyDescent="0.2">
      <c r="A3963" s="1">
        <v>45559</v>
      </c>
      <c r="B3963">
        <f t="shared" si="61"/>
        <v>2024</v>
      </c>
    </row>
    <row r="3964" spans="1:2" x14ac:dyDescent="0.2">
      <c r="A3964" s="1">
        <v>45176</v>
      </c>
      <c r="B3964">
        <f t="shared" si="61"/>
        <v>2023</v>
      </c>
    </row>
    <row r="3965" spans="1:2" x14ac:dyDescent="0.2">
      <c r="A3965" s="1">
        <v>45359</v>
      </c>
      <c r="B3965">
        <f t="shared" si="61"/>
        <v>2024</v>
      </c>
    </row>
    <row r="3966" spans="1:2" x14ac:dyDescent="0.2">
      <c r="A3966" s="1">
        <v>44721</v>
      </c>
      <c r="B3966">
        <f t="shared" si="61"/>
        <v>2022</v>
      </c>
    </row>
    <row r="3967" spans="1:2" x14ac:dyDescent="0.2">
      <c r="A3967" s="1">
        <v>45606</v>
      </c>
      <c r="B3967">
        <f t="shared" si="61"/>
        <v>2024</v>
      </c>
    </row>
    <row r="3968" spans="1:2" x14ac:dyDescent="0.2">
      <c r="A3968" s="1">
        <v>45300</v>
      </c>
      <c r="B3968">
        <f t="shared" si="61"/>
        <v>2024</v>
      </c>
    </row>
    <row r="3969" spans="1:2" x14ac:dyDescent="0.2">
      <c r="A3969" s="1">
        <v>45224</v>
      </c>
      <c r="B3969">
        <f t="shared" si="61"/>
        <v>2023</v>
      </c>
    </row>
    <row r="3970" spans="1:2" x14ac:dyDescent="0.2">
      <c r="A3970" s="1">
        <v>45355</v>
      </c>
      <c r="B3970">
        <f t="shared" si="61"/>
        <v>2024</v>
      </c>
    </row>
    <row r="3971" spans="1:2" x14ac:dyDescent="0.2">
      <c r="A3971" s="1">
        <v>44691</v>
      </c>
      <c r="B3971">
        <f t="shared" ref="B3971:B4034" si="62">YEAR(A3971)</f>
        <v>2022</v>
      </c>
    </row>
    <row r="3972" spans="1:2" x14ac:dyDescent="0.2">
      <c r="A3972" s="1">
        <v>44671</v>
      </c>
      <c r="B3972">
        <f t="shared" si="62"/>
        <v>2022</v>
      </c>
    </row>
    <row r="3973" spans="1:2" x14ac:dyDescent="0.2">
      <c r="A3973" s="1">
        <v>44642</v>
      </c>
      <c r="B3973">
        <f t="shared" si="62"/>
        <v>2022</v>
      </c>
    </row>
    <row r="3974" spans="1:2" x14ac:dyDescent="0.2">
      <c r="A3974" s="1">
        <v>44981</v>
      </c>
      <c r="B3974">
        <f t="shared" si="62"/>
        <v>2023</v>
      </c>
    </row>
    <row r="3975" spans="1:2" x14ac:dyDescent="0.2">
      <c r="A3975" s="1">
        <v>45356</v>
      </c>
      <c r="B3975">
        <f t="shared" si="62"/>
        <v>2024</v>
      </c>
    </row>
    <row r="3976" spans="1:2" x14ac:dyDescent="0.2">
      <c r="A3976" s="1">
        <v>44792</v>
      </c>
      <c r="B3976">
        <f t="shared" si="62"/>
        <v>2022</v>
      </c>
    </row>
    <row r="3977" spans="1:2" x14ac:dyDescent="0.2">
      <c r="A3977" s="1">
        <v>44733</v>
      </c>
      <c r="B3977">
        <f t="shared" si="62"/>
        <v>2022</v>
      </c>
    </row>
    <row r="3978" spans="1:2" x14ac:dyDescent="0.2">
      <c r="A3978" s="1">
        <v>45156</v>
      </c>
      <c r="B3978">
        <f t="shared" si="62"/>
        <v>2023</v>
      </c>
    </row>
    <row r="3979" spans="1:2" x14ac:dyDescent="0.2">
      <c r="A3979" s="1">
        <v>44618</v>
      </c>
      <c r="B3979">
        <f t="shared" si="62"/>
        <v>2022</v>
      </c>
    </row>
    <row r="3980" spans="1:2" x14ac:dyDescent="0.2">
      <c r="A3980" s="1">
        <v>45406</v>
      </c>
      <c r="B3980">
        <f t="shared" si="62"/>
        <v>2024</v>
      </c>
    </row>
    <row r="3981" spans="1:2" x14ac:dyDescent="0.2">
      <c r="A3981" s="1">
        <v>45290</v>
      </c>
      <c r="B3981">
        <f t="shared" si="62"/>
        <v>2023</v>
      </c>
    </row>
    <row r="3982" spans="1:2" x14ac:dyDescent="0.2">
      <c r="A3982" s="1">
        <v>45420</v>
      </c>
      <c r="B3982">
        <f t="shared" si="62"/>
        <v>2024</v>
      </c>
    </row>
    <row r="3983" spans="1:2" x14ac:dyDescent="0.2">
      <c r="A3983" s="1">
        <v>44842</v>
      </c>
      <c r="B3983">
        <f t="shared" si="62"/>
        <v>2022</v>
      </c>
    </row>
    <row r="3984" spans="1:2" x14ac:dyDescent="0.2">
      <c r="A3984" s="1">
        <v>45311</v>
      </c>
      <c r="B3984">
        <f t="shared" si="62"/>
        <v>2024</v>
      </c>
    </row>
    <row r="3985" spans="1:2" x14ac:dyDescent="0.2">
      <c r="A3985" s="1">
        <v>45574</v>
      </c>
      <c r="B3985">
        <f t="shared" si="62"/>
        <v>2024</v>
      </c>
    </row>
    <row r="3986" spans="1:2" x14ac:dyDescent="0.2">
      <c r="A3986" s="1">
        <v>44640</v>
      </c>
      <c r="B3986">
        <f t="shared" si="62"/>
        <v>2022</v>
      </c>
    </row>
    <row r="3987" spans="1:2" x14ac:dyDescent="0.2">
      <c r="A3987" s="1">
        <v>45344</v>
      </c>
      <c r="B3987">
        <f t="shared" si="62"/>
        <v>2024</v>
      </c>
    </row>
    <row r="3988" spans="1:2" x14ac:dyDescent="0.2">
      <c r="A3988" s="1">
        <v>45093</v>
      </c>
      <c r="B3988">
        <f t="shared" si="62"/>
        <v>2023</v>
      </c>
    </row>
    <row r="3989" spans="1:2" x14ac:dyDescent="0.2">
      <c r="A3989" s="1">
        <v>44773</v>
      </c>
      <c r="B3989">
        <f t="shared" si="62"/>
        <v>2022</v>
      </c>
    </row>
    <row r="3990" spans="1:2" x14ac:dyDescent="0.2">
      <c r="A3990" s="1">
        <v>44711</v>
      </c>
      <c r="B3990">
        <f t="shared" si="62"/>
        <v>2022</v>
      </c>
    </row>
    <row r="3991" spans="1:2" x14ac:dyDescent="0.2">
      <c r="A3991" s="1">
        <v>45249</v>
      </c>
      <c r="B3991">
        <f t="shared" si="62"/>
        <v>2023</v>
      </c>
    </row>
    <row r="3992" spans="1:2" x14ac:dyDescent="0.2">
      <c r="A3992" s="1">
        <v>45074</v>
      </c>
      <c r="B3992">
        <f t="shared" si="62"/>
        <v>2023</v>
      </c>
    </row>
    <row r="3993" spans="1:2" x14ac:dyDescent="0.2">
      <c r="A3993" s="1">
        <v>44943</v>
      </c>
      <c r="B3993">
        <f t="shared" si="62"/>
        <v>2023</v>
      </c>
    </row>
    <row r="3994" spans="1:2" x14ac:dyDescent="0.2">
      <c r="A3994" s="1">
        <v>44770</v>
      </c>
      <c r="B3994">
        <f t="shared" si="62"/>
        <v>2022</v>
      </c>
    </row>
    <row r="3995" spans="1:2" x14ac:dyDescent="0.2">
      <c r="A3995" s="1">
        <v>45157</v>
      </c>
      <c r="B3995">
        <f t="shared" si="62"/>
        <v>2023</v>
      </c>
    </row>
    <row r="3996" spans="1:2" x14ac:dyDescent="0.2">
      <c r="A3996" s="1">
        <v>44813</v>
      </c>
      <c r="B3996">
        <f t="shared" si="62"/>
        <v>2022</v>
      </c>
    </row>
    <row r="3997" spans="1:2" x14ac:dyDescent="0.2">
      <c r="A3997" s="1">
        <v>45324</v>
      </c>
      <c r="B3997">
        <f t="shared" si="62"/>
        <v>2024</v>
      </c>
    </row>
    <row r="3998" spans="1:2" x14ac:dyDescent="0.2">
      <c r="A3998" s="1">
        <v>45120</v>
      </c>
      <c r="B3998">
        <f t="shared" si="62"/>
        <v>2023</v>
      </c>
    </row>
    <row r="3999" spans="1:2" x14ac:dyDescent="0.2">
      <c r="A3999" s="1">
        <v>45176</v>
      </c>
      <c r="B3999">
        <f t="shared" si="62"/>
        <v>2023</v>
      </c>
    </row>
    <row r="4000" spans="1:2" x14ac:dyDescent="0.2">
      <c r="A4000" s="1">
        <v>45410</v>
      </c>
      <c r="B4000">
        <f t="shared" si="62"/>
        <v>2024</v>
      </c>
    </row>
    <row r="4001" spans="1:2" x14ac:dyDescent="0.2">
      <c r="A4001" s="1">
        <v>45577</v>
      </c>
      <c r="B4001">
        <f t="shared" si="62"/>
        <v>2024</v>
      </c>
    </row>
    <row r="4002" spans="1:2" x14ac:dyDescent="0.2">
      <c r="A4002" s="1">
        <v>45358</v>
      </c>
      <c r="B4002">
        <f t="shared" si="62"/>
        <v>2024</v>
      </c>
    </row>
    <row r="4003" spans="1:2" x14ac:dyDescent="0.2">
      <c r="A4003" s="1">
        <v>45017</v>
      </c>
      <c r="B4003">
        <f t="shared" si="62"/>
        <v>2023</v>
      </c>
    </row>
    <row r="4004" spans="1:2" x14ac:dyDescent="0.2">
      <c r="A4004" s="1">
        <v>44833</v>
      </c>
      <c r="B4004">
        <f t="shared" si="62"/>
        <v>2022</v>
      </c>
    </row>
    <row r="4005" spans="1:2" x14ac:dyDescent="0.2">
      <c r="A4005" s="1">
        <v>45275</v>
      </c>
      <c r="B4005">
        <f t="shared" si="62"/>
        <v>2023</v>
      </c>
    </row>
    <row r="4006" spans="1:2" x14ac:dyDescent="0.2">
      <c r="A4006" s="1">
        <v>45096</v>
      </c>
      <c r="B4006">
        <f t="shared" si="62"/>
        <v>2023</v>
      </c>
    </row>
    <row r="4007" spans="1:2" x14ac:dyDescent="0.2">
      <c r="A4007" s="1">
        <v>45330</v>
      </c>
      <c r="B4007">
        <f t="shared" si="62"/>
        <v>2024</v>
      </c>
    </row>
    <row r="4008" spans="1:2" x14ac:dyDescent="0.2">
      <c r="A4008" s="1">
        <v>45085</v>
      </c>
      <c r="B4008">
        <f t="shared" si="62"/>
        <v>2023</v>
      </c>
    </row>
    <row r="4009" spans="1:2" x14ac:dyDescent="0.2">
      <c r="A4009" s="1">
        <v>45317</v>
      </c>
      <c r="B4009">
        <f t="shared" si="62"/>
        <v>2024</v>
      </c>
    </row>
    <row r="4010" spans="1:2" x14ac:dyDescent="0.2">
      <c r="A4010" s="1">
        <v>44631</v>
      </c>
      <c r="B4010">
        <f t="shared" si="62"/>
        <v>2022</v>
      </c>
    </row>
    <row r="4011" spans="1:2" x14ac:dyDescent="0.2">
      <c r="A4011" s="1">
        <v>44775</v>
      </c>
      <c r="B4011">
        <f t="shared" si="62"/>
        <v>2022</v>
      </c>
    </row>
    <row r="4012" spans="1:2" x14ac:dyDescent="0.2">
      <c r="A4012" s="1">
        <v>44630</v>
      </c>
      <c r="B4012">
        <f t="shared" si="62"/>
        <v>2022</v>
      </c>
    </row>
    <row r="4013" spans="1:2" x14ac:dyDescent="0.2">
      <c r="A4013" s="1">
        <v>45291</v>
      </c>
      <c r="B4013">
        <f t="shared" si="62"/>
        <v>2023</v>
      </c>
    </row>
    <row r="4014" spans="1:2" x14ac:dyDescent="0.2">
      <c r="A4014" s="1">
        <v>45003</v>
      </c>
      <c r="B4014">
        <f t="shared" si="62"/>
        <v>2023</v>
      </c>
    </row>
    <row r="4015" spans="1:2" x14ac:dyDescent="0.2">
      <c r="A4015" s="1">
        <v>45067</v>
      </c>
      <c r="B4015">
        <f t="shared" si="62"/>
        <v>2023</v>
      </c>
    </row>
    <row r="4016" spans="1:2" x14ac:dyDescent="0.2">
      <c r="A4016" s="1">
        <v>44678</v>
      </c>
      <c r="B4016">
        <f t="shared" si="62"/>
        <v>2022</v>
      </c>
    </row>
    <row r="4017" spans="1:2" x14ac:dyDescent="0.2">
      <c r="A4017" s="1">
        <v>44932</v>
      </c>
      <c r="B4017">
        <f t="shared" si="62"/>
        <v>2023</v>
      </c>
    </row>
    <row r="4018" spans="1:2" x14ac:dyDescent="0.2">
      <c r="A4018" s="1">
        <v>45488</v>
      </c>
      <c r="B4018">
        <f t="shared" si="62"/>
        <v>2024</v>
      </c>
    </row>
    <row r="4019" spans="1:2" x14ac:dyDescent="0.2">
      <c r="A4019" s="1">
        <v>45642</v>
      </c>
      <c r="B4019">
        <f t="shared" si="62"/>
        <v>2024</v>
      </c>
    </row>
    <row r="4020" spans="1:2" x14ac:dyDescent="0.2">
      <c r="A4020" s="1">
        <v>45648</v>
      </c>
      <c r="B4020">
        <f t="shared" si="62"/>
        <v>2024</v>
      </c>
    </row>
    <row r="4021" spans="1:2" x14ac:dyDescent="0.2">
      <c r="A4021" s="1">
        <v>45521</v>
      </c>
      <c r="B4021">
        <f t="shared" si="62"/>
        <v>2024</v>
      </c>
    </row>
    <row r="4022" spans="1:2" x14ac:dyDescent="0.2">
      <c r="A4022" s="1">
        <v>44566</v>
      </c>
      <c r="B4022">
        <f t="shared" si="62"/>
        <v>2022</v>
      </c>
    </row>
    <row r="4023" spans="1:2" x14ac:dyDescent="0.2">
      <c r="A4023" s="1">
        <v>44675</v>
      </c>
      <c r="B4023">
        <f t="shared" si="62"/>
        <v>2022</v>
      </c>
    </row>
    <row r="4024" spans="1:2" x14ac:dyDescent="0.2">
      <c r="A4024" s="1">
        <v>44890</v>
      </c>
      <c r="B4024">
        <f t="shared" si="62"/>
        <v>2022</v>
      </c>
    </row>
    <row r="4025" spans="1:2" x14ac:dyDescent="0.2">
      <c r="A4025" s="1">
        <v>44895</v>
      </c>
      <c r="B4025">
        <f t="shared" si="62"/>
        <v>2022</v>
      </c>
    </row>
    <row r="4026" spans="1:2" x14ac:dyDescent="0.2">
      <c r="A4026" s="1">
        <v>45340</v>
      </c>
      <c r="B4026">
        <f t="shared" si="62"/>
        <v>2024</v>
      </c>
    </row>
    <row r="4027" spans="1:2" x14ac:dyDescent="0.2">
      <c r="A4027" s="1">
        <v>45037</v>
      </c>
      <c r="B4027">
        <f t="shared" si="62"/>
        <v>2023</v>
      </c>
    </row>
    <row r="4028" spans="1:2" x14ac:dyDescent="0.2">
      <c r="A4028" s="1">
        <v>44707</v>
      </c>
      <c r="B4028">
        <f t="shared" si="62"/>
        <v>2022</v>
      </c>
    </row>
    <row r="4029" spans="1:2" x14ac:dyDescent="0.2">
      <c r="A4029" s="1">
        <v>44849</v>
      </c>
      <c r="B4029">
        <f t="shared" si="62"/>
        <v>2022</v>
      </c>
    </row>
    <row r="4030" spans="1:2" x14ac:dyDescent="0.2">
      <c r="A4030" s="1">
        <v>45076</v>
      </c>
      <c r="B4030">
        <f t="shared" si="62"/>
        <v>2023</v>
      </c>
    </row>
    <row r="4031" spans="1:2" x14ac:dyDescent="0.2">
      <c r="A4031" s="1">
        <v>45468</v>
      </c>
      <c r="B4031">
        <f t="shared" si="62"/>
        <v>2024</v>
      </c>
    </row>
    <row r="4032" spans="1:2" x14ac:dyDescent="0.2">
      <c r="A4032" s="1">
        <v>44651</v>
      </c>
      <c r="B4032">
        <f t="shared" si="62"/>
        <v>2022</v>
      </c>
    </row>
    <row r="4033" spans="1:2" x14ac:dyDescent="0.2">
      <c r="A4033" s="1">
        <v>45152</v>
      </c>
      <c r="B4033">
        <f t="shared" si="62"/>
        <v>2023</v>
      </c>
    </row>
    <row r="4034" spans="1:2" x14ac:dyDescent="0.2">
      <c r="A4034" s="1">
        <v>45285</v>
      </c>
      <c r="B4034">
        <f t="shared" si="62"/>
        <v>2023</v>
      </c>
    </row>
    <row r="4035" spans="1:2" x14ac:dyDescent="0.2">
      <c r="A4035" s="1">
        <v>45649</v>
      </c>
      <c r="B4035">
        <f t="shared" ref="B4035:B4098" si="63">YEAR(A4035)</f>
        <v>2024</v>
      </c>
    </row>
    <row r="4036" spans="1:2" x14ac:dyDescent="0.2">
      <c r="A4036" s="1">
        <v>44775</v>
      </c>
      <c r="B4036">
        <f t="shared" si="63"/>
        <v>2022</v>
      </c>
    </row>
    <row r="4037" spans="1:2" x14ac:dyDescent="0.2">
      <c r="A4037" s="1">
        <v>45574</v>
      </c>
      <c r="B4037">
        <f t="shared" si="63"/>
        <v>2024</v>
      </c>
    </row>
    <row r="4038" spans="1:2" x14ac:dyDescent="0.2">
      <c r="A4038" s="1">
        <v>45097</v>
      </c>
      <c r="B4038">
        <f t="shared" si="63"/>
        <v>2023</v>
      </c>
    </row>
    <row r="4039" spans="1:2" x14ac:dyDescent="0.2">
      <c r="A4039" s="1">
        <v>45205</v>
      </c>
      <c r="B4039">
        <f t="shared" si="63"/>
        <v>2023</v>
      </c>
    </row>
    <row r="4040" spans="1:2" x14ac:dyDescent="0.2">
      <c r="A4040" s="1">
        <v>45626</v>
      </c>
      <c r="B4040">
        <f t="shared" si="63"/>
        <v>2024</v>
      </c>
    </row>
    <row r="4041" spans="1:2" x14ac:dyDescent="0.2">
      <c r="A4041" s="1">
        <v>45074</v>
      </c>
      <c r="B4041">
        <f t="shared" si="63"/>
        <v>2023</v>
      </c>
    </row>
    <row r="4042" spans="1:2" x14ac:dyDescent="0.2">
      <c r="A4042" s="1">
        <v>44873</v>
      </c>
      <c r="B4042">
        <f t="shared" si="63"/>
        <v>2022</v>
      </c>
    </row>
    <row r="4043" spans="1:2" x14ac:dyDescent="0.2">
      <c r="A4043" s="1">
        <v>44831</v>
      </c>
      <c r="B4043">
        <f t="shared" si="63"/>
        <v>2022</v>
      </c>
    </row>
    <row r="4044" spans="1:2" x14ac:dyDescent="0.2">
      <c r="A4044" s="1">
        <v>45041</v>
      </c>
      <c r="B4044">
        <f t="shared" si="63"/>
        <v>2023</v>
      </c>
    </row>
    <row r="4045" spans="1:2" x14ac:dyDescent="0.2">
      <c r="A4045" s="1">
        <v>44563</v>
      </c>
      <c r="B4045">
        <f t="shared" si="63"/>
        <v>2022</v>
      </c>
    </row>
    <row r="4046" spans="1:2" x14ac:dyDescent="0.2">
      <c r="A4046" s="1">
        <v>45276</v>
      </c>
      <c r="B4046">
        <f t="shared" si="63"/>
        <v>2023</v>
      </c>
    </row>
    <row r="4047" spans="1:2" x14ac:dyDescent="0.2">
      <c r="A4047" s="1">
        <v>45070</v>
      </c>
      <c r="B4047">
        <f t="shared" si="63"/>
        <v>2023</v>
      </c>
    </row>
    <row r="4048" spans="1:2" x14ac:dyDescent="0.2">
      <c r="A4048" s="1">
        <v>45443</v>
      </c>
      <c r="B4048">
        <f t="shared" si="63"/>
        <v>2024</v>
      </c>
    </row>
    <row r="4049" spans="1:2" x14ac:dyDescent="0.2">
      <c r="A4049" s="1">
        <v>45144</v>
      </c>
      <c r="B4049">
        <f t="shared" si="63"/>
        <v>2023</v>
      </c>
    </row>
    <row r="4050" spans="1:2" x14ac:dyDescent="0.2">
      <c r="A4050" s="1">
        <v>45196</v>
      </c>
      <c r="B4050">
        <f t="shared" si="63"/>
        <v>2023</v>
      </c>
    </row>
    <row r="4051" spans="1:2" x14ac:dyDescent="0.2">
      <c r="A4051" s="1">
        <v>45494</v>
      </c>
      <c r="B4051">
        <f t="shared" si="63"/>
        <v>2024</v>
      </c>
    </row>
    <row r="4052" spans="1:2" x14ac:dyDescent="0.2">
      <c r="A4052" s="1">
        <v>45091</v>
      </c>
      <c r="B4052">
        <f t="shared" si="63"/>
        <v>2023</v>
      </c>
    </row>
    <row r="4053" spans="1:2" x14ac:dyDescent="0.2">
      <c r="A4053" s="1">
        <v>45373</v>
      </c>
      <c r="B4053">
        <f t="shared" si="63"/>
        <v>2024</v>
      </c>
    </row>
    <row r="4054" spans="1:2" x14ac:dyDescent="0.2">
      <c r="A4054" s="1">
        <v>44602</v>
      </c>
      <c r="B4054">
        <f t="shared" si="63"/>
        <v>2022</v>
      </c>
    </row>
    <row r="4055" spans="1:2" x14ac:dyDescent="0.2">
      <c r="A4055" s="1">
        <v>44608</v>
      </c>
      <c r="B4055">
        <f t="shared" si="63"/>
        <v>2022</v>
      </c>
    </row>
    <row r="4056" spans="1:2" x14ac:dyDescent="0.2">
      <c r="A4056" s="1">
        <v>44609</v>
      </c>
      <c r="B4056">
        <f t="shared" si="63"/>
        <v>2022</v>
      </c>
    </row>
    <row r="4057" spans="1:2" x14ac:dyDescent="0.2">
      <c r="A4057" s="1">
        <v>45309</v>
      </c>
      <c r="B4057">
        <f t="shared" si="63"/>
        <v>2024</v>
      </c>
    </row>
    <row r="4058" spans="1:2" x14ac:dyDescent="0.2">
      <c r="A4058" s="1">
        <v>45519</v>
      </c>
      <c r="B4058">
        <f t="shared" si="63"/>
        <v>2024</v>
      </c>
    </row>
    <row r="4059" spans="1:2" x14ac:dyDescent="0.2">
      <c r="A4059" s="1">
        <v>44582</v>
      </c>
      <c r="B4059">
        <f t="shared" si="63"/>
        <v>2022</v>
      </c>
    </row>
    <row r="4060" spans="1:2" x14ac:dyDescent="0.2">
      <c r="A4060" s="1">
        <v>45670</v>
      </c>
      <c r="B4060">
        <f t="shared" si="63"/>
        <v>2025</v>
      </c>
    </row>
    <row r="4061" spans="1:2" x14ac:dyDescent="0.2">
      <c r="A4061" s="1">
        <v>45091</v>
      </c>
      <c r="B4061">
        <f t="shared" si="63"/>
        <v>2023</v>
      </c>
    </row>
    <row r="4062" spans="1:2" x14ac:dyDescent="0.2">
      <c r="A4062" s="1">
        <v>44640</v>
      </c>
      <c r="B4062">
        <f t="shared" si="63"/>
        <v>2022</v>
      </c>
    </row>
    <row r="4063" spans="1:2" x14ac:dyDescent="0.2">
      <c r="A4063" s="1">
        <v>45610</v>
      </c>
      <c r="B4063">
        <f t="shared" si="63"/>
        <v>2024</v>
      </c>
    </row>
    <row r="4064" spans="1:2" x14ac:dyDescent="0.2">
      <c r="A4064" s="1">
        <v>44784</v>
      </c>
      <c r="B4064">
        <f t="shared" si="63"/>
        <v>2022</v>
      </c>
    </row>
    <row r="4065" spans="1:2" x14ac:dyDescent="0.2">
      <c r="A4065" s="1">
        <v>44782</v>
      </c>
      <c r="B4065">
        <f t="shared" si="63"/>
        <v>2022</v>
      </c>
    </row>
    <row r="4066" spans="1:2" x14ac:dyDescent="0.2">
      <c r="A4066" s="1">
        <v>44700</v>
      </c>
      <c r="B4066">
        <f t="shared" si="63"/>
        <v>2022</v>
      </c>
    </row>
    <row r="4067" spans="1:2" x14ac:dyDescent="0.2">
      <c r="A4067" s="1">
        <v>44805</v>
      </c>
      <c r="B4067">
        <f t="shared" si="63"/>
        <v>2022</v>
      </c>
    </row>
    <row r="4068" spans="1:2" x14ac:dyDescent="0.2">
      <c r="A4068" s="1">
        <v>45660</v>
      </c>
      <c r="B4068">
        <f t="shared" si="63"/>
        <v>2025</v>
      </c>
    </row>
    <row r="4069" spans="1:2" x14ac:dyDescent="0.2">
      <c r="A4069" s="1">
        <v>45385</v>
      </c>
      <c r="B4069">
        <f t="shared" si="63"/>
        <v>2024</v>
      </c>
    </row>
    <row r="4070" spans="1:2" x14ac:dyDescent="0.2">
      <c r="A4070" s="1">
        <v>45244</v>
      </c>
      <c r="B4070">
        <f t="shared" si="63"/>
        <v>2023</v>
      </c>
    </row>
    <row r="4071" spans="1:2" x14ac:dyDescent="0.2">
      <c r="A4071" s="1">
        <v>45156</v>
      </c>
      <c r="B4071">
        <f t="shared" si="63"/>
        <v>2023</v>
      </c>
    </row>
    <row r="4072" spans="1:2" x14ac:dyDescent="0.2">
      <c r="A4072" s="1">
        <v>45007</v>
      </c>
      <c r="B4072">
        <f t="shared" si="63"/>
        <v>2023</v>
      </c>
    </row>
    <row r="4073" spans="1:2" x14ac:dyDescent="0.2">
      <c r="A4073" s="1">
        <v>45612</v>
      </c>
      <c r="B4073">
        <f t="shared" si="63"/>
        <v>2024</v>
      </c>
    </row>
    <row r="4074" spans="1:2" x14ac:dyDescent="0.2">
      <c r="A4074" s="1">
        <v>45267</v>
      </c>
      <c r="B4074">
        <f t="shared" si="63"/>
        <v>2023</v>
      </c>
    </row>
    <row r="4075" spans="1:2" x14ac:dyDescent="0.2">
      <c r="A4075" s="1">
        <v>45347</v>
      </c>
      <c r="B4075">
        <f t="shared" si="63"/>
        <v>2024</v>
      </c>
    </row>
    <row r="4076" spans="1:2" x14ac:dyDescent="0.2">
      <c r="A4076" s="1">
        <v>45627</v>
      </c>
      <c r="B4076">
        <f t="shared" si="63"/>
        <v>2024</v>
      </c>
    </row>
    <row r="4077" spans="1:2" x14ac:dyDescent="0.2">
      <c r="A4077" s="1">
        <v>45422</v>
      </c>
      <c r="B4077">
        <f t="shared" si="63"/>
        <v>2024</v>
      </c>
    </row>
    <row r="4078" spans="1:2" x14ac:dyDescent="0.2">
      <c r="A4078" s="1">
        <v>45529</v>
      </c>
      <c r="B4078">
        <f t="shared" si="63"/>
        <v>2024</v>
      </c>
    </row>
    <row r="4079" spans="1:2" x14ac:dyDescent="0.2">
      <c r="A4079" s="1">
        <v>44627</v>
      </c>
      <c r="B4079">
        <f t="shared" si="63"/>
        <v>2022</v>
      </c>
    </row>
    <row r="4080" spans="1:2" x14ac:dyDescent="0.2">
      <c r="A4080" s="1">
        <v>45344</v>
      </c>
      <c r="B4080">
        <f t="shared" si="63"/>
        <v>2024</v>
      </c>
    </row>
    <row r="4081" spans="1:2" x14ac:dyDescent="0.2">
      <c r="A4081" s="1">
        <v>45288</v>
      </c>
      <c r="B4081">
        <f t="shared" si="63"/>
        <v>2023</v>
      </c>
    </row>
    <row r="4082" spans="1:2" x14ac:dyDescent="0.2">
      <c r="A4082" s="1">
        <v>45654</v>
      </c>
      <c r="B4082">
        <f t="shared" si="63"/>
        <v>2024</v>
      </c>
    </row>
    <row r="4083" spans="1:2" x14ac:dyDescent="0.2">
      <c r="A4083" s="1">
        <v>44645</v>
      </c>
      <c r="B4083">
        <f t="shared" si="63"/>
        <v>2022</v>
      </c>
    </row>
    <row r="4084" spans="1:2" x14ac:dyDescent="0.2">
      <c r="A4084" s="1">
        <v>45208</v>
      </c>
      <c r="B4084">
        <f t="shared" si="63"/>
        <v>2023</v>
      </c>
    </row>
    <row r="4085" spans="1:2" x14ac:dyDescent="0.2">
      <c r="A4085" s="1">
        <v>45065</v>
      </c>
      <c r="B4085">
        <f t="shared" si="63"/>
        <v>2023</v>
      </c>
    </row>
    <row r="4086" spans="1:2" x14ac:dyDescent="0.2">
      <c r="A4086" s="1">
        <v>45545</v>
      </c>
      <c r="B4086">
        <f t="shared" si="63"/>
        <v>2024</v>
      </c>
    </row>
    <row r="4087" spans="1:2" x14ac:dyDescent="0.2">
      <c r="A4087" s="1">
        <v>45183</v>
      </c>
      <c r="B4087">
        <f t="shared" si="63"/>
        <v>2023</v>
      </c>
    </row>
    <row r="4088" spans="1:2" x14ac:dyDescent="0.2">
      <c r="A4088" s="1">
        <v>44709</v>
      </c>
      <c r="B4088">
        <f t="shared" si="63"/>
        <v>2022</v>
      </c>
    </row>
    <row r="4089" spans="1:2" x14ac:dyDescent="0.2">
      <c r="A4089" s="1">
        <v>44902</v>
      </c>
      <c r="B4089">
        <f t="shared" si="63"/>
        <v>2022</v>
      </c>
    </row>
    <row r="4090" spans="1:2" x14ac:dyDescent="0.2">
      <c r="A4090" s="1">
        <v>44744</v>
      </c>
      <c r="B4090">
        <f t="shared" si="63"/>
        <v>2022</v>
      </c>
    </row>
    <row r="4091" spans="1:2" x14ac:dyDescent="0.2">
      <c r="A4091" s="1">
        <v>45505</v>
      </c>
      <c r="B4091">
        <f t="shared" si="63"/>
        <v>2024</v>
      </c>
    </row>
    <row r="4092" spans="1:2" x14ac:dyDescent="0.2">
      <c r="A4092" s="1">
        <v>45407</v>
      </c>
      <c r="B4092">
        <f t="shared" si="63"/>
        <v>2024</v>
      </c>
    </row>
    <row r="4093" spans="1:2" x14ac:dyDescent="0.2">
      <c r="A4093" s="1">
        <v>45089</v>
      </c>
      <c r="B4093">
        <f t="shared" si="63"/>
        <v>2023</v>
      </c>
    </row>
    <row r="4094" spans="1:2" x14ac:dyDescent="0.2">
      <c r="A4094" s="1">
        <v>45048</v>
      </c>
      <c r="B4094">
        <f t="shared" si="63"/>
        <v>2023</v>
      </c>
    </row>
    <row r="4095" spans="1:2" x14ac:dyDescent="0.2">
      <c r="A4095" s="1">
        <v>44740</v>
      </c>
      <c r="B4095">
        <f t="shared" si="63"/>
        <v>2022</v>
      </c>
    </row>
    <row r="4096" spans="1:2" x14ac:dyDescent="0.2">
      <c r="A4096" s="1">
        <v>44940</v>
      </c>
      <c r="B4096">
        <f t="shared" si="63"/>
        <v>2023</v>
      </c>
    </row>
    <row r="4097" spans="1:2" x14ac:dyDescent="0.2">
      <c r="A4097" s="1">
        <v>44766</v>
      </c>
      <c r="B4097">
        <f t="shared" si="63"/>
        <v>2022</v>
      </c>
    </row>
    <row r="4098" spans="1:2" x14ac:dyDescent="0.2">
      <c r="A4098" s="1">
        <v>45206</v>
      </c>
      <c r="B4098">
        <f t="shared" si="63"/>
        <v>2023</v>
      </c>
    </row>
    <row r="4099" spans="1:2" x14ac:dyDescent="0.2">
      <c r="A4099" s="1">
        <v>45193</v>
      </c>
      <c r="B4099">
        <f t="shared" ref="B4099:B4162" si="64">YEAR(A4099)</f>
        <v>2023</v>
      </c>
    </row>
    <row r="4100" spans="1:2" x14ac:dyDescent="0.2">
      <c r="A4100" s="1">
        <v>44876</v>
      </c>
      <c r="B4100">
        <f t="shared" si="64"/>
        <v>2022</v>
      </c>
    </row>
    <row r="4101" spans="1:2" x14ac:dyDescent="0.2">
      <c r="A4101" s="1">
        <v>45196</v>
      </c>
      <c r="B4101">
        <f t="shared" si="64"/>
        <v>2023</v>
      </c>
    </row>
    <row r="4102" spans="1:2" x14ac:dyDescent="0.2">
      <c r="A4102" s="1">
        <v>45639</v>
      </c>
      <c r="B4102">
        <f t="shared" si="64"/>
        <v>2024</v>
      </c>
    </row>
    <row r="4103" spans="1:2" x14ac:dyDescent="0.2">
      <c r="A4103" s="1">
        <v>44810</v>
      </c>
      <c r="B4103">
        <f t="shared" si="64"/>
        <v>2022</v>
      </c>
    </row>
    <row r="4104" spans="1:2" x14ac:dyDescent="0.2">
      <c r="A4104" s="1">
        <v>45088</v>
      </c>
      <c r="B4104">
        <f t="shared" si="64"/>
        <v>2023</v>
      </c>
    </row>
    <row r="4105" spans="1:2" x14ac:dyDescent="0.2">
      <c r="A4105" s="1">
        <v>45616</v>
      </c>
      <c r="B4105">
        <f t="shared" si="64"/>
        <v>2024</v>
      </c>
    </row>
    <row r="4106" spans="1:2" x14ac:dyDescent="0.2">
      <c r="A4106" s="1">
        <v>45542</v>
      </c>
      <c r="B4106">
        <f t="shared" si="64"/>
        <v>2024</v>
      </c>
    </row>
    <row r="4107" spans="1:2" x14ac:dyDescent="0.2">
      <c r="A4107" s="1">
        <v>45403</v>
      </c>
      <c r="B4107">
        <f t="shared" si="64"/>
        <v>2024</v>
      </c>
    </row>
    <row r="4108" spans="1:2" x14ac:dyDescent="0.2">
      <c r="A4108" s="1">
        <v>44610</v>
      </c>
      <c r="B4108">
        <f t="shared" si="64"/>
        <v>2022</v>
      </c>
    </row>
    <row r="4109" spans="1:2" x14ac:dyDescent="0.2">
      <c r="A4109" s="1">
        <v>45659</v>
      </c>
      <c r="B4109">
        <f t="shared" si="64"/>
        <v>2025</v>
      </c>
    </row>
    <row r="4110" spans="1:2" x14ac:dyDescent="0.2">
      <c r="A4110" s="1">
        <v>45528</v>
      </c>
      <c r="B4110">
        <f t="shared" si="64"/>
        <v>2024</v>
      </c>
    </row>
    <row r="4111" spans="1:2" x14ac:dyDescent="0.2">
      <c r="A4111" s="1">
        <v>44963</v>
      </c>
      <c r="B4111">
        <f t="shared" si="64"/>
        <v>2023</v>
      </c>
    </row>
    <row r="4112" spans="1:2" x14ac:dyDescent="0.2">
      <c r="A4112" s="1">
        <v>45263</v>
      </c>
      <c r="B4112">
        <f t="shared" si="64"/>
        <v>2023</v>
      </c>
    </row>
    <row r="4113" spans="1:2" x14ac:dyDescent="0.2">
      <c r="A4113" s="1">
        <v>44733</v>
      </c>
      <c r="B4113">
        <f t="shared" si="64"/>
        <v>2022</v>
      </c>
    </row>
    <row r="4114" spans="1:2" x14ac:dyDescent="0.2">
      <c r="A4114" s="1">
        <v>44931</v>
      </c>
      <c r="B4114">
        <f t="shared" si="64"/>
        <v>2023</v>
      </c>
    </row>
    <row r="4115" spans="1:2" x14ac:dyDescent="0.2">
      <c r="A4115" s="1">
        <v>44564</v>
      </c>
      <c r="B4115">
        <f t="shared" si="64"/>
        <v>2022</v>
      </c>
    </row>
    <row r="4116" spans="1:2" x14ac:dyDescent="0.2">
      <c r="A4116" s="1">
        <v>45329</v>
      </c>
      <c r="B4116">
        <f t="shared" si="64"/>
        <v>2024</v>
      </c>
    </row>
    <row r="4117" spans="1:2" x14ac:dyDescent="0.2">
      <c r="A4117" s="1">
        <v>45343</v>
      </c>
      <c r="B4117">
        <f t="shared" si="64"/>
        <v>2024</v>
      </c>
    </row>
    <row r="4118" spans="1:2" x14ac:dyDescent="0.2">
      <c r="A4118" s="1">
        <v>45164</v>
      </c>
      <c r="B4118">
        <f t="shared" si="64"/>
        <v>2023</v>
      </c>
    </row>
    <row r="4119" spans="1:2" x14ac:dyDescent="0.2">
      <c r="A4119" s="1">
        <v>45101</v>
      </c>
      <c r="B4119">
        <f t="shared" si="64"/>
        <v>2023</v>
      </c>
    </row>
    <row r="4120" spans="1:2" x14ac:dyDescent="0.2">
      <c r="A4120" s="1">
        <v>44566</v>
      </c>
      <c r="B4120">
        <f t="shared" si="64"/>
        <v>2022</v>
      </c>
    </row>
    <row r="4121" spans="1:2" x14ac:dyDescent="0.2">
      <c r="A4121" s="1">
        <v>45569</v>
      </c>
      <c r="B4121">
        <f t="shared" si="64"/>
        <v>2024</v>
      </c>
    </row>
    <row r="4122" spans="1:2" x14ac:dyDescent="0.2">
      <c r="A4122" s="1">
        <v>44652</v>
      </c>
      <c r="B4122">
        <f t="shared" si="64"/>
        <v>2022</v>
      </c>
    </row>
    <row r="4123" spans="1:2" x14ac:dyDescent="0.2">
      <c r="A4123" s="1">
        <v>45014</v>
      </c>
      <c r="B4123">
        <f t="shared" si="64"/>
        <v>2023</v>
      </c>
    </row>
    <row r="4124" spans="1:2" x14ac:dyDescent="0.2">
      <c r="A4124" s="1">
        <v>44686</v>
      </c>
      <c r="B4124">
        <f t="shared" si="64"/>
        <v>2022</v>
      </c>
    </row>
    <row r="4125" spans="1:2" x14ac:dyDescent="0.2">
      <c r="A4125" s="1">
        <v>45213</v>
      </c>
      <c r="B4125">
        <f t="shared" si="64"/>
        <v>2023</v>
      </c>
    </row>
    <row r="4126" spans="1:2" x14ac:dyDescent="0.2">
      <c r="A4126" s="1">
        <v>44927</v>
      </c>
      <c r="B4126">
        <f t="shared" si="64"/>
        <v>2023</v>
      </c>
    </row>
    <row r="4127" spans="1:2" x14ac:dyDescent="0.2">
      <c r="A4127" s="1">
        <v>45622</v>
      </c>
      <c r="B4127">
        <f t="shared" si="64"/>
        <v>2024</v>
      </c>
    </row>
    <row r="4128" spans="1:2" x14ac:dyDescent="0.2">
      <c r="A4128" s="1">
        <v>44985</v>
      </c>
      <c r="B4128">
        <f t="shared" si="64"/>
        <v>2023</v>
      </c>
    </row>
    <row r="4129" spans="1:2" x14ac:dyDescent="0.2">
      <c r="A4129" s="1">
        <v>44934</v>
      </c>
      <c r="B4129">
        <f t="shared" si="64"/>
        <v>2023</v>
      </c>
    </row>
    <row r="4130" spans="1:2" x14ac:dyDescent="0.2">
      <c r="A4130" s="1">
        <v>45642</v>
      </c>
      <c r="B4130">
        <f t="shared" si="64"/>
        <v>2024</v>
      </c>
    </row>
    <row r="4131" spans="1:2" x14ac:dyDescent="0.2">
      <c r="A4131" s="1">
        <v>45018</v>
      </c>
      <c r="B4131">
        <f t="shared" si="64"/>
        <v>2023</v>
      </c>
    </row>
    <row r="4132" spans="1:2" x14ac:dyDescent="0.2">
      <c r="A4132" s="1">
        <v>45423</v>
      </c>
      <c r="B4132">
        <f t="shared" si="64"/>
        <v>2024</v>
      </c>
    </row>
    <row r="4133" spans="1:2" x14ac:dyDescent="0.2">
      <c r="A4133" s="1">
        <v>45254</v>
      </c>
      <c r="B4133">
        <f t="shared" si="64"/>
        <v>2023</v>
      </c>
    </row>
    <row r="4134" spans="1:2" x14ac:dyDescent="0.2">
      <c r="A4134" s="1">
        <v>44740</v>
      </c>
      <c r="B4134">
        <f t="shared" si="64"/>
        <v>2022</v>
      </c>
    </row>
    <row r="4135" spans="1:2" x14ac:dyDescent="0.2">
      <c r="A4135" s="1">
        <v>45201</v>
      </c>
      <c r="B4135">
        <f t="shared" si="64"/>
        <v>2023</v>
      </c>
    </row>
    <row r="4136" spans="1:2" x14ac:dyDescent="0.2">
      <c r="A4136" s="1">
        <v>45157</v>
      </c>
      <c r="B4136">
        <f t="shared" si="64"/>
        <v>2023</v>
      </c>
    </row>
    <row r="4137" spans="1:2" x14ac:dyDescent="0.2">
      <c r="A4137" s="1">
        <v>45661</v>
      </c>
      <c r="B4137">
        <f t="shared" si="64"/>
        <v>2025</v>
      </c>
    </row>
    <row r="4138" spans="1:2" x14ac:dyDescent="0.2">
      <c r="A4138" s="1">
        <v>45499</v>
      </c>
      <c r="B4138">
        <f t="shared" si="64"/>
        <v>2024</v>
      </c>
    </row>
    <row r="4139" spans="1:2" x14ac:dyDescent="0.2">
      <c r="A4139" s="1">
        <v>45452</v>
      </c>
      <c r="B4139">
        <f t="shared" si="64"/>
        <v>2024</v>
      </c>
    </row>
    <row r="4140" spans="1:2" x14ac:dyDescent="0.2">
      <c r="A4140" s="1">
        <v>45300</v>
      </c>
      <c r="B4140">
        <f t="shared" si="64"/>
        <v>2024</v>
      </c>
    </row>
    <row r="4141" spans="1:2" x14ac:dyDescent="0.2">
      <c r="A4141" s="1">
        <v>45429</v>
      </c>
      <c r="B4141">
        <f t="shared" si="64"/>
        <v>2024</v>
      </c>
    </row>
    <row r="4142" spans="1:2" x14ac:dyDescent="0.2">
      <c r="A4142" s="1">
        <v>45245</v>
      </c>
      <c r="B4142">
        <f t="shared" si="64"/>
        <v>2023</v>
      </c>
    </row>
    <row r="4143" spans="1:2" x14ac:dyDescent="0.2">
      <c r="A4143" s="1">
        <v>45520</v>
      </c>
      <c r="B4143">
        <f t="shared" si="64"/>
        <v>2024</v>
      </c>
    </row>
    <row r="4144" spans="1:2" x14ac:dyDescent="0.2">
      <c r="A4144" s="1">
        <v>45653</v>
      </c>
      <c r="B4144">
        <f t="shared" si="64"/>
        <v>2024</v>
      </c>
    </row>
    <row r="4145" spans="1:2" x14ac:dyDescent="0.2">
      <c r="A4145" s="1">
        <v>44736</v>
      </c>
      <c r="B4145">
        <f t="shared" si="64"/>
        <v>2022</v>
      </c>
    </row>
    <row r="4146" spans="1:2" x14ac:dyDescent="0.2">
      <c r="A4146" s="1">
        <v>45526</v>
      </c>
      <c r="B4146">
        <f t="shared" si="64"/>
        <v>2024</v>
      </c>
    </row>
    <row r="4147" spans="1:2" x14ac:dyDescent="0.2">
      <c r="A4147" s="1">
        <v>44983</v>
      </c>
      <c r="B4147">
        <f t="shared" si="64"/>
        <v>2023</v>
      </c>
    </row>
    <row r="4148" spans="1:2" x14ac:dyDescent="0.2">
      <c r="A4148" s="1">
        <v>45156</v>
      </c>
      <c r="B4148">
        <f t="shared" si="64"/>
        <v>2023</v>
      </c>
    </row>
    <row r="4149" spans="1:2" x14ac:dyDescent="0.2">
      <c r="A4149" s="1">
        <v>44626</v>
      </c>
      <c r="B4149">
        <f t="shared" si="64"/>
        <v>2022</v>
      </c>
    </row>
    <row r="4150" spans="1:2" x14ac:dyDescent="0.2">
      <c r="A4150" s="1">
        <v>44565</v>
      </c>
      <c r="B4150">
        <f t="shared" si="64"/>
        <v>2022</v>
      </c>
    </row>
    <row r="4151" spans="1:2" x14ac:dyDescent="0.2">
      <c r="A4151" s="1">
        <v>44690</v>
      </c>
      <c r="B4151">
        <f t="shared" si="64"/>
        <v>2022</v>
      </c>
    </row>
    <row r="4152" spans="1:2" x14ac:dyDescent="0.2">
      <c r="A4152" s="1">
        <v>45196</v>
      </c>
      <c r="B4152">
        <f t="shared" si="64"/>
        <v>2023</v>
      </c>
    </row>
    <row r="4153" spans="1:2" x14ac:dyDescent="0.2">
      <c r="A4153" s="1">
        <v>45005</v>
      </c>
      <c r="B4153">
        <f t="shared" si="64"/>
        <v>2023</v>
      </c>
    </row>
    <row r="4154" spans="1:2" x14ac:dyDescent="0.2">
      <c r="A4154" s="1">
        <v>44906</v>
      </c>
      <c r="B4154">
        <f t="shared" si="64"/>
        <v>2022</v>
      </c>
    </row>
    <row r="4155" spans="1:2" x14ac:dyDescent="0.2">
      <c r="A4155" s="1">
        <v>45240</v>
      </c>
      <c r="B4155">
        <f t="shared" si="64"/>
        <v>2023</v>
      </c>
    </row>
    <row r="4156" spans="1:2" x14ac:dyDescent="0.2">
      <c r="A4156" s="1">
        <v>44679</v>
      </c>
      <c r="B4156">
        <f t="shared" si="64"/>
        <v>2022</v>
      </c>
    </row>
    <row r="4157" spans="1:2" x14ac:dyDescent="0.2">
      <c r="A4157" s="1">
        <v>44824</v>
      </c>
      <c r="B4157">
        <f t="shared" si="64"/>
        <v>2022</v>
      </c>
    </row>
    <row r="4158" spans="1:2" x14ac:dyDescent="0.2">
      <c r="A4158" s="1">
        <v>45281</v>
      </c>
      <c r="B4158">
        <f t="shared" si="64"/>
        <v>2023</v>
      </c>
    </row>
    <row r="4159" spans="1:2" x14ac:dyDescent="0.2">
      <c r="A4159" s="1">
        <v>45141</v>
      </c>
      <c r="B4159">
        <f t="shared" si="64"/>
        <v>2023</v>
      </c>
    </row>
    <row r="4160" spans="1:2" x14ac:dyDescent="0.2">
      <c r="A4160" s="1">
        <v>44894</v>
      </c>
      <c r="B4160">
        <f t="shared" si="64"/>
        <v>2022</v>
      </c>
    </row>
    <row r="4161" spans="1:2" x14ac:dyDescent="0.2">
      <c r="A4161" s="1">
        <v>45343</v>
      </c>
      <c r="B4161">
        <f t="shared" si="64"/>
        <v>2024</v>
      </c>
    </row>
    <row r="4162" spans="1:2" x14ac:dyDescent="0.2">
      <c r="A4162" s="1">
        <v>44753</v>
      </c>
      <c r="B4162">
        <f t="shared" si="64"/>
        <v>2022</v>
      </c>
    </row>
    <row r="4163" spans="1:2" x14ac:dyDescent="0.2">
      <c r="A4163" s="1">
        <v>44755</v>
      </c>
      <c r="B4163">
        <f t="shared" ref="B4163:B4226" si="65">YEAR(A4163)</f>
        <v>2022</v>
      </c>
    </row>
    <row r="4164" spans="1:2" x14ac:dyDescent="0.2">
      <c r="A4164" s="1">
        <v>45171</v>
      </c>
      <c r="B4164">
        <f t="shared" si="65"/>
        <v>2023</v>
      </c>
    </row>
    <row r="4165" spans="1:2" x14ac:dyDescent="0.2">
      <c r="A4165" s="1">
        <v>44894</v>
      </c>
      <c r="B4165">
        <f t="shared" si="65"/>
        <v>2022</v>
      </c>
    </row>
    <row r="4166" spans="1:2" x14ac:dyDescent="0.2">
      <c r="A4166" s="1">
        <v>44908</v>
      </c>
      <c r="B4166">
        <f t="shared" si="65"/>
        <v>2022</v>
      </c>
    </row>
    <row r="4167" spans="1:2" x14ac:dyDescent="0.2">
      <c r="A4167" s="1">
        <v>45564</v>
      </c>
      <c r="B4167">
        <f t="shared" si="65"/>
        <v>2024</v>
      </c>
    </row>
    <row r="4168" spans="1:2" x14ac:dyDescent="0.2">
      <c r="A4168" s="1">
        <v>44781</v>
      </c>
      <c r="B4168">
        <f t="shared" si="65"/>
        <v>2022</v>
      </c>
    </row>
    <row r="4169" spans="1:2" x14ac:dyDescent="0.2">
      <c r="A4169" s="1">
        <v>45541</v>
      </c>
      <c r="B4169">
        <f t="shared" si="65"/>
        <v>2024</v>
      </c>
    </row>
    <row r="4170" spans="1:2" x14ac:dyDescent="0.2">
      <c r="A4170" s="1">
        <v>45581</v>
      </c>
      <c r="B4170">
        <f t="shared" si="65"/>
        <v>2024</v>
      </c>
    </row>
    <row r="4171" spans="1:2" x14ac:dyDescent="0.2">
      <c r="A4171" s="1">
        <v>45454</v>
      </c>
      <c r="B4171">
        <f t="shared" si="65"/>
        <v>2024</v>
      </c>
    </row>
    <row r="4172" spans="1:2" x14ac:dyDescent="0.2">
      <c r="A4172" s="1">
        <v>45471</v>
      </c>
      <c r="B4172">
        <f t="shared" si="65"/>
        <v>2024</v>
      </c>
    </row>
    <row r="4173" spans="1:2" x14ac:dyDescent="0.2">
      <c r="A4173" s="1">
        <v>45420</v>
      </c>
      <c r="B4173">
        <f t="shared" si="65"/>
        <v>2024</v>
      </c>
    </row>
    <row r="4174" spans="1:2" x14ac:dyDescent="0.2">
      <c r="A4174" s="1">
        <v>45285</v>
      </c>
      <c r="B4174">
        <f t="shared" si="65"/>
        <v>2023</v>
      </c>
    </row>
    <row r="4175" spans="1:2" x14ac:dyDescent="0.2">
      <c r="A4175" s="1">
        <v>45367</v>
      </c>
      <c r="B4175">
        <f t="shared" si="65"/>
        <v>2024</v>
      </c>
    </row>
    <row r="4176" spans="1:2" x14ac:dyDescent="0.2">
      <c r="A4176" s="1">
        <v>45618</v>
      </c>
      <c r="B4176">
        <f t="shared" si="65"/>
        <v>2024</v>
      </c>
    </row>
    <row r="4177" spans="1:2" x14ac:dyDescent="0.2">
      <c r="A4177" s="1">
        <v>44582</v>
      </c>
      <c r="B4177">
        <f t="shared" si="65"/>
        <v>2022</v>
      </c>
    </row>
    <row r="4178" spans="1:2" x14ac:dyDescent="0.2">
      <c r="A4178" s="1">
        <v>44906</v>
      </c>
      <c r="B4178">
        <f t="shared" si="65"/>
        <v>2022</v>
      </c>
    </row>
    <row r="4179" spans="1:2" x14ac:dyDescent="0.2">
      <c r="A4179" s="1">
        <v>44792</v>
      </c>
      <c r="B4179">
        <f t="shared" si="65"/>
        <v>2022</v>
      </c>
    </row>
    <row r="4180" spans="1:2" x14ac:dyDescent="0.2">
      <c r="A4180" s="1">
        <v>44612</v>
      </c>
      <c r="B4180">
        <f t="shared" si="65"/>
        <v>2022</v>
      </c>
    </row>
    <row r="4181" spans="1:2" x14ac:dyDescent="0.2">
      <c r="A4181" s="1">
        <v>45500</v>
      </c>
      <c r="B4181">
        <f t="shared" si="65"/>
        <v>2024</v>
      </c>
    </row>
    <row r="4182" spans="1:2" x14ac:dyDescent="0.2">
      <c r="A4182" s="1">
        <v>45578</v>
      </c>
      <c r="B4182">
        <f t="shared" si="65"/>
        <v>2024</v>
      </c>
    </row>
    <row r="4183" spans="1:2" x14ac:dyDescent="0.2">
      <c r="A4183" s="1">
        <v>44852</v>
      </c>
      <c r="B4183">
        <f t="shared" si="65"/>
        <v>2022</v>
      </c>
    </row>
    <row r="4184" spans="1:2" x14ac:dyDescent="0.2">
      <c r="A4184" s="1">
        <v>45126</v>
      </c>
      <c r="B4184">
        <f t="shared" si="65"/>
        <v>2023</v>
      </c>
    </row>
    <row r="4185" spans="1:2" x14ac:dyDescent="0.2">
      <c r="A4185" s="1">
        <v>45423</v>
      </c>
      <c r="B4185">
        <f t="shared" si="65"/>
        <v>2024</v>
      </c>
    </row>
    <row r="4186" spans="1:2" x14ac:dyDescent="0.2">
      <c r="A4186" s="1">
        <v>45234</v>
      </c>
      <c r="B4186">
        <f t="shared" si="65"/>
        <v>2023</v>
      </c>
    </row>
    <row r="4187" spans="1:2" x14ac:dyDescent="0.2">
      <c r="A4187" s="1">
        <v>45249</v>
      </c>
      <c r="B4187">
        <f t="shared" si="65"/>
        <v>2023</v>
      </c>
    </row>
    <row r="4188" spans="1:2" x14ac:dyDescent="0.2">
      <c r="A4188" s="1">
        <v>45433</v>
      </c>
      <c r="B4188">
        <f t="shared" si="65"/>
        <v>2024</v>
      </c>
    </row>
    <row r="4189" spans="1:2" x14ac:dyDescent="0.2">
      <c r="A4189" s="1">
        <v>44610</v>
      </c>
      <c r="B4189">
        <f t="shared" si="65"/>
        <v>2022</v>
      </c>
    </row>
    <row r="4190" spans="1:2" x14ac:dyDescent="0.2">
      <c r="A4190" s="1">
        <v>44626</v>
      </c>
      <c r="B4190">
        <f t="shared" si="65"/>
        <v>2022</v>
      </c>
    </row>
    <row r="4191" spans="1:2" x14ac:dyDescent="0.2">
      <c r="A4191" s="1">
        <v>45130</v>
      </c>
      <c r="B4191">
        <f t="shared" si="65"/>
        <v>2023</v>
      </c>
    </row>
    <row r="4192" spans="1:2" x14ac:dyDescent="0.2">
      <c r="A4192" s="1">
        <v>44665</v>
      </c>
      <c r="B4192">
        <f t="shared" si="65"/>
        <v>2022</v>
      </c>
    </row>
    <row r="4193" spans="1:2" x14ac:dyDescent="0.2">
      <c r="A4193" s="1">
        <v>45181</v>
      </c>
      <c r="B4193">
        <f t="shared" si="65"/>
        <v>2023</v>
      </c>
    </row>
    <row r="4194" spans="1:2" x14ac:dyDescent="0.2">
      <c r="A4194" s="1">
        <v>45661</v>
      </c>
      <c r="B4194">
        <f t="shared" si="65"/>
        <v>2025</v>
      </c>
    </row>
    <row r="4195" spans="1:2" x14ac:dyDescent="0.2">
      <c r="A4195" s="1">
        <v>44730</v>
      </c>
      <c r="B4195">
        <f t="shared" si="65"/>
        <v>2022</v>
      </c>
    </row>
    <row r="4196" spans="1:2" x14ac:dyDescent="0.2">
      <c r="A4196" s="1">
        <v>45650</v>
      </c>
      <c r="B4196">
        <f t="shared" si="65"/>
        <v>2024</v>
      </c>
    </row>
    <row r="4197" spans="1:2" x14ac:dyDescent="0.2">
      <c r="A4197" s="1">
        <v>44765</v>
      </c>
      <c r="B4197">
        <f t="shared" si="65"/>
        <v>2022</v>
      </c>
    </row>
    <row r="4198" spans="1:2" x14ac:dyDescent="0.2">
      <c r="A4198" s="1">
        <v>44768</v>
      </c>
      <c r="B4198">
        <f t="shared" si="65"/>
        <v>2022</v>
      </c>
    </row>
    <row r="4199" spans="1:2" x14ac:dyDescent="0.2">
      <c r="A4199" s="1">
        <v>45166</v>
      </c>
      <c r="B4199">
        <f t="shared" si="65"/>
        <v>2023</v>
      </c>
    </row>
    <row r="4200" spans="1:2" x14ac:dyDescent="0.2">
      <c r="A4200" s="1">
        <v>44607</v>
      </c>
      <c r="B4200">
        <f t="shared" si="65"/>
        <v>2022</v>
      </c>
    </row>
    <row r="4201" spans="1:2" x14ac:dyDescent="0.2">
      <c r="A4201" s="1">
        <v>45207</v>
      </c>
      <c r="B4201">
        <f t="shared" si="65"/>
        <v>2023</v>
      </c>
    </row>
    <row r="4202" spans="1:2" x14ac:dyDescent="0.2">
      <c r="A4202" s="1">
        <v>45457</v>
      </c>
      <c r="B4202">
        <f t="shared" si="65"/>
        <v>2024</v>
      </c>
    </row>
    <row r="4203" spans="1:2" x14ac:dyDescent="0.2">
      <c r="A4203" s="1">
        <v>44944</v>
      </c>
      <c r="B4203">
        <f t="shared" si="65"/>
        <v>2023</v>
      </c>
    </row>
    <row r="4204" spans="1:2" x14ac:dyDescent="0.2">
      <c r="A4204" s="1">
        <v>45602</v>
      </c>
      <c r="B4204">
        <f t="shared" si="65"/>
        <v>2024</v>
      </c>
    </row>
    <row r="4205" spans="1:2" x14ac:dyDescent="0.2">
      <c r="A4205" s="1">
        <v>44912</v>
      </c>
      <c r="B4205">
        <f t="shared" si="65"/>
        <v>2022</v>
      </c>
    </row>
    <row r="4206" spans="1:2" x14ac:dyDescent="0.2">
      <c r="A4206" s="1">
        <v>45183</v>
      </c>
      <c r="B4206">
        <f t="shared" si="65"/>
        <v>2023</v>
      </c>
    </row>
    <row r="4207" spans="1:2" x14ac:dyDescent="0.2">
      <c r="A4207" s="1">
        <v>44772</v>
      </c>
      <c r="B4207">
        <f t="shared" si="65"/>
        <v>2022</v>
      </c>
    </row>
    <row r="4208" spans="1:2" x14ac:dyDescent="0.2">
      <c r="A4208" s="1">
        <v>44613</v>
      </c>
      <c r="B4208">
        <f t="shared" si="65"/>
        <v>2022</v>
      </c>
    </row>
    <row r="4209" spans="1:2" x14ac:dyDescent="0.2">
      <c r="A4209" s="1">
        <v>45305</v>
      </c>
      <c r="B4209">
        <f t="shared" si="65"/>
        <v>2024</v>
      </c>
    </row>
    <row r="4210" spans="1:2" x14ac:dyDescent="0.2">
      <c r="A4210" s="1">
        <v>44759</v>
      </c>
      <c r="B4210">
        <f t="shared" si="65"/>
        <v>2022</v>
      </c>
    </row>
    <row r="4211" spans="1:2" x14ac:dyDescent="0.2">
      <c r="A4211" s="1">
        <v>44803</v>
      </c>
      <c r="B4211">
        <f t="shared" si="65"/>
        <v>2022</v>
      </c>
    </row>
    <row r="4212" spans="1:2" x14ac:dyDescent="0.2">
      <c r="A4212" s="1">
        <v>44889</v>
      </c>
      <c r="B4212">
        <f t="shared" si="65"/>
        <v>2022</v>
      </c>
    </row>
    <row r="4213" spans="1:2" x14ac:dyDescent="0.2">
      <c r="A4213" s="1">
        <v>45616</v>
      </c>
      <c r="B4213">
        <f t="shared" si="65"/>
        <v>2024</v>
      </c>
    </row>
    <row r="4214" spans="1:2" x14ac:dyDescent="0.2">
      <c r="A4214" s="1">
        <v>44916</v>
      </c>
      <c r="B4214">
        <f t="shared" si="65"/>
        <v>2022</v>
      </c>
    </row>
    <row r="4215" spans="1:2" x14ac:dyDescent="0.2">
      <c r="A4215" s="1">
        <v>44872</v>
      </c>
      <c r="B4215">
        <f t="shared" si="65"/>
        <v>2022</v>
      </c>
    </row>
    <row r="4216" spans="1:2" x14ac:dyDescent="0.2">
      <c r="A4216" s="1">
        <v>44877</v>
      </c>
      <c r="B4216">
        <f t="shared" si="65"/>
        <v>2022</v>
      </c>
    </row>
    <row r="4217" spans="1:2" x14ac:dyDescent="0.2">
      <c r="A4217" s="1">
        <v>44840</v>
      </c>
      <c r="B4217">
        <f t="shared" si="65"/>
        <v>2022</v>
      </c>
    </row>
    <row r="4218" spans="1:2" x14ac:dyDescent="0.2">
      <c r="A4218" s="1">
        <v>44799</v>
      </c>
      <c r="B4218">
        <f t="shared" si="65"/>
        <v>2022</v>
      </c>
    </row>
    <row r="4219" spans="1:2" x14ac:dyDescent="0.2">
      <c r="A4219" s="1">
        <v>45353</v>
      </c>
      <c r="B4219">
        <f t="shared" si="65"/>
        <v>2024</v>
      </c>
    </row>
    <row r="4220" spans="1:2" x14ac:dyDescent="0.2">
      <c r="A4220" s="1">
        <v>45154</v>
      </c>
      <c r="B4220">
        <f t="shared" si="65"/>
        <v>2023</v>
      </c>
    </row>
    <row r="4221" spans="1:2" x14ac:dyDescent="0.2">
      <c r="A4221" s="1">
        <v>45137</v>
      </c>
      <c r="B4221">
        <f t="shared" si="65"/>
        <v>2023</v>
      </c>
    </row>
    <row r="4222" spans="1:2" x14ac:dyDescent="0.2">
      <c r="A4222" s="1">
        <v>45290</v>
      </c>
      <c r="B4222">
        <f t="shared" si="65"/>
        <v>2023</v>
      </c>
    </row>
    <row r="4223" spans="1:2" x14ac:dyDescent="0.2">
      <c r="A4223" s="1">
        <v>45500</v>
      </c>
      <c r="B4223">
        <f t="shared" si="65"/>
        <v>2024</v>
      </c>
    </row>
    <row r="4224" spans="1:2" x14ac:dyDescent="0.2">
      <c r="A4224" s="1">
        <v>45463</v>
      </c>
      <c r="B4224">
        <f t="shared" si="65"/>
        <v>2024</v>
      </c>
    </row>
    <row r="4225" spans="1:2" x14ac:dyDescent="0.2">
      <c r="A4225" s="1">
        <v>45097</v>
      </c>
      <c r="B4225">
        <f t="shared" si="65"/>
        <v>2023</v>
      </c>
    </row>
    <row r="4226" spans="1:2" x14ac:dyDescent="0.2">
      <c r="A4226" s="1">
        <v>45627</v>
      </c>
      <c r="B4226">
        <f t="shared" si="65"/>
        <v>2024</v>
      </c>
    </row>
    <row r="4227" spans="1:2" x14ac:dyDescent="0.2">
      <c r="A4227" s="1">
        <v>44966</v>
      </c>
      <c r="B4227">
        <f t="shared" ref="B4227:B4290" si="66">YEAR(A4227)</f>
        <v>2023</v>
      </c>
    </row>
    <row r="4228" spans="1:2" x14ac:dyDescent="0.2">
      <c r="A4228" s="1">
        <v>45415</v>
      </c>
      <c r="B4228">
        <f t="shared" si="66"/>
        <v>2024</v>
      </c>
    </row>
    <row r="4229" spans="1:2" x14ac:dyDescent="0.2">
      <c r="A4229" s="1">
        <v>44994</v>
      </c>
      <c r="B4229">
        <f t="shared" si="66"/>
        <v>2023</v>
      </c>
    </row>
    <row r="4230" spans="1:2" x14ac:dyDescent="0.2">
      <c r="A4230" s="1">
        <v>45097</v>
      </c>
      <c r="B4230">
        <f t="shared" si="66"/>
        <v>2023</v>
      </c>
    </row>
    <row r="4231" spans="1:2" x14ac:dyDescent="0.2">
      <c r="A4231" s="1">
        <v>45501</v>
      </c>
      <c r="B4231">
        <f t="shared" si="66"/>
        <v>2024</v>
      </c>
    </row>
    <row r="4232" spans="1:2" x14ac:dyDescent="0.2">
      <c r="A4232" s="1">
        <v>44888</v>
      </c>
      <c r="B4232">
        <f t="shared" si="66"/>
        <v>2022</v>
      </c>
    </row>
    <row r="4233" spans="1:2" x14ac:dyDescent="0.2">
      <c r="A4233" s="1">
        <v>44633</v>
      </c>
      <c r="B4233">
        <f t="shared" si="66"/>
        <v>2022</v>
      </c>
    </row>
    <row r="4234" spans="1:2" x14ac:dyDescent="0.2">
      <c r="A4234" s="1">
        <v>44771</v>
      </c>
      <c r="B4234">
        <f t="shared" si="66"/>
        <v>2022</v>
      </c>
    </row>
    <row r="4235" spans="1:2" x14ac:dyDescent="0.2">
      <c r="A4235" s="1">
        <v>44837</v>
      </c>
      <c r="B4235">
        <f t="shared" si="66"/>
        <v>2022</v>
      </c>
    </row>
    <row r="4236" spans="1:2" x14ac:dyDescent="0.2">
      <c r="A4236" s="1">
        <v>44765</v>
      </c>
      <c r="B4236">
        <f t="shared" si="66"/>
        <v>2022</v>
      </c>
    </row>
    <row r="4237" spans="1:2" x14ac:dyDescent="0.2">
      <c r="A4237" s="1">
        <v>45553</v>
      </c>
      <c r="B4237">
        <f t="shared" si="66"/>
        <v>2024</v>
      </c>
    </row>
    <row r="4238" spans="1:2" x14ac:dyDescent="0.2">
      <c r="A4238" s="1">
        <v>45612</v>
      </c>
      <c r="B4238">
        <f t="shared" si="66"/>
        <v>2024</v>
      </c>
    </row>
    <row r="4239" spans="1:2" x14ac:dyDescent="0.2">
      <c r="A4239" s="1">
        <v>44621</v>
      </c>
      <c r="B4239">
        <f t="shared" si="66"/>
        <v>2022</v>
      </c>
    </row>
    <row r="4240" spans="1:2" x14ac:dyDescent="0.2">
      <c r="A4240" s="1">
        <v>45313</v>
      </c>
      <c r="B4240">
        <f t="shared" si="66"/>
        <v>2024</v>
      </c>
    </row>
    <row r="4241" spans="1:2" x14ac:dyDescent="0.2">
      <c r="A4241" s="1">
        <v>44900</v>
      </c>
      <c r="B4241">
        <f t="shared" si="66"/>
        <v>2022</v>
      </c>
    </row>
    <row r="4242" spans="1:2" x14ac:dyDescent="0.2">
      <c r="A4242" s="1">
        <v>45189</v>
      </c>
      <c r="B4242">
        <f t="shared" si="66"/>
        <v>2023</v>
      </c>
    </row>
    <row r="4243" spans="1:2" x14ac:dyDescent="0.2">
      <c r="A4243" s="1">
        <v>45512</v>
      </c>
      <c r="B4243">
        <f t="shared" si="66"/>
        <v>2024</v>
      </c>
    </row>
    <row r="4244" spans="1:2" x14ac:dyDescent="0.2">
      <c r="A4244" s="1">
        <v>44958</v>
      </c>
      <c r="B4244">
        <f t="shared" si="66"/>
        <v>2023</v>
      </c>
    </row>
    <row r="4245" spans="1:2" x14ac:dyDescent="0.2">
      <c r="A4245" s="1">
        <v>45456</v>
      </c>
      <c r="B4245">
        <f t="shared" si="66"/>
        <v>2024</v>
      </c>
    </row>
    <row r="4246" spans="1:2" x14ac:dyDescent="0.2">
      <c r="A4246" s="1">
        <v>45572</v>
      </c>
      <c r="B4246">
        <f t="shared" si="66"/>
        <v>2024</v>
      </c>
    </row>
    <row r="4247" spans="1:2" x14ac:dyDescent="0.2">
      <c r="A4247" s="1">
        <v>45641</v>
      </c>
      <c r="B4247">
        <f t="shared" si="66"/>
        <v>2024</v>
      </c>
    </row>
    <row r="4248" spans="1:2" x14ac:dyDescent="0.2">
      <c r="A4248" s="1">
        <v>44609</v>
      </c>
      <c r="B4248">
        <f t="shared" si="66"/>
        <v>2022</v>
      </c>
    </row>
    <row r="4249" spans="1:2" x14ac:dyDescent="0.2">
      <c r="A4249" s="1">
        <v>45487</v>
      </c>
      <c r="B4249">
        <f t="shared" si="66"/>
        <v>2024</v>
      </c>
    </row>
    <row r="4250" spans="1:2" x14ac:dyDescent="0.2">
      <c r="A4250" s="1">
        <v>44737</v>
      </c>
      <c r="B4250">
        <f t="shared" si="66"/>
        <v>2022</v>
      </c>
    </row>
    <row r="4251" spans="1:2" x14ac:dyDescent="0.2">
      <c r="A4251" s="1">
        <v>45645</v>
      </c>
      <c r="B4251">
        <f t="shared" si="66"/>
        <v>2024</v>
      </c>
    </row>
    <row r="4252" spans="1:2" x14ac:dyDescent="0.2">
      <c r="A4252" s="1">
        <v>45018</v>
      </c>
      <c r="B4252">
        <f t="shared" si="66"/>
        <v>2023</v>
      </c>
    </row>
    <row r="4253" spans="1:2" x14ac:dyDescent="0.2">
      <c r="A4253" s="1">
        <v>45391</v>
      </c>
      <c r="B4253">
        <f t="shared" si="66"/>
        <v>2024</v>
      </c>
    </row>
    <row r="4254" spans="1:2" x14ac:dyDescent="0.2">
      <c r="A4254" s="1">
        <v>44650</v>
      </c>
      <c r="B4254">
        <f t="shared" si="66"/>
        <v>2022</v>
      </c>
    </row>
    <row r="4255" spans="1:2" x14ac:dyDescent="0.2">
      <c r="A4255" s="1">
        <v>44579</v>
      </c>
      <c r="B4255">
        <f t="shared" si="66"/>
        <v>2022</v>
      </c>
    </row>
    <row r="4256" spans="1:2" x14ac:dyDescent="0.2">
      <c r="A4256" s="1">
        <v>44739</v>
      </c>
      <c r="B4256">
        <f t="shared" si="66"/>
        <v>2022</v>
      </c>
    </row>
    <row r="4257" spans="1:2" x14ac:dyDescent="0.2">
      <c r="A4257" s="1">
        <v>45653</v>
      </c>
      <c r="B4257">
        <f t="shared" si="66"/>
        <v>2024</v>
      </c>
    </row>
    <row r="4258" spans="1:2" x14ac:dyDescent="0.2">
      <c r="A4258" s="1">
        <v>45027</v>
      </c>
      <c r="B4258">
        <f t="shared" si="66"/>
        <v>2023</v>
      </c>
    </row>
    <row r="4259" spans="1:2" x14ac:dyDescent="0.2">
      <c r="A4259" s="1">
        <v>44609</v>
      </c>
      <c r="B4259">
        <f t="shared" si="66"/>
        <v>2022</v>
      </c>
    </row>
    <row r="4260" spans="1:2" x14ac:dyDescent="0.2">
      <c r="A4260" s="1">
        <v>45543</v>
      </c>
      <c r="B4260">
        <f t="shared" si="66"/>
        <v>2024</v>
      </c>
    </row>
    <row r="4261" spans="1:2" x14ac:dyDescent="0.2">
      <c r="A4261" s="1">
        <v>45525</v>
      </c>
      <c r="B4261">
        <f t="shared" si="66"/>
        <v>2024</v>
      </c>
    </row>
    <row r="4262" spans="1:2" x14ac:dyDescent="0.2">
      <c r="A4262" s="1">
        <v>45078</v>
      </c>
      <c r="B4262">
        <f t="shared" si="66"/>
        <v>2023</v>
      </c>
    </row>
    <row r="4263" spans="1:2" x14ac:dyDescent="0.2">
      <c r="A4263" s="1">
        <v>45192</v>
      </c>
      <c r="B4263">
        <f t="shared" si="66"/>
        <v>2023</v>
      </c>
    </row>
    <row r="4264" spans="1:2" x14ac:dyDescent="0.2">
      <c r="A4264" s="1">
        <v>45560</v>
      </c>
      <c r="B4264">
        <f t="shared" si="66"/>
        <v>2024</v>
      </c>
    </row>
    <row r="4265" spans="1:2" x14ac:dyDescent="0.2">
      <c r="A4265" s="1">
        <v>45445</v>
      </c>
      <c r="B4265">
        <f t="shared" si="66"/>
        <v>2024</v>
      </c>
    </row>
    <row r="4266" spans="1:2" x14ac:dyDescent="0.2">
      <c r="A4266" s="1">
        <v>45018</v>
      </c>
      <c r="B4266">
        <f t="shared" si="66"/>
        <v>2023</v>
      </c>
    </row>
    <row r="4267" spans="1:2" x14ac:dyDescent="0.2">
      <c r="A4267" s="1">
        <v>45133</v>
      </c>
      <c r="B4267">
        <f t="shared" si="66"/>
        <v>2023</v>
      </c>
    </row>
    <row r="4268" spans="1:2" x14ac:dyDescent="0.2">
      <c r="A4268" s="1">
        <v>45221</v>
      </c>
      <c r="B4268">
        <f t="shared" si="66"/>
        <v>2023</v>
      </c>
    </row>
    <row r="4269" spans="1:2" x14ac:dyDescent="0.2">
      <c r="A4269" s="1">
        <v>44799</v>
      </c>
      <c r="B4269">
        <f t="shared" si="66"/>
        <v>2022</v>
      </c>
    </row>
    <row r="4270" spans="1:2" x14ac:dyDescent="0.2">
      <c r="A4270" s="1">
        <v>44845</v>
      </c>
      <c r="B4270">
        <f t="shared" si="66"/>
        <v>2022</v>
      </c>
    </row>
    <row r="4271" spans="1:2" x14ac:dyDescent="0.2">
      <c r="A4271" s="1">
        <v>45338</v>
      </c>
      <c r="B4271">
        <f t="shared" si="66"/>
        <v>2024</v>
      </c>
    </row>
    <row r="4272" spans="1:2" x14ac:dyDescent="0.2">
      <c r="A4272" s="1">
        <v>45605</v>
      </c>
      <c r="B4272">
        <f t="shared" si="66"/>
        <v>2024</v>
      </c>
    </row>
    <row r="4273" spans="1:2" x14ac:dyDescent="0.2">
      <c r="A4273" s="1">
        <v>44949</v>
      </c>
      <c r="B4273">
        <f t="shared" si="66"/>
        <v>2023</v>
      </c>
    </row>
    <row r="4274" spans="1:2" x14ac:dyDescent="0.2">
      <c r="A4274" s="1">
        <v>45127</v>
      </c>
      <c r="B4274">
        <f t="shared" si="66"/>
        <v>2023</v>
      </c>
    </row>
    <row r="4275" spans="1:2" x14ac:dyDescent="0.2">
      <c r="A4275" s="1">
        <v>45152</v>
      </c>
      <c r="B4275">
        <f t="shared" si="66"/>
        <v>2023</v>
      </c>
    </row>
    <row r="4276" spans="1:2" x14ac:dyDescent="0.2">
      <c r="A4276" s="1">
        <v>45448</v>
      </c>
      <c r="B4276">
        <f t="shared" si="66"/>
        <v>2024</v>
      </c>
    </row>
    <row r="4277" spans="1:2" x14ac:dyDescent="0.2">
      <c r="A4277" s="1">
        <v>45319</v>
      </c>
      <c r="B4277">
        <f t="shared" si="66"/>
        <v>2024</v>
      </c>
    </row>
    <row r="4278" spans="1:2" x14ac:dyDescent="0.2">
      <c r="A4278" s="1">
        <v>44886</v>
      </c>
      <c r="B4278">
        <f t="shared" si="66"/>
        <v>2022</v>
      </c>
    </row>
    <row r="4279" spans="1:2" x14ac:dyDescent="0.2">
      <c r="A4279" s="1">
        <v>45467</v>
      </c>
      <c r="B4279">
        <f t="shared" si="66"/>
        <v>2024</v>
      </c>
    </row>
    <row r="4280" spans="1:2" x14ac:dyDescent="0.2">
      <c r="A4280" s="1">
        <v>44611</v>
      </c>
      <c r="B4280">
        <f t="shared" si="66"/>
        <v>2022</v>
      </c>
    </row>
    <row r="4281" spans="1:2" x14ac:dyDescent="0.2">
      <c r="A4281" s="1">
        <v>45334</v>
      </c>
      <c r="B4281">
        <f t="shared" si="66"/>
        <v>2024</v>
      </c>
    </row>
    <row r="4282" spans="1:2" x14ac:dyDescent="0.2">
      <c r="A4282" s="1">
        <v>44707</v>
      </c>
      <c r="B4282">
        <f t="shared" si="66"/>
        <v>2022</v>
      </c>
    </row>
    <row r="4283" spans="1:2" x14ac:dyDescent="0.2">
      <c r="A4283" s="1">
        <v>45307</v>
      </c>
      <c r="B4283">
        <f t="shared" si="66"/>
        <v>2024</v>
      </c>
    </row>
    <row r="4284" spans="1:2" x14ac:dyDescent="0.2">
      <c r="A4284" s="1">
        <v>45535</v>
      </c>
      <c r="B4284">
        <f t="shared" si="66"/>
        <v>2024</v>
      </c>
    </row>
    <row r="4285" spans="1:2" x14ac:dyDescent="0.2">
      <c r="A4285" s="1">
        <v>45389</v>
      </c>
      <c r="B4285">
        <f t="shared" si="66"/>
        <v>2024</v>
      </c>
    </row>
    <row r="4286" spans="1:2" x14ac:dyDescent="0.2">
      <c r="A4286" s="1">
        <v>45482</v>
      </c>
      <c r="B4286">
        <f t="shared" si="66"/>
        <v>2024</v>
      </c>
    </row>
    <row r="4287" spans="1:2" x14ac:dyDescent="0.2">
      <c r="A4287" s="1">
        <v>45391</v>
      </c>
      <c r="B4287">
        <f t="shared" si="66"/>
        <v>2024</v>
      </c>
    </row>
    <row r="4288" spans="1:2" x14ac:dyDescent="0.2">
      <c r="A4288" s="1">
        <v>44952</v>
      </c>
      <c r="B4288">
        <f t="shared" si="66"/>
        <v>2023</v>
      </c>
    </row>
    <row r="4289" spans="1:2" x14ac:dyDescent="0.2">
      <c r="A4289" s="1">
        <v>45389</v>
      </c>
      <c r="B4289">
        <f t="shared" si="66"/>
        <v>2024</v>
      </c>
    </row>
    <row r="4290" spans="1:2" x14ac:dyDescent="0.2">
      <c r="A4290" s="1">
        <v>45211</v>
      </c>
      <c r="B4290">
        <f t="shared" si="66"/>
        <v>2023</v>
      </c>
    </row>
    <row r="4291" spans="1:2" x14ac:dyDescent="0.2">
      <c r="A4291" s="1">
        <v>45484</v>
      </c>
      <c r="B4291">
        <f t="shared" ref="B4291:B4354" si="67">YEAR(A4291)</f>
        <v>2024</v>
      </c>
    </row>
    <row r="4292" spans="1:2" x14ac:dyDescent="0.2">
      <c r="A4292" s="1">
        <v>45061</v>
      </c>
      <c r="B4292">
        <f t="shared" si="67"/>
        <v>2023</v>
      </c>
    </row>
    <row r="4293" spans="1:2" x14ac:dyDescent="0.2">
      <c r="A4293" s="1">
        <v>44987</v>
      </c>
      <c r="B4293">
        <f t="shared" si="67"/>
        <v>2023</v>
      </c>
    </row>
    <row r="4294" spans="1:2" x14ac:dyDescent="0.2">
      <c r="A4294" s="1">
        <v>44988</v>
      </c>
      <c r="B4294">
        <f t="shared" si="67"/>
        <v>2023</v>
      </c>
    </row>
    <row r="4295" spans="1:2" x14ac:dyDescent="0.2">
      <c r="A4295" s="1">
        <v>45185</v>
      </c>
      <c r="B4295">
        <f t="shared" si="67"/>
        <v>2023</v>
      </c>
    </row>
    <row r="4296" spans="1:2" x14ac:dyDescent="0.2">
      <c r="A4296" s="1">
        <v>45095</v>
      </c>
      <c r="B4296">
        <f t="shared" si="67"/>
        <v>2023</v>
      </c>
    </row>
    <row r="4297" spans="1:2" x14ac:dyDescent="0.2">
      <c r="A4297" s="1">
        <v>45519</v>
      </c>
      <c r="B4297">
        <f t="shared" si="67"/>
        <v>2024</v>
      </c>
    </row>
    <row r="4298" spans="1:2" x14ac:dyDescent="0.2">
      <c r="A4298" s="1">
        <v>44694</v>
      </c>
      <c r="B4298">
        <f t="shared" si="67"/>
        <v>2022</v>
      </c>
    </row>
    <row r="4299" spans="1:2" x14ac:dyDescent="0.2">
      <c r="A4299" s="1">
        <v>45403</v>
      </c>
      <c r="B4299">
        <f t="shared" si="67"/>
        <v>2024</v>
      </c>
    </row>
    <row r="4300" spans="1:2" x14ac:dyDescent="0.2">
      <c r="A4300" s="1">
        <v>44729</v>
      </c>
      <c r="B4300">
        <f t="shared" si="67"/>
        <v>2022</v>
      </c>
    </row>
    <row r="4301" spans="1:2" x14ac:dyDescent="0.2">
      <c r="A4301" s="1">
        <v>45209</v>
      </c>
      <c r="B4301">
        <f t="shared" si="67"/>
        <v>2023</v>
      </c>
    </row>
    <row r="4302" spans="1:2" x14ac:dyDescent="0.2">
      <c r="A4302" s="1">
        <v>44631</v>
      </c>
      <c r="B4302">
        <f t="shared" si="67"/>
        <v>2022</v>
      </c>
    </row>
    <row r="4303" spans="1:2" x14ac:dyDescent="0.2">
      <c r="A4303" s="1">
        <v>44599</v>
      </c>
      <c r="B4303">
        <f t="shared" si="67"/>
        <v>2022</v>
      </c>
    </row>
    <row r="4304" spans="1:2" x14ac:dyDescent="0.2">
      <c r="A4304" s="1">
        <v>45661</v>
      </c>
      <c r="B4304">
        <f t="shared" si="67"/>
        <v>2025</v>
      </c>
    </row>
    <row r="4305" spans="1:2" x14ac:dyDescent="0.2">
      <c r="A4305" s="1">
        <v>44751</v>
      </c>
      <c r="B4305">
        <f t="shared" si="67"/>
        <v>2022</v>
      </c>
    </row>
    <row r="4306" spans="1:2" x14ac:dyDescent="0.2">
      <c r="A4306" s="1">
        <v>44569</v>
      </c>
      <c r="B4306">
        <f t="shared" si="67"/>
        <v>2022</v>
      </c>
    </row>
    <row r="4307" spans="1:2" x14ac:dyDescent="0.2">
      <c r="A4307" s="1">
        <v>45473</v>
      </c>
      <c r="B4307">
        <f t="shared" si="67"/>
        <v>2024</v>
      </c>
    </row>
    <row r="4308" spans="1:2" x14ac:dyDescent="0.2">
      <c r="A4308" s="1">
        <v>44930</v>
      </c>
      <c r="B4308">
        <f t="shared" si="67"/>
        <v>2023</v>
      </c>
    </row>
    <row r="4309" spans="1:2" x14ac:dyDescent="0.2">
      <c r="A4309" s="1">
        <v>44830</v>
      </c>
      <c r="B4309">
        <f t="shared" si="67"/>
        <v>2022</v>
      </c>
    </row>
    <row r="4310" spans="1:2" x14ac:dyDescent="0.2">
      <c r="A4310" s="1">
        <v>45527</v>
      </c>
      <c r="B4310">
        <f t="shared" si="67"/>
        <v>2024</v>
      </c>
    </row>
    <row r="4311" spans="1:2" x14ac:dyDescent="0.2">
      <c r="A4311" s="1">
        <v>45490</v>
      </c>
      <c r="B4311">
        <f t="shared" si="67"/>
        <v>2024</v>
      </c>
    </row>
    <row r="4312" spans="1:2" x14ac:dyDescent="0.2">
      <c r="A4312" s="1">
        <v>45011</v>
      </c>
      <c r="B4312">
        <f t="shared" si="67"/>
        <v>2023</v>
      </c>
    </row>
    <row r="4313" spans="1:2" x14ac:dyDescent="0.2">
      <c r="A4313" s="1">
        <v>44599</v>
      </c>
      <c r="B4313">
        <f t="shared" si="67"/>
        <v>2022</v>
      </c>
    </row>
    <row r="4314" spans="1:2" x14ac:dyDescent="0.2">
      <c r="A4314" s="1">
        <v>45596</v>
      </c>
      <c r="B4314">
        <f t="shared" si="67"/>
        <v>2024</v>
      </c>
    </row>
    <row r="4315" spans="1:2" x14ac:dyDescent="0.2">
      <c r="A4315" s="1">
        <v>45646</v>
      </c>
      <c r="B4315">
        <f t="shared" si="67"/>
        <v>2024</v>
      </c>
    </row>
    <row r="4316" spans="1:2" x14ac:dyDescent="0.2">
      <c r="A4316" s="1">
        <v>44899</v>
      </c>
      <c r="B4316">
        <f t="shared" si="67"/>
        <v>2022</v>
      </c>
    </row>
    <row r="4317" spans="1:2" x14ac:dyDescent="0.2">
      <c r="A4317" s="1">
        <v>45214</v>
      </c>
      <c r="B4317">
        <f t="shared" si="67"/>
        <v>2023</v>
      </c>
    </row>
    <row r="4318" spans="1:2" x14ac:dyDescent="0.2">
      <c r="A4318" s="1">
        <v>45626</v>
      </c>
      <c r="B4318">
        <f t="shared" si="67"/>
        <v>2024</v>
      </c>
    </row>
    <row r="4319" spans="1:2" x14ac:dyDescent="0.2">
      <c r="A4319" s="1">
        <v>45501</v>
      </c>
      <c r="B4319">
        <f t="shared" si="67"/>
        <v>2024</v>
      </c>
    </row>
    <row r="4320" spans="1:2" x14ac:dyDescent="0.2">
      <c r="A4320" s="1">
        <v>44664</v>
      </c>
      <c r="B4320">
        <f t="shared" si="67"/>
        <v>2022</v>
      </c>
    </row>
    <row r="4321" spans="1:2" x14ac:dyDescent="0.2">
      <c r="A4321" s="1">
        <v>45274</v>
      </c>
      <c r="B4321">
        <f t="shared" si="67"/>
        <v>2023</v>
      </c>
    </row>
    <row r="4322" spans="1:2" x14ac:dyDescent="0.2">
      <c r="A4322" s="1">
        <v>44918</v>
      </c>
      <c r="B4322">
        <f t="shared" si="67"/>
        <v>2022</v>
      </c>
    </row>
    <row r="4323" spans="1:2" x14ac:dyDescent="0.2">
      <c r="A4323" s="1">
        <v>44870</v>
      </c>
      <c r="B4323">
        <f t="shared" si="67"/>
        <v>2022</v>
      </c>
    </row>
    <row r="4324" spans="1:2" x14ac:dyDescent="0.2">
      <c r="A4324" s="1">
        <v>45438</v>
      </c>
      <c r="B4324">
        <f t="shared" si="67"/>
        <v>2024</v>
      </c>
    </row>
    <row r="4325" spans="1:2" x14ac:dyDescent="0.2">
      <c r="A4325" s="1">
        <v>44569</v>
      </c>
      <c r="B4325">
        <f t="shared" si="67"/>
        <v>2022</v>
      </c>
    </row>
    <row r="4326" spans="1:2" x14ac:dyDescent="0.2">
      <c r="A4326" s="1">
        <v>45456</v>
      </c>
      <c r="B4326">
        <f t="shared" si="67"/>
        <v>2024</v>
      </c>
    </row>
    <row r="4327" spans="1:2" x14ac:dyDescent="0.2">
      <c r="A4327" s="1">
        <v>44967</v>
      </c>
      <c r="B4327">
        <f t="shared" si="67"/>
        <v>2023</v>
      </c>
    </row>
    <row r="4328" spans="1:2" x14ac:dyDescent="0.2">
      <c r="A4328" s="1">
        <v>44733</v>
      </c>
      <c r="B4328">
        <f t="shared" si="67"/>
        <v>2022</v>
      </c>
    </row>
    <row r="4329" spans="1:2" x14ac:dyDescent="0.2">
      <c r="A4329" s="1">
        <v>45533</v>
      </c>
      <c r="B4329">
        <f t="shared" si="67"/>
        <v>2024</v>
      </c>
    </row>
    <row r="4330" spans="1:2" x14ac:dyDescent="0.2">
      <c r="A4330" s="1">
        <v>45478</v>
      </c>
      <c r="B4330">
        <f t="shared" si="67"/>
        <v>2024</v>
      </c>
    </row>
    <row r="4331" spans="1:2" x14ac:dyDescent="0.2">
      <c r="A4331" s="1">
        <v>44978</v>
      </c>
      <c r="B4331">
        <f t="shared" si="67"/>
        <v>2023</v>
      </c>
    </row>
    <row r="4332" spans="1:2" x14ac:dyDescent="0.2">
      <c r="A4332" s="1">
        <v>45541</v>
      </c>
      <c r="B4332">
        <f t="shared" si="67"/>
        <v>2024</v>
      </c>
    </row>
    <row r="4333" spans="1:2" x14ac:dyDescent="0.2">
      <c r="A4333" s="1">
        <v>45345</v>
      </c>
      <c r="B4333">
        <f t="shared" si="67"/>
        <v>2024</v>
      </c>
    </row>
    <row r="4334" spans="1:2" x14ac:dyDescent="0.2">
      <c r="A4334" s="1">
        <v>44770</v>
      </c>
      <c r="B4334">
        <f t="shared" si="67"/>
        <v>2022</v>
      </c>
    </row>
    <row r="4335" spans="1:2" x14ac:dyDescent="0.2">
      <c r="A4335" s="1">
        <v>45465</v>
      </c>
      <c r="B4335">
        <f t="shared" si="67"/>
        <v>2024</v>
      </c>
    </row>
    <row r="4336" spans="1:2" x14ac:dyDescent="0.2">
      <c r="A4336" s="1">
        <v>45129</v>
      </c>
      <c r="B4336">
        <f t="shared" si="67"/>
        <v>2023</v>
      </c>
    </row>
    <row r="4337" spans="1:2" x14ac:dyDescent="0.2">
      <c r="A4337" s="1">
        <v>44886</v>
      </c>
      <c r="B4337">
        <f t="shared" si="67"/>
        <v>2022</v>
      </c>
    </row>
    <row r="4338" spans="1:2" x14ac:dyDescent="0.2">
      <c r="A4338" s="1">
        <v>44862</v>
      </c>
      <c r="B4338">
        <f t="shared" si="67"/>
        <v>2022</v>
      </c>
    </row>
    <row r="4339" spans="1:2" x14ac:dyDescent="0.2">
      <c r="A4339" s="1">
        <v>45237</v>
      </c>
      <c r="B4339">
        <f t="shared" si="67"/>
        <v>2023</v>
      </c>
    </row>
    <row r="4340" spans="1:2" x14ac:dyDescent="0.2">
      <c r="A4340" s="1">
        <v>45538</v>
      </c>
      <c r="B4340">
        <f t="shared" si="67"/>
        <v>2024</v>
      </c>
    </row>
    <row r="4341" spans="1:2" x14ac:dyDescent="0.2">
      <c r="A4341" s="1">
        <v>45272</v>
      </c>
      <c r="B4341">
        <f t="shared" si="67"/>
        <v>2023</v>
      </c>
    </row>
    <row r="4342" spans="1:2" x14ac:dyDescent="0.2">
      <c r="A4342" s="1">
        <v>44582</v>
      </c>
      <c r="B4342">
        <f t="shared" si="67"/>
        <v>2022</v>
      </c>
    </row>
    <row r="4343" spans="1:2" x14ac:dyDescent="0.2">
      <c r="A4343" s="1">
        <v>45259</v>
      </c>
      <c r="B4343">
        <f t="shared" si="67"/>
        <v>2023</v>
      </c>
    </row>
    <row r="4344" spans="1:2" x14ac:dyDescent="0.2">
      <c r="A4344" s="1">
        <v>45179</v>
      </c>
      <c r="B4344">
        <f t="shared" si="67"/>
        <v>2023</v>
      </c>
    </row>
    <row r="4345" spans="1:2" x14ac:dyDescent="0.2">
      <c r="A4345" s="1">
        <v>45519</v>
      </c>
      <c r="B4345">
        <f t="shared" si="67"/>
        <v>2024</v>
      </c>
    </row>
    <row r="4346" spans="1:2" x14ac:dyDescent="0.2">
      <c r="A4346" s="1">
        <v>44890</v>
      </c>
      <c r="B4346">
        <f t="shared" si="67"/>
        <v>2022</v>
      </c>
    </row>
    <row r="4347" spans="1:2" x14ac:dyDescent="0.2">
      <c r="A4347" s="1">
        <v>45077</v>
      </c>
      <c r="B4347">
        <f t="shared" si="67"/>
        <v>2023</v>
      </c>
    </row>
    <row r="4348" spans="1:2" x14ac:dyDescent="0.2">
      <c r="A4348" s="1">
        <v>45279</v>
      </c>
      <c r="B4348">
        <f t="shared" si="67"/>
        <v>2023</v>
      </c>
    </row>
    <row r="4349" spans="1:2" x14ac:dyDescent="0.2">
      <c r="A4349" s="1">
        <v>45481</v>
      </c>
      <c r="B4349">
        <f t="shared" si="67"/>
        <v>2024</v>
      </c>
    </row>
    <row r="4350" spans="1:2" x14ac:dyDescent="0.2">
      <c r="A4350" s="1">
        <v>45276</v>
      </c>
      <c r="B4350">
        <f t="shared" si="67"/>
        <v>2023</v>
      </c>
    </row>
    <row r="4351" spans="1:2" x14ac:dyDescent="0.2">
      <c r="A4351" s="1">
        <v>45091</v>
      </c>
      <c r="B4351">
        <f t="shared" si="67"/>
        <v>2023</v>
      </c>
    </row>
    <row r="4352" spans="1:2" x14ac:dyDescent="0.2">
      <c r="A4352" s="1">
        <v>45444</v>
      </c>
      <c r="B4352">
        <f t="shared" si="67"/>
        <v>2024</v>
      </c>
    </row>
    <row r="4353" spans="1:2" x14ac:dyDescent="0.2">
      <c r="A4353" s="1">
        <v>44594</v>
      </c>
      <c r="B4353">
        <f t="shared" si="67"/>
        <v>2022</v>
      </c>
    </row>
    <row r="4354" spans="1:2" x14ac:dyDescent="0.2">
      <c r="A4354" s="1">
        <v>44679</v>
      </c>
      <c r="B4354">
        <f t="shared" si="67"/>
        <v>2022</v>
      </c>
    </row>
    <row r="4355" spans="1:2" x14ac:dyDescent="0.2">
      <c r="A4355" s="1">
        <v>45482</v>
      </c>
      <c r="B4355">
        <f t="shared" ref="B4355:B4418" si="68">YEAR(A4355)</f>
        <v>2024</v>
      </c>
    </row>
    <row r="4356" spans="1:2" x14ac:dyDescent="0.2">
      <c r="A4356" s="1">
        <v>45459</v>
      </c>
      <c r="B4356">
        <f t="shared" si="68"/>
        <v>2024</v>
      </c>
    </row>
    <row r="4357" spans="1:2" x14ac:dyDescent="0.2">
      <c r="A4357" s="1">
        <v>45241</v>
      </c>
      <c r="B4357">
        <f t="shared" si="68"/>
        <v>2023</v>
      </c>
    </row>
    <row r="4358" spans="1:2" x14ac:dyDescent="0.2">
      <c r="A4358" s="1">
        <v>45099</v>
      </c>
      <c r="B4358">
        <f t="shared" si="68"/>
        <v>2023</v>
      </c>
    </row>
    <row r="4359" spans="1:2" x14ac:dyDescent="0.2">
      <c r="A4359" s="1">
        <v>45630</v>
      </c>
      <c r="B4359">
        <f t="shared" si="68"/>
        <v>2024</v>
      </c>
    </row>
    <row r="4360" spans="1:2" x14ac:dyDescent="0.2">
      <c r="A4360" s="1">
        <v>44564</v>
      </c>
      <c r="B4360">
        <f t="shared" si="68"/>
        <v>2022</v>
      </c>
    </row>
    <row r="4361" spans="1:2" x14ac:dyDescent="0.2">
      <c r="A4361" s="1">
        <v>45273</v>
      </c>
      <c r="B4361">
        <f t="shared" si="68"/>
        <v>2023</v>
      </c>
    </row>
    <row r="4362" spans="1:2" x14ac:dyDescent="0.2">
      <c r="A4362" s="1">
        <v>45066</v>
      </c>
      <c r="B4362">
        <f t="shared" si="68"/>
        <v>2023</v>
      </c>
    </row>
    <row r="4363" spans="1:2" x14ac:dyDescent="0.2">
      <c r="A4363" s="1">
        <v>44897</v>
      </c>
      <c r="B4363">
        <f t="shared" si="68"/>
        <v>2022</v>
      </c>
    </row>
    <row r="4364" spans="1:2" x14ac:dyDescent="0.2">
      <c r="A4364" s="1">
        <v>45116</v>
      </c>
      <c r="B4364">
        <f t="shared" si="68"/>
        <v>2023</v>
      </c>
    </row>
    <row r="4365" spans="1:2" x14ac:dyDescent="0.2">
      <c r="A4365" s="1">
        <v>44986</v>
      </c>
      <c r="B4365">
        <f t="shared" si="68"/>
        <v>2023</v>
      </c>
    </row>
    <row r="4366" spans="1:2" x14ac:dyDescent="0.2">
      <c r="A4366" s="1">
        <v>45135</v>
      </c>
      <c r="B4366">
        <f t="shared" si="68"/>
        <v>2023</v>
      </c>
    </row>
    <row r="4367" spans="1:2" x14ac:dyDescent="0.2">
      <c r="A4367" s="1">
        <v>45297</v>
      </c>
      <c r="B4367">
        <f t="shared" si="68"/>
        <v>2024</v>
      </c>
    </row>
    <row r="4368" spans="1:2" x14ac:dyDescent="0.2">
      <c r="A4368" s="1">
        <v>44647</v>
      </c>
      <c r="B4368">
        <f t="shared" si="68"/>
        <v>2022</v>
      </c>
    </row>
    <row r="4369" spans="1:2" x14ac:dyDescent="0.2">
      <c r="A4369" s="1">
        <v>44838</v>
      </c>
      <c r="B4369">
        <f t="shared" si="68"/>
        <v>2022</v>
      </c>
    </row>
    <row r="4370" spans="1:2" x14ac:dyDescent="0.2">
      <c r="A4370" s="1">
        <v>44769</v>
      </c>
      <c r="B4370">
        <f t="shared" si="68"/>
        <v>2022</v>
      </c>
    </row>
    <row r="4371" spans="1:2" x14ac:dyDescent="0.2">
      <c r="A4371" s="1">
        <v>45389</v>
      </c>
      <c r="B4371">
        <f t="shared" si="68"/>
        <v>2024</v>
      </c>
    </row>
    <row r="4372" spans="1:2" x14ac:dyDescent="0.2">
      <c r="A4372" s="1">
        <v>44710</v>
      </c>
      <c r="B4372">
        <f t="shared" si="68"/>
        <v>2022</v>
      </c>
    </row>
    <row r="4373" spans="1:2" x14ac:dyDescent="0.2">
      <c r="A4373" s="1">
        <v>45487</v>
      </c>
      <c r="B4373">
        <f t="shared" si="68"/>
        <v>2024</v>
      </c>
    </row>
    <row r="4374" spans="1:2" x14ac:dyDescent="0.2">
      <c r="A4374" s="1">
        <v>45434</v>
      </c>
      <c r="B4374">
        <f t="shared" si="68"/>
        <v>2024</v>
      </c>
    </row>
    <row r="4375" spans="1:2" x14ac:dyDescent="0.2">
      <c r="A4375" s="1">
        <v>45303</v>
      </c>
      <c r="B4375">
        <f t="shared" si="68"/>
        <v>2024</v>
      </c>
    </row>
    <row r="4376" spans="1:2" x14ac:dyDescent="0.2">
      <c r="A4376" s="1">
        <v>45512</v>
      </c>
      <c r="B4376">
        <f t="shared" si="68"/>
        <v>2024</v>
      </c>
    </row>
    <row r="4377" spans="1:2" x14ac:dyDescent="0.2">
      <c r="A4377" s="1">
        <v>44929</v>
      </c>
      <c r="B4377">
        <f t="shared" si="68"/>
        <v>2023</v>
      </c>
    </row>
    <row r="4378" spans="1:2" x14ac:dyDescent="0.2">
      <c r="A4378" s="1">
        <v>44853</v>
      </c>
      <c r="B4378">
        <f t="shared" si="68"/>
        <v>2022</v>
      </c>
    </row>
    <row r="4379" spans="1:2" x14ac:dyDescent="0.2">
      <c r="A4379" s="1">
        <v>45254</v>
      </c>
      <c r="B4379">
        <f t="shared" si="68"/>
        <v>2023</v>
      </c>
    </row>
    <row r="4380" spans="1:2" x14ac:dyDescent="0.2">
      <c r="A4380" s="1">
        <v>44611</v>
      </c>
      <c r="B4380">
        <f t="shared" si="68"/>
        <v>2022</v>
      </c>
    </row>
    <row r="4381" spans="1:2" x14ac:dyDescent="0.2">
      <c r="A4381" s="1">
        <v>45258</v>
      </c>
      <c r="B4381">
        <f t="shared" si="68"/>
        <v>2023</v>
      </c>
    </row>
    <row r="4382" spans="1:2" x14ac:dyDescent="0.2">
      <c r="A4382" s="1">
        <v>44929</v>
      </c>
      <c r="B4382">
        <f t="shared" si="68"/>
        <v>2023</v>
      </c>
    </row>
    <row r="4383" spans="1:2" x14ac:dyDescent="0.2">
      <c r="A4383" s="1">
        <v>44967</v>
      </c>
      <c r="B4383">
        <f t="shared" si="68"/>
        <v>2023</v>
      </c>
    </row>
    <row r="4384" spans="1:2" x14ac:dyDescent="0.2">
      <c r="A4384" s="1">
        <v>45402</v>
      </c>
      <c r="B4384">
        <f t="shared" si="68"/>
        <v>2024</v>
      </c>
    </row>
    <row r="4385" spans="1:2" x14ac:dyDescent="0.2">
      <c r="A4385" s="1">
        <v>45597</v>
      </c>
      <c r="B4385">
        <f t="shared" si="68"/>
        <v>2024</v>
      </c>
    </row>
    <row r="4386" spans="1:2" x14ac:dyDescent="0.2">
      <c r="A4386" s="1">
        <v>45361</v>
      </c>
      <c r="B4386">
        <f t="shared" si="68"/>
        <v>2024</v>
      </c>
    </row>
    <row r="4387" spans="1:2" x14ac:dyDescent="0.2">
      <c r="A4387" s="1">
        <v>45225</v>
      </c>
      <c r="B4387">
        <f t="shared" si="68"/>
        <v>2023</v>
      </c>
    </row>
    <row r="4388" spans="1:2" x14ac:dyDescent="0.2">
      <c r="A4388" s="1">
        <v>44881</v>
      </c>
      <c r="B4388">
        <f t="shared" si="68"/>
        <v>2022</v>
      </c>
    </row>
    <row r="4389" spans="1:2" x14ac:dyDescent="0.2">
      <c r="A4389" s="1">
        <v>45539</v>
      </c>
      <c r="B4389">
        <f t="shared" si="68"/>
        <v>2024</v>
      </c>
    </row>
    <row r="4390" spans="1:2" x14ac:dyDescent="0.2">
      <c r="A4390" s="1">
        <v>44995</v>
      </c>
      <c r="B4390">
        <f t="shared" si="68"/>
        <v>2023</v>
      </c>
    </row>
    <row r="4391" spans="1:2" x14ac:dyDescent="0.2">
      <c r="A4391" s="1">
        <v>44828</v>
      </c>
      <c r="B4391">
        <f t="shared" si="68"/>
        <v>2022</v>
      </c>
    </row>
    <row r="4392" spans="1:2" x14ac:dyDescent="0.2">
      <c r="A4392" s="1">
        <v>45258</v>
      </c>
      <c r="B4392">
        <f t="shared" si="68"/>
        <v>2023</v>
      </c>
    </row>
    <row r="4393" spans="1:2" x14ac:dyDescent="0.2">
      <c r="A4393" s="1">
        <v>45112</v>
      </c>
      <c r="B4393">
        <f t="shared" si="68"/>
        <v>2023</v>
      </c>
    </row>
    <row r="4394" spans="1:2" x14ac:dyDescent="0.2">
      <c r="A4394" s="1">
        <v>45132</v>
      </c>
      <c r="B4394">
        <f t="shared" si="68"/>
        <v>2023</v>
      </c>
    </row>
    <row r="4395" spans="1:2" x14ac:dyDescent="0.2">
      <c r="A4395" s="1">
        <v>45575</v>
      </c>
      <c r="B4395">
        <f t="shared" si="68"/>
        <v>2024</v>
      </c>
    </row>
    <row r="4396" spans="1:2" x14ac:dyDescent="0.2">
      <c r="A4396" s="1">
        <v>45145</v>
      </c>
      <c r="B4396">
        <f t="shared" si="68"/>
        <v>2023</v>
      </c>
    </row>
    <row r="4397" spans="1:2" x14ac:dyDescent="0.2">
      <c r="A4397" s="1">
        <v>45524</v>
      </c>
      <c r="B4397">
        <f t="shared" si="68"/>
        <v>2024</v>
      </c>
    </row>
    <row r="4398" spans="1:2" x14ac:dyDescent="0.2">
      <c r="A4398" s="1">
        <v>45456</v>
      </c>
      <c r="B4398">
        <f t="shared" si="68"/>
        <v>2024</v>
      </c>
    </row>
    <row r="4399" spans="1:2" x14ac:dyDescent="0.2">
      <c r="A4399" s="1">
        <v>45236</v>
      </c>
      <c r="B4399">
        <f t="shared" si="68"/>
        <v>2023</v>
      </c>
    </row>
    <row r="4400" spans="1:2" x14ac:dyDescent="0.2">
      <c r="A4400" s="1">
        <v>45205</v>
      </c>
      <c r="B4400">
        <f t="shared" si="68"/>
        <v>2023</v>
      </c>
    </row>
    <row r="4401" spans="1:2" x14ac:dyDescent="0.2">
      <c r="A4401" s="1">
        <v>45542</v>
      </c>
      <c r="B4401">
        <f t="shared" si="68"/>
        <v>2024</v>
      </c>
    </row>
    <row r="4402" spans="1:2" x14ac:dyDescent="0.2">
      <c r="A4402" s="1">
        <v>45554</v>
      </c>
      <c r="B4402">
        <f t="shared" si="68"/>
        <v>2024</v>
      </c>
    </row>
    <row r="4403" spans="1:2" x14ac:dyDescent="0.2">
      <c r="A4403" s="1">
        <v>45370</v>
      </c>
      <c r="B4403">
        <f t="shared" si="68"/>
        <v>2024</v>
      </c>
    </row>
    <row r="4404" spans="1:2" x14ac:dyDescent="0.2">
      <c r="A4404" s="1">
        <v>44588</v>
      </c>
      <c r="B4404">
        <f t="shared" si="68"/>
        <v>2022</v>
      </c>
    </row>
    <row r="4405" spans="1:2" x14ac:dyDescent="0.2">
      <c r="A4405" s="1">
        <v>45453</v>
      </c>
      <c r="B4405">
        <f t="shared" si="68"/>
        <v>2024</v>
      </c>
    </row>
    <row r="4406" spans="1:2" x14ac:dyDescent="0.2">
      <c r="A4406" s="1">
        <v>45543</v>
      </c>
      <c r="B4406">
        <f t="shared" si="68"/>
        <v>2024</v>
      </c>
    </row>
    <row r="4407" spans="1:2" x14ac:dyDescent="0.2">
      <c r="A4407" s="1">
        <v>44810</v>
      </c>
      <c r="B4407">
        <f t="shared" si="68"/>
        <v>2022</v>
      </c>
    </row>
    <row r="4408" spans="1:2" x14ac:dyDescent="0.2">
      <c r="A4408" s="1">
        <v>45078</v>
      </c>
      <c r="B4408">
        <f t="shared" si="68"/>
        <v>2023</v>
      </c>
    </row>
    <row r="4409" spans="1:2" x14ac:dyDescent="0.2">
      <c r="A4409" s="1">
        <v>45594</v>
      </c>
      <c r="B4409">
        <f t="shared" si="68"/>
        <v>2024</v>
      </c>
    </row>
    <row r="4410" spans="1:2" x14ac:dyDescent="0.2">
      <c r="A4410" s="1">
        <v>44754</v>
      </c>
      <c r="B4410">
        <f t="shared" si="68"/>
        <v>2022</v>
      </c>
    </row>
    <row r="4411" spans="1:2" x14ac:dyDescent="0.2">
      <c r="A4411" s="1">
        <v>45454</v>
      </c>
      <c r="B4411">
        <f t="shared" si="68"/>
        <v>2024</v>
      </c>
    </row>
    <row r="4412" spans="1:2" x14ac:dyDescent="0.2">
      <c r="A4412" s="1">
        <v>44716</v>
      </c>
      <c r="B4412">
        <f t="shared" si="68"/>
        <v>2022</v>
      </c>
    </row>
    <row r="4413" spans="1:2" x14ac:dyDescent="0.2">
      <c r="A4413" s="1">
        <v>45135</v>
      </c>
      <c r="B4413">
        <f t="shared" si="68"/>
        <v>2023</v>
      </c>
    </row>
    <row r="4414" spans="1:2" x14ac:dyDescent="0.2">
      <c r="A4414" s="1">
        <v>44695</v>
      </c>
      <c r="B4414">
        <f t="shared" si="68"/>
        <v>2022</v>
      </c>
    </row>
    <row r="4415" spans="1:2" x14ac:dyDescent="0.2">
      <c r="A4415" s="1">
        <v>45467</v>
      </c>
      <c r="B4415">
        <f t="shared" si="68"/>
        <v>2024</v>
      </c>
    </row>
    <row r="4416" spans="1:2" x14ac:dyDescent="0.2">
      <c r="A4416" s="1">
        <v>45274</v>
      </c>
      <c r="B4416">
        <f t="shared" si="68"/>
        <v>2023</v>
      </c>
    </row>
    <row r="4417" spans="1:2" x14ac:dyDescent="0.2">
      <c r="A4417" s="1">
        <v>45305</v>
      </c>
      <c r="B4417">
        <f t="shared" si="68"/>
        <v>2024</v>
      </c>
    </row>
    <row r="4418" spans="1:2" x14ac:dyDescent="0.2">
      <c r="A4418" s="1">
        <v>44649</v>
      </c>
      <c r="B4418">
        <f t="shared" si="68"/>
        <v>2022</v>
      </c>
    </row>
    <row r="4419" spans="1:2" x14ac:dyDescent="0.2">
      <c r="A4419" s="1">
        <v>45269</v>
      </c>
      <c r="B4419">
        <f t="shared" ref="B4419:B4482" si="69">YEAR(A4419)</f>
        <v>2023</v>
      </c>
    </row>
    <row r="4420" spans="1:2" x14ac:dyDescent="0.2">
      <c r="A4420" s="1">
        <v>44970</v>
      </c>
      <c r="B4420">
        <f t="shared" si="69"/>
        <v>2023</v>
      </c>
    </row>
    <row r="4421" spans="1:2" x14ac:dyDescent="0.2">
      <c r="A4421" s="1">
        <v>45606</v>
      </c>
      <c r="B4421">
        <f t="shared" si="69"/>
        <v>2024</v>
      </c>
    </row>
    <row r="4422" spans="1:2" x14ac:dyDescent="0.2">
      <c r="A4422" s="1">
        <v>44654</v>
      </c>
      <c r="B4422">
        <f t="shared" si="69"/>
        <v>2022</v>
      </c>
    </row>
    <row r="4423" spans="1:2" x14ac:dyDescent="0.2">
      <c r="A4423" s="1">
        <v>45329</v>
      </c>
      <c r="B4423">
        <f t="shared" si="69"/>
        <v>2024</v>
      </c>
    </row>
    <row r="4424" spans="1:2" x14ac:dyDescent="0.2">
      <c r="A4424" s="1">
        <v>44936</v>
      </c>
      <c r="B4424">
        <f t="shared" si="69"/>
        <v>2023</v>
      </c>
    </row>
    <row r="4425" spans="1:2" x14ac:dyDescent="0.2">
      <c r="A4425" s="1">
        <v>45144</v>
      </c>
      <c r="B4425">
        <f t="shared" si="69"/>
        <v>2023</v>
      </c>
    </row>
    <row r="4426" spans="1:2" x14ac:dyDescent="0.2">
      <c r="A4426" s="1">
        <v>44867</v>
      </c>
      <c r="B4426">
        <f t="shared" si="69"/>
        <v>2022</v>
      </c>
    </row>
    <row r="4427" spans="1:2" x14ac:dyDescent="0.2">
      <c r="A4427" s="1">
        <v>45374</v>
      </c>
      <c r="B4427">
        <f t="shared" si="69"/>
        <v>2024</v>
      </c>
    </row>
    <row r="4428" spans="1:2" x14ac:dyDescent="0.2">
      <c r="A4428" s="1">
        <v>44976</v>
      </c>
      <c r="B4428">
        <f t="shared" si="69"/>
        <v>2023</v>
      </c>
    </row>
    <row r="4429" spans="1:2" x14ac:dyDescent="0.2">
      <c r="A4429" s="1">
        <v>44621</v>
      </c>
      <c r="B4429">
        <f t="shared" si="69"/>
        <v>2022</v>
      </c>
    </row>
    <row r="4430" spans="1:2" x14ac:dyDescent="0.2">
      <c r="A4430" s="1">
        <v>45516</v>
      </c>
      <c r="B4430">
        <f t="shared" si="69"/>
        <v>2024</v>
      </c>
    </row>
    <row r="4431" spans="1:2" x14ac:dyDescent="0.2">
      <c r="A4431" s="1">
        <v>45615</v>
      </c>
      <c r="B4431">
        <f t="shared" si="69"/>
        <v>2024</v>
      </c>
    </row>
    <row r="4432" spans="1:2" x14ac:dyDescent="0.2">
      <c r="A4432" s="1">
        <v>44576</v>
      </c>
      <c r="B4432">
        <f t="shared" si="69"/>
        <v>2022</v>
      </c>
    </row>
    <row r="4433" spans="1:2" x14ac:dyDescent="0.2">
      <c r="A4433" s="1">
        <v>45065</v>
      </c>
      <c r="B4433">
        <f t="shared" si="69"/>
        <v>2023</v>
      </c>
    </row>
    <row r="4434" spans="1:2" x14ac:dyDescent="0.2">
      <c r="A4434" s="1">
        <v>45030</v>
      </c>
      <c r="B4434">
        <f t="shared" si="69"/>
        <v>2023</v>
      </c>
    </row>
    <row r="4435" spans="1:2" x14ac:dyDescent="0.2">
      <c r="A4435" s="1">
        <v>45531</v>
      </c>
      <c r="B4435">
        <f t="shared" si="69"/>
        <v>2024</v>
      </c>
    </row>
    <row r="4436" spans="1:2" x14ac:dyDescent="0.2">
      <c r="A4436" s="1">
        <v>44966</v>
      </c>
      <c r="B4436">
        <f t="shared" si="69"/>
        <v>2023</v>
      </c>
    </row>
    <row r="4437" spans="1:2" x14ac:dyDescent="0.2">
      <c r="A4437" s="1">
        <v>45103</v>
      </c>
      <c r="B4437">
        <f t="shared" si="69"/>
        <v>2023</v>
      </c>
    </row>
    <row r="4438" spans="1:2" x14ac:dyDescent="0.2">
      <c r="A4438" s="1">
        <v>45358</v>
      </c>
      <c r="B4438">
        <f t="shared" si="69"/>
        <v>2024</v>
      </c>
    </row>
    <row r="4439" spans="1:2" x14ac:dyDescent="0.2">
      <c r="A4439" s="1">
        <v>45442</v>
      </c>
      <c r="B4439">
        <f t="shared" si="69"/>
        <v>2024</v>
      </c>
    </row>
    <row r="4440" spans="1:2" x14ac:dyDescent="0.2">
      <c r="A4440" s="1">
        <v>45431</v>
      </c>
      <c r="B4440">
        <f t="shared" si="69"/>
        <v>2024</v>
      </c>
    </row>
    <row r="4441" spans="1:2" x14ac:dyDescent="0.2">
      <c r="A4441" s="1">
        <v>45360</v>
      </c>
      <c r="B4441">
        <f t="shared" si="69"/>
        <v>2024</v>
      </c>
    </row>
    <row r="4442" spans="1:2" x14ac:dyDescent="0.2">
      <c r="A4442" s="1">
        <v>45194</v>
      </c>
      <c r="B4442">
        <f t="shared" si="69"/>
        <v>2023</v>
      </c>
    </row>
    <row r="4443" spans="1:2" x14ac:dyDescent="0.2">
      <c r="A4443" s="1">
        <v>45653</v>
      </c>
      <c r="B4443">
        <f t="shared" si="69"/>
        <v>2024</v>
      </c>
    </row>
    <row r="4444" spans="1:2" x14ac:dyDescent="0.2">
      <c r="A4444" s="1">
        <v>44856</v>
      </c>
      <c r="B4444">
        <f t="shared" si="69"/>
        <v>2022</v>
      </c>
    </row>
    <row r="4445" spans="1:2" x14ac:dyDescent="0.2">
      <c r="A4445" s="1">
        <v>45540</v>
      </c>
      <c r="B4445">
        <f t="shared" si="69"/>
        <v>2024</v>
      </c>
    </row>
    <row r="4446" spans="1:2" x14ac:dyDescent="0.2">
      <c r="A4446" s="1">
        <v>45067</v>
      </c>
      <c r="B4446">
        <f t="shared" si="69"/>
        <v>2023</v>
      </c>
    </row>
    <row r="4447" spans="1:2" x14ac:dyDescent="0.2">
      <c r="A4447" s="1">
        <v>45377</v>
      </c>
      <c r="B4447">
        <f t="shared" si="69"/>
        <v>2024</v>
      </c>
    </row>
    <row r="4448" spans="1:2" x14ac:dyDescent="0.2">
      <c r="A4448" s="1">
        <v>45590</v>
      </c>
      <c r="B4448">
        <f t="shared" si="69"/>
        <v>2024</v>
      </c>
    </row>
    <row r="4449" spans="1:2" x14ac:dyDescent="0.2">
      <c r="A4449" s="1">
        <v>44600</v>
      </c>
      <c r="B4449">
        <f t="shared" si="69"/>
        <v>2022</v>
      </c>
    </row>
    <row r="4450" spans="1:2" x14ac:dyDescent="0.2">
      <c r="A4450" s="1">
        <v>45058</v>
      </c>
      <c r="B4450">
        <f t="shared" si="69"/>
        <v>2023</v>
      </c>
    </row>
    <row r="4451" spans="1:2" x14ac:dyDescent="0.2">
      <c r="A4451" s="1">
        <v>45080</v>
      </c>
      <c r="B4451">
        <f t="shared" si="69"/>
        <v>2023</v>
      </c>
    </row>
    <row r="4452" spans="1:2" x14ac:dyDescent="0.2">
      <c r="A4452" s="1">
        <v>45538</v>
      </c>
      <c r="B4452">
        <f t="shared" si="69"/>
        <v>2024</v>
      </c>
    </row>
    <row r="4453" spans="1:2" x14ac:dyDescent="0.2">
      <c r="A4453" s="1">
        <v>45148</v>
      </c>
      <c r="B4453">
        <f t="shared" si="69"/>
        <v>2023</v>
      </c>
    </row>
    <row r="4454" spans="1:2" x14ac:dyDescent="0.2">
      <c r="A4454" s="1">
        <v>45023</v>
      </c>
      <c r="B4454">
        <f t="shared" si="69"/>
        <v>2023</v>
      </c>
    </row>
    <row r="4455" spans="1:2" x14ac:dyDescent="0.2">
      <c r="A4455" s="1">
        <v>45667</v>
      </c>
      <c r="B4455">
        <f t="shared" si="69"/>
        <v>2025</v>
      </c>
    </row>
    <row r="4456" spans="1:2" x14ac:dyDescent="0.2">
      <c r="A4456" s="1">
        <v>45374</v>
      </c>
      <c r="B4456">
        <f t="shared" si="69"/>
        <v>2024</v>
      </c>
    </row>
    <row r="4457" spans="1:2" x14ac:dyDescent="0.2">
      <c r="A4457" s="1">
        <v>44674</v>
      </c>
      <c r="B4457">
        <f t="shared" si="69"/>
        <v>2022</v>
      </c>
    </row>
    <row r="4458" spans="1:2" x14ac:dyDescent="0.2">
      <c r="A4458" s="1">
        <v>45565</v>
      </c>
      <c r="B4458">
        <f t="shared" si="69"/>
        <v>2024</v>
      </c>
    </row>
    <row r="4459" spans="1:2" x14ac:dyDescent="0.2">
      <c r="A4459" s="1">
        <v>45035</v>
      </c>
      <c r="B4459">
        <f t="shared" si="69"/>
        <v>2023</v>
      </c>
    </row>
    <row r="4460" spans="1:2" x14ac:dyDescent="0.2">
      <c r="A4460" s="1">
        <v>45133</v>
      </c>
      <c r="B4460">
        <f t="shared" si="69"/>
        <v>2023</v>
      </c>
    </row>
    <row r="4461" spans="1:2" x14ac:dyDescent="0.2">
      <c r="A4461" s="1">
        <v>44703</v>
      </c>
      <c r="B4461">
        <f t="shared" si="69"/>
        <v>2022</v>
      </c>
    </row>
    <row r="4462" spans="1:2" x14ac:dyDescent="0.2">
      <c r="A4462" s="1">
        <v>44656</v>
      </c>
      <c r="B4462">
        <f t="shared" si="69"/>
        <v>2022</v>
      </c>
    </row>
    <row r="4463" spans="1:2" x14ac:dyDescent="0.2">
      <c r="A4463" s="1">
        <v>44742</v>
      </c>
      <c r="B4463">
        <f t="shared" si="69"/>
        <v>2022</v>
      </c>
    </row>
    <row r="4464" spans="1:2" x14ac:dyDescent="0.2">
      <c r="A4464" s="1">
        <v>45224</v>
      </c>
      <c r="B4464">
        <f t="shared" si="69"/>
        <v>2023</v>
      </c>
    </row>
    <row r="4465" spans="1:2" x14ac:dyDescent="0.2">
      <c r="A4465" s="1">
        <v>45403</v>
      </c>
      <c r="B4465">
        <f t="shared" si="69"/>
        <v>2024</v>
      </c>
    </row>
    <row r="4466" spans="1:2" x14ac:dyDescent="0.2">
      <c r="A4466" s="1">
        <v>45577</v>
      </c>
      <c r="B4466">
        <f t="shared" si="69"/>
        <v>2024</v>
      </c>
    </row>
    <row r="4467" spans="1:2" x14ac:dyDescent="0.2">
      <c r="A4467" s="1">
        <v>45460</v>
      </c>
      <c r="B4467">
        <f t="shared" si="69"/>
        <v>2024</v>
      </c>
    </row>
    <row r="4468" spans="1:2" x14ac:dyDescent="0.2">
      <c r="A4468" s="1">
        <v>45044</v>
      </c>
      <c r="B4468">
        <f t="shared" si="69"/>
        <v>2023</v>
      </c>
    </row>
    <row r="4469" spans="1:2" x14ac:dyDescent="0.2">
      <c r="A4469" s="1">
        <v>45633</v>
      </c>
      <c r="B4469">
        <f t="shared" si="69"/>
        <v>2024</v>
      </c>
    </row>
    <row r="4470" spans="1:2" x14ac:dyDescent="0.2">
      <c r="A4470" s="1">
        <v>45640</v>
      </c>
      <c r="B4470">
        <f t="shared" si="69"/>
        <v>2024</v>
      </c>
    </row>
    <row r="4471" spans="1:2" x14ac:dyDescent="0.2">
      <c r="A4471" s="1">
        <v>45056</v>
      </c>
      <c r="B4471">
        <f t="shared" si="69"/>
        <v>2023</v>
      </c>
    </row>
    <row r="4472" spans="1:2" x14ac:dyDescent="0.2">
      <c r="A4472" s="1">
        <v>45324</v>
      </c>
      <c r="B4472">
        <f t="shared" si="69"/>
        <v>2024</v>
      </c>
    </row>
    <row r="4473" spans="1:2" x14ac:dyDescent="0.2">
      <c r="A4473" s="1">
        <v>44784</v>
      </c>
      <c r="B4473">
        <f t="shared" si="69"/>
        <v>2022</v>
      </c>
    </row>
    <row r="4474" spans="1:2" x14ac:dyDescent="0.2">
      <c r="A4474" s="1">
        <v>45120</v>
      </c>
      <c r="B4474">
        <f t="shared" si="69"/>
        <v>2023</v>
      </c>
    </row>
    <row r="4475" spans="1:2" x14ac:dyDescent="0.2">
      <c r="A4475" s="1">
        <v>44632</v>
      </c>
      <c r="B4475">
        <f t="shared" si="69"/>
        <v>2022</v>
      </c>
    </row>
    <row r="4476" spans="1:2" x14ac:dyDescent="0.2">
      <c r="A4476" s="1">
        <v>44664</v>
      </c>
      <c r="B4476">
        <f t="shared" si="69"/>
        <v>2022</v>
      </c>
    </row>
    <row r="4477" spans="1:2" x14ac:dyDescent="0.2">
      <c r="A4477" s="1">
        <v>45064</v>
      </c>
      <c r="B4477">
        <f t="shared" si="69"/>
        <v>2023</v>
      </c>
    </row>
    <row r="4478" spans="1:2" x14ac:dyDescent="0.2">
      <c r="A4478" s="1">
        <v>45308</v>
      </c>
      <c r="B4478">
        <f t="shared" si="69"/>
        <v>2024</v>
      </c>
    </row>
    <row r="4479" spans="1:2" x14ac:dyDescent="0.2">
      <c r="A4479" s="1">
        <v>45621</v>
      </c>
      <c r="B4479">
        <f t="shared" si="69"/>
        <v>2024</v>
      </c>
    </row>
    <row r="4480" spans="1:2" x14ac:dyDescent="0.2">
      <c r="A4480" s="1">
        <v>45341</v>
      </c>
      <c r="B4480">
        <f t="shared" si="69"/>
        <v>2024</v>
      </c>
    </row>
    <row r="4481" spans="1:2" x14ac:dyDescent="0.2">
      <c r="A4481" s="1">
        <v>44579</v>
      </c>
      <c r="B4481">
        <f t="shared" si="69"/>
        <v>2022</v>
      </c>
    </row>
    <row r="4482" spans="1:2" x14ac:dyDescent="0.2">
      <c r="A4482" s="1">
        <v>44622</v>
      </c>
      <c r="B4482">
        <f t="shared" si="69"/>
        <v>2022</v>
      </c>
    </row>
    <row r="4483" spans="1:2" x14ac:dyDescent="0.2">
      <c r="A4483" s="1">
        <v>44735</v>
      </c>
      <c r="B4483">
        <f t="shared" ref="B4483:B4546" si="70">YEAR(A4483)</f>
        <v>2022</v>
      </c>
    </row>
    <row r="4484" spans="1:2" x14ac:dyDescent="0.2">
      <c r="A4484" s="1">
        <v>44673</v>
      </c>
      <c r="B4484">
        <f t="shared" si="70"/>
        <v>2022</v>
      </c>
    </row>
    <row r="4485" spans="1:2" x14ac:dyDescent="0.2">
      <c r="A4485" s="1">
        <v>44944</v>
      </c>
      <c r="B4485">
        <f t="shared" si="70"/>
        <v>2023</v>
      </c>
    </row>
    <row r="4486" spans="1:2" x14ac:dyDescent="0.2">
      <c r="A4486" s="1">
        <v>44933</v>
      </c>
      <c r="B4486">
        <f t="shared" si="70"/>
        <v>2023</v>
      </c>
    </row>
    <row r="4487" spans="1:2" x14ac:dyDescent="0.2">
      <c r="A4487" s="1">
        <v>45575</v>
      </c>
      <c r="B4487">
        <f t="shared" si="70"/>
        <v>2024</v>
      </c>
    </row>
    <row r="4488" spans="1:2" x14ac:dyDescent="0.2">
      <c r="A4488" s="1">
        <v>44768</v>
      </c>
      <c r="B4488">
        <f t="shared" si="70"/>
        <v>2022</v>
      </c>
    </row>
    <row r="4489" spans="1:2" x14ac:dyDescent="0.2">
      <c r="A4489" s="1">
        <v>45420</v>
      </c>
      <c r="B4489">
        <f t="shared" si="70"/>
        <v>2024</v>
      </c>
    </row>
    <row r="4490" spans="1:2" x14ac:dyDescent="0.2">
      <c r="A4490" s="1">
        <v>44955</v>
      </c>
      <c r="B4490">
        <f t="shared" si="70"/>
        <v>2023</v>
      </c>
    </row>
    <row r="4491" spans="1:2" x14ac:dyDescent="0.2">
      <c r="A4491" s="1">
        <v>45032</v>
      </c>
      <c r="B4491">
        <f t="shared" si="70"/>
        <v>2023</v>
      </c>
    </row>
    <row r="4492" spans="1:2" x14ac:dyDescent="0.2">
      <c r="A4492" s="1">
        <v>45605</v>
      </c>
      <c r="B4492">
        <f t="shared" si="70"/>
        <v>2024</v>
      </c>
    </row>
    <row r="4493" spans="1:2" x14ac:dyDescent="0.2">
      <c r="A4493" s="1">
        <v>44599</v>
      </c>
      <c r="B4493">
        <f t="shared" si="70"/>
        <v>2022</v>
      </c>
    </row>
    <row r="4494" spans="1:2" x14ac:dyDescent="0.2">
      <c r="A4494" s="1">
        <v>44587</v>
      </c>
      <c r="B4494">
        <f t="shared" si="70"/>
        <v>2022</v>
      </c>
    </row>
    <row r="4495" spans="1:2" x14ac:dyDescent="0.2">
      <c r="A4495" s="1">
        <v>45153</v>
      </c>
      <c r="B4495">
        <f t="shared" si="70"/>
        <v>2023</v>
      </c>
    </row>
    <row r="4496" spans="1:2" x14ac:dyDescent="0.2">
      <c r="A4496" s="1">
        <v>44973</v>
      </c>
      <c r="B4496">
        <f t="shared" si="70"/>
        <v>2023</v>
      </c>
    </row>
    <row r="4497" spans="1:2" x14ac:dyDescent="0.2">
      <c r="A4497" s="1">
        <v>44980</v>
      </c>
      <c r="B4497">
        <f t="shared" si="70"/>
        <v>2023</v>
      </c>
    </row>
    <row r="4498" spans="1:2" x14ac:dyDescent="0.2">
      <c r="A4498" s="1">
        <v>44966</v>
      </c>
      <c r="B4498">
        <f t="shared" si="70"/>
        <v>2023</v>
      </c>
    </row>
    <row r="4499" spans="1:2" x14ac:dyDescent="0.2">
      <c r="A4499" s="1">
        <v>45126</v>
      </c>
      <c r="B4499">
        <f t="shared" si="70"/>
        <v>2023</v>
      </c>
    </row>
    <row r="4500" spans="1:2" x14ac:dyDescent="0.2">
      <c r="A4500" s="1">
        <v>45244</v>
      </c>
      <c r="B4500">
        <f t="shared" si="70"/>
        <v>2023</v>
      </c>
    </row>
    <row r="4501" spans="1:2" x14ac:dyDescent="0.2">
      <c r="A4501" s="1">
        <v>45164</v>
      </c>
      <c r="B4501">
        <f t="shared" si="70"/>
        <v>2023</v>
      </c>
    </row>
    <row r="4502" spans="1:2" x14ac:dyDescent="0.2">
      <c r="A4502" s="1">
        <v>45530</v>
      </c>
      <c r="B4502">
        <f t="shared" si="70"/>
        <v>2024</v>
      </c>
    </row>
    <row r="4503" spans="1:2" x14ac:dyDescent="0.2">
      <c r="A4503" s="1">
        <v>45619</v>
      </c>
      <c r="B4503">
        <f t="shared" si="70"/>
        <v>2024</v>
      </c>
    </row>
    <row r="4504" spans="1:2" x14ac:dyDescent="0.2">
      <c r="A4504" s="1">
        <v>44642</v>
      </c>
      <c r="B4504">
        <f t="shared" si="70"/>
        <v>2022</v>
      </c>
    </row>
    <row r="4505" spans="1:2" x14ac:dyDescent="0.2">
      <c r="A4505" s="1">
        <v>44858</v>
      </c>
      <c r="B4505">
        <f t="shared" si="70"/>
        <v>2022</v>
      </c>
    </row>
    <row r="4506" spans="1:2" x14ac:dyDescent="0.2">
      <c r="A4506" s="1">
        <v>45544</v>
      </c>
      <c r="B4506">
        <f t="shared" si="70"/>
        <v>2024</v>
      </c>
    </row>
    <row r="4507" spans="1:2" x14ac:dyDescent="0.2">
      <c r="A4507" s="1">
        <v>45668</v>
      </c>
      <c r="B4507">
        <f t="shared" si="70"/>
        <v>2025</v>
      </c>
    </row>
    <row r="4508" spans="1:2" x14ac:dyDescent="0.2">
      <c r="A4508" s="1">
        <v>44584</v>
      </c>
      <c r="B4508">
        <f t="shared" si="70"/>
        <v>2022</v>
      </c>
    </row>
    <row r="4509" spans="1:2" x14ac:dyDescent="0.2">
      <c r="A4509" s="1">
        <v>44782</v>
      </c>
      <c r="B4509">
        <f t="shared" si="70"/>
        <v>2022</v>
      </c>
    </row>
    <row r="4510" spans="1:2" x14ac:dyDescent="0.2">
      <c r="A4510" s="1">
        <v>44703</v>
      </c>
      <c r="B4510">
        <f t="shared" si="70"/>
        <v>2022</v>
      </c>
    </row>
    <row r="4511" spans="1:2" x14ac:dyDescent="0.2">
      <c r="A4511" s="1">
        <v>44791</v>
      </c>
      <c r="B4511">
        <f t="shared" si="70"/>
        <v>2022</v>
      </c>
    </row>
    <row r="4512" spans="1:2" x14ac:dyDescent="0.2">
      <c r="A4512" s="1">
        <v>45016</v>
      </c>
      <c r="B4512">
        <f t="shared" si="70"/>
        <v>2023</v>
      </c>
    </row>
    <row r="4513" spans="1:2" x14ac:dyDescent="0.2">
      <c r="A4513" s="1">
        <v>45659</v>
      </c>
      <c r="B4513">
        <f t="shared" si="70"/>
        <v>2025</v>
      </c>
    </row>
    <row r="4514" spans="1:2" x14ac:dyDescent="0.2">
      <c r="A4514" s="1">
        <v>45027</v>
      </c>
      <c r="B4514">
        <f t="shared" si="70"/>
        <v>2023</v>
      </c>
    </row>
    <row r="4515" spans="1:2" x14ac:dyDescent="0.2">
      <c r="A4515" s="1">
        <v>44792</v>
      </c>
      <c r="B4515">
        <f t="shared" si="70"/>
        <v>2022</v>
      </c>
    </row>
    <row r="4516" spans="1:2" x14ac:dyDescent="0.2">
      <c r="A4516" s="1">
        <v>44831</v>
      </c>
      <c r="B4516">
        <f t="shared" si="70"/>
        <v>2022</v>
      </c>
    </row>
    <row r="4517" spans="1:2" x14ac:dyDescent="0.2">
      <c r="A4517" s="1">
        <v>44711</v>
      </c>
      <c r="B4517">
        <f t="shared" si="70"/>
        <v>2022</v>
      </c>
    </row>
    <row r="4518" spans="1:2" x14ac:dyDescent="0.2">
      <c r="A4518" s="1">
        <v>45403</v>
      </c>
      <c r="B4518">
        <f t="shared" si="70"/>
        <v>2024</v>
      </c>
    </row>
    <row r="4519" spans="1:2" x14ac:dyDescent="0.2">
      <c r="A4519" s="1">
        <v>45288</v>
      </c>
      <c r="B4519">
        <f t="shared" si="70"/>
        <v>2023</v>
      </c>
    </row>
    <row r="4520" spans="1:2" x14ac:dyDescent="0.2">
      <c r="A4520" s="1">
        <v>45633</v>
      </c>
      <c r="B4520">
        <f t="shared" si="70"/>
        <v>2024</v>
      </c>
    </row>
    <row r="4521" spans="1:2" x14ac:dyDescent="0.2">
      <c r="A4521" s="1">
        <v>44753</v>
      </c>
      <c r="B4521">
        <f t="shared" si="70"/>
        <v>2022</v>
      </c>
    </row>
    <row r="4522" spans="1:2" x14ac:dyDescent="0.2">
      <c r="A4522" s="1">
        <v>45096</v>
      </c>
      <c r="B4522">
        <f t="shared" si="70"/>
        <v>2023</v>
      </c>
    </row>
    <row r="4523" spans="1:2" x14ac:dyDescent="0.2">
      <c r="A4523" s="1">
        <v>44727</v>
      </c>
      <c r="B4523">
        <f t="shared" si="70"/>
        <v>2022</v>
      </c>
    </row>
    <row r="4524" spans="1:2" x14ac:dyDescent="0.2">
      <c r="A4524" s="1">
        <v>44603</v>
      </c>
      <c r="B4524">
        <f t="shared" si="70"/>
        <v>2022</v>
      </c>
    </row>
    <row r="4525" spans="1:2" x14ac:dyDescent="0.2">
      <c r="A4525" s="1">
        <v>45258</v>
      </c>
      <c r="B4525">
        <f t="shared" si="70"/>
        <v>2023</v>
      </c>
    </row>
    <row r="4526" spans="1:2" x14ac:dyDescent="0.2">
      <c r="A4526" s="1">
        <v>45123</v>
      </c>
      <c r="B4526">
        <f t="shared" si="70"/>
        <v>2023</v>
      </c>
    </row>
    <row r="4527" spans="1:2" x14ac:dyDescent="0.2">
      <c r="A4527" s="1">
        <v>45334</v>
      </c>
      <c r="B4527">
        <f t="shared" si="70"/>
        <v>2024</v>
      </c>
    </row>
    <row r="4528" spans="1:2" x14ac:dyDescent="0.2">
      <c r="A4528" s="1">
        <v>45391</v>
      </c>
      <c r="B4528">
        <f t="shared" si="70"/>
        <v>2024</v>
      </c>
    </row>
    <row r="4529" spans="1:2" x14ac:dyDescent="0.2">
      <c r="A4529" s="1">
        <v>44829</v>
      </c>
      <c r="B4529">
        <f t="shared" si="70"/>
        <v>2022</v>
      </c>
    </row>
    <row r="4530" spans="1:2" x14ac:dyDescent="0.2">
      <c r="A4530" s="1">
        <v>45261</v>
      </c>
      <c r="B4530">
        <f t="shared" si="70"/>
        <v>2023</v>
      </c>
    </row>
    <row r="4531" spans="1:2" x14ac:dyDescent="0.2">
      <c r="A4531" s="1">
        <v>45145</v>
      </c>
      <c r="B4531">
        <f t="shared" si="70"/>
        <v>2023</v>
      </c>
    </row>
    <row r="4532" spans="1:2" x14ac:dyDescent="0.2">
      <c r="A4532" s="1">
        <v>45296</v>
      </c>
      <c r="B4532">
        <f t="shared" si="70"/>
        <v>2024</v>
      </c>
    </row>
    <row r="4533" spans="1:2" x14ac:dyDescent="0.2">
      <c r="A4533" s="1">
        <v>45063</v>
      </c>
      <c r="B4533">
        <f t="shared" si="70"/>
        <v>2023</v>
      </c>
    </row>
    <row r="4534" spans="1:2" x14ac:dyDescent="0.2">
      <c r="A4534" s="1">
        <v>44563</v>
      </c>
      <c r="B4534">
        <f t="shared" si="70"/>
        <v>2022</v>
      </c>
    </row>
    <row r="4535" spans="1:2" x14ac:dyDescent="0.2">
      <c r="A4535" s="1">
        <v>44983</v>
      </c>
      <c r="B4535">
        <f t="shared" si="70"/>
        <v>2023</v>
      </c>
    </row>
    <row r="4536" spans="1:2" x14ac:dyDescent="0.2">
      <c r="A4536" s="1">
        <v>44573</v>
      </c>
      <c r="B4536">
        <f t="shared" si="70"/>
        <v>2022</v>
      </c>
    </row>
    <row r="4537" spans="1:2" x14ac:dyDescent="0.2">
      <c r="A4537" s="1">
        <v>45311</v>
      </c>
      <c r="B4537">
        <f t="shared" si="70"/>
        <v>2024</v>
      </c>
    </row>
    <row r="4538" spans="1:2" x14ac:dyDescent="0.2">
      <c r="A4538" s="1">
        <v>44840</v>
      </c>
      <c r="B4538">
        <f t="shared" si="70"/>
        <v>2022</v>
      </c>
    </row>
    <row r="4539" spans="1:2" x14ac:dyDescent="0.2">
      <c r="A4539" s="1">
        <v>45336</v>
      </c>
      <c r="B4539">
        <f t="shared" si="70"/>
        <v>2024</v>
      </c>
    </row>
    <row r="4540" spans="1:2" x14ac:dyDescent="0.2">
      <c r="A4540" s="1">
        <v>44692</v>
      </c>
      <c r="B4540">
        <f t="shared" si="70"/>
        <v>2022</v>
      </c>
    </row>
    <row r="4541" spans="1:2" x14ac:dyDescent="0.2">
      <c r="A4541" s="1">
        <v>44903</v>
      </c>
      <c r="B4541">
        <f t="shared" si="70"/>
        <v>2022</v>
      </c>
    </row>
    <row r="4542" spans="1:2" x14ac:dyDescent="0.2">
      <c r="A4542" s="1">
        <v>44671</v>
      </c>
      <c r="B4542">
        <f t="shared" si="70"/>
        <v>2022</v>
      </c>
    </row>
    <row r="4543" spans="1:2" x14ac:dyDescent="0.2">
      <c r="A4543" s="1">
        <v>45124</v>
      </c>
      <c r="B4543">
        <f t="shared" si="70"/>
        <v>2023</v>
      </c>
    </row>
    <row r="4544" spans="1:2" x14ac:dyDescent="0.2">
      <c r="A4544" s="1">
        <v>44682</v>
      </c>
      <c r="B4544">
        <f t="shared" si="70"/>
        <v>2022</v>
      </c>
    </row>
    <row r="4545" spans="1:2" x14ac:dyDescent="0.2">
      <c r="A4545" s="1">
        <v>44944</v>
      </c>
      <c r="B4545">
        <f t="shared" si="70"/>
        <v>2023</v>
      </c>
    </row>
    <row r="4546" spans="1:2" x14ac:dyDescent="0.2">
      <c r="A4546" s="1">
        <v>45148</v>
      </c>
      <c r="B4546">
        <f t="shared" si="70"/>
        <v>2023</v>
      </c>
    </row>
    <row r="4547" spans="1:2" x14ac:dyDescent="0.2">
      <c r="A4547" s="1">
        <v>45441</v>
      </c>
      <c r="B4547">
        <f t="shared" ref="B4547:B4610" si="71">YEAR(A4547)</f>
        <v>2024</v>
      </c>
    </row>
    <row r="4548" spans="1:2" x14ac:dyDescent="0.2">
      <c r="A4548" s="1">
        <v>45671</v>
      </c>
      <c r="B4548">
        <f t="shared" si="71"/>
        <v>2025</v>
      </c>
    </row>
    <row r="4549" spans="1:2" x14ac:dyDescent="0.2">
      <c r="A4549" s="1">
        <v>45147</v>
      </c>
      <c r="B4549">
        <f t="shared" si="71"/>
        <v>2023</v>
      </c>
    </row>
    <row r="4550" spans="1:2" x14ac:dyDescent="0.2">
      <c r="A4550" s="1">
        <v>44804</v>
      </c>
      <c r="B4550">
        <f t="shared" si="71"/>
        <v>2022</v>
      </c>
    </row>
    <row r="4551" spans="1:2" x14ac:dyDescent="0.2">
      <c r="A4551" s="1">
        <v>45402</v>
      </c>
      <c r="B4551">
        <f t="shared" si="71"/>
        <v>2024</v>
      </c>
    </row>
    <row r="4552" spans="1:2" x14ac:dyDescent="0.2">
      <c r="A4552" s="1">
        <v>44766</v>
      </c>
      <c r="B4552">
        <f t="shared" si="71"/>
        <v>2022</v>
      </c>
    </row>
    <row r="4553" spans="1:2" x14ac:dyDescent="0.2">
      <c r="A4553" s="1">
        <v>44802</v>
      </c>
      <c r="B4553">
        <f t="shared" si="71"/>
        <v>2022</v>
      </c>
    </row>
    <row r="4554" spans="1:2" x14ac:dyDescent="0.2">
      <c r="A4554" s="1">
        <v>45162</v>
      </c>
      <c r="B4554">
        <f t="shared" si="71"/>
        <v>2023</v>
      </c>
    </row>
    <row r="4555" spans="1:2" x14ac:dyDescent="0.2">
      <c r="A4555" s="1">
        <v>45445</v>
      </c>
      <c r="B4555">
        <f t="shared" si="71"/>
        <v>2024</v>
      </c>
    </row>
    <row r="4556" spans="1:2" x14ac:dyDescent="0.2">
      <c r="A4556" s="1">
        <v>45496</v>
      </c>
      <c r="B4556">
        <f t="shared" si="71"/>
        <v>2024</v>
      </c>
    </row>
    <row r="4557" spans="1:2" x14ac:dyDescent="0.2">
      <c r="A4557" s="1">
        <v>44794</v>
      </c>
      <c r="B4557">
        <f t="shared" si="71"/>
        <v>2022</v>
      </c>
    </row>
    <row r="4558" spans="1:2" x14ac:dyDescent="0.2">
      <c r="A4558" s="1">
        <v>45082</v>
      </c>
      <c r="B4558">
        <f t="shared" si="71"/>
        <v>2023</v>
      </c>
    </row>
    <row r="4559" spans="1:2" x14ac:dyDescent="0.2">
      <c r="A4559" s="1">
        <v>44899</v>
      </c>
      <c r="B4559">
        <f t="shared" si="71"/>
        <v>2022</v>
      </c>
    </row>
    <row r="4560" spans="1:2" x14ac:dyDescent="0.2">
      <c r="A4560" s="1">
        <v>45106</v>
      </c>
      <c r="B4560">
        <f t="shared" si="71"/>
        <v>2023</v>
      </c>
    </row>
    <row r="4561" spans="1:2" x14ac:dyDescent="0.2">
      <c r="A4561" s="1">
        <v>44588</v>
      </c>
      <c r="B4561">
        <f t="shared" si="71"/>
        <v>2022</v>
      </c>
    </row>
    <row r="4562" spans="1:2" x14ac:dyDescent="0.2">
      <c r="A4562" s="1">
        <v>45522</v>
      </c>
      <c r="B4562">
        <f t="shared" si="71"/>
        <v>2024</v>
      </c>
    </row>
    <row r="4563" spans="1:2" x14ac:dyDescent="0.2">
      <c r="A4563" s="1">
        <v>44704</v>
      </c>
      <c r="B4563">
        <f t="shared" si="71"/>
        <v>2022</v>
      </c>
    </row>
    <row r="4564" spans="1:2" x14ac:dyDescent="0.2">
      <c r="A4564" s="1">
        <v>45596</v>
      </c>
      <c r="B4564">
        <f t="shared" si="71"/>
        <v>2024</v>
      </c>
    </row>
    <row r="4565" spans="1:2" x14ac:dyDescent="0.2">
      <c r="A4565" s="1">
        <v>44891</v>
      </c>
      <c r="B4565">
        <f t="shared" si="71"/>
        <v>2022</v>
      </c>
    </row>
    <row r="4566" spans="1:2" x14ac:dyDescent="0.2">
      <c r="A4566" s="1">
        <v>45538</v>
      </c>
      <c r="B4566">
        <f t="shared" si="71"/>
        <v>2024</v>
      </c>
    </row>
    <row r="4567" spans="1:2" x14ac:dyDescent="0.2">
      <c r="A4567" s="1">
        <v>45311</v>
      </c>
      <c r="B4567">
        <f t="shared" si="71"/>
        <v>2024</v>
      </c>
    </row>
    <row r="4568" spans="1:2" x14ac:dyDescent="0.2">
      <c r="A4568" s="1">
        <v>44957</v>
      </c>
      <c r="B4568">
        <f t="shared" si="71"/>
        <v>2023</v>
      </c>
    </row>
    <row r="4569" spans="1:2" x14ac:dyDescent="0.2">
      <c r="A4569" s="1">
        <v>44758</v>
      </c>
      <c r="B4569">
        <f t="shared" si="71"/>
        <v>2022</v>
      </c>
    </row>
    <row r="4570" spans="1:2" x14ac:dyDescent="0.2">
      <c r="A4570" s="1">
        <v>44667</v>
      </c>
      <c r="B4570">
        <f t="shared" si="71"/>
        <v>2022</v>
      </c>
    </row>
    <row r="4571" spans="1:2" x14ac:dyDescent="0.2">
      <c r="A4571" s="1">
        <v>45229</v>
      </c>
      <c r="B4571">
        <f t="shared" si="71"/>
        <v>2023</v>
      </c>
    </row>
    <row r="4572" spans="1:2" x14ac:dyDescent="0.2">
      <c r="A4572" s="1">
        <v>44679</v>
      </c>
      <c r="B4572">
        <f t="shared" si="71"/>
        <v>2022</v>
      </c>
    </row>
    <row r="4573" spans="1:2" x14ac:dyDescent="0.2">
      <c r="A4573" s="1">
        <v>45614</v>
      </c>
      <c r="B4573">
        <f t="shared" si="71"/>
        <v>2024</v>
      </c>
    </row>
    <row r="4574" spans="1:2" x14ac:dyDescent="0.2">
      <c r="A4574" s="1">
        <v>45095</v>
      </c>
      <c r="B4574">
        <f t="shared" si="71"/>
        <v>2023</v>
      </c>
    </row>
    <row r="4575" spans="1:2" x14ac:dyDescent="0.2">
      <c r="A4575" s="1">
        <v>45630</v>
      </c>
      <c r="B4575">
        <f t="shared" si="71"/>
        <v>2024</v>
      </c>
    </row>
    <row r="4576" spans="1:2" x14ac:dyDescent="0.2">
      <c r="A4576" s="1">
        <v>45674</v>
      </c>
      <c r="B4576">
        <f t="shared" si="71"/>
        <v>2025</v>
      </c>
    </row>
    <row r="4577" spans="1:2" x14ac:dyDescent="0.2">
      <c r="A4577" s="1">
        <v>45130</v>
      </c>
      <c r="B4577">
        <f t="shared" si="71"/>
        <v>2023</v>
      </c>
    </row>
    <row r="4578" spans="1:2" x14ac:dyDescent="0.2">
      <c r="A4578" s="1">
        <v>44747</v>
      </c>
      <c r="B4578">
        <f t="shared" si="71"/>
        <v>2022</v>
      </c>
    </row>
    <row r="4579" spans="1:2" x14ac:dyDescent="0.2">
      <c r="A4579" s="1">
        <v>44770</v>
      </c>
      <c r="B4579">
        <f t="shared" si="71"/>
        <v>2022</v>
      </c>
    </row>
    <row r="4580" spans="1:2" x14ac:dyDescent="0.2">
      <c r="A4580" s="1">
        <v>45046</v>
      </c>
      <c r="B4580">
        <f t="shared" si="71"/>
        <v>2023</v>
      </c>
    </row>
    <row r="4581" spans="1:2" x14ac:dyDescent="0.2">
      <c r="A4581" s="1">
        <v>44908</v>
      </c>
      <c r="B4581">
        <f t="shared" si="71"/>
        <v>2022</v>
      </c>
    </row>
    <row r="4582" spans="1:2" x14ac:dyDescent="0.2">
      <c r="A4582" s="1">
        <v>44754</v>
      </c>
      <c r="B4582">
        <f t="shared" si="71"/>
        <v>2022</v>
      </c>
    </row>
    <row r="4583" spans="1:2" x14ac:dyDescent="0.2">
      <c r="A4583" s="1">
        <v>45160</v>
      </c>
      <c r="B4583">
        <f t="shared" si="71"/>
        <v>2023</v>
      </c>
    </row>
    <row r="4584" spans="1:2" x14ac:dyDescent="0.2">
      <c r="A4584" s="1">
        <v>45562</v>
      </c>
      <c r="B4584">
        <f t="shared" si="71"/>
        <v>2024</v>
      </c>
    </row>
    <row r="4585" spans="1:2" x14ac:dyDescent="0.2">
      <c r="A4585" s="1">
        <v>45542</v>
      </c>
      <c r="B4585">
        <f t="shared" si="71"/>
        <v>2024</v>
      </c>
    </row>
    <row r="4586" spans="1:2" x14ac:dyDescent="0.2">
      <c r="A4586" s="1">
        <v>45062</v>
      </c>
      <c r="B4586">
        <f t="shared" si="71"/>
        <v>2023</v>
      </c>
    </row>
    <row r="4587" spans="1:2" x14ac:dyDescent="0.2">
      <c r="A4587" s="1">
        <v>45574</v>
      </c>
      <c r="B4587">
        <f t="shared" si="71"/>
        <v>2024</v>
      </c>
    </row>
    <row r="4588" spans="1:2" x14ac:dyDescent="0.2">
      <c r="A4588" s="1">
        <v>45636</v>
      </c>
      <c r="B4588">
        <f t="shared" si="71"/>
        <v>2024</v>
      </c>
    </row>
    <row r="4589" spans="1:2" x14ac:dyDescent="0.2">
      <c r="A4589" s="1">
        <v>44889</v>
      </c>
      <c r="B4589">
        <f t="shared" si="71"/>
        <v>2022</v>
      </c>
    </row>
    <row r="4590" spans="1:2" x14ac:dyDescent="0.2">
      <c r="A4590" s="1">
        <v>45559</v>
      </c>
      <c r="B4590">
        <f t="shared" si="71"/>
        <v>2024</v>
      </c>
    </row>
    <row r="4591" spans="1:2" x14ac:dyDescent="0.2">
      <c r="A4591" s="1">
        <v>45637</v>
      </c>
      <c r="B4591">
        <f t="shared" si="71"/>
        <v>2024</v>
      </c>
    </row>
    <row r="4592" spans="1:2" x14ac:dyDescent="0.2">
      <c r="A4592" s="1">
        <v>45077</v>
      </c>
      <c r="B4592">
        <f t="shared" si="71"/>
        <v>2023</v>
      </c>
    </row>
    <row r="4593" spans="1:2" x14ac:dyDescent="0.2">
      <c r="A4593" s="1">
        <v>44793</v>
      </c>
      <c r="B4593">
        <f t="shared" si="71"/>
        <v>2022</v>
      </c>
    </row>
    <row r="4594" spans="1:2" x14ac:dyDescent="0.2">
      <c r="A4594" s="1">
        <v>44660</v>
      </c>
      <c r="B4594">
        <f t="shared" si="71"/>
        <v>2022</v>
      </c>
    </row>
    <row r="4595" spans="1:2" x14ac:dyDescent="0.2">
      <c r="A4595" s="1">
        <v>45194</v>
      </c>
      <c r="B4595">
        <f t="shared" si="71"/>
        <v>2023</v>
      </c>
    </row>
    <row r="4596" spans="1:2" x14ac:dyDescent="0.2">
      <c r="A4596" s="1">
        <v>45099</v>
      </c>
      <c r="B4596">
        <f t="shared" si="71"/>
        <v>2023</v>
      </c>
    </row>
    <row r="4597" spans="1:2" x14ac:dyDescent="0.2">
      <c r="A4597" s="1">
        <v>45641</v>
      </c>
      <c r="B4597">
        <f t="shared" si="71"/>
        <v>2024</v>
      </c>
    </row>
    <row r="4598" spans="1:2" x14ac:dyDescent="0.2">
      <c r="A4598" s="1">
        <v>44816</v>
      </c>
      <c r="B4598">
        <f t="shared" si="71"/>
        <v>2022</v>
      </c>
    </row>
    <row r="4599" spans="1:2" x14ac:dyDescent="0.2">
      <c r="A4599" s="1">
        <v>45052</v>
      </c>
      <c r="B4599">
        <f t="shared" si="71"/>
        <v>2023</v>
      </c>
    </row>
    <row r="4600" spans="1:2" x14ac:dyDescent="0.2">
      <c r="A4600" s="1">
        <v>44940</v>
      </c>
      <c r="B4600">
        <f t="shared" si="71"/>
        <v>2023</v>
      </c>
    </row>
    <row r="4601" spans="1:2" x14ac:dyDescent="0.2">
      <c r="A4601" s="1">
        <v>45112</v>
      </c>
      <c r="B4601">
        <f t="shared" si="71"/>
        <v>2023</v>
      </c>
    </row>
    <row r="4602" spans="1:2" x14ac:dyDescent="0.2">
      <c r="A4602" s="1">
        <v>45073</v>
      </c>
      <c r="B4602">
        <f t="shared" si="71"/>
        <v>2023</v>
      </c>
    </row>
    <row r="4603" spans="1:2" x14ac:dyDescent="0.2">
      <c r="A4603" s="1">
        <v>44860</v>
      </c>
      <c r="B4603">
        <f t="shared" si="71"/>
        <v>2022</v>
      </c>
    </row>
    <row r="4604" spans="1:2" x14ac:dyDescent="0.2">
      <c r="A4604" s="1">
        <v>44856</v>
      </c>
      <c r="B4604">
        <f t="shared" si="71"/>
        <v>2022</v>
      </c>
    </row>
    <row r="4605" spans="1:2" x14ac:dyDescent="0.2">
      <c r="A4605" s="1">
        <v>44790</v>
      </c>
      <c r="B4605">
        <f t="shared" si="71"/>
        <v>2022</v>
      </c>
    </row>
    <row r="4606" spans="1:2" x14ac:dyDescent="0.2">
      <c r="A4606" s="1">
        <v>45490</v>
      </c>
      <c r="B4606">
        <f t="shared" si="71"/>
        <v>2024</v>
      </c>
    </row>
    <row r="4607" spans="1:2" x14ac:dyDescent="0.2">
      <c r="A4607" s="1">
        <v>45595</v>
      </c>
      <c r="B4607">
        <f t="shared" si="71"/>
        <v>2024</v>
      </c>
    </row>
    <row r="4608" spans="1:2" x14ac:dyDescent="0.2">
      <c r="A4608" s="1">
        <v>44809</v>
      </c>
      <c r="B4608">
        <f t="shared" si="71"/>
        <v>2022</v>
      </c>
    </row>
    <row r="4609" spans="1:2" x14ac:dyDescent="0.2">
      <c r="A4609" s="1">
        <v>44822</v>
      </c>
      <c r="B4609">
        <f t="shared" si="71"/>
        <v>2022</v>
      </c>
    </row>
    <row r="4610" spans="1:2" x14ac:dyDescent="0.2">
      <c r="A4610" s="1">
        <v>45361</v>
      </c>
      <c r="B4610">
        <f t="shared" si="71"/>
        <v>2024</v>
      </c>
    </row>
    <row r="4611" spans="1:2" x14ac:dyDescent="0.2">
      <c r="A4611" s="1">
        <v>44659</v>
      </c>
      <c r="B4611">
        <f t="shared" ref="B4611:B4674" si="72">YEAR(A4611)</f>
        <v>2022</v>
      </c>
    </row>
    <row r="4612" spans="1:2" x14ac:dyDescent="0.2">
      <c r="A4612" s="1">
        <v>44953</v>
      </c>
      <c r="B4612">
        <f t="shared" si="72"/>
        <v>2023</v>
      </c>
    </row>
    <row r="4613" spans="1:2" x14ac:dyDescent="0.2">
      <c r="A4613" s="1">
        <v>44695</v>
      </c>
      <c r="B4613">
        <f t="shared" si="72"/>
        <v>2022</v>
      </c>
    </row>
    <row r="4614" spans="1:2" x14ac:dyDescent="0.2">
      <c r="A4614" s="1">
        <v>45151</v>
      </c>
      <c r="B4614">
        <f t="shared" si="72"/>
        <v>2023</v>
      </c>
    </row>
    <row r="4615" spans="1:2" x14ac:dyDescent="0.2">
      <c r="A4615" s="1">
        <v>44836</v>
      </c>
      <c r="B4615">
        <f t="shared" si="72"/>
        <v>2022</v>
      </c>
    </row>
    <row r="4616" spans="1:2" x14ac:dyDescent="0.2">
      <c r="A4616" s="1">
        <v>45653</v>
      </c>
      <c r="B4616">
        <f t="shared" si="72"/>
        <v>2024</v>
      </c>
    </row>
    <row r="4617" spans="1:2" x14ac:dyDescent="0.2">
      <c r="A4617" s="1">
        <v>45356</v>
      </c>
      <c r="B4617">
        <f t="shared" si="72"/>
        <v>2024</v>
      </c>
    </row>
    <row r="4618" spans="1:2" x14ac:dyDescent="0.2">
      <c r="A4618" s="1">
        <v>44691</v>
      </c>
      <c r="B4618">
        <f t="shared" si="72"/>
        <v>2022</v>
      </c>
    </row>
    <row r="4619" spans="1:2" x14ac:dyDescent="0.2">
      <c r="A4619" s="1">
        <v>45605</v>
      </c>
      <c r="B4619">
        <f t="shared" si="72"/>
        <v>2024</v>
      </c>
    </row>
    <row r="4620" spans="1:2" x14ac:dyDescent="0.2">
      <c r="A4620" s="1">
        <v>44784</v>
      </c>
      <c r="B4620">
        <f t="shared" si="72"/>
        <v>2022</v>
      </c>
    </row>
    <row r="4621" spans="1:2" x14ac:dyDescent="0.2">
      <c r="A4621" s="1">
        <v>45134</v>
      </c>
      <c r="B4621">
        <f t="shared" si="72"/>
        <v>2023</v>
      </c>
    </row>
    <row r="4622" spans="1:2" x14ac:dyDescent="0.2">
      <c r="A4622" s="1">
        <v>45645</v>
      </c>
      <c r="B4622">
        <f t="shared" si="72"/>
        <v>2024</v>
      </c>
    </row>
    <row r="4623" spans="1:2" x14ac:dyDescent="0.2">
      <c r="A4623" s="1">
        <v>44612</v>
      </c>
      <c r="B4623">
        <f t="shared" si="72"/>
        <v>2022</v>
      </c>
    </row>
    <row r="4624" spans="1:2" x14ac:dyDescent="0.2">
      <c r="A4624" s="1">
        <v>44781</v>
      </c>
      <c r="B4624">
        <f t="shared" si="72"/>
        <v>2022</v>
      </c>
    </row>
    <row r="4625" spans="1:2" x14ac:dyDescent="0.2">
      <c r="A4625" s="1">
        <v>45096</v>
      </c>
      <c r="B4625">
        <f t="shared" si="72"/>
        <v>2023</v>
      </c>
    </row>
    <row r="4626" spans="1:2" x14ac:dyDescent="0.2">
      <c r="A4626" s="1">
        <v>44957</v>
      </c>
      <c r="B4626">
        <f t="shared" si="72"/>
        <v>2023</v>
      </c>
    </row>
    <row r="4627" spans="1:2" x14ac:dyDescent="0.2">
      <c r="A4627" s="1">
        <v>44869</v>
      </c>
      <c r="B4627">
        <f t="shared" si="72"/>
        <v>2022</v>
      </c>
    </row>
    <row r="4628" spans="1:2" x14ac:dyDescent="0.2">
      <c r="A4628" s="1">
        <v>45389</v>
      </c>
      <c r="B4628">
        <f t="shared" si="72"/>
        <v>2024</v>
      </c>
    </row>
    <row r="4629" spans="1:2" x14ac:dyDescent="0.2">
      <c r="A4629" s="1">
        <v>44784</v>
      </c>
      <c r="B4629">
        <f t="shared" si="72"/>
        <v>2022</v>
      </c>
    </row>
    <row r="4630" spans="1:2" x14ac:dyDescent="0.2">
      <c r="A4630" s="1">
        <v>45056</v>
      </c>
      <c r="B4630">
        <f t="shared" si="72"/>
        <v>2023</v>
      </c>
    </row>
    <row r="4631" spans="1:2" x14ac:dyDescent="0.2">
      <c r="A4631" s="1">
        <v>44648</v>
      </c>
      <c r="B4631">
        <f t="shared" si="72"/>
        <v>2022</v>
      </c>
    </row>
    <row r="4632" spans="1:2" x14ac:dyDescent="0.2">
      <c r="A4632" s="1">
        <v>45657</v>
      </c>
      <c r="B4632">
        <f t="shared" si="72"/>
        <v>2024</v>
      </c>
    </row>
    <row r="4633" spans="1:2" x14ac:dyDescent="0.2">
      <c r="A4633" s="1">
        <v>45297</v>
      </c>
      <c r="B4633">
        <f t="shared" si="72"/>
        <v>2024</v>
      </c>
    </row>
    <row r="4634" spans="1:2" x14ac:dyDescent="0.2">
      <c r="A4634" s="1">
        <v>45033</v>
      </c>
      <c r="B4634">
        <f t="shared" si="72"/>
        <v>2023</v>
      </c>
    </row>
    <row r="4635" spans="1:2" x14ac:dyDescent="0.2">
      <c r="A4635" s="1">
        <v>45123</v>
      </c>
      <c r="B4635">
        <f t="shared" si="72"/>
        <v>2023</v>
      </c>
    </row>
    <row r="4636" spans="1:2" x14ac:dyDescent="0.2">
      <c r="A4636" s="1">
        <v>45207</v>
      </c>
      <c r="B4636">
        <f t="shared" si="72"/>
        <v>2023</v>
      </c>
    </row>
    <row r="4637" spans="1:2" x14ac:dyDescent="0.2">
      <c r="A4637" s="1">
        <v>45588</v>
      </c>
      <c r="B4637">
        <f t="shared" si="72"/>
        <v>2024</v>
      </c>
    </row>
    <row r="4638" spans="1:2" x14ac:dyDescent="0.2">
      <c r="A4638" s="1">
        <v>45264</v>
      </c>
      <c r="B4638">
        <f t="shared" si="72"/>
        <v>2023</v>
      </c>
    </row>
    <row r="4639" spans="1:2" x14ac:dyDescent="0.2">
      <c r="A4639" s="1">
        <v>44917</v>
      </c>
      <c r="B4639">
        <f t="shared" si="72"/>
        <v>2022</v>
      </c>
    </row>
    <row r="4640" spans="1:2" x14ac:dyDescent="0.2">
      <c r="A4640" s="1">
        <v>44585</v>
      </c>
      <c r="B4640">
        <f t="shared" si="72"/>
        <v>2022</v>
      </c>
    </row>
    <row r="4641" spans="1:2" x14ac:dyDescent="0.2">
      <c r="A4641" s="1">
        <v>45062</v>
      </c>
      <c r="B4641">
        <f t="shared" si="72"/>
        <v>2023</v>
      </c>
    </row>
    <row r="4642" spans="1:2" x14ac:dyDescent="0.2">
      <c r="A4642" s="1">
        <v>45047</v>
      </c>
      <c r="B4642">
        <f t="shared" si="72"/>
        <v>2023</v>
      </c>
    </row>
    <row r="4643" spans="1:2" x14ac:dyDescent="0.2">
      <c r="A4643" s="1">
        <v>45405</v>
      </c>
      <c r="B4643">
        <f t="shared" si="72"/>
        <v>2024</v>
      </c>
    </row>
    <row r="4644" spans="1:2" x14ac:dyDescent="0.2">
      <c r="A4644" s="1">
        <v>45421</v>
      </c>
      <c r="B4644">
        <f t="shared" si="72"/>
        <v>2024</v>
      </c>
    </row>
    <row r="4645" spans="1:2" x14ac:dyDescent="0.2">
      <c r="A4645" s="1">
        <v>45669</v>
      </c>
      <c r="B4645">
        <f t="shared" si="72"/>
        <v>2025</v>
      </c>
    </row>
    <row r="4646" spans="1:2" x14ac:dyDescent="0.2">
      <c r="A4646" s="1">
        <v>45153</v>
      </c>
      <c r="B4646">
        <f t="shared" si="72"/>
        <v>2023</v>
      </c>
    </row>
    <row r="4647" spans="1:2" x14ac:dyDescent="0.2">
      <c r="A4647" s="1">
        <v>45339</v>
      </c>
      <c r="B4647">
        <f t="shared" si="72"/>
        <v>2024</v>
      </c>
    </row>
    <row r="4648" spans="1:2" x14ac:dyDescent="0.2">
      <c r="A4648" s="1">
        <v>45565</v>
      </c>
      <c r="B4648">
        <f t="shared" si="72"/>
        <v>2024</v>
      </c>
    </row>
    <row r="4649" spans="1:2" x14ac:dyDescent="0.2">
      <c r="A4649" s="1">
        <v>45615</v>
      </c>
      <c r="B4649">
        <f t="shared" si="72"/>
        <v>2024</v>
      </c>
    </row>
    <row r="4650" spans="1:2" x14ac:dyDescent="0.2">
      <c r="A4650" s="1">
        <v>45604</v>
      </c>
      <c r="B4650">
        <f t="shared" si="72"/>
        <v>2024</v>
      </c>
    </row>
    <row r="4651" spans="1:2" x14ac:dyDescent="0.2">
      <c r="A4651" s="1">
        <v>45053</v>
      </c>
      <c r="B4651">
        <f t="shared" si="72"/>
        <v>2023</v>
      </c>
    </row>
    <row r="4652" spans="1:2" x14ac:dyDescent="0.2">
      <c r="A4652" s="1">
        <v>45500</v>
      </c>
      <c r="B4652">
        <f t="shared" si="72"/>
        <v>2024</v>
      </c>
    </row>
    <row r="4653" spans="1:2" x14ac:dyDescent="0.2">
      <c r="A4653" s="1">
        <v>45057</v>
      </c>
      <c r="B4653">
        <f t="shared" si="72"/>
        <v>2023</v>
      </c>
    </row>
    <row r="4654" spans="1:2" x14ac:dyDescent="0.2">
      <c r="A4654" s="1">
        <v>44578</v>
      </c>
      <c r="B4654">
        <f t="shared" si="72"/>
        <v>2022</v>
      </c>
    </row>
    <row r="4655" spans="1:2" x14ac:dyDescent="0.2">
      <c r="A4655" s="1">
        <v>44847</v>
      </c>
      <c r="B4655">
        <f t="shared" si="72"/>
        <v>2022</v>
      </c>
    </row>
    <row r="4656" spans="1:2" x14ac:dyDescent="0.2">
      <c r="A4656" s="1">
        <v>45119</v>
      </c>
      <c r="B4656">
        <f t="shared" si="72"/>
        <v>2023</v>
      </c>
    </row>
    <row r="4657" spans="1:2" x14ac:dyDescent="0.2">
      <c r="A4657" s="1">
        <v>45487</v>
      </c>
      <c r="B4657">
        <f t="shared" si="72"/>
        <v>2024</v>
      </c>
    </row>
    <row r="4658" spans="1:2" x14ac:dyDescent="0.2">
      <c r="A4658" s="1">
        <v>45192</v>
      </c>
      <c r="B4658">
        <f t="shared" si="72"/>
        <v>2023</v>
      </c>
    </row>
    <row r="4659" spans="1:2" x14ac:dyDescent="0.2">
      <c r="A4659" s="1">
        <v>45531</v>
      </c>
      <c r="B4659">
        <f t="shared" si="72"/>
        <v>2024</v>
      </c>
    </row>
    <row r="4660" spans="1:2" x14ac:dyDescent="0.2">
      <c r="A4660" s="1">
        <v>45064</v>
      </c>
      <c r="B4660">
        <f t="shared" si="72"/>
        <v>2023</v>
      </c>
    </row>
    <row r="4661" spans="1:2" x14ac:dyDescent="0.2">
      <c r="A4661" s="1">
        <v>44581</v>
      </c>
      <c r="B4661">
        <f t="shared" si="72"/>
        <v>2022</v>
      </c>
    </row>
    <row r="4662" spans="1:2" x14ac:dyDescent="0.2">
      <c r="A4662" s="1">
        <v>45324</v>
      </c>
      <c r="B4662">
        <f t="shared" si="72"/>
        <v>2024</v>
      </c>
    </row>
    <row r="4663" spans="1:2" x14ac:dyDescent="0.2">
      <c r="A4663" s="1">
        <v>44574</v>
      </c>
      <c r="B4663">
        <f t="shared" si="72"/>
        <v>2022</v>
      </c>
    </row>
    <row r="4664" spans="1:2" x14ac:dyDescent="0.2">
      <c r="A4664" s="1">
        <v>44815</v>
      </c>
      <c r="B4664">
        <f t="shared" si="72"/>
        <v>2022</v>
      </c>
    </row>
    <row r="4665" spans="1:2" x14ac:dyDescent="0.2">
      <c r="A4665" s="1">
        <v>44681</v>
      </c>
      <c r="B4665">
        <f t="shared" si="72"/>
        <v>2022</v>
      </c>
    </row>
    <row r="4666" spans="1:2" x14ac:dyDescent="0.2">
      <c r="A4666" s="1">
        <v>44754</v>
      </c>
      <c r="B4666">
        <f t="shared" si="72"/>
        <v>2022</v>
      </c>
    </row>
    <row r="4667" spans="1:2" x14ac:dyDescent="0.2">
      <c r="A4667" s="1">
        <v>44606</v>
      </c>
      <c r="B4667">
        <f t="shared" si="72"/>
        <v>2022</v>
      </c>
    </row>
    <row r="4668" spans="1:2" x14ac:dyDescent="0.2">
      <c r="A4668" s="1">
        <v>45324</v>
      </c>
      <c r="B4668">
        <f t="shared" si="72"/>
        <v>2024</v>
      </c>
    </row>
    <row r="4669" spans="1:2" x14ac:dyDescent="0.2">
      <c r="A4669" s="1">
        <v>45195</v>
      </c>
      <c r="B4669">
        <f t="shared" si="72"/>
        <v>2023</v>
      </c>
    </row>
    <row r="4670" spans="1:2" x14ac:dyDescent="0.2">
      <c r="A4670" s="1">
        <v>44657</v>
      </c>
      <c r="B4670">
        <f t="shared" si="72"/>
        <v>2022</v>
      </c>
    </row>
    <row r="4671" spans="1:2" x14ac:dyDescent="0.2">
      <c r="A4671" s="1">
        <v>45065</v>
      </c>
      <c r="B4671">
        <f t="shared" si="72"/>
        <v>2023</v>
      </c>
    </row>
    <row r="4672" spans="1:2" x14ac:dyDescent="0.2">
      <c r="A4672" s="1">
        <v>45481</v>
      </c>
      <c r="B4672">
        <f t="shared" si="72"/>
        <v>2024</v>
      </c>
    </row>
    <row r="4673" spans="1:2" x14ac:dyDescent="0.2">
      <c r="A4673" s="1">
        <v>45197</v>
      </c>
      <c r="B4673">
        <f t="shared" si="72"/>
        <v>2023</v>
      </c>
    </row>
    <row r="4674" spans="1:2" x14ac:dyDescent="0.2">
      <c r="A4674" s="1">
        <v>45503</v>
      </c>
      <c r="B4674">
        <f t="shared" si="72"/>
        <v>2024</v>
      </c>
    </row>
    <row r="4675" spans="1:2" x14ac:dyDescent="0.2">
      <c r="A4675" s="1">
        <v>44727</v>
      </c>
      <c r="B4675">
        <f t="shared" ref="B4675:B4738" si="73">YEAR(A4675)</f>
        <v>2022</v>
      </c>
    </row>
    <row r="4676" spans="1:2" x14ac:dyDescent="0.2">
      <c r="A4676" s="1">
        <v>45016</v>
      </c>
      <c r="B4676">
        <f t="shared" si="73"/>
        <v>2023</v>
      </c>
    </row>
    <row r="4677" spans="1:2" x14ac:dyDescent="0.2">
      <c r="A4677" s="1">
        <v>45316</v>
      </c>
      <c r="B4677">
        <f t="shared" si="73"/>
        <v>2024</v>
      </c>
    </row>
    <row r="4678" spans="1:2" x14ac:dyDescent="0.2">
      <c r="A4678" s="1">
        <v>44664</v>
      </c>
      <c r="B4678">
        <f t="shared" si="73"/>
        <v>2022</v>
      </c>
    </row>
    <row r="4679" spans="1:2" x14ac:dyDescent="0.2">
      <c r="A4679" s="1">
        <v>45229</v>
      </c>
      <c r="B4679">
        <f t="shared" si="73"/>
        <v>2023</v>
      </c>
    </row>
    <row r="4680" spans="1:2" x14ac:dyDescent="0.2">
      <c r="A4680" s="1">
        <v>44921</v>
      </c>
      <c r="B4680">
        <f t="shared" si="73"/>
        <v>2022</v>
      </c>
    </row>
    <row r="4681" spans="1:2" x14ac:dyDescent="0.2">
      <c r="A4681" s="1">
        <v>45572</v>
      </c>
      <c r="B4681">
        <f t="shared" si="73"/>
        <v>2024</v>
      </c>
    </row>
    <row r="4682" spans="1:2" x14ac:dyDescent="0.2">
      <c r="A4682" s="1">
        <v>45533</v>
      </c>
      <c r="B4682">
        <f t="shared" si="73"/>
        <v>2024</v>
      </c>
    </row>
    <row r="4683" spans="1:2" x14ac:dyDescent="0.2">
      <c r="A4683" s="1">
        <v>45557</v>
      </c>
      <c r="B4683">
        <f t="shared" si="73"/>
        <v>2024</v>
      </c>
    </row>
    <row r="4684" spans="1:2" x14ac:dyDescent="0.2">
      <c r="A4684" s="1">
        <v>45527</v>
      </c>
      <c r="B4684">
        <f t="shared" si="73"/>
        <v>2024</v>
      </c>
    </row>
    <row r="4685" spans="1:2" x14ac:dyDescent="0.2">
      <c r="A4685" s="1">
        <v>44914</v>
      </c>
      <c r="B4685">
        <f t="shared" si="73"/>
        <v>2022</v>
      </c>
    </row>
    <row r="4686" spans="1:2" x14ac:dyDescent="0.2">
      <c r="A4686" s="1">
        <v>45290</v>
      </c>
      <c r="B4686">
        <f t="shared" si="73"/>
        <v>2023</v>
      </c>
    </row>
    <row r="4687" spans="1:2" x14ac:dyDescent="0.2">
      <c r="A4687" s="1">
        <v>45291</v>
      </c>
      <c r="B4687">
        <f t="shared" si="73"/>
        <v>2023</v>
      </c>
    </row>
    <row r="4688" spans="1:2" x14ac:dyDescent="0.2">
      <c r="A4688" s="1">
        <v>45364</v>
      </c>
      <c r="B4688">
        <f t="shared" si="73"/>
        <v>2024</v>
      </c>
    </row>
    <row r="4689" spans="1:2" x14ac:dyDescent="0.2">
      <c r="A4689" s="1">
        <v>45238</v>
      </c>
      <c r="B4689">
        <f t="shared" si="73"/>
        <v>2023</v>
      </c>
    </row>
    <row r="4690" spans="1:2" x14ac:dyDescent="0.2">
      <c r="A4690" s="1">
        <v>44593</v>
      </c>
      <c r="B4690">
        <f t="shared" si="73"/>
        <v>2022</v>
      </c>
    </row>
    <row r="4691" spans="1:2" x14ac:dyDescent="0.2">
      <c r="A4691" s="1">
        <v>44858</v>
      </c>
      <c r="B4691">
        <f t="shared" si="73"/>
        <v>2022</v>
      </c>
    </row>
    <row r="4692" spans="1:2" x14ac:dyDescent="0.2">
      <c r="A4692" s="1">
        <v>44787</v>
      </c>
      <c r="B4692">
        <f t="shared" si="73"/>
        <v>2022</v>
      </c>
    </row>
    <row r="4693" spans="1:2" x14ac:dyDescent="0.2">
      <c r="A4693" s="1">
        <v>44995</v>
      </c>
      <c r="B4693">
        <f t="shared" si="73"/>
        <v>2023</v>
      </c>
    </row>
    <row r="4694" spans="1:2" x14ac:dyDescent="0.2">
      <c r="A4694" s="1">
        <v>45573</v>
      </c>
      <c r="B4694">
        <f t="shared" si="73"/>
        <v>2024</v>
      </c>
    </row>
    <row r="4695" spans="1:2" x14ac:dyDescent="0.2">
      <c r="A4695" s="1">
        <v>45363</v>
      </c>
      <c r="B4695">
        <f t="shared" si="73"/>
        <v>2024</v>
      </c>
    </row>
    <row r="4696" spans="1:2" x14ac:dyDescent="0.2">
      <c r="A4696" s="1">
        <v>45062</v>
      </c>
      <c r="B4696">
        <f t="shared" si="73"/>
        <v>2023</v>
      </c>
    </row>
    <row r="4697" spans="1:2" x14ac:dyDescent="0.2">
      <c r="A4697" s="1">
        <v>44802</v>
      </c>
      <c r="B4697">
        <f t="shared" si="73"/>
        <v>2022</v>
      </c>
    </row>
    <row r="4698" spans="1:2" x14ac:dyDescent="0.2">
      <c r="A4698" s="1">
        <v>45540</v>
      </c>
      <c r="B4698">
        <f t="shared" si="73"/>
        <v>2024</v>
      </c>
    </row>
    <row r="4699" spans="1:2" x14ac:dyDescent="0.2">
      <c r="A4699" s="1">
        <v>44786</v>
      </c>
      <c r="B4699">
        <f t="shared" si="73"/>
        <v>2022</v>
      </c>
    </row>
    <row r="4700" spans="1:2" x14ac:dyDescent="0.2">
      <c r="A4700" s="1">
        <v>45139</v>
      </c>
      <c r="B4700">
        <f t="shared" si="73"/>
        <v>2023</v>
      </c>
    </row>
    <row r="4701" spans="1:2" x14ac:dyDescent="0.2">
      <c r="A4701" s="1">
        <v>44577</v>
      </c>
      <c r="B4701">
        <f t="shared" si="73"/>
        <v>2022</v>
      </c>
    </row>
    <row r="4702" spans="1:2" x14ac:dyDescent="0.2">
      <c r="A4702" s="1">
        <v>45150</v>
      </c>
      <c r="B4702">
        <f t="shared" si="73"/>
        <v>2023</v>
      </c>
    </row>
    <row r="4703" spans="1:2" x14ac:dyDescent="0.2">
      <c r="A4703" s="1">
        <v>44576</v>
      </c>
      <c r="B4703">
        <f t="shared" si="73"/>
        <v>2022</v>
      </c>
    </row>
    <row r="4704" spans="1:2" x14ac:dyDescent="0.2">
      <c r="A4704" s="1">
        <v>44772</v>
      </c>
      <c r="B4704">
        <f t="shared" si="73"/>
        <v>2022</v>
      </c>
    </row>
    <row r="4705" spans="1:2" x14ac:dyDescent="0.2">
      <c r="A4705" s="1">
        <v>45137</v>
      </c>
      <c r="B4705">
        <f t="shared" si="73"/>
        <v>2023</v>
      </c>
    </row>
    <row r="4706" spans="1:2" x14ac:dyDescent="0.2">
      <c r="A4706" s="1">
        <v>44582</v>
      </c>
      <c r="B4706">
        <f t="shared" si="73"/>
        <v>2022</v>
      </c>
    </row>
    <row r="4707" spans="1:2" x14ac:dyDescent="0.2">
      <c r="A4707" s="1">
        <v>45544</v>
      </c>
      <c r="B4707">
        <f t="shared" si="73"/>
        <v>2024</v>
      </c>
    </row>
    <row r="4708" spans="1:2" x14ac:dyDescent="0.2">
      <c r="A4708" s="1">
        <v>45221</v>
      </c>
      <c r="B4708">
        <f t="shared" si="73"/>
        <v>2023</v>
      </c>
    </row>
    <row r="4709" spans="1:2" x14ac:dyDescent="0.2">
      <c r="A4709" s="1">
        <v>45590</v>
      </c>
      <c r="B4709">
        <f t="shared" si="73"/>
        <v>2024</v>
      </c>
    </row>
    <row r="4710" spans="1:2" x14ac:dyDescent="0.2">
      <c r="A4710" s="1">
        <v>44841</v>
      </c>
      <c r="B4710">
        <f t="shared" si="73"/>
        <v>2022</v>
      </c>
    </row>
    <row r="4711" spans="1:2" x14ac:dyDescent="0.2">
      <c r="A4711" s="1">
        <v>44841</v>
      </c>
      <c r="B4711">
        <f t="shared" si="73"/>
        <v>2022</v>
      </c>
    </row>
    <row r="4712" spans="1:2" x14ac:dyDescent="0.2">
      <c r="A4712" s="1">
        <v>45660</v>
      </c>
      <c r="B4712">
        <f t="shared" si="73"/>
        <v>2025</v>
      </c>
    </row>
    <row r="4713" spans="1:2" x14ac:dyDescent="0.2">
      <c r="A4713" s="1">
        <v>45122</v>
      </c>
      <c r="B4713">
        <f t="shared" si="73"/>
        <v>2023</v>
      </c>
    </row>
    <row r="4714" spans="1:2" x14ac:dyDescent="0.2">
      <c r="A4714" s="1">
        <v>44771</v>
      </c>
      <c r="B4714">
        <f t="shared" si="73"/>
        <v>2022</v>
      </c>
    </row>
    <row r="4715" spans="1:2" x14ac:dyDescent="0.2">
      <c r="A4715" s="1">
        <v>45635</v>
      </c>
      <c r="B4715">
        <f t="shared" si="73"/>
        <v>2024</v>
      </c>
    </row>
    <row r="4716" spans="1:2" x14ac:dyDescent="0.2">
      <c r="A4716" s="1">
        <v>45106</v>
      </c>
      <c r="B4716">
        <f t="shared" si="73"/>
        <v>2023</v>
      </c>
    </row>
    <row r="4717" spans="1:2" x14ac:dyDescent="0.2">
      <c r="A4717" s="1">
        <v>45033</v>
      </c>
      <c r="B4717">
        <f t="shared" si="73"/>
        <v>2023</v>
      </c>
    </row>
    <row r="4718" spans="1:2" x14ac:dyDescent="0.2">
      <c r="A4718" s="1">
        <v>45524</v>
      </c>
      <c r="B4718">
        <f t="shared" si="73"/>
        <v>2024</v>
      </c>
    </row>
    <row r="4719" spans="1:2" x14ac:dyDescent="0.2">
      <c r="A4719" s="1">
        <v>44791</v>
      </c>
      <c r="B4719">
        <f t="shared" si="73"/>
        <v>2022</v>
      </c>
    </row>
    <row r="4720" spans="1:2" x14ac:dyDescent="0.2">
      <c r="A4720" s="1">
        <v>45120</v>
      </c>
      <c r="B4720">
        <f t="shared" si="73"/>
        <v>2023</v>
      </c>
    </row>
    <row r="4721" spans="1:2" x14ac:dyDescent="0.2">
      <c r="A4721" s="1">
        <v>45129</v>
      </c>
      <c r="B4721">
        <f t="shared" si="73"/>
        <v>2023</v>
      </c>
    </row>
    <row r="4722" spans="1:2" x14ac:dyDescent="0.2">
      <c r="A4722" s="1">
        <v>45459</v>
      </c>
      <c r="B4722">
        <f t="shared" si="73"/>
        <v>2024</v>
      </c>
    </row>
    <row r="4723" spans="1:2" x14ac:dyDescent="0.2">
      <c r="A4723" s="1">
        <v>45617</v>
      </c>
      <c r="B4723">
        <f t="shared" si="73"/>
        <v>2024</v>
      </c>
    </row>
    <row r="4724" spans="1:2" x14ac:dyDescent="0.2">
      <c r="A4724" s="1">
        <v>45447</v>
      </c>
      <c r="B4724">
        <f t="shared" si="73"/>
        <v>2024</v>
      </c>
    </row>
    <row r="4725" spans="1:2" x14ac:dyDescent="0.2">
      <c r="A4725" s="1">
        <v>44594</v>
      </c>
      <c r="B4725">
        <f t="shared" si="73"/>
        <v>2022</v>
      </c>
    </row>
    <row r="4726" spans="1:2" x14ac:dyDescent="0.2">
      <c r="A4726" s="1">
        <v>45646</v>
      </c>
      <c r="B4726">
        <f t="shared" si="73"/>
        <v>2024</v>
      </c>
    </row>
    <row r="4727" spans="1:2" x14ac:dyDescent="0.2">
      <c r="A4727" s="1">
        <v>45565</v>
      </c>
      <c r="B4727">
        <f t="shared" si="73"/>
        <v>2024</v>
      </c>
    </row>
    <row r="4728" spans="1:2" x14ac:dyDescent="0.2">
      <c r="A4728" s="1">
        <v>45320</v>
      </c>
      <c r="B4728">
        <f t="shared" si="73"/>
        <v>2024</v>
      </c>
    </row>
    <row r="4729" spans="1:2" x14ac:dyDescent="0.2">
      <c r="A4729" s="1">
        <v>45537</v>
      </c>
      <c r="B4729">
        <f t="shared" si="73"/>
        <v>2024</v>
      </c>
    </row>
    <row r="4730" spans="1:2" x14ac:dyDescent="0.2">
      <c r="A4730" s="1">
        <v>44973</v>
      </c>
      <c r="B4730">
        <f t="shared" si="73"/>
        <v>2023</v>
      </c>
    </row>
    <row r="4731" spans="1:2" x14ac:dyDescent="0.2">
      <c r="A4731" s="1">
        <v>45271</v>
      </c>
      <c r="B4731">
        <f t="shared" si="73"/>
        <v>2023</v>
      </c>
    </row>
    <row r="4732" spans="1:2" x14ac:dyDescent="0.2">
      <c r="A4732" s="1">
        <v>45087</v>
      </c>
      <c r="B4732">
        <f t="shared" si="73"/>
        <v>2023</v>
      </c>
    </row>
    <row r="4733" spans="1:2" x14ac:dyDescent="0.2">
      <c r="A4733" s="1">
        <v>45484</v>
      </c>
      <c r="B4733">
        <f t="shared" si="73"/>
        <v>2024</v>
      </c>
    </row>
    <row r="4734" spans="1:2" x14ac:dyDescent="0.2">
      <c r="A4734" s="1">
        <v>44673</v>
      </c>
      <c r="B4734">
        <f t="shared" si="73"/>
        <v>2022</v>
      </c>
    </row>
    <row r="4735" spans="1:2" x14ac:dyDescent="0.2">
      <c r="A4735" s="1">
        <v>45101</v>
      </c>
      <c r="B4735">
        <f t="shared" si="73"/>
        <v>2023</v>
      </c>
    </row>
    <row r="4736" spans="1:2" x14ac:dyDescent="0.2">
      <c r="A4736" s="1">
        <v>45620</v>
      </c>
      <c r="B4736">
        <f t="shared" si="73"/>
        <v>2024</v>
      </c>
    </row>
    <row r="4737" spans="1:2" x14ac:dyDescent="0.2">
      <c r="A4737" s="1">
        <v>44954</v>
      </c>
      <c r="B4737">
        <f t="shared" si="73"/>
        <v>2023</v>
      </c>
    </row>
    <row r="4738" spans="1:2" x14ac:dyDescent="0.2">
      <c r="A4738" s="1">
        <v>45037</v>
      </c>
      <c r="B4738">
        <f t="shared" si="73"/>
        <v>2023</v>
      </c>
    </row>
    <row r="4739" spans="1:2" x14ac:dyDescent="0.2">
      <c r="A4739" s="1">
        <v>44901</v>
      </c>
      <c r="B4739">
        <f t="shared" ref="B4739:B4802" si="74">YEAR(A4739)</f>
        <v>2022</v>
      </c>
    </row>
    <row r="4740" spans="1:2" x14ac:dyDescent="0.2">
      <c r="A4740" s="1">
        <v>44736</v>
      </c>
      <c r="B4740">
        <f t="shared" si="74"/>
        <v>2022</v>
      </c>
    </row>
    <row r="4741" spans="1:2" x14ac:dyDescent="0.2">
      <c r="A4741" s="1">
        <v>45130</v>
      </c>
      <c r="B4741">
        <f t="shared" si="74"/>
        <v>2023</v>
      </c>
    </row>
    <row r="4742" spans="1:2" x14ac:dyDescent="0.2">
      <c r="A4742" s="1">
        <v>44718</v>
      </c>
      <c r="B4742">
        <f t="shared" si="74"/>
        <v>2022</v>
      </c>
    </row>
    <row r="4743" spans="1:2" x14ac:dyDescent="0.2">
      <c r="A4743" s="1">
        <v>45121</v>
      </c>
      <c r="B4743">
        <f t="shared" si="74"/>
        <v>2023</v>
      </c>
    </row>
    <row r="4744" spans="1:2" x14ac:dyDescent="0.2">
      <c r="A4744" s="1">
        <v>45466</v>
      </c>
      <c r="B4744">
        <f t="shared" si="74"/>
        <v>2024</v>
      </c>
    </row>
    <row r="4745" spans="1:2" x14ac:dyDescent="0.2">
      <c r="A4745" s="1">
        <v>44663</v>
      </c>
      <c r="B4745">
        <f t="shared" si="74"/>
        <v>2022</v>
      </c>
    </row>
    <row r="4746" spans="1:2" x14ac:dyDescent="0.2">
      <c r="A4746" s="1">
        <v>44855</v>
      </c>
      <c r="B4746">
        <f t="shared" si="74"/>
        <v>2022</v>
      </c>
    </row>
    <row r="4747" spans="1:2" x14ac:dyDescent="0.2">
      <c r="A4747" s="1">
        <v>45371</v>
      </c>
      <c r="B4747">
        <f t="shared" si="74"/>
        <v>2024</v>
      </c>
    </row>
    <row r="4748" spans="1:2" x14ac:dyDescent="0.2">
      <c r="A4748" s="1">
        <v>44818</v>
      </c>
      <c r="B4748">
        <f t="shared" si="74"/>
        <v>2022</v>
      </c>
    </row>
    <row r="4749" spans="1:2" x14ac:dyDescent="0.2">
      <c r="A4749" s="1">
        <v>45048</v>
      </c>
      <c r="B4749">
        <f t="shared" si="74"/>
        <v>2023</v>
      </c>
    </row>
    <row r="4750" spans="1:2" x14ac:dyDescent="0.2">
      <c r="A4750" s="1">
        <v>44666</v>
      </c>
      <c r="B4750">
        <f t="shared" si="74"/>
        <v>2022</v>
      </c>
    </row>
    <row r="4751" spans="1:2" x14ac:dyDescent="0.2">
      <c r="A4751" s="1">
        <v>45589</v>
      </c>
      <c r="B4751">
        <f t="shared" si="74"/>
        <v>2024</v>
      </c>
    </row>
    <row r="4752" spans="1:2" x14ac:dyDescent="0.2">
      <c r="A4752" s="1">
        <v>45016</v>
      </c>
      <c r="B4752">
        <f t="shared" si="74"/>
        <v>2023</v>
      </c>
    </row>
    <row r="4753" spans="1:2" x14ac:dyDescent="0.2">
      <c r="A4753" s="1">
        <v>44684</v>
      </c>
      <c r="B4753">
        <f t="shared" si="74"/>
        <v>2022</v>
      </c>
    </row>
    <row r="4754" spans="1:2" x14ac:dyDescent="0.2">
      <c r="A4754" s="1">
        <v>45456</v>
      </c>
      <c r="B4754">
        <f t="shared" si="74"/>
        <v>2024</v>
      </c>
    </row>
    <row r="4755" spans="1:2" x14ac:dyDescent="0.2">
      <c r="A4755" s="1">
        <v>45194</v>
      </c>
      <c r="B4755">
        <f t="shared" si="74"/>
        <v>2023</v>
      </c>
    </row>
    <row r="4756" spans="1:2" x14ac:dyDescent="0.2">
      <c r="A4756" s="1">
        <v>45278</v>
      </c>
      <c r="B4756">
        <f t="shared" si="74"/>
        <v>2023</v>
      </c>
    </row>
    <row r="4757" spans="1:2" x14ac:dyDescent="0.2">
      <c r="A4757" s="1">
        <v>44977</v>
      </c>
      <c r="B4757">
        <f t="shared" si="74"/>
        <v>2023</v>
      </c>
    </row>
    <row r="4758" spans="1:2" x14ac:dyDescent="0.2">
      <c r="A4758" s="1">
        <v>45597</v>
      </c>
      <c r="B4758">
        <f t="shared" si="74"/>
        <v>2024</v>
      </c>
    </row>
    <row r="4759" spans="1:2" x14ac:dyDescent="0.2">
      <c r="A4759" s="1">
        <v>45346</v>
      </c>
      <c r="B4759">
        <f t="shared" si="74"/>
        <v>2024</v>
      </c>
    </row>
    <row r="4760" spans="1:2" x14ac:dyDescent="0.2">
      <c r="A4760" s="1">
        <v>45171</v>
      </c>
      <c r="B4760">
        <f t="shared" si="74"/>
        <v>2023</v>
      </c>
    </row>
    <row r="4761" spans="1:2" x14ac:dyDescent="0.2">
      <c r="A4761" s="1">
        <v>45525</v>
      </c>
      <c r="B4761">
        <f t="shared" si="74"/>
        <v>2024</v>
      </c>
    </row>
    <row r="4762" spans="1:2" x14ac:dyDescent="0.2">
      <c r="A4762" s="1">
        <v>44867</v>
      </c>
      <c r="B4762">
        <f t="shared" si="74"/>
        <v>2022</v>
      </c>
    </row>
    <row r="4763" spans="1:2" x14ac:dyDescent="0.2">
      <c r="A4763" s="1">
        <v>44904</v>
      </c>
      <c r="B4763">
        <f t="shared" si="74"/>
        <v>2022</v>
      </c>
    </row>
    <row r="4764" spans="1:2" x14ac:dyDescent="0.2">
      <c r="A4764" s="1">
        <v>45137</v>
      </c>
      <c r="B4764">
        <f t="shared" si="74"/>
        <v>2023</v>
      </c>
    </row>
    <row r="4765" spans="1:2" x14ac:dyDescent="0.2">
      <c r="A4765" s="1">
        <v>44668</v>
      </c>
      <c r="B4765">
        <f t="shared" si="74"/>
        <v>2022</v>
      </c>
    </row>
    <row r="4766" spans="1:2" x14ac:dyDescent="0.2">
      <c r="A4766" s="1">
        <v>44637</v>
      </c>
      <c r="B4766">
        <f t="shared" si="74"/>
        <v>2022</v>
      </c>
    </row>
    <row r="4767" spans="1:2" x14ac:dyDescent="0.2">
      <c r="A4767" s="1">
        <v>44741</v>
      </c>
      <c r="B4767">
        <f t="shared" si="74"/>
        <v>2022</v>
      </c>
    </row>
    <row r="4768" spans="1:2" x14ac:dyDescent="0.2">
      <c r="A4768" s="1">
        <v>44606</v>
      </c>
      <c r="B4768">
        <f t="shared" si="74"/>
        <v>2022</v>
      </c>
    </row>
    <row r="4769" spans="1:2" x14ac:dyDescent="0.2">
      <c r="A4769" s="1">
        <v>44937</v>
      </c>
      <c r="B4769">
        <f t="shared" si="74"/>
        <v>2023</v>
      </c>
    </row>
    <row r="4770" spans="1:2" x14ac:dyDescent="0.2">
      <c r="A4770" s="1">
        <v>45166</v>
      </c>
      <c r="B4770">
        <f t="shared" si="74"/>
        <v>2023</v>
      </c>
    </row>
    <row r="4771" spans="1:2" x14ac:dyDescent="0.2">
      <c r="A4771" s="1">
        <v>45040</v>
      </c>
      <c r="B4771">
        <f t="shared" si="74"/>
        <v>2023</v>
      </c>
    </row>
    <row r="4772" spans="1:2" x14ac:dyDescent="0.2">
      <c r="A4772" s="1">
        <v>45320</v>
      </c>
      <c r="B4772">
        <f t="shared" si="74"/>
        <v>2024</v>
      </c>
    </row>
    <row r="4773" spans="1:2" x14ac:dyDescent="0.2">
      <c r="A4773" s="1">
        <v>45641</v>
      </c>
      <c r="B4773">
        <f t="shared" si="74"/>
        <v>2024</v>
      </c>
    </row>
    <row r="4774" spans="1:2" x14ac:dyDescent="0.2">
      <c r="A4774" s="1">
        <v>45529</v>
      </c>
      <c r="B4774">
        <f t="shared" si="74"/>
        <v>2024</v>
      </c>
    </row>
    <row r="4775" spans="1:2" x14ac:dyDescent="0.2">
      <c r="A4775" s="1">
        <v>45011</v>
      </c>
      <c r="B4775">
        <f t="shared" si="74"/>
        <v>2023</v>
      </c>
    </row>
    <row r="4776" spans="1:2" x14ac:dyDescent="0.2">
      <c r="A4776" s="1">
        <v>45086</v>
      </c>
      <c r="B4776">
        <f t="shared" si="74"/>
        <v>2023</v>
      </c>
    </row>
    <row r="4777" spans="1:2" x14ac:dyDescent="0.2">
      <c r="A4777" s="1">
        <v>45101</v>
      </c>
      <c r="B4777">
        <f t="shared" si="74"/>
        <v>2023</v>
      </c>
    </row>
    <row r="4778" spans="1:2" x14ac:dyDescent="0.2">
      <c r="A4778" s="1">
        <v>45583</v>
      </c>
      <c r="B4778">
        <f t="shared" si="74"/>
        <v>2024</v>
      </c>
    </row>
    <row r="4779" spans="1:2" x14ac:dyDescent="0.2">
      <c r="A4779" s="1">
        <v>44725</v>
      </c>
      <c r="B4779">
        <f t="shared" si="74"/>
        <v>2022</v>
      </c>
    </row>
    <row r="4780" spans="1:2" x14ac:dyDescent="0.2">
      <c r="A4780" s="1">
        <v>45089</v>
      </c>
      <c r="B4780">
        <f t="shared" si="74"/>
        <v>2023</v>
      </c>
    </row>
    <row r="4781" spans="1:2" x14ac:dyDescent="0.2">
      <c r="A4781" s="1">
        <v>44793</v>
      </c>
      <c r="B4781">
        <f t="shared" si="74"/>
        <v>2022</v>
      </c>
    </row>
    <row r="4782" spans="1:2" x14ac:dyDescent="0.2">
      <c r="A4782" s="1">
        <v>45574</v>
      </c>
      <c r="B4782">
        <f t="shared" si="74"/>
        <v>2024</v>
      </c>
    </row>
    <row r="4783" spans="1:2" x14ac:dyDescent="0.2">
      <c r="A4783" s="1">
        <v>45026</v>
      </c>
      <c r="B4783">
        <f t="shared" si="74"/>
        <v>2023</v>
      </c>
    </row>
    <row r="4784" spans="1:2" x14ac:dyDescent="0.2">
      <c r="A4784" s="1">
        <v>44734</v>
      </c>
      <c r="B4784">
        <f t="shared" si="74"/>
        <v>2022</v>
      </c>
    </row>
    <row r="4785" spans="1:2" x14ac:dyDescent="0.2">
      <c r="A4785" s="1">
        <v>44629</v>
      </c>
      <c r="B4785">
        <f t="shared" si="74"/>
        <v>2022</v>
      </c>
    </row>
    <row r="4786" spans="1:2" x14ac:dyDescent="0.2">
      <c r="A4786" s="1">
        <v>45120</v>
      </c>
      <c r="B4786">
        <f t="shared" si="74"/>
        <v>2023</v>
      </c>
    </row>
    <row r="4787" spans="1:2" x14ac:dyDescent="0.2">
      <c r="A4787" s="1">
        <v>45475</v>
      </c>
      <c r="B4787">
        <f t="shared" si="74"/>
        <v>2024</v>
      </c>
    </row>
    <row r="4788" spans="1:2" x14ac:dyDescent="0.2">
      <c r="A4788" s="1">
        <v>45085</v>
      </c>
      <c r="B4788">
        <f t="shared" si="74"/>
        <v>2023</v>
      </c>
    </row>
    <row r="4789" spans="1:2" x14ac:dyDescent="0.2">
      <c r="A4789" s="1">
        <v>44817</v>
      </c>
      <c r="B4789">
        <f t="shared" si="74"/>
        <v>2022</v>
      </c>
    </row>
    <row r="4790" spans="1:2" x14ac:dyDescent="0.2">
      <c r="A4790" s="1">
        <v>44701</v>
      </c>
      <c r="B4790">
        <f t="shared" si="74"/>
        <v>2022</v>
      </c>
    </row>
    <row r="4791" spans="1:2" x14ac:dyDescent="0.2">
      <c r="A4791" s="1">
        <v>44932</v>
      </c>
      <c r="B4791">
        <f t="shared" si="74"/>
        <v>2023</v>
      </c>
    </row>
    <row r="4792" spans="1:2" x14ac:dyDescent="0.2">
      <c r="A4792" s="1">
        <v>44722</v>
      </c>
      <c r="B4792">
        <f t="shared" si="74"/>
        <v>2022</v>
      </c>
    </row>
    <row r="4793" spans="1:2" x14ac:dyDescent="0.2">
      <c r="A4793" s="1">
        <v>45542</v>
      </c>
      <c r="B4793">
        <f t="shared" si="74"/>
        <v>2024</v>
      </c>
    </row>
    <row r="4794" spans="1:2" x14ac:dyDescent="0.2">
      <c r="A4794" s="1">
        <v>44574</v>
      </c>
      <c r="B4794">
        <f t="shared" si="74"/>
        <v>2022</v>
      </c>
    </row>
    <row r="4795" spans="1:2" x14ac:dyDescent="0.2">
      <c r="A4795" s="1">
        <v>44829</v>
      </c>
      <c r="B4795">
        <f t="shared" si="74"/>
        <v>2022</v>
      </c>
    </row>
    <row r="4796" spans="1:2" x14ac:dyDescent="0.2">
      <c r="A4796" s="1">
        <v>44918</v>
      </c>
      <c r="B4796">
        <f t="shared" si="74"/>
        <v>2022</v>
      </c>
    </row>
    <row r="4797" spans="1:2" x14ac:dyDescent="0.2">
      <c r="A4797" s="1">
        <v>45186</v>
      </c>
      <c r="B4797">
        <f t="shared" si="74"/>
        <v>2023</v>
      </c>
    </row>
    <row r="4798" spans="1:2" x14ac:dyDescent="0.2">
      <c r="A4798" s="1">
        <v>45582</v>
      </c>
      <c r="B4798">
        <f t="shared" si="74"/>
        <v>2024</v>
      </c>
    </row>
    <row r="4799" spans="1:2" x14ac:dyDescent="0.2">
      <c r="A4799" s="1">
        <v>45050</v>
      </c>
      <c r="B4799">
        <f t="shared" si="74"/>
        <v>2023</v>
      </c>
    </row>
    <row r="4800" spans="1:2" x14ac:dyDescent="0.2">
      <c r="A4800" s="1">
        <v>45435</v>
      </c>
      <c r="B4800">
        <f t="shared" si="74"/>
        <v>2024</v>
      </c>
    </row>
    <row r="4801" spans="1:2" x14ac:dyDescent="0.2">
      <c r="A4801" s="1">
        <v>44845</v>
      </c>
      <c r="B4801">
        <f t="shared" si="74"/>
        <v>2022</v>
      </c>
    </row>
    <row r="4802" spans="1:2" x14ac:dyDescent="0.2">
      <c r="A4802" s="1">
        <v>44802</v>
      </c>
      <c r="B4802">
        <f t="shared" si="74"/>
        <v>2022</v>
      </c>
    </row>
    <row r="4803" spans="1:2" x14ac:dyDescent="0.2">
      <c r="A4803" s="1">
        <v>45564</v>
      </c>
      <c r="B4803">
        <f t="shared" ref="B4803:B4866" si="75">YEAR(A4803)</f>
        <v>2024</v>
      </c>
    </row>
    <row r="4804" spans="1:2" x14ac:dyDescent="0.2">
      <c r="A4804" s="1">
        <v>45113</v>
      </c>
      <c r="B4804">
        <f t="shared" si="75"/>
        <v>2023</v>
      </c>
    </row>
    <row r="4805" spans="1:2" x14ac:dyDescent="0.2">
      <c r="A4805" s="1">
        <v>45138</v>
      </c>
      <c r="B4805">
        <f t="shared" si="75"/>
        <v>2023</v>
      </c>
    </row>
    <row r="4806" spans="1:2" x14ac:dyDescent="0.2">
      <c r="A4806" s="1">
        <v>45414</v>
      </c>
      <c r="B4806">
        <f t="shared" si="75"/>
        <v>2024</v>
      </c>
    </row>
    <row r="4807" spans="1:2" x14ac:dyDescent="0.2">
      <c r="A4807" s="1">
        <v>44940</v>
      </c>
      <c r="B4807">
        <f t="shared" si="75"/>
        <v>2023</v>
      </c>
    </row>
    <row r="4808" spans="1:2" x14ac:dyDescent="0.2">
      <c r="A4808" s="1">
        <v>45377</v>
      </c>
      <c r="B4808">
        <f t="shared" si="75"/>
        <v>2024</v>
      </c>
    </row>
    <row r="4809" spans="1:2" x14ac:dyDescent="0.2">
      <c r="A4809" s="1">
        <v>44571</v>
      </c>
      <c r="B4809">
        <f t="shared" si="75"/>
        <v>2022</v>
      </c>
    </row>
    <row r="4810" spans="1:2" x14ac:dyDescent="0.2">
      <c r="A4810" s="1">
        <v>44912</v>
      </c>
      <c r="B4810">
        <f t="shared" si="75"/>
        <v>2022</v>
      </c>
    </row>
    <row r="4811" spans="1:2" x14ac:dyDescent="0.2">
      <c r="A4811" s="1">
        <v>45329</v>
      </c>
      <c r="B4811">
        <f t="shared" si="75"/>
        <v>2024</v>
      </c>
    </row>
    <row r="4812" spans="1:2" x14ac:dyDescent="0.2">
      <c r="A4812" s="1">
        <v>45357</v>
      </c>
      <c r="B4812">
        <f t="shared" si="75"/>
        <v>2024</v>
      </c>
    </row>
    <row r="4813" spans="1:2" x14ac:dyDescent="0.2">
      <c r="A4813" s="1">
        <v>45578</v>
      </c>
      <c r="B4813">
        <f t="shared" si="75"/>
        <v>2024</v>
      </c>
    </row>
    <row r="4814" spans="1:2" x14ac:dyDescent="0.2">
      <c r="A4814" s="1">
        <v>45041</v>
      </c>
      <c r="B4814">
        <f t="shared" si="75"/>
        <v>2023</v>
      </c>
    </row>
    <row r="4815" spans="1:2" x14ac:dyDescent="0.2">
      <c r="A4815" s="1">
        <v>44708</v>
      </c>
      <c r="B4815">
        <f t="shared" si="75"/>
        <v>2022</v>
      </c>
    </row>
    <row r="4816" spans="1:2" x14ac:dyDescent="0.2">
      <c r="A4816" s="1">
        <v>45034</v>
      </c>
      <c r="B4816">
        <f t="shared" si="75"/>
        <v>2023</v>
      </c>
    </row>
    <row r="4817" spans="1:2" x14ac:dyDescent="0.2">
      <c r="A4817" s="1">
        <v>45594</v>
      </c>
      <c r="B4817">
        <f t="shared" si="75"/>
        <v>2024</v>
      </c>
    </row>
    <row r="4818" spans="1:2" x14ac:dyDescent="0.2">
      <c r="A4818" s="1">
        <v>45425</v>
      </c>
      <c r="B4818">
        <f t="shared" si="75"/>
        <v>2024</v>
      </c>
    </row>
    <row r="4819" spans="1:2" x14ac:dyDescent="0.2">
      <c r="A4819" s="1">
        <v>45396</v>
      </c>
      <c r="B4819">
        <f t="shared" si="75"/>
        <v>2024</v>
      </c>
    </row>
    <row r="4820" spans="1:2" x14ac:dyDescent="0.2">
      <c r="A4820" s="1">
        <v>45010</v>
      </c>
      <c r="B4820">
        <f t="shared" si="75"/>
        <v>2023</v>
      </c>
    </row>
    <row r="4821" spans="1:2" x14ac:dyDescent="0.2">
      <c r="A4821" s="1">
        <v>44867</v>
      </c>
      <c r="B4821">
        <f t="shared" si="75"/>
        <v>2022</v>
      </c>
    </row>
    <row r="4822" spans="1:2" x14ac:dyDescent="0.2">
      <c r="A4822" s="1">
        <v>44761</v>
      </c>
      <c r="B4822">
        <f t="shared" si="75"/>
        <v>2022</v>
      </c>
    </row>
    <row r="4823" spans="1:2" x14ac:dyDescent="0.2">
      <c r="A4823" s="1">
        <v>45136</v>
      </c>
      <c r="B4823">
        <f t="shared" si="75"/>
        <v>2023</v>
      </c>
    </row>
    <row r="4824" spans="1:2" x14ac:dyDescent="0.2">
      <c r="A4824" s="1">
        <v>45412</v>
      </c>
      <c r="B4824">
        <f t="shared" si="75"/>
        <v>2024</v>
      </c>
    </row>
    <row r="4825" spans="1:2" x14ac:dyDescent="0.2">
      <c r="A4825" s="1">
        <v>45391</v>
      </c>
      <c r="B4825">
        <f t="shared" si="75"/>
        <v>2024</v>
      </c>
    </row>
    <row r="4826" spans="1:2" x14ac:dyDescent="0.2">
      <c r="A4826" s="1">
        <v>44663</v>
      </c>
      <c r="B4826">
        <f t="shared" si="75"/>
        <v>2022</v>
      </c>
    </row>
    <row r="4827" spans="1:2" x14ac:dyDescent="0.2">
      <c r="A4827" s="1">
        <v>45442</v>
      </c>
      <c r="B4827">
        <f t="shared" si="75"/>
        <v>2024</v>
      </c>
    </row>
    <row r="4828" spans="1:2" x14ac:dyDescent="0.2">
      <c r="A4828" s="1">
        <v>44707</v>
      </c>
      <c r="B4828">
        <f t="shared" si="75"/>
        <v>2022</v>
      </c>
    </row>
    <row r="4829" spans="1:2" x14ac:dyDescent="0.2">
      <c r="A4829" s="1">
        <v>44639</v>
      </c>
      <c r="B4829">
        <f t="shared" si="75"/>
        <v>2022</v>
      </c>
    </row>
    <row r="4830" spans="1:2" x14ac:dyDescent="0.2">
      <c r="A4830" s="1">
        <v>45503</v>
      </c>
      <c r="B4830">
        <f t="shared" si="75"/>
        <v>2024</v>
      </c>
    </row>
    <row r="4831" spans="1:2" x14ac:dyDescent="0.2">
      <c r="A4831" s="1">
        <v>45537</v>
      </c>
      <c r="B4831">
        <f t="shared" si="75"/>
        <v>2024</v>
      </c>
    </row>
    <row r="4832" spans="1:2" x14ac:dyDescent="0.2">
      <c r="A4832" s="1">
        <v>45355</v>
      </c>
      <c r="B4832">
        <f t="shared" si="75"/>
        <v>2024</v>
      </c>
    </row>
    <row r="4833" spans="1:2" x14ac:dyDescent="0.2">
      <c r="A4833" s="1">
        <v>44972</v>
      </c>
      <c r="B4833">
        <f t="shared" si="75"/>
        <v>2023</v>
      </c>
    </row>
    <row r="4834" spans="1:2" x14ac:dyDescent="0.2">
      <c r="A4834" s="1">
        <v>45443</v>
      </c>
      <c r="B4834">
        <f t="shared" si="75"/>
        <v>2024</v>
      </c>
    </row>
    <row r="4835" spans="1:2" x14ac:dyDescent="0.2">
      <c r="A4835" s="1">
        <v>45364</v>
      </c>
      <c r="B4835">
        <f t="shared" si="75"/>
        <v>2024</v>
      </c>
    </row>
    <row r="4836" spans="1:2" x14ac:dyDescent="0.2">
      <c r="A4836" s="1">
        <v>45423</v>
      </c>
      <c r="B4836">
        <f t="shared" si="75"/>
        <v>2024</v>
      </c>
    </row>
    <row r="4837" spans="1:2" x14ac:dyDescent="0.2">
      <c r="A4837" s="1">
        <v>45315</v>
      </c>
      <c r="B4837">
        <f t="shared" si="75"/>
        <v>2024</v>
      </c>
    </row>
    <row r="4838" spans="1:2" x14ac:dyDescent="0.2">
      <c r="A4838" s="1">
        <v>45271</v>
      </c>
      <c r="B4838">
        <f t="shared" si="75"/>
        <v>2023</v>
      </c>
    </row>
    <row r="4839" spans="1:2" x14ac:dyDescent="0.2">
      <c r="A4839" s="1">
        <v>45331</v>
      </c>
      <c r="B4839">
        <f t="shared" si="75"/>
        <v>2024</v>
      </c>
    </row>
    <row r="4840" spans="1:2" x14ac:dyDescent="0.2">
      <c r="A4840" s="1">
        <v>44660</v>
      </c>
      <c r="B4840">
        <f t="shared" si="75"/>
        <v>2022</v>
      </c>
    </row>
    <row r="4841" spans="1:2" x14ac:dyDescent="0.2">
      <c r="A4841" s="1">
        <v>44610</v>
      </c>
      <c r="B4841">
        <f t="shared" si="75"/>
        <v>2022</v>
      </c>
    </row>
    <row r="4842" spans="1:2" x14ac:dyDescent="0.2">
      <c r="A4842" s="1">
        <v>44746</v>
      </c>
      <c r="B4842">
        <f t="shared" si="75"/>
        <v>2022</v>
      </c>
    </row>
    <row r="4843" spans="1:2" x14ac:dyDescent="0.2">
      <c r="A4843" s="1">
        <v>44601</v>
      </c>
      <c r="B4843">
        <f t="shared" si="75"/>
        <v>2022</v>
      </c>
    </row>
    <row r="4844" spans="1:2" x14ac:dyDescent="0.2">
      <c r="A4844" s="1">
        <v>45414</v>
      </c>
      <c r="B4844">
        <f t="shared" si="75"/>
        <v>2024</v>
      </c>
    </row>
    <row r="4845" spans="1:2" x14ac:dyDescent="0.2">
      <c r="A4845" s="1">
        <v>45368</v>
      </c>
      <c r="B4845">
        <f t="shared" si="75"/>
        <v>2024</v>
      </c>
    </row>
    <row r="4846" spans="1:2" x14ac:dyDescent="0.2">
      <c r="A4846" s="1">
        <v>44758</v>
      </c>
      <c r="B4846">
        <f t="shared" si="75"/>
        <v>2022</v>
      </c>
    </row>
    <row r="4847" spans="1:2" x14ac:dyDescent="0.2">
      <c r="A4847" s="1">
        <v>44575</v>
      </c>
      <c r="B4847">
        <f t="shared" si="75"/>
        <v>2022</v>
      </c>
    </row>
    <row r="4848" spans="1:2" x14ac:dyDescent="0.2">
      <c r="A4848" s="1">
        <v>44980</v>
      </c>
      <c r="B4848">
        <f t="shared" si="75"/>
        <v>2023</v>
      </c>
    </row>
    <row r="4849" spans="1:2" x14ac:dyDescent="0.2">
      <c r="A4849" s="1">
        <v>45384</v>
      </c>
      <c r="B4849">
        <f t="shared" si="75"/>
        <v>2024</v>
      </c>
    </row>
    <row r="4850" spans="1:2" x14ac:dyDescent="0.2">
      <c r="A4850" s="1">
        <v>45570</v>
      </c>
      <c r="B4850">
        <f t="shared" si="75"/>
        <v>2024</v>
      </c>
    </row>
    <row r="4851" spans="1:2" x14ac:dyDescent="0.2">
      <c r="A4851" s="1">
        <v>44816</v>
      </c>
      <c r="B4851">
        <f t="shared" si="75"/>
        <v>2022</v>
      </c>
    </row>
    <row r="4852" spans="1:2" x14ac:dyDescent="0.2">
      <c r="A4852" s="1">
        <v>45293</v>
      </c>
      <c r="B4852">
        <f t="shared" si="75"/>
        <v>2024</v>
      </c>
    </row>
    <row r="4853" spans="1:2" x14ac:dyDescent="0.2">
      <c r="A4853" s="1">
        <v>45373</v>
      </c>
      <c r="B4853">
        <f t="shared" si="75"/>
        <v>2024</v>
      </c>
    </row>
    <row r="4854" spans="1:2" x14ac:dyDescent="0.2">
      <c r="A4854" s="1">
        <v>45457</v>
      </c>
      <c r="B4854">
        <f t="shared" si="75"/>
        <v>2024</v>
      </c>
    </row>
    <row r="4855" spans="1:2" x14ac:dyDescent="0.2">
      <c r="A4855" s="1">
        <v>44690</v>
      </c>
      <c r="B4855">
        <f t="shared" si="75"/>
        <v>2022</v>
      </c>
    </row>
    <row r="4856" spans="1:2" x14ac:dyDescent="0.2">
      <c r="A4856" s="1">
        <v>45016</v>
      </c>
      <c r="B4856">
        <f t="shared" si="75"/>
        <v>2023</v>
      </c>
    </row>
    <row r="4857" spans="1:2" x14ac:dyDescent="0.2">
      <c r="A4857" s="1">
        <v>45583</v>
      </c>
      <c r="B4857">
        <f t="shared" si="75"/>
        <v>2024</v>
      </c>
    </row>
    <row r="4858" spans="1:2" x14ac:dyDescent="0.2">
      <c r="A4858" s="1">
        <v>44821</v>
      </c>
      <c r="B4858">
        <f t="shared" si="75"/>
        <v>2022</v>
      </c>
    </row>
    <row r="4859" spans="1:2" x14ac:dyDescent="0.2">
      <c r="A4859" s="1">
        <v>45035</v>
      </c>
      <c r="B4859">
        <f t="shared" si="75"/>
        <v>2023</v>
      </c>
    </row>
    <row r="4860" spans="1:2" x14ac:dyDescent="0.2">
      <c r="A4860" s="1">
        <v>45362</v>
      </c>
      <c r="B4860">
        <f t="shared" si="75"/>
        <v>2024</v>
      </c>
    </row>
    <row r="4861" spans="1:2" x14ac:dyDescent="0.2">
      <c r="A4861" s="1">
        <v>45362</v>
      </c>
      <c r="B4861">
        <f t="shared" si="75"/>
        <v>2024</v>
      </c>
    </row>
    <row r="4862" spans="1:2" x14ac:dyDescent="0.2">
      <c r="A4862" s="1">
        <v>44830</v>
      </c>
      <c r="B4862">
        <f t="shared" si="75"/>
        <v>2022</v>
      </c>
    </row>
    <row r="4863" spans="1:2" x14ac:dyDescent="0.2">
      <c r="A4863" s="1">
        <v>45112</v>
      </c>
      <c r="B4863">
        <f t="shared" si="75"/>
        <v>2023</v>
      </c>
    </row>
    <row r="4864" spans="1:2" x14ac:dyDescent="0.2">
      <c r="A4864" s="1">
        <v>45144</v>
      </c>
      <c r="B4864">
        <f t="shared" si="75"/>
        <v>2023</v>
      </c>
    </row>
    <row r="4865" spans="1:2" x14ac:dyDescent="0.2">
      <c r="A4865" s="1">
        <v>45640</v>
      </c>
      <c r="B4865">
        <f t="shared" si="75"/>
        <v>2024</v>
      </c>
    </row>
    <row r="4866" spans="1:2" x14ac:dyDescent="0.2">
      <c r="A4866" s="1">
        <v>45649</v>
      </c>
      <c r="B4866">
        <f t="shared" si="75"/>
        <v>2024</v>
      </c>
    </row>
    <row r="4867" spans="1:2" x14ac:dyDescent="0.2">
      <c r="A4867" s="1">
        <v>44908</v>
      </c>
      <c r="B4867">
        <f t="shared" ref="B4867:B4930" si="76">YEAR(A4867)</f>
        <v>2022</v>
      </c>
    </row>
    <row r="4868" spans="1:2" x14ac:dyDescent="0.2">
      <c r="A4868" s="1">
        <v>44818</v>
      </c>
      <c r="B4868">
        <f t="shared" si="76"/>
        <v>2022</v>
      </c>
    </row>
    <row r="4869" spans="1:2" x14ac:dyDescent="0.2">
      <c r="A4869" s="1">
        <v>44812</v>
      </c>
      <c r="B4869">
        <f t="shared" si="76"/>
        <v>2022</v>
      </c>
    </row>
    <row r="4870" spans="1:2" x14ac:dyDescent="0.2">
      <c r="A4870" s="1">
        <v>44613</v>
      </c>
      <c r="B4870">
        <f t="shared" si="76"/>
        <v>2022</v>
      </c>
    </row>
    <row r="4871" spans="1:2" x14ac:dyDescent="0.2">
      <c r="A4871" s="1">
        <v>45513</v>
      </c>
      <c r="B4871">
        <f t="shared" si="76"/>
        <v>2024</v>
      </c>
    </row>
    <row r="4872" spans="1:2" x14ac:dyDescent="0.2">
      <c r="A4872" s="1">
        <v>44923</v>
      </c>
      <c r="B4872">
        <f t="shared" si="76"/>
        <v>2022</v>
      </c>
    </row>
    <row r="4873" spans="1:2" x14ac:dyDescent="0.2">
      <c r="A4873" s="1">
        <v>44855</v>
      </c>
      <c r="B4873">
        <f t="shared" si="76"/>
        <v>2022</v>
      </c>
    </row>
    <row r="4874" spans="1:2" x14ac:dyDescent="0.2">
      <c r="A4874" s="1">
        <v>45541</v>
      </c>
      <c r="B4874">
        <f t="shared" si="76"/>
        <v>2024</v>
      </c>
    </row>
    <row r="4875" spans="1:2" x14ac:dyDescent="0.2">
      <c r="A4875" s="1">
        <v>44746</v>
      </c>
      <c r="B4875">
        <f t="shared" si="76"/>
        <v>2022</v>
      </c>
    </row>
    <row r="4876" spans="1:2" x14ac:dyDescent="0.2">
      <c r="A4876" s="1">
        <v>45099</v>
      </c>
      <c r="B4876">
        <f t="shared" si="76"/>
        <v>2023</v>
      </c>
    </row>
    <row r="4877" spans="1:2" x14ac:dyDescent="0.2">
      <c r="A4877" s="1">
        <v>45575</v>
      </c>
      <c r="B4877">
        <f t="shared" si="76"/>
        <v>2024</v>
      </c>
    </row>
    <row r="4878" spans="1:2" x14ac:dyDescent="0.2">
      <c r="A4878" s="1">
        <v>45328</v>
      </c>
      <c r="B4878">
        <f t="shared" si="76"/>
        <v>2024</v>
      </c>
    </row>
    <row r="4879" spans="1:2" x14ac:dyDescent="0.2">
      <c r="A4879" s="1">
        <v>45338</v>
      </c>
      <c r="B4879">
        <f t="shared" si="76"/>
        <v>2024</v>
      </c>
    </row>
    <row r="4880" spans="1:2" x14ac:dyDescent="0.2">
      <c r="A4880" s="1">
        <v>45375</v>
      </c>
      <c r="B4880">
        <f t="shared" si="76"/>
        <v>2024</v>
      </c>
    </row>
    <row r="4881" spans="1:2" x14ac:dyDescent="0.2">
      <c r="A4881" s="1">
        <v>44667</v>
      </c>
      <c r="B4881">
        <f t="shared" si="76"/>
        <v>2022</v>
      </c>
    </row>
    <row r="4882" spans="1:2" x14ac:dyDescent="0.2">
      <c r="A4882" s="1">
        <v>45052</v>
      </c>
      <c r="B4882">
        <f t="shared" si="76"/>
        <v>2023</v>
      </c>
    </row>
    <row r="4883" spans="1:2" x14ac:dyDescent="0.2">
      <c r="A4883" s="1">
        <v>44678</v>
      </c>
      <c r="B4883">
        <f t="shared" si="76"/>
        <v>2022</v>
      </c>
    </row>
    <row r="4884" spans="1:2" x14ac:dyDescent="0.2">
      <c r="A4884" s="1">
        <v>45636</v>
      </c>
      <c r="B4884">
        <f t="shared" si="76"/>
        <v>2024</v>
      </c>
    </row>
    <row r="4885" spans="1:2" x14ac:dyDescent="0.2">
      <c r="A4885" s="1">
        <v>45599</v>
      </c>
      <c r="B4885">
        <f t="shared" si="76"/>
        <v>2024</v>
      </c>
    </row>
    <row r="4886" spans="1:2" x14ac:dyDescent="0.2">
      <c r="A4886" s="1">
        <v>45373</v>
      </c>
      <c r="B4886">
        <f t="shared" si="76"/>
        <v>2024</v>
      </c>
    </row>
    <row r="4887" spans="1:2" x14ac:dyDescent="0.2">
      <c r="A4887" s="1">
        <v>44926</v>
      </c>
      <c r="B4887">
        <f t="shared" si="76"/>
        <v>2022</v>
      </c>
    </row>
    <row r="4888" spans="1:2" x14ac:dyDescent="0.2">
      <c r="A4888" s="1">
        <v>45097</v>
      </c>
      <c r="B4888">
        <f t="shared" si="76"/>
        <v>2023</v>
      </c>
    </row>
    <row r="4889" spans="1:2" x14ac:dyDescent="0.2">
      <c r="A4889" s="1">
        <v>44827</v>
      </c>
      <c r="B4889">
        <f t="shared" si="76"/>
        <v>2022</v>
      </c>
    </row>
    <row r="4890" spans="1:2" x14ac:dyDescent="0.2">
      <c r="A4890" s="1">
        <v>45114</v>
      </c>
      <c r="B4890">
        <f t="shared" si="76"/>
        <v>2023</v>
      </c>
    </row>
    <row r="4891" spans="1:2" x14ac:dyDescent="0.2">
      <c r="A4891" s="1">
        <v>44943</v>
      </c>
      <c r="B4891">
        <f t="shared" si="76"/>
        <v>2023</v>
      </c>
    </row>
    <row r="4892" spans="1:2" x14ac:dyDescent="0.2">
      <c r="A4892" s="1">
        <v>45123</v>
      </c>
      <c r="B4892">
        <f t="shared" si="76"/>
        <v>2023</v>
      </c>
    </row>
    <row r="4893" spans="1:2" x14ac:dyDescent="0.2">
      <c r="A4893" s="1">
        <v>44905</v>
      </c>
      <c r="B4893">
        <f t="shared" si="76"/>
        <v>2022</v>
      </c>
    </row>
    <row r="4894" spans="1:2" x14ac:dyDescent="0.2">
      <c r="A4894" s="1">
        <v>45118</v>
      </c>
      <c r="B4894">
        <f t="shared" si="76"/>
        <v>2023</v>
      </c>
    </row>
    <row r="4895" spans="1:2" x14ac:dyDescent="0.2">
      <c r="A4895" s="1">
        <v>45096</v>
      </c>
      <c r="B4895">
        <f t="shared" si="76"/>
        <v>2023</v>
      </c>
    </row>
    <row r="4896" spans="1:2" x14ac:dyDescent="0.2">
      <c r="A4896" s="1">
        <v>44725</v>
      </c>
      <c r="B4896">
        <f t="shared" si="76"/>
        <v>2022</v>
      </c>
    </row>
    <row r="4897" spans="1:2" x14ac:dyDescent="0.2">
      <c r="A4897" s="1">
        <v>45427</v>
      </c>
      <c r="B4897">
        <f t="shared" si="76"/>
        <v>2024</v>
      </c>
    </row>
    <row r="4898" spans="1:2" x14ac:dyDescent="0.2">
      <c r="A4898" s="1">
        <v>45419</v>
      </c>
      <c r="B4898">
        <f t="shared" si="76"/>
        <v>2024</v>
      </c>
    </row>
    <row r="4899" spans="1:2" x14ac:dyDescent="0.2">
      <c r="A4899" s="1">
        <v>45462</v>
      </c>
      <c r="B4899">
        <f t="shared" si="76"/>
        <v>2024</v>
      </c>
    </row>
    <row r="4900" spans="1:2" x14ac:dyDescent="0.2">
      <c r="A4900" s="1">
        <v>44926</v>
      </c>
      <c r="B4900">
        <f t="shared" si="76"/>
        <v>2022</v>
      </c>
    </row>
    <row r="4901" spans="1:2" x14ac:dyDescent="0.2">
      <c r="A4901" s="1">
        <v>44604</v>
      </c>
      <c r="B4901">
        <f t="shared" si="76"/>
        <v>2022</v>
      </c>
    </row>
    <row r="4902" spans="1:2" x14ac:dyDescent="0.2">
      <c r="A4902" s="1">
        <v>45601</v>
      </c>
      <c r="B4902">
        <f t="shared" si="76"/>
        <v>2024</v>
      </c>
    </row>
    <row r="4903" spans="1:2" x14ac:dyDescent="0.2">
      <c r="A4903" s="1">
        <v>45332</v>
      </c>
      <c r="B4903">
        <f t="shared" si="76"/>
        <v>2024</v>
      </c>
    </row>
    <row r="4904" spans="1:2" x14ac:dyDescent="0.2">
      <c r="A4904" s="1">
        <v>44878</v>
      </c>
      <c r="B4904">
        <f t="shared" si="76"/>
        <v>2022</v>
      </c>
    </row>
    <row r="4905" spans="1:2" x14ac:dyDescent="0.2">
      <c r="A4905" s="1">
        <v>44951</v>
      </c>
      <c r="B4905">
        <f t="shared" si="76"/>
        <v>2023</v>
      </c>
    </row>
    <row r="4906" spans="1:2" x14ac:dyDescent="0.2">
      <c r="A4906" s="1">
        <v>45041</v>
      </c>
      <c r="B4906">
        <f t="shared" si="76"/>
        <v>2023</v>
      </c>
    </row>
    <row r="4907" spans="1:2" x14ac:dyDescent="0.2">
      <c r="A4907" s="1">
        <v>45593</v>
      </c>
      <c r="B4907">
        <f t="shared" si="76"/>
        <v>2024</v>
      </c>
    </row>
    <row r="4908" spans="1:2" x14ac:dyDescent="0.2">
      <c r="A4908" s="1">
        <v>45093</v>
      </c>
      <c r="B4908">
        <f t="shared" si="76"/>
        <v>2023</v>
      </c>
    </row>
    <row r="4909" spans="1:2" x14ac:dyDescent="0.2">
      <c r="A4909" s="1">
        <v>44814</v>
      </c>
      <c r="B4909">
        <f t="shared" si="76"/>
        <v>2022</v>
      </c>
    </row>
    <row r="4910" spans="1:2" x14ac:dyDescent="0.2">
      <c r="A4910" s="1">
        <v>45006</v>
      </c>
      <c r="B4910">
        <f t="shared" si="76"/>
        <v>2023</v>
      </c>
    </row>
    <row r="4911" spans="1:2" x14ac:dyDescent="0.2">
      <c r="A4911" s="1">
        <v>44981</v>
      </c>
      <c r="B4911">
        <f t="shared" si="76"/>
        <v>2023</v>
      </c>
    </row>
    <row r="4912" spans="1:2" x14ac:dyDescent="0.2">
      <c r="A4912" s="1">
        <v>44750</v>
      </c>
      <c r="B4912">
        <f t="shared" si="76"/>
        <v>2022</v>
      </c>
    </row>
    <row r="4913" spans="1:2" x14ac:dyDescent="0.2">
      <c r="A4913" s="1">
        <v>45181</v>
      </c>
      <c r="B4913">
        <f t="shared" si="76"/>
        <v>2023</v>
      </c>
    </row>
    <row r="4914" spans="1:2" x14ac:dyDescent="0.2">
      <c r="A4914" s="1">
        <v>44837</v>
      </c>
      <c r="B4914">
        <f t="shared" si="76"/>
        <v>2022</v>
      </c>
    </row>
    <row r="4915" spans="1:2" x14ac:dyDescent="0.2">
      <c r="A4915" s="1">
        <v>45349</v>
      </c>
      <c r="B4915">
        <f t="shared" si="76"/>
        <v>2024</v>
      </c>
    </row>
    <row r="4916" spans="1:2" x14ac:dyDescent="0.2">
      <c r="A4916" s="1">
        <v>45126</v>
      </c>
      <c r="B4916">
        <f t="shared" si="76"/>
        <v>2023</v>
      </c>
    </row>
    <row r="4917" spans="1:2" x14ac:dyDescent="0.2">
      <c r="A4917" s="1">
        <v>45637</v>
      </c>
      <c r="B4917">
        <f t="shared" si="76"/>
        <v>2024</v>
      </c>
    </row>
    <row r="4918" spans="1:2" x14ac:dyDescent="0.2">
      <c r="A4918" s="1">
        <v>45570</v>
      </c>
      <c r="B4918">
        <f t="shared" si="76"/>
        <v>2024</v>
      </c>
    </row>
    <row r="4919" spans="1:2" x14ac:dyDescent="0.2">
      <c r="A4919" s="1">
        <v>44620</v>
      </c>
      <c r="B4919">
        <f t="shared" si="76"/>
        <v>2022</v>
      </c>
    </row>
    <row r="4920" spans="1:2" x14ac:dyDescent="0.2">
      <c r="A4920" s="1">
        <v>45518</v>
      </c>
      <c r="B4920">
        <f t="shared" si="76"/>
        <v>2024</v>
      </c>
    </row>
    <row r="4921" spans="1:2" x14ac:dyDescent="0.2">
      <c r="A4921" s="1">
        <v>44676</v>
      </c>
      <c r="B4921">
        <f t="shared" si="76"/>
        <v>2022</v>
      </c>
    </row>
    <row r="4922" spans="1:2" x14ac:dyDescent="0.2">
      <c r="A4922" s="1">
        <v>45091</v>
      </c>
      <c r="B4922">
        <f t="shared" si="76"/>
        <v>2023</v>
      </c>
    </row>
    <row r="4923" spans="1:2" x14ac:dyDescent="0.2">
      <c r="A4923" s="1">
        <v>44562</v>
      </c>
      <c r="B4923">
        <f t="shared" si="76"/>
        <v>2022</v>
      </c>
    </row>
    <row r="4924" spans="1:2" x14ac:dyDescent="0.2">
      <c r="A4924" s="1">
        <v>45456</v>
      </c>
      <c r="B4924">
        <f t="shared" si="76"/>
        <v>2024</v>
      </c>
    </row>
    <row r="4925" spans="1:2" x14ac:dyDescent="0.2">
      <c r="A4925" s="1">
        <v>44727</v>
      </c>
      <c r="B4925">
        <f t="shared" si="76"/>
        <v>2022</v>
      </c>
    </row>
    <row r="4926" spans="1:2" x14ac:dyDescent="0.2">
      <c r="A4926" s="1">
        <v>45573</v>
      </c>
      <c r="B4926">
        <f t="shared" si="76"/>
        <v>2024</v>
      </c>
    </row>
    <row r="4927" spans="1:2" x14ac:dyDescent="0.2">
      <c r="A4927" s="1">
        <v>44684</v>
      </c>
      <c r="B4927">
        <f t="shared" si="76"/>
        <v>2022</v>
      </c>
    </row>
    <row r="4928" spans="1:2" x14ac:dyDescent="0.2">
      <c r="A4928" s="1">
        <v>45414</v>
      </c>
      <c r="B4928">
        <f t="shared" si="76"/>
        <v>2024</v>
      </c>
    </row>
    <row r="4929" spans="1:2" x14ac:dyDescent="0.2">
      <c r="A4929" s="1">
        <v>44563</v>
      </c>
      <c r="B4929">
        <f t="shared" si="76"/>
        <v>2022</v>
      </c>
    </row>
    <row r="4930" spans="1:2" x14ac:dyDescent="0.2">
      <c r="A4930" s="1">
        <v>44833</v>
      </c>
      <c r="B4930">
        <f t="shared" si="76"/>
        <v>2022</v>
      </c>
    </row>
    <row r="4931" spans="1:2" x14ac:dyDescent="0.2">
      <c r="A4931" s="1">
        <v>44886</v>
      </c>
      <c r="B4931">
        <f t="shared" ref="B4931:B4994" si="77">YEAR(A4931)</f>
        <v>2022</v>
      </c>
    </row>
    <row r="4932" spans="1:2" x14ac:dyDescent="0.2">
      <c r="A4932" s="1">
        <v>44599</v>
      </c>
      <c r="B4932">
        <f t="shared" si="77"/>
        <v>2022</v>
      </c>
    </row>
    <row r="4933" spans="1:2" x14ac:dyDescent="0.2">
      <c r="A4933" s="1">
        <v>44621</v>
      </c>
      <c r="B4933">
        <f t="shared" si="77"/>
        <v>2022</v>
      </c>
    </row>
    <row r="4934" spans="1:2" x14ac:dyDescent="0.2">
      <c r="A4934" s="1">
        <v>45124</v>
      </c>
      <c r="B4934">
        <f t="shared" si="77"/>
        <v>2023</v>
      </c>
    </row>
    <row r="4935" spans="1:2" x14ac:dyDescent="0.2">
      <c r="A4935" s="1">
        <v>44669</v>
      </c>
      <c r="B4935">
        <f t="shared" si="77"/>
        <v>2022</v>
      </c>
    </row>
    <row r="4936" spans="1:2" x14ac:dyDescent="0.2">
      <c r="A4936" s="1">
        <v>44689</v>
      </c>
      <c r="B4936">
        <f t="shared" si="77"/>
        <v>2022</v>
      </c>
    </row>
    <row r="4937" spans="1:2" x14ac:dyDescent="0.2">
      <c r="A4937" s="1">
        <v>45408</v>
      </c>
      <c r="B4937">
        <f t="shared" si="77"/>
        <v>2024</v>
      </c>
    </row>
    <row r="4938" spans="1:2" x14ac:dyDescent="0.2">
      <c r="A4938" s="1">
        <v>45071</v>
      </c>
      <c r="B4938">
        <f t="shared" si="77"/>
        <v>2023</v>
      </c>
    </row>
    <row r="4939" spans="1:2" x14ac:dyDescent="0.2">
      <c r="A4939" s="1">
        <v>45149</v>
      </c>
      <c r="B4939">
        <f t="shared" si="77"/>
        <v>2023</v>
      </c>
    </row>
    <row r="4940" spans="1:2" x14ac:dyDescent="0.2">
      <c r="A4940" s="1">
        <v>44923</v>
      </c>
      <c r="B4940">
        <f t="shared" si="77"/>
        <v>2022</v>
      </c>
    </row>
    <row r="4941" spans="1:2" x14ac:dyDescent="0.2">
      <c r="A4941" s="1">
        <v>44728</v>
      </c>
      <c r="B4941">
        <f t="shared" si="77"/>
        <v>2022</v>
      </c>
    </row>
    <row r="4942" spans="1:2" x14ac:dyDescent="0.2">
      <c r="A4942" s="1">
        <v>44797</v>
      </c>
      <c r="B4942">
        <f t="shared" si="77"/>
        <v>2022</v>
      </c>
    </row>
    <row r="4943" spans="1:2" x14ac:dyDescent="0.2">
      <c r="A4943" s="1">
        <v>45356</v>
      </c>
      <c r="B4943">
        <f t="shared" si="77"/>
        <v>2024</v>
      </c>
    </row>
    <row r="4944" spans="1:2" x14ac:dyDescent="0.2">
      <c r="A4944" s="1">
        <v>45199</v>
      </c>
      <c r="B4944">
        <f t="shared" si="77"/>
        <v>2023</v>
      </c>
    </row>
    <row r="4945" spans="1:2" x14ac:dyDescent="0.2">
      <c r="A4945" s="1">
        <v>45453</v>
      </c>
      <c r="B4945">
        <f t="shared" si="77"/>
        <v>2024</v>
      </c>
    </row>
    <row r="4946" spans="1:2" x14ac:dyDescent="0.2">
      <c r="A4946" s="1">
        <v>44713</v>
      </c>
      <c r="B4946">
        <f t="shared" si="77"/>
        <v>2022</v>
      </c>
    </row>
    <row r="4947" spans="1:2" x14ac:dyDescent="0.2">
      <c r="A4947" s="1">
        <v>45592</v>
      </c>
      <c r="B4947">
        <f t="shared" si="77"/>
        <v>2024</v>
      </c>
    </row>
    <row r="4948" spans="1:2" x14ac:dyDescent="0.2">
      <c r="A4948" s="1">
        <v>45084</v>
      </c>
      <c r="B4948">
        <f t="shared" si="77"/>
        <v>2023</v>
      </c>
    </row>
    <row r="4949" spans="1:2" x14ac:dyDescent="0.2">
      <c r="A4949" s="1">
        <v>45053</v>
      </c>
      <c r="B4949">
        <f t="shared" si="77"/>
        <v>2023</v>
      </c>
    </row>
    <row r="4950" spans="1:2" x14ac:dyDescent="0.2">
      <c r="A4950" s="1">
        <v>45361</v>
      </c>
      <c r="B4950">
        <f t="shared" si="77"/>
        <v>2024</v>
      </c>
    </row>
    <row r="4951" spans="1:2" x14ac:dyDescent="0.2">
      <c r="A4951" s="1">
        <v>44932</v>
      </c>
      <c r="B4951">
        <f t="shared" si="77"/>
        <v>2023</v>
      </c>
    </row>
    <row r="4952" spans="1:2" x14ac:dyDescent="0.2">
      <c r="A4952" s="1">
        <v>44986</v>
      </c>
      <c r="B4952">
        <f t="shared" si="77"/>
        <v>2023</v>
      </c>
    </row>
    <row r="4953" spans="1:2" x14ac:dyDescent="0.2">
      <c r="A4953" s="1">
        <v>45209</v>
      </c>
      <c r="B4953">
        <f t="shared" si="77"/>
        <v>2023</v>
      </c>
    </row>
    <row r="4954" spans="1:2" x14ac:dyDescent="0.2">
      <c r="A4954" s="1">
        <v>45514</v>
      </c>
      <c r="B4954">
        <f t="shared" si="77"/>
        <v>2024</v>
      </c>
    </row>
    <row r="4955" spans="1:2" x14ac:dyDescent="0.2">
      <c r="A4955" s="1">
        <v>45168</v>
      </c>
      <c r="B4955">
        <f t="shared" si="77"/>
        <v>2023</v>
      </c>
    </row>
    <row r="4956" spans="1:2" x14ac:dyDescent="0.2">
      <c r="A4956" s="1">
        <v>44941</v>
      </c>
      <c r="B4956">
        <f t="shared" si="77"/>
        <v>2023</v>
      </c>
    </row>
    <row r="4957" spans="1:2" x14ac:dyDescent="0.2">
      <c r="A4957" s="1">
        <v>45508</v>
      </c>
      <c r="B4957">
        <f t="shared" si="77"/>
        <v>2024</v>
      </c>
    </row>
    <row r="4958" spans="1:2" x14ac:dyDescent="0.2">
      <c r="A4958" s="1">
        <v>44700</v>
      </c>
      <c r="B4958">
        <f t="shared" si="77"/>
        <v>2022</v>
      </c>
    </row>
    <row r="4959" spans="1:2" x14ac:dyDescent="0.2">
      <c r="A4959" s="1">
        <v>44915</v>
      </c>
      <c r="B4959">
        <f t="shared" si="77"/>
        <v>2022</v>
      </c>
    </row>
    <row r="4960" spans="1:2" x14ac:dyDescent="0.2">
      <c r="A4960" s="1">
        <v>45157</v>
      </c>
      <c r="B4960">
        <f t="shared" si="77"/>
        <v>2023</v>
      </c>
    </row>
    <row r="4961" spans="1:2" x14ac:dyDescent="0.2">
      <c r="A4961" s="1">
        <v>45350</v>
      </c>
      <c r="B4961">
        <f t="shared" si="77"/>
        <v>2024</v>
      </c>
    </row>
    <row r="4962" spans="1:2" x14ac:dyDescent="0.2">
      <c r="A4962" s="1">
        <v>44954</v>
      </c>
      <c r="B4962">
        <f t="shared" si="77"/>
        <v>2023</v>
      </c>
    </row>
    <row r="4963" spans="1:2" x14ac:dyDescent="0.2">
      <c r="A4963" s="1">
        <v>45500</v>
      </c>
      <c r="B4963">
        <f t="shared" si="77"/>
        <v>2024</v>
      </c>
    </row>
    <row r="4964" spans="1:2" x14ac:dyDescent="0.2">
      <c r="A4964" s="1">
        <v>45226</v>
      </c>
      <c r="B4964">
        <f t="shared" si="77"/>
        <v>2023</v>
      </c>
    </row>
    <row r="4965" spans="1:2" x14ac:dyDescent="0.2">
      <c r="A4965" s="1">
        <v>44698</v>
      </c>
      <c r="B4965">
        <f t="shared" si="77"/>
        <v>2022</v>
      </c>
    </row>
    <row r="4966" spans="1:2" x14ac:dyDescent="0.2">
      <c r="A4966" s="1">
        <v>45004</v>
      </c>
      <c r="B4966">
        <f t="shared" si="77"/>
        <v>2023</v>
      </c>
    </row>
    <row r="4967" spans="1:2" x14ac:dyDescent="0.2">
      <c r="A4967" s="1">
        <v>45673</v>
      </c>
      <c r="B4967">
        <f t="shared" si="77"/>
        <v>2025</v>
      </c>
    </row>
    <row r="4968" spans="1:2" x14ac:dyDescent="0.2">
      <c r="A4968" s="1">
        <v>45166</v>
      </c>
      <c r="B4968">
        <f t="shared" si="77"/>
        <v>2023</v>
      </c>
    </row>
    <row r="4969" spans="1:2" x14ac:dyDescent="0.2">
      <c r="A4969" s="1">
        <v>44950</v>
      </c>
      <c r="B4969">
        <f t="shared" si="77"/>
        <v>2023</v>
      </c>
    </row>
    <row r="4970" spans="1:2" x14ac:dyDescent="0.2">
      <c r="A4970" s="1">
        <v>45396</v>
      </c>
      <c r="B4970">
        <f t="shared" si="77"/>
        <v>2024</v>
      </c>
    </row>
    <row r="4971" spans="1:2" x14ac:dyDescent="0.2">
      <c r="A4971" s="1">
        <v>44580</v>
      </c>
      <c r="B4971">
        <f t="shared" si="77"/>
        <v>2022</v>
      </c>
    </row>
    <row r="4972" spans="1:2" x14ac:dyDescent="0.2">
      <c r="A4972" s="1">
        <v>45036</v>
      </c>
      <c r="B4972">
        <f t="shared" si="77"/>
        <v>2023</v>
      </c>
    </row>
    <row r="4973" spans="1:2" x14ac:dyDescent="0.2">
      <c r="A4973" s="1">
        <v>45500</v>
      </c>
      <c r="B4973">
        <f t="shared" si="77"/>
        <v>2024</v>
      </c>
    </row>
    <row r="4974" spans="1:2" x14ac:dyDescent="0.2">
      <c r="A4974" s="1">
        <v>44612</v>
      </c>
      <c r="B4974">
        <f t="shared" si="77"/>
        <v>2022</v>
      </c>
    </row>
    <row r="4975" spans="1:2" x14ac:dyDescent="0.2">
      <c r="A4975" s="1">
        <v>44890</v>
      </c>
      <c r="B4975">
        <f t="shared" si="77"/>
        <v>2022</v>
      </c>
    </row>
    <row r="4976" spans="1:2" x14ac:dyDescent="0.2">
      <c r="A4976" s="1">
        <v>45424</v>
      </c>
      <c r="B4976">
        <f t="shared" si="77"/>
        <v>2024</v>
      </c>
    </row>
    <row r="4977" spans="1:2" x14ac:dyDescent="0.2">
      <c r="A4977" s="1">
        <v>44813</v>
      </c>
      <c r="B4977">
        <f t="shared" si="77"/>
        <v>2022</v>
      </c>
    </row>
    <row r="4978" spans="1:2" x14ac:dyDescent="0.2">
      <c r="A4978" s="1">
        <v>44668</v>
      </c>
      <c r="B4978">
        <f t="shared" si="77"/>
        <v>2022</v>
      </c>
    </row>
    <row r="4979" spans="1:2" x14ac:dyDescent="0.2">
      <c r="A4979" s="1">
        <v>45362</v>
      </c>
      <c r="B4979">
        <f t="shared" si="77"/>
        <v>2024</v>
      </c>
    </row>
    <row r="4980" spans="1:2" x14ac:dyDescent="0.2">
      <c r="A4980" s="1">
        <v>44997</v>
      </c>
      <c r="B4980">
        <f t="shared" si="77"/>
        <v>2023</v>
      </c>
    </row>
    <row r="4981" spans="1:2" x14ac:dyDescent="0.2">
      <c r="A4981" s="1">
        <v>45510</v>
      </c>
      <c r="B4981">
        <f t="shared" si="77"/>
        <v>2024</v>
      </c>
    </row>
    <row r="4982" spans="1:2" x14ac:dyDescent="0.2">
      <c r="A4982" s="1">
        <v>45448</v>
      </c>
      <c r="B4982">
        <f t="shared" si="77"/>
        <v>2024</v>
      </c>
    </row>
    <row r="4983" spans="1:2" x14ac:dyDescent="0.2">
      <c r="A4983" s="1">
        <v>44935</v>
      </c>
      <c r="B4983">
        <f t="shared" si="77"/>
        <v>2023</v>
      </c>
    </row>
    <row r="4984" spans="1:2" x14ac:dyDescent="0.2">
      <c r="A4984" s="1">
        <v>44673</v>
      </c>
      <c r="B4984">
        <f t="shared" si="77"/>
        <v>2022</v>
      </c>
    </row>
    <row r="4985" spans="1:2" x14ac:dyDescent="0.2">
      <c r="A4985" s="1">
        <v>44859</v>
      </c>
      <c r="B4985">
        <f t="shared" si="77"/>
        <v>2022</v>
      </c>
    </row>
    <row r="4986" spans="1:2" x14ac:dyDescent="0.2">
      <c r="A4986" s="1">
        <v>44784</v>
      </c>
      <c r="B4986">
        <f t="shared" si="77"/>
        <v>2022</v>
      </c>
    </row>
    <row r="4987" spans="1:2" x14ac:dyDescent="0.2">
      <c r="A4987" s="1">
        <v>44878</v>
      </c>
      <c r="B4987">
        <f t="shared" si="77"/>
        <v>2022</v>
      </c>
    </row>
    <row r="4988" spans="1:2" x14ac:dyDescent="0.2">
      <c r="A4988" s="1">
        <v>44764</v>
      </c>
      <c r="B4988">
        <f t="shared" si="77"/>
        <v>2022</v>
      </c>
    </row>
    <row r="4989" spans="1:2" x14ac:dyDescent="0.2">
      <c r="A4989" s="1">
        <v>44948</v>
      </c>
      <c r="B4989">
        <f t="shared" si="77"/>
        <v>2023</v>
      </c>
    </row>
    <row r="4990" spans="1:2" x14ac:dyDescent="0.2">
      <c r="A4990" s="1">
        <v>45082</v>
      </c>
      <c r="B4990">
        <f t="shared" si="77"/>
        <v>2023</v>
      </c>
    </row>
    <row r="4991" spans="1:2" x14ac:dyDescent="0.2">
      <c r="A4991" s="1">
        <v>44936</v>
      </c>
      <c r="B4991">
        <f t="shared" si="77"/>
        <v>2023</v>
      </c>
    </row>
    <row r="4992" spans="1:2" x14ac:dyDescent="0.2">
      <c r="A4992" s="1">
        <v>44703</v>
      </c>
      <c r="B4992">
        <f t="shared" si="77"/>
        <v>2022</v>
      </c>
    </row>
    <row r="4993" spans="1:2" x14ac:dyDescent="0.2">
      <c r="A4993" s="1">
        <v>44798</v>
      </c>
      <c r="B4993">
        <f t="shared" si="77"/>
        <v>2022</v>
      </c>
    </row>
    <row r="4994" spans="1:2" x14ac:dyDescent="0.2">
      <c r="A4994" s="1">
        <v>44705</v>
      </c>
      <c r="B4994">
        <f t="shared" si="77"/>
        <v>2022</v>
      </c>
    </row>
    <row r="4995" spans="1:2" x14ac:dyDescent="0.2">
      <c r="A4995" s="1">
        <v>44692</v>
      </c>
      <c r="B4995">
        <f t="shared" ref="B4995:B5058" si="78">YEAR(A4995)</f>
        <v>2022</v>
      </c>
    </row>
    <row r="4996" spans="1:2" x14ac:dyDescent="0.2">
      <c r="A4996" s="1">
        <v>45399</v>
      </c>
      <c r="B4996">
        <f t="shared" si="78"/>
        <v>2024</v>
      </c>
    </row>
    <row r="4997" spans="1:2" x14ac:dyDescent="0.2">
      <c r="A4997" s="1">
        <v>44806</v>
      </c>
      <c r="B4997">
        <f t="shared" si="78"/>
        <v>2022</v>
      </c>
    </row>
    <row r="4998" spans="1:2" x14ac:dyDescent="0.2">
      <c r="A4998" s="1">
        <v>45604</v>
      </c>
      <c r="B4998">
        <f t="shared" si="78"/>
        <v>2024</v>
      </c>
    </row>
    <row r="4999" spans="1:2" x14ac:dyDescent="0.2">
      <c r="A4999" s="1">
        <v>45591</v>
      </c>
      <c r="B4999">
        <f t="shared" si="78"/>
        <v>2024</v>
      </c>
    </row>
    <row r="5000" spans="1:2" x14ac:dyDescent="0.2">
      <c r="A5000" s="1">
        <v>44821</v>
      </c>
      <c r="B5000">
        <f t="shared" si="78"/>
        <v>2022</v>
      </c>
    </row>
    <row r="5001" spans="1:2" x14ac:dyDescent="0.2">
      <c r="A5001" s="1">
        <v>44605</v>
      </c>
      <c r="B5001">
        <f t="shared" si="78"/>
        <v>2022</v>
      </c>
    </row>
    <row r="5002" spans="1:2" x14ac:dyDescent="0.2">
      <c r="A5002" s="1">
        <v>44568</v>
      </c>
      <c r="B5002">
        <f t="shared" si="78"/>
        <v>2022</v>
      </c>
    </row>
    <row r="5003" spans="1:2" x14ac:dyDescent="0.2">
      <c r="A5003" s="1">
        <v>44792</v>
      </c>
      <c r="B5003">
        <f t="shared" si="78"/>
        <v>2022</v>
      </c>
    </row>
    <row r="5004" spans="1:2" x14ac:dyDescent="0.2">
      <c r="A5004" s="1">
        <v>44643</v>
      </c>
      <c r="B5004">
        <f t="shared" si="78"/>
        <v>2022</v>
      </c>
    </row>
    <row r="5005" spans="1:2" x14ac:dyDescent="0.2">
      <c r="A5005" s="1">
        <v>44582</v>
      </c>
      <c r="B5005">
        <f t="shared" si="78"/>
        <v>2022</v>
      </c>
    </row>
    <row r="5006" spans="1:2" x14ac:dyDescent="0.2">
      <c r="A5006" s="1">
        <v>44779</v>
      </c>
      <c r="B5006">
        <f t="shared" si="78"/>
        <v>2022</v>
      </c>
    </row>
    <row r="5007" spans="1:2" x14ac:dyDescent="0.2">
      <c r="A5007" s="1">
        <v>45192</v>
      </c>
      <c r="B5007">
        <f t="shared" si="78"/>
        <v>2023</v>
      </c>
    </row>
    <row r="5008" spans="1:2" x14ac:dyDescent="0.2">
      <c r="A5008" s="1">
        <v>44681</v>
      </c>
      <c r="B5008">
        <f t="shared" si="78"/>
        <v>2022</v>
      </c>
    </row>
    <row r="5009" spans="1:2" x14ac:dyDescent="0.2">
      <c r="A5009" s="1">
        <v>45407</v>
      </c>
      <c r="B5009">
        <f t="shared" si="78"/>
        <v>2024</v>
      </c>
    </row>
    <row r="5010" spans="1:2" x14ac:dyDescent="0.2">
      <c r="A5010" s="1">
        <v>44645</v>
      </c>
      <c r="B5010">
        <f t="shared" si="78"/>
        <v>2022</v>
      </c>
    </row>
    <row r="5011" spans="1:2" x14ac:dyDescent="0.2">
      <c r="A5011" s="1">
        <v>45344</v>
      </c>
      <c r="B5011">
        <f t="shared" si="78"/>
        <v>2024</v>
      </c>
    </row>
    <row r="5012" spans="1:2" x14ac:dyDescent="0.2">
      <c r="A5012" s="1">
        <v>45188</v>
      </c>
      <c r="B5012">
        <f t="shared" si="78"/>
        <v>2023</v>
      </c>
    </row>
    <row r="5013" spans="1:2" x14ac:dyDescent="0.2">
      <c r="A5013" s="1">
        <v>44911</v>
      </c>
      <c r="B5013">
        <f t="shared" si="78"/>
        <v>2022</v>
      </c>
    </row>
    <row r="5014" spans="1:2" x14ac:dyDescent="0.2">
      <c r="A5014" s="1">
        <v>45219</v>
      </c>
      <c r="B5014">
        <f t="shared" si="78"/>
        <v>2023</v>
      </c>
    </row>
    <row r="5015" spans="1:2" x14ac:dyDescent="0.2">
      <c r="A5015" s="1">
        <v>44927</v>
      </c>
      <c r="B5015">
        <f t="shared" si="78"/>
        <v>2023</v>
      </c>
    </row>
    <row r="5016" spans="1:2" x14ac:dyDescent="0.2">
      <c r="A5016" s="1">
        <v>45426</v>
      </c>
      <c r="B5016">
        <f t="shared" si="78"/>
        <v>2024</v>
      </c>
    </row>
    <row r="5017" spans="1:2" x14ac:dyDescent="0.2">
      <c r="A5017" s="1">
        <v>45403</v>
      </c>
      <c r="B5017">
        <f t="shared" si="78"/>
        <v>2024</v>
      </c>
    </row>
    <row r="5018" spans="1:2" x14ac:dyDescent="0.2">
      <c r="A5018" s="1">
        <v>44775</v>
      </c>
      <c r="B5018">
        <f t="shared" si="78"/>
        <v>2022</v>
      </c>
    </row>
    <row r="5019" spans="1:2" x14ac:dyDescent="0.2">
      <c r="A5019" s="1">
        <v>44860</v>
      </c>
      <c r="B5019">
        <f t="shared" si="78"/>
        <v>2022</v>
      </c>
    </row>
    <row r="5020" spans="1:2" x14ac:dyDescent="0.2">
      <c r="A5020" s="1">
        <v>44658</v>
      </c>
      <c r="B5020">
        <f t="shared" si="78"/>
        <v>2022</v>
      </c>
    </row>
    <row r="5021" spans="1:2" x14ac:dyDescent="0.2">
      <c r="A5021" s="1">
        <v>45431</v>
      </c>
      <c r="B5021">
        <f t="shared" si="78"/>
        <v>2024</v>
      </c>
    </row>
    <row r="5022" spans="1:2" x14ac:dyDescent="0.2">
      <c r="A5022" s="1">
        <v>44715</v>
      </c>
      <c r="B5022">
        <f t="shared" si="78"/>
        <v>2022</v>
      </c>
    </row>
    <row r="5023" spans="1:2" x14ac:dyDescent="0.2">
      <c r="A5023" s="1">
        <v>45128</v>
      </c>
      <c r="B5023">
        <f t="shared" si="78"/>
        <v>2023</v>
      </c>
    </row>
    <row r="5024" spans="1:2" x14ac:dyDescent="0.2">
      <c r="A5024" s="1">
        <v>45479</v>
      </c>
      <c r="B5024">
        <f t="shared" si="78"/>
        <v>2024</v>
      </c>
    </row>
    <row r="5025" spans="1:2" x14ac:dyDescent="0.2">
      <c r="A5025" s="1">
        <v>45575</v>
      </c>
      <c r="B5025">
        <f t="shared" si="78"/>
        <v>2024</v>
      </c>
    </row>
    <row r="5026" spans="1:2" x14ac:dyDescent="0.2">
      <c r="A5026" s="1">
        <v>44587</v>
      </c>
      <c r="B5026">
        <f t="shared" si="78"/>
        <v>2022</v>
      </c>
    </row>
    <row r="5027" spans="1:2" x14ac:dyDescent="0.2">
      <c r="A5027" s="1">
        <v>45407</v>
      </c>
      <c r="B5027">
        <f t="shared" si="78"/>
        <v>2024</v>
      </c>
    </row>
    <row r="5028" spans="1:2" x14ac:dyDescent="0.2">
      <c r="A5028" s="1">
        <v>44584</v>
      </c>
      <c r="B5028">
        <f t="shared" si="78"/>
        <v>2022</v>
      </c>
    </row>
    <row r="5029" spans="1:2" x14ac:dyDescent="0.2">
      <c r="A5029" s="1">
        <v>44852</v>
      </c>
      <c r="B5029">
        <f t="shared" si="78"/>
        <v>2022</v>
      </c>
    </row>
    <row r="5030" spans="1:2" x14ac:dyDescent="0.2">
      <c r="A5030" s="1">
        <v>45502</v>
      </c>
      <c r="B5030">
        <f t="shared" si="78"/>
        <v>2024</v>
      </c>
    </row>
    <row r="5031" spans="1:2" x14ac:dyDescent="0.2">
      <c r="A5031" s="1">
        <v>45069</v>
      </c>
      <c r="B5031">
        <f t="shared" si="78"/>
        <v>2023</v>
      </c>
    </row>
    <row r="5032" spans="1:2" x14ac:dyDescent="0.2">
      <c r="A5032" s="1">
        <v>44741</v>
      </c>
      <c r="B5032">
        <f t="shared" si="78"/>
        <v>2022</v>
      </c>
    </row>
    <row r="5033" spans="1:2" x14ac:dyDescent="0.2">
      <c r="A5033" s="1">
        <v>44797</v>
      </c>
      <c r="B5033">
        <f t="shared" si="78"/>
        <v>2022</v>
      </c>
    </row>
    <row r="5034" spans="1:2" x14ac:dyDescent="0.2">
      <c r="A5034" s="1">
        <v>44868</v>
      </c>
      <c r="B5034">
        <f t="shared" si="78"/>
        <v>2022</v>
      </c>
    </row>
    <row r="5035" spans="1:2" x14ac:dyDescent="0.2">
      <c r="A5035" s="1">
        <v>45671</v>
      </c>
      <c r="B5035">
        <f t="shared" si="78"/>
        <v>2025</v>
      </c>
    </row>
    <row r="5036" spans="1:2" x14ac:dyDescent="0.2">
      <c r="A5036" s="1">
        <v>45230</v>
      </c>
      <c r="B5036">
        <f t="shared" si="78"/>
        <v>2023</v>
      </c>
    </row>
    <row r="5037" spans="1:2" x14ac:dyDescent="0.2">
      <c r="A5037" s="1">
        <v>44918</v>
      </c>
      <c r="B5037">
        <f t="shared" si="78"/>
        <v>2022</v>
      </c>
    </row>
    <row r="5038" spans="1:2" x14ac:dyDescent="0.2">
      <c r="A5038" s="1">
        <v>44574</v>
      </c>
      <c r="B5038">
        <f t="shared" si="78"/>
        <v>2022</v>
      </c>
    </row>
    <row r="5039" spans="1:2" x14ac:dyDescent="0.2">
      <c r="A5039" s="1">
        <v>45020</v>
      </c>
      <c r="B5039">
        <f t="shared" si="78"/>
        <v>2023</v>
      </c>
    </row>
    <row r="5040" spans="1:2" x14ac:dyDescent="0.2">
      <c r="A5040" s="1">
        <v>45627</v>
      </c>
      <c r="B5040">
        <f t="shared" si="78"/>
        <v>2024</v>
      </c>
    </row>
    <row r="5041" spans="1:2" x14ac:dyDescent="0.2">
      <c r="A5041" s="1">
        <v>44767</v>
      </c>
      <c r="B5041">
        <f t="shared" si="78"/>
        <v>2022</v>
      </c>
    </row>
    <row r="5042" spans="1:2" x14ac:dyDescent="0.2">
      <c r="A5042" s="1">
        <v>45364</v>
      </c>
      <c r="B5042">
        <f t="shared" si="78"/>
        <v>2024</v>
      </c>
    </row>
    <row r="5043" spans="1:2" x14ac:dyDescent="0.2">
      <c r="A5043" s="1">
        <v>45218</v>
      </c>
      <c r="B5043">
        <f t="shared" si="78"/>
        <v>2023</v>
      </c>
    </row>
    <row r="5044" spans="1:2" x14ac:dyDescent="0.2">
      <c r="A5044" s="1">
        <v>44756</v>
      </c>
      <c r="B5044">
        <f t="shared" si="78"/>
        <v>2022</v>
      </c>
    </row>
    <row r="5045" spans="1:2" x14ac:dyDescent="0.2">
      <c r="A5045" s="1">
        <v>44711</v>
      </c>
      <c r="B5045">
        <f t="shared" si="78"/>
        <v>2022</v>
      </c>
    </row>
    <row r="5046" spans="1:2" x14ac:dyDescent="0.2">
      <c r="A5046" s="1">
        <v>45014</v>
      </c>
      <c r="B5046">
        <f t="shared" si="78"/>
        <v>2023</v>
      </c>
    </row>
    <row r="5047" spans="1:2" x14ac:dyDescent="0.2">
      <c r="A5047" s="1">
        <v>45224</v>
      </c>
      <c r="B5047">
        <f t="shared" si="78"/>
        <v>2023</v>
      </c>
    </row>
    <row r="5048" spans="1:2" x14ac:dyDescent="0.2">
      <c r="A5048" s="1">
        <v>45052</v>
      </c>
      <c r="B5048">
        <f t="shared" si="78"/>
        <v>2023</v>
      </c>
    </row>
    <row r="5049" spans="1:2" x14ac:dyDescent="0.2">
      <c r="A5049" s="1">
        <v>45200</v>
      </c>
      <c r="B5049">
        <f t="shared" si="78"/>
        <v>2023</v>
      </c>
    </row>
    <row r="5050" spans="1:2" x14ac:dyDescent="0.2">
      <c r="A5050" s="1">
        <v>44756</v>
      </c>
      <c r="B5050">
        <f t="shared" si="78"/>
        <v>2022</v>
      </c>
    </row>
    <row r="5051" spans="1:2" x14ac:dyDescent="0.2">
      <c r="A5051" s="1">
        <v>44965</v>
      </c>
      <c r="B5051">
        <f t="shared" si="78"/>
        <v>2023</v>
      </c>
    </row>
    <row r="5052" spans="1:2" x14ac:dyDescent="0.2">
      <c r="A5052" s="1">
        <v>45238</v>
      </c>
      <c r="B5052">
        <f t="shared" si="78"/>
        <v>2023</v>
      </c>
    </row>
    <row r="5053" spans="1:2" x14ac:dyDescent="0.2">
      <c r="A5053" s="1">
        <v>45195</v>
      </c>
      <c r="B5053">
        <f t="shared" si="78"/>
        <v>2023</v>
      </c>
    </row>
    <row r="5054" spans="1:2" x14ac:dyDescent="0.2">
      <c r="A5054" s="1">
        <v>45115</v>
      </c>
      <c r="B5054">
        <f t="shared" si="78"/>
        <v>2023</v>
      </c>
    </row>
    <row r="5055" spans="1:2" x14ac:dyDescent="0.2">
      <c r="A5055" s="1">
        <v>45227</v>
      </c>
      <c r="B5055">
        <f t="shared" si="78"/>
        <v>2023</v>
      </c>
    </row>
    <row r="5056" spans="1:2" x14ac:dyDescent="0.2">
      <c r="A5056" s="1">
        <v>45669</v>
      </c>
      <c r="B5056">
        <f t="shared" si="78"/>
        <v>2025</v>
      </c>
    </row>
    <row r="5057" spans="1:2" x14ac:dyDescent="0.2">
      <c r="A5057" s="1">
        <v>45115</v>
      </c>
      <c r="B5057">
        <f t="shared" si="78"/>
        <v>2023</v>
      </c>
    </row>
    <row r="5058" spans="1:2" x14ac:dyDescent="0.2">
      <c r="A5058" s="1">
        <v>45282</v>
      </c>
      <c r="B5058">
        <f t="shared" si="78"/>
        <v>2023</v>
      </c>
    </row>
    <row r="5059" spans="1:2" x14ac:dyDescent="0.2">
      <c r="A5059" s="1">
        <v>45455</v>
      </c>
      <c r="B5059">
        <f t="shared" ref="B5059:B5122" si="79">YEAR(A5059)</f>
        <v>2024</v>
      </c>
    </row>
    <row r="5060" spans="1:2" x14ac:dyDescent="0.2">
      <c r="A5060" s="1">
        <v>45032</v>
      </c>
      <c r="B5060">
        <f t="shared" si="79"/>
        <v>2023</v>
      </c>
    </row>
    <row r="5061" spans="1:2" x14ac:dyDescent="0.2">
      <c r="A5061" s="1">
        <v>45465</v>
      </c>
      <c r="B5061">
        <f t="shared" si="79"/>
        <v>2024</v>
      </c>
    </row>
    <row r="5062" spans="1:2" x14ac:dyDescent="0.2">
      <c r="A5062" s="1">
        <v>45550</v>
      </c>
      <c r="B5062">
        <f t="shared" si="79"/>
        <v>2024</v>
      </c>
    </row>
    <row r="5063" spans="1:2" x14ac:dyDescent="0.2">
      <c r="A5063" s="1">
        <v>45103</v>
      </c>
      <c r="B5063">
        <f t="shared" si="79"/>
        <v>2023</v>
      </c>
    </row>
    <row r="5064" spans="1:2" x14ac:dyDescent="0.2">
      <c r="A5064" s="1">
        <v>45477</v>
      </c>
      <c r="B5064">
        <f t="shared" si="79"/>
        <v>2024</v>
      </c>
    </row>
    <row r="5065" spans="1:2" x14ac:dyDescent="0.2">
      <c r="A5065" s="1">
        <v>45258</v>
      </c>
      <c r="B5065">
        <f t="shared" si="79"/>
        <v>2023</v>
      </c>
    </row>
    <row r="5066" spans="1:2" x14ac:dyDescent="0.2">
      <c r="A5066" s="1">
        <v>44822</v>
      </c>
      <c r="B5066">
        <f t="shared" si="79"/>
        <v>2022</v>
      </c>
    </row>
    <row r="5067" spans="1:2" x14ac:dyDescent="0.2">
      <c r="A5067" s="1">
        <v>45643</v>
      </c>
      <c r="B5067">
        <f t="shared" si="79"/>
        <v>2024</v>
      </c>
    </row>
    <row r="5068" spans="1:2" x14ac:dyDescent="0.2">
      <c r="A5068" s="1">
        <v>45354</v>
      </c>
      <c r="B5068">
        <f t="shared" si="79"/>
        <v>2024</v>
      </c>
    </row>
    <row r="5069" spans="1:2" x14ac:dyDescent="0.2">
      <c r="A5069" s="1">
        <v>45087</v>
      </c>
      <c r="B5069">
        <f t="shared" si="79"/>
        <v>2023</v>
      </c>
    </row>
    <row r="5070" spans="1:2" x14ac:dyDescent="0.2">
      <c r="A5070" s="1">
        <v>44777</v>
      </c>
      <c r="B5070">
        <f t="shared" si="79"/>
        <v>2022</v>
      </c>
    </row>
    <row r="5071" spans="1:2" x14ac:dyDescent="0.2">
      <c r="A5071" s="1">
        <v>44980</v>
      </c>
      <c r="B5071">
        <f t="shared" si="79"/>
        <v>2023</v>
      </c>
    </row>
    <row r="5072" spans="1:2" x14ac:dyDescent="0.2">
      <c r="A5072" s="1">
        <v>45454</v>
      </c>
      <c r="B5072">
        <f t="shared" si="79"/>
        <v>2024</v>
      </c>
    </row>
    <row r="5073" spans="1:2" x14ac:dyDescent="0.2">
      <c r="A5073" s="1">
        <v>44807</v>
      </c>
      <c r="B5073">
        <f t="shared" si="79"/>
        <v>2022</v>
      </c>
    </row>
    <row r="5074" spans="1:2" x14ac:dyDescent="0.2">
      <c r="A5074" s="1">
        <v>45386</v>
      </c>
      <c r="B5074">
        <f t="shared" si="79"/>
        <v>2024</v>
      </c>
    </row>
    <row r="5075" spans="1:2" x14ac:dyDescent="0.2">
      <c r="A5075" s="1">
        <v>44732</v>
      </c>
      <c r="B5075">
        <f t="shared" si="79"/>
        <v>2022</v>
      </c>
    </row>
    <row r="5076" spans="1:2" x14ac:dyDescent="0.2">
      <c r="A5076" s="1">
        <v>45321</v>
      </c>
      <c r="B5076">
        <f t="shared" si="79"/>
        <v>2024</v>
      </c>
    </row>
    <row r="5077" spans="1:2" x14ac:dyDescent="0.2">
      <c r="A5077" s="1">
        <v>44666</v>
      </c>
      <c r="B5077">
        <f t="shared" si="79"/>
        <v>2022</v>
      </c>
    </row>
    <row r="5078" spans="1:2" x14ac:dyDescent="0.2">
      <c r="A5078" s="1">
        <v>44654</v>
      </c>
      <c r="B5078">
        <f t="shared" si="79"/>
        <v>2022</v>
      </c>
    </row>
    <row r="5079" spans="1:2" x14ac:dyDescent="0.2">
      <c r="A5079" s="1">
        <v>44566</v>
      </c>
      <c r="B5079">
        <f t="shared" si="79"/>
        <v>2022</v>
      </c>
    </row>
    <row r="5080" spans="1:2" x14ac:dyDescent="0.2">
      <c r="A5080" s="1">
        <v>44571</v>
      </c>
      <c r="B5080">
        <f t="shared" si="79"/>
        <v>2022</v>
      </c>
    </row>
    <row r="5081" spans="1:2" x14ac:dyDescent="0.2">
      <c r="A5081" s="1">
        <v>45168</v>
      </c>
      <c r="B5081">
        <f t="shared" si="79"/>
        <v>2023</v>
      </c>
    </row>
    <row r="5082" spans="1:2" x14ac:dyDescent="0.2">
      <c r="A5082" s="1">
        <v>44983</v>
      </c>
      <c r="B5082">
        <f t="shared" si="79"/>
        <v>2023</v>
      </c>
    </row>
    <row r="5083" spans="1:2" x14ac:dyDescent="0.2">
      <c r="A5083" s="1">
        <v>45167</v>
      </c>
      <c r="B5083">
        <f t="shared" si="79"/>
        <v>2023</v>
      </c>
    </row>
    <row r="5084" spans="1:2" x14ac:dyDescent="0.2">
      <c r="A5084" s="1">
        <v>44606</v>
      </c>
      <c r="B5084">
        <f t="shared" si="79"/>
        <v>2022</v>
      </c>
    </row>
    <row r="5085" spans="1:2" x14ac:dyDescent="0.2">
      <c r="A5085" s="1">
        <v>45306</v>
      </c>
      <c r="B5085">
        <f t="shared" si="79"/>
        <v>2024</v>
      </c>
    </row>
    <row r="5086" spans="1:2" x14ac:dyDescent="0.2">
      <c r="A5086" s="1">
        <v>45236</v>
      </c>
      <c r="B5086">
        <f t="shared" si="79"/>
        <v>2023</v>
      </c>
    </row>
    <row r="5087" spans="1:2" x14ac:dyDescent="0.2">
      <c r="A5087" s="1">
        <v>44620</v>
      </c>
      <c r="B5087">
        <f t="shared" si="79"/>
        <v>2022</v>
      </c>
    </row>
    <row r="5088" spans="1:2" x14ac:dyDescent="0.2">
      <c r="A5088" s="1">
        <v>45429</v>
      </c>
      <c r="B5088">
        <f t="shared" si="79"/>
        <v>2024</v>
      </c>
    </row>
    <row r="5089" spans="1:2" x14ac:dyDescent="0.2">
      <c r="A5089" s="1">
        <v>44953</v>
      </c>
      <c r="B5089">
        <f t="shared" si="79"/>
        <v>2023</v>
      </c>
    </row>
    <row r="5090" spans="1:2" x14ac:dyDescent="0.2">
      <c r="A5090" s="1">
        <v>45303</v>
      </c>
      <c r="B5090">
        <f t="shared" si="79"/>
        <v>2024</v>
      </c>
    </row>
    <row r="5091" spans="1:2" x14ac:dyDescent="0.2">
      <c r="A5091" s="1">
        <v>44682</v>
      </c>
      <c r="B5091">
        <f t="shared" si="79"/>
        <v>2022</v>
      </c>
    </row>
    <row r="5092" spans="1:2" x14ac:dyDescent="0.2">
      <c r="A5092" s="1">
        <v>45173</v>
      </c>
      <c r="B5092">
        <f t="shared" si="79"/>
        <v>2023</v>
      </c>
    </row>
    <row r="5093" spans="1:2" x14ac:dyDescent="0.2">
      <c r="A5093" s="1">
        <v>44568</v>
      </c>
      <c r="B5093">
        <f t="shared" si="79"/>
        <v>2022</v>
      </c>
    </row>
    <row r="5094" spans="1:2" x14ac:dyDescent="0.2">
      <c r="A5094" s="1">
        <v>45254</v>
      </c>
      <c r="B5094">
        <f t="shared" si="79"/>
        <v>2023</v>
      </c>
    </row>
    <row r="5095" spans="1:2" x14ac:dyDescent="0.2">
      <c r="A5095" s="1">
        <v>44617</v>
      </c>
      <c r="B5095">
        <f t="shared" si="79"/>
        <v>2022</v>
      </c>
    </row>
    <row r="5096" spans="1:2" x14ac:dyDescent="0.2">
      <c r="A5096" s="1">
        <v>45068</v>
      </c>
      <c r="B5096">
        <f t="shared" si="79"/>
        <v>2023</v>
      </c>
    </row>
    <row r="5097" spans="1:2" x14ac:dyDescent="0.2">
      <c r="A5097" s="1">
        <v>44701</v>
      </c>
      <c r="B5097">
        <f t="shared" si="79"/>
        <v>2022</v>
      </c>
    </row>
    <row r="5098" spans="1:2" x14ac:dyDescent="0.2">
      <c r="A5098" s="1">
        <v>44725</v>
      </c>
      <c r="B5098">
        <f t="shared" si="79"/>
        <v>2022</v>
      </c>
    </row>
    <row r="5099" spans="1:2" x14ac:dyDescent="0.2">
      <c r="A5099" s="1">
        <v>44585</v>
      </c>
      <c r="B5099">
        <f t="shared" si="79"/>
        <v>2022</v>
      </c>
    </row>
    <row r="5100" spans="1:2" x14ac:dyDescent="0.2">
      <c r="A5100" s="1">
        <v>45116</v>
      </c>
      <c r="B5100">
        <f t="shared" si="79"/>
        <v>2023</v>
      </c>
    </row>
    <row r="5101" spans="1:2" x14ac:dyDescent="0.2">
      <c r="A5101" s="1">
        <v>44729</v>
      </c>
      <c r="B5101">
        <f t="shared" si="79"/>
        <v>2022</v>
      </c>
    </row>
    <row r="5102" spans="1:2" x14ac:dyDescent="0.2">
      <c r="A5102" s="1">
        <v>45489</v>
      </c>
      <c r="B5102">
        <f t="shared" si="79"/>
        <v>2024</v>
      </c>
    </row>
    <row r="5103" spans="1:2" x14ac:dyDescent="0.2">
      <c r="A5103" s="1">
        <v>44974</v>
      </c>
      <c r="B5103">
        <f t="shared" si="79"/>
        <v>2023</v>
      </c>
    </row>
    <row r="5104" spans="1:2" x14ac:dyDescent="0.2">
      <c r="A5104" s="1">
        <v>45006</v>
      </c>
      <c r="B5104">
        <f t="shared" si="79"/>
        <v>2023</v>
      </c>
    </row>
    <row r="5105" spans="1:2" x14ac:dyDescent="0.2">
      <c r="A5105" s="1">
        <v>45584</v>
      </c>
      <c r="B5105">
        <f t="shared" si="79"/>
        <v>2024</v>
      </c>
    </row>
    <row r="5106" spans="1:2" x14ac:dyDescent="0.2">
      <c r="A5106" s="1">
        <v>44601</v>
      </c>
      <c r="B5106">
        <f t="shared" si="79"/>
        <v>2022</v>
      </c>
    </row>
    <row r="5107" spans="1:2" x14ac:dyDescent="0.2">
      <c r="A5107" s="1">
        <v>45285</v>
      </c>
      <c r="B5107">
        <f t="shared" si="79"/>
        <v>2023</v>
      </c>
    </row>
    <row r="5108" spans="1:2" x14ac:dyDescent="0.2">
      <c r="A5108" s="1">
        <v>45173</v>
      </c>
      <c r="B5108">
        <f t="shared" si="79"/>
        <v>2023</v>
      </c>
    </row>
    <row r="5109" spans="1:2" x14ac:dyDescent="0.2">
      <c r="A5109" s="1">
        <v>45157</v>
      </c>
      <c r="B5109">
        <f t="shared" si="79"/>
        <v>2023</v>
      </c>
    </row>
    <row r="5110" spans="1:2" x14ac:dyDescent="0.2">
      <c r="A5110" s="1">
        <v>44750</v>
      </c>
      <c r="B5110">
        <f t="shared" si="79"/>
        <v>2022</v>
      </c>
    </row>
    <row r="5111" spans="1:2" x14ac:dyDescent="0.2">
      <c r="A5111" s="1">
        <v>44779</v>
      </c>
      <c r="B5111">
        <f t="shared" si="79"/>
        <v>2022</v>
      </c>
    </row>
    <row r="5112" spans="1:2" x14ac:dyDescent="0.2">
      <c r="A5112" s="1">
        <v>45493</v>
      </c>
      <c r="B5112">
        <f t="shared" si="79"/>
        <v>2024</v>
      </c>
    </row>
    <row r="5113" spans="1:2" x14ac:dyDescent="0.2">
      <c r="A5113" s="1">
        <v>45143</v>
      </c>
      <c r="B5113">
        <f t="shared" si="79"/>
        <v>2023</v>
      </c>
    </row>
    <row r="5114" spans="1:2" x14ac:dyDescent="0.2">
      <c r="A5114" s="1">
        <v>45302</v>
      </c>
      <c r="B5114">
        <f t="shared" si="79"/>
        <v>2024</v>
      </c>
    </row>
    <row r="5115" spans="1:2" x14ac:dyDescent="0.2">
      <c r="A5115" s="1">
        <v>44773</v>
      </c>
      <c r="B5115">
        <f t="shared" si="79"/>
        <v>2022</v>
      </c>
    </row>
    <row r="5116" spans="1:2" x14ac:dyDescent="0.2">
      <c r="A5116" s="1">
        <v>45556</v>
      </c>
      <c r="B5116">
        <f t="shared" si="79"/>
        <v>2024</v>
      </c>
    </row>
    <row r="5117" spans="1:2" x14ac:dyDescent="0.2">
      <c r="A5117" s="1">
        <v>44985</v>
      </c>
      <c r="B5117">
        <f t="shared" si="79"/>
        <v>2023</v>
      </c>
    </row>
    <row r="5118" spans="1:2" x14ac:dyDescent="0.2">
      <c r="A5118" s="1">
        <v>45293</v>
      </c>
      <c r="B5118">
        <f t="shared" si="79"/>
        <v>2024</v>
      </c>
    </row>
    <row r="5119" spans="1:2" x14ac:dyDescent="0.2">
      <c r="A5119" s="1">
        <v>44653</v>
      </c>
      <c r="B5119">
        <f t="shared" si="79"/>
        <v>2022</v>
      </c>
    </row>
    <row r="5120" spans="1:2" x14ac:dyDescent="0.2">
      <c r="A5120" s="1">
        <v>45410</v>
      </c>
      <c r="B5120">
        <f t="shared" si="79"/>
        <v>2024</v>
      </c>
    </row>
    <row r="5121" spans="1:2" x14ac:dyDescent="0.2">
      <c r="A5121" s="1">
        <v>44846</v>
      </c>
      <c r="B5121">
        <f t="shared" si="79"/>
        <v>2022</v>
      </c>
    </row>
    <row r="5122" spans="1:2" x14ac:dyDescent="0.2">
      <c r="A5122" s="1">
        <v>44737</v>
      </c>
      <c r="B5122">
        <f t="shared" si="79"/>
        <v>2022</v>
      </c>
    </row>
    <row r="5123" spans="1:2" x14ac:dyDescent="0.2">
      <c r="A5123" s="1">
        <v>45163</v>
      </c>
      <c r="B5123">
        <f t="shared" ref="B5123:B5186" si="80">YEAR(A5123)</f>
        <v>2023</v>
      </c>
    </row>
    <row r="5124" spans="1:2" x14ac:dyDescent="0.2">
      <c r="A5124" s="1">
        <v>45370</v>
      </c>
      <c r="B5124">
        <f t="shared" si="80"/>
        <v>2024</v>
      </c>
    </row>
    <row r="5125" spans="1:2" x14ac:dyDescent="0.2">
      <c r="A5125" s="1">
        <v>45240</v>
      </c>
      <c r="B5125">
        <f t="shared" si="80"/>
        <v>2023</v>
      </c>
    </row>
    <row r="5126" spans="1:2" x14ac:dyDescent="0.2">
      <c r="A5126" s="1">
        <v>44876</v>
      </c>
      <c r="B5126">
        <f t="shared" si="80"/>
        <v>2022</v>
      </c>
    </row>
    <row r="5127" spans="1:2" x14ac:dyDescent="0.2">
      <c r="A5127" s="1">
        <v>44807</v>
      </c>
      <c r="B5127">
        <f t="shared" si="80"/>
        <v>2022</v>
      </c>
    </row>
    <row r="5128" spans="1:2" x14ac:dyDescent="0.2">
      <c r="A5128" s="1">
        <v>45610</v>
      </c>
      <c r="B5128">
        <f t="shared" si="80"/>
        <v>2024</v>
      </c>
    </row>
    <row r="5129" spans="1:2" x14ac:dyDescent="0.2">
      <c r="A5129" s="1">
        <v>45543</v>
      </c>
      <c r="B5129">
        <f t="shared" si="80"/>
        <v>2024</v>
      </c>
    </row>
    <row r="5130" spans="1:2" x14ac:dyDescent="0.2">
      <c r="A5130" s="1">
        <v>45348</v>
      </c>
      <c r="B5130">
        <f t="shared" si="80"/>
        <v>2024</v>
      </c>
    </row>
    <row r="5131" spans="1:2" x14ac:dyDescent="0.2">
      <c r="A5131" s="1">
        <v>45111</v>
      </c>
      <c r="B5131">
        <f t="shared" si="80"/>
        <v>2023</v>
      </c>
    </row>
    <row r="5132" spans="1:2" x14ac:dyDescent="0.2">
      <c r="A5132" s="1">
        <v>45579</v>
      </c>
      <c r="B5132">
        <f t="shared" si="80"/>
        <v>2024</v>
      </c>
    </row>
    <row r="5133" spans="1:2" x14ac:dyDescent="0.2">
      <c r="A5133" s="1">
        <v>44732</v>
      </c>
      <c r="B5133">
        <f t="shared" si="80"/>
        <v>2022</v>
      </c>
    </row>
    <row r="5134" spans="1:2" x14ac:dyDescent="0.2">
      <c r="A5134" s="1">
        <v>45608</v>
      </c>
      <c r="B5134">
        <f t="shared" si="80"/>
        <v>2024</v>
      </c>
    </row>
    <row r="5135" spans="1:2" x14ac:dyDescent="0.2">
      <c r="A5135" s="1">
        <v>45004</v>
      </c>
      <c r="B5135">
        <f t="shared" si="80"/>
        <v>2023</v>
      </c>
    </row>
    <row r="5136" spans="1:2" x14ac:dyDescent="0.2">
      <c r="A5136" s="1">
        <v>45211</v>
      </c>
      <c r="B5136">
        <f t="shared" si="80"/>
        <v>2023</v>
      </c>
    </row>
    <row r="5137" spans="1:2" x14ac:dyDescent="0.2">
      <c r="A5137" s="1">
        <v>44700</v>
      </c>
      <c r="B5137">
        <f t="shared" si="80"/>
        <v>2022</v>
      </c>
    </row>
    <row r="5138" spans="1:2" x14ac:dyDescent="0.2">
      <c r="A5138" s="1">
        <v>44773</v>
      </c>
      <c r="B5138">
        <f t="shared" si="80"/>
        <v>2022</v>
      </c>
    </row>
    <row r="5139" spans="1:2" x14ac:dyDescent="0.2">
      <c r="A5139" s="1">
        <v>45218</v>
      </c>
      <c r="B5139">
        <f t="shared" si="80"/>
        <v>2023</v>
      </c>
    </row>
    <row r="5140" spans="1:2" x14ac:dyDescent="0.2">
      <c r="A5140" s="1">
        <v>44868</v>
      </c>
      <c r="B5140">
        <f t="shared" si="80"/>
        <v>2022</v>
      </c>
    </row>
    <row r="5141" spans="1:2" x14ac:dyDescent="0.2">
      <c r="A5141" s="1">
        <v>45215</v>
      </c>
      <c r="B5141">
        <f t="shared" si="80"/>
        <v>2023</v>
      </c>
    </row>
    <row r="5142" spans="1:2" x14ac:dyDescent="0.2">
      <c r="A5142" s="1">
        <v>45034</v>
      </c>
      <c r="B5142">
        <f t="shared" si="80"/>
        <v>2023</v>
      </c>
    </row>
    <row r="5143" spans="1:2" x14ac:dyDescent="0.2">
      <c r="A5143" s="1">
        <v>45179</v>
      </c>
      <c r="B5143">
        <f t="shared" si="80"/>
        <v>2023</v>
      </c>
    </row>
    <row r="5144" spans="1:2" x14ac:dyDescent="0.2">
      <c r="A5144" s="1">
        <v>44850</v>
      </c>
      <c r="B5144">
        <f t="shared" si="80"/>
        <v>2022</v>
      </c>
    </row>
    <row r="5145" spans="1:2" x14ac:dyDescent="0.2">
      <c r="A5145" s="1">
        <v>44647</v>
      </c>
      <c r="B5145">
        <f t="shared" si="80"/>
        <v>2022</v>
      </c>
    </row>
    <row r="5146" spans="1:2" x14ac:dyDescent="0.2">
      <c r="A5146" s="1">
        <v>45420</v>
      </c>
      <c r="B5146">
        <f t="shared" si="80"/>
        <v>2024</v>
      </c>
    </row>
    <row r="5147" spans="1:2" x14ac:dyDescent="0.2">
      <c r="A5147" s="1">
        <v>44601</v>
      </c>
      <c r="B5147">
        <f t="shared" si="80"/>
        <v>2022</v>
      </c>
    </row>
    <row r="5148" spans="1:2" x14ac:dyDescent="0.2">
      <c r="A5148" s="1">
        <v>45332</v>
      </c>
      <c r="B5148">
        <f t="shared" si="80"/>
        <v>2024</v>
      </c>
    </row>
    <row r="5149" spans="1:2" x14ac:dyDescent="0.2">
      <c r="A5149" s="1">
        <v>44902</v>
      </c>
      <c r="B5149">
        <f t="shared" si="80"/>
        <v>2022</v>
      </c>
    </row>
    <row r="5150" spans="1:2" x14ac:dyDescent="0.2">
      <c r="A5150" s="1">
        <v>44569</v>
      </c>
      <c r="B5150">
        <f t="shared" si="80"/>
        <v>2022</v>
      </c>
    </row>
    <row r="5151" spans="1:2" x14ac:dyDescent="0.2">
      <c r="A5151" s="1">
        <v>45009</v>
      </c>
      <c r="B5151">
        <f t="shared" si="80"/>
        <v>2023</v>
      </c>
    </row>
    <row r="5152" spans="1:2" x14ac:dyDescent="0.2">
      <c r="A5152" s="1">
        <v>44905</v>
      </c>
      <c r="B5152">
        <f t="shared" si="80"/>
        <v>2022</v>
      </c>
    </row>
    <row r="5153" spans="1:2" x14ac:dyDescent="0.2">
      <c r="A5153" s="1">
        <v>44584</v>
      </c>
      <c r="B5153">
        <f t="shared" si="80"/>
        <v>2022</v>
      </c>
    </row>
    <row r="5154" spans="1:2" x14ac:dyDescent="0.2">
      <c r="A5154" s="1">
        <v>44610</v>
      </c>
      <c r="B5154">
        <f t="shared" si="80"/>
        <v>2022</v>
      </c>
    </row>
    <row r="5155" spans="1:2" x14ac:dyDescent="0.2">
      <c r="A5155" s="1">
        <v>44763</v>
      </c>
      <c r="B5155">
        <f t="shared" si="80"/>
        <v>2022</v>
      </c>
    </row>
    <row r="5156" spans="1:2" x14ac:dyDescent="0.2">
      <c r="A5156" s="1">
        <v>45511</v>
      </c>
      <c r="B5156">
        <f t="shared" si="80"/>
        <v>2024</v>
      </c>
    </row>
    <row r="5157" spans="1:2" x14ac:dyDescent="0.2">
      <c r="A5157" s="1">
        <v>44781</v>
      </c>
      <c r="B5157">
        <f t="shared" si="80"/>
        <v>2022</v>
      </c>
    </row>
    <row r="5158" spans="1:2" x14ac:dyDescent="0.2">
      <c r="A5158" s="1">
        <v>44965</v>
      </c>
      <c r="B5158">
        <f t="shared" si="80"/>
        <v>2023</v>
      </c>
    </row>
    <row r="5159" spans="1:2" x14ac:dyDescent="0.2">
      <c r="A5159" s="1">
        <v>45156</v>
      </c>
      <c r="B5159">
        <f t="shared" si="80"/>
        <v>2023</v>
      </c>
    </row>
    <row r="5160" spans="1:2" x14ac:dyDescent="0.2">
      <c r="A5160" s="1">
        <v>44939</v>
      </c>
      <c r="B5160">
        <f t="shared" si="80"/>
        <v>2023</v>
      </c>
    </row>
    <row r="5161" spans="1:2" x14ac:dyDescent="0.2">
      <c r="A5161" s="1">
        <v>45334</v>
      </c>
      <c r="B5161">
        <f t="shared" si="80"/>
        <v>2024</v>
      </c>
    </row>
    <row r="5162" spans="1:2" x14ac:dyDescent="0.2">
      <c r="A5162" s="1">
        <v>44763</v>
      </c>
      <c r="B5162">
        <f t="shared" si="80"/>
        <v>2022</v>
      </c>
    </row>
    <row r="5163" spans="1:2" x14ac:dyDescent="0.2">
      <c r="A5163" s="1">
        <v>45622</v>
      </c>
      <c r="B5163">
        <f t="shared" si="80"/>
        <v>2024</v>
      </c>
    </row>
    <row r="5164" spans="1:2" x14ac:dyDescent="0.2">
      <c r="A5164" s="1">
        <v>45238</v>
      </c>
      <c r="B5164">
        <f t="shared" si="80"/>
        <v>2023</v>
      </c>
    </row>
    <row r="5165" spans="1:2" x14ac:dyDescent="0.2">
      <c r="A5165" s="1">
        <v>44665</v>
      </c>
      <c r="B5165">
        <f t="shared" si="80"/>
        <v>2022</v>
      </c>
    </row>
    <row r="5166" spans="1:2" x14ac:dyDescent="0.2">
      <c r="A5166" s="1">
        <v>45347</v>
      </c>
      <c r="B5166">
        <f t="shared" si="80"/>
        <v>2024</v>
      </c>
    </row>
    <row r="5167" spans="1:2" x14ac:dyDescent="0.2">
      <c r="A5167" s="1">
        <v>44860</v>
      </c>
      <c r="B5167">
        <f t="shared" si="80"/>
        <v>2022</v>
      </c>
    </row>
    <row r="5168" spans="1:2" x14ac:dyDescent="0.2">
      <c r="A5168" s="1">
        <v>45149</v>
      </c>
      <c r="B5168">
        <f t="shared" si="80"/>
        <v>2023</v>
      </c>
    </row>
    <row r="5169" spans="1:2" x14ac:dyDescent="0.2">
      <c r="A5169" s="1">
        <v>45440</v>
      </c>
      <c r="B5169">
        <f t="shared" si="80"/>
        <v>2024</v>
      </c>
    </row>
    <row r="5170" spans="1:2" x14ac:dyDescent="0.2">
      <c r="A5170" s="1">
        <v>45009</v>
      </c>
      <c r="B5170">
        <f t="shared" si="80"/>
        <v>2023</v>
      </c>
    </row>
    <row r="5171" spans="1:2" x14ac:dyDescent="0.2">
      <c r="A5171" s="1">
        <v>45675</v>
      </c>
      <c r="B5171">
        <f t="shared" si="80"/>
        <v>2025</v>
      </c>
    </row>
    <row r="5172" spans="1:2" x14ac:dyDescent="0.2">
      <c r="A5172" s="1">
        <v>45236</v>
      </c>
      <c r="B5172">
        <f t="shared" si="80"/>
        <v>2023</v>
      </c>
    </row>
    <row r="5173" spans="1:2" x14ac:dyDescent="0.2">
      <c r="A5173" s="1">
        <v>45014</v>
      </c>
      <c r="B5173">
        <f t="shared" si="80"/>
        <v>2023</v>
      </c>
    </row>
    <row r="5174" spans="1:2" x14ac:dyDescent="0.2">
      <c r="A5174" s="1">
        <v>45247</v>
      </c>
      <c r="B5174">
        <f t="shared" si="80"/>
        <v>2023</v>
      </c>
    </row>
    <row r="5175" spans="1:2" x14ac:dyDescent="0.2">
      <c r="A5175" s="1">
        <v>45449</v>
      </c>
      <c r="B5175">
        <f t="shared" si="80"/>
        <v>2024</v>
      </c>
    </row>
    <row r="5176" spans="1:2" x14ac:dyDescent="0.2">
      <c r="A5176" s="1">
        <v>44620</v>
      </c>
      <c r="B5176">
        <f t="shared" si="80"/>
        <v>2022</v>
      </c>
    </row>
    <row r="5177" spans="1:2" x14ac:dyDescent="0.2">
      <c r="A5177" s="1">
        <v>44882</v>
      </c>
      <c r="B5177">
        <f t="shared" si="80"/>
        <v>2022</v>
      </c>
    </row>
    <row r="5178" spans="1:2" x14ac:dyDescent="0.2">
      <c r="A5178" s="1">
        <v>45586</v>
      </c>
      <c r="B5178">
        <f t="shared" si="80"/>
        <v>2024</v>
      </c>
    </row>
    <row r="5179" spans="1:2" x14ac:dyDescent="0.2">
      <c r="A5179" s="1">
        <v>44712</v>
      </c>
      <c r="B5179">
        <f t="shared" si="80"/>
        <v>2022</v>
      </c>
    </row>
    <row r="5180" spans="1:2" x14ac:dyDescent="0.2">
      <c r="A5180" s="1">
        <v>45192</v>
      </c>
      <c r="B5180">
        <f t="shared" si="80"/>
        <v>2023</v>
      </c>
    </row>
    <row r="5181" spans="1:2" x14ac:dyDescent="0.2">
      <c r="A5181" s="1">
        <v>45660</v>
      </c>
      <c r="B5181">
        <f t="shared" si="80"/>
        <v>2025</v>
      </c>
    </row>
    <row r="5182" spans="1:2" x14ac:dyDescent="0.2">
      <c r="A5182" s="1">
        <v>44882</v>
      </c>
      <c r="B5182">
        <f t="shared" si="80"/>
        <v>2022</v>
      </c>
    </row>
    <row r="5183" spans="1:2" x14ac:dyDescent="0.2">
      <c r="A5183" s="1">
        <v>45036</v>
      </c>
      <c r="B5183">
        <f t="shared" si="80"/>
        <v>2023</v>
      </c>
    </row>
    <row r="5184" spans="1:2" x14ac:dyDescent="0.2">
      <c r="A5184" s="1">
        <v>45619</v>
      </c>
      <c r="B5184">
        <f t="shared" si="80"/>
        <v>2024</v>
      </c>
    </row>
    <row r="5185" spans="1:2" x14ac:dyDescent="0.2">
      <c r="A5185" s="1">
        <v>45314</v>
      </c>
      <c r="B5185">
        <f t="shared" si="80"/>
        <v>2024</v>
      </c>
    </row>
    <row r="5186" spans="1:2" x14ac:dyDescent="0.2">
      <c r="A5186" s="1">
        <v>44735</v>
      </c>
      <c r="B5186">
        <f t="shared" si="80"/>
        <v>2022</v>
      </c>
    </row>
    <row r="5187" spans="1:2" x14ac:dyDescent="0.2">
      <c r="A5187" s="1">
        <v>45310</v>
      </c>
      <c r="B5187">
        <f t="shared" ref="B5187:B5250" si="81">YEAR(A5187)</f>
        <v>2024</v>
      </c>
    </row>
    <row r="5188" spans="1:2" x14ac:dyDescent="0.2">
      <c r="A5188" s="1">
        <v>45343</v>
      </c>
      <c r="B5188">
        <f t="shared" si="81"/>
        <v>2024</v>
      </c>
    </row>
    <row r="5189" spans="1:2" x14ac:dyDescent="0.2">
      <c r="A5189" s="1">
        <v>45364</v>
      </c>
      <c r="B5189">
        <f t="shared" si="81"/>
        <v>2024</v>
      </c>
    </row>
    <row r="5190" spans="1:2" x14ac:dyDescent="0.2">
      <c r="A5190" s="1">
        <v>44704</v>
      </c>
      <c r="B5190">
        <f t="shared" si="81"/>
        <v>2022</v>
      </c>
    </row>
    <row r="5191" spans="1:2" x14ac:dyDescent="0.2">
      <c r="A5191" s="1">
        <v>44839</v>
      </c>
      <c r="B5191">
        <f t="shared" si="81"/>
        <v>2022</v>
      </c>
    </row>
    <row r="5192" spans="1:2" x14ac:dyDescent="0.2">
      <c r="A5192" s="1">
        <v>45442</v>
      </c>
      <c r="B5192">
        <f t="shared" si="81"/>
        <v>2024</v>
      </c>
    </row>
    <row r="5193" spans="1:2" x14ac:dyDescent="0.2">
      <c r="A5193" s="1">
        <v>44607</v>
      </c>
      <c r="B5193">
        <f t="shared" si="81"/>
        <v>2022</v>
      </c>
    </row>
    <row r="5194" spans="1:2" x14ac:dyDescent="0.2">
      <c r="A5194" s="1">
        <v>44707</v>
      </c>
      <c r="B5194">
        <f t="shared" si="81"/>
        <v>2022</v>
      </c>
    </row>
    <row r="5195" spans="1:2" x14ac:dyDescent="0.2">
      <c r="A5195" s="1">
        <v>44716</v>
      </c>
      <c r="B5195">
        <f t="shared" si="81"/>
        <v>2022</v>
      </c>
    </row>
    <row r="5196" spans="1:2" x14ac:dyDescent="0.2">
      <c r="A5196" s="1">
        <v>45069</v>
      </c>
      <c r="B5196">
        <f t="shared" si="81"/>
        <v>2023</v>
      </c>
    </row>
    <row r="5197" spans="1:2" x14ac:dyDescent="0.2">
      <c r="A5197" s="1">
        <v>45472</v>
      </c>
      <c r="B5197">
        <f t="shared" si="81"/>
        <v>2024</v>
      </c>
    </row>
    <row r="5198" spans="1:2" x14ac:dyDescent="0.2">
      <c r="A5198" s="1">
        <v>44889</v>
      </c>
      <c r="B5198">
        <f t="shared" si="81"/>
        <v>2022</v>
      </c>
    </row>
    <row r="5199" spans="1:2" x14ac:dyDescent="0.2">
      <c r="A5199" s="1">
        <v>45072</v>
      </c>
      <c r="B5199">
        <f t="shared" si="81"/>
        <v>2023</v>
      </c>
    </row>
    <row r="5200" spans="1:2" x14ac:dyDescent="0.2">
      <c r="A5200" s="1">
        <v>45256</v>
      </c>
      <c r="B5200">
        <f t="shared" si="81"/>
        <v>2023</v>
      </c>
    </row>
    <row r="5201" spans="1:2" x14ac:dyDescent="0.2">
      <c r="A5201" s="1">
        <v>45519</v>
      </c>
      <c r="B5201">
        <f t="shared" si="81"/>
        <v>2024</v>
      </c>
    </row>
    <row r="5202" spans="1:2" x14ac:dyDescent="0.2">
      <c r="A5202" s="1">
        <v>45356</v>
      </c>
      <c r="B5202">
        <f t="shared" si="81"/>
        <v>2024</v>
      </c>
    </row>
    <row r="5203" spans="1:2" x14ac:dyDescent="0.2">
      <c r="A5203" s="1">
        <v>45510</v>
      </c>
      <c r="B5203">
        <f t="shared" si="81"/>
        <v>2024</v>
      </c>
    </row>
    <row r="5204" spans="1:2" x14ac:dyDescent="0.2">
      <c r="A5204" s="1">
        <v>45512</v>
      </c>
      <c r="B5204">
        <f t="shared" si="81"/>
        <v>2024</v>
      </c>
    </row>
    <row r="5205" spans="1:2" x14ac:dyDescent="0.2">
      <c r="A5205" s="1">
        <v>44665</v>
      </c>
      <c r="B5205">
        <f t="shared" si="81"/>
        <v>2022</v>
      </c>
    </row>
    <row r="5206" spans="1:2" x14ac:dyDescent="0.2">
      <c r="A5206" s="1">
        <v>44582</v>
      </c>
      <c r="B5206">
        <f t="shared" si="81"/>
        <v>2022</v>
      </c>
    </row>
    <row r="5207" spans="1:2" x14ac:dyDescent="0.2">
      <c r="A5207" s="1">
        <v>44819</v>
      </c>
      <c r="B5207">
        <f t="shared" si="81"/>
        <v>2022</v>
      </c>
    </row>
    <row r="5208" spans="1:2" x14ac:dyDescent="0.2">
      <c r="A5208" s="1">
        <v>44685</v>
      </c>
      <c r="B5208">
        <f t="shared" si="81"/>
        <v>2022</v>
      </c>
    </row>
    <row r="5209" spans="1:2" x14ac:dyDescent="0.2">
      <c r="A5209" s="1">
        <v>44968</v>
      </c>
      <c r="B5209">
        <f t="shared" si="81"/>
        <v>2023</v>
      </c>
    </row>
    <row r="5210" spans="1:2" x14ac:dyDescent="0.2">
      <c r="A5210" s="1">
        <v>44656</v>
      </c>
      <c r="B5210">
        <f t="shared" si="81"/>
        <v>2022</v>
      </c>
    </row>
    <row r="5211" spans="1:2" x14ac:dyDescent="0.2">
      <c r="A5211" s="1">
        <v>45242</v>
      </c>
      <c r="B5211">
        <f t="shared" si="81"/>
        <v>2023</v>
      </c>
    </row>
    <row r="5212" spans="1:2" x14ac:dyDescent="0.2">
      <c r="A5212" s="1">
        <v>45150</v>
      </c>
      <c r="B5212">
        <f t="shared" si="81"/>
        <v>2023</v>
      </c>
    </row>
    <row r="5213" spans="1:2" x14ac:dyDescent="0.2">
      <c r="A5213" s="1">
        <v>45595</v>
      </c>
      <c r="B5213">
        <f t="shared" si="81"/>
        <v>2024</v>
      </c>
    </row>
    <row r="5214" spans="1:2" x14ac:dyDescent="0.2">
      <c r="A5214" s="1">
        <v>45528</v>
      </c>
      <c r="B5214">
        <f t="shared" si="81"/>
        <v>2024</v>
      </c>
    </row>
    <row r="5215" spans="1:2" x14ac:dyDescent="0.2">
      <c r="A5215" s="1">
        <v>44869</v>
      </c>
      <c r="B5215">
        <f t="shared" si="81"/>
        <v>2022</v>
      </c>
    </row>
    <row r="5216" spans="1:2" x14ac:dyDescent="0.2">
      <c r="A5216" s="1">
        <v>44807</v>
      </c>
      <c r="B5216">
        <f t="shared" si="81"/>
        <v>2022</v>
      </c>
    </row>
    <row r="5217" spans="1:2" x14ac:dyDescent="0.2">
      <c r="A5217" s="1">
        <v>45636</v>
      </c>
      <c r="B5217">
        <f t="shared" si="81"/>
        <v>2024</v>
      </c>
    </row>
    <row r="5218" spans="1:2" x14ac:dyDescent="0.2">
      <c r="A5218" s="1">
        <v>44818</v>
      </c>
      <c r="B5218">
        <f t="shared" si="81"/>
        <v>2022</v>
      </c>
    </row>
    <row r="5219" spans="1:2" x14ac:dyDescent="0.2">
      <c r="A5219" s="1">
        <v>45031</v>
      </c>
      <c r="B5219">
        <f t="shared" si="81"/>
        <v>2023</v>
      </c>
    </row>
    <row r="5220" spans="1:2" x14ac:dyDescent="0.2">
      <c r="A5220" s="1">
        <v>45301</v>
      </c>
      <c r="B5220">
        <f t="shared" si="81"/>
        <v>2024</v>
      </c>
    </row>
    <row r="5221" spans="1:2" x14ac:dyDescent="0.2">
      <c r="A5221" s="1">
        <v>44810</v>
      </c>
      <c r="B5221">
        <f t="shared" si="81"/>
        <v>2022</v>
      </c>
    </row>
    <row r="5222" spans="1:2" x14ac:dyDescent="0.2">
      <c r="A5222" s="1">
        <v>45399</v>
      </c>
      <c r="B5222">
        <f t="shared" si="81"/>
        <v>2024</v>
      </c>
    </row>
    <row r="5223" spans="1:2" x14ac:dyDescent="0.2">
      <c r="A5223" s="1">
        <v>45145</v>
      </c>
      <c r="B5223">
        <f t="shared" si="81"/>
        <v>2023</v>
      </c>
    </row>
    <row r="5224" spans="1:2" x14ac:dyDescent="0.2">
      <c r="A5224" s="1">
        <v>44988</v>
      </c>
      <c r="B5224">
        <f t="shared" si="81"/>
        <v>2023</v>
      </c>
    </row>
    <row r="5225" spans="1:2" x14ac:dyDescent="0.2">
      <c r="A5225" s="1">
        <v>45041</v>
      </c>
      <c r="B5225">
        <f t="shared" si="81"/>
        <v>2023</v>
      </c>
    </row>
    <row r="5226" spans="1:2" x14ac:dyDescent="0.2">
      <c r="A5226" s="1">
        <v>45402</v>
      </c>
      <c r="B5226">
        <f t="shared" si="81"/>
        <v>2024</v>
      </c>
    </row>
    <row r="5227" spans="1:2" x14ac:dyDescent="0.2">
      <c r="A5227" s="1">
        <v>45183</v>
      </c>
      <c r="B5227">
        <f t="shared" si="81"/>
        <v>2023</v>
      </c>
    </row>
    <row r="5228" spans="1:2" x14ac:dyDescent="0.2">
      <c r="A5228" s="1">
        <v>45146</v>
      </c>
      <c r="B5228">
        <f t="shared" si="81"/>
        <v>2023</v>
      </c>
    </row>
    <row r="5229" spans="1:2" x14ac:dyDescent="0.2">
      <c r="A5229" s="1">
        <v>44996</v>
      </c>
      <c r="B5229">
        <f t="shared" si="81"/>
        <v>2023</v>
      </c>
    </row>
    <row r="5230" spans="1:2" x14ac:dyDescent="0.2">
      <c r="A5230" s="1">
        <v>45633</v>
      </c>
      <c r="B5230">
        <f t="shared" si="81"/>
        <v>2024</v>
      </c>
    </row>
    <row r="5231" spans="1:2" x14ac:dyDescent="0.2">
      <c r="A5231" s="1">
        <v>45519</v>
      </c>
      <c r="B5231">
        <f t="shared" si="81"/>
        <v>2024</v>
      </c>
    </row>
    <row r="5232" spans="1:2" x14ac:dyDescent="0.2">
      <c r="A5232" s="1">
        <v>45347</v>
      </c>
      <c r="B5232">
        <f t="shared" si="81"/>
        <v>2024</v>
      </c>
    </row>
    <row r="5233" spans="1:2" x14ac:dyDescent="0.2">
      <c r="A5233" s="1">
        <v>45480</v>
      </c>
      <c r="B5233">
        <f t="shared" si="81"/>
        <v>2024</v>
      </c>
    </row>
    <row r="5234" spans="1:2" x14ac:dyDescent="0.2">
      <c r="A5234" s="1">
        <v>44761</v>
      </c>
      <c r="B5234">
        <f t="shared" si="81"/>
        <v>2022</v>
      </c>
    </row>
    <row r="5235" spans="1:2" x14ac:dyDescent="0.2">
      <c r="A5235" s="1">
        <v>45659</v>
      </c>
      <c r="B5235">
        <f t="shared" si="81"/>
        <v>2025</v>
      </c>
    </row>
    <row r="5236" spans="1:2" x14ac:dyDescent="0.2">
      <c r="A5236" s="1">
        <v>45521</v>
      </c>
      <c r="B5236">
        <f t="shared" si="81"/>
        <v>2024</v>
      </c>
    </row>
    <row r="5237" spans="1:2" x14ac:dyDescent="0.2">
      <c r="A5237" s="1">
        <v>44788</v>
      </c>
      <c r="B5237">
        <f t="shared" si="81"/>
        <v>2022</v>
      </c>
    </row>
    <row r="5238" spans="1:2" x14ac:dyDescent="0.2">
      <c r="A5238" s="1">
        <v>45275</v>
      </c>
      <c r="B5238">
        <f t="shared" si="81"/>
        <v>2023</v>
      </c>
    </row>
    <row r="5239" spans="1:2" x14ac:dyDescent="0.2">
      <c r="A5239" s="1">
        <v>44943</v>
      </c>
      <c r="B5239">
        <f t="shared" si="81"/>
        <v>2023</v>
      </c>
    </row>
    <row r="5240" spans="1:2" x14ac:dyDescent="0.2">
      <c r="A5240" s="1">
        <v>44867</v>
      </c>
      <c r="B5240">
        <f t="shared" si="81"/>
        <v>2022</v>
      </c>
    </row>
    <row r="5241" spans="1:2" x14ac:dyDescent="0.2">
      <c r="A5241" s="1">
        <v>45409</v>
      </c>
      <c r="B5241">
        <f t="shared" si="81"/>
        <v>2024</v>
      </c>
    </row>
    <row r="5242" spans="1:2" x14ac:dyDescent="0.2">
      <c r="A5242" s="1">
        <v>45308</v>
      </c>
      <c r="B5242">
        <f t="shared" si="81"/>
        <v>2024</v>
      </c>
    </row>
    <row r="5243" spans="1:2" x14ac:dyDescent="0.2">
      <c r="A5243" s="1">
        <v>44642</v>
      </c>
      <c r="B5243">
        <f t="shared" si="81"/>
        <v>2022</v>
      </c>
    </row>
    <row r="5244" spans="1:2" x14ac:dyDescent="0.2">
      <c r="A5244" s="1">
        <v>45339</v>
      </c>
      <c r="B5244">
        <f t="shared" si="81"/>
        <v>2024</v>
      </c>
    </row>
    <row r="5245" spans="1:2" x14ac:dyDescent="0.2">
      <c r="A5245" s="1">
        <v>45315</v>
      </c>
      <c r="B5245">
        <f t="shared" si="81"/>
        <v>2024</v>
      </c>
    </row>
    <row r="5246" spans="1:2" x14ac:dyDescent="0.2">
      <c r="A5246" s="1">
        <v>45578</v>
      </c>
      <c r="B5246">
        <f t="shared" si="81"/>
        <v>2024</v>
      </c>
    </row>
    <row r="5247" spans="1:2" x14ac:dyDescent="0.2">
      <c r="A5247" s="1">
        <v>45024</v>
      </c>
      <c r="B5247">
        <f t="shared" si="81"/>
        <v>2023</v>
      </c>
    </row>
    <row r="5248" spans="1:2" x14ac:dyDescent="0.2">
      <c r="A5248" s="1">
        <v>45104</v>
      </c>
      <c r="B5248">
        <f t="shared" si="81"/>
        <v>2023</v>
      </c>
    </row>
    <row r="5249" spans="1:2" x14ac:dyDescent="0.2">
      <c r="A5249" s="1">
        <v>45586</v>
      </c>
      <c r="B5249">
        <f t="shared" si="81"/>
        <v>2024</v>
      </c>
    </row>
    <row r="5250" spans="1:2" x14ac:dyDescent="0.2">
      <c r="A5250" s="1">
        <v>45076</v>
      </c>
      <c r="B5250">
        <f t="shared" si="81"/>
        <v>2023</v>
      </c>
    </row>
    <row r="5251" spans="1:2" x14ac:dyDescent="0.2">
      <c r="A5251" s="1">
        <v>44962</v>
      </c>
      <c r="B5251">
        <f t="shared" ref="B5251:B5314" si="82">YEAR(A5251)</f>
        <v>2023</v>
      </c>
    </row>
    <row r="5252" spans="1:2" x14ac:dyDescent="0.2">
      <c r="A5252" s="1">
        <v>45412</v>
      </c>
      <c r="B5252">
        <f t="shared" si="82"/>
        <v>2024</v>
      </c>
    </row>
    <row r="5253" spans="1:2" x14ac:dyDescent="0.2">
      <c r="A5253" s="1">
        <v>44653</v>
      </c>
      <c r="B5253">
        <f t="shared" si="82"/>
        <v>2022</v>
      </c>
    </row>
    <row r="5254" spans="1:2" x14ac:dyDescent="0.2">
      <c r="A5254" s="1">
        <v>44564</v>
      </c>
      <c r="B5254">
        <f t="shared" si="82"/>
        <v>2022</v>
      </c>
    </row>
    <row r="5255" spans="1:2" x14ac:dyDescent="0.2">
      <c r="A5255" s="1">
        <v>45141</v>
      </c>
      <c r="B5255">
        <f t="shared" si="82"/>
        <v>2023</v>
      </c>
    </row>
    <row r="5256" spans="1:2" x14ac:dyDescent="0.2">
      <c r="A5256" s="1">
        <v>44963</v>
      </c>
      <c r="B5256">
        <f t="shared" si="82"/>
        <v>2023</v>
      </c>
    </row>
    <row r="5257" spans="1:2" x14ac:dyDescent="0.2">
      <c r="A5257" s="1">
        <v>45174</v>
      </c>
      <c r="B5257">
        <f t="shared" si="82"/>
        <v>2023</v>
      </c>
    </row>
    <row r="5258" spans="1:2" x14ac:dyDescent="0.2">
      <c r="A5258" s="1">
        <v>45342</v>
      </c>
      <c r="B5258">
        <f t="shared" si="82"/>
        <v>2024</v>
      </c>
    </row>
    <row r="5259" spans="1:2" x14ac:dyDescent="0.2">
      <c r="A5259" s="1">
        <v>45578</v>
      </c>
      <c r="B5259">
        <f t="shared" si="82"/>
        <v>2024</v>
      </c>
    </row>
    <row r="5260" spans="1:2" x14ac:dyDescent="0.2">
      <c r="A5260" s="1">
        <v>44703</v>
      </c>
      <c r="B5260">
        <f t="shared" si="82"/>
        <v>2022</v>
      </c>
    </row>
    <row r="5261" spans="1:2" x14ac:dyDescent="0.2">
      <c r="A5261" s="1">
        <v>45538</v>
      </c>
      <c r="B5261">
        <f t="shared" si="82"/>
        <v>2024</v>
      </c>
    </row>
    <row r="5262" spans="1:2" x14ac:dyDescent="0.2">
      <c r="A5262" s="1">
        <v>45473</v>
      </c>
      <c r="B5262">
        <f t="shared" si="82"/>
        <v>2024</v>
      </c>
    </row>
    <row r="5263" spans="1:2" x14ac:dyDescent="0.2">
      <c r="A5263" s="1">
        <v>45063</v>
      </c>
      <c r="B5263">
        <f t="shared" si="82"/>
        <v>2023</v>
      </c>
    </row>
    <row r="5264" spans="1:2" x14ac:dyDescent="0.2">
      <c r="A5264" s="1">
        <v>45309</v>
      </c>
      <c r="B5264">
        <f t="shared" si="82"/>
        <v>2024</v>
      </c>
    </row>
    <row r="5265" spans="1:2" x14ac:dyDescent="0.2">
      <c r="A5265" s="1">
        <v>45448</v>
      </c>
      <c r="B5265">
        <f t="shared" si="82"/>
        <v>2024</v>
      </c>
    </row>
    <row r="5266" spans="1:2" x14ac:dyDescent="0.2">
      <c r="A5266" s="1">
        <v>45500</v>
      </c>
      <c r="B5266">
        <f t="shared" si="82"/>
        <v>2024</v>
      </c>
    </row>
    <row r="5267" spans="1:2" x14ac:dyDescent="0.2">
      <c r="A5267" s="1">
        <v>45437</v>
      </c>
      <c r="B5267">
        <f t="shared" si="82"/>
        <v>2024</v>
      </c>
    </row>
    <row r="5268" spans="1:2" x14ac:dyDescent="0.2">
      <c r="A5268" s="1">
        <v>45440</v>
      </c>
      <c r="B5268">
        <f t="shared" si="82"/>
        <v>2024</v>
      </c>
    </row>
    <row r="5269" spans="1:2" x14ac:dyDescent="0.2">
      <c r="A5269" s="1">
        <v>44756</v>
      </c>
      <c r="B5269">
        <f t="shared" si="82"/>
        <v>2022</v>
      </c>
    </row>
    <row r="5270" spans="1:2" x14ac:dyDescent="0.2">
      <c r="A5270" s="1">
        <v>44882</v>
      </c>
      <c r="B5270">
        <f t="shared" si="82"/>
        <v>2022</v>
      </c>
    </row>
    <row r="5271" spans="1:2" x14ac:dyDescent="0.2">
      <c r="A5271" s="1">
        <v>45014</v>
      </c>
      <c r="B5271">
        <f t="shared" si="82"/>
        <v>2023</v>
      </c>
    </row>
    <row r="5272" spans="1:2" x14ac:dyDescent="0.2">
      <c r="A5272" s="1">
        <v>45582</v>
      </c>
      <c r="B5272">
        <f t="shared" si="82"/>
        <v>2024</v>
      </c>
    </row>
    <row r="5273" spans="1:2" x14ac:dyDescent="0.2">
      <c r="A5273" s="1">
        <v>45589</v>
      </c>
      <c r="B5273">
        <f t="shared" si="82"/>
        <v>2024</v>
      </c>
    </row>
    <row r="5274" spans="1:2" x14ac:dyDescent="0.2">
      <c r="A5274" s="1">
        <v>45655</v>
      </c>
      <c r="B5274">
        <f t="shared" si="82"/>
        <v>2024</v>
      </c>
    </row>
    <row r="5275" spans="1:2" x14ac:dyDescent="0.2">
      <c r="A5275" s="1">
        <v>45250</v>
      </c>
      <c r="B5275">
        <f t="shared" si="82"/>
        <v>2023</v>
      </c>
    </row>
    <row r="5276" spans="1:2" x14ac:dyDescent="0.2">
      <c r="A5276" s="1">
        <v>45474</v>
      </c>
      <c r="B5276">
        <f t="shared" si="82"/>
        <v>2024</v>
      </c>
    </row>
    <row r="5277" spans="1:2" x14ac:dyDescent="0.2">
      <c r="A5277" s="1">
        <v>45644</v>
      </c>
      <c r="B5277">
        <f t="shared" si="82"/>
        <v>2024</v>
      </c>
    </row>
    <row r="5278" spans="1:2" x14ac:dyDescent="0.2">
      <c r="A5278" s="1">
        <v>44594</v>
      </c>
      <c r="B5278">
        <f t="shared" si="82"/>
        <v>2022</v>
      </c>
    </row>
    <row r="5279" spans="1:2" x14ac:dyDescent="0.2">
      <c r="A5279" s="1">
        <v>45303</v>
      </c>
      <c r="B5279">
        <f t="shared" si="82"/>
        <v>2024</v>
      </c>
    </row>
    <row r="5280" spans="1:2" x14ac:dyDescent="0.2">
      <c r="A5280" s="1">
        <v>45044</v>
      </c>
      <c r="B5280">
        <f t="shared" si="82"/>
        <v>2023</v>
      </c>
    </row>
    <row r="5281" spans="1:2" x14ac:dyDescent="0.2">
      <c r="A5281" s="1">
        <v>45431</v>
      </c>
      <c r="B5281">
        <f t="shared" si="82"/>
        <v>2024</v>
      </c>
    </row>
    <row r="5282" spans="1:2" x14ac:dyDescent="0.2">
      <c r="A5282" s="1">
        <v>44852</v>
      </c>
      <c r="B5282">
        <f t="shared" si="82"/>
        <v>2022</v>
      </c>
    </row>
    <row r="5283" spans="1:2" x14ac:dyDescent="0.2">
      <c r="A5283" s="1">
        <v>45015</v>
      </c>
      <c r="B5283">
        <f t="shared" si="82"/>
        <v>2023</v>
      </c>
    </row>
    <row r="5284" spans="1:2" x14ac:dyDescent="0.2">
      <c r="A5284" s="1">
        <v>45406</v>
      </c>
      <c r="B5284">
        <f t="shared" si="82"/>
        <v>2024</v>
      </c>
    </row>
    <row r="5285" spans="1:2" x14ac:dyDescent="0.2">
      <c r="A5285" s="1">
        <v>45626</v>
      </c>
      <c r="B5285">
        <f t="shared" si="82"/>
        <v>2024</v>
      </c>
    </row>
    <row r="5286" spans="1:2" x14ac:dyDescent="0.2">
      <c r="A5286" s="1">
        <v>44705</v>
      </c>
      <c r="B5286">
        <f t="shared" si="82"/>
        <v>2022</v>
      </c>
    </row>
    <row r="5287" spans="1:2" x14ac:dyDescent="0.2">
      <c r="A5287" s="1">
        <v>45522</v>
      </c>
      <c r="B5287">
        <f t="shared" si="82"/>
        <v>2024</v>
      </c>
    </row>
    <row r="5288" spans="1:2" x14ac:dyDescent="0.2">
      <c r="A5288" s="1">
        <v>44650</v>
      </c>
      <c r="B5288">
        <f t="shared" si="82"/>
        <v>2022</v>
      </c>
    </row>
    <row r="5289" spans="1:2" x14ac:dyDescent="0.2">
      <c r="A5289" s="1">
        <v>45446</v>
      </c>
      <c r="B5289">
        <f t="shared" si="82"/>
        <v>2024</v>
      </c>
    </row>
    <row r="5290" spans="1:2" x14ac:dyDescent="0.2">
      <c r="A5290" s="1">
        <v>45609</v>
      </c>
      <c r="B5290">
        <f t="shared" si="82"/>
        <v>2024</v>
      </c>
    </row>
    <row r="5291" spans="1:2" x14ac:dyDescent="0.2">
      <c r="A5291" s="1">
        <v>45284</v>
      </c>
      <c r="B5291">
        <f t="shared" si="82"/>
        <v>2023</v>
      </c>
    </row>
    <row r="5292" spans="1:2" x14ac:dyDescent="0.2">
      <c r="A5292" s="1">
        <v>45391</v>
      </c>
      <c r="B5292">
        <f t="shared" si="82"/>
        <v>2024</v>
      </c>
    </row>
    <row r="5293" spans="1:2" x14ac:dyDescent="0.2">
      <c r="A5293" s="1">
        <v>44573</v>
      </c>
      <c r="B5293">
        <f t="shared" si="82"/>
        <v>2022</v>
      </c>
    </row>
    <row r="5294" spans="1:2" x14ac:dyDescent="0.2">
      <c r="A5294" s="1">
        <v>44673</v>
      </c>
      <c r="B5294">
        <f t="shared" si="82"/>
        <v>2022</v>
      </c>
    </row>
    <row r="5295" spans="1:2" x14ac:dyDescent="0.2">
      <c r="A5295" s="1">
        <v>44586</v>
      </c>
      <c r="B5295">
        <f t="shared" si="82"/>
        <v>2022</v>
      </c>
    </row>
    <row r="5296" spans="1:2" x14ac:dyDescent="0.2">
      <c r="A5296" s="1">
        <v>45425</v>
      </c>
      <c r="B5296">
        <f t="shared" si="82"/>
        <v>2024</v>
      </c>
    </row>
    <row r="5297" spans="1:2" x14ac:dyDescent="0.2">
      <c r="A5297" s="1">
        <v>45432</v>
      </c>
      <c r="B5297">
        <f t="shared" si="82"/>
        <v>2024</v>
      </c>
    </row>
    <row r="5298" spans="1:2" x14ac:dyDescent="0.2">
      <c r="A5298" s="1">
        <v>44944</v>
      </c>
      <c r="B5298">
        <f t="shared" si="82"/>
        <v>2023</v>
      </c>
    </row>
    <row r="5299" spans="1:2" x14ac:dyDescent="0.2">
      <c r="A5299" s="1">
        <v>45576</v>
      </c>
      <c r="B5299">
        <f t="shared" si="82"/>
        <v>2024</v>
      </c>
    </row>
    <row r="5300" spans="1:2" x14ac:dyDescent="0.2">
      <c r="A5300" s="1">
        <v>44939</v>
      </c>
      <c r="B5300">
        <f t="shared" si="82"/>
        <v>2023</v>
      </c>
    </row>
    <row r="5301" spans="1:2" x14ac:dyDescent="0.2">
      <c r="A5301" s="1">
        <v>45290</v>
      </c>
      <c r="B5301">
        <f t="shared" si="82"/>
        <v>2023</v>
      </c>
    </row>
    <row r="5302" spans="1:2" x14ac:dyDescent="0.2">
      <c r="A5302" s="1">
        <v>45311</v>
      </c>
      <c r="B5302">
        <f t="shared" si="82"/>
        <v>2024</v>
      </c>
    </row>
    <row r="5303" spans="1:2" x14ac:dyDescent="0.2">
      <c r="A5303" s="1">
        <v>44636</v>
      </c>
      <c r="B5303">
        <f t="shared" si="82"/>
        <v>2022</v>
      </c>
    </row>
    <row r="5304" spans="1:2" x14ac:dyDescent="0.2">
      <c r="A5304" s="1">
        <v>45122</v>
      </c>
      <c r="B5304">
        <f t="shared" si="82"/>
        <v>2023</v>
      </c>
    </row>
    <row r="5305" spans="1:2" x14ac:dyDescent="0.2">
      <c r="A5305" s="1">
        <v>45149</v>
      </c>
      <c r="B5305">
        <f t="shared" si="82"/>
        <v>2023</v>
      </c>
    </row>
    <row r="5306" spans="1:2" x14ac:dyDescent="0.2">
      <c r="A5306" s="1">
        <v>44651</v>
      </c>
      <c r="B5306">
        <f t="shared" si="82"/>
        <v>2022</v>
      </c>
    </row>
    <row r="5307" spans="1:2" x14ac:dyDescent="0.2">
      <c r="A5307" s="1">
        <v>45045</v>
      </c>
      <c r="B5307">
        <f t="shared" si="82"/>
        <v>2023</v>
      </c>
    </row>
    <row r="5308" spans="1:2" x14ac:dyDescent="0.2">
      <c r="A5308" s="1">
        <v>45519</v>
      </c>
      <c r="B5308">
        <f t="shared" si="82"/>
        <v>2024</v>
      </c>
    </row>
    <row r="5309" spans="1:2" x14ac:dyDescent="0.2">
      <c r="A5309" s="1">
        <v>45490</v>
      </c>
      <c r="B5309">
        <f t="shared" si="82"/>
        <v>2024</v>
      </c>
    </row>
    <row r="5310" spans="1:2" x14ac:dyDescent="0.2">
      <c r="A5310" s="1">
        <v>44900</v>
      </c>
      <c r="B5310">
        <f t="shared" si="82"/>
        <v>2022</v>
      </c>
    </row>
    <row r="5311" spans="1:2" x14ac:dyDescent="0.2">
      <c r="A5311" s="1">
        <v>45647</v>
      </c>
      <c r="B5311">
        <f t="shared" si="82"/>
        <v>2024</v>
      </c>
    </row>
    <row r="5312" spans="1:2" x14ac:dyDescent="0.2">
      <c r="A5312" s="1">
        <v>45013</v>
      </c>
      <c r="B5312">
        <f t="shared" si="82"/>
        <v>2023</v>
      </c>
    </row>
    <row r="5313" spans="1:2" x14ac:dyDescent="0.2">
      <c r="A5313" s="1">
        <v>45479</v>
      </c>
      <c r="B5313">
        <f t="shared" si="82"/>
        <v>2024</v>
      </c>
    </row>
    <row r="5314" spans="1:2" x14ac:dyDescent="0.2">
      <c r="A5314" s="1">
        <v>45203</v>
      </c>
      <c r="B5314">
        <f t="shared" si="82"/>
        <v>2023</v>
      </c>
    </row>
    <row r="5315" spans="1:2" x14ac:dyDescent="0.2">
      <c r="A5315" s="1">
        <v>45674</v>
      </c>
      <c r="B5315">
        <f t="shared" ref="B5315:B5378" si="83">YEAR(A5315)</f>
        <v>2025</v>
      </c>
    </row>
    <row r="5316" spans="1:2" x14ac:dyDescent="0.2">
      <c r="A5316" s="1">
        <v>45600</v>
      </c>
      <c r="B5316">
        <f t="shared" si="83"/>
        <v>2024</v>
      </c>
    </row>
    <row r="5317" spans="1:2" x14ac:dyDescent="0.2">
      <c r="A5317" s="1">
        <v>45301</v>
      </c>
      <c r="B5317">
        <f t="shared" si="83"/>
        <v>2024</v>
      </c>
    </row>
    <row r="5318" spans="1:2" x14ac:dyDescent="0.2">
      <c r="A5318" s="1">
        <v>44805</v>
      </c>
      <c r="B5318">
        <f t="shared" si="83"/>
        <v>2022</v>
      </c>
    </row>
    <row r="5319" spans="1:2" x14ac:dyDescent="0.2">
      <c r="A5319" s="1">
        <v>45463</v>
      </c>
      <c r="B5319">
        <f t="shared" si="83"/>
        <v>2024</v>
      </c>
    </row>
    <row r="5320" spans="1:2" x14ac:dyDescent="0.2">
      <c r="A5320" s="1">
        <v>45425</v>
      </c>
      <c r="B5320">
        <f t="shared" si="83"/>
        <v>2024</v>
      </c>
    </row>
    <row r="5321" spans="1:2" x14ac:dyDescent="0.2">
      <c r="A5321" s="1">
        <v>45660</v>
      </c>
      <c r="B5321">
        <f t="shared" si="83"/>
        <v>2025</v>
      </c>
    </row>
    <row r="5322" spans="1:2" x14ac:dyDescent="0.2">
      <c r="A5322" s="1">
        <v>44645</v>
      </c>
      <c r="B5322">
        <f t="shared" si="83"/>
        <v>2022</v>
      </c>
    </row>
    <row r="5323" spans="1:2" x14ac:dyDescent="0.2">
      <c r="A5323" s="1">
        <v>45426</v>
      </c>
      <c r="B5323">
        <f t="shared" si="83"/>
        <v>2024</v>
      </c>
    </row>
    <row r="5324" spans="1:2" x14ac:dyDescent="0.2">
      <c r="A5324" s="1">
        <v>45464</v>
      </c>
      <c r="B5324">
        <f t="shared" si="83"/>
        <v>2024</v>
      </c>
    </row>
    <row r="5325" spans="1:2" x14ac:dyDescent="0.2">
      <c r="A5325" s="1">
        <v>44903</v>
      </c>
      <c r="B5325">
        <f t="shared" si="83"/>
        <v>2022</v>
      </c>
    </row>
    <row r="5326" spans="1:2" x14ac:dyDescent="0.2">
      <c r="A5326" s="1">
        <v>44602</v>
      </c>
      <c r="B5326">
        <f t="shared" si="83"/>
        <v>2022</v>
      </c>
    </row>
    <row r="5327" spans="1:2" x14ac:dyDescent="0.2">
      <c r="A5327" s="1">
        <v>45340</v>
      </c>
      <c r="B5327">
        <f t="shared" si="83"/>
        <v>2024</v>
      </c>
    </row>
    <row r="5328" spans="1:2" x14ac:dyDescent="0.2">
      <c r="A5328" s="1">
        <v>45428</v>
      </c>
      <c r="B5328">
        <f t="shared" si="83"/>
        <v>2024</v>
      </c>
    </row>
    <row r="5329" spans="1:2" x14ac:dyDescent="0.2">
      <c r="A5329" s="1">
        <v>45672</v>
      </c>
      <c r="B5329">
        <f t="shared" si="83"/>
        <v>2025</v>
      </c>
    </row>
    <row r="5330" spans="1:2" x14ac:dyDescent="0.2">
      <c r="A5330" s="1">
        <v>44723</v>
      </c>
      <c r="B5330">
        <f t="shared" si="83"/>
        <v>2022</v>
      </c>
    </row>
    <row r="5331" spans="1:2" x14ac:dyDescent="0.2">
      <c r="A5331" s="1">
        <v>45594</v>
      </c>
      <c r="B5331">
        <f t="shared" si="83"/>
        <v>2024</v>
      </c>
    </row>
    <row r="5332" spans="1:2" x14ac:dyDescent="0.2">
      <c r="A5332" s="1">
        <v>45564</v>
      </c>
      <c r="B5332">
        <f t="shared" si="83"/>
        <v>2024</v>
      </c>
    </row>
    <row r="5333" spans="1:2" x14ac:dyDescent="0.2">
      <c r="A5333" s="1">
        <v>45377</v>
      </c>
      <c r="B5333">
        <f t="shared" si="83"/>
        <v>2024</v>
      </c>
    </row>
    <row r="5334" spans="1:2" x14ac:dyDescent="0.2">
      <c r="A5334" s="1">
        <v>44961</v>
      </c>
      <c r="B5334">
        <f t="shared" si="83"/>
        <v>2023</v>
      </c>
    </row>
    <row r="5335" spans="1:2" x14ac:dyDescent="0.2">
      <c r="A5335" s="1">
        <v>44838</v>
      </c>
      <c r="B5335">
        <f t="shared" si="83"/>
        <v>2022</v>
      </c>
    </row>
    <row r="5336" spans="1:2" x14ac:dyDescent="0.2">
      <c r="A5336" s="1">
        <v>44720</v>
      </c>
      <c r="B5336">
        <f t="shared" si="83"/>
        <v>2022</v>
      </c>
    </row>
    <row r="5337" spans="1:2" x14ac:dyDescent="0.2">
      <c r="A5337" s="1">
        <v>44768</v>
      </c>
      <c r="B5337">
        <f t="shared" si="83"/>
        <v>2022</v>
      </c>
    </row>
    <row r="5338" spans="1:2" x14ac:dyDescent="0.2">
      <c r="A5338" s="1">
        <v>44804</v>
      </c>
      <c r="B5338">
        <f t="shared" si="83"/>
        <v>2022</v>
      </c>
    </row>
    <row r="5339" spans="1:2" x14ac:dyDescent="0.2">
      <c r="A5339" s="1">
        <v>45215</v>
      </c>
      <c r="B5339">
        <f t="shared" si="83"/>
        <v>2023</v>
      </c>
    </row>
    <row r="5340" spans="1:2" x14ac:dyDescent="0.2">
      <c r="A5340" s="1">
        <v>44702</v>
      </c>
      <c r="B5340">
        <f t="shared" si="83"/>
        <v>2022</v>
      </c>
    </row>
    <row r="5341" spans="1:2" x14ac:dyDescent="0.2">
      <c r="A5341" s="1">
        <v>44626</v>
      </c>
      <c r="B5341">
        <f t="shared" si="83"/>
        <v>2022</v>
      </c>
    </row>
    <row r="5342" spans="1:2" x14ac:dyDescent="0.2">
      <c r="A5342" s="1">
        <v>44695</v>
      </c>
      <c r="B5342">
        <f t="shared" si="83"/>
        <v>2022</v>
      </c>
    </row>
    <row r="5343" spans="1:2" x14ac:dyDescent="0.2">
      <c r="A5343" s="1">
        <v>45046</v>
      </c>
      <c r="B5343">
        <f t="shared" si="83"/>
        <v>2023</v>
      </c>
    </row>
    <row r="5344" spans="1:2" x14ac:dyDescent="0.2">
      <c r="A5344" s="1">
        <v>45575</v>
      </c>
      <c r="B5344">
        <f t="shared" si="83"/>
        <v>2024</v>
      </c>
    </row>
    <row r="5345" spans="1:2" x14ac:dyDescent="0.2">
      <c r="A5345" s="1">
        <v>44758</v>
      </c>
      <c r="B5345">
        <f t="shared" si="83"/>
        <v>2022</v>
      </c>
    </row>
    <row r="5346" spans="1:2" x14ac:dyDescent="0.2">
      <c r="A5346" s="1">
        <v>45625</v>
      </c>
      <c r="B5346">
        <f t="shared" si="83"/>
        <v>2024</v>
      </c>
    </row>
    <row r="5347" spans="1:2" x14ac:dyDescent="0.2">
      <c r="A5347" s="1">
        <v>45537</v>
      </c>
      <c r="B5347">
        <f t="shared" si="83"/>
        <v>2024</v>
      </c>
    </row>
    <row r="5348" spans="1:2" x14ac:dyDescent="0.2">
      <c r="A5348" s="1">
        <v>45424</v>
      </c>
      <c r="B5348">
        <f t="shared" si="83"/>
        <v>2024</v>
      </c>
    </row>
    <row r="5349" spans="1:2" x14ac:dyDescent="0.2">
      <c r="A5349" s="1">
        <v>45492</v>
      </c>
      <c r="B5349">
        <f t="shared" si="83"/>
        <v>2024</v>
      </c>
    </row>
    <row r="5350" spans="1:2" x14ac:dyDescent="0.2">
      <c r="A5350" s="1">
        <v>44981</v>
      </c>
      <c r="B5350">
        <f t="shared" si="83"/>
        <v>2023</v>
      </c>
    </row>
    <row r="5351" spans="1:2" x14ac:dyDescent="0.2">
      <c r="A5351" s="1">
        <v>45316</v>
      </c>
      <c r="B5351">
        <f t="shared" si="83"/>
        <v>2024</v>
      </c>
    </row>
    <row r="5352" spans="1:2" x14ac:dyDescent="0.2">
      <c r="A5352" s="1">
        <v>45282</v>
      </c>
      <c r="B5352">
        <f t="shared" si="83"/>
        <v>2023</v>
      </c>
    </row>
    <row r="5353" spans="1:2" x14ac:dyDescent="0.2">
      <c r="A5353" s="1">
        <v>45620</v>
      </c>
      <c r="B5353">
        <f t="shared" si="83"/>
        <v>2024</v>
      </c>
    </row>
    <row r="5354" spans="1:2" x14ac:dyDescent="0.2">
      <c r="A5354" s="1">
        <v>44813</v>
      </c>
      <c r="B5354">
        <f t="shared" si="83"/>
        <v>2022</v>
      </c>
    </row>
    <row r="5355" spans="1:2" x14ac:dyDescent="0.2">
      <c r="A5355" s="1">
        <v>45295</v>
      </c>
      <c r="B5355">
        <f t="shared" si="83"/>
        <v>2024</v>
      </c>
    </row>
    <row r="5356" spans="1:2" x14ac:dyDescent="0.2">
      <c r="A5356" s="1">
        <v>45642</v>
      </c>
      <c r="B5356">
        <f t="shared" si="83"/>
        <v>2024</v>
      </c>
    </row>
    <row r="5357" spans="1:2" x14ac:dyDescent="0.2">
      <c r="A5357" s="1">
        <v>45242</v>
      </c>
      <c r="B5357">
        <f t="shared" si="83"/>
        <v>2023</v>
      </c>
    </row>
    <row r="5358" spans="1:2" x14ac:dyDescent="0.2">
      <c r="A5358" s="1">
        <v>45008</v>
      </c>
      <c r="B5358">
        <f t="shared" si="83"/>
        <v>2023</v>
      </c>
    </row>
    <row r="5359" spans="1:2" x14ac:dyDescent="0.2">
      <c r="A5359" s="1">
        <v>45317</v>
      </c>
      <c r="B5359">
        <f t="shared" si="83"/>
        <v>2024</v>
      </c>
    </row>
    <row r="5360" spans="1:2" x14ac:dyDescent="0.2">
      <c r="A5360" s="1">
        <v>45627</v>
      </c>
      <c r="B5360">
        <f t="shared" si="83"/>
        <v>2024</v>
      </c>
    </row>
    <row r="5361" spans="1:2" x14ac:dyDescent="0.2">
      <c r="A5361" s="1">
        <v>44780</v>
      </c>
      <c r="B5361">
        <f t="shared" si="83"/>
        <v>2022</v>
      </c>
    </row>
    <row r="5362" spans="1:2" x14ac:dyDescent="0.2">
      <c r="A5362" s="1">
        <v>45392</v>
      </c>
      <c r="B5362">
        <f t="shared" si="83"/>
        <v>2024</v>
      </c>
    </row>
    <row r="5363" spans="1:2" x14ac:dyDescent="0.2">
      <c r="A5363" s="1">
        <v>45123</v>
      </c>
      <c r="B5363">
        <f t="shared" si="83"/>
        <v>2023</v>
      </c>
    </row>
    <row r="5364" spans="1:2" x14ac:dyDescent="0.2">
      <c r="A5364" s="1">
        <v>45006</v>
      </c>
      <c r="B5364">
        <f t="shared" si="83"/>
        <v>2023</v>
      </c>
    </row>
    <row r="5365" spans="1:2" x14ac:dyDescent="0.2">
      <c r="A5365" s="1">
        <v>45359</v>
      </c>
      <c r="B5365">
        <f t="shared" si="83"/>
        <v>2024</v>
      </c>
    </row>
    <row r="5366" spans="1:2" x14ac:dyDescent="0.2">
      <c r="A5366" s="1">
        <v>45537</v>
      </c>
      <c r="B5366">
        <f t="shared" si="83"/>
        <v>2024</v>
      </c>
    </row>
    <row r="5367" spans="1:2" x14ac:dyDescent="0.2">
      <c r="A5367" s="1">
        <v>44939</v>
      </c>
      <c r="B5367">
        <f t="shared" si="83"/>
        <v>2023</v>
      </c>
    </row>
    <row r="5368" spans="1:2" x14ac:dyDescent="0.2">
      <c r="A5368" s="1">
        <v>45659</v>
      </c>
      <c r="B5368">
        <f t="shared" si="83"/>
        <v>2025</v>
      </c>
    </row>
    <row r="5369" spans="1:2" x14ac:dyDescent="0.2">
      <c r="A5369" s="1">
        <v>45009</v>
      </c>
      <c r="B5369">
        <f t="shared" si="83"/>
        <v>2023</v>
      </c>
    </row>
    <row r="5370" spans="1:2" x14ac:dyDescent="0.2">
      <c r="A5370" s="1">
        <v>45331</v>
      </c>
      <c r="B5370">
        <f t="shared" si="83"/>
        <v>2024</v>
      </c>
    </row>
    <row r="5371" spans="1:2" x14ac:dyDescent="0.2">
      <c r="A5371" s="1">
        <v>45361</v>
      </c>
      <c r="B5371">
        <f t="shared" si="83"/>
        <v>2024</v>
      </c>
    </row>
    <row r="5372" spans="1:2" x14ac:dyDescent="0.2">
      <c r="A5372" s="1">
        <v>44598</v>
      </c>
      <c r="B5372">
        <f t="shared" si="83"/>
        <v>2022</v>
      </c>
    </row>
    <row r="5373" spans="1:2" x14ac:dyDescent="0.2">
      <c r="A5373" s="1">
        <v>45398</v>
      </c>
      <c r="B5373">
        <f t="shared" si="83"/>
        <v>2024</v>
      </c>
    </row>
    <row r="5374" spans="1:2" x14ac:dyDescent="0.2">
      <c r="A5374" s="1">
        <v>44889</v>
      </c>
      <c r="B5374">
        <f t="shared" si="83"/>
        <v>2022</v>
      </c>
    </row>
    <row r="5375" spans="1:2" x14ac:dyDescent="0.2">
      <c r="A5375" s="1">
        <v>45340</v>
      </c>
      <c r="B5375">
        <f t="shared" si="83"/>
        <v>2024</v>
      </c>
    </row>
    <row r="5376" spans="1:2" x14ac:dyDescent="0.2">
      <c r="A5376" s="1">
        <v>45165</v>
      </c>
      <c r="B5376">
        <f t="shared" si="83"/>
        <v>2023</v>
      </c>
    </row>
    <row r="5377" spans="1:2" x14ac:dyDescent="0.2">
      <c r="A5377" s="1">
        <v>45296</v>
      </c>
      <c r="B5377">
        <f t="shared" si="83"/>
        <v>2024</v>
      </c>
    </row>
    <row r="5378" spans="1:2" x14ac:dyDescent="0.2">
      <c r="A5378" s="1">
        <v>44641</v>
      </c>
      <c r="B5378">
        <f t="shared" si="83"/>
        <v>2022</v>
      </c>
    </row>
    <row r="5379" spans="1:2" x14ac:dyDescent="0.2">
      <c r="A5379" s="1">
        <v>45167</v>
      </c>
      <c r="B5379">
        <f t="shared" ref="B5379:B5442" si="84">YEAR(A5379)</f>
        <v>2023</v>
      </c>
    </row>
    <row r="5380" spans="1:2" x14ac:dyDescent="0.2">
      <c r="A5380" s="1">
        <v>45303</v>
      </c>
      <c r="B5380">
        <f t="shared" si="84"/>
        <v>2024</v>
      </c>
    </row>
    <row r="5381" spans="1:2" x14ac:dyDescent="0.2">
      <c r="A5381" s="1">
        <v>45318</v>
      </c>
      <c r="B5381">
        <f t="shared" si="84"/>
        <v>2024</v>
      </c>
    </row>
    <row r="5382" spans="1:2" x14ac:dyDescent="0.2">
      <c r="A5382" s="1">
        <v>45184</v>
      </c>
      <c r="B5382">
        <f t="shared" si="84"/>
        <v>2023</v>
      </c>
    </row>
    <row r="5383" spans="1:2" x14ac:dyDescent="0.2">
      <c r="A5383" s="1">
        <v>45246</v>
      </c>
      <c r="B5383">
        <f t="shared" si="84"/>
        <v>2023</v>
      </c>
    </row>
    <row r="5384" spans="1:2" x14ac:dyDescent="0.2">
      <c r="A5384" s="1">
        <v>45124</v>
      </c>
      <c r="B5384">
        <f t="shared" si="84"/>
        <v>2023</v>
      </c>
    </row>
    <row r="5385" spans="1:2" x14ac:dyDescent="0.2">
      <c r="A5385" s="1">
        <v>45212</v>
      </c>
      <c r="B5385">
        <f t="shared" si="84"/>
        <v>2023</v>
      </c>
    </row>
    <row r="5386" spans="1:2" x14ac:dyDescent="0.2">
      <c r="A5386" s="1">
        <v>44892</v>
      </c>
      <c r="B5386">
        <f t="shared" si="84"/>
        <v>2022</v>
      </c>
    </row>
    <row r="5387" spans="1:2" x14ac:dyDescent="0.2">
      <c r="A5387" s="1">
        <v>45272</v>
      </c>
      <c r="B5387">
        <f t="shared" si="84"/>
        <v>2023</v>
      </c>
    </row>
    <row r="5388" spans="1:2" x14ac:dyDescent="0.2">
      <c r="A5388" s="1">
        <v>45188</v>
      </c>
      <c r="B5388">
        <f t="shared" si="84"/>
        <v>2023</v>
      </c>
    </row>
    <row r="5389" spans="1:2" x14ac:dyDescent="0.2">
      <c r="A5389" s="1">
        <v>45519</v>
      </c>
      <c r="B5389">
        <f t="shared" si="84"/>
        <v>2024</v>
      </c>
    </row>
    <row r="5390" spans="1:2" x14ac:dyDescent="0.2">
      <c r="A5390" s="1">
        <v>45223</v>
      </c>
      <c r="B5390">
        <f t="shared" si="84"/>
        <v>2023</v>
      </c>
    </row>
    <row r="5391" spans="1:2" x14ac:dyDescent="0.2">
      <c r="A5391" s="1">
        <v>45122</v>
      </c>
      <c r="B5391">
        <f t="shared" si="84"/>
        <v>2023</v>
      </c>
    </row>
    <row r="5392" spans="1:2" x14ac:dyDescent="0.2">
      <c r="A5392" s="1">
        <v>45595</v>
      </c>
      <c r="B5392">
        <f t="shared" si="84"/>
        <v>2024</v>
      </c>
    </row>
    <row r="5393" spans="1:2" x14ac:dyDescent="0.2">
      <c r="A5393" s="1">
        <v>45521</v>
      </c>
      <c r="B5393">
        <f t="shared" si="84"/>
        <v>2024</v>
      </c>
    </row>
    <row r="5394" spans="1:2" x14ac:dyDescent="0.2">
      <c r="A5394" s="1">
        <v>44595</v>
      </c>
      <c r="B5394">
        <f t="shared" si="84"/>
        <v>2022</v>
      </c>
    </row>
    <row r="5395" spans="1:2" x14ac:dyDescent="0.2">
      <c r="A5395" s="1">
        <v>44819</v>
      </c>
      <c r="B5395">
        <f t="shared" si="84"/>
        <v>2022</v>
      </c>
    </row>
    <row r="5396" spans="1:2" x14ac:dyDescent="0.2">
      <c r="A5396" s="1">
        <v>44947</v>
      </c>
      <c r="B5396">
        <f t="shared" si="84"/>
        <v>2023</v>
      </c>
    </row>
    <row r="5397" spans="1:2" x14ac:dyDescent="0.2">
      <c r="A5397" s="1">
        <v>44661</v>
      </c>
      <c r="B5397">
        <f t="shared" si="84"/>
        <v>2022</v>
      </c>
    </row>
    <row r="5398" spans="1:2" x14ac:dyDescent="0.2">
      <c r="A5398" s="1">
        <v>44752</v>
      </c>
      <c r="B5398">
        <f t="shared" si="84"/>
        <v>2022</v>
      </c>
    </row>
    <row r="5399" spans="1:2" x14ac:dyDescent="0.2">
      <c r="A5399" s="1">
        <v>44582</v>
      </c>
      <c r="B5399">
        <f t="shared" si="84"/>
        <v>2022</v>
      </c>
    </row>
    <row r="5400" spans="1:2" x14ac:dyDescent="0.2">
      <c r="A5400" s="1">
        <v>45097</v>
      </c>
      <c r="B5400">
        <f t="shared" si="84"/>
        <v>2023</v>
      </c>
    </row>
    <row r="5401" spans="1:2" x14ac:dyDescent="0.2">
      <c r="A5401" s="1">
        <v>45442</v>
      </c>
      <c r="B5401">
        <f t="shared" si="84"/>
        <v>2024</v>
      </c>
    </row>
    <row r="5402" spans="1:2" x14ac:dyDescent="0.2">
      <c r="A5402" s="1">
        <v>45342</v>
      </c>
      <c r="B5402">
        <f t="shared" si="84"/>
        <v>2024</v>
      </c>
    </row>
    <row r="5403" spans="1:2" x14ac:dyDescent="0.2">
      <c r="A5403" s="1">
        <v>45333</v>
      </c>
      <c r="B5403">
        <f t="shared" si="84"/>
        <v>2024</v>
      </c>
    </row>
    <row r="5404" spans="1:2" x14ac:dyDescent="0.2">
      <c r="A5404" s="1">
        <v>44927</v>
      </c>
      <c r="B5404">
        <f t="shared" si="84"/>
        <v>2023</v>
      </c>
    </row>
    <row r="5405" spans="1:2" x14ac:dyDescent="0.2">
      <c r="A5405" s="1">
        <v>45017</v>
      </c>
      <c r="B5405">
        <f t="shared" si="84"/>
        <v>2023</v>
      </c>
    </row>
    <row r="5406" spans="1:2" x14ac:dyDescent="0.2">
      <c r="A5406" s="1">
        <v>44927</v>
      </c>
      <c r="B5406">
        <f t="shared" si="84"/>
        <v>2023</v>
      </c>
    </row>
    <row r="5407" spans="1:2" x14ac:dyDescent="0.2">
      <c r="A5407" s="1">
        <v>45391</v>
      </c>
      <c r="B5407">
        <f t="shared" si="84"/>
        <v>2024</v>
      </c>
    </row>
    <row r="5408" spans="1:2" x14ac:dyDescent="0.2">
      <c r="A5408" s="1">
        <v>45299</v>
      </c>
      <c r="B5408">
        <f t="shared" si="84"/>
        <v>2024</v>
      </c>
    </row>
    <row r="5409" spans="1:2" x14ac:dyDescent="0.2">
      <c r="A5409" s="1">
        <v>44696</v>
      </c>
      <c r="B5409">
        <f t="shared" si="84"/>
        <v>2022</v>
      </c>
    </row>
    <row r="5410" spans="1:2" x14ac:dyDescent="0.2">
      <c r="A5410" s="1">
        <v>45001</v>
      </c>
      <c r="B5410">
        <f t="shared" si="84"/>
        <v>2023</v>
      </c>
    </row>
    <row r="5411" spans="1:2" x14ac:dyDescent="0.2">
      <c r="A5411" s="1">
        <v>44741</v>
      </c>
      <c r="B5411">
        <f t="shared" si="84"/>
        <v>2022</v>
      </c>
    </row>
    <row r="5412" spans="1:2" x14ac:dyDescent="0.2">
      <c r="A5412" s="1">
        <v>44606</v>
      </c>
      <c r="B5412">
        <f t="shared" si="84"/>
        <v>2022</v>
      </c>
    </row>
    <row r="5413" spans="1:2" x14ac:dyDescent="0.2">
      <c r="A5413" s="1">
        <v>45215</v>
      </c>
      <c r="B5413">
        <f t="shared" si="84"/>
        <v>2023</v>
      </c>
    </row>
    <row r="5414" spans="1:2" x14ac:dyDescent="0.2">
      <c r="A5414" s="1">
        <v>44578</v>
      </c>
      <c r="B5414">
        <f t="shared" si="84"/>
        <v>2022</v>
      </c>
    </row>
    <row r="5415" spans="1:2" x14ac:dyDescent="0.2">
      <c r="A5415" s="1">
        <v>45539</v>
      </c>
      <c r="B5415">
        <f t="shared" si="84"/>
        <v>2024</v>
      </c>
    </row>
    <row r="5416" spans="1:2" x14ac:dyDescent="0.2">
      <c r="A5416" s="1">
        <v>44622</v>
      </c>
      <c r="B5416">
        <f t="shared" si="84"/>
        <v>2022</v>
      </c>
    </row>
    <row r="5417" spans="1:2" x14ac:dyDescent="0.2">
      <c r="A5417" s="1">
        <v>44604</v>
      </c>
      <c r="B5417">
        <f t="shared" si="84"/>
        <v>2022</v>
      </c>
    </row>
    <row r="5418" spans="1:2" x14ac:dyDescent="0.2">
      <c r="A5418" s="1">
        <v>45650</v>
      </c>
      <c r="B5418">
        <f t="shared" si="84"/>
        <v>2024</v>
      </c>
    </row>
    <row r="5419" spans="1:2" x14ac:dyDescent="0.2">
      <c r="A5419" s="1">
        <v>44739</v>
      </c>
      <c r="B5419">
        <f t="shared" si="84"/>
        <v>2022</v>
      </c>
    </row>
    <row r="5420" spans="1:2" x14ac:dyDescent="0.2">
      <c r="A5420" s="1">
        <v>44960</v>
      </c>
      <c r="B5420">
        <f t="shared" si="84"/>
        <v>2023</v>
      </c>
    </row>
    <row r="5421" spans="1:2" x14ac:dyDescent="0.2">
      <c r="A5421" s="1">
        <v>45035</v>
      </c>
      <c r="B5421">
        <f t="shared" si="84"/>
        <v>2023</v>
      </c>
    </row>
    <row r="5422" spans="1:2" x14ac:dyDescent="0.2">
      <c r="A5422" s="1">
        <v>44586</v>
      </c>
      <c r="B5422">
        <f t="shared" si="84"/>
        <v>2022</v>
      </c>
    </row>
    <row r="5423" spans="1:2" x14ac:dyDescent="0.2">
      <c r="A5423" s="1">
        <v>45281</v>
      </c>
      <c r="B5423">
        <f t="shared" si="84"/>
        <v>2023</v>
      </c>
    </row>
    <row r="5424" spans="1:2" x14ac:dyDescent="0.2">
      <c r="A5424" s="1">
        <v>45422</v>
      </c>
      <c r="B5424">
        <f t="shared" si="84"/>
        <v>2024</v>
      </c>
    </row>
    <row r="5425" spans="1:2" x14ac:dyDescent="0.2">
      <c r="A5425" s="1">
        <v>44745</v>
      </c>
      <c r="B5425">
        <f t="shared" si="84"/>
        <v>2022</v>
      </c>
    </row>
    <row r="5426" spans="1:2" x14ac:dyDescent="0.2">
      <c r="A5426" s="1">
        <v>45366</v>
      </c>
      <c r="B5426">
        <f t="shared" si="84"/>
        <v>2024</v>
      </c>
    </row>
    <row r="5427" spans="1:2" x14ac:dyDescent="0.2">
      <c r="A5427" s="1">
        <v>45602</v>
      </c>
      <c r="B5427">
        <f t="shared" si="84"/>
        <v>2024</v>
      </c>
    </row>
    <row r="5428" spans="1:2" x14ac:dyDescent="0.2">
      <c r="A5428" s="1">
        <v>45416</v>
      </c>
      <c r="B5428">
        <f t="shared" si="84"/>
        <v>2024</v>
      </c>
    </row>
    <row r="5429" spans="1:2" x14ac:dyDescent="0.2">
      <c r="A5429" s="1">
        <v>45534</v>
      </c>
      <c r="B5429">
        <f t="shared" si="84"/>
        <v>2024</v>
      </c>
    </row>
    <row r="5430" spans="1:2" x14ac:dyDescent="0.2">
      <c r="A5430" s="1">
        <v>44607</v>
      </c>
      <c r="B5430">
        <f t="shared" si="84"/>
        <v>2022</v>
      </c>
    </row>
    <row r="5431" spans="1:2" x14ac:dyDescent="0.2">
      <c r="A5431" s="1">
        <v>45551</v>
      </c>
      <c r="B5431">
        <f t="shared" si="84"/>
        <v>2024</v>
      </c>
    </row>
    <row r="5432" spans="1:2" x14ac:dyDescent="0.2">
      <c r="A5432" s="1">
        <v>44943</v>
      </c>
      <c r="B5432">
        <f t="shared" si="84"/>
        <v>2023</v>
      </c>
    </row>
    <row r="5433" spans="1:2" x14ac:dyDescent="0.2">
      <c r="A5433" s="1">
        <v>45536</v>
      </c>
      <c r="B5433">
        <f t="shared" si="84"/>
        <v>2024</v>
      </c>
    </row>
    <row r="5434" spans="1:2" x14ac:dyDescent="0.2">
      <c r="A5434" s="1">
        <v>45087</v>
      </c>
      <c r="B5434">
        <f t="shared" si="84"/>
        <v>2023</v>
      </c>
    </row>
    <row r="5435" spans="1:2" x14ac:dyDescent="0.2">
      <c r="A5435" s="1">
        <v>45253</v>
      </c>
      <c r="B5435">
        <f t="shared" si="84"/>
        <v>2023</v>
      </c>
    </row>
    <row r="5436" spans="1:2" x14ac:dyDescent="0.2">
      <c r="A5436" s="1">
        <v>44601</v>
      </c>
      <c r="B5436">
        <f t="shared" si="84"/>
        <v>2022</v>
      </c>
    </row>
    <row r="5437" spans="1:2" x14ac:dyDescent="0.2">
      <c r="A5437" s="1">
        <v>44989</v>
      </c>
      <c r="B5437">
        <f t="shared" si="84"/>
        <v>2023</v>
      </c>
    </row>
    <row r="5438" spans="1:2" x14ac:dyDescent="0.2">
      <c r="A5438" s="1">
        <v>45521</v>
      </c>
      <c r="B5438">
        <f t="shared" si="84"/>
        <v>2024</v>
      </c>
    </row>
    <row r="5439" spans="1:2" x14ac:dyDescent="0.2">
      <c r="A5439" s="1">
        <v>45007</v>
      </c>
      <c r="B5439">
        <f t="shared" si="84"/>
        <v>2023</v>
      </c>
    </row>
    <row r="5440" spans="1:2" x14ac:dyDescent="0.2">
      <c r="A5440" s="1">
        <v>44569</v>
      </c>
      <c r="B5440">
        <f t="shared" si="84"/>
        <v>2022</v>
      </c>
    </row>
    <row r="5441" spans="1:2" x14ac:dyDescent="0.2">
      <c r="A5441" s="1">
        <v>44793</v>
      </c>
      <c r="B5441">
        <f t="shared" si="84"/>
        <v>2022</v>
      </c>
    </row>
    <row r="5442" spans="1:2" x14ac:dyDescent="0.2">
      <c r="A5442" s="1">
        <v>45495</v>
      </c>
      <c r="B5442">
        <f t="shared" si="84"/>
        <v>2024</v>
      </c>
    </row>
    <row r="5443" spans="1:2" x14ac:dyDescent="0.2">
      <c r="A5443" s="1">
        <v>44730</v>
      </c>
      <c r="B5443">
        <f t="shared" ref="B5443:B5506" si="85">YEAR(A5443)</f>
        <v>2022</v>
      </c>
    </row>
    <row r="5444" spans="1:2" x14ac:dyDescent="0.2">
      <c r="A5444" s="1">
        <v>45287</v>
      </c>
      <c r="B5444">
        <f t="shared" si="85"/>
        <v>2023</v>
      </c>
    </row>
    <row r="5445" spans="1:2" x14ac:dyDescent="0.2">
      <c r="A5445" s="1">
        <v>45516</v>
      </c>
      <c r="B5445">
        <f t="shared" si="85"/>
        <v>2024</v>
      </c>
    </row>
    <row r="5446" spans="1:2" x14ac:dyDescent="0.2">
      <c r="A5446" s="1">
        <v>44726</v>
      </c>
      <c r="B5446">
        <f t="shared" si="85"/>
        <v>2022</v>
      </c>
    </row>
    <row r="5447" spans="1:2" x14ac:dyDescent="0.2">
      <c r="A5447" s="1">
        <v>45624</v>
      </c>
      <c r="B5447">
        <f t="shared" si="85"/>
        <v>2024</v>
      </c>
    </row>
    <row r="5448" spans="1:2" x14ac:dyDescent="0.2">
      <c r="A5448" s="1">
        <v>44816</v>
      </c>
      <c r="B5448">
        <f t="shared" si="85"/>
        <v>2022</v>
      </c>
    </row>
    <row r="5449" spans="1:2" x14ac:dyDescent="0.2">
      <c r="A5449" s="1">
        <v>45204</v>
      </c>
      <c r="B5449">
        <f t="shared" si="85"/>
        <v>2023</v>
      </c>
    </row>
    <row r="5450" spans="1:2" x14ac:dyDescent="0.2">
      <c r="A5450" s="1">
        <v>45169</v>
      </c>
      <c r="B5450">
        <f t="shared" si="85"/>
        <v>2023</v>
      </c>
    </row>
    <row r="5451" spans="1:2" x14ac:dyDescent="0.2">
      <c r="A5451" s="1">
        <v>44709</v>
      </c>
      <c r="B5451">
        <f t="shared" si="85"/>
        <v>2022</v>
      </c>
    </row>
    <row r="5452" spans="1:2" x14ac:dyDescent="0.2">
      <c r="A5452" s="1">
        <v>45398</v>
      </c>
      <c r="B5452">
        <f t="shared" si="85"/>
        <v>2024</v>
      </c>
    </row>
    <row r="5453" spans="1:2" x14ac:dyDescent="0.2">
      <c r="A5453" s="1">
        <v>45063</v>
      </c>
      <c r="B5453">
        <f t="shared" si="85"/>
        <v>2023</v>
      </c>
    </row>
    <row r="5454" spans="1:2" x14ac:dyDescent="0.2">
      <c r="A5454" s="1">
        <v>45621</v>
      </c>
      <c r="B5454">
        <f t="shared" si="85"/>
        <v>2024</v>
      </c>
    </row>
    <row r="5455" spans="1:2" x14ac:dyDescent="0.2">
      <c r="A5455" s="1">
        <v>45561</v>
      </c>
      <c r="B5455">
        <f t="shared" si="85"/>
        <v>2024</v>
      </c>
    </row>
    <row r="5456" spans="1:2" x14ac:dyDescent="0.2">
      <c r="A5456" s="1">
        <v>44615</v>
      </c>
      <c r="B5456">
        <f t="shared" si="85"/>
        <v>2022</v>
      </c>
    </row>
    <row r="5457" spans="1:2" x14ac:dyDescent="0.2">
      <c r="A5457" s="1">
        <v>45503</v>
      </c>
      <c r="B5457">
        <f t="shared" si="85"/>
        <v>2024</v>
      </c>
    </row>
    <row r="5458" spans="1:2" x14ac:dyDescent="0.2">
      <c r="A5458" s="1">
        <v>45212</v>
      </c>
      <c r="B5458">
        <f t="shared" si="85"/>
        <v>2023</v>
      </c>
    </row>
    <row r="5459" spans="1:2" x14ac:dyDescent="0.2">
      <c r="A5459" s="1">
        <v>45649</v>
      </c>
      <c r="B5459">
        <f t="shared" si="85"/>
        <v>2024</v>
      </c>
    </row>
    <row r="5460" spans="1:2" x14ac:dyDescent="0.2">
      <c r="A5460" s="1">
        <v>45204</v>
      </c>
      <c r="B5460">
        <f t="shared" si="85"/>
        <v>2023</v>
      </c>
    </row>
    <row r="5461" spans="1:2" x14ac:dyDescent="0.2">
      <c r="A5461" s="1">
        <v>45367</v>
      </c>
      <c r="B5461">
        <f t="shared" si="85"/>
        <v>2024</v>
      </c>
    </row>
    <row r="5462" spans="1:2" x14ac:dyDescent="0.2">
      <c r="A5462" s="1">
        <v>45031</v>
      </c>
      <c r="B5462">
        <f t="shared" si="85"/>
        <v>2023</v>
      </c>
    </row>
    <row r="5463" spans="1:2" x14ac:dyDescent="0.2">
      <c r="A5463" s="1">
        <v>45648</v>
      </c>
      <c r="B5463">
        <f t="shared" si="85"/>
        <v>2024</v>
      </c>
    </row>
    <row r="5464" spans="1:2" x14ac:dyDescent="0.2">
      <c r="A5464" s="1">
        <v>45636</v>
      </c>
      <c r="B5464">
        <f t="shared" si="85"/>
        <v>2024</v>
      </c>
    </row>
    <row r="5465" spans="1:2" x14ac:dyDescent="0.2">
      <c r="A5465" s="1">
        <v>45203</v>
      </c>
      <c r="B5465">
        <f t="shared" si="85"/>
        <v>2023</v>
      </c>
    </row>
    <row r="5466" spans="1:2" x14ac:dyDescent="0.2">
      <c r="A5466" s="1">
        <v>45334</v>
      </c>
      <c r="B5466">
        <f t="shared" si="85"/>
        <v>2024</v>
      </c>
    </row>
    <row r="5467" spans="1:2" x14ac:dyDescent="0.2">
      <c r="A5467" s="1">
        <v>45562</v>
      </c>
      <c r="B5467">
        <f t="shared" si="85"/>
        <v>2024</v>
      </c>
    </row>
    <row r="5468" spans="1:2" x14ac:dyDescent="0.2">
      <c r="A5468" s="1">
        <v>45133</v>
      </c>
      <c r="B5468">
        <f t="shared" si="85"/>
        <v>2023</v>
      </c>
    </row>
    <row r="5469" spans="1:2" x14ac:dyDescent="0.2">
      <c r="A5469" s="1">
        <v>45080</v>
      </c>
      <c r="B5469">
        <f t="shared" si="85"/>
        <v>2023</v>
      </c>
    </row>
    <row r="5470" spans="1:2" x14ac:dyDescent="0.2">
      <c r="A5470" s="1">
        <v>44995</v>
      </c>
      <c r="B5470">
        <f t="shared" si="85"/>
        <v>2023</v>
      </c>
    </row>
    <row r="5471" spans="1:2" x14ac:dyDescent="0.2">
      <c r="A5471" s="1">
        <v>45437</v>
      </c>
      <c r="B5471">
        <f t="shared" si="85"/>
        <v>2024</v>
      </c>
    </row>
    <row r="5472" spans="1:2" x14ac:dyDescent="0.2">
      <c r="A5472" s="1">
        <v>44973</v>
      </c>
      <c r="B5472">
        <f t="shared" si="85"/>
        <v>2023</v>
      </c>
    </row>
    <row r="5473" spans="1:2" x14ac:dyDescent="0.2">
      <c r="A5473" s="1">
        <v>45562</v>
      </c>
      <c r="B5473">
        <f t="shared" si="85"/>
        <v>2024</v>
      </c>
    </row>
    <row r="5474" spans="1:2" x14ac:dyDescent="0.2">
      <c r="A5474" s="1">
        <v>45524</v>
      </c>
      <c r="B5474">
        <f t="shared" si="85"/>
        <v>2024</v>
      </c>
    </row>
    <row r="5475" spans="1:2" x14ac:dyDescent="0.2">
      <c r="A5475" s="1">
        <v>45406</v>
      </c>
      <c r="B5475">
        <f t="shared" si="85"/>
        <v>2024</v>
      </c>
    </row>
    <row r="5476" spans="1:2" x14ac:dyDescent="0.2">
      <c r="A5476" s="1">
        <v>45105</v>
      </c>
      <c r="B5476">
        <f t="shared" si="85"/>
        <v>2023</v>
      </c>
    </row>
    <row r="5477" spans="1:2" x14ac:dyDescent="0.2">
      <c r="A5477" s="1">
        <v>45082</v>
      </c>
      <c r="B5477">
        <f t="shared" si="85"/>
        <v>2023</v>
      </c>
    </row>
    <row r="5478" spans="1:2" x14ac:dyDescent="0.2">
      <c r="A5478" s="1">
        <v>44722</v>
      </c>
      <c r="B5478">
        <f t="shared" si="85"/>
        <v>2022</v>
      </c>
    </row>
    <row r="5479" spans="1:2" x14ac:dyDescent="0.2">
      <c r="A5479" s="1">
        <v>44670</v>
      </c>
      <c r="B5479">
        <f t="shared" si="85"/>
        <v>2022</v>
      </c>
    </row>
    <row r="5480" spans="1:2" x14ac:dyDescent="0.2">
      <c r="A5480" s="1">
        <v>44703</v>
      </c>
      <c r="B5480">
        <f t="shared" si="85"/>
        <v>2022</v>
      </c>
    </row>
    <row r="5481" spans="1:2" x14ac:dyDescent="0.2">
      <c r="A5481" s="1">
        <v>44752</v>
      </c>
      <c r="B5481">
        <f t="shared" si="85"/>
        <v>2022</v>
      </c>
    </row>
    <row r="5482" spans="1:2" x14ac:dyDescent="0.2">
      <c r="A5482" s="1">
        <v>44714</v>
      </c>
      <c r="B5482">
        <f t="shared" si="85"/>
        <v>2022</v>
      </c>
    </row>
    <row r="5483" spans="1:2" x14ac:dyDescent="0.2">
      <c r="A5483" s="1">
        <v>45246</v>
      </c>
      <c r="B5483">
        <f t="shared" si="85"/>
        <v>2023</v>
      </c>
    </row>
    <row r="5484" spans="1:2" x14ac:dyDescent="0.2">
      <c r="A5484" s="1">
        <v>44617</v>
      </c>
      <c r="B5484">
        <f t="shared" si="85"/>
        <v>2022</v>
      </c>
    </row>
    <row r="5485" spans="1:2" x14ac:dyDescent="0.2">
      <c r="A5485" s="1">
        <v>44983</v>
      </c>
      <c r="B5485">
        <f t="shared" si="85"/>
        <v>2023</v>
      </c>
    </row>
    <row r="5486" spans="1:2" x14ac:dyDescent="0.2">
      <c r="A5486" s="1">
        <v>44694</v>
      </c>
      <c r="B5486">
        <f t="shared" si="85"/>
        <v>2022</v>
      </c>
    </row>
    <row r="5487" spans="1:2" x14ac:dyDescent="0.2">
      <c r="A5487" s="1">
        <v>45201</v>
      </c>
      <c r="B5487">
        <f t="shared" si="85"/>
        <v>2023</v>
      </c>
    </row>
    <row r="5488" spans="1:2" x14ac:dyDescent="0.2">
      <c r="A5488" s="1">
        <v>45522</v>
      </c>
      <c r="B5488">
        <f t="shared" si="85"/>
        <v>2024</v>
      </c>
    </row>
    <row r="5489" spans="1:2" x14ac:dyDescent="0.2">
      <c r="A5489" s="1">
        <v>45670</v>
      </c>
      <c r="B5489">
        <f t="shared" si="85"/>
        <v>2025</v>
      </c>
    </row>
    <row r="5490" spans="1:2" x14ac:dyDescent="0.2">
      <c r="A5490" s="1">
        <v>45629</v>
      </c>
      <c r="B5490">
        <f t="shared" si="85"/>
        <v>2024</v>
      </c>
    </row>
    <row r="5491" spans="1:2" x14ac:dyDescent="0.2">
      <c r="A5491" s="1">
        <v>45620</v>
      </c>
      <c r="B5491">
        <f t="shared" si="85"/>
        <v>2024</v>
      </c>
    </row>
    <row r="5492" spans="1:2" x14ac:dyDescent="0.2">
      <c r="A5492" s="1">
        <v>44950</v>
      </c>
      <c r="B5492">
        <f t="shared" si="85"/>
        <v>2023</v>
      </c>
    </row>
    <row r="5493" spans="1:2" x14ac:dyDescent="0.2">
      <c r="A5493" s="1">
        <v>45635</v>
      </c>
      <c r="B5493">
        <f t="shared" si="85"/>
        <v>2024</v>
      </c>
    </row>
    <row r="5494" spans="1:2" x14ac:dyDescent="0.2">
      <c r="A5494" s="1">
        <v>44833</v>
      </c>
      <c r="B5494">
        <f t="shared" si="85"/>
        <v>2022</v>
      </c>
    </row>
    <row r="5495" spans="1:2" x14ac:dyDescent="0.2">
      <c r="A5495" s="1">
        <v>44580</v>
      </c>
      <c r="B5495">
        <f t="shared" si="85"/>
        <v>2022</v>
      </c>
    </row>
    <row r="5496" spans="1:2" x14ac:dyDescent="0.2">
      <c r="A5496" s="1">
        <v>45138</v>
      </c>
      <c r="B5496">
        <f t="shared" si="85"/>
        <v>2023</v>
      </c>
    </row>
    <row r="5497" spans="1:2" x14ac:dyDescent="0.2">
      <c r="A5497" s="1">
        <v>45086</v>
      </c>
      <c r="B5497">
        <f t="shared" si="85"/>
        <v>2023</v>
      </c>
    </row>
    <row r="5498" spans="1:2" x14ac:dyDescent="0.2">
      <c r="A5498" s="1">
        <v>45509</v>
      </c>
      <c r="B5498">
        <f t="shared" si="85"/>
        <v>2024</v>
      </c>
    </row>
    <row r="5499" spans="1:2" x14ac:dyDescent="0.2">
      <c r="A5499" s="1">
        <v>45367</v>
      </c>
      <c r="B5499">
        <f t="shared" si="85"/>
        <v>2024</v>
      </c>
    </row>
    <row r="5500" spans="1:2" x14ac:dyDescent="0.2">
      <c r="A5500" s="1">
        <v>44789</v>
      </c>
      <c r="B5500">
        <f t="shared" si="85"/>
        <v>2022</v>
      </c>
    </row>
    <row r="5501" spans="1:2" x14ac:dyDescent="0.2">
      <c r="A5501" s="1">
        <v>45431</v>
      </c>
      <c r="B5501">
        <f t="shared" si="85"/>
        <v>2024</v>
      </c>
    </row>
    <row r="5502" spans="1:2" x14ac:dyDescent="0.2">
      <c r="A5502" s="1">
        <v>45299</v>
      </c>
      <c r="B5502">
        <f t="shared" si="85"/>
        <v>2024</v>
      </c>
    </row>
    <row r="5503" spans="1:2" x14ac:dyDescent="0.2">
      <c r="A5503" s="1">
        <v>45064</v>
      </c>
      <c r="B5503">
        <f t="shared" si="85"/>
        <v>2023</v>
      </c>
    </row>
    <row r="5504" spans="1:2" x14ac:dyDescent="0.2">
      <c r="A5504" s="1">
        <v>45594</v>
      </c>
      <c r="B5504">
        <f t="shared" si="85"/>
        <v>2024</v>
      </c>
    </row>
    <row r="5505" spans="1:2" x14ac:dyDescent="0.2">
      <c r="A5505" s="1">
        <v>45584</v>
      </c>
      <c r="B5505">
        <f t="shared" si="85"/>
        <v>2024</v>
      </c>
    </row>
    <row r="5506" spans="1:2" x14ac:dyDescent="0.2">
      <c r="A5506" s="1">
        <v>45067</v>
      </c>
      <c r="B5506">
        <f t="shared" si="85"/>
        <v>2023</v>
      </c>
    </row>
    <row r="5507" spans="1:2" x14ac:dyDescent="0.2">
      <c r="A5507" s="1">
        <v>45599</v>
      </c>
      <c r="B5507">
        <f t="shared" ref="B5507:B5570" si="86">YEAR(A5507)</f>
        <v>2024</v>
      </c>
    </row>
    <row r="5508" spans="1:2" x14ac:dyDescent="0.2">
      <c r="A5508" s="1">
        <v>45261</v>
      </c>
      <c r="B5508">
        <f t="shared" si="86"/>
        <v>2023</v>
      </c>
    </row>
    <row r="5509" spans="1:2" x14ac:dyDescent="0.2">
      <c r="A5509" s="1">
        <v>45367</v>
      </c>
      <c r="B5509">
        <f t="shared" si="86"/>
        <v>2024</v>
      </c>
    </row>
    <row r="5510" spans="1:2" x14ac:dyDescent="0.2">
      <c r="A5510" s="1">
        <v>45418</v>
      </c>
      <c r="B5510">
        <f t="shared" si="86"/>
        <v>2024</v>
      </c>
    </row>
    <row r="5511" spans="1:2" x14ac:dyDescent="0.2">
      <c r="A5511" s="1">
        <v>44562</v>
      </c>
      <c r="B5511">
        <f t="shared" si="86"/>
        <v>2022</v>
      </c>
    </row>
    <row r="5512" spans="1:2" x14ac:dyDescent="0.2">
      <c r="A5512" s="1">
        <v>45297</v>
      </c>
      <c r="B5512">
        <f t="shared" si="86"/>
        <v>2024</v>
      </c>
    </row>
    <row r="5513" spans="1:2" x14ac:dyDescent="0.2">
      <c r="A5513" s="1">
        <v>45646</v>
      </c>
      <c r="B5513">
        <f t="shared" si="86"/>
        <v>2024</v>
      </c>
    </row>
    <row r="5514" spans="1:2" x14ac:dyDescent="0.2">
      <c r="A5514" s="1">
        <v>45590</v>
      </c>
      <c r="B5514">
        <f t="shared" si="86"/>
        <v>2024</v>
      </c>
    </row>
    <row r="5515" spans="1:2" x14ac:dyDescent="0.2">
      <c r="A5515" s="1">
        <v>45078</v>
      </c>
      <c r="B5515">
        <f t="shared" si="86"/>
        <v>2023</v>
      </c>
    </row>
    <row r="5516" spans="1:2" x14ac:dyDescent="0.2">
      <c r="A5516" s="1">
        <v>44991</v>
      </c>
      <c r="B5516">
        <f t="shared" si="86"/>
        <v>2023</v>
      </c>
    </row>
    <row r="5517" spans="1:2" x14ac:dyDescent="0.2">
      <c r="A5517" s="1">
        <v>45319</v>
      </c>
      <c r="B5517">
        <f t="shared" si="86"/>
        <v>2024</v>
      </c>
    </row>
    <row r="5518" spans="1:2" x14ac:dyDescent="0.2">
      <c r="A5518" s="1">
        <v>45522</v>
      </c>
      <c r="B5518">
        <f t="shared" si="86"/>
        <v>2024</v>
      </c>
    </row>
    <row r="5519" spans="1:2" x14ac:dyDescent="0.2">
      <c r="A5519" s="1">
        <v>44948</v>
      </c>
      <c r="B5519">
        <f t="shared" si="86"/>
        <v>2023</v>
      </c>
    </row>
    <row r="5520" spans="1:2" x14ac:dyDescent="0.2">
      <c r="A5520" s="1">
        <v>45413</v>
      </c>
      <c r="B5520">
        <f t="shared" si="86"/>
        <v>2024</v>
      </c>
    </row>
    <row r="5521" spans="1:2" x14ac:dyDescent="0.2">
      <c r="A5521" s="1">
        <v>44761</v>
      </c>
      <c r="B5521">
        <f t="shared" si="86"/>
        <v>2022</v>
      </c>
    </row>
    <row r="5522" spans="1:2" x14ac:dyDescent="0.2">
      <c r="A5522" s="1">
        <v>44700</v>
      </c>
      <c r="B5522">
        <f t="shared" si="86"/>
        <v>2022</v>
      </c>
    </row>
    <row r="5523" spans="1:2" x14ac:dyDescent="0.2">
      <c r="A5523" s="1">
        <v>45312</v>
      </c>
      <c r="B5523">
        <f t="shared" si="86"/>
        <v>2024</v>
      </c>
    </row>
    <row r="5524" spans="1:2" x14ac:dyDescent="0.2">
      <c r="A5524" s="1">
        <v>44983</v>
      </c>
      <c r="B5524">
        <f t="shared" si="86"/>
        <v>2023</v>
      </c>
    </row>
    <row r="5525" spans="1:2" x14ac:dyDescent="0.2">
      <c r="A5525" s="1">
        <v>44805</v>
      </c>
      <c r="B5525">
        <f t="shared" si="86"/>
        <v>2022</v>
      </c>
    </row>
    <row r="5526" spans="1:2" x14ac:dyDescent="0.2">
      <c r="A5526" s="1">
        <v>45177</v>
      </c>
      <c r="B5526">
        <f t="shared" si="86"/>
        <v>2023</v>
      </c>
    </row>
    <row r="5527" spans="1:2" x14ac:dyDescent="0.2">
      <c r="A5527" s="1">
        <v>44624</v>
      </c>
      <c r="B5527">
        <f t="shared" si="86"/>
        <v>2022</v>
      </c>
    </row>
    <row r="5528" spans="1:2" x14ac:dyDescent="0.2">
      <c r="A5528" s="1">
        <v>45563</v>
      </c>
      <c r="B5528">
        <f t="shared" si="86"/>
        <v>2024</v>
      </c>
    </row>
    <row r="5529" spans="1:2" x14ac:dyDescent="0.2">
      <c r="A5529" s="1">
        <v>45661</v>
      </c>
      <c r="B5529">
        <f t="shared" si="86"/>
        <v>2025</v>
      </c>
    </row>
    <row r="5530" spans="1:2" x14ac:dyDescent="0.2">
      <c r="A5530" s="1">
        <v>45666</v>
      </c>
      <c r="B5530">
        <f t="shared" si="86"/>
        <v>2025</v>
      </c>
    </row>
    <row r="5531" spans="1:2" x14ac:dyDescent="0.2">
      <c r="A5531" s="1">
        <v>45401</v>
      </c>
      <c r="B5531">
        <f t="shared" si="86"/>
        <v>2024</v>
      </c>
    </row>
    <row r="5532" spans="1:2" x14ac:dyDescent="0.2">
      <c r="A5532" s="1">
        <v>45382</v>
      </c>
      <c r="B5532">
        <f t="shared" si="86"/>
        <v>2024</v>
      </c>
    </row>
    <row r="5533" spans="1:2" x14ac:dyDescent="0.2">
      <c r="A5533" s="1">
        <v>45448</v>
      </c>
      <c r="B5533">
        <f t="shared" si="86"/>
        <v>2024</v>
      </c>
    </row>
    <row r="5534" spans="1:2" x14ac:dyDescent="0.2">
      <c r="A5534" s="1">
        <v>45603</v>
      </c>
      <c r="B5534">
        <f t="shared" si="86"/>
        <v>2024</v>
      </c>
    </row>
    <row r="5535" spans="1:2" x14ac:dyDescent="0.2">
      <c r="A5535" s="1">
        <v>44776</v>
      </c>
      <c r="B5535">
        <f t="shared" si="86"/>
        <v>2022</v>
      </c>
    </row>
    <row r="5536" spans="1:2" x14ac:dyDescent="0.2">
      <c r="A5536" s="1">
        <v>44740</v>
      </c>
      <c r="B5536">
        <f t="shared" si="86"/>
        <v>2022</v>
      </c>
    </row>
    <row r="5537" spans="1:2" x14ac:dyDescent="0.2">
      <c r="A5537" s="1">
        <v>44982</v>
      </c>
      <c r="B5537">
        <f t="shared" si="86"/>
        <v>2023</v>
      </c>
    </row>
    <row r="5538" spans="1:2" x14ac:dyDescent="0.2">
      <c r="A5538" s="1">
        <v>45124</v>
      </c>
      <c r="B5538">
        <f t="shared" si="86"/>
        <v>2023</v>
      </c>
    </row>
    <row r="5539" spans="1:2" x14ac:dyDescent="0.2">
      <c r="A5539" s="1">
        <v>44644</v>
      </c>
      <c r="B5539">
        <f t="shared" si="86"/>
        <v>2022</v>
      </c>
    </row>
    <row r="5540" spans="1:2" x14ac:dyDescent="0.2">
      <c r="A5540" s="1">
        <v>44815</v>
      </c>
      <c r="B5540">
        <f t="shared" si="86"/>
        <v>2022</v>
      </c>
    </row>
    <row r="5541" spans="1:2" x14ac:dyDescent="0.2">
      <c r="A5541" s="1">
        <v>44739</v>
      </c>
      <c r="B5541">
        <f t="shared" si="86"/>
        <v>2022</v>
      </c>
    </row>
    <row r="5542" spans="1:2" x14ac:dyDescent="0.2">
      <c r="A5542" s="1">
        <v>44771</v>
      </c>
      <c r="B5542">
        <f t="shared" si="86"/>
        <v>2022</v>
      </c>
    </row>
    <row r="5543" spans="1:2" x14ac:dyDescent="0.2">
      <c r="A5543" s="1">
        <v>45219</v>
      </c>
      <c r="B5543">
        <f t="shared" si="86"/>
        <v>2023</v>
      </c>
    </row>
    <row r="5544" spans="1:2" x14ac:dyDescent="0.2">
      <c r="A5544" s="1">
        <v>45311</v>
      </c>
      <c r="B5544">
        <f t="shared" si="86"/>
        <v>2024</v>
      </c>
    </row>
    <row r="5545" spans="1:2" x14ac:dyDescent="0.2">
      <c r="A5545" s="1">
        <v>45611</v>
      </c>
      <c r="B5545">
        <f t="shared" si="86"/>
        <v>2024</v>
      </c>
    </row>
    <row r="5546" spans="1:2" x14ac:dyDescent="0.2">
      <c r="A5546" s="1">
        <v>45269</v>
      </c>
      <c r="B5546">
        <f t="shared" si="86"/>
        <v>2023</v>
      </c>
    </row>
    <row r="5547" spans="1:2" x14ac:dyDescent="0.2">
      <c r="A5547" s="1">
        <v>45527</v>
      </c>
      <c r="B5547">
        <f t="shared" si="86"/>
        <v>2024</v>
      </c>
    </row>
    <row r="5548" spans="1:2" x14ac:dyDescent="0.2">
      <c r="A5548" s="1">
        <v>45449</v>
      </c>
      <c r="B5548">
        <f t="shared" si="86"/>
        <v>2024</v>
      </c>
    </row>
    <row r="5549" spans="1:2" x14ac:dyDescent="0.2">
      <c r="A5549" s="1">
        <v>45074</v>
      </c>
      <c r="B5549">
        <f t="shared" si="86"/>
        <v>2023</v>
      </c>
    </row>
    <row r="5550" spans="1:2" x14ac:dyDescent="0.2">
      <c r="A5550" s="1">
        <v>44905</v>
      </c>
      <c r="B5550">
        <f t="shared" si="86"/>
        <v>2022</v>
      </c>
    </row>
    <row r="5551" spans="1:2" x14ac:dyDescent="0.2">
      <c r="A5551" s="1">
        <v>44782</v>
      </c>
      <c r="B5551">
        <f t="shared" si="86"/>
        <v>2022</v>
      </c>
    </row>
    <row r="5552" spans="1:2" x14ac:dyDescent="0.2">
      <c r="A5552" s="1">
        <v>45514</v>
      </c>
      <c r="B5552">
        <f t="shared" si="86"/>
        <v>2024</v>
      </c>
    </row>
    <row r="5553" spans="1:2" x14ac:dyDescent="0.2">
      <c r="A5553" s="1">
        <v>44981</v>
      </c>
      <c r="B5553">
        <f t="shared" si="86"/>
        <v>2023</v>
      </c>
    </row>
    <row r="5554" spans="1:2" x14ac:dyDescent="0.2">
      <c r="A5554" s="1">
        <v>45307</v>
      </c>
      <c r="B5554">
        <f t="shared" si="86"/>
        <v>2024</v>
      </c>
    </row>
    <row r="5555" spans="1:2" x14ac:dyDescent="0.2">
      <c r="A5555" s="1">
        <v>45327</v>
      </c>
      <c r="B5555">
        <f t="shared" si="86"/>
        <v>2024</v>
      </c>
    </row>
    <row r="5556" spans="1:2" x14ac:dyDescent="0.2">
      <c r="A5556" s="1">
        <v>45021</v>
      </c>
      <c r="B5556">
        <f t="shared" si="86"/>
        <v>2023</v>
      </c>
    </row>
    <row r="5557" spans="1:2" x14ac:dyDescent="0.2">
      <c r="A5557" s="1">
        <v>45397</v>
      </c>
      <c r="B5557">
        <f t="shared" si="86"/>
        <v>2024</v>
      </c>
    </row>
    <row r="5558" spans="1:2" x14ac:dyDescent="0.2">
      <c r="A5558" s="1">
        <v>45196</v>
      </c>
      <c r="B5558">
        <f t="shared" si="86"/>
        <v>2023</v>
      </c>
    </row>
    <row r="5559" spans="1:2" x14ac:dyDescent="0.2">
      <c r="A5559" s="1">
        <v>45429</v>
      </c>
      <c r="B5559">
        <f t="shared" si="86"/>
        <v>2024</v>
      </c>
    </row>
    <row r="5560" spans="1:2" x14ac:dyDescent="0.2">
      <c r="A5560" s="1">
        <v>45171</v>
      </c>
      <c r="B5560">
        <f t="shared" si="86"/>
        <v>2023</v>
      </c>
    </row>
    <row r="5561" spans="1:2" x14ac:dyDescent="0.2">
      <c r="A5561" s="1">
        <v>45674</v>
      </c>
      <c r="B5561">
        <f t="shared" si="86"/>
        <v>2025</v>
      </c>
    </row>
    <row r="5562" spans="1:2" x14ac:dyDescent="0.2">
      <c r="A5562" s="1">
        <v>45466</v>
      </c>
      <c r="B5562">
        <f t="shared" si="86"/>
        <v>2024</v>
      </c>
    </row>
    <row r="5563" spans="1:2" x14ac:dyDescent="0.2">
      <c r="A5563" s="1">
        <v>44766</v>
      </c>
      <c r="B5563">
        <f t="shared" si="86"/>
        <v>2022</v>
      </c>
    </row>
    <row r="5564" spans="1:2" x14ac:dyDescent="0.2">
      <c r="A5564" s="1">
        <v>44826</v>
      </c>
      <c r="B5564">
        <f t="shared" si="86"/>
        <v>2022</v>
      </c>
    </row>
    <row r="5565" spans="1:2" x14ac:dyDescent="0.2">
      <c r="A5565" s="1">
        <v>45181</v>
      </c>
      <c r="B5565">
        <f t="shared" si="86"/>
        <v>2023</v>
      </c>
    </row>
    <row r="5566" spans="1:2" x14ac:dyDescent="0.2">
      <c r="A5566" s="1">
        <v>45292</v>
      </c>
      <c r="B5566">
        <f t="shared" si="86"/>
        <v>2024</v>
      </c>
    </row>
    <row r="5567" spans="1:2" x14ac:dyDescent="0.2">
      <c r="A5567" s="1">
        <v>44998</v>
      </c>
      <c r="B5567">
        <f t="shared" si="86"/>
        <v>2023</v>
      </c>
    </row>
    <row r="5568" spans="1:2" x14ac:dyDescent="0.2">
      <c r="A5568" s="1">
        <v>45609</v>
      </c>
      <c r="B5568">
        <f t="shared" si="86"/>
        <v>2024</v>
      </c>
    </row>
    <row r="5569" spans="1:2" x14ac:dyDescent="0.2">
      <c r="A5569" s="1">
        <v>44604</v>
      </c>
      <c r="B5569">
        <f t="shared" si="86"/>
        <v>2022</v>
      </c>
    </row>
    <row r="5570" spans="1:2" x14ac:dyDescent="0.2">
      <c r="A5570" s="1">
        <v>44873</v>
      </c>
      <c r="B5570">
        <f t="shared" si="86"/>
        <v>2022</v>
      </c>
    </row>
    <row r="5571" spans="1:2" x14ac:dyDescent="0.2">
      <c r="A5571" s="1">
        <v>45443</v>
      </c>
      <c r="B5571">
        <f t="shared" ref="B5571:B5634" si="87">YEAR(A5571)</f>
        <v>2024</v>
      </c>
    </row>
    <row r="5572" spans="1:2" x14ac:dyDescent="0.2">
      <c r="A5572" s="1">
        <v>44757</v>
      </c>
      <c r="B5572">
        <f t="shared" si="87"/>
        <v>2022</v>
      </c>
    </row>
    <row r="5573" spans="1:2" x14ac:dyDescent="0.2">
      <c r="A5573" s="1">
        <v>44724</v>
      </c>
      <c r="B5573">
        <f t="shared" si="87"/>
        <v>2022</v>
      </c>
    </row>
    <row r="5574" spans="1:2" x14ac:dyDescent="0.2">
      <c r="A5574" s="1">
        <v>44565</v>
      </c>
      <c r="B5574">
        <f t="shared" si="87"/>
        <v>2022</v>
      </c>
    </row>
    <row r="5575" spans="1:2" x14ac:dyDescent="0.2">
      <c r="A5575" s="1">
        <v>45607</v>
      </c>
      <c r="B5575">
        <f t="shared" si="87"/>
        <v>2024</v>
      </c>
    </row>
    <row r="5576" spans="1:2" x14ac:dyDescent="0.2">
      <c r="A5576" s="1">
        <v>45231</v>
      </c>
      <c r="B5576">
        <f t="shared" si="87"/>
        <v>2023</v>
      </c>
    </row>
    <row r="5577" spans="1:2" x14ac:dyDescent="0.2">
      <c r="A5577" s="1">
        <v>45228</v>
      </c>
      <c r="B5577">
        <f t="shared" si="87"/>
        <v>2023</v>
      </c>
    </row>
    <row r="5578" spans="1:2" x14ac:dyDescent="0.2">
      <c r="A5578" s="1">
        <v>45112</v>
      </c>
      <c r="B5578">
        <f t="shared" si="87"/>
        <v>2023</v>
      </c>
    </row>
    <row r="5579" spans="1:2" x14ac:dyDescent="0.2">
      <c r="A5579" s="1">
        <v>44929</v>
      </c>
      <c r="B5579">
        <f t="shared" si="87"/>
        <v>2023</v>
      </c>
    </row>
    <row r="5580" spans="1:2" x14ac:dyDescent="0.2">
      <c r="A5580" s="1">
        <v>45171</v>
      </c>
      <c r="B5580">
        <f t="shared" si="87"/>
        <v>2023</v>
      </c>
    </row>
    <row r="5581" spans="1:2" x14ac:dyDescent="0.2">
      <c r="A5581" s="1">
        <v>45177</v>
      </c>
      <c r="B5581">
        <f t="shared" si="87"/>
        <v>2023</v>
      </c>
    </row>
    <row r="5582" spans="1:2" x14ac:dyDescent="0.2">
      <c r="A5582" s="1">
        <v>44725</v>
      </c>
      <c r="B5582">
        <f t="shared" si="87"/>
        <v>2022</v>
      </c>
    </row>
    <row r="5583" spans="1:2" x14ac:dyDescent="0.2">
      <c r="A5583" s="1">
        <v>45271</v>
      </c>
      <c r="B5583">
        <f t="shared" si="87"/>
        <v>2023</v>
      </c>
    </row>
    <row r="5584" spans="1:2" x14ac:dyDescent="0.2">
      <c r="A5584" s="1">
        <v>45396</v>
      </c>
      <c r="B5584">
        <f t="shared" si="87"/>
        <v>2024</v>
      </c>
    </row>
    <row r="5585" spans="1:2" x14ac:dyDescent="0.2">
      <c r="A5585" s="1">
        <v>45422</v>
      </c>
      <c r="B5585">
        <f t="shared" si="87"/>
        <v>2024</v>
      </c>
    </row>
    <row r="5586" spans="1:2" x14ac:dyDescent="0.2">
      <c r="A5586" s="1">
        <v>45663</v>
      </c>
      <c r="B5586">
        <f t="shared" si="87"/>
        <v>2025</v>
      </c>
    </row>
    <row r="5587" spans="1:2" x14ac:dyDescent="0.2">
      <c r="A5587" s="1">
        <v>45058</v>
      </c>
      <c r="B5587">
        <f t="shared" si="87"/>
        <v>2023</v>
      </c>
    </row>
    <row r="5588" spans="1:2" x14ac:dyDescent="0.2">
      <c r="A5588" s="1">
        <v>45161</v>
      </c>
      <c r="B5588">
        <f t="shared" si="87"/>
        <v>2023</v>
      </c>
    </row>
    <row r="5589" spans="1:2" x14ac:dyDescent="0.2">
      <c r="A5589" s="1">
        <v>45561</v>
      </c>
      <c r="B5589">
        <f t="shared" si="87"/>
        <v>2024</v>
      </c>
    </row>
    <row r="5590" spans="1:2" x14ac:dyDescent="0.2">
      <c r="A5590" s="1">
        <v>44716</v>
      </c>
      <c r="B5590">
        <f t="shared" si="87"/>
        <v>2022</v>
      </c>
    </row>
    <row r="5591" spans="1:2" x14ac:dyDescent="0.2">
      <c r="A5591" s="1">
        <v>44646</v>
      </c>
      <c r="B5591">
        <f t="shared" si="87"/>
        <v>2022</v>
      </c>
    </row>
    <row r="5592" spans="1:2" x14ac:dyDescent="0.2">
      <c r="A5592" s="1">
        <v>44566</v>
      </c>
      <c r="B5592">
        <f t="shared" si="87"/>
        <v>2022</v>
      </c>
    </row>
    <row r="5593" spans="1:2" x14ac:dyDescent="0.2">
      <c r="A5593" s="1">
        <v>44732</v>
      </c>
      <c r="B5593">
        <f t="shared" si="87"/>
        <v>2022</v>
      </c>
    </row>
    <row r="5594" spans="1:2" x14ac:dyDescent="0.2">
      <c r="A5594" s="1">
        <v>45461</v>
      </c>
      <c r="B5594">
        <f t="shared" si="87"/>
        <v>2024</v>
      </c>
    </row>
    <row r="5595" spans="1:2" x14ac:dyDescent="0.2">
      <c r="A5595" s="1">
        <v>45357</v>
      </c>
      <c r="B5595">
        <f t="shared" si="87"/>
        <v>2024</v>
      </c>
    </row>
    <row r="5596" spans="1:2" x14ac:dyDescent="0.2">
      <c r="A5596" s="1">
        <v>45588</v>
      </c>
      <c r="B5596">
        <f t="shared" si="87"/>
        <v>2024</v>
      </c>
    </row>
    <row r="5597" spans="1:2" x14ac:dyDescent="0.2">
      <c r="A5597" s="1">
        <v>45324</v>
      </c>
      <c r="B5597">
        <f t="shared" si="87"/>
        <v>2024</v>
      </c>
    </row>
    <row r="5598" spans="1:2" x14ac:dyDescent="0.2">
      <c r="A5598" s="1">
        <v>45361</v>
      </c>
      <c r="B5598">
        <f t="shared" si="87"/>
        <v>2024</v>
      </c>
    </row>
    <row r="5599" spans="1:2" x14ac:dyDescent="0.2">
      <c r="A5599" s="1">
        <v>45341</v>
      </c>
      <c r="B5599">
        <f t="shared" si="87"/>
        <v>2024</v>
      </c>
    </row>
    <row r="5600" spans="1:2" x14ac:dyDescent="0.2">
      <c r="A5600" s="1">
        <v>45256</v>
      </c>
      <c r="B5600">
        <f t="shared" si="87"/>
        <v>2023</v>
      </c>
    </row>
    <row r="5601" spans="1:2" x14ac:dyDescent="0.2">
      <c r="A5601" s="1">
        <v>44791</v>
      </c>
      <c r="B5601">
        <f t="shared" si="87"/>
        <v>2022</v>
      </c>
    </row>
    <row r="5602" spans="1:2" x14ac:dyDescent="0.2">
      <c r="A5602" s="1">
        <v>44963</v>
      </c>
      <c r="B5602">
        <f t="shared" si="87"/>
        <v>2023</v>
      </c>
    </row>
    <row r="5603" spans="1:2" x14ac:dyDescent="0.2">
      <c r="A5603" s="1">
        <v>44967</v>
      </c>
      <c r="B5603">
        <f t="shared" si="87"/>
        <v>2023</v>
      </c>
    </row>
    <row r="5604" spans="1:2" x14ac:dyDescent="0.2">
      <c r="A5604" s="1">
        <v>45283</v>
      </c>
      <c r="B5604">
        <f t="shared" si="87"/>
        <v>2023</v>
      </c>
    </row>
    <row r="5605" spans="1:2" x14ac:dyDescent="0.2">
      <c r="A5605" s="1">
        <v>45547</v>
      </c>
      <c r="B5605">
        <f t="shared" si="87"/>
        <v>2024</v>
      </c>
    </row>
    <row r="5606" spans="1:2" x14ac:dyDescent="0.2">
      <c r="A5606" s="1">
        <v>45061</v>
      </c>
      <c r="B5606">
        <f t="shared" si="87"/>
        <v>2023</v>
      </c>
    </row>
    <row r="5607" spans="1:2" x14ac:dyDescent="0.2">
      <c r="A5607" s="1">
        <v>44597</v>
      </c>
      <c r="B5607">
        <f t="shared" si="87"/>
        <v>2022</v>
      </c>
    </row>
    <row r="5608" spans="1:2" x14ac:dyDescent="0.2">
      <c r="A5608" s="1">
        <v>44986</v>
      </c>
      <c r="B5608">
        <f t="shared" si="87"/>
        <v>2023</v>
      </c>
    </row>
    <row r="5609" spans="1:2" x14ac:dyDescent="0.2">
      <c r="A5609" s="1">
        <v>45038</v>
      </c>
      <c r="B5609">
        <f t="shared" si="87"/>
        <v>2023</v>
      </c>
    </row>
    <row r="5610" spans="1:2" x14ac:dyDescent="0.2">
      <c r="A5610" s="1">
        <v>45236</v>
      </c>
      <c r="B5610">
        <f t="shared" si="87"/>
        <v>2023</v>
      </c>
    </row>
    <row r="5611" spans="1:2" x14ac:dyDescent="0.2">
      <c r="A5611" s="1">
        <v>44620</v>
      </c>
      <c r="B5611">
        <f t="shared" si="87"/>
        <v>2022</v>
      </c>
    </row>
    <row r="5612" spans="1:2" x14ac:dyDescent="0.2">
      <c r="A5612" s="1">
        <v>45028</v>
      </c>
      <c r="B5612">
        <f t="shared" si="87"/>
        <v>2023</v>
      </c>
    </row>
    <row r="5613" spans="1:2" x14ac:dyDescent="0.2">
      <c r="A5613" s="1">
        <v>45550</v>
      </c>
      <c r="B5613">
        <f t="shared" si="87"/>
        <v>2024</v>
      </c>
    </row>
    <row r="5614" spans="1:2" x14ac:dyDescent="0.2">
      <c r="A5614" s="1">
        <v>44618</v>
      </c>
      <c r="B5614">
        <f t="shared" si="87"/>
        <v>2022</v>
      </c>
    </row>
    <row r="5615" spans="1:2" x14ac:dyDescent="0.2">
      <c r="A5615" s="1">
        <v>44942</v>
      </c>
      <c r="B5615">
        <f t="shared" si="87"/>
        <v>2023</v>
      </c>
    </row>
    <row r="5616" spans="1:2" x14ac:dyDescent="0.2">
      <c r="A5616" s="1">
        <v>45565</v>
      </c>
      <c r="B5616">
        <f t="shared" si="87"/>
        <v>2024</v>
      </c>
    </row>
    <row r="5617" spans="1:2" x14ac:dyDescent="0.2">
      <c r="A5617" s="1">
        <v>45465</v>
      </c>
      <c r="B5617">
        <f t="shared" si="87"/>
        <v>2024</v>
      </c>
    </row>
    <row r="5618" spans="1:2" x14ac:dyDescent="0.2">
      <c r="A5618" s="1">
        <v>44889</v>
      </c>
      <c r="B5618">
        <f t="shared" si="87"/>
        <v>2022</v>
      </c>
    </row>
    <row r="5619" spans="1:2" x14ac:dyDescent="0.2">
      <c r="A5619" s="1">
        <v>45270</v>
      </c>
      <c r="B5619">
        <f t="shared" si="87"/>
        <v>2023</v>
      </c>
    </row>
    <row r="5620" spans="1:2" x14ac:dyDescent="0.2">
      <c r="A5620" s="1">
        <v>44643</v>
      </c>
      <c r="B5620">
        <f t="shared" si="87"/>
        <v>2022</v>
      </c>
    </row>
    <row r="5621" spans="1:2" x14ac:dyDescent="0.2">
      <c r="A5621" s="1">
        <v>44661</v>
      </c>
      <c r="B5621">
        <f t="shared" si="87"/>
        <v>2022</v>
      </c>
    </row>
    <row r="5622" spans="1:2" x14ac:dyDescent="0.2">
      <c r="A5622" s="1">
        <v>45199</v>
      </c>
      <c r="B5622">
        <f t="shared" si="87"/>
        <v>2023</v>
      </c>
    </row>
    <row r="5623" spans="1:2" x14ac:dyDescent="0.2">
      <c r="A5623" s="1">
        <v>45411</v>
      </c>
      <c r="B5623">
        <f t="shared" si="87"/>
        <v>2024</v>
      </c>
    </row>
    <row r="5624" spans="1:2" x14ac:dyDescent="0.2">
      <c r="A5624" s="1">
        <v>45452</v>
      </c>
      <c r="B5624">
        <f t="shared" si="87"/>
        <v>2024</v>
      </c>
    </row>
    <row r="5625" spans="1:2" x14ac:dyDescent="0.2">
      <c r="A5625" s="1">
        <v>45486</v>
      </c>
      <c r="B5625">
        <f t="shared" si="87"/>
        <v>2024</v>
      </c>
    </row>
    <row r="5626" spans="1:2" x14ac:dyDescent="0.2">
      <c r="A5626" s="1">
        <v>45424</v>
      </c>
      <c r="B5626">
        <f t="shared" si="87"/>
        <v>2024</v>
      </c>
    </row>
    <row r="5627" spans="1:2" x14ac:dyDescent="0.2">
      <c r="A5627" s="1">
        <v>44947</v>
      </c>
      <c r="B5627">
        <f t="shared" si="87"/>
        <v>2023</v>
      </c>
    </row>
    <row r="5628" spans="1:2" x14ac:dyDescent="0.2">
      <c r="A5628" s="1">
        <v>45539</v>
      </c>
      <c r="B5628">
        <f t="shared" si="87"/>
        <v>2024</v>
      </c>
    </row>
    <row r="5629" spans="1:2" x14ac:dyDescent="0.2">
      <c r="A5629" s="1">
        <v>45212</v>
      </c>
      <c r="B5629">
        <f t="shared" si="87"/>
        <v>2023</v>
      </c>
    </row>
    <row r="5630" spans="1:2" x14ac:dyDescent="0.2">
      <c r="A5630" s="1">
        <v>45279</v>
      </c>
      <c r="B5630">
        <f t="shared" si="87"/>
        <v>2023</v>
      </c>
    </row>
    <row r="5631" spans="1:2" x14ac:dyDescent="0.2">
      <c r="A5631" s="1">
        <v>44815</v>
      </c>
      <c r="B5631">
        <f t="shared" si="87"/>
        <v>2022</v>
      </c>
    </row>
    <row r="5632" spans="1:2" x14ac:dyDescent="0.2">
      <c r="A5632" s="1">
        <v>44803</v>
      </c>
      <c r="B5632">
        <f t="shared" si="87"/>
        <v>2022</v>
      </c>
    </row>
    <row r="5633" spans="1:2" x14ac:dyDescent="0.2">
      <c r="A5633" s="1">
        <v>44929</v>
      </c>
      <c r="B5633">
        <f t="shared" si="87"/>
        <v>2023</v>
      </c>
    </row>
    <row r="5634" spans="1:2" x14ac:dyDescent="0.2">
      <c r="A5634" s="1">
        <v>45431</v>
      </c>
      <c r="B5634">
        <f t="shared" si="87"/>
        <v>2024</v>
      </c>
    </row>
    <row r="5635" spans="1:2" x14ac:dyDescent="0.2">
      <c r="A5635" s="1">
        <v>45452</v>
      </c>
      <c r="B5635">
        <f t="shared" ref="B5635:B5698" si="88">YEAR(A5635)</f>
        <v>2024</v>
      </c>
    </row>
    <row r="5636" spans="1:2" x14ac:dyDescent="0.2">
      <c r="A5636" s="1">
        <v>45241</v>
      </c>
      <c r="B5636">
        <f t="shared" si="88"/>
        <v>2023</v>
      </c>
    </row>
    <row r="5637" spans="1:2" x14ac:dyDescent="0.2">
      <c r="A5637" s="1">
        <v>44858</v>
      </c>
      <c r="B5637">
        <f t="shared" si="88"/>
        <v>2022</v>
      </c>
    </row>
    <row r="5638" spans="1:2" x14ac:dyDescent="0.2">
      <c r="A5638" s="1">
        <v>45654</v>
      </c>
      <c r="B5638">
        <f t="shared" si="88"/>
        <v>2024</v>
      </c>
    </row>
    <row r="5639" spans="1:2" x14ac:dyDescent="0.2">
      <c r="A5639" s="1">
        <v>45248</v>
      </c>
      <c r="B5639">
        <f t="shared" si="88"/>
        <v>2023</v>
      </c>
    </row>
    <row r="5640" spans="1:2" x14ac:dyDescent="0.2">
      <c r="A5640" s="1">
        <v>44621</v>
      </c>
      <c r="B5640">
        <f t="shared" si="88"/>
        <v>2022</v>
      </c>
    </row>
    <row r="5641" spans="1:2" x14ac:dyDescent="0.2">
      <c r="A5641" s="1">
        <v>44802</v>
      </c>
      <c r="B5641">
        <f t="shared" si="88"/>
        <v>2022</v>
      </c>
    </row>
    <row r="5642" spans="1:2" x14ac:dyDescent="0.2">
      <c r="A5642" s="1">
        <v>44623</v>
      </c>
      <c r="B5642">
        <f t="shared" si="88"/>
        <v>2022</v>
      </c>
    </row>
    <row r="5643" spans="1:2" x14ac:dyDescent="0.2">
      <c r="A5643" s="1">
        <v>45593</v>
      </c>
      <c r="B5643">
        <f t="shared" si="88"/>
        <v>2024</v>
      </c>
    </row>
    <row r="5644" spans="1:2" x14ac:dyDescent="0.2">
      <c r="A5644" s="1">
        <v>45130</v>
      </c>
      <c r="B5644">
        <f t="shared" si="88"/>
        <v>2023</v>
      </c>
    </row>
    <row r="5645" spans="1:2" x14ac:dyDescent="0.2">
      <c r="A5645" s="1">
        <v>44943</v>
      </c>
      <c r="B5645">
        <f t="shared" si="88"/>
        <v>2023</v>
      </c>
    </row>
    <row r="5646" spans="1:2" x14ac:dyDescent="0.2">
      <c r="A5646" s="1">
        <v>45078</v>
      </c>
      <c r="B5646">
        <f t="shared" si="88"/>
        <v>2023</v>
      </c>
    </row>
    <row r="5647" spans="1:2" x14ac:dyDescent="0.2">
      <c r="A5647" s="1">
        <v>44638</v>
      </c>
      <c r="B5647">
        <f t="shared" si="88"/>
        <v>2022</v>
      </c>
    </row>
    <row r="5648" spans="1:2" x14ac:dyDescent="0.2">
      <c r="A5648" s="1">
        <v>44993</v>
      </c>
      <c r="B5648">
        <f t="shared" si="88"/>
        <v>2023</v>
      </c>
    </row>
    <row r="5649" spans="1:2" x14ac:dyDescent="0.2">
      <c r="A5649" s="1">
        <v>45406</v>
      </c>
      <c r="B5649">
        <f t="shared" si="88"/>
        <v>2024</v>
      </c>
    </row>
    <row r="5650" spans="1:2" x14ac:dyDescent="0.2">
      <c r="A5650" s="1">
        <v>44602</v>
      </c>
      <c r="B5650">
        <f t="shared" si="88"/>
        <v>2022</v>
      </c>
    </row>
    <row r="5651" spans="1:2" x14ac:dyDescent="0.2">
      <c r="A5651" s="1">
        <v>44810</v>
      </c>
      <c r="B5651">
        <f t="shared" si="88"/>
        <v>2022</v>
      </c>
    </row>
    <row r="5652" spans="1:2" x14ac:dyDescent="0.2">
      <c r="A5652" s="1">
        <v>45272</v>
      </c>
      <c r="B5652">
        <f t="shared" si="88"/>
        <v>2023</v>
      </c>
    </row>
    <row r="5653" spans="1:2" x14ac:dyDescent="0.2">
      <c r="A5653" s="1">
        <v>44780</v>
      </c>
      <c r="B5653">
        <f t="shared" si="88"/>
        <v>2022</v>
      </c>
    </row>
    <row r="5654" spans="1:2" x14ac:dyDescent="0.2">
      <c r="A5654" s="1">
        <v>44703</v>
      </c>
      <c r="B5654">
        <f t="shared" si="88"/>
        <v>2022</v>
      </c>
    </row>
    <row r="5655" spans="1:2" x14ac:dyDescent="0.2">
      <c r="A5655" s="1">
        <v>45382</v>
      </c>
      <c r="B5655">
        <f t="shared" si="88"/>
        <v>2024</v>
      </c>
    </row>
    <row r="5656" spans="1:2" x14ac:dyDescent="0.2">
      <c r="A5656" s="1">
        <v>45334</v>
      </c>
      <c r="B5656">
        <f t="shared" si="88"/>
        <v>2024</v>
      </c>
    </row>
    <row r="5657" spans="1:2" x14ac:dyDescent="0.2">
      <c r="A5657" s="1">
        <v>45331</v>
      </c>
      <c r="B5657">
        <f t="shared" si="88"/>
        <v>2024</v>
      </c>
    </row>
    <row r="5658" spans="1:2" x14ac:dyDescent="0.2">
      <c r="A5658" s="1">
        <v>44760</v>
      </c>
      <c r="B5658">
        <f t="shared" si="88"/>
        <v>2022</v>
      </c>
    </row>
    <row r="5659" spans="1:2" x14ac:dyDescent="0.2">
      <c r="A5659" s="1">
        <v>44800</v>
      </c>
      <c r="B5659">
        <f t="shared" si="88"/>
        <v>2022</v>
      </c>
    </row>
    <row r="5660" spans="1:2" x14ac:dyDescent="0.2">
      <c r="A5660" s="1">
        <v>44856</v>
      </c>
      <c r="B5660">
        <f t="shared" si="88"/>
        <v>2022</v>
      </c>
    </row>
    <row r="5661" spans="1:2" x14ac:dyDescent="0.2">
      <c r="A5661" s="1">
        <v>45461</v>
      </c>
      <c r="B5661">
        <f t="shared" si="88"/>
        <v>2024</v>
      </c>
    </row>
    <row r="5662" spans="1:2" x14ac:dyDescent="0.2">
      <c r="A5662" s="1">
        <v>45608</v>
      </c>
      <c r="B5662">
        <f t="shared" si="88"/>
        <v>2024</v>
      </c>
    </row>
    <row r="5663" spans="1:2" x14ac:dyDescent="0.2">
      <c r="A5663" s="1">
        <v>45359</v>
      </c>
      <c r="B5663">
        <f t="shared" si="88"/>
        <v>2024</v>
      </c>
    </row>
    <row r="5664" spans="1:2" x14ac:dyDescent="0.2">
      <c r="A5664" s="1">
        <v>45424</v>
      </c>
      <c r="B5664">
        <f t="shared" si="88"/>
        <v>2024</v>
      </c>
    </row>
    <row r="5665" spans="1:2" x14ac:dyDescent="0.2">
      <c r="A5665" s="1">
        <v>44800</v>
      </c>
      <c r="B5665">
        <f t="shared" si="88"/>
        <v>2022</v>
      </c>
    </row>
    <row r="5666" spans="1:2" x14ac:dyDescent="0.2">
      <c r="A5666" s="1">
        <v>45577</v>
      </c>
      <c r="B5666">
        <f t="shared" si="88"/>
        <v>2024</v>
      </c>
    </row>
    <row r="5667" spans="1:2" x14ac:dyDescent="0.2">
      <c r="A5667" s="1">
        <v>44876</v>
      </c>
      <c r="B5667">
        <f t="shared" si="88"/>
        <v>2022</v>
      </c>
    </row>
    <row r="5668" spans="1:2" x14ac:dyDescent="0.2">
      <c r="A5668" s="1">
        <v>44777</v>
      </c>
      <c r="B5668">
        <f t="shared" si="88"/>
        <v>2022</v>
      </c>
    </row>
    <row r="5669" spans="1:2" x14ac:dyDescent="0.2">
      <c r="A5669" s="1">
        <v>44892</v>
      </c>
      <c r="B5669">
        <f t="shared" si="88"/>
        <v>2022</v>
      </c>
    </row>
    <row r="5670" spans="1:2" x14ac:dyDescent="0.2">
      <c r="A5670" s="1">
        <v>44815</v>
      </c>
      <c r="B5670">
        <f t="shared" si="88"/>
        <v>2022</v>
      </c>
    </row>
    <row r="5671" spans="1:2" x14ac:dyDescent="0.2">
      <c r="A5671" s="1">
        <v>45392</v>
      </c>
      <c r="B5671">
        <f t="shared" si="88"/>
        <v>2024</v>
      </c>
    </row>
    <row r="5672" spans="1:2" x14ac:dyDescent="0.2">
      <c r="A5672" s="1">
        <v>45570</v>
      </c>
      <c r="B5672">
        <f t="shared" si="88"/>
        <v>2024</v>
      </c>
    </row>
    <row r="5673" spans="1:2" x14ac:dyDescent="0.2">
      <c r="A5673" s="1">
        <v>45181</v>
      </c>
      <c r="B5673">
        <f t="shared" si="88"/>
        <v>2023</v>
      </c>
    </row>
    <row r="5674" spans="1:2" x14ac:dyDescent="0.2">
      <c r="A5674" s="1">
        <v>44714</v>
      </c>
      <c r="B5674">
        <f t="shared" si="88"/>
        <v>2022</v>
      </c>
    </row>
    <row r="5675" spans="1:2" x14ac:dyDescent="0.2">
      <c r="A5675" s="1">
        <v>45524</v>
      </c>
      <c r="B5675">
        <f t="shared" si="88"/>
        <v>2024</v>
      </c>
    </row>
    <row r="5676" spans="1:2" x14ac:dyDescent="0.2">
      <c r="A5676" s="1">
        <v>45562</v>
      </c>
      <c r="B5676">
        <f t="shared" si="88"/>
        <v>2024</v>
      </c>
    </row>
    <row r="5677" spans="1:2" x14ac:dyDescent="0.2">
      <c r="A5677" s="1">
        <v>45078</v>
      </c>
      <c r="B5677">
        <f t="shared" si="88"/>
        <v>2023</v>
      </c>
    </row>
    <row r="5678" spans="1:2" x14ac:dyDescent="0.2">
      <c r="A5678" s="1">
        <v>45554</v>
      </c>
      <c r="B5678">
        <f t="shared" si="88"/>
        <v>2024</v>
      </c>
    </row>
    <row r="5679" spans="1:2" x14ac:dyDescent="0.2">
      <c r="A5679" s="1">
        <v>44881</v>
      </c>
      <c r="B5679">
        <f t="shared" si="88"/>
        <v>2022</v>
      </c>
    </row>
    <row r="5680" spans="1:2" x14ac:dyDescent="0.2">
      <c r="A5680" s="1">
        <v>45513</v>
      </c>
      <c r="B5680">
        <f t="shared" si="88"/>
        <v>2024</v>
      </c>
    </row>
    <row r="5681" spans="1:2" x14ac:dyDescent="0.2">
      <c r="A5681" s="1">
        <v>44947</v>
      </c>
      <c r="B5681">
        <f t="shared" si="88"/>
        <v>2023</v>
      </c>
    </row>
    <row r="5682" spans="1:2" x14ac:dyDescent="0.2">
      <c r="A5682" s="1">
        <v>44587</v>
      </c>
      <c r="B5682">
        <f t="shared" si="88"/>
        <v>2022</v>
      </c>
    </row>
    <row r="5683" spans="1:2" x14ac:dyDescent="0.2">
      <c r="A5683" s="1">
        <v>44700</v>
      </c>
      <c r="B5683">
        <f t="shared" si="88"/>
        <v>2022</v>
      </c>
    </row>
    <row r="5684" spans="1:2" x14ac:dyDescent="0.2">
      <c r="A5684" s="1">
        <v>45300</v>
      </c>
      <c r="B5684">
        <f t="shared" si="88"/>
        <v>2024</v>
      </c>
    </row>
    <row r="5685" spans="1:2" x14ac:dyDescent="0.2">
      <c r="A5685" s="1">
        <v>44943</v>
      </c>
      <c r="B5685">
        <f t="shared" si="88"/>
        <v>2023</v>
      </c>
    </row>
    <row r="5686" spans="1:2" x14ac:dyDescent="0.2">
      <c r="A5686" s="1">
        <v>45479</v>
      </c>
      <c r="B5686">
        <f t="shared" si="88"/>
        <v>2024</v>
      </c>
    </row>
    <row r="5687" spans="1:2" x14ac:dyDescent="0.2">
      <c r="A5687" s="1">
        <v>44752</v>
      </c>
      <c r="B5687">
        <f t="shared" si="88"/>
        <v>2022</v>
      </c>
    </row>
    <row r="5688" spans="1:2" x14ac:dyDescent="0.2">
      <c r="A5688" s="1">
        <v>45576</v>
      </c>
      <c r="B5688">
        <f t="shared" si="88"/>
        <v>2024</v>
      </c>
    </row>
    <row r="5689" spans="1:2" x14ac:dyDescent="0.2">
      <c r="A5689" s="1">
        <v>45384</v>
      </c>
      <c r="B5689">
        <f t="shared" si="88"/>
        <v>2024</v>
      </c>
    </row>
    <row r="5690" spans="1:2" x14ac:dyDescent="0.2">
      <c r="A5690" s="1">
        <v>45333</v>
      </c>
      <c r="B5690">
        <f t="shared" si="88"/>
        <v>2024</v>
      </c>
    </row>
    <row r="5691" spans="1:2" x14ac:dyDescent="0.2">
      <c r="A5691" s="1">
        <v>45575</v>
      </c>
      <c r="B5691">
        <f t="shared" si="88"/>
        <v>2024</v>
      </c>
    </row>
    <row r="5692" spans="1:2" x14ac:dyDescent="0.2">
      <c r="A5692" s="1">
        <v>44699</v>
      </c>
      <c r="B5692">
        <f t="shared" si="88"/>
        <v>2022</v>
      </c>
    </row>
    <row r="5693" spans="1:2" x14ac:dyDescent="0.2">
      <c r="A5693" s="1">
        <v>45388</v>
      </c>
      <c r="B5693">
        <f t="shared" si="88"/>
        <v>2024</v>
      </c>
    </row>
    <row r="5694" spans="1:2" x14ac:dyDescent="0.2">
      <c r="A5694" s="1">
        <v>45391</v>
      </c>
      <c r="B5694">
        <f t="shared" si="88"/>
        <v>2024</v>
      </c>
    </row>
    <row r="5695" spans="1:2" x14ac:dyDescent="0.2">
      <c r="A5695" s="1">
        <v>45280</v>
      </c>
      <c r="B5695">
        <f t="shared" si="88"/>
        <v>2023</v>
      </c>
    </row>
    <row r="5696" spans="1:2" x14ac:dyDescent="0.2">
      <c r="A5696" s="1">
        <v>45632</v>
      </c>
      <c r="B5696">
        <f t="shared" si="88"/>
        <v>2024</v>
      </c>
    </row>
    <row r="5697" spans="1:2" x14ac:dyDescent="0.2">
      <c r="A5697" s="1">
        <v>45339</v>
      </c>
      <c r="B5697">
        <f t="shared" si="88"/>
        <v>2024</v>
      </c>
    </row>
    <row r="5698" spans="1:2" x14ac:dyDescent="0.2">
      <c r="A5698" s="1">
        <v>45456</v>
      </c>
      <c r="B5698">
        <f t="shared" si="88"/>
        <v>2024</v>
      </c>
    </row>
    <row r="5699" spans="1:2" x14ac:dyDescent="0.2">
      <c r="A5699" s="1">
        <v>44641</v>
      </c>
      <c r="B5699">
        <f t="shared" ref="B5699:B5762" si="89">YEAR(A5699)</f>
        <v>2022</v>
      </c>
    </row>
    <row r="5700" spans="1:2" x14ac:dyDescent="0.2">
      <c r="A5700" s="1">
        <v>45269</v>
      </c>
      <c r="B5700">
        <f t="shared" si="89"/>
        <v>2023</v>
      </c>
    </row>
    <row r="5701" spans="1:2" x14ac:dyDescent="0.2">
      <c r="A5701" s="1">
        <v>44957</v>
      </c>
      <c r="B5701">
        <f t="shared" si="89"/>
        <v>2023</v>
      </c>
    </row>
    <row r="5702" spans="1:2" x14ac:dyDescent="0.2">
      <c r="A5702" s="1">
        <v>45182</v>
      </c>
      <c r="B5702">
        <f t="shared" si="89"/>
        <v>2023</v>
      </c>
    </row>
    <row r="5703" spans="1:2" x14ac:dyDescent="0.2">
      <c r="A5703" s="1">
        <v>45331</v>
      </c>
      <c r="B5703">
        <f t="shared" si="89"/>
        <v>2024</v>
      </c>
    </row>
    <row r="5704" spans="1:2" x14ac:dyDescent="0.2">
      <c r="A5704" s="1">
        <v>44738</v>
      </c>
      <c r="B5704">
        <f t="shared" si="89"/>
        <v>2022</v>
      </c>
    </row>
    <row r="5705" spans="1:2" x14ac:dyDescent="0.2">
      <c r="A5705" s="1">
        <v>45554</v>
      </c>
      <c r="B5705">
        <f t="shared" si="89"/>
        <v>2024</v>
      </c>
    </row>
    <row r="5706" spans="1:2" x14ac:dyDescent="0.2">
      <c r="A5706" s="1">
        <v>44612</v>
      </c>
      <c r="B5706">
        <f t="shared" si="89"/>
        <v>2022</v>
      </c>
    </row>
    <row r="5707" spans="1:2" x14ac:dyDescent="0.2">
      <c r="A5707" s="1">
        <v>45222</v>
      </c>
      <c r="B5707">
        <f t="shared" si="89"/>
        <v>2023</v>
      </c>
    </row>
    <row r="5708" spans="1:2" x14ac:dyDescent="0.2">
      <c r="A5708" s="1">
        <v>45421</v>
      </c>
      <c r="B5708">
        <f t="shared" si="89"/>
        <v>2024</v>
      </c>
    </row>
    <row r="5709" spans="1:2" x14ac:dyDescent="0.2">
      <c r="A5709" s="1">
        <v>45569</v>
      </c>
      <c r="B5709">
        <f t="shared" si="89"/>
        <v>2024</v>
      </c>
    </row>
    <row r="5710" spans="1:2" x14ac:dyDescent="0.2">
      <c r="A5710" s="1">
        <v>45486</v>
      </c>
      <c r="B5710">
        <f t="shared" si="89"/>
        <v>2024</v>
      </c>
    </row>
    <row r="5711" spans="1:2" x14ac:dyDescent="0.2">
      <c r="A5711" s="1">
        <v>44697</v>
      </c>
      <c r="B5711">
        <f t="shared" si="89"/>
        <v>2022</v>
      </c>
    </row>
    <row r="5712" spans="1:2" x14ac:dyDescent="0.2">
      <c r="A5712" s="1">
        <v>45585</v>
      </c>
      <c r="B5712">
        <f t="shared" si="89"/>
        <v>2024</v>
      </c>
    </row>
    <row r="5713" spans="1:2" x14ac:dyDescent="0.2">
      <c r="A5713" s="1">
        <v>45298</v>
      </c>
      <c r="B5713">
        <f t="shared" si="89"/>
        <v>2024</v>
      </c>
    </row>
    <row r="5714" spans="1:2" x14ac:dyDescent="0.2">
      <c r="A5714" s="1">
        <v>45285</v>
      </c>
      <c r="B5714">
        <f t="shared" si="89"/>
        <v>2023</v>
      </c>
    </row>
    <row r="5715" spans="1:2" x14ac:dyDescent="0.2">
      <c r="A5715" s="1">
        <v>45391</v>
      </c>
      <c r="B5715">
        <f t="shared" si="89"/>
        <v>2024</v>
      </c>
    </row>
    <row r="5716" spans="1:2" x14ac:dyDescent="0.2">
      <c r="A5716" s="1">
        <v>44686</v>
      </c>
      <c r="B5716">
        <f t="shared" si="89"/>
        <v>2022</v>
      </c>
    </row>
    <row r="5717" spans="1:2" x14ac:dyDescent="0.2">
      <c r="A5717" s="1">
        <v>45584</v>
      </c>
      <c r="B5717">
        <f t="shared" si="89"/>
        <v>2024</v>
      </c>
    </row>
    <row r="5718" spans="1:2" x14ac:dyDescent="0.2">
      <c r="A5718" s="1">
        <v>44863</v>
      </c>
      <c r="B5718">
        <f t="shared" si="89"/>
        <v>2022</v>
      </c>
    </row>
    <row r="5719" spans="1:2" x14ac:dyDescent="0.2">
      <c r="A5719" s="1">
        <v>44799</v>
      </c>
      <c r="B5719">
        <f t="shared" si="89"/>
        <v>2022</v>
      </c>
    </row>
    <row r="5720" spans="1:2" x14ac:dyDescent="0.2">
      <c r="A5720" s="1">
        <v>44720</v>
      </c>
      <c r="B5720">
        <f t="shared" si="89"/>
        <v>2022</v>
      </c>
    </row>
    <row r="5721" spans="1:2" x14ac:dyDescent="0.2">
      <c r="A5721" s="1">
        <v>45566</v>
      </c>
      <c r="B5721">
        <f t="shared" si="89"/>
        <v>2024</v>
      </c>
    </row>
    <row r="5722" spans="1:2" x14ac:dyDescent="0.2">
      <c r="A5722" s="1">
        <v>45405</v>
      </c>
      <c r="B5722">
        <f t="shared" si="89"/>
        <v>2024</v>
      </c>
    </row>
    <row r="5723" spans="1:2" x14ac:dyDescent="0.2">
      <c r="A5723" s="1">
        <v>44886</v>
      </c>
      <c r="B5723">
        <f t="shared" si="89"/>
        <v>2022</v>
      </c>
    </row>
    <row r="5724" spans="1:2" x14ac:dyDescent="0.2">
      <c r="A5724" s="1">
        <v>44878</v>
      </c>
      <c r="B5724">
        <f t="shared" si="89"/>
        <v>2022</v>
      </c>
    </row>
    <row r="5725" spans="1:2" x14ac:dyDescent="0.2">
      <c r="A5725" s="1">
        <v>45185</v>
      </c>
      <c r="B5725">
        <f t="shared" si="89"/>
        <v>2023</v>
      </c>
    </row>
    <row r="5726" spans="1:2" x14ac:dyDescent="0.2">
      <c r="A5726" s="1">
        <v>44649</v>
      </c>
      <c r="B5726">
        <f t="shared" si="89"/>
        <v>2022</v>
      </c>
    </row>
    <row r="5727" spans="1:2" x14ac:dyDescent="0.2">
      <c r="A5727" s="1">
        <v>45164</v>
      </c>
      <c r="B5727">
        <f t="shared" si="89"/>
        <v>2023</v>
      </c>
    </row>
    <row r="5728" spans="1:2" x14ac:dyDescent="0.2">
      <c r="A5728" s="1">
        <v>45604</v>
      </c>
      <c r="B5728">
        <f t="shared" si="89"/>
        <v>2024</v>
      </c>
    </row>
    <row r="5729" spans="1:2" x14ac:dyDescent="0.2">
      <c r="A5729" s="1">
        <v>44959</v>
      </c>
      <c r="B5729">
        <f t="shared" si="89"/>
        <v>2023</v>
      </c>
    </row>
    <row r="5730" spans="1:2" x14ac:dyDescent="0.2">
      <c r="A5730" s="1">
        <v>45097</v>
      </c>
      <c r="B5730">
        <f t="shared" si="89"/>
        <v>2023</v>
      </c>
    </row>
    <row r="5731" spans="1:2" x14ac:dyDescent="0.2">
      <c r="A5731" s="1">
        <v>44959</v>
      </c>
      <c r="B5731">
        <f t="shared" si="89"/>
        <v>2023</v>
      </c>
    </row>
    <row r="5732" spans="1:2" x14ac:dyDescent="0.2">
      <c r="A5732" s="1">
        <v>45545</v>
      </c>
      <c r="B5732">
        <f t="shared" si="89"/>
        <v>2024</v>
      </c>
    </row>
    <row r="5733" spans="1:2" x14ac:dyDescent="0.2">
      <c r="A5733" s="1">
        <v>44626</v>
      </c>
      <c r="B5733">
        <f t="shared" si="89"/>
        <v>2022</v>
      </c>
    </row>
    <row r="5734" spans="1:2" x14ac:dyDescent="0.2">
      <c r="A5734" s="1">
        <v>45566</v>
      </c>
      <c r="B5734">
        <f t="shared" si="89"/>
        <v>2024</v>
      </c>
    </row>
    <row r="5735" spans="1:2" x14ac:dyDescent="0.2">
      <c r="A5735" s="1">
        <v>44569</v>
      </c>
      <c r="B5735">
        <f t="shared" si="89"/>
        <v>2022</v>
      </c>
    </row>
    <row r="5736" spans="1:2" x14ac:dyDescent="0.2">
      <c r="A5736" s="1">
        <v>45337</v>
      </c>
      <c r="B5736">
        <f t="shared" si="89"/>
        <v>2024</v>
      </c>
    </row>
    <row r="5737" spans="1:2" x14ac:dyDescent="0.2">
      <c r="A5737" s="1">
        <v>45388</v>
      </c>
      <c r="B5737">
        <f t="shared" si="89"/>
        <v>2024</v>
      </c>
    </row>
    <row r="5738" spans="1:2" x14ac:dyDescent="0.2">
      <c r="A5738" s="1">
        <v>45180</v>
      </c>
      <c r="B5738">
        <f t="shared" si="89"/>
        <v>2023</v>
      </c>
    </row>
    <row r="5739" spans="1:2" x14ac:dyDescent="0.2">
      <c r="A5739" s="1">
        <v>44925</v>
      </c>
      <c r="B5739">
        <f t="shared" si="89"/>
        <v>2022</v>
      </c>
    </row>
    <row r="5740" spans="1:2" x14ac:dyDescent="0.2">
      <c r="A5740" s="1">
        <v>44951</v>
      </c>
      <c r="B5740">
        <f t="shared" si="89"/>
        <v>2023</v>
      </c>
    </row>
    <row r="5741" spans="1:2" x14ac:dyDescent="0.2">
      <c r="A5741" s="1">
        <v>44958</v>
      </c>
      <c r="B5741">
        <f t="shared" si="89"/>
        <v>2023</v>
      </c>
    </row>
    <row r="5742" spans="1:2" x14ac:dyDescent="0.2">
      <c r="A5742" s="1">
        <v>45536</v>
      </c>
      <c r="B5742">
        <f t="shared" si="89"/>
        <v>2024</v>
      </c>
    </row>
    <row r="5743" spans="1:2" x14ac:dyDescent="0.2">
      <c r="A5743" s="1">
        <v>44981</v>
      </c>
      <c r="B5743">
        <f t="shared" si="89"/>
        <v>2023</v>
      </c>
    </row>
    <row r="5744" spans="1:2" x14ac:dyDescent="0.2">
      <c r="A5744" s="1">
        <v>45238</v>
      </c>
      <c r="B5744">
        <f t="shared" si="89"/>
        <v>2023</v>
      </c>
    </row>
    <row r="5745" spans="1:2" x14ac:dyDescent="0.2">
      <c r="A5745" s="1">
        <v>45162</v>
      </c>
      <c r="B5745">
        <f t="shared" si="89"/>
        <v>2023</v>
      </c>
    </row>
    <row r="5746" spans="1:2" x14ac:dyDescent="0.2">
      <c r="A5746" s="1">
        <v>45187</v>
      </c>
      <c r="B5746">
        <f t="shared" si="89"/>
        <v>2023</v>
      </c>
    </row>
    <row r="5747" spans="1:2" x14ac:dyDescent="0.2">
      <c r="A5747" s="1">
        <v>44642</v>
      </c>
      <c r="B5747">
        <f t="shared" si="89"/>
        <v>2022</v>
      </c>
    </row>
    <row r="5748" spans="1:2" x14ac:dyDescent="0.2">
      <c r="A5748" s="1">
        <v>45281</v>
      </c>
      <c r="B5748">
        <f t="shared" si="89"/>
        <v>2023</v>
      </c>
    </row>
    <row r="5749" spans="1:2" x14ac:dyDescent="0.2">
      <c r="A5749" s="1">
        <v>44746</v>
      </c>
      <c r="B5749">
        <f t="shared" si="89"/>
        <v>2022</v>
      </c>
    </row>
    <row r="5750" spans="1:2" x14ac:dyDescent="0.2">
      <c r="A5750" s="1">
        <v>45056</v>
      </c>
      <c r="B5750">
        <f t="shared" si="89"/>
        <v>2023</v>
      </c>
    </row>
    <row r="5751" spans="1:2" x14ac:dyDescent="0.2">
      <c r="A5751" s="1">
        <v>45307</v>
      </c>
      <c r="B5751">
        <f t="shared" si="89"/>
        <v>2024</v>
      </c>
    </row>
    <row r="5752" spans="1:2" x14ac:dyDescent="0.2">
      <c r="A5752" s="1">
        <v>45467</v>
      </c>
      <c r="B5752">
        <f t="shared" si="89"/>
        <v>2024</v>
      </c>
    </row>
    <row r="5753" spans="1:2" x14ac:dyDescent="0.2">
      <c r="A5753" s="1">
        <v>45510</v>
      </c>
      <c r="B5753">
        <f t="shared" si="89"/>
        <v>2024</v>
      </c>
    </row>
    <row r="5754" spans="1:2" x14ac:dyDescent="0.2">
      <c r="A5754" s="1">
        <v>44923</v>
      </c>
      <c r="B5754">
        <f t="shared" si="89"/>
        <v>2022</v>
      </c>
    </row>
    <row r="5755" spans="1:2" x14ac:dyDescent="0.2">
      <c r="A5755" s="1">
        <v>45652</v>
      </c>
      <c r="B5755">
        <f t="shared" si="89"/>
        <v>2024</v>
      </c>
    </row>
    <row r="5756" spans="1:2" x14ac:dyDescent="0.2">
      <c r="A5756" s="1">
        <v>45627</v>
      </c>
      <c r="B5756">
        <f t="shared" si="89"/>
        <v>2024</v>
      </c>
    </row>
    <row r="5757" spans="1:2" x14ac:dyDescent="0.2">
      <c r="A5757" s="1">
        <v>45309</v>
      </c>
      <c r="B5757">
        <f t="shared" si="89"/>
        <v>2024</v>
      </c>
    </row>
    <row r="5758" spans="1:2" x14ac:dyDescent="0.2">
      <c r="A5758" s="1">
        <v>44584</v>
      </c>
      <c r="B5758">
        <f t="shared" si="89"/>
        <v>2022</v>
      </c>
    </row>
    <row r="5759" spans="1:2" x14ac:dyDescent="0.2">
      <c r="A5759" s="1">
        <v>44944</v>
      </c>
      <c r="B5759">
        <f t="shared" si="89"/>
        <v>2023</v>
      </c>
    </row>
    <row r="5760" spans="1:2" x14ac:dyDescent="0.2">
      <c r="A5760" s="1">
        <v>44833</v>
      </c>
      <c r="B5760">
        <f t="shared" si="89"/>
        <v>2022</v>
      </c>
    </row>
    <row r="5761" spans="1:2" x14ac:dyDescent="0.2">
      <c r="A5761" s="1">
        <v>44789</v>
      </c>
      <c r="B5761">
        <f t="shared" si="89"/>
        <v>2022</v>
      </c>
    </row>
    <row r="5762" spans="1:2" x14ac:dyDescent="0.2">
      <c r="A5762" s="1">
        <v>45139</v>
      </c>
      <c r="B5762">
        <f t="shared" si="89"/>
        <v>2023</v>
      </c>
    </row>
    <row r="5763" spans="1:2" x14ac:dyDescent="0.2">
      <c r="A5763" s="1">
        <v>44606</v>
      </c>
      <c r="B5763">
        <f t="shared" ref="B5763:B5826" si="90">YEAR(A5763)</f>
        <v>2022</v>
      </c>
    </row>
    <row r="5764" spans="1:2" x14ac:dyDescent="0.2">
      <c r="A5764" s="1">
        <v>45598</v>
      </c>
      <c r="B5764">
        <f t="shared" si="90"/>
        <v>2024</v>
      </c>
    </row>
    <row r="5765" spans="1:2" x14ac:dyDescent="0.2">
      <c r="A5765" s="1">
        <v>45294</v>
      </c>
      <c r="B5765">
        <f t="shared" si="90"/>
        <v>2024</v>
      </c>
    </row>
    <row r="5766" spans="1:2" x14ac:dyDescent="0.2">
      <c r="A5766" s="1">
        <v>45443</v>
      </c>
      <c r="B5766">
        <f t="shared" si="90"/>
        <v>2024</v>
      </c>
    </row>
    <row r="5767" spans="1:2" x14ac:dyDescent="0.2">
      <c r="A5767" s="1">
        <v>45530</v>
      </c>
      <c r="B5767">
        <f t="shared" si="90"/>
        <v>2024</v>
      </c>
    </row>
    <row r="5768" spans="1:2" x14ac:dyDescent="0.2">
      <c r="A5768" s="1">
        <v>45264</v>
      </c>
      <c r="B5768">
        <f t="shared" si="90"/>
        <v>2023</v>
      </c>
    </row>
    <row r="5769" spans="1:2" x14ac:dyDescent="0.2">
      <c r="A5769" s="1">
        <v>45419</v>
      </c>
      <c r="B5769">
        <f t="shared" si="90"/>
        <v>2024</v>
      </c>
    </row>
    <row r="5770" spans="1:2" x14ac:dyDescent="0.2">
      <c r="A5770" s="1">
        <v>45073</v>
      </c>
      <c r="B5770">
        <f t="shared" si="90"/>
        <v>2023</v>
      </c>
    </row>
    <row r="5771" spans="1:2" x14ac:dyDescent="0.2">
      <c r="A5771" s="1">
        <v>44562</v>
      </c>
      <c r="B5771">
        <f t="shared" si="90"/>
        <v>2022</v>
      </c>
    </row>
    <row r="5772" spans="1:2" x14ac:dyDescent="0.2">
      <c r="A5772" s="1">
        <v>45612</v>
      </c>
      <c r="B5772">
        <f t="shared" si="90"/>
        <v>2024</v>
      </c>
    </row>
    <row r="5773" spans="1:2" x14ac:dyDescent="0.2">
      <c r="A5773" s="1">
        <v>45379</v>
      </c>
      <c r="B5773">
        <f t="shared" si="90"/>
        <v>2024</v>
      </c>
    </row>
    <row r="5774" spans="1:2" x14ac:dyDescent="0.2">
      <c r="A5774" s="1">
        <v>45209</v>
      </c>
      <c r="B5774">
        <f t="shared" si="90"/>
        <v>2023</v>
      </c>
    </row>
    <row r="5775" spans="1:2" x14ac:dyDescent="0.2">
      <c r="A5775" s="1">
        <v>45566</v>
      </c>
      <c r="B5775">
        <f t="shared" si="90"/>
        <v>2024</v>
      </c>
    </row>
    <row r="5776" spans="1:2" x14ac:dyDescent="0.2">
      <c r="A5776" s="1">
        <v>45309</v>
      </c>
      <c r="B5776">
        <f t="shared" si="90"/>
        <v>2024</v>
      </c>
    </row>
    <row r="5777" spans="1:2" x14ac:dyDescent="0.2">
      <c r="A5777" s="1">
        <v>44831</v>
      </c>
      <c r="B5777">
        <f t="shared" si="90"/>
        <v>2022</v>
      </c>
    </row>
    <row r="5778" spans="1:2" x14ac:dyDescent="0.2">
      <c r="A5778" s="1">
        <v>44940</v>
      </c>
      <c r="B5778">
        <f t="shared" si="90"/>
        <v>2023</v>
      </c>
    </row>
    <row r="5779" spans="1:2" x14ac:dyDescent="0.2">
      <c r="A5779" s="1">
        <v>45345</v>
      </c>
      <c r="B5779">
        <f t="shared" si="90"/>
        <v>2024</v>
      </c>
    </row>
    <row r="5780" spans="1:2" x14ac:dyDescent="0.2">
      <c r="A5780" s="1">
        <v>45416</v>
      </c>
      <c r="B5780">
        <f t="shared" si="90"/>
        <v>2024</v>
      </c>
    </row>
    <row r="5781" spans="1:2" x14ac:dyDescent="0.2">
      <c r="A5781" s="1">
        <v>44937</v>
      </c>
      <c r="B5781">
        <f t="shared" si="90"/>
        <v>2023</v>
      </c>
    </row>
    <row r="5782" spans="1:2" x14ac:dyDescent="0.2">
      <c r="A5782" s="1">
        <v>44791</v>
      </c>
      <c r="B5782">
        <f t="shared" si="90"/>
        <v>2022</v>
      </c>
    </row>
    <row r="5783" spans="1:2" x14ac:dyDescent="0.2">
      <c r="A5783" s="1">
        <v>44631</v>
      </c>
      <c r="B5783">
        <f t="shared" si="90"/>
        <v>2022</v>
      </c>
    </row>
    <row r="5784" spans="1:2" x14ac:dyDescent="0.2">
      <c r="A5784" s="1">
        <v>45516</v>
      </c>
      <c r="B5784">
        <f t="shared" si="90"/>
        <v>2024</v>
      </c>
    </row>
    <row r="5785" spans="1:2" x14ac:dyDescent="0.2">
      <c r="A5785" s="1">
        <v>45657</v>
      </c>
      <c r="B5785">
        <f t="shared" si="90"/>
        <v>2024</v>
      </c>
    </row>
    <row r="5786" spans="1:2" x14ac:dyDescent="0.2">
      <c r="A5786" s="1">
        <v>44708</v>
      </c>
      <c r="B5786">
        <f t="shared" si="90"/>
        <v>2022</v>
      </c>
    </row>
    <row r="5787" spans="1:2" x14ac:dyDescent="0.2">
      <c r="A5787" s="1">
        <v>44693</v>
      </c>
      <c r="B5787">
        <f t="shared" si="90"/>
        <v>2022</v>
      </c>
    </row>
    <row r="5788" spans="1:2" x14ac:dyDescent="0.2">
      <c r="A5788" s="1">
        <v>44851</v>
      </c>
      <c r="B5788">
        <f t="shared" si="90"/>
        <v>2022</v>
      </c>
    </row>
    <row r="5789" spans="1:2" x14ac:dyDescent="0.2">
      <c r="A5789" s="1">
        <v>45115</v>
      </c>
      <c r="B5789">
        <f t="shared" si="90"/>
        <v>2023</v>
      </c>
    </row>
    <row r="5790" spans="1:2" x14ac:dyDescent="0.2">
      <c r="A5790" s="1">
        <v>45388</v>
      </c>
      <c r="B5790">
        <f t="shared" si="90"/>
        <v>2024</v>
      </c>
    </row>
    <row r="5791" spans="1:2" x14ac:dyDescent="0.2">
      <c r="A5791" s="1">
        <v>45081</v>
      </c>
      <c r="B5791">
        <f t="shared" si="90"/>
        <v>2023</v>
      </c>
    </row>
    <row r="5792" spans="1:2" x14ac:dyDescent="0.2">
      <c r="A5792" s="1">
        <v>45051</v>
      </c>
      <c r="B5792">
        <f t="shared" si="90"/>
        <v>2023</v>
      </c>
    </row>
    <row r="5793" spans="1:2" x14ac:dyDescent="0.2">
      <c r="A5793" s="1">
        <v>44832</v>
      </c>
      <c r="B5793">
        <f t="shared" si="90"/>
        <v>2022</v>
      </c>
    </row>
    <row r="5794" spans="1:2" x14ac:dyDescent="0.2">
      <c r="A5794" s="1">
        <v>45513</v>
      </c>
      <c r="B5794">
        <f t="shared" si="90"/>
        <v>2024</v>
      </c>
    </row>
    <row r="5795" spans="1:2" x14ac:dyDescent="0.2">
      <c r="A5795" s="1">
        <v>45531</v>
      </c>
      <c r="B5795">
        <f t="shared" si="90"/>
        <v>2024</v>
      </c>
    </row>
    <row r="5796" spans="1:2" x14ac:dyDescent="0.2">
      <c r="A5796" s="1">
        <v>44762</v>
      </c>
      <c r="B5796">
        <f t="shared" si="90"/>
        <v>2022</v>
      </c>
    </row>
    <row r="5797" spans="1:2" x14ac:dyDescent="0.2">
      <c r="A5797" s="1">
        <v>45099</v>
      </c>
      <c r="B5797">
        <f t="shared" si="90"/>
        <v>2023</v>
      </c>
    </row>
    <row r="5798" spans="1:2" x14ac:dyDescent="0.2">
      <c r="A5798" s="1">
        <v>44749</v>
      </c>
      <c r="B5798">
        <f t="shared" si="90"/>
        <v>2022</v>
      </c>
    </row>
    <row r="5799" spans="1:2" x14ac:dyDescent="0.2">
      <c r="A5799" s="1">
        <v>45218</v>
      </c>
      <c r="B5799">
        <f t="shared" si="90"/>
        <v>2023</v>
      </c>
    </row>
    <row r="5800" spans="1:2" x14ac:dyDescent="0.2">
      <c r="A5800" s="1">
        <v>45098</v>
      </c>
      <c r="B5800">
        <f t="shared" si="90"/>
        <v>2023</v>
      </c>
    </row>
    <row r="5801" spans="1:2" x14ac:dyDescent="0.2">
      <c r="A5801" s="1">
        <v>44659</v>
      </c>
      <c r="B5801">
        <f t="shared" si="90"/>
        <v>2022</v>
      </c>
    </row>
    <row r="5802" spans="1:2" x14ac:dyDescent="0.2">
      <c r="A5802" s="1">
        <v>45598</v>
      </c>
      <c r="B5802">
        <f t="shared" si="90"/>
        <v>2024</v>
      </c>
    </row>
    <row r="5803" spans="1:2" x14ac:dyDescent="0.2">
      <c r="A5803" s="1">
        <v>45120</v>
      </c>
      <c r="B5803">
        <f t="shared" si="90"/>
        <v>2023</v>
      </c>
    </row>
    <row r="5804" spans="1:2" x14ac:dyDescent="0.2">
      <c r="A5804" s="1">
        <v>45393</v>
      </c>
      <c r="B5804">
        <f t="shared" si="90"/>
        <v>2024</v>
      </c>
    </row>
    <row r="5805" spans="1:2" x14ac:dyDescent="0.2">
      <c r="A5805" s="1">
        <v>44971</v>
      </c>
      <c r="B5805">
        <f t="shared" si="90"/>
        <v>2023</v>
      </c>
    </row>
    <row r="5806" spans="1:2" x14ac:dyDescent="0.2">
      <c r="A5806" s="1">
        <v>44978</v>
      </c>
      <c r="B5806">
        <f t="shared" si="90"/>
        <v>2023</v>
      </c>
    </row>
    <row r="5807" spans="1:2" x14ac:dyDescent="0.2">
      <c r="A5807" s="1">
        <v>44669</v>
      </c>
      <c r="B5807">
        <f t="shared" si="90"/>
        <v>2022</v>
      </c>
    </row>
    <row r="5808" spans="1:2" x14ac:dyDescent="0.2">
      <c r="A5808" s="1">
        <v>45084</v>
      </c>
      <c r="B5808">
        <f t="shared" si="90"/>
        <v>2023</v>
      </c>
    </row>
    <row r="5809" spans="1:2" x14ac:dyDescent="0.2">
      <c r="A5809" s="1">
        <v>45355</v>
      </c>
      <c r="B5809">
        <f t="shared" si="90"/>
        <v>2024</v>
      </c>
    </row>
    <row r="5810" spans="1:2" x14ac:dyDescent="0.2">
      <c r="A5810" s="1">
        <v>45385</v>
      </c>
      <c r="B5810">
        <f t="shared" si="90"/>
        <v>2024</v>
      </c>
    </row>
    <row r="5811" spans="1:2" x14ac:dyDescent="0.2">
      <c r="A5811" s="1">
        <v>45272</v>
      </c>
      <c r="B5811">
        <f t="shared" si="90"/>
        <v>2023</v>
      </c>
    </row>
    <row r="5812" spans="1:2" x14ac:dyDescent="0.2">
      <c r="A5812" s="1">
        <v>45010</v>
      </c>
      <c r="B5812">
        <f t="shared" si="90"/>
        <v>2023</v>
      </c>
    </row>
    <row r="5813" spans="1:2" x14ac:dyDescent="0.2">
      <c r="A5813" s="1">
        <v>44614</v>
      </c>
      <c r="B5813">
        <f t="shared" si="90"/>
        <v>2022</v>
      </c>
    </row>
    <row r="5814" spans="1:2" x14ac:dyDescent="0.2">
      <c r="A5814" s="1">
        <v>45428</v>
      </c>
      <c r="B5814">
        <f t="shared" si="90"/>
        <v>2024</v>
      </c>
    </row>
    <row r="5815" spans="1:2" x14ac:dyDescent="0.2">
      <c r="A5815" s="1">
        <v>44689</v>
      </c>
      <c r="B5815">
        <f t="shared" si="90"/>
        <v>2022</v>
      </c>
    </row>
    <row r="5816" spans="1:2" x14ac:dyDescent="0.2">
      <c r="A5816" s="1">
        <v>44941</v>
      </c>
      <c r="B5816">
        <f t="shared" si="90"/>
        <v>2023</v>
      </c>
    </row>
    <row r="5817" spans="1:2" x14ac:dyDescent="0.2">
      <c r="A5817" s="1">
        <v>45030</v>
      </c>
      <c r="B5817">
        <f t="shared" si="90"/>
        <v>2023</v>
      </c>
    </row>
    <row r="5818" spans="1:2" x14ac:dyDescent="0.2">
      <c r="A5818" s="1">
        <v>44934</v>
      </c>
      <c r="B5818">
        <f t="shared" si="90"/>
        <v>2023</v>
      </c>
    </row>
    <row r="5819" spans="1:2" x14ac:dyDescent="0.2">
      <c r="A5819" s="1">
        <v>45254</v>
      </c>
      <c r="B5819">
        <f t="shared" si="90"/>
        <v>2023</v>
      </c>
    </row>
    <row r="5820" spans="1:2" x14ac:dyDescent="0.2">
      <c r="A5820" s="1">
        <v>45124</v>
      </c>
      <c r="B5820">
        <f t="shared" si="90"/>
        <v>2023</v>
      </c>
    </row>
    <row r="5821" spans="1:2" x14ac:dyDescent="0.2">
      <c r="A5821" s="1">
        <v>45097</v>
      </c>
      <c r="B5821">
        <f t="shared" si="90"/>
        <v>2023</v>
      </c>
    </row>
    <row r="5822" spans="1:2" x14ac:dyDescent="0.2">
      <c r="A5822" s="1">
        <v>44808</v>
      </c>
      <c r="B5822">
        <f t="shared" si="90"/>
        <v>2022</v>
      </c>
    </row>
    <row r="5823" spans="1:2" x14ac:dyDescent="0.2">
      <c r="A5823" s="1">
        <v>44644</v>
      </c>
      <c r="B5823">
        <f t="shared" si="90"/>
        <v>2022</v>
      </c>
    </row>
    <row r="5824" spans="1:2" x14ac:dyDescent="0.2">
      <c r="A5824" s="1">
        <v>44973</v>
      </c>
      <c r="B5824">
        <f t="shared" si="90"/>
        <v>2023</v>
      </c>
    </row>
    <row r="5825" spans="1:2" x14ac:dyDescent="0.2">
      <c r="A5825" s="1">
        <v>44598</v>
      </c>
      <c r="B5825">
        <f t="shared" si="90"/>
        <v>2022</v>
      </c>
    </row>
    <row r="5826" spans="1:2" x14ac:dyDescent="0.2">
      <c r="A5826" s="1">
        <v>44937</v>
      </c>
      <c r="B5826">
        <f t="shared" si="90"/>
        <v>2023</v>
      </c>
    </row>
    <row r="5827" spans="1:2" x14ac:dyDescent="0.2">
      <c r="A5827" s="1">
        <v>45255</v>
      </c>
      <c r="B5827">
        <f t="shared" ref="B5827:B5890" si="91">YEAR(A5827)</f>
        <v>2023</v>
      </c>
    </row>
    <row r="5828" spans="1:2" x14ac:dyDescent="0.2">
      <c r="A5828" s="1">
        <v>45294</v>
      </c>
      <c r="B5828">
        <f t="shared" si="91"/>
        <v>2024</v>
      </c>
    </row>
    <row r="5829" spans="1:2" x14ac:dyDescent="0.2">
      <c r="A5829" s="1">
        <v>45216</v>
      </c>
      <c r="B5829">
        <f t="shared" si="91"/>
        <v>2023</v>
      </c>
    </row>
    <row r="5830" spans="1:2" x14ac:dyDescent="0.2">
      <c r="A5830" s="1">
        <v>45430</v>
      </c>
      <c r="B5830">
        <f t="shared" si="91"/>
        <v>2024</v>
      </c>
    </row>
    <row r="5831" spans="1:2" x14ac:dyDescent="0.2">
      <c r="A5831" s="1">
        <v>45428</v>
      </c>
      <c r="B5831">
        <f t="shared" si="91"/>
        <v>2024</v>
      </c>
    </row>
    <row r="5832" spans="1:2" x14ac:dyDescent="0.2">
      <c r="A5832" s="1">
        <v>45248</v>
      </c>
      <c r="B5832">
        <f t="shared" si="91"/>
        <v>2023</v>
      </c>
    </row>
    <row r="5833" spans="1:2" x14ac:dyDescent="0.2">
      <c r="A5833" s="1">
        <v>44828</v>
      </c>
      <c r="B5833">
        <f t="shared" si="91"/>
        <v>2022</v>
      </c>
    </row>
    <row r="5834" spans="1:2" x14ac:dyDescent="0.2">
      <c r="A5834" s="1">
        <v>45604</v>
      </c>
      <c r="B5834">
        <f t="shared" si="91"/>
        <v>2024</v>
      </c>
    </row>
    <row r="5835" spans="1:2" x14ac:dyDescent="0.2">
      <c r="A5835" s="1">
        <v>45420</v>
      </c>
      <c r="B5835">
        <f t="shared" si="91"/>
        <v>2024</v>
      </c>
    </row>
    <row r="5836" spans="1:2" x14ac:dyDescent="0.2">
      <c r="A5836" s="1">
        <v>44938</v>
      </c>
      <c r="B5836">
        <f t="shared" si="91"/>
        <v>2023</v>
      </c>
    </row>
    <row r="5837" spans="1:2" x14ac:dyDescent="0.2">
      <c r="A5837" s="1">
        <v>45292</v>
      </c>
      <c r="B5837">
        <f t="shared" si="91"/>
        <v>2024</v>
      </c>
    </row>
    <row r="5838" spans="1:2" x14ac:dyDescent="0.2">
      <c r="A5838" s="1">
        <v>45086</v>
      </c>
      <c r="B5838">
        <f t="shared" si="91"/>
        <v>2023</v>
      </c>
    </row>
    <row r="5839" spans="1:2" x14ac:dyDescent="0.2">
      <c r="A5839" s="1">
        <v>45415</v>
      </c>
      <c r="B5839">
        <f t="shared" si="91"/>
        <v>2024</v>
      </c>
    </row>
    <row r="5840" spans="1:2" x14ac:dyDescent="0.2">
      <c r="A5840" s="1">
        <v>44827</v>
      </c>
      <c r="B5840">
        <f t="shared" si="91"/>
        <v>2022</v>
      </c>
    </row>
    <row r="5841" spans="1:2" x14ac:dyDescent="0.2">
      <c r="A5841" s="1">
        <v>45637</v>
      </c>
      <c r="B5841">
        <f t="shared" si="91"/>
        <v>2024</v>
      </c>
    </row>
    <row r="5842" spans="1:2" x14ac:dyDescent="0.2">
      <c r="A5842" s="1">
        <v>45586</v>
      </c>
      <c r="B5842">
        <f t="shared" si="91"/>
        <v>2024</v>
      </c>
    </row>
    <row r="5843" spans="1:2" x14ac:dyDescent="0.2">
      <c r="A5843" s="1">
        <v>44866</v>
      </c>
      <c r="B5843">
        <f t="shared" si="91"/>
        <v>2022</v>
      </c>
    </row>
    <row r="5844" spans="1:2" x14ac:dyDescent="0.2">
      <c r="A5844" s="1">
        <v>44979</v>
      </c>
      <c r="B5844">
        <f t="shared" si="91"/>
        <v>2023</v>
      </c>
    </row>
    <row r="5845" spans="1:2" x14ac:dyDescent="0.2">
      <c r="A5845" s="1">
        <v>44579</v>
      </c>
      <c r="B5845">
        <f t="shared" si="91"/>
        <v>2022</v>
      </c>
    </row>
    <row r="5846" spans="1:2" x14ac:dyDescent="0.2">
      <c r="A5846" s="1">
        <v>45089</v>
      </c>
      <c r="B5846">
        <f t="shared" si="91"/>
        <v>2023</v>
      </c>
    </row>
    <row r="5847" spans="1:2" x14ac:dyDescent="0.2">
      <c r="A5847" s="1">
        <v>45672</v>
      </c>
      <c r="B5847">
        <f t="shared" si="91"/>
        <v>2025</v>
      </c>
    </row>
    <row r="5848" spans="1:2" x14ac:dyDescent="0.2">
      <c r="A5848" s="1">
        <v>45551</v>
      </c>
      <c r="B5848">
        <f t="shared" si="91"/>
        <v>2024</v>
      </c>
    </row>
    <row r="5849" spans="1:2" x14ac:dyDescent="0.2">
      <c r="A5849" s="1">
        <v>45068</v>
      </c>
      <c r="B5849">
        <f t="shared" si="91"/>
        <v>2023</v>
      </c>
    </row>
    <row r="5850" spans="1:2" x14ac:dyDescent="0.2">
      <c r="A5850" s="1">
        <v>44587</v>
      </c>
      <c r="B5850">
        <f t="shared" si="91"/>
        <v>2022</v>
      </c>
    </row>
    <row r="5851" spans="1:2" x14ac:dyDescent="0.2">
      <c r="A5851" s="1">
        <v>45488</v>
      </c>
      <c r="B5851">
        <f t="shared" si="91"/>
        <v>2024</v>
      </c>
    </row>
    <row r="5852" spans="1:2" x14ac:dyDescent="0.2">
      <c r="A5852" s="1">
        <v>45321</v>
      </c>
      <c r="B5852">
        <f t="shared" si="91"/>
        <v>2024</v>
      </c>
    </row>
    <row r="5853" spans="1:2" x14ac:dyDescent="0.2">
      <c r="A5853" s="1">
        <v>45422</v>
      </c>
      <c r="B5853">
        <f t="shared" si="91"/>
        <v>2024</v>
      </c>
    </row>
    <row r="5854" spans="1:2" x14ac:dyDescent="0.2">
      <c r="A5854" s="1">
        <v>45212</v>
      </c>
      <c r="B5854">
        <f t="shared" si="91"/>
        <v>2023</v>
      </c>
    </row>
    <row r="5855" spans="1:2" x14ac:dyDescent="0.2">
      <c r="A5855" s="1">
        <v>45466</v>
      </c>
      <c r="B5855">
        <f t="shared" si="91"/>
        <v>2024</v>
      </c>
    </row>
    <row r="5856" spans="1:2" x14ac:dyDescent="0.2">
      <c r="A5856" s="1">
        <v>45255</v>
      </c>
      <c r="B5856">
        <f t="shared" si="91"/>
        <v>2023</v>
      </c>
    </row>
    <row r="5857" spans="1:2" x14ac:dyDescent="0.2">
      <c r="A5857" s="1">
        <v>45308</v>
      </c>
      <c r="B5857">
        <f t="shared" si="91"/>
        <v>2024</v>
      </c>
    </row>
    <row r="5858" spans="1:2" x14ac:dyDescent="0.2">
      <c r="A5858" s="1">
        <v>45466</v>
      </c>
      <c r="B5858">
        <f t="shared" si="91"/>
        <v>2024</v>
      </c>
    </row>
    <row r="5859" spans="1:2" x14ac:dyDescent="0.2">
      <c r="A5859" s="1">
        <v>45314</v>
      </c>
      <c r="B5859">
        <f t="shared" si="91"/>
        <v>2024</v>
      </c>
    </row>
    <row r="5860" spans="1:2" x14ac:dyDescent="0.2">
      <c r="A5860" s="1">
        <v>45520</v>
      </c>
      <c r="B5860">
        <f t="shared" si="91"/>
        <v>2024</v>
      </c>
    </row>
    <row r="5861" spans="1:2" x14ac:dyDescent="0.2">
      <c r="A5861" s="1">
        <v>44854</v>
      </c>
      <c r="B5861">
        <f t="shared" si="91"/>
        <v>2022</v>
      </c>
    </row>
    <row r="5862" spans="1:2" x14ac:dyDescent="0.2">
      <c r="A5862" s="1">
        <v>44727</v>
      </c>
      <c r="B5862">
        <f t="shared" si="91"/>
        <v>2022</v>
      </c>
    </row>
    <row r="5863" spans="1:2" x14ac:dyDescent="0.2">
      <c r="A5863" s="1">
        <v>44806</v>
      </c>
      <c r="B5863">
        <f t="shared" si="91"/>
        <v>2022</v>
      </c>
    </row>
    <row r="5864" spans="1:2" x14ac:dyDescent="0.2">
      <c r="A5864" s="1">
        <v>44985</v>
      </c>
      <c r="B5864">
        <f t="shared" si="91"/>
        <v>2023</v>
      </c>
    </row>
    <row r="5865" spans="1:2" x14ac:dyDescent="0.2">
      <c r="A5865" s="1">
        <v>44581</v>
      </c>
      <c r="B5865">
        <f t="shared" si="91"/>
        <v>2022</v>
      </c>
    </row>
    <row r="5866" spans="1:2" x14ac:dyDescent="0.2">
      <c r="A5866" s="1">
        <v>44929</v>
      </c>
      <c r="B5866">
        <f t="shared" si="91"/>
        <v>2023</v>
      </c>
    </row>
    <row r="5867" spans="1:2" x14ac:dyDescent="0.2">
      <c r="A5867" s="1">
        <v>44763</v>
      </c>
      <c r="B5867">
        <f t="shared" si="91"/>
        <v>2022</v>
      </c>
    </row>
    <row r="5868" spans="1:2" x14ac:dyDescent="0.2">
      <c r="A5868" s="1">
        <v>44783</v>
      </c>
      <c r="B5868">
        <f t="shared" si="91"/>
        <v>2022</v>
      </c>
    </row>
    <row r="5869" spans="1:2" x14ac:dyDescent="0.2">
      <c r="A5869" s="1">
        <v>45115</v>
      </c>
      <c r="B5869">
        <f t="shared" si="91"/>
        <v>2023</v>
      </c>
    </row>
    <row r="5870" spans="1:2" x14ac:dyDescent="0.2">
      <c r="A5870" s="1">
        <v>45570</v>
      </c>
      <c r="B5870">
        <f t="shared" si="91"/>
        <v>2024</v>
      </c>
    </row>
    <row r="5871" spans="1:2" x14ac:dyDescent="0.2">
      <c r="A5871" s="1">
        <v>44714</v>
      </c>
      <c r="B5871">
        <f t="shared" si="91"/>
        <v>2022</v>
      </c>
    </row>
    <row r="5872" spans="1:2" x14ac:dyDescent="0.2">
      <c r="A5872" s="1">
        <v>44734</v>
      </c>
      <c r="B5872">
        <f t="shared" si="91"/>
        <v>2022</v>
      </c>
    </row>
    <row r="5873" spans="1:2" x14ac:dyDescent="0.2">
      <c r="A5873" s="1">
        <v>45200</v>
      </c>
      <c r="B5873">
        <f t="shared" si="91"/>
        <v>2023</v>
      </c>
    </row>
    <row r="5874" spans="1:2" x14ac:dyDescent="0.2">
      <c r="A5874" s="1">
        <v>45227</v>
      </c>
      <c r="B5874">
        <f t="shared" si="91"/>
        <v>2023</v>
      </c>
    </row>
    <row r="5875" spans="1:2" x14ac:dyDescent="0.2">
      <c r="A5875" s="1">
        <v>45217</v>
      </c>
      <c r="B5875">
        <f t="shared" si="91"/>
        <v>2023</v>
      </c>
    </row>
    <row r="5876" spans="1:2" x14ac:dyDescent="0.2">
      <c r="A5876" s="1">
        <v>44672</v>
      </c>
      <c r="B5876">
        <f t="shared" si="91"/>
        <v>2022</v>
      </c>
    </row>
    <row r="5877" spans="1:2" x14ac:dyDescent="0.2">
      <c r="A5877" s="1">
        <v>45016</v>
      </c>
      <c r="B5877">
        <f t="shared" si="91"/>
        <v>2023</v>
      </c>
    </row>
    <row r="5878" spans="1:2" x14ac:dyDescent="0.2">
      <c r="A5878" s="1">
        <v>45291</v>
      </c>
      <c r="B5878">
        <f t="shared" si="91"/>
        <v>2023</v>
      </c>
    </row>
    <row r="5879" spans="1:2" x14ac:dyDescent="0.2">
      <c r="A5879" s="1">
        <v>44890</v>
      </c>
      <c r="B5879">
        <f t="shared" si="91"/>
        <v>2022</v>
      </c>
    </row>
    <row r="5880" spans="1:2" x14ac:dyDescent="0.2">
      <c r="A5880" s="1">
        <v>45650</v>
      </c>
      <c r="B5880">
        <f t="shared" si="91"/>
        <v>2024</v>
      </c>
    </row>
    <row r="5881" spans="1:2" x14ac:dyDescent="0.2">
      <c r="A5881" s="1">
        <v>45525</v>
      </c>
      <c r="B5881">
        <f t="shared" si="91"/>
        <v>2024</v>
      </c>
    </row>
    <row r="5882" spans="1:2" x14ac:dyDescent="0.2">
      <c r="A5882" s="1">
        <v>44661</v>
      </c>
      <c r="B5882">
        <f t="shared" si="91"/>
        <v>2022</v>
      </c>
    </row>
    <row r="5883" spans="1:2" x14ac:dyDescent="0.2">
      <c r="A5883" s="1">
        <v>45555</v>
      </c>
      <c r="B5883">
        <f t="shared" si="91"/>
        <v>2024</v>
      </c>
    </row>
    <row r="5884" spans="1:2" x14ac:dyDescent="0.2">
      <c r="A5884" s="1">
        <v>45262</v>
      </c>
      <c r="B5884">
        <f t="shared" si="91"/>
        <v>2023</v>
      </c>
    </row>
    <row r="5885" spans="1:2" x14ac:dyDescent="0.2">
      <c r="A5885" s="1">
        <v>44770</v>
      </c>
      <c r="B5885">
        <f t="shared" si="91"/>
        <v>2022</v>
      </c>
    </row>
    <row r="5886" spans="1:2" x14ac:dyDescent="0.2">
      <c r="A5886" s="1">
        <v>45220</v>
      </c>
      <c r="B5886">
        <f t="shared" si="91"/>
        <v>2023</v>
      </c>
    </row>
    <row r="5887" spans="1:2" x14ac:dyDescent="0.2">
      <c r="A5887" s="1">
        <v>44788</v>
      </c>
      <c r="B5887">
        <f t="shared" si="91"/>
        <v>2022</v>
      </c>
    </row>
    <row r="5888" spans="1:2" x14ac:dyDescent="0.2">
      <c r="A5888" s="1">
        <v>45195</v>
      </c>
      <c r="B5888">
        <f t="shared" si="91"/>
        <v>2023</v>
      </c>
    </row>
    <row r="5889" spans="1:2" x14ac:dyDescent="0.2">
      <c r="A5889" s="1">
        <v>45484</v>
      </c>
      <c r="B5889">
        <f t="shared" si="91"/>
        <v>2024</v>
      </c>
    </row>
    <row r="5890" spans="1:2" x14ac:dyDescent="0.2">
      <c r="A5890" s="1">
        <v>45374</v>
      </c>
      <c r="B5890">
        <f t="shared" si="91"/>
        <v>2024</v>
      </c>
    </row>
    <row r="5891" spans="1:2" x14ac:dyDescent="0.2">
      <c r="A5891" s="1">
        <v>44734</v>
      </c>
      <c r="B5891">
        <f t="shared" ref="B5891:B5954" si="92">YEAR(A5891)</f>
        <v>2022</v>
      </c>
    </row>
    <row r="5892" spans="1:2" x14ac:dyDescent="0.2">
      <c r="A5892" s="1">
        <v>45117</v>
      </c>
      <c r="B5892">
        <f t="shared" si="92"/>
        <v>2023</v>
      </c>
    </row>
    <row r="5893" spans="1:2" x14ac:dyDescent="0.2">
      <c r="A5893" s="1">
        <v>44736</v>
      </c>
      <c r="B5893">
        <f t="shared" si="92"/>
        <v>2022</v>
      </c>
    </row>
    <row r="5894" spans="1:2" x14ac:dyDescent="0.2">
      <c r="A5894" s="1">
        <v>44905</v>
      </c>
      <c r="B5894">
        <f t="shared" si="92"/>
        <v>2022</v>
      </c>
    </row>
    <row r="5895" spans="1:2" x14ac:dyDescent="0.2">
      <c r="A5895" s="1">
        <v>45264</v>
      </c>
      <c r="B5895">
        <f t="shared" si="92"/>
        <v>2023</v>
      </c>
    </row>
    <row r="5896" spans="1:2" x14ac:dyDescent="0.2">
      <c r="A5896" s="1">
        <v>45032</v>
      </c>
      <c r="B5896">
        <f t="shared" si="92"/>
        <v>2023</v>
      </c>
    </row>
    <row r="5897" spans="1:2" x14ac:dyDescent="0.2">
      <c r="A5897" s="1">
        <v>44798</v>
      </c>
      <c r="B5897">
        <f t="shared" si="92"/>
        <v>2022</v>
      </c>
    </row>
    <row r="5898" spans="1:2" x14ac:dyDescent="0.2">
      <c r="A5898" s="1">
        <v>45206</v>
      </c>
      <c r="B5898">
        <f t="shared" si="92"/>
        <v>2023</v>
      </c>
    </row>
    <row r="5899" spans="1:2" x14ac:dyDescent="0.2">
      <c r="A5899" s="1">
        <v>45264</v>
      </c>
      <c r="B5899">
        <f t="shared" si="92"/>
        <v>2023</v>
      </c>
    </row>
    <row r="5900" spans="1:2" x14ac:dyDescent="0.2">
      <c r="A5900" s="1">
        <v>45243</v>
      </c>
      <c r="B5900">
        <f t="shared" si="92"/>
        <v>2023</v>
      </c>
    </row>
    <row r="5901" spans="1:2" x14ac:dyDescent="0.2">
      <c r="A5901" s="1">
        <v>44648</v>
      </c>
      <c r="B5901">
        <f t="shared" si="92"/>
        <v>2022</v>
      </c>
    </row>
    <row r="5902" spans="1:2" x14ac:dyDescent="0.2">
      <c r="A5902" s="1">
        <v>44592</v>
      </c>
      <c r="B5902">
        <f t="shared" si="92"/>
        <v>2022</v>
      </c>
    </row>
    <row r="5903" spans="1:2" x14ac:dyDescent="0.2">
      <c r="A5903" s="1">
        <v>45280</v>
      </c>
      <c r="B5903">
        <f t="shared" si="92"/>
        <v>2023</v>
      </c>
    </row>
    <row r="5904" spans="1:2" x14ac:dyDescent="0.2">
      <c r="A5904" s="1">
        <v>45361</v>
      </c>
      <c r="B5904">
        <f t="shared" si="92"/>
        <v>2024</v>
      </c>
    </row>
    <row r="5905" spans="1:2" x14ac:dyDescent="0.2">
      <c r="A5905" s="1">
        <v>44972</v>
      </c>
      <c r="B5905">
        <f t="shared" si="92"/>
        <v>2023</v>
      </c>
    </row>
    <row r="5906" spans="1:2" x14ac:dyDescent="0.2">
      <c r="A5906" s="1">
        <v>45427</v>
      </c>
      <c r="B5906">
        <f t="shared" si="92"/>
        <v>2024</v>
      </c>
    </row>
    <row r="5907" spans="1:2" x14ac:dyDescent="0.2">
      <c r="A5907" s="1">
        <v>44844</v>
      </c>
      <c r="B5907">
        <f t="shared" si="92"/>
        <v>2022</v>
      </c>
    </row>
    <row r="5908" spans="1:2" x14ac:dyDescent="0.2">
      <c r="A5908" s="1">
        <v>45491</v>
      </c>
      <c r="B5908">
        <f t="shared" si="92"/>
        <v>2024</v>
      </c>
    </row>
    <row r="5909" spans="1:2" x14ac:dyDescent="0.2">
      <c r="A5909" s="1">
        <v>45249</v>
      </c>
      <c r="B5909">
        <f t="shared" si="92"/>
        <v>2023</v>
      </c>
    </row>
    <row r="5910" spans="1:2" x14ac:dyDescent="0.2">
      <c r="A5910" s="1">
        <v>44988</v>
      </c>
      <c r="B5910">
        <f t="shared" si="92"/>
        <v>2023</v>
      </c>
    </row>
    <row r="5911" spans="1:2" x14ac:dyDescent="0.2">
      <c r="A5911" s="1">
        <v>44942</v>
      </c>
      <c r="B5911">
        <f t="shared" si="92"/>
        <v>2023</v>
      </c>
    </row>
    <row r="5912" spans="1:2" x14ac:dyDescent="0.2">
      <c r="A5912" s="1">
        <v>45198</v>
      </c>
      <c r="B5912">
        <f t="shared" si="92"/>
        <v>2023</v>
      </c>
    </row>
    <row r="5913" spans="1:2" x14ac:dyDescent="0.2">
      <c r="A5913" s="1">
        <v>45397</v>
      </c>
      <c r="B5913">
        <f t="shared" si="92"/>
        <v>2024</v>
      </c>
    </row>
    <row r="5914" spans="1:2" x14ac:dyDescent="0.2">
      <c r="A5914" s="1">
        <v>44874</v>
      </c>
      <c r="B5914">
        <f t="shared" si="92"/>
        <v>2022</v>
      </c>
    </row>
    <row r="5915" spans="1:2" x14ac:dyDescent="0.2">
      <c r="A5915" s="1">
        <v>45276</v>
      </c>
      <c r="B5915">
        <f t="shared" si="92"/>
        <v>2023</v>
      </c>
    </row>
    <row r="5916" spans="1:2" x14ac:dyDescent="0.2">
      <c r="A5916" s="1">
        <v>45532</v>
      </c>
      <c r="B5916">
        <f t="shared" si="92"/>
        <v>2024</v>
      </c>
    </row>
    <row r="5917" spans="1:2" x14ac:dyDescent="0.2">
      <c r="A5917" s="1">
        <v>45374</v>
      </c>
      <c r="B5917">
        <f t="shared" si="92"/>
        <v>2024</v>
      </c>
    </row>
    <row r="5918" spans="1:2" x14ac:dyDescent="0.2">
      <c r="A5918" s="1">
        <v>45116</v>
      </c>
      <c r="B5918">
        <f t="shared" si="92"/>
        <v>2023</v>
      </c>
    </row>
    <row r="5919" spans="1:2" x14ac:dyDescent="0.2">
      <c r="A5919" s="1">
        <v>44765</v>
      </c>
      <c r="B5919">
        <f t="shared" si="92"/>
        <v>2022</v>
      </c>
    </row>
    <row r="5920" spans="1:2" x14ac:dyDescent="0.2">
      <c r="A5920" s="1">
        <v>44934</v>
      </c>
      <c r="B5920">
        <f t="shared" si="92"/>
        <v>2023</v>
      </c>
    </row>
    <row r="5921" spans="1:2" x14ac:dyDescent="0.2">
      <c r="A5921" s="1">
        <v>45325</v>
      </c>
      <c r="B5921">
        <f t="shared" si="92"/>
        <v>2024</v>
      </c>
    </row>
    <row r="5922" spans="1:2" x14ac:dyDescent="0.2">
      <c r="A5922" s="1">
        <v>45115</v>
      </c>
      <c r="B5922">
        <f t="shared" si="92"/>
        <v>2023</v>
      </c>
    </row>
    <row r="5923" spans="1:2" x14ac:dyDescent="0.2">
      <c r="A5923" s="1">
        <v>45167</v>
      </c>
      <c r="B5923">
        <f t="shared" si="92"/>
        <v>2023</v>
      </c>
    </row>
    <row r="5924" spans="1:2" x14ac:dyDescent="0.2">
      <c r="A5924" s="1">
        <v>44798</v>
      </c>
      <c r="B5924">
        <f t="shared" si="92"/>
        <v>2022</v>
      </c>
    </row>
    <row r="5925" spans="1:2" x14ac:dyDescent="0.2">
      <c r="A5925" s="1">
        <v>44635</v>
      </c>
      <c r="B5925">
        <f t="shared" si="92"/>
        <v>2022</v>
      </c>
    </row>
    <row r="5926" spans="1:2" x14ac:dyDescent="0.2">
      <c r="A5926" s="1">
        <v>45407</v>
      </c>
      <c r="B5926">
        <f t="shared" si="92"/>
        <v>2024</v>
      </c>
    </row>
    <row r="5927" spans="1:2" x14ac:dyDescent="0.2">
      <c r="A5927" s="1">
        <v>45158</v>
      </c>
      <c r="B5927">
        <f t="shared" si="92"/>
        <v>2023</v>
      </c>
    </row>
    <row r="5928" spans="1:2" x14ac:dyDescent="0.2">
      <c r="A5928" s="1">
        <v>44905</v>
      </c>
      <c r="B5928">
        <f t="shared" si="92"/>
        <v>2022</v>
      </c>
    </row>
    <row r="5929" spans="1:2" x14ac:dyDescent="0.2">
      <c r="A5929" s="1">
        <v>44659</v>
      </c>
      <c r="B5929">
        <f t="shared" si="92"/>
        <v>2022</v>
      </c>
    </row>
    <row r="5930" spans="1:2" x14ac:dyDescent="0.2">
      <c r="A5930" s="1">
        <v>44647</v>
      </c>
      <c r="B5930">
        <f t="shared" si="92"/>
        <v>2022</v>
      </c>
    </row>
    <row r="5931" spans="1:2" x14ac:dyDescent="0.2">
      <c r="A5931" s="1">
        <v>45317</v>
      </c>
      <c r="B5931">
        <f t="shared" si="92"/>
        <v>2024</v>
      </c>
    </row>
    <row r="5932" spans="1:2" x14ac:dyDescent="0.2">
      <c r="A5932" s="1">
        <v>45267</v>
      </c>
      <c r="B5932">
        <f t="shared" si="92"/>
        <v>2023</v>
      </c>
    </row>
    <row r="5933" spans="1:2" x14ac:dyDescent="0.2">
      <c r="A5933" s="1">
        <v>45475</v>
      </c>
      <c r="B5933">
        <f t="shared" si="92"/>
        <v>2024</v>
      </c>
    </row>
    <row r="5934" spans="1:2" x14ac:dyDescent="0.2">
      <c r="A5934" s="1">
        <v>45130</v>
      </c>
      <c r="B5934">
        <f t="shared" si="92"/>
        <v>2023</v>
      </c>
    </row>
    <row r="5935" spans="1:2" x14ac:dyDescent="0.2">
      <c r="A5935" s="1">
        <v>45170</v>
      </c>
      <c r="B5935">
        <f t="shared" si="92"/>
        <v>2023</v>
      </c>
    </row>
    <row r="5936" spans="1:2" x14ac:dyDescent="0.2">
      <c r="A5936" s="1">
        <v>44926</v>
      </c>
      <c r="B5936">
        <f t="shared" si="92"/>
        <v>2022</v>
      </c>
    </row>
    <row r="5937" spans="1:2" x14ac:dyDescent="0.2">
      <c r="A5937" s="1">
        <v>45557</v>
      </c>
      <c r="B5937">
        <f t="shared" si="92"/>
        <v>2024</v>
      </c>
    </row>
    <row r="5938" spans="1:2" x14ac:dyDescent="0.2">
      <c r="A5938" s="1">
        <v>45247</v>
      </c>
      <c r="B5938">
        <f t="shared" si="92"/>
        <v>2023</v>
      </c>
    </row>
    <row r="5939" spans="1:2" x14ac:dyDescent="0.2">
      <c r="A5939" s="1">
        <v>45423</v>
      </c>
      <c r="B5939">
        <f t="shared" si="92"/>
        <v>2024</v>
      </c>
    </row>
    <row r="5940" spans="1:2" x14ac:dyDescent="0.2">
      <c r="A5940" s="1">
        <v>44594</v>
      </c>
      <c r="B5940">
        <f t="shared" si="92"/>
        <v>2022</v>
      </c>
    </row>
    <row r="5941" spans="1:2" x14ac:dyDescent="0.2">
      <c r="A5941" s="1">
        <v>45277</v>
      </c>
      <c r="B5941">
        <f t="shared" si="92"/>
        <v>2023</v>
      </c>
    </row>
    <row r="5942" spans="1:2" x14ac:dyDescent="0.2">
      <c r="A5942" s="1">
        <v>45630</v>
      </c>
      <c r="B5942">
        <f t="shared" si="92"/>
        <v>2024</v>
      </c>
    </row>
    <row r="5943" spans="1:2" x14ac:dyDescent="0.2">
      <c r="A5943" s="1">
        <v>45369</v>
      </c>
      <c r="B5943">
        <f t="shared" si="92"/>
        <v>2024</v>
      </c>
    </row>
    <row r="5944" spans="1:2" x14ac:dyDescent="0.2">
      <c r="A5944" s="1">
        <v>45214</v>
      </c>
      <c r="B5944">
        <f t="shared" si="92"/>
        <v>2023</v>
      </c>
    </row>
    <row r="5945" spans="1:2" x14ac:dyDescent="0.2">
      <c r="A5945" s="1">
        <v>45190</v>
      </c>
      <c r="B5945">
        <f t="shared" si="92"/>
        <v>2023</v>
      </c>
    </row>
    <row r="5946" spans="1:2" x14ac:dyDescent="0.2">
      <c r="A5946" s="1">
        <v>44834</v>
      </c>
      <c r="B5946">
        <f t="shared" si="92"/>
        <v>2022</v>
      </c>
    </row>
    <row r="5947" spans="1:2" x14ac:dyDescent="0.2">
      <c r="A5947" s="1">
        <v>45156</v>
      </c>
      <c r="B5947">
        <f t="shared" si="92"/>
        <v>2023</v>
      </c>
    </row>
    <row r="5948" spans="1:2" x14ac:dyDescent="0.2">
      <c r="A5948" s="1">
        <v>44974</v>
      </c>
      <c r="B5948">
        <f t="shared" si="92"/>
        <v>2023</v>
      </c>
    </row>
    <row r="5949" spans="1:2" x14ac:dyDescent="0.2">
      <c r="A5949" s="1">
        <v>45249</v>
      </c>
      <c r="B5949">
        <f t="shared" si="92"/>
        <v>2023</v>
      </c>
    </row>
    <row r="5950" spans="1:2" x14ac:dyDescent="0.2">
      <c r="A5950" s="1">
        <v>44871</v>
      </c>
      <c r="B5950">
        <f t="shared" si="92"/>
        <v>2022</v>
      </c>
    </row>
    <row r="5951" spans="1:2" x14ac:dyDescent="0.2">
      <c r="A5951" s="1">
        <v>45160</v>
      </c>
      <c r="B5951">
        <f t="shared" si="92"/>
        <v>2023</v>
      </c>
    </row>
    <row r="5952" spans="1:2" x14ac:dyDescent="0.2">
      <c r="A5952" s="1">
        <v>44884</v>
      </c>
      <c r="B5952">
        <f t="shared" si="92"/>
        <v>2022</v>
      </c>
    </row>
    <row r="5953" spans="1:2" x14ac:dyDescent="0.2">
      <c r="A5953" s="1">
        <v>45248</v>
      </c>
      <c r="B5953">
        <f t="shared" si="92"/>
        <v>2023</v>
      </c>
    </row>
    <row r="5954" spans="1:2" x14ac:dyDescent="0.2">
      <c r="A5954" s="1">
        <v>45597</v>
      </c>
      <c r="B5954">
        <f t="shared" si="92"/>
        <v>2024</v>
      </c>
    </row>
    <row r="5955" spans="1:2" x14ac:dyDescent="0.2">
      <c r="A5955" s="1">
        <v>44595</v>
      </c>
      <c r="B5955">
        <f t="shared" ref="B5955:B6018" si="93">YEAR(A5955)</f>
        <v>2022</v>
      </c>
    </row>
    <row r="5956" spans="1:2" x14ac:dyDescent="0.2">
      <c r="A5956" s="1">
        <v>44751</v>
      </c>
      <c r="B5956">
        <f t="shared" si="93"/>
        <v>2022</v>
      </c>
    </row>
    <row r="5957" spans="1:2" x14ac:dyDescent="0.2">
      <c r="A5957" s="1">
        <v>44822</v>
      </c>
      <c r="B5957">
        <f t="shared" si="93"/>
        <v>2022</v>
      </c>
    </row>
    <row r="5958" spans="1:2" x14ac:dyDescent="0.2">
      <c r="A5958" s="1">
        <v>45443</v>
      </c>
      <c r="B5958">
        <f t="shared" si="93"/>
        <v>2024</v>
      </c>
    </row>
    <row r="5959" spans="1:2" x14ac:dyDescent="0.2">
      <c r="A5959" s="1">
        <v>44887</v>
      </c>
      <c r="B5959">
        <f t="shared" si="93"/>
        <v>2022</v>
      </c>
    </row>
    <row r="5960" spans="1:2" x14ac:dyDescent="0.2">
      <c r="A5960" s="1">
        <v>45448</v>
      </c>
      <c r="B5960">
        <f t="shared" si="93"/>
        <v>2024</v>
      </c>
    </row>
    <row r="5961" spans="1:2" x14ac:dyDescent="0.2">
      <c r="A5961" s="1">
        <v>45659</v>
      </c>
      <c r="B5961">
        <f t="shared" si="93"/>
        <v>2025</v>
      </c>
    </row>
    <row r="5962" spans="1:2" x14ac:dyDescent="0.2">
      <c r="A5962" s="1">
        <v>44777</v>
      </c>
      <c r="B5962">
        <f t="shared" si="93"/>
        <v>2022</v>
      </c>
    </row>
    <row r="5963" spans="1:2" x14ac:dyDescent="0.2">
      <c r="A5963" s="1">
        <v>45060</v>
      </c>
      <c r="B5963">
        <f t="shared" si="93"/>
        <v>2023</v>
      </c>
    </row>
    <row r="5964" spans="1:2" x14ac:dyDescent="0.2">
      <c r="A5964" s="1">
        <v>45222</v>
      </c>
      <c r="B5964">
        <f t="shared" si="93"/>
        <v>2023</v>
      </c>
    </row>
    <row r="5965" spans="1:2" x14ac:dyDescent="0.2">
      <c r="A5965" s="1">
        <v>44773</v>
      </c>
      <c r="B5965">
        <f t="shared" si="93"/>
        <v>2022</v>
      </c>
    </row>
    <row r="5966" spans="1:2" x14ac:dyDescent="0.2">
      <c r="A5966" s="1">
        <v>45528</v>
      </c>
      <c r="B5966">
        <f t="shared" si="93"/>
        <v>2024</v>
      </c>
    </row>
    <row r="5967" spans="1:2" x14ac:dyDescent="0.2">
      <c r="A5967" s="1">
        <v>44875</v>
      </c>
      <c r="B5967">
        <f t="shared" si="93"/>
        <v>2022</v>
      </c>
    </row>
    <row r="5968" spans="1:2" x14ac:dyDescent="0.2">
      <c r="A5968" s="1">
        <v>44594</v>
      </c>
      <c r="B5968">
        <f t="shared" si="93"/>
        <v>2022</v>
      </c>
    </row>
    <row r="5969" spans="1:2" x14ac:dyDescent="0.2">
      <c r="A5969" s="1">
        <v>45401</v>
      </c>
      <c r="B5969">
        <f t="shared" si="93"/>
        <v>2024</v>
      </c>
    </row>
    <row r="5970" spans="1:2" x14ac:dyDescent="0.2">
      <c r="A5970" s="1">
        <v>45160</v>
      </c>
      <c r="B5970">
        <f t="shared" si="93"/>
        <v>2023</v>
      </c>
    </row>
    <row r="5971" spans="1:2" x14ac:dyDescent="0.2">
      <c r="A5971" s="1">
        <v>44702</v>
      </c>
      <c r="B5971">
        <f t="shared" si="93"/>
        <v>2022</v>
      </c>
    </row>
    <row r="5972" spans="1:2" x14ac:dyDescent="0.2">
      <c r="A5972" s="1">
        <v>44660</v>
      </c>
      <c r="B5972">
        <f t="shared" si="93"/>
        <v>2022</v>
      </c>
    </row>
    <row r="5973" spans="1:2" x14ac:dyDescent="0.2">
      <c r="A5973" s="1">
        <v>45196</v>
      </c>
      <c r="B5973">
        <f t="shared" si="93"/>
        <v>2023</v>
      </c>
    </row>
    <row r="5974" spans="1:2" x14ac:dyDescent="0.2">
      <c r="A5974" s="1">
        <v>45602</v>
      </c>
      <c r="B5974">
        <f t="shared" si="93"/>
        <v>2024</v>
      </c>
    </row>
    <row r="5975" spans="1:2" x14ac:dyDescent="0.2">
      <c r="A5975" s="1">
        <v>45539</v>
      </c>
      <c r="B5975">
        <f t="shared" si="93"/>
        <v>2024</v>
      </c>
    </row>
    <row r="5976" spans="1:2" x14ac:dyDescent="0.2">
      <c r="A5976" s="1">
        <v>44591</v>
      </c>
      <c r="B5976">
        <f t="shared" si="93"/>
        <v>2022</v>
      </c>
    </row>
    <row r="5977" spans="1:2" x14ac:dyDescent="0.2">
      <c r="A5977" s="1">
        <v>44671</v>
      </c>
      <c r="B5977">
        <f t="shared" si="93"/>
        <v>2022</v>
      </c>
    </row>
    <row r="5978" spans="1:2" x14ac:dyDescent="0.2">
      <c r="A5978" s="1">
        <v>45067</v>
      </c>
      <c r="B5978">
        <f t="shared" si="93"/>
        <v>2023</v>
      </c>
    </row>
    <row r="5979" spans="1:2" x14ac:dyDescent="0.2">
      <c r="A5979" s="1">
        <v>45540</v>
      </c>
      <c r="B5979">
        <f t="shared" si="93"/>
        <v>2024</v>
      </c>
    </row>
    <row r="5980" spans="1:2" x14ac:dyDescent="0.2">
      <c r="A5980" s="1">
        <v>45564</v>
      </c>
      <c r="B5980">
        <f t="shared" si="93"/>
        <v>2024</v>
      </c>
    </row>
    <row r="5981" spans="1:2" x14ac:dyDescent="0.2">
      <c r="A5981" s="1">
        <v>45403</v>
      </c>
      <c r="B5981">
        <f t="shared" si="93"/>
        <v>2024</v>
      </c>
    </row>
    <row r="5982" spans="1:2" x14ac:dyDescent="0.2">
      <c r="A5982" s="1">
        <v>45303</v>
      </c>
      <c r="B5982">
        <f t="shared" si="93"/>
        <v>2024</v>
      </c>
    </row>
    <row r="5983" spans="1:2" x14ac:dyDescent="0.2">
      <c r="A5983" s="1">
        <v>44771</v>
      </c>
      <c r="B5983">
        <f t="shared" si="93"/>
        <v>2022</v>
      </c>
    </row>
    <row r="5984" spans="1:2" x14ac:dyDescent="0.2">
      <c r="A5984" s="1">
        <v>44814</v>
      </c>
      <c r="B5984">
        <f t="shared" si="93"/>
        <v>2022</v>
      </c>
    </row>
    <row r="5985" spans="1:2" x14ac:dyDescent="0.2">
      <c r="A5985" s="1">
        <v>45449</v>
      </c>
      <c r="B5985">
        <f t="shared" si="93"/>
        <v>2024</v>
      </c>
    </row>
    <row r="5986" spans="1:2" x14ac:dyDescent="0.2">
      <c r="A5986" s="1">
        <v>45059</v>
      </c>
      <c r="B5986">
        <f t="shared" si="93"/>
        <v>2023</v>
      </c>
    </row>
    <row r="5987" spans="1:2" x14ac:dyDescent="0.2">
      <c r="A5987" s="1">
        <v>44751</v>
      </c>
      <c r="B5987">
        <f t="shared" si="93"/>
        <v>2022</v>
      </c>
    </row>
    <row r="5988" spans="1:2" x14ac:dyDescent="0.2">
      <c r="A5988" s="1">
        <v>44579</v>
      </c>
      <c r="B5988">
        <f t="shared" si="93"/>
        <v>2022</v>
      </c>
    </row>
    <row r="5989" spans="1:2" x14ac:dyDescent="0.2">
      <c r="A5989" s="1">
        <v>44851</v>
      </c>
      <c r="B5989">
        <f t="shared" si="93"/>
        <v>2022</v>
      </c>
    </row>
    <row r="5990" spans="1:2" x14ac:dyDescent="0.2">
      <c r="A5990" s="1">
        <v>44579</v>
      </c>
      <c r="B5990">
        <f t="shared" si="93"/>
        <v>2022</v>
      </c>
    </row>
    <row r="5991" spans="1:2" x14ac:dyDescent="0.2">
      <c r="A5991" s="1">
        <v>45416</v>
      </c>
      <c r="B5991">
        <f t="shared" si="93"/>
        <v>2024</v>
      </c>
    </row>
    <row r="5992" spans="1:2" x14ac:dyDescent="0.2">
      <c r="A5992" s="1">
        <v>45171</v>
      </c>
      <c r="B5992">
        <f t="shared" si="93"/>
        <v>2023</v>
      </c>
    </row>
    <row r="5993" spans="1:2" x14ac:dyDescent="0.2">
      <c r="A5993" s="1">
        <v>44603</v>
      </c>
      <c r="B5993">
        <f t="shared" si="93"/>
        <v>2022</v>
      </c>
    </row>
    <row r="5994" spans="1:2" x14ac:dyDescent="0.2">
      <c r="A5994" s="1">
        <v>45263</v>
      </c>
      <c r="B5994">
        <f t="shared" si="93"/>
        <v>2023</v>
      </c>
    </row>
    <row r="5995" spans="1:2" x14ac:dyDescent="0.2">
      <c r="A5995" s="1">
        <v>45127</v>
      </c>
      <c r="B5995">
        <f t="shared" si="93"/>
        <v>2023</v>
      </c>
    </row>
    <row r="5996" spans="1:2" x14ac:dyDescent="0.2">
      <c r="A5996" s="1">
        <v>45572</v>
      </c>
      <c r="B5996">
        <f t="shared" si="93"/>
        <v>2024</v>
      </c>
    </row>
    <row r="5997" spans="1:2" x14ac:dyDescent="0.2">
      <c r="A5997" s="1">
        <v>45359</v>
      </c>
      <c r="B5997">
        <f t="shared" si="93"/>
        <v>2024</v>
      </c>
    </row>
    <row r="5998" spans="1:2" x14ac:dyDescent="0.2">
      <c r="A5998" s="1">
        <v>45426</v>
      </c>
      <c r="B5998">
        <f t="shared" si="93"/>
        <v>2024</v>
      </c>
    </row>
    <row r="5999" spans="1:2" x14ac:dyDescent="0.2">
      <c r="A5999" s="1">
        <v>45506</v>
      </c>
      <c r="B5999">
        <f t="shared" si="93"/>
        <v>2024</v>
      </c>
    </row>
    <row r="6000" spans="1:2" x14ac:dyDescent="0.2">
      <c r="A6000" s="1">
        <v>45566</v>
      </c>
      <c r="B6000">
        <f t="shared" si="93"/>
        <v>2024</v>
      </c>
    </row>
    <row r="6001" spans="1:2" x14ac:dyDescent="0.2">
      <c r="A6001" s="1">
        <v>44743</v>
      </c>
      <c r="B6001">
        <f t="shared" si="93"/>
        <v>2022</v>
      </c>
    </row>
    <row r="6002" spans="1:2" x14ac:dyDescent="0.2">
      <c r="A6002" s="1">
        <v>45303</v>
      </c>
      <c r="B6002">
        <f t="shared" si="93"/>
        <v>2024</v>
      </c>
    </row>
    <row r="6003" spans="1:2" x14ac:dyDescent="0.2">
      <c r="A6003" s="1">
        <v>45552</v>
      </c>
      <c r="B6003">
        <f t="shared" si="93"/>
        <v>2024</v>
      </c>
    </row>
    <row r="6004" spans="1:2" x14ac:dyDescent="0.2">
      <c r="A6004" s="1">
        <v>44613</v>
      </c>
      <c r="B6004">
        <f t="shared" si="93"/>
        <v>2022</v>
      </c>
    </row>
    <row r="6005" spans="1:2" x14ac:dyDescent="0.2">
      <c r="A6005" s="1">
        <v>45324</v>
      </c>
      <c r="B6005">
        <f t="shared" si="93"/>
        <v>2024</v>
      </c>
    </row>
    <row r="6006" spans="1:2" x14ac:dyDescent="0.2">
      <c r="A6006" s="1">
        <v>44956</v>
      </c>
      <c r="B6006">
        <f t="shared" si="93"/>
        <v>2023</v>
      </c>
    </row>
    <row r="6007" spans="1:2" x14ac:dyDescent="0.2">
      <c r="A6007" s="1">
        <v>45665</v>
      </c>
      <c r="B6007">
        <f t="shared" si="93"/>
        <v>2025</v>
      </c>
    </row>
    <row r="6008" spans="1:2" x14ac:dyDescent="0.2">
      <c r="A6008" s="1">
        <v>44695</v>
      </c>
      <c r="B6008">
        <f t="shared" si="93"/>
        <v>2022</v>
      </c>
    </row>
    <row r="6009" spans="1:2" x14ac:dyDescent="0.2">
      <c r="A6009" s="1">
        <v>45116</v>
      </c>
      <c r="B6009">
        <f t="shared" si="93"/>
        <v>2023</v>
      </c>
    </row>
    <row r="6010" spans="1:2" x14ac:dyDescent="0.2">
      <c r="A6010" s="1">
        <v>45242</v>
      </c>
      <c r="B6010">
        <f t="shared" si="93"/>
        <v>2023</v>
      </c>
    </row>
    <row r="6011" spans="1:2" x14ac:dyDescent="0.2">
      <c r="A6011" s="1">
        <v>45382</v>
      </c>
      <c r="B6011">
        <f t="shared" si="93"/>
        <v>2024</v>
      </c>
    </row>
    <row r="6012" spans="1:2" x14ac:dyDescent="0.2">
      <c r="A6012" s="1">
        <v>44981</v>
      </c>
      <c r="B6012">
        <f t="shared" si="93"/>
        <v>2023</v>
      </c>
    </row>
    <row r="6013" spans="1:2" x14ac:dyDescent="0.2">
      <c r="A6013" s="1">
        <v>45432</v>
      </c>
      <c r="B6013">
        <f t="shared" si="93"/>
        <v>2024</v>
      </c>
    </row>
    <row r="6014" spans="1:2" x14ac:dyDescent="0.2">
      <c r="A6014" s="1">
        <v>45405</v>
      </c>
      <c r="B6014">
        <f t="shared" si="93"/>
        <v>2024</v>
      </c>
    </row>
    <row r="6015" spans="1:2" x14ac:dyDescent="0.2">
      <c r="A6015" s="1">
        <v>45156</v>
      </c>
      <c r="B6015">
        <f t="shared" si="93"/>
        <v>2023</v>
      </c>
    </row>
    <row r="6016" spans="1:2" x14ac:dyDescent="0.2">
      <c r="A6016" s="1">
        <v>45582</v>
      </c>
      <c r="B6016">
        <f t="shared" si="93"/>
        <v>2024</v>
      </c>
    </row>
    <row r="6017" spans="1:2" x14ac:dyDescent="0.2">
      <c r="A6017" s="1">
        <v>45600</v>
      </c>
      <c r="B6017">
        <f t="shared" si="93"/>
        <v>2024</v>
      </c>
    </row>
    <row r="6018" spans="1:2" x14ac:dyDescent="0.2">
      <c r="A6018" s="1">
        <v>45403</v>
      </c>
      <c r="B6018">
        <f t="shared" si="93"/>
        <v>2024</v>
      </c>
    </row>
    <row r="6019" spans="1:2" x14ac:dyDescent="0.2">
      <c r="A6019" s="1">
        <v>45310</v>
      </c>
      <c r="B6019">
        <f t="shared" ref="B6019:B6082" si="94">YEAR(A6019)</f>
        <v>2024</v>
      </c>
    </row>
    <row r="6020" spans="1:2" x14ac:dyDescent="0.2">
      <c r="A6020" s="1">
        <v>45423</v>
      </c>
      <c r="B6020">
        <f t="shared" si="94"/>
        <v>2024</v>
      </c>
    </row>
    <row r="6021" spans="1:2" x14ac:dyDescent="0.2">
      <c r="A6021" s="1">
        <v>45150</v>
      </c>
      <c r="B6021">
        <f t="shared" si="94"/>
        <v>2023</v>
      </c>
    </row>
    <row r="6022" spans="1:2" x14ac:dyDescent="0.2">
      <c r="A6022" s="1">
        <v>44763</v>
      </c>
      <c r="B6022">
        <f t="shared" si="94"/>
        <v>2022</v>
      </c>
    </row>
    <row r="6023" spans="1:2" x14ac:dyDescent="0.2">
      <c r="A6023" s="1">
        <v>45281</v>
      </c>
      <c r="B6023">
        <f t="shared" si="94"/>
        <v>2023</v>
      </c>
    </row>
    <row r="6024" spans="1:2" x14ac:dyDescent="0.2">
      <c r="A6024" s="1">
        <v>44719</v>
      </c>
      <c r="B6024">
        <f t="shared" si="94"/>
        <v>2022</v>
      </c>
    </row>
    <row r="6025" spans="1:2" x14ac:dyDescent="0.2">
      <c r="A6025" s="1">
        <v>44985</v>
      </c>
      <c r="B6025">
        <f t="shared" si="94"/>
        <v>2023</v>
      </c>
    </row>
    <row r="6026" spans="1:2" x14ac:dyDescent="0.2">
      <c r="A6026" s="1">
        <v>45447</v>
      </c>
      <c r="B6026">
        <f t="shared" si="94"/>
        <v>2024</v>
      </c>
    </row>
    <row r="6027" spans="1:2" x14ac:dyDescent="0.2">
      <c r="A6027" s="1">
        <v>45035</v>
      </c>
      <c r="B6027">
        <f t="shared" si="94"/>
        <v>2023</v>
      </c>
    </row>
    <row r="6028" spans="1:2" x14ac:dyDescent="0.2">
      <c r="A6028" s="1">
        <v>44606</v>
      </c>
      <c r="B6028">
        <f t="shared" si="94"/>
        <v>2022</v>
      </c>
    </row>
    <row r="6029" spans="1:2" x14ac:dyDescent="0.2">
      <c r="A6029" s="1">
        <v>45675</v>
      </c>
      <c r="B6029">
        <f t="shared" si="94"/>
        <v>2025</v>
      </c>
    </row>
    <row r="6030" spans="1:2" x14ac:dyDescent="0.2">
      <c r="A6030" s="1">
        <v>44589</v>
      </c>
      <c r="B6030">
        <f t="shared" si="94"/>
        <v>2022</v>
      </c>
    </row>
    <row r="6031" spans="1:2" x14ac:dyDescent="0.2">
      <c r="A6031" s="1">
        <v>45004</v>
      </c>
      <c r="B6031">
        <f t="shared" si="94"/>
        <v>2023</v>
      </c>
    </row>
    <row r="6032" spans="1:2" x14ac:dyDescent="0.2">
      <c r="A6032" s="1">
        <v>44886</v>
      </c>
      <c r="B6032">
        <f t="shared" si="94"/>
        <v>2022</v>
      </c>
    </row>
    <row r="6033" spans="1:2" x14ac:dyDescent="0.2">
      <c r="A6033" s="1">
        <v>44725</v>
      </c>
      <c r="B6033">
        <f t="shared" si="94"/>
        <v>2022</v>
      </c>
    </row>
    <row r="6034" spans="1:2" x14ac:dyDescent="0.2">
      <c r="A6034" s="1">
        <v>44737</v>
      </c>
      <c r="B6034">
        <f t="shared" si="94"/>
        <v>2022</v>
      </c>
    </row>
    <row r="6035" spans="1:2" x14ac:dyDescent="0.2">
      <c r="A6035" s="1">
        <v>45304</v>
      </c>
      <c r="B6035">
        <f t="shared" si="94"/>
        <v>2024</v>
      </c>
    </row>
    <row r="6036" spans="1:2" x14ac:dyDescent="0.2">
      <c r="A6036" s="1">
        <v>45547</v>
      </c>
      <c r="B6036">
        <f t="shared" si="94"/>
        <v>2024</v>
      </c>
    </row>
    <row r="6037" spans="1:2" x14ac:dyDescent="0.2">
      <c r="A6037" s="1">
        <v>45536</v>
      </c>
      <c r="B6037">
        <f t="shared" si="94"/>
        <v>2024</v>
      </c>
    </row>
    <row r="6038" spans="1:2" x14ac:dyDescent="0.2">
      <c r="A6038" s="1">
        <v>45104</v>
      </c>
      <c r="B6038">
        <f t="shared" si="94"/>
        <v>2023</v>
      </c>
    </row>
    <row r="6039" spans="1:2" x14ac:dyDescent="0.2">
      <c r="A6039" s="1">
        <v>45112</v>
      </c>
      <c r="B6039">
        <f t="shared" si="94"/>
        <v>2023</v>
      </c>
    </row>
    <row r="6040" spans="1:2" x14ac:dyDescent="0.2">
      <c r="A6040" s="1">
        <v>45448</v>
      </c>
      <c r="B6040">
        <f t="shared" si="94"/>
        <v>2024</v>
      </c>
    </row>
    <row r="6041" spans="1:2" x14ac:dyDescent="0.2">
      <c r="A6041" s="1">
        <v>45252</v>
      </c>
      <c r="B6041">
        <f t="shared" si="94"/>
        <v>2023</v>
      </c>
    </row>
    <row r="6042" spans="1:2" x14ac:dyDescent="0.2">
      <c r="A6042" s="1">
        <v>45541</v>
      </c>
      <c r="B6042">
        <f t="shared" si="94"/>
        <v>2024</v>
      </c>
    </row>
    <row r="6043" spans="1:2" x14ac:dyDescent="0.2">
      <c r="A6043" s="1">
        <v>45573</v>
      </c>
      <c r="B6043">
        <f t="shared" si="94"/>
        <v>2024</v>
      </c>
    </row>
    <row r="6044" spans="1:2" x14ac:dyDescent="0.2">
      <c r="A6044" s="1">
        <v>44934</v>
      </c>
      <c r="B6044">
        <f t="shared" si="94"/>
        <v>2023</v>
      </c>
    </row>
    <row r="6045" spans="1:2" x14ac:dyDescent="0.2">
      <c r="A6045" s="1">
        <v>45289</v>
      </c>
      <c r="B6045">
        <f t="shared" si="94"/>
        <v>2023</v>
      </c>
    </row>
    <row r="6046" spans="1:2" x14ac:dyDescent="0.2">
      <c r="A6046" s="1">
        <v>45475</v>
      </c>
      <c r="B6046">
        <f t="shared" si="94"/>
        <v>2024</v>
      </c>
    </row>
    <row r="6047" spans="1:2" x14ac:dyDescent="0.2">
      <c r="A6047" s="1">
        <v>45307</v>
      </c>
      <c r="B6047">
        <f t="shared" si="94"/>
        <v>2024</v>
      </c>
    </row>
    <row r="6048" spans="1:2" x14ac:dyDescent="0.2">
      <c r="A6048" s="1">
        <v>44931</v>
      </c>
      <c r="B6048">
        <f t="shared" si="94"/>
        <v>2023</v>
      </c>
    </row>
    <row r="6049" spans="1:2" x14ac:dyDescent="0.2">
      <c r="A6049" s="1">
        <v>45248</v>
      </c>
      <c r="B6049">
        <f t="shared" si="94"/>
        <v>2023</v>
      </c>
    </row>
    <row r="6050" spans="1:2" x14ac:dyDescent="0.2">
      <c r="A6050" s="1">
        <v>45101</v>
      </c>
      <c r="B6050">
        <f t="shared" si="94"/>
        <v>2023</v>
      </c>
    </row>
    <row r="6051" spans="1:2" x14ac:dyDescent="0.2">
      <c r="A6051" s="1">
        <v>45194</v>
      </c>
      <c r="B6051">
        <f t="shared" si="94"/>
        <v>2023</v>
      </c>
    </row>
    <row r="6052" spans="1:2" x14ac:dyDescent="0.2">
      <c r="A6052" s="1">
        <v>45044</v>
      </c>
      <c r="B6052">
        <f t="shared" si="94"/>
        <v>2023</v>
      </c>
    </row>
    <row r="6053" spans="1:2" x14ac:dyDescent="0.2">
      <c r="A6053" s="1">
        <v>45122</v>
      </c>
      <c r="B6053">
        <f t="shared" si="94"/>
        <v>2023</v>
      </c>
    </row>
    <row r="6054" spans="1:2" x14ac:dyDescent="0.2">
      <c r="A6054" s="1">
        <v>45230</v>
      </c>
      <c r="B6054">
        <f t="shared" si="94"/>
        <v>2023</v>
      </c>
    </row>
    <row r="6055" spans="1:2" x14ac:dyDescent="0.2">
      <c r="A6055" s="1">
        <v>44925</v>
      </c>
      <c r="B6055">
        <f t="shared" si="94"/>
        <v>2022</v>
      </c>
    </row>
    <row r="6056" spans="1:2" x14ac:dyDescent="0.2">
      <c r="A6056" s="1">
        <v>45214</v>
      </c>
      <c r="B6056">
        <f t="shared" si="94"/>
        <v>2023</v>
      </c>
    </row>
    <row r="6057" spans="1:2" x14ac:dyDescent="0.2">
      <c r="A6057" s="1">
        <v>45190</v>
      </c>
      <c r="B6057">
        <f t="shared" si="94"/>
        <v>2023</v>
      </c>
    </row>
    <row r="6058" spans="1:2" x14ac:dyDescent="0.2">
      <c r="A6058" s="1">
        <v>44924</v>
      </c>
      <c r="B6058">
        <f t="shared" si="94"/>
        <v>2022</v>
      </c>
    </row>
    <row r="6059" spans="1:2" x14ac:dyDescent="0.2">
      <c r="A6059" s="1">
        <v>44931</v>
      </c>
      <c r="B6059">
        <f t="shared" si="94"/>
        <v>2023</v>
      </c>
    </row>
    <row r="6060" spans="1:2" x14ac:dyDescent="0.2">
      <c r="A6060" s="1">
        <v>45654</v>
      </c>
      <c r="B6060">
        <f t="shared" si="94"/>
        <v>2024</v>
      </c>
    </row>
    <row r="6061" spans="1:2" x14ac:dyDescent="0.2">
      <c r="A6061" s="1">
        <v>45409</v>
      </c>
      <c r="B6061">
        <f t="shared" si="94"/>
        <v>2024</v>
      </c>
    </row>
    <row r="6062" spans="1:2" x14ac:dyDescent="0.2">
      <c r="A6062" s="1">
        <v>45428</v>
      </c>
      <c r="B6062">
        <f t="shared" si="94"/>
        <v>2024</v>
      </c>
    </row>
    <row r="6063" spans="1:2" x14ac:dyDescent="0.2">
      <c r="A6063" s="1">
        <v>45225</v>
      </c>
      <c r="B6063">
        <f t="shared" si="94"/>
        <v>2023</v>
      </c>
    </row>
    <row r="6064" spans="1:2" x14ac:dyDescent="0.2">
      <c r="A6064" s="1">
        <v>45267</v>
      </c>
      <c r="B6064">
        <f t="shared" si="94"/>
        <v>2023</v>
      </c>
    </row>
    <row r="6065" spans="1:2" x14ac:dyDescent="0.2">
      <c r="A6065" s="1">
        <v>45660</v>
      </c>
      <c r="B6065">
        <f t="shared" si="94"/>
        <v>2025</v>
      </c>
    </row>
    <row r="6066" spans="1:2" x14ac:dyDescent="0.2">
      <c r="A6066" s="1">
        <v>44935</v>
      </c>
      <c r="B6066">
        <f t="shared" si="94"/>
        <v>2023</v>
      </c>
    </row>
    <row r="6067" spans="1:2" x14ac:dyDescent="0.2">
      <c r="A6067" s="1">
        <v>45087</v>
      </c>
      <c r="B6067">
        <f t="shared" si="94"/>
        <v>2023</v>
      </c>
    </row>
    <row r="6068" spans="1:2" x14ac:dyDescent="0.2">
      <c r="A6068" s="1">
        <v>45283</v>
      </c>
      <c r="B6068">
        <f t="shared" si="94"/>
        <v>2023</v>
      </c>
    </row>
    <row r="6069" spans="1:2" x14ac:dyDescent="0.2">
      <c r="A6069" s="1">
        <v>45350</v>
      </c>
      <c r="B6069">
        <f t="shared" si="94"/>
        <v>2024</v>
      </c>
    </row>
    <row r="6070" spans="1:2" x14ac:dyDescent="0.2">
      <c r="A6070" s="1">
        <v>44698</v>
      </c>
      <c r="B6070">
        <f t="shared" si="94"/>
        <v>2022</v>
      </c>
    </row>
    <row r="6071" spans="1:2" x14ac:dyDescent="0.2">
      <c r="A6071" s="1">
        <v>45092</v>
      </c>
      <c r="B6071">
        <f t="shared" si="94"/>
        <v>2023</v>
      </c>
    </row>
    <row r="6072" spans="1:2" x14ac:dyDescent="0.2">
      <c r="A6072" s="1">
        <v>44739</v>
      </c>
      <c r="B6072">
        <f t="shared" si="94"/>
        <v>2022</v>
      </c>
    </row>
    <row r="6073" spans="1:2" x14ac:dyDescent="0.2">
      <c r="A6073" s="1">
        <v>45631</v>
      </c>
      <c r="B6073">
        <f t="shared" si="94"/>
        <v>2024</v>
      </c>
    </row>
    <row r="6074" spans="1:2" x14ac:dyDescent="0.2">
      <c r="A6074" s="1">
        <v>45341</v>
      </c>
      <c r="B6074">
        <f t="shared" si="94"/>
        <v>2024</v>
      </c>
    </row>
    <row r="6075" spans="1:2" x14ac:dyDescent="0.2">
      <c r="A6075" s="1">
        <v>45031</v>
      </c>
      <c r="B6075">
        <f t="shared" si="94"/>
        <v>2023</v>
      </c>
    </row>
    <row r="6076" spans="1:2" x14ac:dyDescent="0.2">
      <c r="A6076" s="1">
        <v>44809</v>
      </c>
      <c r="B6076">
        <f t="shared" si="94"/>
        <v>2022</v>
      </c>
    </row>
    <row r="6077" spans="1:2" x14ac:dyDescent="0.2">
      <c r="A6077" s="1">
        <v>45022</v>
      </c>
      <c r="B6077">
        <f t="shared" si="94"/>
        <v>2023</v>
      </c>
    </row>
    <row r="6078" spans="1:2" x14ac:dyDescent="0.2">
      <c r="A6078" s="1">
        <v>44886</v>
      </c>
      <c r="B6078">
        <f t="shared" si="94"/>
        <v>2022</v>
      </c>
    </row>
    <row r="6079" spans="1:2" x14ac:dyDescent="0.2">
      <c r="A6079" s="1">
        <v>45313</v>
      </c>
      <c r="B6079">
        <f t="shared" si="94"/>
        <v>2024</v>
      </c>
    </row>
    <row r="6080" spans="1:2" x14ac:dyDescent="0.2">
      <c r="A6080" s="1">
        <v>44881</v>
      </c>
      <c r="B6080">
        <f t="shared" si="94"/>
        <v>2022</v>
      </c>
    </row>
    <row r="6081" spans="1:2" x14ac:dyDescent="0.2">
      <c r="A6081" s="1">
        <v>45391</v>
      </c>
      <c r="B6081">
        <f t="shared" si="94"/>
        <v>2024</v>
      </c>
    </row>
    <row r="6082" spans="1:2" x14ac:dyDescent="0.2">
      <c r="A6082" s="1">
        <v>44639</v>
      </c>
      <c r="B6082">
        <f t="shared" si="94"/>
        <v>2022</v>
      </c>
    </row>
    <row r="6083" spans="1:2" x14ac:dyDescent="0.2">
      <c r="A6083" s="1">
        <v>44755</v>
      </c>
      <c r="B6083">
        <f t="shared" ref="B6083:B6146" si="95">YEAR(A6083)</f>
        <v>2022</v>
      </c>
    </row>
    <row r="6084" spans="1:2" x14ac:dyDescent="0.2">
      <c r="A6084" s="1">
        <v>45123</v>
      </c>
      <c r="B6084">
        <f t="shared" si="95"/>
        <v>2023</v>
      </c>
    </row>
    <row r="6085" spans="1:2" x14ac:dyDescent="0.2">
      <c r="A6085" s="1">
        <v>45492</v>
      </c>
      <c r="B6085">
        <f t="shared" si="95"/>
        <v>2024</v>
      </c>
    </row>
    <row r="6086" spans="1:2" x14ac:dyDescent="0.2">
      <c r="A6086" s="1">
        <v>44807</v>
      </c>
      <c r="B6086">
        <f t="shared" si="95"/>
        <v>2022</v>
      </c>
    </row>
    <row r="6087" spans="1:2" x14ac:dyDescent="0.2">
      <c r="A6087" s="1">
        <v>44649</v>
      </c>
      <c r="B6087">
        <f t="shared" si="95"/>
        <v>2022</v>
      </c>
    </row>
    <row r="6088" spans="1:2" x14ac:dyDescent="0.2">
      <c r="A6088" s="1">
        <v>45404</v>
      </c>
      <c r="B6088">
        <f t="shared" si="95"/>
        <v>2024</v>
      </c>
    </row>
    <row r="6089" spans="1:2" x14ac:dyDescent="0.2">
      <c r="A6089" s="1">
        <v>44765</v>
      </c>
      <c r="B6089">
        <f t="shared" si="95"/>
        <v>2022</v>
      </c>
    </row>
    <row r="6090" spans="1:2" x14ac:dyDescent="0.2">
      <c r="A6090" s="1">
        <v>45638</v>
      </c>
      <c r="B6090">
        <f t="shared" si="95"/>
        <v>2024</v>
      </c>
    </row>
    <row r="6091" spans="1:2" x14ac:dyDescent="0.2">
      <c r="A6091" s="1">
        <v>45013</v>
      </c>
      <c r="B6091">
        <f t="shared" si="95"/>
        <v>2023</v>
      </c>
    </row>
    <row r="6092" spans="1:2" x14ac:dyDescent="0.2">
      <c r="A6092" s="1">
        <v>45665</v>
      </c>
      <c r="B6092">
        <f t="shared" si="95"/>
        <v>2025</v>
      </c>
    </row>
    <row r="6093" spans="1:2" x14ac:dyDescent="0.2">
      <c r="A6093" s="1">
        <v>45272</v>
      </c>
      <c r="B6093">
        <f t="shared" si="95"/>
        <v>2023</v>
      </c>
    </row>
    <row r="6094" spans="1:2" x14ac:dyDescent="0.2">
      <c r="A6094" s="1">
        <v>44948</v>
      </c>
      <c r="B6094">
        <f t="shared" si="95"/>
        <v>2023</v>
      </c>
    </row>
    <row r="6095" spans="1:2" x14ac:dyDescent="0.2">
      <c r="A6095" s="1">
        <v>44894</v>
      </c>
      <c r="B6095">
        <f t="shared" si="95"/>
        <v>2022</v>
      </c>
    </row>
    <row r="6096" spans="1:2" x14ac:dyDescent="0.2">
      <c r="A6096" s="1">
        <v>44671</v>
      </c>
      <c r="B6096">
        <f t="shared" si="95"/>
        <v>2022</v>
      </c>
    </row>
    <row r="6097" spans="1:2" x14ac:dyDescent="0.2">
      <c r="A6097" s="1">
        <v>44950</v>
      </c>
      <c r="B6097">
        <f t="shared" si="95"/>
        <v>2023</v>
      </c>
    </row>
    <row r="6098" spans="1:2" x14ac:dyDescent="0.2">
      <c r="A6098" s="1">
        <v>45448</v>
      </c>
      <c r="B6098">
        <f t="shared" si="95"/>
        <v>2024</v>
      </c>
    </row>
    <row r="6099" spans="1:2" x14ac:dyDescent="0.2">
      <c r="A6099" s="1">
        <v>45554</v>
      </c>
      <c r="B6099">
        <f t="shared" si="95"/>
        <v>2024</v>
      </c>
    </row>
    <row r="6100" spans="1:2" x14ac:dyDescent="0.2">
      <c r="A6100" s="1">
        <v>44724</v>
      </c>
      <c r="B6100">
        <f t="shared" si="95"/>
        <v>2022</v>
      </c>
    </row>
    <row r="6101" spans="1:2" x14ac:dyDescent="0.2">
      <c r="A6101" s="1">
        <v>45085</v>
      </c>
      <c r="B6101">
        <f t="shared" si="95"/>
        <v>2023</v>
      </c>
    </row>
    <row r="6102" spans="1:2" x14ac:dyDescent="0.2">
      <c r="A6102" s="1">
        <v>45311</v>
      </c>
      <c r="B6102">
        <f t="shared" si="95"/>
        <v>2024</v>
      </c>
    </row>
    <row r="6103" spans="1:2" x14ac:dyDescent="0.2">
      <c r="A6103" s="1">
        <v>45222</v>
      </c>
      <c r="B6103">
        <f t="shared" si="95"/>
        <v>2023</v>
      </c>
    </row>
    <row r="6104" spans="1:2" x14ac:dyDescent="0.2">
      <c r="A6104" s="1">
        <v>44973</v>
      </c>
      <c r="B6104">
        <f t="shared" si="95"/>
        <v>2023</v>
      </c>
    </row>
    <row r="6105" spans="1:2" x14ac:dyDescent="0.2">
      <c r="A6105" s="1">
        <v>45453</v>
      </c>
      <c r="B6105">
        <f t="shared" si="95"/>
        <v>2024</v>
      </c>
    </row>
    <row r="6106" spans="1:2" x14ac:dyDescent="0.2">
      <c r="A6106" s="1">
        <v>44626</v>
      </c>
      <c r="B6106">
        <f t="shared" si="95"/>
        <v>2022</v>
      </c>
    </row>
    <row r="6107" spans="1:2" x14ac:dyDescent="0.2">
      <c r="A6107" s="1">
        <v>44790</v>
      </c>
      <c r="B6107">
        <f t="shared" si="95"/>
        <v>2022</v>
      </c>
    </row>
    <row r="6108" spans="1:2" x14ac:dyDescent="0.2">
      <c r="A6108" s="1">
        <v>44587</v>
      </c>
      <c r="B6108">
        <f t="shared" si="95"/>
        <v>2022</v>
      </c>
    </row>
    <row r="6109" spans="1:2" x14ac:dyDescent="0.2">
      <c r="A6109" s="1">
        <v>45574</v>
      </c>
      <c r="B6109">
        <f t="shared" si="95"/>
        <v>2024</v>
      </c>
    </row>
    <row r="6110" spans="1:2" x14ac:dyDescent="0.2">
      <c r="A6110" s="1">
        <v>45084</v>
      </c>
      <c r="B6110">
        <f t="shared" si="95"/>
        <v>2023</v>
      </c>
    </row>
    <row r="6111" spans="1:2" x14ac:dyDescent="0.2">
      <c r="A6111" s="1">
        <v>44787</v>
      </c>
      <c r="B6111">
        <f t="shared" si="95"/>
        <v>2022</v>
      </c>
    </row>
    <row r="6112" spans="1:2" x14ac:dyDescent="0.2">
      <c r="A6112" s="1">
        <v>45567</v>
      </c>
      <c r="B6112">
        <f t="shared" si="95"/>
        <v>2024</v>
      </c>
    </row>
    <row r="6113" spans="1:2" x14ac:dyDescent="0.2">
      <c r="A6113" s="1">
        <v>45144</v>
      </c>
      <c r="B6113">
        <f t="shared" si="95"/>
        <v>2023</v>
      </c>
    </row>
    <row r="6114" spans="1:2" x14ac:dyDescent="0.2">
      <c r="A6114" s="1">
        <v>45407</v>
      </c>
      <c r="B6114">
        <f t="shared" si="95"/>
        <v>2024</v>
      </c>
    </row>
    <row r="6115" spans="1:2" x14ac:dyDescent="0.2">
      <c r="A6115" s="1">
        <v>44571</v>
      </c>
      <c r="B6115">
        <f t="shared" si="95"/>
        <v>2022</v>
      </c>
    </row>
    <row r="6116" spans="1:2" x14ac:dyDescent="0.2">
      <c r="A6116" s="1">
        <v>44761</v>
      </c>
      <c r="B6116">
        <f t="shared" si="95"/>
        <v>2022</v>
      </c>
    </row>
    <row r="6117" spans="1:2" x14ac:dyDescent="0.2">
      <c r="A6117" s="1">
        <v>45035</v>
      </c>
      <c r="B6117">
        <f t="shared" si="95"/>
        <v>2023</v>
      </c>
    </row>
    <row r="6118" spans="1:2" x14ac:dyDescent="0.2">
      <c r="A6118" s="1">
        <v>44830</v>
      </c>
      <c r="B6118">
        <f t="shared" si="95"/>
        <v>2022</v>
      </c>
    </row>
    <row r="6119" spans="1:2" x14ac:dyDescent="0.2">
      <c r="A6119" s="1">
        <v>44641</v>
      </c>
      <c r="B6119">
        <f t="shared" si="95"/>
        <v>2022</v>
      </c>
    </row>
    <row r="6120" spans="1:2" x14ac:dyDescent="0.2">
      <c r="A6120" s="1">
        <v>44986</v>
      </c>
      <c r="B6120">
        <f t="shared" si="95"/>
        <v>2023</v>
      </c>
    </row>
    <row r="6121" spans="1:2" x14ac:dyDescent="0.2">
      <c r="A6121" s="1">
        <v>44868</v>
      </c>
      <c r="B6121">
        <f t="shared" si="95"/>
        <v>2022</v>
      </c>
    </row>
    <row r="6122" spans="1:2" x14ac:dyDescent="0.2">
      <c r="A6122" s="1">
        <v>45472</v>
      </c>
      <c r="B6122">
        <f t="shared" si="95"/>
        <v>2024</v>
      </c>
    </row>
    <row r="6123" spans="1:2" x14ac:dyDescent="0.2">
      <c r="A6123" s="1">
        <v>44572</v>
      </c>
      <c r="B6123">
        <f t="shared" si="95"/>
        <v>2022</v>
      </c>
    </row>
    <row r="6124" spans="1:2" x14ac:dyDescent="0.2">
      <c r="A6124" s="1">
        <v>45510</v>
      </c>
      <c r="B6124">
        <f t="shared" si="95"/>
        <v>2024</v>
      </c>
    </row>
    <row r="6125" spans="1:2" x14ac:dyDescent="0.2">
      <c r="A6125" s="1">
        <v>45498</v>
      </c>
      <c r="B6125">
        <f t="shared" si="95"/>
        <v>2024</v>
      </c>
    </row>
    <row r="6126" spans="1:2" x14ac:dyDescent="0.2">
      <c r="A6126" s="1">
        <v>45338</v>
      </c>
      <c r="B6126">
        <f t="shared" si="95"/>
        <v>2024</v>
      </c>
    </row>
    <row r="6127" spans="1:2" x14ac:dyDescent="0.2">
      <c r="A6127" s="1">
        <v>44686</v>
      </c>
      <c r="B6127">
        <f t="shared" si="95"/>
        <v>2022</v>
      </c>
    </row>
    <row r="6128" spans="1:2" x14ac:dyDescent="0.2">
      <c r="A6128" s="1">
        <v>45160</v>
      </c>
      <c r="B6128">
        <f t="shared" si="95"/>
        <v>2023</v>
      </c>
    </row>
    <row r="6129" spans="1:2" x14ac:dyDescent="0.2">
      <c r="A6129" s="1">
        <v>44976</v>
      </c>
      <c r="B6129">
        <f t="shared" si="95"/>
        <v>2023</v>
      </c>
    </row>
    <row r="6130" spans="1:2" x14ac:dyDescent="0.2">
      <c r="A6130" s="1">
        <v>45662</v>
      </c>
      <c r="B6130">
        <f t="shared" si="95"/>
        <v>2025</v>
      </c>
    </row>
    <row r="6131" spans="1:2" x14ac:dyDescent="0.2">
      <c r="A6131" s="1">
        <v>45592</v>
      </c>
      <c r="B6131">
        <f t="shared" si="95"/>
        <v>2024</v>
      </c>
    </row>
    <row r="6132" spans="1:2" x14ac:dyDescent="0.2">
      <c r="A6132" s="1">
        <v>44760</v>
      </c>
      <c r="B6132">
        <f t="shared" si="95"/>
        <v>2022</v>
      </c>
    </row>
    <row r="6133" spans="1:2" x14ac:dyDescent="0.2">
      <c r="A6133" s="1">
        <v>44691</v>
      </c>
      <c r="B6133">
        <f t="shared" si="95"/>
        <v>2022</v>
      </c>
    </row>
    <row r="6134" spans="1:2" x14ac:dyDescent="0.2">
      <c r="A6134" s="1">
        <v>45643</v>
      </c>
      <c r="B6134">
        <f t="shared" si="95"/>
        <v>2024</v>
      </c>
    </row>
    <row r="6135" spans="1:2" x14ac:dyDescent="0.2">
      <c r="A6135" s="1">
        <v>45482</v>
      </c>
      <c r="B6135">
        <f t="shared" si="95"/>
        <v>2024</v>
      </c>
    </row>
    <row r="6136" spans="1:2" x14ac:dyDescent="0.2">
      <c r="A6136" s="1">
        <v>45443</v>
      </c>
      <c r="B6136">
        <f t="shared" si="95"/>
        <v>2024</v>
      </c>
    </row>
    <row r="6137" spans="1:2" x14ac:dyDescent="0.2">
      <c r="A6137" s="1">
        <v>45656</v>
      </c>
      <c r="B6137">
        <f t="shared" si="95"/>
        <v>2024</v>
      </c>
    </row>
    <row r="6138" spans="1:2" x14ac:dyDescent="0.2">
      <c r="A6138" s="1">
        <v>45016</v>
      </c>
      <c r="B6138">
        <f t="shared" si="95"/>
        <v>2023</v>
      </c>
    </row>
    <row r="6139" spans="1:2" x14ac:dyDescent="0.2">
      <c r="A6139" s="1">
        <v>45053</v>
      </c>
      <c r="B6139">
        <f t="shared" si="95"/>
        <v>2023</v>
      </c>
    </row>
    <row r="6140" spans="1:2" x14ac:dyDescent="0.2">
      <c r="A6140" s="1">
        <v>45132</v>
      </c>
      <c r="B6140">
        <f t="shared" si="95"/>
        <v>2023</v>
      </c>
    </row>
    <row r="6141" spans="1:2" x14ac:dyDescent="0.2">
      <c r="A6141" s="1">
        <v>45516</v>
      </c>
      <c r="B6141">
        <f t="shared" si="95"/>
        <v>2024</v>
      </c>
    </row>
    <row r="6142" spans="1:2" x14ac:dyDescent="0.2">
      <c r="A6142" s="1">
        <v>44955</v>
      </c>
      <c r="B6142">
        <f t="shared" si="95"/>
        <v>2023</v>
      </c>
    </row>
    <row r="6143" spans="1:2" x14ac:dyDescent="0.2">
      <c r="A6143" s="1">
        <v>45591</v>
      </c>
      <c r="B6143">
        <f t="shared" si="95"/>
        <v>2024</v>
      </c>
    </row>
    <row r="6144" spans="1:2" x14ac:dyDescent="0.2">
      <c r="A6144" s="1">
        <v>44841</v>
      </c>
      <c r="B6144">
        <f t="shared" si="95"/>
        <v>2022</v>
      </c>
    </row>
    <row r="6145" spans="1:2" x14ac:dyDescent="0.2">
      <c r="A6145" s="1">
        <v>45255</v>
      </c>
      <c r="B6145">
        <f t="shared" si="95"/>
        <v>2023</v>
      </c>
    </row>
    <row r="6146" spans="1:2" x14ac:dyDescent="0.2">
      <c r="A6146" s="1">
        <v>44608</v>
      </c>
      <c r="B6146">
        <f t="shared" si="95"/>
        <v>2022</v>
      </c>
    </row>
    <row r="6147" spans="1:2" x14ac:dyDescent="0.2">
      <c r="A6147" s="1">
        <v>44808</v>
      </c>
      <c r="B6147">
        <f t="shared" ref="B6147:B6210" si="96">YEAR(A6147)</f>
        <v>2022</v>
      </c>
    </row>
    <row r="6148" spans="1:2" x14ac:dyDescent="0.2">
      <c r="A6148" s="1">
        <v>45254</v>
      </c>
      <c r="B6148">
        <f t="shared" si="96"/>
        <v>2023</v>
      </c>
    </row>
    <row r="6149" spans="1:2" x14ac:dyDescent="0.2">
      <c r="A6149" s="1">
        <v>44612</v>
      </c>
      <c r="B6149">
        <f t="shared" si="96"/>
        <v>2022</v>
      </c>
    </row>
    <row r="6150" spans="1:2" x14ac:dyDescent="0.2">
      <c r="A6150" s="1">
        <v>44801</v>
      </c>
      <c r="B6150">
        <f t="shared" si="96"/>
        <v>2022</v>
      </c>
    </row>
    <row r="6151" spans="1:2" x14ac:dyDescent="0.2">
      <c r="A6151" s="1">
        <v>45023</v>
      </c>
      <c r="B6151">
        <f t="shared" si="96"/>
        <v>2023</v>
      </c>
    </row>
    <row r="6152" spans="1:2" x14ac:dyDescent="0.2">
      <c r="A6152" s="1">
        <v>44606</v>
      </c>
      <c r="B6152">
        <f t="shared" si="96"/>
        <v>2022</v>
      </c>
    </row>
    <row r="6153" spans="1:2" x14ac:dyDescent="0.2">
      <c r="A6153" s="1">
        <v>44583</v>
      </c>
      <c r="B6153">
        <f t="shared" si="96"/>
        <v>2022</v>
      </c>
    </row>
    <row r="6154" spans="1:2" x14ac:dyDescent="0.2">
      <c r="A6154" s="1">
        <v>45521</v>
      </c>
      <c r="B6154">
        <f t="shared" si="96"/>
        <v>2024</v>
      </c>
    </row>
    <row r="6155" spans="1:2" x14ac:dyDescent="0.2">
      <c r="A6155" s="1">
        <v>45585</v>
      </c>
      <c r="B6155">
        <f t="shared" si="96"/>
        <v>2024</v>
      </c>
    </row>
    <row r="6156" spans="1:2" x14ac:dyDescent="0.2">
      <c r="A6156" s="1">
        <v>45061</v>
      </c>
      <c r="B6156">
        <f t="shared" si="96"/>
        <v>2023</v>
      </c>
    </row>
    <row r="6157" spans="1:2" x14ac:dyDescent="0.2">
      <c r="A6157" s="1">
        <v>45566</v>
      </c>
      <c r="B6157">
        <f t="shared" si="96"/>
        <v>2024</v>
      </c>
    </row>
    <row r="6158" spans="1:2" x14ac:dyDescent="0.2">
      <c r="A6158" s="1">
        <v>45069</v>
      </c>
      <c r="B6158">
        <f t="shared" si="96"/>
        <v>2023</v>
      </c>
    </row>
    <row r="6159" spans="1:2" x14ac:dyDescent="0.2">
      <c r="A6159" s="1">
        <v>45084</v>
      </c>
      <c r="B6159">
        <f t="shared" si="96"/>
        <v>2023</v>
      </c>
    </row>
    <row r="6160" spans="1:2" x14ac:dyDescent="0.2">
      <c r="A6160" s="1">
        <v>44979</v>
      </c>
      <c r="B6160">
        <f t="shared" si="96"/>
        <v>2023</v>
      </c>
    </row>
    <row r="6161" spans="1:2" x14ac:dyDescent="0.2">
      <c r="A6161" s="1">
        <v>45439</v>
      </c>
      <c r="B6161">
        <f t="shared" si="96"/>
        <v>2024</v>
      </c>
    </row>
    <row r="6162" spans="1:2" x14ac:dyDescent="0.2">
      <c r="A6162" s="1">
        <v>45017</v>
      </c>
      <c r="B6162">
        <f t="shared" si="96"/>
        <v>2023</v>
      </c>
    </row>
    <row r="6163" spans="1:2" x14ac:dyDescent="0.2">
      <c r="A6163" s="1">
        <v>45634</v>
      </c>
      <c r="B6163">
        <f t="shared" si="96"/>
        <v>2024</v>
      </c>
    </row>
    <row r="6164" spans="1:2" x14ac:dyDescent="0.2">
      <c r="A6164" s="1">
        <v>45302</v>
      </c>
      <c r="B6164">
        <f t="shared" si="96"/>
        <v>2024</v>
      </c>
    </row>
    <row r="6165" spans="1:2" x14ac:dyDescent="0.2">
      <c r="A6165" s="1">
        <v>44673</v>
      </c>
      <c r="B6165">
        <f t="shared" si="96"/>
        <v>2022</v>
      </c>
    </row>
    <row r="6166" spans="1:2" x14ac:dyDescent="0.2">
      <c r="A6166" s="1">
        <v>44722</v>
      </c>
      <c r="B6166">
        <f t="shared" si="96"/>
        <v>2022</v>
      </c>
    </row>
    <row r="6167" spans="1:2" x14ac:dyDescent="0.2">
      <c r="A6167" s="1">
        <v>44822</v>
      </c>
      <c r="B6167">
        <f t="shared" si="96"/>
        <v>2022</v>
      </c>
    </row>
    <row r="6168" spans="1:2" x14ac:dyDescent="0.2">
      <c r="A6168" s="1">
        <v>44997</v>
      </c>
      <c r="B6168">
        <f t="shared" si="96"/>
        <v>2023</v>
      </c>
    </row>
    <row r="6169" spans="1:2" x14ac:dyDescent="0.2">
      <c r="A6169" s="1">
        <v>44575</v>
      </c>
      <c r="B6169">
        <f t="shared" si="96"/>
        <v>2022</v>
      </c>
    </row>
    <row r="6170" spans="1:2" x14ac:dyDescent="0.2">
      <c r="A6170" s="1">
        <v>45176</v>
      </c>
      <c r="B6170">
        <f t="shared" si="96"/>
        <v>2023</v>
      </c>
    </row>
    <row r="6171" spans="1:2" x14ac:dyDescent="0.2">
      <c r="A6171" s="1">
        <v>45221</v>
      </c>
      <c r="B6171">
        <f t="shared" si="96"/>
        <v>2023</v>
      </c>
    </row>
    <row r="6172" spans="1:2" x14ac:dyDescent="0.2">
      <c r="A6172" s="1">
        <v>44710</v>
      </c>
      <c r="B6172">
        <f t="shared" si="96"/>
        <v>2022</v>
      </c>
    </row>
    <row r="6173" spans="1:2" x14ac:dyDescent="0.2">
      <c r="A6173" s="1">
        <v>44934</v>
      </c>
      <c r="B6173">
        <f t="shared" si="96"/>
        <v>2023</v>
      </c>
    </row>
    <row r="6174" spans="1:2" x14ac:dyDescent="0.2">
      <c r="A6174" s="1">
        <v>44740</v>
      </c>
      <c r="B6174">
        <f t="shared" si="96"/>
        <v>2022</v>
      </c>
    </row>
    <row r="6175" spans="1:2" x14ac:dyDescent="0.2">
      <c r="A6175" s="1">
        <v>45310</v>
      </c>
      <c r="B6175">
        <f t="shared" si="96"/>
        <v>2024</v>
      </c>
    </row>
    <row r="6176" spans="1:2" x14ac:dyDescent="0.2">
      <c r="A6176" s="1">
        <v>44778</v>
      </c>
      <c r="B6176">
        <f t="shared" si="96"/>
        <v>2022</v>
      </c>
    </row>
    <row r="6177" spans="1:2" x14ac:dyDescent="0.2">
      <c r="A6177" s="1">
        <v>44764</v>
      </c>
      <c r="B6177">
        <f t="shared" si="96"/>
        <v>2022</v>
      </c>
    </row>
    <row r="6178" spans="1:2" x14ac:dyDescent="0.2">
      <c r="A6178" s="1">
        <v>44835</v>
      </c>
      <c r="B6178">
        <f t="shared" si="96"/>
        <v>2022</v>
      </c>
    </row>
    <row r="6179" spans="1:2" x14ac:dyDescent="0.2">
      <c r="A6179" s="1">
        <v>45438</v>
      </c>
      <c r="B6179">
        <f t="shared" si="96"/>
        <v>2024</v>
      </c>
    </row>
    <row r="6180" spans="1:2" x14ac:dyDescent="0.2">
      <c r="A6180" s="1">
        <v>44690</v>
      </c>
      <c r="B6180">
        <f t="shared" si="96"/>
        <v>2022</v>
      </c>
    </row>
    <row r="6181" spans="1:2" x14ac:dyDescent="0.2">
      <c r="A6181" s="1">
        <v>45665</v>
      </c>
      <c r="B6181">
        <f t="shared" si="96"/>
        <v>2025</v>
      </c>
    </row>
    <row r="6182" spans="1:2" x14ac:dyDescent="0.2">
      <c r="A6182" s="1">
        <v>44604</v>
      </c>
      <c r="B6182">
        <f t="shared" si="96"/>
        <v>2022</v>
      </c>
    </row>
    <row r="6183" spans="1:2" x14ac:dyDescent="0.2">
      <c r="A6183" s="1">
        <v>45641</v>
      </c>
      <c r="B6183">
        <f t="shared" si="96"/>
        <v>2024</v>
      </c>
    </row>
    <row r="6184" spans="1:2" x14ac:dyDescent="0.2">
      <c r="A6184" s="1">
        <v>44967</v>
      </c>
      <c r="B6184">
        <f t="shared" si="96"/>
        <v>2023</v>
      </c>
    </row>
    <row r="6185" spans="1:2" x14ac:dyDescent="0.2">
      <c r="A6185" s="1">
        <v>45120</v>
      </c>
      <c r="B6185">
        <f t="shared" si="96"/>
        <v>2023</v>
      </c>
    </row>
    <row r="6186" spans="1:2" x14ac:dyDescent="0.2">
      <c r="A6186" s="1">
        <v>45162</v>
      </c>
      <c r="B6186">
        <f t="shared" si="96"/>
        <v>2023</v>
      </c>
    </row>
    <row r="6187" spans="1:2" x14ac:dyDescent="0.2">
      <c r="A6187" s="1">
        <v>44975</v>
      </c>
      <c r="B6187">
        <f t="shared" si="96"/>
        <v>2023</v>
      </c>
    </row>
    <row r="6188" spans="1:2" x14ac:dyDescent="0.2">
      <c r="A6188" s="1">
        <v>45227</v>
      </c>
      <c r="B6188">
        <f t="shared" si="96"/>
        <v>2023</v>
      </c>
    </row>
    <row r="6189" spans="1:2" x14ac:dyDescent="0.2">
      <c r="A6189" s="1">
        <v>45469</v>
      </c>
      <c r="B6189">
        <f t="shared" si="96"/>
        <v>2024</v>
      </c>
    </row>
    <row r="6190" spans="1:2" x14ac:dyDescent="0.2">
      <c r="A6190" s="1">
        <v>45518</v>
      </c>
      <c r="B6190">
        <f t="shared" si="96"/>
        <v>2024</v>
      </c>
    </row>
    <row r="6191" spans="1:2" x14ac:dyDescent="0.2">
      <c r="A6191" s="1">
        <v>45390</v>
      </c>
      <c r="B6191">
        <f t="shared" si="96"/>
        <v>2024</v>
      </c>
    </row>
    <row r="6192" spans="1:2" x14ac:dyDescent="0.2">
      <c r="A6192" s="1">
        <v>45098</v>
      </c>
      <c r="B6192">
        <f t="shared" si="96"/>
        <v>2023</v>
      </c>
    </row>
    <row r="6193" spans="1:2" x14ac:dyDescent="0.2">
      <c r="A6193" s="1">
        <v>45295</v>
      </c>
      <c r="B6193">
        <f t="shared" si="96"/>
        <v>2024</v>
      </c>
    </row>
    <row r="6194" spans="1:2" x14ac:dyDescent="0.2">
      <c r="A6194" s="1">
        <v>45673</v>
      </c>
      <c r="B6194">
        <f t="shared" si="96"/>
        <v>2025</v>
      </c>
    </row>
    <row r="6195" spans="1:2" x14ac:dyDescent="0.2">
      <c r="A6195" s="1">
        <v>45222</v>
      </c>
      <c r="B6195">
        <f t="shared" si="96"/>
        <v>2023</v>
      </c>
    </row>
    <row r="6196" spans="1:2" x14ac:dyDescent="0.2">
      <c r="A6196" s="1">
        <v>45659</v>
      </c>
      <c r="B6196">
        <f t="shared" si="96"/>
        <v>2025</v>
      </c>
    </row>
    <row r="6197" spans="1:2" x14ac:dyDescent="0.2">
      <c r="A6197" s="1">
        <v>45185</v>
      </c>
      <c r="B6197">
        <f t="shared" si="96"/>
        <v>2023</v>
      </c>
    </row>
    <row r="6198" spans="1:2" x14ac:dyDescent="0.2">
      <c r="A6198" s="1">
        <v>44951</v>
      </c>
      <c r="B6198">
        <f t="shared" si="96"/>
        <v>2023</v>
      </c>
    </row>
    <row r="6199" spans="1:2" x14ac:dyDescent="0.2">
      <c r="A6199" s="1">
        <v>45109</v>
      </c>
      <c r="B6199">
        <f t="shared" si="96"/>
        <v>2023</v>
      </c>
    </row>
    <row r="6200" spans="1:2" x14ac:dyDescent="0.2">
      <c r="A6200" s="1">
        <v>44859</v>
      </c>
      <c r="B6200">
        <f t="shared" si="96"/>
        <v>2022</v>
      </c>
    </row>
    <row r="6201" spans="1:2" x14ac:dyDescent="0.2">
      <c r="A6201" s="1">
        <v>44752</v>
      </c>
      <c r="B6201">
        <f t="shared" si="96"/>
        <v>2022</v>
      </c>
    </row>
    <row r="6202" spans="1:2" x14ac:dyDescent="0.2">
      <c r="A6202" s="1">
        <v>44731</v>
      </c>
      <c r="B6202">
        <f t="shared" si="96"/>
        <v>2022</v>
      </c>
    </row>
    <row r="6203" spans="1:2" x14ac:dyDescent="0.2">
      <c r="A6203" s="1">
        <v>45475</v>
      </c>
      <c r="B6203">
        <f t="shared" si="96"/>
        <v>2024</v>
      </c>
    </row>
    <row r="6204" spans="1:2" x14ac:dyDescent="0.2">
      <c r="A6204" s="1">
        <v>44825</v>
      </c>
      <c r="B6204">
        <f t="shared" si="96"/>
        <v>2022</v>
      </c>
    </row>
    <row r="6205" spans="1:2" x14ac:dyDescent="0.2">
      <c r="A6205" s="1">
        <v>44967</v>
      </c>
      <c r="B6205">
        <f t="shared" si="96"/>
        <v>2023</v>
      </c>
    </row>
    <row r="6206" spans="1:2" x14ac:dyDescent="0.2">
      <c r="A6206" s="1">
        <v>44985</v>
      </c>
      <c r="B6206">
        <f t="shared" si="96"/>
        <v>2023</v>
      </c>
    </row>
    <row r="6207" spans="1:2" x14ac:dyDescent="0.2">
      <c r="A6207" s="1">
        <v>45190</v>
      </c>
      <c r="B6207">
        <f t="shared" si="96"/>
        <v>2023</v>
      </c>
    </row>
    <row r="6208" spans="1:2" x14ac:dyDescent="0.2">
      <c r="A6208" s="1">
        <v>45380</v>
      </c>
      <c r="B6208">
        <f t="shared" si="96"/>
        <v>2024</v>
      </c>
    </row>
    <row r="6209" spans="1:2" x14ac:dyDescent="0.2">
      <c r="A6209" s="1">
        <v>45625</v>
      </c>
      <c r="B6209">
        <f t="shared" si="96"/>
        <v>2024</v>
      </c>
    </row>
    <row r="6210" spans="1:2" x14ac:dyDescent="0.2">
      <c r="A6210" s="1">
        <v>45517</v>
      </c>
      <c r="B6210">
        <f t="shared" si="96"/>
        <v>2024</v>
      </c>
    </row>
    <row r="6211" spans="1:2" x14ac:dyDescent="0.2">
      <c r="A6211" s="1">
        <v>45385</v>
      </c>
      <c r="B6211">
        <f t="shared" ref="B6211:B6274" si="97">YEAR(A6211)</f>
        <v>2024</v>
      </c>
    </row>
    <row r="6212" spans="1:2" x14ac:dyDescent="0.2">
      <c r="A6212" s="1">
        <v>45136</v>
      </c>
      <c r="B6212">
        <f t="shared" si="97"/>
        <v>2023</v>
      </c>
    </row>
    <row r="6213" spans="1:2" x14ac:dyDescent="0.2">
      <c r="A6213" s="1">
        <v>45649</v>
      </c>
      <c r="B6213">
        <f t="shared" si="97"/>
        <v>2024</v>
      </c>
    </row>
    <row r="6214" spans="1:2" x14ac:dyDescent="0.2">
      <c r="A6214" s="1">
        <v>45059</v>
      </c>
      <c r="B6214">
        <f t="shared" si="97"/>
        <v>2023</v>
      </c>
    </row>
    <row r="6215" spans="1:2" x14ac:dyDescent="0.2">
      <c r="A6215" s="1">
        <v>45564</v>
      </c>
      <c r="B6215">
        <f t="shared" si="97"/>
        <v>2024</v>
      </c>
    </row>
    <row r="6216" spans="1:2" x14ac:dyDescent="0.2">
      <c r="A6216" s="1">
        <v>45352</v>
      </c>
      <c r="B6216">
        <f t="shared" si="97"/>
        <v>2024</v>
      </c>
    </row>
    <row r="6217" spans="1:2" x14ac:dyDescent="0.2">
      <c r="A6217" s="1">
        <v>45285</v>
      </c>
      <c r="B6217">
        <f t="shared" si="97"/>
        <v>2023</v>
      </c>
    </row>
    <row r="6218" spans="1:2" x14ac:dyDescent="0.2">
      <c r="A6218" s="1">
        <v>44980</v>
      </c>
      <c r="B6218">
        <f t="shared" si="97"/>
        <v>2023</v>
      </c>
    </row>
    <row r="6219" spans="1:2" x14ac:dyDescent="0.2">
      <c r="A6219" s="1">
        <v>45167</v>
      </c>
      <c r="B6219">
        <f t="shared" si="97"/>
        <v>2023</v>
      </c>
    </row>
    <row r="6220" spans="1:2" x14ac:dyDescent="0.2">
      <c r="A6220" s="1">
        <v>45333</v>
      </c>
      <c r="B6220">
        <f t="shared" si="97"/>
        <v>2024</v>
      </c>
    </row>
    <row r="6221" spans="1:2" x14ac:dyDescent="0.2">
      <c r="A6221" s="1">
        <v>44924</v>
      </c>
      <c r="B6221">
        <f t="shared" si="97"/>
        <v>2022</v>
      </c>
    </row>
    <row r="6222" spans="1:2" x14ac:dyDescent="0.2">
      <c r="A6222" s="1">
        <v>45326</v>
      </c>
      <c r="B6222">
        <f t="shared" si="97"/>
        <v>2024</v>
      </c>
    </row>
    <row r="6223" spans="1:2" x14ac:dyDescent="0.2">
      <c r="A6223" s="1">
        <v>44994</v>
      </c>
      <c r="B6223">
        <f t="shared" si="97"/>
        <v>2023</v>
      </c>
    </row>
    <row r="6224" spans="1:2" x14ac:dyDescent="0.2">
      <c r="A6224" s="1">
        <v>45286</v>
      </c>
      <c r="B6224">
        <f t="shared" si="97"/>
        <v>2023</v>
      </c>
    </row>
    <row r="6225" spans="1:2" x14ac:dyDescent="0.2">
      <c r="A6225" s="1">
        <v>44942</v>
      </c>
      <c r="B6225">
        <f t="shared" si="97"/>
        <v>2023</v>
      </c>
    </row>
    <row r="6226" spans="1:2" x14ac:dyDescent="0.2">
      <c r="A6226" s="1">
        <v>45215</v>
      </c>
      <c r="B6226">
        <f t="shared" si="97"/>
        <v>2023</v>
      </c>
    </row>
    <row r="6227" spans="1:2" x14ac:dyDescent="0.2">
      <c r="A6227" s="1">
        <v>45633</v>
      </c>
      <c r="B6227">
        <f t="shared" si="97"/>
        <v>2024</v>
      </c>
    </row>
    <row r="6228" spans="1:2" x14ac:dyDescent="0.2">
      <c r="A6228" s="1">
        <v>45640</v>
      </c>
      <c r="B6228">
        <f t="shared" si="97"/>
        <v>2024</v>
      </c>
    </row>
    <row r="6229" spans="1:2" x14ac:dyDescent="0.2">
      <c r="A6229" s="1">
        <v>45425</v>
      </c>
      <c r="B6229">
        <f t="shared" si="97"/>
        <v>2024</v>
      </c>
    </row>
    <row r="6230" spans="1:2" x14ac:dyDescent="0.2">
      <c r="A6230" s="1">
        <v>45047</v>
      </c>
      <c r="B6230">
        <f t="shared" si="97"/>
        <v>2023</v>
      </c>
    </row>
    <row r="6231" spans="1:2" x14ac:dyDescent="0.2">
      <c r="A6231" s="1">
        <v>45312</v>
      </c>
      <c r="B6231">
        <f t="shared" si="97"/>
        <v>2024</v>
      </c>
    </row>
    <row r="6232" spans="1:2" x14ac:dyDescent="0.2">
      <c r="A6232" s="1">
        <v>45049</v>
      </c>
      <c r="B6232">
        <f t="shared" si="97"/>
        <v>2023</v>
      </c>
    </row>
    <row r="6233" spans="1:2" x14ac:dyDescent="0.2">
      <c r="A6233" s="1">
        <v>45177</v>
      </c>
      <c r="B6233">
        <f t="shared" si="97"/>
        <v>2023</v>
      </c>
    </row>
    <row r="6234" spans="1:2" x14ac:dyDescent="0.2">
      <c r="A6234" s="1">
        <v>44767</v>
      </c>
      <c r="B6234">
        <f t="shared" si="97"/>
        <v>2022</v>
      </c>
    </row>
    <row r="6235" spans="1:2" x14ac:dyDescent="0.2">
      <c r="A6235" s="1">
        <v>45232</v>
      </c>
      <c r="B6235">
        <f t="shared" si="97"/>
        <v>2023</v>
      </c>
    </row>
    <row r="6236" spans="1:2" x14ac:dyDescent="0.2">
      <c r="A6236" s="1">
        <v>45565</v>
      </c>
      <c r="B6236">
        <f t="shared" si="97"/>
        <v>2024</v>
      </c>
    </row>
    <row r="6237" spans="1:2" x14ac:dyDescent="0.2">
      <c r="A6237" s="1">
        <v>45117</v>
      </c>
      <c r="B6237">
        <f t="shared" si="97"/>
        <v>2023</v>
      </c>
    </row>
    <row r="6238" spans="1:2" x14ac:dyDescent="0.2">
      <c r="A6238" s="1">
        <v>45601</v>
      </c>
      <c r="B6238">
        <f t="shared" si="97"/>
        <v>2024</v>
      </c>
    </row>
    <row r="6239" spans="1:2" x14ac:dyDescent="0.2">
      <c r="A6239" s="1">
        <v>44962</v>
      </c>
      <c r="B6239">
        <f t="shared" si="97"/>
        <v>2023</v>
      </c>
    </row>
    <row r="6240" spans="1:2" x14ac:dyDescent="0.2">
      <c r="A6240" s="1">
        <v>44728</v>
      </c>
      <c r="B6240">
        <f t="shared" si="97"/>
        <v>2022</v>
      </c>
    </row>
    <row r="6241" spans="1:2" x14ac:dyDescent="0.2">
      <c r="A6241" s="1">
        <v>44823</v>
      </c>
      <c r="B6241">
        <f t="shared" si="97"/>
        <v>2022</v>
      </c>
    </row>
    <row r="6242" spans="1:2" x14ac:dyDescent="0.2">
      <c r="A6242" s="1">
        <v>45229</v>
      </c>
      <c r="B6242">
        <f t="shared" si="97"/>
        <v>2023</v>
      </c>
    </row>
    <row r="6243" spans="1:2" x14ac:dyDescent="0.2">
      <c r="A6243" s="1">
        <v>45409</v>
      </c>
      <c r="B6243">
        <f t="shared" si="97"/>
        <v>2024</v>
      </c>
    </row>
    <row r="6244" spans="1:2" x14ac:dyDescent="0.2">
      <c r="A6244" s="1">
        <v>44988</v>
      </c>
      <c r="B6244">
        <f t="shared" si="97"/>
        <v>2023</v>
      </c>
    </row>
    <row r="6245" spans="1:2" x14ac:dyDescent="0.2">
      <c r="A6245" s="1">
        <v>45585</v>
      </c>
      <c r="B6245">
        <f t="shared" si="97"/>
        <v>2024</v>
      </c>
    </row>
    <row r="6246" spans="1:2" x14ac:dyDescent="0.2">
      <c r="A6246" s="1">
        <v>45265</v>
      </c>
      <c r="B6246">
        <f t="shared" si="97"/>
        <v>2023</v>
      </c>
    </row>
    <row r="6247" spans="1:2" x14ac:dyDescent="0.2">
      <c r="A6247" s="1">
        <v>45391</v>
      </c>
      <c r="B6247">
        <f t="shared" si="97"/>
        <v>2024</v>
      </c>
    </row>
    <row r="6248" spans="1:2" x14ac:dyDescent="0.2">
      <c r="A6248" s="1">
        <v>45003</v>
      </c>
      <c r="B6248">
        <f t="shared" si="97"/>
        <v>2023</v>
      </c>
    </row>
    <row r="6249" spans="1:2" x14ac:dyDescent="0.2">
      <c r="A6249" s="1">
        <v>44665</v>
      </c>
      <c r="B6249">
        <f t="shared" si="97"/>
        <v>2022</v>
      </c>
    </row>
    <row r="6250" spans="1:2" x14ac:dyDescent="0.2">
      <c r="A6250" s="1">
        <v>45525</v>
      </c>
      <c r="B6250">
        <f t="shared" si="97"/>
        <v>2024</v>
      </c>
    </row>
    <row r="6251" spans="1:2" x14ac:dyDescent="0.2">
      <c r="A6251" s="1">
        <v>45657</v>
      </c>
      <c r="B6251">
        <f t="shared" si="97"/>
        <v>2024</v>
      </c>
    </row>
    <row r="6252" spans="1:2" x14ac:dyDescent="0.2">
      <c r="A6252" s="1">
        <v>44620</v>
      </c>
      <c r="B6252">
        <f t="shared" si="97"/>
        <v>2022</v>
      </c>
    </row>
    <row r="6253" spans="1:2" x14ac:dyDescent="0.2">
      <c r="A6253" s="1">
        <v>45220</v>
      </c>
      <c r="B6253">
        <f t="shared" si="97"/>
        <v>2023</v>
      </c>
    </row>
    <row r="6254" spans="1:2" x14ac:dyDescent="0.2">
      <c r="A6254" s="1">
        <v>45673</v>
      </c>
      <c r="B6254">
        <f t="shared" si="97"/>
        <v>2025</v>
      </c>
    </row>
    <row r="6255" spans="1:2" x14ac:dyDescent="0.2">
      <c r="A6255" s="1">
        <v>45083</v>
      </c>
      <c r="B6255">
        <f t="shared" si="97"/>
        <v>2023</v>
      </c>
    </row>
    <row r="6256" spans="1:2" x14ac:dyDescent="0.2">
      <c r="A6256" s="1">
        <v>45025</v>
      </c>
      <c r="B6256">
        <f t="shared" si="97"/>
        <v>2023</v>
      </c>
    </row>
    <row r="6257" spans="1:2" x14ac:dyDescent="0.2">
      <c r="A6257" s="1">
        <v>45521</v>
      </c>
      <c r="B6257">
        <f t="shared" si="97"/>
        <v>2024</v>
      </c>
    </row>
    <row r="6258" spans="1:2" x14ac:dyDescent="0.2">
      <c r="A6258" s="1">
        <v>45313</v>
      </c>
      <c r="B6258">
        <f t="shared" si="97"/>
        <v>2024</v>
      </c>
    </row>
    <row r="6259" spans="1:2" x14ac:dyDescent="0.2">
      <c r="A6259" s="1">
        <v>45337</v>
      </c>
      <c r="B6259">
        <f t="shared" si="97"/>
        <v>2024</v>
      </c>
    </row>
    <row r="6260" spans="1:2" x14ac:dyDescent="0.2">
      <c r="A6260" s="1">
        <v>44754</v>
      </c>
      <c r="B6260">
        <f t="shared" si="97"/>
        <v>2022</v>
      </c>
    </row>
    <row r="6261" spans="1:2" x14ac:dyDescent="0.2">
      <c r="A6261" s="1">
        <v>44758</v>
      </c>
      <c r="B6261">
        <f t="shared" si="97"/>
        <v>2022</v>
      </c>
    </row>
    <row r="6262" spans="1:2" x14ac:dyDescent="0.2">
      <c r="A6262" s="1">
        <v>45050</v>
      </c>
      <c r="B6262">
        <f t="shared" si="97"/>
        <v>2023</v>
      </c>
    </row>
    <row r="6263" spans="1:2" x14ac:dyDescent="0.2">
      <c r="A6263" s="1">
        <v>45491</v>
      </c>
      <c r="B6263">
        <f t="shared" si="97"/>
        <v>2024</v>
      </c>
    </row>
    <row r="6264" spans="1:2" x14ac:dyDescent="0.2">
      <c r="A6264" s="1">
        <v>45121</v>
      </c>
      <c r="B6264">
        <f t="shared" si="97"/>
        <v>2023</v>
      </c>
    </row>
    <row r="6265" spans="1:2" x14ac:dyDescent="0.2">
      <c r="A6265" s="1">
        <v>45244</v>
      </c>
      <c r="B6265">
        <f t="shared" si="97"/>
        <v>2023</v>
      </c>
    </row>
    <row r="6266" spans="1:2" x14ac:dyDescent="0.2">
      <c r="A6266" s="1">
        <v>44876</v>
      </c>
      <c r="B6266">
        <f t="shared" si="97"/>
        <v>2022</v>
      </c>
    </row>
    <row r="6267" spans="1:2" x14ac:dyDescent="0.2">
      <c r="A6267" s="1">
        <v>45326</v>
      </c>
      <c r="B6267">
        <f t="shared" si="97"/>
        <v>2024</v>
      </c>
    </row>
    <row r="6268" spans="1:2" x14ac:dyDescent="0.2">
      <c r="A6268" s="1">
        <v>45148</v>
      </c>
      <c r="B6268">
        <f t="shared" si="97"/>
        <v>2023</v>
      </c>
    </row>
    <row r="6269" spans="1:2" x14ac:dyDescent="0.2">
      <c r="A6269" s="1">
        <v>45417</v>
      </c>
      <c r="B6269">
        <f t="shared" si="97"/>
        <v>2024</v>
      </c>
    </row>
    <row r="6270" spans="1:2" x14ac:dyDescent="0.2">
      <c r="A6270" s="1">
        <v>44700</v>
      </c>
      <c r="B6270">
        <f t="shared" si="97"/>
        <v>2022</v>
      </c>
    </row>
    <row r="6271" spans="1:2" x14ac:dyDescent="0.2">
      <c r="A6271" s="1">
        <v>45021</v>
      </c>
      <c r="B6271">
        <f t="shared" si="97"/>
        <v>2023</v>
      </c>
    </row>
    <row r="6272" spans="1:2" x14ac:dyDescent="0.2">
      <c r="A6272" s="1">
        <v>45423</v>
      </c>
      <c r="B6272">
        <f t="shared" si="97"/>
        <v>2024</v>
      </c>
    </row>
    <row r="6273" spans="1:2" x14ac:dyDescent="0.2">
      <c r="A6273" s="1">
        <v>44868</v>
      </c>
      <c r="B6273">
        <f t="shared" si="97"/>
        <v>2022</v>
      </c>
    </row>
    <row r="6274" spans="1:2" x14ac:dyDescent="0.2">
      <c r="A6274" s="1">
        <v>44893</v>
      </c>
      <c r="B6274">
        <f t="shared" si="97"/>
        <v>2022</v>
      </c>
    </row>
    <row r="6275" spans="1:2" x14ac:dyDescent="0.2">
      <c r="A6275" s="1">
        <v>45304</v>
      </c>
      <c r="B6275">
        <f t="shared" ref="B6275:B6338" si="98">YEAR(A6275)</f>
        <v>2024</v>
      </c>
    </row>
    <row r="6276" spans="1:2" x14ac:dyDescent="0.2">
      <c r="A6276" s="1">
        <v>45049</v>
      </c>
      <c r="B6276">
        <f t="shared" si="98"/>
        <v>2023</v>
      </c>
    </row>
    <row r="6277" spans="1:2" x14ac:dyDescent="0.2">
      <c r="A6277" s="1">
        <v>45625</v>
      </c>
      <c r="B6277">
        <f t="shared" si="98"/>
        <v>2024</v>
      </c>
    </row>
    <row r="6278" spans="1:2" x14ac:dyDescent="0.2">
      <c r="A6278" s="1">
        <v>44754</v>
      </c>
      <c r="B6278">
        <f t="shared" si="98"/>
        <v>2022</v>
      </c>
    </row>
    <row r="6279" spans="1:2" x14ac:dyDescent="0.2">
      <c r="A6279" s="1">
        <v>45557</v>
      </c>
      <c r="B6279">
        <f t="shared" si="98"/>
        <v>2024</v>
      </c>
    </row>
    <row r="6280" spans="1:2" x14ac:dyDescent="0.2">
      <c r="A6280" s="1">
        <v>44748</v>
      </c>
      <c r="B6280">
        <f t="shared" si="98"/>
        <v>2022</v>
      </c>
    </row>
    <row r="6281" spans="1:2" x14ac:dyDescent="0.2">
      <c r="A6281" s="1">
        <v>45070</v>
      </c>
      <c r="B6281">
        <f t="shared" si="98"/>
        <v>2023</v>
      </c>
    </row>
    <row r="6282" spans="1:2" x14ac:dyDescent="0.2">
      <c r="A6282" s="1">
        <v>44791</v>
      </c>
      <c r="B6282">
        <f t="shared" si="98"/>
        <v>2022</v>
      </c>
    </row>
    <row r="6283" spans="1:2" x14ac:dyDescent="0.2">
      <c r="A6283" s="1">
        <v>45600</v>
      </c>
      <c r="B6283">
        <f t="shared" si="98"/>
        <v>2024</v>
      </c>
    </row>
    <row r="6284" spans="1:2" x14ac:dyDescent="0.2">
      <c r="A6284" s="1">
        <v>45266</v>
      </c>
      <c r="B6284">
        <f t="shared" si="98"/>
        <v>2023</v>
      </c>
    </row>
    <row r="6285" spans="1:2" x14ac:dyDescent="0.2">
      <c r="A6285" s="1">
        <v>44870</v>
      </c>
      <c r="B6285">
        <f t="shared" si="98"/>
        <v>2022</v>
      </c>
    </row>
    <row r="6286" spans="1:2" x14ac:dyDescent="0.2">
      <c r="A6286" s="1">
        <v>45041</v>
      </c>
      <c r="B6286">
        <f t="shared" si="98"/>
        <v>2023</v>
      </c>
    </row>
    <row r="6287" spans="1:2" x14ac:dyDescent="0.2">
      <c r="A6287" s="1">
        <v>44994</v>
      </c>
      <c r="B6287">
        <f t="shared" si="98"/>
        <v>2023</v>
      </c>
    </row>
    <row r="6288" spans="1:2" x14ac:dyDescent="0.2">
      <c r="A6288" s="1">
        <v>45251</v>
      </c>
      <c r="B6288">
        <f t="shared" si="98"/>
        <v>2023</v>
      </c>
    </row>
    <row r="6289" spans="1:2" x14ac:dyDescent="0.2">
      <c r="A6289" s="1">
        <v>45341</v>
      </c>
      <c r="B6289">
        <f t="shared" si="98"/>
        <v>2024</v>
      </c>
    </row>
    <row r="6290" spans="1:2" x14ac:dyDescent="0.2">
      <c r="A6290" s="1">
        <v>45534</v>
      </c>
      <c r="B6290">
        <f t="shared" si="98"/>
        <v>2024</v>
      </c>
    </row>
    <row r="6291" spans="1:2" x14ac:dyDescent="0.2">
      <c r="A6291" s="1">
        <v>45328</v>
      </c>
      <c r="B6291">
        <f t="shared" si="98"/>
        <v>2024</v>
      </c>
    </row>
    <row r="6292" spans="1:2" x14ac:dyDescent="0.2">
      <c r="A6292" s="1">
        <v>45066</v>
      </c>
      <c r="B6292">
        <f t="shared" si="98"/>
        <v>2023</v>
      </c>
    </row>
    <row r="6293" spans="1:2" x14ac:dyDescent="0.2">
      <c r="A6293" s="1">
        <v>45311</v>
      </c>
      <c r="B6293">
        <f t="shared" si="98"/>
        <v>2024</v>
      </c>
    </row>
    <row r="6294" spans="1:2" x14ac:dyDescent="0.2">
      <c r="A6294" s="1">
        <v>45067</v>
      </c>
      <c r="B6294">
        <f t="shared" si="98"/>
        <v>2023</v>
      </c>
    </row>
    <row r="6295" spans="1:2" x14ac:dyDescent="0.2">
      <c r="A6295" s="1">
        <v>45159</v>
      </c>
      <c r="B6295">
        <f t="shared" si="98"/>
        <v>2023</v>
      </c>
    </row>
    <row r="6296" spans="1:2" x14ac:dyDescent="0.2">
      <c r="A6296" s="1">
        <v>44944</v>
      </c>
      <c r="B6296">
        <f t="shared" si="98"/>
        <v>2023</v>
      </c>
    </row>
    <row r="6297" spans="1:2" x14ac:dyDescent="0.2">
      <c r="A6297" s="1">
        <v>44737</v>
      </c>
      <c r="B6297">
        <f t="shared" si="98"/>
        <v>2022</v>
      </c>
    </row>
    <row r="6298" spans="1:2" x14ac:dyDescent="0.2">
      <c r="A6298" s="1">
        <v>44800</v>
      </c>
      <c r="B6298">
        <f t="shared" si="98"/>
        <v>2022</v>
      </c>
    </row>
    <row r="6299" spans="1:2" x14ac:dyDescent="0.2">
      <c r="A6299" s="1">
        <v>45109</v>
      </c>
      <c r="B6299">
        <f t="shared" si="98"/>
        <v>2023</v>
      </c>
    </row>
    <row r="6300" spans="1:2" x14ac:dyDescent="0.2">
      <c r="A6300" s="1">
        <v>44788</v>
      </c>
      <c r="B6300">
        <f t="shared" si="98"/>
        <v>2022</v>
      </c>
    </row>
    <row r="6301" spans="1:2" x14ac:dyDescent="0.2">
      <c r="A6301" s="1">
        <v>45231</v>
      </c>
      <c r="B6301">
        <f t="shared" si="98"/>
        <v>2023</v>
      </c>
    </row>
    <row r="6302" spans="1:2" x14ac:dyDescent="0.2">
      <c r="A6302" s="1">
        <v>45525</v>
      </c>
      <c r="B6302">
        <f t="shared" si="98"/>
        <v>2024</v>
      </c>
    </row>
    <row r="6303" spans="1:2" x14ac:dyDescent="0.2">
      <c r="A6303" s="1">
        <v>44806</v>
      </c>
      <c r="B6303">
        <f t="shared" si="98"/>
        <v>2022</v>
      </c>
    </row>
    <row r="6304" spans="1:2" x14ac:dyDescent="0.2">
      <c r="A6304" s="1">
        <v>44649</v>
      </c>
      <c r="B6304">
        <f t="shared" si="98"/>
        <v>2022</v>
      </c>
    </row>
    <row r="6305" spans="1:2" x14ac:dyDescent="0.2">
      <c r="A6305" s="1">
        <v>45340</v>
      </c>
      <c r="B6305">
        <f t="shared" si="98"/>
        <v>2024</v>
      </c>
    </row>
    <row r="6306" spans="1:2" x14ac:dyDescent="0.2">
      <c r="A6306" s="1">
        <v>45610</v>
      </c>
      <c r="B6306">
        <f t="shared" si="98"/>
        <v>2024</v>
      </c>
    </row>
    <row r="6307" spans="1:2" x14ac:dyDescent="0.2">
      <c r="A6307" s="1">
        <v>45098</v>
      </c>
      <c r="B6307">
        <f t="shared" si="98"/>
        <v>2023</v>
      </c>
    </row>
    <row r="6308" spans="1:2" x14ac:dyDescent="0.2">
      <c r="A6308" s="1">
        <v>45623</v>
      </c>
      <c r="B6308">
        <f t="shared" si="98"/>
        <v>2024</v>
      </c>
    </row>
    <row r="6309" spans="1:2" x14ac:dyDescent="0.2">
      <c r="A6309" s="1">
        <v>45424</v>
      </c>
      <c r="B6309">
        <f t="shared" si="98"/>
        <v>2024</v>
      </c>
    </row>
    <row r="6310" spans="1:2" x14ac:dyDescent="0.2">
      <c r="A6310" s="1">
        <v>45403</v>
      </c>
      <c r="B6310">
        <f t="shared" si="98"/>
        <v>2024</v>
      </c>
    </row>
    <row r="6311" spans="1:2" x14ac:dyDescent="0.2">
      <c r="A6311" s="1">
        <v>44959</v>
      </c>
      <c r="B6311">
        <f t="shared" si="98"/>
        <v>2023</v>
      </c>
    </row>
    <row r="6312" spans="1:2" x14ac:dyDescent="0.2">
      <c r="A6312" s="1">
        <v>45648</v>
      </c>
      <c r="B6312">
        <f t="shared" si="98"/>
        <v>2024</v>
      </c>
    </row>
    <row r="6313" spans="1:2" x14ac:dyDescent="0.2">
      <c r="A6313" s="1">
        <v>45267</v>
      </c>
      <c r="B6313">
        <f t="shared" si="98"/>
        <v>2023</v>
      </c>
    </row>
    <row r="6314" spans="1:2" x14ac:dyDescent="0.2">
      <c r="A6314" s="1">
        <v>45667</v>
      </c>
      <c r="B6314">
        <f t="shared" si="98"/>
        <v>2025</v>
      </c>
    </row>
    <row r="6315" spans="1:2" x14ac:dyDescent="0.2">
      <c r="A6315" s="1">
        <v>45611</v>
      </c>
      <c r="B6315">
        <f t="shared" si="98"/>
        <v>2024</v>
      </c>
    </row>
    <row r="6316" spans="1:2" x14ac:dyDescent="0.2">
      <c r="A6316" s="1">
        <v>44678</v>
      </c>
      <c r="B6316">
        <f t="shared" si="98"/>
        <v>2022</v>
      </c>
    </row>
    <row r="6317" spans="1:2" x14ac:dyDescent="0.2">
      <c r="A6317" s="1">
        <v>44675</v>
      </c>
      <c r="B6317">
        <f t="shared" si="98"/>
        <v>2022</v>
      </c>
    </row>
    <row r="6318" spans="1:2" x14ac:dyDescent="0.2">
      <c r="A6318" s="1">
        <v>44951</v>
      </c>
      <c r="B6318">
        <f t="shared" si="98"/>
        <v>2023</v>
      </c>
    </row>
    <row r="6319" spans="1:2" x14ac:dyDescent="0.2">
      <c r="A6319" s="1">
        <v>45665</v>
      </c>
      <c r="B6319">
        <f t="shared" si="98"/>
        <v>2025</v>
      </c>
    </row>
    <row r="6320" spans="1:2" x14ac:dyDescent="0.2">
      <c r="A6320" s="1">
        <v>44733</v>
      </c>
      <c r="B6320">
        <f t="shared" si="98"/>
        <v>2022</v>
      </c>
    </row>
    <row r="6321" spans="1:2" x14ac:dyDescent="0.2">
      <c r="A6321" s="1">
        <v>44633</v>
      </c>
      <c r="B6321">
        <f t="shared" si="98"/>
        <v>2022</v>
      </c>
    </row>
    <row r="6322" spans="1:2" x14ac:dyDescent="0.2">
      <c r="A6322" s="1">
        <v>45548</v>
      </c>
      <c r="B6322">
        <f t="shared" si="98"/>
        <v>2024</v>
      </c>
    </row>
    <row r="6323" spans="1:2" x14ac:dyDescent="0.2">
      <c r="A6323" s="1">
        <v>44804</v>
      </c>
      <c r="B6323">
        <f t="shared" si="98"/>
        <v>2022</v>
      </c>
    </row>
    <row r="6324" spans="1:2" x14ac:dyDescent="0.2">
      <c r="A6324" s="1">
        <v>45316</v>
      </c>
      <c r="B6324">
        <f t="shared" si="98"/>
        <v>2024</v>
      </c>
    </row>
    <row r="6325" spans="1:2" x14ac:dyDescent="0.2">
      <c r="A6325" s="1">
        <v>45188</v>
      </c>
      <c r="B6325">
        <f t="shared" si="98"/>
        <v>2023</v>
      </c>
    </row>
    <row r="6326" spans="1:2" x14ac:dyDescent="0.2">
      <c r="A6326" s="1">
        <v>45266</v>
      </c>
      <c r="B6326">
        <f t="shared" si="98"/>
        <v>2023</v>
      </c>
    </row>
    <row r="6327" spans="1:2" x14ac:dyDescent="0.2">
      <c r="A6327" s="1">
        <v>44917</v>
      </c>
      <c r="B6327">
        <f t="shared" si="98"/>
        <v>2022</v>
      </c>
    </row>
    <row r="6328" spans="1:2" x14ac:dyDescent="0.2">
      <c r="A6328" s="1">
        <v>45544</v>
      </c>
      <c r="B6328">
        <f t="shared" si="98"/>
        <v>2024</v>
      </c>
    </row>
    <row r="6329" spans="1:2" x14ac:dyDescent="0.2">
      <c r="A6329" s="1">
        <v>45120</v>
      </c>
      <c r="B6329">
        <f t="shared" si="98"/>
        <v>2023</v>
      </c>
    </row>
    <row r="6330" spans="1:2" x14ac:dyDescent="0.2">
      <c r="A6330" s="1">
        <v>44845</v>
      </c>
      <c r="B6330">
        <f t="shared" si="98"/>
        <v>2022</v>
      </c>
    </row>
    <row r="6331" spans="1:2" x14ac:dyDescent="0.2">
      <c r="A6331" s="1">
        <v>45562</v>
      </c>
      <c r="B6331">
        <f t="shared" si="98"/>
        <v>2024</v>
      </c>
    </row>
    <row r="6332" spans="1:2" x14ac:dyDescent="0.2">
      <c r="A6332" s="1">
        <v>45413</v>
      </c>
      <c r="B6332">
        <f t="shared" si="98"/>
        <v>2024</v>
      </c>
    </row>
    <row r="6333" spans="1:2" x14ac:dyDescent="0.2">
      <c r="A6333" s="1">
        <v>45020</v>
      </c>
      <c r="B6333">
        <f t="shared" si="98"/>
        <v>2023</v>
      </c>
    </row>
    <row r="6334" spans="1:2" x14ac:dyDescent="0.2">
      <c r="A6334" s="1">
        <v>45472</v>
      </c>
      <c r="B6334">
        <f t="shared" si="98"/>
        <v>2024</v>
      </c>
    </row>
    <row r="6335" spans="1:2" x14ac:dyDescent="0.2">
      <c r="A6335" s="1">
        <v>45248</v>
      </c>
      <c r="B6335">
        <f t="shared" si="98"/>
        <v>2023</v>
      </c>
    </row>
    <row r="6336" spans="1:2" x14ac:dyDescent="0.2">
      <c r="A6336" s="1">
        <v>45282</v>
      </c>
      <c r="B6336">
        <f t="shared" si="98"/>
        <v>2023</v>
      </c>
    </row>
    <row r="6337" spans="1:2" x14ac:dyDescent="0.2">
      <c r="A6337" s="1">
        <v>45565</v>
      </c>
      <c r="B6337">
        <f t="shared" si="98"/>
        <v>2024</v>
      </c>
    </row>
    <row r="6338" spans="1:2" x14ac:dyDescent="0.2">
      <c r="A6338" s="1">
        <v>44732</v>
      </c>
      <c r="B6338">
        <f t="shared" si="98"/>
        <v>2022</v>
      </c>
    </row>
    <row r="6339" spans="1:2" x14ac:dyDescent="0.2">
      <c r="A6339" s="1">
        <v>45521</v>
      </c>
      <c r="B6339">
        <f t="shared" ref="B6339:B6402" si="99">YEAR(A6339)</f>
        <v>2024</v>
      </c>
    </row>
    <row r="6340" spans="1:2" x14ac:dyDescent="0.2">
      <c r="A6340" s="1">
        <v>45009</v>
      </c>
      <c r="B6340">
        <f t="shared" si="99"/>
        <v>2023</v>
      </c>
    </row>
    <row r="6341" spans="1:2" x14ac:dyDescent="0.2">
      <c r="A6341" s="1">
        <v>45497</v>
      </c>
      <c r="B6341">
        <f t="shared" si="99"/>
        <v>2024</v>
      </c>
    </row>
    <row r="6342" spans="1:2" x14ac:dyDescent="0.2">
      <c r="A6342" s="1">
        <v>44979</v>
      </c>
      <c r="B6342">
        <f t="shared" si="99"/>
        <v>2023</v>
      </c>
    </row>
    <row r="6343" spans="1:2" x14ac:dyDescent="0.2">
      <c r="A6343" s="1">
        <v>45196</v>
      </c>
      <c r="B6343">
        <f t="shared" si="99"/>
        <v>2023</v>
      </c>
    </row>
    <row r="6344" spans="1:2" x14ac:dyDescent="0.2">
      <c r="A6344" s="1">
        <v>44719</v>
      </c>
      <c r="B6344">
        <f t="shared" si="99"/>
        <v>2022</v>
      </c>
    </row>
    <row r="6345" spans="1:2" x14ac:dyDescent="0.2">
      <c r="A6345" s="1">
        <v>45523</v>
      </c>
      <c r="B6345">
        <f t="shared" si="99"/>
        <v>2024</v>
      </c>
    </row>
    <row r="6346" spans="1:2" x14ac:dyDescent="0.2">
      <c r="A6346" s="1">
        <v>45218</v>
      </c>
      <c r="B6346">
        <f t="shared" si="99"/>
        <v>2023</v>
      </c>
    </row>
    <row r="6347" spans="1:2" x14ac:dyDescent="0.2">
      <c r="A6347" s="1">
        <v>45404</v>
      </c>
      <c r="B6347">
        <f t="shared" si="99"/>
        <v>2024</v>
      </c>
    </row>
    <row r="6348" spans="1:2" x14ac:dyDescent="0.2">
      <c r="A6348" s="1">
        <v>45443</v>
      </c>
      <c r="B6348">
        <f t="shared" si="99"/>
        <v>2024</v>
      </c>
    </row>
    <row r="6349" spans="1:2" x14ac:dyDescent="0.2">
      <c r="A6349" s="1">
        <v>45298</v>
      </c>
      <c r="B6349">
        <f t="shared" si="99"/>
        <v>2024</v>
      </c>
    </row>
    <row r="6350" spans="1:2" x14ac:dyDescent="0.2">
      <c r="A6350" s="1">
        <v>44938</v>
      </c>
      <c r="B6350">
        <f t="shared" si="99"/>
        <v>2023</v>
      </c>
    </row>
    <row r="6351" spans="1:2" x14ac:dyDescent="0.2">
      <c r="A6351" s="1">
        <v>45319</v>
      </c>
      <c r="B6351">
        <f t="shared" si="99"/>
        <v>2024</v>
      </c>
    </row>
    <row r="6352" spans="1:2" x14ac:dyDescent="0.2">
      <c r="A6352" s="1">
        <v>44956</v>
      </c>
      <c r="B6352">
        <f t="shared" si="99"/>
        <v>2023</v>
      </c>
    </row>
    <row r="6353" spans="1:2" x14ac:dyDescent="0.2">
      <c r="A6353" s="1">
        <v>44744</v>
      </c>
      <c r="B6353">
        <f t="shared" si="99"/>
        <v>2022</v>
      </c>
    </row>
    <row r="6354" spans="1:2" x14ac:dyDescent="0.2">
      <c r="A6354" s="1">
        <v>45349</v>
      </c>
      <c r="B6354">
        <f t="shared" si="99"/>
        <v>2024</v>
      </c>
    </row>
    <row r="6355" spans="1:2" x14ac:dyDescent="0.2">
      <c r="A6355" s="1">
        <v>45633</v>
      </c>
      <c r="B6355">
        <f t="shared" si="99"/>
        <v>2024</v>
      </c>
    </row>
    <row r="6356" spans="1:2" x14ac:dyDescent="0.2">
      <c r="A6356" s="1">
        <v>45321</v>
      </c>
      <c r="B6356">
        <f t="shared" si="99"/>
        <v>2024</v>
      </c>
    </row>
    <row r="6357" spans="1:2" x14ac:dyDescent="0.2">
      <c r="A6357" s="1">
        <v>44563</v>
      </c>
      <c r="B6357">
        <f t="shared" si="99"/>
        <v>2022</v>
      </c>
    </row>
    <row r="6358" spans="1:2" x14ac:dyDescent="0.2">
      <c r="A6358" s="1">
        <v>45515</v>
      </c>
      <c r="B6358">
        <f t="shared" si="99"/>
        <v>2024</v>
      </c>
    </row>
    <row r="6359" spans="1:2" x14ac:dyDescent="0.2">
      <c r="A6359" s="1">
        <v>45290</v>
      </c>
      <c r="B6359">
        <f t="shared" si="99"/>
        <v>2023</v>
      </c>
    </row>
    <row r="6360" spans="1:2" x14ac:dyDescent="0.2">
      <c r="A6360" s="1">
        <v>44792</v>
      </c>
      <c r="B6360">
        <f t="shared" si="99"/>
        <v>2022</v>
      </c>
    </row>
    <row r="6361" spans="1:2" x14ac:dyDescent="0.2">
      <c r="A6361" s="1">
        <v>45116</v>
      </c>
      <c r="B6361">
        <f t="shared" si="99"/>
        <v>2023</v>
      </c>
    </row>
    <row r="6362" spans="1:2" x14ac:dyDescent="0.2">
      <c r="A6362" s="1">
        <v>45169</v>
      </c>
      <c r="B6362">
        <f t="shared" si="99"/>
        <v>2023</v>
      </c>
    </row>
    <row r="6363" spans="1:2" x14ac:dyDescent="0.2">
      <c r="A6363" s="1">
        <v>45493</v>
      </c>
      <c r="B6363">
        <f t="shared" si="99"/>
        <v>2024</v>
      </c>
    </row>
    <row r="6364" spans="1:2" x14ac:dyDescent="0.2">
      <c r="A6364" s="1">
        <v>45011</v>
      </c>
      <c r="B6364">
        <f t="shared" si="99"/>
        <v>2023</v>
      </c>
    </row>
    <row r="6365" spans="1:2" x14ac:dyDescent="0.2">
      <c r="A6365" s="1">
        <v>45586</v>
      </c>
      <c r="B6365">
        <f t="shared" si="99"/>
        <v>2024</v>
      </c>
    </row>
    <row r="6366" spans="1:2" x14ac:dyDescent="0.2">
      <c r="A6366" s="1">
        <v>44904</v>
      </c>
      <c r="B6366">
        <f t="shared" si="99"/>
        <v>2022</v>
      </c>
    </row>
    <row r="6367" spans="1:2" x14ac:dyDescent="0.2">
      <c r="A6367" s="1">
        <v>45539</v>
      </c>
      <c r="B6367">
        <f t="shared" si="99"/>
        <v>2024</v>
      </c>
    </row>
    <row r="6368" spans="1:2" x14ac:dyDescent="0.2">
      <c r="A6368" s="1">
        <v>45085</v>
      </c>
      <c r="B6368">
        <f t="shared" si="99"/>
        <v>2023</v>
      </c>
    </row>
    <row r="6369" spans="1:2" x14ac:dyDescent="0.2">
      <c r="A6369" s="1">
        <v>45066</v>
      </c>
      <c r="B6369">
        <f t="shared" si="99"/>
        <v>2023</v>
      </c>
    </row>
    <row r="6370" spans="1:2" x14ac:dyDescent="0.2">
      <c r="A6370" s="1">
        <v>45608</v>
      </c>
      <c r="B6370">
        <f t="shared" si="99"/>
        <v>2024</v>
      </c>
    </row>
    <row r="6371" spans="1:2" x14ac:dyDescent="0.2">
      <c r="A6371" s="1">
        <v>45670</v>
      </c>
      <c r="B6371">
        <f t="shared" si="99"/>
        <v>2025</v>
      </c>
    </row>
    <row r="6372" spans="1:2" x14ac:dyDescent="0.2">
      <c r="A6372" s="1">
        <v>44747</v>
      </c>
      <c r="B6372">
        <f t="shared" si="99"/>
        <v>2022</v>
      </c>
    </row>
    <row r="6373" spans="1:2" x14ac:dyDescent="0.2">
      <c r="A6373" s="1">
        <v>44781</v>
      </c>
      <c r="B6373">
        <f t="shared" si="99"/>
        <v>2022</v>
      </c>
    </row>
    <row r="6374" spans="1:2" x14ac:dyDescent="0.2">
      <c r="A6374" s="1">
        <v>45577</v>
      </c>
      <c r="B6374">
        <f t="shared" si="99"/>
        <v>2024</v>
      </c>
    </row>
    <row r="6375" spans="1:2" x14ac:dyDescent="0.2">
      <c r="A6375" s="1">
        <v>44931</v>
      </c>
      <c r="B6375">
        <f t="shared" si="99"/>
        <v>2023</v>
      </c>
    </row>
    <row r="6376" spans="1:2" x14ac:dyDescent="0.2">
      <c r="A6376" s="1">
        <v>45276</v>
      </c>
      <c r="B6376">
        <f t="shared" si="99"/>
        <v>2023</v>
      </c>
    </row>
    <row r="6377" spans="1:2" x14ac:dyDescent="0.2">
      <c r="A6377" s="1">
        <v>45014</v>
      </c>
      <c r="B6377">
        <f t="shared" si="99"/>
        <v>2023</v>
      </c>
    </row>
    <row r="6378" spans="1:2" x14ac:dyDescent="0.2">
      <c r="A6378" s="1">
        <v>45321</v>
      </c>
      <c r="B6378">
        <f t="shared" si="99"/>
        <v>2024</v>
      </c>
    </row>
    <row r="6379" spans="1:2" x14ac:dyDescent="0.2">
      <c r="A6379" s="1">
        <v>44880</v>
      </c>
      <c r="B6379">
        <f t="shared" si="99"/>
        <v>2022</v>
      </c>
    </row>
    <row r="6380" spans="1:2" x14ac:dyDescent="0.2">
      <c r="A6380" s="1">
        <v>44725</v>
      </c>
      <c r="B6380">
        <f t="shared" si="99"/>
        <v>2022</v>
      </c>
    </row>
    <row r="6381" spans="1:2" x14ac:dyDescent="0.2">
      <c r="A6381" s="1">
        <v>45084</v>
      </c>
      <c r="B6381">
        <f t="shared" si="99"/>
        <v>2023</v>
      </c>
    </row>
    <row r="6382" spans="1:2" x14ac:dyDescent="0.2">
      <c r="A6382" s="1">
        <v>44835</v>
      </c>
      <c r="B6382">
        <f t="shared" si="99"/>
        <v>2022</v>
      </c>
    </row>
    <row r="6383" spans="1:2" x14ac:dyDescent="0.2">
      <c r="A6383" s="1">
        <v>45628</v>
      </c>
      <c r="B6383">
        <f t="shared" si="99"/>
        <v>2024</v>
      </c>
    </row>
    <row r="6384" spans="1:2" x14ac:dyDescent="0.2">
      <c r="A6384" s="1">
        <v>45034</v>
      </c>
      <c r="B6384">
        <f t="shared" si="99"/>
        <v>2023</v>
      </c>
    </row>
    <row r="6385" spans="1:2" x14ac:dyDescent="0.2">
      <c r="A6385" s="1">
        <v>45450</v>
      </c>
      <c r="B6385">
        <f t="shared" si="99"/>
        <v>2024</v>
      </c>
    </row>
    <row r="6386" spans="1:2" x14ac:dyDescent="0.2">
      <c r="A6386" s="1">
        <v>44713</v>
      </c>
      <c r="B6386">
        <f t="shared" si="99"/>
        <v>2022</v>
      </c>
    </row>
    <row r="6387" spans="1:2" x14ac:dyDescent="0.2">
      <c r="A6387" s="1">
        <v>44916</v>
      </c>
      <c r="B6387">
        <f t="shared" si="99"/>
        <v>2022</v>
      </c>
    </row>
    <row r="6388" spans="1:2" x14ac:dyDescent="0.2">
      <c r="A6388" s="1">
        <v>45031</v>
      </c>
      <c r="B6388">
        <f t="shared" si="99"/>
        <v>2023</v>
      </c>
    </row>
    <row r="6389" spans="1:2" x14ac:dyDescent="0.2">
      <c r="A6389" s="1">
        <v>45347</v>
      </c>
      <c r="B6389">
        <f t="shared" si="99"/>
        <v>2024</v>
      </c>
    </row>
    <row r="6390" spans="1:2" x14ac:dyDescent="0.2">
      <c r="A6390" s="1">
        <v>45565</v>
      </c>
      <c r="B6390">
        <f t="shared" si="99"/>
        <v>2024</v>
      </c>
    </row>
    <row r="6391" spans="1:2" x14ac:dyDescent="0.2">
      <c r="A6391" s="1">
        <v>45269</v>
      </c>
      <c r="B6391">
        <f t="shared" si="99"/>
        <v>2023</v>
      </c>
    </row>
    <row r="6392" spans="1:2" x14ac:dyDescent="0.2">
      <c r="A6392" s="1">
        <v>44848</v>
      </c>
      <c r="B6392">
        <f t="shared" si="99"/>
        <v>2022</v>
      </c>
    </row>
    <row r="6393" spans="1:2" x14ac:dyDescent="0.2">
      <c r="A6393" s="1">
        <v>45386</v>
      </c>
      <c r="B6393">
        <f t="shared" si="99"/>
        <v>2024</v>
      </c>
    </row>
    <row r="6394" spans="1:2" x14ac:dyDescent="0.2">
      <c r="A6394" s="1">
        <v>45272</v>
      </c>
      <c r="B6394">
        <f t="shared" si="99"/>
        <v>2023</v>
      </c>
    </row>
    <row r="6395" spans="1:2" x14ac:dyDescent="0.2">
      <c r="A6395" s="1">
        <v>45123</v>
      </c>
      <c r="B6395">
        <f t="shared" si="99"/>
        <v>2023</v>
      </c>
    </row>
    <row r="6396" spans="1:2" x14ac:dyDescent="0.2">
      <c r="A6396" s="1">
        <v>45149</v>
      </c>
      <c r="B6396">
        <f t="shared" si="99"/>
        <v>2023</v>
      </c>
    </row>
    <row r="6397" spans="1:2" x14ac:dyDescent="0.2">
      <c r="A6397" s="1">
        <v>45106</v>
      </c>
      <c r="B6397">
        <f t="shared" si="99"/>
        <v>2023</v>
      </c>
    </row>
    <row r="6398" spans="1:2" x14ac:dyDescent="0.2">
      <c r="A6398" s="1">
        <v>45554</v>
      </c>
      <c r="B6398">
        <f t="shared" si="99"/>
        <v>2024</v>
      </c>
    </row>
    <row r="6399" spans="1:2" x14ac:dyDescent="0.2">
      <c r="A6399" s="1">
        <v>44575</v>
      </c>
      <c r="B6399">
        <f t="shared" si="99"/>
        <v>2022</v>
      </c>
    </row>
    <row r="6400" spans="1:2" x14ac:dyDescent="0.2">
      <c r="A6400" s="1">
        <v>45648</v>
      </c>
      <c r="B6400">
        <f t="shared" si="99"/>
        <v>2024</v>
      </c>
    </row>
    <row r="6401" spans="1:2" x14ac:dyDescent="0.2">
      <c r="A6401" s="1">
        <v>44971</v>
      </c>
      <c r="B6401">
        <f t="shared" si="99"/>
        <v>2023</v>
      </c>
    </row>
    <row r="6402" spans="1:2" x14ac:dyDescent="0.2">
      <c r="A6402" s="1">
        <v>45227</v>
      </c>
      <c r="B6402">
        <f t="shared" si="99"/>
        <v>2023</v>
      </c>
    </row>
    <row r="6403" spans="1:2" x14ac:dyDescent="0.2">
      <c r="A6403" s="1">
        <v>45126</v>
      </c>
      <c r="B6403">
        <f t="shared" ref="B6403:B6466" si="100">YEAR(A6403)</f>
        <v>2023</v>
      </c>
    </row>
    <row r="6404" spans="1:2" x14ac:dyDescent="0.2">
      <c r="A6404" s="1">
        <v>45660</v>
      </c>
      <c r="B6404">
        <f t="shared" si="100"/>
        <v>2025</v>
      </c>
    </row>
    <row r="6405" spans="1:2" x14ac:dyDescent="0.2">
      <c r="A6405" s="1">
        <v>45272</v>
      </c>
      <c r="B6405">
        <f t="shared" si="100"/>
        <v>2023</v>
      </c>
    </row>
    <row r="6406" spans="1:2" x14ac:dyDescent="0.2">
      <c r="A6406" s="1">
        <v>45062</v>
      </c>
      <c r="B6406">
        <f t="shared" si="100"/>
        <v>2023</v>
      </c>
    </row>
    <row r="6407" spans="1:2" x14ac:dyDescent="0.2">
      <c r="A6407" s="1">
        <v>45449</v>
      </c>
      <c r="B6407">
        <f t="shared" si="100"/>
        <v>2024</v>
      </c>
    </row>
    <row r="6408" spans="1:2" x14ac:dyDescent="0.2">
      <c r="A6408" s="1">
        <v>45059</v>
      </c>
      <c r="B6408">
        <f t="shared" si="100"/>
        <v>2023</v>
      </c>
    </row>
    <row r="6409" spans="1:2" x14ac:dyDescent="0.2">
      <c r="A6409" s="1">
        <v>45200</v>
      </c>
      <c r="B6409">
        <f t="shared" si="100"/>
        <v>2023</v>
      </c>
    </row>
    <row r="6410" spans="1:2" x14ac:dyDescent="0.2">
      <c r="A6410" s="1">
        <v>45282</v>
      </c>
      <c r="B6410">
        <f t="shared" si="100"/>
        <v>2023</v>
      </c>
    </row>
    <row r="6411" spans="1:2" x14ac:dyDescent="0.2">
      <c r="A6411" s="1">
        <v>45505</v>
      </c>
      <c r="B6411">
        <f t="shared" si="100"/>
        <v>2024</v>
      </c>
    </row>
    <row r="6412" spans="1:2" x14ac:dyDescent="0.2">
      <c r="A6412" s="1">
        <v>44772</v>
      </c>
      <c r="B6412">
        <f t="shared" si="100"/>
        <v>2022</v>
      </c>
    </row>
    <row r="6413" spans="1:2" x14ac:dyDescent="0.2">
      <c r="A6413" s="1">
        <v>44876</v>
      </c>
      <c r="B6413">
        <f t="shared" si="100"/>
        <v>2022</v>
      </c>
    </row>
    <row r="6414" spans="1:2" x14ac:dyDescent="0.2">
      <c r="A6414" s="1">
        <v>44815</v>
      </c>
      <c r="B6414">
        <f t="shared" si="100"/>
        <v>2022</v>
      </c>
    </row>
    <row r="6415" spans="1:2" x14ac:dyDescent="0.2">
      <c r="A6415" s="1">
        <v>44757</v>
      </c>
      <c r="B6415">
        <f t="shared" si="100"/>
        <v>2022</v>
      </c>
    </row>
    <row r="6416" spans="1:2" x14ac:dyDescent="0.2">
      <c r="A6416" s="1">
        <v>44757</v>
      </c>
      <c r="B6416">
        <f t="shared" si="100"/>
        <v>2022</v>
      </c>
    </row>
    <row r="6417" spans="1:2" x14ac:dyDescent="0.2">
      <c r="A6417" s="1">
        <v>45086</v>
      </c>
      <c r="B6417">
        <f t="shared" si="100"/>
        <v>2023</v>
      </c>
    </row>
    <row r="6418" spans="1:2" x14ac:dyDescent="0.2">
      <c r="A6418" s="1">
        <v>44781</v>
      </c>
      <c r="B6418">
        <f t="shared" si="100"/>
        <v>2022</v>
      </c>
    </row>
    <row r="6419" spans="1:2" x14ac:dyDescent="0.2">
      <c r="A6419" s="1">
        <v>44786</v>
      </c>
      <c r="B6419">
        <f t="shared" si="100"/>
        <v>2022</v>
      </c>
    </row>
    <row r="6420" spans="1:2" x14ac:dyDescent="0.2">
      <c r="A6420" s="1">
        <v>45518</v>
      </c>
      <c r="B6420">
        <f t="shared" si="100"/>
        <v>2024</v>
      </c>
    </row>
    <row r="6421" spans="1:2" x14ac:dyDescent="0.2">
      <c r="A6421" s="1">
        <v>45532</v>
      </c>
      <c r="B6421">
        <f t="shared" si="100"/>
        <v>2024</v>
      </c>
    </row>
    <row r="6422" spans="1:2" x14ac:dyDescent="0.2">
      <c r="A6422" s="1">
        <v>44575</v>
      </c>
      <c r="B6422">
        <f t="shared" si="100"/>
        <v>2022</v>
      </c>
    </row>
    <row r="6423" spans="1:2" x14ac:dyDescent="0.2">
      <c r="A6423" s="1">
        <v>44703</v>
      </c>
      <c r="B6423">
        <f t="shared" si="100"/>
        <v>2022</v>
      </c>
    </row>
    <row r="6424" spans="1:2" x14ac:dyDescent="0.2">
      <c r="A6424" s="1">
        <v>44947</v>
      </c>
      <c r="B6424">
        <f t="shared" si="100"/>
        <v>2023</v>
      </c>
    </row>
    <row r="6425" spans="1:2" x14ac:dyDescent="0.2">
      <c r="A6425" s="1">
        <v>45665</v>
      </c>
      <c r="B6425">
        <f t="shared" si="100"/>
        <v>2025</v>
      </c>
    </row>
    <row r="6426" spans="1:2" x14ac:dyDescent="0.2">
      <c r="A6426" s="1">
        <v>44967</v>
      </c>
      <c r="B6426">
        <f t="shared" si="100"/>
        <v>2023</v>
      </c>
    </row>
    <row r="6427" spans="1:2" x14ac:dyDescent="0.2">
      <c r="A6427" s="1">
        <v>44846</v>
      </c>
      <c r="B6427">
        <f t="shared" si="100"/>
        <v>2022</v>
      </c>
    </row>
    <row r="6428" spans="1:2" x14ac:dyDescent="0.2">
      <c r="A6428" s="1">
        <v>44811</v>
      </c>
      <c r="B6428">
        <f t="shared" si="100"/>
        <v>2022</v>
      </c>
    </row>
    <row r="6429" spans="1:2" x14ac:dyDescent="0.2">
      <c r="A6429" s="1">
        <v>45613</v>
      </c>
      <c r="B6429">
        <f t="shared" si="100"/>
        <v>2024</v>
      </c>
    </row>
    <row r="6430" spans="1:2" x14ac:dyDescent="0.2">
      <c r="A6430" s="1">
        <v>45481</v>
      </c>
      <c r="B6430">
        <f t="shared" si="100"/>
        <v>2024</v>
      </c>
    </row>
    <row r="6431" spans="1:2" x14ac:dyDescent="0.2">
      <c r="A6431" s="1">
        <v>44719</v>
      </c>
      <c r="B6431">
        <f t="shared" si="100"/>
        <v>2022</v>
      </c>
    </row>
    <row r="6432" spans="1:2" x14ac:dyDescent="0.2">
      <c r="A6432" s="1">
        <v>44776</v>
      </c>
      <c r="B6432">
        <f t="shared" si="100"/>
        <v>2022</v>
      </c>
    </row>
    <row r="6433" spans="1:2" x14ac:dyDescent="0.2">
      <c r="A6433" s="1">
        <v>45437</v>
      </c>
      <c r="B6433">
        <f t="shared" si="100"/>
        <v>2024</v>
      </c>
    </row>
    <row r="6434" spans="1:2" x14ac:dyDescent="0.2">
      <c r="A6434" s="1">
        <v>45058</v>
      </c>
      <c r="B6434">
        <f t="shared" si="100"/>
        <v>2023</v>
      </c>
    </row>
    <row r="6435" spans="1:2" x14ac:dyDescent="0.2">
      <c r="A6435" s="1">
        <v>45155</v>
      </c>
      <c r="B6435">
        <f t="shared" si="100"/>
        <v>2023</v>
      </c>
    </row>
    <row r="6436" spans="1:2" x14ac:dyDescent="0.2">
      <c r="A6436" s="1">
        <v>44880</v>
      </c>
      <c r="B6436">
        <f t="shared" si="100"/>
        <v>2022</v>
      </c>
    </row>
    <row r="6437" spans="1:2" x14ac:dyDescent="0.2">
      <c r="A6437" s="1">
        <v>45672</v>
      </c>
      <c r="B6437">
        <f t="shared" si="100"/>
        <v>2025</v>
      </c>
    </row>
    <row r="6438" spans="1:2" x14ac:dyDescent="0.2">
      <c r="A6438" s="1">
        <v>45595</v>
      </c>
      <c r="B6438">
        <f t="shared" si="100"/>
        <v>2024</v>
      </c>
    </row>
    <row r="6439" spans="1:2" x14ac:dyDescent="0.2">
      <c r="A6439" s="1">
        <v>44722</v>
      </c>
      <c r="B6439">
        <f t="shared" si="100"/>
        <v>2022</v>
      </c>
    </row>
    <row r="6440" spans="1:2" x14ac:dyDescent="0.2">
      <c r="A6440" s="1">
        <v>44871</v>
      </c>
      <c r="B6440">
        <f t="shared" si="100"/>
        <v>2022</v>
      </c>
    </row>
    <row r="6441" spans="1:2" x14ac:dyDescent="0.2">
      <c r="A6441" s="1">
        <v>44823</v>
      </c>
      <c r="B6441">
        <f t="shared" si="100"/>
        <v>2022</v>
      </c>
    </row>
    <row r="6442" spans="1:2" x14ac:dyDescent="0.2">
      <c r="A6442" s="1">
        <v>44957</v>
      </c>
      <c r="B6442">
        <f t="shared" si="100"/>
        <v>2023</v>
      </c>
    </row>
    <row r="6443" spans="1:2" x14ac:dyDescent="0.2">
      <c r="A6443" s="1">
        <v>45216</v>
      </c>
      <c r="B6443">
        <f t="shared" si="100"/>
        <v>2023</v>
      </c>
    </row>
    <row r="6444" spans="1:2" x14ac:dyDescent="0.2">
      <c r="A6444" s="1">
        <v>45420</v>
      </c>
      <c r="B6444">
        <f t="shared" si="100"/>
        <v>2024</v>
      </c>
    </row>
    <row r="6445" spans="1:2" x14ac:dyDescent="0.2">
      <c r="A6445" s="1">
        <v>44724</v>
      </c>
      <c r="B6445">
        <f t="shared" si="100"/>
        <v>2022</v>
      </c>
    </row>
    <row r="6446" spans="1:2" x14ac:dyDescent="0.2">
      <c r="A6446" s="1">
        <v>44607</v>
      </c>
      <c r="B6446">
        <f t="shared" si="100"/>
        <v>2022</v>
      </c>
    </row>
    <row r="6447" spans="1:2" x14ac:dyDescent="0.2">
      <c r="A6447" s="1">
        <v>45652</v>
      </c>
      <c r="B6447">
        <f t="shared" si="100"/>
        <v>2024</v>
      </c>
    </row>
    <row r="6448" spans="1:2" x14ac:dyDescent="0.2">
      <c r="A6448" s="1">
        <v>44631</v>
      </c>
      <c r="B6448">
        <f t="shared" si="100"/>
        <v>2022</v>
      </c>
    </row>
    <row r="6449" spans="1:2" x14ac:dyDescent="0.2">
      <c r="A6449" s="1">
        <v>45299</v>
      </c>
      <c r="B6449">
        <f t="shared" si="100"/>
        <v>2024</v>
      </c>
    </row>
    <row r="6450" spans="1:2" x14ac:dyDescent="0.2">
      <c r="A6450" s="1">
        <v>45413</v>
      </c>
      <c r="B6450">
        <f t="shared" si="100"/>
        <v>2024</v>
      </c>
    </row>
    <row r="6451" spans="1:2" x14ac:dyDescent="0.2">
      <c r="A6451" s="1">
        <v>44668</v>
      </c>
      <c r="B6451">
        <f t="shared" si="100"/>
        <v>2022</v>
      </c>
    </row>
    <row r="6452" spans="1:2" x14ac:dyDescent="0.2">
      <c r="A6452" s="1">
        <v>45061</v>
      </c>
      <c r="B6452">
        <f t="shared" si="100"/>
        <v>2023</v>
      </c>
    </row>
    <row r="6453" spans="1:2" x14ac:dyDescent="0.2">
      <c r="A6453" s="1">
        <v>45620</v>
      </c>
      <c r="B6453">
        <f t="shared" si="100"/>
        <v>2024</v>
      </c>
    </row>
    <row r="6454" spans="1:2" x14ac:dyDescent="0.2">
      <c r="A6454" s="1">
        <v>44753</v>
      </c>
      <c r="B6454">
        <f t="shared" si="100"/>
        <v>2022</v>
      </c>
    </row>
    <row r="6455" spans="1:2" x14ac:dyDescent="0.2">
      <c r="A6455" s="1">
        <v>45210</v>
      </c>
      <c r="B6455">
        <f t="shared" si="100"/>
        <v>2023</v>
      </c>
    </row>
    <row r="6456" spans="1:2" x14ac:dyDescent="0.2">
      <c r="A6456" s="1">
        <v>45177</v>
      </c>
      <c r="B6456">
        <f t="shared" si="100"/>
        <v>2023</v>
      </c>
    </row>
    <row r="6457" spans="1:2" x14ac:dyDescent="0.2">
      <c r="A6457" s="1">
        <v>45070</v>
      </c>
      <c r="B6457">
        <f t="shared" si="100"/>
        <v>2023</v>
      </c>
    </row>
    <row r="6458" spans="1:2" x14ac:dyDescent="0.2">
      <c r="A6458" s="1">
        <v>45628</v>
      </c>
      <c r="B6458">
        <f t="shared" si="100"/>
        <v>2024</v>
      </c>
    </row>
    <row r="6459" spans="1:2" x14ac:dyDescent="0.2">
      <c r="A6459" s="1">
        <v>45357</v>
      </c>
      <c r="B6459">
        <f t="shared" si="100"/>
        <v>2024</v>
      </c>
    </row>
    <row r="6460" spans="1:2" x14ac:dyDescent="0.2">
      <c r="A6460" s="1">
        <v>45118</v>
      </c>
      <c r="B6460">
        <f t="shared" si="100"/>
        <v>2023</v>
      </c>
    </row>
    <row r="6461" spans="1:2" x14ac:dyDescent="0.2">
      <c r="A6461" s="1">
        <v>45226</v>
      </c>
      <c r="B6461">
        <f t="shared" si="100"/>
        <v>2023</v>
      </c>
    </row>
    <row r="6462" spans="1:2" x14ac:dyDescent="0.2">
      <c r="A6462" s="1">
        <v>45448</v>
      </c>
      <c r="B6462">
        <f t="shared" si="100"/>
        <v>2024</v>
      </c>
    </row>
    <row r="6463" spans="1:2" x14ac:dyDescent="0.2">
      <c r="A6463" s="1">
        <v>45582</v>
      </c>
      <c r="B6463">
        <f t="shared" si="100"/>
        <v>2024</v>
      </c>
    </row>
    <row r="6464" spans="1:2" x14ac:dyDescent="0.2">
      <c r="A6464" s="1">
        <v>45227</v>
      </c>
      <c r="B6464">
        <f t="shared" si="100"/>
        <v>2023</v>
      </c>
    </row>
    <row r="6465" spans="1:2" x14ac:dyDescent="0.2">
      <c r="A6465" s="1">
        <v>45669</v>
      </c>
      <c r="B6465">
        <f t="shared" si="100"/>
        <v>2025</v>
      </c>
    </row>
    <row r="6466" spans="1:2" x14ac:dyDescent="0.2">
      <c r="A6466" s="1">
        <v>45115</v>
      </c>
      <c r="B6466">
        <f t="shared" si="100"/>
        <v>2023</v>
      </c>
    </row>
    <row r="6467" spans="1:2" x14ac:dyDescent="0.2">
      <c r="A6467" s="1">
        <v>45066</v>
      </c>
      <c r="B6467">
        <f t="shared" ref="B6467:B6530" si="101">YEAR(A6467)</f>
        <v>2023</v>
      </c>
    </row>
    <row r="6468" spans="1:2" x14ac:dyDescent="0.2">
      <c r="A6468" s="1">
        <v>45389</v>
      </c>
      <c r="B6468">
        <f t="shared" si="101"/>
        <v>2024</v>
      </c>
    </row>
    <row r="6469" spans="1:2" x14ac:dyDescent="0.2">
      <c r="A6469" s="1">
        <v>45230</v>
      </c>
      <c r="B6469">
        <f t="shared" si="101"/>
        <v>2023</v>
      </c>
    </row>
    <row r="6470" spans="1:2" x14ac:dyDescent="0.2">
      <c r="A6470" s="1">
        <v>44665</v>
      </c>
      <c r="B6470">
        <f t="shared" si="101"/>
        <v>2022</v>
      </c>
    </row>
    <row r="6471" spans="1:2" x14ac:dyDescent="0.2">
      <c r="A6471" s="1">
        <v>44643</v>
      </c>
      <c r="B6471">
        <f t="shared" si="101"/>
        <v>2022</v>
      </c>
    </row>
    <row r="6472" spans="1:2" x14ac:dyDescent="0.2">
      <c r="A6472" s="1">
        <v>44680</v>
      </c>
      <c r="B6472">
        <f t="shared" si="101"/>
        <v>2022</v>
      </c>
    </row>
    <row r="6473" spans="1:2" x14ac:dyDescent="0.2">
      <c r="A6473" s="1">
        <v>45116</v>
      </c>
      <c r="B6473">
        <f t="shared" si="101"/>
        <v>2023</v>
      </c>
    </row>
    <row r="6474" spans="1:2" x14ac:dyDescent="0.2">
      <c r="A6474" s="1">
        <v>45282</v>
      </c>
      <c r="B6474">
        <f t="shared" si="101"/>
        <v>2023</v>
      </c>
    </row>
    <row r="6475" spans="1:2" x14ac:dyDescent="0.2">
      <c r="A6475" s="1">
        <v>45041</v>
      </c>
      <c r="B6475">
        <f t="shared" si="101"/>
        <v>2023</v>
      </c>
    </row>
    <row r="6476" spans="1:2" x14ac:dyDescent="0.2">
      <c r="A6476" s="1">
        <v>45464</v>
      </c>
      <c r="B6476">
        <f t="shared" si="101"/>
        <v>2024</v>
      </c>
    </row>
    <row r="6477" spans="1:2" x14ac:dyDescent="0.2">
      <c r="A6477" s="1">
        <v>45652</v>
      </c>
      <c r="B6477">
        <f t="shared" si="101"/>
        <v>2024</v>
      </c>
    </row>
    <row r="6478" spans="1:2" x14ac:dyDescent="0.2">
      <c r="A6478" s="1">
        <v>44934</v>
      </c>
      <c r="B6478">
        <f t="shared" si="101"/>
        <v>2023</v>
      </c>
    </row>
    <row r="6479" spans="1:2" x14ac:dyDescent="0.2">
      <c r="A6479" s="1">
        <v>44910</v>
      </c>
      <c r="B6479">
        <f t="shared" si="101"/>
        <v>2022</v>
      </c>
    </row>
    <row r="6480" spans="1:2" x14ac:dyDescent="0.2">
      <c r="A6480" s="1">
        <v>45472</v>
      </c>
      <c r="B6480">
        <f t="shared" si="101"/>
        <v>2024</v>
      </c>
    </row>
    <row r="6481" spans="1:2" x14ac:dyDescent="0.2">
      <c r="A6481" s="1">
        <v>45255</v>
      </c>
      <c r="B6481">
        <f t="shared" si="101"/>
        <v>2023</v>
      </c>
    </row>
    <row r="6482" spans="1:2" x14ac:dyDescent="0.2">
      <c r="A6482" s="1">
        <v>45333</v>
      </c>
      <c r="B6482">
        <f t="shared" si="101"/>
        <v>2024</v>
      </c>
    </row>
    <row r="6483" spans="1:2" x14ac:dyDescent="0.2">
      <c r="A6483" s="1">
        <v>44769</v>
      </c>
      <c r="B6483">
        <f t="shared" si="101"/>
        <v>2022</v>
      </c>
    </row>
    <row r="6484" spans="1:2" x14ac:dyDescent="0.2">
      <c r="A6484" s="1">
        <v>45569</v>
      </c>
      <c r="B6484">
        <f t="shared" si="101"/>
        <v>2024</v>
      </c>
    </row>
    <row r="6485" spans="1:2" x14ac:dyDescent="0.2">
      <c r="A6485" s="1">
        <v>45207</v>
      </c>
      <c r="B6485">
        <f t="shared" si="101"/>
        <v>2023</v>
      </c>
    </row>
    <row r="6486" spans="1:2" x14ac:dyDescent="0.2">
      <c r="A6486" s="1">
        <v>45273</v>
      </c>
      <c r="B6486">
        <f t="shared" si="101"/>
        <v>2023</v>
      </c>
    </row>
    <row r="6487" spans="1:2" x14ac:dyDescent="0.2">
      <c r="A6487" s="1">
        <v>45451</v>
      </c>
      <c r="B6487">
        <f t="shared" si="101"/>
        <v>2024</v>
      </c>
    </row>
    <row r="6488" spans="1:2" x14ac:dyDescent="0.2">
      <c r="A6488" s="1">
        <v>45529</v>
      </c>
      <c r="B6488">
        <f t="shared" si="101"/>
        <v>2024</v>
      </c>
    </row>
    <row r="6489" spans="1:2" x14ac:dyDescent="0.2">
      <c r="A6489" s="1">
        <v>45206</v>
      </c>
      <c r="B6489">
        <f t="shared" si="101"/>
        <v>2023</v>
      </c>
    </row>
    <row r="6490" spans="1:2" x14ac:dyDescent="0.2">
      <c r="A6490" s="1">
        <v>45665</v>
      </c>
      <c r="B6490">
        <f t="shared" si="101"/>
        <v>2025</v>
      </c>
    </row>
    <row r="6491" spans="1:2" x14ac:dyDescent="0.2">
      <c r="A6491" s="1">
        <v>44629</v>
      </c>
      <c r="B6491">
        <f t="shared" si="101"/>
        <v>2022</v>
      </c>
    </row>
    <row r="6492" spans="1:2" x14ac:dyDescent="0.2">
      <c r="A6492" s="1">
        <v>45471</v>
      </c>
      <c r="B6492">
        <f t="shared" si="101"/>
        <v>2024</v>
      </c>
    </row>
    <row r="6493" spans="1:2" x14ac:dyDescent="0.2">
      <c r="A6493" s="1">
        <v>44837</v>
      </c>
      <c r="B6493">
        <f t="shared" si="101"/>
        <v>2022</v>
      </c>
    </row>
    <row r="6494" spans="1:2" x14ac:dyDescent="0.2">
      <c r="A6494" s="1">
        <v>44730</v>
      </c>
      <c r="B6494">
        <f t="shared" si="101"/>
        <v>2022</v>
      </c>
    </row>
    <row r="6495" spans="1:2" x14ac:dyDescent="0.2">
      <c r="A6495" s="1">
        <v>45318</v>
      </c>
      <c r="B6495">
        <f t="shared" si="101"/>
        <v>2024</v>
      </c>
    </row>
    <row r="6496" spans="1:2" x14ac:dyDescent="0.2">
      <c r="A6496" s="1">
        <v>45284</v>
      </c>
      <c r="B6496">
        <f t="shared" si="101"/>
        <v>2023</v>
      </c>
    </row>
    <row r="6497" spans="1:2" x14ac:dyDescent="0.2">
      <c r="A6497" s="1">
        <v>45516</v>
      </c>
      <c r="B6497">
        <f t="shared" si="101"/>
        <v>2024</v>
      </c>
    </row>
    <row r="6498" spans="1:2" x14ac:dyDescent="0.2">
      <c r="A6498" s="1">
        <v>45186</v>
      </c>
      <c r="B6498">
        <f t="shared" si="101"/>
        <v>2023</v>
      </c>
    </row>
    <row r="6499" spans="1:2" x14ac:dyDescent="0.2">
      <c r="A6499" s="1">
        <v>45335</v>
      </c>
      <c r="B6499">
        <f t="shared" si="101"/>
        <v>2024</v>
      </c>
    </row>
    <row r="6500" spans="1:2" x14ac:dyDescent="0.2">
      <c r="A6500" s="1">
        <v>44999</v>
      </c>
      <c r="B6500">
        <f t="shared" si="101"/>
        <v>2023</v>
      </c>
    </row>
    <row r="6501" spans="1:2" x14ac:dyDescent="0.2">
      <c r="A6501" s="1">
        <v>45609</v>
      </c>
      <c r="B6501">
        <f t="shared" si="101"/>
        <v>2024</v>
      </c>
    </row>
    <row r="6502" spans="1:2" x14ac:dyDescent="0.2">
      <c r="A6502" s="1">
        <v>45274</v>
      </c>
      <c r="B6502">
        <f t="shared" si="101"/>
        <v>2023</v>
      </c>
    </row>
    <row r="6503" spans="1:2" x14ac:dyDescent="0.2">
      <c r="A6503" s="1">
        <v>45504</v>
      </c>
      <c r="B6503">
        <f t="shared" si="101"/>
        <v>2024</v>
      </c>
    </row>
    <row r="6504" spans="1:2" x14ac:dyDescent="0.2">
      <c r="A6504" s="1">
        <v>45508</v>
      </c>
      <c r="B6504">
        <f t="shared" si="101"/>
        <v>2024</v>
      </c>
    </row>
    <row r="6505" spans="1:2" x14ac:dyDescent="0.2">
      <c r="A6505" s="1">
        <v>44743</v>
      </c>
      <c r="B6505">
        <f t="shared" si="101"/>
        <v>2022</v>
      </c>
    </row>
    <row r="6506" spans="1:2" x14ac:dyDescent="0.2">
      <c r="A6506" s="1">
        <v>45208</v>
      </c>
      <c r="B6506">
        <f t="shared" si="101"/>
        <v>2023</v>
      </c>
    </row>
    <row r="6507" spans="1:2" x14ac:dyDescent="0.2">
      <c r="A6507" s="1">
        <v>45281</v>
      </c>
      <c r="B6507">
        <f t="shared" si="101"/>
        <v>2023</v>
      </c>
    </row>
    <row r="6508" spans="1:2" x14ac:dyDescent="0.2">
      <c r="A6508" s="1">
        <v>45391</v>
      </c>
      <c r="B6508">
        <f t="shared" si="101"/>
        <v>2024</v>
      </c>
    </row>
    <row r="6509" spans="1:2" x14ac:dyDescent="0.2">
      <c r="A6509" s="1">
        <v>45078</v>
      </c>
      <c r="B6509">
        <f t="shared" si="101"/>
        <v>2023</v>
      </c>
    </row>
    <row r="6510" spans="1:2" x14ac:dyDescent="0.2">
      <c r="A6510" s="1">
        <v>44612</v>
      </c>
      <c r="B6510">
        <f t="shared" si="101"/>
        <v>2022</v>
      </c>
    </row>
    <row r="6511" spans="1:2" x14ac:dyDescent="0.2">
      <c r="A6511" s="1">
        <v>44596</v>
      </c>
      <c r="B6511">
        <f t="shared" si="101"/>
        <v>2022</v>
      </c>
    </row>
    <row r="6512" spans="1:2" x14ac:dyDescent="0.2">
      <c r="A6512" s="1">
        <v>44629</v>
      </c>
      <c r="B6512">
        <f t="shared" si="101"/>
        <v>2022</v>
      </c>
    </row>
    <row r="6513" spans="1:2" x14ac:dyDescent="0.2">
      <c r="A6513" s="1">
        <v>45038</v>
      </c>
      <c r="B6513">
        <f t="shared" si="101"/>
        <v>2023</v>
      </c>
    </row>
    <row r="6514" spans="1:2" x14ac:dyDescent="0.2">
      <c r="A6514" s="1">
        <v>44946</v>
      </c>
      <c r="B6514">
        <f t="shared" si="101"/>
        <v>2023</v>
      </c>
    </row>
    <row r="6515" spans="1:2" x14ac:dyDescent="0.2">
      <c r="A6515" s="1">
        <v>45478</v>
      </c>
      <c r="B6515">
        <f t="shared" si="101"/>
        <v>2024</v>
      </c>
    </row>
    <row r="6516" spans="1:2" x14ac:dyDescent="0.2">
      <c r="A6516" s="1">
        <v>44698</v>
      </c>
      <c r="B6516">
        <f t="shared" si="101"/>
        <v>2022</v>
      </c>
    </row>
    <row r="6517" spans="1:2" x14ac:dyDescent="0.2">
      <c r="A6517" s="1">
        <v>45534</v>
      </c>
      <c r="B6517">
        <f t="shared" si="101"/>
        <v>2024</v>
      </c>
    </row>
    <row r="6518" spans="1:2" x14ac:dyDescent="0.2">
      <c r="A6518" s="1">
        <v>44870</v>
      </c>
      <c r="B6518">
        <f t="shared" si="101"/>
        <v>2022</v>
      </c>
    </row>
    <row r="6519" spans="1:2" x14ac:dyDescent="0.2">
      <c r="A6519" s="1">
        <v>45310</v>
      </c>
      <c r="B6519">
        <f t="shared" si="101"/>
        <v>2024</v>
      </c>
    </row>
    <row r="6520" spans="1:2" x14ac:dyDescent="0.2">
      <c r="A6520" s="1">
        <v>44749</v>
      </c>
      <c r="B6520">
        <f t="shared" si="101"/>
        <v>2022</v>
      </c>
    </row>
    <row r="6521" spans="1:2" x14ac:dyDescent="0.2">
      <c r="A6521" s="1">
        <v>44859</v>
      </c>
      <c r="B6521">
        <f t="shared" si="101"/>
        <v>2022</v>
      </c>
    </row>
    <row r="6522" spans="1:2" x14ac:dyDescent="0.2">
      <c r="A6522" s="1">
        <v>45124</v>
      </c>
      <c r="B6522">
        <f t="shared" si="101"/>
        <v>2023</v>
      </c>
    </row>
    <row r="6523" spans="1:2" x14ac:dyDescent="0.2">
      <c r="A6523" s="1">
        <v>44658</v>
      </c>
      <c r="B6523">
        <f t="shared" si="101"/>
        <v>2022</v>
      </c>
    </row>
    <row r="6524" spans="1:2" x14ac:dyDescent="0.2">
      <c r="A6524" s="1">
        <v>45205</v>
      </c>
      <c r="B6524">
        <f t="shared" si="101"/>
        <v>2023</v>
      </c>
    </row>
    <row r="6525" spans="1:2" x14ac:dyDescent="0.2">
      <c r="A6525" s="1">
        <v>44903</v>
      </c>
      <c r="B6525">
        <f t="shared" si="101"/>
        <v>2022</v>
      </c>
    </row>
    <row r="6526" spans="1:2" x14ac:dyDescent="0.2">
      <c r="A6526" s="1">
        <v>45449</v>
      </c>
      <c r="B6526">
        <f t="shared" si="101"/>
        <v>2024</v>
      </c>
    </row>
    <row r="6527" spans="1:2" x14ac:dyDescent="0.2">
      <c r="A6527" s="1">
        <v>45163</v>
      </c>
      <c r="B6527">
        <f t="shared" si="101"/>
        <v>2023</v>
      </c>
    </row>
    <row r="6528" spans="1:2" x14ac:dyDescent="0.2">
      <c r="A6528" s="1">
        <v>45080</v>
      </c>
      <c r="B6528">
        <f t="shared" si="101"/>
        <v>2023</v>
      </c>
    </row>
    <row r="6529" spans="1:2" x14ac:dyDescent="0.2">
      <c r="A6529" s="1">
        <v>44729</v>
      </c>
      <c r="B6529">
        <f t="shared" si="101"/>
        <v>2022</v>
      </c>
    </row>
    <row r="6530" spans="1:2" x14ac:dyDescent="0.2">
      <c r="A6530" s="1">
        <v>45328</v>
      </c>
      <c r="B6530">
        <f t="shared" si="101"/>
        <v>2024</v>
      </c>
    </row>
    <row r="6531" spans="1:2" x14ac:dyDescent="0.2">
      <c r="A6531" s="1">
        <v>45666</v>
      </c>
      <c r="B6531">
        <f t="shared" ref="B6531:B6594" si="102">YEAR(A6531)</f>
        <v>2025</v>
      </c>
    </row>
    <row r="6532" spans="1:2" x14ac:dyDescent="0.2">
      <c r="A6532" s="1">
        <v>44594</v>
      </c>
      <c r="B6532">
        <f t="shared" si="102"/>
        <v>2022</v>
      </c>
    </row>
    <row r="6533" spans="1:2" x14ac:dyDescent="0.2">
      <c r="A6533" s="1">
        <v>44694</v>
      </c>
      <c r="B6533">
        <f t="shared" si="102"/>
        <v>2022</v>
      </c>
    </row>
    <row r="6534" spans="1:2" x14ac:dyDescent="0.2">
      <c r="A6534" s="1">
        <v>45303</v>
      </c>
      <c r="B6534">
        <f t="shared" si="102"/>
        <v>2024</v>
      </c>
    </row>
    <row r="6535" spans="1:2" x14ac:dyDescent="0.2">
      <c r="A6535" s="1">
        <v>45256</v>
      </c>
      <c r="B6535">
        <f t="shared" si="102"/>
        <v>2023</v>
      </c>
    </row>
    <row r="6536" spans="1:2" x14ac:dyDescent="0.2">
      <c r="A6536" s="1">
        <v>44856</v>
      </c>
      <c r="B6536">
        <f t="shared" si="102"/>
        <v>2022</v>
      </c>
    </row>
    <row r="6537" spans="1:2" x14ac:dyDescent="0.2">
      <c r="A6537" s="1">
        <v>45107</v>
      </c>
      <c r="B6537">
        <f t="shared" si="102"/>
        <v>2023</v>
      </c>
    </row>
    <row r="6538" spans="1:2" x14ac:dyDescent="0.2">
      <c r="A6538" s="1">
        <v>45294</v>
      </c>
      <c r="B6538">
        <f t="shared" si="102"/>
        <v>2024</v>
      </c>
    </row>
    <row r="6539" spans="1:2" x14ac:dyDescent="0.2">
      <c r="A6539" s="1">
        <v>44742</v>
      </c>
      <c r="B6539">
        <f t="shared" si="102"/>
        <v>2022</v>
      </c>
    </row>
    <row r="6540" spans="1:2" x14ac:dyDescent="0.2">
      <c r="A6540" s="1">
        <v>45571</v>
      </c>
      <c r="B6540">
        <f t="shared" si="102"/>
        <v>2024</v>
      </c>
    </row>
    <row r="6541" spans="1:2" x14ac:dyDescent="0.2">
      <c r="A6541" s="1">
        <v>45089</v>
      </c>
      <c r="B6541">
        <f t="shared" si="102"/>
        <v>2023</v>
      </c>
    </row>
    <row r="6542" spans="1:2" x14ac:dyDescent="0.2">
      <c r="A6542" s="1">
        <v>44570</v>
      </c>
      <c r="B6542">
        <f t="shared" si="102"/>
        <v>2022</v>
      </c>
    </row>
    <row r="6543" spans="1:2" x14ac:dyDescent="0.2">
      <c r="A6543" s="1">
        <v>45472</v>
      </c>
      <c r="B6543">
        <f t="shared" si="102"/>
        <v>2024</v>
      </c>
    </row>
    <row r="6544" spans="1:2" x14ac:dyDescent="0.2">
      <c r="A6544" s="1">
        <v>44651</v>
      </c>
      <c r="B6544">
        <f t="shared" si="102"/>
        <v>2022</v>
      </c>
    </row>
    <row r="6545" spans="1:2" x14ac:dyDescent="0.2">
      <c r="A6545" s="1">
        <v>45097</v>
      </c>
      <c r="B6545">
        <f t="shared" si="102"/>
        <v>2023</v>
      </c>
    </row>
    <row r="6546" spans="1:2" x14ac:dyDescent="0.2">
      <c r="A6546" s="1">
        <v>44757</v>
      </c>
      <c r="B6546">
        <f t="shared" si="102"/>
        <v>2022</v>
      </c>
    </row>
    <row r="6547" spans="1:2" x14ac:dyDescent="0.2">
      <c r="A6547" s="1">
        <v>44632</v>
      </c>
      <c r="B6547">
        <f t="shared" si="102"/>
        <v>2022</v>
      </c>
    </row>
    <row r="6548" spans="1:2" x14ac:dyDescent="0.2">
      <c r="A6548" s="1">
        <v>45386</v>
      </c>
      <c r="B6548">
        <f t="shared" si="102"/>
        <v>2024</v>
      </c>
    </row>
    <row r="6549" spans="1:2" x14ac:dyDescent="0.2">
      <c r="A6549" s="1">
        <v>45344</v>
      </c>
      <c r="B6549">
        <f t="shared" si="102"/>
        <v>2024</v>
      </c>
    </row>
    <row r="6550" spans="1:2" x14ac:dyDescent="0.2">
      <c r="A6550" s="1">
        <v>44697</v>
      </c>
      <c r="B6550">
        <f t="shared" si="102"/>
        <v>2022</v>
      </c>
    </row>
    <row r="6551" spans="1:2" x14ac:dyDescent="0.2">
      <c r="A6551" s="1">
        <v>45261</v>
      </c>
      <c r="B6551">
        <f t="shared" si="102"/>
        <v>2023</v>
      </c>
    </row>
    <row r="6552" spans="1:2" x14ac:dyDescent="0.2">
      <c r="A6552" s="1">
        <v>45319</v>
      </c>
      <c r="B6552">
        <f t="shared" si="102"/>
        <v>2024</v>
      </c>
    </row>
    <row r="6553" spans="1:2" x14ac:dyDescent="0.2">
      <c r="A6553" s="1">
        <v>45631</v>
      </c>
      <c r="B6553">
        <f t="shared" si="102"/>
        <v>2024</v>
      </c>
    </row>
    <row r="6554" spans="1:2" x14ac:dyDescent="0.2">
      <c r="A6554" s="1">
        <v>45123</v>
      </c>
      <c r="B6554">
        <f t="shared" si="102"/>
        <v>2023</v>
      </c>
    </row>
    <row r="6555" spans="1:2" x14ac:dyDescent="0.2">
      <c r="A6555" s="1">
        <v>44625</v>
      </c>
      <c r="B6555">
        <f t="shared" si="102"/>
        <v>2022</v>
      </c>
    </row>
    <row r="6556" spans="1:2" x14ac:dyDescent="0.2">
      <c r="A6556" s="1">
        <v>45051</v>
      </c>
      <c r="B6556">
        <f t="shared" si="102"/>
        <v>2023</v>
      </c>
    </row>
    <row r="6557" spans="1:2" x14ac:dyDescent="0.2">
      <c r="A6557" s="1">
        <v>44899</v>
      </c>
      <c r="B6557">
        <f t="shared" si="102"/>
        <v>2022</v>
      </c>
    </row>
    <row r="6558" spans="1:2" x14ac:dyDescent="0.2">
      <c r="A6558" s="1">
        <v>44682</v>
      </c>
      <c r="B6558">
        <f t="shared" si="102"/>
        <v>2022</v>
      </c>
    </row>
    <row r="6559" spans="1:2" x14ac:dyDescent="0.2">
      <c r="A6559" s="1">
        <v>45103</v>
      </c>
      <c r="B6559">
        <f t="shared" si="102"/>
        <v>2023</v>
      </c>
    </row>
    <row r="6560" spans="1:2" x14ac:dyDescent="0.2">
      <c r="A6560" s="1">
        <v>45590</v>
      </c>
      <c r="B6560">
        <f t="shared" si="102"/>
        <v>2024</v>
      </c>
    </row>
    <row r="6561" spans="1:2" x14ac:dyDescent="0.2">
      <c r="A6561" s="1">
        <v>45173</v>
      </c>
      <c r="B6561">
        <f t="shared" si="102"/>
        <v>2023</v>
      </c>
    </row>
    <row r="6562" spans="1:2" x14ac:dyDescent="0.2">
      <c r="A6562" s="1">
        <v>45454</v>
      </c>
      <c r="B6562">
        <f t="shared" si="102"/>
        <v>2024</v>
      </c>
    </row>
    <row r="6563" spans="1:2" x14ac:dyDescent="0.2">
      <c r="A6563" s="1">
        <v>45577</v>
      </c>
      <c r="B6563">
        <f t="shared" si="102"/>
        <v>2024</v>
      </c>
    </row>
    <row r="6564" spans="1:2" x14ac:dyDescent="0.2">
      <c r="A6564" s="1">
        <v>45367</v>
      </c>
      <c r="B6564">
        <f t="shared" si="102"/>
        <v>2024</v>
      </c>
    </row>
    <row r="6565" spans="1:2" x14ac:dyDescent="0.2">
      <c r="A6565" s="1">
        <v>44950</v>
      </c>
      <c r="B6565">
        <f t="shared" si="102"/>
        <v>2023</v>
      </c>
    </row>
    <row r="6566" spans="1:2" x14ac:dyDescent="0.2">
      <c r="A6566" s="1">
        <v>45458</v>
      </c>
      <c r="B6566">
        <f t="shared" si="102"/>
        <v>2024</v>
      </c>
    </row>
    <row r="6567" spans="1:2" x14ac:dyDescent="0.2">
      <c r="A6567" s="1">
        <v>44853</v>
      </c>
      <c r="B6567">
        <f t="shared" si="102"/>
        <v>2022</v>
      </c>
    </row>
    <row r="6568" spans="1:2" x14ac:dyDescent="0.2">
      <c r="A6568" s="1">
        <v>44656</v>
      </c>
      <c r="B6568">
        <f t="shared" si="102"/>
        <v>2022</v>
      </c>
    </row>
    <row r="6569" spans="1:2" x14ac:dyDescent="0.2">
      <c r="A6569" s="1">
        <v>45218</v>
      </c>
      <c r="B6569">
        <f t="shared" si="102"/>
        <v>2023</v>
      </c>
    </row>
    <row r="6570" spans="1:2" x14ac:dyDescent="0.2">
      <c r="A6570" s="1">
        <v>44848</v>
      </c>
      <c r="B6570">
        <f t="shared" si="102"/>
        <v>2022</v>
      </c>
    </row>
    <row r="6571" spans="1:2" x14ac:dyDescent="0.2">
      <c r="A6571" s="1">
        <v>45643</v>
      </c>
      <c r="B6571">
        <f t="shared" si="102"/>
        <v>2024</v>
      </c>
    </row>
    <row r="6572" spans="1:2" x14ac:dyDescent="0.2">
      <c r="A6572" s="1">
        <v>44685</v>
      </c>
      <c r="B6572">
        <f t="shared" si="102"/>
        <v>2022</v>
      </c>
    </row>
    <row r="6573" spans="1:2" x14ac:dyDescent="0.2">
      <c r="A6573" s="1">
        <v>44989</v>
      </c>
      <c r="B6573">
        <f t="shared" si="102"/>
        <v>2023</v>
      </c>
    </row>
    <row r="6574" spans="1:2" x14ac:dyDescent="0.2">
      <c r="A6574" s="1">
        <v>45087</v>
      </c>
      <c r="B6574">
        <f t="shared" si="102"/>
        <v>2023</v>
      </c>
    </row>
    <row r="6575" spans="1:2" x14ac:dyDescent="0.2">
      <c r="A6575" s="1">
        <v>45113</v>
      </c>
      <c r="B6575">
        <f t="shared" si="102"/>
        <v>2023</v>
      </c>
    </row>
    <row r="6576" spans="1:2" x14ac:dyDescent="0.2">
      <c r="A6576" s="1">
        <v>44635</v>
      </c>
      <c r="B6576">
        <f t="shared" si="102"/>
        <v>2022</v>
      </c>
    </row>
    <row r="6577" spans="1:2" x14ac:dyDescent="0.2">
      <c r="A6577" s="1">
        <v>45627</v>
      </c>
      <c r="B6577">
        <f t="shared" si="102"/>
        <v>2024</v>
      </c>
    </row>
    <row r="6578" spans="1:2" x14ac:dyDescent="0.2">
      <c r="A6578" s="1">
        <v>45612</v>
      </c>
      <c r="B6578">
        <f t="shared" si="102"/>
        <v>2024</v>
      </c>
    </row>
    <row r="6579" spans="1:2" x14ac:dyDescent="0.2">
      <c r="A6579" s="1">
        <v>45645</v>
      </c>
      <c r="B6579">
        <f t="shared" si="102"/>
        <v>2024</v>
      </c>
    </row>
    <row r="6580" spans="1:2" x14ac:dyDescent="0.2">
      <c r="A6580" s="1">
        <v>45168</v>
      </c>
      <c r="B6580">
        <f t="shared" si="102"/>
        <v>2023</v>
      </c>
    </row>
    <row r="6581" spans="1:2" x14ac:dyDescent="0.2">
      <c r="A6581" s="1">
        <v>44760</v>
      </c>
      <c r="B6581">
        <f t="shared" si="102"/>
        <v>2022</v>
      </c>
    </row>
    <row r="6582" spans="1:2" x14ac:dyDescent="0.2">
      <c r="A6582" s="1">
        <v>45404</v>
      </c>
      <c r="B6582">
        <f t="shared" si="102"/>
        <v>2024</v>
      </c>
    </row>
    <row r="6583" spans="1:2" x14ac:dyDescent="0.2">
      <c r="A6583" s="1">
        <v>45047</v>
      </c>
      <c r="B6583">
        <f t="shared" si="102"/>
        <v>2023</v>
      </c>
    </row>
    <row r="6584" spans="1:2" x14ac:dyDescent="0.2">
      <c r="A6584" s="1">
        <v>44948</v>
      </c>
      <c r="B6584">
        <f t="shared" si="102"/>
        <v>2023</v>
      </c>
    </row>
    <row r="6585" spans="1:2" x14ac:dyDescent="0.2">
      <c r="A6585" s="1">
        <v>45091</v>
      </c>
      <c r="B6585">
        <f t="shared" si="102"/>
        <v>2023</v>
      </c>
    </row>
    <row r="6586" spans="1:2" x14ac:dyDescent="0.2">
      <c r="A6586" s="1">
        <v>45395</v>
      </c>
      <c r="B6586">
        <f t="shared" si="102"/>
        <v>2024</v>
      </c>
    </row>
    <row r="6587" spans="1:2" x14ac:dyDescent="0.2">
      <c r="A6587" s="1">
        <v>45005</v>
      </c>
      <c r="B6587">
        <f t="shared" si="102"/>
        <v>2023</v>
      </c>
    </row>
    <row r="6588" spans="1:2" x14ac:dyDescent="0.2">
      <c r="A6588" s="1">
        <v>45088</v>
      </c>
      <c r="B6588">
        <f t="shared" si="102"/>
        <v>2023</v>
      </c>
    </row>
    <row r="6589" spans="1:2" x14ac:dyDescent="0.2">
      <c r="A6589" s="1">
        <v>45405</v>
      </c>
      <c r="B6589">
        <f t="shared" si="102"/>
        <v>2024</v>
      </c>
    </row>
    <row r="6590" spans="1:2" x14ac:dyDescent="0.2">
      <c r="A6590" s="1">
        <v>45068</v>
      </c>
      <c r="B6590">
        <f t="shared" si="102"/>
        <v>2023</v>
      </c>
    </row>
    <row r="6591" spans="1:2" x14ac:dyDescent="0.2">
      <c r="A6591" s="1">
        <v>45380</v>
      </c>
      <c r="B6591">
        <f t="shared" si="102"/>
        <v>2024</v>
      </c>
    </row>
    <row r="6592" spans="1:2" x14ac:dyDescent="0.2">
      <c r="A6592" s="1">
        <v>45470</v>
      </c>
      <c r="B6592">
        <f t="shared" si="102"/>
        <v>2024</v>
      </c>
    </row>
    <row r="6593" spans="1:2" x14ac:dyDescent="0.2">
      <c r="A6593" s="1">
        <v>44574</v>
      </c>
      <c r="B6593">
        <f t="shared" si="102"/>
        <v>2022</v>
      </c>
    </row>
    <row r="6594" spans="1:2" x14ac:dyDescent="0.2">
      <c r="A6594" s="1">
        <v>45302</v>
      </c>
      <c r="B6594">
        <f t="shared" si="102"/>
        <v>2024</v>
      </c>
    </row>
    <row r="6595" spans="1:2" x14ac:dyDescent="0.2">
      <c r="A6595" s="1">
        <v>45395</v>
      </c>
      <c r="B6595">
        <f t="shared" ref="B6595:B6658" si="103">YEAR(A6595)</f>
        <v>2024</v>
      </c>
    </row>
    <row r="6596" spans="1:2" x14ac:dyDescent="0.2">
      <c r="A6596" s="1">
        <v>45414</v>
      </c>
      <c r="B6596">
        <f t="shared" si="103"/>
        <v>2024</v>
      </c>
    </row>
    <row r="6597" spans="1:2" x14ac:dyDescent="0.2">
      <c r="A6597" s="1">
        <v>44858</v>
      </c>
      <c r="B6597">
        <f t="shared" si="103"/>
        <v>2022</v>
      </c>
    </row>
    <row r="6598" spans="1:2" x14ac:dyDescent="0.2">
      <c r="A6598" s="1">
        <v>45145</v>
      </c>
      <c r="B6598">
        <f t="shared" si="103"/>
        <v>2023</v>
      </c>
    </row>
    <row r="6599" spans="1:2" x14ac:dyDescent="0.2">
      <c r="A6599" s="1">
        <v>44844</v>
      </c>
      <c r="B6599">
        <f t="shared" si="103"/>
        <v>2022</v>
      </c>
    </row>
    <row r="6600" spans="1:2" x14ac:dyDescent="0.2">
      <c r="A6600" s="1">
        <v>44988</v>
      </c>
      <c r="B6600">
        <f t="shared" si="103"/>
        <v>2023</v>
      </c>
    </row>
    <row r="6601" spans="1:2" x14ac:dyDescent="0.2">
      <c r="A6601" s="1">
        <v>45591</v>
      </c>
      <c r="B6601">
        <f t="shared" si="103"/>
        <v>2024</v>
      </c>
    </row>
    <row r="6602" spans="1:2" x14ac:dyDescent="0.2">
      <c r="A6602" s="1">
        <v>44855</v>
      </c>
      <c r="B6602">
        <f t="shared" si="103"/>
        <v>2022</v>
      </c>
    </row>
    <row r="6603" spans="1:2" x14ac:dyDescent="0.2">
      <c r="A6603" s="1">
        <v>45545</v>
      </c>
      <c r="B6603">
        <f t="shared" si="103"/>
        <v>2024</v>
      </c>
    </row>
    <row r="6604" spans="1:2" x14ac:dyDescent="0.2">
      <c r="A6604" s="1">
        <v>45036</v>
      </c>
      <c r="B6604">
        <f t="shared" si="103"/>
        <v>2023</v>
      </c>
    </row>
    <row r="6605" spans="1:2" x14ac:dyDescent="0.2">
      <c r="A6605" s="1">
        <v>44711</v>
      </c>
      <c r="B6605">
        <f t="shared" si="103"/>
        <v>2022</v>
      </c>
    </row>
    <row r="6606" spans="1:2" x14ac:dyDescent="0.2">
      <c r="A6606" s="1">
        <v>44789</v>
      </c>
      <c r="B6606">
        <f t="shared" si="103"/>
        <v>2022</v>
      </c>
    </row>
    <row r="6607" spans="1:2" x14ac:dyDescent="0.2">
      <c r="A6607" s="1">
        <v>44723</v>
      </c>
      <c r="B6607">
        <f t="shared" si="103"/>
        <v>2022</v>
      </c>
    </row>
    <row r="6608" spans="1:2" x14ac:dyDescent="0.2">
      <c r="A6608" s="1">
        <v>44644</v>
      </c>
      <c r="B6608">
        <f t="shared" si="103"/>
        <v>2022</v>
      </c>
    </row>
    <row r="6609" spans="1:2" x14ac:dyDescent="0.2">
      <c r="A6609" s="1">
        <v>44930</v>
      </c>
      <c r="B6609">
        <f t="shared" si="103"/>
        <v>2023</v>
      </c>
    </row>
    <row r="6610" spans="1:2" x14ac:dyDescent="0.2">
      <c r="A6610" s="1">
        <v>45320</v>
      </c>
      <c r="B6610">
        <f t="shared" si="103"/>
        <v>2024</v>
      </c>
    </row>
    <row r="6611" spans="1:2" x14ac:dyDescent="0.2">
      <c r="A6611" s="1">
        <v>45457</v>
      </c>
      <c r="B6611">
        <f t="shared" si="103"/>
        <v>2024</v>
      </c>
    </row>
    <row r="6612" spans="1:2" x14ac:dyDescent="0.2">
      <c r="A6612" s="1">
        <v>44955</v>
      </c>
      <c r="B6612">
        <f t="shared" si="103"/>
        <v>2023</v>
      </c>
    </row>
    <row r="6613" spans="1:2" x14ac:dyDescent="0.2">
      <c r="A6613" s="1">
        <v>45370</v>
      </c>
      <c r="B6613">
        <f t="shared" si="103"/>
        <v>2024</v>
      </c>
    </row>
    <row r="6614" spans="1:2" x14ac:dyDescent="0.2">
      <c r="A6614" s="1">
        <v>45216</v>
      </c>
      <c r="B6614">
        <f t="shared" si="103"/>
        <v>2023</v>
      </c>
    </row>
    <row r="6615" spans="1:2" x14ac:dyDescent="0.2">
      <c r="A6615" s="1">
        <v>44630</v>
      </c>
      <c r="B6615">
        <f t="shared" si="103"/>
        <v>2022</v>
      </c>
    </row>
    <row r="6616" spans="1:2" x14ac:dyDescent="0.2">
      <c r="A6616" s="1">
        <v>45062</v>
      </c>
      <c r="B6616">
        <f t="shared" si="103"/>
        <v>2023</v>
      </c>
    </row>
    <row r="6617" spans="1:2" x14ac:dyDescent="0.2">
      <c r="A6617" s="1">
        <v>44949</v>
      </c>
      <c r="B6617">
        <f t="shared" si="103"/>
        <v>2023</v>
      </c>
    </row>
    <row r="6618" spans="1:2" x14ac:dyDescent="0.2">
      <c r="A6618" s="1">
        <v>45418</v>
      </c>
      <c r="B6618">
        <f t="shared" si="103"/>
        <v>2024</v>
      </c>
    </row>
    <row r="6619" spans="1:2" x14ac:dyDescent="0.2">
      <c r="A6619" s="1">
        <v>45086</v>
      </c>
      <c r="B6619">
        <f t="shared" si="103"/>
        <v>2023</v>
      </c>
    </row>
    <row r="6620" spans="1:2" x14ac:dyDescent="0.2">
      <c r="A6620" s="1">
        <v>45007</v>
      </c>
      <c r="B6620">
        <f t="shared" si="103"/>
        <v>2023</v>
      </c>
    </row>
    <row r="6621" spans="1:2" x14ac:dyDescent="0.2">
      <c r="A6621" s="1">
        <v>45672</v>
      </c>
      <c r="B6621">
        <f t="shared" si="103"/>
        <v>2025</v>
      </c>
    </row>
    <row r="6622" spans="1:2" x14ac:dyDescent="0.2">
      <c r="A6622" s="1">
        <v>44763</v>
      </c>
      <c r="B6622">
        <f t="shared" si="103"/>
        <v>2022</v>
      </c>
    </row>
    <row r="6623" spans="1:2" x14ac:dyDescent="0.2">
      <c r="A6623" s="1">
        <v>45108</v>
      </c>
      <c r="B6623">
        <f t="shared" si="103"/>
        <v>2023</v>
      </c>
    </row>
    <row r="6624" spans="1:2" x14ac:dyDescent="0.2">
      <c r="A6624" s="1">
        <v>44790</v>
      </c>
      <c r="B6624">
        <f t="shared" si="103"/>
        <v>2022</v>
      </c>
    </row>
    <row r="6625" spans="1:2" x14ac:dyDescent="0.2">
      <c r="A6625" s="1">
        <v>45454</v>
      </c>
      <c r="B6625">
        <f t="shared" si="103"/>
        <v>2024</v>
      </c>
    </row>
    <row r="6626" spans="1:2" x14ac:dyDescent="0.2">
      <c r="A6626" s="1">
        <v>45225</v>
      </c>
      <c r="B6626">
        <f t="shared" si="103"/>
        <v>2023</v>
      </c>
    </row>
    <row r="6627" spans="1:2" x14ac:dyDescent="0.2">
      <c r="A6627" s="1">
        <v>45271</v>
      </c>
      <c r="B6627">
        <f t="shared" si="103"/>
        <v>2023</v>
      </c>
    </row>
    <row r="6628" spans="1:2" x14ac:dyDescent="0.2">
      <c r="A6628" s="1">
        <v>45190</v>
      </c>
      <c r="B6628">
        <f t="shared" si="103"/>
        <v>2023</v>
      </c>
    </row>
    <row r="6629" spans="1:2" x14ac:dyDescent="0.2">
      <c r="A6629" s="1">
        <v>44758</v>
      </c>
      <c r="B6629">
        <f t="shared" si="103"/>
        <v>2022</v>
      </c>
    </row>
    <row r="6630" spans="1:2" x14ac:dyDescent="0.2">
      <c r="A6630" s="1">
        <v>45113</v>
      </c>
      <c r="B6630">
        <f t="shared" si="103"/>
        <v>2023</v>
      </c>
    </row>
    <row r="6631" spans="1:2" x14ac:dyDescent="0.2">
      <c r="A6631" s="1">
        <v>45347</v>
      </c>
      <c r="B6631">
        <f t="shared" si="103"/>
        <v>2024</v>
      </c>
    </row>
    <row r="6632" spans="1:2" x14ac:dyDescent="0.2">
      <c r="A6632" s="1">
        <v>44923</v>
      </c>
      <c r="B6632">
        <f t="shared" si="103"/>
        <v>2022</v>
      </c>
    </row>
    <row r="6633" spans="1:2" x14ac:dyDescent="0.2">
      <c r="A6633" s="1">
        <v>45512</v>
      </c>
      <c r="B6633">
        <f t="shared" si="103"/>
        <v>2024</v>
      </c>
    </row>
    <row r="6634" spans="1:2" x14ac:dyDescent="0.2">
      <c r="A6634" s="1">
        <v>45385</v>
      </c>
      <c r="B6634">
        <f t="shared" si="103"/>
        <v>2024</v>
      </c>
    </row>
    <row r="6635" spans="1:2" x14ac:dyDescent="0.2">
      <c r="A6635" s="1">
        <v>44898</v>
      </c>
      <c r="B6635">
        <f t="shared" si="103"/>
        <v>2022</v>
      </c>
    </row>
    <row r="6636" spans="1:2" x14ac:dyDescent="0.2">
      <c r="A6636" s="1">
        <v>45454</v>
      </c>
      <c r="B6636">
        <f t="shared" si="103"/>
        <v>2024</v>
      </c>
    </row>
    <row r="6637" spans="1:2" x14ac:dyDescent="0.2">
      <c r="A6637" s="1">
        <v>44885</v>
      </c>
      <c r="B6637">
        <f t="shared" si="103"/>
        <v>2022</v>
      </c>
    </row>
    <row r="6638" spans="1:2" x14ac:dyDescent="0.2">
      <c r="A6638" s="1">
        <v>44894</v>
      </c>
      <c r="B6638">
        <f t="shared" si="103"/>
        <v>2022</v>
      </c>
    </row>
    <row r="6639" spans="1:2" x14ac:dyDescent="0.2">
      <c r="A6639" s="1">
        <v>45519</v>
      </c>
      <c r="B6639">
        <f t="shared" si="103"/>
        <v>2024</v>
      </c>
    </row>
    <row r="6640" spans="1:2" x14ac:dyDescent="0.2">
      <c r="A6640" s="1">
        <v>45428</v>
      </c>
      <c r="B6640">
        <f t="shared" si="103"/>
        <v>2024</v>
      </c>
    </row>
    <row r="6641" spans="1:2" x14ac:dyDescent="0.2">
      <c r="A6641" s="1">
        <v>45624</v>
      </c>
      <c r="B6641">
        <f t="shared" si="103"/>
        <v>2024</v>
      </c>
    </row>
    <row r="6642" spans="1:2" x14ac:dyDescent="0.2">
      <c r="A6642" s="1">
        <v>45392</v>
      </c>
      <c r="B6642">
        <f t="shared" si="103"/>
        <v>2024</v>
      </c>
    </row>
    <row r="6643" spans="1:2" x14ac:dyDescent="0.2">
      <c r="A6643" s="1">
        <v>45141</v>
      </c>
      <c r="B6643">
        <f t="shared" si="103"/>
        <v>2023</v>
      </c>
    </row>
    <row r="6644" spans="1:2" x14ac:dyDescent="0.2">
      <c r="A6644" s="1">
        <v>45136</v>
      </c>
      <c r="B6644">
        <f t="shared" si="103"/>
        <v>2023</v>
      </c>
    </row>
    <row r="6645" spans="1:2" x14ac:dyDescent="0.2">
      <c r="A6645" s="1">
        <v>45395</v>
      </c>
      <c r="B6645">
        <f t="shared" si="103"/>
        <v>2024</v>
      </c>
    </row>
    <row r="6646" spans="1:2" x14ac:dyDescent="0.2">
      <c r="A6646" s="1">
        <v>45291</v>
      </c>
      <c r="B6646">
        <f t="shared" si="103"/>
        <v>2023</v>
      </c>
    </row>
    <row r="6647" spans="1:2" x14ac:dyDescent="0.2">
      <c r="A6647" s="1">
        <v>45509</v>
      </c>
      <c r="B6647">
        <f t="shared" si="103"/>
        <v>2024</v>
      </c>
    </row>
    <row r="6648" spans="1:2" x14ac:dyDescent="0.2">
      <c r="A6648" s="1">
        <v>44599</v>
      </c>
      <c r="B6648">
        <f t="shared" si="103"/>
        <v>2022</v>
      </c>
    </row>
    <row r="6649" spans="1:2" x14ac:dyDescent="0.2">
      <c r="A6649" s="1">
        <v>44582</v>
      </c>
      <c r="B6649">
        <f t="shared" si="103"/>
        <v>2022</v>
      </c>
    </row>
    <row r="6650" spans="1:2" x14ac:dyDescent="0.2">
      <c r="A6650" s="1">
        <v>44767</v>
      </c>
      <c r="B6650">
        <f t="shared" si="103"/>
        <v>2022</v>
      </c>
    </row>
    <row r="6651" spans="1:2" x14ac:dyDescent="0.2">
      <c r="A6651" s="1">
        <v>44972</v>
      </c>
      <c r="B6651">
        <f t="shared" si="103"/>
        <v>2023</v>
      </c>
    </row>
    <row r="6652" spans="1:2" x14ac:dyDescent="0.2">
      <c r="A6652" s="1">
        <v>45565</v>
      </c>
      <c r="B6652">
        <f t="shared" si="103"/>
        <v>2024</v>
      </c>
    </row>
    <row r="6653" spans="1:2" x14ac:dyDescent="0.2">
      <c r="A6653" s="1">
        <v>45179</v>
      </c>
      <c r="B6653">
        <f t="shared" si="103"/>
        <v>2023</v>
      </c>
    </row>
    <row r="6654" spans="1:2" x14ac:dyDescent="0.2">
      <c r="A6654" s="1">
        <v>45630</v>
      </c>
      <c r="B6654">
        <f t="shared" si="103"/>
        <v>2024</v>
      </c>
    </row>
    <row r="6655" spans="1:2" x14ac:dyDescent="0.2">
      <c r="A6655" s="1">
        <v>44776</v>
      </c>
      <c r="B6655">
        <f t="shared" si="103"/>
        <v>2022</v>
      </c>
    </row>
    <row r="6656" spans="1:2" x14ac:dyDescent="0.2">
      <c r="A6656" s="1">
        <v>45494</v>
      </c>
      <c r="B6656">
        <f t="shared" si="103"/>
        <v>2024</v>
      </c>
    </row>
    <row r="6657" spans="1:2" x14ac:dyDescent="0.2">
      <c r="A6657" s="1">
        <v>45380</v>
      </c>
      <c r="B6657">
        <f t="shared" si="103"/>
        <v>2024</v>
      </c>
    </row>
    <row r="6658" spans="1:2" x14ac:dyDescent="0.2">
      <c r="A6658" s="1">
        <v>45251</v>
      </c>
      <c r="B6658">
        <f t="shared" si="103"/>
        <v>2023</v>
      </c>
    </row>
    <row r="6659" spans="1:2" x14ac:dyDescent="0.2">
      <c r="A6659" s="1">
        <v>44825</v>
      </c>
      <c r="B6659">
        <f t="shared" ref="B6659:B6722" si="104">YEAR(A6659)</f>
        <v>2022</v>
      </c>
    </row>
    <row r="6660" spans="1:2" x14ac:dyDescent="0.2">
      <c r="A6660" s="1">
        <v>44876</v>
      </c>
      <c r="B6660">
        <f t="shared" si="104"/>
        <v>2022</v>
      </c>
    </row>
    <row r="6661" spans="1:2" x14ac:dyDescent="0.2">
      <c r="A6661" s="1">
        <v>44710</v>
      </c>
      <c r="B6661">
        <f t="shared" si="104"/>
        <v>2022</v>
      </c>
    </row>
    <row r="6662" spans="1:2" x14ac:dyDescent="0.2">
      <c r="A6662" s="1">
        <v>44959</v>
      </c>
      <c r="B6662">
        <f t="shared" si="104"/>
        <v>2023</v>
      </c>
    </row>
    <row r="6663" spans="1:2" x14ac:dyDescent="0.2">
      <c r="A6663" s="1">
        <v>45639</v>
      </c>
      <c r="B6663">
        <f t="shared" si="104"/>
        <v>2024</v>
      </c>
    </row>
    <row r="6664" spans="1:2" x14ac:dyDescent="0.2">
      <c r="A6664" s="1">
        <v>45555</v>
      </c>
      <c r="B6664">
        <f t="shared" si="104"/>
        <v>2024</v>
      </c>
    </row>
    <row r="6665" spans="1:2" x14ac:dyDescent="0.2">
      <c r="A6665" s="1">
        <v>44615</v>
      </c>
      <c r="B6665">
        <f t="shared" si="104"/>
        <v>2022</v>
      </c>
    </row>
    <row r="6666" spans="1:2" x14ac:dyDescent="0.2">
      <c r="A6666" s="1">
        <v>45215</v>
      </c>
      <c r="B6666">
        <f t="shared" si="104"/>
        <v>2023</v>
      </c>
    </row>
    <row r="6667" spans="1:2" x14ac:dyDescent="0.2">
      <c r="A6667" s="1">
        <v>44841</v>
      </c>
      <c r="B6667">
        <f t="shared" si="104"/>
        <v>2022</v>
      </c>
    </row>
    <row r="6668" spans="1:2" x14ac:dyDescent="0.2">
      <c r="A6668" s="1">
        <v>44563</v>
      </c>
      <c r="B6668">
        <f t="shared" si="104"/>
        <v>2022</v>
      </c>
    </row>
    <row r="6669" spans="1:2" x14ac:dyDescent="0.2">
      <c r="A6669" s="1">
        <v>44921</v>
      </c>
      <c r="B6669">
        <f t="shared" si="104"/>
        <v>2022</v>
      </c>
    </row>
    <row r="6670" spans="1:2" x14ac:dyDescent="0.2">
      <c r="A6670" s="1">
        <v>44995</v>
      </c>
      <c r="B6670">
        <f t="shared" si="104"/>
        <v>2023</v>
      </c>
    </row>
    <row r="6671" spans="1:2" x14ac:dyDescent="0.2">
      <c r="A6671" s="1">
        <v>45192</v>
      </c>
      <c r="B6671">
        <f t="shared" si="104"/>
        <v>2023</v>
      </c>
    </row>
    <row r="6672" spans="1:2" x14ac:dyDescent="0.2">
      <c r="A6672" s="1">
        <v>44875</v>
      </c>
      <c r="B6672">
        <f t="shared" si="104"/>
        <v>2022</v>
      </c>
    </row>
    <row r="6673" spans="1:2" x14ac:dyDescent="0.2">
      <c r="A6673" s="1">
        <v>44784</v>
      </c>
      <c r="B6673">
        <f t="shared" si="104"/>
        <v>2022</v>
      </c>
    </row>
    <row r="6674" spans="1:2" x14ac:dyDescent="0.2">
      <c r="A6674" s="1">
        <v>45402</v>
      </c>
      <c r="B6674">
        <f t="shared" si="104"/>
        <v>2024</v>
      </c>
    </row>
    <row r="6675" spans="1:2" x14ac:dyDescent="0.2">
      <c r="A6675" s="1">
        <v>45034</v>
      </c>
      <c r="B6675">
        <f t="shared" si="104"/>
        <v>2023</v>
      </c>
    </row>
    <row r="6676" spans="1:2" x14ac:dyDescent="0.2">
      <c r="A6676" s="1">
        <v>44806</v>
      </c>
      <c r="B6676">
        <f t="shared" si="104"/>
        <v>2022</v>
      </c>
    </row>
    <row r="6677" spans="1:2" x14ac:dyDescent="0.2">
      <c r="A6677" s="1">
        <v>44968</v>
      </c>
      <c r="B6677">
        <f t="shared" si="104"/>
        <v>2023</v>
      </c>
    </row>
    <row r="6678" spans="1:2" x14ac:dyDescent="0.2">
      <c r="A6678" s="1">
        <v>45347</v>
      </c>
      <c r="B6678">
        <f t="shared" si="104"/>
        <v>2024</v>
      </c>
    </row>
    <row r="6679" spans="1:2" x14ac:dyDescent="0.2">
      <c r="A6679" s="1">
        <v>45102</v>
      </c>
      <c r="B6679">
        <f t="shared" si="104"/>
        <v>2023</v>
      </c>
    </row>
    <row r="6680" spans="1:2" x14ac:dyDescent="0.2">
      <c r="A6680" s="1">
        <v>44788</v>
      </c>
      <c r="B6680">
        <f t="shared" si="104"/>
        <v>2022</v>
      </c>
    </row>
    <row r="6681" spans="1:2" x14ac:dyDescent="0.2">
      <c r="A6681" s="1">
        <v>44707</v>
      </c>
      <c r="B6681">
        <f t="shared" si="104"/>
        <v>2022</v>
      </c>
    </row>
    <row r="6682" spans="1:2" x14ac:dyDescent="0.2">
      <c r="A6682" s="1">
        <v>44686</v>
      </c>
      <c r="B6682">
        <f t="shared" si="104"/>
        <v>2022</v>
      </c>
    </row>
    <row r="6683" spans="1:2" x14ac:dyDescent="0.2">
      <c r="A6683" s="1">
        <v>45194</v>
      </c>
      <c r="B6683">
        <f t="shared" si="104"/>
        <v>2023</v>
      </c>
    </row>
    <row r="6684" spans="1:2" x14ac:dyDescent="0.2">
      <c r="A6684" s="1">
        <v>45122</v>
      </c>
      <c r="B6684">
        <f t="shared" si="104"/>
        <v>2023</v>
      </c>
    </row>
    <row r="6685" spans="1:2" x14ac:dyDescent="0.2">
      <c r="A6685" s="1">
        <v>45540</v>
      </c>
      <c r="B6685">
        <f t="shared" si="104"/>
        <v>2024</v>
      </c>
    </row>
    <row r="6686" spans="1:2" x14ac:dyDescent="0.2">
      <c r="A6686" s="1">
        <v>45221</v>
      </c>
      <c r="B6686">
        <f t="shared" si="104"/>
        <v>2023</v>
      </c>
    </row>
    <row r="6687" spans="1:2" x14ac:dyDescent="0.2">
      <c r="A6687" s="1">
        <v>45020</v>
      </c>
      <c r="B6687">
        <f t="shared" si="104"/>
        <v>2023</v>
      </c>
    </row>
    <row r="6688" spans="1:2" x14ac:dyDescent="0.2">
      <c r="A6688" s="1">
        <v>45663</v>
      </c>
      <c r="B6688">
        <f t="shared" si="104"/>
        <v>2025</v>
      </c>
    </row>
    <row r="6689" spans="1:2" x14ac:dyDescent="0.2">
      <c r="A6689" s="1">
        <v>45587</v>
      </c>
      <c r="B6689">
        <f t="shared" si="104"/>
        <v>2024</v>
      </c>
    </row>
    <row r="6690" spans="1:2" x14ac:dyDescent="0.2">
      <c r="A6690" s="1">
        <v>44674</v>
      </c>
      <c r="B6690">
        <f t="shared" si="104"/>
        <v>2022</v>
      </c>
    </row>
    <row r="6691" spans="1:2" x14ac:dyDescent="0.2">
      <c r="A6691" s="1">
        <v>44588</v>
      </c>
      <c r="B6691">
        <f t="shared" si="104"/>
        <v>2022</v>
      </c>
    </row>
    <row r="6692" spans="1:2" x14ac:dyDescent="0.2">
      <c r="A6692" s="1">
        <v>45022</v>
      </c>
      <c r="B6692">
        <f t="shared" si="104"/>
        <v>2023</v>
      </c>
    </row>
    <row r="6693" spans="1:2" x14ac:dyDescent="0.2">
      <c r="A6693" s="1">
        <v>45558</v>
      </c>
      <c r="B6693">
        <f t="shared" si="104"/>
        <v>2024</v>
      </c>
    </row>
    <row r="6694" spans="1:2" x14ac:dyDescent="0.2">
      <c r="A6694" s="1">
        <v>45244</v>
      </c>
      <c r="B6694">
        <f t="shared" si="104"/>
        <v>2023</v>
      </c>
    </row>
    <row r="6695" spans="1:2" x14ac:dyDescent="0.2">
      <c r="A6695" s="1">
        <v>45344</v>
      </c>
      <c r="B6695">
        <f t="shared" si="104"/>
        <v>2024</v>
      </c>
    </row>
    <row r="6696" spans="1:2" x14ac:dyDescent="0.2">
      <c r="A6696" s="1">
        <v>44822</v>
      </c>
      <c r="B6696">
        <f t="shared" si="104"/>
        <v>2022</v>
      </c>
    </row>
    <row r="6697" spans="1:2" x14ac:dyDescent="0.2">
      <c r="A6697" s="1">
        <v>44995</v>
      </c>
      <c r="B6697">
        <f t="shared" si="104"/>
        <v>2023</v>
      </c>
    </row>
    <row r="6698" spans="1:2" x14ac:dyDescent="0.2">
      <c r="A6698" s="1">
        <v>45498</v>
      </c>
      <c r="B6698">
        <f t="shared" si="104"/>
        <v>2024</v>
      </c>
    </row>
    <row r="6699" spans="1:2" x14ac:dyDescent="0.2">
      <c r="A6699" s="1">
        <v>44824</v>
      </c>
      <c r="B6699">
        <f t="shared" si="104"/>
        <v>2022</v>
      </c>
    </row>
    <row r="6700" spans="1:2" x14ac:dyDescent="0.2">
      <c r="A6700" s="1">
        <v>44913</v>
      </c>
      <c r="B6700">
        <f t="shared" si="104"/>
        <v>2022</v>
      </c>
    </row>
    <row r="6701" spans="1:2" x14ac:dyDescent="0.2">
      <c r="A6701" s="1">
        <v>45043</v>
      </c>
      <c r="B6701">
        <f t="shared" si="104"/>
        <v>2023</v>
      </c>
    </row>
    <row r="6702" spans="1:2" x14ac:dyDescent="0.2">
      <c r="A6702" s="1">
        <v>44834</v>
      </c>
      <c r="B6702">
        <f t="shared" si="104"/>
        <v>2022</v>
      </c>
    </row>
    <row r="6703" spans="1:2" x14ac:dyDescent="0.2">
      <c r="A6703" s="1">
        <v>45521</v>
      </c>
      <c r="B6703">
        <f t="shared" si="104"/>
        <v>2024</v>
      </c>
    </row>
    <row r="6704" spans="1:2" x14ac:dyDescent="0.2">
      <c r="A6704" s="1">
        <v>45209</v>
      </c>
      <c r="B6704">
        <f t="shared" si="104"/>
        <v>2023</v>
      </c>
    </row>
    <row r="6705" spans="1:2" x14ac:dyDescent="0.2">
      <c r="A6705" s="1">
        <v>44939</v>
      </c>
      <c r="B6705">
        <f t="shared" si="104"/>
        <v>2023</v>
      </c>
    </row>
    <row r="6706" spans="1:2" x14ac:dyDescent="0.2">
      <c r="A6706" s="1">
        <v>45324</v>
      </c>
      <c r="B6706">
        <f t="shared" si="104"/>
        <v>2024</v>
      </c>
    </row>
    <row r="6707" spans="1:2" x14ac:dyDescent="0.2">
      <c r="A6707" s="1">
        <v>45342</v>
      </c>
      <c r="B6707">
        <f t="shared" si="104"/>
        <v>2024</v>
      </c>
    </row>
    <row r="6708" spans="1:2" x14ac:dyDescent="0.2">
      <c r="A6708" s="1">
        <v>44748</v>
      </c>
      <c r="B6708">
        <f t="shared" si="104"/>
        <v>2022</v>
      </c>
    </row>
    <row r="6709" spans="1:2" x14ac:dyDescent="0.2">
      <c r="A6709" s="1">
        <v>44872</v>
      </c>
      <c r="B6709">
        <f t="shared" si="104"/>
        <v>2022</v>
      </c>
    </row>
    <row r="6710" spans="1:2" x14ac:dyDescent="0.2">
      <c r="A6710" s="1">
        <v>44846</v>
      </c>
      <c r="B6710">
        <f t="shared" si="104"/>
        <v>2022</v>
      </c>
    </row>
    <row r="6711" spans="1:2" x14ac:dyDescent="0.2">
      <c r="A6711" s="1">
        <v>44873</v>
      </c>
      <c r="B6711">
        <f t="shared" si="104"/>
        <v>2022</v>
      </c>
    </row>
    <row r="6712" spans="1:2" x14ac:dyDescent="0.2">
      <c r="A6712" s="1">
        <v>44697</v>
      </c>
      <c r="B6712">
        <f t="shared" si="104"/>
        <v>2022</v>
      </c>
    </row>
    <row r="6713" spans="1:2" x14ac:dyDescent="0.2">
      <c r="A6713" s="1">
        <v>45070</v>
      </c>
      <c r="B6713">
        <f t="shared" si="104"/>
        <v>2023</v>
      </c>
    </row>
    <row r="6714" spans="1:2" x14ac:dyDescent="0.2">
      <c r="A6714" s="1">
        <v>44729</v>
      </c>
      <c r="B6714">
        <f t="shared" si="104"/>
        <v>2022</v>
      </c>
    </row>
    <row r="6715" spans="1:2" x14ac:dyDescent="0.2">
      <c r="A6715" s="1">
        <v>45232</v>
      </c>
      <c r="B6715">
        <f t="shared" si="104"/>
        <v>2023</v>
      </c>
    </row>
    <row r="6716" spans="1:2" x14ac:dyDescent="0.2">
      <c r="A6716" s="1">
        <v>44875</v>
      </c>
      <c r="B6716">
        <f t="shared" si="104"/>
        <v>2022</v>
      </c>
    </row>
    <row r="6717" spans="1:2" x14ac:dyDescent="0.2">
      <c r="A6717" s="1">
        <v>45391</v>
      </c>
      <c r="B6717">
        <f t="shared" si="104"/>
        <v>2024</v>
      </c>
    </row>
    <row r="6718" spans="1:2" x14ac:dyDescent="0.2">
      <c r="A6718" s="1">
        <v>44930</v>
      </c>
      <c r="B6718">
        <f t="shared" si="104"/>
        <v>2023</v>
      </c>
    </row>
    <row r="6719" spans="1:2" x14ac:dyDescent="0.2">
      <c r="A6719" s="1">
        <v>44962</v>
      </c>
      <c r="B6719">
        <f t="shared" si="104"/>
        <v>2023</v>
      </c>
    </row>
    <row r="6720" spans="1:2" x14ac:dyDescent="0.2">
      <c r="A6720" s="1">
        <v>45598</v>
      </c>
      <c r="B6720">
        <f t="shared" si="104"/>
        <v>2024</v>
      </c>
    </row>
    <row r="6721" spans="1:2" x14ac:dyDescent="0.2">
      <c r="A6721" s="1">
        <v>45036</v>
      </c>
      <c r="B6721">
        <f t="shared" si="104"/>
        <v>2023</v>
      </c>
    </row>
    <row r="6722" spans="1:2" x14ac:dyDescent="0.2">
      <c r="A6722" s="1">
        <v>45583</v>
      </c>
      <c r="B6722">
        <f t="shared" si="104"/>
        <v>2024</v>
      </c>
    </row>
    <row r="6723" spans="1:2" x14ac:dyDescent="0.2">
      <c r="A6723" s="1">
        <v>45411</v>
      </c>
      <c r="B6723">
        <f t="shared" ref="B6723:B6786" si="105">YEAR(A6723)</f>
        <v>2024</v>
      </c>
    </row>
    <row r="6724" spans="1:2" x14ac:dyDescent="0.2">
      <c r="A6724" s="1">
        <v>44683</v>
      </c>
      <c r="B6724">
        <f t="shared" si="105"/>
        <v>2022</v>
      </c>
    </row>
    <row r="6725" spans="1:2" x14ac:dyDescent="0.2">
      <c r="A6725" s="1">
        <v>45213</v>
      </c>
      <c r="B6725">
        <f t="shared" si="105"/>
        <v>2023</v>
      </c>
    </row>
    <row r="6726" spans="1:2" x14ac:dyDescent="0.2">
      <c r="A6726" s="1">
        <v>44836</v>
      </c>
      <c r="B6726">
        <f t="shared" si="105"/>
        <v>2022</v>
      </c>
    </row>
    <row r="6727" spans="1:2" x14ac:dyDescent="0.2">
      <c r="A6727" s="1">
        <v>45157</v>
      </c>
      <c r="B6727">
        <f t="shared" si="105"/>
        <v>2023</v>
      </c>
    </row>
    <row r="6728" spans="1:2" x14ac:dyDescent="0.2">
      <c r="A6728" s="1">
        <v>44933</v>
      </c>
      <c r="B6728">
        <f t="shared" si="105"/>
        <v>2023</v>
      </c>
    </row>
    <row r="6729" spans="1:2" x14ac:dyDescent="0.2">
      <c r="A6729" s="1">
        <v>45331</v>
      </c>
      <c r="B6729">
        <f t="shared" si="105"/>
        <v>2024</v>
      </c>
    </row>
    <row r="6730" spans="1:2" x14ac:dyDescent="0.2">
      <c r="A6730" s="1">
        <v>45140</v>
      </c>
      <c r="B6730">
        <f t="shared" si="105"/>
        <v>2023</v>
      </c>
    </row>
    <row r="6731" spans="1:2" x14ac:dyDescent="0.2">
      <c r="A6731" s="1">
        <v>44842</v>
      </c>
      <c r="B6731">
        <f t="shared" si="105"/>
        <v>2022</v>
      </c>
    </row>
    <row r="6732" spans="1:2" x14ac:dyDescent="0.2">
      <c r="A6732" s="1">
        <v>45488</v>
      </c>
      <c r="B6732">
        <f t="shared" si="105"/>
        <v>2024</v>
      </c>
    </row>
    <row r="6733" spans="1:2" x14ac:dyDescent="0.2">
      <c r="A6733" s="1">
        <v>44767</v>
      </c>
      <c r="B6733">
        <f t="shared" si="105"/>
        <v>2022</v>
      </c>
    </row>
    <row r="6734" spans="1:2" x14ac:dyDescent="0.2">
      <c r="A6734" s="1">
        <v>45285</v>
      </c>
      <c r="B6734">
        <f t="shared" si="105"/>
        <v>2023</v>
      </c>
    </row>
    <row r="6735" spans="1:2" x14ac:dyDescent="0.2">
      <c r="A6735" s="1">
        <v>45029</v>
      </c>
      <c r="B6735">
        <f t="shared" si="105"/>
        <v>2023</v>
      </c>
    </row>
    <row r="6736" spans="1:2" x14ac:dyDescent="0.2">
      <c r="A6736" s="1">
        <v>44589</v>
      </c>
      <c r="B6736">
        <f t="shared" si="105"/>
        <v>2022</v>
      </c>
    </row>
    <row r="6737" spans="1:2" x14ac:dyDescent="0.2">
      <c r="A6737" s="1">
        <v>44797</v>
      </c>
      <c r="B6737">
        <f t="shared" si="105"/>
        <v>2022</v>
      </c>
    </row>
    <row r="6738" spans="1:2" x14ac:dyDescent="0.2">
      <c r="A6738" s="1">
        <v>45411</v>
      </c>
      <c r="B6738">
        <f t="shared" si="105"/>
        <v>2024</v>
      </c>
    </row>
    <row r="6739" spans="1:2" x14ac:dyDescent="0.2">
      <c r="A6739" s="1">
        <v>44645</v>
      </c>
      <c r="B6739">
        <f t="shared" si="105"/>
        <v>2022</v>
      </c>
    </row>
    <row r="6740" spans="1:2" x14ac:dyDescent="0.2">
      <c r="A6740" s="1">
        <v>45238</v>
      </c>
      <c r="B6740">
        <f t="shared" si="105"/>
        <v>2023</v>
      </c>
    </row>
    <row r="6741" spans="1:2" x14ac:dyDescent="0.2">
      <c r="A6741" s="1">
        <v>44681</v>
      </c>
      <c r="B6741">
        <f t="shared" si="105"/>
        <v>2022</v>
      </c>
    </row>
    <row r="6742" spans="1:2" x14ac:dyDescent="0.2">
      <c r="A6742" s="1">
        <v>45042</v>
      </c>
      <c r="B6742">
        <f t="shared" si="105"/>
        <v>2023</v>
      </c>
    </row>
    <row r="6743" spans="1:2" x14ac:dyDescent="0.2">
      <c r="A6743" s="1">
        <v>44716</v>
      </c>
      <c r="B6743">
        <f t="shared" si="105"/>
        <v>2022</v>
      </c>
    </row>
    <row r="6744" spans="1:2" x14ac:dyDescent="0.2">
      <c r="A6744" s="1">
        <v>44575</v>
      </c>
      <c r="B6744">
        <f t="shared" si="105"/>
        <v>2022</v>
      </c>
    </row>
    <row r="6745" spans="1:2" x14ac:dyDescent="0.2">
      <c r="A6745" s="1">
        <v>44869</v>
      </c>
      <c r="B6745">
        <f t="shared" si="105"/>
        <v>2022</v>
      </c>
    </row>
    <row r="6746" spans="1:2" x14ac:dyDescent="0.2">
      <c r="A6746" s="1">
        <v>44871</v>
      </c>
      <c r="B6746">
        <f t="shared" si="105"/>
        <v>2022</v>
      </c>
    </row>
    <row r="6747" spans="1:2" x14ac:dyDescent="0.2">
      <c r="A6747" s="1">
        <v>45334</v>
      </c>
      <c r="B6747">
        <f t="shared" si="105"/>
        <v>2024</v>
      </c>
    </row>
    <row r="6748" spans="1:2" x14ac:dyDescent="0.2">
      <c r="A6748" s="1">
        <v>44659</v>
      </c>
      <c r="B6748">
        <f t="shared" si="105"/>
        <v>2022</v>
      </c>
    </row>
    <row r="6749" spans="1:2" x14ac:dyDescent="0.2">
      <c r="A6749" s="1">
        <v>45465</v>
      </c>
      <c r="B6749">
        <f t="shared" si="105"/>
        <v>2024</v>
      </c>
    </row>
    <row r="6750" spans="1:2" x14ac:dyDescent="0.2">
      <c r="A6750" s="1">
        <v>44569</v>
      </c>
      <c r="B6750">
        <f t="shared" si="105"/>
        <v>2022</v>
      </c>
    </row>
    <row r="6751" spans="1:2" x14ac:dyDescent="0.2">
      <c r="A6751" s="1">
        <v>45631</v>
      </c>
      <c r="B6751">
        <f t="shared" si="105"/>
        <v>2024</v>
      </c>
    </row>
    <row r="6752" spans="1:2" x14ac:dyDescent="0.2">
      <c r="A6752" s="1">
        <v>45380</v>
      </c>
      <c r="B6752">
        <f t="shared" si="105"/>
        <v>2024</v>
      </c>
    </row>
    <row r="6753" spans="1:2" x14ac:dyDescent="0.2">
      <c r="A6753" s="1">
        <v>45433</v>
      </c>
      <c r="B6753">
        <f t="shared" si="105"/>
        <v>2024</v>
      </c>
    </row>
    <row r="6754" spans="1:2" x14ac:dyDescent="0.2">
      <c r="A6754" s="1">
        <v>45541</v>
      </c>
      <c r="B6754">
        <f t="shared" si="105"/>
        <v>2024</v>
      </c>
    </row>
    <row r="6755" spans="1:2" x14ac:dyDescent="0.2">
      <c r="A6755" s="1">
        <v>45481</v>
      </c>
      <c r="B6755">
        <f t="shared" si="105"/>
        <v>2024</v>
      </c>
    </row>
    <row r="6756" spans="1:2" x14ac:dyDescent="0.2">
      <c r="A6756" s="1">
        <v>45525</v>
      </c>
      <c r="B6756">
        <f t="shared" si="105"/>
        <v>2024</v>
      </c>
    </row>
    <row r="6757" spans="1:2" x14ac:dyDescent="0.2">
      <c r="A6757" s="1">
        <v>44979</v>
      </c>
      <c r="B6757">
        <f t="shared" si="105"/>
        <v>2023</v>
      </c>
    </row>
    <row r="6758" spans="1:2" x14ac:dyDescent="0.2">
      <c r="A6758" s="1">
        <v>44703</v>
      </c>
      <c r="B6758">
        <f t="shared" si="105"/>
        <v>2022</v>
      </c>
    </row>
    <row r="6759" spans="1:2" x14ac:dyDescent="0.2">
      <c r="A6759" s="1">
        <v>44718</v>
      </c>
      <c r="B6759">
        <f t="shared" si="105"/>
        <v>2022</v>
      </c>
    </row>
    <row r="6760" spans="1:2" x14ac:dyDescent="0.2">
      <c r="A6760" s="1">
        <v>44702</v>
      </c>
      <c r="B6760">
        <f t="shared" si="105"/>
        <v>2022</v>
      </c>
    </row>
    <row r="6761" spans="1:2" x14ac:dyDescent="0.2">
      <c r="A6761" s="1">
        <v>44810</v>
      </c>
      <c r="B6761">
        <f t="shared" si="105"/>
        <v>2022</v>
      </c>
    </row>
    <row r="6762" spans="1:2" x14ac:dyDescent="0.2">
      <c r="A6762" s="1">
        <v>45444</v>
      </c>
      <c r="B6762">
        <f t="shared" si="105"/>
        <v>2024</v>
      </c>
    </row>
    <row r="6763" spans="1:2" x14ac:dyDescent="0.2">
      <c r="A6763" s="1">
        <v>44833</v>
      </c>
      <c r="B6763">
        <f t="shared" si="105"/>
        <v>2022</v>
      </c>
    </row>
    <row r="6764" spans="1:2" x14ac:dyDescent="0.2">
      <c r="A6764" s="1">
        <v>45051</v>
      </c>
      <c r="B6764">
        <f t="shared" si="105"/>
        <v>2023</v>
      </c>
    </row>
    <row r="6765" spans="1:2" x14ac:dyDescent="0.2">
      <c r="A6765" s="1">
        <v>45128</v>
      </c>
      <c r="B6765">
        <f t="shared" si="105"/>
        <v>2023</v>
      </c>
    </row>
    <row r="6766" spans="1:2" x14ac:dyDescent="0.2">
      <c r="A6766" s="1">
        <v>44908</v>
      </c>
      <c r="B6766">
        <f t="shared" si="105"/>
        <v>2022</v>
      </c>
    </row>
    <row r="6767" spans="1:2" x14ac:dyDescent="0.2">
      <c r="A6767" s="1">
        <v>45163</v>
      </c>
      <c r="B6767">
        <f t="shared" si="105"/>
        <v>2023</v>
      </c>
    </row>
    <row r="6768" spans="1:2" x14ac:dyDescent="0.2">
      <c r="A6768" s="1">
        <v>45597</v>
      </c>
      <c r="B6768">
        <f t="shared" si="105"/>
        <v>2024</v>
      </c>
    </row>
    <row r="6769" spans="1:2" x14ac:dyDescent="0.2">
      <c r="A6769" s="1">
        <v>45648</v>
      </c>
      <c r="B6769">
        <f t="shared" si="105"/>
        <v>2024</v>
      </c>
    </row>
    <row r="6770" spans="1:2" x14ac:dyDescent="0.2">
      <c r="A6770" s="1">
        <v>45605</v>
      </c>
      <c r="B6770">
        <f t="shared" si="105"/>
        <v>2024</v>
      </c>
    </row>
    <row r="6771" spans="1:2" x14ac:dyDescent="0.2">
      <c r="A6771" s="1">
        <v>45572</v>
      </c>
      <c r="B6771">
        <f t="shared" si="105"/>
        <v>2024</v>
      </c>
    </row>
    <row r="6772" spans="1:2" x14ac:dyDescent="0.2">
      <c r="A6772" s="1">
        <v>45428</v>
      </c>
      <c r="B6772">
        <f t="shared" si="105"/>
        <v>2024</v>
      </c>
    </row>
    <row r="6773" spans="1:2" x14ac:dyDescent="0.2">
      <c r="A6773" s="1">
        <v>44711</v>
      </c>
      <c r="B6773">
        <f t="shared" si="105"/>
        <v>2022</v>
      </c>
    </row>
    <row r="6774" spans="1:2" x14ac:dyDescent="0.2">
      <c r="A6774" s="1">
        <v>44891</v>
      </c>
      <c r="B6774">
        <f t="shared" si="105"/>
        <v>2022</v>
      </c>
    </row>
    <row r="6775" spans="1:2" x14ac:dyDescent="0.2">
      <c r="A6775" s="1">
        <v>44940</v>
      </c>
      <c r="B6775">
        <f t="shared" si="105"/>
        <v>2023</v>
      </c>
    </row>
    <row r="6776" spans="1:2" x14ac:dyDescent="0.2">
      <c r="A6776" s="1">
        <v>44891</v>
      </c>
      <c r="B6776">
        <f t="shared" si="105"/>
        <v>2022</v>
      </c>
    </row>
    <row r="6777" spans="1:2" x14ac:dyDescent="0.2">
      <c r="A6777" s="1">
        <v>44630</v>
      </c>
      <c r="B6777">
        <f t="shared" si="105"/>
        <v>2022</v>
      </c>
    </row>
    <row r="6778" spans="1:2" x14ac:dyDescent="0.2">
      <c r="A6778" s="1">
        <v>45303</v>
      </c>
      <c r="B6778">
        <f t="shared" si="105"/>
        <v>2024</v>
      </c>
    </row>
    <row r="6779" spans="1:2" x14ac:dyDescent="0.2">
      <c r="A6779" s="1">
        <v>45462</v>
      </c>
      <c r="B6779">
        <f t="shared" si="105"/>
        <v>2024</v>
      </c>
    </row>
    <row r="6780" spans="1:2" x14ac:dyDescent="0.2">
      <c r="A6780" s="1">
        <v>45077</v>
      </c>
      <c r="B6780">
        <f t="shared" si="105"/>
        <v>2023</v>
      </c>
    </row>
    <row r="6781" spans="1:2" x14ac:dyDescent="0.2">
      <c r="A6781" s="1">
        <v>44680</v>
      </c>
      <c r="B6781">
        <f t="shared" si="105"/>
        <v>2022</v>
      </c>
    </row>
    <row r="6782" spans="1:2" x14ac:dyDescent="0.2">
      <c r="A6782" s="1">
        <v>45300</v>
      </c>
      <c r="B6782">
        <f t="shared" si="105"/>
        <v>2024</v>
      </c>
    </row>
    <row r="6783" spans="1:2" x14ac:dyDescent="0.2">
      <c r="A6783" s="1">
        <v>45390</v>
      </c>
      <c r="B6783">
        <f t="shared" si="105"/>
        <v>2024</v>
      </c>
    </row>
    <row r="6784" spans="1:2" x14ac:dyDescent="0.2">
      <c r="A6784" s="1">
        <v>44594</v>
      </c>
      <c r="B6784">
        <f t="shared" si="105"/>
        <v>2022</v>
      </c>
    </row>
    <row r="6785" spans="1:2" x14ac:dyDescent="0.2">
      <c r="A6785" s="1">
        <v>45362</v>
      </c>
      <c r="B6785">
        <f t="shared" si="105"/>
        <v>2024</v>
      </c>
    </row>
    <row r="6786" spans="1:2" x14ac:dyDescent="0.2">
      <c r="A6786" s="1">
        <v>45229</v>
      </c>
      <c r="B6786">
        <f t="shared" si="105"/>
        <v>2023</v>
      </c>
    </row>
    <row r="6787" spans="1:2" x14ac:dyDescent="0.2">
      <c r="A6787" s="1">
        <v>45544</v>
      </c>
      <c r="B6787">
        <f t="shared" ref="B6787:B6850" si="106">YEAR(A6787)</f>
        <v>2024</v>
      </c>
    </row>
    <row r="6788" spans="1:2" x14ac:dyDescent="0.2">
      <c r="A6788" s="1">
        <v>45659</v>
      </c>
      <c r="B6788">
        <f t="shared" si="106"/>
        <v>2025</v>
      </c>
    </row>
    <row r="6789" spans="1:2" x14ac:dyDescent="0.2">
      <c r="A6789" s="1">
        <v>45471</v>
      </c>
      <c r="B6789">
        <f t="shared" si="106"/>
        <v>2024</v>
      </c>
    </row>
    <row r="6790" spans="1:2" x14ac:dyDescent="0.2">
      <c r="A6790" s="1">
        <v>44693</v>
      </c>
      <c r="B6790">
        <f t="shared" si="106"/>
        <v>2022</v>
      </c>
    </row>
    <row r="6791" spans="1:2" x14ac:dyDescent="0.2">
      <c r="A6791" s="1">
        <v>45032</v>
      </c>
      <c r="B6791">
        <f t="shared" si="106"/>
        <v>2023</v>
      </c>
    </row>
    <row r="6792" spans="1:2" x14ac:dyDescent="0.2">
      <c r="A6792" s="1">
        <v>45256</v>
      </c>
      <c r="B6792">
        <f t="shared" si="106"/>
        <v>2023</v>
      </c>
    </row>
    <row r="6793" spans="1:2" x14ac:dyDescent="0.2">
      <c r="A6793" s="1">
        <v>45539</v>
      </c>
      <c r="B6793">
        <f t="shared" si="106"/>
        <v>2024</v>
      </c>
    </row>
    <row r="6794" spans="1:2" x14ac:dyDescent="0.2">
      <c r="A6794" s="1">
        <v>45130</v>
      </c>
      <c r="B6794">
        <f t="shared" si="106"/>
        <v>2023</v>
      </c>
    </row>
    <row r="6795" spans="1:2" x14ac:dyDescent="0.2">
      <c r="A6795" s="1">
        <v>44634</v>
      </c>
      <c r="B6795">
        <f t="shared" si="106"/>
        <v>2022</v>
      </c>
    </row>
    <row r="6796" spans="1:2" x14ac:dyDescent="0.2">
      <c r="A6796" s="1">
        <v>45202</v>
      </c>
      <c r="B6796">
        <f t="shared" si="106"/>
        <v>2023</v>
      </c>
    </row>
    <row r="6797" spans="1:2" x14ac:dyDescent="0.2">
      <c r="A6797" s="1">
        <v>45124</v>
      </c>
      <c r="B6797">
        <f t="shared" si="106"/>
        <v>2023</v>
      </c>
    </row>
    <row r="6798" spans="1:2" x14ac:dyDescent="0.2">
      <c r="A6798" s="1">
        <v>45298</v>
      </c>
      <c r="B6798">
        <f t="shared" si="106"/>
        <v>2024</v>
      </c>
    </row>
    <row r="6799" spans="1:2" x14ac:dyDescent="0.2">
      <c r="A6799" s="1">
        <v>45212</v>
      </c>
      <c r="B6799">
        <f t="shared" si="106"/>
        <v>2023</v>
      </c>
    </row>
    <row r="6800" spans="1:2" x14ac:dyDescent="0.2">
      <c r="A6800" s="1">
        <v>45654</v>
      </c>
      <c r="B6800">
        <f t="shared" si="106"/>
        <v>2024</v>
      </c>
    </row>
    <row r="6801" spans="1:2" x14ac:dyDescent="0.2">
      <c r="A6801" s="1">
        <v>45016</v>
      </c>
      <c r="B6801">
        <f t="shared" si="106"/>
        <v>2023</v>
      </c>
    </row>
    <row r="6802" spans="1:2" x14ac:dyDescent="0.2">
      <c r="A6802" s="1">
        <v>44615</v>
      </c>
      <c r="B6802">
        <f t="shared" si="106"/>
        <v>2022</v>
      </c>
    </row>
    <row r="6803" spans="1:2" x14ac:dyDescent="0.2">
      <c r="A6803" s="1">
        <v>45485</v>
      </c>
      <c r="B6803">
        <f t="shared" si="106"/>
        <v>2024</v>
      </c>
    </row>
    <row r="6804" spans="1:2" x14ac:dyDescent="0.2">
      <c r="A6804" s="1">
        <v>44681</v>
      </c>
      <c r="B6804">
        <f t="shared" si="106"/>
        <v>2022</v>
      </c>
    </row>
    <row r="6805" spans="1:2" x14ac:dyDescent="0.2">
      <c r="A6805" s="1">
        <v>44741</v>
      </c>
      <c r="B6805">
        <f t="shared" si="106"/>
        <v>2022</v>
      </c>
    </row>
    <row r="6806" spans="1:2" x14ac:dyDescent="0.2">
      <c r="A6806" s="1">
        <v>45197</v>
      </c>
      <c r="B6806">
        <f t="shared" si="106"/>
        <v>2023</v>
      </c>
    </row>
    <row r="6807" spans="1:2" x14ac:dyDescent="0.2">
      <c r="A6807" s="1">
        <v>45508</v>
      </c>
      <c r="B6807">
        <f t="shared" si="106"/>
        <v>2024</v>
      </c>
    </row>
    <row r="6808" spans="1:2" x14ac:dyDescent="0.2">
      <c r="A6808" s="1">
        <v>45427</v>
      </c>
      <c r="B6808">
        <f t="shared" si="106"/>
        <v>2024</v>
      </c>
    </row>
    <row r="6809" spans="1:2" x14ac:dyDescent="0.2">
      <c r="A6809" s="1">
        <v>45329</v>
      </c>
      <c r="B6809">
        <f t="shared" si="106"/>
        <v>2024</v>
      </c>
    </row>
    <row r="6810" spans="1:2" x14ac:dyDescent="0.2">
      <c r="A6810" s="1">
        <v>44809</v>
      </c>
      <c r="B6810">
        <f t="shared" si="106"/>
        <v>2022</v>
      </c>
    </row>
    <row r="6811" spans="1:2" x14ac:dyDescent="0.2">
      <c r="A6811" s="1">
        <v>44614</v>
      </c>
      <c r="B6811">
        <f t="shared" si="106"/>
        <v>2022</v>
      </c>
    </row>
    <row r="6812" spans="1:2" x14ac:dyDescent="0.2">
      <c r="A6812" s="1">
        <v>45588</v>
      </c>
      <c r="B6812">
        <f t="shared" si="106"/>
        <v>2024</v>
      </c>
    </row>
    <row r="6813" spans="1:2" x14ac:dyDescent="0.2">
      <c r="A6813" s="1">
        <v>44833</v>
      </c>
      <c r="B6813">
        <f t="shared" si="106"/>
        <v>2022</v>
      </c>
    </row>
    <row r="6814" spans="1:2" x14ac:dyDescent="0.2">
      <c r="A6814" s="1">
        <v>44809</v>
      </c>
      <c r="B6814">
        <f t="shared" si="106"/>
        <v>2022</v>
      </c>
    </row>
    <row r="6815" spans="1:2" x14ac:dyDescent="0.2">
      <c r="A6815" s="1">
        <v>45017</v>
      </c>
      <c r="B6815">
        <f t="shared" si="106"/>
        <v>2023</v>
      </c>
    </row>
    <row r="6816" spans="1:2" x14ac:dyDescent="0.2">
      <c r="A6816" s="1">
        <v>44785</v>
      </c>
      <c r="B6816">
        <f t="shared" si="106"/>
        <v>2022</v>
      </c>
    </row>
    <row r="6817" spans="1:2" x14ac:dyDescent="0.2">
      <c r="A6817" s="1">
        <v>45122</v>
      </c>
      <c r="B6817">
        <f t="shared" si="106"/>
        <v>2023</v>
      </c>
    </row>
    <row r="6818" spans="1:2" x14ac:dyDescent="0.2">
      <c r="A6818" s="1">
        <v>45477</v>
      </c>
      <c r="B6818">
        <f t="shared" si="106"/>
        <v>2024</v>
      </c>
    </row>
    <row r="6819" spans="1:2" x14ac:dyDescent="0.2">
      <c r="A6819" s="1">
        <v>45294</v>
      </c>
      <c r="B6819">
        <f t="shared" si="106"/>
        <v>2024</v>
      </c>
    </row>
    <row r="6820" spans="1:2" x14ac:dyDescent="0.2">
      <c r="A6820" s="1">
        <v>45570</v>
      </c>
      <c r="B6820">
        <f t="shared" si="106"/>
        <v>2024</v>
      </c>
    </row>
    <row r="6821" spans="1:2" x14ac:dyDescent="0.2">
      <c r="A6821" s="1">
        <v>44827</v>
      </c>
      <c r="B6821">
        <f t="shared" si="106"/>
        <v>2022</v>
      </c>
    </row>
    <row r="6822" spans="1:2" x14ac:dyDescent="0.2">
      <c r="A6822" s="1">
        <v>45517</v>
      </c>
      <c r="B6822">
        <f t="shared" si="106"/>
        <v>2024</v>
      </c>
    </row>
    <row r="6823" spans="1:2" x14ac:dyDescent="0.2">
      <c r="A6823" s="1">
        <v>45521</v>
      </c>
      <c r="B6823">
        <f t="shared" si="106"/>
        <v>2024</v>
      </c>
    </row>
    <row r="6824" spans="1:2" x14ac:dyDescent="0.2">
      <c r="A6824" s="1">
        <v>45361</v>
      </c>
      <c r="B6824">
        <f t="shared" si="106"/>
        <v>2024</v>
      </c>
    </row>
    <row r="6825" spans="1:2" x14ac:dyDescent="0.2">
      <c r="A6825" s="1">
        <v>44762</v>
      </c>
      <c r="B6825">
        <f t="shared" si="106"/>
        <v>2022</v>
      </c>
    </row>
    <row r="6826" spans="1:2" x14ac:dyDescent="0.2">
      <c r="A6826" s="1">
        <v>45618</v>
      </c>
      <c r="B6826">
        <f t="shared" si="106"/>
        <v>2024</v>
      </c>
    </row>
    <row r="6827" spans="1:2" x14ac:dyDescent="0.2">
      <c r="A6827" s="1">
        <v>45478</v>
      </c>
      <c r="B6827">
        <f t="shared" si="106"/>
        <v>2024</v>
      </c>
    </row>
    <row r="6828" spans="1:2" x14ac:dyDescent="0.2">
      <c r="A6828" s="1">
        <v>44610</v>
      </c>
      <c r="B6828">
        <f t="shared" si="106"/>
        <v>2022</v>
      </c>
    </row>
    <row r="6829" spans="1:2" x14ac:dyDescent="0.2">
      <c r="A6829" s="1">
        <v>45193</v>
      </c>
      <c r="B6829">
        <f t="shared" si="106"/>
        <v>2023</v>
      </c>
    </row>
    <row r="6830" spans="1:2" x14ac:dyDescent="0.2">
      <c r="A6830" s="1">
        <v>45123</v>
      </c>
      <c r="B6830">
        <f t="shared" si="106"/>
        <v>2023</v>
      </c>
    </row>
    <row r="6831" spans="1:2" x14ac:dyDescent="0.2">
      <c r="A6831" s="1">
        <v>45418</v>
      </c>
      <c r="B6831">
        <f t="shared" si="106"/>
        <v>2024</v>
      </c>
    </row>
    <row r="6832" spans="1:2" x14ac:dyDescent="0.2">
      <c r="A6832" s="1">
        <v>44738</v>
      </c>
      <c r="B6832">
        <f t="shared" si="106"/>
        <v>2022</v>
      </c>
    </row>
    <row r="6833" spans="1:2" x14ac:dyDescent="0.2">
      <c r="A6833" s="1">
        <v>45337</v>
      </c>
      <c r="B6833">
        <f t="shared" si="106"/>
        <v>2024</v>
      </c>
    </row>
    <row r="6834" spans="1:2" x14ac:dyDescent="0.2">
      <c r="A6834" s="1">
        <v>44675</v>
      </c>
      <c r="B6834">
        <f t="shared" si="106"/>
        <v>2022</v>
      </c>
    </row>
    <row r="6835" spans="1:2" x14ac:dyDescent="0.2">
      <c r="A6835" s="1">
        <v>45557</v>
      </c>
      <c r="B6835">
        <f t="shared" si="106"/>
        <v>2024</v>
      </c>
    </row>
    <row r="6836" spans="1:2" x14ac:dyDescent="0.2">
      <c r="A6836" s="1">
        <v>45229</v>
      </c>
      <c r="B6836">
        <f t="shared" si="106"/>
        <v>2023</v>
      </c>
    </row>
    <row r="6837" spans="1:2" x14ac:dyDescent="0.2">
      <c r="A6837" s="1">
        <v>45189</v>
      </c>
      <c r="B6837">
        <f t="shared" si="106"/>
        <v>2023</v>
      </c>
    </row>
    <row r="6838" spans="1:2" x14ac:dyDescent="0.2">
      <c r="A6838" s="1">
        <v>45129</v>
      </c>
      <c r="B6838">
        <f t="shared" si="106"/>
        <v>2023</v>
      </c>
    </row>
    <row r="6839" spans="1:2" x14ac:dyDescent="0.2">
      <c r="A6839" s="1">
        <v>44593</v>
      </c>
      <c r="B6839">
        <f t="shared" si="106"/>
        <v>2022</v>
      </c>
    </row>
    <row r="6840" spans="1:2" x14ac:dyDescent="0.2">
      <c r="A6840" s="1">
        <v>45579</v>
      </c>
      <c r="B6840">
        <f t="shared" si="106"/>
        <v>2024</v>
      </c>
    </row>
    <row r="6841" spans="1:2" x14ac:dyDescent="0.2">
      <c r="A6841" s="1">
        <v>44957</v>
      </c>
      <c r="B6841">
        <f t="shared" si="106"/>
        <v>2023</v>
      </c>
    </row>
    <row r="6842" spans="1:2" x14ac:dyDescent="0.2">
      <c r="A6842" s="1">
        <v>45612</v>
      </c>
      <c r="B6842">
        <f t="shared" si="106"/>
        <v>2024</v>
      </c>
    </row>
    <row r="6843" spans="1:2" x14ac:dyDescent="0.2">
      <c r="A6843" s="1">
        <v>44594</v>
      </c>
      <c r="B6843">
        <f t="shared" si="106"/>
        <v>2022</v>
      </c>
    </row>
    <row r="6844" spans="1:2" x14ac:dyDescent="0.2">
      <c r="A6844" s="1">
        <v>44936</v>
      </c>
      <c r="B6844">
        <f t="shared" si="106"/>
        <v>2023</v>
      </c>
    </row>
    <row r="6845" spans="1:2" x14ac:dyDescent="0.2">
      <c r="A6845" s="1">
        <v>45472</v>
      </c>
      <c r="B6845">
        <f t="shared" si="106"/>
        <v>2024</v>
      </c>
    </row>
    <row r="6846" spans="1:2" x14ac:dyDescent="0.2">
      <c r="A6846" s="1">
        <v>44891</v>
      </c>
      <c r="B6846">
        <f t="shared" si="106"/>
        <v>2022</v>
      </c>
    </row>
    <row r="6847" spans="1:2" x14ac:dyDescent="0.2">
      <c r="A6847" s="1">
        <v>45089</v>
      </c>
      <c r="B6847">
        <f t="shared" si="106"/>
        <v>2023</v>
      </c>
    </row>
    <row r="6848" spans="1:2" x14ac:dyDescent="0.2">
      <c r="A6848" s="1">
        <v>45266</v>
      </c>
      <c r="B6848">
        <f t="shared" si="106"/>
        <v>2023</v>
      </c>
    </row>
    <row r="6849" spans="1:2" x14ac:dyDescent="0.2">
      <c r="A6849" s="1">
        <v>44858</v>
      </c>
      <c r="B6849">
        <f t="shared" si="106"/>
        <v>2022</v>
      </c>
    </row>
    <row r="6850" spans="1:2" x14ac:dyDescent="0.2">
      <c r="A6850" s="1">
        <v>45152</v>
      </c>
      <c r="B6850">
        <f t="shared" si="106"/>
        <v>2023</v>
      </c>
    </row>
    <row r="6851" spans="1:2" x14ac:dyDescent="0.2">
      <c r="A6851" s="1">
        <v>44588</v>
      </c>
      <c r="B6851">
        <f t="shared" ref="B6851:B6914" si="107">YEAR(A6851)</f>
        <v>2022</v>
      </c>
    </row>
    <row r="6852" spans="1:2" x14ac:dyDescent="0.2">
      <c r="A6852" s="1">
        <v>44725</v>
      </c>
      <c r="B6852">
        <f t="shared" si="107"/>
        <v>2022</v>
      </c>
    </row>
    <row r="6853" spans="1:2" x14ac:dyDescent="0.2">
      <c r="A6853" s="1">
        <v>44610</v>
      </c>
      <c r="B6853">
        <f t="shared" si="107"/>
        <v>2022</v>
      </c>
    </row>
    <row r="6854" spans="1:2" x14ac:dyDescent="0.2">
      <c r="A6854" s="1">
        <v>45250</v>
      </c>
      <c r="B6854">
        <f t="shared" si="107"/>
        <v>2023</v>
      </c>
    </row>
    <row r="6855" spans="1:2" x14ac:dyDescent="0.2">
      <c r="A6855" s="1">
        <v>45531</v>
      </c>
      <c r="B6855">
        <f t="shared" si="107"/>
        <v>2024</v>
      </c>
    </row>
    <row r="6856" spans="1:2" x14ac:dyDescent="0.2">
      <c r="A6856" s="1">
        <v>45270</v>
      </c>
      <c r="B6856">
        <f t="shared" si="107"/>
        <v>2023</v>
      </c>
    </row>
    <row r="6857" spans="1:2" x14ac:dyDescent="0.2">
      <c r="A6857" s="1">
        <v>45171</v>
      </c>
      <c r="B6857">
        <f t="shared" si="107"/>
        <v>2023</v>
      </c>
    </row>
    <row r="6858" spans="1:2" x14ac:dyDescent="0.2">
      <c r="A6858" s="1">
        <v>44603</v>
      </c>
      <c r="B6858">
        <f t="shared" si="107"/>
        <v>2022</v>
      </c>
    </row>
    <row r="6859" spans="1:2" x14ac:dyDescent="0.2">
      <c r="A6859" s="1">
        <v>45459</v>
      </c>
      <c r="B6859">
        <f t="shared" si="107"/>
        <v>2024</v>
      </c>
    </row>
    <row r="6860" spans="1:2" x14ac:dyDescent="0.2">
      <c r="A6860" s="1">
        <v>44970</v>
      </c>
      <c r="B6860">
        <f t="shared" si="107"/>
        <v>2023</v>
      </c>
    </row>
    <row r="6861" spans="1:2" x14ac:dyDescent="0.2">
      <c r="A6861" s="1">
        <v>45403</v>
      </c>
      <c r="B6861">
        <f t="shared" si="107"/>
        <v>2024</v>
      </c>
    </row>
    <row r="6862" spans="1:2" x14ac:dyDescent="0.2">
      <c r="A6862" s="1">
        <v>45399</v>
      </c>
      <c r="B6862">
        <f t="shared" si="107"/>
        <v>2024</v>
      </c>
    </row>
    <row r="6863" spans="1:2" x14ac:dyDescent="0.2">
      <c r="A6863" s="1">
        <v>45005</v>
      </c>
      <c r="B6863">
        <f t="shared" si="107"/>
        <v>2023</v>
      </c>
    </row>
    <row r="6864" spans="1:2" x14ac:dyDescent="0.2">
      <c r="A6864" s="1">
        <v>45291</v>
      </c>
      <c r="B6864">
        <f t="shared" si="107"/>
        <v>2023</v>
      </c>
    </row>
    <row r="6865" spans="1:2" x14ac:dyDescent="0.2">
      <c r="A6865" s="1">
        <v>45019</v>
      </c>
      <c r="B6865">
        <f t="shared" si="107"/>
        <v>2023</v>
      </c>
    </row>
    <row r="6866" spans="1:2" x14ac:dyDescent="0.2">
      <c r="A6866" s="1">
        <v>45655</v>
      </c>
      <c r="B6866">
        <f t="shared" si="107"/>
        <v>2024</v>
      </c>
    </row>
    <row r="6867" spans="1:2" x14ac:dyDescent="0.2">
      <c r="A6867" s="1">
        <v>45454</v>
      </c>
      <c r="B6867">
        <f t="shared" si="107"/>
        <v>2024</v>
      </c>
    </row>
    <row r="6868" spans="1:2" x14ac:dyDescent="0.2">
      <c r="A6868" s="1">
        <v>44749</v>
      </c>
      <c r="B6868">
        <f t="shared" si="107"/>
        <v>2022</v>
      </c>
    </row>
    <row r="6869" spans="1:2" x14ac:dyDescent="0.2">
      <c r="A6869" s="1">
        <v>45645</v>
      </c>
      <c r="B6869">
        <f t="shared" si="107"/>
        <v>2024</v>
      </c>
    </row>
    <row r="6870" spans="1:2" x14ac:dyDescent="0.2">
      <c r="A6870" s="1">
        <v>45087</v>
      </c>
      <c r="B6870">
        <f t="shared" si="107"/>
        <v>2023</v>
      </c>
    </row>
    <row r="6871" spans="1:2" x14ac:dyDescent="0.2">
      <c r="A6871" s="1">
        <v>45248</v>
      </c>
      <c r="B6871">
        <f t="shared" si="107"/>
        <v>2023</v>
      </c>
    </row>
    <row r="6872" spans="1:2" x14ac:dyDescent="0.2">
      <c r="A6872" s="1">
        <v>45272</v>
      </c>
      <c r="B6872">
        <f t="shared" si="107"/>
        <v>2023</v>
      </c>
    </row>
    <row r="6873" spans="1:2" x14ac:dyDescent="0.2">
      <c r="A6873" s="1">
        <v>44909</v>
      </c>
      <c r="B6873">
        <f t="shared" si="107"/>
        <v>2022</v>
      </c>
    </row>
    <row r="6874" spans="1:2" x14ac:dyDescent="0.2">
      <c r="A6874" s="1">
        <v>45147</v>
      </c>
      <c r="B6874">
        <f t="shared" si="107"/>
        <v>2023</v>
      </c>
    </row>
    <row r="6875" spans="1:2" x14ac:dyDescent="0.2">
      <c r="A6875" s="1">
        <v>44606</v>
      </c>
      <c r="B6875">
        <f t="shared" si="107"/>
        <v>2022</v>
      </c>
    </row>
    <row r="6876" spans="1:2" x14ac:dyDescent="0.2">
      <c r="A6876" s="1">
        <v>44957</v>
      </c>
      <c r="B6876">
        <f t="shared" si="107"/>
        <v>2023</v>
      </c>
    </row>
    <row r="6877" spans="1:2" x14ac:dyDescent="0.2">
      <c r="A6877" s="1">
        <v>45284</v>
      </c>
      <c r="B6877">
        <f t="shared" si="107"/>
        <v>2023</v>
      </c>
    </row>
    <row r="6878" spans="1:2" x14ac:dyDescent="0.2">
      <c r="A6878" s="1">
        <v>44865</v>
      </c>
      <c r="B6878">
        <f t="shared" si="107"/>
        <v>2022</v>
      </c>
    </row>
    <row r="6879" spans="1:2" x14ac:dyDescent="0.2">
      <c r="A6879" s="1">
        <v>44894</v>
      </c>
      <c r="B6879">
        <f t="shared" si="107"/>
        <v>2022</v>
      </c>
    </row>
    <row r="6880" spans="1:2" x14ac:dyDescent="0.2">
      <c r="A6880" s="1">
        <v>45124</v>
      </c>
      <c r="B6880">
        <f t="shared" si="107"/>
        <v>2023</v>
      </c>
    </row>
    <row r="6881" spans="1:2" x14ac:dyDescent="0.2">
      <c r="A6881" s="1">
        <v>45185</v>
      </c>
      <c r="B6881">
        <f t="shared" si="107"/>
        <v>2023</v>
      </c>
    </row>
    <row r="6882" spans="1:2" x14ac:dyDescent="0.2">
      <c r="A6882" s="1">
        <v>45655</v>
      </c>
      <c r="B6882">
        <f t="shared" si="107"/>
        <v>2024</v>
      </c>
    </row>
    <row r="6883" spans="1:2" x14ac:dyDescent="0.2">
      <c r="A6883" s="1">
        <v>45529</v>
      </c>
      <c r="B6883">
        <f t="shared" si="107"/>
        <v>2024</v>
      </c>
    </row>
    <row r="6884" spans="1:2" x14ac:dyDescent="0.2">
      <c r="A6884" s="1">
        <v>45113</v>
      </c>
      <c r="B6884">
        <f t="shared" si="107"/>
        <v>2023</v>
      </c>
    </row>
    <row r="6885" spans="1:2" x14ac:dyDescent="0.2">
      <c r="A6885" s="1">
        <v>45233</v>
      </c>
      <c r="B6885">
        <f t="shared" si="107"/>
        <v>2023</v>
      </c>
    </row>
    <row r="6886" spans="1:2" x14ac:dyDescent="0.2">
      <c r="A6886" s="1">
        <v>45483</v>
      </c>
      <c r="B6886">
        <f t="shared" si="107"/>
        <v>2024</v>
      </c>
    </row>
    <row r="6887" spans="1:2" x14ac:dyDescent="0.2">
      <c r="A6887" s="1">
        <v>44939</v>
      </c>
      <c r="B6887">
        <f t="shared" si="107"/>
        <v>2023</v>
      </c>
    </row>
    <row r="6888" spans="1:2" x14ac:dyDescent="0.2">
      <c r="A6888" s="1">
        <v>44806</v>
      </c>
      <c r="B6888">
        <f t="shared" si="107"/>
        <v>2022</v>
      </c>
    </row>
    <row r="6889" spans="1:2" x14ac:dyDescent="0.2">
      <c r="A6889" s="1">
        <v>44976</v>
      </c>
      <c r="B6889">
        <f t="shared" si="107"/>
        <v>2023</v>
      </c>
    </row>
    <row r="6890" spans="1:2" x14ac:dyDescent="0.2">
      <c r="A6890" s="1">
        <v>44944</v>
      </c>
      <c r="B6890">
        <f t="shared" si="107"/>
        <v>2023</v>
      </c>
    </row>
    <row r="6891" spans="1:2" x14ac:dyDescent="0.2">
      <c r="A6891" s="1">
        <v>45130</v>
      </c>
      <c r="B6891">
        <f t="shared" si="107"/>
        <v>2023</v>
      </c>
    </row>
    <row r="6892" spans="1:2" x14ac:dyDescent="0.2">
      <c r="A6892" s="1">
        <v>45571</v>
      </c>
      <c r="B6892">
        <f t="shared" si="107"/>
        <v>2024</v>
      </c>
    </row>
    <row r="6893" spans="1:2" x14ac:dyDescent="0.2">
      <c r="A6893" s="1">
        <v>45098</v>
      </c>
      <c r="B6893">
        <f t="shared" si="107"/>
        <v>2023</v>
      </c>
    </row>
    <row r="6894" spans="1:2" x14ac:dyDescent="0.2">
      <c r="A6894" s="1">
        <v>45193</v>
      </c>
      <c r="B6894">
        <f t="shared" si="107"/>
        <v>2023</v>
      </c>
    </row>
    <row r="6895" spans="1:2" x14ac:dyDescent="0.2">
      <c r="A6895" s="1">
        <v>45214</v>
      </c>
      <c r="B6895">
        <f t="shared" si="107"/>
        <v>2023</v>
      </c>
    </row>
    <row r="6896" spans="1:2" x14ac:dyDescent="0.2">
      <c r="A6896" s="1">
        <v>44596</v>
      </c>
      <c r="B6896">
        <f t="shared" si="107"/>
        <v>2022</v>
      </c>
    </row>
    <row r="6897" spans="1:2" x14ac:dyDescent="0.2">
      <c r="A6897" s="1">
        <v>45603</v>
      </c>
      <c r="B6897">
        <f t="shared" si="107"/>
        <v>2024</v>
      </c>
    </row>
    <row r="6898" spans="1:2" x14ac:dyDescent="0.2">
      <c r="A6898" s="1">
        <v>45515</v>
      </c>
      <c r="B6898">
        <f t="shared" si="107"/>
        <v>2024</v>
      </c>
    </row>
    <row r="6899" spans="1:2" x14ac:dyDescent="0.2">
      <c r="A6899" s="1">
        <v>45059</v>
      </c>
      <c r="B6899">
        <f t="shared" si="107"/>
        <v>2023</v>
      </c>
    </row>
    <row r="6900" spans="1:2" x14ac:dyDescent="0.2">
      <c r="A6900" s="1">
        <v>45596</v>
      </c>
      <c r="B6900">
        <f t="shared" si="107"/>
        <v>2024</v>
      </c>
    </row>
    <row r="6901" spans="1:2" x14ac:dyDescent="0.2">
      <c r="A6901" s="1">
        <v>45126</v>
      </c>
      <c r="B6901">
        <f t="shared" si="107"/>
        <v>2023</v>
      </c>
    </row>
    <row r="6902" spans="1:2" x14ac:dyDescent="0.2">
      <c r="A6902" s="1">
        <v>45425</v>
      </c>
      <c r="B6902">
        <f t="shared" si="107"/>
        <v>2024</v>
      </c>
    </row>
    <row r="6903" spans="1:2" x14ac:dyDescent="0.2">
      <c r="A6903" s="1">
        <v>45430</v>
      </c>
      <c r="B6903">
        <f t="shared" si="107"/>
        <v>2024</v>
      </c>
    </row>
    <row r="6904" spans="1:2" x14ac:dyDescent="0.2">
      <c r="A6904" s="1">
        <v>45507</v>
      </c>
      <c r="B6904">
        <f t="shared" si="107"/>
        <v>2024</v>
      </c>
    </row>
    <row r="6905" spans="1:2" x14ac:dyDescent="0.2">
      <c r="A6905" s="1">
        <v>45592</v>
      </c>
      <c r="B6905">
        <f t="shared" si="107"/>
        <v>2024</v>
      </c>
    </row>
    <row r="6906" spans="1:2" x14ac:dyDescent="0.2">
      <c r="A6906" s="1">
        <v>44649</v>
      </c>
      <c r="B6906">
        <f t="shared" si="107"/>
        <v>2022</v>
      </c>
    </row>
    <row r="6907" spans="1:2" x14ac:dyDescent="0.2">
      <c r="A6907" s="1">
        <v>45218</v>
      </c>
      <c r="B6907">
        <f t="shared" si="107"/>
        <v>2023</v>
      </c>
    </row>
    <row r="6908" spans="1:2" x14ac:dyDescent="0.2">
      <c r="A6908" s="1">
        <v>45240</v>
      </c>
      <c r="B6908">
        <f t="shared" si="107"/>
        <v>2023</v>
      </c>
    </row>
    <row r="6909" spans="1:2" x14ac:dyDescent="0.2">
      <c r="A6909" s="1">
        <v>44587</v>
      </c>
      <c r="B6909">
        <f t="shared" si="107"/>
        <v>2022</v>
      </c>
    </row>
    <row r="6910" spans="1:2" x14ac:dyDescent="0.2">
      <c r="A6910" s="1">
        <v>44669</v>
      </c>
      <c r="B6910">
        <f t="shared" si="107"/>
        <v>2022</v>
      </c>
    </row>
    <row r="6911" spans="1:2" x14ac:dyDescent="0.2">
      <c r="A6911" s="1">
        <v>45121</v>
      </c>
      <c r="B6911">
        <f t="shared" si="107"/>
        <v>2023</v>
      </c>
    </row>
    <row r="6912" spans="1:2" x14ac:dyDescent="0.2">
      <c r="A6912" s="1">
        <v>45198</v>
      </c>
      <c r="B6912">
        <f t="shared" si="107"/>
        <v>2023</v>
      </c>
    </row>
    <row r="6913" spans="1:2" x14ac:dyDescent="0.2">
      <c r="A6913" s="1">
        <v>45455</v>
      </c>
      <c r="B6913">
        <f t="shared" si="107"/>
        <v>2024</v>
      </c>
    </row>
    <row r="6914" spans="1:2" x14ac:dyDescent="0.2">
      <c r="A6914" s="1">
        <v>44805</v>
      </c>
      <c r="B6914">
        <f t="shared" si="107"/>
        <v>2022</v>
      </c>
    </row>
    <row r="6915" spans="1:2" x14ac:dyDescent="0.2">
      <c r="A6915" s="1">
        <v>45170</v>
      </c>
      <c r="B6915">
        <f t="shared" ref="B6915:B6978" si="108">YEAR(A6915)</f>
        <v>2023</v>
      </c>
    </row>
    <row r="6916" spans="1:2" x14ac:dyDescent="0.2">
      <c r="A6916" s="1">
        <v>44734</v>
      </c>
      <c r="B6916">
        <f t="shared" si="108"/>
        <v>2022</v>
      </c>
    </row>
    <row r="6917" spans="1:2" x14ac:dyDescent="0.2">
      <c r="A6917" s="1">
        <v>44882</v>
      </c>
      <c r="B6917">
        <f t="shared" si="108"/>
        <v>2022</v>
      </c>
    </row>
    <row r="6918" spans="1:2" x14ac:dyDescent="0.2">
      <c r="A6918" s="1">
        <v>45515</v>
      </c>
      <c r="B6918">
        <f t="shared" si="108"/>
        <v>2024</v>
      </c>
    </row>
    <row r="6919" spans="1:2" x14ac:dyDescent="0.2">
      <c r="A6919" s="1">
        <v>45626</v>
      </c>
      <c r="B6919">
        <f t="shared" si="108"/>
        <v>2024</v>
      </c>
    </row>
    <row r="6920" spans="1:2" x14ac:dyDescent="0.2">
      <c r="A6920" s="1">
        <v>44943</v>
      </c>
      <c r="B6920">
        <f t="shared" si="108"/>
        <v>2023</v>
      </c>
    </row>
    <row r="6921" spans="1:2" x14ac:dyDescent="0.2">
      <c r="A6921" s="1">
        <v>44788</v>
      </c>
      <c r="B6921">
        <f t="shared" si="108"/>
        <v>2022</v>
      </c>
    </row>
    <row r="6922" spans="1:2" x14ac:dyDescent="0.2">
      <c r="A6922" s="1">
        <v>44626</v>
      </c>
      <c r="B6922">
        <f t="shared" si="108"/>
        <v>2022</v>
      </c>
    </row>
    <row r="6923" spans="1:2" x14ac:dyDescent="0.2">
      <c r="A6923" s="1">
        <v>45249</v>
      </c>
      <c r="B6923">
        <f t="shared" si="108"/>
        <v>2023</v>
      </c>
    </row>
    <row r="6924" spans="1:2" x14ac:dyDescent="0.2">
      <c r="A6924" s="1">
        <v>45658</v>
      </c>
      <c r="B6924">
        <f t="shared" si="108"/>
        <v>2025</v>
      </c>
    </row>
    <row r="6925" spans="1:2" x14ac:dyDescent="0.2">
      <c r="A6925" s="1">
        <v>44727</v>
      </c>
      <c r="B6925">
        <f t="shared" si="108"/>
        <v>2022</v>
      </c>
    </row>
    <row r="6926" spans="1:2" x14ac:dyDescent="0.2">
      <c r="A6926" s="1">
        <v>45544</v>
      </c>
      <c r="B6926">
        <f t="shared" si="108"/>
        <v>2024</v>
      </c>
    </row>
    <row r="6927" spans="1:2" x14ac:dyDescent="0.2">
      <c r="A6927" s="1">
        <v>45624</v>
      </c>
      <c r="B6927">
        <f t="shared" si="108"/>
        <v>2024</v>
      </c>
    </row>
    <row r="6928" spans="1:2" x14ac:dyDescent="0.2">
      <c r="A6928" s="1">
        <v>45305</v>
      </c>
      <c r="B6928">
        <f t="shared" si="108"/>
        <v>2024</v>
      </c>
    </row>
    <row r="6929" spans="1:2" x14ac:dyDescent="0.2">
      <c r="A6929" s="1">
        <v>45607</v>
      </c>
      <c r="B6929">
        <f t="shared" si="108"/>
        <v>2024</v>
      </c>
    </row>
    <row r="6930" spans="1:2" x14ac:dyDescent="0.2">
      <c r="A6930" s="1">
        <v>44983</v>
      </c>
      <c r="B6930">
        <f t="shared" si="108"/>
        <v>2023</v>
      </c>
    </row>
    <row r="6931" spans="1:2" x14ac:dyDescent="0.2">
      <c r="A6931" s="1">
        <v>45481</v>
      </c>
      <c r="B6931">
        <f t="shared" si="108"/>
        <v>2024</v>
      </c>
    </row>
    <row r="6932" spans="1:2" x14ac:dyDescent="0.2">
      <c r="A6932" s="1">
        <v>45280</v>
      </c>
      <c r="B6932">
        <f t="shared" si="108"/>
        <v>2023</v>
      </c>
    </row>
    <row r="6933" spans="1:2" x14ac:dyDescent="0.2">
      <c r="A6933" s="1">
        <v>45667</v>
      </c>
      <c r="B6933">
        <f t="shared" si="108"/>
        <v>2025</v>
      </c>
    </row>
    <row r="6934" spans="1:2" x14ac:dyDescent="0.2">
      <c r="A6934" s="1">
        <v>44994</v>
      </c>
      <c r="B6934">
        <f t="shared" si="108"/>
        <v>2023</v>
      </c>
    </row>
    <row r="6935" spans="1:2" x14ac:dyDescent="0.2">
      <c r="A6935" s="1">
        <v>45114</v>
      </c>
      <c r="B6935">
        <f t="shared" si="108"/>
        <v>2023</v>
      </c>
    </row>
    <row r="6936" spans="1:2" x14ac:dyDescent="0.2">
      <c r="A6936" s="1">
        <v>44720</v>
      </c>
      <c r="B6936">
        <f t="shared" si="108"/>
        <v>2022</v>
      </c>
    </row>
    <row r="6937" spans="1:2" x14ac:dyDescent="0.2">
      <c r="A6937" s="1">
        <v>45303</v>
      </c>
      <c r="B6937">
        <f t="shared" si="108"/>
        <v>2024</v>
      </c>
    </row>
    <row r="6938" spans="1:2" x14ac:dyDescent="0.2">
      <c r="A6938" s="1">
        <v>44724</v>
      </c>
      <c r="B6938">
        <f t="shared" si="108"/>
        <v>2022</v>
      </c>
    </row>
    <row r="6939" spans="1:2" x14ac:dyDescent="0.2">
      <c r="A6939" s="1">
        <v>45072</v>
      </c>
      <c r="B6939">
        <f t="shared" si="108"/>
        <v>2023</v>
      </c>
    </row>
    <row r="6940" spans="1:2" x14ac:dyDescent="0.2">
      <c r="A6940" s="1">
        <v>45162</v>
      </c>
      <c r="B6940">
        <f t="shared" si="108"/>
        <v>2023</v>
      </c>
    </row>
    <row r="6941" spans="1:2" x14ac:dyDescent="0.2">
      <c r="A6941" s="1">
        <v>45418</v>
      </c>
      <c r="B6941">
        <f t="shared" si="108"/>
        <v>2024</v>
      </c>
    </row>
    <row r="6942" spans="1:2" x14ac:dyDescent="0.2">
      <c r="A6942" s="1">
        <v>44642</v>
      </c>
      <c r="B6942">
        <f t="shared" si="108"/>
        <v>2022</v>
      </c>
    </row>
    <row r="6943" spans="1:2" x14ac:dyDescent="0.2">
      <c r="A6943" s="1">
        <v>45468</v>
      </c>
      <c r="B6943">
        <f t="shared" si="108"/>
        <v>2024</v>
      </c>
    </row>
    <row r="6944" spans="1:2" x14ac:dyDescent="0.2">
      <c r="A6944" s="1">
        <v>45175</v>
      </c>
      <c r="B6944">
        <f t="shared" si="108"/>
        <v>2023</v>
      </c>
    </row>
    <row r="6945" spans="1:2" x14ac:dyDescent="0.2">
      <c r="A6945" s="1">
        <v>45461</v>
      </c>
      <c r="B6945">
        <f t="shared" si="108"/>
        <v>2024</v>
      </c>
    </row>
    <row r="6946" spans="1:2" x14ac:dyDescent="0.2">
      <c r="A6946" s="1">
        <v>44825</v>
      </c>
      <c r="B6946">
        <f t="shared" si="108"/>
        <v>2022</v>
      </c>
    </row>
    <row r="6947" spans="1:2" x14ac:dyDescent="0.2">
      <c r="A6947" s="1">
        <v>44975</v>
      </c>
      <c r="B6947">
        <f t="shared" si="108"/>
        <v>2023</v>
      </c>
    </row>
    <row r="6948" spans="1:2" x14ac:dyDescent="0.2">
      <c r="A6948" s="1">
        <v>45426</v>
      </c>
      <c r="B6948">
        <f t="shared" si="108"/>
        <v>2024</v>
      </c>
    </row>
    <row r="6949" spans="1:2" x14ac:dyDescent="0.2">
      <c r="A6949" s="1">
        <v>45407</v>
      </c>
      <c r="B6949">
        <f t="shared" si="108"/>
        <v>2024</v>
      </c>
    </row>
    <row r="6950" spans="1:2" x14ac:dyDescent="0.2">
      <c r="A6950" s="1">
        <v>45576</v>
      </c>
      <c r="B6950">
        <f t="shared" si="108"/>
        <v>2024</v>
      </c>
    </row>
    <row r="6951" spans="1:2" x14ac:dyDescent="0.2">
      <c r="A6951" s="1">
        <v>44996</v>
      </c>
      <c r="B6951">
        <f t="shared" si="108"/>
        <v>2023</v>
      </c>
    </row>
    <row r="6952" spans="1:2" x14ac:dyDescent="0.2">
      <c r="A6952" s="1">
        <v>44738</v>
      </c>
      <c r="B6952">
        <f t="shared" si="108"/>
        <v>2022</v>
      </c>
    </row>
    <row r="6953" spans="1:2" x14ac:dyDescent="0.2">
      <c r="A6953" s="1">
        <v>45369</v>
      </c>
      <c r="B6953">
        <f t="shared" si="108"/>
        <v>2024</v>
      </c>
    </row>
    <row r="6954" spans="1:2" x14ac:dyDescent="0.2">
      <c r="A6954" s="1">
        <v>45494</v>
      </c>
      <c r="B6954">
        <f t="shared" si="108"/>
        <v>2024</v>
      </c>
    </row>
    <row r="6955" spans="1:2" x14ac:dyDescent="0.2">
      <c r="A6955" s="1">
        <v>44873</v>
      </c>
      <c r="B6955">
        <f t="shared" si="108"/>
        <v>2022</v>
      </c>
    </row>
    <row r="6956" spans="1:2" x14ac:dyDescent="0.2">
      <c r="A6956" s="1">
        <v>45088</v>
      </c>
      <c r="B6956">
        <f t="shared" si="108"/>
        <v>2023</v>
      </c>
    </row>
    <row r="6957" spans="1:2" x14ac:dyDescent="0.2">
      <c r="A6957" s="1">
        <v>45285</v>
      </c>
      <c r="B6957">
        <f t="shared" si="108"/>
        <v>2023</v>
      </c>
    </row>
    <row r="6958" spans="1:2" x14ac:dyDescent="0.2">
      <c r="A6958" s="1">
        <v>45506</v>
      </c>
      <c r="B6958">
        <f t="shared" si="108"/>
        <v>2024</v>
      </c>
    </row>
    <row r="6959" spans="1:2" x14ac:dyDescent="0.2">
      <c r="A6959" s="1">
        <v>44767</v>
      </c>
      <c r="B6959">
        <f t="shared" si="108"/>
        <v>2022</v>
      </c>
    </row>
    <row r="6960" spans="1:2" x14ac:dyDescent="0.2">
      <c r="A6960" s="1">
        <v>44761</v>
      </c>
      <c r="B6960">
        <f t="shared" si="108"/>
        <v>2022</v>
      </c>
    </row>
    <row r="6961" spans="1:2" x14ac:dyDescent="0.2">
      <c r="A6961" s="1">
        <v>45316</v>
      </c>
      <c r="B6961">
        <f t="shared" si="108"/>
        <v>2024</v>
      </c>
    </row>
    <row r="6962" spans="1:2" x14ac:dyDescent="0.2">
      <c r="A6962" s="1">
        <v>45024</v>
      </c>
      <c r="B6962">
        <f t="shared" si="108"/>
        <v>2023</v>
      </c>
    </row>
    <row r="6963" spans="1:2" x14ac:dyDescent="0.2">
      <c r="A6963" s="1">
        <v>45303</v>
      </c>
      <c r="B6963">
        <f t="shared" si="108"/>
        <v>2024</v>
      </c>
    </row>
    <row r="6964" spans="1:2" x14ac:dyDescent="0.2">
      <c r="A6964" s="1">
        <v>45195</v>
      </c>
      <c r="B6964">
        <f t="shared" si="108"/>
        <v>2023</v>
      </c>
    </row>
    <row r="6965" spans="1:2" x14ac:dyDescent="0.2">
      <c r="A6965" s="1">
        <v>45628</v>
      </c>
      <c r="B6965">
        <f t="shared" si="108"/>
        <v>2024</v>
      </c>
    </row>
    <row r="6966" spans="1:2" x14ac:dyDescent="0.2">
      <c r="A6966" s="1">
        <v>45337</v>
      </c>
      <c r="B6966">
        <f t="shared" si="108"/>
        <v>2024</v>
      </c>
    </row>
    <row r="6967" spans="1:2" x14ac:dyDescent="0.2">
      <c r="A6967" s="1">
        <v>45292</v>
      </c>
      <c r="B6967">
        <f t="shared" si="108"/>
        <v>2024</v>
      </c>
    </row>
    <row r="6968" spans="1:2" x14ac:dyDescent="0.2">
      <c r="A6968" s="1">
        <v>45261</v>
      </c>
      <c r="B6968">
        <f t="shared" si="108"/>
        <v>2023</v>
      </c>
    </row>
    <row r="6969" spans="1:2" x14ac:dyDescent="0.2">
      <c r="A6969" s="1">
        <v>44679</v>
      </c>
      <c r="B6969">
        <f t="shared" si="108"/>
        <v>2022</v>
      </c>
    </row>
    <row r="6970" spans="1:2" x14ac:dyDescent="0.2">
      <c r="A6970" s="1">
        <v>44637</v>
      </c>
      <c r="B6970">
        <f t="shared" si="108"/>
        <v>2022</v>
      </c>
    </row>
    <row r="6971" spans="1:2" x14ac:dyDescent="0.2">
      <c r="A6971" s="1">
        <v>45589</v>
      </c>
      <c r="B6971">
        <f t="shared" si="108"/>
        <v>2024</v>
      </c>
    </row>
    <row r="6972" spans="1:2" x14ac:dyDescent="0.2">
      <c r="A6972" s="1">
        <v>45367</v>
      </c>
      <c r="B6972">
        <f t="shared" si="108"/>
        <v>2024</v>
      </c>
    </row>
    <row r="6973" spans="1:2" x14ac:dyDescent="0.2">
      <c r="A6973" s="1">
        <v>44907</v>
      </c>
      <c r="B6973">
        <f t="shared" si="108"/>
        <v>2022</v>
      </c>
    </row>
    <row r="6974" spans="1:2" x14ac:dyDescent="0.2">
      <c r="A6974" s="1">
        <v>44572</v>
      </c>
      <c r="B6974">
        <f t="shared" si="108"/>
        <v>2022</v>
      </c>
    </row>
    <row r="6975" spans="1:2" x14ac:dyDescent="0.2">
      <c r="A6975" s="1">
        <v>44888</v>
      </c>
      <c r="B6975">
        <f t="shared" si="108"/>
        <v>2022</v>
      </c>
    </row>
    <row r="6976" spans="1:2" x14ac:dyDescent="0.2">
      <c r="A6976" s="1">
        <v>45463</v>
      </c>
      <c r="B6976">
        <f t="shared" si="108"/>
        <v>2024</v>
      </c>
    </row>
    <row r="6977" spans="1:2" x14ac:dyDescent="0.2">
      <c r="A6977" s="1">
        <v>44628</v>
      </c>
      <c r="B6977">
        <f t="shared" si="108"/>
        <v>2022</v>
      </c>
    </row>
    <row r="6978" spans="1:2" x14ac:dyDescent="0.2">
      <c r="A6978" s="1">
        <v>45203</v>
      </c>
      <c r="B6978">
        <f t="shared" si="108"/>
        <v>2023</v>
      </c>
    </row>
    <row r="6979" spans="1:2" x14ac:dyDescent="0.2">
      <c r="A6979" s="1">
        <v>45210</v>
      </c>
      <c r="B6979">
        <f t="shared" ref="B6979:B7042" si="109">YEAR(A6979)</f>
        <v>2023</v>
      </c>
    </row>
    <row r="6980" spans="1:2" x14ac:dyDescent="0.2">
      <c r="A6980" s="1">
        <v>45562</v>
      </c>
      <c r="B6980">
        <f t="shared" si="109"/>
        <v>2024</v>
      </c>
    </row>
    <row r="6981" spans="1:2" x14ac:dyDescent="0.2">
      <c r="A6981" s="1">
        <v>45273</v>
      </c>
      <c r="B6981">
        <f t="shared" si="109"/>
        <v>2023</v>
      </c>
    </row>
    <row r="6982" spans="1:2" x14ac:dyDescent="0.2">
      <c r="A6982" s="1">
        <v>44794</v>
      </c>
      <c r="B6982">
        <f t="shared" si="109"/>
        <v>2022</v>
      </c>
    </row>
    <row r="6983" spans="1:2" x14ac:dyDescent="0.2">
      <c r="A6983" s="1">
        <v>45385</v>
      </c>
      <c r="B6983">
        <f t="shared" si="109"/>
        <v>2024</v>
      </c>
    </row>
    <row r="6984" spans="1:2" x14ac:dyDescent="0.2">
      <c r="A6984" s="1">
        <v>44894</v>
      </c>
      <c r="B6984">
        <f t="shared" si="109"/>
        <v>2022</v>
      </c>
    </row>
    <row r="6985" spans="1:2" x14ac:dyDescent="0.2">
      <c r="A6985" s="1">
        <v>45408</v>
      </c>
      <c r="B6985">
        <f t="shared" si="109"/>
        <v>2024</v>
      </c>
    </row>
    <row r="6986" spans="1:2" x14ac:dyDescent="0.2">
      <c r="A6986" s="1">
        <v>45328</v>
      </c>
      <c r="B6986">
        <f t="shared" si="109"/>
        <v>2024</v>
      </c>
    </row>
    <row r="6987" spans="1:2" x14ac:dyDescent="0.2">
      <c r="A6987" s="1">
        <v>45009</v>
      </c>
      <c r="B6987">
        <f t="shared" si="109"/>
        <v>2023</v>
      </c>
    </row>
    <row r="6988" spans="1:2" x14ac:dyDescent="0.2">
      <c r="A6988" s="1">
        <v>45535</v>
      </c>
      <c r="B6988">
        <f t="shared" si="109"/>
        <v>2024</v>
      </c>
    </row>
    <row r="6989" spans="1:2" x14ac:dyDescent="0.2">
      <c r="A6989" s="1">
        <v>45540</v>
      </c>
      <c r="B6989">
        <f t="shared" si="109"/>
        <v>2024</v>
      </c>
    </row>
    <row r="6990" spans="1:2" x14ac:dyDescent="0.2">
      <c r="A6990" s="1">
        <v>45072</v>
      </c>
      <c r="B6990">
        <f t="shared" si="109"/>
        <v>2023</v>
      </c>
    </row>
    <row r="6991" spans="1:2" x14ac:dyDescent="0.2">
      <c r="A6991" s="1">
        <v>44645</v>
      </c>
      <c r="B6991">
        <f t="shared" si="109"/>
        <v>2022</v>
      </c>
    </row>
    <row r="6992" spans="1:2" x14ac:dyDescent="0.2">
      <c r="A6992" s="1">
        <v>45243</v>
      </c>
      <c r="B6992">
        <f t="shared" si="109"/>
        <v>2023</v>
      </c>
    </row>
    <row r="6993" spans="1:2" x14ac:dyDescent="0.2">
      <c r="A6993" s="1">
        <v>44625</v>
      </c>
      <c r="B6993">
        <f t="shared" si="109"/>
        <v>2022</v>
      </c>
    </row>
    <row r="6994" spans="1:2" x14ac:dyDescent="0.2">
      <c r="A6994" s="1">
        <v>44956</v>
      </c>
      <c r="B6994">
        <f t="shared" si="109"/>
        <v>2023</v>
      </c>
    </row>
    <row r="6995" spans="1:2" x14ac:dyDescent="0.2">
      <c r="A6995" s="1">
        <v>44979</v>
      </c>
      <c r="B6995">
        <f t="shared" si="109"/>
        <v>2023</v>
      </c>
    </row>
    <row r="6996" spans="1:2" x14ac:dyDescent="0.2">
      <c r="A6996" s="1">
        <v>44858</v>
      </c>
      <c r="B6996">
        <f t="shared" si="109"/>
        <v>2022</v>
      </c>
    </row>
    <row r="6997" spans="1:2" x14ac:dyDescent="0.2">
      <c r="A6997" s="1">
        <v>44754</v>
      </c>
      <c r="B6997">
        <f t="shared" si="109"/>
        <v>2022</v>
      </c>
    </row>
    <row r="6998" spans="1:2" x14ac:dyDescent="0.2">
      <c r="A6998" s="1">
        <v>45128</v>
      </c>
      <c r="B6998">
        <f t="shared" si="109"/>
        <v>2023</v>
      </c>
    </row>
    <row r="6999" spans="1:2" x14ac:dyDescent="0.2">
      <c r="A6999" s="1">
        <v>45594</v>
      </c>
      <c r="B6999">
        <f t="shared" si="109"/>
        <v>2024</v>
      </c>
    </row>
    <row r="7000" spans="1:2" x14ac:dyDescent="0.2">
      <c r="A7000" s="1">
        <v>45240</v>
      </c>
      <c r="B7000">
        <f t="shared" si="109"/>
        <v>2023</v>
      </c>
    </row>
    <row r="7001" spans="1:2" x14ac:dyDescent="0.2">
      <c r="A7001" s="1">
        <v>44859</v>
      </c>
      <c r="B7001">
        <f t="shared" si="109"/>
        <v>2022</v>
      </c>
    </row>
    <row r="7002" spans="1:2" x14ac:dyDescent="0.2">
      <c r="A7002" s="1">
        <v>45190</v>
      </c>
      <c r="B7002">
        <f t="shared" si="109"/>
        <v>2023</v>
      </c>
    </row>
    <row r="7003" spans="1:2" x14ac:dyDescent="0.2">
      <c r="A7003" s="1">
        <v>44917</v>
      </c>
      <c r="B7003">
        <f t="shared" si="109"/>
        <v>2022</v>
      </c>
    </row>
    <row r="7004" spans="1:2" x14ac:dyDescent="0.2">
      <c r="A7004" s="1">
        <v>45395</v>
      </c>
      <c r="B7004">
        <f t="shared" si="109"/>
        <v>2024</v>
      </c>
    </row>
    <row r="7005" spans="1:2" x14ac:dyDescent="0.2">
      <c r="A7005" s="1">
        <v>44681</v>
      </c>
      <c r="B7005">
        <f t="shared" si="109"/>
        <v>2022</v>
      </c>
    </row>
    <row r="7006" spans="1:2" x14ac:dyDescent="0.2">
      <c r="A7006" s="1">
        <v>45380</v>
      </c>
      <c r="B7006">
        <f t="shared" si="109"/>
        <v>2024</v>
      </c>
    </row>
    <row r="7007" spans="1:2" x14ac:dyDescent="0.2">
      <c r="A7007" s="1">
        <v>44903</v>
      </c>
      <c r="B7007">
        <f t="shared" si="109"/>
        <v>2022</v>
      </c>
    </row>
    <row r="7008" spans="1:2" x14ac:dyDescent="0.2">
      <c r="A7008" s="1">
        <v>44840</v>
      </c>
      <c r="B7008">
        <f t="shared" si="109"/>
        <v>2022</v>
      </c>
    </row>
    <row r="7009" spans="1:2" x14ac:dyDescent="0.2">
      <c r="A7009" s="1">
        <v>44712</v>
      </c>
      <c r="B7009">
        <f t="shared" si="109"/>
        <v>2022</v>
      </c>
    </row>
    <row r="7010" spans="1:2" x14ac:dyDescent="0.2">
      <c r="A7010" s="1">
        <v>44769</v>
      </c>
      <c r="B7010">
        <f t="shared" si="109"/>
        <v>2022</v>
      </c>
    </row>
    <row r="7011" spans="1:2" x14ac:dyDescent="0.2">
      <c r="A7011" s="1">
        <v>44656</v>
      </c>
      <c r="B7011">
        <f t="shared" si="109"/>
        <v>2022</v>
      </c>
    </row>
    <row r="7012" spans="1:2" x14ac:dyDescent="0.2">
      <c r="A7012" s="1">
        <v>44746</v>
      </c>
      <c r="B7012">
        <f t="shared" si="109"/>
        <v>2022</v>
      </c>
    </row>
    <row r="7013" spans="1:2" x14ac:dyDescent="0.2">
      <c r="A7013" s="1">
        <v>45592</v>
      </c>
      <c r="B7013">
        <f t="shared" si="109"/>
        <v>2024</v>
      </c>
    </row>
    <row r="7014" spans="1:2" x14ac:dyDescent="0.2">
      <c r="A7014" s="1">
        <v>44731</v>
      </c>
      <c r="B7014">
        <f t="shared" si="109"/>
        <v>2022</v>
      </c>
    </row>
    <row r="7015" spans="1:2" x14ac:dyDescent="0.2">
      <c r="A7015" s="1">
        <v>44603</v>
      </c>
      <c r="B7015">
        <f t="shared" si="109"/>
        <v>2022</v>
      </c>
    </row>
    <row r="7016" spans="1:2" x14ac:dyDescent="0.2">
      <c r="A7016" s="1">
        <v>44592</v>
      </c>
      <c r="B7016">
        <f t="shared" si="109"/>
        <v>2022</v>
      </c>
    </row>
    <row r="7017" spans="1:2" x14ac:dyDescent="0.2">
      <c r="A7017" s="1">
        <v>44996</v>
      </c>
      <c r="B7017">
        <f t="shared" si="109"/>
        <v>2023</v>
      </c>
    </row>
    <row r="7018" spans="1:2" x14ac:dyDescent="0.2">
      <c r="A7018" s="1">
        <v>45174</v>
      </c>
      <c r="B7018">
        <f t="shared" si="109"/>
        <v>2023</v>
      </c>
    </row>
    <row r="7019" spans="1:2" x14ac:dyDescent="0.2">
      <c r="A7019" s="1">
        <v>44948</v>
      </c>
      <c r="B7019">
        <f t="shared" si="109"/>
        <v>2023</v>
      </c>
    </row>
    <row r="7020" spans="1:2" x14ac:dyDescent="0.2">
      <c r="A7020" s="1">
        <v>44986</v>
      </c>
      <c r="B7020">
        <f t="shared" si="109"/>
        <v>2023</v>
      </c>
    </row>
    <row r="7021" spans="1:2" x14ac:dyDescent="0.2">
      <c r="A7021" s="1">
        <v>45145</v>
      </c>
      <c r="B7021">
        <f t="shared" si="109"/>
        <v>2023</v>
      </c>
    </row>
    <row r="7022" spans="1:2" x14ac:dyDescent="0.2">
      <c r="A7022" s="1">
        <v>44791</v>
      </c>
      <c r="B7022">
        <f t="shared" si="109"/>
        <v>2022</v>
      </c>
    </row>
    <row r="7023" spans="1:2" x14ac:dyDescent="0.2">
      <c r="A7023" s="1">
        <v>45646</v>
      </c>
      <c r="B7023">
        <f t="shared" si="109"/>
        <v>2024</v>
      </c>
    </row>
    <row r="7024" spans="1:2" x14ac:dyDescent="0.2">
      <c r="A7024" s="1">
        <v>45120</v>
      </c>
      <c r="B7024">
        <f t="shared" si="109"/>
        <v>2023</v>
      </c>
    </row>
    <row r="7025" spans="1:2" x14ac:dyDescent="0.2">
      <c r="A7025" s="1">
        <v>45125</v>
      </c>
      <c r="B7025">
        <f t="shared" si="109"/>
        <v>2023</v>
      </c>
    </row>
    <row r="7026" spans="1:2" x14ac:dyDescent="0.2">
      <c r="A7026" s="1">
        <v>44599</v>
      </c>
      <c r="B7026">
        <f t="shared" si="109"/>
        <v>2022</v>
      </c>
    </row>
    <row r="7027" spans="1:2" x14ac:dyDescent="0.2">
      <c r="A7027" s="1">
        <v>44575</v>
      </c>
      <c r="B7027">
        <f t="shared" si="109"/>
        <v>2022</v>
      </c>
    </row>
    <row r="7028" spans="1:2" x14ac:dyDescent="0.2">
      <c r="A7028" s="1">
        <v>44857</v>
      </c>
      <c r="B7028">
        <f t="shared" si="109"/>
        <v>2022</v>
      </c>
    </row>
    <row r="7029" spans="1:2" x14ac:dyDescent="0.2">
      <c r="A7029" s="1">
        <v>44786</v>
      </c>
      <c r="B7029">
        <f t="shared" si="109"/>
        <v>2022</v>
      </c>
    </row>
    <row r="7030" spans="1:2" x14ac:dyDescent="0.2">
      <c r="A7030" s="1">
        <v>44747</v>
      </c>
      <c r="B7030">
        <f t="shared" si="109"/>
        <v>2022</v>
      </c>
    </row>
    <row r="7031" spans="1:2" x14ac:dyDescent="0.2">
      <c r="A7031" s="1">
        <v>44565</v>
      </c>
      <c r="B7031">
        <f t="shared" si="109"/>
        <v>2022</v>
      </c>
    </row>
    <row r="7032" spans="1:2" x14ac:dyDescent="0.2">
      <c r="A7032" s="1">
        <v>45576</v>
      </c>
      <c r="B7032">
        <f t="shared" si="109"/>
        <v>2024</v>
      </c>
    </row>
    <row r="7033" spans="1:2" x14ac:dyDescent="0.2">
      <c r="A7033" s="1">
        <v>45044</v>
      </c>
      <c r="B7033">
        <f t="shared" si="109"/>
        <v>2023</v>
      </c>
    </row>
    <row r="7034" spans="1:2" x14ac:dyDescent="0.2">
      <c r="A7034" s="1">
        <v>44909</v>
      </c>
      <c r="B7034">
        <f t="shared" si="109"/>
        <v>2022</v>
      </c>
    </row>
    <row r="7035" spans="1:2" x14ac:dyDescent="0.2">
      <c r="A7035" s="1">
        <v>45656</v>
      </c>
      <c r="B7035">
        <f t="shared" si="109"/>
        <v>2024</v>
      </c>
    </row>
    <row r="7036" spans="1:2" x14ac:dyDescent="0.2">
      <c r="A7036" s="1">
        <v>45103</v>
      </c>
      <c r="B7036">
        <f t="shared" si="109"/>
        <v>2023</v>
      </c>
    </row>
    <row r="7037" spans="1:2" x14ac:dyDescent="0.2">
      <c r="A7037" s="1">
        <v>45547</v>
      </c>
      <c r="B7037">
        <f t="shared" si="109"/>
        <v>2024</v>
      </c>
    </row>
    <row r="7038" spans="1:2" x14ac:dyDescent="0.2">
      <c r="A7038" s="1">
        <v>44597</v>
      </c>
      <c r="B7038">
        <f t="shared" si="109"/>
        <v>2022</v>
      </c>
    </row>
    <row r="7039" spans="1:2" x14ac:dyDescent="0.2">
      <c r="A7039" s="1">
        <v>45415</v>
      </c>
      <c r="B7039">
        <f t="shared" si="109"/>
        <v>2024</v>
      </c>
    </row>
    <row r="7040" spans="1:2" x14ac:dyDescent="0.2">
      <c r="A7040" s="1">
        <v>44955</v>
      </c>
      <c r="B7040">
        <f t="shared" si="109"/>
        <v>2023</v>
      </c>
    </row>
    <row r="7041" spans="1:2" x14ac:dyDescent="0.2">
      <c r="A7041" s="1">
        <v>44640</v>
      </c>
      <c r="B7041">
        <f t="shared" si="109"/>
        <v>2022</v>
      </c>
    </row>
    <row r="7042" spans="1:2" x14ac:dyDescent="0.2">
      <c r="A7042" s="1">
        <v>44621</v>
      </c>
      <c r="B7042">
        <f t="shared" si="109"/>
        <v>2022</v>
      </c>
    </row>
    <row r="7043" spans="1:2" x14ac:dyDescent="0.2">
      <c r="A7043" s="1">
        <v>45546</v>
      </c>
      <c r="B7043">
        <f t="shared" ref="B7043:B7106" si="110">YEAR(A7043)</f>
        <v>2024</v>
      </c>
    </row>
    <row r="7044" spans="1:2" x14ac:dyDescent="0.2">
      <c r="A7044" s="1">
        <v>45055</v>
      </c>
      <c r="B7044">
        <f t="shared" si="110"/>
        <v>2023</v>
      </c>
    </row>
    <row r="7045" spans="1:2" x14ac:dyDescent="0.2">
      <c r="A7045" s="1">
        <v>45519</v>
      </c>
      <c r="B7045">
        <f t="shared" si="110"/>
        <v>2024</v>
      </c>
    </row>
    <row r="7046" spans="1:2" x14ac:dyDescent="0.2">
      <c r="A7046" s="1">
        <v>44940</v>
      </c>
      <c r="B7046">
        <f t="shared" si="110"/>
        <v>2023</v>
      </c>
    </row>
    <row r="7047" spans="1:2" x14ac:dyDescent="0.2">
      <c r="A7047" s="1">
        <v>45010</v>
      </c>
      <c r="B7047">
        <f t="shared" si="110"/>
        <v>2023</v>
      </c>
    </row>
    <row r="7048" spans="1:2" x14ac:dyDescent="0.2">
      <c r="A7048" s="1">
        <v>44696</v>
      </c>
      <c r="B7048">
        <f t="shared" si="110"/>
        <v>2022</v>
      </c>
    </row>
    <row r="7049" spans="1:2" x14ac:dyDescent="0.2">
      <c r="A7049" s="1">
        <v>45314</v>
      </c>
      <c r="B7049">
        <f t="shared" si="110"/>
        <v>2024</v>
      </c>
    </row>
    <row r="7050" spans="1:2" x14ac:dyDescent="0.2">
      <c r="A7050" s="1">
        <v>44771</v>
      </c>
      <c r="B7050">
        <f t="shared" si="110"/>
        <v>2022</v>
      </c>
    </row>
    <row r="7051" spans="1:2" x14ac:dyDescent="0.2">
      <c r="A7051" s="1">
        <v>45042</v>
      </c>
      <c r="B7051">
        <f t="shared" si="110"/>
        <v>2023</v>
      </c>
    </row>
    <row r="7052" spans="1:2" x14ac:dyDescent="0.2">
      <c r="A7052" s="1">
        <v>45046</v>
      </c>
      <c r="B7052">
        <f t="shared" si="110"/>
        <v>2023</v>
      </c>
    </row>
    <row r="7053" spans="1:2" x14ac:dyDescent="0.2">
      <c r="A7053" s="1">
        <v>45323</v>
      </c>
      <c r="B7053">
        <f t="shared" si="110"/>
        <v>2024</v>
      </c>
    </row>
    <row r="7054" spans="1:2" x14ac:dyDescent="0.2">
      <c r="A7054" s="1">
        <v>45541</v>
      </c>
      <c r="B7054">
        <f t="shared" si="110"/>
        <v>2024</v>
      </c>
    </row>
    <row r="7055" spans="1:2" x14ac:dyDescent="0.2">
      <c r="A7055" s="1">
        <v>44985</v>
      </c>
      <c r="B7055">
        <f t="shared" si="110"/>
        <v>2023</v>
      </c>
    </row>
    <row r="7056" spans="1:2" x14ac:dyDescent="0.2">
      <c r="A7056" s="1">
        <v>45114</v>
      </c>
      <c r="B7056">
        <f t="shared" si="110"/>
        <v>2023</v>
      </c>
    </row>
    <row r="7057" spans="1:2" x14ac:dyDescent="0.2">
      <c r="A7057" s="1">
        <v>45547</v>
      </c>
      <c r="B7057">
        <f t="shared" si="110"/>
        <v>2024</v>
      </c>
    </row>
    <row r="7058" spans="1:2" x14ac:dyDescent="0.2">
      <c r="A7058" s="1">
        <v>44621</v>
      </c>
      <c r="B7058">
        <f t="shared" si="110"/>
        <v>2022</v>
      </c>
    </row>
    <row r="7059" spans="1:2" x14ac:dyDescent="0.2">
      <c r="A7059" s="1">
        <v>45286</v>
      </c>
      <c r="B7059">
        <f t="shared" si="110"/>
        <v>2023</v>
      </c>
    </row>
    <row r="7060" spans="1:2" x14ac:dyDescent="0.2">
      <c r="A7060" s="1">
        <v>45218</v>
      </c>
      <c r="B7060">
        <f t="shared" si="110"/>
        <v>2023</v>
      </c>
    </row>
    <row r="7061" spans="1:2" x14ac:dyDescent="0.2">
      <c r="A7061" s="1">
        <v>45397</v>
      </c>
      <c r="B7061">
        <f t="shared" si="110"/>
        <v>2024</v>
      </c>
    </row>
    <row r="7062" spans="1:2" x14ac:dyDescent="0.2">
      <c r="A7062" s="1">
        <v>44884</v>
      </c>
      <c r="B7062">
        <f t="shared" si="110"/>
        <v>2022</v>
      </c>
    </row>
    <row r="7063" spans="1:2" x14ac:dyDescent="0.2">
      <c r="A7063" s="1">
        <v>45327</v>
      </c>
      <c r="B7063">
        <f t="shared" si="110"/>
        <v>2024</v>
      </c>
    </row>
    <row r="7064" spans="1:2" x14ac:dyDescent="0.2">
      <c r="A7064" s="1">
        <v>45273</v>
      </c>
      <c r="B7064">
        <f t="shared" si="110"/>
        <v>2023</v>
      </c>
    </row>
    <row r="7065" spans="1:2" x14ac:dyDescent="0.2">
      <c r="A7065" s="1">
        <v>44674</v>
      </c>
      <c r="B7065">
        <f t="shared" si="110"/>
        <v>2022</v>
      </c>
    </row>
    <row r="7066" spans="1:2" x14ac:dyDescent="0.2">
      <c r="A7066" s="1">
        <v>45256</v>
      </c>
      <c r="B7066">
        <f t="shared" si="110"/>
        <v>2023</v>
      </c>
    </row>
    <row r="7067" spans="1:2" x14ac:dyDescent="0.2">
      <c r="A7067" s="1">
        <v>45222</v>
      </c>
      <c r="B7067">
        <f t="shared" si="110"/>
        <v>2023</v>
      </c>
    </row>
    <row r="7068" spans="1:2" x14ac:dyDescent="0.2">
      <c r="A7068" s="1">
        <v>45539</v>
      </c>
      <c r="B7068">
        <f t="shared" si="110"/>
        <v>2024</v>
      </c>
    </row>
    <row r="7069" spans="1:2" x14ac:dyDescent="0.2">
      <c r="A7069" s="1">
        <v>44987</v>
      </c>
      <c r="B7069">
        <f t="shared" si="110"/>
        <v>2023</v>
      </c>
    </row>
    <row r="7070" spans="1:2" x14ac:dyDescent="0.2">
      <c r="A7070" s="1">
        <v>45439</v>
      </c>
      <c r="B7070">
        <f t="shared" si="110"/>
        <v>2024</v>
      </c>
    </row>
    <row r="7071" spans="1:2" x14ac:dyDescent="0.2">
      <c r="A7071" s="1">
        <v>44733</v>
      </c>
      <c r="B7071">
        <f t="shared" si="110"/>
        <v>2022</v>
      </c>
    </row>
    <row r="7072" spans="1:2" x14ac:dyDescent="0.2">
      <c r="A7072" s="1">
        <v>45354</v>
      </c>
      <c r="B7072">
        <f t="shared" si="110"/>
        <v>2024</v>
      </c>
    </row>
    <row r="7073" spans="1:2" x14ac:dyDescent="0.2">
      <c r="A7073" s="1">
        <v>44708</v>
      </c>
      <c r="B7073">
        <f t="shared" si="110"/>
        <v>2022</v>
      </c>
    </row>
    <row r="7074" spans="1:2" x14ac:dyDescent="0.2">
      <c r="A7074" s="1">
        <v>45310</v>
      </c>
      <c r="B7074">
        <f t="shared" si="110"/>
        <v>2024</v>
      </c>
    </row>
    <row r="7075" spans="1:2" x14ac:dyDescent="0.2">
      <c r="A7075" s="1">
        <v>45472</v>
      </c>
      <c r="B7075">
        <f t="shared" si="110"/>
        <v>2024</v>
      </c>
    </row>
    <row r="7076" spans="1:2" x14ac:dyDescent="0.2">
      <c r="A7076" s="1">
        <v>44724</v>
      </c>
      <c r="B7076">
        <f t="shared" si="110"/>
        <v>2022</v>
      </c>
    </row>
    <row r="7077" spans="1:2" x14ac:dyDescent="0.2">
      <c r="A7077" s="1">
        <v>45643</v>
      </c>
      <c r="B7077">
        <f t="shared" si="110"/>
        <v>2024</v>
      </c>
    </row>
    <row r="7078" spans="1:2" x14ac:dyDescent="0.2">
      <c r="A7078" s="1">
        <v>45353</v>
      </c>
      <c r="B7078">
        <f t="shared" si="110"/>
        <v>2024</v>
      </c>
    </row>
    <row r="7079" spans="1:2" x14ac:dyDescent="0.2">
      <c r="A7079" s="1">
        <v>44635</v>
      </c>
      <c r="B7079">
        <f t="shared" si="110"/>
        <v>2022</v>
      </c>
    </row>
    <row r="7080" spans="1:2" x14ac:dyDescent="0.2">
      <c r="A7080" s="1">
        <v>44774</v>
      </c>
      <c r="B7080">
        <f t="shared" si="110"/>
        <v>2022</v>
      </c>
    </row>
    <row r="7081" spans="1:2" x14ac:dyDescent="0.2">
      <c r="A7081" s="1">
        <v>44791</v>
      </c>
      <c r="B7081">
        <f t="shared" si="110"/>
        <v>2022</v>
      </c>
    </row>
    <row r="7082" spans="1:2" x14ac:dyDescent="0.2">
      <c r="A7082" s="1">
        <v>45324</v>
      </c>
      <c r="B7082">
        <f t="shared" si="110"/>
        <v>2024</v>
      </c>
    </row>
    <row r="7083" spans="1:2" x14ac:dyDescent="0.2">
      <c r="A7083" s="1">
        <v>45260</v>
      </c>
      <c r="B7083">
        <f t="shared" si="110"/>
        <v>2023</v>
      </c>
    </row>
    <row r="7084" spans="1:2" x14ac:dyDescent="0.2">
      <c r="A7084" s="1">
        <v>45321</v>
      </c>
      <c r="B7084">
        <f t="shared" si="110"/>
        <v>2024</v>
      </c>
    </row>
    <row r="7085" spans="1:2" x14ac:dyDescent="0.2">
      <c r="A7085" s="1">
        <v>44767</v>
      </c>
      <c r="B7085">
        <f t="shared" si="110"/>
        <v>2022</v>
      </c>
    </row>
    <row r="7086" spans="1:2" x14ac:dyDescent="0.2">
      <c r="A7086" s="1">
        <v>45372</v>
      </c>
      <c r="B7086">
        <f t="shared" si="110"/>
        <v>2024</v>
      </c>
    </row>
    <row r="7087" spans="1:2" x14ac:dyDescent="0.2">
      <c r="A7087" s="1">
        <v>44566</v>
      </c>
      <c r="B7087">
        <f t="shared" si="110"/>
        <v>2022</v>
      </c>
    </row>
    <row r="7088" spans="1:2" x14ac:dyDescent="0.2">
      <c r="A7088" s="1">
        <v>44718</v>
      </c>
      <c r="B7088">
        <f t="shared" si="110"/>
        <v>2022</v>
      </c>
    </row>
    <row r="7089" spans="1:2" x14ac:dyDescent="0.2">
      <c r="A7089" s="1">
        <v>45351</v>
      </c>
      <c r="B7089">
        <f t="shared" si="110"/>
        <v>2024</v>
      </c>
    </row>
    <row r="7090" spans="1:2" x14ac:dyDescent="0.2">
      <c r="A7090" s="1">
        <v>45518</v>
      </c>
      <c r="B7090">
        <f t="shared" si="110"/>
        <v>2024</v>
      </c>
    </row>
    <row r="7091" spans="1:2" x14ac:dyDescent="0.2">
      <c r="A7091" s="1">
        <v>45652</v>
      </c>
      <c r="B7091">
        <f t="shared" si="110"/>
        <v>2024</v>
      </c>
    </row>
    <row r="7092" spans="1:2" x14ac:dyDescent="0.2">
      <c r="A7092" s="1">
        <v>45321</v>
      </c>
      <c r="B7092">
        <f t="shared" si="110"/>
        <v>2024</v>
      </c>
    </row>
    <row r="7093" spans="1:2" x14ac:dyDescent="0.2">
      <c r="A7093" s="1">
        <v>45000</v>
      </c>
      <c r="B7093">
        <f t="shared" si="110"/>
        <v>2023</v>
      </c>
    </row>
    <row r="7094" spans="1:2" x14ac:dyDescent="0.2">
      <c r="A7094" s="1">
        <v>44644</v>
      </c>
      <c r="B7094">
        <f t="shared" si="110"/>
        <v>2022</v>
      </c>
    </row>
    <row r="7095" spans="1:2" x14ac:dyDescent="0.2">
      <c r="A7095" s="1">
        <v>45540</v>
      </c>
      <c r="B7095">
        <f t="shared" si="110"/>
        <v>2024</v>
      </c>
    </row>
    <row r="7096" spans="1:2" x14ac:dyDescent="0.2">
      <c r="A7096" s="1">
        <v>45105</v>
      </c>
      <c r="B7096">
        <f t="shared" si="110"/>
        <v>2023</v>
      </c>
    </row>
    <row r="7097" spans="1:2" x14ac:dyDescent="0.2">
      <c r="A7097" s="1">
        <v>44918</v>
      </c>
      <c r="B7097">
        <f t="shared" si="110"/>
        <v>2022</v>
      </c>
    </row>
    <row r="7098" spans="1:2" x14ac:dyDescent="0.2">
      <c r="A7098" s="1">
        <v>44639</v>
      </c>
      <c r="B7098">
        <f t="shared" si="110"/>
        <v>2022</v>
      </c>
    </row>
    <row r="7099" spans="1:2" x14ac:dyDescent="0.2">
      <c r="A7099" s="1">
        <v>45117</v>
      </c>
      <c r="B7099">
        <f t="shared" si="110"/>
        <v>2023</v>
      </c>
    </row>
    <row r="7100" spans="1:2" x14ac:dyDescent="0.2">
      <c r="A7100" s="1">
        <v>45362</v>
      </c>
      <c r="B7100">
        <f t="shared" si="110"/>
        <v>2024</v>
      </c>
    </row>
    <row r="7101" spans="1:2" x14ac:dyDescent="0.2">
      <c r="A7101" s="1">
        <v>45670</v>
      </c>
      <c r="B7101">
        <f t="shared" si="110"/>
        <v>2025</v>
      </c>
    </row>
    <row r="7102" spans="1:2" x14ac:dyDescent="0.2">
      <c r="A7102" s="1">
        <v>45175</v>
      </c>
      <c r="B7102">
        <f t="shared" si="110"/>
        <v>2023</v>
      </c>
    </row>
    <row r="7103" spans="1:2" x14ac:dyDescent="0.2">
      <c r="A7103" s="1">
        <v>45669</v>
      </c>
      <c r="B7103">
        <f t="shared" si="110"/>
        <v>2025</v>
      </c>
    </row>
    <row r="7104" spans="1:2" x14ac:dyDescent="0.2">
      <c r="A7104" s="1">
        <v>45103</v>
      </c>
      <c r="B7104">
        <f t="shared" si="110"/>
        <v>2023</v>
      </c>
    </row>
    <row r="7105" spans="1:2" x14ac:dyDescent="0.2">
      <c r="A7105" s="1">
        <v>44640</v>
      </c>
      <c r="B7105">
        <f t="shared" si="110"/>
        <v>2022</v>
      </c>
    </row>
    <row r="7106" spans="1:2" x14ac:dyDescent="0.2">
      <c r="A7106" s="1">
        <v>45131</v>
      </c>
      <c r="B7106">
        <f t="shared" si="110"/>
        <v>2023</v>
      </c>
    </row>
    <row r="7107" spans="1:2" x14ac:dyDescent="0.2">
      <c r="A7107" s="1">
        <v>45426</v>
      </c>
      <c r="B7107">
        <f t="shared" ref="B7107:B7170" si="111">YEAR(A7107)</f>
        <v>2024</v>
      </c>
    </row>
    <row r="7108" spans="1:2" x14ac:dyDescent="0.2">
      <c r="A7108" s="1">
        <v>44796</v>
      </c>
      <c r="B7108">
        <f t="shared" si="111"/>
        <v>2022</v>
      </c>
    </row>
    <row r="7109" spans="1:2" x14ac:dyDescent="0.2">
      <c r="A7109" s="1">
        <v>44833</v>
      </c>
      <c r="B7109">
        <f t="shared" si="111"/>
        <v>2022</v>
      </c>
    </row>
    <row r="7110" spans="1:2" x14ac:dyDescent="0.2">
      <c r="A7110" s="1">
        <v>44695</v>
      </c>
      <c r="B7110">
        <f t="shared" si="111"/>
        <v>2022</v>
      </c>
    </row>
    <row r="7111" spans="1:2" x14ac:dyDescent="0.2">
      <c r="A7111" s="1">
        <v>44657</v>
      </c>
      <c r="B7111">
        <f t="shared" si="111"/>
        <v>2022</v>
      </c>
    </row>
    <row r="7112" spans="1:2" x14ac:dyDescent="0.2">
      <c r="A7112" s="1">
        <v>45288</v>
      </c>
      <c r="B7112">
        <f t="shared" si="111"/>
        <v>2023</v>
      </c>
    </row>
    <row r="7113" spans="1:2" x14ac:dyDescent="0.2">
      <c r="A7113" s="1">
        <v>44891</v>
      </c>
      <c r="B7113">
        <f t="shared" si="111"/>
        <v>2022</v>
      </c>
    </row>
    <row r="7114" spans="1:2" x14ac:dyDescent="0.2">
      <c r="A7114" s="1">
        <v>45161</v>
      </c>
      <c r="B7114">
        <f t="shared" si="111"/>
        <v>2023</v>
      </c>
    </row>
    <row r="7115" spans="1:2" x14ac:dyDescent="0.2">
      <c r="A7115" s="1">
        <v>45182</v>
      </c>
      <c r="B7115">
        <f t="shared" si="111"/>
        <v>2023</v>
      </c>
    </row>
    <row r="7116" spans="1:2" x14ac:dyDescent="0.2">
      <c r="A7116" s="1">
        <v>44708</v>
      </c>
      <c r="B7116">
        <f t="shared" si="111"/>
        <v>2022</v>
      </c>
    </row>
    <row r="7117" spans="1:2" x14ac:dyDescent="0.2">
      <c r="A7117" s="1">
        <v>45039</v>
      </c>
      <c r="B7117">
        <f t="shared" si="111"/>
        <v>2023</v>
      </c>
    </row>
    <row r="7118" spans="1:2" x14ac:dyDescent="0.2">
      <c r="A7118" s="1">
        <v>45196</v>
      </c>
      <c r="B7118">
        <f t="shared" si="111"/>
        <v>2023</v>
      </c>
    </row>
    <row r="7119" spans="1:2" x14ac:dyDescent="0.2">
      <c r="A7119" s="1">
        <v>45409</v>
      </c>
      <c r="B7119">
        <f t="shared" si="111"/>
        <v>2024</v>
      </c>
    </row>
    <row r="7120" spans="1:2" x14ac:dyDescent="0.2">
      <c r="A7120" s="1">
        <v>44623</v>
      </c>
      <c r="B7120">
        <f t="shared" si="111"/>
        <v>2022</v>
      </c>
    </row>
    <row r="7121" spans="1:2" x14ac:dyDescent="0.2">
      <c r="A7121" s="1">
        <v>44818</v>
      </c>
      <c r="B7121">
        <f t="shared" si="111"/>
        <v>2022</v>
      </c>
    </row>
    <row r="7122" spans="1:2" x14ac:dyDescent="0.2">
      <c r="A7122" s="1">
        <v>45072</v>
      </c>
      <c r="B7122">
        <f t="shared" si="111"/>
        <v>2023</v>
      </c>
    </row>
    <row r="7123" spans="1:2" x14ac:dyDescent="0.2">
      <c r="A7123" s="1">
        <v>44852</v>
      </c>
      <c r="B7123">
        <f t="shared" si="111"/>
        <v>2022</v>
      </c>
    </row>
    <row r="7124" spans="1:2" x14ac:dyDescent="0.2">
      <c r="A7124" s="1">
        <v>44806</v>
      </c>
      <c r="B7124">
        <f t="shared" si="111"/>
        <v>2022</v>
      </c>
    </row>
    <row r="7125" spans="1:2" x14ac:dyDescent="0.2">
      <c r="A7125" s="1">
        <v>44956</v>
      </c>
      <c r="B7125">
        <f t="shared" si="111"/>
        <v>2023</v>
      </c>
    </row>
    <row r="7126" spans="1:2" x14ac:dyDescent="0.2">
      <c r="A7126" s="1">
        <v>44578</v>
      </c>
      <c r="B7126">
        <f t="shared" si="111"/>
        <v>2022</v>
      </c>
    </row>
    <row r="7127" spans="1:2" x14ac:dyDescent="0.2">
      <c r="A7127" s="1">
        <v>44880</v>
      </c>
      <c r="B7127">
        <f t="shared" si="111"/>
        <v>2022</v>
      </c>
    </row>
    <row r="7128" spans="1:2" x14ac:dyDescent="0.2">
      <c r="A7128" s="1">
        <v>45287</v>
      </c>
      <c r="B7128">
        <f t="shared" si="111"/>
        <v>2023</v>
      </c>
    </row>
    <row r="7129" spans="1:2" x14ac:dyDescent="0.2">
      <c r="A7129" s="1">
        <v>45239</v>
      </c>
      <c r="B7129">
        <f t="shared" si="111"/>
        <v>2023</v>
      </c>
    </row>
    <row r="7130" spans="1:2" x14ac:dyDescent="0.2">
      <c r="A7130" s="1">
        <v>44711</v>
      </c>
      <c r="B7130">
        <f t="shared" si="111"/>
        <v>2022</v>
      </c>
    </row>
    <row r="7131" spans="1:2" x14ac:dyDescent="0.2">
      <c r="A7131" s="1">
        <v>44651</v>
      </c>
      <c r="B7131">
        <f t="shared" si="111"/>
        <v>2022</v>
      </c>
    </row>
    <row r="7132" spans="1:2" x14ac:dyDescent="0.2">
      <c r="A7132" s="1">
        <v>44638</v>
      </c>
      <c r="B7132">
        <f t="shared" si="111"/>
        <v>2022</v>
      </c>
    </row>
    <row r="7133" spans="1:2" x14ac:dyDescent="0.2">
      <c r="A7133" s="1">
        <v>44710</v>
      </c>
      <c r="B7133">
        <f t="shared" si="111"/>
        <v>2022</v>
      </c>
    </row>
    <row r="7134" spans="1:2" x14ac:dyDescent="0.2">
      <c r="A7134" s="1">
        <v>45316</v>
      </c>
      <c r="B7134">
        <f t="shared" si="111"/>
        <v>2024</v>
      </c>
    </row>
    <row r="7135" spans="1:2" x14ac:dyDescent="0.2">
      <c r="A7135" s="1">
        <v>45666</v>
      </c>
      <c r="B7135">
        <f t="shared" si="111"/>
        <v>2025</v>
      </c>
    </row>
    <row r="7136" spans="1:2" x14ac:dyDescent="0.2">
      <c r="A7136" s="1">
        <v>45014</v>
      </c>
      <c r="B7136">
        <f t="shared" si="111"/>
        <v>2023</v>
      </c>
    </row>
    <row r="7137" spans="1:2" x14ac:dyDescent="0.2">
      <c r="A7137" s="1">
        <v>44906</v>
      </c>
      <c r="B7137">
        <f t="shared" si="111"/>
        <v>2022</v>
      </c>
    </row>
    <row r="7138" spans="1:2" x14ac:dyDescent="0.2">
      <c r="A7138" s="1">
        <v>44564</v>
      </c>
      <c r="B7138">
        <f t="shared" si="111"/>
        <v>2022</v>
      </c>
    </row>
    <row r="7139" spans="1:2" x14ac:dyDescent="0.2">
      <c r="A7139" s="1">
        <v>44738</v>
      </c>
      <c r="B7139">
        <f t="shared" si="111"/>
        <v>2022</v>
      </c>
    </row>
    <row r="7140" spans="1:2" x14ac:dyDescent="0.2">
      <c r="A7140" s="1">
        <v>44624</v>
      </c>
      <c r="B7140">
        <f t="shared" si="111"/>
        <v>2022</v>
      </c>
    </row>
    <row r="7141" spans="1:2" x14ac:dyDescent="0.2">
      <c r="A7141" s="1">
        <v>44716</v>
      </c>
      <c r="B7141">
        <f t="shared" si="111"/>
        <v>2022</v>
      </c>
    </row>
    <row r="7142" spans="1:2" x14ac:dyDescent="0.2">
      <c r="A7142" s="1">
        <v>45133</v>
      </c>
      <c r="B7142">
        <f t="shared" si="111"/>
        <v>2023</v>
      </c>
    </row>
    <row r="7143" spans="1:2" x14ac:dyDescent="0.2">
      <c r="A7143" s="1">
        <v>45583</v>
      </c>
      <c r="B7143">
        <f t="shared" si="111"/>
        <v>2024</v>
      </c>
    </row>
    <row r="7144" spans="1:2" x14ac:dyDescent="0.2">
      <c r="A7144" s="1">
        <v>45182</v>
      </c>
      <c r="B7144">
        <f t="shared" si="111"/>
        <v>2023</v>
      </c>
    </row>
    <row r="7145" spans="1:2" x14ac:dyDescent="0.2">
      <c r="A7145" s="1">
        <v>45071</v>
      </c>
      <c r="B7145">
        <f t="shared" si="111"/>
        <v>2023</v>
      </c>
    </row>
    <row r="7146" spans="1:2" x14ac:dyDescent="0.2">
      <c r="A7146" s="1">
        <v>44866</v>
      </c>
      <c r="B7146">
        <f t="shared" si="111"/>
        <v>2022</v>
      </c>
    </row>
    <row r="7147" spans="1:2" x14ac:dyDescent="0.2">
      <c r="A7147" s="1">
        <v>45191</v>
      </c>
      <c r="B7147">
        <f t="shared" si="111"/>
        <v>2023</v>
      </c>
    </row>
    <row r="7148" spans="1:2" x14ac:dyDescent="0.2">
      <c r="A7148" s="1">
        <v>44938</v>
      </c>
      <c r="B7148">
        <f t="shared" si="111"/>
        <v>2023</v>
      </c>
    </row>
    <row r="7149" spans="1:2" x14ac:dyDescent="0.2">
      <c r="A7149" s="1">
        <v>44875</v>
      </c>
      <c r="B7149">
        <f t="shared" si="111"/>
        <v>2022</v>
      </c>
    </row>
    <row r="7150" spans="1:2" x14ac:dyDescent="0.2">
      <c r="A7150" s="1">
        <v>44922</v>
      </c>
      <c r="B7150">
        <f t="shared" si="111"/>
        <v>2022</v>
      </c>
    </row>
    <row r="7151" spans="1:2" x14ac:dyDescent="0.2">
      <c r="A7151" s="1">
        <v>44620</v>
      </c>
      <c r="B7151">
        <f t="shared" si="111"/>
        <v>2022</v>
      </c>
    </row>
    <row r="7152" spans="1:2" x14ac:dyDescent="0.2">
      <c r="A7152" s="1">
        <v>45333</v>
      </c>
      <c r="B7152">
        <f t="shared" si="111"/>
        <v>2024</v>
      </c>
    </row>
    <row r="7153" spans="1:2" x14ac:dyDescent="0.2">
      <c r="A7153" s="1">
        <v>45394</v>
      </c>
      <c r="B7153">
        <f t="shared" si="111"/>
        <v>2024</v>
      </c>
    </row>
    <row r="7154" spans="1:2" x14ac:dyDescent="0.2">
      <c r="A7154" s="1">
        <v>44832</v>
      </c>
      <c r="B7154">
        <f t="shared" si="111"/>
        <v>2022</v>
      </c>
    </row>
    <row r="7155" spans="1:2" x14ac:dyDescent="0.2">
      <c r="A7155" s="1">
        <v>44755</v>
      </c>
      <c r="B7155">
        <f t="shared" si="111"/>
        <v>2022</v>
      </c>
    </row>
    <row r="7156" spans="1:2" x14ac:dyDescent="0.2">
      <c r="A7156" s="1">
        <v>45128</v>
      </c>
      <c r="B7156">
        <f t="shared" si="111"/>
        <v>2023</v>
      </c>
    </row>
    <row r="7157" spans="1:2" x14ac:dyDescent="0.2">
      <c r="A7157" s="1">
        <v>44994</v>
      </c>
      <c r="B7157">
        <f t="shared" si="111"/>
        <v>2023</v>
      </c>
    </row>
    <row r="7158" spans="1:2" x14ac:dyDescent="0.2">
      <c r="A7158" s="1">
        <v>45301</v>
      </c>
      <c r="B7158">
        <f t="shared" si="111"/>
        <v>2024</v>
      </c>
    </row>
    <row r="7159" spans="1:2" x14ac:dyDescent="0.2">
      <c r="A7159" s="1">
        <v>44588</v>
      </c>
      <c r="B7159">
        <f t="shared" si="111"/>
        <v>2022</v>
      </c>
    </row>
    <row r="7160" spans="1:2" x14ac:dyDescent="0.2">
      <c r="A7160" s="1">
        <v>45458</v>
      </c>
      <c r="B7160">
        <f t="shared" si="111"/>
        <v>2024</v>
      </c>
    </row>
    <row r="7161" spans="1:2" x14ac:dyDescent="0.2">
      <c r="A7161" s="1">
        <v>45064</v>
      </c>
      <c r="B7161">
        <f t="shared" si="111"/>
        <v>2023</v>
      </c>
    </row>
    <row r="7162" spans="1:2" x14ac:dyDescent="0.2">
      <c r="A7162" s="1">
        <v>44610</v>
      </c>
      <c r="B7162">
        <f t="shared" si="111"/>
        <v>2022</v>
      </c>
    </row>
    <row r="7163" spans="1:2" x14ac:dyDescent="0.2">
      <c r="A7163" s="1">
        <v>44577</v>
      </c>
      <c r="B7163">
        <f t="shared" si="111"/>
        <v>2022</v>
      </c>
    </row>
    <row r="7164" spans="1:2" x14ac:dyDescent="0.2">
      <c r="A7164" s="1">
        <v>44807</v>
      </c>
      <c r="B7164">
        <f t="shared" si="111"/>
        <v>2022</v>
      </c>
    </row>
    <row r="7165" spans="1:2" x14ac:dyDescent="0.2">
      <c r="A7165" s="1">
        <v>44694</v>
      </c>
      <c r="B7165">
        <f t="shared" si="111"/>
        <v>2022</v>
      </c>
    </row>
    <row r="7166" spans="1:2" x14ac:dyDescent="0.2">
      <c r="A7166" s="1">
        <v>44950</v>
      </c>
      <c r="B7166">
        <f t="shared" si="111"/>
        <v>2023</v>
      </c>
    </row>
    <row r="7167" spans="1:2" x14ac:dyDescent="0.2">
      <c r="A7167" s="1">
        <v>44668</v>
      </c>
      <c r="B7167">
        <f t="shared" si="111"/>
        <v>2022</v>
      </c>
    </row>
    <row r="7168" spans="1:2" x14ac:dyDescent="0.2">
      <c r="A7168" s="1">
        <v>44648</v>
      </c>
      <c r="B7168">
        <f t="shared" si="111"/>
        <v>2022</v>
      </c>
    </row>
    <row r="7169" spans="1:2" x14ac:dyDescent="0.2">
      <c r="A7169" s="1">
        <v>45384</v>
      </c>
      <c r="B7169">
        <f t="shared" si="111"/>
        <v>2024</v>
      </c>
    </row>
    <row r="7170" spans="1:2" x14ac:dyDescent="0.2">
      <c r="A7170" s="1">
        <v>45153</v>
      </c>
      <c r="B7170">
        <f t="shared" si="111"/>
        <v>2023</v>
      </c>
    </row>
    <row r="7171" spans="1:2" x14ac:dyDescent="0.2">
      <c r="A7171" s="1">
        <v>45047</v>
      </c>
      <c r="B7171">
        <f t="shared" ref="B7171:B7234" si="112">YEAR(A7171)</f>
        <v>2023</v>
      </c>
    </row>
    <row r="7172" spans="1:2" x14ac:dyDescent="0.2">
      <c r="A7172" s="1">
        <v>45657</v>
      </c>
      <c r="B7172">
        <f t="shared" si="112"/>
        <v>2024</v>
      </c>
    </row>
    <row r="7173" spans="1:2" x14ac:dyDescent="0.2">
      <c r="A7173" s="1">
        <v>45371</v>
      </c>
      <c r="B7173">
        <f t="shared" si="112"/>
        <v>2024</v>
      </c>
    </row>
    <row r="7174" spans="1:2" x14ac:dyDescent="0.2">
      <c r="A7174" s="1">
        <v>44915</v>
      </c>
      <c r="B7174">
        <f t="shared" si="112"/>
        <v>2022</v>
      </c>
    </row>
    <row r="7175" spans="1:2" x14ac:dyDescent="0.2">
      <c r="A7175" s="1">
        <v>44747</v>
      </c>
      <c r="B7175">
        <f t="shared" si="112"/>
        <v>2022</v>
      </c>
    </row>
    <row r="7176" spans="1:2" x14ac:dyDescent="0.2">
      <c r="A7176" s="1">
        <v>45099</v>
      </c>
      <c r="B7176">
        <f t="shared" si="112"/>
        <v>2023</v>
      </c>
    </row>
    <row r="7177" spans="1:2" x14ac:dyDescent="0.2">
      <c r="A7177" s="1">
        <v>44659</v>
      </c>
      <c r="B7177">
        <f t="shared" si="112"/>
        <v>2022</v>
      </c>
    </row>
    <row r="7178" spans="1:2" x14ac:dyDescent="0.2">
      <c r="A7178" s="1">
        <v>45281</v>
      </c>
      <c r="B7178">
        <f t="shared" si="112"/>
        <v>2023</v>
      </c>
    </row>
    <row r="7179" spans="1:2" x14ac:dyDescent="0.2">
      <c r="A7179" s="1">
        <v>45012</v>
      </c>
      <c r="B7179">
        <f t="shared" si="112"/>
        <v>2023</v>
      </c>
    </row>
    <row r="7180" spans="1:2" x14ac:dyDescent="0.2">
      <c r="A7180" s="1">
        <v>44939</v>
      </c>
      <c r="B7180">
        <f t="shared" si="112"/>
        <v>2023</v>
      </c>
    </row>
    <row r="7181" spans="1:2" x14ac:dyDescent="0.2">
      <c r="A7181" s="1">
        <v>44824</v>
      </c>
      <c r="B7181">
        <f t="shared" si="112"/>
        <v>2022</v>
      </c>
    </row>
    <row r="7182" spans="1:2" x14ac:dyDescent="0.2">
      <c r="A7182" s="1">
        <v>45542</v>
      </c>
      <c r="B7182">
        <f t="shared" si="112"/>
        <v>2024</v>
      </c>
    </row>
    <row r="7183" spans="1:2" x14ac:dyDescent="0.2">
      <c r="A7183" s="1">
        <v>45178</v>
      </c>
      <c r="B7183">
        <f t="shared" si="112"/>
        <v>2023</v>
      </c>
    </row>
    <row r="7184" spans="1:2" x14ac:dyDescent="0.2">
      <c r="A7184" s="1">
        <v>45187</v>
      </c>
      <c r="B7184">
        <f t="shared" si="112"/>
        <v>2023</v>
      </c>
    </row>
    <row r="7185" spans="1:2" x14ac:dyDescent="0.2">
      <c r="A7185" s="1">
        <v>44569</v>
      </c>
      <c r="B7185">
        <f t="shared" si="112"/>
        <v>2022</v>
      </c>
    </row>
    <row r="7186" spans="1:2" x14ac:dyDescent="0.2">
      <c r="A7186" s="1">
        <v>44663</v>
      </c>
      <c r="B7186">
        <f t="shared" si="112"/>
        <v>2022</v>
      </c>
    </row>
    <row r="7187" spans="1:2" x14ac:dyDescent="0.2">
      <c r="A7187" s="1">
        <v>45659</v>
      </c>
      <c r="B7187">
        <f t="shared" si="112"/>
        <v>2025</v>
      </c>
    </row>
    <row r="7188" spans="1:2" x14ac:dyDescent="0.2">
      <c r="A7188" s="1">
        <v>44733</v>
      </c>
      <c r="B7188">
        <f t="shared" si="112"/>
        <v>2022</v>
      </c>
    </row>
    <row r="7189" spans="1:2" x14ac:dyDescent="0.2">
      <c r="A7189" s="1">
        <v>44811</v>
      </c>
      <c r="B7189">
        <f t="shared" si="112"/>
        <v>2022</v>
      </c>
    </row>
    <row r="7190" spans="1:2" x14ac:dyDescent="0.2">
      <c r="A7190" s="1">
        <v>44879</v>
      </c>
      <c r="B7190">
        <f t="shared" si="112"/>
        <v>2022</v>
      </c>
    </row>
    <row r="7191" spans="1:2" x14ac:dyDescent="0.2">
      <c r="A7191" s="1">
        <v>45575</v>
      </c>
      <c r="B7191">
        <f t="shared" si="112"/>
        <v>2024</v>
      </c>
    </row>
    <row r="7192" spans="1:2" x14ac:dyDescent="0.2">
      <c r="A7192" s="1">
        <v>44921</v>
      </c>
      <c r="B7192">
        <f t="shared" si="112"/>
        <v>2022</v>
      </c>
    </row>
    <row r="7193" spans="1:2" x14ac:dyDescent="0.2">
      <c r="A7193" s="1">
        <v>45292</v>
      </c>
      <c r="B7193">
        <f t="shared" si="112"/>
        <v>2024</v>
      </c>
    </row>
    <row r="7194" spans="1:2" x14ac:dyDescent="0.2">
      <c r="A7194" s="1">
        <v>45266</v>
      </c>
      <c r="B7194">
        <f t="shared" si="112"/>
        <v>2023</v>
      </c>
    </row>
    <row r="7195" spans="1:2" x14ac:dyDescent="0.2">
      <c r="A7195" s="1">
        <v>44925</v>
      </c>
      <c r="B7195">
        <f t="shared" si="112"/>
        <v>2022</v>
      </c>
    </row>
    <row r="7196" spans="1:2" x14ac:dyDescent="0.2">
      <c r="A7196" s="1">
        <v>45481</v>
      </c>
      <c r="B7196">
        <f t="shared" si="112"/>
        <v>2024</v>
      </c>
    </row>
    <row r="7197" spans="1:2" x14ac:dyDescent="0.2">
      <c r="A7197" s="1">
        <v>45431</v>
      </c>
      <c r="B7197">
        <f t="shared" si="112"/>
        <v>2024</v>
      </c>
    </row>
    <row r="7198" spans="1:2" x14ac:dyDescent="0.2">
      <c r="A7198" s="1">
        <v>45259</v>
      </c>
      <c r="B7198">
        <f t="shared" si="112"/>
        <v>2023</v>
      </c>
    </row>
    <row r="7199" spans="1:2" x14ac:dyDescent="0.2">
      <c r="A7199" s="1">
        <v>45274</v>
      </c>
      <c r="B7199">
        <f t="shared" si="112"/>
        <v>2023</v>
      </c>
    </row>
    <row r="7200" spans="1:2" x14ac:dyDescent="0.2">
      <c r="A7200" s="1">
        <v>45563</v>
      </c>
      <c r="B7200">
        <f t="shared" si="112"/>
        <v>2024</v>
      </c>
    </row>
    <row r="7201" spans="1:2" x14ac:dyDescent="0.2">
      <c r="A7201" s="1">
        <v>44751</v>
      </c>
      <c r="B7201">
        <f t="shared" si="112"/>
        <v>2022</v>
      </c>
    </row>
    <row r="7202" spans="1:2" x14ac:dyDescent="0.2">
      <c r="A7202" s="1">
        <v>45544</v>
      </c>
      <c r="B7202">
        <f t="shared" si="112"/>
        <v>2024</v>
      </c>
    </row>
    <row r="7203" spans="1:2" x14ac:dyDescent="0.2">
      <c r="A7203" s="1">
        <v>45559</v>
      </c>
      <c r="B7203">
        <f t="shared" si="112"/>
        <v>2024</v>
      </c>
    </row>
    <row r="7204" spans="1:2" x14ac:dyDescent="0.2">
      <c r="A7204" s="1">
        <v>45138</v>
      </c>
      <c r="B7204">
        <f t="shared" si="112"/>
        <v>2023</v>
      </c>
    </row>
    <row r="7205" spans="1:2" x14ac:dyDescent="0.2">
      <c r="A7205" s="1">
        <v>45480</v>
      </c>
      <c r="B7205">
        <f t="shared" si="112"/>
        <v>2024</v>
      </c>
    </row>
    <row r="7206" spans="1:2" x14ac:dyDescent="0.2">
      <c r="A7206" s="1">
        <v>44700</v>
      </c>
      <c r="B7206">
        <f t="shared" si="112"/>
        <v>2022</v>
      </c>
    </row>
    <row r="7207" spans="1:2" x14ac:dyDescent="0.2">
      <c r="A7207" s="1">
        <v>45065</v>
      </c>
      <c r="B7207">
        <f t="shared" si="112"/>
        <v>2023</v>
      </c>
    </row>
    <row r="7208" spans="1:2" x14ac:dyDescent="0.2">
      <c r="A7208" s="1">
        <v>44940</v>
      </c>
      <c r="B7208">
        <f t="shared" si="112"/>
        <v>2023</v>
      </c>
    </row>
    <row r="7209" spans="1:2" x14ac:dyDescent="0.2">
      <c r="A7209" s="1">
        <v>44584</v>
      </c>
      <c r="B7209">
        <f t="shared" si="112"/>
        <v>2022</v>
      </c>
    </row>
    <row r="7210" spans="1:2" x14ac:dyDescent="0.2">
      <c r="A7210" s="1">
        <v>44703</v>
      </c>
      <c r="B7210">
        <f t="shared" si="112"/>
        <v>2022</v>
      </c>
    </row>
    <row r="7211" spans="1:2" x14ac:dyDescent="0.2">
      <c r="A7211" s="1">
        <v>44919</v>
      </c>
      <c r="B7211">
        <f t="shared" si="112"/>
        <v>2022</v>
      </c>
    </row>
    <row r="7212" spans="1:2" x14ac:dyDescent="0.2">
      <c r="A7212" s="1">
        <v>44793</v>
      </c>
      <c r="B7212">
        <f t="shared" si="112"/>
        <v>2022</v>
      </c>
    </row>
    <row r="7213" spans="1:2" x14ac:dyDescent="0.2">
      <c r="A7213" s="1">
        <v>45322</v>
      </c>
      <c r="B7213">
        <f t="shared" si="112"/>
        <v>2024</v>
      </c>
    </row>
    <row r="7214" spans="1:2" x14ac:dyDescent="0.2">
      <c r="A7214" s="1">
        <v>45525</v>
      </c>
      <c r="B7214">
        <f t="shared" si="112"/>
        <v>2024</v>
      </c>
    </row>
    <row r="7215" spans="1:2" x14ac:dyDescent="0.2">
      <c r="A7215" s="1">
        <v>45073</v>
      </c>
      <c r="B7215">
        <f t="shared" si="112"/>
        <v>2023</v>
      </c>
    </row>
    <row r="7216" spans="1:2" x14ac:dyDescent="0.2">
      <c r="A7216" s="1">
        <v>44868</v>
      </c>
      <c r="B7216">
        <f t="shared" si="112"/>
        <v>2022</v>
      </c>
    </row>
    <row r="7217" spans="1:2" x14ac:dyDescent="0.2">
      <c r="A7217" s="1">
        <v>45243</v>
      </c>
      <c r="B7217">
        <f t="shared" si="112"/>
        <v>2023</v>
      </c>
    </row>
    <row r="7218" spans="1:2" x14ac:dyDescent="0.2">
      <c r="A7218" s="1">
        <v>44669</v>
      </c>
      <c r="B7218">
        <f t="shared" si="112"/>
        <v>2022</v>
      </c>
    </row>
    <row r="7219" spans="1:2" x14ac:dyDescent="0.2">
      <c r="A7219" s="1">
        <v>44885</v>
      </c>
      <c r="B7219">
        <f t="shared" si="112"/>
        <v>2022</v>
      </c>
    </row>
    <row r="7220" spans="1:2" x14ac:dyDescent="0.2">
      <c r="A7220" s="1">
        <v>44966</v>
      </c>
      <c r="B7220">
        <f t="shared" si="112"/>
        <v>2023</v>
      </c>
    </row>
    <row r="7221" spans="1:2" x14ac:dyDescent="0.2">
      <c r="A7221" s="1">
        <v>44913</v>
      </c>
      <c r="B7221">
        <f t="shared" si="112"/>
        <v>2022</v>
      </c>
    </row>
    <row r="7222" spans="1:2" x14ac:dyDescent="0.2">
      <c r="A7222" s="1">
        <v>45110</v>
      </c>
      <c r="B7222">
        <f t="shared" si="112"/>
        <v>2023</v>
      </c>
    </row>
    <row r="7223" spans="1:2" x14ac:dyDescent="0.2">
      <c r="A7223" s="1">
        <v>44856</v>
      </c>
      <c r="B7223">
        <f t="shared" si="112"/>
        <v>2022</v>
      </c>
    </row>
    <row r="7224" spans="1:2" x14ac:dyDescent="0.2">
      <c r="A7224" s="1">
        <v>44812</v>
      </c>
      <c r="B7224">
        <f t="shared" si="112"/>
        <v>2022</v>
      </c>
    </row>
    <row r="7225" spans="1:2" x14ac:dyDescent="0.2">
      <c r="A7225" s="1">
        <v>44602</v>
      </c>
      <c r="B7225">
        <f t="shared" si="112"/>
        <v>2022</v>
      </c>
    </row>
    <row r="7226" spans="1:2" x14ac:dyDescent="0.2">
      <c r="A7226" s="1">
        <v>45227</v>
      </c>
      <c r="B7226">
        <f t="shared" si="112"/>
        <v>2023</v>
      </c>
    </row>
    <row r="7227" spans="1:2" x14ac:dyDescent="0.2">
      <c r="A7227" s="1">
        <v>45619</v>
      </c>
      <c r="B7227">
        <f t="shared" si="112"/>
        <v>2024</v>
      </c>
    </row>
    <row r="7228" spans="1:2" x14ac:dyDescent="0.2">
      <c r="A7228" s="1">
        <v>45211</v>
      </c>
      <c r="B7228">
        <f t="shared" si="112"/>
        <v>2023</v>
      </c>
    </row>
    <row r="7229" spans="1:2" x14ac:dyDescent="0.2">
      <c r="A7229" s="1">
        <v>45627</v>
      </c>
      <c r="B7229">
        <f t="shared" si="112"/>
        <v>2024</v>
      </c>
    </row>
    <row r="7230" spans="1:2" x14ac:dyDescent="0.2">
      <c r="A7230" s="1">
        <v>45526</v>
      </c>
      <c r="B7230">
        <f t="shared" si="112"/>
        <v>2024</v>
      </c>
    </row>
    <row r="7231" spans="1:2" x14ac:dyDescent="0.2">
      <c r="A7231" s="1">
        <v>45599</v>
      </c>
      <c r="B7231">
        <f t="shared" si="112"/>
        <v>2024</v>
      </c>
    </row>
    <row r="7232" spans="1:2" x14ac:dyDescent="0.2">
      <c r="A7232" s="1">
        <v>45173</v>
      </c>
      <c r="B7232">
        <f t="shared" si="112"/>
        <v>2023</v>
      </c>
    </row>
    <row r="7233" spans="1:2" x14ac:dyDescent="0.2">
      <c r="A7233" s="1">
        <v>45274</v>
      </c>
      <c r="B7233">
        <f t="shared" si="112"/>
        <v>2023</v>
      </c>
    </row>
    <row r="7234" spans="1:2" x14ac:dyDescent="0.2">
      <c r="A7234" s="1">
        <v>44678</v>
      </c>
      <c r="B7234">
        <f t="shared" si="112"/>
        <v>2022</v>
      </c>
    </row>
    <row r="7235" spans="1:2" x14ac:dyDescent="0.2">
      <c r="A7235" s="1">
        <v>45282</v>
      </c>
      <c r="B7235">
        <f t="shared" ref="B7235:B7298" si="113">YEAR(A7235)</f>
        <v>2023</v>
      </c>
    </row>
    <row r="7236" spans="1:2" x14ac:dyDescent="0.2">
      <c r="A7236" s="1">
        <v>45596</v>
      </c>
      <c r="B7236">
        <f t="shared" si="113"/>
        <v>2024</v>
      </c>
    </row>
    <row r="7237" spans="1:2" x14ac:dyDescent="0.2">
      <c r="A7237" s="1">
        <v>44748</v>
      </c>
      <c r="B7237">
        <f t="shared" si="113"/>
        <v>2022</v>
      </c>
    </row>
    <row r="7238" spans="1:2" x14ac:dyDescent="0.2">
      <c r="A7238" s="1">
        <v>45452</v>
      </c>
      <c r="B7238">
        <f t="shared" si="113"/>
        <v>2024</v>
      </c>
    </row>
    <row r="7239" spans="1:2" x14ac:dyDescent="0.2">
      <c r="A7239" s="1">
        <v>45071</v>
      </c>
      <c r="B7239">
        <f t="shared" si="113"/>
        <v>2023</v>
      </c>
    </row>
    <row r="7240" spans="1:2" x14ac:dyDescent="0.2">
      <c r="A7240" s="1">
        <v>45485</v>
      </c>
      <c r="B7240">
        <f t="shared" si="113"/>
        <v>2024</v>
      </c>
    </row>
    <row r="7241" spans="1:2" x14ac:dyDescent="0.2">
      <c r="A7241" s="1">
        <v>45078</v>
      </c>
      <c r="B7241">
        <f t="shared" si="113"/>
        <v>2023</v>
      </c>
    </row>
    <row r="7242" spans="1:2" x14ac:dyDescent="0.2">
      <c r="A7242" s="1">
        <v>44740</v>
      </c>
      <c r="B7242">
        <f t="shared" si="113"/>
        <v>2022</v>
      </c>
    </row>
    <row r="7243" spans="1:2" x14ac:dyDescent="0.2">
      <c r="A7243" s="1">
        <v>44687</v>
      </c>
      <c r="B7243">
        <f t="shared" si="113"/>
        <v>2022</v>
      </c>
    </row>
    <row r="7244" spans="1:2" x14ac:dyDescent="0.2">
      <c r="A7244" s="1">
        <v>44622</v>
      </c>
      <c r="B7244">
        <f t="shared" si="113"/>
        <v>2022</v>
      </c>
    </row>
    <row r="7245" spans="1:2" x14ac:dyDescent="0.2">
      <c r="A7245" s="1">
        <v>45373</v>
      </c>
      <c r="B7245">
        <f t="shared" si="113"/>
        <v>2024</v>
      </c>
    </row>
    <row r="7246" spans="1:2" x14ac:dyDescent="0.2">
      <c r="A7246" s="1">
        <v>45618</v>
      </c>
      <c r="B7246">
        <f t="shared" si="113"/>
        <v>2024</v>
      </c>
    </row>
    <row r="7247" spans="1:2" x14ac:dyDescent="0.2">
      <c r="A7247" s="1">
        <v>45310</v>
      </c>
      <c r="B7247">
        <f t="shared" si="113"/>
        <v>2024</v>
      </c>
    </row>
    <row r="7248" spans="1:2" x14ac:dyDescent="0.2">
      <c r="A7248" s="1">
        <v>45292</v>
      </c>
      <c r="B7248">
        <f t="shared" si="113"/>
        <v>2024</v>
      </c>
    </row>
    <row r="7249" spans="1:2" x14ac:dyDescent="0.2">
      <c r="A7249" s="1">
        <v>45164</v>
      </c>
      <c r="B7249">
        <f t="shared" si="113"/>
        <v>2023</v>
      </c>
    </row>
    <row r="7250" spans="1:2" x14ac:dyDescent="0.2">
      <c r="A7250" s="1">
        <v>45553</v>
      </c>
      <c r="B7250">
        <f t="shared" si="113"/>
        <v>2024</v>
      </c>
    </row>
    <row r="7251" spans="1:2" x14ac:dyDescent="0.2">
      <c r="A7251" s="1">
        <v>45155</v>
      </c>
      <c r="B7251">
        <f t="shared" si="113"/>
        <v>2023</v>
      </c>
    </row>
    <row r="7252" spans="1:2" x14ac:dyDescent="0.2">
      <c r="A7252" s="1">
        <v>44928</v>
      </c>
      <c r="B7252">
        <f t="shared" si="113"/>
        <v>2023</v>
      </c>
    </row>
    <row r="7253" spans="1:2" x14ac:dyDescent="0.2">
      <c r="A7253" s="1">
        <v>44798</v>
      </c>
      <c r="B7253">
        <f t="shared" si="113"/>
        <v>2022</v>
      </c>
    </row>
    <row r="7254" spans="1:2" x14ac:dyDescent="0.2">
      <c r="A7254" s="1">
        <v>44710</v>
      </c>
      <c r="B7254">
        <f t="shared" si="113"/>
        <v>2022</v>
      </c>
    </row>
    <row r="7255" spans="1:2" x14ac:dyDescent="0.2">
      <c r="A7255" s="1">
        <v>45486</v>
      </c>
      <c r="B7255">
        <f t="shared" si="113"/>
        <v>2024</v>
      </c>
    </row>
    <row r="7256" spans="1:2" x14ac:dyDescent="0.2">
      <c r="A7256" s="1">
        <v>45318</v>
      </c>
      <c r="B7256">
        <f t="shared" si="113"/>
        <v>2024</v>
      </c>
    </row>
    <row r="7257" spans="1:2" x14ac:dyDescent="0.2">
      <c r="A7257" s="1">
        <v>45632</v>
      </c>
      <c r="B7257">
        <f t="shared" si="113"/>
        <v>2024</v>
      </c>
    </row>
    <row r="7258" spans="1:2" x14ac:dyDescent="0.2">
      <c r="A7258" s="1">
        <v>44720</v>
      </c>
      <c r="B7258">
        <f t="shared" si="113"/>
        <v>2022</v>
      </c>
    </row>
    <row r="7259" spans="1:2" x14ac:dyDescent="0.2">
      <c r="A7259" s="1">
        <v>45639</v>
      </c>
      <c r="B7259">
        <f t="shared" si="113"/>
        <v>2024</v>
      </c>
    </row>
    <row r="7260" spans="1:2" x14ac:dyDescent="0.2">
      <c r="A7260" s="1">
        <v>45368</v>
      </c>
      <c r="B7260">
        <f t="shared" si="113"/>
        <v>2024</v>
      </c>
    </row>
    <row r="7261" spans="1:2" x14ac:dyDescent="0.2">
      <c r="A7261" s="1">
        <v>45536</v>
      </c>
      <c r="B7261">
        <f t="shared" si="113"/>
        <v>2024</v>
      </c>
    </row>
    <row r="7262" spans="1:2" x14ac:dyDescent="0.2">
      <c r="A7262" s="1">
        <v>45397</v>
      </c>
      <c r="B7262">
        <f t="shared" si="113"/>
        <v>2024</v>
      </c>
    </row>
    <row r="7263" spans="1:2" x14ac:dyDescent="0.2">
      <c r="A7263" s="1">
        <v>45297</v>
      </c>
      <c r="B7263">
        <f t="shared" si="113"/>
        <v>2024</v>
      </c>
    </row>
    <row r="7264" spans="1:2" x14ac:dyDescent="0.2">
      <c r="A7264" s="1">
        <v>45042</v>
      </c>
      <c r="B7264">
        <f t="shared" si="113"/>
        <v>2023</v>
      </c>
    </row>
    <row r="7265" spans="1:2" x14ac:dyDescent="0.2">
      <c r="A7265" s="1">
        <v>45542</v>
      </c>
      <c r="B7265">
        <f t="shared" si="113"/>
        <v>2024</v>
      </c>
    </row>
    <row r="7266" spans="1:2" x14ac:dyDescent="0.2">
      <c r="A7266" s="1">
        <v>45040</v>
      </c>
      <c r="B7266">
        <f t="shared" si="113"/>
        <v>2023</v>
      </c>
    </row>
    <row r="7267" spans="1:2" x14ac:dyDescent="0.2">
      <c r="A7267" s="1">
        <v>45113</v>
      </c>
      <c r="B7267">
        <f t="shared" si="113"/>
        <v>2023</v>
      </c>
    </row>
    <row r="7268" spans="1:2" x14ac:dyDescent="0.2">
      <c r="A7268" s="1">
        <v>44709</v>
      </c>
      <c r="B7268">
        <f t="shared" si="113"/>
        <v>2022</v>
      </c>
    </row>
    <row r="7269" spans="1:2" x14ac:dyDescent="0.2">
      <c r="A7269" s="1">
        <v>45403</v>
      </c>
      <c r="B7269">
        <f t="shared" si="113"/>
        <v>2024</v>
      </c>
    </row>
    <row r="7270" spans="1:2" x14ac:dyDescent="0.2">
      <c r="A7270" s="1">
        <v>45504</v>
      </c>
      <c r="B7270">
        <f t="shared" si="113"/>
        <v>2024</v>
      </c>
    </row>
    <row r="7271" spans="1:2" x14ac:dyDescent="0.2">
      <c r="A7271" s="1">
        <v>45517</v>
      </c>
      <c r="B7271">
        <f t="shared" si="113"/>
        <v>2024</v>
      </c>
    </row>
    <row r="7272" spans="1:2" x14ac:dyDescent="0.2">
      <c r="A7272" s="1">
        <v>45097</v>
      </c>
      <c r="B7272">
        <f t="shared" si="113"/>
        <v>2023</v>
      </c>
    </row>
    <row r="7273" spans="1:2" x14ac:dyDescent="0.2">
      <c r="A7273" s="1">
        <v>44710</v>
      </c>
      <c r="B7273">
        <f t="shared" si="113"/>
        <v>2022</v>
      </c>
    </row>
    <row r="7274" spans="1:2" x14ac:dyDescent="0.2">
      <c r="A7274" s="1">
        <v>45551</v>
      </c>
      <c r="B7274">
        <f t="shared" si="113"/>
        <v>2024</v>
      </c>
    </row>
    <row r="7275" spans="1:2" x14ac:dyDescent="0.2">
      <c r="A7275" s="1">
        <v>45587</v>
      </c>
      <c r="B7275">
        <f t="shared" si="113"/>
        <v>2024</v>
      </c>
    </row>
    <row r="7276" spans="1:2" x14ac:dyDescent="0.2">
      <c r="A7276" s="1">
        <v>44858</v>
      </c>
      <c r="B7276">
        <f t="shared" si="113"/>
        <v>2022</v>
      </c>
    </row>
    <row r="7277" spans="1:2" x14ac:dyDescent="0.2">
      <c r="A7277" s="1">
        <v>45430</v>
      </c>
      <c r="B7277">
        <f t="shared" si="113"/>
        <v>2024</v>
      </c>
    </row>
    <row r="7278" spans="1:2" x14ac:dyDescent="0.2">
      <c r="A7278" s="1">
        <v>45160</v>
      </c>
      <c r="B7278">
        <f t="shared" si="113"/>
        <v>2023</v>
      </c>
    </row>
    <row r="7279" spans="1:2" x14ac:dyDescent="0.2">
      <c r="A7279" s="1">
        <v>44893</v>
      </c>
      <c r="B7279">
        <f t="shared" si="113"/>
        <v>2022</v>
      </c>
    </row>
    <row r="7280" spans="1:2" x14ac:dyDescent="0.2">
      <c r="A7280" s="1">
        <v>44868</v>
      </c>
      <c r="B7280">
        <f t="shared" si="113"/>
        <v>2022</v>
      </c>
    </row>
    <row r="7281" spans="1:2" x14ac:dyDescent="0.2">
      <c r="A7281" s="1">
        <v>45659</v>
      </c>
      <c r="B7281">
        <f t="shared" si="113"/>
        <v>2025</v>
      </c>
    </row>
    <row r="7282" spans="1:2" x14ac:dyDescent="0.2">
      <c r="A7282" s="1">
        <v>45411</v>
      </c>
      <c r="B7282">
        <f t="shared" si="113"/>
        <v>2024</v>
      </c>
    </row>
    <row r="7283" spans="1:2" x14ac:dyDescent="0.2">
      <c r="A7283" s="1">
        <v>44753</v>
      </c>
      <c r="B7283">
        <f t="shared" si="113"/>
        <v>2022</v>
      </c>
    </row>
    <row r="7284" spans="1:2" x14ac:dyDescent="0.2">
      <c r="A7284" s="1">
        <v>45590</v>
      </c>
      <c r="B7284">
        <f t="shared" si="113"/>
        <v>2024</v>
      </c>
    </row>
    <row r="7285" spans="1:2" x14ac:dyDescent="0.2">
      <c r="A7285" s="1">
        <v>45502</v>
      </c>
      <c r="B7285">
        <f t="shared" si="113"/>
        <v>2024</v>
      </c>
    </row>
    <row r="7286" spans="1:2" x14ac:dyDescent="0.2">
      <c r="A7286" s="1">
        <v>45053</v>
      </c>
      <c r="B7286">
        <f t="shared" si="113"/>
        <v>2023</v>
      </c>
    </row>
    <row r="7287" spans="1:2" x14ac:dyDescent="0.2">
      <c r="A7287" s="1">
        <v>45228</v>
      </c>
      <c r="B7287">
        <f t="shared" si="113"/>
        <v>2023</v>
      </c>
    </row>
    <row r="7288" spans="1:2" x14ac:dyDescent="0.2">
      <c r="A7288" s="1">
        <v>44802</v>
      </c>
      <c r="B7288">
        <f t="shared" si="113"/>
        <v>2022</v>
      </c>
    </row>
    <row r="7289" spans="1:2" x14ac:dyDescent="0.2">
      <c r="A7289" s="1">
        <v>44608</v>
      </c>
      <c r="B7289">
        <f t="shared" si="113"/>
        <v>2022</v>
      </c>
    </row>
    <row r="7290" spans="1:2" x14ac:dyDescent="0.2">
      <c r="A7290" s="1">
        <v>44619</v>
      </c>
      <c r="B7290">
        <f t="shared" si="113"/>
        <v>2022</v>
      </c>
    </row>
    <row r="7291" spans="1:2" x14ac:dyDescent="0.2">
      <c r="A7291" s="1">
        <v>44660</v>
      </c>
      <c r="B7291">
        <f t="shared" si="113"/>
        <v>2022</v>
      </c>
    </row>
    <row r="7292" spans="1:2" x14ac:dyDescent="0.2">
      <c r="A7292" s="1">
        <v>45514</v>
      </c>
      <c r="B7292">
        <f t="shared" si="113"/>
        <v>2024</v>
      </c>
    </row>
    <row r="7293" spans="1:2" x14ac:dyDescent="0.2">
      <c r="A7293" s="1">
        <v>45579</v>
      </c>
      <c r="B7293">
        <f t="shared" si="113"/>
        <v>2024</v>
      </c>
    </row>
    <row r="7294" spans="1:2" x14ac:dyDescent="0.2">
      <c r="A7294" s="1">
        <v>44911</v>
      </c>
      <c r="B7294">
        <f t="shared" si="113"/>
        <v>2022</v>
      </c>
    </row>
    <row r="7295" spans="1:2" x14ac:dyDescent="0.2">
      <c r="A7295" s="1">
        <v>45455</v>
      </c>
      <c r="B7295">
        <f t="shared" si="113"/>
        <v>2024</v>
      </c>
    </row>
    <row r="7296" spans="1:2" x14ac:dyDescent="0.2">
      <c r="A7296" s="1">
        <v>45434</v>
      </c>
      <c r="B7296">
        <f t="shared" si="113"/>
        <v>2024</v>
      </c>
    </row>
    <row r="7297" spans="1:2" x14ac:dyDescent="0.2">
      <c r="A7297" s="1">
        <v>45637</v>
      </c>
      <c r="B7297">
        <f t="shared" si="113"/>
        <v>2024</v>
      </c>
    </row>
    <row r="7298" spans="1:2" x14ac:dyDescent="0.2">
      <c r="A7298" s="1">
        <v>45181</v>
      </c>
      <c r="B7298">
        <f t="shared" si="113"/>
        <v>2023</v>
      </c>
    </row>
    <row r="7299" spans="1:2" x14ac:dyDescent="0.2">
      <c r="A7299" s="1">
        <v>45272</v>
      </c>
      <c r="B7299">
        <f t="shared" ref="B7299:B7362" si="114">YEAR(A7299)</f>
        <v>2023</v>
      </c>
    </row>
    <row r="7300" spans="1:2" x14ac:dyDescent="0.2">
      <c r="A7300" s="1">
        <v>45589</v>
      </c>
      <c r="B7300">
        <f t="shared" si="114"/>
        <v>2024</v>
      </c>
    </row>
    <row r="7301" spans="1:2" x14ac:dyDescent="0.2">
      <c r="A7301" s="1">
        <v>45658</v>
      </c>
      <c r="B7301">
        <f t="shared" si="114"/>
        <v>2025</v>
      </c>
    </row>
    <row r="7302" spans="1:2" x14ac:dyDescent="0.2">
      <c r="A7302" s="1">
        <v>45165</v>
      </c>
      <c r="B7302">
        <f t="shared" si="114"/>
        <v>2023</v>
      </c>
    </row>
    <row r="7303" spans="1:2" x14ac:dyDescent="0.2">
      <c r="A7303" s="1">
        <v>45453</v>
      </c>
      <c r="B7303">
        <f t="shared" si="114"/>
        <v>2024</v>
      </c>
    </row>
    <row r="7304" spans="1:2" x14ac:dyDescent="0.2">
      <c r="A7304" s="1">
        <v>45131</v>
      </c>
      <c r="B7304">
        <f t="shared" si="114"/>
        <v>2023</v>
      </c>
    </row>
    <row r="7305" spans="1:2" x14ac:dyDescent="0.2">
      <c r="A7305" s="1">
        <v>45588</v>
      </c>
      <c r="B7305">
        <f t="shared" si="114"/>
        <v>2024</v>
      </c>
    </row>
    <row r="7306" spans="1:2" x14ac:dyDescent="0.2">
      <c r="A7306" s="1">
        <v>45230</v>
      </c>
      <c r="B7306">
        <f t="shared" si="114"/>
        <v>2023</v>
      </c>
    </row>
    <row r="7307" spans="1:2" x14ac:dyDescent="0.2">
      <c r="A7307" s="1">
        <v>44750</v>
      </c>
      <c r="B7307">
        <f t="shared" si="114"/>
        <v>2022</v>
      </c>
    </row>
    <row r="7308" spans="1:2" x14ac:dyDescent="0.2">
      <c r="A7308" s="1">
        <v>45446</v>
      </c>
      <c r="B7308">
        <f t="shared" si="114"/>
        <v>2024</v>
      </c>
    </row>
    <row r="7309" spans="1:2" x14ac:dyDescent="0.2">
      <c r="A7309" s="1">
        <v>45367</v>
      </c>
      <c r="B7309">
        <f t="shared" si="114"/>
        <v>2024</v>
      </c>
    </row>
    <row r="7310" spans="1:2" x14ac:dyDescent="0.2">
      <c r="A7310" s="1">
        <v>45330</v>
      </c>
      <c r="B7310">
        <f t="shared" si="114"/>
        <v>2024</v>
      </c>
    </row>
    <row r="7311" spans="1:2" x14ac:dyDescent="0.2">
      <c r="A7311" s="1">
        <v>45193</v>
      </c>
      <c r="B7311">
        <f t="shared" si="114"/>
        <v>2023</v>
      </c>
    </row>
    <row r="7312" spans="1:2" x14ac:dyDescent="0.2">
      <c r="A7312" s="1">
        <v>45421</v>
      </c>
      <c r="B7312">
        <f t="shared" si="114"/>
        <v>2024</v>
      </c>
    </row>
    <row r="7313" spans="1:2" x14ac:dyDescent="0.2">
      <c r="A7313" s="1">
        <v>45241</v>
      </c>
      <c r="B7313">
        <f t="shared" si="114"/>
        <v>2023</v>
      </c>
    </row>
    <row r="7314" spans="1:2" x14ac:dyDescent="0.2">
      <c r="A7314" s="1">
        <v>45369</v>
      </c>
      <c r="B7314">
        <f t="shared" si="114"/>
        <v>2024</v>
      </c>
    </row>
    <row r="7315" spans="1:2" x14ac:dyDescent="0.2">
      <c r="A7315" s="1">
        <v>45436</v>
      </c>
      <c r="B7315">
        <f t="shared" si="114"/>
        <v>2024</v>
      </c>
    </row>
    <row r="7316" spans="1:2" x14ac:dyDescent="0.2">
      <c r="A7316" s="1">
        <v>44684</v>
      </c>
      <c r="B7316">
        <f t="shared" si="114"/>
        <v>2022</v>
      </c>
    </row>
    <row r="7317" spans="1:2" x14ac:dyDescent="0.2">
      <c r="A7317" s="1">
        <v>44919</v>
      </c>
      <c r="B7317">
        <f t="shared" si="114"/>
        <v>2022</v>
      </c>
    </row>
    <row r="7318" spans="1:2" x14ac:dyDescent="0.2">
      <c r="A7318" s="1">
        <v>45528</v>
      </c>
      <c r="B7318">
        <f t="shared" si="114"/>
        <v>2024</v>
      </c>
    </row>
    <row r="7319" spans="1:2" x14ac:dyDescent="0.2">
      <c r="A7319" s="1">
        <v>45241</v>
      </c>
      <c r="B7319">
        <f t="shared" si="114"/>
        <v>2023</v>
      </c>
    </row>
    <row r="7320" spans="1:2" x14ac:dyDescent="0.2">
      <c r="A7320" s="1">
        <v>44722</v>
      </c>
      <c r="B7320">
        <f t="shared" si="114"/>
        <v>2022</v>
      </c>
    </row>
    <row r="7321" spans="1:2" x14ac:dyDescent="0.2">
      <c r="A7321" s="1">
        <v>45352</v>
      </c>
      <c r="B7321">
        <f t="shared" si="114"/>
        <v>2024</v>
      </c>
    </row>
    <row r="7322" spans="1:2" x14ac:dyDescent="0.2">
      <c r="A7322" s="1">
        <v>44579</v>
      </c>
      <c r="B7322">
        <f t="shared" si="114"/>
        <v>2022</v>
      </c>
    </row>
    <row r="7323" spans="1:2" x14ac:dyDescent="0.2">
      <c r="A7323" s="1">
        <v>45667</v>
      </c>
      <c r="B7323">
        <f t="shared" si="114"/>
        <v>2025</v>
      </c>
    </row>
    <row r="7324" spans="1:2" x14ac:dyDescent="0.2">
      <c r="A7324" s="1">
        <v>45620</v>
      </c>
      <c r="B7324">
        <f t="shared" si="114"/>
        <v>2024</v>
      </c>
    </row>
    <row r="7325" spans="1:2" x14ac:dyDescent="0.2">
      <c r="A7325" s="1">
        <v>45451</v>
      </c>
      <c r="B7325">
        <f t="shared" si="114"/>
        <v>2024</v>
      </c>
    </row>
    <row r="7326" spans="1:2" x14ac:dyDescent="0.2">
      <c r="A7326" s="1">
        <v>45240</v>
      </c>
      <c r="B7326">
        <f t="shared" si="114"/>
        <v>2023</v>
      </c>
    </row>
    <row r="7327" spans="1:2" x14ac:dyDescent="0.2">
      <c r="A7327" s="1">
        <v>44996</v>
      </c>
      <c r="B7327">
        <f t="shared" si="114"/>
        <v>2023</v>
      </c>
    </row>
    <row r="7328" spans="1:2" x14ac:dyDescent="0.2">
      <c r="A7328" s="1">
        <v>44711</v>
      </c>
      <c r="B7328">
        <f t="shared" si="114"/>
        <v>2022</v>
      </c>
    </row>
    <row r="7329" spans="1:2" x14ac:dyDescent="0.2">
      <c r="A7329" s="1">
        <v>45637</v>
      </c>
      <c r="B7329">
        <f t="shared" si="114"/>
        <v>2024</v>
      </c>
    </row>
    <row r="7330" spans="1:2" x14ac:dyDescent="0.2">
      <c r="A7330" s="1">
        <v>45067</v>
      </c>
      <c r="B7330">
        <f t="shared" si="114"/>
        <v>2023</v>
      </c>
    </row>
    <row r="7331" spans="1:2" x14ac:dyDescent="0.2">
      <c r="A7331" s="1">
        <v>45241</v>
      </c>
      <c r="B7331">
        <f t="shared" si="114"/>
        <v>2023</v>
      </c>
    </row>
    <row r="7332" spans="1:2" x14ac:dyDescent="0.2">
      <c r="A7332" s="1">
        <v>45066</v>
      </c>
      <c r="B7332">
        <f t="shared" si="114"/>
        <v>2023</v>
      </c>
    </row>
    <row r="7333" spans="1:2" x14ac:dyDescent="0.2">
      <c r="A7333" s="1">
        <v>44773</v>
      </c>
      <c r="B7333">
        <f t="shared" si="114"/>
        <v>2022</v>
      </c>
    </row>
    <row r="7334" spans="1:2" x14ac:dyDescent="0.2">
      <c r="A7334" s="1">
        <v>45562</v>
      </c>
      <c r="B7334">
        <f t="shared" si="114"/>
        <v>2024</v>
      </c>
    </row>
    <row r="7335" spans="1:2" x14ac:dyDescent="0.2">
      <c r="A7335" s="1">
        <v>45030</v>
      </c>
      <c r="B7335">
        <f t="shared" si="114"/>
        <v>2023</v>
      </c>
    </row>
    <row r="7336" spans="1:2" x14ac:dyDescent="0.2">
      <c r="A7336" s="1">
        <v>45302</v>
      </c>
      <c r="B7336">
        <f t="shared" si="114"/>
        <v>2024</v>
      </c>
    </row>
    <row r="7337" spans="1:2" x14ac:dyDescent="0.2">
      <c r="A7337" s="1">
        <v>44657</v>
      </c>
      <c r="B7337">
        <f t="shared" si="114"/>
        <v>2022</v>
      </c>
    </row>
    <row r="7338" spans="1:2" x14ac:dyDescent="0.2">
      <c r="A7338" s="1">
        <v>44898</v>
      </c>
      <c r="B7338">
        <f t="shared" si="114"/>
        <v>2022</v>
      </c>
    </row>
    <row r="7339" spans="1:2" x14ac:dyDescent="0.2">
      <c r="A7339" s="1">
        <v>44946</v>
      </c>
      <c r="B7339">
        <f t="shared" si="114"/>
        <v>2023</v>
      </c>
    </row>
    <row r="7340" spans="1:2" x14ac:dyDescent="0.2">
      <c r="A7340" s="1">
        <v>44993</v>
      </c>
      <c r="B7340">
        <f t="shared" si="114"/>
        <v>2023</v>
      </c>
    </row>
    <row r="7341" spans="1:2" x14ac:dyDescent="0.2">
      <c r="A7341" s="1">
        <v>45414</v>
      </c>
      <c r="B7341">
        <f t="shared" si="114"/>
        <v>2024</v>
      </c>
    </row>
    <row r="7342" spans="1:2" x14ac:dyDescent="0.2">
      <c r="A7342" s="1">
        <v>44841</v>
      </c>
      <c r="B7342">
        <f t="shared" si="114"/>
        <v>2022</v>
      </c>
    </row>
    <row r="7343" spans="1:2" x14ac:dyDescent="0.2">
      <c r="A7343" s="1">
        <v>45666</v>
      </c>
      <c r="B7343">
        <f t="shared" si="114"/>
        <v>2025</v>
      </c>
    </row>
    <row r="7344" spans="1:2" x14ac:dyDescent="0.2">
      <c r="A7344" s="1">
        <v>44600</v>
      </c>
      <c r="B7344">
        <f t="shared" si="114"/>
        <v>2022</v>
      </c>
    </row>
    <row r="7345" spans="1:2" x14ac:dyDescent="0.2">
      <c r="A7345" s="1">
        <v>45014</v>
      </c>
      <c r="B7345">
        <f t="shared" si="114"/>
        <v>2023</v>
      </c>
    </row>
    <row r="7346" spans="1:2" x14ac:dyDescent="0.2">
      <c r="A7346" s="1">
        <v>45574</v>
      </c>
      <c r="B7346">
        <f t="shared" si="114"/>
        <v>2024</v>
      </c>
    </row>
    <row r="7347" spans="1:2" x14ac:dyDescent="0.2">
      <c r="A7347" s="1">
        <v>44791</v>
      </c>
      <c r="B7347">
        <f t="shared" si="114"/>
        <v>2022</v>
      </c>
    </row>
    <row r="7348" spans="1:2" x14ac:dyDescent="0.2">
      <c r="A7348" s="1">
        <v>44703</v>
      </c>
      <c r="B7348">
        <f t="shared" si="114"/>
        <v>2022</v>
      </c>
    </row>
    <row r="7349" spans="1:2" x14ac:dyDescent="0.2">
      <c r="A7349" s="1">
        <v>45552</v>
      </c>
      <c r="B7349">
        <f t="shared" si="114"/>
        <v>2024</v>
      </c>
    </row>
    <row r="7350" spans="1:2" x14ac:dyDescent="0.2">
      <c r="A7350" s="1">
        <v>45140</v>
      </c>
      <c r="B7350">
        <f t="shared" si="114"/>
        <v>2023</v>
      </c>
    </row>
    <row r="7351" spans="1:2" x14ac:dyDescent="0.2">
      <c r="A7351" s="1">
        <v>44770</v>
      </c>
      <c r="B7351">
        <f t="shared" si="114"/>
        <v>2022</v>
      </c>
    </row>
    <row r="7352" spans="1:2" x14ac:dyDescent="0.2">
      <c r="A7352" s="1">
        <v>45212</v>
      </c>
      <c r="B7352">
        <f t="shared" si="114"/>
        <v>2023</v>
      </c>
    </row>
    <row r="7353" spans="1:2" x14ac:dyDescent="0.2">
      <c r="A7353" s="1">
        <v>44807</v>
      </c>
      <c r="B7353">
        <f t="shared" si="114"/>
        <v>2022</v>
      </c>
    </row>
    <row r="7354" spans="1:2" x14ac:dyDescent="0.2">
      <c r="A7354" s="1">
        <v>44754</v>
      </c>
      <c r="B7354">
        <f t="shared" si="114"/>
        <v>2022</v>
      </c>
    </row>
    <row r="7355" spans="1:2" x14ac:dyDescent="0.2">
      <c r="A7355" s="1">
        <v>44586</v>
      </c>
      <c r="B7355">
        <f t="shared" si="114"/>
        <v>2022</v>
      </c>
    </row>
    <row r="7356" spans="1:2" x14ac:dyDescent="0.2">
      <c r="A7356" s="1">
        <v>45607</v>
      </c>
      <c r="B7356">
        <f t="shared" si="114"/>
        <v>2024</v>
      </c>
    </row>
    <row r="7357" spans="1:2" x14ac:dyDescent="0.2">
      <c r="A7357" s="1">
        <v>44584</v>
      </c>
      <c r="B7357">
        <f t="shared" si="114"/>
        <v>2022</v>
      </c>
    </row>
    <row r="7358" spans="1:2" x14ac:dyDescent="0.2">
      <c r="A7358" s="1">
        <v>44896</v>
      </c>
      <c r="B7358">
        <f t="shared" si="114"/>
        <v>2022</v>
      </c>
    </row>
    <row r="7359" spans="1:2" x14ac:dyDescent="0.2">
      <c r="A7359" s="1">
        <v>44852</v>
      </c>
      <c r="B7359">
        <f t="shared" si="114"/>
        <v>2022</v>
      </c>
    </row>
    <row r="7360" spans="1:2" x14ac:dyDescent="0.2">
      <c r="A7360" s="1">
        <v>45194</v>
      </c>
      <c r="B7360">
        <f t="shared" si="114"/>
        <v>2023</v>
      </c>
    </row>
    <row r="7361" spans="1:2" x14ac:dyDescent="0.2">
      <c r="A7361" s="1">
        <v>45443</v>
      </c>
      <c r="B7361">
        <f t="shared" si="114"/>
        <v>2024</v>
      </c>
    </row>
    <row r="7362" spans="1:2" x14ac:dyDescent="0.2">
      <c r="A7362" s="1">
        <v>45006</v>
      </c>
      <c r="B7362">
        <f t="shared" si="114"/>
        <v>2023</v>
      </c>
    </row>
    <row r="7363" spans="1:2" x14ac:dyDescent="0.2">
      <c r="A7363" s="1">
        <v>44803</v>
      </c>
      <c r="B7363">
        <f t="shared" ref="B7363:B7426" si="115">YEAR(A7363)</f>
        <v>2022</v>
      </c>
    </row>
    <row r="7364" spans="1:2" x14ac:dyDescent="0.2">
      <c r="A7364" s="1">
        <v>44585</v>
      </c>
      <c r="B7364">
        <f t="shared" si="115"/>
        <v>2022</v>
      </c>
    </row>
    <row r="7365" spans="1:2" x14ac:dyDescent="0.2">
      <c r="A7365" s="1">
        <v>45653</v>
      </c>
      <c r="B7365">
        <f t="shared" si="115"/>
        <v>2024</v>
      </c>
    </row>
    <row r="7366" spans="1:2" x14ac:dyDescent="0.2">
      <c r="A7366" s="1">
        <v>45046</v>
      </c>
      <c r="B7366">
        <f t="shared" si="115"/>
        <v>2023</v>
      </c>
    </row>
    <row r="7367" spans="1:2" x14ac:dyDescent="0.2">
      <c r="A7367" s="1">
        <v>45451</v>
      </c>
      <c r="B7367">
        <f t="shared" si="115"/>
        <v>2024</v>
      </c>
    </row>
    <row r="7368" spans="1:2" x14ac:dyDescent="0.2">
      <c r="A7368" s="1">
        <v>44761</v>
      </c>
      <c r="B7368">
        <f t="shared" si="115"/>
        <v>2022</v>
      </c>
    </row>
    <row r="7369" spans="1:2" x14ac:dyDescent="0.2">
      <c r="A7369" s="1">
        <v>44815</v>
      </c>
      <c r="B7369">
        <f t="shared" si="115"/>
        <v>2022</v>
      </c>
    </row>
    <row r="7370" spans="1:2" x14ac:dyDescent="0.2">
      <c r="A7370" s="1">
        <v>44606</v>
      </c>
      <c r="B7370">
        <f t="shared" si="115"/>
        <v>2022</v>
      </c>
    </row>
    <row r="7371" spans="1:2" x14ac:dyDescent="0.2">
      <c r="A7371" s="1">
        <v>45386</v>
      </c>
      <c r="B7371">
        <f t="shared" si="115"/>
        <v>2024</v>
      </c>
    </row>
    <row r="7372" spans="1:2" x14ac:dyDescent="0.2">
      <c r="A7372" s="1">
        <v>45304</v>
      </c>
      <c r="B7372">
        <f t="shared" si="115"/>
        <v>2024</v>
      </c>
    </row>
    <row r="7373" spans="1:2" x14ac:dyDescent="0.2">
      <c r="A7373" s="1">
        <v>44745</v>
      </c>
      <c r="B7373">
        <f t="shared" si="115"/>
        <v>2022</v>
      </c>
    </row>
    <row r="7374" spans="1:2" x14ac:dyDescent="0.2">
      <c r="A7374" s="1">
        <v>45543</v>
      </c>
      <c r="B7374">
        <f t="shared" si="115"/>
        <v>2024</v>
      </c>
    </row>
    <row r="7375" spans="1:2" x14ac:dyDescent="0.2">
      <c r="A7375" s="1">
        <v>45205</v>
      </c>
      <c r="B7375">
        <f t="shared" si="115"/>
        <v>2023</v>
      </c>
    </row>
    <row r="7376" spans="1:2" x14ac:dyDescent="0.2">
      <c r="A7376" s="1">
        <v>45253</v>
      </c>
      <c r="B7376">
        <f t="shared" si="115"/>
        <v>2023</v>
      </c>
    </row>
    <row r="7377" spans="1:2" x14ac:dyDescent="0.2">
      <c r="A7377" s="1">
        <v>45066</v>
      </c>
      <c r="B7377">
        <f t="shared" si="115"/>
        <v>2023</v>
      </c>
    </row>
    <row r="7378" spans="1:2" x14ac:dyDescent="0.2">
      <c r="A7378" s="1">
        <v>44611</v>
      </c>
      <c r="B7378">
        <f t="shared" si="115"/>
        <v>2022</v>
      </c>
    </row>
    <row r="7379" spans="1:2" x14ac:dyDescent="0.2">
      <c r="A7379" s="1">
        <v>45174</v>
      </c>
      <c r="B7379">
        <f t="shared" si="115"/>
        <v>2023</v>
      </c>
    </row>
    <row r="7380" spans="1:2" x14ac:dyDescent="0.2">
      <c r="A7380" s="1">
        <v>45264</v>
      </c>
      <c r="B7380">
        <f t="shared" si="115"/>
        <v>2023</v>
      </c>
    </row>
    <row r="7381" spans="1:2" x14ac:dyDescent="0.2">
      <c r="A7381" s="1">
        <v>45623</v>
      </c>
      <c r="B7381">
        <f t="shared" si="115"/>
        <v>2024</v>
      </c>
    </row>
    <row r="7382" spans="1:2" x14ac:dyDescent="0.2">
      <c r="A7382" s="1">
        <v>45554</v>
      </c>
      <c r="B7382">
        <f t="shared" si="115"/>
        <v>2024</v>
      </c>
    </row>
    <row r="7383" spans="1:2" x14ac:dyDescent="0.2">
      <c r="A7383" s="1">
        <v>44954</v>
      </c>
      <c r="B7383">
        <f t="shared" si="115"/>
        <v>2023</v>
      </c>
    </row>
    <row r="7384" spans="1:2" x14ac:dyDescent="0.2">
      <c r="A7384" s="1">
        <v>44817</v>
      </c>
      <c r="B7384">
        <f t="shared" si="115"/>
        <v>2022</v>
      </c>
    </row>
    <row r="7385" spans="1:2" x14ac:dyDescent="0.2">
      <c r="A7385" s="1">
        <v>44863</v>
      </c>
      <c r="B7385">
        <f t="shared" si="115"/>
        <v>2022</v>
      </c>
    </row>
    <row r="7386" spans="1:2" x14ac:dyDescent="0.2">
      <c r="A7386" s="1">
        <v>45193</v>
      </c>
      <c r="B7386">
        <f t="shared" si="115"/>
        <v>2023</v>
      </c>
    </row>
    <row r="7387" spans="1:2" x14ac:dyDescent="0.2">
      <c r="A7387" s="1">
        <v>44797</v>
      </c>
      <c r="B7387">
        <f t="shared" si="115"/>
        <v>2022</v>
      </c>
    </row>
    <row r="7388" spans="1:2" x14ac:dyDescent="0.2">
      <c r="A7388" s="1">
        <v>44574</v>
      </c>
      <c r="B7388">
        <f t="shared" si="115"/>
        <v>2022</v>
      </c>
    </row>
    <row r="7389" spans="1:2" x14ac:dyDescent="0.2">
      <c r="A7389" s="1">
        <v>45470</v>
      </c>
      <c r="B7389">
        <f t="shared" si="115"/>
        <v>2024</v>
      </c>
    </row>
    <row r="7390" spans="1:2" x14ac:dyDescent="0.2">
      <c r="A7390" s="1">
        <v>44925</v>
      </c>
      <c r="B7390">
        <f t="shared" si="115"/>
        <v>2022</v>
      </c>
    </row>
    <row r="7391" spans="1:2" x14ac:dyDescent="0.2">
      <c r="A7391" s="1">
        <v>45332</v>
      </c>
      <c r="B7391">
        <f t="shared" si="115"/>
        <v>2024</v>
      </c>
    </row>
    <row r="7392" spans="1:2" x14ac:dyDescent="0.2">
      <c r="A7392" s="1">
        <v>44970</v>
      </c>
      <c r="B7392">
        <f t="shared" si="115"/>
        <v>2023</v>
      </c>
    </row>
    <row r="7393" spans="1:2" x14ac:dyDescent="0.2">
      <c r="A7393" s="1">
        <v>45128</v>
      </c>
      <c r="B7393">
        <f t="shared" si="115"/>
        <v>2023</v>
      </c>
    </row>
    <row r="7394" spans="1:2" x14ac:dyDescent="0.2">
      <c r="A7394" s="1">
        <v>45276</v>
      </c>
      <c r="B7394">
        <f t="shared" si="115"/>
        <v>2023</v>
      </c>
    </row>
    <row r="7395" spans="1:2" x14ac:dyDescent="0.2">
      <c r="A7395" s="1">
        <v>44988</v>
      </c>
      <c r="B7395">
        <f t="shared" si="115"/>
        <v>2023</v>
      </c>
    </row>
    <row r="7396" spans="1:2" x14ac:dyDescent="0.2">
      <c r="A7396" s="1">
        <v>44720</v>
      </c>
      <c r="B7396">
        <f t="shared" si="115"/>
        <v>2022</v>
      </c>
    </row>
    <row r="7397" spans="1:2" x14ac:dyDescent="0.2">
      <c r="A7397" s="1">
        <v>45379</v>
      </c>
      <c r="B7397">
        <f t="shared" si="115"/>
        <v>2024</v>
      </c>
    </row>
    <row r="7398" spans="1:2" x14ac:dyDescent="0.2">
      <c r="A7398" s="1">
        <v>45665</v>
      </c>
      <c r="B7398">
        <f t="shared" si="115"/>
        <v>2025</v>
      </c>
    </row>
    <row r="7399" spans="1:2" x14ac:dyDescent="0.2">
      <c r="A7399" s="1">
        <v>44938</v>
      </c>
      <c r="B7399">
        <f t="shared" si="115"/>
        <v>2023</v>
      </c>
    </row>
    <row r="7400" spans="1:2" x14ac:dyDescent="0.2">
      <c r="A7400" s="1">
        <v>44639</v>
      </c>
      <c r="B7400">
        <f t="shared" si="115"/>
        <v>2022</v>
      </c>
    </row>
    <row r="7401" spans="1:2" x14ac:dyDescent="0.2">
      <c r="A7401" s="1">
        <v>44889</v>
      </c>
      <c r="B7401">
        <f t="shared" si="115"/>
        <v>2022</v>
      </c>
    </row>
    <row r="7402" spans="1:2" x14ac:dyDescent="0.2">
      <c r="A7402" s="1">
        <v>45603</v>
      </c>
      <c r="B7402">
        <f t="shared" si="115"/>
        <v>2024</v>
      </c>
    </row>
    <row r="7403" spans="1:2" x14ac:dyDescent="0.2">
      <c r="A7403" s="1">
        <v>45500</v>
      </c>
      <c r="B7403">
        <f t="shared" si="115"/>
        <v>2024</v>
      </c>
    </row>
    <row r="7404" spans="1:2" x14ac:dyDescent="0.2">
      <c r="A7404" s="1">
        <v>44976</v>
      </c>
      <c r="B7404">
        <f t="shared" si="115"/>
        <v>2023</v>
      </c>
    </row>
    <row r="7405" spans="1:2" x14ac:dyDescent="0.2">
      <c r="A7405" s="1">
        <v>45402</v>
      </c>
      <c r="B7405">
        <f t="shared" si="115"/>
        <v>2024</v>
      </c>
    </row>
    <row r="7406" spans="1:2" x14ac:dyDescent="0.2">
      <c r="A7406" s="1">
        <v>45227</v>
      </c>
      <c r="B7406">
        <f t="shared" si="115"/>
        <v>2023</v>
      </c>
    </row>
    <row r="7407" spans="1:2" x14ac:dyDescent="0.2">
      <c r="A7407" s="1">
        <v>45188</v>
      </c>
      <c r="B7407">
        <f t="shared" si="115"/>
        <v>2023</v>
      </c>
    </row>
    <row r="7408" spans="1:2" x14ac:dyDescent="0.2">
      <c r="A7408" s="1">
        <v>45670</v>
      </c>
      <c r="B7408">
        <f t="shared" si="115"/>
        <v>2025</v>
      </c>
    </row>
    <row r="7409" spans="1:2" x14ac:dyDescent="0.2">
      <c r="A7409" s="1">
        <v>45358</v>
      </c>
      <c r="B7409">
        <f t="shared" si="115"/>
        <v>2024</v>
      </c>
    </row>
    <row r="7410" spans="1:2" x14ac:dyDescent="0.2">
      <c r="A7410" s="1">
        <v>45496</v>
      </c>
      <c r="B7410">
        <f t="shared" si="115"/>
        <v>2024</v>
      </c>
    </row>
    <row r="7411" spans="1:2" x14ac:dyDescent="0.2">
      <c r="A7411" s="1">
        <v>44603</v>
      </c>
      <c r="B7411">
        <f t="shared" si="115"/>
        <v>2022</v>
      </c>
    </row>
    <row r="7412" spans="1:2" x14ac:dyDescent="0.2">
      <c r="A7412" s="1">
        <v>45390</v>
      </c>
      <c r="B7412">
        <f t="shared" si="115"/>
        <v>2024</v>
      </c>
    </row>
    <row r="7413" spans="1:2" x14ac:dyDescent="0.2">
      <c r="A7413" s="1">
        <v>45231</v>
      </c>
      <c r="B7413">
        <f t="shared" si="115"/>
        <v>2023</v>
      </c>
    </row>
    <row r="7414" spans="1:2" x14ac:dyDescent="0.2">
      <c r="A7414" s="1">
        <v>45470</v>
      </c>
      <c r="B7414">
        <f t="shared" si="115"/>
        <v>2024</v>
      </c>
    </row>
    <row r="7415" spans="1:2" x14ac:dyDescent="0.2">
      <c r="A7415" s="1">
        <v>44925</v>
      </c>
      <c r="B7415">
        <f t="shared" si="115"/>
        <v>2022</v>
      </c>
    </row>
    <row r="7416" spans="1:2" x14ac:dyDescent="0.2">
      <c r="A7416" s="1">
        <v>44758</v>
      </c>
      <c r="B7416">
        <f t="shared" si="115"/>
        <v>2022</v>
      </c>
    </row>
    <row r="7417" spans="1:2" x14ac:dyDescent="0.2">
      <c r="A7417" s="1">
        <v>45451</v>
      </c>
      <c r="B7417">
        <f t="shared" si="115"/>
        <v>2024</v>
      </c>
    </row>
    <row r="7418" spans="1:2" x14ac:dyDescent="0.2">
      <c r="A7418" s="1">
        <v>44630</v>
      </c>
      <c r="B7418">
        <f t="shared" si="115"/>
        <v>2022</v>
      </c>
    </row>
    <row r="7419" spans="1:2" x14ac:dyDescent="0.2">
      <c r="A7419" s="1">
        <v>45483</v>
      </c>
      <c r="B7419">
        <f t="shared" si="115"/>
        <v>2024</v>
      </c>
    </row>
    <row r="7420" spans="1:2" x14ac:dyDescent="0.2">
      <c r="A7420" s="1">
        <v>44754</v>
      </c>
      <c r="B7420">
        <f t="shared" si="115"/>
        <v>2022</v>
      </c>
    </row>
    <row r="7421" spans="1:2" x14ac:dyDescent="0.2">
      <c r="A7421" s="1">
        <v>45578</v>
      </c>
      <c r="B7421">
        <f t="shared" si="115"/>
        <v>2024</v>
      </c>
    </row>
    <row r="7422" spans="1:2" x14ac:dyDescent="0.2">
      <c r="A7422" s="1">
        <v>44810</v>
      </c>
      <c r="B7422">
        <f t="shared" si="115"/>
        <v>2022</v>
      </c>
    </row>
    <row r="7423" spans="1:2" x14ac:dyDescent="0.2">
      <c r="A7423" s="1">
        <v>44821</v>
      </c>
      <c r="B7423">
        <f t="shared" si="115"/>
        <v>2022</v>
      </c>
    </row>
    <row r="7424" spans="1:2" x14ac:dyDescent="0.2">
      <c r="A7424" s="1">
        <v>45020</v>
      </c>
      <c r="B7424">
        <f t="shared" si="115"/>
        <v>2023</v>
      </c>
    </row>
    <row r="7425" spans="1:2" x14ac:dyDescent="0.2">
      <c r="A7425" s="1">
        <v>45110</v>
      </c>
      <c r="B7425">
        <f t="shared" si="115"/>
        <v>2023</v>
      </c>
    </row>
    <row r="7426" spans="1:2" x14ac:dyDescent="0.2">
      <c r="A7426" s="1">
        <v>45355</v>
      </c>
      <c r="B7426">
        <f t="shared" si="115"/>
        <v>2024</v>
      </c>
    </row>
    <row r="7427" spans="1:2" x14ac:dyDescent="0.2">
      <c r="A7427" s="1">
        <v>45151</v>
      </c>
      <c r="B7427">
        <f t="shared" ref="B7427:B7490" si="116">YEAR(A7427)</f>
        <v>2023</v>
      </c>
    </row>
    <row r="7428" spans="1:2" x14ac:dyDescent="0.2">
      <c r="A7428" s="1">
        <v>44874</v>
      </c>
      <c r="B7428">
        <f t="shared" si="116"/>
        <v>2022</v>
      </c>
    </row>
    <row r="7429" spans="1:2" x14ac:dyDescent="0.2">
      <c r="A7429" s="1">
        <v>44675</v>
      </c>
      <c r="B7429">
        <f t="shared" si="116"/>
        <v>2022</v>
      </c>
    </row>
    <row r="7430" spans="1:2" x14ac:dyDescent="0.2">
      <c r="A7430" s="1">
        <v>45107</v>
      </c>
      <c r="B7430">
        <f t="shared" si="116"/>
        <v>2023</v>
      </c>
    </row>
    <row r="7431" spans="1:2" x14ac:dyDescent="0.2">
      <c r="A7431" s="1">
        <v>45399</v>
      </c>
      <c r="B7431">
        <f t="shared" si="116"/>
        <v>2024</v>
      </c>
    </row>
    <row r="7432" spans="1:2" x14ac:dyDescent="0.2">
      <c r="A7432" s="1">
        <v>45666</v>
      </c>
      <c r="B7432">
        <f t="shared" si="116"/>
        <v>2025</v>
      </c>
    </row>
    <row r="7433" spans="1:2" x14ac:dyDescent="0.2">
      <c r="A7433" s="1">
        <v>45580</v>
      </c>
      <c r="B7433">
        <f t="shared" si="116"/>
        <v>2024</v>
      </c>
    </row>
    <row r="7434" spans="1:2" x14ac:dyDescent="0.2">
      <c r="A7434" s="1">
        <v>44971</v>
      </c>
      <c r="B7434">
        <f t="shared" si="116"/>
        <v>2023</v>
      </c>
    </row>
    <row r="7435" spans="1:2" x14ac:dyDescent="0.2">
      <c r="A7435" s="1">
        <v>44657</v>
      </c>
      <c r="B7435">
        <f t="shared" si="116"/>
        <v>2022</v>
      </c>
    </row>
    <row r="7436" spans="1:2" x14ac:dyDescent="0.2">
      <c r="A7436" s="1">
        <v>45597</v>
      </c>
      <c r="B7436">
        <f t="shared" si="116"/>
        <v>2024</v>
      </c>
    </row>
    <row r="7437" spans="1:2" x14ac:dyDescent="0.2">
      <c r="A7437" s="1">
        <v>45502</v>
      </c>
      <c r="B7437">
        <f t="shared" si="116"/>
        <v>2024</v>
      </c>
    </row>
    <row r="7438" spans="1:2" x14ac:dyDescent="0.2">
      <c r="A7438" s="1">
        <v>45618</v>
      </c>
      <c r="B7438">
        <f t="shared" si="116"/>
        <v>2024</v>
      </c>
    </row>
    <row r="7439" spans="1:2" x14ac:dyDescent="0.2">
      <c r="A7439" s="1">
        <v>45295</v>
      </c>
      <c r="B7439">
        <f t="shared" si="116"/>
        <v>2024</v>
      </c>
    </row>
    <row r="7440" spans="1:2" x14ac:dyDescent="0.2">
      <c r="A7440" s="1">
        <v>44741</v>
      </c>
      <c r="B7440">
        <f t="shared" si="116"/>
        <v>2022</v>
      </c>
    </row>
    <row r="7441" spans="1:2" x14ac:dyDescent="0.2">
      <c r="A7441" s="1">
        <v>45167</v>
      </c>
      <c r="B7441">
        <f t="shared" si="116"/>
        <v>2023</v>
      </c>
    </row>
    <row r="7442" spans="1:2" x14ac:dyDescent="0.2">
      <c r="A7442" s="1">
        <v>45230</v>
      </c>
      <c r="B7442">
        <f t="shared" si="116"/>
        <v>2023</v>
      </c>
    </row>
    <row r="7443" spans="1:2" x14ac:dyDescent="0.2">
      <c r="A7443" s="1">
        <v>44805</v>
      </c>
      <c r="B7443">
        <f t="shared" si="116"/>
        <v>2022</v>
      </c>
    </row>
    <row r="7444" spans="1:2" x14ac:dyDescent="0.2">
      <c r="A7444" s="1">
        <v>44618</v>
      </c>
      <c r="B7444">
        <f t="shared" si="116"/>
        <v>2022</v>
      </c>
    </row>
    <row r="7445" spans="1:2" x14ac:dyDescent="0.2">
      <c r="A7445" s="1">
        <v>45663</v>
      </c>
      <c r="B7445">
        <f t="shared" si="116"/>
        <v>2025</v>
      </c>
    </row>
    <row r="7446" spans="1:2" x14ac:dyDescent="0.2">
      <c r="A7446" s="1">
        <v>45252</v>
      </c>
      <c r="B7446">
        <f t="shared" si="116"/>
        <v>2023</v>
      </c>
    </row>
    <row r="7447" spans="1:2" x14ac:dyDescent="0.2">
      <c r="A7447" s="1">
        <v>45439</v>
      </c>
      <c r="B7447">
        <f t="shared" si="116"/>
        <v>2024</v>
      </c>
    </row>
    <row r="7448" spans="1:2" x14ac:dyDescent="0.2">
      <c r="A7448" s="1">
        <v>45539</v>
      </c>
      <c r="B7448">
        <f t="shared" si="116"/>
        <v>2024</v>
      </c>
    </row>
    <row r="7449" spans="1:2" x14ac:dyDescent="0.2">
      <c r="A7449" s="1">
        <v>44665</v>
      </c>
      <c r="B7449">
        <f t="shared" si="116"/>
        <v>2022</v>
      </c>
    </row>
    <row r="7450" spans="1:2" x14ac:dyDescent="0.2">
      <c r="A7450" s="1">
        <v>45488</v>
      </c>
      <c r="B7450">
        <f t="shared" si="116"/>
        <v>2024</v>
      </c>
    </row>
    <row r="7451" spans="1:2" x14ac:dyDescent="0.2">
      <c r="A7451" s="1">
        <v>45038</v>
      </c>
      <c r="B7451">
        <f t="shared" si="116"/>
        <v>2023</v>
      </c>
    </row>
    <row r="7452" spans="1:2" x14ac:dyDescent="0.2">
      <c r="A7452" s="1">
        <v>45398</v>
      </c>
      <c r="B7452">
        <f t="shared" si="116"/>
        <v>2024</v>
      </c>
    </row>
    <row r="7453" spans="1:2" x14ac:dyDescent="0.2">
      <c r="A7453" s="1">
        <v>45367</v>
      </c>
      <c r="B7453">
        <f t="shared" si="116"/>
        <v>2024</v>
      </c>
    </row>
    <row r="7454" spans="1:2" x14ac:dyDescent="0.2">
      <c r="A7454" s="1">
        <v>44709</v>
      </c>
      <c r="B7454">
        <f t="shared" si="116"/>
        <v>2022</v>
      </c>
    </row>
    <row r="7455" spans="1:2" x14ac:dyDescent="0.2">
      <c r="A7455" s="1">
        <v>44784</v>
      </c>
      <c r="B7455">
        <f t="shared" si="116"/>
        <v>2022</v>
      </c>
    </row>
    <row r="7456" spans="1:2" x14ac:dyDescent="0.2">
      <c r="A7456" s="1">
        <v>45315</v>
      </c>
      <c r="B7456">
        <f t="shared" si="116"/>
        <v>2024</v>
      </c>
    </row>
    <row r="7457" spans="1:2" x14ac:dyDescent="0.2">
      <c r="A7457" s="1">
        <v>45646</v>
      </c>
      <c r="B7457">
        <f t="shared" si="116"/>
        <v>2024</v>
      </c>
    </row>
    <row r="7458" spans="1:2" x14ac:dyDescent="0.2">
      <c r="A7458" s="1">
        <v>44908</v>
      </c>
      <c r="B7458">
        <f t="shared" si="116"/>
        <v>2022</v>
      </c>
    </row>
    <row r="7459" spans="1:2" x14ac:dyDescent="0.2">
      <c r="A7459" s="1">
        <v>45101</v>
      </c>
      <c r="B7459">
        <f t="shared" si="116"/>
        <v>2023</v>
      </c>
    </row>
    <row r="7460" spans="1:2" x14ac:dyDescent="0.2">
      <c r="A7460" s="1">
        <v>44630</v>
      </c>
      <c r="B7460">
        <f t="shared" si="116"/>
        <v>2022</v>
      </c>
    </row>
    <row r="7461" spans="1:2" x14ac:dyDescent="0.2">
      <c r="A7461" s="1">
        <v>45524</v>
      </c>
      <c r="B7461">
        <f t="shared" si="116"/>
        <v>2024</v>
      </c>
    </row>
    <row r="7462" spans="1:2" x14ac:dyDescent="0.2">
      <c r="A7462" s="1">
        <v>44763</v>
      </c>
      <c r="B7462">
        <f t="shared" si="116"/>
        <v>2022</v>
      </c>
    </row>
    <row r="7463" spans="1:2" x14ac:dyDescent="0.2">
      <c r="A7463" s="1">
        <v>45351</v>
      </c>
      <c r="B7463">
        <f t="shared" si="116"/>
        <v>2024</v>
      </c>
    </row>
    <row r="7464" spans="1:2" x14ac:dyDescent="0.2">
      <c r="A7464" s="1">
        <v>45650</v>
      </c>
      <c r="B7464">
        <f t="shared" si="116"/>
        <v>2024</v>
      </c>
    </row>
    <row r="7465" spans="1:2" x14ac:dyDescent="0.2">
      <c r="A7465" s="1">
        <v>44897</v>
      </c>
      <c r="B7465">
        <f t="shared" si="116"/>
        <v>2022</v>
      </c>
    </row>
    <row r="7466" spans="1:2" x14ac:dyDescent="0.2">
      <c r="A7466" s="1">
        <v>45639</v>
      </c>
      <c r="B7466">
        <f t="shared" si="116"/>
        <v>2024</v>
      </c>
    </row>
    <row r="7467" spans="1:2" x14ac:dyDescent="0.2">
      <c r="A7467" s="1">
        <v>44950</v>
      </c>
      <c r="B7467">
        <f t="shared" si="116"/>
        <v>2023</v>
      </c>
    </row>
    <row r="7468" spans="1:2" x14ac:dyDescent="0.2">
      <c r="A7468" s="1">
        <v>45077</v>
      </c>
      <c r="B7468">
        <f t="shared" si="116"/>
        <v>2023</v>
      </c>
    </row>
    <row r="7469" spans="1:2" x14ac:dyDescent="0.2">
      <c r="A7469" s="1">
        <v>45322</v>
      </c>
      <c r="B7469">
        <f t="shared" si="116"/>
        <v>2024</v>
      </c>
    </row>
    <row r="7470" spans="1:2" x14ac:dyDescent="0.2">
      <c r="A7470" s="1">
        <v>45633</v>
      </c>
      <c r="B7470">
        <f t="shared" si="116"/>
        <v>2024</v>
      </c>
    </row>
    <row r="7471" spans="1:2" x14ac:dyDescent="0.2">
      <c r="A7471" s="1">
        <v>44673</v>
      </c>
      <c r="B7471">
        <f t="shared" si="116"/>
        <v>2022</v>
      </c>
    </row>
    <row r="7472" spans="1:2" x14ac:dyDescent="0.2">
      <c r="A7472" s="1">
        <v>44620</v>
      </c>
      <c r="B7472">
        <f t="shared" si="116"/>
        <v>2022</v>
      </c>
    </row>
    <row r="7473" spans="1:2" x14ac:dyDescent="0.2">
      <c r="A7473" s="1">
        <v>44902</v>
      </c>
      <c r="B7473">
        <f t="shared" si="116"/>
        <v>2022</v>
      </c>
    </row>
    <row r="7474" spans="1:2" x14ac:dyDescent="0.2">
      <c r="A7474" s="1">
        <v>45051</v>
      </c>
      <c r="B7474">
        <f t="shared" si="116"/>
        <v>2023</v>
      </c>
    </row>
    <row r="7475" spans="1:2" x14ac:dyDescent="0.2">
      <c r="A7475" s="1">
        <v>45619</v>
      </c>
      <c r="B7475">
        <f t="shared" si="116"/>
        <v>2024</v>
      </c>
    </row>
    <row r="7476" spans="1:2" x14ac:dyDescent="0.2">
      <c r="A7476" s="1">
        <v>44612</v>
      </c>
      <c r="B7476">
        <f t="shared" si="116"/>
        <v>2022</v>
      </c>
    </row>
    <row r="7477" spans="1:2" x14ac:dyDescent="0.2">
      <c r="A7477" s="1">
        <v>45631</v>
      </c>
      <c r="B7477">
        <f t="shared" si="116"/>
        <v>2024</v>
      </c>
    </row>
    <row r="7478" spans="1:2" x14ac:dyDescent="0.2">
      <c r="A7478" s="1">
        <v>44621</v>
      </c>
      <c r="B7478">
        <f t="shared" si="116"/>
        <v>2022</v>
      </c>
    </row>
    <row r="7479" spans="1:2" x14ac:dyDescent="0.2">
      <c r="A7479" s="1">
        <v>45350</v>
      </c>
      <c r="B7479">
        <f t="shared" si="116"/>
        <v>2024</v>
      </c>
    </row>
    <row r="7480" spans="1:2" x14ac:dyDescent="0.2">
      <c r="A7480" s="1">
        <v>44939</v>
      </c>
      <c r="B7480">
        <f t="shared" si="116"/>
        <v>2023</v>
      </c>
    </row>
    <row r="7481" spans="1:2" x14ac:dyDescent="0.2">
      <c r="A7481" s="1">
        <v>45628</v>
      </c>
      <c r="B7481">
        <f t="shared" si="116"/>
        <v>2024</v>
      </c>
    </row>
    <row r="7482" spans="1:2" x14ac:dyDescent="0.2">
      <c r="A7482" s="1">
        <v>45610</v>
      </c>
      <c r="B7482">
        <f t="shared" si="116"/>
        <v>2024</v>
      </c>
    </row>
    <row r="7483" spans="1:2" x14ac:dyDescent="0.2">
      <c r="A7483" s="1">
        <v>44644</v>
      </c>
      <c r="B7483">
        <f t="shared" si="116"/>
        <v>2022</v>
      </c>
    </row>
    <row r="7484" spans="1:2" x14ac:dyDescent="0.2">
      <c r="A7484" s="1">
        <v>44974</v>
      </c>
      <c r="B7484">
        <f t="shared" si="116"/>
        <v>2023</v>
      </c>
    </row>
    <row r="7485" spans="1:2" x14ac:dyDescent="0.2">
      <c r="A7485" s="1">
        <v>44634</v>
      </c>
      <c r="B7485">
        <f t="shared" si="116"/>
        <v>2022</v>
      </c>
    </row>
    <row r="7486" spans="1:2" x14ac:dyDescent="0.2">
      <c r="A7486" s="1">
        <v>45341</v>
      </c>
      <c r="B7486">
        <f t="shared" si="116"/>
        <v>2024</v>
      </c>
    </row>
    <row r="7487" spans="1:2" x14ac:dyDescent="0.2">
      <c r="A7487" s="1">
        <v>44811</v>
      </c>
      <c r="B7487">
        <f t="shared" si="116"/>
        <v>2022</v>
      </c>
    </row>
    <row r="7488" spans="1:2" x14ac:dyDescent="0.2">
      <c r="A7488" s="1">
        <v>45091</v>
      </c>
      <c r="B7488">
        <f t="shared" si="116"/>
        <v>2023</v>
      </c>
    </row>
    <row r="7489" spans="1:2" x14ac:dyDescent="0.2">
      <c r="A7489" s="1">
        <v>44723</v>
      </c>
      <c r="B7489">
        <f t="shared" si="116"/>
        <v>2022</v>
      </c>
    </row>
    <row r="7490" spans="1:2" x14ac:dyDescent="0.2">
      <c r="A7490" s="1">
        <v>45614</v>
      </c>
      <c r="B7490">
        <f t="shared" si="116"/>
        <v>2024</v>
      </c>
    </row>
    <row r="7491" spans="1:2" x14ac:dyDescent="0.2">
      <c r="A7491" s="1">
        <v>44586</v>
      </c>
      <c r="B7491">
        <f t="shared" ref="B7491:B7554" si="117">YEAR(A7491)</f>
        <v>2022</v>
      </c>
    </row>
    <row r="7492" spans="1:2" x14ac:dyDescent="0.2">
      <c r="A7492" s="1">
        <v>45469</v>
      </c>
      <c r="B7492">
        <f t="shared" si="117"/>
        <v>2024</v>
      </c>
    </row>
    <row r="7493" spans="1:2" x14ac:dyDescent="0.2">
      <c r="A7493" s="1">
        <v>45413</v>
      </c>
      <c r="B7493">
        <f t="shared" si="117"/>
        <v>2024</v>
      </c>
    </row>
    <row r="7494" spans="1:2" x14ac:dyDescent="0.2">
      <c r="A7494" s="1">
        <v>45506</v>
      </c>
      <c r="B7494">
        <f t="shared" si="117"/>
        <v>2024</v>
      </c>
    </row>
    <row r="7495" spans="1:2" x14ac:dyDescent="0.2">
      <c r="A7495" s="1">
        <v>44624</v>
      </c>
      <c r="B7495">
        <f t="shared" si="117"/>
        <v>2022</v>
      </c>
    </row>
    <row r="7496" spans="1:2" x14ac:dyDescent="0.2">
      <c r="A7496" s="1">
        <v>44679</v>
      </c>
      <c r="B7496">
        <f t="shared" si="117"/>
        <v>2022</v>
      </c>
    </row>
    <row r="7497" spans="1:2" x14ac:dyDescent="0.2">
      <c r="A7497" s="1">
        <v>45414</v>
      </c>
      <c r="B7497">
        <f t="shared" si="117"/>
        <v>2024</v>
      </c>
    </row>
    <row r="7498" spans="1:2" x14ac:dyDescent="0.2">
      <c r="A7498" s="1">
        <v>45545</v>
      </c>
      <c r="B7498">
        <f t="shared" si="117"/>
        <v>2024</v>
      </c>
    </row>
    <row r="7499" spans="1:2" x14ac:dyDescent="0.2">
      <c r="A7499" s="1">
        <v>45456</v>
      </c>
      <c r="B7499">
        <f t="shared" si="117"/>
        <v>2024</v>
      </c>
    </row>
    <row r="7500" spans="1:2" x14ac:dyDescent="0.2">
      <c r="A7500" s="1">
        <v>45074</v>
      </c>
      <c r="B7500">
        <f t="shared" si="117"/>
        <v>2023</v>
      </c>
    </row>
    <row r="7501" spans="1:2" x14ac:dyDescent="0.2">
      <c r="A7501" s="1">
        <v>45394</v>
      </c>
      <c r="B7501">
        <f t="shared" si="117"/>
        <v>2024</v>
      </c>
    </row>
    <row r="7502" spans="1:2" x14ac:dyDescent="0.2">
      <c r="A7502" s="1">
        <v>45419</v>
      </c>
      <c r="B7502">
        <f t="shared" si="117"/>
        <v>2024</v>
      </c>
    </row>
    <row r="7503" spans="1:2" x14ac:dyDescent="0.2">
      <c r="A7503" s="1">
        <v>45480</v>
      </c>
      <c r="B7503">
        <f t="shared" si="117"/>
        <v>2024</v>
      </c>
    </row>
    <row r="7504" spans="1:2" x14ac:dyDescent="0.2">
      <c r="A7504" s="1">
        <v>45454</v>
      </c>
      <c r="B7504">
        <f t="shared" si="117"/>
        <v>2024</v>
      </c>
    </row>
    <row r="7505" spans="1:2" x14ac:dyDescent="0.2">
      <c r="A7505" s="1">
        <v>45011</v>
      </c>
      <c r="B7505">
        <f t="shared" si="117"/>
        <v>2023</v>
      </c>
    </row>
    <row r="7506" spans="1:2" x14ac:dyDescent="0.2">
      <c r="A7506" s="1">
        <v>45396</v>
      </c>
      <c r="B7506">
        <f t="shared" si="117"/>
        <v>2024</v>
      </c>
    </row>
    <row r="7507" spans="1:2" x14ac:dyDescent="0.2">
      <c r="A7507" s="1">
        <v>45314</v>
      </c>
      <c r="B7507">
        <f t="shared" si="117"/>
        <v>2024</v>
      </c>
    </row>
    <row r="7508" spans="1:2" x14ac:dyDescent="0.2">
      <c r="A7508" s="1">
        <v>45329</v>
      </c>
      <c r="B7508">
        <f t="shared" si="117"/>
        <v>2024</v>
      </c>
    </row>
    <row r="7509" spans="1:2" x14ac:dyDescent="0.2">
      <c r="A7509" s="1">
        <v>45056</v>
      </c>
      <c r="B7509">
        <f t="shared" si="117"/>
        <v>2023</v>
      </c>
    </row>
    <row r="7510" spans="1:2" x14ac:dyDescent="0.2">
      <c r="A7510" s="1">
        <v>44928</v>
      </c>
      <c r="B7510">
        <f t="shared" si="117"/>
        <v>2023</v>
      </c>
    </row>
    <row r="7511" spans="1:2" x14ac:dyDescent="0.2">
      <c r="A7511" s="1">
        <v>45588</v>
      </c>
      <c r="B7511">
        <f t="shared" si="117"/>
        <v>2024</v>
      </c>
    </row>
    <row r="7512" spans="1:2" x14ac:dyDescent="0.2">
      <c r="A7512" s="1">
        <v>45380</v>
      </c>
      <c r="B7512">
        <f t="shared" si="117"/>
        <v>2024</v>
      </c>
    </row>
    <row r="7513" spans="1:2" x14ac:dyDescent="0.2">
      <c r="A7513" s="1">
        <v>44851</v>
      </c>
      <c r="B7513">
        <f t="shared" si="117"/>
        <v>2022</v>
      </c>
    </row>
    <row r="7514" spans="1:2" x14ac:dyDescent="0.2">
      <c r="A7514" s="1">
        <v>44895</v>
      </c>
      <c r="B7514">
        <f t="shared" si="117"/>
        <v>2022</v>
      </c>
    </row>
    <row r="7515" spans="1:2" x14ac:dyDescent="0.2">
      <c r="A7515" s="1">
        <v>45254</v>
      </c>
      <c r="B7515">
        <f t="shared" si="117"/>
        <v>2023</v>
      </c>
    </row>
    <row r="7516" spans="1:2" x14ac:dyDescent="0.2">
      <c r="A7516" s="1">
        <v>45042</v>
      </c>
      <c r="B7516">
        <f t="shared" si="117"/>
        <v>2023</v>
      </c>
    </row>
    <row r="7517" spans="1:2" x14ac:dyDescent="0.2">
      <c r="A7517" s="1">
        <v>45188</v>
      </c>
      <c r="B7517">
        <f t="shared" si="117"/>
        <v>2023</v>
      </c>
    </row>
    <row r="7518" spans="1:2" x14ac:dyDescent="0.2">
      <c r="A7518" s="1">
        <v>45483</v>
      </c>
      <c r="B7518">
        <f t="shared" si="117"/>
        <v>2024</v>
      </c>
    </row>
    <row r="7519" spans="1:2" x14ac:dyDescent="0.2">
      <c r="A7519" s="1">
        <v>45064</v>
      </c>
      <c r="B7519">
        <f t="shared" si="117"/>
        <v>2023</v>
      </c>
    </row>
    <row r="7520" spans="1:2" x14ac:dyDescent="0.2">
      <c r="A7520" s="1">
        <v>45443</v>
      </c>
      <c r="B7520">
        <f t="shared" si="117"/>
        <v>2024</v>
      </c>
    </row>
    <row r="7521" spans="1:2" x14ac:dyDescent="0.2">
      <c r="A7521" s="1">
        <v>44690</v>
      </c>
      <c r="B7521">
        <f t="shared" si="117"/>
        <v>2022</v>
      </c>
    </row>
    <row r="7522" spans="1:2" x14ac:dyDescent="0.2">
      <c r="A7522" s="1">
        <v>44792</v>
      </c>
      <c r="B7522">
        <f t="shared" si="117"/>
        <v>2022</v>
      </c>
    </row>
    <row r="7523" spans="1:2" x14ac:dyDescent="0.2">
      <c r="A7523" s="1">
        <v>44635</v>
      </c>
      <c r="B7523">
        <f t="shared" si="117"/>
        <v>2022</v>
      </c>
    </row>
    <row r="7524" spans="1:2" x14ac:dyDescent="0.2">
      <c r="A7524" s="1">
        <v>45227</v>
      </c>
      <c r="B7524">
        <f t="shared" si="117"/>
        <v>2023</v>
      </c>
    </row>
    <row r="7525" spans="1:2" x14ac:dyDescent="0.2">
      <c r="A7525" s="1">
        <v>45518</v>
      </c>
      <c r="B7525">
        <f t="shared" si="117"/>
        <v>2024</v>
      </c>
    </row>
    <row r="7526" spans="1:2" x14ac:dyDescent="0.2">
      <c r="A7526" s="1">
        <v>45272</v>
      </c>
      <c r="B7526">
        <f t="shared" si="117"/>
        <v>2023</v>
      </c>
    </row>
    <row r="7527" spans="1:2" x14ac:dyDescent="0.2">
      <c r="A7527" s="1">
        <v>45148</v>
      </c>
      <c r="B7527">
        <f t="shared" si="117"/>
        <v>2023</v>
      </c>
    </row>
    <row r="7528" spans="1:2" x14ac:dyDescent="0.2">
      <c r="A7528" s="1">
        <v>45401</v>
      </c>
      <c r="B7528">
        <f t="shared" si="117"/>
        <v>2024</v>
      </c>
    </row>
    <row r="7529" spans="1:2" x14ac:dyDescent="0.2">
      <c r="A7529" s="1">
        <v>45235</v>
      </c>
      <c r="B7529">
        <f t="shared" si="117"/>
        <v>2023</v>
      </c>
    </row>
    <row r="7530" spans="1:2" x14ac:dyDescent="0.2">
      <c r="A7530" s="1">
        <v>44788</v>
      </c>
      <c r="B7530">
        <f t="shared" si="117"/>
        <v>2022</v>
      </c>
    </row>
    <row r="7531" spans="1:2" x14ac:dyDescent="0.2">
      <c r="A7531" s="1">
        <v>44662</v>
      </c>
      <c r="B7531">
        <f t="shared" si="117"/>
        <v>2022</v>
      </c>
    </row>
    <row r="7532" spans="1:2" x14ac:dyDescent="0.2">
      <c r="A7532" s="1">
        <v>45485</v>
      </c>
      <c r="B7532">
        <f t="shared" si="117"/>
        <v>2024</v>
      </c>
    </row>
    <row r="7533" spans="1:2" x14ac:dyDescent="0.2">
      <c r="A7533" s="1">
        <v>44936</v>
      </c>
      <c r="B7533">
        <f t="shared" si="117"/>
        <v>2023</v>
      </c>
    </row>
    <row r="7534" spans="1:2" x14ac:dyDescent="0.2">
      <c r="A7534" s="1">
        <v>44671</v>
      </c>
      <c r="B7534">
        <f t="shared" si="117"/>
        <v>2022</v>
      </c>
    </row>
    <row r="7535" spans="1:2" x14ac:dyDescent="0.2">
      <c r="A7535" s="1">
        <v>45435</v>
      </c>
      <c r="B7535">
        <f t="shared" si="117"/>
        <v>2024</v>
      </c>
    </row>
    <row r="7536" spans="1:2" x14ac:dyDescent="0.2">
      <c r="A7536" s="1">
        <v>45122</v>
      </c>
      <c r="B7536">
        <f t="shared" si="117"/>
        <v>2023</v>
      </c>
    </row>
    <row r="7537" spans="1:2" x14ac:dyDescent="0.2">
      <c r="A7537" s="1">
        <v>44798</v>
      </c>
      <c r="B7537">
        <f t="shared" si="117"/>
        <v>2022</v>
      </c>
    </row>
    <row r="7538" spans="1:2" x14ac:dyDescent="0.2">
      <c r="A7538" s="1">
        <v>44627</v>
      </c>
      <c r="B7538">
        <f t="shared" si="117"/>
        <v>2022</v>
      </c>
    </row>
    <row r="7539" spans="1:2" x14ac:dyDescent="0.2">
      <c r="A7539" s="1">
        <v>45049</v>
      </c>
      <c r="B7539">
        <f t="shared" si="117"/>
        <v>2023</v>
      </c>
    </row>
    <row r="7540" spans="1:2" x14ac:dyDescent="0.2">
      <c r="A7540" s="1">
        <v>44666</v>
      </c>
      <c r="B7540">
        <f t="shared" si="117"/>
        <v>2022</v>
      </c>
    </row>
    <row r="7541" spans="1:2" x14ac:dyDescent="0.2">
      <c r="A7541" s="1">
        <v>44981</v>
      </c>
      <c r="B7541">
        <f t="shared" si="117"/>
        <v>2023</v>
      </c>
    </row>
    <row r="7542" spans="1:2" x14ac:dyDescent="0.2">
      <c r="A7542" s="1">
        <v>45653</v>
      </c>
      <c r="B7542">
        <f t="shared" si="117"/>
        <v>2024</v>
      </c>
    </row>
    <row r="7543" spans="1:2" x14ac:dyDescent="0.2">
      <c r="A7543" s="1">
        <v>44786</v>
      </c>
      <c r="B7543">
        <f t="shared" si="117"/>
        <v>2022</v>
      </c>
    </row>
    <row r="7544" spans="1:2" x14ac:dyDescent="0.2">
      <c r="A7544" s="1">
        <v>44925</v>
      </c>
      <c r="B7544">
        <f t="shared" si="117"/>
        <v>2022</v>
      </c>
    </row>
    <row r="7545" spans="1:2" x14ac:dyDescent="0.2">
      <c r="A7545" s="1">
        <v>45074</v>
      </c>
      <c r="B7545">
        <f t="shared" si="117"/>
        <v>2023</v>
      </c>
    </row>
    <row r="7546" spans="1:2" x14ac:dyDescent="0.2">
      <c r="A7546" s="1">
        <v>45085</v>
      </c>
      <c r="B7546">
        <f t="shared" si="117"/>
        <v>2023</v>
      </c>
    </row>
    <row r="7547" spans="1:2" x14ac:dyDescent="0.2">
      <c r="A7547" s="1">
        <v>44940</v>
      </c>
      <c r="B7547">
        <f t="shared" si="117"/>
        <v>2023</v>
      </c>
    </row>
    <row r="7548" spans="1:2" x14ac:dyDescent="0.2">
      <c r="A7548" s="1">
        <v>45140</v>
      </c>
      <c r="B7548">
        <f t="shared" si="117"/>
        <v>2023</v>
      </c>
    </row>
    <row r="7549" spans="1:2" x14ac:dyDescent="0.2">
      <c r="A7549" s="1">
        <v>45199</v>
      </c>
      <c r="B7549">
        <f t="shared" si="117"/>
        <v>2023</v>
      </c>
    </row>
    <row r="7550" spans="1:2" x14ac:dyDescent="0.2">
      <c r="A7550" s="1">
        <v>44870</v>
      </c>
      <c r="B7550">
        <f t="shared" si="117"/>
        <v>2022</v>
      </c>
    </row>
    <row r="7551" spans="1:2" x14ac:dyDescent="0.2">
      <c r="A7551" s="1">
        <v>45213</v>
      </c>
      <c r="B7551">
        <f t="shared" si="117"/>
        <v>2023</v>
      </c>
    </row>
    <row r="7552" spans="1:2" x14ac:dyDescent="0.2">
      <c r="A7552" s="1">
        <v>44859</v>
      </c>
      <c r="B7552">
        <f t="shared" si="117"/>
        <v>2022</v>
      </c>
    </row>
    <row r="7553" spans="1:2" x14ac:dyDescent="0.2">
      <c r="A7553" s="1">
        <v>45013</v>
      </c>
      <c r="B7553">
        <f t="shared" si="117"/>
        <v>2023</v>
      </c>
    </row>
    <row r="7554" spans="1:2" x14ac:dyDescent="0.2">
      <c r="A7554" s="1">
        <v>44896</v>
      </c>
      <c r="B7554">
        <f t="shared" si="117"/>
        <v>2022</v>
      </c>
    </row>
    <row r="7555" spans="1:2" x14ac:dyDescent="0.2">
      <c r="A7555" s="1">
        <v>45047</v>
      </c>
      <c r="B7555">
        <f t="shared" ref="B7555:B7618" si="118">YEAR(A7555)</f>
        <v>2023</v>
      </c>
    </row>
    <row r="7556" spans="1:2" x14ac:dyDescent="0.2">
      <c r="A7556" s="1">
        <v>45128</v>
      </c>
      <c r="B7556">
        <f t="shared" si="118"/>
        <v>2023</v>
      </c>
    </row>
    <row r="7557" spans="1:2" x14ac:dyDescent="0.2">
      <c r="A7557" s="1">
        <v>45291</v>
      </c>
      <c r="B7557">
        <f t="shared" si="118"/>
        <v>2023</v>
      </c>
    </row>
    <row r="7558" spans="1:2" x14ac:dyDescent="0.2">
      <c r="A7558" s="1">
        <v>45099</v>
      </c>
      <c r="B7558">
        <f t="shared" si="118"/>
        <v>2023</v>
      </c>
    </row>
    <row r="7559" spans="1:2" x14ac:dyDescent="0.2">
      <c r="A7559" s="1">
        <v>44968</v>
      </c>
      <c r="B7559">
        <f t="shared" si="118"/>
        <v>2023</v>
      </c>
    </row>
    <row r="7560" spans="1:2" x14ac:dyDescent="0.2">
      <c r="A7560" s="1">
        <v>44877</v>
      </c>
      <c r="B7560">
        <f t="shared" si="118"/>
        <v>2022</v>
      </c>
    </row>
    <row r="7561" spans="1:2" x14ac:dyDescent="0.2">
      <c r="A7561" s="1">
        <v>45533</v>
      </c>
      <c r="B7561">
        <f t="shared" si="118"/>
        <v>2024</v>
      </c>
    </row>
    <row r="7562" spans="1:2" x14ac:dyDescent="0.2">
      <c r="A7562" s="1">
        <v>44892</v>
      </c>
      <c r="B7562">
        <f t="shared" si="118"/>
        <v>2022</v>
      </c>
    </row>
    <row r="7563" spans="1:2" x14ac:dyDescent="0.2">
      <c r="A7563" s="1">
        <v>45176</v>
      </c>
      <c r="B7563">
        <f t="shared" si="118"/>
        <v>2023</v>
      </c>
    </row>
    <row r="7564" spans="1:2" x14ac:dyDescent="0.2">
      <c r="A7564" s="1">
        <v>44952</v>
      </c>
      <c r="B7564">
        <f t="shared" si="118"/>
        <v>2023</v>
      </c>
    </row>
    <row r="7565" spans="1:2" x14ac:dyDescent="0.2">
      <c r="A7565" s="1">
        <v>44742</v>
      </c>
      <c r="B7565">
        <f t="shared" si="118"/>
        <v>2022</v>
      </c>
    </row>
    <row r="7566" spans="1:2" x14ac:dyDescent="0.2">
      <c r="A7566" s="1">
        <v>44821</v>
      </c>
      <c r="B7566">
        <f t="shared" si="118"/>
        <v>2022</v>
      </c>
    </row>
    <row r="7567" spans="1:2" x14ac:dyDescent="0.2">
      <c r="A7567" s="1">
        <v>44619</v>
      </c>
      <c r="B7567">
        <f t="shared" si="118"/>
        <v>2022</v>
      </c>
    </row>
    <row r="7568" spans="1:2" x14ac:dyDescent="0.2">
      <c r="A7568" s="1">
        <v>44608</v>
      </c>
      <c r="B7568">
        <f t="shared" si="118"/>
        <v>2022</v>
      </c>
    </row>
    <row r="7569" spans="1:2" x14ac:dyDescent="0.2">
      <c r="A7569" s="1">
        <v>45159</v>
      </c>
      <c r="B7569">
        <f t="shared" si="118"/>
        <v>2023</v>
      </c>
    </row>
    <row r="7570" spans="1:2" x14ac:dyDescent="0.2">
      <c r="A7570" s="1">
        <v>44869</v>
      </c>
      <c r="B7570">
        <f t="shared" si="118"/>
        <v>2022</v>
      </c>
    </row>
    <row r="7571" spans="1:2" x14ac:dyDescent="0.2">
      <c r="A7571" s="1">
        <v>44646</v>
      </c>
      <c r="B7571">
        <f t="shared" si="118"/>
        <v>2022</v>
      </c>
    </row>
    <row r="7572" spans="1:2" x14ac:dyDescent="0.2">
      <c r="A7572" s="1">
        <v>45072</v>
      </c>
      <c r="B7572">
        <f t="shared" si="118"/>
        <v>2023</v>
      </c>
    </row>
    <row r="7573" spans="1:2" x14ac:dyDescent="0.2">
      <c r="A7573" s="1">
        <v>44941</v>
      </c>
      <c r="B7573">
        <f t="shared" si="118"/>
        <v>2023</v>
      </c>
    </row>
    <row r="7574" spans="1:2" x14ac:dyDescent="0.2">
      <c r="A7574" s="1">
        <v>45340</v>
      </c>
      <c r="B7574">
        <f t="shared" si="118"/>
        <v>2024</v>
      </c>
    </row>
    <row r="7575" spans="1:2" x14ac:dyDescent="0.2">
      <c r="A7575" s="1">
        <v>45532</v>
      </c>
      <c r="B7575">
        <f t="shared" si="118"/>
        <v>2024</v>
      </c>
    </row>
    <row r="7576" spans="1:2" x14ac:dyDescent="0.2">
      <c r="A7576" s="1">
        <v>44576</v>
      </c>
      <c r="B7576">
        <f t="shared" si="118"/>
        <v>2022</v>
      </c>
    </row>
    <row r="7577" spans="1:2" x14ac:dyDescent="0.2">
      <c r="A7577" s="1">
        <v>44632</v>
      </c>
      <c r="B7577">
        <f t="shared" si="118"/>
        <v>2022</v>
      </c>
    </row>
    <row r="7578" spans="1:2" x14ac:dyDescent="0.2">
      <c r="A7578" s="1">
        <v>44917</v>
      </c>
      <c r="B7578">
        <f t="shared" si="118"/>
        <v>2022</v>
      </c>
    </row>
    <row r="7579" spans="1:2" x14ac:dyDescent="0.2">
      <c r="A7579" s="1">
        <v>44714</v>
      </c>
      <c r="B7579">
        <f t="shared" si="118"/>
        <v>2022</v>
      </c>
    </row>
    <row r="7580" spans="1:2" x14ac:dyDescent="0.2">
      <c r="A7580" s="1">
        <v>45072</v>
      </c>
      <c r="B7580">
        <f t="shared" si="118"/>
        <v>2023</v>
      </c>
    </row>
    <row r="7581" spans="1:2" x14ac:dyDescent="0.2">
      <c r="A7581" s="1">
        <v>45335</v>
      </c>
      <c r="B7581">
        <f t="shared" si="118"/>
        <v>2024</v>
      </c>
    </row>
    <row r="7582" spans="1:2" x14ac:dyDescent="0.2">
      <c r="A7582" s="1">
        <v>44587</v>
      </c>
      <c r="B7582">
        <f t="shared" si="118"/>
        <v>2022</v>
      </c>
    </row>
    <row r="7583" spans="1:2" x14ac:dyDescent="0.2">
      <c r="A7583" s="1">
        <v>44800</v>
      </c>
      <c r="B7583">
        <f t="shared" si="118"/>
        <v>2022</v>
      </c>
    </row>
    <row r="7584" spans="1:2" x14ac:dyDescent="0.2">
      <c r="A7584" s="1">
        <v>44601</v>
      </c>
      <c r="B7584">
        <f t="shared" si="118"/>
        <v>2022</v>
      </c>
    </row>
    <row r="7585" spans="1:2" x14ac:dyDescent="0.2">
      <c r="A7585" s="1">
        <v>45309</v>
      </c>
      <c r="B7585">
        <f t="shared" si="118"/>
        <v>2024</v>
      </c>
    </row>
    <row r="7586" spans="1:2" x14ac:dyDescent="0.2">
      <c r="A7586" s="1">
        <v>44977</v>
      </c>
      <c r="B7586">
        <f t="shared" si="118"/>
        <v>2023</v>
      </c>
    </row>
    <row r="7587" spans="1:2" x14ac:dyDescent="0.2">
      <c r="A7587" s="1">
        <v>44793</v>
      </c>
      <c r="B7587">
        <f t="shared" si="118"/>
        <v>2022</v>
      </c>
    </row>
    <row r="7588" spans="1:2" x14ac:dyDescent="0.2">
      <c r="A7588" s="1">
        <v>44925</v>
      </c>
      <c r="B7588">
        <f t="shared" si="118"/>
        <v>2022</v>
      </c>
    </row>
    <row r="7589" spans="1:2" x14ac:dyDescent="0.2">
      <c r="A7589" s="1">
        <v>45376</v>
      </c>
      <c r="B7589">
        <f t="shared" si="118"/>
        <v>2024</v>
      </c>
    </row>
    <row r="7590" spans="1:2" x14ac:dyDescent="0.2">
      <c r="A7590" s="1">
        <v>45075</v>
      </c>
      <c r="B7590">
        <f t="shared" si="118"/>
        <v>2023</v>
      </c>
    </row>
    <row r="7591" spans="1:2" x14ac:dyDescent="0.2">
      <c r="A7591" s="1">
        <v>44889</v>
      </c>
      <c r="B7591">
        <f t="shared" si="118"/>
        <v>2022</v>
      </c>
    </row>
    <row r="7592" spans="1:2" x14ac:dyDescent="0.2">
      <c r="A7592" s="1">
        <v>45119</v>
      </c>
      <c r="B7592">
        <f t="shared" si="118"/>
        <v>2023</v>
      </c>
    </row>
    <row r="7593" spans="1:2" x14ac:dyDescent="0.2">
      <c r="A7593" s="1">
        <v>45344</v>
      </c>
      <c r="B7593">
        <f t="shared" si="118"/>
        <v>2024</v>
      </c>
    </row>
    <row r="7594" spans="1:2" x14ac:dyDescent="0.2">
      <c r="A7594" s="1">
        <v>44780</v>
      </c>
      <c r="B7594">
        <f t="shared" si="118"/>
        <v>2022</v>
      </c>
    </row>
    <row r="7595" spans="1:2" x14ac:dyDescent="0.2">
      <c r="A7595" s="1">
        <v>44763</v>
      </c>
      <c r="B7595">
        <f t="shared" si="118"/>
        <v>2022</v>
      </c>
    </row>
    <row r="7596" spans="1:2" x14ac:dyDescent="0.2">
      <c r="A7596" s="1">
        <v>45489</v>
      </c>
      <c r="B7596">
        <f t="shared" si="118"/>
        <v>2024</v>
      </c>
    </row>
    <row r="7597" spans="1:2" x14ac:dyDescent="0.2">
      <c r="A7597" s="1">
        <v>45618</v>
      </c>
      <c r="B7597">
        <f t="shared" si="118"/>
        <v>2024</v>
      </c>
    </row>
    <row r="7598" spans="1:2" x14ac:dyDescent="0.2">
      <c r="A7598" s="1">
        <v>45510</v>
      </c>
      <c r="B7598">
        <f t="shared" si="118"/>
        <v>2024</v>
      </c>
    </row>
    <row r="7599" spans="1:2" x14ac:dyDescent="0.2">
      <c r="A7599" s="1">
        <v>45322</v>
      </c>
      <c r="B7599">
        <f t="shared" si="118"/>
        <v>2024</v>
      </c>
    </row>
    <row r="7600" spans="1:2" x14ac:dyDescent="0.2">
      <c r="A7600" s="1">
        <v>45023</v>
      </c>
      <c r="B7600">
        <f t="shared" si="118"/>
        <v>2023</v>
      </c>
    </row>
    <row r="7601" spans="1:2" x14ac:dyDescent="0.2">
      <c r="A7601" s="1">
        <v>44781</v>
      </c>
      <c r="B7601">
        <f t="shared" si="118"/>
        <v>2022</v>
      </c>
    </row>
    <row r="7602" spans="1:2" x14ac:dyDescent="0.2">
      <c r="A7602" s="1">
        <v>44723</v>
      </c>
      <c r="B7602">
        <f t="shared" si="118"/>
        <v>2022</v>
      </c>
    </row>
    <row r="7603" spans="1:2" x14ac:dyDescent="0.2">
      <c r="A7603" s="1">
        <v>45373</v>
      </c>
      <c r="B7603">
        <f t="shared" si="118"/>
        <v>2024</v>
      </c>
    </row>
    <row r="7604" spans="1:2" x14ac:dyDescent="0.2">
      <c r="A7604" s="1">
        <v>45427</v>
      </c>
      <c r="B7604">
        <f t="shared" si="118"/>
        <v>2024</v>
      </c>
    </row>
    <row r="7605" spans="1:2" x14ac:dyDescent="0.2">
      <c r="A7605" s="1">
        <v>44763</v>
      </c>
      <c r="B7605">
        <f t="shared" si="118"/>
        <v>2022</v>
      </c>
    </row>
    <row r="7606" spans="1:2" x14ac:dyDescent="0.2">
      <c r="A7606" s="1">
        <v>45252</v>
      </c>
      <c r="B7606">
        <f t="shared" si="118"/>
        <v>2023</v>
      </c>
    </row>
    <row r="7607" spans="1:2" x14ac:dyDescent="0.2">
      <c r="A7607" s="1">
        <v>45262</v>
      </c>
      <c r="B7607">
        <f t="shared" si="118"/>
        <v>2023</v>
      </c>
    </row>
    <row r="7608" spans="1:2" x14ac:dyDescent="0.2">
      <c r="A7608" s="1">
        <v>45399</v>
      </c>
      <c r="B7608">
        <f t="shared" si="118"/>
        <v>2024</v>
      </c>
    </row>
    <row r="7609" spans="1:2" x14ac:dyDescent="0.2">
      <c r="A7609" s="1">
        <v>45594</v>
      </c>
      <c r="B7609">
        <f t="shared" si="118"/>
        <v>2024</v>
      </c>
    </row>
    <row r="7610" spans="1:2" x14ac:dyDescent="0.2">
      <c r="A7610" s="1">
        <v>44890</v>
      </c>
      <c r="B7610">
        <f t="shared" si="118"/>
        <v>2022</v>
      </c>
    </row>
    <row r="7611" spans="1:2" x14ac:dyDescent="0.2">
      <c r="A7611" s="1">
        <v>45069</v>
      </c>
      <c r="B7611">
        <f t="shared" si="118"/>
        <v>2023</v>
      </c>
    </row>
    <row r="7612" spans="1:2" x14ac:dyDescent="0.2">
      <c r="A7612" s="1">
        <v>45645</v>
      </c>
      <c r="B7612">
        <f t="shared" si="118"/>
        <v>2024</v>
      </c>
    </row>
    <row r="7613" spans="1:2" x14ac:dyDescent="0.2">
      <c r="A7613" s="1">
        <v>45414</v>
      </c>
      <c r="B7613">
        <f t="shared" si="118"/>
        <v>2024</v>
      </c>
    </row>
    <row r="7614" spans="1:2" x14ac:dyDescent="0.2">
      <c r="A7614" s="1">
        <v>45354</v>
      </c>
      <c r="B7614">
        <f t="shared" si="118"/>
        <v>2024</v>
      </c>
    </row>
    <row r="7615" spans="1:2" x14ac:dyDescent="0.2">
      <c r="A7615" s="1">
        <v>45609</v>
      </c>
      <c r="B7615">
        <f t="shared" si="118"/>
        <v>2024</v>
      </c>
    </row>
    <row r="7616" spans="1:2" x14ac:dyDescent="0.2">
      <c r="A7616" s="1">
        <v>44890</v>
      </c>
      <c r="B7616">
        <f t="shared" si="118"/>
        <v>2022</v>
      </c>
    </row>
    <row r="7617" spans="1:2" x14ac:dyDescent="0.2">
      <c r="A7617" s="1">
        <v>45180</v>
      </c>
      <c r="B7617">
        <f t="shared" si="118"/>
        <v>2023</v>
      </c>
    </row>
    <row r="7618" spans="1:2" x14ac:dyDescent="0.2">
      <c r="A7618" s="1">
        <v>45154</v>
      </c>
      <c r="B7618">
        <f t="shared" si="118"/>
        <v>2023</v>
      </c>
    </row>
    <row r="7619" spans="1:2" x14ac:dyDescent="0.2">
      <c r="A7619" s="1">
        <v>44758</v>
      </c>
      <c r="B7619">
        <f t="shared" ref="B7619:B7682" si="119">YEAR(A7619)</f>
        <v>2022</v>
      </c>
    </row>
    <row r="7620" spans="1:2" x14ac:dyDescent="0.2">
      <c r="A7620" s="1">
        <v>44803</v>
      </c>
      <c r="B7620">
        <f t="shared" si="119"/>
        <v>2022</v>
      </c>
    </row>
    <row r="7621" spans="1:2" x14ac:dyDescent="0.2">
      <c r="A7621" s="1">
        <v>45181</v>
      </c>
      <c r="B7621">
        <f t="shared" si="119"/>
        <v>2023</v>
      </c>
    </row>
    <row r="7622" spans="1:2" x14ac:dyDescent="0.2">
      <c r="A7622" s="1">
        <v>45040</v>
      </c>
      <c r="B7622">
        <f t="shared" si="119"/>
        <v>2023</v>
      </c>
    </row>
    <row r="7623" spans="1:2" x14ac:dyDescent="0.2">
      <c r="A7623" s="1">
        <v>45561</v>
      </c>
      <c r="B7623">
        <f t="shared" si="119"/>
        <v>2024</v>
      </c>
    </row>
    <row r="7624" spans="1:2" x14ac:dyDescent="0.2">
      <c r="A7624" s="1">
        <v>45279</v>
      </c>
      <c r="B7624">
        <f t="shared" si="119"/>
        <v>2023</v>
      </c>
    </row>
    <row r="7625" spans="1:2" x14ac:dyDescent="0.2">
      <c r="A7625" s="1">
        <v>44923</v>
      </c>
      <c r="B7625">
        <f t="shared" si="119"/>
        <v>2022</v>
      </c>
    </row>
    <row r="7626" spans="1:2" x14ac:dyDescent="0.2">
      <c r="A7626" s="1">
        <v>45598</v>
      </c>
      <c r="B7626">
        <f t="shared" si="119"/>
        <v>2024</v>
      </c>
    </row>
    <row r="7627" spans="1:2" x14ac:dyDescent="0.2">
      <c r="A7627" s="1">
        <v>45057</v>
      </c>
      <c r="B7627">
        <f t="shared" si="119"/>
        <v>2023</v>
      </c>
    </row>
    <row r="7628" spans="1:2" x14ac:dyDescent="0.2">
      <c r="A7628" s="1">
        <v>45280</v>
      </c>
      <c r="B7628">
        <f t="shared" si="119"/>
        <v>2023</v>
      </c>
    </row>
    <row r="7629" spans="1:2" x14ac:dyDescent="0.2">
      <c r="A7629" s="1">
        <v>45673</v>
      </c>
      <c r="B7629">
        <f t="shared" si="119"/>
        <v>2025</v>
      </c>
    </row>
    <row r="7630" spans="1:2" x14ac:dyDescent="0.2">
      <c r="A7630" s="1">
        <v>45150</v>
      </c>
      <c r="B7630">
        <f t="shared" si="119"/>
        <v>2023</v>
      </c>
    </row>
    <row r="7631" spans="1:2" x14ac:dyDescent="0.2">
      <c r="A7631" s="1">
        <v>45620</v>
      </c>
      <c r="B7631">
        <f t="shared" si="119"/>
        <v>2024</v>
      </c>
    </row>
    <row r="7632" spans="1:2" x14ac:dyDescent="0.2">
      <c r="A7632" s="1">
        <v>45660</v>
      </c>
      <c r="B7632">
        <f t="shared" si="119"/>
        <v>2025</v>
      </c>
    </row>
    <row r="7633" spans="1:2" x14ac:dyDescent="0.2">
      <c r="A7633" s="1">
        <v>45118</v>
      </c>
      <c r="B7633">
        <f t="shared" si="119"/>
        <v>2023</v>
      </c>
    </row>
    <row r="7634" spans="1:2" x14ac:dyDescent="0.2">
      <c r="A7634" s="1">
        <v>45217</v>
      </c>
      <c r="B7634">
        <f t="shared" si="119"/>
        <v>2023</v>
      </c>
    </row>
    <row r="7635" spans="1:2" x14ac:dyDescent="0.2">
      <c r="A7635" s="1">
        <v>45195</v>
      </c>
      <c r="B7635">
        <f t="shared" si="119"/>
        <v>2023</v>
      </c>
    </row>
    <row r="7636" spans="1:2" x14ac:dyDescent="0.2">
      <c r="A7636" s="1">
        <v>45085</v>
      </c>
      <c r="B7636">
        <f t="shared" si="119"/>
        <v>2023</v>
      </c>
    </row>
    <row r="7637" spans="1:2" x14ac:dyDescent="0.2">
      <c r="A7637" s="1">
        <v>44747</v>
      </c>
      <c r="B7637">
        <f t="shared" si="119"/>
        <v>2022</v>
      </c>
    </row>
    <row r="7638" spans="1:2" x14ac:dyDescent="0.2">
      <c r="A7638" s="1">
        <v>45547</v>
      </c>
      <c r="B7638">
        <f t="shared" si="119"/>
        <v>2024</v>
      </c>
    </row>
    <row r="7639" spans="1:2" x14ac:dyDescent="0.2">
      <c r="A7639" s="1">
        <v>44759</v>
      </c>
      <c r="B7639">
        <f t="shared" si="119"/>
        <v>2022</v>
      </c>
    </row>
    <row r="7640" spans="1:2" x14ac:dyDescent="0.2">
      <c r="A7640" s="1">
        <v>45077</v>
      </c>
      <c r="B7640">
        <f t="shared" si="119"/>
        <v>2023</v>
      </c>
    </row>
    <row r="7641" spans="1:2" x14ac:dyDescent="0.2">
      <c r="A7641" s="1">
        <v>44764</v>
      </c>
      <c r="B7641">
        <f t="shared" si="119"/>
        <v>2022</v>
      </c>
    </row>
    <row r="7642" spans="1:2" x14ac:dyDescent="0.2">
      <c r="A7642" s="1">
        <v>44792</v>
      </c>
      <c r="B7642">
        <f t="shared" si="119"/>
        <v>2022</v>
      </c>
    </row>
    <row r="7643" spans="1:2" x14ac:dyDescent="0.2">
      <c r="A7643" s="1">
        <v>44633</v>
      </c>
      <c r="B7643">
        <f t="shared" si="119"/>
        <v>2022</v>
      </c>
    </row>
    <row r="7644" spans="1:2" x14ac:dyDescent="0.2">
      <c r="A7644" s="1">
        <v>45564</v>
      </c>
      <c r="B7644">
        <f t="shared" si="119"/>
        <v>2024</v>
      </c>
    </row>
    <row r="7645" spans="1:2" x14ac:dyDescent="0.2">
      <c r="A7645" s="1">
        <v>44612</v>
      </c>
      <c r="B7645">
        <f t="shared" si="119"/>
        <v>2022</v>
      </c>
    </row>
    <row r="7646" spans="1:2" x14ac:dyDescent="0.2">
      <c r="A7646" s="1">
        <v>45489</v>
      </c>
      <c r="B7646">
        <f t="shared" si="119"/>
        <v>2024</v>
      </c>
    </row>
    <row r="7647" spans="1:2" x14ac:dyDescent="0.2">
      <c r="A7647" s="1">
        <v>45122</v>
      </c>
      <c r="B7647">
        <f t="shared" si="119"/>
        <v>2023</v>
      </c>
    </row>
    <row r="7648" spans="1:2" x14ac:dyDescent="0.2">
      <c r="A7648" s="1">
        <v>45540</v>
      </c>
      <c r="B7648">
        <f t="shared" si="119"/>
        <v>2024</v>
      </c>
    </row>
    <row r="7649" spans="1:2" x14ac:dyDescent="0.2">
      <c r="A7649" s="1">
        <v>45236</v>
      </c>
      <c r="B7649">
        <f t="shared" si="119"/>
        <v>2023</v>
      </c>
    </row>
    <row r="7650" spans="1:2" x14ac:dyDescent="0.2">
      <c r="A7650" s="1">
        <v>44788</v>
      </c>
      <c r="B7650">
        <f t="shared" si="119"/>
        <v>2022</v>
      </c>
    </row>
    <row r="7651" spans="1:2" x14ac:dyDescent="0.2">
      <c r="A7651" s="1">
        <v>44999</v>
      </c>
      <c r="B7651">
        <f t="shared" si="119"/>
        <v>2023</v>
      </c>
    </row>
    <row r="7652" spans="1:2" x14ac:dyDescent="0.2">
      <c r="A7652" s="1">
        <v>45632</v>
      </c>
      <c r="B7652">
        <f t="shared" si="119"/>
        <v>2024</v>
      </c>
    </row>
    <row r="7653" spans="1:2" x14ac:dyDescent="0.2">
      <c r="A7653" s="1">
        <v>45062</v>
      </c>
      <c r="B7653">
        <f t="shared" si="119"/>
        <v>2023</v>
      </c>
    </row>
    <row r="7654" spans="1:2" x14ac:dyDescent="0.2">
      <c r="A7654" s="1">
        <v>44572</v>
      </c>
      <c r="B7654">
        <f t="shared" si="119"/>
        <v>2022</v>
      </c>
    </row>
    <row r="7655" spans="1:2" x14ac:dyDescent="0.2">
      <c r="A7655" s="1">
        <v>44863</v>
      </c>
      <c r="B7655">
        <f t="shared" si="119"/>
        <v>2022</v>
      </c>
    </row>
    <row r="7656" spans="1:2" x14ac:dyDescent="0.2">
      <c r="A7656" s="1">
        <v>45508</v>
      </c>
      <c r="B7656">
        <f t="shared" si="119"/>
        <v>2024</v>
      </c>
    </row>
    <row r="7657" spans="1:2" x14ac:dyDescent="0.2">
      <c r="A7657" s="1">
        <v>45198</v>
      </c>
      <c r="B7657">
        <f t="shared" si="119"/>
        <v>2023</v>
      </c>
    </row>
    <row r="7658" spans="1:2" x14ac:dyDescent="0.2">
      <c r="A7658" s="1">
        <v>45468</v>
      </c>
      <c r="B7658">
        <f t="shared" si="119"/>
        <v>2024</v>
      </c>
    </row>
    <row r="7659" spans="1:2" x14ac:dyDescent="0.2">
      <c r="A7659" s="1">
        <v>45671</v>
      </c>
      <c r="B7659">
        <f t="shared" si="119"/>
        <v>2025</v>
      </c>
    </row>
    <row r="7660" spans="1:2" x14ac:dyDescent="0.2">
      <c r="A7660" s="1">
        <v>45474</v>
      </c>
      <c r="B7660">
        <f t="shared" si="119"/>
        <v>2024</v>
      </c>
    </row>
    <row r="7661" spans="1:2" x14ac:dyDescent="0.2">
      <c r="A7661" s="1">
        <v>45447</v>
      </c>
      <c r="B7661">
        <f t="shared" si="119"/>
        <v>2024</v>
      </c>
    </row>
    <row r="7662" spans="1:2" x14ac:dyDescent="0.2">
      <c r="A7662" s="1">
        <v>44634</v>
      </c>
      <c r="B7662">
        <f t="shared" si="119"/>
        <v>2022</v>
      </c>
    </row>
    <row r="7663" spans="1:2" x14ac:dyDescent="0.2">
      <c r="A7663" s="1">
        <v>45144</v>
      </c>
      <c r="B7663">
        <f t="shared" si="119"/>
        <v>2023</v>
      </c>
    </row>
    <row r="7664" spans="1:2" x14ac:dyDescent="0.2">
      <c r="A7664" s="1">
        <v>45274</v>
      </c>
      <c r="B7664">
        <f t="shared" si="119"/>
        <v>2023</v>
      </c>
    </row>
    <row r="7665" spans="1:2" x14ac:dyDescent="0.2">
      <c r="A7665" s="1">
        <v>45519</v>
      </c>
      <c r="B7665">
        <f t="shared" si="119"/>
        <v>2024</v>
      </c>
    </row>
    <row r="7666" spans="1:2" x14ac:dyDescent="0.2">
      <c r="A7666" s="1">
        <v>44943</v>
      </c>
      <c r="B7666">
        <f t="shared" si="119"/>
        <v>2023</v>
      </c>
    </row>
    <row r="7667" spans="1:2" x14ac:dyDescent="0.2">
      <c r="A7667" s="1">
        <v>45666</v>
      </c>
      <c r="B7667">
        <f t="shared" si="119"/>
        <v>2025</v>
      </c>
    </row>
    <row r="7668" spans="1:2" x14ac:dyDescent="0.2">
      <c r="A7668" s="1">
        <v>44972</v>
      </c>
      <c r="B7668">
        <f t="shared" si="119"/>
        <v>2023</v>
      </c>
    </row>
    <row r="7669" spans="1:2" x14ac:dyDescent="0.2">
      <c r="A7669" s="1">
        <v>45110</v>
      </c>
      <c r="B7669">
        <f t="shared" si="119"/>
        <v>2023</v>
      </c>
    </row>
    <row r="7670" spans="1:2" x14ac:dyDescent="0.2">
      <c r="A7670" s="1">
        <v>45077</v>
      </c>
      <c r="B7670">
        <f t="shared" si="119"/>
        <v>2023</v>
      </c>
    </row>
    <row r="7671" spans="1:2" x14ac:dyDescent="0.2">
      <c r="A7671" s="1">
        <v>45055</v>
      </c>
      <c r="B7671">
        <f t="shared" si="119"/>
        <v>2023</v>
      </c>
    </row>
    <row r="7672" spans="1:2" x14ac:dyDescent="0.2">
      <c r="A7672" s="1">
        <v>45434</v>
      </c>
      <c r="B7672">
        <f t="shared" si="119"/>
        <v>2024</v>
      </c>
    </row>
    <row r="7673" spans="1:2" x14ac:dyDescent="0.2">
      <c r="A7673" s="1">
        <v>45392</v>
      </c>
      <c r="B7673">
        <f t="shared" si="119"/>
        <v>2024</v>
      </c>
    </row>
    <row r="7674" spans="1:2" x14ac:dyDescent="0.2">
      <c r="A7674" s="1">
        <v>44829</v>
      </c>
      <c r="B7674">
        <f t="shared" si="119"/>
        <v>2022</v>
      </c>
    </row>
    <row r="7675" spans="1:2" x14ac:dyDescent="0.2">
      <c r="A7675" s="1">
        <v>45609</v>
      </c>
      <c r="B7675">
        <f t="shared" si="119"/>
        <v>2024</v>
      </c>
    </row>
    <row r="7676" spans="1:2" x14ac:dyDescent="0.2">
      <c r="A7676" s="1">
        <v>44715</v>
      </c>
      <c r="B7676">
        <f t="shared" si="119"/>
        <v>2022</v>
      </c>
    </row>
    <row r="7677" spans="1:2" x14ac:dyDescent="0.2">
      <c r="A7677" s="1">
        <v>44582</v>
      </c>
      <c r="B7677">
        <f t="shared" si="119"/>
        <v>2022</v>
      </c>
    </row>
    <row r="7678" spans="1:2" x14ac:dyDescent="0.2">
      <c r="A7678" s="1">
        <v>44654</v>
      </c>
      <c r="B7678">
        <f t="shared" si="119"/>
        <v>2022</v>
      </c>
    </row>
    <row r="7679" spans="1:2" x14ac:dyDescent="0.2">
      <c r="A7679" s="1">
        <v>44851</v>
      </c>
      <c r="B7679">
        <f t="shared" si="119"/>
        <v>2022</v>
      </c>
    </row>
    <row r="7680" spans="1:2" x14ac:dyDescent="0.2">
      <c r="A7680" s="1">
        <v>44807</v>
      </c>
      <c r="B7680">
        <f t="shared" si="119"/>
        <v>2022</v>
      </c>
    </row>
    <row r="7681" spans="1:2" x14ac:dyDescent="0.2">
      <c r="A7681" s="1">
        <v>44580</v>
      </c>
      <c r="B7681">
        <f t="shared" si="119"/>
        <v>2022</v>
      </c>
    </row>
    <row r="7682" spans="1:2" x14ac:dyDescent="0.2">
      <c r="A7682" s="1">
        <v>44904</v>
      </c>
      <c r="B7682">
        <f t="shared" si="119"/>
        <v>2022</v>
      </c>
    </row>
    <row r="7683" spans="1:2" x14ac:dyDescent="0.2">
      <c r="A7683" s="1">
        <v>45182</v>
      </c>
      <c r="B7683">
        <f t="shared" ref="B7683:B7746" si="120">YEAR(A7683)</f>
        <v>2023</v>
      </c>
    </row>
    <row r="7684" spans="1:2" x14ac:dyDescent="0.2">
      <c r="A7684" s="1">
        <v>44699</v>
      </c>
      <c r="B7684">
        <f t="shared" si="120"/>
        <v>2022</v>
      </c>
    </row>
    <row r="7685" spans="1:2" x14ac:dyDescent="0.2">
      <c r="A7685" s="1">
        <v>45658</v>
      </c>
      <c r="B7685">
        <f t="shared" si="120"/>
        <v>2025</v>
      </c>
    </row>
    <row r="7686" spans="1:2" x14ac:dyDescent="0.2">
      <c r="A7686" s="1">
        <v>44885</v>
      </c>
      <c r="B7686">
        <f t="shared" si="120"/>
        <v>2022</v>
      </c>
    </row>
    <row r="7687" spans="1:2" x14ac:dyDescent="0.2">
      <c r="A7687" s="1">
        <v>45200</v>
      </c>
      <c r="B7687">
        <f t="shared" si="120"/>
        <v>2023</v>
      </c>
    </row>
    <row r="7688" spans="1:2" x14ac:dyDescent="0.2">
      <c r="A7688" s="1">
        <v>44637</v>
      </c>
      <c r="B7688">
        <f t="shared" si="120"/>
        <v>2022</v>
      </c>
    </row>
    <row r="7689" spans="1:2" x14ac:dyDescent="0.2">
      <c r="A7689" s="1">
        <v>45500</v>
      </c>
      <c r="B7689">
        <f t="shared" si="120"/>
        <v>2024</v>
      </c>
    </row>
    <row r="7690" spans="1:2" x14ac:dyDescent="0.2">
      <c r="A7690" s="1">
        <v>45583</v>
      </c>
      <c r="B7690">
        <f t="shared" si="120"/>
        <v>2024</v>
      </c>
    </row>
    <row r="7691" spans="1:2" x14ac:dyDescent="0.2">
      <c r="A7691" s="1">
        <v>45045</v>
      </c>
      <c r="B7691">
        <f t="shared" si="120"/>
        <v>2023</v>
      </c>
    </row>
    <row r="7692" spans="1:2" x14ac:dyDescent="0.2">
      <c r="A7692" s="1">
        <v>45466</v>
      </c>
      <c r="B7692">
        <f t="shared" si="120"/>
        <v>2024</v>
      </c>
    </row>
    <row r="7693" spans="1:2" x14ac:dyDescent="0.2">
      <c r="A7693" s="1">
        <v>44649</v>
      </c>
      <c r="B7693">
        <f t="shared" si="120"/>
        <v>2022</v>
      </c>
    </row>
    <row r="7694" spans="1:2" x14ac:dyDescent="0.2">
      <c r="A7694" s="1">
        <v>44950</v>
      </c>
      <c r="B7694">
        <f t="shared" si="120"/>
        <v>2023</v>
      </c>
    </row>
    <row r="7695" spans="1:2" x14ac:dyDescent="0.2">
      <c r="A7695" s="1">
        <v>44975</v>
      </c>
      <c r="B7695">
        <f t="shared" si="120"/>
        <v>2023</v>
      </c>
    </row>
    <row r="7696" spans="1:2" x14ac:dyDescent="0.2">
      <c r="A7696" s="1">
        <v>45425</v>
      </c>
      <c r="B7696">
        <f t="shared" si="120"/>
        <v>2024</v>
      </c>
    </row>
    <row r="7697" spans="1:2" x14ac:dyDescent="0.2">
      <c r="A7697" s="1">
        <v>44571</v>
      </c>
      <c r="B7697">
        <f t="shared" si="120"/>
        <v>2022</v>
      </c>
    </row>
    <row r="7698" spans="1:2" x14ac:dyDescent="0.2">
      <c r="A7698" s="1">
        <v>44812</v>
      </c>
      <c r="B7698">
        <f t="shared" si="120"/>
        <v>2022</v>
      </c>
    </row>
    <row r="7699" spans="1:2" x14ac:dyDescent="0.2">
      <c r="A7699" s="1">
        <v>44592</v>
      </c>
      <c r="B7699">
        <f t="shared" si="120"/>
        <v>2022</v>
      </c>
    </row>
    <row r="7700" spans="1:2" x14ac:dyDescent="0.2">
      <c r="A7700" s="1">
        <v>45132</v>
      </c>
      <c r="B7700">
        <f t="shared" si="120"/>
        <v>2023</v>
      </c>
    </row>
    <row r="7701" spans="1:2" x14ac:dyDescent="0.2">
      <c r="A7701" s="1">
        <v>45026</v>
      </c>
      <c r="B7701">
        <f t="shared" si="120"/>
        <v>2023</v>
      </c>
    </row>
    <row r="7702" spans="1:2" x14ac:dyDescent="0.2">
      <c r="A7702" s="1">
        <v>44829</v>
      </c>
      <c r="B7702">
        <f t="shared" si="120"/>
        <v>2022</v>
      </c>
    </row>
    <row r="7703" spans="1:2" x14ac:dyDescent="0.2">
      <c r="A7703" s="1">
        <v>45147</v>
      </c>
      <c r="B7703">
        <f t="shared" si="120"/>
        <v>2023</v>
      </c>
    </row>
    <row r="7704" spans="1:2" x14ac:dyDescent="0.2">
      <c r="A7704" s="1">
        <v>45279</v>
      </c>
      <c r="B7704">
        <f t="shared" si="120"/>
        <v>2023</v>
      </c>
    </row>
    <row r="7705" spans="1:2" x14ac:dyDescent="0.2">
      <c r="A7705" s="1">
        <v>44926</v>
      </c>
      <c r="B7705">
        <f t="shared" si="120"/>
        <v>2022</v>
      </c>
    </row>
    <row r="7706" spans="1:2" x14ac:dyDescent="0.2">
      <c r="A7706" s="1">
        <v>45187</v>
      </c>
      <c r="B7706">
        <f t="shared" si="120"/>
        <v>2023</v>
      </c>
    </row>
    <row r="7707" spans="1:2" x14ac:dyDescent="0.2">
      <c r="A7707" s="1">
        <v>45658</v>
      </c>
      <c r="B7707">
        <f t="shared" si="120"/>
        <v>2025</v>
      </c>
    </row>
    <row r="7708" spans="1:2" x14ac:dyDescent="0.2">
      <c r="A7708" s="1">
        <v>45567</v>
      </c>
      <c r="B7708">
        <f t="shared" si="120"/>
        <v>2024</v>
      </c>
    </row>
    <row r="7709" spans="1:2" x14ac:dyDescent="0.2">
      <c r="A7709" s="1">
        <v>45557</v>
      </c>
      <c r="B7709">
        <f t="shared" si="120"/>
        <v>2024</v>
      </c>
    </row>
    <row r="7710" spans="1:2" x14ac:dyDescent="0.2">
      <c r="A7710" s="1">
        <v>45632</v>
      </c>
      <c r="B7710">
        <f t="shared" si="120"/>
        <v>2024</v>
      </c>
    </row>
    <row r="7711" spans="1:2" x14ac:dyDescent="0.2">
      <c r="A7711" s="1">
        <v>44753</v>
      </c>
      <c r="B7711">
        <f t="shared" si="120"/>
        <v>2022</v>
      </c>
    </row>
    <row r="7712" spans="1:2" x14ac:dyDescent="0.2">
      <c r="A7712" s="1">
        <v>45328</v>
      </c>
      <c r="B7712">
        <f t="shared" si="120"/>
        <v>2024</v>
      </c>
    </row>
    <row r="7713" spans="1:2" x14ac:dyDescent="0.2">
      <c r="A7713" s="1">
        <v>44874</v>
      </c>
      <c r="B7713">
        <f t="shared" si="120"/>
        <v>2022</v>
      </c>
    </row>
    <row r="7714" spans="1:2" x14ac:dyDescent="0.2">
      <c r="A7714" s="1">
        <v>45202</v>
      </c>
      <c r="B7714">
        <f t="shared" si="120"/>
        <v>2023</v>
      </c>
    </row>
    <row r="7715" spans="1:2" x14ac:dyDescent="0.2">
      <c r="A7715" s="1">
        <v>45298</v>
      </c>
      <c r="B7715">
        <f t="shared" si="120"/>
        <v>2024</v>
      </c>
    </row>
    <row r="7716" spans="1:2" x14ac:dyDescent="0.2">
      <c r="A7716" s="1">
        <v>45343</v>
      </c>
      <c r="B7716">
        <f t="shared" si="120"/>
        <v>2024</v>
      </c>
    </row>
    <row r="7717" spans="1:2" x14ac:dyDescent="0.2">
      <c r="A7717" s="1">
        <v>45039</v>
      </c>
      <c r="B7717">
        <f t="shared" si="120"/>
        <v>2023</v>
      </c>
    </row>
    <row r="7718" spans="1:2" x14ac:dyDescent="0.2">
      <c r="A7718" s="1">
        <v>44859</v>
      </c>
      <c r="B7718">
        <f t="shared" si="120"/>
        <v>2022</v>
      </c>
    </row>
    <row r="7719" spans="1:2" x14ac:dyDescent="0.2">
      <c r="A7719" s="1">
        <v>45139</v>
      </c>
      <c r="B7719">
        <f t="shared" si="120"/>
        <v>2023</v>
      </c>
    </row>
    <row r="7720" spans="1:2" x14ac:dyDescent="0.2">
      <c r="A7720" s="1">
        <v>44724</v>
      </c>
      <c r="B7720">
        <f t="shared" si="120"/>
        <v>2022</v>
      </c>
    </row>
    <row r="7721" spans="1:2" x14ac:dyDescent="0.2">
      <c r="A7721" s="1">
        <v>45504</v>
      </c>
      <c r="B7721">
        <f t="shared" si="120"/>
        <v>2024</v>
      </c>
    </row>
    <row r="7722" spans="1:2" x14ac:dyDescent="0.2">
      <c r="A7722" s="1">
        <v>44792</v>
      </c>
      <c r="B7722">
        <f t="shared" si="120"/>
        <v>2022</v>
      </c>
    </row>
    <row r="7723" spans="1:2" x14ac:dyDescent="0.2">
      <c r="A7723" s="1">
        <v>45337</v>
      </c>
      <c r="B7723">
        <f t="shared" si="120"/>
        <v>2024</v>
      </c>
    </row>
    <row r="7724" spans="1:2" x14ac:dyDescent="0.2">
      <c r="A7724" s="1">
        <v>44849</v>
      </c>
      <c r="B7724">
        <f t="shared" si="120"/>
        <v>2022</v>
      </c>
    </row>
    <row r="7725" spans="1:2" x14ac:dyDescent="0.2">
      <c r="A7725" s="1">
        <v>45468</v>
      </c>
      <c r="B7725">
        <f t="shared" si="120"/>
        <v>2024</v>
      </c>
    </row>
    <row r="7726" spans="1:2" x14ac:dyDescent="0.2">
      <c r="A7726" s="1">
        <v>45489</v>
      </c>
      <c r="B7726">
        <f t="shared" si="120"/>
        <v>2024</v>
      </c>
    </row>
    <row r="7727" spans="1:2" x14ac:dyDescent="0.2">
      <c r="A7727" s="1">
        <v>45431</v>
      </c>
      <c r="B7727">
        <f t="shared" si="120"/>
        <v>2024</v>
      </c>
    </row>
    <row r="7728" spans="1:2" x14ac:dyDescent="0.2">
      <c r="A7728" s="1">
        <v>45239</v>
      </c>
      <c r="B7728">
        <f t="shared" si="120"/>
        <v>2023</v>
      </c>
    </row>
    <row r="7729" spans="1:2" x14ac:dyDescent="0.2">
      <c r="A7729" s="1">
        <v>45550</v>
      </c>
      <c r="B7729">
        <f t="shared" si="120"/>
        <v>2024</v>
      </c>
    </row>
    <row r="7730" spans="1:2" x14ac:dyDescent="0.2">
      <c r="A7730" s="1">
        <v>45106</v>
      </c>
      <c r="B7730">
        <f t="shared" si="120"/>
        <v>2023</v>
      </c>
    </row>
    <row r="7731" spans="1:2" x14ac:dyDescent="0.2">
      <c r="A7731" s="1">
        <v>45043</v>
      </c>
      <c r="B7731">
        <f t="shared" si="120"/>
        <v>2023</v>
      </c>
    </row>
    <row r="7732" spans="1:2" x14ac:dyDescent="0.2">
      <c r="A7732" s="1">
        <v>45182</v>
      </c>
      <c r="B7732">
        <f t="shared" si="120"/>
        <v>2023</v>
      </c>
    </row>
    <row r="7733" spans="1:2" x14ac:dyDescent="0.2">
      <c r="A7733" s="1">
        <v>44755</v>
      </c>
      <c r="B7733">
        <f t="shared" si="120"/>
        <v>2022</v>
      </c>
    </row>
    <row r="7734" spans="1:2" x14ac:dyDescent="0.2">
      <c r="A7734" s="1">
        <v>44662</v>
      </c>
      <c r="B7734">
        <f t="shared" si="120"/>
        <v>2022</v>
      </c>
    </row>
    <row r="7735" spans="1:2" x14ac:dyDescent="0.2">
      <c r="A7735" s="1">
        <v>44637</v>
      </c>
      <c r="B7735">
        <f t="shared" si="120"/>
        <v>2022</v>
      </c>
    </row>
    <row r="7736" spans="1:2" x14ac:dyDescent="0.2">
      <c r="A7736" s="1">
        <v>44982</v>
      </c>
      <c r="B7736">
        <f t="shared" si="120"/>
        <v>2023</v>
      </c>
    </row>
    <row r="7737" spans="1:2" x14ac:dyDescent="0.2">
      <c r="A7737" s="1">
        <v>45131</v>
      </c>
      <c r="B7737">
        <f t="shared" si="120"/>
        <v>2023</v>
      </c>
    </row>
    <row r="7738" spans="1:2" x14ac:dyDescent="0.2">
      <c r="A7738" s="1">
        <v>44983</v>
      </c>
      <c r="B7738">
        <f t="shared" si="120"/>
        <v>2023</v>
      </c>
    </row>
    <row r="7739" spans="1:2" x14ac:dyDescent="0.2">
      <c r="A7739" s="1">
        <v>45351</v>
      </c>
      <c r="B7739">
        <f t="shared" si="120"/>
        <v>2024</v>
      </c>
    </row>
    <row r="7740" spans="1:2" x14ac:dyDescent="0.2">
      <c r="A7740" s="1">
        <v>45466</v>
      </c>
      <c r="B7740">
        <f t="shared" si="120"/>
        <v>2024</v>
      </c>
    </row>
    <row r="7741" spans="1:2" x14ac:dyDescent="0.2">
      <c r="A7741" s="1">
        <v>44610</v>
      </c>
      <c r="B7741">
        <f t="shared" si="120"/>
        <v>2022</v>
      </c>
    </row>
    <row r="7742" spans="1:2" x14ac:dyDescent="0.2">
      <c r="A7742" s="1">
        <v>44883</v>
      </c>
      <c r="B7742">
        <f t="shared" si="120"/>
        <v>2022</v>
      </c>
    </row>
    <row r="7743" spans="1:2" x14ac:dyDescent="0.2">
      <c r="A7743" s="1">
        <v>45291</v>
      </c>
      <c r="B7743">
        <f t="shared" si="120"/>
        <v>2023</v>
      </c>
    </row>
    <row r="7744" spans="1:2" x14ac:dyDescent="0.2">
      <c r="A7744" s="1">
        <v>45362</v>
      </c>
      <c r="B7744">
        <f t="shared" si="120"/>
        <v>2024</v>
      </c>
    </row>
    <row r="7745" spans="1:2" x14ac:dyDescent="0.2">
      <c r="A7745" s="1">
        <v>44758</v>
      </c>
      <c r="B7745">
        <f t="shared" si="120"/>
        <v>2022</v>
      </c>
    </row>
    <row r="7746" spans="1:2" x14ac:dyDescent="0.2">
      <c r="A7746" s="1">
        <v>45260</v>
      </c>
      <c r="B7746">
        <f t="shared" si="120"/>
        <v>2023</v>
      </c>
    </row>
    <row r="7747" spans="1:2" x14ac:dyDescent="0.2">
      <c r="A7747" s="1">
        <v>44938</v>
      </c>
      <c r="B7747">
        <f t="shared" ref="B7747:B7810" si="121">YEAR(A7747)</f>
        <v>2023</v>
      </c>
    </row>
    <row r="7748" spans="1:2" x14ac:dyDescent="0.2">
      <c r="A7748" s="1">
        <v>44737</v>
      </c>
      <c r="B7748">
        <f t="shared" si="121"/>
        <v>2022</v>
      </c>
    </row>
    <row r="7749" spans="1:2" x14ac:dyDescent="0.2">
      <c r="A7749" s="1">
        <v>45500</v>
      </c>
      <c r="B7749">
        <f t="shared" si="121"/>
        <v>2024</v>
      </c>
    </row>
    <row r="7750" spans="1:2" x14ac:dyDescent="0.2">
      <c r="A7750" s="1">
        <v>44920</v>
      </c>
      <c r="B7750">
        <f t="shared" si="121"/>
        <v>2022</v>
      </c>
    </row>
    <row r="7751" spans="1:2" x14ac:dyDescent="0.2">
      <c r="A7751" s="1">
        <v>44606</v>
      </c>
      <c r="B7751">
        <f t="shared" si="121"/>
        <v>2022</v>
      </c>
    </row>
    <row r="7752" spans="1:2" x14ac:dyDescent="0.2">
      <c r="A7752" s="1">
        <v>44946</v>
      </c>
      <c r="B7752">
        <f t="shared" si="121"/>
        <v>2023</v>
      </c>
    </row>
    <row r="7753" spans="1:2" x14ac:dyDescent="0.2">
      <c r="A7753" s="1">
        <v>45174</v>
      </c>
      <c r="B7753">
        <f t="shared" si="121"/>
        <v>2023</v>
      </c>
    </row>
    <row r="7754" spans="1:2" x14ac:dyDescent="0.2">
      <c r="A7754" s="1">
        <v>45655</v>
      </c>
      <c r="B7754">
        <f t="shared" si="121"/>
        <v>2024</v>
      </c>
    </row>
    <row r="7755" spans="1:2" x14ac:dyDescent="0.2">
      <c r="A7755" s="1">
        <v>44750</v>
      </c>
      <c r="B7755">
        <f t="shared" si="121"/>
        <v>2022</v>
      </c>
    </row>
    <row r="7756" spans="1:2" x14ac:dyDescent="0.2">
      <c r="A7756" s="1">
        <v>44722</v>
      </c>
      <c r="B7756">
        <f t="shared" si="121"/>
        <v>2022</v>
      </c>
    </row>
    <row r="7757" spans="1:2" x14ac:dyDescent="0.2">
      <c r="A7757" s="1">
        <v>44856</v>
      </c>
      <c r="B7757">
        <f t="shared" si="121"/>
        <v>2022</v>
      </c>
    </row>
    <row r="7758" spans="1:2" x14ac:dyDescent="0.2">
      <c r="A7758" s="1">
        <v>44605</v>
      </c>
      <c r="B7758">
        <f t="shared" si="121"/>
        <v>2022</v>
      </c>
    </row>
    <row r="7759" spans="1:2" x14ac:dyDescent="0.2">
      <c r="A7759" s="1">
        <v>44827</v>
      </c>
      <c r="B7759">
        <f t="shared" si="121"/>
        <v>2022</v>
      </c>
    </row>
    <row r="7760" spans="1:2" x14ac:dyDescent="0.2">
      <c r="A7760" s="1">
        <v>44821</v>
      </c>
      <c r="B7760">
        <f t="shared" si="121"/>
        <v>2022</v>
      </c>
    </row>
    <row r="7761" spans="1:2" x14ac:dyDescent="0.2">
      <c r="A7761" s="1">
        <v>45585</v>
      </c>
      <c r="B7761">
        <f t="shared" si="121"/>
        <v>2024</v>
      </c>
    </row>
    <row r="7762" spans="1:2" x14ac:dyDescent="0.2">
      <c r="A7762" s="1">
        <v>44932</v>
      </c>
      <c r="B7762">
        <f t="shared" si="121"/>
        <v>2023</v>
      </c>
    </row>
    <row r="7763" spans="1:2" x14ac:dyDescent="0.2">
      <c r="A7763" s="1">
        <v>45261</v>
      </c>
      <c r="B7763">
        <f t="shared" si="121"/>
        <v>2023</v>
      </c>
    </row>
    <row r="7764" spans="1:2" x14ac:dyDescent="0.2">
      <c r="A7764" s="1">
        <v>45365</v>
      </c>
      <c r="B7764">
        <f t="shared" si="121"/>
        <v>2024</v>
      </c>
    </row>
    <row r="7765" spans="1:2" x14ac:dyDescent="0.2">
      <c r="A7765" s="1">
        <v>44891</v>
      </c>
      <c r="B7765">
        <f t="shared" si="121"/>
        <v>2022</v>
      </c>
    </row>
    <row r="7766" spans="1:2" x14ac:dyDescent="0.2">
      <c r="A7766" s="1">
        <v>45082</v>
      </c>
      <c r="B7766">
        <f t="shared" si="121"/>
        <v>2023</v>
      </c>
    </row>
    <row r="7767" spans="1:2" x14ac:dyDescent="0.2">
      <c r="A7767" s="1">
        <v>45454</v>
      </c>
      <c r="B7767">
        <f t="shared" si="121"/>
        <v>2024</v>
      </c>
    </row>
    <row r="7768" spans="1:2" x14ac:dyDescent="0.2">
      <c r="A7768" s="1">
        <v>44957</v>
      </c>
      <c r="B7768">
        <f t="shared" si="121"/>
        <v>2023</v>
      </c>
    </row>
    <row r="7769" spans="1:2" x14ac:dyDescent="0.2">
      <c r="A7769" s="1">
        <v>44718</v>
      </c>
      <c r="B7769">
        <f t="shared" si="121"/>
        <v>2022</v>
      </c>
    </row>
    <row r="7770" spans="1:2" x14ac:dyDescent="0.2">
      <c r="A7770" s="1">
        <v>45341</v>
      </c>
      <c r="B7770">
        <f t="shared" si="121"/>
        <v>2024</v>
      </c>
    </row>
    <row r="7771" spans="1:2" x14ac:dyDescent="0.2">
      <c r="A7771" s="1">
        <v>45183</v>
      </c>
      <c r="B7771">
        <f t="shared" si="121"/>
        <v>2023</v>
      </c>
    </row>
    <row r="7772" spans="1:2" x14ac:dyDescent="0.2">
      <c r="A7772" s="1">
        <v>44725</v>
      </c>
      <c r="B7772">
        <f t="shared" si="121"/>
        <v>2022</v>
      </c>
    </row>
    <row r="7773" spans="1:2" x14ac:dyDescent="0.2">
      <c r="A7773" s="1">
        <v>45080</v>
      </c>
      <c r="B7773">
        <f t="shared" si="121"/>
        <v>2023</v>
      </c>
    </row>
    <row r="7774" spans="1:2" x14ac:dyDescent="0.2">
      <c r="A7774" s="1">
        <v>45516</v>
      </c>
      <c r="B7774">
        <f t="shared" si="121"/>
        <v>2024</v>
      </c>
    </row>
    <row r="7775" spans="1:2" x14ac:dyDescent="0.2">
      <c r="A7775" s="1">
        <v>45475</v>
      </c>
      <c r="B7775">
        <f t="shared" si="121"/>
        <v>2024</v>
      </c>
    </row>
    <row r="7776" spans="1:2" x14ac:dyDescent="0.2">
      <c r="A7776" s="1">
        <v>44787</v>
      </c>
      <c r="B7776">
        <f t="shared" si="121"/>
        <v>2022</v>
      </c>
    </row>
    <row r="7777" spans="1:2" x14ac:dyDescent="0.2">
      <c r="A7777" s="1">
        <v>45654</v>
      </c>
      <c r="B7777">
        <f t="shared" si="121"/>
        <v>2024</v>
      </c>
    </row>
    <row r="7778" spans="1:2" x14ac:dyDescent="0.2">
      <c r="A7778" s="1">
        <v>45484</v>
      </c>
      <c r="B7778">
        <f t="shared" si="121"/>
        <v>2024</v>
      </c>
    </row>
    <row r="7779" spans="1:2" x14ac:dyDescent="0.2">
      <c r="A7779" s="1">
        <v>44891</v>
      </c>
      <c r="B7779">
        <f t="shared" si="121"/>
        <v>2022</v>
      </c>
    </row>
    <row r="7780" spans="1:2" x14ac:dyDescent="0.2">
      <c r="A7780" s="1">
        <v>44873</v>
      </c>
      <c r="B7780">
        <f t="shared" si="121"/>
        <v>2022</v>
      </c>
    </row>
    <row r="7781" spans="1:2" x14ac:dyDescent="0.2">
      <c r="A7781" s="1">
        <v>45485</v>
      </c>
      <c r="B7781">
        <f t="shared" si="121"/>
        <v>2024</v>
      </c>
    </row>
    <row r="7782" spans="1:2" x14ac:dyDescent="0.2">
      <c r="A7782" s="1">
        <v>45498</v>
      </c>
      <c r="B7782">
        <f t="shared" si="121"/>
        <v>2024</v>
      </c>
    </row>
    <row r="7783" spans="1:2" x14ac:dyDescent="0.2">
      <c r="A7783" s="1">
        <v>44753</v>
      </c>
      <c r="B7783">
        <f t="shared" si="121"/>
        <v>2022</v>
      </c>
    </row>
    <row r="7784" spans="1:2" x14ac:dyDescent="0.2">
      <c r="A7784" s="1">
        <v>45393</v>
      </c>
      <c r="B7784">
        <f t="shared" si="121"/>
        <v>2024</v>
      </c>
    </row>
    <row r="7785" spans="1:2" x14ac:dyDescent="0.2">
      <c r="A7785" s="1">
        <v>45604</v>
      </c>
      <c r="B7785">
        <f t="shared" si="121"/>
        <v>2024</v>
      </c>
    </row>
    <row r="7786" spans="1:2" x14ac:dyDescent="0.2">
      <c r="A7786" s="1">
        <v>45672</v>
      </c>
      <c r="B7786">
        <f t="shared" si="121"/>
        <v>2025</v>
      </c>
    </row>
    <row r="7787" spans="1:2" x14ac:dyDescent="0.2">
      <c r="A7787" s="1">
        <v>45500</v>
      </c>
      <c r="B7787">
        <f t="shared" si="121"/>
        <v>2024</v>
      </c>
    </row>
    <row r="7788" spans="1:2" x14ac:dyDescent="0.2">
      <c r="A7788" s="1">
        <v>45524</v>
      </c>
      <c r="B7788">
        <f t="shared" si="121"/>
        <v>2024</v>
      </c>
    </row>
    <row r="7789" spans="1:2" x14ac:dyDescent="0.2">
      <c r="A7789" s="1">
        <v>45028</v>
      </c>
      <c r="B7789">
        <f t="shared" si="121"/>
        <v>2023</v>
      </c>
    </row>
    <row r="7790" spans="1:2" x14ac:dyDescent="0.2">
      <c r="A7790" s="1">
        <v>44604</v>
      </c>
      <c r="B7790">
        <f t="shared" si="121"/>
        <v>2022</v>
      </c>
    </row>
    <row r="7791" spans="1:2" x14ac:dyDescent="0.2">
      <c r="A7791" s="1">
        <v>44944</v>
      </c>
      <c r="B7791">
        <f t="shared" si="121"/>
        <v>2023</v>
      </c>
    </row>
    <row r="7792" spans="1:2" x14ac:dyDescent="0.2">
      <c r="A7792" s="1">
        <v>45400</v>
      </c>
      <c r="B7792">
        <f t="shared" si="121"/>
        <v>2024</v>
      </c>
    </row>
    <row r="7793" spans="1:2" x14ac:dyDescent="0.2">
      <c r="A7793" s="1">
        <v>45410</v>
      </c>
      <c r="B7793">
        <f t="shared" si="121"/>
        <v>2024</v>
      </c>
    </row>
    <row r="7794" spans="1:2" x14ac:dyDescent="0.2">
      <c r="A7794" s="1">
        <v>45556</v>
      </c>
      <c r="B7794">
        <f t="shared" si="121"/>
        <v>2024</v>
      </c>
    </row>
    <row r="7795" spans="1:2" x14ac:dyDescent="0.2">
      <c r="A7795" s="1">
        <v>45490</v>
      </c>
      <c r="B7795">
        <f t="shared" si="121"/>
        <v>2024</v>
      </c>
    </row>
    <row r="7796" spans="1:2" x14ac:dyDescent="0.2">
      <c r="A7796" s="1">
        <v>45235</v>
      </c>
      <c r="B7796">
        <f t="shared" si="121"/>
        <v>2023</v>
      </c>
    </row>
    <row r="7797" spans="1:2" x14ac:dyDescent="0.2">
      <c r="A7797" s="1">
        <v>45503</v>
      </c>
      <c r="B7797">
        <f t="shared" si="121"/>
        <v>2024</v>
      </c>
    </row>
    <row r="7798" spans="1:2" x14ac:dyDescent="0.2">
      <c r="A7798" s="1">
        <v>45376</v>
      </c>
      <c r="B7798">
        <f t="shared" si="121"/>
        <v>2024</v>
      </c>
    </row>
    <row r="7799" spans="1:2" x14ac:dyDescent="0.2">
      <c r="A7799" s="1">
        <v>44822</v>
      </c>
      <c r="B7799">
        <f t="shared" si="121"/>
        <v>2022</v>
      </c>
    </row>
    <row r="7800" spans="1:2" x14ac:dyDescent="0.2">
      <c r="A7800" s="1">
        <v>45328</v>
      </c>
      <c r="B7800">
        <f t="shared" si="121"/>
        <v>2024</v>
      </c>
    </row>
    <row r="7801" spans="1:2" x14ac:dyDescent="0.2">
      <c r="A7801" s="1">
        <v>44926</v>
      </c>
      <c r="B7801">
        <f t="shared" si="121"/>
        <v>2022</v>
      </c>
    </row>
    <row r="7802" spans="1:2" x14ac:dyDescent="0.2">
      <c r="A7802" s="1">
        <v>45477</v>
      </c>
      <c r="B7802">
        <f t="shared" si="121"/>
        <v>2024</v>
      </c>
    </row>
    <row r="7803" spans="1:2" x14ac:dyDescent="0.2">
      <c r="A7803" s="1">
        <v>45073</v>
      </c>
      <c r="B7803">
        <f t="shared" si="121"/>
        <v>2023</v>
      </c>
    </row>
    <row r="7804" spans="1:2" x14ac:dyDescent="0.2">
      <c r="A7804" s="1">
        <v>44750</v>
      </c>
      <c r="B7804">
        <f t="shared" si="121"/>
        <v>2022</v>
      </c>
    </row>
    <row r="7805" spans="1:2" x14ac:dyDescent="0.2">
      <c r="A7805" s="1">
        <v>44923</v>
      </c>
      <c r="B7805">
        <f t="shared" si="121"/>
        <v>2022</v>
      </c>
    </row>
    <row r="7806" spans="1:2" x14ac:dyDescent="0.2">
      <c r="A7806" s="1">
        <v>45162</v>
      </c>
      <c r="B7806">
        <f t="shared" si="121"/>
        <v>2023</v>
      </c>
    </row>
    <row r="7807" spans="1:2" x14ac:dyDescent="0.2">
      <c r="A7807" s="1">
        <v>44566</v>
      </c>
      <c r="B7807">
        <f t="shared" si="121"/>
        <v>2022</v>
      </c>
    </row>
    <row r="7808" spans="1:2" x14ac:dyDescent="0.2">
      <c r="A7808" s="1">
        <v>45272</v>
      </c>
      <c r="B7808">
        <f t="shared" si="121"/>
        <v>2023</v>
      </c>
    </row>
    <row r="7809" spans="1:2" x14ac:dyDescent="0.2">
      <c r="A7809" s="1">
        <v>44742</v>
      </c>
      <c r="B7809">
        <f t="shared" si="121"/>
        <v>2022</v>
      </c>
    </row>
    <row r="7810" spans="1:2" x14ac:dyDescent="0.2">
      <c r="A7810" s="1">
        <v>44710</v>
      </c>
      <c r="B7810">
        <f t="shared" si="121"/>
        <v>2022</v>
      </c>
    </row>
    <row r="7811" spans="1:2" x14ac:dyDescent="0.2">
      <c r="A7811" s="1">
        <v>44926</v>
      </c>
      <c r="B7811">
        <f t="shared" ref="B7811:B7874" si="122">YEAR(A7811)</f>
        <v>2022</v>
      </c>
    </row>
    <row r="7812" spans="1:2" x14ac:dyDescent="0.2">
      <c r="A7812" s="1">
        <v>44569</v>
      </c>
      <c r="B7812">
        <f t="shared" si="122"/>
        <v>2022</v>
      </c>
    </row>
    <row r="7813" spans="1:2" x14ac:dyDescent="0.2">
      <c r="A7813" s="1">
        <v>45239</v>
      </c>
      <c r="B7813">
        <f t="shared" si="122"/>
        <v>2023</v>
      </c>
    </row>
    <row r="7814" spans="1:2" x14ac:dyDescent="0.2">
      <c r="A7814" s="1">
        <v>45660</v>
      </c>
      <c r="B7814">
        <f t="shared" si="122"/>
        <v>2025</v>
      </c>
    </row>
    <row r="7815" spans="1:2" x14ac:dyDescent="0.2">
      <c r="A7815" s="1">
        <v>44590</v>
      </c>
      <c r="B7815">
        <f t="shared" si="122"/>
        <v>2022</v>
      </c>
    </row>
    <row r="7816" spans="1:2" x14ac:dyDescent="0.2">
      <c r="A7816" s="1">
        <v>45105</v>
      </c>
      <c r="B7816">
        <f t="shared" si="122"/>
        <v>2023</v>
      </c>
    </row>
    <row r="7817" spans="1:2" x14ac:dyDescent="0.2">
      <c r="A7817" s="1">
        <v>44897</v>
      </c>
      <c r="B7817">
        <f t="shared" si="122"/>
        <v>2022</v>
      </c>
    </row>
    <row r="7818" spans="1:2" x14ac:dyDescent="0.2">
      <c r="A7818" s="1">
        <v>45115</v>
      </c>
      <c r="B7818">
        <f t="shared" si="122"/>
        <v>2023</v>
      </c>
    </row>
    <row r="7819" spans="1:2" x14ac:dyDescent="0.2">
      <c r="A7819" s="1">
        <v>44784</v>
      </c>
      <c r="B7819">
        <f t="shared" si="122"/>
        <v>2022</v>
      </c>
    </row>
    <row r="7820" spans="1:2" x14ac:dyDescent="0.2">
      <c r="A7820" s="1">
        <v>45089</v>
      </c>
      <c r="B7820">
        <f t="shared" si="122"/>
        <v>2023</v>
      </c>
    </row>
    <row r="7821" spans="1:2" x14ac:dyDescent="0.2">
      <c r="A7821" s="1">
        <v>45187</v>
      </c>
      <c r="B7821">
        <f t="shared" si="122"/>
        <v>2023</v>
      </c>
    </row>
    <row r="7822" spans="1:2" x14ac:dyDescent="0.2">
      <c r="A7822" s="1">
        <v>45520</v>
      </c>
      <c r="B7822">
        <f t="shared" si="122"/>
        <v>2024</v>
      </c>
    </row>
    <row r="7823" spans="1:2" x14ac:dyDescent="0.2">
      <c r="A7823" s="1">
        <v>45224</v>
      </c>
      <c r="B7823">
        <f t="shared" si="122"/>
        <v>2023</v>
      </c>
    </row>
    <row r="7824" spans="1:2" x14ac:dyDescent="0.2">
      <c r="A7824" s="1">
        <v>45228</v>
      </c>
      <c r="B7824">
        <f t="shared" si="122"/>
        <v>2023</v>
      </c>
    </row>
    <row r="7825" spans="1:2" x14ac:dyDescent="0.2">
      <c r="A7825" s="1">
        <v>45646</v>
      </c>
      <c r="B7825">
        <f t="shared" si="122"/>
        <v>2024</v>
      </c>
    </row>
    <row r="7826" spans="1:2" x14ac:dyDescent="0.2">
      <c r="A7826" s="1">
        <v>45183</v>
      </c>
      <c r="B7826">
        <f t="shared" si="122"/>
        <v>2023</v>
      </c>
    </row>
    <row r="7827" spans="1:2" x14ac:dyDescent="0.2">
      <c r="A7827" s="1">
        <v>45064</v>
      </c>
      <c r="B7827">
        <f t="shared" si="122"/>
        <v>2023</v>
      </c>
    </row>
    <row r="7828" spans="1:2" x14ac:dyDescent="0.2">
      <c r="A7828" s="1">
        <v>45417</v>
      </c>
      <c r="B7828">
        <f t="shared" si="122"/>
        <v>2024</v>
      </c>
    </row>
    <row r="7829" spans="1:2" x14ac:dyDescent="0.2">
      <c r="A7829" s="1">
        <v>45665</v>
      </c>
      <c r="B7829">
        <f t="shared" si="122"/>
        <v>2025</v>
      </c>
    </row>
    <row r="7830" spans="1:2" x14ac:dyDescent="0.2">
      <c r="A7830" s="1">
        <v>44714</v>
      </c>
      <c r="B7830">
        <f t="shared" si="122"/>
        <v>2022</v>
      </c>
    </row>
    <row r="7831" spans="1:2" x14ac:dyDescent="0.2">
      <c r="A7831" s="1">
        <v>44782</v>
      </c>
      <c r="B7831">
        <f t="shared" si="122"/>
        <v>2022</v>
      </c>
    </row>
    <row r="7832" spans="1:2" x14ac:dyDescent="0.2">
      <c r="A7832" s="1">
        <v>45531</v>
      </c>
      <c r="B7832">
        <f t="shared" si="122"/>
        <v>2024</v>
      </c>
    </row>
    <row r="7833" spans="1:2" x14ac:dyDescent="0.2">
      <c r="A7833" s="1">
        <v>44881</v>
      </c>
      <c r="B7833">
        <f t="shared" si="122"/>
        <v>2022</v>
      </c>
    </row>
    <row r="7834" spans="1:2" x14ac:dyDescent="0.2">
      <c r="A7834" s="1">
        <v>45370</v>
      </c>
      <c r="B7834">
        <f t="shared" si="122"/>
        <v>2024</v>
      </c>
    </row>
    <row r="7835" spans="1:2" x14ac:dyDescent="0.2">
      <c r="A7835" s="1">
        <v>45557</v>
      </c>
      <c r="B7835">
        <f t="shared" si="122"/>
        <v>2024</v>
      </c>
    </row>
    <row r="7836" spans="1:2" x14ac:dyDescent="0.2">
      <c r="A7836" s="1">
        <v>45349</v>
      </c>
      <c r="B7836">
        <f t="shared" si="122"/>
        <v>2024</v>
      </c>
    </row>
    <row r="7837" spans="1:2" x14ac:dyDescent="0.2">
      <c r="A7837" s="1">
        <v>45557</v>
      </c>
      <c r="B7837">
        <f t="shared" si="122"/>
        <v>2024</v>
      </c>
    </row>
    <row r="7838" spans="1:2" x14ac:dyDescent="0.2">
      <c r="A7838" s="1">
        <v>44929</v>
      </c>
      <c r="B7838">
        <f t="shared" si="122"/>
        <v>2023</v>
      </c>
    </row>
    <row r="7839" spans="1:2" x14ac:dyDescent="0.2">
      <c r="A7839" s="1">
        <v>45017</v>
      </c>
      <c r="B7839">
        <f t="shared" si="122"/>
        <v>2023</v>
      </c>
    </row>
    <row r="7840" spans="1:2" x14ac:dyDescent="0.2">
      <c r="A7840" s="1">
        <v>45551</v>
      </c>
      <c r="B7840">
        <f t="shared" si="122"/>
        <v>2024</v>
      </c>
    </row>
    <row r="7841" spans="1:2" x14ac:dyDescent="0.2">
      <c r="A7841" s="1">
        <v>45163</v>
      </c>
      <c r="B7841">
        <f t="shared" si="122"/>
        <v>2023</v>
      </c>
    </row>
    <row r="7842" spans="1:2" x14ac:dyDescent="0.2">
      <c r="A7842" s="1">
        <v>44661</v>
      </c>
      <c r="B7842">
        <f t="shared" si="122"/>
        <v>2022</v>
      </c>
    </row>
    <row r="7843" spans="1:2" x14ac:dyDescent="0.2">
      <c r="A7843" s="1">
        <v>45089</v>
      </c>
      <c r="B7843">
        <f t="shared" si="122"/>
        <v>2023</v>
      </c>
    </row>
    <row r="7844" spans="1:2" x14ac:dyDescent="0.2">
      <c r="A7844" s="1">
        <v>45172</v>
      </c>
      <c r="B7844">
        <f t="shared" si="122"/>
        <v>2023</v>
      </c>
    </row>
    <row r="7845" spans="1:2" x14ac:dyDescent="0.2">
      <c r="A7845" s="1">
        <v>44800</v>
      </c>
      <c r="B7845">
        <f t="shared" si="122"/>
        <v>2022</v>
      </c>
    </row>
    <row r="7846" spans="1:2" x14ac:dyDescent="0.2">
      <c r="A7846" s="1">
        <v>44879</v>
      </c>
      <c r="B7846">
        <f t="shared" si="122"/>
        <v>2022</v>
      </c>
    </row>
    <row r="7847" spans="1:2" x14ac:dyDescent="0.2">
      <c r="A7847" s="1">
        <v>44936</v>
      </c>
      <c r="B7847">
        <f t="shared" si="122"/>
        <v>2023</v>
      </c>
    </row>
    <row r="7848" spans="1:2" x14ac:dyDescent="0.2">
      <c r="A7848" s="1">
        <v>44596</v>
      </c>
      <c r="B7848">
        <f t="shared" si="122"/>
        <v>2022</v>
      </c>
    </row>
    <row r="7849" spans="1:2" x14ac:dyDescent="0.2">
      <c r="A7849" s="1">
        <v>45533</v>
      </c>
      <c r="B7849">
        <f t="shared" si="122"/>
        <v>2024</v>
      </c>
    </row>
    <row r="7850" spans="1:2" x14ac:dyDescent="0.2">
      <c r="A7850" s="1">
        <v>44664</v>
      </c>
      <c r="B7850">
        <f t="shared" si="122"/>
        <v>2022</v>
      </c>
    </row>
    <row r="7851" spans="1:2" x14ac:dyDescent="0.2">
      <c r="A7851" s="1">
        <v>45440</v>
      </c>
      <c r="B7851">
        <f t="shared" si="122"/>
        <v>2024</v>
      </c>
    </row>
    <row r="7852" spans="1:2" x14ac:dyDescent="0.2">
      <c r="A7852" s="1">
        <v>45623</v>
      </c>
      <c r="B7852">
        <f t="shared" si="122"/>
        <v>2024</v>
      </c>
    </row>
    <row r="7853" spans="1:2" x14ac:dyDescent="0.2">
      <c r="A7853" s="1">
        <v>45614</v>
      </c>
      <c r="B7853">
        <f t="shared" si="122"/>
        <v>2024</v>
      </c>
    </row>
    <row r="7854" spans="1:2" x14ac:dyDescent="0.2">
      <c r="A7854" s="1">
        <v>45047</v>
      </c>
      <c r="B7854">
        <f t="shared" si="122"/>
        <v>2023</v>
      </c>
    </row>
    <row r="7855" spans="1:2" x14ac:dyDescent="0.2">
      <c r="A7855" s="1">
        <v>44921</v>
      </c>
      <c r="B7855">
        <f t="shared" si="122"/>
        <v>2022</v>
      </c>
    </row>
    <row r="7856" spans="1:2" x14ac:dyDescent="0.2">
      <c r="A7856" s="1">
        <v>45367</v>
      </c>
      <c r="B7856">
        <f t="shared" si="122"/>
        <v>2024</v>
      </c>
    </row>
    <row r="7857" spans="1:2" x14ac:dyDescent="0.2">
      <c r="A7857" s="1">
        <v>44946</v>
      </c>
      <c r="B7857">
        <f t="shared" si="122"/>
        <v>2023</v>
      </c>
    </row>
    <row r="7858" spans="1:2" x14ac:dyDescent="0.2">
      <c r="A7858" s="1">
        <v>44685</v>
      </c>
      <c r="B7858">
        <f t="shared" si="122"/>
        <v>2022</v>
      </c>
    </row>
    <row r="7859" spans="1:2" x14ac:dyDescent="0.2">
      <c r="A7859" s="1">
        <v>45300</v>
      </c>
      <c r="B7859">
        <f t="shared" si="122"/>
        <v>2024</v>
      </c>
    </row>
    <row r="7860" spans="1:2" x14ac:dyDescent="0.2">
      <c r="A7860" s="1">
        <v>44615</v>
      </c>
      <c r="B7860">
        <f t="shared" si="122"/>
        <v>2022</v>
      </c>
    </row>
    <row r="7861" spans="1:2" x14ac:dyDescent="0.2">
      <c r="A7861" s="1">
        <v>44729</v>
      </c>
      <c r="B7861">
        <f t="shared" si="122"/>
        <v>2022</v>
      </c>
    </row>
    <row r="7862" spans="1:2" x14ac:dyDescent="0.2">
      <c r="A7862" s="1">
        <v>45554</v>
      </c>
      <c r="B7862">
        <f t="shared" si="122"/>
        <v>2024</v>
      </c>
    </row>
    <row r="7863" spans="1:2" x14ac:dyDescent="0.2">
      <c r="A7863" s="1">
        <v>44692</v>
      </c>
      <c r="B7863">
        <f t="shared" si="122"/>
        <v>2022</v>
      </c>
    </row>
    <row r="7864" spans="1:2" x14ac:dyDescent="0.2">
      <c r="A7864" s="1">
        <v>44981</v>
      </c>
      <c r="B7864">
        <f t="shared" si="122"/>
        <v>2023</v>
      </c>
    </row>
    <row r="7865" spans="1:2" x14ac:dyDescent="0.2">
      <c r="A7865" s="1">
        <v>44741</v>
      </c>
      <c r="B7865">
        <f t="shared" si="122"/>
        <v>2022</v>
      </c>
    </row>
    <row r="7866" spans="1:2" x14ac:dyDescent="0.2">
      <c r="A7866" s="1">
        <v>44572</v>
      </c>
      <c r="B7866">
        <f t="shared" si="122"/>
        <v>2022</v>
      </c>
    </row>
    <row r="7867" spans="1:2" x14ac:dyDescent="0.2">
      <c r="A7867" s="1">
        <v>45265</v>
      </c>
      <c r="B7867">
        <f t="shared" si="122"/>
        <v>2023</v>
      </c>
    </row>
    <row r="7868" spans="1:2" x14ac:dyDescent="0.2">
      <c r="A7868" s="1">
        <v>45389</v>
      </c>
      <c r="B7868">
        <f t="shared" si="122"/>
        <v>2024</v>
      </c>
    </row>
    <row r="7869" spans="1:2" x14ac:dyDescent="0.2">
      <c r="A7869" s="1">
        <v>44755</v>
      </c>
      <c r="B7869">
        <f t="shared" si="122"/>
        <v>2022</v>
      </c>
    </row>
    <row r="7870" spans="1:2" x14ac:dyDescent="0.2">
      <c r="A7870" s="1">
        <v>45367</v>
      </c>
      <c r="B7870">
        <f t="shared" si="122"/>
        <v>2024</v>
      </c>
    </row>
    <row r="7871" spans="1:2" x14ac:dyDescent="0.2">
      <c r="A7871" s="1">
        <v>45506</v>
      </c>
      <c r="B7871">
        <f t="shared" si="122"/>
        <v>2024</v>
      </c>
    </row>
    <row r="7872" spans="1:2" x14ac:dyDescent="0.2">
      <c r="A7872" s="1">
        <v>44652</v>
      </c>
      <c r="B7872">
        <f t="shared" si="122"/>
        <v>2022</v>
      </c>
    </row>
    <row r="7873" spans="1:2" x14ac:dyDescent="0.2">
      <c r="A7873" s="1">
        <v>45485</v>
      </c>
      <c r="B7873">
        <f t="shared" si="122"/>
        <v>2024</v>
      </c>
    </row>
    <row r="7874" spans="1:2" x14ac:dyDescent="0.2">
      <c r="A7874" s="1">
        <v>45028</v>
      </c>
      <c r="B7874">
        <f t="shared" si="122"/>
        <v>2023</v>
      </c>
    </row>
    <row r="7875" spans="1:2" x14ac:dyDescent="0.2">
      <c r="A7875" s="1">
        <v>44902</v>
      </c>
      <c r="B7875">
        <f t="shared" ref="B7875:B7938" si="123">YEAR(A7875)</f>
        <v>2022</v>
      </c>
    </row>
    <row r="7876" spans="1:2" x14ac:dyDescent="0.2">
      <c r="A7876" s="1">
        <v>44749</v>
      </c>
      <c r="B7876">
        <f t="shared" si="123"/>
        <v>2022</v>
      </c>
    </row>
    <row r="7877" spans="1:2" x14ac:dyDescent="0.2">
      <c r="A7877" s="1">
        <v>44958</v>
      </c>
      <c r="B7877">
        <f t="shared" si="123"/>
        <v>2023</v>
      </c>
    </row>
    <row r="7878" spans="1:2" x14ac:dyDescent="0.2">
      <c r="A7878" s="1">
        <v>44717</v>
      </c>
      <c r="B7878">
        <f t="shared" si="123"/>
        <v>2022</v>
      </c>
    </row>
    <row r="7879" spans="1:2" x14ac:dyDescent="0.2">
      <c r="A7879" s="1">
        <v>45023</v>
      </c>
      <c r="B7879">
        <f t="shared" si="123"/>
        <v>2023</v>
      </c>
    </row>
    <row r="7880" spans="1:2" x14ac:dyDescent="0.2">
      <c r="A7880" s="1">
        <v>45635</v>
      </c>
      <c r="B7880">
        <f t="shared" si="123"/>
        <v>2024</v>
      </c>
    </row>
    <row r="7881" spans="1:2" x14ac:dyDescent="0.2">
      <c r="A7881" s="1">
        <v>45609</v>
      </c>
      <c r="B7881">
        <f t="shared" si="123"/>
        <v>2024</v>
      </c>
    </row>
    <row r="7882" spans="1:2" x14ac:dyDescent="0.2">
      <c r="A7882" s="1">
        <v>45124</v>
      </c>
      <c r="B7882">
        <f t="shared" si="123"/>
        <v>2023</v>
      </c>
    </row>
    <row r="7883" spans="1:2" x14ac:dyDescent="0.2">
      <c r="A7883" s="1">
        <v>45331</v>
      </c>
      <c r="B7883">
        <f t="shared" si="123"/>
        <v>2024</v>
      </c>
    </row>
    <row r="7884" spans="1:2" x14ac:dyDescent="0.2">
      <c r="A7884" s="1">
        <v>44669</v>
      </c>
      <c r="B7884">
        <f t="shared" si="123"/>
        <v>2022</v>
      </c>
    </row>
    <row r="7885" spans="1:2" x14ac:dyDescent="0.2">
      <c r="A7885" s="1">
        <v>45235</v>
      </c>
      <c r="B7885">
        <f t="shared" si="123"/>
        <v>2023</v>
      </c>
    </row>
    <row r="7886" spans="1:2" x14ac:dyDescent="0.2">
      <c r="A7886" s="1">
        <v>44577</v>
      </c>
      <c r="B7886">
        <f t="shared" si="123"/>
        <v>2022</v>
      </c>
    </row>
    <row r="7887" spans="1:2" x14ac:dyDescent="0.2">
      <c r="A7887" s="1">
        <v>45486</v>
      </c>
      <c r="B7887">
        <f t="shared" si="123"/>
        <v>2024</v>
      </c>
    </row>
    <row r="7888" spans="1:2" x14ac:dyDescent="0.2">
      <c r="A7888" s="1">
        <v>44722</v>
      </c>
      <c r="B7888">
        <f t="shared" si="123"/>
        <v>2022</v>
      </c>
    </row>
    <row r="7889" spans="1:2" x14ac:dyDescent="0.2">
      <c r="A7889" s="1">
        <v>45634</v>
      </c>
      <c r="B7889">
        <f t="shared" si="123"/>
        <v>2024</v>
      </c>
    </row>
    <row r="7890" spans="1:2" x14ac:dyDescent="0.2">
      <c r="A7890" s="1">
        <v>44794</v>
      </c>
      <c r="B7890">
        <f t="shared" si="123"/>
        <v>2022</v>
      </c>
    </row>
    <row r="7891" spans="1:2" x14ac:dyDescent="0.2">
      <c r="A7891" s="1">
        <v>44605</v>
      </c>
      <c r="B7891">
        <f t="shared" si="123"/>
        <v>2022</v>
      </c>
    </row>
    <row r="7892" spans="1:2" x14ac:dyDescent="0.2">
      <c r="A7892" s="1">
        <v>44643</v>
      </c>
      <c r="B7892">
        <f t="shared" si="123"/>
        <v>2022</v>
      </c>
    </row>
    <row r="7893" spans="1:2" x14ac:dyDescent="0.2">
      <c r="A7893" s="1">
        <v>44936</v>
      </c>
      <c r="B7893">
        <f t="shared" si="123"/>
        <v>2023</v>
      </c>
    </row>
    <row r="7894" spans="1:2" x14ac:dyDescent="0.2">
      <c r="A7894" s="1">
        <v>44962</v>
      </c>
      <c r="B7894">
        <f t="shared" si="123"/>
        <v>2023</v>
      </c>
    </row>
    <row r="7895" spans="1:2" x14ac:dyDescent="0.2">
      <c r="A7895" s="1">
        <v>45031</v>
      </c>
      <c r="B7895">
        <f t="shared" si="123"/>
        <v>2023</v>
      </c>
    </row>
    <row r="7896" spans="1:2" x14ac:dyDescent="0.2">
      <c r="A7896" s="1">
        <v>45332</v>
      </c>
      <c r="B7896">
        <f t="shared" si="123"/>
        <v>2024</v>
      </c>
    </row>
    <row r="7897" spans="1:2" x14ac:dyDescent="0.2">
      <c r="A7897" s="1">
        <v>44637</v>
      </c>
      <c r="B7897">
        <f t="shared" si="123"/>
        <v>2022</v>
      </c>
    </row>
    <row r="7898" spans="1:2" x14ac:dyDescent="0.2">
      <c r="A7898" s="1">
        <v>45393</v>
      </c>
      <c r="B7898">
        <f t="shared" si="123"/>
        <v>2024</v>
      </c>
    </row>
    <row r="7899" spans="1:2" x14ac:dyDescent="0.2">
      <c r="A7899" s="1">
        <v>44749</v>
      </c>
      <c r="B7899">
        <f t="shared" si="123"/>
        <v>2022</v>
      </c>
    </row>
    <row r="7900" spans="1:2" x14ac:dyDescent="0.2">
      <c r="A7900" s="1">
        <v>44610</v>
      </c>
      <c r="B7900">
        <f t="shared" si="123"/>
        <v>2022</v>
      </c>
    </row>
    <row r="7901" spans="1:2" x14ac:dyDescent="0.2">
      <c r="A7901" s="1">
        <v>44930</v>
      </c>
      <c r="B7901">
        <f t="shared" si="123"/>
        <v>2023</v>
      </c>
    </row>
    <row r="7902" spans="1:2" x14ac:dyDescent="0.2">
      <c r="A7902" s="1">
        <v>45134</v>
      </c>
      <c r="B7902">
        <f t="shared" si="123"/>
        <v>2023</v>
      </c>
    </row>
    <row r="7903" spans="1:2" x14ac:dyDescent="0.2">
      <c r="A7903" s="1">
        <v>45336</v>
      </c>
      <c r="B7903">
        <f t="shared" si="123"/>
        <v>2024</v>
      </c>
    </row>
    <row r="7904" spans="1:2" x14ac:dyDescent="0.2">
      <c r="A7904" s="1">
        <v>45434</v>
      </c>
      <c r="B7904">
        <f t="shared" si="123"/>
        <v>2024</v>
      </c>
    </row>
    <row r="7905" spans="1:2" x14ac:dyDescent="0.2">
      <c r="A7905" s="1">
        <v>44678</v>
      </c>
      <c r="B7905">
        <f t="shared" si="123"/>
        <v>2022</v>
      </c>
    </row>
    <row r="7906" spans="1:2" x14ac:dyDescent="0.2">
      <c r="A7906" s="1">
        <v>45212</v>
      </c>
      <c r="B7906">
        <f t="shared" si="123"/>
        <v>2023</v>
      </c>
    </row>
    <row r="7907" spans="1:2" x14ac:dyDescent="0.2">
      <c r="A7907" s="1">
        <v>44640</v>
      </c>
      <c r="B7907">
        <f t="shared" si="123"/>
        <v>2022</v>
      </c>
    </row>
    <row r="7908" spans="1:2" x14ac:dyDescent="0.2">
      <c r="A7908" s="1">
        <v>44749</v>
      </c>
      <c r="B7908">
        <f t="shared" si="123"/>
        <v>2022</v>
      </c>
    </row>
    <row r="7909" spans="1:2" x14ac:dyDescent="0.2">
      <c r="A7909" s="1">
        <v>44850</v>
      </c>
      <c r="B7909">
        <f t="shared" si="123"/>
        <v>2022</v>
      </c>
    </row>
    <row r="7910" spans="1:2" x14ac:dyDescent="0.2">
      <c r="A7910" s="1">
        <v>45571</v>
      </c>
      <c r="B7910">
        <f t="shared" si="123"/>
        <v>2024</v>
      </c>
    </row>
    <row r="7911" spans="1:2" x14ac:dyDescent="0.2">
      <c r="A7911" s="1">
        <v>45265</v>
      </c>
      <c r="B7911">
        <f t="shared" si="123"/>
        <v>2023</v>
      </c>
    </row>
    <row r="7912" spans="1:2" x14ac:dyDescent="0.2">
      <c r="A7912" s="1">
        <v>45359</v>
      </c>
      <c r="B7912">
        <f t="shared" si="123"/>
        <v>2024</v>
      </c>
    </row>
    <row r="7913" spans="1:2" x14ac:dyDescent="0.2">
      <c r="A7913" s="1">
        <v>45625</v>
      </c>
      <c r="B7913">
        <f t="shared" si="123"/>
        <v>2024</v>
      </c>
    </row>
    <row r="7914" spans="1:2" x14ac:dyDescent="0.2">
      <c r="A7914" s="1">
        <v>44689</v>
      </c>
      <c r="B7914">
        <f t="shared" si="123"/>
        <v>2022</v>
      </c>
    </row>
    <row r="7915" spans="1:2" x14ac:dyDescent="0.2">
      <c r="A7915" s="1">
        <v>45025</v>
      </c>
      <c r="B7915">
        <f t="shared" si="123"/>
        <v>2023</v>
      </c>
    </row>
    <row r="7916" spans="1:2" x14ac:dyDescent="0.2">
      <c r="A7916" s="1">
        <v>45060</v>
      </c>
      <c r="B7916">
        <f t="shared" si="123"/>
        <v>2023</v>
      </c>
    </row>
    <row r="7917" spans="1:2" x14ac:dyDescent="0.2">
      <c r="A7917" s="1">
        <v>44864</v>
      </c>
      <c r="B7917">
        <f t="shared" si="123"/>
        <v>2022</v>
      </c>
    </row>
    <row r="7918" spans="1:2" x14ac:dyDescent="0.2">
      <c r="A7918" s="1">
        <v>45032</v>
      </c>
      <c r="B7918">
        <f t="shared" si="123"/>
        <v>2023</v>
      </c>
    </row>
    <row r="7919" spans="1:2" x14ac:dyDescent="0.2">
      <c r="A7919" s="1">
        <v>45244</v>
      </c>
      <c r="B7919">
        <f t="shared" si="123"/>
        <v>2023</v>
      </c>
    </row>
    <row r="7920" spans="1:2" x14ac:dyDescent="0.2">
      <c r="A7920" s="1">
        <v>44880</v>
      </c>
      <c r="B7920">
        <f t="shared" si="123"/>
        <v>2022</v>
      </c>
    </row>
    <row r="7921" spans="1:2" x14ac:dyDescent="0.2">
      <c r="A7921" s="1">
        <v>45558</v>
      </c>
      <c r="B7921">
        <f t="shared" si="123"/>
        <v>2024</v>
      </c>
    </row>
    <row r="7922" spans="1:2" x14ac:dyDescent="0.2">
      <c r="A7922" s="1">
        <v>45026</v>
      </c>
      <c r="B7922">
        <f t="shared" si="123"/>
        <v>2023</v>
      </c>
    </row>
    <row r="7923" spans="1:2" x14ac:dyDescent="0.2">
      <c r="A7923" s="1">
        <v>45011</v>
      </c>
      <c r="B7923">
        <f t="shared" si="123"/>
        <v>2023</v>
      </c>
    </row>
    <row r="7924" spans="1:2" x14ac:dyDescent="0.2">
      <c r="A7924" s="1">
        <v>45106</v>
      </c>
      <c r="B7924">
        <f t="shared" si="123"/>
        <v>2023</v>
      </c>
    </row>
    <row r="7925" spans="1:2" x14ac:dyDescent="0.2">
      <c r="A7925" s="1">
        <v>44579</v>
      </c>
      <c r="B7925">
        <f t="shared" si="123"/>
        <v>2022</v>
      </c>
    </row>
    <row r="7926" spans="1:2" x14ac:dyDescent="0.2">
      <c r="A7926" s="1">
        <v>44782</v>
      </c>
      <c r="B7926">
        <f t="shared" si="123"/>
        <v>2022</v>
      </c>
    </row>
    <row r="7927" spans="1:2" x14ac:dyDescent="0.2">
      <c r="A7927" s="1">
        <v>45189</v>
      </c>
      <c r="B7927">
        <f t="shared" si="123"/>
        <v>2023</v>
      </c>
    </row>
    <row r="7928" spans="1:2" x14ac:dyDescent="0.2">
      <c r="A7928" s="1">
        <v>45512</v>
      </c>
      <c r="B7928">
        <f t="shared" si="123"/>
        <v>2024</v>
      </c>
    </row>
    <row r="7929" spans="1:2" x14ac:dyDescent="0.2">
      <c r="A7929" s="1">
        <v>45281</v>
      </c>
      <c r="B7929">
        <f t="shared" si="123"/>
        <v>2023</v>
      </c>
    </row>
    <row r="7930" spans="1:2" x14ac:dyDescent="0.2">
      <c r="A7930" s="1">
        <v>44760</v>
      </c>
      <c r="B7930">
        <f t="shared" si="123"/>
        <v>2022</v>
      </c>
    </row>
    <row r="7931" spans="1:2" x14ac:dyDescent="0.2">
      <c r="A7931" s="1">
        <v>45626</v>
      </c>
      <c r="B7931">
        <f t="shared" si="123"/>
        <v>2024</v>
      </c>
    </row>
    <row r="7932" spans="1:2" x14ac:dyDescent="0.2">
      <c r="A7932" s="1">
        <v>44741</v>
      </c>
      <c r="B7932">
        <f t="shared" si="123"/>
        <v>2022</v>
      </c>
    </row>
    <row r="7933" spans="1:2" x14ac:dyDescent="0.2">
      <c r="A7933" s="1">
        <v>45431</v>
      </c>
      <c r="B7933">
        <f t="shared" si="123"/>
        <v>2024</v>
      </c>
    </row>
    <row r="7934" spans="1:2" x14ac:dyDescent="0.2">
      <c r="A7934" s="1">
        <v>44700</v>
      </c>
      <c r="B7934">
        <f t="shared" si="123"/>
        <v>2022</v>
      </c>
    </row>
    <row r="7935" spans="1:2" x14ac:dyDescent="0.2">
      <c r="A7935" s="1">
        <v>45259</v>
      </c>
      <c r="B7935">
        <f t="shared" si="123"/>
        <v>2023</v>
      </c>
    </row>
    <row r="7936" spans="1:2" x14ac:dyDescent="0.2">
      <c r="A7936" s="1">
        <v>45243</v>
      </c>
      <c r="B7936">
        <f t="shared" si="123"/>
        <v>2023</v>
      </c>
    </row>
    <row r="7937" spans="1:2" x14ac:dyDescent="0.2">
      <c r="A7937" s="1">
        <v>44823</v>
      </c>
      <c r="B7937">
        <f t="shared" si="123"/>
        <v>2022</v>
      </c>
    </row>
    <row r="7938" spans="1:2" x14ac:dyDescent="0.2">
      <c r="A7938" s="1">
        <v>45420</v>
      </c>
      <c r="B7938">
        <f t="shared" si="123"/>
        <v>2024</v>
      </c>
    </row>
    <row r="7939" spans="1:2" x14ac:dyDescent="0.2">
      <c r="A7939" s="1">
        <v>45269</v>
      </c>
      <c r="B7939">
        <f t="shared" ref="B7939:B8002" si="124">YEAR(A7939)</f>
        <v>2023</v>
      </c>
    </row>
    <row r="7940" spans="1:2" x14ac:dyDescent="0.2">
      <c r="A7940" s="1">
        <v>45564</v>
      </c>
      <c r="B7940">
        <f t="shared" si="124"/>
        <v>2024</v>
      </c>
    </row>
    <row r="7941" spans="1:2" x14ac:dyDescent="0.2">
      <c r="A7941" s="1">
        <v>45580</v>
      </c>
      <c r="B7941">
        <f t="shared" si="124"/>
        <v>2024</v>
      </c>
    </row>
    <row r="7942" spans="1:2" x14ac:dyDescent="0.2">
      <c r="A7942" s="1">
        <v>44980</v>
      </c>
      <c r="B7942">
        <f t="shared" si="124"/>
        <v>2023</v>
      </c>
    </row>
    <row r="7943" spans="1:2" x14ac:dyDescent="0.2">
      <c r="A7943" s="1">
        <v>44666</v>
      </c>
      <c r="B7943">
        <f t="shared" si="124"/>
        <v>2022</v>
      </c>
    </row>
    <row r="7944" spans="1:2" x14ac:dyDescent="0.2">
      <c r="A7944" s="1">
        <v>44581</v>
      </c>
      <c r="B7944">
        <f t="shared" si="124"/>
        <v>2022</v>
      </c>
    </row>
    <row r="7945" spans="1:2" x14ac:dyDescent="0.2">
      <c r="A7945" s="1">
        <v>44999</v>
      </c>
      <c r="B7945">
        <f t="shared" si="124"/>
        <v>2023</v>
      </c>
    </row>
    <row r="7946" spans="1:2" x14ac:dyDescent="0.2">
      <c r="A7946" s="1">
        <v>45406</v>
      </c>
      <c r="B7946">
        <f t="shared" si="124"/>
        <v>2024</v>
      </c>
    </row>
    <row r="7947" spans="1:2" x14ac:dyDescent="0.2">
      <c r="A7947" s="1">
        <v>45432</v>
      </c>
      <c r="B7947">
        <f t="shared" si="124"/>
        <v>2024</v>
      </c>
    </row>
    <row r="7948" spans="1:2" x14ac:dyDescent="0.2">
      <c r="A7948" s="1">
        <v>44981</v>
      </c>
      <c r="B7948">
        <f t="shared" si="124"/>
        <v>2023</v>
      </c>
    </row>
    <row r="7949" spans="1:2" x14ac:dyDescent="0.2">
      <c r="A7949" s="1">
        <v>45318</v>
      </c>
      <c r="B7949">
        <f t="shared" si="124"/>
        <v>2024</v>
      </c>
    </row>
    <row r="7950" spans="1:2" x14ac:dyDescent="0.2">
      <c r="A7950" s="1">
        <v>45610</v>
      </c>
      <c r="B7950">
        <f t="shared" si="124"/>
        <v>2024</v>
      </c>
    </row>
    <row r="7951" spans="1:2" x14ac:dyDescent="0.2">
      <c r="A7951" s="1">
        <v>44797</v>
      </c>
      <c r="B7951">
        <f t="shared" si="124"/>
        <v>2022</v>
      </c>
    </row>
    <row r="7952" spans="1:2" x14ac:dyDescent="0.2">
      <c r="A7952" s="1">
        <v>45600</v>
      </c>
      <c r="B7952">
        <f t="shared" si="124"/>
        <v>2024</v>
      </c>
    </row>
    <row r="7953" spans="1:2" x14ac:dyDescent="0.2">
      <c r="A7953" s="1">
        <v>45178</v>
      </c>
      <c r="B7953">
        <f t="shared" si="124"/>
        <v>2023</v>
      </c>
    </row>
    <row r="7954" spans="1:2" x14ac:dyDescent="0.2">
      <c r="A7954" s="1">
        <v>45024</v>
      </c>
      <c r="B7954">
        <f t="shared" si="124"/>
        <v>2023</v>
      </c>
    </row>
    <row r="7955" spans="1:2" x14ac:dyDescent="0.2">
      <c r="A7955" s="1">
        <v>45097</v>
      </c>
      <c r="B7955">
        <f t="shared" si="124"/>
        <v>2023</v>
      </c>
    </row>
    <row r="7956" spans="1:2" x14ac:dyDescent="0.2">
      <c r="A7956" s="1">
        <v>44998</v>
      </c>
      <c r="B7956">
        <f t="shared" si="124"/>
        <v>2023</v>
      </c>
    </row>
    <row r="7957" spans="1:2" x14ac:dyDescent="0.2">
      <c r="A7957" s="1">
        <v>45146</v>
      </c>
      <c r="B7957">
        <f t="shared" si="124"/>
        <v>2023</v>
      </c>
    </row>
    <row r="7958" spans="1:2" x14ac:dyDescent="0.2">
      <c r="A7958" s="1">
        <v>45522</v>
      </c>
      <c r="B7958">
        <f t="shared" si="124"/>
        <v>2024</v>
      </c>
    </row>
    <row r="7959" spans="1:2" x14ac:dyDescent="0.2">
      <c r="A7959" s="1">
        <v>45447</v>
      </c>
      <c r="B7959">
        <f t="shared" si="124"/>
        <v>2024</v>
      </c>
    </row>
    <row r="7960" spans="1:2" x14ac:dyDescent="0.2">
      <c r="A7960" s="1">
        <v>45383</v>
      </c>
      <c r="B7960">
        <f t="shared" si="124"/>
        <v>2024</v>
      </c>
    </row>
    <row r="7961" spans="1:2" x14ac:dyDescent="0.2">
      <c r="A7961" s="1">
        <v>44706</v>
      </c>
      <c r="B7961">
        <f t="shared" si="124"/>
        <v>2022</v>
      </c>
    </row>
    <row r="7962" spans="1:2" x14ac:dyDescent="0.2">
      <c r="A7962" s="1">
        <v>45351</v>
      </c>
      <c r="B7962">
        <f t="shared" si="124"/>
        <v>2024</v>
      </c>
    </row>
    <row r="7963" spans="1:2" x14ac:dyDescent="0.2">
      <c r="A7963" s="1">
        <v>44890</v>
      </c>
      <c r="B7963">
        <f t="shared" si="124"/>
        <v>2022</v>
      </c>
    </row>
    <row r="7964" spans="1:2" x14ac:dyDescent="0.2">
      <c r="A7964" s="1">
        <v>45529</v>
      </c>
      <c r="B7964">
        <f t="shared" si="124"/>
        <v>2024</v>
      </c>
    </row>
    <row r="7965" spans="1:2" x14ac:dyDescent="0.2">
      <c r="A7965" s="1">
        <v>45005</v>
      </c>
      <c r="B7965">
        <f t="shared" si="124"/>
        <v>2023</v>
      </c>
    </row>
    <row r="7966" spans="1:2" x14ac:dyDescent="0.2">
      <c r="A7966" s="1">
        <v>45231</v>
      </c>
      <c r="B7966">
        <f t="shared" si="124"/>
        <v>2023</v>
      </c>
    </row>
    <row r="7967" spans="1:2" x14ac:dyDescent="0.2">
      <c r="A7967" s="1">
        <v>44744</v>
      </c>
      <c r="B7967">
        <f t="shared" si="124"/>
        <v>2022</v>
      </c>
    </row>
    <row r="7968" spans="1:2" x14ac:dyDescent="0.2">
      <c r="A7968" s="1">
        <v>44721</v>
      </c>
      <c r="B7968">
        <f t="shared" si="124"/>
        <v>2022</v>
      </c>
    </row>
    <row r="7969" spans="1:2" x14ac:dyDescent="0.2">
      <c r="A7969" s="1">
        <v>44888</v>
      </c>
      <c r="B7969">
        <f t="shared" si="124"/>
        <v>2022</v>
      </c>
    </row>
    <row r="7970" spans="1:2" x14ac:dyDescent="0.2">
      <c r="A7970" s="1">
        <v>45580</v>
      </c>
      <c r="B7970">
        <f t="shared" si="124"/>
        <v>2024</v>
      </c>
    </row>
    <row r="7971" spans="1:2" x14ac:dyDescent="0.2">
      <c r="A7971" s="1">
        <v>45570</v>
      </c>
      <c r="B7971">
        <f t="shared" si="124"/>
        <v>2024</v>
      </c>
    </row>
    <row r="7972" spans="1:2" x14ac:dyDescent="0.2">
      <c r="A7972" s="1">
        <v>44639</v>
      </c>
      <c r="B7972">
        <f t="shared" si="124"/>
        <v>2022</v>
      </c>
    </row>
    <row r="7973" spans="1:2" x14ac:dyDescent="0.2">
      <c r="A7973" s="1">
        <v>44711</v>
      </c>
      <c r="B7973">
        <f t="shared" si="124"/>
        <v>2022</v>
      </c>
    </row>
    <row r="7974" spans="1:2" x14ac:dyDescent="0.2">
      <c r="A7974" s="1">
        <v>45429</v>
      </c>
      <c r="B7974">
        <f t="shared" si="124"/>
        <v>2024</v>
      </c>
    </row>
    <row r="7975" spans="1:2" x14ac:dyDescent="0.2">
      <c r="A7975" s="1">
        <v>45223</v>
      </c>
      <c r="B7975">
        <f t="shared" si="124"/>
        <v>2023</v>
      </c>
    </row>
    <row r="7976" spans="1:2" x14ac:dyDescent="0.2">
      <c r="A7976" s="1">
        <v>45465</v>
      </c>
      <c r="B7976">
        <f t="shared" si="124"/>
        <v>2024</v>
      </c>
    </row>
    <row r="7977" spans="1:2" x14ac:dyDescent="0.2">
      <c r="A7977" s="1">
        <v>45140</v>
      </c>
      <c r="B7977">
        <f t="shared" si="124"/>
        <v>2023</v>
      </c>
    </row>
    <row r="7978" spans="1:2" x14ac:dyDescent="0.2">
      <c r="A7978" s="1">
        <v>45135</v>
      </c>
      <c r="B7978">
        <f t="shared" si="124"/>
        <v>2023</v>
      </c>
    </row>
    <row r="7979" spans="1:2" x14ac:dyDescent="0.2">
      <c r="A7979" s="1">
        <v>44686</v>
      </c>
      <c r="B7979">
        <f t="shared" si="124"/>
        <v>2022</v>
      </c>
    </row>
    <row r="7980" spans="1:2" x14ac:dyDescent="0.2">
      <c r="A7980" s="1">
        <v>45261</v>
      </c>
      <c r="B7980">
        <f t="shared" si="124"/>
        <v>2023</v>
      </c>
    </row>
    <row r="7981" spans="1:2" x14ac:dyDescent="0.2">
      <c r="A7981" s="1">
        <v>45230</v>
      </c>
      <c r="B7981">
        <f t="shared" si="124"/>
        <v>2023</v>
      </c>
    </row>
    <row r="7982" spans="1:2" x14ac:dyDescent="0.2">
      <c r="A7982" s="1">
        <v>45516</v>
      </c>
      <c r="B7982">
        <f t="shared" si="124"/>
        <v>2024</v>
      </c>
    </row>
    <row r="7983" spans="1:2" x14ac:dyDescent="0.2">
      <c r="A7983" s="1">
        <v>45587</v>
      </c>
      <c r="B7983">
        <f t="shared" si="124"/>
        <v>2024</v>
      </c>
    </row>
    <row r="7984" spans="1:2" x14ac:dyDescent="0.2">
      <c r="A7984" s="1">
        <v>44857</v>
      </c>
      <c r="B7984">
        <f t="shared" si="124"/>
        <v>2022</v>
      </c>
    </row>
    <row r="7985" spans="1:2" x14ac:dyDescent="0.2">
      <c r="A7985" s="1">
        <v>44770</v>
      </c>
      <c r="B7985">
        <f t="shared" si="124"/>
        <v>2022</v>
      </c>
    </row>
    <row r="7986" spans="1:2" x14ac:dyDescent="0.2">
      <c r="A7986" s="1">
        <v>45135</v>
      </c>
      <c r="B7986">
        <f t="shared" si="124"/>
        <v>2023</v>
      </c>
    </row>
    <row r="7987" spans="1:2" x14ac:dyDescent="0.2">
      <c r="A7987" s="1">
        <v>45097</v>
      </c>
      <c r="B7987">
        <f t="shared" si="124"/>
        <v>2023</v>
      </c>
    </row>
    <row r="7988" spans="1:2" x14ac:dyDescent="0.2">
      <c r="A7988" s="1">
        <v>44579</v>
      </c>
      <c r="B7988">
        <f t="shared" si="124"/>
        <v>2022</v>
      </c>
    </row>
    <row r="7989" spans="1:2" x14ac:dyDescent="0.2">
      <c r="A7989" s="1">
        <v>44688</v>
      </c>
      <c r="B7989">
        <f t="shared" si="124"/>
        <v>2022</v>
      </c>
    </row>
    <row r="7990" spans="1:2" x14ac:dyDescent="0.2">
      <c r="A7990" s="1">
        <v>45668</v>
      </c>
      <c r="B7990">
        <f t="shared" si="124"/>
        <v>2025</v>
      </c>
    </row>
    <row r="7991" spans="1:2" x14ac:dyDescent="0.2">
      <c r="A7991" s="1">
        <v>45144</v>
      </c>
      <c r="B7991">
        <f t="shared" si="124"/>
        <v>2023</v>
      </c>
    </row>
    <row r="7992" spans="1:2" x14ac:dyDescent="0.2">
      <c r="A7992" s="1">
        <v>44672</v>
      </c>
      <c r="B7992">
        <f t="shared" si="124"/>
        <v>2022</v>
      </c>
    </row>
    <row r="7993" spans="1:2" x14ac:dyDescent="0.2">
      <c r="A7993" s="1">
        <v>45625</v>
      </c>
      <c r="B7993">
        <f t="shared" si="124"/>
        <v>2024</v>
      </c>
    </row>
    <row r="7994" spans="1:2" x14ac:dyDescent="0.2">
      <c r="A7994" s="1">
        <v>44750</v>
      </c>
      <c r="B7994">
        <f t="shared" si="124"/>
        <v>2022</v>
      </c>
    </row>
    <row r="7995" spans="1:2" x14ac:dyDescent="0.2">
      <c r="A7995" s="1">
        <v>45087</v>
      </c>
      <c r="B7995">
        <f t="shared" si="124"/>
        <v>2023</v>
      </c>
    </row>
    <row r="7996" spans="1:2" x14ac:dyDescent="0.2">
      <c r="A7996" s="1">
        <v>45033</v>
      </c>
      <c r="B7996">
        <f t="shared" si="124"/>
        <v>2023</v>
      </c>
    </row>
    <row r="7997" spans="1:2" x14ac:dyDescent="0.2">
      <c r="A7997" s="1">
        <v>45185</v>
      </c>
      <c r="B7997">
        <f t="shared" si="124"/>
        <v>2023</v>
      </c>
    </row>
    <row r="7998" spans="1:2" x14ac:dyDescent="0.2">
      <c r="A7998" s="1">
        <v>45374</v>
      </c>
      <c r="B7998">
        <f t="shared" si="124"/>
        <v>2024</v>
      </c>
    </row>
    <row r="7999" spans="1:2" x14ac:dyDescent="0.2">
      <c r="A7999" s="1">
        <v>45392</v>
      </c>
      <c r="B7999">
        <f t="shared" si="124"/>
        <v>2024</v>
      </c>
    </row>
    <row r="8000" spans="1:2" x14ac:dyDescent="0.2">
      <c r="A8000" s="1">
        <v>44681</v>
      </c>
      <c r="B8000">
        <f t="shared" si="124"/>
        <v>2022</v>
      </c>
    </row>
    <row r="8001" spans="1:2" x14ac:dyDescent="0.2">
      <c r="A8001" s="1">
        <v>45108</v>
      </c>
      <c r="B8001">
        <f t="shared" si="124"/>
        <v>2023</v>
      </c>
    </row>
    <row r="8002" spans="1:2" x14ac:dyDescent="0.2">
      <c r="A8002" s="1">
        <v>45330</v>
      </c>
      <c r="B8002">
        <f t="shared" si="124"/>
        <v>2024</v>
      </c>
    </row>
    <row r="8003" spans="1:2" x14ac:dyDescent="0.2">
      <c r="A8003" s="1">
        <v>45088</v>
      </c>
      <c r="B8003">
        <f t="shared" ref="B8003:B8066" si="125">YEAR(A8003)</f>
        <v>2023</v>
      </c>
    </row>
    <row r="8004" spans="1:2" x14ac:dyDescent="0.2">
      <c r="A8004" s="1">
        <v>45137</v>
      </c>
      <c r="B8004">
        <f t="shared" si="125"/>
        <v>2023</v>
      </c>
    </row>
    <row r="8005" spans="1:2" x14ac:dyDescent="0.2">
      <c r="A8005" s="1">
        <v>45594</v>
      </c>
      <c r="B8005">
        <f t="shared" si="125"/>
        <v>2024</v>
      </c>
    </row>
    <row r="8006" spans="1:2" x14ac:dyDescent="0.2">
      <c r="A8006" s="1">
        <v>44918</v>
      </c>
      <c r="B8006">
        <f t="shared" si="125"/>
        <v>2022</v>
      </c>
    </row>
    <row r="8007" spans="1:2" x14ac:dyDescent="0.2">
      <c r="A8007" s="1">
        <v>44901</v>
      </c>
      <c r="B8007">
        <f t="shared" si="125"/>
        <v>2022</v>
      </c>
    </row>
    <row r="8008" spans="1:2" x14ac:dyDescent="0.2">
      <c r="A8008" s="1">
        <v>45096</v>
      </c>
      <c r="B8008">
        <f t="shared" si="125"/>
        <v>2023</v>
      </c>
    </row>
    <row r="8009" spans="1:2" x14ac:dyDescent="0.2">
      <c r="A8009" s="1">
        <v>44677</v>
      </c>
      <c r="B8009">
        <f t="shared" si="125"/>
        <v>2022</v>
      </c>
    </row>
    <row r="8010" spans="1:2" x14ac:dyDescent="0.2">
      <c r="A8010" s="1">
        <v>45014</v>
      </c>
      <c r="B8010">
        <f t="shared" si="125"/>
        <v>2023</v>
      </c>
    </row>
    <row r="8011" spans="1:2" x14ac:dyDescent="0.2">
      <c r="A8011" s="1">
        <v>44870</v>
      </c>
      <c r="B8011">
        <f t="shared" si="125"/>
        <v>2022</v>
      </c>
    </row>
    <row r="8012" spans="1:2" x14ac:dyDescent="0.2">
      <c r="A8012" s="1">
        <v>45629</v>
      </c>
      <c r="B8012">
        <f t="shared" si="125"/>
        <v>2024</v>
      </c>
    </row>
    <row r="8013" spans="1:2" x14ac:dyDescent="0.2">
      <c r="A8013" s="1">
        <v>44982</v>
      </c>
      <c r="B8013">
        <f t="shared" si="125"/>
        <v>2023</v>
      </c>
    </row>
    <row r="8014" spans="1:2" x14ac:dyDescent="0.2">
      <c r="A8014" s="1">
        <v>44990</v>
      </c>
      <c r="B8014">
        <f t="shared" si="125"/>
        <v>2023</v>
      </c>
    </row>
    <row r="8015" spans="1:2" x14ac:dyDescent="0.2">
      <c r="A8015" s="1">
        <v>45479</v>
      </c>
      <c r="B8015">
        <f t="shared" si="125"/>
        <v>2024</v>
      </c>
    </row>
    <row r="8016" spans="1:2" x14ac:dyDescent="0.2">
      <c r="A8016" s="1">
        <v>45176</v>
      </c>
      <c r="B8016">
        <f t="shared" si="125"/>
        <v>2023</v>
      </c>
    </row>
    <row r="8017" spans="1:2" x14ac:dyDescent="0.2">
      <c r="A8017" s="1">
        <v>44715</v>
      </c>
      <c r="B8017">
        <f t="shared" si="125"/>
        <v>2022</v>
      </c>
    </row>
    <row r="8018" spans="1:2" x14ac:dyDescent="0.2">
      <c r="A8018" s="1">
        <v>45334</v>
      </c>
      <c r="B8018">
        <f t="shared" si="125"/>
        <v>2024</v>
      </c>
    </row>
    <row r="8019" spans="1:2" x14ac:dyDescent="0.2">
      <c r="A8019" s="1">
        <v>45155</v>
      </c>
      <c r="B8019">
        <f t="shared" si="125"/>
        <v>2023</v>
      </c>
    </row>
    <row r="8020" spans="1:2" x14ac:dyDescent="0.2">
      <c r="A8020" s="1">
        <v>45071</v>
      </c>
      <c r="B8020">
        <f t="shared" si="125"/>
        <v>2023</v>
      </c>
    </row>
    <row r="8021" spans="1:2" x14ac:dyDescent="0.2">
      <c r="A8021" s="1">
        <v>44943</v>
      </c>
      <c r="B8021">
        <f t="shared" si="125"/>
        <v>2023</v>
      </c>
    </row>
    <row r="8022" spans="1:2" x14ac:dyDescent="0.2">
      <c r="A8022" s="1">
        <v>45639</v>
      </c>
      <c r="B8022">
        <f t="shared" si="125"/>
        <v>2024</v>
      </c>
    </row>
    <row r="8023" spans="1:2" x14ac:dyDescent="0.2">
      <c r="A8023" s="1">
        <v>45504</v>
      </c>
      <c r="B8023">
        <f t="shared" si="125"/>
        <v>2024</v>
      </c>
    </row>
    <row r="8024" spans="1:2" x14ac:dyDescent="0.2">
      <c r="A8024" s="1">
        <v>44823</v>
      </c>
      <c r="B8024">
        <f t="shared" si="125"/>
        <v>2022</v>
      </c>
    </row>
    <row r="8025" spans="1:2" x14ac:dyDescent="0.2">
      <c r="A8025" s="1">
        <v>45603</v>
      </c>
      <c r="B8025">
        <f t="shared" si="125"/>
        <v>2024</v>
      </c>
    </row>
    <row r="8026" spans="1:2" x14ac:dyDescent="0.2">
      <c r="A8026" s="1">
        <v>44891</v>
      </c>
      <c r="B8026">
        <f t="shared" si="125"/>
        <v>2022</v>
      </c>
    </row>
    <row r="8027" spans="1:2" x14ac:dyDescent="0.2">
      <c r="A8027" s="1">
        <v>45186</v>
      </c>
      <c r="B8027">
        <f t="shared" si="125"/>
        <v>2023</v>
      </c>
    </row>
    <row r="8028" spans="1:2" x14ac:dyDescent="0.2">
      <c r="A8028" s="1">
        <v>45363</v>
      </c>
      <c r="B8028">
        <f t="shared" si="125"/>
        <v>2024</v>
      </c>
    </row>
    <row r="8029" spans="1:2" x14ac:dyDescent="0.2">
      <c r="A8029" s="1">
        <v>45239</v>
      </c>
      <c r="B8029">
        <f t="shared" si="125"/>
        <v>2023</v>
      </c>
    </row>
    <row r="8030" spans="1:2" x14ac:dyDescent="0.2">
      <c r="A8030" s="1">
        <v>44875</v>
      </c>
      <c r="B8030">
        <f t="shared" si="125"/>
        <v>2022</v>
      </c>
    </row>
    <row r="8031" spans="1:2" x14ac:dyDescent="0.2">
      <c r="A8031" s="1">
        <v>45050</v>
      </c>
      <c r="B8031">
        <f t="shared" si="125"/>
        <v>2023</v>
      </c>
    </row>
    <row r="8032" spans="1:2" x14ac:dyDescent="0.2">
      <c r="A8032" s="1">
        <v>45371</v>
      </c>
      <c r="B8032">
        <f t="shared" si="125"/>
        <v>2024</v>
      </c>
    </row>
    <row r="8033" spans="1:2" x14ac:dyDescent="0.2">
      <c r="A8033" s="1">
        <v>45392</v>
      </c>
      <c r="B8033">
        <f t="shared" si="125"/>
        <v>2024</v>
      </c>
    </row>
    <row r="8034" spans="1:2" x14ac:dyDescent="0.2">
      <c r="A8034" s="1">
        <v>44761</v>
      </c>
      <c r="B8034">
        <f t="shared" si="125"/>
        <v>2022</v>
      </c>
    </row>
    <row r="8035" spans="1:2" x14ac:dyDescent="0.2">
      <c r="A8035" s="1">
        <v>45174</v>
      </c>
      <c r="B8035">
        <f t="shared" si="125"/>
        <v>2023</v>
      </c>
    </row>
    <row r="8036" spans="1:2" x14ac:dyDescent="0.2">
      <c r="A8036" s="1">
        <v>45252</v>
      </c>
      <c r="B8036">
        <f t="shared" si="125"/>
        <v>2023</v>
      </c>
    </row>
    <row r="8037" spans="1:2" x14ac:dyDescent="0.2">
      <c r="A8037" s="1">
        <v>45063</v>
      </c>
      <c r="B8037">
        <f t="shared" si="125"/>
        <v>2023</v>
      </c>
    </row>
    <row r="8038" spans="1:2" x14ac:dyDescent="0.2">
      <c r="A8038" s="1">
        <v>45133</v>
      </c>
      <c r="B8038">
        <f t="shared" si="125"/>
        <v>2023</v>
      </c>
    </row>
    <row r="8039" spans="1:2" x14ac:dyDescent="0.2">
      <c r="A8039" s="1">
        <v>45586</v>
      </c>
      <c r="B8039">
        <f t="shared" si="125"/>
        <v>2024</v>
      </c>
    </row>
    <row r="8040" spans="1:2" x14ac:dyDescent="0.2">
      <c r="A8040" s="1">
        <v>45093</v>
      </c>
      <c r="B8040">
        <f t="shared" si="125"/>
        <v>2023</v>
      </c>
    </row>
    <row r="8041" spans="1:2" x14ac:dyDescent="0.2">
      <c r="A8041" s="1">
        <v>44764</v>
      </c>
      <c r="B8041">
        <f t="shared" si="125"/>
        <v>2022</v>
      </c>
    </row>
    <row r="8042" spans="1:2" x14ac:dyDescent="0.2">
      <c r="A8042" s="1">
        <v>45109</v>
      </c>
      <c r="B8042">
        <f t="shared" si="125"/>
        <v>2023</v>
      </c>
    </row>
    <row r="8043" spans="1:2" x14ac:dyDescent="0.2">
      <c r="A8043" s="1">
        <v>45116</v>
      </c>
      <c r="B8043">
        <f t="shared" si="125"/>
        <v>2023</v>
      </c>
    </row>
    <row r="8044" spans="1:2" x14ac:dyDescent="0.2">
      <c r="A8044" s="1">
        <v>44708</v>
      </c>
      <c r="B8044">
        <f t="shared" si="125"/>
        <v>2022</v>
      </c>
    </row>
    <row r="8045" spans="1:2" x14ac:dyDescent="0.2">
      <c r="A8045" s="1">
        <v>45139</v>
      </c>
      <c r="B8045">
        <f t="shared" si="125"/>
        <v>2023</v>
      </c>
    </row>
    <row r="8046" spans="1:2" x14ac:dyDescent="0.2">
      <c r="A8046" s="1">
        <v>45377</v>
      </c>
      <c r="B8046">
        <f t="shared" si="125"/>
        <v>2024</v>
      </c>
    </row>
    <row r="8047" spans="1:2" x14ac:dyDescent="0.2">
      <c r="A8047" s="1">
        <v>44897</v>
      </c>
      <c r="B8047">
        <f t="shared" si="125"/>
        <v>2022</v>
      </c>
    </row>
    <row r="8048" spans="1:2" x14ac:dyDescent="0.2">
      <c r="A8048" s="1">
        <v>45507</v>
      </c>
      <c r="B8048">
        <f t="shared" si="125"/>
        <v>2024</v>
      </c>
    </row>
    <row r="8049" spans="1:2" x14ac:dyDescent="0.2">
      <c r="A8049" s="1">
        <v>45530</v>
      </c>
      <c r="B8049">
        <f t="shared" si="125"/>
        <v>2024</v>
      </c>
    </row>
    <row r="8050" spans="1:2" x14ac:dyDescent="0.2">
      <c r="A8050" s="1">
        <v>44827</v>
      </c>
      <c r="B8050">
        <f t="shared" si="125"/>
        <v>2022</v>
      </c>
    </row>
    <row r="8051" spans="1:2" x14ac:dyDescent="0.2">
      <c r="A8051" s="1">
        <v>45099</v>
      </c>
      <c r="B8051">
        <f t="shared" si="125"/>
        <v>2023</v>
      </c>
    </row>
    <row r="8052" spans="1:2" x14ac:dyDescent="0.2">
      <c r="A8052" s="1">
        <v>45658</v>
      </c>
      <c r="B8052">
        <f t="shared" si="125"/>
        <v>2025</v>
      </c>
    </row>
    <row r="8053" spans="1:2" x14ac:dyDescent="0.2">
      <c r="A8053" s="1">
        <v>44662</v>
      </c>
      <c r="B8053">
        <f t="shared" si="125"/>
        <v>2022</v>
      </c>
    </row>
    <row r="8054" spans="1:2" x14ac:dyDescent="0.2">
      <c r="A8054" s="1">
        <v>45126</v>
      </c>
      <c r="B8054">
        <f t="shared" si="125"/>
        <v>2023</v>
      </c>
    </row>
    <row r="8055" spans="1:2" x14ac:dyDescent="0.2">
      <c r="A8055" s="1">
        <v>45638</v>
      </c>
      <c r="B8055">
        <f t="shared" si="125"/>
        <v>2024</v>
      </c>
    </row>
    <row r="8056" spans="1:2" x14ac:dyDescent="0.2">
      <c r="A8056" s="1">
        <v>44980</v>
      </c>
      <c r="B8056">
        <f t="shared" si="125"/>
        <v>2023</v>
      </c>
    </row>
    <row r="8057" spans="1:2" x14ac:dyDescent="0.2">
      <c r="A8057" s="1">
        <v>45180</v>
      </c>
      <c r="B8057">
        <f t="shared" si="125"/>
        <v>2023</v>
      </c>
    </row>
    <row r="8058" spans="1:2" x14ac:dyDescent="0.2">
      <c r="A8058" s="1">
        <v>45498</v>
      </c>
      <c r="B8058">
        <f t="shared" si="125"/>
        <v>2024</v>
      </c>
    </row>
    <row r="8059" spans="1:2" x14ac:dyDescent="0.2">
      <c r="A8059" s="1">
        <v>45447</v>
      </c>
      <c r="B8059">
        <f t="shared" si="125"/>
        <v>2024</v>
      </c>
    </row>
    <row r="8060" spans="1:2" x14ac:dyDescent="0.2">
      <c r="A8060" s="1">
        <v>44961</v>
      </c>
      <c r="B8060">
        <f t="shared" si="125"/>
        <v>2023</v>
      </c>
    </row>
    <row r="8061" spans="1:2" x14ac:dyDescent="0.2">
      <c r="A8061" s="1">
        <v>44685</v>
      </c>
      <c r="B8061">
        <f t="shared" si="125"/>
        <v>2022</v>
      </c>
    </row>
    <row r="8062" spans="1:2" x14ac:dyDescent="0.2">
      <c r="A8062" s="1">
        <v>44961</v>
      </c>
      <c r="B8062">
        <f t="shared" si="125"/>
        <v>2023</v>
      </c>
    </row>
    <row r="8063" spans="1:2" x14ac:dyDescent="0.2">
      <c r="A8063" s="1">
        <v>44848</v>
      </c>
      <c r="B8063">
        <f t="shared" si="125"/>
        <v>2022</v>
      </c>
    </row>
    <row r="8064" spans="1:2" x14ac:dyDescent="0.2">
      <c r="A8064" s="1">
        <v>45149</v>
      </c>
      <c r="B8064">
        <f t="shared" si="125"/>
        <v>2023</v>
      </c>
    </row>
    <row r="8065" spans="1:2" x14ac:dyDescent="0.2">
      <c r="A8065" s="1">
        <v>44826</v>
      </c>
      <c r="B8065">
        <f t="shared" si="125"/>
        <v>2022</v>
      </c>
    </row>
    <row r="8066" spans="1:2" x14ac:dyDescent="0.2">
      <c r="A8066" s="1">
        <v>45513</v>
      </c>
      <c r="B8066">
        <f t="shared" si="125"/>
        <v>2024</v>
      </c>
    </row>
    <row r="8067" spans="1:2" x14ac:dyDescent="0.2">
      <c r="A8067" s="1">
        <v>45548</v>
      </c>
      <c r="B8067">
        <f t="shared" ref="B8067:B8130" si="126">YEAR(A8067)</f>
        <v>2024</v>
      </c>
    </row>
    <row r="8068" spans="1:2" x14ac:dyDescent="0.2">
      <c r="A8068" s="1">
        <v>45395</v>
      </c>
      <c r="B8068">
        <f t="shared" si="126"/>
        <v>2024</v>
      </c>
    </row>
    <row r="8069" spans="1:2" x14ac:dyDescent="0.2">
      <c r="A8069" s="1">
        <v>44792</v>
      </c>
      <c r="B8069">
        <f t="shared" si="126"/>
        <v>2022</v>
      </c>
    </row>
    <row r="8070" spans="1:2" x14ac:dyDescent="0.2">
      <c r="A8070" s="1">
        <v>45420</v>
      </c>
      <c r="B8070">
        <f t="shared" si="126"/>
        <v>2024</v>
      </c>
    </row>
    <row r="8071" spans="1:2" x14ac:dyDescent="0.2">
      <c r="A8071" s="1">
        <v>45297</v>
      </c>
      <c r="B8071">
        <f t="shared" si="126"/>
        <v>2024</v>
      </c>
    </row>
    <row r="8072" spans="1:2" x14ac:dyDescent="0.2">
      <c r="A8072" s="1">
        <v>45112</v>
      </c>
      <c r="B8072">
        <f t="shared" si="126"/>
        <v>2023</v>
      </c>
    </row>
    <row r="8073" spans="1:2" x14ac:dyDescent="0.2">
      <c r="A8073" s="1">
        <v>45086</v>
      </c>
      <c r="B8073">
        <f t="shared" si="126"/>
        <v>2023</v>
      </c>
    </row>
    <row r="8074" spans="1:2" x14ac:dyDescent="0.2">
      <c r="A8074" s="1">
        <v>45441</v>
      </c>
      <c r="B8074">
        <f t="shared" si="126"/>
        <v>2024</v>
      </c>
    </row>
    <row r="8075" spans="1:2" x14ac:dyDescent="0.2">
      <c r="A8075" s="1">
        <v>45354</v>
      </c>
      <c r="B8075">
        <f t="shared" si="126"/>
        <v>2024</v>
      </c>
    </row>
    <row r="8076" spans="1:2" x14ac:dyDescent="0.2">
      <c r="A8076" s="1">
        <v>45658</v>
      </c>
      <c r="B8076">
        <f t="shared" si="126"/>
        <v>2025</v>
      </c>
    </row>
    <row r="8077" spans="1:2" x14ac:dyDescent="0.2">
      <c r="A8077" s="1">
        <v>45307</v>
      </c>
      <c r="B8077">
        <f t="shared" si="126"/>
        <v>2024</v>
      </c>
    </row>
    <row r="8078" spans="1:2" x14ac:dyDescent="0.2">
      <c r="A8078" s="1">
        <v>45030</v>
      </c>
      <c r="B8078">
        <f t="shared" si="126"/>
        <v>2023</v>
      </c>
    </row>
    <row r="8079" spans="1:2" x14ac:dyDescent="0.2">
      <c r="A8079" s="1">
        <v>44632</v>
      </c>
      <c r="B8079">
        <f t="shared" si="126"/>
        <v>2022</v>
      </c>
    </row>
    <row r="8080" spans="1:2" x14ac:dyDescent="0.2">
      <c r="A8080" s="1">
        <v>45345</v>
      </c>
      <c r="B8080">
        <f t="shared" si="126"/>
        <v>2024</v>
      </c>
    </row>
    <row r="8081" spans="1:2" x14ac:dyDescent="0.2">
      <c r="A8081" s="1">
        <v>45320</v>
      </c>
      <c r="B8081">
        <f t="shared" si="126"/>
        <v>2024</v>
      </c>
    </row>
    <row r="8082" spans="1:2" x14ac:dyDescent="0.2">
      <c r="A8082" s="1">
        <v>44583</v>
      </c>
      <c r="B8082">
        <f t="shared" si="126"/>
        <v>2022</v>
      </c>
    </row>
    <row r="8083" spans="1:2" x14ac:dyDescent="0.2">
      <c r="A8083" s="1">
        <v>45330</v>
      </c>
      <c r="B8083">
        <f t="shared" si="126"/>
        <v>2024</v>
      </c>
    </row>
    <row r="8084" spans="1:2" x14ac:dyDescent="0.2">
      <c r="A8084" s="1">
        <v>45204</v>
      </c>
      <c r="B8084">
        <f t="shared" si="126"/>
        <v>2023</v>
      </c>
    </row>
    <row r="8085" spans="1:2" x14ac:dyDescent="0.2">
      <c r="A8085" s="1">
        <v>45435</v>
      </c>
      <c r="B8085">
        <f t="shared" si="126"/>
        <v>2024</v>
      </c>
    </row>
    <row r="8086" spans="1:2" x14ac:dyDescent="0.2">
      <c r="A8086" s="1">
        <v>45467</v>
      </c>
      <c r="B8086">
        <f t="shared" si="126"/>
        <v>2024</v>
      </c>
    </row>
    <row r="8087" spans="1:2" x14ac:dyDescent="0.2">
      <c r="A8087" s="1">
        <v>45391</v>
      </c>
      <c r="B8087">
        <f t="shared" si="126"/>
        <v>2024</v>
      </c>
    </row>
    <row r="8088" spans="1:2" x14ac:dyDescent="0.2">
      <c r="A8088" s="1">
        <v>45462</v>
      </c>
      <c r="B8088">
        <f t="shared" si="126"/>
        <v>2024</v>
      </c>
    </row>
    <row r="8089" spans="1:2" x14ac:dyDescent="0.2">
      <c r="A8089" s="1">
        <v>44920</v>
      </c>
      <c r="B8089">
        <f t="shared" si="126"/>
        <v>2022</v>
      </c>
    </row>
    <row r="8090" spans="1:2" x14ac:dyDescent="0.2">
      <c r="A8090" s="1">
        <v>45526</v>
      </c>
      <c r="B8090">
        <f t="shared" si="126"/>
        <v>2024</v>
      </c>
    </row>
    <row r="8091" spans="1:2" x14ac:dyDescent="0.2">
      <c r="A8091" s="1">
        <v>45584</v>
      </c>
      <c r="B8091">
        <f t="shared" si="126"/>
        <v>2024</v>
      </c>
    </row>
    <row r="8092" spans="1:2" x14ac:dyDescent="0.2">
      <c r="A8092" s="1">
        <v>45347</v>
      </c>
      <c r="B8092">
        <f t="shared" si="126"/>
        <v>2024</v>
      </c>
    </row>
    <row r="8093" spans="1:2" x14ac:dyDescent="0.2">
      <c r="A8093" s="1">
        <v>45017</v>
      </c>
      <c r="B8093">
        <f t="shared" si="126"/>
        <v>2023</v>
      </c>
    </row>
    <row r="8094" spans="1:2" x14ac:dyDescent="0.2">
      <c r="A8094" s="1">
        <v>45625</v>
      </c>
      <c r="B8094">
        <f t="shared" si="126"/>
        <v>2024</v>
      </c>
    </row>
    <row r="8095" spans="1:2" x14ac:dyDescent="0.2">
      <c r="A8095" s="1">
        <v>45438</v>
      </c>
      <c r="B8095">
        <f t="shared" si="126"/>
        <v>2024</v>
      </c>
    </row>
    <row r="8096" spans="1:2" x14ac:dyDescent="0.2">
      <c r="A8096" s="1">
        <v>45626</v>
      </c>
      <c r="B8096">
        <f t="shared" si="126"/>
        <v>2024</v>
      </c>
    </row>
    <row r="8097" spans="1:2" x14ac:dyDescent="0.2">
      <c r="A8097" s="1">
        <v>45483</v>
      </c>
      <c r="B8097">
        <f t="shared" si="126"/>
        <v>2024</v>
      </c>
    </row>
    <row r="8098" spans="1:2" x14ac:dyDescent="0.2">
      <c r="A8098" s="1">
        <v>45055</v>
      </c>
      <c r="B8098">
        <f t="shared" si="126"/>
        <v>2023</v>
      </c>
    </row>
    <row r="8099" spans="1:2" x14ac:dyDescent="0.2">
      <c r="A8099" s="1">
        <v>44635</v>
      </c>
      <c r="B8099">
        <f t="shared" si="126"/>
        <v>2022</v>
      </c>
    </row>
    <row r="8100" spans="1:2" x14ac:dyDescent="0.2">
      <c r="A8100" s="1">
        <v>45018</v>
      </c>
      <c r="B8100">
        <f t="shared" si="126"/>
        <v>2023</v>
      </c>
    </row>
    <row r="8101" spans="1:2" x14ac:dyDescent="0.2">
      <c r="A8101" s="1">
        <v>44663</v>
      </c>
      <c r="B8101">
        <f t="shared" si="126"/>
        <v>2022</v>
      </c>
    </row>
    <row r="8102" spans="1:2" x14ac:dyDescent="0.2">
      <c r="A8102" s="1">
        <v>45668</v>
      </c>
      <c r="B8102">
        <f t="shared" si="126"/>
        <v>2025</v>
      </c>
    </row>
    <row r="8103" spans="1:2" x14ac:dyDescent="0.2">
      <c r="A8103" s="1">
        <v>45622</v>
      </c>
      <c r="B8103">
        <f t="shared" si="126"/>
        <v>2024</v>
      </c>
    </row>
    <row r="8104" spans="1:2" x14ac:dyDescent="0.2">
      <c r="A8104" s="1">
        <v>45338</v>
      </c>
      <c r="B8104">
        <f t="shared" si="126"/>
        <v>2024</v>
      </c>
    </row>
    <row r="8105" spans="1:2" x14ac:dyDescent="0.2">
      <c r="A8105" s="1">
        <v>45046</v>
      </c>
      <c r="B8105">
        <f t="shared" si="126"/>
        <v>2023</v>
      </c>
    </row>
    <row r="8106" spans="1:2" x14ac:dyDescent="0.2">
      <c r="A8106" s="1">
        <v>45167</v>
      </c>
      <c r="B8106">
        <f t="shared" si="126"/>
        <v>2023</v>
      </c>
    </row>
    <row r="8107" spans="1:2" x14ac:dyDescent="0.2">
      <c r="A8107" s="1">
        <v>45331</v>
      </c>
      <c r="B8107">
        <f t="shared" si="126"/>
        <v>2024</v>
      </c>
    </row>
    <row r="8108" spans="1:2" x14ac:dyDescent="0.2">
      <c r="A8108" s="1">
        <v>45329</v>
      </c>
      <c r="B8108">
        <f t="shared" si="126"/>
        <v>2024</v>
      </c>
    </row>
    <row r="8109" spans="1:2" x14ac:dyDescent="0.2">
      <c r="A8109" s="1">
        <v>44745</v>
      </c>
      <c r="B8109">
        <f t="shared" si="126"/>
        <v>2022</v>
      </c>
    </row>
    <row r="8110" spans="1:2" x14ac:dyDescent="0.2">
      <c r="A8110" s="1">
        <v>45513</v>
      </c>
      <c r="B8110">
        <f t="shared" si="126"/>
        <v>2024</v>
      </c>
    </row>
    <row r="8111" spans="1:2" x14ac:dyDescent="0.2">
      <c r="A8111" s="1">
        <v>45368</v>
      </c>
      <c r="B8111">
        <f t="shared" si="126"/>
        <v>2024</v>
      </c>
    </row>
    <row r="8112" spans="1:2" x14ac:dyDescent="0.2">
      <c r="A8112" s="1">
        <v>44695</v>
      </c>
      <c r="B8112">
        <f t="shared" si="126"/>
        <v>2022</v>
      </c>
    </row>
    <row r="8113" spans="1:2" x14ac:dyDescent="0.2">
      <c r="A8113" s="1">
        <v>45483</v>
      </c>
      <c r="B8113">
        <f t="shared" si="126"/>
        <v>2024</v>
      </c>
    </row>
    <row r="8114" spans="1:2" x14ac:dyDescent="0.2">
      <c r="A8114" s="1">
        <v>44628</v>
      </c>
      <c r="B8114">
        <f t="shared" si="126"/>
        <v>2022</v>
      </c>
    </row>
    <row r="8115" spans="1:2" x14ac:dyDescent="0.2">
      <c r="A8115" s="1">
        <v>45486</v>
      </c>
      <c r="B8115">
        <f t="shared" si="126"/>
        <v>2024</v>
      </c>
    </row>
    <row r="8116" spans="1:2" x14ac:dyDescent="0.2">
      <c r="A8116" s="1">
        <v>45513</v>
      </c>
      <c r="B8116">
        <f t="shared" si="126"/>
        <v>2024</v>
      </c>
    </row>
    <row r="8117" spans="1:2" x14ac:dyDescent="0.2">
      <c r="A8117" s="1">
        <v>45580</v>
      </c>
      <c r="B8117">
        <f t="shared" si="126"/>
        <v>2024</v>
      </c>
    </row>
    <row r="8118" spans="1:2" x14ac:dyDescent="0.2">
      <c r="A8118" s="1">
        <v>45652</v>
      </c>
      <c r="B8118">
        <f t="shared" si="126"/>
        <v>2024</v>
      </c>
    </row>
    <row r="8119" spans="1:2" x14ac:dyDescent="0.2">
      <c r="A8119" s="1">
        <v>44667</v>
      </c>
      <c r="B8119">
        <f t="shared" si="126"/>
        <v>2022</v>
      </c>
    </row>
    <row r="8120" spans="1:2" x14ac:dyDescent="0.2">
      <c r="A8120" s="1">
        <v>44930</v>
      </c>
      <c r="B8120">
        <f t="shared" si="126"/>
        <v>2023</v>
      </c>
    </row>
    <row r="8121" spans="1:2" x14ac:dyDescent="0.2">
      <c r="A8121" s="1">
        <v>45463</v>
      </c>
      <c r="B8121">
        <f t="shared" si="126"/>
        <v>2024</v>
      </c>
    </row>
    <row r="8122" spans="1:2" x14ac:dyDescent="0.2">
      <c r="A8122" s="1">
        <v>45501</v>
      </c>
      <c r="B8122">
        <f t="shared" si="126"/>
        <v>2024</v>
      </c>
    </row>
    <row r="8123" spans="1:2" x14ac:dyDescent="0.2">
      <c r="A8123" s="1">
        <v>44903</v>
      </c>
      <c r="B8123">
        <f t="shared" si="126"/>
        <v>2022</v>
      </c>
    </row>
    <row r="8124" spans="1:2" x14ac:dyDescent="0.2">
      <c r="A8124" s="1">
        <v>45071</v>
      </c>
      <c r="B8124">
        <f t="shared" si="126"/>
        <v>2023</v>
      </c>
    </row>
    <row r="8125" spans="1:2" x14ac:dyDescent="0.2">
      <c r="A8125" s="1">
        <v>45528</v>
      </c>
      <c r="B8125">
        <f t="shared" si="126"/>
        <v>2024</v>
      </c>
    </row>
    <row r="8126" spans="1:2" x14ac:dyDescent="0.2">
      <c r="A8126" s="1">
        <v>44680</v>
      </c>
      <c r="B8126">
        <f t="shared" si="126"/>
        <v>2022</v>
      </c>
    </row>
    <row r="8127" spans="1:2" x14ac:dyDescent="0.2">
      <c r="A8127" s="1">
        <v>45479</v>
      </c>
      <c r="B8127">
        <f t="shared" si="126"/>
        <v>2024</v>
      </c>
    </row>
    <row r="8128" spans="1:2" x14ac:dyDescent="0.2">
      <c r="A8128" s="1">
        <v>45440</v>
      </c>
      <c r="B8128">
        <f t="shared" si="126"/>
        <v>2024</v>
      </c>
    </row>
    <row r="8129" spans="1:2" x14ac:dyDescent="0.2">
      <c r="A8129" s="1">
        <v>44657</v>
      </c>
      <c r="B8129">
        <f t="shared" si="126"/>
        <v>2022</v>
      </c>
    </row>
    <row r="8130" spans="1:2" x14ac:dyDescent="0.2">
      <c r="A8130" s="1">
        <v>44614</v>
      </c>
      <c r="B8130">
        <f t="shared" si="126"/>
        <v>2022</v>
      </c>
    </row>
    <row r="8131" spans="1:2" x14ac:dyDescent="0.2">
      <c r="A8131" s="1">
        <v>45585</v>
      </c>
      <c r="B8131">
        <f t="shared" ref="B8131:B8194" si="127">YEAR(A8131)</f>
        <v>2024</v>
      </c>
    </row>
    <row r="8132" spans="1:2" x14ac:dyDescent="0.2">
      <c r="A8132" s="1">
        <v>44575</v>
      </c>
      <c r="B8132">
        <f t="shared" si="127"/>
        <v>2022</v>
      </c>
    </row>
    <row r="8133" spans="1:2" x14ac:dyDescent="0.2">
      <c r="A8133" s="1">
        <v>44733</v>
      </c>
      <c r="B8133">
        <f t="shared" si="127"/>
        <v>2022</v>
      </c>
    </row>
    <row r="8134" spans="1:2" x14ac:dyDescent="0.2">
      <c r="A8134" s="1">
        <v>45023</v>
      </c>
      <c r="B8134">
        <f t="shared" si="127"/>
        <v>2023</v>
      </c>
    </row>
    <row r="8135" spans="1:2" x14ac:dyDescent="0.2">
      <c r="A8135" s="1">
        <v>45368</v>
      </c>
      <c r="B8135">
        <f t="shared" si="127"/>
        <v>2024</v>
      </c>
    </row>
    <row r="8136" spans="1:2" x14ac:dyDescent="0.2">
      <c r="A8136" s="1">
        <v>45183</v>
      </c>
      <c r="B8136">
        <f t="shared" si="127"/>
        <v>2023</v>
      </c>
    </row>
    <row r="8137" spans="1:2" x14ac:dyDescent="0.2">
      <c r="A8137" s="1">
        <v>44995</v>
      </c>
      <c r="B8137">
        <f t="shared" si="127"/>
        <v>2023</v>
      </c>
    </row>
    <row r="8138" spans="1:2" x14ac:dyDescent="0.2">
      <c r="A8138" s="1">
        <v>45010</v>
      </c>
      <c r="B8138">
        <f t="shared" si="127"/>
        <v>2023</v>
      </c>
    </row>
    <row r="8139" spans="1:2" x14ac:dyDescent="0.2">
      <c r="A8139" s="1">
        <v>44761</v>
      </c>
      <c r="B8139">
        <f t="shared" si="127"/>
        <v>2022</v>
      </c>
    </row>
    <row r="8140" spans="1:2" x14ac:dyDescent="0.2">
      <c r="A8140" s="1">
        <v>45319</v>
      </c>
      <c r="B8140">
        <f t="shared" si="127"/>
        <v>2024</v>
      </c>
    </row>
    <row r="8141" spans="1:2" x14ac:dyDescent="0.2">
      <c r="A8141" s="1">
        <v>45043</v>
      </c>
      <c r="B8141">
        <f t="shared" si="127"/>
        <v>2023</v>
      </c>
    </row>
    <row r="8142" spans="1:2" x14ac:dyDescent="0.2">
      <c r="A8142" s="1">
        <v>45063</v>
      </c>
      <c r="B8142">
        <f t="shared" si="127"/>
        <v>2023</v>
      </c>
    </row>
    <row r="8143" spans="1:2" x14ac:dyDescent="0.2">
      <c r="A8143" s="1">
        <v>45237</v>
      </c>
      <c r="B8143">
        <f t="shared" si="127"/>
        <v>2023</v>
      </c>
    </row>
    <row r="8144" spans="1:2" x14ac:dyDescent="0.2">
      <c r="A8144" s="1">
        <v>45456</v>
      </c>
      <c r="B8144">
        <f t="shared" si="127"/>
        <v>2024</v>
      </c>
    </row>
    <row r="8145" spans="1:2" x14ac:dyDescent="0.2">
      <c r="A8145" s="1">
        <v>44946</v>
      </c>
      <c r="B8145">
        <f t="shared" si="127"/>
        <v>2023</v>
      </c>
    </row>
    <row r="8146" spans="1:2" x14ac:dyDescent="0.2">
      <c r="A8146" s="1">
        <v>45067</v>
      </c>
      <c r="B8146">
        <f t="shared" si="127"/>
        <v>2023</v>
      </c>
    </row>
    <row r="8147" spans="1:2" x14ac:dyDescent="0.2">
      <c r="A8147" s="1">
        <v>45535</v>
      </c>
      <c r="B8147">
        <f t="shared" si="127"/>
        <v>2024</v>
      </c>
    </row>
    <row r="8148" spans="1:2" x14ac:dyDescent="0.2">
      <c r="A8148" s="1">
        <v>44658</v>
      </c>
      <c r="B8148">
        <f t="shared" si="127"/>
        <v>2022</v>
      </c>
    </row>
    <row r="8149" spans="1:2" x14ac:dyDescent="0.2">
      <c r="A8149" s="1">
        <v>45390</v>
      </c>
      <c r="B8149">
        <f t="shared" si="127"/>
        <v>2024</v>
      </c>
    </row>
    <row r="8150" spans="1:2" x14ac:dyDescent="0.2">
      <c r="A8150" s="1">
        <v>45074</v>
      </c>
      <c r="B8150">
        <f t="shared" si="127"/>
        <v>2023</v>
      </c>
    </row>
    <row r="8151" spans="1:2" x14ac:dyDescent="0.2">
      <c r="A8151" s="1">
        <v>44850</v>
      </c>
      <c r="B8151">
        <f t="shared" si="127"/>
        <v>2022</v>
      </c>
    </row>
    <row r="8152" spans="1:2" x14ac:dyDescent="0.2">
      <c r="A8152" s="1">
        <v>45512</v>
      </c>
      <c r="B8152">
        <f t="shared" si="127"/>
        <v>2024</v>
      </c>
    </row>
    <row r="8153" spans="1:2" x14ac:dyDescent="0.2">
      <c r="A8153" s="1">
        <v>44832</v>
      </c>
      <c r="B8153">
        <f t="shared" si="127"/>
        <v>2022</v>
      </c>
    </row>
    <row r="8154" spans="1:2" x14ac:dyDescent="0.2">
      <c r="A8154" s="1">
        <v>45541</v>
      </c>
      <c r="B8154">
        <f t="shared" si="127"/>
        <v>2024</v>
      </c>
    </row>
    <row r="8155" spans="1:2" x14ac:dyDescent="0.2">
      <c r="A8155" s="1">
        <v>45279</v>
      </c>
      <c r="B8155">
        <f t="shared" si="127"/>
        <v>2023</v>
      </c>
    </row>
    <row r="8156" spans="1:2" x14ac:dyDescent="0.2">
      <c r="A8156" s="1">
        <v>45008</v>
      </c>
      <c r="B8156">
        <f t="shared" si="127"/>
        <v>2023</v>
      </c>
    </row>
    <row r="8157" spans="1:2" x14ac:dyDescent="0.2">
      <c r="A8157" s="1">
        <v>44772</v>
      </c>
      <c r="B8157">
        <f t="shared" si="127"/>
        <v>2022</v>
      </c>
    </row>
    <row r="8158" spans="1:2" x14ac:dyDescent="0.2">
      <c r="A8158" s="1">
        <v>44678</v>
      </c>
      <c r="B8158">
        <f t="shared" si="127"/>
        <v>2022</v>
      </c>
    </row>
    <row r="8159" spans="1:2" x14ac:dyDescent="0.2">
      <c r="A8159" s="1">
        <v>45514</v>
      </c>
      <c r="B8159">
        <f t="shared" si="127"/>
        <v>2024</v>
      </c>
    </row>
    <row r="8160" spans="1:2" x14ac:dyDescent="0.2">
      <c r="A8160" s="1">
        <v>44769</v>
      </c>
      <c r="B8160">
        <f t="shared" si="127"/>
        <v>2022</v>
      </c>
    </row>
    <row r="8161" spans="1:2" x14ac:dyDescent="0.2">
      <c r="A8161" s="1">
        <v>44728</v>
      </c>
      <c r="B8161">
        <f t="shared" si="127"/>
        <v>2022</v>
      </c>
    </row>
    <row r="8162" spans="1:2" x14ac:dyDescent="0.2">
      <c r="A8162" s="1">
        <v>45665</v>
      </c>
      <c r="B8162">
        <f t="shared" si="127"/>
        <v>2025</v>
      </c>
    </row>
    <row r="8163" spans="1:2" x14ac:dyDescent="0.2">
      <c r="A8163" s="1">
        <v>44806</v>
      </c>
      <c r="B8163">
        <f t="shared" si="127"/>
        <v>2022</v>
      </c>
    </row>
    <row r="8164" spans="1:2" x14ac:dyDescent="0.2">
      <c r="A8164" s="1">
        <v>44606</v>
      </c>
      <c r="B8164">
        <f t="shared" si="127"/>
        <v>2022</v>
      </c>
    </row>
    <row r="8165" spans="1:2" x14ac:dyDescent="0.2">
      <c r="A8165" s="1">
        <v>44978</v>
      </c>
      <c r="B8165">
        <f t="shared" si="127"/>
        <v>2023</v>
      </c>
    </row>
    <row r="8166" spans="1:2" x14ac:dyDescent="0.2">
      <c r="A8166" s="1">
        <v>45109</v>
      </c>
      <c r="B8166">
        <f t="shared" si="127"/>
        <v>2023</v>
      </c>
    </row>
    <row r="8167" spans="1:2" x14ac:dyDescent="0.2">
      <c r="A8167" s="1">
        <v>45004</v>
      </c>
      <c r="B8167">
        <f t="shared" si="127"/>
        <v>2023</v>
      </c>
    </row>
    <row r="8168" spans="1:2" x14ac:dyDescent="0.2">
      <c r="A8168" s="1">
        <v>45226</v>
      </c>
      <c r="B8168">
        <f t="shared" si="127"/>
        <v>2023</v>
      </c>
    </row>
    <row r="8169" spans="1:2" x14ac:dyDescent="0.2">
      <c r="A8169" s="1">
        <v>44574</v>
      </c>
      <c r="B8169">
        <f t="shared" si="127"/>
        <v>2022</v>
      </c>
    </row>
    <row r="8170" spans="1:2" x14ac:dyDescent="0.2">
      <c r="A8170" s="1">
        <v>45120</v>
      </c>
      <c r="B8170">
        <f t="shared" si="127"/>
        <v>2023</v>
      </c>
    </row>
    <row r="8171" spans="1:2" x14ac:dyDescent="0.2">
      <c r="A8171" s="1">
        <v>45525</v>
      </c>
      <c r="B8171">
        <f t="shared" si="127"/>
        <v>2024</v>
      </c>
    </row>
    <row r="8172" spans="1:2" x14ac:dyDescent="0.2">
      <c r="A8172" s="1">
        <v>44573</v>
      </c>
      <c r="B8172">
        <f t="shared" si="127"/>
        <v>2022</v>
      </c>
    </row>
    <row r="8173" spans="1:2" x14ac:dyDescent="0.2">
      <c r="A8173" s="1">
        <v>45022</v>
      </c>
      <c r="B8173">
        <f t="shared" si="127"/>
        <v>2023</v>
      </c>
    </row>
    <row r="8174" spans="1:2" x14ac:dyDescent="0.2">
      <c r="A8174" s="1">
        <v>45638</v>
      </c>
      <c r="B8174">
        <f t="shared" si="127"/>
        <v>2024</v>
      </c>
    </row>
    <row r="8175" spans="1:2" x14ac:dyDescent="0.2">
      <c r="A8175" s="1">
        <v>45292</v>
      </c>
      <c r="B8175">
        <f t="shared" si="127"/>
        <v>2024</v>
      </c>
    </row>
    <row r="8176" spans="1:2" x14ac:dyDescent="0.2">
      <c r="A8176" s="1">
        <v>45488</v>
      </c>
      <c r="B8176">
        <f t="shared" si="127"/>
        <v>2024</v>
      </c>
    </row>
    <row r="8177" spans="1:2" x14ac:dyDescent="0.2">
      <c r="A8177" s="1">
        <v>44785</v>
      </c>
      <c r="B8177">
        <f t="shared" si="127"/>
        <v>2022</v>
      </c>
    </row>
    <row r="8178" spans="1:2" x14ac:dyDescent="0.2">
      <c r="A8178" s="1">
        <v>45666</v>
      </c>
      <c r="B8178">
        <f t="shared" si="127"/>
        <v>2025</v>
      </c>
    </row>
    <row r="8179" spans="1:2" x14ac:dyDescent="0.2">
      <c r="A8179" s="1">
        <v>44824</v>
      </c>
      <c r="B8179">
        <f t="shared" si="127"/>
        <v>2022</v>
      </c>
    </row>
    <row r="8180" spans="1:2" x14ac:dyDescent="0.2">
      <c r="A8180" s="1">
        <v>45655</v>
      </c>
      <c r="B8180">
        <f t="shared" si="127"/>
        <v>2024</v>
      </c>
    </row>
    <row r="8181" spans="1:2" x14ac:dyDescent="0.2">
      <c r="A8181" s="1">
        <v>45502</v>
      </c>
      <c r="B8181">
        <f t="shared" si="127"/>
        <v>2024</v>
      </c>
    </row>
    <row r="8182" spans="1:2" x14ac:dyDescent="0.2">
      <c r="A8182" s="1">
        <v>45313</v>
      </c>
      <c r="B8182">
        <f t="shared" si="127"/>
        <v>2024</v>
      </c>
    </row>
    <row r="8183" spans="1:2" x14ac:dyDescent="0.2">
      <c r="A8183" s="1">
        <v>45646</v>
      </c>
      <c r="B8183">
        <f t="shared" si="127"/>
        <v>2024</v>
      </c>
    </row>
    <row r="8184" spans="1:2" x14ac:dyDescent="0.2">
      <c r="A8184" s="1">
        <v>45383</v>
      </c>
      <c r="B8184">
        <f t="shared" si="127"/>
        <v>2024</v>
      </c>
    </row>
    <row r="8185" spans="1:2" x14ac:dyDescent="0.2">
      <c r="A8185" s="1">
        <v>44950</v>
      </c>
      <c r="B8185">
        <f t="shared" si="127"/>
        <v>2023</v>
      </c>
    </row>
    <row r="8186" spans="1:2" x14ac:dyDescent="0.2">
      <c r="A8186" s="1">
        <v>45568</v>
      </c>
      <c r="B8186">
        <f t="shared" si="127"/>
        <v>2024</v>
      </c>
    </row>
    <row r="8187" spans="1:2" x14ac:dyDescent="0.2">
      <c r="A8187" s="1">
        <v>45386</v>
      </c>
      <c r="B8187">
        <f t="shared" si="127"/>
        <v>2024</v>
      </c>
    </row>
    <row r="8188" spans="1:2" x14ac:dyDescent="0.2">
      <c r="A8188" s="1">
        <v>44978</v>
      </c>
      <c r="B8188">
        <f t="shared" si="127"/>
        <v>2023</v>
      </c>
    </row>
    <row r="8189" spans="1:2" x14ac:dyDescent="0.2">
      <c r="A8189" s="1">
        <v>44698</v>
      </c>
      <c r="B8189">
        <f t="shared" si="127"/>
        <v>2022</v>
      </c>
    </row>
    <row r="8190" spans="1:2" x14ac:dyDescent="0.2">
      <c r="A8190" s="1">
        <v>45454</v>
      </c>
      <c r="B8190">
        <f t="shared" si="127"/>
        <v>2024</v>
      </c>
    </row>
    <row r="8191" spans="1:2" x14ac:dyDescent="0.2">
      <c r="A8191" s="1">
        <v>45171</v>
      </c>
      <c r="B8191">
        <f t="shared" si="127"/>
        <v>2023</v>
      </c>
    </row>
    <row r="8192" spans="1:2" x14ac:dyDescent="0.2">
      <c r="A8192" s="1">
        <v>44669</v>
      </c>
      <c r="B8192">
        <f t="shared" si="127"/>
        <v>2022</v>
      </c>
    </row>
    <row r="8193" spans="1:2" x14ac:dyDescent="0.2">
      <c r="A8193" s="1">
        <v>45024</v>
      </c>
      <c r="B8193">
        <f t="shared" si="127"/>
        <v>2023</v>
      </c>
    </row>
    <row r="8194" spans="1:2" x14ac:dyDescent="0.2">
      <c r="A8194" s="1">
        <v>44938</v>
      </c>
      <c r="B8194">
        <f t="shared" si="127"/>
        <v>2023</v>
      </c>
    </row>
    <row r="8195" spans="1:2" x14ac:dyDescent="0.2">
      <c r="A8195" s="1">
        <v>45196</v>
      </c>
      <c r="B8195">
        <f t="shared" ref="B8195:B8258" si="128">YEAR(A8195)</f>
        <v>2023</v>
      </c>
    </row>
    <row r="8196" spans="1:2" x14ac:dyDescent="0.2">
      <c r="A8196" s="1">
        <v>44728</v>
      </c>
      <c r="B8196">
        <f t="shared" si="128"/>
        <v>2022</v>
      </c>
    </row>
    <row r="8197" spans="1:2" x14ac:dyDescent="0.2">
      <c r="A8197" s="1">
        <v>45035</v>
      </c>
      <c r="B8197">
        <f t="shared" si="128"/>
        <v>2023</v>
      </c>
    </row>
    <row r="8198" spans="1:2" x14ac:dyDescent="0.2">
      <c r="A8198" s="1">
        <v>45147</v>
      </c>
      <c r="B8198">
        <f t="shared" si="128"/>
        <v>2023</v>
      </c>
    </row>
    <row r="8199" spans="1:2" x14ac:dyDescent="0.2">
      <c r="A8199" s="1">
        <v>44830</v>
      </c>
      <c r="B8199">
        <f t="shared" si="128"/>
        <v>2022</v>
      </c>
    </row>
    <row r="8200" spans="1:2" x14ac:dyDescent="0.2">
      <c r="A8200" s="1">
        <v>44752</v>
      </c>
      <c r="B8200">
        <f t="shared" si="128"/>
        <v>2022</v>
      </c>
    </row>
    <row r="8201" spans="1:2" x14ac:dyDescent="0.2">
      <c r="A8201" s="1">
        <v>45447</v>
      </c>
      <c r="B8201">
        <f t="shared" si="128"/>
        <v>2024</v>
      </c>
    </row>
    <row r="8202" spans="1:2" x14ac:dyDescent="0.2">
      <c r="A8202" s="1">
        <v>45369</v>
      </c>
      <c r="B8202">
        <f t="shared" si="128"/>
        <v>2024</v>
      </c>
    </row>
    <row r="8203" spans="1:2" x14ac:dyDescent="0.2">
      <c r="A8203" s="1">
        <v>45192</v>
      </c>
      <c r="B8203">
        <f t="shared" si="128"/>
        <v>2023</v>
      </c>
    </row>
    <row r="8204" spans="1:2" x14ac:dyDescent="0.2">
      <c r="A8204" s="1">
        <v>45079</v>
      </c>
      <c r="B8204">
        <f t="shared" si="128"/>
        <v>2023</v>
      </c>
    </row>
    <row r="8205" spans="1:2" x14ac:dyDescent="0.2">
      <c r="A8205" s="1">
        <v>45251</v>
      </c>
      <c r="B8205">
        <f t="shared" si="128"/>
        <v>2023</v>
      </c>
    </row>
    <row r="8206" spans="1:2" x14ac:dyDescent="0.2">
      <c r="A8206" s="1">
        <v>45202</v>
      </c>
      <c r="B8206">
        <f t="shared" si="128"/>
        <v>2023</v>
      </c>
    </row>
    <row r="8207" spans="1:2" x14ac:dyDescent="0.2">
      <c r="A8207" s="1">
        <v>45607</v>
      </c>
      <c r="B8207">
        <f t="shared" si="128"/>
        <v>2024</v>
      </c>
    </row>
    <row r="8208" spans="1:2" x14ac:dyDescent="0.2">
      <c r="A8208" s="1">
        <v>44929</v>
      </c>
      <c r="B8208">
        <f t="shared" si="128"/>
        <v>2023</v>
      </c>
    </row>
    <row r="8209" spans="1:2" x14ac:dyDescent="0.2">
      <c r="A8209" s="1">
        <v>45474</v>
      </c>
      <c r="B8209">
        <f t="shared" si="128"/>
        <v>2024</v>
      </c>
    </row>
    <row r="8210" spans="1:2" x14ac:dyDescent="0.2">
      <c r="A8210" s="1">
        <v>44816</v>
      </c>
      <c r="B8210">
        <f t="shared" si="128"/>
        <v>2022</v>
      </c>
    </row>
    <row r="8211" spans="1:2" x14ac:dyDescent="0.2">
      <c r="A8211" s="1">
        <v>44859</v>
      </c>
      <c r="B8211">
        <f t="shared" si="128"/>
        <v>2022</v>
      </c>
    </row>
    <row r="8212" spans="1:2" x14ac:dyDescent="0.2">
      <c r="A8212" s="1">
        <v>45373</v>
      </c>
      <c r="B8212">
        <f t="shared" si="128"/>
        <v>2024</v>
      </c>
    </row>
    <row r="8213" spans="1:2" x14ac:dyDescent="0.2">
      <c r="A8213" s="1">
        <v>44764</v>
      </c>
      <c r="B8213">
        <f t="shared" si="128"/>
        <v>2022</v>
      </c>
    </row>
    <row r="8214" spans="1:2" x14ac:dyDescent="0.2">
      <c r="A8214" s="1">
        <v>45291</v>
      </c>
      <c r="B8214">
        <f t="shared" si="128"/>
        <v>2023</v>
      </c>
    </row>
    <row r="8215" spans="1:2" x14ac:dyDescent="0.2">
      <c r="A8215" s="1">
        <v>45213</v>
      </c>
      <c r="B8215">
        <f t="shared" si="128"/>
        <v>2023</v>
      </c>
    </row>
    <row r="8216" spans="1:2" x14ac:dyDescent="0.2">
      <c r="A8216" s="1">
        <v>45142</v>
      </c>
      <c r="B8216">
        <f t="shared" si="128"/>
        <v>2023</v>
      </c>
    </row>
    <row r="8217" spans="1:2" x14ac:dyDescent="0.2">
      <c r="A8217" s="1">
        <v>45243</v>
      </c>
      <c r="B8217">
        <f t="shared" si="128"/>
        <v>2023</v>
      </c>
    </row>
    <row r="8218" spans="1:2" x14ac:dyDescent="0.2">
      <c r="A8218" s="1">
        <v>45106</v>
      </c>
      <c r="B8218">
        <f t="shared" si="128"/>
        <v>2023</v>
      </c>
    </row>
    <row r="8219" spans="1:2" x14ac:dyDescent="0.2">
      <c r="A8219" s="1">
        <v>44719</v>
      </c>
      <c r="B8219">
        <f t="shared" si="128"/>
        <v>2022</v>
      </c>
    </row>
    <row r="8220" spans="1:2" x14ac:dyDescent="0.2">
      <c r="A8220" s="1">
        <v>45094</v>
      </c>
      <c r="B8220">
        <f t="shared" si="128"/>
        <v>2023</v>
      </c>
    </row>
    <row r="8221" spans="1:2" x14ac:dyDescent="0.2">
      <c r="A8221" s="1">
        <v>45137</v>
      </c>
      <c r="B8221">
        <f t="shared" si="128"/>
        <v>2023</v>
      </c>
    </row>
    <row r="8222" spans="1:2" x14ac:dyDescent="0.2">
      <c r="A8222" s="1">
        <v>45457</v>
      </c>
      <c r="B8222">
        <f t="shared" si="128"/>
        <v>2024</v>
      </c>
    </row>
    <row r="8223" spans="1:2" x14ac:dyDescent="0.2">
      <c r="A8223" s="1">
        <v>45210</v>
      </c>
      <c r="B8223">
        <f t="shared" si="128"/>
        <v>2023</v>
      </c>
    </row>
    <row r="8224" spans="1:2" x14ac:dyDescent="0.2">
      <c r="A8224" s="1">
        <v>45417</v>
      </c>
      <c r="B8224">
        <f t="shared" si="128"/>
        <v>2024</v>
      </c>
    </row>
    <row r="8225" spans="1:2" x14ac:dyDescent="0.2">
      <c r="A8225" s="1">
        <v>44783</v>
      </c>
      <c r="B8225">
        <f t="shared" si="128"/>
        <v>2022</v>
      </c>
    </row>
    <row r="8226" spans="1:2" x14ac:dyDescent="0.2">
      <c r="A8226" s="1">
        <v>45350</v>
      </c>
      <c r="B8226">
        <f t="shared" si="128"/>
        <v>2024</v>
      </c>
    </row>
    <row r="8227" spans="1:2" x14ac:dyDescent="0.2">
      <c r="A8227" s="1">
        <v>44829</v>
      </c>
      <c r="B8227">
        <f t="shared" si="128"/>
        <v>2022</v>
      </c>
    </row>
    <row r="8228" spans="1:2" x14ac:dyDescent="0.2">
      <c r="A8228" s="1">
        <v>45007</v>
      </c>
      <c r="B8228">
        <f t="shared" si="128"/>
        <v>2023</v>
      </c>
    </row>
    <row r="8229" spans="1:2" x14ac:dyDescent="0.2">
      <c r="A8229" s="1">
        <v>45402</v>
      </c>
      <c r="B8229">
        <f t="shared" si="128"/>
        <v>2024</v>
      </c>
    </row>
    <row r="8230" spans="1:2" x14ac:dyDescent="0.2">
      <c r="A8230" s="1">
        <v>45173</v>
      </c>
      <c r="B8230">
        <f t="shared" si="128"/>
        <v>2023</v>
      </c>
    </row>
    <row r="8231" spans="1:2" x14ac:dyDescent="0.2">
      <c r="A8231" s="1">
        <v>44639</v>
      </c>
      <c r="B8231">
        <f t="shared" si="128"/>
        <v>2022</v>
      </c>
    </row>
    <row r="8232" spans="1:2" x14ac:dyDescent="0.2">
      <c r="A8232" s="1">
        <v>45289</v>
      </c>
      <c r="B8232">
        <f t="shared" si="128"/>
        <v>2023</v>
      </c>
    </row>
    <row r="8233" spans="1:2" x14ac:dyDescent="0.2">
      <c r="A8233" s="1">
        <v>45304</v>
      </c>
      <c r="B8233">
        <f t="shared" si="128"/>
        <v>2024</v>
      </c>
    </row>
    <row r="8234" spans="1:2" x14ac:dyDescent="0.2">
      <c r="A8234" s="1">
        <v>45406</v>
      </c>
      <c r="B8234">
        <f t="shared" si="128"/>
        <v>2024</v>
      </c>
    </row>
    <row r="8235" spans="1:2" x14ac:dyDescent="0.2">
      <c r="A8235" s="1">
        <v>44665</v>
      </c>
      <c r="B8235">
        <f t="shared" si="128"/>
        <v>2022</v>
      </c>
    </row>
    <row r="8236" spans="1:2" x14ac:dyDescent="0.2">
      <c r="A8236" s="1">
        <v>45329</v>
      </c>
      <c r="B8236">
        <f t="shared" si="128"/>
        <v>2024</v>
      </c>
    </row>
    <row r="8237" spans="1:2" x14ac:dyDescent="0.2">
      <c r="A8237" s="1">
        <v>45495</v>
      </c>
      <c r="B8237">
        <f t="shared" si="128"/>
        <v>2024</v>
      </c>
    </row>
    <row r="8238" spans="1:2" x14ac:dyDescent="0.2">
      <c r="A8238" s="1">
        <v>45069</v>
      </c>
      <c r="B8238">
        <f t="shared" si="128"/>
        <v>2023</v>
      </c>
    </row>
    <row r="8239" spans="1:2" x14ac:dyDescent="0.2">
      <c r="A8239" s="1">
        <v>45498</v>
      </c>
      <c r="B8239">
        <f t="shared" si="128"/>
        <v>2024</v>
      </c>
    </row>
    <row r="8240" spans="1:2" x14ac:dyDescent="0.2">
      <c r="A8240" s="1">
        <v>44977</v>
      </c>
      <c r="B8240">
        <f t="shared" si="128"/>
        <v>2023</v>
      </c>
    </row>
    <row r="8241" spans="1:2" x14ac:dyDescent="0.2">
      <c r="A8241" s="1">
        <v>44679</v>
      </c>
      <c r="B8241">
        <f t="shared" si="128"/>
        <v>2022</v>
      </c>
    </row>
    <row r="8242" spans="1:2" x14ac:dyDescent="0.2">
      <c r="A8242" s="1">
        <v>45617</v>
      </c>
      <c r="B8242">
        <f t="shared" si="128"/>
        <v>2024</v>
      </c>
    </row>
    <row r="8243" spans="1:2" x14ac:dyDescent="0.2">
      <c r="A8243" s="1">
        <v>44730</v>
      </c>
      <c r="B8243">
        <f t="shared" si="128"/>
        <v>2022</v>
      </c>
    </row>
    <row r="8244" spans="1:2" x14ac:dyDescent="0.2">
      <c r="A8244" s="1">
        <v>45446</v>
      </c>
      <c r="B8244">
        <f t="shared" si="128"/>
        <v>2024</v>
      </c>
    </row>
    <row r="8245" spans="1:2" x14ac:dyDescent="0.2">
      <c r="A8245" s="1">
        <v>45275</v>
      </c>
      <c r="B8245">
        <f t="shared" si="128"/>
        <v>2023</v>
      </c>
    </row>
    <row r="8246" spans="1:2" x14ac:dyDescent="0.2">
      <c r="A8246" s="1">
        <v>44952</v>
      </c>
      <c r="B8246">
        <f t="shared" si="128"/>
        <v>2023</v>
      </c>
    </row>
    <row r="8247" spans="1:2" x14ac:dyDescent="0.2">
      <c r="A8247" s="1">
        <v>45247</v>
      </c>
      <c r="B8247">
        <f t="shared" si="128"/>
        <v>2023</v>
      </c>
    </row>
    <row r="8248" spans="1:2" x14ac:dyDescent="0.2">
      <c r="A8248" s="1">
        <v>44667</v>
      </c>
      <c r="B8248">
        <f t="shared" si="128"/>
        <v>2022</v>
      </c>
    </row>
    <row r="8249" spans="1:2" x14ac:dyDescent="0.2">
      <c r="A8249" s="1">
        <v>45167</v>
      </c>
      <c r="B8249">
        <f t="shared" si="128"/>
        <v>2023</v>
      </c>
    </row>
    <row r="8250" spans="1:2" x14ac:dyDescent="0.2">
      <c r="A8250" s="1">
        <v>45058</v>
      </c>
      <c r="B8250">
        <f t="shared" si="128"/>
        <v>2023</v>
      </c>
    </row>
    <row r="8251" spans="1:2" x14ac:dyDescent="0.2">
      <c r="A8251" s="1">
        <v>45120</v>
      </c>
      <c r="B8251">
        <f t="shared" si="128"/>
        <v>2023</v>
      </c>
    </row>
    <row r="8252" spans="1:2" x14ac:dyDescent="0.2">
      <c r="A8252" s="1">
        <v>44605</v>
      </c>
      <c r="B8252">
        <f t="shared" si="128"/>
        <v>2022</v>
      </c>
    </row>
    <row r="8253" spans="1:2" x14ac:dyDescent="0.2">
      <c r="A8253" s="1">
        <v>45582</v>
      </c>
      <c r="B8253">
        <f t="shared" si="128"/>
        <v>2024</v>
      </c>
    </row>
    <row r="8254" spans="1:2" x14ac:dyDescent="0.2">
      <c r="A8254" s="1">
        <v>44791</v>
      </c>
      <c r="B8254">
        <f t="shared" si="128"/>
        <v>2022</v>
      </c>
    </row>
    <row r="8255" spans="1:2" x14ac:dyDescent="0.2">
      <c r="A8255" s="1">
        <v>44578</v>
      </c>
      <c r="B8255">
        <f t="shared" si="128"/>
        <v>2022</v>
      </c>
    </row>
    <row r="8256" spans="1:2" x14ac:dyDescent="0.2">
      <c r="A8256" s="1">
        <v>45294</v>
      </c>
      <c r="B8256">
        <f t="shared" si="128"/>
        <v>2024</v>
      </c>
    </row>
    <row r="8257" spans="1:2" x14ac:dyDescent="0.2">
      <c r="A8257" s="1">
        <v>45219</v>
      </c>
      <c r="B8257">
        <f t="shared" si="128"/>
        <v>2023</v>
      </c>
    </row>
    <row r="8258" spans="1:2" x14ac:dyDescent="0.2">
      <c r="A8258" s="1">
        <v>45015</v>
      </c>
      <c r="B8258">
        <f t="shared" si="128"/>
        <v>2023</v>
      </c>
    </row>
    <row r="8259" spans="1:2" x14ac:dyDescent="0.2">
      <c r="A8259" s="1">
        <v>45094</v>
      </c>
      <c r="B8259">
        <f t="shared" ref="B8259:B8322" si="129">YEAR(A8259)</f>
        <v>2023</v>
      </c>
    </row>
    <row r="8260" spans="1:2" x14ac:dyDescent="0.2">
      <c r="A8260" s="1">
        <v>45075</v>
      </c>
      <c r="B8260">
        <f t="shared" si="129"/>
        <v>2023</v>
      </c>
    </row>
    <row r="8261" spans="1:2" x14ac:dyDescent="0.2">
      <c r="A8261" s="1">
        <v>45065</v>
      </c>
      <c r="B8261">
        <f t="shared" si="129"/>
        <v>2023</v>
      </c>
    </row>
    <row r="8262" spans="1:2" x14ac:dyDescent="0.2">
      <c r="A8262" s="1">
        <v>44924</v>
      </c>
      <c r="B8262">
        <f t="shared" si="129"/>
        <v>2022</v>
      </c>
    </row>
    <row r="8263" spans="1:2" x14ac:dyDescent="0.2">
      <c r="A8263" s="1">
        <v>45118</v>
      </c>
      <c r="B8263">
        <f t="shared" si="129"/>
        <v>2023</v>
      </c>
    </row>
    <row r="8264" spans="1:2" x14ac:dyDescent="0.2">
      <c r="A8264" s="1">
        <v>45488</v>
      </c>
      <c r="B8264">
        <f t="shared" si="129"/>
        <v>2024</v>
      </c>
    </row>
    <row r="8265" spans="1:2" x14ac:dyDescent="0.2">
      <c r="A8265" s="1">
        <v>45276</v>
      </c>
      <c r="B8265">
        <f t="shared" si="129"/>
        <v>2023</v>
      </c>
    </row>
    <row r="8266" spans="1:2" x14ac:dyDescent="0.2">
      <c r="A8266" s="1">
        <v>45627</v>
      </c>
      <c r="B8266">
        <f t="shared" si="129"/>
        <v>2024</v>
      </c>
    </row>
    <row r="8267" spans="1:2" x14ac:dyDescent="0.2">
      <c r="A8267" s="1">
        <v>45063</v>
      </c>
      <c r="B8267">
        <f t="shared" si="129"/>
        <v>2023</v>
      </c>
    </row>
    <row r="8268" spans="1:2" x14ac:dyDescent="0.2">
      <c r="A8268" s="1">
        <v>44593</v>
      </c>
      <c r="B8268">
        <f t="shared" si="129"/>
        <v>2022</v>
      </c>
    </row>
    <row r="8269" spans="1:2" x14ac:dyDescent="0.2">
      <c r="A8269" s="1">
        <v>44820</v>
      </c>
      <c r="B8269">
        <f t="shared" si="129"/>
        <v>2022</v>
      </c>
    </row>
    <row r="8270" spans="1:2" x14ac:dyDescent="0.2">
      <c r="A8270" s="1">
        <v>44615</v>
      </c>
      <c r="B8270">
        <f t="shared" si="129"/>
        <v>2022</v>
      </c>
    </row>
    <row r="8271" spans="1:2" x14ac:dyDescent="0.2">
      <c r="A8271" s="1">
        <v>45347</v>
      </c>
      <c r="B8271">
        <f t="shared" si="129"/>
        <v>2024</v>
      </c>
    </row>
    <row r="8272" spans="1:2" x14ac:dyDescent="0.2">
      <c r="A8272" s="1">
        <v>44885</v>
      </c>
      <c r="B8272">
        <f t="shared" si="129"/>
        <v>2022</v>
      </c>
    </row>
    <row r="8273" spans="1:2" x14ac:dyDescent="0.2">
      <c r="A8273" s="1">
        <v>45365</v>
      </c>
      <c r="B8273">
        <f t="shared" si="129"/>
        <v>2024</v>
      </c>
    </row>
    <row r="8274" spans="1:2" x14ac:dyDescent="0.2">
      <c r="A8274" s="1">
        <v>45512</v>
      </c>
      <c r="B8274">
        <f t="shared" si="129"/>
        <v>2024</v>
      </c>
    </row>
    <row r="8275" spans="1:2" x14ac:dyDescent="0.2">
      <c r="A8275" s="1">
        <v>44736</v>
      </c>
      <c r="B8275">
        <f t="shared" si="129"/>
        <v>2022</v>
      </c>
    </row>
    <row r="8276" spans="1:2" x14ac:dyDescent="0.2">
      <c r="A8276" s="1">
        <v>45475</v>
      </c>
      <c r="B8276">
        <f t="shared" si="129"/>
        <v>2024</v>
      </c>
    </row>
    <row r="8277" spans="1:2" x14ac:dyDescent="0.2">
      <c r="A8277" s="1">
        <v>44691</v>
      </c>
      <c r="B8277">
        <f t="shared" si="129"/>
        <v>2022</v>
      </c>
    </row>
    <row r="8278" spans="1:2" x14ac:dyDescent="0.2">
      <c r="A8278" s="1">
        <v>45124</v>
      </c>
      <c r="B8278">
        <f t="shared" si="129"/>
        <v>2023</v>
      </c>
    </row>
    <row r="8279" spans="1:2" x14ac:dyDescent="0.2">
      <c r="A8279" s="1">
        <v>44975</v>
      </c>
      <c r="B8279">
        <f t="shared" si="129"/>
        <v>2023</v>
      </c>
    </row>
    <row r="8280" spans="1:2" x14ac:dyDescent="0.2">
      <c r="A8280" s="1">
        <v>45440</v>
      </c>
      <c r="B8280">
        <f t="shared" si="129"/>
        <v>2024</v>
      </c>
    </row>
    <row r="8281" spans="1:2" x14ac:dyDescent="0.2">
      <c r="A8281" s="1">
        <v>45539</v>
      </c>
      <c r="B8281">
        <f t="shared" si="129"/>
        <v>2024</v>
      </c>
    </row>
    <row r="8282" spans="1:2" x14ac:dyDescent="0.2">
      <c r="A8282" s="1">
        <v>45655</v>
      </c>
      <c r="B8282">
        <f t="shared" si="129"/>
        <v>2024</v>
      </c>
    </row>
    <row r="8283" spans="1:2" x14ac:dyDescent="0.2">
      <c r="A8283" s="1">
        <v>45622</v>
      </c>
      <c r="B8283">
        <f t="shared" si="129"/>
        <v>2024</v>
      </c>
    </row>
    <row r="8284" spans="1:2" x14ac:dyDescent="0.2">
      <c r="A8284" s="1">
        <v>45141</v>
      </c>
      <c r="B8284">
        <f t="shared" si="129"/>
        <v>2023</v>
      </c>
    </row>
    <row r="8285" spans="1:2" x14ac:dyDescent="0.2">
      <c r="A8285" s="1">
        <v>45244</v>
      </c>
      <c r="B8285">
        <f t="shared" si="129"/>
        <v>2023</v>
      </c>
    </row>
    <row r="8286" spans="1:2" x14ac:dyDescent="0.2">
      <c r="A8286" s="1">
        <v>45631</v>
      </c>
      <c r="B8286">
        <f t="shared" si="129"/>
        <v>2024</v>
      </c>
    </row>
    <row r="8287" spans="1:2" x14ac:dyDescent="0.2">
      <c r="A8287" s="1">
        <v>45251</v>
      </c>
      <c r="B8287">
        <f t="shared" si="129"/>
        <v>2023</v>
      </c>
    </row>
    <row r="8288" spans="1:2" x14ac:dyDescent="0.2">
      <c r="A8288" s="1">
        <v>44771</v>
      </c>
      <c r="B8288">
        <f t="shared" si="129"/>
        <v>2022</v>
      </c>
    </row>
    <row r="8289" spans="1:2" x14ac:dyDescent="0.2">
      <c r="A8289" s="1">
        <v>45663</v>
      </c>
      <c r="B8289">
        <f t="shared" si="129"/>
        <v>2025</v>
      </c>
    </row>
    <row r="8290" spans="1:2" x14ac:dyDescent="0.2">
      <c r="A8290" s="1">
        <v>44668</v>
      </c>
      <c r="B8290">
        <f t="shared" si="129"/>
        <v>2022</v>
      </c>
    </row>
    <row r="8291" spans="1:2" x14ac:dyDescent="0.2">
      <c r="A8291" s="1">
        <v>45261</v>
      </c>
      <c r="B8291">
        <f t="shared" si="129"/>
        <v>2023</v>
      </c>
    </row>
    <row r="8292" spans="1:2" x14ac:dyDescent="0.2">
      <c r="A8292" s="1">
        <v>45051</v>
      </c>
      <c r="B8292">
        <f t="shared" si="129"/>
        <v>2023</v>
      </c>
    </row>
    <row r="8293" spans="1:2" x14ac:dyDescent="0.2">
      <c r="A8293" s="1">
        <v>45085</v>
      </c>
      <c r="B8293">
        <f t="shared" si="129"/>
        <v>2023</v>
      </c>
    </row>
    <row r="8294" spans="1:2" x14ac:dyDescent="0.2">
      <c r="A8294" s="1">
        <v>44887</v>
      </c>
      <c r="B8294">
        <f t="shared" si="129"/>
        <v>2022</v>
      </c>
    </row>
    <row r="8295" spans="1:2" x14ac:dyDescent="0.2">
      <c r="A8295" s="1">
        <v>44870</v>
      </c>
      <c r="B8295">
        <f t="shared" si="129"/>
        <v>2022</v>
      </c>
    </row>
    <row r="8296" spans="1:2" x14ac:dyDescent="0.2">
      <c r="A8296" s="1">
        <v>44741</v>
      </c>
      <c r="B8296">
        <f t="shared" si="129"/>
        <v>2022</v>
      </c>
    </row>
    <row r="8297" spans="1:2" x14ac:dyDescent="0.2">
      <c r="A8297" s="1">
        <v>45118</v>
      </c>
      <c r="B8297">
        <f t="shared" si="129"/>
        <v>2023</v>
      </c>
    </row>
    <row r="8298" spans="1:2" x14ac:dyDescent="0.2">
      <c r="A8298" s="1">
        <v>44957</v>
      </c>
      <c r="B8298">
        <f t="shared" si="129"/>
        <v>2023</v>
      </c>
    </row>
    <row r="8299" spans="1:2" x14ac:dyDescent="0.2">
      <c r="A8299" s="1">
        <v>44889</v>
      </c>
      <c r="B8299">
        <f t="shared" si="129"/>
        <v>2022</v>
      </c>
    </row>
    <row r="8300" spans="1:2" x14ac:dyDescent="0.2">
      <c r="A8300" s="1">
        <v>45439</v>
      </c>
      <c r="B8300">
        <f t="shared" si="129"/>
        <v>2024</v>
      </c>
    </row>
    <row r="8301" spans="1:2" x14ac:dyDescent="0.2">
      <c r="A8301" s="1">
        <v>44758</v>
      </c>
      <c r="B8301">
        <f t="shared" si="129"/>
        <v>2022</v>
      </c>
    </row>
    <row r="8302" spans="1:2" x14ac:dyDescent="0.2">
      <c r="A8302" s="1">
        <v>45425</v>
      </c>
      <c r="B8302">
        <f t="shared" si="129"/>
        <v>2024</v>
      </c>
    </row>
    <row r="8303" spans="1:2" x14ac:dyDescent="0.2">
      <c r="A8303" s="1">
        <v>45441</v>
      </c>
      <c r="B8303">
        <f t="shared" si="129"/>
        <v>2024</v>
      </c>
    </row>
    <row r="8304" spans="1:2" x14ac:dyDescent="0.2">
      <c r="A8304" s="1">
        <v>45064</v>
      </c>
      <c r="B8304">
        <f t="shared" si="129"/>
        <v>2023</v>
      </c>
    </row>
    <row r="8305" spans="1:2" x14ac:dyDescent="0.2">
      <c r="A8305" s="1">
        <v>45647</v>
      </c>
      <c r="B8305">
        <f t="shared" si="129"/>
        <v>2024</v>
      </c>
    </row>
    <row r="8306" spans="1:2" x14ac:dyDescent="0.2">
      <c r="A8306" s="1">
        <v>45452</v>
      </c>
      <c r="B8306">
        <f t="shared" si="129"/>
        <v>2024</v>
      </c>
    </row>
    <row r="8307" spans="1:2" x14ac:dyDescent="0.2">
      <c r="A8307" s="1">
        <v>45128</v>
      </c>
      <c r="B8307">
        <f t="shared" si="129"/>
        <v>2023</v>
      </c>
    </row>
    <row r="8308" spans="1:2" x14ac:dyDescent="0.2">
      <c r="A8308" s="1">
        <v>45204</v>
      </c>
      <c r="B8308">
        <f t="shared" si="129"/>
        <v>2023</v>
      </c>
    </row>
    <row r="8309" spans="1:2" x14ac:dyDescent="0.2">
      <c r="A8309" s="1">
        <v>44709</v>
      </c>
      <c r="B8309">
        <f t="shared" si="129"/>
        <v>2022</v>
      </c>
    </row>
    <row r="8310" spans="1:2" x14ac:dyDescent="0.2">
      <c r="A8310" s="1">
        <v>44885</v>
      </c>
      <c r="B8310">
        <f t="shared" si="129"/>
        <v>2022</v>
      </c>
    </row>
    <row r="8311" spans="1:2" x14ac:dyDescent="0.2">
      <c r="A8311" s="1">
        <v>44649</v>
      </c>
      <c r="B8311">
        <f t="shared" si="129"/>
        <v>2022</v>
      </c>
    </row>
    <row r="8312" spans="1:2" x14ac:dyDescent="0.2">
      <c r="A8312" s="1">
        <v>44918</v>
      </c>
      <c r="B8312">
        <f t="shared" si="129"/>
        <v>2022</v>
      </c>
    </row>
    <row r="8313" spans="1:2" x14ac:dyDescent="0.2">
      <c r="A8313" s="1">
        <v>44614</v>
      </c>
      <c r="B8313">
        <f t="shared" si="129"/>
        <v>2022</v>
      </c>
    </row>
    <row r="8314" spans="1:2" x14ac:dyDescent="0.2">
      <c r="A8314" s="1">
        <v>45020</v>
      </c>
      <c r="B8314">
        <f t="shared" si="129"/>
        <v>2023</v>
      </c>
    </row>
    <row r="8315" spans="1:2" x14ac:dyDescent="0.2">
      <c r="A8315" s="1">
        <v>44585</v>
      </c>
      <c r="B8315">
        <f t="shared" si="129"/>
        <v>2022</v>
      </c>
    </row>
    <row r="8316" spans="1:2" x14ac:dyDescent="0.2">
      <c r="A8316" s="1">
        <v>45468</v>
      </c>
      <c r="B8316">
        <f t="shared" si="129"/>
        <v>2024</v>
      </c>
    </row>
    <row r="8317" spans="1:2" x14ac:dyDescent="0.2">
      <c r="A8317" s="1">
        <v>45564</v>
      </c>
      <c r="B8317">
        <f t="shared" si="129"/>
        <v>2024</v>
      </c>
    </row>
    <row r="8318" spans="1:2" x14ac:dyDescent="0.2">
      <c r="A8318" s="1">
        <v>44681</v>
      </c>
      <c r="B8318">
        <f t="shared" si="129"/>
        <v>2022</v>
      </c>
    </row>
    <row r="8319" spans="1:2" x14ac:dyDescent="0.2">
      <c r="A8319" s="1">
        <v>44682</v>
      </c>
      <c r="B8319">
        <f t="shared" si="129"/>
        <v>2022</v>
      </c>
    </row>
    <row r="8320" spans="1:2" x14ac:dyDescent="0.2">
      <c r="A8320" s="1">
        <v>44941</v>
      </c>
      <c r="B8320">
        <f t="shared" si="129"/>
        <v>2023</v>
      </c>
    </row>
    <row r="8321" spans="1:2" x14ac:dyDescent="0.2">
      <c r="A8321" s="1">
        <v>45091</v>
      </c>
      <c r="B8321">
        <f t="shared" si="129"/>
        <v>2023</v>
      </c>
    </row>
    <row r="8322" spans="1:2" x14ac:dyDescent="0.2">
      <c r="A8322" s="1">
        <v>44884</v>
      </c>
      <c r="B8322">
        <f t="shared" si="129"/>
        <v>2022</v>
      </c>
    </row>
    <row r="8323" spans="1:2" x14ac:dyDescent="0.2">
      <c r="A8323" s="1">
        <v>45201</v>
      </c>
      <c r="B8323">
        <f t="shared" ref="B8323:B8386" si="130">YEAR(A8323)</f>
        <v>2023</v>
      </c>
    </row>
    <row r="8324" spans="1:2" x14ac:dyDescent="0.2">
      <c r="A8324" s="1">
        <v>45055</v>
      </c>
      <c r="B8324">
        <f t="shared" si="130"/>
        <v>2023</v>
      </c>
    </row>
    <row r="8325" spans="1:2" x14ac:dyDescent="0.2">
      <c r="A8325" s="1">
        <v>44655</v>
      </c>
      <c r="B8325">
        <f t="shared" si="130"/>
        <v>2022</v>
      </c>
    </row>
    <row r="8326" spans="1:2" x14ac:dyDescent="0.2">
      <c r="A8326" s="1">
        <v>45018</v>
      </c>
      <c r="B8326">
        <f t="shared" si="130"/>
        <v>2023</v>
      </c>
    </row>
    <row r="8327" spans="1:2" x14ac:dyDescent="0.2">
      <c r="A8327" s="1">
        <v>45624</v>
      </c>
      <c r="B8327">
        <f t="shared" si="130"/>
        <v>2024</v>
      </c>
    </row>
    <row r="8328" spans="1:2" x14ac:dyDescent="0.2">
      <c r="A8328" s="1">
        <v>44738</v>
      </c>
      <c r="B8328">
        <f t="shared" si="130"/>
        <v>2022</v>
      </c>
    </row>
    <row r="8329" spans="1:2" x14ac:dyDescent="0.2">
      <c r="A8329" s="1">
        <v>45556</v>
      </c>
      <c r="B8329">
        <f t="shared" si="130"/>
        <v>2024</v>
      </c>
    </row>
    <row r="8330" spans="1:2" x14ac:dyDescent="0.2">
      <c r="A8330" s="1">
        <v>44634</v>
      </c>
      <c r="B8330">
        <f t="shared" si="130"/>
        <v>2022</v>
      </c>
    </row>
    <row r="8331" spans="1:2" x14ac:dyDescent="0.2">
      <c r="A8331" s="1">
        <v>44859</v>
      </c>
      <c r="B8331">
        <f t="shared" si="130"/>
        <v>2022</v>
      </c>
    </row>
    <row r="8332" spans="1:2" x14ac:dyDescent="0.2">
      <c r="A8332" s="1">
        <v>44570</v>
      </c>
      <c r="B8332">
        <f t="shared" si="130"/>
        <v>2022</v>
      </c>
    </row>
    <row r="8333" spans="1:2" x14ac:dyDescent="0.2">
      <c r="A8333" s="1">
        <v>45555</v>
      </c>
      <c r="B8333">
        <f t="shared" si="130"/>
        <v>2024</v>
      </c>
    </row>
    <row r="8334" spans="1:2" x14ac:dyDescent="0.2">
      <c r="A8334" s="1">
        <v>44942</v>
      </c>
      <c r="B8334">
        <f t="shared" si="130"/>
        <v>2023</v>
      </c>
    </row>
    <row r="8335" spans="1:2" x14ac:dyDescent="0.2">
      <c r="A8335" s="1">
        <v>44583</v>
      </c>
      <c r="B8335">
        <f t="shared" si="130"/>
        <v>2022</v>
      </c>
    </row>
    <row r="8336" spans="1:2" x14ac:dyDescent="0.2">
      <c r="A8336" s="1">
        <v>45310</v>
      </c>
      <c r="B8336">
        <f t="shared" si="130"/>
        <v>2024</v>
      </c>
    </row>
    <row r="8337" spans="1:2" x14ac:dyDescent="0.2">
      <c r="A8337" s="1">
        <v>44584</v>
      </c>
      <c r="B8337">
        <f t="shared" si="130"/>
        <v>2022</v>
      </c>
    </row>
    <row r="8338" spans="1:2" x14ac:dyDescent="0.2">
      <c r="A8338" s="1">
        <v>44698</v>
      </c>
      <c r="B8338">
        <f t="shared" si="130"/>
        <v>2022</v>
      </c>
    </row>
    <row r="8339" spans="1:2" x14ac:dyDescent="0.2">
      <c r="A8339" s="1">
        <v>44726</v>
      </c>
      <c r="B8339">
        <f t="shared" si="130"/>
        <v>2022</v>
      </c>
    </row>
    <row r="8340" spans="1:2" x14ac:dyDescent="0.2">
      <c r="A8340" s="1">
        <v>44620</v>
      </c>
      <c r="B8340">
        <f t="shared" si="130"/>
        <v>2022</v>
      </c>
    </row>
    <row r="8341" spans="1:2" x14ac:dyDescent="0.2">
      <c r="A8341" s="1">
        <v>45443</v>
      </c>
      <c r="B8341">
        <f t="shared" si="130"/>
        <v>2024</v>
      </c>
    </row>
    <row r="8342" spans="1:2" x14ac:dyDescent="0.2">
      <c r="A8342" s="1">
        <v>45352</v>
      </c>
      <c r="B8342">
        <f t="shared" si="130"/>
        <v>2024</v>
      </c>
    </row>
    <row r="8343" spans="1:2" x14ac:dyDescent="0.2">
      <c r="A8343" s="1">
        <v>44837</v>
      </c>
      <c r="B8343">
        <f t="shared" si="130"/>
        <v>2022</v>
      </c>
    </row>
    <row r="8344" spans="1:2" x14ac:dyDescent="0.2">
      <c r="A8344" s="1">
        <v>45449</v>
      </c>
      <c r="B8344">
        <f t="shared" si="130"/>
        <v>2024</v>
      </c>
    </row>
    <row r="8345" spans="1:2" x14ac:dyDescent="0.2">
      <c r="A8345" s="1">
        <v>44833</v>
      </c>
      <c r="B8345">
        <f t="shared" si="130"/>
        <v>2022</v>
      </c>
    </row>
    <row r="8346" spans="1:2" x14ac:dyDescent="0.2">
      <c r="A8346" s="1">
        <v>44835</v>
      </c>
      <c r="B8346">
        <f t="shared" si="130"/>
        <v>2022</v>
      </c>
    </row>
    <row r="8347" spans="1:2" x14ac:dyDescent="0.2">
      <c r="A8347" s="1">
        <v>44734</v>
      </c>
      <c r="B8347">
        <f t="shared" si="130"/>
        <v>2022</v>
      </c>
    </row>
    <row r="8348" spans="1:2" x14ac:dyDescent="0.2">
      <c r="A8348" s="1">
        <v>44850</v>
      </c>
      <c r="B8348">
        <f t="shared" si="130"/>
        <v>2022</v>
      </c>
    </row>
    <row r="8349" spans="1:2" x14ac:dyDescent="0.2">
      <c r="A8349" s="1">
        <v>45167</v>
      </c>
      <c r="B8349">
        <f t="shared" si="130"/>
        <v>2023</v>
      </c>
    </row>
    <row r="8350" spans="1:2" x14ac:dyDescent="0.2">
      <c r="A8350" s="1">
        <v>44590</v>
      </c>
      <c r="B8350">
        <f t="shared" si="130"/>
        <v>2022</v>
      </c>
    </row>
    <row r="8351" spans="1:2" x14ac:dyDescent="0.2">
      <c r="A8351" s="1">
        <v>45154</v>
      </c>
      <c r="B8351">
        <f t="shared" si="130"/>
        <v>2023</v>
      </c>
    </row>
    <row r="8352" spans="1:2" x14ac:dyDescent="0.2">
      <c r="A8352" s="1">
        <v>44583</v>
      </c>
      <c r="B8352">
        <f t="shared" si="130"/>
        <v>2022</v>
      </c>
    </row>
    <row r="8353" spans="1:2" x14ac:dyDescent="0.2">
      <c r="A8353" s="1">
        <v>45182</v>
      </c>
      <c r="B8353">
        <f t="shared" si="130"/>
        <v>2023</v>
      </c>
    </row>
    <row r="8354" spans="1:2" x14ac:dyDescent="0.2">
      <c r="A8354" s="1">
        <v>44608</v>
      </c>
      <c r="B8354">
        <f t="shared" si="130"/>
        <v>2022</v>
      </c>
    </row>
    <row r="8355" spans="1:2" x14ac:dyDescent="0.2">
      <c r="A8355" s="1">
        <v>44865</v>
      </c>
      <c r="B8355">
        <f t="shared" si="130"/>
        <v>2022</v>
      </c>
    </row>
    <row r="8356" spans="1:2" x14ac:dyDescent="0.2">
      <c r="A8356" s="1">
        <v>45206</v>
      </c>
      <c r="B8356">
        <f t="shared" si="130"/>
        <v>2023</v>
      </c>
    </row>
    <row r="8357" spans="1:2" x14ac:dyDescent="0.2">
      <c r="A8357" s="1">
        <v>45665</v>
      </c>
      <c r="B8357">
        <f t="shared" si="130"/>
        <v>2025</v>
      </c>
    </row>
    <row r="8358" spans="1:2" x14ac:dyDescent="0.2">
      <c r="A8358" s="1">
        <v>44897</v>
      </c>
      <c r="B8358">
        <f t="shared" si="130"/>
        <v>2022</v>
      </c>
    </row>
    <row r="8359" spans="1:2" x14ac:dyDescent="0.2">
      <c r="A8359" s="1">
        <v>44715</v>
      </c>
      <c r="B8359">
        <f t="shared" si="130"/>
        <v>2022</v>
      </c>
    </row>
    <row r="8360" spans="1:2" x14ac:dyDescent="0.2">
      <c r="A8360" s="1">
        <v>44727</v>
      </c>
      <c r="B8360">
        <f t="shared" si="130"/>
        <v>2022</v>
      </c>
    </row>
    <row r="8361" spans="1:2" x14ac:dyDescent="0.2">
      <c r="A8361" s="1">
        <v>45566</v>
      </c>
      <c r="B8361">
        <f t="shared" si="130"/>
        <v>2024</v>
      </c>
    </row>
    <row r="8362" spans="1:2" x14ac:dyDescent="0.2">
      <c r="A8362" s="1">
        <v>44828</v>
      </c>
      <c r="B8362">
        <f t="shared" si="130"/>
        <v>2022</v>
      </c>
    </row>
    <row r="8363" spans="1:2" x14ac:dyDescent="0.2">
      <c r="A8363" s="1">
        <v>45497</v>
      </c>
      <c r="B8363">
        <f t="shared" si="130"/>
        <v>2024</v>
      </c>
    </row>
    <row r="8364" spans="1:2" x14ac:dyDescent="0.2">
      <c r="A8364" s="1">
        <v>45407</v>
      </c>
      <c r="B8364">
        <f t="shared" si="130"/>
        <v>2024</v>
      </c>
    </row>
    <row r="8365" spans="1:2" x14ac:dyDescent="0.2">
      <c r="A8365" s="1">
        <v>44791</v>
      </c>
      <c r="B8365">
        <f t="shared" si="130"/>
        <v>2022</v>
      </c>
    </row>
    <row r="8366" spans="1:2" x14ac:dyDescent="0.2">
      <c r="A8366" s="1">
        <v>44803</v>
      </c>
      <c r="B8366">
        <f t="shared" si="130"/>
        <v>2022</v>
      </c>
    </row>
    <row r="8367" spans="1:2" x14ac:dyDescent="0.2">
      <c r="A8367" s="1">
        <v>44774</v>
      </c>
      <c r="B8367">
        <f t="shared" si="130"/>
        <v>2022</v>
      </c>
    </row>
    <row r="8368" spans="1:2" x14ac:dyDescent="0.2">
      <c r="A8368" s="1">
        <v>45571</v>
      </c>
      <c r="B8368">
        <f t="shared" si="130"/>
        <v>2024</v>
      </c>
    </row>
    <row r="8369" spans="1:2" x14ac:dyDescent="0.2">
      <c r="A8369" s="1">
        <v>44920</v>
      </c>
      <c r="B8369">
        <f t="shared" si="130"/>
        <v>2022</v>
      </c>
    </row>
    <row r="8370" spans="1:2" x14ac:dyDescent="0.2">
      <c r="A8370" s="1">
        <v>44641</v>
      </c>
      <c r="B8370">
        <f t="shared" si="130"/>
        <v>2022</v>
      </c>
    </row>
    <row r="8371" spans="1:2" x14ac:dyDescent="0.2">
      <c r="A8371" s="1">
        <v>44801</v>
      </c>
      <c r="B8371">
        <f t="shared" si="130"/>
        <v>2022</v>
      </c>
    </row>
    <row r="8372" spans="1:2" x14ac:dyDescent="0.2">
      <c r="A8372" s="1">
        <v>45648</v>
      </c>
      <c r="B8372">
        <f t="shared" si="130"/>
        <v>2024</v>
      </c>
    </row>
    <row r="8373" spans="1:2" x14ac:dyDescent="0.2">
      <c r="A8373" s="1">
        <v>45598</v>
      </c>
      <c r="B8373">
        <f t="shared" si="130"/>
        <v>2024</v>
      </c>
    </row>
    <row r="8374" spans="1:2" x14ac:dyDescent="0.2">
      <c r="A8374" s="1">
        <v>45462</v>
      </c>
      <c r="B8374">
        <f t="shared" si="130"/>
        <v>2024</v>
      </c>
    </row>
    <row r="8375" spans="1:2" x14ac:dyDescent="0.2">
      <c r="A8375" s="1">
        <v>45064</v>
      </c>
      <c r="B8375">
        <f t="shared" si="130"/>
        <v>2023</v>
      </c>
    </row>
    <row r="8376" spans="1:2" x14ac:dyDescent="0.2">
      <c r="A8376" s="1">
        <v>45233</v>
      </c>
      <c r="B8376">
        <f t="shared" si="130"/>
        <v>2023</v>
      </c>
    </row>
    <row r="8377" spans="1:2" x14ac:dyDescent="0.2">
      <c r="A8377" s="1">
        <v>44887</v>
      </c>
      <c r="B8377">
        <f t="shared" si="130"/>
        <v>2022</v>
      </c>
    </row>
    <row r="8378" spans="1:2" x14ac:dyDescent="0.2">
      <c r="A8378" s="1">
        <v>45486</v>
      </c>
      <c r="B8378">
        <f t="shared" si="130"/>
        <v>2024</v>
      </c>
    </row>
    <row r="8379" spans="1:2" x14ac:dyDescent="0.2">
      <c r="A8379" s="1">
        <v>45072</v>
      </c>
      <c r="B8379">
        <f t="shared" si="130"/>
        <v>2023</v>
      </c>
    </row>
    <row r="8380" spans="1:2" x14ac:dyDescent="0.2">
      <c r="A8380" s="1">
        <v>44817</v>
      </c>
      <c r="B8380">
        <f t="shared" si="130"/>
        <v>2022</v>
      </c>
    </row>
    <row r="8381" spans="1:2" x14ac:dyDescent="0.2">
      <c r="A8381" s="1">
        <v>45530</v>
      </c>
      <c r="B8381">
        <f t="shared" si="130"/>
        <v>2024</v>
      </c>
    </row>
    <row r="8382" spans="1:2" x14ac:dyDescent="0.2">
      <c r="A8382" s="1">
        <v>44906</v>
      </c>
      <c r="B8382">
        <f t="shared" si="130"/>
        <v>2022</v>
      </c>
    </row>
    <row r="8383" spans="1:2" x14ac:dyDescent="0.2">
      <c r="A8383" s="1">
        <v>45409</v>
      </c>
      <c r="B8383">
        <f t="shared" si="130"/>
        <v>2024</v>
      </c>
    </row>
    <row r="8384" spans="1:2" x14ac:dyDescent="0.2">
      <c r="A8384" s="1">
        <v>44926</v>
      </c>
      <c r="B8384">
        <f t="shared" si="130"/>
        <v>2022</v>
      </c>
    </row>
    <row r="8385" spans="1:2" x14ac:dyDescent="0.2">
      <c r="A8385" s="1">
        <v>45156</v>
      </c>
      <c r="B8385">
        <f t="shared" si="130"/>
        <v>2023</v>
      </c>
    </row>
    <row r="8386" spans="1:2" x14ac:dyDescent="0.2">
      <c r="A8386" s="1">
        <v>45633</v>
      </c>
      <c r="B8386">
        <f t="shared" si="130"/>
        <v>2024</v>
      </c>
    </row>
    <row r="8387" spans="1:2" x14ac:dyDescent="0.2">
      <c r="A8387" s="1">
        <v>44809</v>
      </c>
      <c r="B8387">
        <f t="shared" ref="B8387:B8450" si="131">YEAR(A8387)</f>
        <v>2022</v>
      </c>
    </row>
    <row r="8388" spans="1:2" x14ac:dyDescent="0.2">
      <c r="A8388" s="1">
        <v>45445</v>
      </c>
      <c r="B8388">
        <f t="shared" si="131"/>
        <v>2024</v>
      </c>
    </row>
    <row r="8389" spans="1:2" x14ac:dyDescent="0.2">
      <c r="A8389" s="1">
        <v>45212</v>
      </c>
      <c r="B8389">
        <f t="shared" si="131"/>
        <v>2023</v>
      </c>
    </row>
    <row r="8390" spans="1:2" x14ac:dyDescent="0.2">
      <c r="A8390" s="1">
        <v>44908</v>
      </c>
      <c r="B8390">
        <f t="shared" si="131"/>
        <v>2022</v>
      </c>
    </row>
    <row r="8391" spans="1:2" x14ac:dyDescent="0.2">
      <c r="A8391" s="1">
        <v>44725</v>
      </c>
      <c r="B8391">
        <f t="shared" si="131"/>
        <v>2022</v>
      </c>
    </row>
    <row r="8392" spans="1:2" x14ac:dyDescent="0.2">
      <c r="A8392" s="1">
        <v>44604</v>
      </c>
      <c r="B8392">
        <f t="shared" si="131"/>
        <v>2022</v>
      </c>
    </row>
    <row r="8393" spans="1:2" x14ac:dyDescent="0.2">
      <c r="A8393" s="1">
        <v>44782</v>
      </c>
      <c r="B8393">
        <f t="shared" si="131"/>
        <v>2022</v>
      </c>
    </row>
    <row r="8394" spans="1:2" x14ac:dyDescent="0.2">
      <c r="A8394" s="1">
        <v>45323</v>
      </c>
      <c r="B8394">
        <f t="shared" si="131"/>
        <v>2024</v>
      </c>
    </row>
    <row r="8395" spans="1:2" x14ac:dyDescent="0.2">
      <c r="A8395" s="1">
        <v>45134</v>
      </c>
      <c r="B8395">
        <f t="shared" si="131"/>
        <v>2023</v>
      </c>
    </row>
    <row r="8396" spans="1:2" x14ac:dyDescent="0.2">
      <c r="A8396" s="1">
        <v>44725</v>
      </c>
      <c r="B8396">
        <f t="shared" si="131"/>
        <v>2022</v>
      </c>
    </row>
    <row r="8397" spans="1:2" x14ac:dyDescent="0.2">
      <c r="A8397" s="1">
        <v>45489</v>
      </c>
      <c r="B8397">
        <f t="shared" si="131"/>
        <v>2024</v>
      </c>
    </row>
    <row r="8398" spans="1:2" x14ac:dyDescent="0.2">
      <c r="A8398" s="1">
        <v>45380</v>
      </c>
      <c r="B8398">
        <f t="shared" si="131"/>
        <v>2024</v>
      </c>
    </row>
    <row r="8399" spans="1:2" x14ac:dyDescent="0.2">
      <c r="A8399" s="1">
        <v>45325</v>
      </c>
      <c r="B8399">
        <f t="shared" si="131"/>
        <v>2024</v>
      </c>
    </row>
    <row r="8400" spans="1:2" x14ac:dyDescent="0.2">
      <c r="A8400" s="1">
        <v>45527</v>
      </c>
      <c r="B8400">
        <f t="shared" si="131"/>
        <v>2024</v>
      </c>
    </row>
    <row r="8401" spans="1:2" x14ac:dyDescent="0.2">
      <c r="A8401" s="1">
        <v>45263</v>
      </c>
      <c r="B8401">
        <f t="shared" si="131"/>
        <v>2023</v>
      </c>
    </row>
    <row r="8402" spans="1:2" x14ac:dyDescent="0.2">
      <c r="A8402" s="1">
        <v>44832</v>
      </c>
      <c r="B8402">
        <f t="shared" si="131"/>
        <v>2022</v>
      </c>
    </row>
    <row r="8403" spans="1:2" x14ac:dyDescent="0.2">
      <c r="A8403" s="1">
        <v>45278</v>
      </c>
      <c r="B8403">
        <f t="shared" si="131"/>
        <v>2023</v>
      </c>
    </row>
    <row r="8404" spans="1:2" x14ac:dyDescent="0.2">
      <c r="A8404" s="1">
        <v>45614</v>
      </c>
      <c r="B8404">
        <f t="shared" si="131"/>
        <v>2024</v>
      </c>
    </row>
    <row r="8405" spans="1:2" x14ac:dyDescent="0.2">
      <c r="A8405" s="1">
        <v>44832</v>
      </c>
      <c r="B8405">
        <f t="shared" si="131"/>
        <v>2022</v>
      </c>
    </row>
    <row r="8406" spans="1:2" x14ac:dyDescent="0.2">
      <c r="A8406" s="1">
        <v>45452</v>
      </c>
      <c r="B8406">
        <f t="shared" si="131"/>
        <v>2024</v>
      </c>
    </row>
    <row r="8407" spans="1:2" x14ac:dyDescent="0.2">
      <c r="A8407" s="1">
        <v>45222</v>
      </c>
      <c r="B8407">
        <f t="shared" si="131"/>
        <v>2023</v>
      </c>
    </row>
    <row r="8408" spans="1:2" x14ac:dyDescent="0.2">
      <c r="A8408" s="1">
        <v>44746</v>
      </c>
      <c r="B8408">
        <f t="shared" si="131"/>
        <v>2022</v>
      </c>
    </row>
    <row r="8409" spans="1:2" x14ac:dyDescent="0.2">
      <c r="A8409" s="1">
        <v>45023</v>
      </c>
      <c r="B8409">
        <f t="shared" si="131"/>
        <v>2023</v>
      </c>
    </row>
    <row r="8410" spans="1:2" x14ac:dyDescent="0.2">
      <c r="A8410" s="1">
        <v>45304</v>
      </c>
      <c r="B8410">
        <f t="shared" si="131"/>
        <v>2024</v>
      </c>
    </row>
    <row r="8411" spans="1:2" x14ac:dyDescent="0.2">
      <c r="A8411" s="1">
        <v>45319</v>
      </c>
      <c r="B8411">
        <f t="shared" si="131"/>
        <v>2024</v>
      </c>
    </row>
    <row r="8412" spans="1:2" x14ac:dyDescent="0.2">
      <c r="A8412" s="1">
        <v>44591</v>
      </c>
      <c r="B8412">
        <f t="shared" si="131"/>
        <v>2022</v>
      </c>
    </row>
    <row r="8413" spans="1:2" x14ac:dyDescent="0.2">
      <c r="A8413" s="1">
        <v>45229</v>
      </c>
      <c r="B8413">
        <f t="shared" si="131"/>
        <v>2023</v>
      </c>
    </row>
    <row r="8414" spans="1:2" x14ac:dyDescent="0.2">
      <c r="A8414" s="1">
        <v>45207</v>
      </c>
      <c r="B8414">
        <f t="shared" si="131"/>
        <v>2023</v>
      </c>
    </row>
    <row r="8415" spans="1:2" x14ac:dyDescent="0.2">
      <c r="A8415" s="1">
        <v>45371</v>
      </c>
      <c r="B8415">
        <f t="shared" si="131"/>
        <v>2024</v>
      </c>
    </row>
    <row r="8416" spans="1:2" x14ac:dyDescent="0.2">
      <c r="A8416" s="1">
        <v>45362</v>
      </c>
      <c r="B8416">
        <f t="shared" si="131"/>
        <v>2024</v>
      </c>
    </row>
    <row r="8417" spans="1:2" x14ac:dyDescent="0.2">
      <c r="A8417" s="1">
        <v>44907</v>
      </c>
      <c r="B8417">
        <f t="shared" si="131"/>
        <v>2022</v>
      </c>
    </row>
    <row r="8418" spans="1:2" x14ac:dyDescent="0.2">
      <c r="A8418" s="1">
        <v>44602</v>
      </c>
      <c r="B8418">
        <f t="shared" si="131"/>
        <v>2022</v>
      </c>
    </row>
    <row r="8419" spans="1:2" x14ac:dyDescent="0.2">
      <c r="A8419" s="1">
        <v>44585</v>
      </c>
      <c r="B8419">
        <f t="shared" si="131"/>
        <v>2022</v>
      </c>
    </row>
    <row r="8420" spans="1:2" x14ac:dyDescent="0.2">
      <c r="A8420" s="1">
        <v>44923</v>
      </c>
      <c r="B8420">
        <f t="shared" si="131"/>
        <v>2022</v>
      </c>
    </row>
    <row r="8421" spans="1:2" x14ac:dyDescent="0.2">
      <c r="A8421" s="1">
        <v>45403</v>
      </c>
      <c r="B8421">
        <f t="shared" si="131"/>
        <v>2024</v>
      </c>
    </row>
    <row r="8422" spans="1:2" x14ac:dyDescent="0.2">
      <c r="A8422" s="1">
        <v>45576</v>
      </c>
      <c r="B8422">
        <f t="shared" si="131"/>
        <v>2024</v>
      </c>
    </row>
    <row r="8423" spans="1:2" x14ac:dyDescent="0.2">
      <c r="A8423" s="1">
        <v>44567</v>
      </c>
      <c r="B8423">
        <f t="shared" si="131"/>
        <v>2022</v>
      </c>
    </row>
    <row r="8424" spans="1:2" x14ac:dyDescent="0.2">
      <c r="A8424" s="1">
        <v>45201</v>
      </c>
      <c r="B8424">
        <f t="shared" si="131"/>
        <v>2023</v>
      </c>
    </row>
    <row r="8425" spans="1:2" x14ac:dyDescent="0.2">
      <c r="A8425" s="1">
        <v>45573</v>
      </c>
      <c r="B8425">
        <f t="shared" si="131"/>
        <v>2024</v>
      </c>
    </row>
    <row r="8426" spans="1:2" x14ac:dyDescent="0.2">
      <c r="A8426" s="1">
        <v>44814</v>
      </c>
      <c r="B8426">
        <f t="shared" si="131"/>
        <v>2022</v>
      </c>
    </row>
    <row r="8427" spans="1:2" x14ac:dyDescent="0.2">
      <c r="A8427" s="1">
        <v>45078</v>
      </c>
      <c r="B8427">
        <f t="shared" si="131"/>
        <v>2023</v>
      </c>
    </row>
    <row r="8428" spans="1:2" x14ac:dyDescent="0.2">
      <c r="A8428" s="1">
        <v>45483</v>
      </c>
      <c r="B8428">
        <f t="shared" si="131"/>
        <v>2024</v>
      </c>
    </row>
    <row r="8429" spans="1:2" x14ac:dyDescent="0.2">
      <c r="A8429" s="1">
        <v>44719</v>
      </c>
      <c r="B8429">
        <f t="shared" si="131"/>
        <v>2022</v>
      </c>
    </row>
    <row r="8430" spans="1:2" x14ac:dyDescent="0.2">
      <c r="A8430" s="1">
        <v>45023</v>
      </c>
      <c r="B8430">
        <f t="shared" si="131"/>
        <v>2023</v>
      </c>
    </row>
    <row r="8431" spans="1:2" x14ac:dyDescent="0.2">
      <c r="A8431" s="1">
        <v>45659</v>
      </c>
      <c r="B8431">
        <f t="shared" si="131"/>
        <v>2025</v>
      </c>
    </row>
    <row r="8432" spans="1:2" x14ac:dyDescent="0.2">
      <c r="A8432" s="1">
        <v>45003</v>
      </c>
      <c r="B8432">
        <f t="shared" si="131"/>
        <v>2023</v>
      </c>
    </row>
    <row r="8433" spans="1:2" x14ac:dyDescent="0.2">
      <c r="A8433" s="1">
        <v>45027</v>
      </c>
      <c r="B8433">
        <f t="shared" si="131"/>
        <v>2023</v>
      </c>
    </row>
    <row r="8434" spans="1:2" x14ac:dyDescent="0.2">
      <c r="A8434" s="1">
        <v>44855</v>
      </c>
      <c r="B8434">
        <f t="shared" si="131"/>
        <v>2022</v>
      </c>
    </row>
    <row r="8435" spans="1:2" x14ac:dyDescent="0.2">
      <c r="A8435" s="1">
        <v>45162</v>
      </c>
      <c r="B8435">
        <f t="shared" si="131"/>
        <v>2023</v>
      </c>
    </row>
    <row r="8436" spans="1:2" x14ac:dyDescent="0.2">
      <c r="A8436" s="1">
        <v>45400</v>
      </c>
      <c r="B8436">
        <f t="shared" si="131"/>
        <v>2024</v>
      </c>
    </row>
    <row r="8437" spans="1:2" x14ac:dyDescent="0.2">
      <c r="A8437" s="1">
        <v>45262</v>
      </c>
      <c r="B8437">
        <f t="shared" si="131"/>
        <v>2023</v>
      </c>
    </row>
    <row r="8438" spans="1:2" x14ac:dyDescent="0.2">
      <c r="A8438" s="1">
        <v>44903</v>
      </c>
      <c r="B8438">
        <f t="shared" si="131"/>
        <v>2022</v>
      </c>
    </row>
    <row r="8439" spans="1:2" x14ac:dyDescent="0.2">
      <c r="A8439" s="1">
        <v>44728</v>
      </c>
      <c r="B8439">
        <f t="shared" si="131"/>
        <v>2022</v>
      </c>
    </row>
    <row r="8440" spans="1:2" x14ac:dyDescent="0.2">
      <c r="A8440" s="1">
        <v>45450</v>
      </c>
      <c r="B8440">
        <f t="shared" si="131"/>
        <v>2024</v>
      </c>
    </row>
    <row r="8441" spans="1:2" x14ac:dyDescent="0.2">
      <c r="A8441" s="1">
        <v>45436</v>
      </c>
      <c r="B8441">
        <f t="shared" si="131"/>
        <v>2024</v>
      </c>
    </row>
    <row r="8442" spans="1:2" x14ac:dyDescent="0.2">
      <c r="A8442" s="1">
        <v>45009</v>
      </c>
      <c r="B8442">
        <f t="shared" si="131"/>
        <v>2023</v>
      </c>
    </row>
    <row r="8443" spans="1:2" x14ac:dyDescent="0.2">
      <c r="A8443" s="1">
        <v>44565</v>
      </c>
      <c r="B8443">
        <f t="shared" si="131"/>
        <v>2022</v>
      </c>
    </row>
    <row r="8444" spans="1:2" x14ac:dyDescent="0.2">
      <c r="A8444" s="1">
        <v>45454</v>
      </c>
      <c r="B8444">
        <f t="shared" si="131"/>
        <v>2024</v>
      </c>
    </row>
    <row r="8445" spans="1:2" x14ac:dyDescent="0.2">
      <c r="A8445" s="1">
        <v>44803</v>
      </c>
      <c r="B8445">
        <f t="shared" si="131"/>
        <v>2022</v>
      </c>
    </row>
    <row r="8446" spans="1:2" x14ac:dyDescent="0.2">
      <c r="A8446" s="1">
        <v>44581</v>
      </c>
      <c r="B8446">
        <f t="shared" si="131"/>
        <v>2022</v>
      </c>
    </row>
    <row r="8447" spans="1:2" x14ac:dyDescent="0.2">
      <c r="A8447" s="1">
        <v>44585</v>
      </c>
      <c r="B8447">
        <f t="shared" si="131"/>
        <v>2022</v>
      </c>
    </row>
    <row r="8448" spans="1:2" x14ac:dyDescent="0.2">
      <c r="A8448" s="1">
        <v>45633</v>
      </c>
      <c r="B8448">
        <f t="shared" si="131"/>
        <v>2024</v>
      </c>
    </row>
    <row r="8449" spans="1:2" x14ac:dyDescent="0.2">
      <c r="A8449" s="1">
        <v>45049</v>
      </c>
      <c r="B8449">
        <f t="shared" si="131"/>
        <v>2023</v>
      </c>
    </row>
    <row r="8450" spans="1:2" x14ac:dyDescent="0.2">
      <c r="A8450" s="1">
        <v>45116</v>
      </c>
      <c r="B8450">
        <f t="shared" si="131"/>
        <v>2023</v>
      </c>
    </row>
    <row r="8451" spans="1:2" x14ac:dyDescent="0.2">
      <c r="A8451" s="1">
        <v>45380</v>
      </c>
      <c r="B8451">
        <f t="shared" ref="B8451:B8514" si="132">YEAR(A8451)</f>
        <v>2024</v>
      </c>
    </row>
    <row r="8452" spans="1:2" x14ac:dyDescent="0.2">
      <c r="A8452" s="1">
        <v>45347</v>
      </c>
      <c r="B8452">
        <f t="shared" si="132"/>
        <v>2024</v>
      </c>
    </row>
    <row r="8453" spans="1:2" x14ac:dyDescent="0.2">
      <c r="A8453" s="1">
        <v>45474</v>
      </c>
      <c r="B8453">
        <f t="shared" si="132"/>
        <v>2024</v>
      </c>
    </row>
    <row r="8454" spans="1:2" x14ac:dyDescent="0.2">
      <c r="A8454" s="1">
        <v>44835</v>
      </c>
      <c r="B8454">
        <f t="shared" si="132"/>
        <v>2022</v>
      </c>
    </row>
    <row r="8455" spans="1:2" x14ac:dyDescent="0.2">
      <c r="A8455" s="1">
        <v>45129</v>
      </c>
      <c r="B8455">
        <f t="shared" si="132"/>
        <v>2023</v>
      </c>
    </row>
    <row r="8456" spans="1:2" x14ac:dyDescent="0.2">
      <c r="A8456" s="1">
        <v>45250</v>
      </c>
      <c r="B8456">
        <f t="shared" si="132"/>
        <v>2023</v>
      </c>
    </row>
    <row r="8457" spans="1:2" x14ac:dyDescent="0.2">
      <c r="A8457" s="1">
        <v>44577</v>
      </c>
      <c r="B8457">
        <f t="shared" si="132"/>
        <v>2022</v>
      </c>
    </row>
    <row r="8458" spans="1:2" x14ac:dyDescent="0.2">
      <c r="A8458" s="1">
        <v>45242</v>
      </c>
      <c r="B8458">
        <f t="shared" si="132"/>
        <v>2023</v>
      </c>
    </row>
    <row r="8459" spans="1:2" x14ac:dyDescent="0.2">
      <c r="A8459" s="1">
        <v>45030</v>
      </c>
      <c r="B8459">
        <f t="shared" si="132"/>
        <v>2023</v>
      </c>
    </row>
    <row r="8460" spans="1:2" x14ac:dyDescent="0.2">
      <c r="A8460" s="1">
        <v>45099</v>
      </c>
      <c r="B8460">
        <f t="shared" si="132"/>
        <v>2023</v>
      </c>
    </row>
    <row r="8461" spans="1:2" x14ac:dyDescent="0.2">
      <c r="A8461" s="1">
        <v>44660</v>
      </c>
      <c r="B8461">
        <f t="shared" si="132"/>
        <v>2022</v>
      </c>
    </row>
    <row r="8462" spans="1:2" x14ac:dyDescent="0.2">
      <c r="A8462" s="1">
        <v>44834</v>
      </c>
      <c r="B8462">
        <f t="shared" si="132"/>
        <v>2022</v>
      </c>
    </row>
    <row r="8463" spans="1:2" x14ac:dyDescent="0.2">
      <c r="A8463" s="1">
        <v>45413</v>
      </c>
      <c r="B8463">
        <f t="shared" si="132"/>
        <v>2024</v>
      </c>
    </row>
    <row r="8464" spans="1:2" x14ac:dyDescent="0.2">
      <c r="A8464" s="1">
        <v>44806</v>
      </c>
      <c r="B8464">
        <f t="shared" si="132"/>
        <v>2022</v>
      </c>
    </row>
    <row r="8465" spans="1:2" x14ac:dyDescent="0.2">
      <c r="A8465" s="1">
        <v>45144</v>
      </c>
      <c r="B8465">
        <f t="shared" si="132"/>
        <v>2023</v>
      </c>
    </row>
    <row r="8466" spans="1:2" x14ac:dyDescent="0.2">
      <c r="A8466" s="1">
        <v>45090</v>
      </c>
      <c r="B8466">
        <f t="shared" si="132"/>
        <v>2023</v>
      </c>
    </row>
    <row r="8467" spans="1:2" x14ac:dyDescent="0.2">
      <c r="A8467" s="1">
        <v>45115</v>
      </c>
      <c r="B8467">
        <f t="shared" si="132"/>
        <v>2023</v>
      </c>
    </row>
    <row r="8468" spans="1:2" x14ac:dyDescent="0.2">
      <c r="A8468" s="1">
        <v>44805</v>
      </c>
      <c r="B8468">
        <f t="shared" si="132"/>
        <v>2022</v>
      </c>
    </row>
    <row r="8469" spans="1:2" x14ac:dyDescent="0.2">
      <c r="A8469" s="1">
        <v>45512</v>
      </c>
      <c r="B8469">
        <f t="shared" si="132"/>
        <v>2024</v>
      </c>
    </row>
    <row r="8470" spans="1:2" x14ac:dyDescent="0.2">
      <c r="A8470" s="1">
        <v>45140</v>
      </c>
      <c r="B8470">
        <f t="shared" si="132"/>
        <v>2023</v>
      </c>
    </row>
    <row r="8471" spans="1:2" x14ac:dyDescent="0.2">
      <c r="A8471" s="1">
        <v>45129</v>
      </c>
      <c r="B8471">
        <f t="shared" si="132"/>
        <v>2023</v>
      </c>
    </row>
    <row r="8472" spans="1:2" x14ac:dyDescent="0.2">
      <c r="A8472" s="1">
        <v>45303</v>
      </c>
      <c r="B8472">
        <f t="shared" si="132"/>
        <v>2024</v>
      </c>
    </row>
    <row r="8473" spans="1:2" x14ac:dyDescent="0.2">
      <c r="A8473" s="1">
        <v>45650</v>
      </c>
      <c r="B8473">
        <f t="shared" si="132"/>
        <v>2024</v>
      </c>
    </row>
    <row r="8474" spans="1:2" x14ac:dyDescent="0.2">
      <c r="A8474" s="1">
        <v>44639</v>
      </c>
      <c r="B8474">
        <f t="shared" si="132"/>
        <v>2022</v>
      </c>
    </row>
    <row r="8475" spans="1:2" x14ac:dyDescent="0.2">
      <c r="A8475" s="1">
        <v>44793</v>
      </c>
      <c r="B8475">
        <f t="shared" si="132"/>
        <v>2022</v>
      </c>
    </row>
    <row r="8476" spans="1:2" x14ac:dyDescent="0.2">
      <c r="A8476" s="1">
        <v>44882</v>
      </c>
      <c r="B8476">
        <f t="shared" si="132"/>
        <v>2022</v>
      </c>
    </row>
    <row r="8477" spans="1:2" x14ac:dyDescent="0.2">
      <c r="A8477" s="1">
        <v>45292</v>
      </c>
      <c r="B8477">
        <f t="shared" si="132"/>
        <v>2024</v>
      </c>
    </row>
    <row r="8478" spans="1:2" x14ac:dyDescent="0.2">
      <c r="A8478" s="1">
        <v>45582</v>
      </c>
      <c r="B8478">
        <f t="shared" si="132"/>
        <v>2024</v>
      </c>
    </row>
    <row r="8479" spans="1:2" x14ac:dyDescent="0.2">
      <c r="A8479" s="1">
        <v>44937</v>
      </c>
      <c r="B8479">
        <f t="shared" si="132"/>
        <v>2023</v>
      </c>
    </row>
    <row r="8480" spans="1:2" x14ac:dyDescent="0.2">
      <c r="A8480" s="1">
        <v>45384</v>
      </c>
      <c r="B8480">
        <f t="shared" si="132"/>
        <v>2024</v>
      </c>
    </row>
    <row r="8481" spans="1:2" x14ac:dyDescent="0.2">
      <c r="A8481" s="1">
        <v>45296</v>
      </c>
      <c r="B8481">
        <f t="shared" si="132"/>
        <v>2024</v>
      </c>
    </row>
    <row r="8482" spans="1:2" x14ac:dyDescent="0.2">
      <c r="A8482" s="1">
        <v>44885</v>
      </c>
      <c r="B8482">
        <f t="shared" si="132"/>
        <v>2022</v>
      </c>
    </row>
    <row r="8483" spans="1:2" x14ac:dyDescent="0.2">
      <c r="A8483" s="1">
        <v>44627</v>
      </c>
      <c r="B8483">
        <f t="shared" si="132"/>
        <v>2022</v>
      </c>
    </row>
    <row r="8484" spans="1:2" x14ac:dyDescent="0.2">
      <c r="A8484" s="1">
        <v>45622</v>
      </c>
      <c r="B8484">
        <f t="shared" si="132"/>
        <v>2024</v>
      </c>
    </row>
    <row r="8485" spans="1:2" x14ac:dyDescent="0.2">
      <c r="A8485" s="1">
        <v>44916</v>
      </c>
      <c r="B8485">
        <f t="shared" si="132"/>
        <v>2022</v>
      </c>
    </row>
    <row r="8486" spans="1:2" x14ac:dyDescent="0.2">
      <c r="A8486" s="1">
        <v>44835</v>
      </c>
      <c r="B8486">
        <f t="shared" si="132"/>
        <v>2022</v>
      </c>
    </row>
    <row r="8487" spans="1:2" x14ac:dyDescent="0.2">
      <c r="A8487" s="1">
        <v>45398</v>
      </c>
      <c r="B8487">
        <f t="shared" si="132"/>
        <v>2024</v>
      </c>
    </row>
    <row r="8488" spans="1:2" x14ac:dyDescent="0.2">
      <c r="A8488" s="1">
        <v>44581</v>
      </c>
      <c r="B8488">
        <f t="shared" si="132"/>
        <v>2022</v>
      </c>
    </row>
    <row r="8489" spans="1:2" x14ac:dyDescent="0.2">
      <c r="A8489" s="1">
        <v>45390</v>
      </c>
      <c r="B8489">
        <f t="shared" si="132"/>
        <v>2024</v>
      </c>
    </row>
    <row r="8490" spans="1:2" x14ac:dyDescent="0.2">
      <c r="A8490" s="1">
        <v>45497</v>
      </c>
      <c r="B8490">
        <f t="shared" si="132"/>
        <v>2024</v>
      </c>
    </row>
    <row r="8491" spans="1:2" x14ac:dyDescent="0.2">
      <c r="A8491" s="1">
        <v>45428</v>
      </c>
      <c r="B8491">
        <f t="shared" si="132"/>
        <v>2024</v>
      </c>
    </row>
    <row r="8492" spans="1:2" x14ac:dyDescent="0.2">
      <c r="A8492" s="1">
        <v>45573</v>
      </c>
      <c r="B8492">
        <f t="shared" si="132"/>
        <v>2024</v>
      </c>
    </row>
    <row r="8493" spans="1:2" x14ac:dyDescent="0.2">
      <c r="A8493" s="1">
        <v>45124</v>
      </c>
      <c r="B8493">
        <f t="shared" si="132"/>
        <v>2023</v>
      </c>
    </row>
    <row r="8494" spans="1:2" x14ac:dyDescent="0.2">
      <c r="A8494" s="1">
        <v>45039</v>
      </c>
      <c r="B8494">
        <f t="shared" si="132"/>
        <v>2023</v>
      </c>
    </row>
    <row r="8495" spans="1:2" x14ac:dyDescent="0.2">
      <c r="A8495" s="1">
        <v>44871</v>
      </c>
      <c r="B8495">
        <f t="shared" si="132"/>
        <v>2022</v>
      </c>
    </row>
    <row r="8496" spans="1:2" x14ac:dyDescent="0.2">
      <c r="A8496" s="1">
        <v>45618</v>
      </c>
      <c r="B8496">
        <f t="shared" si="132"/>
        <v>2024</v>
      </c>
    </row>
    <row r="8497" spans="1:2" x14ac:dyDescent="0.2">
      <c r="A8497" s="1">
        <v>45250</v>
      </c>
      <c r="B8497">
        <f t="shared" si="132"/>
        <v>2023</v>
      </c>
    </row>
    <row r="8498" spans="1:2" x14ac:dyDescent="0.2">
      <c r="A8498" s="1">
        <v>45068</v>
      </c>
      <c r="B8498">
        <f t="shared" si="132"/>
        <v>2023</v>
      </c>
    </row>
    <row r="8499" spans="1:2" x14ac:dyDescent="0.2">
      <c r="A8499" s="1">
        <v>45616</v>
      </c>
      <c r="B8499">
        <f t="shared" si="132"/>
        <v>2024</v>
      </c>
    </row>
    <row r="8500" spans="1:2" x14ac:dyDescent="0.2">
      <c r="A8500" s="1">
        <v>44907</v>
      </c>
      <c r="B8500">
        <f t="shared" si="132"/>
        <v>2022</v>
      </c>
    </row>
    <row r="8501" spans="1:2" x14ac:dyDescent="0.2">
      <c r="A8501" s="1">
        <v>45467</v>
      </c>
      <c r="B8501">
        <f t="shared" si="132"/>
        <v>2024</v>
      </c>
    </row>
    <row r="8502" spans="1:2" x14ac:dyDescent="0.2">
      <c r="A8502" s="1">
        <v>45473</v>
      </c>
      <c r="B8502">
        <f t="shared" si="132"/>
        <v>2024</v>
      </c>
    </row>
    <row r="8503" spans="1:2" x14ac:dyDescent="0.2">
      <c r="A8503" s="1">
        <v>45144</v>
      </c>
      <c r="B8503">
        <f t="shared" si="132"/>
        <v>2023</v>
      </c>
    </row>
    <row r="8504" spans="1:2" x14ac:dyDescent="0.2">
      <c r="A8504" s="1">
        <v>45227</v>
      </c>
      <c r="B8504">
        <f t="shared" si="132"/>
        <v>2023</v>
      </c>
    </row>
    <row r="8505" spans="1:2" x14ac:dyDescent="0.2">
      <c r="A8505" s="1">
        <v>44809</v>
      </c>
      <c r="B8505">
        <f t="shared" si="132"/>
        <v>2022</v>
      </c>
    </row>
    <row r="8506" spans="1:2" x14ac:dyDescent="0.2">
      <c r="A8506" s="1">
        <v>44744</v>
      </c>
      <c r="B8506">
        <f t="shared" si="132"/>
        <v>2022</v>
      </c>
    </row>
    <row r="8507" spans="1:2" x14ac:dyDescent="0.2">
      <c r="A8507" s="1">
        <v>44846</v>
      </c>
      <c r="B8507">
        <f t="shared" si="132"/>
        <v>2022</v>
      </c>
    </row>
    <row r="8508" spans="1:2" x14ac:dyDescent="0.2">
      <c r="A8508" s="1">
        <v>44866</v>
      </c>
      <c r="B8508">
        <f t="shared" si="132"/>
        <v>2022</v>
      </c>
    </row>
    <row r="8509" spans="1:2" x14ac:dyDescent="0.2">
      <c r="A8509" s="1">
        <v>45101</v>
      </c>
      <c r="B8509">
        <f t="shared" si="132"/>
        <v>2023</v>
      </c>
    </row>
    <row r="8510" spans="1:2" x14ac:dyDescent="0.2">
      <c r="A8510" s="1">
        <v>44712</v>
      </c>
      <c r="B8510">
        <f t="shared" si="132"/>
        <v>2022</v>
      </c>
    </row>
    <row r="8511" spans="1:2" x14ac:dyDescent="0.2">
      <c r="A8511" s="1">
        <v>44584</v>
      </c>
      <c r="B8511">
        <f t="shared" si="132"/>
        <v>2022</v>
      </c>
    </row>
    <row r="8512" spans="1:2" x14ac:dyDescent="0.2">
      <c r="A8512" s="1">
        <v>45434</v>
      </c>
      <c r="B8512">
        <f t="shared" si="132"/>
        <v>2024</v>
      </c>
    </row>
    <row r="8513" spans="1:2" x14ac:dyDescent="0.2">
      <c r="A8513" s="1">
        <v>45487</v>
      </c>
      <c r="B8513">
        <f t="shared" si="132"/>
        <v>2024</v>
      </c>
    </row>
    <row r="8514" spans="1:2" x14ac:dyDescent="0.2">
      <c r="A8514" s="1">
        <v>44694</v>
      </c>
      <c r="B8514">
        <f t="shared" si="132"/>
        <v>2022</v>
      </c>
    </row>
    <row r="8515" spans="1:2" x14ac:dyDescent="0.2">
      <c r="A8515" s="1">
        <v>45419</v>
      </c>
      <c r="B8515">
        <f t="shared" ref="B8515:B8578" si="133">YEAR(A8515)</f>
        <v>2024</v>
      </c>
    </row>
    <row r="8516" spans="1:2" x14ac:dyDescent="0.2">
      <c r="A8516" s="1">
        <v>44820</v>
      </c>
      <c r="B8516">
        <f t="shared" si="133"/>
        <v>2022</v>
      </c>
    </row>
    <row r="8517" spans="1:2" x14ac:dyDescent="0.2">
      <c r="A8517" s="1">
        <v>44846</v>
      </c>
      <c r="B8517">
        <f t="shared" si="133"/>
        <v>2022</v>
      </c>
    </row>
    <row r="8518" spans="1:2" x14ac:dyDescent="0.2">
      <c r="A8518" s="1">
        <v>45012</v>
      </c>
      <c r="B8518">
        <f t="shared" si="133"/>
        <v>2023</v>
      </c>
    </row>
    <row r="8519" spans="1:2" x14ac:dyDescent="0.2">
      <c r="A8519" s="1">
        <v>44823</v>
      </c>
      <c r="B8519">
        <f t="shared" si="133"/>
        <v>2022</v>
      </c>
    </row>
    <row r="8520" spans="1:2" x14ac:dyDescent="0.2">
      <c r="A8520" s="1">
        <v>45637</v>
      </c>
      <c r="B8520">
        <f t="shared" si="133"/>
        <v>2024</v>
      </c>
    </row>
    <row r="8521" spans="1:2" x14ac:dyDescent="0.2">
      <c r="A8521" s="1">
        <v>44695</v>
      </c>
      <c r="B8521">
        <f t="shared" si="133"/>
        <v>2022</v>
      </c>
    </row>
    <row r="8522" spans="1:2" x14ac:dyDescent="0.2">
      <c r="A8522" s="1">
        <v>44951</v>
      </c>
      <c r="B8522">
        <f t="shared" si="133"/>
        <v>2023</v>
      </c>
    </row>
    <row r="8523" spans="1:2" x14ac:dyDescent="0.2">
      <c r="A8523" s="1">
        <v>45176</v>
      </c>
      <c r="B8523">
        <f t="shared" si="133"/>
        <v>2023</v>
      </c>
    </row>
    <row r="8524" spans="1:2" x14ac:dyDescent="0.2">
      <c r="A8524" s="1">
        <v>44700</v>
      </c>
      <c r="B8524">
        <f t="shared" si="133"/>
        <v>2022</v>
      </c>
    </row>
    <row r="8525" spans="1:2" x14ac:dyDescent="0.2">
      <c r="A8525" s="1">
        <v>44736</v>
      </c>
      <c r="B8525">
        <f t="shared" si="133"/>
        <v>2022</v>
      </c>
    </row>
    <row r="8526" spans="1:2" x14ac:dyDescent="0.2">
      <c r="A8526" s="1">
        <v>45412</v>
      </c>
      <c r="B8526">
        <f t="shared" si="133"/>
        <v>2024</v>
      </c>
    </row>
    <row r="8527" spans="1:2" x14ac:dyDescent="0.2">
      <c r="A8527" s="1">
        <v>45011</v>
      </c>
      <c r="B8527">
        <f t="shared" si="133"/>
        <v>2023</v>
      </c>
    </row>
    <row r="8528" spans="1:2" x14ac:dyDescent="0.2">
      <c r="A8528" s="1">
        <v>45214</v>
      </c>
      <c r="B8528">
        <f t="shared" si="133"/>
        <v>2023</v>
      </c>
    </row>
    <row r="8529" spans="1:2" x14ac:dyDescent="0.2">
      <c r="A8529" s="1">
        <v>45633</v>
      </c>
      <c r="B8529">
        <f t="shared" si="133"/>
        <v>2024</v>
      </c>
    </row>
    <row r="8530" spans="1:2" x14ac:dyDescent="0.2">
      <c r="A8530" s="1">
        <v>44656</v>
      </c>
      <c r="B8530">
        <f t="shared" si="133"/>
        <v>2022</v>
      </c>
    </row>
    <row r="8531" spans="1:2" x14ac:dyDescent="0.2">
      <c r="A8531" s="1">
        <v>44872</v>
      </c>
      <c r="B8531">
        <f t="shared" si="133"/>
        <v>2022</v>
      </c>
    </row>
    <row r="8532" spans="1:2" x14ac:dyDescent="0.2">
      <c r="A8532" s="1">
        <v>45441</v>
      </c>
      <c r="B8532">
        <f t="shared" si="133"/>
        <v>2024</v>
      </c>
    </row>
    <row r="8533" spans="1:2" x14ac:dyDescent="0.2">
      <c r="A8533" s="1">
        <v>45047</v>
      </c>
      <c r="B8533">
        <f t="shared" si="133"/>
        <v>2023</v>
      </c>
    </row>
    <row r="8534" spans="1:2" x14ac:dyDescent="0.2">
      <c r="A8534" s="1">
        <v>44893</v>
      </c>
      <c r="B8534">
        <f t="shared" si="133"/>
        <v>2022</v>
      </c>
    </row>
    <row r="8535" spans="1:2" x14ac:dyDescent="0.2">
      <c r="A8535" s="1">
        <v>45205</v>
      </c>
      <c r="B8535">
        <f t="shared" si="133"/>
        <v>2023</v>
      </c>
    </row>
    <row r="8536" spans="1:2" x14ac:dyDescent="0.2">
      <c r="A8536" s="1">
        <v>45074</v>
      </c>
      <c r="B8536">
        <f t="shared" si="133"/>
        <v>2023</v>
      </c>
    </row>
    <row r="8537" spans="1:2" x14ac:dyDescent="0.2">
      <c r="A8537" s="1">
        <v>45529</v>
      </c>
      <c r="B8537">
        <f t="shared" si="133"/>
        <v>2024</v>
      </c>
    </row>
    <row r="8538" spans="1:2" x14ac:dyDescent="0.2">
      <c r="A8538" s="1">
        <v>45167</v>
      </c>
      <c r="B8538">
        <f t="shared" si="133"/>
        <v>2023</v>
      </c>
    </row>
    <row r="8539" spans="1:2" x14ac:dyDescent="0.2">
      <c r="A8539" s="1">
        <v>45261</v>
      </c>
      <c r="B8539">
        <f t="shared" si="133"/>
        <v>2023</v>
      </c>
    </row>
    <row r="8540" spans="1:2" x14ac:dyDescent="0.2">
      <c r="A8540" s="1">
        <v>44763</v>
      </c>
      <c r="B8540">
        <f t="shared" si="133"/>
        <v>2022</v>
      </c>
    </row>
    <row r="8541" spans="1:2" x14ac:dyDescent="0.2">
      <c r="A8541" s="1">
        <v>45596</v>
      </c>
      <c r="B8541">
        <f t="shared" si="133"/>
        <v>2024</v>
      </c>
    </row>
    <row r="8542" spans="1:2" x14ac:dyDescent="0.2">
      <c r="A8542" s="1">
        <v>45530</v>
      </c>
      <c r="B8542">
        <f t="shared" si="133"/>
        <v>2024</v>
      </c>
    </row>
    <row r="8543" spans="1:2" x14ac:dyDescent="0.2">
      <c r="A8543" s="1">
        <v>45263</v>
      </c>
      <c r="B8543">
        <f t="shared" si="133"/>
        <v>2023</v>
      </c>
    </row>
    <row r="8544" spans="1:2" x14ac:dyDescent="0.2">
      <c r="A8544" s="1">
        <v>45090</v>
      </c>
      <c r="B8544">
        <f t="shared" si="133"/>
        <v>2023</v>
      </c>
    </row>
    <row r="8545" spans="1:2" x14ac:dyDescent="0.2">
      <c r="A8545" s="1">
        <v>44956</v>
      </c>
      <c r="B8545">
        <f t="shared" si="133"/>
        <v>2023</v>
      </c>
    </row>
    <row r="8546" spans="1:2" x14ac:dyDescent="0.2">
      <c r="A8546" s="1">
        <v>45405</v>
      </c>
      <c r="B8546">
        <f t="shared" si="133"/>
        <v>2024</v>
      </c>
    </row>
    <row r="8547" spans="1:2" x14ac:dyDescent="0.2">
      <c r="A8547" s="1">
        <v>45314</v>
      </c>
      <c r="B8547">
        <f t="shared" si="133"/>
        <v>2024</v>
      </c>
    </row>
    <row r="8548" spans="1:2" x14ac:dyDescent="0.2">
      <c r="A8548" s="1">
        <v>45092</v>
      </c>
      <c r="B8548">
        <f t="shared" si="133"/>
        <v>2023</v>
      </c>
    </row>
    <row r="8549" spans="1:2" x14ac:dyDescent="0.2">
      <c r="A8549" s="1">
        <v>45549</v>
      </c>
      <c r="B8549">
        <f t="shared" si="133"/>
        <v>2024</v>
      </c>
    </row>
    <row r="8550" spans="1:2" x14ac:dyDescent="0.2">
      <c r="A8550" s="1">
        <v>45006</v>
      </c>
      <c r="B8550">
        <f t="shared" si="133"/>
        <v>2023</v>
      </c>
    </row>
    <row r="8551" spans="1:2" x14ac:dyDescent="0.2">
      <c r="A8551" s="1">
        <v>44593</v>
      </c>
      <c r="B8551">
        <f t="shared" si="133"/>
        <v>2022</v>
      </c>
    </row>
    <row r="8552" spans="1:2" x14ac:dyDescent="0.2">
      <c r="A8552" s="1">
        <v>45565</v>
      </c>
      <c r="B8552">
        <f t="shared" si="133"/>
        <v>2024</v>
      </c>
    </row>
    <row r="8553" spans="1:2" x14ac:dyDescent="0.2">
      <c r="A8553" s="1">
        <v>45060</v>
      </c>
      <c r="B8553">
        <f t="shared" si="133"/>
        <v>2023</v>
      </c>
    </row>
    <row r="8554" spans="1:2" x14ac:dyDescent="0.2">
      <c r="A8554" s="1">
        <v>45056</v>
      </c>
      <c r="B8554">
        <f t="shared" si="133"/>
        <v>2023</v>
      </c>
    </row>
    <row r="8555" spans="1:2" x14ac:dyDescent="0.2">
      <c r="A8555" s="1">
        <v>45315</v>
      </c>
      <c r="B8555">
        <f t="shared" si="133"/>
        <v>2024</v>
      </c>
    </row>
    <row r="8556" spans="1:2" x14ac:dyDescent="0.2">
      <c r="A8556" s="1">
        <v>45506</v>
      </c>
      <c r="B8556">
        <f t="shared" si="133"/>
        <v>2024</v>
      </c>
    </row>
    <row r="8557" spans="1:2" x14ac:dyDescent="0.2">
      <c r="A8557" s="1">
        <v>44618</v>
      </c>
      <c r="B8557">
        <f t="shared" si="133"/>
        <v>2022</v>
      </c>
    </row>
    <row r="8558" spans="1:2" x14ac:dyDescent="0.2">
      <c r="A8558" s="1">
        <v>44853</v>
      </c>
      <c r="B8558">
        <f t="shared" si="133"/>
        <v>2022</v>
      </c>
    </row>
    <row r="8559" spans="1:2" x14ac:dyDescent="0.2">
      <c r="A8559" s="1">
        <v>45635</v>
      </c>
      <c r="B8559">
        <f t="shared" si="133"/>
        <v>2024</v>
      </c>
    </row>
    <row r="8560" spans="1:2" x14ac:dyDescent="0.2">
      <c r="A8560" s="1">
        <v>45617</v>
      </c>
      <c r="B8560">
        <f t="shared" si="133"/>
        <v>2024</v>
      </c>
    </row>
    <row r="8561" spans="1:2" x14ac:dyDescent="0.2">
      <c r="A8561" s="1">
        <v>45531</v>
      </c>
      <c r="B8561">
        <f t="shared" si="133"/>
        <v>2024</v>
      </c>
    </row>
    <row r="8562" spans="1:2" x14ac:dyDescent="0.2">
      <c r="A8562" s="1">
        <v>45148</v>
      </c>
      <c r="B8562">
        <f t="shared" si="133"/>
        <v>2023</v>
      </c>
    </row>
    <row r="8563" spans="1:2" x14ac:dyDescent="0.2">
      <c r="A8563" s="1">
        <v>44986</v>
      </c>
      <c r="B8563">
        <f t="shared" si="133"/>
        <v>2023</v>
      </c>
    </row>
    <row r="8564" spans="1:2" x14ac:dyDescent="0.2">
      <c r="A8564" s="1">
        <v>45437</v>
      </c>
      <c r="B8564">
        <f t="shared" si="133"/>
        <v>2024</v>
      </c>
    </row>
    <row r="8565" spans="1:2" x14ac:dyDescent="0.2">
      <c r="A8565" s="1">
        <v>45599</v>
      </c>
      <c r="B8565">
        <f t="shared" si="133"/>
        <v>2024</v>
      </c>
    </row>
    <row r="8566" spans="1:2" x14ac:dyDescent="0.2">
      <c r="A8566" s="1">
        <v>45445</v>
      </c>
      <c r="B8566">
        <f t="shared" si="133"/>
        <v>2024</v>
      </c>
    </row>
    <row r="8567" spans="1:2" x14ac:dyDescent="0.2">
      <c r="A8567" s="1">
        <v>45471</v>
      </c>
      <c r="B8567">
        <f t="shared" si="133"/>
        <v>2024</v>
      </c>
    </row>
    <row r="8568" spans="1:2" x14ac:dyDescent="0.2">
      <c r="A8568" s="1">
        <v>45655</v>
      </c>
      <c r="B8568">
        <f t="shared" si="133"/>
        <v>2024</v>
      </c>
    </row>
    <row r="8569" spans="1:2" x14ac:dyDescent="0.2">
      <c r="A8569" s="1">
        <v>45169</v>
      </c>
      <c r="B8569">
        <f t="shared" si="133"/>
        <v>2023</v>
      </c>
    </row>
    <row r="8570" spans="1:2" x14ac:dyDescent="0.2">
      <c r="A8570" s="1">
        <v>44764</v>
      </c>
      <c r="B8570">
        <f t="shared" si="133"/>
        <v>2022</v>
      </c>
    </row>
    <row r="8571" spans="1:2" x14ac:dyDescent="0.2">
      <c r="A8571" s="1">
        <v>45242</v>
      </c>
      <c r="B8571">
        <f t="shared" si="133"/>
        <v>2023</v>
      </c>
    </row>
    <row r="8572" spans="1:2" x14ac:dyDescent="0.2">
      <c r="A8572" s="1">
        <v>44887</v>
      </c>
      <c r="B8572">
        <f t="shared" si="133"/>
        <v>2022</v>
      </c>
    </row>
    <row r="8573" spans="1:2" x14ac:dyDescent="0.2">
      <c r="A8573" s="1">
        <v>45045</v>
      </c>
      <c r="B8573">
        <f t="shared" si="133"/>
        <v>2023</v>
      </c>
    </row>
    <row r="8574" spans="1:2" x14ac:dyDescent="0.2">
      <c r="A8574" s="1">
        <v>45496</v>
      </c>
      <c r="B8574">
        <f t="shared" si="133"/>
        <v>2024</v>
      </c>
    </row>
    <row r="8575" spans="1:2" x14ac:dyDescent="0.2">
      <c r="A8575" s="1">
        <v>44711</v>
      </c>
      <c r="B8575">
        <f t="shared" si="133"/>
        <v>2022</v>
      </c>
    </row>
    <row r="8576" spans="1:2" x14ac:dyDescent="0.2">
      <c r="A8576" s="1">
        <v>44573</v>
      </c>
      <c r="B8576">
        <f t="shared" si="133"/>
        <v>2022</v>
      </c>
    </row>
    <row r="8577" spans="1:2" x14ac:dyDescent="0.2">
      <c r="A8577" s="1">
        <v>44619</v>
      </c>
      <c r="B8577">
        <f t="shared" si="133"/>
        <v>2022</v>
      </c>
    </row>
    <row r="8578" spans="1:2" x14ac:dyDescent="0.2">
      <c r="A8578" s="1">
        <v>45123</v>
      </c>
      <c r="B8578">
        <f t="shared" si="133"/>
        <v>2023</v>
      </c>
    </row>
    <row r="8579" spans="1:2" x14ac:dyDescent="0.2">
      <c r="A8579" s="1">
        <v>44987</v>
      </c>
      <c r="B8579">
        <f t="shared" ref="B8579:B8642" si="134">YEAR(A8579)</f>
        <v>2023</v>
      </c>
    </row>
    <row r="8580" spans="1:2" x14ac:dyDescent="0.2">
      <c r="A8580" s="1">
        <v>45375</v>
      </c>
      <c r="B8580">
        <f t="shared" si="134"/>
        <v>2024</v>
      </c>
    </row>
    <row r="8581" spans="1:2" x14ac:dyDescent="0.2">
      <c r="A8581" s="1">
        <v>45332</v>
      </c>
      <c r="B8581">
        <f t="shared" si="134"/>
        <v>2024</v>
      </c>
    </row>
    <row r="8582" spans="1:2" x14ac:dyDescent="0.2">
      <c r="A8582" s="1">
        <v>45526</v>
      </c>
      <c r="B8582">
        <f t="shared" si="134"/>
        <v>2024</v>
      </c>
    </row>
    <row r="8583" spans="1:2" x14ac:dyDescent="0.2">
      <c r="A8583" s="1">
        <v>45035</v>
      </c>
      <c r="B8583">
        <f t="shared" si="134"/>
        <v>2023</v>
      </c>
    </row>
    <row r="8584" spans="1:2" x14ac:dyDescent="0.2">
      <c r="A8584" s="1">
        <v>44886</v>
      </c>
      <c r="B8584">
        <f t="shared" si="134"/>
        <v>2022</v>
      </c>
    </row>
    <row r="8585" spans="1:2" x14ac:dyDescent="0.2">
      <c r="A8585" s="1">
        <v>45304</v>
      </c>
      <c r="B8585">
        <f t="shared" si="134"/>
        <v>2024</v>
      </c>
    </row>
    <row r="8586" spans="1:2" x14ac:dyDescent="0.2">
      <c r="A8586" s="1">
        <v>45129</v>
      </c>
      <c r="B8586">
        <f t="shared" si="134"/>
        <v>2023</v>
      </c>
    </row>
    <row r="8587" spans="1:2" x14ac:dyDescent="0.2">
      <c r="A8587" s="1">
        <v>45066</v>
      </c>
      <c r="B8587">
        <f t="shared" si="134"/>
        <v>2023</v>
      </c>
    </row>
    <row r="8588" spans="1:2" x14ac:dyDescent="0.2">
      <c r="A8588" s="1">
        <v>44576</v>
      </c>
      <c r="B8588">
        <f t="shared" si="134"/>
        <v>2022</v>
      </c>
    </row>
    <row r="8589" spans="1:2" x14ac:dyDescent="0.2">
      <c r="A8589" s="1">
        <v>45005</v>
      </c>
      <c r="B8589">
        <f t="shared" si="134"/>
        <v>2023</v>
      </c>
    </row>
    <row r="8590" spans="1:2" x14ac:dyDescent="0.2">
      <c r="A8590" s="1">
        <v>45551</v>
      </c>
      <c r="B8590">
        <f t="shared" si="134"/>
        <v>2024</v>
      </c>
    </row>
    <row r="8591" spans="1:2" x14ac:dyDescent="0.2">
      <c r="A8591" s="1">
        <v>44633</v>
      </c>
      <c r="B8591">
        <f t="shared" si="134"/>
        <v>2022</v>
      </c>
    </row>
    <row r="8592" spans="1:2" x14ac:dyDescent="0.2">
      <c r="A8592" s="1">
        <v>45179</v>
      </c>
      <c r="B8592">
        <f t="shared" si="134"/>
        <v>2023</v>
      </c>
    </row>
    <row r="8593" spans="1:2" x14ac:dyDescent="0.2">
      <c r="A8593" s="1">
        <v>44910</v>
      </c>
      <c r="B8593">
        <f t="shared" si="134"/>
        <v>2022</v>
      </c>
    </row>
    <row r="8594" spans="1:2" x14ac:dyDescent="0.2">
      <c r="A8594" s="1">
        <v>44577</v>
      </c>
      <c r="B8594">
        <f t="shared" si="134"/>
        <v>2022</v>
      </c>
    </row>
    <row r="8595" spans="1:2" x14ac:dyDescent="0.2">
      <c r="A8595" s="1">
        <v>44930</v>
      </c>
      <c r="B8595">
        <f t="shared" si="134"/>
        <v>2023</v>
      </c>
    </row>
    <row r="8596" spans="1:2" x14ac:dyDescent="0.2">
      <c r="A8596" s="1">
        <v>45175</v>
      </c>
      <c r="B8596">
        <f t="shared" si="134"/>
        <v>2023</v>
      </c>
    </row>
    <row r="8597" spans="1:2" x14ac:dyDescent="0.2">
      <c r="A8597" s="1">
        <v>45479</v>
      </c>
      <c r="B8597">
        <f t="shared" si="134"/>
        <v>2024</v>
      </c>
    </row>
    <row r="8598" spans="1:2" x14ac:dyDescent="0.2">
      <c r="A8598" s="1">
        <v>45400</v>
      </c>
      <c r="B8598">
        <f t="shared" si="134"/>
        <v>2024</v>
      </c>
    </row>
    <row r="8599" spans="1:2" x14ac:dyDescent="0.2">
      <c r="A8599" s="1">
        <v>44864</v>
      </c>
      <c r="B8599">
        <f t="shared" si="134"/>
        <v>2022</v>
      </c>
    </row>
    <row r="8600" spans="1:2" x14ac:dyDescent="0.2">
      <c r="A8600" s="1">
        <v>44827</v>
      </c>
      <c r="B8600">
        <f t="shared" si="134"/>
        <v>2022</v>
      </c>
    </row>
    <row r="8601" spans="1:2" x14ac:dyDescent="0.2">
      <c r="A8601" s="1">
        <v>45511</v>
      </c>
      <c r="B8601">
        <f t="shared" si="134"/>
        <v>2024</v>
      </c>
    </row>
    <row r="8602" spans="1:2" x14ac:dyDescent="0.2">
      <c r="A8602" s="1">
        <v>44731</v>
      </c>
      <c r="B8602">
        <f t="shared" si="134"/>
        <v>2022</v>
      </c>
    </row>
    <row r="8603" spans="1:2" x14ac:dyDescent="0.2">
      <c r="A8603" s="1">
        <v>45413</v>
      </c>
      <c r="B8603">
        <f t="shared" si="134"/>
        <v>2024</v>
      </c>
    </row>
    <row r="8604" spans="1:2" x14ac:dyDescent="0.2">
      <c r="A8604" s="1">
        <v>45651</v>
      </c>
      <c r="B8604">
        <f t="shared" si="134"/>
        <v>2024</v>
      </c>
    </row>
    <row r="8605" spans="1:2" x14ac:dyDescent="0.2">
      <c r="A8605" s="1">
        <v>45174</v>
      </c>
      <c r="B8605">
        <f t="shared" si="134"/>
        <v>2023</v>
      </c>
    </row>
    <row r="8606" spans="1:2" x14ac:dyDescent="0.2">
      <c r="A8606" s="1">
        <v>45343</v>
      </c>
      <c r="B8606">
        <f t="shared" si="134"/>
        <v>2024</v>
      </c>
    </row>
    <row r="8607" spans="1:2" x14ac:dyDescent="0.2">
      <c r="A8607" s="1">
        <v>44769</v>
      </c>
      <c r="B8607">
        <f t="shared" si="134"/>
        <v>2022</v>
      </c>
    </row>
    <row r="8608" spans="1:2" x14ac:dyDescent="0.2">
      <c r="A8608" s="1">
        <v>45536</v>
      </c>
      <c r="B8608">
        <f t="shared" si="134"/>
        <v>2024</v>
      </c>
    </row>
    <row r="8609" spans="1:2" x14ac:dyDescent="0.2">
      <c r="A8609" s="1">
        <v>45456</v>
      </c>
      <c r="B8609">
        <f t="shared" si="134"/>
        <v>2024</v>
      </c>
    </row>
    <row r="8610" spans="1:2" x14ac:dyDescent="0.2">
      <c r="A8610" s="1">
        <v>44588</v>
      </c>
      <c r="B8610">
        <f t="shared" si="134"/>
        <v>2022</v>
      </c>
    </row>
    <row r="8611" spans="1:2" x14ac:dyDescent="0.2">
      <c r="A8611" s="1">
        <v>45278</v>
      </c>
      <c r="B8611">
        <f t="shared" si="134"/>
        <v>2023</v>
      </c>
    </row>
    <row r="8612" spans="1:2" x14ac:dyDescent="0.2">
      <c r="A8612" s="1">
        <v>45500</v>
      </c>
      <c r="B8612">
        <f t="shared" si="134"/>
        <v>2024</v>
      </c>
    </row>
    <row r="8613" spans="1:2" x14ac:dyDescent="0.2">
      <c r="A8613" s="1">
        <v>45429</v>
      </c>
      <c r="B8613">
        <f t="shared" si="134"/>
        <v>2024</v>
      </c>
    </row>
    <row r="8614" spans="1:2" x14ac:dyDescent="0.2">
      <c r="A8614" s="1">
        <v>45316</v>
      </c>
      <c r="B8614">
        <f t="shared" si="134"/>
        <v>2024</v>
      </c>
    </row>
    <row r="8615" spans="1:2" x14ac:dyDescent="0.2">
      <c r="A8615" s="1">
        <v>45392</v>
      </c>
      <c r="B8615">
        <f t="shared" si="134"/>
        <v>2024</v>
      </c>
    </row>
    <row r="8616" spans="1:2" x14ac:dyDescent="0.2">
      <c r="A8616" s="1">
        <v>44975</v>
      </c>
      <c r="B8616">
        <f t="shared" si="134"/>
        <v>2023</v>
      </c>
    </row>
    <row r="8617" spans="1:2" x14ac:dyDescent="0.2">
      <c r="A8617" s="1">
        <v>45557</v>
      </c>
      <c r="B8617">
        <f t="shared" si="134"/>
        <v>2024</v>
      </c>
    </row>
    <row r="8618" spans="1:2" x14ac:dyDescent="0.2">
      <c r="A8618" s="1">
        <v>44681</v>
      </c>
      <c r="B8618">
        <f t="shared" si="134"/>
        <v>2022</v>
      </c>
    </row>
    <row r="8619" spans="1:2" x14ac:dyDescent="0.2">
      <c r="A8619" s="1">
        <v>45340</v>
      </c>
      <c r="B8619">
        <f t="shared" si="134"/>
        <v>2024</v>
      </c>
    </row>
    <row r="8620" spans="1:2" x14ac:dyDescent="0.2">
      <c r="A8620" s="1">
        <v>44619</v>
      </c>
      <c r="B8620">
        <f t="shared" si="134"/>
        <v>2022</v>
      </c>
    </row>
    <row r="8621" spans="1:2" x14ac:dyDescent="0.2">
      <c r="A8621" s="1">
        <v>44777</v>
      </c>
      <c r="B8621">
        <f t="shared" si="134"/>
        <v>2022</v>
      </c>
    </row>
    <row r="8622" spans="1:2" x14ac:dyDescent="0.2">
      <c r="A8622" s="1">
        <v>45494</v>
      </c>
      <c r="B8622">
        <f t="shared" si="134"/>
        <v>2024</v>
      </c>
    </row>
    <row r="8623" spans="1:2" x14ac:dyDescent="0.2">
      <c r="A8623" s="1">
        <v>45645</v>
      </c>
      <c r="B8623">
        <f t="shared" si="134"/>
        <v>2024</v>
      </c>
    </row>
    <row r="8624" spans="1:2" x14ac:dyDescent="0.2">
      <c r="A8624" s="1">
        <v>45472</v>
      </c>
      <c r="B8624">
        <f t="shared" si="134"/>
        <v>2024</v>
      </c>
    </row>
    <row r="8625" spans="1:2" x14ac:dyDescent="0.2">
      <c r="A8625" s="1">
        <v>45069</v>
      </c>
      <c r="B8625">
        <f t="shared" si="134"/>
        <v>2023</v>
      </c>
    </row>
    <row r="8626" spans="1:2" x14ac:dyDescent="0.2">
      <c r="A8626" s="1">
        <v>45613</v>
      </c>
      <c r="B8626">
        <f t="shared" si="134"/>
        <v>2024</v>
      </c>
    </row>
    <row r="8627" spans="1:2" x14ac:dyDescent="0.2">
      <c r="A8627" s="1">
        <v>44571</v>
      </c>
      <c r="B8627">
        <f t="shared" si="134"/>
        <v>2022</v>
      </c>
    </row>
    <row r="8628" spans="1:2" x14ac:dyDescent="0.2">
      <c r="A8628" s="1">
        <v>45201</v>
      </c>
      <c r="B8628">
        <f t="shared" si="134"/>
        <v>2023</v>
      </c>
    </row>
    <row r="8629" spans="1:2" x14ac:dyDescent="0.2">
      <c r="A8629" s="1">
        <v>44670</v>
      </c>
      <c r="B8629">
        <f t="shared" si="134"/>
        <v>2022</v>
      </c>
    </row>
    <row r="8630" spans="1:2" x14ac:dyDescent="0.2">
      <c r="A8630" s="1">
        <v>44833</v>
      </c>
      <c r="B8630">
        <f t="shared" si="134"/>
        <v>2022</v>
      </c>
    </row>
    <row r="8631" spans="1:2" x14ac:dyDescent="0.2">
      <c r="A8631" s="1">
        <v>44799</v>
      </c>
      <c r="B8631">
        <f t="shared" si="134"/>
        <v>2022</v>
      </c>
    </row>
    <row r="8632" spans="1:2" x14ac:dyDescent="0.2">
      <c r="A8632" s="1">
        <v>44644</v>
      </c>
      <c r="B8632">
        <f t="shared" si="134"/>
        <v>2022</v>
      </c>
    </row>
    <row r="8633" spans="1:2" x14ac:dyDescent="0.2">
      <c r="A8633" s="1">
        <v>45195</v>
      </c>
      <c r="B8633">
        <f t="shared" si="134"/>
        <v>2023</v>
      </c>
    </row>
    <row r="8634" spans="1:2" x14ac:dyDescent="0.2">
      <c r="A8634" s="1">
        <v>44720</v>
      </c>
      <c r="B8634">
        <f t="shared" si="134"/>
        <v>2022</v>
      </c>
    </row>
    <row r="8635" spans="1:2" x14ac:dyDescent="0.2">
      <c r="A8635" s="1">
        <v>45556</v>
      </c>
      <c r="B8635">
        <f t="shared" si="134"/>
        <v>2024</v>
      </c>
    </row>
    <row r="8636" spans="1:2" x14ac:dyDescent="0.2">
      <c r="A8636" s="1">
        <v>44858</v>
      </c>
      <c r="B8636">
        <f t="shared" si="134"/>
        <v>2022</v>
      </c>
    </row>
    <row r="8637" spans="1:2" x14ac:dyDescent="0.2">
      <c r="A8637" s="1">
        <v>45578</v>
      </c>
      <c r="B8637">
        <f t="shared" si="134"/>
        <v>2024</v>
      </c>
    </row>
    <row r="8638" spans="1:2" x14ac:dyDescent="0.2">
      <c r="A8638" s="1">
        <v>45124</v>
      </c>
      <c r="B8638">
        <f t="shared" si="134"/>
        <v>2023</v>
      </c>
    </row>
    <row r="8639" spans="1:2" x14ac:dyDescent="0.2">
      <c r="A8639" s="1">
        <v>45521</v>
      </c>
      <c r="B8639">
        <f t="shared" si="134"/>
        <v>2024</v>
      </c>
    </row>
    <row r="8640" spans="1:2" x14ac:dyDescent="0.2">
      <c r="A8640" s="1">
        <v>45391</v>
      </c>
      <c r="B8640">
        <f t="shared" si="134"/>
        <v>2024</v>
      </c>
    </row>
    <row r="8641" spans="1:2" x14ac:dyDescent="0.2">
      <c r="A8641" s="1">
        <v>45267</v>
      </c>
      <c r="B8641">
        <f t="shared" si="134"/>
        <v>2023</v>
      </c>
    </row>
    <row r="8642" spans="1:2" x14ac:dyDescent="0.2">
      <c r="A8642" s="1">
        <v>45416</v>
      </c>
      <c r="B8642">
        <f t="shared" si="134"/>
        <v>2024</v>
      </c>
    </row>
    <row r="8643" spans="1:2" x14ac:dyDescent="0.2">
      <c r="A8643" s="1">
        <v>45326</v>
      </c>
      <c r="B8643">
        <f t="shared" ref="B8643:B8706" si="135">YEAR(A8643)</f>
        <v>2024</v>
      </c>
    </row>
    <row r="8644" spans="1:2" x14ac:dyDescent="0.2">
      <c r="A8644" s="1">
        <v>45004</v>
      </c>
      <c r="B8644">
        <f t="shared" si="135"/>
        <v>2023</v>
      </c>
    </row>
    <row r="8645" spans="1:2" x14ac:dyDescent="0.2">
      <c r="A8645" s="1">
        <v>45292</v>
      </c>
      <c r="B8645">
        <f t="shared" si="135"/>
        <v>2024</v>
      </c>
    </row>
    <row r="8646" spans="1:2" x14ac:dyDescent="0.2">
      <c r="A8646" s="1">
        <v>44676</v>
      </c>
      <c r="B8646">
        <f t="shared" si="135"/>
        <v>2022</v>
      </c>
    </row>
    <row r="8647" spans="1:2" x14ac:dyDescent="0.2">
      <c r="A8647" s="1">
        <v>45329</v>
      </c>
      <c r="B8647">
        <f t="shared" si="135"/>
        <v>2024</v>
      </c>
    </row>
    <row r="8648" spans="1:2" x14ac:dyDescent="0.2">
      <c r="A8648" s="1">
        <v>44994</v>
      </c>
      <c r="B8648">
        <f t="shared" si="135"/>
        <v>2023</v>
      </c>
    </row>
    <row r="8649" spans="1:2" x14ac:dyDescent="0.2">
      <c r="A8649" s="1">
        <v>45437</v>
      </c>
      <c r="B8649">
        <f t="shared" si="135"/>
        <v>2024</v>
      </c>
    </row>
    <row r="8650" spans="1:2" x14ac:dyDescent="0.2">
      <c r="A8650" s="1">
        <v>44649</v>
      </c>
      <c r="B8650">
        <f t="shared" si="135"/>
        <v>2022</v>
      </c>
    </row>
    <row r="8651" spans="1:2" x14ac:dyDescent="0.2">
      <c r="A8651" s="1">
        <v>45294</v>
      </c>
      <c r="B8651">
        <f t="shared" si="135"/>
        <v>2024</v>
      </c>
    </row>
    <row r="8652" spans="1:2" x14ac:dyDescent="0.2">
      <c r="A8652" s="1">
        <v>45089</v>
      </c>
      <c r="B8652">
        <f t="shared" si="135"/>
        <v>2023</v>
      </c>
    </row>
    <row r="8653" spans="1:2" x14ac:dyDescent="0.2">
      <c r="A8653" s="1">
        <v>44926</v>
      </c>
      <c r="B8653">
        <f t="shared" si="135"/>
        <v>2022</v>
      </c>
    </row>
    <row r="8654" spans="1:2" x14ac:dyDescent="0.2">
      <c r="A8654" s="1">
        <v>44587</v>
      </c>
      <c r="B8654">
        <f t="shared" si="135"/>
        <v>2022</v>
      </c>
    </row>
    <row r="8655" spans="1:2" x14ac:dyDescent="0.2">
      <c r="A8655" s="1">
        <v>44869</v>
      </c>
      <c r="B8655">
        <f t="shared" si="135"/>
        <v>2022</v>
      </c>
    </row>
    <row r="8656" spans="1:2" x14ac:dyDescent="0.2">
      <c r="A8656" s="1">
        <v>45496</v>
      </c>
      <c r="B8656">
        <f t="shared" si="135"/>
        <v>2024</v>
      </c>
    </row>
    <row r="8657" spans="1:2" x14ac:dyDescent="0.2">
      <c r="A8657" s="1">
        <v>45505</v>
      </c>
      <c r="B8657">
        <f t="shared" si="135"/>
        <v>2024</v>
      </c>
    </row>
    <row r="8658" spans="1:2" x14ac:dyDescent="0.2">
      <c r="A8658" s="1">
        <v>45224</v>
      </c>
      <c r="B8658">
        <f t="shared" si="135"/>
        <v>2023</v>
      </c>
    </row>
    <row r="8659" spans="1:2" x14ac:dyDescent="0.2">
      <c r="A8659" s="1">
        <v>44667</v>
      </c>
      <c r="B8659">
        <f t="shared" si="135"/>
        <v>2022</v>
      </c>
    </row>
    <row r="8660" spans="1:2" x14ac:dyDescent="0.2">
      <c r="A8660" s="1">
        <v>45626</v>
      </c>
      <c r="B8660">
        <f t="shared" si="135"/>
        <v>2024</v>
      </c>
    </row>
    <row r="8661" spans="1:2" x14ac:dyDescent="0.2">
      <c r="A8661" s="1">
        <v>45258</v>
      </c>
      <c r="B8661">
        <f t="shared" si="135"/>
        <v>2023</v>
      </c>
    </row>
    <row r="8662" spans="1:2" x14ac:dyDescent="0.2">
      <c r="A8662" s="1">
        <v>45385</v>
      </c>
      <c r="B8662">
        <f t="shared" si="135"/>
        <v>2024</v>
      </c>
    </row>
    <row r="8663" spans="1:2" x14ac:dyDescent="0.2">
      <c r="A8663" s="1">
        <v>45426</v>
      </c>
      <c r="B8663">
        <f t="shared" si="135"/>
        <v>2024</v>
      </c>
    </row>
    <row r="8664" spans="1:2" x14ac:dyDescent="0.2">
      <c r="A8664" s="1">
        <v>45064</v>
      </c>
      <c r="B8664">
        <f t="shared" si="135"/>
        <v>2023</v>
      </c>
    </row>
    <row r="8665" spans="1:2" x14ac:dyDescent="0.2">
      <c r="A8665" s="1">
        <v>45005</v>
      </c>
      <c r="B8665">
        <f t="shared" si="135"/>
        <v>2023</v>
      </c>
    </row>
    <row r="8666" spans="1:2" x14ac:dyDescent="0.2">
      <c r="A8666" s="1">
        <v>45086</v>
      </c>
      <c r="B8666">
        <f t="shared" si="135"/>
        <v>2023</v>
      </c>
    </row>
    <row r="8667" spans="1:2" x14ac:dyDescent="0.2">
      <c r="A8667" s="1">
        <v>45357</v>
      </c>
      <c r="B8667">
        <f t="shared" si="135"/>
        <v>2024</v>
      </c>
    </row>
    <row r="8668" spans="1:2" x14ac:dyDescent="0.2">
      <c r="A8668" s="1">
        <v>45188</v>
      </c>
      <c r="B8668">
        <f t="shared" si="135"/>
        <v>2023</v>
      </c>
    </row>
    <row r="8669" spans="1:2" x14ac:dyDescent="0.2">
      <c r="A8669" s="1">
        <v>45382</v>
      </c>
      <c r="B8669">
        <f t="shared" si="135"/>
        <v>2024</v>
      </c>
    </row>
    <row r="8670" spans="1:2" x14ac:dyDescent="0.2">
      <c r="A8670" s="1">
        <v>45042</v>
      </c>
      <c r="B8670">
        <f t="shared" si="135"/>
        <v>2023</v>
      </c>
    </row>
    <row r="8671" spans="1:2" x14ac:dyDescent="0.2">
      <c r="A8671" s="1">
        <v>44924</v>
      </c>
      <c r="B8671">
        <f t="shared" si="135"/>
        <v>2022</v>
      </c>
    </row>
    <row r="8672" spans="1:2" x14ac:dyDescent="0.2">
      <c r="A8672" s="1">
        <v>45293</v>
      </c>
      <c r="B8672">
        <f t="shared" si="135"/>
        <v>2024</v>
      </c>
    </row>
    <row r="8673" spans="1:2" x14ac:dyDescent="0.2">
      <c r="A8673" s="1">
        <v>45502</v>
      </c>
      <c r="B8673">
        <f t="shared" si="135"/>
        <v>2024</v>
      </c>
    </row>
    <row r="8674" spans="1:2" x14ac:dyDescent="0.2">
      <c r="A8674" s="1">
        <v>44980</v>
      </c>
      <c r="B8674">
        <f t="shared" si="135"/>
        <v>2023</v>
      </c>
    </row>
    <row r="8675" spans="1:2" x14ac:dyDescent="0.2">
      <c r="A8675" s="1">
        <v>45172</v>
      </c>
      <c r="B8675">
        <f t="shared" si="135"/>
        <v>2023</v>
      </c>
    </row>
    <row r="8676" spans="1:2" x14ac:dyDescent="0.2">
      <c r="A8676" s="1">
        <v>45098</v>
      </c>
      <c r="B8676">
        <f t="shared" si="135"/>
        <v>2023</v>
      </c>
    </row>
    <row r="8677" spans="1:2" x14ac:dyDescent="0.2">
      <c r="A8677" s="1">
        <v>44798</v>
      </c>
      <c r="B8677">
        <f t="shared" si="135"/>
        <v>2022</v>
      </c>
    </row>
    <row r="8678" spans="1:2" x14ac:dyDescent="0.2">
      <c r="A8678" s="1">
        <v>44737</v>
      </c>
      <c r="B8678">
        <f t="shared" si="135"/>
        <v>2022</v>
      </c>
    </row>
    <row r="8679" spans="1:2" x14ac:dyDescent="0.2">
      <c r="A8679" s="1">
        <v>44823</v>
      </c>
      <c r="B8679">
        <f t="shared" si="135"/>
        <v>2022</v>
      </c>
    </row>
    <row r="8680" spans="1:2" x14ac:dyDescent="0.2">
      <c r="A8680" s="1">
        <v>44738</v>
      </c>
      <c r="B8680">
        <f t="shared" si="135"/>
        <v>2022</v>
      </c>
    </row>
    <row r="8681" spans="1:2" x14ac:dyDescent="0.2">
      <c r="A8681" s="1">
        <v>44845</v>
      </c>
      <c r="B8681">
        <f t="shared" si="135"/>
        <v>2022</v>
      </c>
    </row>
    <row r="8682" spans="1:2" x14ac:dyDescent="0.2">
      <c r="A8682" s="1">
        <v>45636</v>
      </c>
      <c r="B8682">
        <f t="shared" si="135"/>
        <v>2024</v>
      </c>
    </row>
    <row r="8683" spans="1:2" x14ac:dyDescent="0.2">
      <c r="A8683" s="1">
        <v>45325</v>
      </c>
      <c r="B8683">
        <f t="shared" si="135"/>
        <v>2024</v>
      </c>
    </row>
    <row r="8684" spans="1:2" x14ac:dyDescent="0.2">
      <c r="A8684" s="1">
        <v>44843</v>
      </c>
      <c r="B8684">
        <f t="shared" si="135"/>
        <v>2022</v>
      </c>
    </row>
    <row r="8685" spans="1:2" x14ac:dyDescent="0.2">
      <c r="A8685" s="1">
        <v>44740</v>
      </c>
      <c r="B8685">
        <f t="shared" si="135"/>
        <v>2022</v>
      </c>
    </row>
    <row r="8686" spans="1:2" x14ac:dyDescent="0.2">
      <c r="A8686" s="1">
        <v>45390</v>
      </c>
      <c r="B8686">
        <f t="shared" si="135"/>
        <v>2024</v>
      </c>
    </row>
    <row r="8687" spans="1:2" x14ac:dyDescent="0.2">
      <c r="A8687" s="1">
        <v>45559</v>
      </c>
      <c r="B8687">
        <f t="shared" si="135"/>
        <v>2024</v>
      </c>
    </row>
    <row r="8688" spans="1:2" x14ac:dyDescent="0.2">
      <c r="A8688" s="1">
        <v>45016</v>
      </c>
      <c r="B8688">
        <f t="shared" si="135"/>
        <v>2023</v>
      </c>
    </row>
    <row r="8689" spans="1:2" x14ac:dyDescent="0.2">
      <c r="A8689" s="1">
        <v>45296</v>
      </c>
      <c r="B8689">
        <f t="shared" si="135"/>
        <v>2024</v>
      </c>
    </row>
    <row r="8690" spans="1:2" x14ac:dyDescent="0.2">
      <c r="A8690" s="1">
        <v>45650</v>
      </c>
      <c r="B8690">
        <f t="shared" si="135"/>
        <v>2024</v>
      </c>
    </row>
    <row r="8691" spans="1:2" x14ac:dyDescent="0.2">
      <c r="A8691" s="1">
        <v>44620</v>
      </c>
      <c r="B8691">
        <f t="shared" si="135"/>
        <v>2022</v>
      </c>
    </row>
    <row r="8692" spans="1:2" x14ac:dyDescent="0.2">
      <c r="A8692" s="1">
        <v>45417</v>
      </c>
      <c r="B8692">
        <f t="shared" si="135"/>
        <v>2024</v>
      </c>
    </row>
    <row r="8693" spans="1:2" x14ac:dyDescent="0.2">
      <c r="A8693" s="1">
        <v>45358</v>
      </c>
      <c r="B8693">
        <f t="shared" si="135"/>
        <v>2024</v>
      </c>
    </row>
    <row r="8694" spans="1:2" x14ac:dyDescent="0.2">
      <c r="A8694" s="1">
        <v>44969</v>
      </c>
      <c r="B8694">
        <f t="shared" si="135"/>
        <v>2023</v>
      </c>
    </row>
    <row r="8695" spans="1:2" x14ac:dyDescent="0.2">
      <c r="A8695" s="1">
        <v>44807</v>
      </c>
      <c r="B8695">
        <f t="shared" si="135"/>
        <v>2022</v>
      </c>
    </row>
    <row r="8696" spans="1:2" x14ac:dyDescent="0.2">
      <c r="A8696" s="1">
        <v>45660</v>
      </c>
      <c r="B8696">
        <f t="shared" si="135"/>
        <v>2025</v>
      </c>
    </row>
    <row r="8697" spans="1:2" x14ac:dyDescent="0.2">
      <c r="A8697" s="1">
        <v>44708</v>
      </c>
      <c r="B8697">
        <f t="shared" si="135"/>
        <v>2022</v>
      </c>
    </row>
    <row r="8698" spans="1:2" x14ac:dyDescent="0.2">
      <c r="A8698" s="1">
        <v>44975</v>
      </c>
      <c r="B8698">
        <f t="shared" si="135"/>
        <v>2023</v>
      </c>
    </row>
    <row r="8699" spans="1:2" x14ac:dyDescent="0.2">
      <c r="A8699" s="1">
        <v>45042</v>
      </c>
      <c r="B8699">
        <f t="shared" si="135"/>
        <v>2023</v>
      </c>
    </row>
    <row r="8700" spans="1:2" x14ac:dyDescent="0.2">
      <c r="A8700" s="1">
        <v>44783</v>
      </c>
      <c r="B8700">
        <f t="shared" si="135"/>
        <v>2022</v>
      </c>
    </row>
    <row r="8701" spans="1:2" x14ac:dyDescent="0.2">
      <c r="A8701" s="1">
        <v>44666</v>
      </c>
      <c r="B8701">
        <f t="shared" si="135"/>
        <v>2022</v>
      </c>
    </row>
    <row r="8702" spans="1:2" x14ac:dyDescent="0.2">
      <c r="A8702" s="1">
        <v>45176</v>
      </c>
      <c r="B8702">
        <f t="shared" si="135"/>
        <v>2023</v>
      </c>
    </row>
    <row r="8703" spans="1:2" x14ac:dyDescent="0.2">
      <c r="A8703" s="1">
        <v>44786</v>
      </c>
      <c r="B8703">
        <f t="shared" si="135"/>
        <v>2022</v>
      </c>
    </row>
    <row r="8704" spans="1:2" x14ac:dyDescent="0.2">
      <c r="A8704" s="1">
        <v>45191</v>
      </c>
      <c r="B8704">
        <f t="shared" si="135"/>
        <v>2023</v>
      </c>
    </row>
    <row r="8705" spans="1:2" x14ac:dyDescent="0.2">
      <c r="A8705" s="1">
        <v>44656</v>
      </c>
      <c r="B8705">
        <f t="shared" si="135"/>
        <v>2022</v>
      </c>
    </row>
    <row r="8706" spans="1:2" x14ac:dyDescent="0.2">
      <c r="A8706" s="1">
        <v>44742</v>
      </c>
      <c r="B8706">
        <f t="shared" si="135"/>
        <v>2022</v>
      </c>
    </row>
    <row r="8707" spans="1:2" x14ac:dyDescent="0.2">
      <c r="A8707" s="1">
        <v>45457</v>
      </c>
      <c r="B8707">
        <f t="shared" ref="B8707:B8770" si="136">YEAR(A8707)</f>
        <v>2024</v>
      </c>
    </row>
    <row r="8708" spans="1:2" x14ac:dyDescent="0.2">
      <c r="A8708" s="1">
        <v>45481</v>
      </c>
      <c r="B8708">
        <f t="shared" si="136"/>
        <v>2024</v>
      </c>
    </row>
    <row r="8709" spans="1:2" x14ac:dyDescent="0.2">
      <c r="A8709" s="1">
        <v>45527</v>
      </c>
      <c r="B8709">
        <f t="shared" si="136"/>
        <v>2024</v>
      </c>
    </row>
    <row r="8710" spans="1:2" x14ac:dyDescent="0.2">
      <c r="A8710" s="1">
        <v>44647</v>
      </c>
      <c r="B8710">
        <f t="shared" si="136"/>
        <v>2022</v>
      </c>
    </row>
    <row r="8711" spans="1:2" x14ac:dyDescent="0.2">
      <c r="A8711" s="1">
        <v>45040</v>
      </c>
      <c r="B8711">
        <f t="shared" si="136"/>
        <v>2023</v>
      </c>
    </row>
    <row r="8712" spans="1:2" x14ac:dyDescent="0.2">
      <c r="A8712" s="1">
        <v>45295</v>
      </c>
      <c r="B8712">
        <f t="shared" si="136"/>
        <v>2024</v>
      </c>
    </row>
    <row r="8713" spans="1:2" x14ac:dyDescent="0.2">
      <c r="A8713" s="1">
        <v>44684</v>
      </c>
      <c r="B8713">
        <f t="shared" si="136"/>
        <v>2022</v>
      </c>
    </row>
    <row r="8714" spans="1:2" x14ac:dyDescent="0.2">
      <c r="A8714" s="1">
        <v>45313</v>
      </c>
      <c r="B8714">
        <f t="shared" si="136"/>
        <v>2024</v>
      </c>
    </row>
    <row r="8715" spans="1:2" x14ac:dyDescent="0.2">
      <c r="A8715" s="1">
        <v>45089</v>
      </c>
      <c r="B8715">
        <f t="shared" si="136"/>
        <v>2023</v>
      </c>
    </row>
    <row r="8716" spans="1:2" x14ac:dyDescent="0.2">
      <c r="A8716" s="1">
        <v>44886</v>
      </c>
      <c r="B8716">
        <f t="shared" si="136"/>
        <v>2022</v>
      </c>
    </row>
    <row r="8717" spans="1:2" x14ac:dyDescent="0.2">
      <c r="A8717" s="1">
        <v>45651</v>
      </c>
      <c r="B8717">
        <f t="shared" si="136"/>
        <v>2024</v>
      </c>
    </row>
    <row r="8718" spans="1:2" x14ac:dyDescent="0.2">
      <c r="A8718" s="1">
        <v>45384</v>
      </c>
      <c r="B8718">
        <f t="shared" si="136"/>
        <v>2024</v>
      </c>
    </row>
    <row r="8719" spans="1:2" x14ac:dyDescent="0.2">
      <c r="A8719" s="1">
        <v>45148</v>
      </c>
      <c r="B8719">
        <f t="shared" si="136"/>
        <v>2023</v>
      </c>
    </row>
    <row r="8720" spans="1:2" x14ac:dyDescent="0.2">
      <c r="A8720" s="1">
        <v>45276</v>
      </c>
      <c r="B8720">
        <f t="shared" si="136"/>
        <v>2023</v>
      </c>
    </row>
    <row r="8721" spans="1:2" x14ac:dyDescent="0.2">
      <c r="A8721" s="1">
        <v>45367</v>
      </c>
      <c r="B8721">
        <f t="shared" si="136"/>
        <v>2024</v>
      </c>
    </row>
    <row r="8722" spans="1:2" x14ac:dyDescent="0.2">
      <c r="A8722" s="1">
        <v>44562</v>
      </c>
      <c r="B8722">
        <f t="shared" si="136"/>
        <v>2022</v>
      </c>
    </row>
    <row r="8723" spans="1:2" x14ac:dyDescent="0.2">
      <c r="A8723" s="1">
        <v>45315</v>
      </c>
      <c r="B8723">
        <f t="shared" si="136"/>
        <v>2024</v>
      </c>
    </row>
    <row r="8724" spans="1:2" x14ac:dyDescent="0.2">
      <c r="A8724" s="1">
        <v>45636</v>
      </c>
      <c r="B8724">
        <f t="shared" si="136"/>
        <v>2024</v>
      </c>
    </row>
    <row r="8725" spans="1:2" x14ac:dyDescent="0.2">
      <c r="A8725" s="1">
        <v>44882</v>
      </c>
      <c r="B8725">
        <f t="shared" si="136"/>
        <v>2022</v>
      </c>
    </row>
    <row r="8726" spans="1:2" x14ac:dyDescent="0.2">
      <c r="A8726" s="1">
        <v>45111</v>
      </c>
      <c r="B8726">
        <f t="shared" si="136"/>
        <v>2023</v>
      </c>
    </row>
    <row r="8727" spans="1:2" x14ac:dyDescent="0.2">
      <c r="A8727" s="1">
        <v>45100</v>
      </c>
      <c r="B8727">
        <f t="shared" si="136"/>
        <v>2023</v>
      </c>
    </row>
    <row r="8728" spans="1:2" x14ac:dyDescent="0.2">
      <c r="A8728" s="1">
        <v>45022</v>
      </c>
      <c r="B8728">
        <f t="shared" si="136"/>
        <v>2023</v>
      </c>
    </row>
    <row r="8729" spans="1:2" x14ac:dyDescent="0.2">
      <c r="A8729" s="1">
        <v>44661</v>
      </c>
      <c r="B8729">
        <f t="shared" si="136"/>
        <v>2022</v>
      </c>
    </row>
    <row r="8730" spans="1:2" x14ac:dyDescent="0.2">
      <c r="A8730" s="1">
        <v>45048</v>
      </c>
      <c r="B8730">
        <f t="shared" si="136"/>
        <v>2023</v>
      </c>
    </row>
    <row r="8731" spans="1:2" x14ac:dyDescent="0.2">
      <c r="A8731" s="1">
        <v>44591</v>
      </c>
      <c r="B8731">
        <f t="shared" si="136"/>
        <v>2022</v>
      </c>
    </row>
    <row r="8732" spans="1:2" x14ac:dyDescent="0.2">
      <c r="A8732" s="1">
        <v>45188</v>
      </c>
      <c r="B8732">
        <f t="shared" si="136"/>
        <v>2023</v>
      </c>
    </row>
    <row r="8733" spans="1:2" x14ac:dyDescent="0.2">
      <c r="A8733" s="1">
        <v>44885</v>
      </c>
      <c r="B8733">
        <f t="shared" si="136"/>
        <v>2022</v>
      </c>
    </row>
    <row r="8734" spans="1:2" x14ac:dyDescent="0.2">
      <c r="A8734" s="1">
        <v>44702</v>
      </c>
      <c r="B8734">
        <f t="shared" si="136"/>
        <v>2022</v>
      </c>
    </row>
    <row r="8735" spans="1:2" x14ac:dyDescent="0.2">
      <c r="A8735" s="1">
        <v>44920</v>
      </c>
      <c r="B8735">
        <f t="shared" si="136"/>
        <v>2022</v>
      </c>
    </row>
    <row r="8736" spans="1:2" x14ac:dyDescent="0.2">
      <c r="A8736" s="1">
        <v>45092</v>
      </c>
      <c r="B8736">
        <f t="shared" si="136"/>
        <v>2023</v>
      </c>
    </row>
    <row r="8737" spans="1:2" x14ac:dyDescent="0.2">
      <c r="A8737" s="1">
        <v>45213</v>
      </c>
      <c r="B8737">
        <f t="shared" si="136"/>
        <v>2023</v>
      </c>
    </row>
    <row r="8738" spans="1:2" x14ac:dyDescent="0.2">
      <c r="A8738" s="1">
        <v>44825</v>
      </c>
      <c r="B8738">
        <f t="shared" si="136"/>
        <v>2022</v>
      </c>
    </row>
    <row r="8739" spans="1:2" x14ac:dyDescent="0.2">
      <c r="A8739" s="1">
        <v>45471</v>
      </c>
      <c r="B8739">
        <f t="shared" si="136"/>
        <v>2024</v>
      </c>
    </row>
    <row r="8740" spans="1:2" x14ac:dyDescent="0.2">
      <c r="A8740" s="1">
        <v>45501</v>
      </c>
      <c r="B8740">
        <f t="shared" si="136"/>
        <v>2024</v>
      </c>
    </row>
    <row r="8741" spans="1:2" x14ac:dyDescent="0.2">
      <c r="A8741" s="1">
        <v>45535</v>
      </c>
      <c r="B8741">
        <f t="shared" si="136"/>
        <v>2024</v>
      </c>
    </row>
    <row r="8742" spans="1:2" x14ac:dyDescent="0.2">
      <c r="A8742" s="1">
        <v>45473</v>
      </c>
      <c r="B8742">
        <f t="shared" si="136"/>
        <v>2024</v>
      </c>
    </row>
    <row r="8743" spans="1:2" x14ac:dyDescent="0.2">
      <c r="A8743" s="1">
        <v>45004</v>
      </c>
      <c r="B8743">
        <f t="shared" si="136"/>
        <v>2023</v>
      </c>
    </row>
    <row r="8744" spans="1:2" x14ac:dyDescent="0.2">
      <c r="A8744" s="1">
        <v>44944</v>
      </c>
      <c r="B8744">
        <f t="shared" si="136"/>
        <v>2023</v>
      </c>
    </row>
    <row r="8745" spans="1:2" x14ac:dyDescent="0.2">
      <c r="A8745" s="1">
        <v>44760</v>
      </c>
      <c r="B8745">
        <f t="shared" si="136"/>
        <v>2022</v>
      </c>
    </row>
    <row r="8746" spans="1:2" x14ac:dyDescent="0.2">
      <c r="A8746" s="1">
        <v>45642</v>
      </c>
      <c r="B8746">
        <f t="shared" si="136"/>
        <v>2024</v>
      </c>
    </row>
    <row r="8747" spans="1:2" x14ac:dyDescent="0.2">
      <c r="A8747" s="1">
        <v>45495</v>
      </c>
      <c r="B8747">
        <f t="shared" si="136"/>
        <v>2024</v>
      </c>
    </row>
    <row r="8748" spans="1:2" x14ac:dyDescent="0.2">
      <c r="A8748" s="1">
        <v>45216</v>
      </c>
      <c r="B8748">
        <f t="shared" si="136"/>
        <v>2023</v>
      </c>
    </row>
    <row r="8749" spans="1:2" x14ac:dyDescent="0.2">
      <c r="A8749" s="1">
        <v>44570</v>
      </c>
      <c r="B8749">
        <f t="shared" si="136"/>
        <v>2022</v>
      </c>
    </row>
    <row r="8750" spans="1:2" x14ac:dyDescent="0.2">
      <c r="A8750" s="1">
        <v>44634</v>
      </c>
      <c r="B8750">
        <f t="shared" si="136"/>
        <v>2022</v>
      </c>
    </row>
    <row r="8751" spans="1:2" x14ac:dyDescent="0.2">
      <c r="A8751" s="1">
        <v>44614</v>
      </c>
      <c r="B8751">
        <f t="shared" si="136"/>
        <v>2022</v>
      </c>
    </row>
    <row r="8752" spans="1:2" x14ac:dyDescent="0.2">
      <c r="A8752" s="1">
        <v>45555</v>
      </c>
      <c r="B8752">
        <f t="shared" si="136"/>
        <v>2024</v>
      </c>
    </row>
    <row r="8753" spans="1:2" x14ac:dyDescent="0.2">
      <c r="A8753" s="1">
        <v>44757</v>
      </c>
      <c r="B8753">
        <f t="shared" si="136"/>
        <v>2022</v>
      </c>
    </row>
    <row r="8754" spans="1:2" x14ac:dyDescent="0.2">
      <c r="A8754" s="1">
        <v>45265</v>
      </c>
      <c r="B8754">
        <f t="shared" si="136"/>
        <v>2023</v>
      </c>
    </row>
    <row r="8755" spans="1:2" x14ac:dyDescent="0.2">
      <c r="A8755" s="1">
        <v>44753</v>
      </c>
      <c r="B8755">
        <f t="shared" si="136"/>
        <v>2022</v>
      </c>
    </row>
    <row r="8756" spans="1:2" x14ac:dyDescent="0.2">
      <c r="A8756" s="1">
        <v>44845</v>
      </c>
      <c r="B8756">
        <f t="shared" si="136"/>
        <v>2022</v>
      </c>
    </row>
    <row r="8757" spans="1:2" x14ac:dyDescent="0.2">
      <c r="A8757" s="1">
        <v>44981</v>
      </c>
      <c r="B8757">
        <f t="shared" si="136"/>
        <v>2023</v>
      </c>
    </row>
    <row r="8758" spans="1:2" x14ac:dyDescent="0.2">
      <c r="A8758" s="1">
        <v>44872</v>
      </c>
      <c r="B8758">
        <f t="shared" si="136"/>
        <v>2022</v>
      </c>
    </row>
    <row r="8759" spans="1:2" x14ac:dyDescent="0.2">
      <c r="A8759" s="1">
        <v>45443</v>
      </c>
      <c r="B8759">
        <f t="shared" si="136"/>
        <v>2024</v>
      </c>
    </row>
    <row r="8760" spans="1:2" x14ac:dyDescent="0.2">
      <c r="A8760" s="1">
        <v>44885</v>
      </c>
      <c r="B8760">
        <f t="shared" si="136"/>
        <v>2022</v>
      </c>
    </row>
    <row r="8761" spans="1:2" x14ac:dyDescent="0.2">
      <c r="A8761" s="1">
        <v>44962</v>
      </c>
      <c r="B8761">
        <f t="shared" si="136"/>
        <v>2023</v>
      </c>
    </row>
    <row r="8762" spans="1:2" x14ac:dyDescent="0.2">
      <c r="A8762" s="1">
        <v>44666</v>
      </c>
      <c r="B8762">
        <f t="shared" si="136"/>
        <v>2022</v>
      </c>
    </row>
    <row r="8763" spans="1:2" x14ac:dyDescent="0.2">
      <c r="A8763" s="1">
        <v>45519</v>
      </c>
      <c r="B8763">
        <f t="shared" si="136"/>
        <v>2024</v>
      </c>
    </row>
    <row r="8764" spans="1:2" x14ac:dyDescent="0.2">
      <c r="A8764" s="1">
        <v>44738</v>
      </c>
      <c r="B8764">
        <f t="shared" si="136"/>
        <v>2022</v>
      </c>
    </row>
    <row r="8765" spans="1:2" x14ac:dyDescent="0.2">
      <c r="A8765" s="1">
        <v>45246</v>
      </c>
      <c r="B8765">
        <f t="shared" si="136"/>
        <v>2023</v>
      </c>
    </row>
    <row r="8766" spans="1:2" x14ac:dyDescent="0.2">
      <c r="A8766" s="1">
        <v>44975</v>
      </c>
      <c r="B8766">
        <f t="shared" si="136"/>
        <v>2023</v>
      </c>
    </row>
    <row r="8767" spans="1:2" x14ac:dyDescent="0.2">
      <c r="A8767" s="1">
        <v>45513</v>
      </c>
      <c r="B8767">
        <f t="shared" si="136"/>
        <v>2024</v>
      </c>
    </row>
    <row r="8768" spans="1:2" x14ac:dyDescent="0.2">
      <c r="A8768" s="1">
        <v>44897</v>
      </c>
      <c r="B8768">
        <f t="shared" si="136"/>
        <v>2022</v>
      </c>
    </row>
    <row r="8769" spans="1:2" x14ac:dyDescent="0.2">
      <c r="A8769" s="1">
        <v>45180</v>
      </c>
      <c r="B8769">
        <f t="shared" si="136"/>
        <v>2023</v>
      </c>
    </row>
    <row r="8770" spans="1:2" x14ac:dyDescent="0.2">
      <c r="A8770" s="1">
        <v>45537</v>
      </c>
      <c r="B8770">
        <f t="shared" si="136"/>
        <v>2024</v>
      </c>
    </row>
    <row r="8771" spans="1:2" x14ac:dyDescent="0.2">
      <c r="A8771" s="1">
        <v>44761</v>
      </c>
      <c r="B8771">
        <f t="shared" ref="B8771:B8834" si="137">YEAR(A8771)</f>
        <v>2022</v>
      </c>
    </row>
    <row r="8772" spans="1:2" x14ac:dyDescent="0.2">
      <c r="A8772" s="1">
        <v>44758</v>
      </c>
      <c r="B8772">
        <f t="shared" si="137"/>
        <v>2022</v>
      </c>
    </row>
    <row r="8773" spans="1:2" x14ac:dyDescent="0.2">
      <c r="A8773" s="1">
        <v>45485</v>
      </c>
      <c r="B8773">
        <f t="shared" si="137"/>
        <v>2024</v>
      </c>
    </row>
    <row r="8774" spans="1:2" x14ac:dyDescent="0.2">
      <c r="A8774" s="1">
        <v>45439</v>
      </c>
      <c r="B8774">
        <f t="shared" si="137"/>
        <v>2024</v>
      </c>
    </row>
    <row r="8775" spans="1:2" x14ac:dyDescent="0.2">
      <c r="A8775" s="1">
        <v>44881</v>
      </c>
      <c r="B8775">
        <f t="shared" si="137"/>
        <v>2022</v>
      </c>
    </row>
    <row r="8776" spans="1:2" x14ac:dyDescent="0.2">
      <c r="A8776" s="1">
        <v>44777</v>
      </c>
      <c r="B8776">
        <f t="shared" si="137"/>
        <v>2022</v>
      </c>
    </row>
    <row r="8777" spans="1:2" x14ac:dyDescent="0.2">
      <c r="A8777" s="1">
        <v>45131</v>
      </c>
      <c r="B8777">
        <f t="shared" si="137"/>
        <v>2023</v>
      </c>
    </row>
    <row r="8778" spans="1:2" x14ac:dyDescent="0.2">
      <c r="A8778" s="1">
        <v>44624</v>
      </c>
      <c r="B8778">
        <f t="shared" si="137"/>
        <v>2022</v>
      </c>
    </row>
    <row r="8779" spans="1:2" x14ac:dyDescent="0.2">
      <c r="A8779" s="1">
        <v>45596</v>
      </c>
      <c r="B8779">
        <f t="shared" si="137"/>
        <v>2024</v>
      </c>
    </row>
    <row r="8780" spans="1:2" x14ac:dyDescent="0.2">
      <c r="A8780" s="1">
        <v>44679</v>
      </c>
      <c r="B8780">
        <f t="shared" si="137"/>
        <v>2022</v>
      </c>
    </row>
    <row r="8781" spans="1:2" x14ac:dyDescent="0.2">
      <c r="A8781" s="1">
        <v>45117</v>
      </c>
      <c r="B8781">
        <f t="shared" si="137"/>
        <v>2023</v>
      </c>
    </row>
    <row r="8782" spans="1:2" x14ac:dyDescent="0.2">
      <c r="A8782" s="1">
        <v>44802</v>
      </c>
      <c r="B8782">
        <f t="shared" si="137"/>
        <v>2022</v>
      </c>
    </row>
    <row r="8783" spans="1:2" x14ac:dyDescent="0.2">
      <c r="A8783" s="1">
        <v>44706</v>
      </c>
      <c r="B8783">
        <f t="shared" si="137"/>
        <v>2022</v>
      </c>
    </row>
    <row r="8784" spans="1:2" x14ac:dyDescent="0.2">
      <c r="A8784" s="1">
        <v>45352</v>
      </c>
      <c r="B8784">
        <f t="shared" si="137"/>
        <v>2024</v>
      </c>
    </row>
    <row r="8785" spans="1:2" x14ac:dyDescent="0.2">
      <c r="A8785" s="1">
        <v>45506</v>
      </c>
      <c r="B8785">
        <f t="shared" si="137"/>
        <v>2024</v>
      </c>
    </row>
    <row r="8786" spans="1:2" x14ac:dyDescent="0.2">
      <c r="A8786" s="1">
        <v>45538</v>
      </c>
      <c r="B8786">
        <f t="shared" si="137"/>
        <v>2024</v>
      </c>
    </row>
    <row r="8787" spans="1:2" x14ac:dyDescent="0.2">
      <c r="A8787" s="1">
        <v>44811</v>
      </c>
      <c r="B8787">
        <f t="shared" si="137"/>
        <v>2022</v>
      </c>
    </row>
    <row r="8788" spans="1:2" x14ac:dyDescent="0.2">
      <c r="A8788" s="1">
        <v>44665</v>
      </c>
      <c r="B8788">
        <f t="shared" si="137"/>
        <v>2022</v>
      </c>
    </row>
    <row r="8789" spans="1:2" x14ac:dyDescent="0.2">
      <c r="A8789" s="1">
        <v>44711</v>
      </c>
      <c r="B8789">
        <f t="shared" si="137"/>
        <v>2022</v>
      </c>
    </row>
    <row r="8790" spans="1:2" x14ac:dyDescent="0.2">
      <c r="A8790" s="1">
        <v>45308</v>
      </c>
      <c r="B8790">
        <f t="shared" si="137"/>
        <v>2024</v>
      </c>
    </row>
    <row r="8791" spans="1:2" x14ac:dyDescent="0.2">
      <c r="A8791" s="1">
        <v>45348</v>
      </c>
      <c r="B8791">
        <f t="shared" si="137"/>
        <v>2024</v>
      </c>
    </row>
    <row r="8792" spans="1:2" x14ac:dyDescent="0.2">
      <c r="A8792" s="1">
        <v>44761</v>
      </c>
      <c r="B8792">
        <f t="shared" si="137"/>
        <v>2022</v>
      </c>
    </row>
    <row r="8793" spans="1:2" x14ac:dyDescent="0.2">
      <c r="A8793" s="1">
        <v>44837</v>
      </c>
      <c r="B8793">
        <f t="shared" si="137"/>
        <v>2022</v>
      </c>
    </row>
    <row r="8794" spans="1:2" x14ac:dyDescent="0.2">
      <c r="A8794" s="1">
        <v>44989</v>
      </c>
      <c r="B8794">
        <f t="shared" si="137"/>
        <v>2023</v>
      </c>
    </row>
    <row r="8795" spans="1:2" x14ac:dyDescent="0.2">
      <c r="A8795" s="1">
        <v>45246</v>
      </c>
      <c r="B8795">
        <f t="shared" si="137"/>
        <v>2023</v>
      </c>
    </row>
    <row r="8796" spans="1:2" x14ac:dyDescent="0.2">
      <c r="A8796" s="1">
        <v>44746</v>
      </c>
      <c r="B8796">
        <f t="shared" si="137"/>
        <v>2022</v>
      </c>
    </row>
    <row r="8797" spans="1:2" x14ac:dyDescent="0.2">
      <c r="A8797" s="1">
        <v>44750</v>
      </c>
      <c r="B8797">
        <f t="shared" si="137"/>
        <v>2022</v>
      </c>
    </row>
    <row r="8798" spans="1:2" x14ac:dyDescent="0.2">
      <c r="A8798" s="1">
        <v>44669</v>
      </c>
      <c r="B8798">
        <f t="shared" si="137"/>
        <v>2022</v>
      </c>
    </row>
    <row r="8799" spans="1:2" x14ac:dyDescent="0.2">
      <c r="A8799" s="1">
        <v>45502</v>
      </c>
      <c r="B8799">
        <f t="shared" si="137"/>
        <v>2024</v>
      </c>
    </row>
    <row r="8800" spans="1:2" x14ac:dyDescent="0.2">
      <c r="A8800" s="1">
        <v>45366</v>
      </c>
      <c r="B8800">
        <f t="shared" si="137"/>
        <v>2024</v>
      </c>
    </row>
    <row r="8801" spans="1:2" x14ac:dyDescent="0.2">
      <c r="A8801" s="1">
        <v>44813</v>
      </c>
      <c r="B8801">
        <f t="shared" si="137"/>
        <v>2022</v>
      </c>
    </row>
    <row r="8802" spans="1:2" x14ac:dyDescent="0.2">
      <c r="A8802" s="1">
        <v>44940</v>
      </c>
      <c r="B8802">
        <f t="shared" si="137"/>
        <v>2023</v>
      </c>
    </row>
    <row r="8803" spans="1:2" x14ac:dyDescent="0.2">
      <c r="A8803" s="1">
        <v>44904</v>
      </c>
      <c r="B8803">
        <f t="shared" si="137"/>
        <v>2022</v>
      </c>
    </row>
    <row r="8804" spans="1:2" x14ac:dyDescent="0.2">
      <c r="A8804" s="1">
        <v>44973</v>
      </c>
      <c r="B8804">
        <f t="shared" si="137"/>
        <v>2023</v>
      </c>
    </row>
    <row r="8805" spans="1:2" x14ac:dyDescent="0.2">
      <c r="A8805" s="1">
        <v>45520</v>
      </c>
      <c r="B8805">
        <f t="shared" si="137"/>
        <v>2024</v>
      </c>
    </row>
    <row r="8806" spans="1:2" x14ac:dyDescent="0.2">
      <c r="A8806" s="1">
        <v>45173</v>
      </c>
      <c r="B8806">
        <f t="shared" si="137"/>
        <v>2023</v>
      </c>
    </row>
    <row r="8807" spans="1:2" x14ac:dyDescent="0.2">
      <c r="A8807" s="1">
        <v>45383</v>
      </c>
      <c r="B8807">
        <f t="shared" si="137"/>
        <v>2024</v>
      </c>
    </row>
    <row r="8808" spans="1:2" x14ac:dyDescent="0.2">
      <c r="A8808" s="1">
        <v>45242</v>
      </c>
      <c r="B8808">
        <f t="shared" si="137"/>
        <v>2023</v>
      </c>
    </row>
    <row r="8809" spans="1:2" x14ac:dyDescent="0.2">
      <c r="A8809" s="1">
        <v>44712</v>
      </c>
      <c r="B8809">
        <f t="shared" si="137"/>
        <v>2022</v>
      </c>
    </row>
    <row r="8810" spans="1:2" x14ac:dyDescent="0.2">
      <c r="A8810" s="1">
        <v>45185</v>
      </c>
      <c r="B8810">
        <f t="shared" si="137"/>
        <v>2023</v>
      </c>
    </row>
    <row r="8811" spans="1:2" x14ac:dyDescent="0.2">
      <c r="A8811" s="1">
        <v>44951</v>
      </c>
      <c r="B8811">
        <f t="shared" si="137"/>
        <v>2023</v>
      </c>
    </row>
    <row r="8812" spans="1:2" x14ac:dyDescent="0.2">
      <c r="A8812" s="1">
        <v>45000</v>
      </c>
      <c r="B8812">
        <f t="shared" si="137"/>
        <v>2023</v>
      </c>
    </row>
    <row r="8813" spans="1:2" x14ac:dyDescent="0.2">
      <c r="A8813" s="1">
        <v>44636</v>
      </c>
      <c r="B8813">
        <f t="shared" si="137"/>
        <v>2022</v>
      </c>
    </row>
    <row r="8814" spans="1:2" x14ac:dyDescent="0.2">
      <c r="A8814" s="1">
        <v>45467</v>
      </c>
      <c r="B8814">
        <f t="shared" si="137"/>
        <v>2024</v>
      </c>
    </row>
    <row r="8815" spans="1:2" x14ac:dyDescent="0.2">
      <c r="A8815" s="1">
        <v>45521</v>
      </c>
      <c r="B8815">
        <f t="shared" si="137"/>
        <v>2024</v>
      </c>
    </row>
    <row r="8816" spans="1:2" x14ac:dyDescent="0.2">
      <c r="A8816" s="1">
        <v>45292</v>
      </c>
      <c r="B8816">
        <f t="shared" si="137"/>
        <v>2024</v>
      </c>
    </row>
    <row r="8817" spans="1:2" x14ac:dyDescent="0.2">
      <c r="A8817" s="1">
        <v>44862</v>
      </c>
      <c r="B8817">
        <f t="shared" si="137"/>
        <v>2022</v>
      </c>
    </row>
    <row r="8818" spans="1:2" x14ac:dyDescent="0.2">
      <c r="A8818" s="1">
        <v>44582</v>
      </c>
      <c r="B8818">
        <f t="shared" si="137"/>
        <v>2022</v>
      </c>
    </row>
    <row r="8819" spans="1:2" x14ac:dyDescent="0.2">
      <c r="A8819" s="1">
        <v>45339</v>
      </c>
      <c r="B8819">
        <f t="shared" si="137"/>
        <v>2024</v>
      </c>
    </row>
    <row r="8820" spans="1:2" x14ac:dyDescent="0.2">
      <c r="A8820" s="1">
        <v>45364</v>
      </c>
      <c r="B8820">
        <f t="shared" si="137"/>
        <v>2024</v>
      </c>
    </row>
    <row r="8821" spans="1:2" x14ac:dyDescent="0.2">
      <c r="A8821" s="1">
        <v>45149</v>
      </c>
      <c r="B8821">
        <f t="shared" si="137"/>
        <v>2023</v>
      </c>
    </row>
    <row r="8822" spans="1:2" x14ac:dyDescent="0.2">
      <c r="A8822" s="1">
        <v>45518</v>
      </c>
      <c r="B8822">
        <f t="shared" si="137"/>
        <v>2024</v>
      </c>
    </row>
    <row r="8823" spans="1:2" x14ac:dyDescent="0.2">
      <c r="A8823" s="1">
        <v>45009</v>
      </c>
      <c r="B8823">
        <f t="shared" si="137"/>
        <v>2023</v>
      </c>
    </row>
    <row r="8824" spans="1:2" x14ac:dyDescent="0.2">
      <c r="A8824" s="1">
        <v>44666</v>
      </c>
      <c r="B8824">
        <f t="shared" si="137"/>
        <v>2022</v>
      </c>
    </row>
    <row r="8825" spans="1:2" x14ac:dyDescent="0.2">
      <c r="A8825" s="1">
        <v>44843</v>
      </c>
      <c r="B8825">
        <f t="shared" si="137"/>
        <v>2022</v>
      </c>
    </row>
    <row r="8826" spans="1:2" x14ac:dyDescent="0.2">
      <c r="A8826" s="1">
        <v>45630</v>
      </c>
      <c r="B8826">
        <f t="shared" si="137"/>
        <v>2024</v>
      </c>
    </row>
    <row r="8827" spans="1:2" x14ac:dyDescent="0.2">
      <c r="A8827" s="1">
        <v>45627</v>
      </c>
      <c r="B8827">
        <f t="shared" si="137"/>
        <v>2024</v>
      </c>
    </row>
    <row r="8828" spans="1:2" x14ac:dyDescent="0.2">
      <c r="A8828" s="1">
        <v>44895</v>
      </c>
      <c r="B8828">
        <f t="shared" si="137"/>
        <v>2022</v>
      </c>
    </row>
    <row r="8829" spans="1:2" x14ac:dyDescent="0.2">
      <c r="A8829" s="1">
        <v>45156</v>
      </c>
      <c r="B8829">
        <f t="shared" si="137"/>
        <v>2023</v>
      </c>
    </row>
    <row r="8830" spans="1:2" x14ac:dyDescent="0.2">
      <c r="A8830" s="1">
        <v>45623</v>
      </c>
      <c r="B8830">
        <f t="shared" si="137"/>
        <v>2024</v>
      </c>
    </row>
    <row r="8831" spans="1:2" x14ac:dyDescent="0.2">
      <c r="A8831" s="1">
        <v>45155</v>
      </c>
      <c r="B8831">
        <f t="shared" si="137"/>
        <v>2023</v>
      </c>
    </row>
    <row r="8832" spans="1:2" x14ac:dyDescent="0.2">
      <c r="A8832" s="1">
        <v>45222</v>
      </c>
      <c r="B8832">
        <f t="shared" si="137"/>
        <v>2023</v>
      </c>
    </row>
    <row r="8833" spans="1:2" x14ac:dyDescent="0.2">
      <c r="A8833" s="1">
        <v>45299</v>
      </c>
      <c r="B8833">
        <f t="shared" si="137"/>
        <v>2024</v>
      </c>
    </row>
    <row r="8834" spans="1:2" x14ac:dyDescent="0.2">
      <c r="A8834" s="1">
        <v>45000</v>
      </c>
      <c r="B8834">
        <f t="shared" si="137"/>
        <v>2023</v>
      </c>
    </row>
    <row r="8835" spans="1:2" x14ac:dyDescent="0.2">
      <c r="A8835" s="1">
        <v>44772</v>
      </c>
      <c r="B8835">
        <f t="shared" ref="B8835:B8898" si="138">YEAR(A8835)</f>
        <v>2022</v>
      </c>
    </row>
    <row r="8836" spans="1:2" x14ac:dyDescent="0.2">
      <c r="A8836" s="1">
        <v>44947</v>
      </c>
      <c r="B8836">
        <f t="shared" si="138"/>
        <v>2023</v>
      </c>
    </row>
    <row r="8837" spans="1:2" x14ac:dyDescent="0.2">
      <c r="A8837" s="1">
        <v>45091</v>
      </c>
      <c r="B8837">
        <f t="shared" si="138"/>
        <v>2023</v>
      </c>
    </row>
    <row r="8838" spans="1:2" x14ac:dyDescent="0.2">
      <c r="A8838" s="1">
        <v>45267</v>
      </c>
      <c r="B8838">
        <f t="shared" si="138"/>
        <v>2023</v>
      </c>
    </row>
    <row r="8839" spans="1:2" x14ac:dyDescent="0.2">
      <c r="A8839" s="1">
        <v>45469</v>
      </c>
      <c r="B8839">
        <f t="shared" si="138"/>
        <v>2024</v>
      </c>
    </row>
    <row r="8840" spans="1:2" x14ac:dyDescent="0.2">
      <c r="A8840" s="1">
        <v>44673</v>
      </c>
      <c r="B8840">
        <f t="shared" si="138"/>
        <v>2022</v>
      </c>
    </row>
    <row r="8841" spans="1:2" x14ac:dyDescent="0.2">
      <c r="A8841" s="1">
        <v>44620</v>
      </c>
      <c r="B8841">
        <f t="shared" si="138"/>
        <v>2022</v>
      </c>
    </row>
    <row r="8842" spans="1:2" x14ac:dyDescent="0.2">
      <c r="A8842" s="1">
        <v>45374</v>
      </c>
      <c r="B8842">
        <f t="shared" si="138"/>
        <v>2024</v>
      </c>
    </row>
    <row r="8843" spans="1:2" x14ac:dyDescent="0.2">
      <c r="A8843" s="1">
        <v>45235</v>
      </c>
      <c r="B8843">
        <f t="shared" si="138"/>
        <v>2023</v>
      </c>
    </row>
    <row r="8844" spans="1:2" x14ac:dyDescent="0.2">
      <c r="A8844" s="1">
        <v>44971</v>
      </c>
      <c r="B8844">
        <f t="shared" si="138"/>
        <v>2023</v>
      </c>
    </row>
    <row r="8845" spans="1:2" x14ac:dyDescent="0.2">
      <c r="A8845" s="1">
        <v>44566</v>
      </c>
      <c r="B8845">
        <f t="shared" si="138"/>
        <v>2022</v>
      </c>
    </row>
    <row r="8846" spans="1:2" x14ac:dyDescent="0.2">
      <c r="A8846" s="1">
        <v>45513</v>
      </c>
      <c r="B8846">
        <f t="shared" si="138"/>
        <v>2024</v>
      </c>
    </row>
    <row r="8847" spans="1:2" x14ac:dyDescent="0.2">
      <c r="A8847" s="1">
        <v>45581</v>
      </c>
      <c r="B8847">
        <f t="shared" si="138"/>
        <v>2024</v>
      </c>
    </row>
    <row r="8848" spans="1:2" x14ac:dyDescent="0.2">
      <c r="A8848" s="1">
        <v>45225</v>
      </c>
      <c r="B8848">
        <f t="shared" si="138"/>
        <v>2023</v>
      </c>
    </row>
    <row r="8849" spans="1:2" x14ac:dyDescent="0.2">
      <c r="A8849" s="1">
        <v>44953</v>
      </c>
      <c r="B8849">
        <f t="shared" si="138"/>
        <v>2023</v>
      </c>
    </row>
    <row r="8850" spans="1:2" x14ac:dyDescent="0.2">
      <c r="A8850" s="1">
        <v>45366</v>
      </c>
      <c r="B8850">
        <f t="shared" si="138"/>
        <v>2024</v>
      </c>
    </row>
    <row r="8851" spans="1:2" x14ac:dyDescent="0.2">
      <c r="A8851" s="1">
        <v>44777</v>
      </c>
      <c r="B8851">
        <f t="shared" si="138"/>
        <v>2022</v>
      </c>
    </row>
    <row r="8852" spans="1:2" x14ac:dyDescent="0.2">
      <c r="A8852" s="1">
        <v>44743</v>
      </c>
      <c r="B8852">
        <f t="shared" si="138"/>
        <v>2022</v>
      </c>
    </row>
    <row r="8853" spans="1:2" x14ac:dyDescent="0.2">
      <c r="A8853" s="1">
        <v>45572</v>
      </c>
      <c r="B8853">
        <f t="shared" si="138"/>
        <v>2024</v>
      </c>
    </row>
    <row r="8854" spans="1:2" x14ac:dyDescent="0.2">
      <c r="A8854" s="1">
        <v>44744</v>
      </c>
      <c r="B8854">
        <f t="shared" si="138"/>
        <v>2022</v>
      </c>
    </row>
    <row r="8855" spans="1:2" x14ac:dyDescent="0.2">
      <c r="A8855" s="1">
        <v>45642</v>
      </c>
      <c r="B8855">
        <f t="shared" si="138"/>
        <v>2024</v>
      </c>
    </row>
    <row r="8856" spans="1:2" x14ac:dyDescent="0.2">
      <c r="A8856" s="1">
        <v>45444</v>
      </c>
      <c r="B8856">
        <f t="shared" si="138"/>
        <v>2024</v>
      </c>
    </row>
    <row r="8857" spans="1:2" x14ac:dyDescent="0.2">
      <c r="A8857" s="1">
        <v>45181</v>
      </c>
      <c r="B8857">
        <f t="shared" si="138"/>
        <v>2023</v>
      </c>
    </row>
    <row r="8858" spans="1:2" x14ac:dyDescent="0.2">
      <c r="A8858" s="1">
        <v>45442</v>
      </c>
      <c r="B8858">
        <f t="shared" si="138"/>
        <v>2024</v>
      </c>
    </row>
    <row r="8859" spans="1:2" x14ac:dyDescent="0.2">
      <c r="A8859" s="1">
        <v>45536</v>
      </c>
      <c r="B8859">
        <f t="shared" si="138"/>
        <v>2024</v>
      </c>
    </row>
    <row r="8860" spans="1:2" x14ac:dyDescent="0.2">
      <c r="A8860" s="1">
        <v>44900</v>
      </c>
      <c r="B8860">
        <f t="shared" si="138"/>
        <v>2022</v>
      </c>
    </row>
    <row r="8861" spans="1:2" x14ac:dyDescent="0.2">
      <c r="A8861" s="1">
        <v>45512</v>
      </c>
      <c r="B8861">
        <f t="shared" si="138"/>
        <v>2024</v>
      </c>
    </row>
    <row r="8862" spans="1:2" x14ac:dyDescent="0.2">
      <c r="A8862" s="1">
        <v>44613</v>
      </c>
      <c r="B8862">
        <f t="shared" si="138"/>
        <v>2022</v>
      </c>
    </row>
    <row r="8863" spans="1:2" x14ac:dyDescent="0.2">
      <c r="A8863" s="1">
        <v>45535</v>
      </c>
      <c r="B8863">
        <f t="shared" si="138"/>
        <v>2024</v>
      </c>
    </row>
    <row r="8864" spans="1:2" x14ac:dyDescent="0.2">
      <c r="A8864" s="1">
        <v>44591</v>
      </c>
      <c r="B8864">
        <f t="shared" si="138"/>
        <v>2022</v>
      </c>
    </row>
    <row r="8865" spans="1:2" x14ac:dyDescent="0.2">
      <c r="A8865" s="1">
        <v>45065</v>
      </c>
      <c r="B8865">
        <f t="shared" si="138"/>
        <v>2023</v>
      </c>
    </row>
    <row r="8866" spans="1:2" x14ac:dyDescent="0.2">
      <c r="A8866" s="1">
        <v>45323</v>
      </c>
      <c r="B8866">
        <f t="shared" si="138"/>
        <v>2024</v>
      </c>
    </row>
    <row r="8867" spans="1:2" x14ac:dyDescent="0.2">
      <c r="A8867" s="1">
        <v>44903</v>
      </c>
      <c r="B8867">
        <f t="shared" si="138"/>
        <v>2022</v>
      </c>
    </row>
    <row r="8868" spans="1:2" x14ac:dyDescent="0.2">
      <c r="A8868" s="1">
        <v>45316</v>
      </c>
      <c r="B8868">
        <f t="shared" si="138"/>
        <v>2024</v>
      </c>
    </row>
    <row r="8869" spans="1:2" x14ac:dyDescent="0.2">
      <c r="A8869" s="1">
        <v>44593</v>
      </c>
      <c r="B8869">
        <f t="shared" si="138"/>
        <v>2022</v>
      </c>
    </row>
    <row r="8870" spans="1:2" x14ac:dyDescent="0.2">
      <c r="A8870" s="1">
        <v>45451</v>
      </c>
      <c r="B8870">
        <f t="shared" si="138"/>
        <v>2024</v>
      </c>
    </row>
    <row r="8871" spans="1:2" x14ac:dyDescent="0.2">
      <c r="A8871" s="1">
        <v>45042</v>
      </c>
      <c r="B8871">
        <f t="shared" si="138"/>
        <v>2023</v>
      </c>
    </row>
    <row r="8872" spans="1:2" x14ac:dyDescent="0.2">
      <c r="A8872" s="1">
        <v>45563</v>
      </c>
      <c r="B8872">
        <f t="shared" si="138"/>
        <v>2024</v>
      </c>
    </row>
    <row r="8873" spans="1:2" x14ac:dyDescent="0.2">
      <c r="A8873" s="1">
        <v>45609</v>
      </c>
      <c r="B8873">
        <f t="shared" si="138"/>
        <v>2024</v>
      </c>
    </row>
    <row r="8874" spans="1:2" x14ac:dyDescent="0.2">
      <c r="A8874" s="1">
        <v>45023</v>
      </c>
      <c r="B8874">
        <f t="shared" si="138"/>
        <v>2023</v>
      </c>
    </row>
    <row r="8875" spans="1:2" x14ac:dyDescent="0.2">
      <c r="A8875" s="1">
        <v>44686</v>
      </c>
      <c r="B8875">
        <f t="shared" si="138"/>
        <v>2022</v>
      </c>
    </row>
    <row r="8876" spans="1:2" x14ac:dyDescent="0.2">
      <c r="A8876" s="1">
        <v>44578</v>
      </c>
      <c r="B8876">
        <f t="shared" si="138"/>
        <v>2022</v>
      </c>
    </row>
    <row r="8877" spans="1:2" x14ac:dyDescent="0.2">
      <c r="A8877" s="1">
        <v>45597</v>
      </c>
      <c r="B8877">
        <f t="shared" si="138"/>
        <v>2024</v>
      </c>
    </row>
    <row r="8878" spans="1:2" x14ac:dyDescent="0.2">
      <c r="A8878" s="1">
        <v>45510</v>
      </c>
      <c r="B8878">
        <f t="shared" si="138"/>
        <v>2024</v>
      </c>
    </row>
    <row r="8879" spans="1:2" x14ac:dyDescent="0.2">
      <c r="A8879" s="1">
        <v>45144</v>
      </c>
      <c r="B8879">
        <f t="shared" si="138"/>
        <v>2023</v>
      </c>
    </row>
    <row r="8880" spans="1:2" x14ac:dyDescent="0.2">
      <c r="A8880" s="1">
        <v>44845</v>
      </c>
      <c r="B8880">
        <f t="shared" si="138"/>
        <v>2022</v>
      </c>
    </row>
    <row r="8881" spans="1:2" x14ac:dyDescent="0.2">
      <c r="A8881" s="1">
        <v>44964</v>
      </c>
      <c r="B8881">
        <f t="shared" si="138"/>
        <v>2023</v>
      </c>
    </row>
    <row r="8882" spans="1:2" x14ac:dyDescent="0.2">
      <c r="A8882" s="1">
        <v>45450</v>
      </c>
      <c r="B8882">
        <f t="shared" si="138"/>
        <v>2024</v>
      </c>
    </row>
    <row r="8883" spans="1:2" x14ac:dyDescent="0.2">
      <c r="A8883" s="1">
        <v>45475</v>
      </c>
      <c r="B8883">
        <f t="shared" si="138"/>
        <v>2024</v>
      </c>
    </row>
    <row r="8884" spans="1:2" x14ac:dyDescent="0.2">
      <c r="A8884" s="1">
        <v>45209</v>
      </c>
      <c r="B8884">
        <f t="shared" si="138"/>
        <v>2023</v>
      </c>
    </row>
    <row r="8885" spans="1:2" x14ac:dyDescent="0.2">
      <c r="A8885" s="1">
        <v>45446</v>
      </c>
      <c r="B8885">
        <f t="shared" si="138"/>
        <v>2024</v>
      </c>
    </row>
    <row r="8886" spans="1:2" x14ac:dyDescent="0.2">
      <c r="A8886" s="1">
        <v>44850</v>
      </c>
      <c r="B8886">
        <f t="shared" si="138"/>
        <v>2022</v>
      </c>
    </row>
    <row r="8887" spans="1:2" x14ac:dyDescent="0.2">
      <c r="A8887" s="1">
        <v>44566</v>
      </c>
      <c r="B8887">
        <f t="shared" si="138"/>
        <v>2022</v>
      </c>
    </row>
    <row r="8888" spans="1:2" x14ac:dyDescent="0.2">
      <c r="A8888" s="1">
        <v>44631</v>
      </c>
      <c r="B8888">
        <f t="shared" si="138"/>
        <v>2022</v>
      </c>
    </row>
    <row r="8889" spans="1:2" x14ac:dyDescent="0.2">
      <c r="A8889" s="1">
        <v>45099</v>
      </c>
      <c r="B8889">
        <f t="shared" si="138"/>
        <v>2023</v>
      </c>
    </row>
    <row r="8890" spans="1:2" x14ac:dyDescent="0.2">
      <c r="A8890" s="1">
        <v>45560</v>
      </c>
      <c r="B8890">
        <f t="shared" si="138"/>
        <v>2024</v>
      </c>
    </row>
    <row r="8891" spans="1:2" x14ac:dyDescent="0.2">
      <c r="A8891" s="1">
        <v>45554</v>
      </c>
      <c r="B8891">
        <f t="shared" si="138"/>
        <v>2024</v>
      </c>
    </row>
    <row r="8892" spans="1:2" x14ac:dyDescent="0.2">
      <c r="A8892" s="1">
        <v>45008</v>
      </c>
      <c r="B8892">
        <f t="shared" si="138"/>
        <v>2023</v>
      </c>
    </row>
    <row r="8893" spans="1:2" x14ac:dyDescent="0.2">
      <c r="A8893" s="1">
        <v>45312</v>
      </c>
      <c r="B8893">
        <f t="shared" si="138"/>
        <v>2024</v>
      </c>
    </row>
    <row r="8894" spans="1:2" x14ac:dyDescent="0.2">
      <c r="A8894" s="1">
        <v>45451</v>
      </c>
      <c r="B8894">
        <f t="shared" si="138"/>
        <v>2024</v>
      </c>
    </row>
    <row r="8895" spans="1:2" x14ac:dyDescent="0.2">
      <c r="A8895" s="1">
        <v>45255</v>
      </c>
      <c r="B8895">
        <f t="shared" si="138"/>
        <v>2023</v>
      </c>
    </row>
    <row r="8896" spans="1:2" x14ac:dyDescent="0.2">
      <c r="A8896" s="1">
        <v>44670</v>
      </c>
      <c r="B8896">
        <f t="shared" si="138"/>
        <v>2022</v>
      </c>
    </row>
    <row r="8897" spans="1:2" x14ac:dyDescent="0.2">
      <c r="A8897" s="1">
        <v>45328</v>
      </c>
      <c r="B8897">
        <f t="shared" si="138"/>
        <v>2024</v>
      </c>
    </row>
    <row r="8898" spans="1:2" x14ac:dyDescent="0.2">
      <c r="A8898" s="1">
        <v>45624</v>
      </c>
      <c r="B8898">
        <f t="shared" si="138"/>
        <v>2024</v>
      </c>
    </row>
    <row r="8899" spans="1:2" x14ac:dyDescent="0.2">
      <c r="A8899" s="1">
        <v>45550</v>
      </c>
      <c r="B8899">
        <f t="shared" ref="B8899:B8962" si="139">YEAR(A8899)</f>
        <v>2024</v>
      </c>
    </row>
    <row r="8900" spans="1:2" x14ac:dyDescent="0.2">
      <c r="A8900" s="1">
        <v>45441</v>
      </c>
      <c r="B8900">
        <f t="shared" si="139"/>
        <v>2024</v>
      </c>
    </row>
    <row r="8901" spans="1:2" x14ac:dyDescent="0.2">
      <c r="A8901" s="1">
        <v>44977</v>
      </c>
      <c r="B8901">
        <f t="shared" si="139"/>
        <v>2023</v>
      </c>
    </row>
    <row r="8902" spans="1:2" x14ac:dyDescent="0.2">
      <c r="A8902" s="1">
        <v>45628</v>
      </c>
      <c r="B8902">
        <f t="shared" si="139"/>
        <v>2024</v>
      </c>
    </row>
    <row r="8903" spans="1:2" x14ac:dyDescent="0.2">
      <c r="A8903" s="1">
        <v>44954</v>
      </c>
      <c r="B8903">
        <f t="shared" si="139"/>
        <v>2023</v>
      </c>
    </row>
    <row r="8904" spans="1:2" x14ac:dyDescent="0.2">
      <c r="A8904" s="1">
        <v>45512</v>
      </c>
      <c r="B8904">
        <f t="shared" si="139"/>
        <v>2024</v>
      </c>
    </row>
    <row r="8905" spans="1:2" x14ac:dyDescent="0.2">
      <c r="A8905" s="1">
        <v>44930</v>
      </c>
      <c r="B8905">
        <f t="shared" si="139"/>
        <v>2023</v>
      </c>
    </row>
    <row r="8906" spans="1:2" x14ac:dyDescent="0.2">
      <c r="A8906" s="1">
        <v>45160</v>
      </c>
      <c r="B8906">
        <f t="shared" si="139"/>
        <v>2023</v>
      </c>
    </row>
    <row r="8907" spans="1:2" x14ac:dyDescent="0.2">
      <c r="A8907" s="1">
        <v>45483</v>
      </c>
      <c r="B8907">
        <f t="shared" si="139"/>
        <v>2024</v>
      </c>
    </row>
    <row r="8908" spans="1:2" x14ac:dyDescent="0.2">
      <c r="A8908" s="1">
        <v>45311</v>
      </c>
      <c r="B8908">
        <f t="shared" si="139"/>
        <v>2024</v>
      </c>
    </row>
    <row r="8909" spans="1:2" x14ac:dyDescent="0.2">
      <c r="A8909" s="1">
        <v>44572</v>
      </c>
      <c r="B8909">
        <f t="shared" si="139"/>
        <v>2022</v>
      </c>
    </row>
    <row r="8910" spans="1:2" x14ac:dyDescent="0.2">
      <c r="A8910" s="1">
        <v>44956</v>
      </c>
      <c r="B8910">
        <f t="shared" si="139"/>
        <v>2023</v>
      </c>
    </row>
    <row r="8911" spans="1:2" x14ac:dyDescent="0.2">
      <c r="A8911" s="1">
        <v>44725</v>
      </c>
      <c r="B8911">
        <f t="shared" si="139"/>
        <v>2022</v>
      </c>
    </row>
    <row r="8912" spans="1:2" x14ac:dyDescent="0.2">
      <c r="A8912" s="1">
        <v>45506</v>
      </c>
      <c r="B8912">
        <f t="shared" si="139"/>
        <v>2024</v>
      </c>
    </row>
    <row r="8913" spans="1:2" x14ac:dyDescent="0.2">
      <c r="A8913" s="1">
        <v>44653</v>
      </c>
      <c r="B8913">
        <f t="shared" si="139"/>
        <v>2022</v>
      </c>
    </row>
    <row r="8914" spans="1:2" x14ac:dyDescent="0.2">
      <c r="A8914" s="1">
        <v>45074</v>
      </c>
      <c r="B8914">
        <f t="shared" si="139"/>
        <v>2023</v>
      </c>
    </row>
    <row r="8915" spans="1:2" x14ac:dyDescent="0.2">
      <c r="A8915" s="1">
        <v>44598</v>
      </c>
      <c r="B8915">
        <f t="shared" si="139"/>
        <v>2022</v>
      </c>
    </row>
    <row r="8916" spans="1:2" x14ac:dyDescent="0.2">
      <c r="A8916" s="1">
        <v>45503</v>
      </c>
      <c r="B8916">
        <f t="shared" si="139"/>
        <v>2024</v>
      </c>
    </row>
    <row r="8917" spans="1:2" x14ac:dyDescent="0.2">
      <c r="A8917" s="1">
        <v>44896</v>
      </c>
      <c r="B8917">
        <f t="shared" si="139"/>
        <v>2022</v>
      </c>
    </row>
    <row r="8918" spans="1:2" x14ac:dyDescent="0.2">
      <c r="A8918" s="1">
        <v>44935</v>
      </c>
      <c r="B8918">
        <f t="shared" si="139"/>
        <v>2023</v>
      </c>
    </row>
    <row r="8919" spans="1:2" x14ac:dyDescent="0.2">
      <c r="A8919" s="1">
        <v>45590</v>
      </c>
      <c r="B8919">
        <f t="shared" si="139"/>
        <v>2024</v>
      </c>
    </row>
    <row r="8920" spans="1:2" x14ac:dyDescent="0.2">
      <c r="A8920" s="1">
        <v>45140</v>
      </c>
      <c r="B8920">
        <f t="shared" si="139"/>
        <v>2023</v>
      </c>
    </row>
    <row r="8921" spans="1:2" x14ac:dyDescent="0.2">
      <c r="A8921" s="1">
        <v>44843</v>
      </c>
      <c r="B8921">
        <f t="shared" si="139"/>
        <v>2022</v>
      </c>
    </row>
    <row r="8922" spans="1:2" x14ac:dyDescent="0.2">
      <c r="A8922" s="1">
        <v>44905</v>
      </c>
      <c r="B8922">
        <f t="shared" si="139"/>
        <v>2022</v>
      </c>
    </row>
    <row r="8923" spans="1:2" x14ac:dyDescent="0.2">
      <c r="A8923" s="1">
        <v>44883</v>
      </c>
      <c r="B8923">
        <f t="shared" si="139"/>
        <v>2022</v>
      </c>
    </row>
    <row r="8924" spans="1:2" x14ac:dyDescent="0.2">
      <c r="A8924" s="1">
        <v>45493</v>
      </c>
      <c r="B8924">
        <f t="shared" si="139"/>
        <v>2024</v>
      </c>
    </row>
    <row r="8925" spans="1:2" x14ac:dyDescent="0.2">
      <c r="A8925" s="1">
        <v>45361</v>
      </c>
      <c r="B8925">
        <f t="shared" si="139"/>
        <v>2024</v>
      </c>
    </row>
    <row r="8926" spans="1:2" x14ac:dyDescent="0.2">
      <c r="A8926" s="1">
        <v>45064</v>
      </c>
      <c r="B8926">
        <f t="shared" si="139"/>
        <v>2023</v>
      </c>
    </row>
    <row r="8927" spans="1:2" x14ac:dyDescent="0.2">
      <c r="A8927" s="1">
        <v>45384</v>
      </c>
      <c r="B8927">
        <f t="shared" si="139"/>
        <v>2024</v>
      </c>
    </row>
    <row r="8928" spans="1:2" x14ac:dyDescent="0.2">
      <c r="A8928" s="1">
        <v>45584</v>
      </c>
      <c r="B8928">
        <f t="shared" si="139"/>
        <v>2024</v>
      </c>
    </row>
    <row r="8929" spans="1:2" x14ac:dyDescent="0.2">
      <c r="A8929" s="1">
        <v>45601</v>
      </c>
      <c r="B8929">
        <f t="shared" si="139"/>
        <v>2024</v>
      </c>
    </row>
    <row r="8930" spans="1:2" x14ac:dyDescent="0.2">
      <c r="A8930" s="1">
        <v>45180</v>
      </c>
      <c r="B8930">
        <f t="shared" si="139"/>
        <v>2023</v>
      </c>
    </row>
    <row r="8931" spans="1:2" x14ac:dyDescent="0.2">
      <c r="A8931" s="1">
        <v>44935</v>
      </c>
      <c r="B8931">
        <f t="shared" si="139"/>
        <v>2023</v>
      </c>
    </row>
    <row r="8932" spans="1:2" x14ac:dyDescent="0.2">
      <c r="A8932" s="1">
        <v>44983</v>
      </c>
      <c r="B8932">
        <f t="shared" si="139"/>
        <v>2023</v>
      </c>
    </row>
    <row r="8933" spans="1:2" x14ac:dyDescent="0.2">
      <c r="A8933" s="1">
        <v>44693</v>
      </c>
      <c r="B8933">
        <f t="shared" si="139"/>
        <v>2022</v>
      </c>
    </row>
    <row r="8934" spans="1:2" x14ac:dyDescent="0.2">
      <c r="A8934" s="1">
        <v>44870</v>
      </c>
      <c r="B8934">
        <f t="shared" si="139"/>
        <v>2022</v>
      </c>
    </row>
    <row r="8935" spans="1:2" x14ac:dyDescent="0.2">
      <c r="A8935" s="1">
        <v>45448</v>
      </c>
      <c r="B8935">
        <f t="shared" si="139"/>
        <v>2024</v>
      </c>
    </row>
    <row r="8936" spans="1:2" x14ac:dyDescent="0.2">
      <c r="A8936" s="1">
        <v>44634</v>
      </c>
      <c r="B8936">
        <f t="shared" si="139"/>
        <v>2022</v>
      </c>
    </row>
    <row r="8937" spans="1:2" x14ac:dyDescent="0.2">
      <c r="A8937" s="1">
        <v>45651</v>
      </c>
      <c r="B8937">
        <f t="shared" si="139"/>
        <v>2024</v>
      </c>
    </row>
    <row r="8938" spans="1:2" x14ac:dyDescent="0.2">
      <c r="A8938" s="1">
        <v>45451</v>
      </c>
      <c r="B8938">
        <f t="shared" si="139"/>
        <v>2024</v>
      </c>
    </row>
    <row r="8939" spans="1:2" x14ac:dyDescent="0.2">
      <c r="A8939" s="1">
        <v>45140</v>
      </c>
      <c r="B8939">
        <f t="shared" si="139"/>
        <v>2023</v>
      </c>
    </row>
    <row r="8940" spans="1:2" x14ac:dyDescent="0.2">
      <c r="A8940" s="1">
        <v>45668</v>
      </c>
      <c r="B8940">
        <f t="shared" si="139"/>
        <v>2025</v>
      </c>
    </row>
    <row r="8941" spans="1:2" x14ac:dyDescent="0.2">
      <c r="A8941" s="1">
        <v>44928</v>
      </c>
      <c r="B8941">
        <f t="shared" si="139"/>
        <v>2023</v>
      </c>
    </row>
    <row r="8942" spans="1:2" x14ac:dyDescent="0.2">
      <c r="A8942" s="1">
        <v>45031</v>
      </c>
      <c r="B8942">
        <f t="shared" si="139"/>
        <v>2023</v>
      </c>
    </row>
    <row r="8943" spans="1:2" x14ac:dyDescent="0.2">
      <c r="A8943" s="1">
        <v>45040</v>
      </c>
      <c r="B8943">
        <f t="shared" si="139"/>
        <v>2023</v>
      </c>
    </row>
    <row r="8944" spans="1:2" x14ac:dyDescent="0.2">
      <c r="A8944" s="1">
        <v>45084</v>
      </c>
      <c r="B8944">
        <f t="shared" si="139"/>
        <v>2023</v>
      </c>
    </row>
    <row r="8945" spans="1:2" x14ac:dyDescent="0.2">
      <c r="A8945" s="1">
        <v>45432</v>
      </c>
      <c r="B8945">
        <f t="shared" si="139"/>
        <v>2024</v>
      </c>
    </row>
    <row r="8946" spans="1:2" x14ac:dyDescent="0.2">
      <c r="A8946" s="1">
        <v>45630</v>
      </c>
      <c r="B8946">
        <f t="shared" si="139"/>
        <v>2024</v>
      </c>
    </row>
    <row r="8947" spans="1:2" x14ac:dyDescent="0.2">
      <c r="A8947" s="1">
        <v>44752</v>
      </c>
      <c r="B8947">
        <f t="shared" si="139"/>
        <v>2022</v>
      </c>
    </row>
    <row r="8948" spans="1:2" x14ac:dyDescent="0.2">
      <c r="A8948" s="1">
        <v>45331</v>
      </c>
      <c r="B8948">
        <f t="shared" si="139"/>
        <v>2024</v>
      </c>
    </row>
    <row r="8949" spans="1:2" x14ac:dyDescent="0.2">
      <c r="A8949" s="1">
        <v>45354</v>
      </c>
      <c r="B8949">
        <f t="shared" si="139"/>
        <v>2024</v>
      </c>
    </row>
    <row r="8950" spans="1:2" x14ac:dyDescent="0.2">
      <c r="A8950" s="1">
        <v>44821</v>
      </c>
      <c r="B8950">
        <f t="shared" si="139"/>
        <v>2022</v>
      </c>
    </row>
    <row r="8951" spans="1:2" x14ac:dyDescent="0.2">
      <c r="A8951" s="1">
        <v>44786</v>
      </c>
      <c r="B8951">
        <f t="shared" si="139"/>
        <v>2022</v>
      </c>
    </row>
    <row r="8952" spans="1:2" x14ac:dyDescent="0.2">
      <c r="A8952" s="1">
        <v>44841</v>
      </c>
      <c r="B8952">
        <f t="shared" si="139"/>
        <v>2022</v>
      </c>
    </row>
    <row r="8953" spans="1:2" x14ac:dyDescent="0.2">
      <c r="A8953" s="1">
        <v>44836</v>
      </c>
      <c r="B8953">
        <f t="shared" si="139"/>
        <v>2022</v>
      </c>
    </row>
    <row r="8954" spans="1:2" x14ac:dyDescent="0.2">
      <c r="A8954" s="1">
        <v>45614</v>
      </c>
      <c r="B8954">
        <f t="shared" si="139"/>
        <v>2024</v>
      </c>
    </row>
    <row r="8955" spans="1:2" x14ac:dyDescent="0.2">
      <c r="A8955" s="1">
        <v>45484</v>
      </c>
      <c r="B8955">
        <f t="shared" si="139"/>
        <v>2024</v>
      </c>
    </row>
    <row r="8956" spans="1:2" x14ac:dyDescent="0.2">
      <c r="A8956" s="1">
        <v>45358</v>
      </c>
      <c r="B8956">
        <f t="shared" si="139"/>
        <v>2024</v>
      </c>
    </row>
    <row r="8957" spans="1:2" x14ac:dyDescent="0.2">
      <c r="A8957" s="1">
        <v>45564</v>
      </c>
      <c r="B8957">
        <f t="shared" si="139"/>
        <v>2024</v>
      </c>
    </row>
    <row r="8958" spans="1:2" x14ac:dyDescent="0.2">
      <c r="A8958" s="1">
        <v>44580</v>
      </c>
      <c r="B8958">
        <f t="shared" si="139"/>
        <v>2022</v>
      </c>
    </row>
    <row r="8959" spans="1:2" x14ac:dyDescent="0.2">
      <c r="A8959" s="1">
        <v>45140</v>
      </c>
      <c r="B8959">
        <f t="shared" si="139"/>
        <v>2023</v>
      </c>
    </row>
    <row r="8960" spans="1:2" x14ac:dyDescent="0.2">
      <c r="A8960" s="1">
        <v>45530</v>
      </c>
      <c r="B8960">
        <f t="shared" si="139"/>
        <v>2024</v>
      </c>
    </row>
    <row r="8961" spans="1:2" x14ac:dyDescent="0.2">
      <c r="A8961" s="1">
        <v>45073</v>
      </c>
      <c r="B8961">
        <f t="shared" si="139"/>
        <v>2023</v>
      </c>
    </row>
    <row r="8962" spans="1:2" x14ac:dyDescent="0.2">
      <c r="A8962" s="1">
        <v>45346</v>
      </c>
      <c r="B8962">
        <f t="shared" si="139"/>
        <v>2024</v>
      </c>
    </row>
    <row r="8963" spans="1:2" x14ac:dyDescent="0.2">
      <c r="A8963" s="1">
        <v>44881</v>
      </c>
      <c r="B8963">
        <f t="shared" ref="B8963:B9026" si="140">YEAR(A8963)</f>
        <v>2022</v>
      </c>
    </row>
    <row r="8964" spans="1:2" x14ac:dyDescent="0.2">
      <c r="A8964" s="1">
        <v>44817</v>
      </c>
      <c r="B8964">
        <f t="shared" si="140"/>
        <v>2022</v>
      </c>
    </row>
    <row r="8965" spans="1:2" x14ac:dyDescent="0.2">
      <c r="A8965" s="1">
        <v>45548</v>
      </c>
      <c r="B8965">
        <f t="shared" si="140"/>
        <v>2024</v>
      </c>
    </row>
    <row r="8966" spans="1:2" x14ac:dyDescent="0.2">
      <c r="A8966" s="1">
        <v>45470</v>
      </c>
      <c r="B8966">
        <f t="shared" si="140"/>
        <v>2024</v>
      </c>
    </row>
    <row r="8967" spans="1:2" x14ac:dyDescent="0.2">
      <c r="A8967" s="1">
        <v>44942</v>
      </c>
      <c r="B8967">
        <f t="shared" si="140"/>
        <v>2023</v>
      </c>
    </row>
    <row r="8968" spans="1:2" x14ac:dyDescent="0.2">
      <c r="A8968" s="1">
        <v>45333</v>
      </c>
      <c r="B8968">
        <f t="shared" si="140"/>
        <v>2024</v>
      </c>
    </row>
    <row r="8969" spans="1:2" x14ac:dyDescent="0.2">
      <c r="A8969" s="1">
        <v>45489</v>
      </c>
      <c r="B8969">
        <f t="shared" si="140"/>
        <v>2024</v>
      </c>
    </row>
    <row r="8970" spans="1:2" x14ac:dyDescent="0.2">
      <c r="A8970" s="1">
        <v>45079</v>
      </c>
      <c r="B8970">
        <f t="shared" si="140"/>
        <v>2023</v>
      </c>
    </row>
    <row r="8971" spans="1:2" x14ac:dyDescent="0.2">
      <c r="A8971" s="1">
        <v>45535</v>
      </c>
      <c r="B8971">
        <f t="shared" si="140"/>
        <v>2024</v>
      </c>
    </row>
    <row r="8972" spans="1:2" x14ac:dyDescent="0.2">
      <c r="A8972" s="1">
        <v>44867</v>
      </c>
      <c r="B8972">
        <f t="shared" si="140"/>
        <v>2022</v>
      </c>
    </row>
    <row r="8973" spans="1:2" x14ac:dyDescent="0.2">
      <c r="A8973" s="1">
        <v>44869</v>
      </c>
      <c r="B8973">
        <f t="shared" si="140"/>
        <v>2022</v>
      </c>
    </row>
    <row r="8974" spans="1:2" x14ac:dyDescent="0.2">
      <c r="A8974" s="1">
        <v>44958</v>
      </c>
      <c r="B8974">
        <f t="shared" si="140"/>
        <v>2023</v>
      </c>
    </row>
    <row r="8975" spans="1:2" x14ac:dyDescent="0.2">
      <c r="A8975" s="1">
        <v>45575</v>
      </c>
      <c r="B8975">
        <f t="shared" si="140"/>
        <v>2024</v>
      </c>
    </row>
    <row r="8976" spans="1:2" x14ac:dyDescent="0.2">
      <c r="A8976" s="1">
        <v>44694</v>
      </c>
      <c r="B8976">
        <f t="shared" si="140"/>
        <v>2022</v>
      </c>
    </row>
    <row r="8977" spans="1:2" x14ac:dyDescent="0.2">
      <c r="A8977" s="1">
        <v>45144</v>
      </c>
      <c r="B8977">
        <f t="shared" si="140"/>
        <v>2023</v>
      </c>
    </row>
    <row r="8978" spans="1:2" x14ac:dyDescent="0.2">
      <c r="A8978" s="1">
        <v>45253</v>
      </c>
      <c r="B8978">
        <f t="shared" si="140"/>
        <v>2023</v>
      </c>
    </row>
    <row r="8979" spans="1:2" x14ac:dyDescent="0.2">
      <c r="A8979" s="1">
        <v>45492</v>
      </c>
      <c r="B8979">
        <f t="shared" si="140"/>
        <v>2024</v>
      </c>
    </row>
    <row r="8980" spans="1:2" x14ac:dyDescent="0.2">
      <c r="A8980" s="1">
        <v>44831</v>
      </c>
      <c r="B8980">
        <f t="shared" si="140"/>
        <v>2022</v>
      </c>
    </row>
    <row r="8981" spans="1:2" x14ac:dyDescent="0.2">
      <c r="A8981" s="1">
        <v>45488</v>
      </c>
      <c r="B8981">
        <f t="shared" si="140"/>
        <v>2024</v>
      </c>
    </row>
    <row r="8982" spans="1:2" x14ac:dyDescent="0.2">
      <c r="A8982" s="1">
        <v>44647</v>
      </c>
      <c r="B8982">
        <f t="shared" si="140"/>
        <v>2022</v>
      </c>
    </row>
    <row r="8983" spans="1:2" x14ac:dyDescent="0.2">
      <c r="A8983" s="1">
        <v>45079</v>
      </c>
      <c r="B8983">
        <f t="shared" si="140"/>
        <v>2023</v>
      </c>
    </row>
    <row r="8984" spans="1:2" x14ac:dyDescent="0.2">
      <c r="A8984" s="1">
        <v>45308</v>
      </c>
      <c r="B8984">
        <f t="shared" si="140"/>
        <v>2024</v>
      </c>
    </row>
    <row r="8985" spans="1:2" x14ac:dyDescent="0.2">
      <c r="A8985" s="1">
        <v>45581</v>
      </c>
      <c r="B8985">
        <f t="shared" si="140"/>
        <v>2024</v>
      </c>
    </row>
    <row r="8986" spans="1:2" x14ac:dyDescent="0.2">
      <c r="A8986" s="1">
        <v>44718</v>
      </c>
      <c r="B8986">
        <f t="shared" si="140"/>
        <v>2022</v>
      </c>
    </row>
    <row r="8987" spans="1:2" x14ac:dyDescent="0.2">
      <c r="A8987" s="1">
        <v>44683</v>
      </c>
      <c r="B8987">
        <f t="shared" si="140"/>
        <v>2022</v>
      </c>
    </row>
    <row r="8988" spans="1:2" x14ac:dyDescent="0.2">
      <c r="A8988" s="1">
        <v>44819</v>
      </c>
      <c r="B8988">
        <f t="shared" si="140"/>
        <v>2022</v>
      </c>
    </row>
    <row r="8989" spans="1:2" x14ac:dyDescent="0.2">
      <c r="A8989" s="1">
        <v>45593</v>
      </c>
      <c r="B8989">
        <f t="shared" si="140"/>
        <v>2024</v>
      </c>
    </row>
    <row r="8990" spans="1:2" x14ac:dyDescent="0.2">
      <c r="A8990" s="1">
        <v>44603</v>
      </c>
      <c r="B8990">
        <f t="shared" si="140"/>
        <v>2022</v>
      </c>
    </row>
    <row r="8991" spans="1:2" x14ac:dyDescent="0.2">
      <c r="A8991" s="1">
        <v>45359</v>
      </c>
      <c r="B8991">
        <f t="shared" si="140"/>
        <v>2024</v>
      </c>
    </row>
    <row r="8992" spans="1:2" x14ac:dyDescent="0.2">
      <c r="A8992" s="1">
        <v>44763</v>
      </c>
      <c r="B8992">
        <f t="shared" si="140"/>
        <v>2022</v>
      </c>
    </row>
    <row r="8993" spans="1:2" x14ac:dyDescent="0.2">
      <c r="A8993" s="1">
        <v>44724</v>
      </c>
      <c r="B8993">
        <f t="shared" si="140"/>
        <v>2022</v>
      </c>
    </row>
    <row r="8994" spans="1:2" x14ac:dyDescent="0.2">
      <c r="A8994" s="1">
        <v>45304</v>
      </c>
      <c r="B8994">
        <f t="shared" si="140"/>
        <v>2024</v>
      </c>
    </row>
    <row r="8995" spans="1:2" x14ac:dyDescent="0.2">
      <c r="A8995" s="1">
        <v>44624</v>
      </c>
      <c r="B8995">
        <f t="shared" si="140"/>
        <v>2022</v>
      </c>
    </row>
    <row r="8996" spans="1:2" x14ac:dyDescent="0.2">
      <c r="A8996" s="1">
        <v>44616</v>
      </c>
      <c r="B8996">
        <f t="shared" si="140"/>
        <v>2022</v>
      </c>
    </row>
    <row r="8997" spans="1:2" x14ac:dyDescent="0.2">
      <c r="A8997" s="1">
        <v>45672</v>
      </c>
      <c r="B8997">
        <f t="shared" si="140"/>
        <v>2025</v>
      </c>
    </row>
    <row r="8998" spans="1:2" x14ac:dyDescent="0.2">
      <c r="A8998" s="1">
        <v>44808</v>
      </c>
      <c r="B8998">
        <f t="shared" si="140"/>
        <v>2022</v>
      </c>
    </row>
    <row r="8999" spans="1:2" x14ac:dyDescent="0.2">
      <c r="A8999" s="1">
        <v>44906</v>
      </c>
      <c r="B8999">
        <f t="shared" si="140"/>
        <v>2022</v>
      </c>
    </row>
    <row r="9000" spans="1:2" x14ac:dyDescent="0.2">
      <c r="A9000" s="1">
        <v>45322</v>
      </c>
      <c r="B9000">
        <f t="shared" si="140"/>
        <v>2024</v>
      </c>
    </row>
    <row r="9001" spans="1:2" x14ac:dyDescent="0.2">
      <c r="A9001" s="1">
        <v>44898</v>
      </c>
      <c r="B9001">
        <f t="shared" si="140"/>
        <v>2022</v>
      </c>
    </row>
    <row r="9002" spans="1:2" x14ac:dyDescent="0.2">
      <c r="A9002" s="1">
        <v>44812</v>
      </c>
      <c r="B9002">
        <f t="shared" si="140"/>
        <v>2022</v>
      </c>
    </row>
    <row r="9003" spans="1:2" x14ac:dyDescent="0.2">
      <c r="A9003" s="1">
        <v>45629</v>
      </c>
      <c r="B9003">
        <f t="shared" si="140"/>
        <v>2024</v>
      </c>
    </row>
    <row r="9004" spans="1:2" x14ac:dyDescent="0.2">
      <c r="A9004" s="1">
        <v>45500</v>
      </c>
      <c r="B9004">
        <f t="shared" si="140"/>
        <v>2024</v>
      </c>
    </row>
    <row r="9005" spans="1:2" x14ac:dyDescent="0.2">
      <c r="A9005" s="1">
        <v>45557</v>
      </c>
      <c r="B9005">
        <f t="shared" si="140"/>
        <v>2024</v>
      </c>
    </row>
    <row r="9006" spans="1:2" x14ac:dyDescent="0.2">
      <c r="A9006" s="1">
        <v>44828</v>
      </c>
      <c r="B9006">
        <f t="shared" si="140"/>
        <v>2022</v>
      </c>
    </row>
    <row r="9007" spans="1:2" x14ac:dyDescent="0.2">
      <c r="A9007" s="1">
        <v>45507</v>
      </c>
      <c r="B9007">
        <f t="shared" si="140"/>
        <v>2024</v>
      </c>
    </row>
    <row r="9008" spans="1:2" x14ac:dyDescent="0.2">
      <c r="A9008" s="1">
        <v>44697</v>
      </c>
      <c r="B9008">
        <f t="shared" si="140"/>
        <v>2022</v>
      </c>
    </row>
    <row r="9009" spans="1:2" x14ac:dyDescent="0.2">
      <c r="A9009" s="1">
        <v>45067</v>
      </c>
      <c r="B9009">
        <f t="shared" si="140"/>
        <v>2023</v>
      </c>
    </row>
    <row r="9010" spans="1:2" x14ac:dyDescent="0.2">
      <c r="A9010" s="1">
        <v>44852</v>
      </c>
      <c r="B9010">
        <f t="shared" si="140"/>
        <v>2022</v>
      </c>
    </row>
    <row r="9011" spans="1:2" x14ac:dyDescent="0.2">
      <c r="A9011" s="1">
        <v>44953</v>
      </c>
      <c r="B9011">
        <f t="shared" si="140"/>
        <v>2023</v>
      </c>
    </row>
    <row r="9012" spans="1:2" x14ac:dyDescent="0.2">
      <c r="A9012" s="1">
        <v>44651</v>
      </c>
      <c r="B9012">
        <f t="shared" si="140"/>
        <v>2022</v>
      </c>
    </row>
    <row r="9013" spans="1:2" x14ac:dyDescent="0.2">
      <c r="A9013" s="1">
        <v>44717</v>
      </c>
      <c r="B9013">
        <f t="shared" si="140"/>
        <v>2022</v>
      </c>
    </row>
    <row r="9014" spans="1:2" x14ac:dyDescent="0.2">
      <c r="A9014" s="1">
        <v>45537</v>
      </c>
      <c r="B9014">
        <f t="shared" si="140"/>
        <v>2024</v>
      </c>
    </row>
    <row r="9015" spans="1:2" x14ac:dyDescent="0.2">
      <c r="A9015" s="1">
        <v>45646</v>
      </c>
      <c r="B9015">
        <f t="shared" si="140"/>
        <v>2024</v>
      </c>
    </row>
    <row r="9016" spans="1:2" x14ac:dyDescent="0.2">
      <c r="A9016" s="1">
        <v>44770</v>
      </c>
      <c r="B9016">
        <f t="shared" si="140"/>
        <v>2022</v>
      </c>
    </row>
    <row r="9017" spans="1:2" x14ac:dyDescent="0.2">
      <c r="A9017" s="1">
        <v>44675</v>
      </c>
      <c r="B9017">
        <f t="shared" si="140"/>
        <v>2022</v>
      </c>
    </row>
    <row r="9018" spans="1:2" x14ac:dyDescent="0.2">
      <c r="A9018" s="1">
        <v>45442</v>
      </c>
      <c r="B9018">
        <f t="shared" si="140"/>
        <v>2024</v>
      </c>
    </row>
    <row r="9019" spans="1:2" x14ac:dyDescent="0.2">
      <c r="A9019" s="1">
        <v>44906</v>
      </c>
      <c r="B9019">
        <f t="shared" si="140"/>
        <v>2022</v>
      </c>
    </row>
    <row r="9020" spans="1:2" x14ac:dyDescent="0.2">
      <c r="A9020" s="1">
        <v>45060</v>
      </c>
      <c r="B9020">
        <f t="shared" si="140"/>
        <v>2023</v>
      </c>
    </row>
    <row r="9021" spans="1:2" x14ac:dyDescent="0.2">
      <c r="A9021" s="1">
        <v>45375</v>
      </c>
      <c r="B9021">
        <f t="shared" si="140"/>
        <v>2024</v>
      </c>
    </row>
    <row r="9022" spans="1:2" x14ac:dyDescent="0.2">
      <c r="A9022" s="1">
        <v>44664</v>
      </c>
      <c r="B9022">
        <f t="shared" si="140"/>
        <v>2022</v>
      </c>
    </row>
    <row r="9023" spans="1:2" x14ac:dyDescent="0.2">
      <c r="A9023" s="1">
        <v>45601</v>
      </c>
      <c r="B9023">
        <f t="shared" si="140"/>
        <v>2024</v>
      </c>
    </row>
    <row r="9024" spans="1:2" x14ac:dyDescent="0.2">
      <c r="A9024" s="1">
        <v>45064</v>
      </c>
      <c r="B9024">
        <f t="shared" si="140"/>
        <v>2023</v>
      </c>
    </row>
    <row r="9025" spans="1:2" x14ac:dyDescent="0.2">
      <c r="A9025" s="1">
        <v>44959</v>
      </c>
      <c r="B9025">
        <f t="shared" si="140"/>
        <v>2023</v>
      </c>
    </row>
    <row r="9026" spans="1:2" x14ac:dyDescent="0.2">
      <c r="A9026" s="1">
        <v>45377</v>
      </c>
      <c r="B9026">
        <f t="shared" si="140"/>
        <v>2024</v>
      </c>
    </row>
    <row r="9027" spans="1:2" x14ac:dyDescent="0.2">
      <c r="A9027" s="1">
        <v>45671</v>
      </c>
      <c r="B9027">
        <f t="shared" ref="B9027:B9090" si="141">YEAR(A9027)</f>
        <v>2025</v>
      </c>
    </row>
    <row r="9028" spans="1:2" x14ac:dyDescent="0.2">
      <c r="A9028" s="1">
        <v>45084</v>
      </c>
      <c r="B9028">
        <f t="shared" si="141"/>
        <v>2023</v>
      </c>
    </row>
    <row r="9029" spans="1:2" x14ac:dyDescent="0.2">
      <c r="A9029" s="1">
        <v>45502</v>
      </c>
      <c r="B9029">
        <f t="shared" si="141"/>
        <v>2024</v>
      </c>
    </row>
    <row r="9030" spans="1:2" x14ac:dyDescent="0.2">
      <c r="A9030" s="1">
        <v>45340</v>
      </c>
      <c r="B9030">
        <f t="shared" si="141"/>
        <v>2024</v>
      </c>
    </row>
    <row r="9031" spans="1:2" x14ac:dyDescent="0.2">
      <c r="A9031" s="1">
        <v>45571</v>
      </c>
      <c r="B9031">
        <f t="shared" si="141"/>
        <v>2024</v>
      </c>
    </row>
    <row r="9032" spans="1:2" x14ac:dyDescent="0.2">
      <c r="A9032" s="1">
        <v>44920</v>
      </c>
      <c r="B9032">
        <f t="shared" si="141"/>
        <v>2022</v>
      </c>
    </row>
    <row r="9033" spans="1:2" x14ac:dyDescent="0.2">
      <c r="A9033" s="1">
        <v>45661</v>
      </c>
      <c r="B9033">
        <f t="shared" si="141"/>
        <v>2025</v>
      </c>
    </row>
    <row r="9034" spans="1:2" x14ac:dyDescent="0.2">
      <c r="A9034" s="1">
        <v>44926</v>
      </c>
      <c r="B9034">
        <f t="shared" si="141"/>
        <v>2022</v>
      </c>
    </row>
    <row r="9035" spans="1:2" x14ac:dyDescent="0.2">
      <c r="A9035" s="1">
        <v>45089</v>
      </c>
      <c r="B9035">
        <f t="shared" si="141"/>
        <v>2023</v>
      </c>
    </row>
    <row r="9036" spans="1:2" x14ac:dyDescent="0.2">
      <c r="A9036" s="1">
        <v>45632</v>
      </c>
      <c r="B9036">
        <f t="shared" si="141"/>
        <v>2024</v>
      </c>
    </row>
    <row r="9037" spans="1:2" x14ac:dyDescent="0.2">
      <c r="A9037" s="1">
        <v>44791</v>
      </c>
      <c r="B9037">
        <f t="shared" si="141"/>
        <v>2022</v>
      </c>
    </row>
    <row r="9038" spans="1:2" x14ac:dyDescent="0.2">
      <c r="A9038" s="1">
        <v>45665</v>
      </c>
      <c r="B9038">
        <f t="shared" si="141"/>
        <v>2025</v>
      </c>
    </row>
    <row r="9039" spans="1:2" x14ac:dyDescent="0.2">
      <c r="A9039" s="1">
        <v>44638</v>
      </c>
      <c r="B9039">
        <f t="shared" si="141"/>
        <v>2022</v>
      </c>
    </row>
    <row r="9040" spans="1:2" x14ac:dyDescent="0.2">
      <c r="A9040" s="1">
        <v>45057</v>
      </c>
      <c r="B9040">
        <f t="shared" si="141"/>
        <v>2023</v>
      </c>
    </row>
    <row r="9041" spans="1:2" x14ac:dyDescent="0.2">
      <c r="A9041" s="1">
        <v>44671</v>
      </c>
      <c r="B9041">
        <f t="shared" si="141"/>
        <v>2022</v>
      </c>
    </row>
    <row r="9042" spans="1:2" x14ac:dyDescent="0.2">
      <c r="A9042" s="1">
        <v>45247</v>
      </c>
      <c r="B9042">
        <f t="shared" si="141"/>
        <v>2023</v>
      </c>
    </row>
    <row r="9043" spans="1:2" x14ac:dyDescent="0.2">
      <c r="A9043" s="1">
        <v>44604</v>
      </c>
      <c r="B9043">
        <f t="shared" si="141"/>
        <v>2022</v>
      </c>
    </row>
    <row r="9044" spans="1:2" x14ac:dyDescent="0.2">
      <c r="A9044" s="1">
        <v>45491</v>
      </c>
      <c r="B9044">
        <f t="shared" si="141"/>
        <v>2024</v>
      </c>
    </row>
    <row r="9045" spans="1:2" x14ac:dyDescent="0.2">
      <c r="A9045" s="1">
        <v>44927</v>
      </c>
      <c r="B9045">
        <f t="shared" si="141"/>
        <v>2023</v>
      </c>
    </row>
    <row r="9046" spans="1:2" x14ac:dyDescent="0.2">
      <c r="A9046" s="1">
        <v>45230</v>
      </c>
      <c r="B9046">
        <f t="shared" si="141"/>
        <v>2023</v>
      </c>
    </row>
    <row r="9047" spans="1:2" x14ac:dyDescent="0.2">
      <c r="A9047" s="1">
        <v>44771</v>
      </c>
      <c r="B9047">
        <f t="shared" si="141"/>
        <v>2022</v>
      </c>
    </row>
    <row r="9048" spans="1:2" x14ac:dyDescent="0.2">
      <c r="A9048" s="1">
        <v>45599</v>
      </c>
      <c r="B9048">
        <f t="shared" si="141"/>
        <v>2024</v>
      </c>
    </row>
    <row r="9049" spans="1:2" x14ac:dyDescent="0.2">
      <c r="A9049" s="1">
        <v>44804</v>
      </c>
      <c r="B9049">
        <f t="shared" si="141"/>
        <v>2022</v>
      </c>
    </row>
    <row r="9050" spans="1:2" x14ac:dyDescent="0.2">
      <c r="A9050" s="1">
        <v>45025</v>
      </c>
      <c r="B9050">
        <f t="shared" si="141"/>
        <v>2023</v>
      </c>
    </row>
    <row r="9051" spans="1:2" x14ac:dyDescent="0.2">
      <c r="A9051" s="1">
        <v>44679</v>
      </c>
      <c r="B9051">
        <f t="shared" si="141"/>
        <v>2022</v>
      </c>
    </row>
    <row r="9052" spans="1:2" x14ac:dyDescent="0.2">
      <c r="A9052" s="1">
        <v>45007</v>
      </c>
      <c r="B9052">
        <f t="shared" si="141"/>
        <v>2023</v>
      </c>
    </row>
    <row r="9053" spans="1:2" x14ac:dyDescent="0.2">
      <c r="A9053" s="1">
        <v>45092</v>
      </c>
      <c r="B9053">
        <f t="shared" si="141"/>
        <v>2023</v>
      </c>
    </row>
    <row r="9054" spans="1:2" x14ac:dyDescent="0.2">
      <c r="A9054" s="1">
        <v>44868</v>
      </c>
      <c r="B9054">
        <f t="shared" si="141"/>
        <v>2022</v>
      </c>
    </row>
    <row r="9055" spans="1:2" x14ac:dyDescent="0.2">
      <c r="A9055" s="1">
        <v>45595</v>
      </c>
      <c r="B9055">
        <f t="shared" si="141"/>
        <v>2024</v>
      </c>
    </row>
    <row r="9056" spans="1:2" x14ac:dyDescent="0.2">
      <c r="A9056" s="1">
        <v>45617</v>
      </c>
      <c r="B9056">
        <f t="shared" si="141"/>
        <v>2024</v>
      </c>
    </row>
    <row r="9057" spans="1:2" x14ac:dyDescent="0.2">
      <c r="A9057" s="1">
        <v>44582</v>
      </c>
      <c r="B9057">
        <f t="shared" si="141"/>
        <v>2022</v>
      </c>
    </row>
    <row r="9058" spans="1:2" x14ac:dyDescent="0.2">
      <c r="A9058" s="1">
        <v>44766</v>
      </c>
      <c r="B9058">
        <f t="shared" si="141"/>
        <v>2022</v>
      </c>
    </row>
    <row r="9059" spans="1:2" x14ac:dyDescent="0.2">
      <c r="A9059" s="1">
        <v>45326</v>
      </c>
      <c r="B9059">
        <f t="shared" si="141"/>
        <v>2024</v>
      </c>
    </row>
    <row r="9060" spans="1:2" x14ac:dyDescent="0.2">
      <c r="A9060" s="1">
        <v>44762</v>
      </c>
      <c r="B9060">
        <f t="shared" si="141"/>
        <v>2022</v>
      </c>
    </row>
    <row r="9061" spans="1:2" x14ac:dyDescent="0.2">
      <c r="A9061" s="1">
        <v>44878</v>
      </c>
      <c r="B9061">
        <f t="shared" si="141"/>
        <v>2022</v>
      </c>
    </row>
    <row r="9062" spans="1:2" x14ac:dyDescent="0.2">
      <c r="A9062" s="1">
        <v>45595</v>
      </c>
      <c r="B9062">
        <f t="shared" si="141"/>
        <v>2024</v>
      </c>
    </row>
    <row r="9063" spans="1:2" x14ac:dyDescent="0.2">
      <c r="A9063" s="1">
        <v>45655</v>
      </c>
      <c r="B9063">
        <f t="shared" si="141"/>
        <v>2024</v>
      </c>
    </row>
    <row r="9064" spans="1:2" x14ac:dyDescent="0.2">
      <c r="A9064" s="1">
        <v>45473</v>
      </c>
      <c r="B9064">
        <f t="shared" si="141"/>
        <v>2024</v>
      </c>
    </row>
    <row r="9065" spans="1:2" x14ac:dyDescent="0.2">
      <c r="A9065" s="1">
        <v>45025</v>
      </c>
      <c r="B9065">
        <f t="shared" si="141"/>
        <v>2023</v>
      </c>
    </row>
    <row r="9066" spans="1:2" x14ac:dyDescent="0.2">
      <c r="A9066" s="1">
        <v>44607</v>
      </c>
      <c r="B9066">
        <f t="shared" si="141"/>
        <v>2022</v>
      </c>
    </row>
    <row r="9067" spans="1:2" x14ac:dyDescent="0.2">
      <c r="A9067" s="1">
        <v>44809</v>
      </c>
      <c r="B9067">
        <f t="shared" si="141"/>
        <v>2022</v>
      </c>
    </row>
    <row r="9068" spans="1:2" x14ac:dyDescent="0.2">
      <c r="A9068" s="1">
        <v>45284</v>
      </c>
      <c r="B9068">
        <f t="shared" si="141"/>
        <v>2023</v>
      </c>
    </row>
    <row r="9069" spans="1:2" x14ac:dyDescent="0.2">
      <c r="A9069" s="1">
        <v>45595</v>
      </c>
      <c r="B9069">
        <f t="shared" si="141"/>
        <v>2024</v>
      </c>
    </row>
    <row r="9070" spans="1:2" x14ac:dyDescent="0.2">
      <c r="A9070" s="1">
        <v>45299</v>
      </c>
      <c r="B9070">
        <f t="shared" si="141"/>
        <v>2024</v>
      </c>
    </row>
    <row r="9071" spans="1:2" x14ac:dyDescent="0.2">
      <c r="A9071" s="1">
        <v>45091</v>
      </c>
      <c r="B9071">
        <f t="shared" si="141"/>
        <v>2023</v>
      </c>
    </row>
    <row r="9072" spans="1:2" x14ac:dyDescent="0.2">
      <c r="A9072" s="1">
        <v>45039</v>
      </c>
      <c r="B9072">
        <f t="shared" si="141"/>
        <v>2023</v>
      </c>
    </row>
    <row r="9073" spans="1:2" x14ac:dyDescent="0.2">
      <c r="A9073" s="1">
        <v>45070</v>
      </c>
      <c r="B9073">
        <f t="shared" si="141"/>
        <v>2023</v>
      </c>
    </row>
    <row r="9074" spans="1:2" x14ac:dyDescent="0.2">
      <c r="A9074" s="1">
        <v>44751</v>
      </c>
      <c r="B9074">
        <f t="shared" si="141"/>
        <v>2022</v>
      </c>
    </row>
    <row r="9075" spans="1:2" x14ac:dyDescent="0.2">
      <c r="A9075" s="1">
        <v>44922</v>
      </c>
      <c r="B9075">
        <f t="shared" si="141"/>
        <v>2022</v>
      </c>
    </row>
    <row r="9076" spans="1:2" x14ac:dyDescent="0.2">
      <c r="A9076" s="1">
        <v>45313</v>
      </c>
      <c r="B9076">
        <f t="shared" si="141"/>
        <v>2024</v>
      </c>
    </row>
    <row r="9077" spans="1:2" x14ac:dyDescent="0.2">
      <c r="A9077" s="1">
        <v>44932</v>
      </c>
      <c r="B9077">
        <f t="shared" si="141"/>
        <v>2023</v>
      </c>
    </row>
    <row r="9078" spans="1:2" x14ac:dyDescent="0.2">
      <c r="A9078" s="1">
        <v>45427</v>
      </c>
      <c r="B9078">
        <f t="shared" si="141"/>
        <v>2024</v>
      </c>
    </row>
    <row r="9079" spans="1:2" x14ac:dyDescent="0.2">
      <c r="A9079" s="1">
        <v>44609</v>
      </c>
      <c r="B9079">
        <f t="shared" si="141"/>
        <v>2022</v>
      </c>
    </row>
    <row r="9080" spans="1:2" x14ac:dyDescent="0.2">
      <c r="A9080" s="1">
        <v>44991</v>
      </c>
      <c r="B9080">
        <f t="shared" si="141"/>
        <v>2023</v>
      </c>
    </row>
    <row r="9081" spans="1:2" x14ac:dyDescent="0.2">
      <c r="A9081" s="1">
        <v>45366</v>
      </c>
      <c r="B9081">
        <f t="shared" si="141"/>
        <v>2024</v>
      </c>
    </row>
    <row r="9082" spans="1:2" x14ac:dyDescent="0.2">
      <c r="A9082" s="1">
        <v>45252</v>
      </c>
      <c r="B9082">
        <f t="shared" si="141"/>
        <v>2023</v>
      </c>
    </row>
    <row r="9083" spans="1:2" x14ac:dyDescent="0.2">
      <c r="A9083" s="1">
        <v>45406</v>
      </c>
      <c r="B9083">
        <f t="shared" si="141"/>
        <v>2024</v>
      </c>
    </row>
    <row r="9084" spans="1:2" x14ac:dyDescent="0.2">
      <c r="A9084" s="1">
        <v>45537</v>
      </c>
      <c r="B9084">
        <f t="shared" si="141"/>
        <v>2024</v>
      </c>
    </row>
    <row r="9085" spans="1:2" x14ac:dyDescent="0.2">
      <c r="A9085" s="1">
        <v>45281</v>
      </c>
      <c r="B9085">
        <f t="shared" si="141"/>
        <v>2023</v>
      </c>
    </row>
    <row r="9086" spans="1:2" x14ac:dyDescent="0.2">
      <c r="A9086" s="1">
        <v>45508</v>
      </c>
      <c r="B9086">
        <f t="shared" si="141"/>
        <v>2024</v>
      </c>
    </row>
    <row r="9087" spans="1:2" x14ac:dyDescent="0.2">
      <c r="A9087" s="1">
        <v>44609</v>
      </c>
      <c r="B9087">
        <f t="shared" si="141"/>
        <v>2022</v>
      </c>
    </row>
    <row r="9088" spans="1:2" x14ac:dyDescent="0.2">
      <c r="A9088" s="1">
        <v>45019</v>
      </c>
      <c r="B9088">
        <f t="shared" si="141"/>
        <v>2023</v>
      </c>
    </row>
    <row r="9089" spans="1:2" x14ac:dyDescent="0.2">
      <c r="A9089" s="1">
        <v>44592</v>
      </c>
      <c r="B9089">
        <f t="shared" si="141"/>
        <v>2022</v>
      </c>
    </row>
    <row r="9090" spans="1:2" x14ac:dyDescent="0.2">
      <c r="A9090" s="1">
        <v>45087</v>
      </c>
      <c r="B9090">
        <f t="shared" si="141"/>
        <v>2023</v>
      </c>
    </row>
    <row r="9091" spans="1:2" x14ac:dyDescent="0.2">
      <c r="A9091" s="1">
        <v>45203</v>
      </c>
      <c r="B9091">
        <f t="shared" ref="B9091:B9154" si="142">YEAR(A9091)</f>
        <v>2023</v>
      </c>
    </row>
    <row r="9092" spans="1:2" x14ac:dyDescent="0.2">
      <c r="A9092" s="1">
        <v>45510</v>
      </c>
      <c r="B9092">
        <f t="shared" si="142"/>
        <v>2024</v>
      </c>
    </row>
    <row r="9093" spans="1:2" x14ac:dyDescent="0.2">
      <c r="A9093" s="1">
        <v>44991</v>
      </c>
      <c r="B9093">
        <f t="shared" si="142"/>
        <v>2023</v>
      </c>
    </row>
    <row r="9094" spans="1:2" x14ac:dyDescent="0.2">
      <c r="A9094" s="1">
        <v>45522</v>
      </c>
      <c r="B9094">
        <f t="shared" si="142"/>
        <v>2024</v>
      </c>
    </row>
    <row r="9095" spans="1:2" x14ac:dyDescent="0.2">
      <c r="A9095" s="1">
        <v>45643</v>
      </c>
      <c r="B9095">
        <f t="shared" si="142"/>
        <v>2024</v>
      </c>
    </row>
    <row r="9096" spans="1:2" x14ac:dyDescent="0.2">
      <c r="A9096" s="1">
        <v>44838</v>
      </c>
      <c r="B9096">
        <f t="shared" si="142"/>
        <v>2022</v>
      </c>
    </row>
    <row r="9097" spans="1:2" x14ac:dyDescent="0.2">
      <c r="A9097" s="1">
        <v>45358</v>
      </c>
      <c r="B9097">
        <f t="shared" si="142"/>
        <v>2024</v>
      </c>
    </row>
    <row r="9098" spans="1:2" x14ac:dyDescent="0.2">
      <c r="A9098" s="1">
        <v>45410</v>
      </c>
      <c r="B9098">
        <f t="shared" si="142"/>
        <v>2024</v>
      </c>
    </row>
    <row r="9099" spans="1:2" x14ac:dyDescent="0.2">
      <c r="A9099" s="1">
        <v>45042</v>
      </c>
      <c r="B9099">
        <f t="shared" si="142"/>
        <v>2023</v>
      </c>
    </row>
    <row r="9100" spans="1:2" x14ac:dyDescent="0.2">
      <c r="A9100" s="1">
        <v>45128</v>
      </c>
      <c r="B9100">
        <f t="shared" si="142"/>
        <v>2023</v>
      </c>
    </row>
    <row r="9101" spans="1:2" x14ac:dyDescent="0.2">
      <c r="A9101" s="1">
        <v>44570</v>
      </c>
      <c r="B9101">
        <f t="shared" si="142"/>
        <v>2022</v>
      </c>
    </row>
    <row r="9102" spans="1:2" x14ac:dyDescent="0.2">
      <c r="A9102" s="1">
        <v>45026</v>
      </c>
      <c r="B9102">
        <f t="shared" si="142"/>
        <v>2023</v>
      </c>
    </row>
    <row r="9103" spans="1:2" x14ac:dyDescent="0.2">
      <c r="A9103" s="1">
        <v>45467</v>
      </c>
      <c r="B9103">
        <f t="shared" si="142"/>
        <v>2024</v>
      </c>
    </row>
    <row r="9104" spans="1:2" x14ac:dyDescent="0.2">
      <c r="A9104" s="1">
        <v>45474</v>
      </c>
      <c r="B9104">
        <f t="shared" si="142"/>
        <v>2024</v>
      </c>
    </row>
    <row r="9105" spans="1:2" x14ac:dyDescent="0.2">
      <c r="A9105" s="1">
        <v>45448</v>
      </c>
      <c r="B9105">
        <f t="shared" si="142"/>
        <v>2024</v>
      </c>
    </row>
    <row r="9106" spans="1:2" x14ac:dyDescent="0.2">
      <c r="A9106" s="1">
        <v>45160</v>
      </c>
      <c r="B9106">
        <f t="shared" si="142"/>
        <v>2023</v>
      </c>
    </row>
    <row r="9107" spans="1:2" x14ac:dyDescent="0.2">
      <c r="A9107" s="1">
        <v>45358</v>
      </c>
      <c r="B9107">
        <f t="shared" si="142"/>
        <v>2024</v>
      </c>
    </row>
    <row r="9108" spans="1:2" x14ac:dyDescent="0.2">
      <c r="A9108" s="1">
        <v>44983</v>
      </c>
      <c r="B9108">
        <f t="shared" si="142"/>
        <v>2023</v>
      </c>
    </row>
    <row r="9109" spans="1:2" x14ac:dyDescent="0.2">
      <c r="A9109" s="1">
        <v>45277</v>
      </c>
      <c r="B9109">
        <f t="shared" si="142"/>
        <v>2023</v>
      </c>
    </row>
    <row r="9110" spans="1:2" x14ac:dyDescent="0.2">
      <c r="A9110" s="1">
        <v>45656</v>
      </c>
      <c r="B9110">
        <f t="shared" si="142"/>
        <v>2024</v>
      </c>
    </row>
    <row r="9111" spans="1:2" x14ac:dyDescent="0.2">
      <c r="A9111" s="1">
        <v>44898</v>
      </c>
      <c r="B9111">
        <f t="shared" si="142"/>
        <v>2022</v>
      </c>
    </row>
    <row r="9112" spans="1:2" x14ac:dyDescent="0.2">
      <c r="A9112" s="1">
        <v>45542</v>
      </c>
      <c r="B9112">
        <f t="shared" si="142"/>
        <v>2024</v>
      </c>
    </row>
    <row r="9113" spans="1:2" x14ac:dyDescent="0.2">
      <c r="A9113" s="1">
        <v>45511</v>
      </c>
      <c r="B9113">
        <f t="shared" si="142"/>
        <v>2024</v>
      </c>
    </row>
    <row r="9114" spans="1:2" x14ac:dyDescent="0.2">
      <c r="A9114" s="1">
        <v>45418</v>
      </c>
      <c r="B9114">
        <f t="shared" si="142"/>
        <v>2024</v>
      </c>
    </row>
    <row r="9115" spans="1:2" x14ac:dyDescent="0.2">
      <c r="A9115" s="1">
        <v>44713</v>
      </c>
      <c r="B9115">
        <f t="shared" si="142"/>
        <v>2022</v>
      </c>
    </row>
    <row r="9116" spans="1:2" x14ac:dyDescent="0.2">
      <c r="A9116" s="1">
        <v>44752</v>
      </c>
      <c r="B9116">
        <f t="shared" si="142"/>
        <v>2022</v>
      </c>
    </row>
    <row r="9117" spans="1:2" x14ac:dyDescent="0.2">
      <c r="A9117" s="1">
        <v>45158</v>
      </c>
      <c r="B9117">
        <f t="shared" si="142"/>
        <v>2023</v>
      </c>
    </row>
    <row r="9118" spans="1:2" x14ac:dyDescent="0.2">
      <c r="A9118" s="1">
        <v>45209</v>
      </c>
      <c r="B9118">
        <f t="shared" si="142"/>
        <v>2023</v>
      </c>
    </row>
    <row r="9119" spans="1:2" x14ac:dyDescent="0.2">
      <c r="A9119" s="1">
        <v>44636</v>
      </c>
      <c r="B9119">
        <f t="shared" si="142"/>
        <v>2022</v>
      </c>
    </row>
    <row r="9120" spans="1:2" x14ac:dyDescent="0.2">
      <c r="A9120" s="1">
        <v>44661</v>
      </c>
      <c r="B9120">
        <f t="shared" si="142"/>
        <v>2022</v>
      </c>
    </row>
    <row r="9121" spans="1:2" x14ac:dyDescent="0.2">
      <c r="A9121" s="1">
        <v>45591</v>
      </c>
      <c r="B9121">
        <f t="shared" si="142"/>
        <v>2024</v>
      </c>
    </row>
    <row r="9122" spans="1:2" x14ac:dyDescent="0.2">
      <c r="A9122" s="1">
        <v>44915</v>
      </c>
      <c r="B9122">
        <f t="shared" si="142"/>
        <v>2022</v>
      </c>
    </row>
    <row r="9123" spans="1:2" x14ac:dyDescent="0.2">
      <c r="A9123" s="1">
        <v>44922</v>
      </c>
      <c r="B9123">
        <f t="shared" si="142"/>
        <v>2022</v>
      </c>
    </row>
    <row r="9124" spans="1:2" x14ac:dyDescent="0.2">
      <c r="A9124" s="1">
        <v>44905</v>
      </c>
      <c r="B9124">
        <f t="shared" si="142"/>
        <v>2022</v>
      </c>
    </row>
    <row r="9125" spans="1:2" x14ac:dyDescent="0.2">
      <c r="A9125" s="1">
        <v>45642</v>
      </c>
      <c r="B9125">
        <f t="shared" si="142"/>
        <v>2024</v>
      </c>
    </row>
    <row r="9126" spans="1:2" x14ac:dyDescent="0.2">
      <c r="A9126" s="1">
        <v>45652</v>
      </c>
      <c r="B9126">
        <f t="shared" si="142"/>
        <v>2024</v>
      </c>
    </row>
    <row r="9127" spans="1:2" x14ac:dyDescent="0.2">
      <c r="A9127" s="1">
        <v>45404</v>
      </c>
      <c r="B9127">
        <f t="shared" si="142"/>
        <v>2024</v>
      </c>
    </row>
    <row r="9128" spans="1:2" x14ac:dyDescent="0.2">
      <c r="A9128" s="1">
        <v>44821</v>
      </c>
      <c r="B9128">
        <f t="shared" si="142"/>
        <v>2022</v>
      </c>
    </row>
    <row r="9129" spans="1:2" x14ac:dyDescent="0.2">
      <c r="A9129" s="1">
        <v>45532</v>
      </c>
      <c r="B9129">
        <f t="shared" si="142"/>
        <v>2024</v>
      </c>
    </row>
    <row r="9130" spans="1:2" x14ac:dyDescent="0.2">
      <c r="A9130" s="1">
        <v>44632</v>
      </c>
      <c r="B9130">
        <f t="shared" si="142"/>
        <v>2022</v>
      </c>
    </row>
    <row r="9131" spans="1:2" x14ac:dyDescent="0.2">
      <c r="A9131" s="1">
        <v>44887</v>
      </c>
      <c r="B9131">
        <f t="shared" si="142"/>
        <v>2022</v>
      </c>
    </row>
    <row r="9132" spans="1:2" x14ac:dyDescent="0.2">
      <c r="A9132" s="1">
        <v>45670</v>
      </c>
      <c r="B9132">
        <f t="shared" si="142"/>
        <v>2025</v>
      </c>
    </row>
    <row r="9133" spans="1:2" x14ac:dyDescent="0.2">
      <c r="A9133" s="1">
        <v>45414</v>
      </c>
      <c r="B9133">
        <f t="shared" si="142"/>
        <v>2024</v>
      </c>
    </row>
    <row r="9134" spans="1:2" x14ac:dyDescent="0.2">
      <c r="A9134" s="1">
        <v>44665</v>
      </c>
      <c r="B9134">
        <f t="shared" si="142"/>
        <v>2022</v>
      </c>
    </row>
    <row r="9135" spans="1:2" x14ac:dyDescent="0.2">
      <c r="A9135" s="1">
        <v>45629</v>
      </c>
      <c r="B9135">
        <f t="shared" si="142"/>
        <v>2024</v>
      </c>
    </row>
    <row r="9136" spans="1:2" x14ac:dyDescent="0.2">
      <c r="A9136" s="1">
        <v>45360</v>
      </c>
      <c r="B9136">
        <f t="shared" si="142"/>
        <v>2024</v>
      </c>
    </row>
    <row r="9137" spans="1:2" x14ac:dyDescent="0.2">
      <c r="A9137" s="1">
        <v>45474</v>
      </c>
      <c r="B9137">
        <f t="shared" si="142"/>
        <v>2024</v>
      </c>
    </row>
    <row r="9138" spans="1:2" x14ac:dyDescent="0.2">
      <c r="A9138" s="1">
        <v>45409</v>
      </c>
      <c r="B9138">
        <f t="shared" si="142"/>
        <v>2024</v>
      </c>
    </row>
    <row r="9139" spans="1:2" x14ac:dyDescent="0.2">
      <c r="A9139" s="1">
        <v>45596</v>
      </c>
      <c r="B9139">
        <f t="shared" si="142"/>
        <v>2024</v>
      </c>
    </row>
    <row r="9140" spans="1:2" x14ac:dyDescent="0.2">
      <c r="A9140" s="1">
        <v>44808</v>
      </c>
      <c r="B9140">
        <f t="shared" si="142"/>
        <v>2022</v>
      </c>
    </row>
    <row r="9141" spans="1:2" x14ac:dyDescent="0.2">
      <c r="A9141" s="1">
        <v>44591</v>
      </c>
      <c r="B9141">
        <f t="shared" si="142"/>
        <v>2022</v>
      </c>
    </row>
    <row r="9142" spans="1:2" x14ac:dyDescent="0.2">
      <c r="A9142" s="1">
        <v>44864</v>
      </c>
      <c r="B9142">
        <f t="shared" si="142"/>
        <v>2022</v>
      </c>
    </row>
    <row r="9143" spans="1:2" x14ac:dyDescent="0.2">
      <c r="A9143" s="1">
        <v>44883</v>
      </c>
      <c r="B9143">
        <f t="shared" si="142"/>
        <v>2022</v>
      </c>
    </row>
    <row r="9144" spans="1:2" x14ac:dyDescent="0.2">
      <c r="A9144" s="1">
        <v>44821</v>
      </c>
      <c r="B9144">
        <f t="shared" si="142"/>
        <v>2022</v>
      </c>
    </row>
    <row r="9145" spans="1:2" x14ac:dyDescent="0.2">
      <c r="A9145" s="1">
        <v>45498</v>
      </c>
      <c r="B9145">
        <f t="shared" si="142"/>
        <v>2024</v>
      </c>
    </row>
    <row r="9146" spans="1:2" x14ac:dyDescent="0.2">
      <c r="A9146" s="1">
        <v>45100</v>
      </c>
      <c r="B9146">
        <f t="shared" si="142"/>
        <v>2023</v>
      </c>
    </row>
    <row r="9147" spans="1:2" x14ac:dyDescent="0.2">
      <c r="A9147" s="1">
        <v>45643</v>
      </c>
      <c r="B9147">
        <f t="shared" si="142"/>
        <v>2024</v>
      </c>
    </row>
    <row r="9148" spans="1:2" x14ac:dyDescent="0.2">
      <c r="A9148" s="1">
        <v>45215</v>
      </c>
      <c r="B9148">
        <f t="shared" si="142"/>
        <v>2023</v>
      </c>
    </row>
    <row r="9149" spans="1:2" x14ac:dyDescent="0.2">
      <c r="A9149" s="1">
        <v>45502</v>
      </c>
      <c r="B9149">
        <f t="shared" si="142"/>
        <v>2024</v>
      </c>
    </row>
    <row r="9150" spans="1:2" x14ac:dyDescent="0.2">
      <c r="A9150" s="1">
        <v>45106</v>
      </c>
      <c r="B9150">
        <f t="shared" si="142"/>
        <v>2023</v>
      </c>
    </row>
    <row r="9151" spans="1:2" x14ac:dyDescent="0.2">
      <c r="A9151" s="1">
        <v>45596</v>
      </c>
      <c r="B9151">
        <f t="shared" si="142"/>
        <v>2024</v>
      </c>
    </row>
    <row r="9152" spans="1:2" x14ac:dyDescent="0.2">
      <c r="A9152" s="1">
        <v>45656</v>
      </c>
      <c r="B9152">
        <f t="shared" si="142"/>
        <v>2024</v>
      </c>
    </row>
    <row r="9153" spans="1:2" x14ac:dyDescent="0.2">
      <c r="A9153" s="1">
        <v>45513</v>
      </c>
      <c r="B9153">
        <f t="shared" si="142"/>
        <v>2024</v>
      </c>
    </row>
    <row r="9154" spans="1:2" x14ac:dyDescent="0.2">
      <c r="A9154" s="1">
        <v>45175</v>
      </c>
      <c r="B9154">
        <f t="shared" si="142"/>
        <v>2023</v>
      </c>
    </row>
    <row r="9155" spans="1:2" x14ac:dyDescent="0.2">
      <c r="A9155" s="1">
        <v>44960</v>
      </c>
      <c r="B9155">
        <f t="shared" ref="B9155:B9218" si="143">YEAR(A9155)</f>
        <v>2023</v>
      </c>
    </row>
    <row r="9156" spans="1:2" x14ac:dyDescent="0.2">
      <c r="A9156" s="1">
        <v>45675</v>
      </c>
      <c r="B9156">
        <f t="shared" si="143"/>
        <v>2025</v>
      </c>
    </row>
    <row r="9157" spans="1:2" x14ac:dyDescent="0.2">
      <c r="A9157" s="1">
        <v>45152</v>
      </c>
      <c r="B9157">
        <f t="shared" si="143"/>
        <v>2023</v>
      </c>
    </row>
    <row r="9158" spans="1:2" x14ac:dyDescent="0.2">
      <c r="A9158" s="1">
        <v>45177</v>
      </c>
      <c r="B9158">
        <f t="shared" si="143"/>
        <v>2023</v>
      </c>
    </row>
    <row r="9159" spans="1:2" x14ac:dyDescent="0.2">
      <c r="A9159" s="1">
        <v>44672</v>
      </c>
      <c r="B9159">
        <f t="shared" si="143"/>
        <v>2022</v>
      </c>
    </row>
    <row r="9160" spans="1:2" x14ac:dyDescent="0.2">
      <c r="A9160" s="1">
        <v>45660</v>
      </c>
      <c r="B9160">
        <f t="shared" si="143"/>
        <v>2025</v>
      </c>
    </row>
    <row r="9161" spans="1:2" x14ac:dyDescent="0.2">
      <c r="A9161" s="1">
        <v>44628</v>
      </c>
      <c r="B9161">
        <f t="shared" si="143"/>
        <v>2022</v>
      </c>
    </row>
    <row r="9162" spans="1:2" x14ac:dyDescent="0.2">
      <c r="A9162" s="1">
        <v>44802</v>
      </c>
      <c r="B9162">
        <f t="shared" si="143"/>
        <v>2022</v>
      </c>
    </row>
    <row r="9163" spans="1:2" x14ac:dyDescent="0.2">
      <c r="A9163" s="1">
        <v>44600</v>
      </c>
      <c r="B9163">
        <f t="shared" si="143"/>
        <v>2022</v>
      </c>
    </row>
    <row r="9164" spans="1:2" x14ac:dyDescent="0.2">
      <c r="A9164" s="1">
        <v>45445</v>
      </c>
      <c r="B9164">
        <f t="shared" si="143"/>
        <v>2024</v>
      </c>
    </row>
    <row r="9165" spans="1:2" x14ac:dyDescent="0.2">
      <c r="A9165" s="1">
        <v>45570</v>
      </c>
      <c r="B9165">
        <f t="shared" si="143"/>
        <v>2024</v>
      </c>
    </row>
    <row r="9166" spans="1:2" x14ac:dyDescent="0.2">
      <c r="A9166" s="1">
        <v>45507</v>
      </c>
      <c r="B9166">
        <f t="shared" si="143"/>
        <v>2024</v>
      </c>
    </row>
    <row r="9167" spans="1:2" x14ac:dyDescent="0.2">
      <c r="A9167" s="1">
        <v>44634</v>
      </c>
      <c r="B9167">
        <f t="shared" si="143"/>
        <v>2022</v>
      </c>
    </row>
    <row r="9168" spans="1:2" x14ac:dyDescent="0.2">
      <c r="A9168" s="1">
        <v>45508</v>
      </c>
      <c r="B9168">
        <f t="shared" si="143"/>
        <v>2024</v>
      </c>
    </row>
    <row r="9169" spans="1:2" x14ac:dyDescent="0.2">
      <c r="A9169" s="1">
        <v>45661</v>
      </c>
      <c r="B9169">
        <f t="shared" si="143"/>
        <v>2025</v>
      </c>
    </row>
    <row r="9170" spans="1:2" x14ac:dyDescent="0.2">
      <c r="A9170" s="1">
        <v>45299</v>
      </c>
      <c r="B9170">
        <f t="shared" si="143"/>
        <v>2024</v>
      </c>
    </row>
    <row r="9171" spans="1:2" x14ac:dyDescent="0.2">
      <c r="A9171" s="1">
        <v>45129</v>
      </c>
      <c r="B9171">
        <f t="shared" si="143"/>
        <v>2023</v>
      </c>
    </row>
    <row r="9172" spans="1:2" x14ac:dyDescent="0.2">
      <c r="A9172" s="1">
        <v>45500</v>
      </c>
      <c r="B9172">
        <f t="shared" si="143"/>
        <v>2024</v>
      </c>
    </row>
    <row r="9173" spans="1:2" x14ac:dyDescent="0.2">
      <c r="A9173" s="1">
        <v>44575</v>
      </c>
      <c r="B9173">
        <f t="shared" si="143"/>
        <v>2022</v>
      </c>
    </row>
    <row r="9174" spans="1:2" x14ac:dyDescent="0.2">
      <c r="A9174" s="1">
        <v>45090</v>
      </c>
      <c r="B9174">
        <f t="shared" si="143"/>
        <v>2023</v>
      </c>
    </row>
    <row r="9175" spans="1:2" x14ac:dyDescent="0.2">
      <c r="A9175" s="1">
        <v>44935</v>
      </c>
      <c r="B9175">
        <f t="shared" si="143"/>
        <v>2023</v>
      </c>
    </row>
    <row r="9176" spans="1:2" x14ac:dyDescent="0.2">
      <c r="A9176" s="1">
        <v>45386</v>
      </c>
      <c r="B9176">
        <f t="shared" si="143"/>
        <v>2024</v>
      </c>
    </row>
    <row r="9177" spans="1:2" x14ac:dyDescent="0.2">
      <c r="A9177" s="1">
        <v>44773</v>
      </c>
      <c r="B9177">
        <f t="shared" si="143"/>
        <v>2022</v>
      </c>
    </row>
    <row r="9178" spans="1:2" x14ac:dyDescent="0.2">
      <c r="A9178" s="1">
        <v>45422</v>
      </c>
      <c r="B9178">
        <f t="shared" si="143"/>
        <v>2024</v>
      </c>
    </row>
    <row r="9179" spans="1:2" x14ac:dyDescent="0.2">
      <c r="A9179" s="1">
        <v>44790</v>
      </c>
      <c r="B9179">
        <f t="shared" si="143"/>
        <v>2022</v>
      </c>
    </row>
    <row r="9180" spans="1:2" x14ac:dyDescent="0.2">
      <c r="A9180" s="1">
        <v>44722</v>
      </c>
      <c r="B9180">
        <f t="shared" si="143"/>
        <v>2022</v>
      </c>
    </row>
    <row r="9181" spans="1:2" x14ac:dyDescent="0.2">
      <c r="A9181" s="1">
        <v>45104</v>
      </c>
      <c r="B9181">
        <f t="shared" si="143"/>
        <v>2023</v>
      </c>
    </row>
    <row r="9182" spans="1:2" x14ac:dyDescent="0.2">
      <c r="A9182" s="1">
        <v>45301</v>
      </c>
      <c r="B9182">
        <f t="shared" si="143"/>
        <v>2024</v>
      </c>
    </row>
    <row r="9183" spans="1:2" x14ac:dyDescent="0.2">
      <c r="A9183" s="1">
        <v>45381</v>
      </c>
      <c r="B9183">
        <f t="shared" si="143"/>
        <v>2024</v>
      </c>
    </row>
    <row r="9184" spans="1:2" x14ac:dyDescent="0.2">
      <c r="A9184" s="1">
        <v>45291</v>
      </c>
      <c r="B9184">
        <f t="shared" si="143"/>
        <v>2023</v>
      </c>
    </row>
    <row r="9185" spans="1:2" x14ac:dyDescent="0.2">
      <c r="A9185" s="1">
        <v>45269</v>
      </c>
      <c r="B9185">
        <f t="shared" si="143"/>
        <v>2023</v>
      </c>
    </row>
    <row r="9186" spans="1:2" x14ac:dyDescent="0.2">
      <c r="A9186" s="1">
        <v>44864</v>
      </c>
      <c r="B9186">
        <f t="shared" si="143"/>
        <v>2022</v>
      </c>
    </row>
    <row r="9187" spans="1:2" x14ac:dyDescent="0.2">
      <c r="A9187" s="1">
        <v>45035</v>
      </c>
      <c r="B9187">
        <f t="shared" si="143"/>
        <v>2023</v>
      </c>
    </row>
    <row r="9188" spans="1:2" x14ac:dyDescent="0.2">
      <c r="A9188" s="1">
        <v>45188</v>
      </c>
      <c r="B9188">
        <f t="shared" si="143"/>
        <v>2023</v>
      </c>
    </row>
    <row r="9189" spans="1:2" x14ac:dyDescent="0.2">
      <c r="A9189" s="1">
        <v>44848</v>
      </c>
      <c r="B9189">
        <f t="shared" si="143"/>
        <v>2022</v>
      </c>
    </row>
    <row r="9190" spans="1:2" x14ac:dyDescent="0.2">
      <c r="A9190" s="1">
        <v>45263</v>
      </c>
      <c r="B9190">
        <f t="shared" si="143"/>
        <v>2023</v>
      </c>
    </row>
    <row r="9191" spans="1:2" x14ac:dyDescent="0.2">
      <c r="A9191" s="1">
        <v>45511</v>
      </c>
      <c r="B9191">
        <f t="shared" si="143"/>
        <v>2024</v>
      </c>
    </row>
    <row r="9192" spans="1:2" x14ac:dyDescent="0.2">
      <c r="A9192" s="1">
        <v>45102</v>
      </c>
      <c r="B9192">
        <f t="shared" si="143"/>
        <v>2023</v>
      </c>
    </row>
    <row r="9193" spans="1:2" x14ac:dyDescent="0.2">
      <c r="A9193" s="1">
        <v>44570</v>
      </c>
      <c r="B9193">
        <f t="shared" si="143"/>
        <v>2022</v>
      </c>
    </row>
    <row r="9194" spans="1:2" x14ac:dyDescent="0.2">
      <c r="A9194" s="1">
        <v>45226</v>
      </c>
      <c r="B9194">
        <f t="shared" si="143"/>
        <v>2023</v>
      </c>
    </row>
    <row r="9195" spans="1:2" x14ac:dyDescent="0.2">
      <c r="A9195" s="1">
        <v>45650</v>
      </c>
      <c r="B9195">
        <f t="shared" si="143"/>
        <v>2024</v>
      </c>
    </row>
    <row r="9196" spans="1:2" x14ac:dyDescent="0.2">
      <c r="A9196" s="1">
        <v>44812</v>
      </c>
      <c r="B9196">
        <f t="shared" si="143"/>
        <v>2022</v>
      </c>
    </row>
    <row r="9197" spans="1:2" x14ac:dyDescent="0.2">
      <c r="A9197" s="1">
        <v>44904</v>
      </c>
      <c r="B9197">
        <f t="shared" si="143"/>
        <v>2022</v>
      </c>
    </row>
    <row r="9198" spans="1:2" x14ac:dyDescent="0.2">
      <c r="A9198" s="1">
        <v>44900</v>
      </c>
      <c r="B9198">
        <f t="shared" si="143"/>
        <v>2022</v>
      </c>
    </row>
    <row r="9199" spans="1:2" x14ac:dyDescent="0.2">
      <c r="A9199" s="1">
        <v>44897</v>
      </c>
      <c r="B9199">
        <f t="shared" si="143"/>
        <v>2022</v>
      </c>
    </row>
    <row r="9200" spans="1:2" x14ac:dyDescent="0.2">
      <c r="A9200" s="1">
        <v>45142</v>
      </c>
      <c r="B9200">
        <f t="shared" si="143"/>
        <v>2023</v>
      </c>
    </row>
    <row r="9201" spans="1:2" x14ac:dyDescent="0.2">
      <c r="A9201" s="1">
        <v>45139</v>
      </c>
      <c r="B9201">
        <f t="shared" si="143"/>
        <v>2023</v>
      </c>
    </row>
    <row r="9202" spans="1:2" x14ac:dyDescent="0.2">
      <c r="A9202" s="1">
        <v>44570</v>
      </c>
      <c r="B9202">
        <f t="shared" si="143"/>
        <v>2022</v>
      </c>
    </row>
    <row r="9203" spans="1:2" x14ac:dyDescent="0.2">
      <c r="A9203" s="1">
        <v>44625</v>
      </c>
      <c r="B9203">
        <f t="shared" si="143"/>
        <v>2022</v>
      </c>
    </row>
    <row r="9204" spans="1:2" x14ac:dyDescent="0.2">
      <c r="A9204" s="1">
        <v>45653</v>
      </c>
      <c r="B9204">
        <f t="shared" si="143"/>
        <v>2024</v>
      </c>
    </row>
    <row r="9205" spans="1:2" x14ac:dyDescent="0.2">
      <c r="A9205" s="1">
        <v>45573</v>
      </c>
      <c r="B9205">
        <f t="shared" si="143"/>
        <v>2024</v>
      </c>
    </row>
    <row r="9206" spans="1:2" x14ac:dyDescent="0.2">
      <c r="A9206" s="1">
        <v>45636</v>
      </c>
      <c r="B9206">
        <f t="shared" si="143"/>
        <v>2024</v>
      </c>
    </row>
    <row r="9207" spans="1:2" x14ac:dyDescent="0.2">
      <c r="A9207" s="1">
        <v>44656</v>
      </c>
      <c r="B9207">
        <f t="shared" si="143"/>
        <v>2022</v>
      </c>
    </row>
    <row r="9208" spans="1:2" x14ac:dyDescent="0.2">
      <c r="A9208" s="1">
        <v>44663</v>
      </c>
      <c r="B9208">
        <f t="shared" si="143"/>
        <v>2022</v>
      </c>
    </row>
    <row r="9209" spans="1:2" x14ac:dyDescent="0.2">
      <c r="A9209" s="1">
        <v>44600</v>
      </c>
      <c r="B9209">
        <f t="shared" si="143"/>
        <v>2022</v>
      </c>
    </row>
    <row r="9210" spans="1:2" x14ac:dyDescent="0.2">
      <c r="A9210" s="1">
        <v>44992</v>
      </c>
      <c r="B9210">
        <f t="shared" si="143"/>
        <v>2023</v>
      </c>
    </row>
    <row r="9211" spans="1:2" x14ac:dyDescent="0.2">
      <c r="A9211" s="1">
        <v>44850</v>
      </c>
      <c r="B9211">
        <f t="shared" si="143"/>
        <v>2022</v>
      </c>
    </row>
    <row r="9212" spans="1:2" x14ac:dyDescent="0.2">
      <c r="A9212" s="1">
        <v>45066</v>
      </c>
      <c r="B9212">
        <f t="shared" si="143"/>
        <v>2023</v>
      </c>
    </row>
    <row r="9213" spans="1:2" x14ac:dyDescent="0.2">
      <c r="A9213" s="1">
        <v>44927</v>
      </c>
      <c r="B9213">
        <f t="shared" si="143"/>
        <v>2023</v>
      </c>
    </row>
    <row r="9214" spans="1:2" x14ac:dyDescent="0.2">
      <c r="A9214" s="1">
        <v>45263</v>
      </c>
      <c r="B9214">
        <f t="shared" si="143"/>
        <v>2023</v>
      </c>
    </row>
    <row r="9215" spans="1:2" x14ac:dyDescent="0.2">
      <c r="A9215" s="1">
        <v>45566</v>
      </c>
      <c r="B9215">
        <f t="shared" si="143"/>
        <v>2024</v>
      </c>
    </row>
    <row r="9216" spans="1:2" x14ac:dyDescent="0.2">
      <c r="A9216" s="1">
        <v>44908</v>
      </c>
      <c r="B9216">
        <f t="shared" si="143"/>
        <v>2022</v>
      </c>
    </row>
    <row r="9217" spans="1:2" x14ac:dyDescent="0.2">
      <c r="A9217" s="1">
        <v>44801</v>
      </c>
      <c r="B9217">
        <f t="shared" si="143"/>
        <v>2022</v>
      </c>
    </row>
    <row r="9218" spans="1:2" x14ac:dyDescent="0.2">
      <c r="A9218" s="1">
        <v>44746</v>
      </c>
      <c r="B9218">
        <f t="shared" si="143"/>
        <v>2022</v>
      </c>
    </row>
    <row r="9219" spans="1:2" x14ac:dyDescent="0.2">
      <c r="A9219" s="1">
        <v>44857</v>
      </c>
      <c r="B9219">
        <f t="shared" ref="B9219:B9282" si="144">YEAR(A9219)</f>
        <v>2022</v>
      </c>
    </row>
    <row r="9220" spans="1:2" x14ac:dyDescent="0.2">
      <c r="A9220" s="1">
        <v>44844</v>
      </c>
      <c r="B9220">
        <f t="shared" si="144"/>
        <v>2022</v>
      </c>
    </row>
    <row r="9221" spans="1:2" x14ac:dyDescent="0.2">
      <c r="A9221" s="1">
        <v>44895</v>
      </c>
      <c r="B9221">
        <f t="shared" si="144"/>
        <v>2022</v>
      </c>
    </row>
    <row r="9222" spans="1:2" x14ac:dyDescent="0.2">
      <c r="A9222" s="1">
        <v>44970</v>
      </c>
      <c r="B9222">
        <f t="shared" si="144"/>
        <v>2023</v>
      </c>
    </row>
    <row r="9223" spans="1:2" x14ac:dyDescent="0.2">
      <c r="A9223" s="1">
        <v>45106</v>
      </c>
      <c r="B9223">
        <f t="shared" si="144"/>
        <v>2023</v>
      </c>
    </row>
    <row r="9224" spans="1:2" x14ac:dyDescent="0.2">
      <c r="A9224" s="1">
        <v>45014</v>
      </c>
      <c r="B9224">
        <f t="shared" si="144"/>
        <v>2023</v>
      </c>
    </row>
    <row r="9225" spans="1:2" x14ac:dyDescent="0.2">
      <c r="A9225" s="1">
        <v>44989</v>
      </c>
      <c r="B9225">
        <f t="shared" si="144"/>
        <v>2023</v>
      </c>
    </row>
    <row r="9226" spans="1:2" x14ac:dyDescent="0.2">
      <c r="A9226" s="1">
        <v>45673</v>
      </c>
      <c r="B9226">
        <f t="shared" si="144"/>
        <v>2025</v>
      </c>
    </row>
    <row r="9227" spans="1:2" x14ac:dyDescent="0.2">
      <c r="A9227" s="1">
        <v>44630</v>
      </c>
      <c r="B9227">
        <f t="shared" si="144"/>
        <v>2022</v>
      </c>
    </row>
    <row r="9228" spans="1:2" x14ac:dyDescent="0.2">
      <c r="A9228" s="1">
        <v>44883</v>
      </c>
      <c r="B9228">
        <f t="shared" si="144"/>
        <v>2022</v>
      </c>
    </row>
    <row r="9229" spans="1:2" x14ac:dyDescent="0.2">
      <c r="A9229" s="1">
        <v>45431</v>
      </c>
      <c r="B9229">
        <f t="shared" si="144"/>
        <v>2024</v>
      </c>
    </row>
    <row r="9230" spans="1:2" x14ac:dyDescent="0.2">
      <c r="A9230" s="1">
        <v>45119</v>
      </c>
      <c r="B9230">
        <f t="shared" si="144"/>
        <v>2023</v>
      </c>
    </row>
    <row r="9231" spans="1:2" x14ac:dyDescent="0.2">
      <c r="A9231" s="1">
        <v>44945</v>
      </c>
      <c r="B9231">
        <f t="shared" si="144"/>
        <v>2023</v>
      </c>
    </row>
    <row r="9232" spans="1:2" x14ac:dyDescent="0.2">
      <c r="A9232" s="1">
        <v>44568</v>
      </c>
      <c r="B9232">
        <f t="shared" si="144"/>
        <v>2022</v>
      </c>
    </row>
    <row r="9233" spans="1:2" x14ac:dyDescent="0.2">
      <c r="A9233" s="1">
        <v>45673</v>
      </c>
      <c r="B9233">
        <f t="shared" si="144"/>
        <v>2025</v>
      </c>
    </row>
    <row r="9234" spans="1:2" x14ac:dyDescent="0.2">
      <c r="A9234" s="1">
        <v>45547</v>
      </c>
      <c r="B9234">
        <f t="shared" si="144"/>
        <v>2024</v>
      </c>
    </row>
    <row r="9235" spans="1:2" x14ac:dyDescent="0.2">
      <c r="A9235" s="1">
        <v>45544</v>
      </c>
      <c r="B9235">
        <f t="shared" si="144"/>
        <v>2024</v>
      </c>
    </row>
    <row r="9236" spans="1:2" x14ac:dyDescent="0.2">
      <c r="A9236" s="1">
        <v>44570</v>
      </c>
      <c r="B9236">
        <f t="shared" si="144"/>
        <v>2022</v>
      </c>
    </row>
    <row r="9237" spans="1:2" x14ac:dyDescent="0.2">
      <c r="A9237" s="1">
        <v>44965</v>
      </c>
      <c r="B9237">
        <f t="shared" si="144"/>
        <v>2023</v>
      </c>
    </row>
    <row r="9238" spans="1:2" x14ac:dyDescent="0.2">
      <c r="A9238" s="1">
        <v>45055</v>
      </c>
      <c r="B9238">
        <f t="shared" si="144"/>
        <v>2023</v>
      </c>
    </row>
    <row r="9239" spans="1:2" x14ac:dyDescent="0.2">
      <c r="A9239" s="1">
        <v>45107</v>
      </c>
      <c r="B9239">
        <f t="shared" si="144"/>
        <v>2023</v>
      </c>
    </row>
    <row r="9240" spans="1:2" x14ac:dyDescent="0.2">
      <c r="A9240" s="1">
        <v>44680</v>
      </c>
      <c r="B9240">
        <f t="shared" si="144"/>
        <v>2022</v>
      </c>
    </row>
    <row r="9241" spans="1:2" x14ac:dyDescent="0.2">
      <c r="A9241" s="1">
        <v>45659</v>
      </c>
      <c r="B9241">
        <f t="shared" si="144"/>
        <v>2025</v>
      </c>
    </row>
    <row r="9242" spans="1:2" x14ac:dyDescent="0.2">
      <c r="A9242" s="1">
        <v>45598</v>
      </c>
      <c r="B9242">
        <f t="shared" si="144"/>
        <v>2024</v>
      </c>
    </row>
    <row r="9243" spans="1:2" x14ac:dyDescent="0.2">
      <c r="A9243" s="1">
        <v>45005</v>
      </c>
      <c r="B9243">
        <f t="shared" si="144"/>
        <v>2023</v>
      </c>
    </row>
    <row r="9244" spans="1:2" x14ac:dyDescent="0.2">
      <c r="A9244" s="1">
        <v>44655</v>
      </c>
      <c r="B9244">
        <f t="shared" si="144"/>
        <v>2022</v>
      </c>
    </row>
    <row r="9245" spans="1:2" x14ac:dyDescent="0.2">
      <c r="A9245" s="1">
        <v>44590</v>
      </c>
      <c r="B9245">
        <f t="shared" si="144"/>
        <v>2022</v>
      </c>
    </row>
    <row r="9246" spans="1:2" x14ac:dyDescent="0.2">
      <c r="A9246" s="1">
        <v>44566</v>
      </c>
      <c r="B9246">
        <f t="shared" si="144"/>
        <v>2022</v>
      </c>
    </row>
    <row r="9247" spans="1:2" x14ac:dyDescent="0.2">
      <c r="A9247" s="1">
        <v>45524</v>
      </c>
      <c r="B9247">
        <f t="shared" si="144"/>
        <v>2024</v>
      </c>
    </row>
    <row r="9248" spans="1:2" x14ac:dyDescent="0.2">
      <c r="A9248" s="1">
        <v>45495</v>
      </c>
      <c r="B9248">
        <f t="shared" si="144"/>
        <v>2024</v>
      </c>
    </row>
    <row r="9249" spans="1:2" x14ac:dyDescent="0.2">
      <c r="A9249" s="1">
        <v>45218</v>
      </c>
      <c r="B9249">
        <f t="shared" si="144"/>
        <v>2023</v>
      </c>
    </row>
    <row r="9250" spans="1:2" x14ac:dyDescent="0.2">
      <c r="A9250" s="1">
        <v>45338</v>
      </c>
      <c r="B9250">
        <f t="shared" si="144"/>
        <v>2024</v>
      </c>
    </row>
    <row r="9251" spans="1:2" x14ac:dyDescent="0.2">
      <c r="A9251" s="1">
        <v>45128</v>
      </c>
      <c r="B9251">
        <f t="shared" si="144"/>
        <v>2023</v>
      </c>
    </row>
    <row r="9252" spans="1:2" x14ac:dyDescent="0.2">
      <c r="A9252" s="1">
        <v>44573</v>
      </c>
      <c r="B9252">
        <f t="shared" si="144"/>
        <v>2022</v>
      </c>
    </row>
    <row r="9253" spans="1:2" x14ac:dyDescent="0.2">
      <c r="A9253" s="1">
        <v>45136</v>
      </c>
      <c r="B9253">
        <f t="shared" si="144"/>
        <v>2023</v>
      </c>
    </row>
    <row r="9254" spans="1:2" x14ac:dyDescent="0.2">
      <c r="A9254" s="1">
        <v>44582</v>
      </c>
      <c r="B9254">
        <f t="shared" si="144"/>
        <v>2022</v>
      </c>
    </row>
    <row r="9255" spans="1:2" x14ac:dyDescent="0.2">
      <c r="A9255" s="1">
        <v>44703</v>
      </c>
      <c r="B9255">
        <f t="shared" si="144"/>
        <v>2022</v>
      </c>
    </row>
    <row r="9256" spans="1:2" x14ac:dyDescent="0.2">
      <c r="A9256" s="1">
        <v>45591</v>
      </c>
      <c r="B9256">
        <f t="shared" si="144"/>
        <v>2024</v>
      </c>
    </row>
    <row r="9257" spans="1:2" x14ac:dyDescent="0.2">
      <c r="A9257" s="1">
        <v>45196</v>
      </c>
      <c r="B9257">
        <f t="shared" si="144"/>
        <v>2023</v>
      </c>
    </row>
    <row r="9258" spans="1:2" x14ac:dyDescent="0.2">
      <c r="A9258" s="1">
        <v>44745</v>
      </c>
      <c r="B9258">
        <f t="shared" si="144"/>
        <v>2022</v>
      </c>
    </row>
    <row r="9259" spans="1:2" x14ac:dyDescent="0.2">
      <c r="A9259" s="1">
        <v>44690</v>
      </c>
      <c r="B9259">
        <f t="shared" si="144"/>
        <v>2022</v>
      </c>
    </row>
    <row r="9260" spans="1:2" x14ac:dyDescent="0.2">
      <c r="A9260" s="1">
        <v>45188</v>
      </c>
      <c r="B9260">
        <f t="shared" si="144"/>
        <v>2023</v>
      </c>
    </row>
    <row r="9261" spans="1:2" x14ac:dyDescent="0.2">
      <c r="A9261" s="1">
        <v>45234</v>
      </c>
      <c r="B9261">
        <f t="shared" si="144"/>
        <v>2023</v>
      </c>
    </row>
    <row r="9262" spans="1:2" x14ac:dyDescent="0.2">
      <c r="A9262" s="1">
        <v>45099</v>
      </c>
      <c r="B9262">
        <f t="shared" si="144"/>
        <v>2023</v>
      </c>
    </row>
    <row r="9263" spans="1:2" x14ac:dyDescent="0.2">
      <c r="A9263" s="1">
        <v>45065</v>
      </c>
      <c r="B9263">
        <f t="shared" si="144"/>
        <v>2023</v>
      </c>
    </row>
    <row r="9264" spans="1:2" x14ac:dyDescent="0.2">
      <c r="A9264" s="1">
        <v>45057</v>
      </c>
      <c r="B9264">
        <f t="shared" si="144"/>
        <v>2023</v>
      </c>
    </row>
    <row r="9265" spans="1:2" x14ac:dyDescent="0.2">
      <c r="A9265" s="1">
        <v>44773</v>
      </c>
      <c r="B9265">
        <f t="shared" si="144"/>
        <v>2022</v>
      </c>
    </row>
    <row r="9266" spans="1:2" x14ac:dyDescent="0.2">
      <c r="A9266" s="1">
        <v>44598</v>
      </c>
      <c r="B9266">
        <f t="shared" si="144"/>
        <v>2022</v>
      </c>
    </row>
    <row r="9267" spans="1:2" x14ac:dyDescent="0.2">
      <c r="A9267" s="1">
        <v>44911</v>
      </c>
      <c r="B9267">
        <f t="shared" si="144"/>
        <v>2022</v>
      </c>
    </row>
    <row r="9268" spans="1:2" x14ac:dyDescent="0.2">
      <c r="A9268" s="1">
        <v>45511</v>
      </c>
      <c r="B9268">
        <f t="shared" si="144"/>
        <v>2024</v>
      </c>
    </row>
    <row r="9269" spans="1:2" x14ac:dyDescent="0.2">
      <c r="A9269" s="1">
        <v>45356</v>
      </c>
      <c r="B9269">
        <f t="shared" si="144"/>
        <v>2024</v>
      </c>
    </row>
    <row r="9270" spans="1:2" x14ac:dyDescent="0.2">
      <c r="A9270" s="1">
        <v>45574</v>
      </c>
      <c r="B9270">
        <f t="shared" si="144"/>
        <v>2024</v>
      </c>
    </row>
    <row r="9271" spans="1:2" x14ac:dyDescent="0.2">
      <c r="A9271" s="1">
        <v>45366</v>
      </c>
      <c r="B9271">
        <f t="shared" si="144"/>
        <v>2024</v>
      </c>
    </row>
    <row r="9272" spans="1:2" x14ac:dyDescent="0.2">
      <c r="A9272" s="1">
        <v>45601</v>
      </c>
      <c r="B9272">
        <f t="shared" si="144"/>
        <v>2024</v>
      </c>
    </row>
    <row r="9273" spans="1:2" x14ac:dyDescent="0.2">
      <c r="A9273" s="1">
        <v>45266</v>
      </c>
      <c r="B9273">
        <f t="shared" si="144"/>
        <v>2023</v>
      </c>
    </row>
    <row r="9274" spans="1:2" x14ac:dyDescent="0.2">
      <c r="A9274" s="1">
        <v>44673</v>
      </c>
      <c r="B9274">
        <f t="shared" si="144"/>
        <v>2022</v>
      </c>
    </row>
    <row r="9275" spans="1:2" x14ac:dyDescent="0.2">
      <c r="A9275" s="1">
        <v>45533</v>
      </c>
      <c r="B9275">
        <f t="shared" si="144"/>
        <v>2024</v>
      </c>
    </row>
    <row r="9276" spans="1:2" x14ac:dyDescent="0.2">
      <c r="A9276" s="1">
        <v>45477</v>
      </c>
      <c r="B9276">
        <f t="shared" si="144"/>
        <v>2024</v>
      </c>
    </row>
    <row r="9277" spans="1:2" x14ac:dyDescent="0.2">
      <c r="A9277" s="1">
        <v>45486</v>
      </c>
      <c r="B9277">
        <f t="shared" si="144"/>
        <v>2024</v>
      </c>
    </row>
    <row r="9278" spans="1:2" x14ac:dyDescent="0.2">
      <c r="A9278" s="1">
        <v>45340</v>
      </c>
      <c r="B9278">
        <f t="shared" si="144"/>
        <v>2024</v>
      </c>
    </row>
    <row r="9279" spans="1:2" x14ac:dyDescent="0.2">
      <c r="A9279" s="1">
        <v>45240</v>
      </c>
      <c r="B9279">
        <f t="shared" si="144"/>
        <v>2023</v>
      </c>
    </row>
    <row r="9280" spans="1:2" x14ac:dyDescent="0.2">
      <c r="A9280" s="1">
        <v>44898</v>
      </c>
      <c r="B9280">
        <f t="shared" si="144"/>
        <v>2022</v>
      </c>
    </row>
    <row r="9281" spans="1:2" x14ac:dyDescent="0.2">
      <c r="A9281" s="1">
        <v>44739</v>
      </c>
      <c r="B9281">
        <f t="shared" si="144"/>
        <v>2022</v>
      </c>
    </row>
    <row r="9282" spans="1:2" x14ac:dyDescent="0.2">
      <c r="A9282" s="1">
        <v>45139</v>
      </c>
      <c r="B9282">
        <f t="shared" si="144"/>
        <v>2023</v>
      </c>
    </row>
    <row r="9283" spans="1:2" x14ac:dyDescent="0.2">
      <c r="A9283" s="1">
        <v>44890</v>
      </c>
      <c r="B9283">
        <f t="shared" ref="B9283:B9346" si="145">YEAR(A9283)</f>
        <v>2022</v>
      </c>
    </row>
    <row r="9284" spans="1:2" x14ac:dyDescent="0.2">
      <c r="A9284" s="1">
        <v>44587</v>
      </c>
      <c r="B9284">
        <f t="shared" si="145"/>
        <v>2022</v>
      </c>
    </row>
    <row r="9285" spans="1:2" x14ac:dyDescent="0.2">
      <c r="A9285" s="1">
        <v>45118</v>
      </c>
      <c r="B9285">
        <f t="shared" si="145"/>
        <v>2023</v>
      </c>
    </row>
    <row r="9286" spans="1:2" x14ac:dyDescent="0.2">
      <c r="A9286" s="1">
        <v>44861</v>
      </c>
      <c r="B9286">
        <f t="shared" si="145"/>
        <v>2022</v>
      </c>
    </row>
    <row r="9287" spans="1:2" x14ac:dyDescent="0.2">
      <c r="A9287" s="1">
        <v>45069</v>
      </c>
      <c r="B9287">
        <f t="shared" si="145"/>
        <v>2023</v>
      </c>
    </row>
    <row r="9288" spans="1:2" x14ac:dyDescent="0.2">
      <c r="A9288" s="1">
        <v>45279</v>
      </c>
      <c r="B9288">
        <f t="shared" si="145"/>
        <v>2023</v>
      </c>
    </row>
    <row r="9289" spans="1:2" x14ac:dyDescent="0.2">
      <c r="A9289" s="1">
        <v>44678</v>
      </c>
      <c r="B9289">
        <f t="shared" si="145"/>
        <v>2022</v>
      </c>
    </row>
    <row r="9290" spans="1:2" x14ac:dyDescent="0.2">
      <c r="A9290" s="1">
        <v>44619</v>
      </c>
      <c r="B9290">
        <f t="shared" si="145"/>
        <v>2022</v>
      </c>
    </row>
    <row r="9291" spans="1:2" x14ac:dyDescent="0.2">
      <c r="A9291" s="1">
        <v>45612</v>
      </c>
      <c r="B9291">
        <f t="shared" si="145"/>
        <v>2024</v>
      </c>
    </row>
    <row r="9292" spans="1:2" x14ac:dyDescent="0.2">
      <c r="A9292" s="1">
        <v>45470</v>
      </c>
      <c r="B9292">
        <f t="shared" si="145"/>
        <v>2024</v>
      </c>
    </row>
    <row r="9293" spans="1:2" x14ac:dyDescent="0.2">
      <c r="A9293" s="1">
        <v>45435</v>
      </c>
      <c r="B9293">
        <f t="shared" si="145"/>
        <v>2024</v>
      </c>
    </row>
    <row r="9294" spans="1:2" x14ac:dyDescent="0.2">
      <c r="A9294" s="1">
        <v>45205</v>
      </c>
      <c r="B9294">
        <f t="shared" si="145"/>
        <v>2023</v>
      </c>
    </row>
    <row r="9295" spans="1:2" x14ac:dyDescent="0.2">
      <c r="A9295" s="1">
        <v>45481</v>
      </c>
      <c r="B9295">
        <f t="shared" si="145"/>
        <v>2024</v>
      </c>
    </row>
    <row r="9296" spans="1:2" x14ac:dyDescent="0.2">
      <c r="A9296" s="1">
        <v>44773</v>
      </c>
      <c r="B9296">
        <f t="shared" si="145"/>
        <v>2022</v>
      </c>
    </row>
    <row r="9297" spans="1:2" x14ac:dyDescent="0.2">
      <c r="A9297" s="1">
        <v>45233</v>
      </c>
      <c r="B9297">
        <f t="shared" si="145"/>
        <v>2023</v>
      </c>
    </row>
    <row r="9298" spans="1:2" x14ac:dyDescent="0.2">
      <c r="A9298" s="1">
        <v>45548</v>
      </c>
      <c r="B9298">
        <f t="shared" si="145"/>
        <v>2024</v>
      </c>
    </row>
    <row r="9299" spans="1:2" x14ac:dyDescent="0.2">
      <c r="A9299" s="1">
        <v>45023</v>
      </c>
      <c r="B9299">
        <f t="shared" si="145"/>
        <v>2023</v>
      </c>
    </row>
    <row r="9300" spans="1:2" x14ac:dyDescent="0.2">
      <c r="A9300" s="1">
        <v>45322</v>
      </c>
      <c r="B9300">
        <f t="shared" si="145"/>
        <v>2024</v>
      </c>
    </row>
    <row r="9301" spans="1:2" x14ac:dyDescent="0.2">
      <c r="A9301" s="1">
        <v>45537</v>
      </c>
      <c r="B9301">
        <f t="shared" si="145"/>
        <v>2024</v>
      </c>
    </row>
    <row r="9302" spans="1:2" x14ac:dyDescent="0.2">
      <c r="A9302" s="1">
        <v>45618</v>
      </c>
      <c r="B9302">
        <f t="shared" si="145"/>
        <v>2024</v>
      </c>
    </row>
    <row r="9303" spans="1:2" x14ac:dyDescent="0.2">
      <c r="A9303" s="1">
        <v>44902</v>
      </c>
      <c r="B9303">
        <f t="shared" si="145"/>
        <v>2022</v>
      </c>
    </row>
    <row r="9304" spans="1:2" x14ac:dyDescent="0.2">
      <c r="A9304" s="1">
        <v>44828</v>
      </c>
      <c r="B9304">
        <f t="shared" si="145"/>
        <v>2022</v>
      </c>
    </row>
    <row r="9305" spans="1:2" x14ac:dyDescent="0.2">
      <c r="A9305" s="1">
        <v>45599</v>
      </c>
      <c r="B9305">
        <f t="shared" si="145"/>
        <v>2024</v>
      </c>
    </row>
    <row r="9306" spans="1:2" x14ac:dyDescent="0.2">
      <c r="A9306" s="1">
        <v>45040</v>
      </c>
      <c r="B9306">
        <f t="shared" si="145"/>
        <v>2023</v>
      </c>
    </row>
    <row r="9307" spans="1:2" x14ac:dyDescent="0.2">
      <c r="A9307" s="1">
        <v>45499</v>
      </c>
      <c r="B9307">
        <f t="shared" si="145"/>
        <v>2024</v>
      </c>
    </row>
    <row r="9308" spans="1:2" x14ac:dyDescent="0.2">
      <c r="A9308" s="1">
        <v>45182</v>
      </c>
      <c r="B9308">
        <f t="shared" si="145"/>
        <v>2023</v>
      </c>
    </row>
    <row r="9309" spans="1:2" x14ac:dyDescent="0.2">
      <c r="A9309" s="1">
        <v>44997</v>
      </c>
      <c r="B9309">
        <f t="shared" si="145"/>
        <v>2023</v>
      </c>
    </row>
    <row r="9310" spans="1:2" x14ac:dyDescent="0.2">
      <c r="A9310" s="1">
        <v>44939</v>
      </c>
      <c r="B9310">
        <f t="shared" si="145"/>
        <v>2023</v>
      </c>
    </row>
    <row r="9311" spans="1:2" x14ac:dyDescent="0.2">
      <c r="A9311" s="1">
        <v>44754</v>
      </c>
      <c r="B9311">
        <f t="shared" si="145"/>
        <v>2022</v>
      </c>
    </row>
    <row r="9312" spans="1:2" x14ac:dyDescent="0.2">
      <c r="A9312" s="1">
        <v>44691</v>
      </c>
      <c r="B9312">
        <f t="shared" si="145"/>
        <v>2022</v>
      </c>
    </row>
    <row r="9313" spans="1:2" x14ac:dyDescent="0.2">
      <c r="A9313" s="1">
        <v>45471</v>
      </c>
      <c r="B9313">
        <f t="shared" si="145"/>
        <v>2024</v>
      </c>
    </row>
    <row r="9314" spans="1:2" x14ac:dyDescent="0.2">
      <c r="A9314" s="1">
        <v>45361</v>
      </c>
      <c r="B9314">
        <f t="shared" si="145"/>
        <v>2024</v>
      </c>
    </row>
    <row r="9315" spans="1:2" x14ac:dyDescent="0.2">
      <c r="A9315" s="1">
        <v>44970</v>
      </c>
      <c r="B9315">
        <f t="shared" si="145"/>
        <v>2023</v>
      </c>
    </row>
    <row r="9316" spans="1:2" x14ac:dyDescent="0.2">
      <c r="A9316" s="1">
        <v>44664</v>
      </c>
      <c r="B9316">
        <f t="shared" si="145"/>
        <v>2022</v>
      </c>
    </row>
    <row r="9317" spans="1:2" x14ac:dyDescent="0.2">
      <c r="A9317" s="1">
        <v>45636</v>
      </c>
      <c r="B9317">
        <f t="shared" si="145"/>
        <v>2024</v>
      </c>
    </row>
    <row r="9318" spans="1:2" x14ac:dyDescent="0.2">
      <c r="A9318" s="1">
        <v>44895</v>
      </c>
      <c r="B9318">
        <f t="shared" si="145"/>
        <v>2022</v>
      </c>
    </row>
    <row r="9319" spans="1:2" x14ac:dyDescent="0.2">
      <c r="A9319" s="1">
        <v>45022</v>
      </c>
      <c r="B9319">
        <f t="shared" si="145"/>
        <v>2023</v>
      </c>
    </row>
    <row r="9320" spans="1:2" x14ac:dyDescent="0.2">
      <c r="A9320" s="1">
        <v>44778</v>
      </c>
      <c r="B9320">
        <f t="shared" si="145"/>
        <v>2022</v>
      </c>
    </row>
    <row r="9321" spans="1:2" x14ac:dyDescent="0.2">
      <c r="A9321" s="1">
        <v>44877</v>
      </c>
      <c r="B9321">
        <f t="shared" si="145"/>
        <v>2022</v>
      </c>
    </row>
    <row r="9322" spans="1:2" x14ac:dyDescent="0.2">
      <c r="A9322" s="1">
        <v>45276</v>
      </c>
      <c r="B9322">
        <f t="shared" si="145"/>
        <v>2023</v>
      </c>
    </row>
    <row r="9323" spans="1:2" x14ac:dyDescent="0.2">
      <c r="A9323" s="1">
        <v>44622</v>
      </c>
      <c r="B9323">
        <f t="shared" si="145"/>
        <v>2022</v>
      </c>
    </row>
    <row r="9324" spans="1:2" x14ac:dyDescent="0.2">
      <c r="A9324" s="1">
        <v>45356</v>
      </c>
      <c r="B9324">
        <f t="shared" si="145"/>
        <v>2024</v>
      </c>
    </row>
    <row r="9325" spans="1:2" x14ac:dyDescent="0.2">
      <c r="A9325" s="1">
        <v>45031</v>
      </c>
      <c r="B9325">
        <f t="shared" si="145"/>
        <v>2023</v>
      </c>
    </row>
    <row r="9326" spans="1:2" x14ac:dyDescent="0.2">
      <c r="A9326" s="1">
        <v>44624</v>
      </c>
      <c r="B9326">
        <f t="shared" si="145"/>
        <v>2022</v>
      </c>
    </row>
    <row r="9327" spans="1:2" x14ac:dyDescent="0.2">
      <c r="A9327" s="1">
        <v>45072</v>
      </c>
      <c r="B9327">
        <f t="shared" si="145"/>
        <v>2023</v>
      </c>
    </row>
    <row r="9328" spans="1:2" x14ac:dyDescent="0.2">
      <c r="A9328" s="1">
        <v>45169</v>
      </c>
      <c r="B9328">
        <f t="shared" si="145"/>
        <v>2023</v>
      </c>
    </row>
    <row r="9329" spans="1:2" x14ac:dyDescent="0.2">
      <c r="A9329" s="1">
        <v>45539</v>
      </c>
      <c r="B9329">
        <f t="shared" si="145"/>
        <v>2024</v>
      </c>
    </row>
    <row r="9330" spans="1:2" x14ac:dyDescent="0.2">
      <c r="A9330" s="1">
        <v>45615</v>
      </c>
      <c r="B9330">
        <f t="shared" si="145"/>
        <v>2024</v>
      </c>
    </row>
    <row r="9331" spans="1:2" x14ac:dyDescent="0.2">
      <c r="A9331" s="1">
        <v>45277</v>
      </c>
      <c r="B9331">
        <f t="shared" si="145"/>
        <v>2023</v>
      </c>
    </row>
    <row r="9332" spans="1:2" x14ac:dyDescent="0.2">
      <c r="A9332" s="1">
        <v>45086</v>
      </c>
      <c r="B9332">
        <f t="shared" si="145"/>
        <v>2023</v>
      </c>
    </row>
    <row r="9333" spans="1:2" x14ac:dyDescent="0.2">
      <c r="A9333" s="1">
        <v>45165</v>
      </c>
      <c r="B9333">
        <f t="shared" si="145"/>
        <v>2023</v>
      </c>
    </row>
    <row r="9334" spans="1:2" x14ac:dyDescent="0.2">
      <c r="A9334" s="1">
        <v>44652</v>
      </c>
      <c r="B9334">
        <f t="shared" si="145"/>
        <v>2022</v>
      </c>
    </row>
    <row r="9335" spans="1:2" x14ac:dyDescent="0.2">
      <c r="A9335" s="1">
        <v>44628</v>
      </c>
      <c r="B9335">
        <f t="shared" si="145"/>
        <v>2022</v>
      </c>
    </row>
    <row r="9336" spans="1:2" x14ac:dyDescent="0.2">
      <c r="A9336" s="1">
        <v>45190</v>
      </c>
      <c r="B9336">
        <f t="shared" si="145"/>
        <v>2023</v>
      </c>
    </row>
    <row r="9337" spans="1:2" x14ac:dyDescent="0.2">
      <c r="A9337" s="1">
        <v>45100</v>
      </c>
      <c r="B9337">
        <f t="shared" si="145"/>
        <v>2023</v>
      </c>
    </row>
    <row r="9338" spans="1:2" x14ac:dyDescent="0.2">
      <c r="A9338" s="1">
        <v>44800</v>
      </c>
      <c r="B9338">
        <f t="shared" si="145"/>
        <v>2022</v>
      </c>
    </row>
    <row r="9339" spans="1:2" x14ac:dyDescent="0.2">
      <c r="A9339" s="1">
        <v>44927</v>
      </c>
      <c r="B9339">
        <f t="shared" si="145"/>
        <v>2023</v>
      </c>
    </row>
    <row r="9340" spans="1:2" x14ac:dyDescent="0.2">
      <c r="A9340" s="1">
        <v>45167</v>
      </c>
      <c r="B9340">
        <f t="shared" si="145"/>
        <v>2023</v>
      </c>
    </row>
    <row r="9341" spans="1:2" x14ac:dyDescent="0.2">
      <c r="A9341" s="1">
        <v>45066</v>
      </c>
      <c r="B9341">
        <f t="shared" si="145"/>
        <v>2023</v>
      </c>
    </row>
    <row r="9342" spans="1:2" x14ac:dyDescent="0.2">
      <c r="A9342" s="1">
        <v>44855</v>
      </c>
      <c r="B9342">
        <f t="shared" si="145"/>
        <v>2022</v>
      </c>
    </row>
    <row r="9343" spans="1:2" x14ac:dyDescent="0.2">
      <c r="A9343" s="1">
        <v>44669</v>
      </c>
      <c r="B9343">
        <f t="shared" si="145"/>
        <v>2022</v>
      </c>
    </row>
    <row r="9344" spans="1:2" x14ac:dyDescent="0.2">
      <c r="A9344" s="1">
        <v>45641</v>
      </c>
      <c r="B9344">
        <f t="shared" si="145"/>
        <v>2024</v>
      </c>
    </row>
    <row r="9345" spans="1:2" x14ac:dyDescent="0.2">
      <c r="A9345" s="1">
        <v>44911</v>
      </c>
      <c r="B9345">
        <f t="shared" si="145"/>
        <v>2022</v>
      </c>
    </row>
    <row r="9346" spans="1:2" x14ac:dyDescent="0.2">
      <c r="A9346" s="1">
        <v>45593</v>
      </c>
      <c r="B9346">
        <f t="shared" si="145"/>
        <v>2024</v>
      </c>
    </row>
    <row r="9347" spans="1:2" x14ac:dyDescent="0.2">
      <c r="A9347" s="1">
        <v>45086</v>
      </c>
      <c r="B9347">
        <f t="shared" ref="B9347:B9410" si="146">YEAR(A9347)</f>
        <v>2023</v>
      </c>
    </row>
    <row r="9348" spans="1:2" x14ac:dyDescent="0.2">
      <c r="A9348" s="1">
        <v>45454</v>
      </c>
      <c r="B9348">
        <f t="shared" si="146"/>
        <v>2024</v>
      </c>
    </row>
    <row r="9349" spans="1:2" x14ac:dyDescent="0.2">
      <c r="A9349" s="1">
        <v>45272</v>
      </c>
      <c r="B9349">
        <f t="shared" si="146"/>
        <v>2023</v>
      </c>
    </row>
    <row r="9350" spans="1:2" x14ac:dyDescent="0.2">
      <c r="A9350" s="1">
        <v>45061</v>
      </c>
      <c r="B9350">
        <f t="shared" si="146"/>
        <v>2023</v>
      </c>
    </row>
    <row r="9351" spans="1:2" x14ac:dyDescent="0.2">
      <c r="A9351" s="1">
        <v>45291</v>
      </c>
      <c r="B9351">
        <f t="shared" si="146"/>
        <v>2023</v>
      </c>
    </row>
    <row r="9352" spans="1:2" x14ac:dyDescent="0.2">
      <c r="A9352" s="1">
        <v>44920</v>
      </c>
      <c r="B9352">
        <f t="shared" si="146"/>
        <v>2022</v>
      </c>
    </row>
    <row r="9353" spans="1:2" x14ac:dyDescent="0.2">
      <c r="A9353" s="1">
        <v>45530</v>
      </c>
      <c r="B9353">
        <f t="shared" si="146"/>
        <v>2024</v>
      </c>
    </row>
    <row r="9354" spans="1:2" x14ac:dyDescent="0.2">
      <c r="A9354" s="1">
        <v>44760</v>
      </c>
      <c r="B9354">
        <f t="shared" si="146"/>
        <v>2022</v>
      </c>
    </row>
    <row r="9355" spans="1:2" x14ac:dyDescent="0.2">
      <c r="A9355" s="1">
        <v>45094</v>
      </c>
      <c r="B9355">
        <f t="shared" si="146"/>
        <v>2023</v>
      </c>
    </row>
    <row r="9356" spans="1:2" x14ac:dyDescent="0.2">
      <c r="A9356" s="1">
        <v>44982</v>
      </c>
      <c r="B9356">
        <f t="shared" si="146"/>
        <v>2023</v>
      </c>
    </row>
    <row r="9357" spans="1:2" x14ac:dyDescent="0.2">
      <c r="A9357" s="1">
        <v>45651</v>
      </c>
      <c r="B9357">
        <f t="shared" si="146"/>
        <v>2024</v>
      </c>
    </row>
    <row r="9358" spans="1:2" x14ac:dyDescent="0.2">
      <c r="A9358" s="1">
        <v>45204</v>
      </c>
      <c r="B9358">
        <f t="shared" si="146"/>
        <v>2023</v>
      </c>
    </row>
    <row r="9359" spans="1:2" x14ac:dyDescent="0.2">
      <c r="A9359" s="1">
        <v>44639</v>
      </c>
      <c r="B9359">
        <f t="shared" si="146"/>
        <v>2022</v>
      </c>
    </row>
    <row r="9360" spans="1:2" x14ac:dyDescent="0.2">
      <c r="A9360" s="1">
        <v>44787</v>
      </c>
      <c r="B9360">
        <f t="shared" si="146"/>
        <v>2022</v>
      </c>
    </row>
    <row r="9361" spans="1:2" x14ac:dyDescent="0.2">
      <c r="A9361" s="1">
        <v>45282</v>
      </c>
      <c r="B9361">
        <f t="shared" si="146"/>
        <v>2023</v>
      </c>
    </row>
    <row r="9362" spans="1:2" x14ac:dyDescent="0.2">
      <c r="A9362" s="1">
        <v>44621</v>
      </c>
      <c r="B9362">
        <f t="shared" si="146"/>
        <v>2022</v>
      </c>
    </row>
    <row r="9363" spans="1:2" x14ac:dyDescent="0.2">
      <c r="A9363" s="1">
        <v>44984</v>
      </c>
      <c r="B9363">
        <f t="shared" si="146"/>
        <v>2023</v>
      </c>
    </row>
    <row r="9364" spans="1:2" x14ac:dyDescent="0.2">
      <c r="A9364" s="1">
        <v>45637</v>
      </c>
      <c r="B9364">
        <f t="shared" si="146"/>
        <v>2024</v>
      </c>
    </row>
    <row r="9365" spans="1:2" x14ac:dyDescent="0.2">
      <c r="A9365" s="1">
        <v>45196</v>
      </c>
      <c r="B9365">
        <f t="shared" si="146"/>
        <v>2023</v>
      </c>
    </row>
    <row r="9366" spans="1:2" x14ac:dyDescent="0.2">
      <c r="A9366" s="1">
        <v>44908</v>
      </c>
      <c r="B9366">
        <f t="shared" si="146"/>
        <v>2022</v>
      </c>
    </row>
    <row r="9367" spans="1:2" x14ac:dyDescent="0.2">
      <c r="A9367" s="1">
        <v>45044</v>
      </c>
      <c r="B9367">
        <f t="shared" si="146"/>
        <v>2023</v>
      </c>
    </row>
    <row r="9368" spans="1:2" x14ac:dyDescent="0.2">
      <c r="A9368" s="1">
        <v>45618</v>
      </c>
      <c r="B9368">
        <f t="shared" si="146"/>
        <v>2024</v>
      </c>
    </row>
    <row r="9369" spans="1:2" x14ac:dyDescent="0.2">
      <c r="A9369" s="1">
        <v>45350</v>
      </c>
      <c r="B9369">
        <f t="shared" si="146"/>
        <v>2024</v>
      </c>
    </row>
    <row r="9370" spans="1:2" x14ac:dyDescent="0.2">
      <c r="A9370" s="1">
        <v>45442</v>
      </c>
      <c r="B9370">
        <f t="shared" si="146"/>
        <v>2024</v>
      </c>
    </row>
    <row r="9371" spans="1:2" x14ac:dyDescent="0.2">
      <c r="A9371" s="1">
        <v>45592</v>
      </c>
      <c r="B9371">
        <f t="shared" si="146"/>
        <v>2024</v>
      </c>
    </row>
    <row r="9372" spans="1:2" x14ac:dyDescent="0.2">
      <c r="A9372" s="1">
        <v>45320</v>
      </c>
      <c r="B9372">
        <f t="shared" si="146"/>
        <v>2024</v>
      </c>
    </row>
    <row r="9373" spans="1:2" x14ac:dyDescent="0.2">
      <c r="A9373" s="1">
        <v>45246</v>
      </c>
      <c r="B9373">
        <f t="shared" si="146"/>
        <v>2023</v>
      </c>
    </row>
    <row r="9374" spans="1:2" x14ac:dyDescent="0.2">
      <c r="A9374" s="1">
        <v>44640</v>
      </c>
      <c r="B9374">
        <f t="shared" si="146"/>
        <v>2022</v>
      </c>
    </row>
    <row r="9375" spans="1:2" x14ac:dyDescent="0.2">
      <c r="A9375" s="1">
        <v>45358</v>
      </c>
      <c r="B9375">
        <f t="shared" si="146"/>
        <v>2024</v>
      </c>
    </row>
    <row r="9376" spans="1:2" x14ac:dyDescent="0.2">
      <c r="A9376" s="1">
        <v>45105</v>
      </c>
      <c r="B9376">
        <f t="shared" si="146"/>
        <v>2023</v>
      </c>
    </row>
    <row r="9377" spans="1:2" x14ac:dyDescent="0.2">
      <c r="A9377" s="1">
        <v>45582</v>
      </c>
      <c r="B9377">
        <f t="shared" si="146"/>
        <v>2024</v>
      </c>
    </row>
    <row r="9378" spans="1:2" x14ac:dyDescent="0.2">
      <c r="A9378" s="1">
        <v>44711</v>
      </c>
      <c r="B9378">
        <f t="shared" si="146"/>
        <v>2022</v>
      </c>
    </row>
    <row r="9379" spans="1:2" x14ac:dyDescent="0.2">
      <c r="A9379" s="1">
        <v>45562</v>
      </c>
      <c r="B9379">
        <f t="shared" si="146"/>
        <v>2024</v>
      </c>
    </row>
    <row r="9380" spans="1:2" x14ac:dyDescent="0.2">
      <c r="A9380" s="1">
        <v>44960</v>
      </c>
      <c r="B9380">
        <f t="shared" si="146"/>
        <v>2023</v>
      </c>
    </row>
    <row r="9381" spans="1:2" x14ac:dyDescent="0.2">
      <c r="A9381" s="1">
        <v>44844</v>
      </c>
      <c r="B9381">
        <f t="shared" si="146"/>
        <v>2022</v>
      </c>
    </row>
    <row r="9382" spans="1:2" x14ac:dyDescent="0.2">
      <c r="A9382" s="1">
        <v>44758</v>
      </c>
      <c r="B9382">
        <f t="shared" si="146"/>
        <v>2022</v>
      </c>
    </row>
    <row r="9383" spans="1:2" x14ac:dyDescent="0.2">
      <c r="A9383" s="1">
        <v>45488</v>
      </c>
      <c r="B9383">
        <f t="shared" si="146"/>
        <v>2024</v>
      </c>
    </row>
    <row r="9384" spans="1:2" x14ac:dyDescent="0.2">
      <c r="A9384" s="1">
        <v>44769</v>
      </c>
      <c r="B9384">
        <f t="shared" si="146"/>
        <v>2022</v>
      </c>
    </row>
    <row r="9385" spans="1:2" x14ac:dyDescent="0.2">
      <c r="A9385" s="1">
        <v>44732</v>
      </c>
      <c r="B9385">
        <f t="shared" si="146"/>
        <v>2022</v>
      </c>
    </row>
    <row r="9386" spans="1:2" x14ac:dyDescent="0.2">
      <c r="A9386" s="1">
        <v>44660</v>
      </c>
      <c r="B9386">
        <f t="shared" si="146"/>
        <v>2022</v>
      </c>
    </row>
    <row r="9387" spans="1:2" x14ac:dyDescent="0.2">
      <c r="A9387" s="1">
        <v>45358</v>
      </c>
      <c r="B9387">
        <f t="shared" si="146"/>
        <v>2024</v>
      </c>
    </row>
    <row r="9388" spans="1:2" x14ac:dyDescent="0.2">
      <c r="A9388" s="1">
        <v>45635</v>
      </c>
      <c r="B9388">
        <f t="shared" si="146"/>
        <v>2024</v>
      </c>
    </row>
    <row r="9389" spans="1:2" x14ac:dyDescent="0.2">
      <c r="A9389" s="1">
        <v>44988</v>
      </c>
      <c r="B9389">
        <f t="shared" si="146"/>
        <v>2023</v>
      </c>
    </row>
    <row r="9390" spans="1:2" x14ac:dyDescent="0.2">
      <c r="A9390" s="1">
        <v>44657</v>
      </c>
      <c r="B9390">
        <f t="shared" si="146"/>
        <v>2022</v>
      </c>
    </row>
    <row r="9391" spans="1:2" x14ac:dyDescent="0.2">
      <c r="A9391" s="1">
        <v>45674</v>
      </c>
      <c r="B9391">
        <f t="shared" si="146"/>
        <v>2025</v>
      </c>
    </row>
    <row r="9392" spans="1:2" x14ac:dyDescent="0.2">
      <c r="A9392" s="1">
        <v>45018</v>
      </c>
      <c r="B9392">
        <f t="shared" si="146"/>
        <v>2023</v>
      </c>
    </row>
    <row r="9393" spans="1:2" x14ac:dyDescent="0.2">
      <c r="A9393" s="1">
        <v>44931</v>
      </c>
      <c r="B9393">
        <f t="shared" si="146"/>
        <v>2023</v>
      </c>
    </row>
    <row r="9394" spans="1:2" x14ac:dyDescent="0.2">
      <c r="A9394" s="1">
        <v>44830</v>
      </c>
      <c r="B9394">
        <f t="shared" si="146"/>
        <v>2022</v>
      </c>
    </row>
    <row r="9395" spans="1:2" x14ac:dyDescent="0.2">
      <c r="A9395" s="1">
        <v>45488</v>
      </c>
      <c r="B9395">
        <f t="shared" si="146"/>
        <v>2024</v>
      </c>
    </row>
    <row r="9396" spans="1:2" x14ac:dyDescent="0.2">
      <c r="A9396" s="1">
        <v>45149</v>
      </c>
      <c r="B9396">
        <f t="shared" si="146"/>
        <v>2023</v>
      </c>
    </row>
    <row r="9397" spans="1:2" x14ac:dyDescent="0.2">
      <c r="A9397" s="1">
        <v>44852</v>
      </c>
      <c r="B9397">
        <f t="shared" si="146"/>
        <v>2022</v>
      </c>
    </row>
    <row r="9398" spans="1:2" x14ac:dyDescent="0.2">
      <c r="A9398" s="1">
        <v>45182</v>
      </c>
      <c r="B9398">
        <f t="shared" si="146"/>
        <v>2023</v>
      </c>
    </row>
    <row r="9399" spans="1:2" x14ac:dyDescent="0.2">
      <c r="A9399" s="1">
        <v>44928</v>
      </c>
      <c r="B9399">
        <f t="shared" si="146"/>
        <v>2023</v>
      </c>
    </row>
    <row r="9400" spans="1:2" x14ac:dyDescent="0.2">
      <c r="A9400" s="1">
        <v>45399</v>
      </c>
      <c r="B9400">
        <f t="shared" si="146"/>
        <v>2024</v>
      </c>
    </row>
    <row r="9401" spans="1:2" x14ac:dyDescent="0.2">
      <c r="A9401" s="1">
        <v>44840</v>
      </c>
      <c r="B9401">
        <f t="shared" si="146"/>
        <v>2022</v>
      </c>
    </row>
    <row r="9402" spans="1:2" x14ac:dyDescent="0.2">
      <c r="A9402" s="1">
        <v>45591</v>
      </c>
      <c r="B9402">
        <f t="shared" si="146"/>
        <v>2024</v>
      </c>
    </row>
    <row r="9403" spans="1:2" x14ac:dyDescent="0.2">
      <c r="A9403" s="1">
        <v>45101</v>
      </c>
      <c r="B9403">
        <f t="shared" si="146"/>
        <v>2023</v>
      </c>
    </row>
    <row r="9404" spans="1:2" x14ac:dyDescent="0.2">
      <c r="A9404" s="1">
        <v>44927</v>
      </c>
      <c r="B9404">
        <f t="shared" si="146"/>
        <v>2023</v>
      </c>
    </row>
    <row r="9405" spans="1:2" x14ac:dyDescent="0.2">
      <c r="A9405" s="1">
        <v>45563</v>
      </c>
      <c r="B9405">
        <f t="shared" si="146"/>
        <v>2024</v>
      </c>
    </row>
    <row r="9406" spans="1:2" x14ac:dyDescent="0.2">
      <c r="A9406" s="1">
        <v>45657</v>
      </c>
      <c r="B9406">
        <f t="shared" si="146"/>
        <v>2024</v>
      </c>
    </row>
    <row r="9407" spans="1:2" x14ac:dyDescent="0.2">
      <c r="A9407" s="1">
        <v>45462</v>
      </c>
      <c r="B9407">
        <f t="shared" si="146"/>
        <v>2024</v>
      </c>
    </row>
    <row r="9408" spans="1:2" x14ac:dyDescent="0.2">
      <c r="A9408" s="1">
        <v>45650</v>
      </c>
      <c r="B9408">
        <f t="shared" si="146"/>
        <v>2024</v>
      </c>
    </row>
    <row r="9409" spans="1:2" x14ac:dyDescent="0.2">
      <c r="A9409" s="1">
        <v>45409</v>
      </c>
      <c r="B9409">
        <f t="shared" si="146"/>
        <v>2024</v>
      </c>
    </row>
    <row r="9410" spans="1:2" x14ac:dyDescent="0.2">
      <c r="A9410" s="1">
        <v>45602</v>
      </c>
      <c r="B9410">
        <f t="shared" si="146"/>
        <v>2024</v>
      </c>
    </row>
    <row r="9411" spans="1:2" x14ac:dyDescent="0.2">
      <c r="A9411" s="1">
        <v>44959</v>
      </c>
      <c r="B9411">
        <f t="shared" ref="B9411:B9474" si="147">YEAR(A9411)</f>
        <v>2023</v>
      </c>
    </row>
    <row r="9412" spans="1:2" x14ac:dyDescent="0.2">
      <c r="A9412" s="1">
        <v>44650</v>
      </c>
      <c r="B9412">
        <f t="shared" si="147"/>
        <v>2022</v>
      </c>
    </row>
    <row r="9413" spans="1:2" x14ac:dyDescent="0.2">
      <c r="A9413" s="1">
        <v>44779</v>
      </c>
      <c r="B9413">
        <f t="shared" si="147"/>
        <v>2022</v>
      </c>
    </row>
    <row r="9414" spans="1:2" x14ac:dyDescent="0.2">
      <c r="A9414" s="1">
        <v>44738</v>
      </c>
      <c r="B9414">
        <f t="shared" si="147"/>
        <v>2022</v>
      </c>
    </row>
    <row r="9415" spans="1:2" x14ac:dyDescent="0.2">
      <c r="A9415" s="1">
        <v>44806</v>
      </c>
      <c r="B9415">
        <f t="shared" si="147"/>
        <v>2022</v>
      </c>
    </row>
    <row r="9416" spans="1:2" x14ac:dyDescent="0.2">
      <c r="A9416" s="1">
        <v>44848</v>
      </c>
      <c r="B9416">
        <f t="shared" si="147"/>
        <v>2022</v>
      </c>
    </row>
    <row r="9417" spans="1:2" x14ac:dyDescent="0.2">
      <c r="A9417" s="1">
        <v>44890</v>
      </c>
      <c r="B9417">
        <f t="shared" si="147"/>
        <v>2022</v>
      </c>
    </row>
    <row r="9418" spans="1:2" x14ac:dyDescent="0.2">
      <c r="A9418" s="1">
        <v>45601</v>
      </c>
      <c r="B9418">
        <f t="shared" si="147"/>
        <v>2024</v>
      </c>
    </row>
    <row r="9419" spans="1:2" x14ac:dyDescent="0.2">
      <c r="A9419" s="1">
        <v>45601</v>
      </c>
      <c r="B9419">
        <f t="shared" si="147"/>
        <v>2024</v>
      </c>
    </row>
    <row r="9420" spans="1:2" x14ac:dyDescent="0.2">
      <c r="A9420" s="1">
        <v>45441</v>
      </c>
      <c r="B9420">
        <f t="shared" si="147"/>
        <v>2024</v>
      </c>
    </row>
    <row r="9421" spans="1:2" x14ac:dyDescent="0.2">
      <c r="A9421" s="1">
        <v>44868</v>
      </c>
      <c r="B9421">
        <f t="shared" si="147"/>
        <v>2022</v>
      </c>
    </row>
    <row r="9422" spans="1:2" x14ac:dyDescent="0.2">
      <c r="A9422" s="1">
        <v>45093</v>
      </c>
      <c r="B9422">
        <f t="shared" si="147"/>
        <v>2023</v>
      </c>
    </row>
    <row r="9423" spans="1:2" x14ac:dyDescent="0.2">
      <c r="A9423" s="1">
        <v>44809</v>
      </c>
      <c r="B9423">
        <f t="shared" si="147"/>
        <v>2022</v>
      </c>
    </row>
    <row r="9424" spans="1:2" x14ac:dyDescent="0.2">
      <c r="A9424" s="1">
        <v>45599</v>
      </c>
      <c r="B9424">
        <f t="shared" si="147"/>
        <v>2024</v>
      </c>
    </row>
    <row r="9425" spans="1:2" x14ac:dyDescent="0.2">
      <c r="A9425" s="1">
        <v>45438</v>
      </c>
      <c r="B9425">
        <f t="shared" si="147"/>
        <v>2024</v>
      </c>
    </row>
    <row r="9426" spans="1:2" x14ac:dyDescent="0.2">
      <c r="A9426" s="1">
        <v>44885</v>
      </c>
      <c r="B9426">
        <f t="shared" si="147"/>
        <v>2022</v>
      </c>
    </row>
    <row r="9427" spans="1:2" x14ac:dyDescent="0.2">
      <c r="A9427" s="1">
        <v>44651</v>
      </c>
      <c r="B9427">
        <f t="shared" si="147"/>
        <v>2022</v>
      </c>
    </row>
    <row r="9428" spans="1:2" x14ac:dyDescent="0.2">
      <c r="A9428" s="1">
        <v>45255</v>
      </c>
      <c r="B9428">
        <f t="shared" si="147"/>
        <v>2023</v>
      </c>
    </row>
    <row r="9429" spans="1:2" x14ac:dyDescent="0.2">
      <c r="A9429" s="1">
        <v>44865</v>
      </c>
      <c r="B9429">
        <f t="shared" si="147"/>
        <v>2022</v>
      </c>
    </row>
    <row r="9430" spans="1:2" x14ac:dyDescent="0.2">
      <c r="A9430" s="1">
        <v>45151</v>
      </c>
      <c r="B9430">
        <f t="shared" si="147"/>
        <v>2023</v>
      </c>
    </row>
    <row r="9431" spans="1:2" x14ac:dyDescent="0.2">
      <c r="A9431" s="1">
        <v>45412</v>
      </c>
      <c r="B9431">
        <f t="shared" si="147"/>
        <v>2024</v>
      </c>
    </row>
    <row r="9432" spans="1:2" x14ac:dyDescent="0.2">
      <c r="A9432" s="1">
        <v>45613</v>
      </c>
      <c r="B9432">
        <f t="shared" si="147"/>
        <v>2024</v>
      </c>
    </row>
    <row r="9433" spans="1:2" x14ac:dyDescent="0.2">
      <c r="A9433" s="1">
        <v>45660</v>
      </c>
      <c r="B9433">
        <f t="shared" si="147"/>
        <v>2025</v>
      </c>
    </row>
    <row r="9434" spans="1:2" x14ac:dyDescent="0.2">
      <c r="A9434" s="1">
        <v>45115</v>
      </c>
      <c r="B9434">
        <f t="shared" si="147"/>
        <v>2023</v>
      </c>
    </row>
    <row r="9435" spans="1:2" x14ac:dyDescent="0.2">
      <c r="A9435" s="1">
        <v>44641</v>
      </c>
      <c r="B9435">
        <f t="shared" si="147"/>
        <v>2022</v>
      </c>
    </row>
    <row r="9436" spans="1:2" x14ac:dyDescent="0.2">
      <c r="A9436" s="1">
        <v>44762</v>
      </c>
      <c r="B9436">
        <f t="shared" si="147"/>
        <v>2022</v>
      </c>
    </row>
    <row r="9437" spans="1:2" x14ac:dyDescent="0.2">
      <c r="A9437" s="1">
        <v>45397</v>
      </c>
      <c r="B9437">
        <f t="shared" si="147"/>
        <v>2024</v>
      </c>
    </row>
    <row r="9438" spans="1:2" x14ac:dyDescent="0.2">
      <c r="A9438" s="1">
        <v>45579</v>
      </c>
      <c r="B9438">
        <f t="shared" si="147"/>
        <v>2024</v>
      </c>
    </row>
    <row r="9439" spans="1:2" x14ac:dyDescent="0.2">
      <c r="A9439" s="1">
        <v>44750</v>
      </c>
      <c r="B9439">
        <f t="shared" si="147"/>
        <v>2022</v>
      </c>
    </row>
    <row r="9440" spans="1:2" x14ac:dyDescent="0.2">
      <c r="A9440" s="1">
        <v>44819</v>
      </c>
      <c r="B9440">
        <f t="shared" si="147"/>
        <v>2022</v>
      </c>
    </row>
    <row r="9441" spans="1:2" x14ac:dyDescent="0.2">
      <c r="A9441" s="1">
        <v>45096</v>
      </c>
      <c r="B9441">
        <f t="shared" si="147"/>
        <v>2023</v>
      </c>
    </row>
    <row r="9442" spans="1:2" x14ac:dyDescent="0.2">
      <c r="A9442" s="1">
        <v>44968</v>
      </c>
      <c r="B9442">
        <f t="shared" si="147"/>
        <v>2023</v>
      </c>
    </row>
    <row r="9443" spans="1:2" x14ac:dyDescent="0.2">
      <c r="A9443" s="1">
        <v>44957</v>
      </c>
      <c r="B9443">
        <f t="shared" si="147"/>
        <v>2023</v>
      </c>
    </row>
    <row r="9444" spans="1:2" x14ac:dyDescent="0.2">
      <c r="A9444" s="1">
        <v>45508</v>
      </c>
      <c r="B9444">
        <f t="shared" si="147"/>
        <v>2024</v>
      </c>
    </row>
    <row r="9445" spans="1:2" x14ac:dyDescent="0.2">
      <c r="A9445" s="1">
        <v>45201</v>
      </c>
      <c r="B9445">
        <f t="shared" si="147"/>
        <v>2023</v>
      </c>
    </row>
    <row r="9446" spans="1:2" x14ac:dyDescent="0.2">
      <c r="A9446" s="1">
        <v>44750</v>
      </c>
      <c r="B9446">
        <f t="shared" si="147"/>
        <v>2022</v>
      </c>
    </row>
    <row r="9447" spans="1:2" x14ac:dyDescent="0.2">
      <c r="A9447" s="1">
        <v>45248</v>
      </c>
      <c r="B9447">
        <f t="shared" si="147"/>
        <v>2023</v>
      </c>
    </row>
    <row r="9448" spans="1:2" x14ac:dyDescent="0.2">
      <c r="A9448" s="1">
        <v>45359</v>
      </c>
      <c r="B9448">
        <f t="shared" si="147"/>
        <v>2024</v>
      </c>
    </row>
    <row r="9449" spans="1:2" x14ac:dyDescent="0.2">
      <c r="A9449" s="1">
        <v>45599</v>
      </c>
      <c r="B9449">
        <f t="shared" si="147"/>
        <v>2024</v>
      </c>
    </row>
    <row r="9450" spans="1:2" x14ac:dyDescent="0.2">
      <c r="A9450" s="1">
        <v>45373</v>
      </c>
      <c r="B9450">
        <f t="shared" si="147"/>
        <v>2024</v>
      </c>
    </row>
    <row r="9451" spans="1:2" x14ac:dyDescent="0.2">
      <c r="A9451" s="1">
        <v>45575</v>
      </c>
      <c r="B9451">
        <f t="shared" si="147"/>
        <v>2024</v>
      </c>
    </row>
    <row r="9452" spans="1:2" x14ac:dyDescent="0.2">
      <c r="A9452" s="1">
        <v>45155</v>
      </c>
      <c r="B9452">
        <f t="shared" si="147"/>
        <v>2023</v>
      </c>
    </row>
    <row r="9453" spans="1:2" x14ac:dyDescent="0.2">
      <c r="A9453" s="1">
        <v>44572</v>
      </c>
      <c r="B9453">
        <f t="shared" si="147"/>
        <v>2022</v>
      </c>
    </row>
    <row r="9454" spans="1:2" x14ac:dyDescent="0.2">
      <c r="A9454" s="1">
        <v>44614</v>
      </c>
      <c r="B9454">
        <f t="shared" si="147"/>
        <v>2022</v>
      </c>
    </row>
    <row r="9455" spans="1:2" x14ac:dyDescent="0.2">
      <c r="A9455" s="1">
        <v>44918</v>
      </c>
      <c r="B9455">
        <f t="shared" si="147"/>
        <v>2022</v>
      </c>
    </row>
    <row r="9456" spans="1:2" x14ac:dyDescent="0.2">
      <c r="A9456" s="1">
        <v>45081</v>
      </c>
      <c r="B9456">
        <f t="shared" si="147"/>
        <v>2023</v>
      </c>
    </row>
    <row r="9457" spans="1:2" x14ac:dyDescent="0.2">
      <c r="A9457" s="1">
        <v>45209</v>
      </c>
      <c r="B9457">
        <f t="shared" si="147"/>
        <v>2023</v>
      </c>
    </row>
    <row r="9458" spans="1:2" x14ac:dyDescent="0.2">
      <c r="A9458" s="1">
        <v>45527</v>
      </c>
      <c r="B9458">
        <f t="shared" si="147"/>
        <v>2024</v>
      </c>
    </row>
    <row r="9459" spans="1:2" x14ac:dyDescent="0.2">
      <c r="A9459" s="1">
        <v>44861</v>
      </c>
      <c r="B9459">
        <f t="shared" si="147"/>
        <v>2022</v>
      </c>
    </row>
    <row r="9460" spans="1:2" x14ac:dyDescent="0.2">
      <c r="A9460" s="1">
        <v>44733</v>
      </c>
      <c r="B9460">
        <f t="shared" si="147"/>
        <v>2022</v>
      </c>
    </row>
    <row r="9461" spans="1:2" x14ac:dyDescent="0.2">
      <c r="A9461" s="1">
        <v>45168</v>
      </c>
      <c r="B9461">
        <f t="shared" si="147"/>
        <v>2023</v>
      </c>
    </row>
    <row r="9462" spans="1:2" x14ac:dyDescent="0.2">
      <c r="A9462" s="1">
        <v>44610</v>
      </c>
      <c r="B9462">
        <f t="shared" si="147"/>
        <v>2022</v>
      </c>
    </row>
    <row r="9463" spans="1:2" x14ac:dyDescent="0.2">
      <c r="A9463" s="1">
        <v>45298</v>
      </c>
      <c r="B9463">
        <f t="shared" si="147"/>
        <v>2024</v>
      </c>
    </row>
    <row r="9464" spans="1:2" x14ac:dyDescent="0.2">
      <c r="A9464" s="1">
        <v>45397</v>
      </c>
      <c r="B9464">
        <f t="shared" si="147"/>
        <v>2024</v>
      </c>
    </row>
    <row r="9465" spans="1:2" x14ac:dyDescent="0.2">
      <c r="A9465" s="1">
        <v>45051</v>
      </c>
      <c r="B9465">
        <f t="shared" si="147"/>
        <v>2023</v>
      </c>
    </row>
    <row r="9466" spans="1:2" x14ac:dyDescent="0.2">
      <c r="A9466" s="1">
        <v>45039</v>
      </c>
      <c r="B9466">
        <f t="shared" si="147"/>
        <v>2023</v>
      </c>
    </row>
    <row r="9467" spans="1:2" x14ac:dyDescent="0.2">
      <c r="A9467" s="1">
        <v>45408</v>
      </c>
      <c r="B9467">
        <f t="shared" si="147"/>
        <v>2024</v>
      </c>
    </row>
    <row r="9468" spans="1:2" x14ac:dyDescent="0.2">
      <c r="A9468" s="1">
        <v>45103</v>
      </c>
      <c r="B9468">
        <f t="shared" si="147"/>
        <v>2023</v>
      </c>
    </row>
    <row r="9469" spans="1:2" x14ac:dyDescent="0.2">
      <c r="A9469" s="1">
        <v>45343</v>
      </c>
      <c r="B9469">
        <f t="shared" si="147"/>
        <v>2024</v>
      </c>
    </row>
    <row r="9470" spans="1:2" x14ac:dyDescent="0.2">
      <c r="A9470" s="1">
        <v>45077</v>
      </c>
      <c r="B9470">
        <f t="shared" si="147"/>
        <v>2023</v>
      </c>
    </row>
    <row r="9471" spans="1:2" x14ac:dyDescent="0.2">
      <c r="A9471" s="1">
        <v>45588</v>
      </c>
      <c r="B9471">
        <f t="shared" si="147"/>
        <v>2024</v>
      </c>
    </row>
    <row r="9472" spans="1:2" x14ac:dyDescent="0.2">
      <c r="A9472" s="1">
        <v>45339</v>
      </c>
      <c r="B9472">
        <f t="shared" si="147"/>
        <v>2024</v>
      </c>
    </row>
    <row r="9473" spans="1:2" x14ac:dyDescent="0.2">
      <c r="A9473" s="1">
        <v>44687</v>
      </c>
      <c r="B9473">
        <f t="shared" si="147"/>
        <v>2022</v>
      </c>
    </row>
    <row r="9474" spans="1:2" x14ac:dyDescent="0.2">
      <c r="A9474" s="1">
        <v>44673</v>
      </c>
      <c r="B9474">
        <f t="shared" si="147"/>
        <v>2022</v>
      </c>
    </row>
    <row r="9475" spans="1:2" x14ac:dyDescent="0.2">
      <c r="A9475" s="1">
        <v>45553</v>
      </c>
      <c r="B9475">
        <f t="shared" ref="B9475:B9538" si="148">YEAR(A9475)</f>
        <v>2024</v>
      </c>
    </row>
    <row r="9476" spans="1:2" x14ac:dyDescent="0.2">
      <c r="A9476" s="1">
        <v>44645</v>
      </c>
      <c r="B9476">
        <f t="shared" si="148"/>
        <v>2022</v>
      </c>
    </row>
    <row r="9477" spans="1:2" x14ac:dyDescent="0.2">
      <c r="A9477" s="1">
        <v>45088</v>
      </c>
      <c r="B9477">
        <f t="shared" si="148"/>
        <v>2023</v>
      </c>
    </row>
    <row r="9478" spans="1:2" x14ac:dyDescent="0.2">
      <c r="A9478" s="1">
        <v>45470</v>
      </c>
      <c r="B9478">
        <f t="shared" si="148"/>
        <v>2024</v>
      </c>
    </row>
    <row r="9479" spans="1:2" x14ac:dyDescent="0.2">
      <c r="A9479" s="1">
        <v>45606</v>
      </c>
      <c r="B9479">
        <f t="shared" si="148"/>
        <v>2024</v>
      </c>
    </row>
    <row r="9480" spans="1:2" x14ac:dyDescent="0.2">
      <c r="A9480" s="1">
        <v>44819</v>
      </c>
      <c r="B9480">
        <f t="shared" si="148"/>
        <v>2022</v>
      </c>
    </row>
    <row r="9481" spans="1:2" x14ac:dyDescent="0.2">
      <c r="A9481" s="1">
        <v>44683</v>
      </c>
      <c r="B9481">
        <f t="shared" si="148"/>
        <v>2022</v>
      </c>
    </row>
    <row r="9482" spans="1:2" x14ac:dyDescent="0.2">
      <c r="A9482" s="1">
        <v>45626</v>
      </c>
      <c r="B9482">
        <f t="shared" si="148"/>
        <v>2024</v>
      </c>
    </row>
    <row r="9483" spans="1:2" x14ac:dyDescent="0.2">
      <c r="A9483" s="1">
        <v>45536</v>
      </c>
      <c r="B9483">
        <f t="shared" si="148"/>
        <v>2024</v>
      </c>
    </row>
    <row r="9484" spans="1:2" x14ac:dyDescent="0.2">
      <c r="A9484" s="1">
        <v>45165</v>
      </c>
      <c r="B9484">
        <f t="shared" si="148"/>
        <v>2023</v>
      </c>
    </row>
    <row r="9485" spans="1:2" x14ac:dyDescent="0.2">
      <c r="A9485" s="1">
        <v>45600</v>
      </c>
      <c r="B9485">
        <f t="shared" si="148"/>
        <v>2024</v>
      </c>
    </row>
    <row r="9486" spans="1:2" x14ac:dyDescent="0.2">
      <c r="A9486" s="1">
        <v>44977</v>
      </c>
      <c r="B9486">
        <f t="shared" si="148"/>
        <v>2023</v>
      </c>
    </row>
    <row r="9487" spans="1:2" x14ac:dyDescent="0.2">
      <c r="A9487" s="1">
        <v>45422</v>
      </c>
      <c r="B9487">
        <f t="shared" si="148"/>
        <v>2024</v>
      </c>
    </row>
    <row r="9488" spans="1:2" x14ac:dyDescent="0.2">
      <c r="A9488" s="1">
        <v>45647</v>
      </c>
      <c r="B9488">
        <f t="shared" si="148"/>
        <v>2024</v>
      </c>
    </row>
    <row r="9489" spans="1:2" x14ac:dyDescent="0.2">
      <c r="A9489" s="1">
        <v>45636</v>
      </c>
      <c r="B9489">
        <f t="shared" si="148"/>
        <v>2024</v>
      </c>
    </row>
    <row r="9490" spans="1:2" x14ac:dyDescent="0.2">
      <c r="A9490" s="1">
        <v>45541</v>
      </c>
      <c r="B9490">
        <f t="shared" si="148"/>
        <v>2024</v>
      </c>
    </row>
    <row r="9491" spans="1:2" x14ac:dyDescent="0.2">
      <c r="A9491" s="1">
        <v>44592</v>
      </c>
      <c r="B9491">
        <f t="shared" si="148"/>
        <v>2022</v>
      </c>
    </row>
    <row r="9492" spans="1:2" x14ac:dyDescent="0.2">
      <c r="A9492" s="1">
        <v>44797</v>
      </c>
      <c r="B9492">
        <f t="shared" si="148"/>
        <v>2022</v>
      </c>
    </row>
    <row r="9493" spans="1:2" x14ac:dyDescent="0.2">
      <c r="A9493" s="1">
        <v>45366</v>
      </c>
      <c r="B9493">
        <f t="shared" si="148"/>
        <v>2024</v>
      </c>
    </row>
    <row r="9494" spans="1:2" x14ac:dyDescent="0.2">
      <c r="A9494" s="1">
        <v>44786</v>
      </c>
      <c r="B9494">
        <f t="shared" si="148"/>
        <v>2022</v>
      </c>
    </row>
    <row r="9495" spans="1:2" x14ac:dyDescent="0.2">
      <c r="A9495" s="1">
        <v>44671</v>
      </c>
      <c r="B9495">
        <f t="shared" si="148"/>
        <v>2022</v>
      </c>
    </row>
    <row r="9496" spans="1:2" x14ac:dyDescent="0.2">
      <c r="A9496" s="1">
        <v>44589</v>
      </c>
      <c r="B9496">
        <f t="shared" si="148"/>
        <v>2022</v>
      </c>
    </row>
    <row r="9497" spans="1:2" x14ac:dyDescent="0.2">
      <c r="A9497" s="1">
        <v>45295</v>
      </c>
      <c r="B9497">
        <f t="shared" si="148"/>
        <v>2024</v>
      </c>
    </row>
    <row r="9498" spans="1:2" x14ac:dyDescent="0.2">
      <c r="A9498" s="1">
        <v>45088</v>
      </c>
      <c r="B9498">
        <f t="shared" si="148"/>
        <v>2023</v>
      </c>
    </row>
    <row r="9499" spans="1:2" x14ac:dyDescent="0.2">
      <c r="A9499" s="1">
        <v>44606</v>
      </c>
      <c r="B9499">
        <f t="shared" si="148"/>
        <v>2022</v>
      </c>
    </row>
    <row r="9500" spans="1:2" x14ac:dyDescent="0.2">
      <c r="A9500" s="1">
        <v>45551</v>
      </c>
      <c r="B9500">
        <f t="shared" si="148"/>
        <v>2024</v>
      </c>
    </row>
    <row r="9501" spans="1:2" x14ac:dyDescent="0.2">
      <c r="A9501" s="1">
        <v>44758</v>
      </c>
      <c r="B9501">
        <f t="shared" si="148"/>
        <v>2022</v>
      </c>
    </row>
    <row r="9502" spans="1:2" x14ac:dyDescent="0.2">
      <c r="A9502" s="1">
        <v>44665</v>
      </c>
      <c r="B9502">
        <f t="shared" si="148"/>
        <v>2022</v>
      </c>
    </row>
    <row r="9503" spans="1:2" x14ac:dyDescent="0.2">
      <c r="A9503" s="1">
        <v>44722</v>
      </c>
      <c r="B9503">
        <f t="shared" si="148"/>
        <v>2022</v>
      </c>
    </row>
    <row r="9504" spans="1:2" x14ac:dyDescent="0.2">
      <c r="A9504" s="1">
        <v>45330</v>
      </c>
      <c r="B9504">
        <f t="shared" si="148"/>
        <v>2024</v>
      </c>
    </row>
    <row r="9505" spans="1:2" x14ac:dyDescent="0.2">
      <c r="A9505" s="1">
        <v>45042</v>
      </c>
      <c r="B9505">
        <f t="shared" si="148"/>
        <v>2023</v>
      </c>
    </row>
    <row r="9506" spans="1:2" x14ac:dyDescent="0.2">
      <c r="A9506" s="1">
        <v>44880</v>
      </c>
      <c r="B9506">
        <f t="shared" si="148"/>
        <v>2022</v>
      </c>
    </row>
    <row r="9507" spans="1:2" x14ac:dyDescent="0.2">
      <c r="A9507" s="1">
        <v>45115</v>
      </c>
      <c r="B9507">
        <f t="shared" si="148"/>
        <v>2023</v>
      </c>
    </row>
    <row r="9508" spans="1:2" x14ac:dyDescent="0.2">
      <c r="A9508" s="1">
        <v>45603</v>
      </c>
      <c r="B9508">
        <f t="shared" si="148"/>
        <v>2024</v>
      </c>
    </row>
    <row r="9509" spans="1:2" x14ac:dyDescent="0.2">
      <c r="A9509" s="1">
        <v>45424</v>
      </c>
      <c r="B9509">
        <f t="shared" si="148"/>
        <v>2024</v>
      </c>
    </row>
    <row r="9510" spans="1:2" x14ac:dyDescent="0.2">
      <c r="A9510" s="1">
        <v>44892</v>
      </c>
      <c r="B9510">
        <f t="shared" si="148"/>
        <v>2022</v>
      </c>
    </row>
    <row r="9511" spans="1:2" x14ac:dyDescent="0.2">
      <c r="A9511" s="1">
        <v>44832</v>
      </c>
      <c r="B9511">
        <f t="shared" si="148"/>
        <v>2022</v>
      </c>
    </row>
    <row r="9512" spans="1:2" x14ac:dyDescent="0.2">
      <c r="A9512" s="1">
        <v>44978</v>
      </c>
      <c r="B9512">
        <f t="shared" si="148"/>
        <v>2023</v>
      </c>
    </row>
    <row r="9513" spans="1:2" x14ac:dyDescent="0.2">
      <c r="A9513" s="1">
        <v>45556</v>
      </c>
      <c r="B9513">
        <f t="shared" si="148"/>
        <v>2024</v>
      </c>
    </row>
    <row r="9514" spans="1:2" x14ac:dyDescent="0.2">
      <c r="A9514" s="1">
        <v>44723</v>
      </c>
      <c r="B9514">
        <f t="shared" si="148"/>
        <v>2022</v>
      </c>
    </row>
    <row r="9515" spans="1:2" x14ac:dyDescent="0.2">
      <c r="A9515" s="1">
        <v>45454</v>
      </c>
      <c r="B9515">
        <f t="shared" si="148"/>
        <v>2024</v>
      </c>
    </row>
    <row r="9516" spans="1:2" x14ac:dyDescent="0.2">
      <c r="A9516" s="1">
        <v>44836</v>
      </c>
      <c r="B9516">
        <f t="shared" si="148"/>
        <v>2022</v>
      </c>
    </row>
    <row r="9517" spans="1:2" x14ac:dyDescent="0.2">
      <c r="A9517" s="1">
        <v>44655</v>
      </c>
      <c r="B9517">
        <f t="shared" si="148"/>
        <v>2022</v>
      </c>
    </row>
    <row r="9518" spans="1:2" x14ac:dyDescent="0.2">
      <c r="A9518" s="1">
        <v>45478</v>
      </c>
      <c r="B9518">
        <f t="shared" si="148"/>
        <v>2024</v>
      </c>
    </row>
    <row r="9519" spans="1:2" x14ac:dyDescent="0.2">
      <c r="A9519" s="1">
        <v>44727</v>
      </c>
      <c r="B9519">
        <f t="shared" si="148"/>
        <v>2022</v>
      </c>
    </row>
    <row r="9520" spans="1:2" x14ac:dyDescent="0.2">
      <c r="A9520" s="1">
        <v>45458</v>
      </c>
      <c r="B9520">
        <f t="shared" si="148"/>
        <v>2024</v>
      </c>
    </row>
    <row r="9521" spans="1:2" x14ac:dyDescent="0.2">
      <c r="A9521" s="1">
        <v>45511</v>
      </c>
      <c r="B9521">
        <f t="shared" si="148"/>
        <v>2024</v>
      </c>
    </row>
    <row r="9522" spans="1:2" x14ac:dyDescent="0.2">
      <c r="A9522" s="1">
        <v>44745</v>
      </c>
      <c r="B9522">
        <f t="shared" si="148"/>
        <v>2022</v>
      </c>
    </row>
    <row r="9523" spans="1:2" x14ac:dyDescent="0.2">
      <c r="A9523" s="1">
        <v>45507</v>
      </c>
      <c r="B9523">
        <f t="shared" si="148"/>
        <v>2024</v>
      </c>
    </row>
    <row r="9524" spans="1:2" x14ac:dyDescent="0.2">
      <c r="A9524" s="1">
        <v>45416</v>
      </c>
      <c r="B9524">
        <f t="shared" si="148"/>
        <v>2024</v>
      </c>
    </row>
    <row r="9525" spans="1:2" x14ac:dyDescent="0.2">
      <c r="A9525" s="1">
        <v>44581</v>
      </c>
      <c r="B9525">
        <f t="shared" si="148"/>
        <v>2022</v>
      </c>
    </row>
    <row r="9526" spans="1:2" x14ac:dyDescent="0.2">
      <c r="A9526" s="1">
        <v>44799</v>
      </c>
      <c r="B9526">
        <f t="shared" si="148"/>
        <v>2022</v>
      </c>
    </row>
    <row r="9527" spans="1:2" x14ac:dyDescent="0.2">
      <c r="A9527" s="1">
        <v>45128</v>
      </c>
      <c r="B9527">
        <f t="shared" si="148"/>
        <v>2023</v>
      </c>
    </row>
    <row r="9528" spans="1:2" x14ac:dyDescent="0.2">
      <c r="A9528" s="1">
        <v>44671</v>
      </c>
      <c r="B9528">
        <f t="shared" si="148"/>
        <v>2022</v>
      </c>
    </row>
    <row r="9529" spans="1:2" x14ac:dyDescent="0.2">
      <c r="A9529" s="1">
        <v>44655</v>
      </c>
      <c r="B9529">
        <f t="shared" si="148"/>
        <v>2022</v>
      </c>
    </row>
    <row r="9530" spans="1:2" x14ac:dyDescent="0.2">
      <c r="A9530" s="1">
        <v>45434</v>
      </c>
      <c r="B9530">
        <f t="shared" si="148"/>
        <v>2024</v>
      </c>
    </row>
    <row r="9531" spans="1:2" x14ac:dyDescent="0.2">
      <c r="A9531" s="1">
        <v>44834</v>
      </c>
      <c r="B9531">
        <f t="shared" si="148"/>
        <v>2022</v>
      </c>
    </row>
    <row r="9532" spans="1:2" x14ac:dyDescent="0.2">
      <c r="A9532" s="1">
        <v>45531</v>
      </c>
      <c r="B9532">
        <f t="shared" si="148"/>
        <v>2024</v>
      </c>
    </row>
    <row r="9533" spans="1:2" x14ac:dyDescent="0.2">
      <c r="A9533" s="1">
        <v>45386</v>
      </c>
      <c r="B9533">
        <f t="shared" si="148"/>
        <v>2024</v>
      </c>
    </row>
    <row r="9534" spans="1:2" x14ac:dyDescent="0.2">
      <c r="A9534" s="1">
        <v>44957</v>
      </c>
      <c r="B9534">
        <f t="shared" si="148"/>
        <v>2023</v>
      </c>
    </row>
    <row r="9535" spans="1:2" x14ac:dyDescent="0.2">
      <c r="A9535" s="1">
        <v>45293</v>
      </c>
      <c r="B9535">
        <f t="shared" si="148"/>
        <v>2024</v>
      </c>
    </row>
    <row r="9536" spans="1:2" x14ac:dyDescent="0.2">
      <c r="A9536" s="1">
        <v>44991</v>
      </c>
      <c r="B9536">
        <f t="shared" si="148"/>
        <v>2023</v>
      </c>
    </row>
    <row r="9537" spans="1:2" x14ac:dyDescent="0.2">
      <c r="A9537" s="1">
        <v>45344</v>
      </c>
      <c r="B9537">
        <f t="shared" si="148"/>
        <v>2024</v>
      </c>
    </row>
    <row r="9538" spans="1:2" x14ac:dyDescent="0.2">
      <c r="A9538" s="1">
        <v>45385</v>
      </c>
      <c r="B9538">
        <f t="shared" si="148"/>
        <v>2024</v>
      </c>
    </row>
    <row r="9539" spans="1:2" x14ac:dyDescent="0.2">
      <c r="A9539" s="1">
        <v>45675</v>
      </c>
      <c r="B9539">
        <f t="shared" ref="B9539:B9602" si="149">YEAR(A9539)</f>
        <v>2025</v>
      </c>
    </row>
    <row r="9540" spans="1:2" x14ac:dyDescent="0.2">
      <c r="A9540" s="1">
        <v>44595</v>
      </c>
      <c r="B9540">
        <f t="shared" si="149"/>
        <v>2022</v>
      </c>
    </row>
    <row r="9541" spans="1:2" x14ac:dyDescent="0.2">
      <c r="A9541" s="1">
        <v>45421</v>
      </c>
      <c r="B9541">
        <f t="shared" si="149"/>
        <v>2024</v>
      </c>
    </row>
    <row r="9542" spans="1:2" x14ac:dyDescent="0.2">
      <c r="A9542" s="1">
        <v>44703</v>
      </c>
      <c r="B9542">
        <f t="shared" si="149"/>
        <v>2022</v>
      </c>
    </row>
    <row r="9543" spans="1:2" x14ac:dyDescent="0.2">
      <c r="A9543" s="1">
        <v>44980</v>
      </c>
      <c r="B9543">
        <f t="shared" si="149"/>
        <v>2023</v>
      </c>
    </row>
    <row r="9544" spans="1:2" x14ac:dyDescent="0.2">
      <c r="A9544" s="1">
        <v>45378</v>
      </c>
      <c r="B9544">
        <f t="shared" si="149"/>
        <v>2024</v>
      </c>
    </row>
    <row r="9545" spans="1:2" x14ac:dyDescent="0.2">
      <c r="A9545" s="1">
        <v>45093</v>
      </c>
      <c r="B9545">
        <f t="shared" si="149"/>
        <v>2023</v>
      </c>
    </row>
    <row r="9546" spans="1:2" x14ac:dyDescent="0.2">
      <c r="A9546" s="1">
        <v>44713</v>
      </c>
      <c r="B9546">
        <f t="shared" si="149"/>
        <v>2022</v>
      </c>
    </row>
    <row r="9547" spans="1:2" x14ac:dyDescent="0.2">
      <c r="A9547" s="1">
        <v>45659</v>
      </c>
      <c r="B9547">
        <f t="shared" si="149"/>
        <v>2025</v>
      </c>
    </row>
    <row r="9548" spans="1:2" x14ac:dyDescent="0.2">
      <c r="A9548" s="1">
        <v>44832</v>
      </c>
      <c r="B9548">
        <f t="shared" si="149"/>
        <v>2022</v>
      </c>
    </row>
    <row r="9549" spans="1:2" x14ac:dyDescent="0.2">
      <c r="A9549" s="1">
        <v>44831</v>
      </c>
      <c r="B9549">
        <f t="shared" si="149"/>
        <v>2022</v>
      </c>
    </row>
    <row r="9550" spans="1:2" x14ac:dyDescent="0.2">
      <c r="A9550" s="1">
        <v>45476</v>
      </c>
      <c r="B9550">
        <f t="shared" si="149"/>
        <v>2024</v>
      </c>
    </row>
    <row r="9551" spans="1:2" x14ac:dyDescent="0.2">
      <c r="A9551" s="1">
        <v>45190</v>
      </c>
      <c r="B9551">
        <f t="shared" si="149"/>
        <v>2023</v>
      </c>
    </row>
    <row r="9552" spans="1:2" x14ac:dyDescent="0.2">
      <c r="A9552" s="1">
        <v>44984</v>
      </c>
      <c r="B9552">
        <f t="shared" si="149"/>
        <v>2023</v>
      </c>
    </row>
    <row r="9553" spans="1:2" x14ac:dyDescent="0.2">
      <c r="A9553" s="1">
        <v>44670</v>
      </c>
      <c r="B9553">
        <f t="shared" si="149"/>
        <v>2022</v>
      </c>
    </row>
    <row r="9554" spans="1:2" x14ac:dyDescent="0.2">
      <c r="A9554" s="1">
        <v>45231</v>
      </c>
      <c r="B9554">
        <f t="shared" si="149"/>
        <v>2023</v>
      </c>
    </row>
    <row r="9555" spans="1:2" x14ac:dyDescent="0.2">
      <c r="A9555" s="1">
        <v>44856</v>
      </c>
      <c r="B9555">
        <f t="shared" si="149"/>
        <v>2022</v>
      </c>
    </row>
    <row r="9556" spans="1:2" x14ac:dyDescent="0.2">
      <c r="A9556" s="1">
        <v>45231</v>
      </c>
      <c r="B9556">
        <f t="shared" si="149"/>
        <v>2023</v>
      </c>
    </row>
    <row r="9557" spans="1:2" x14ac:dyDescent="0.2">
      <c r="A9557" s="1">
        <v>45089</v>
      </c>
      <c r="B9557">
        <f t="shared" si="149"/>
        <v>2023</v>
      </c>
    </row>
    <row r="9558" spans="1:2" x14ac:dyDescent="0.2">
      <c r="A9558" s="1">
        <v>44987</v>
      </c>
      <c r="B9558">
        <f t="shared" si="149"/>
        <v>2023</v>
      </c>
    </row>
    <row r="9559" spans="1:2" x14ac:dyDescent="0.2">
      <c r="A9559" s="1">
        <v>45069</v>
      </c>
      <c r="B9559">
        <f t="shared" si="149"/>
        <v>2023</v>
      </c>
    </row>
    <row r="9560" spans="1:2" x14ac:dyDescent="0.2">
      <c r="A9560" s="1">
        <v>44851</v>
      </c>
      <c r="B9560">
        <f t="shared" si="149"/>
        <v>2022</v>
      </c>
    </row>
    <row r="9561" spans="1:2" x14ac:dyDescent="0.2">
      <c r="A9561" s="1">
        <v>44658</v>
      </c>
      <c r="B9561">
        <f t="shared" si="149"/>
        <v>2022</v>
      </c>
    </row>
    <row r="9562" spans="1:2" x14ac:dyDescent="0.2">
      <c r="A9562" s="1">
        <v>45527</v>
      </c>
      <c r="B9562">
        <f t="shared" si="149"/>
        <v>2024</v>
      </c>
    </row>
    <row r="9563" spans="1:2" x14ac:dyDescent="0.2">
      <c r="A9563" s="1">
        <v>45041</v>
      </c>
      <c r="B9563">
        <f t="shared" si="149"/>
        <v>2023</v>
      </c>
    </row>
    <row r="9564" spans="1:2" x14ac:dyDescent="0.2">
      <c r="A9564" s="1">
        <v>45027</v>
      </c>
      <c r="B9564">
        <f t="shared" si="149"/>
        <v>2023</v>
      </c>
    </row>
    <row r="9565" spans="1:2" x14ac:dyDescent="0.2">
      <c r="A9565" s="1">
        <v>44667</v>
      </c>
      <c r="B9565">
        <f t="shared" si="149"/>
        <v>2022</v>
      </c>
    </row>
    <row r="9566" spans="1:2" x14ac:dyDescent="0.2">
      <c r="A9566" s="1">
        <v>44994</v>
      </c>
      <c r="B9566">
        <f t="shared" si="149"/>
        <v>2023</v>
      </c>
    </row>
    <row r="9567" spans="1:2" x14ac:dyDescent="0.2">
      <c r="A9567" s="1">
        <v>45609</v>
      </c>
      <c r="B9567">
        <f t="shared" si="149"/>
        <v>2024</v>
      </c>
    </row>
    <row r="9568" spans="1:2" x14ac:dyDescent="0.2">
      <c r="A9568" s="1">
        <v>45639</v>
      </c>
      <c r="B9568">
        <f t="shared" si="149"/>
        <v>2024</v>
      </c>
    </row>
    <row r="9569" spans="1:2" x14ac:dyDescent="0.2">
      <c r="A9569" s="1">
        <v>45119</v>
      </c>
      <c r="B9569">
        <f t="shared" si="149"/>
        <v>2023</v>
      </c>
    </row>
    <row r="9570" spans="1:2" x14ac:dyDescent="0.2">
      <c r="A9570" s="1">
        <v>45220</v>
      </c>
      <c r="B9570">
        <f t="shared" si="149"/>
        <v>2023</v>
      </c>
    </row>
    <row r="9571" spans="1:2" x14ac:dyDescent="0.2">
      <c r="A9571" s="1">
        <v>44720</v>
      </c>
      <c r="B9571">
        <f t="shared" si="149"/>
        <v>2022</v>
      </c>
    </row>
    <row r="9572" spans="1:2" x14ac:dyDescent="0.2">
      <c r="A9572" s="1">
        <v>44589</v>
      </c>
      <c r="B9572">
        <f t="shared" si="149"/>
        <v>2022</v>
      </c>
    </row>
    <row r="9573" spans="1:2" x14ac:dyDescent="0.2">
      <c r="A9573" s="1">
        <v>44998</v>
      </c>
      <c r="B9573">
        <f t="shared" si="149"/>
        <v>2023</v>
      </c>
    </row>
    <row r="9574" spans="1:2" x14ac:dyDescent="0.2">
      <c r="A9574" s="1">
        <v>45571</v>
      </c>
      <c r="B9574">
        <f t="shared" si="149"/>
        <v>2024</v>
      </c>
    </row>
    <row r="9575" spans="1:2" x14ac:dyDescent="0.2">
      <c r="A9575" s="1">
        <v>44954</v>
      </c>
      <c r="B9575">
        <f t="shared" si="149"/>
        <v>2023</v>
      </c>
    </row>
    <row r="9576" spans="1:2" x14ac:dyDescent="0.2">
      <c r="A9576" s="1">
        <v>44934</v>
      </c>
      <c r="B9576">
        <f t="shared" si="149"/>
        <v>2023</v>
      </c>
    </row>
    <row r="9577" spans="1:2" x14ac:dyDescent="0.2">
      <c r="A9577" s="1">
        <v>45610</v>
      </c>
      <c r="B9577">
        <f t="shared" si="149"/>
        <v>2024</v>
      </c>
    </row>
    <row r="9578" spans="1:2" x14ac:dyDescent="0.2">
      <c r="A9578" s="1">
        <v>45029</v>
      </c>
      <c r="B9578">
        <f t="shared" si="149"/>
        <v>2023</v>
      </c>
    </row>
    <row r="9579" spans="1:2" x14ac:dyDescent="0.2">
      <c r="A9579" s="1">
        <v>44575</v>
      </c>
      <c r="B9579">
        <f t="shared" si="149"/>
        <v>2022</v>
      </c>
    </row>
    <row r="9580" spans="1:2" x14ac:dyDescent="0.2">
      <c r="A9580" s="1">
        <v>45489</v>
      </c>
      <c r="B9580">
        <f t="shared" si="149"/>
        <v>2024</v>
      </c>
    </row>
    <row r="9581" spans="1:2" x14ac:dyDescent="0.2">
      <c r="A9581" s="1">
        <v>44707</v>
      </c>
      <c r="B9581">
        <f t="shared" si="149"/>
        <v>2022</v>
      </c>
    </row>
    <row r="9582" spans="1:2" x14ac:dyDescent="0.2">
      <c r="A9582" s="1">
        <v>44776</v>
      </c>
      <c r="B9582">
        <f t="shared" si="149"/>
        <v>2022</v>
      </c>
    </row>
    <row r="9583" spans="1:2" x14ac:dyDescent="0.2">
      <c r="A9583" s="1">
        <v>44628</v>
      </c>
      <c r="B9583">
        <f t="shared" si="149"/>
        <v>2022</v>
      </c>
    </row>
    <row r="9584" spans="1:2" x14ac:dyDescent="0.2">
      <c r="A9584" s="1">
        <v>45140</v>
      </c>
      <c r="B9584">
        <f t="shared" si="149"/>
        <v>2023</v>
      </c>
    </row>
    <row r="9585" spans="1:2" x14ac:dyDescent="0.2">
      <c r="A9585" s="1">
        <v>44596</v>
      </c>
      <c r="B9585">
        <f t="shared" si="149"/>
        <v>2022</v>
      </c>
    </row>
    <row r="9586" spans="1:2" x14ac:dyDescent="0.2">
      <c r="A9586" s="1">
        <v>45567</v>
      </c>
      <c r="B9586">
        <f t="shared" si="149"/>
        <v>2024</v>
      </c>
    </row>
    <row r="9587" spans="1:2" x14ac:dyDescent="0.2">
      <c r="A9587" s="1">
        <v>45567</v>
      </c>
      <c r="B9587">
        <f t="shared" si="149"/>
        <v>2024</v>
      </c>
    </row>
    <row r="9588" spans="1:2" x14ac:dyDescent="0.2">
      <c r="A9588" s="1">
        <v>45661</v>
      </c>
      <c r="B9588">
        <f t="shared" si="149"/>
        <v>2025</v>
      </c>
    </row>
    <row r="9589" spans="1:2" x14ac:dyDescent="0.2">
      <c r="A9589" s="1">
        <v>45244</v>
      </c>
      <c r="B9589">
        <f t="shared" si="149"/>
        <v>2023</v>
      </c>
    </row>
    <row r="9590" spans="1:2" x14ac:dyDescent="0.2">
      <c r="A9590" s="1">
        <v>45276</v>
      </c>
      <c r="B9590">
        <f t="shared" si="149"/>
        <v>2023</v>
      </c>
    </row>
    <row r="9591" spans="1:2" x14ac:dyDescent="0.2">
      <c r="A9591" s="1">
        <v>44571</v>
      </c>
      <c r="B9591">
        <f t="shared" si="149"/>
        <v>2022</v>
      </c>
    </row>
    <row r="9592" spans="1:2" x14ac:dyDescent="0.2">
      <c r="A9592" s="1">
        <v>45361</v>
      </c>
      <c r="B9592">
        <f t="shared" si="149"/>
        <v>2024</v>
      </c>
    </row>
    <row r="9593" spans="1:2" x14ac:dyDescent="0.2">
      <c r="A9593" s="1">
        <v>45567</v>
      </c>
      <c r="B9593">
        <f t="shared" si="149"/>
        <v>2024</v>
      </c>
    </row>
    <row r="9594" spans="1:2" x14ac:dyDescent="0.2">
      <c r="A9594" s="1">
        <v>45225</v>
      </c>
      <c r="B9594">
        <f t="shared" si="149"/>
        <v>2023</v>
      </c>
    </row>
    <row r="9595" spans="1:2" x14ac:dyDescent="0.2">
      <c r="A9595" s="1">
        <v>44988</v>
      </c>
      <c r="B9595">
        <f t="shared" si="149"/>
        <v>2023</v>
      </c>
    </row>
    <row r="9596" spans="1:2" x14ac:dyDescent="0.2">
      <c r="A9596" s="1">
        <v>45674</v>
      </c>
      <c r="B9596">
        <f t="shared" si="149"/>
        <v>2025</v>
      </c>
    </row>
    <row r="9597" spans="1:2" x14ac:dyDescent="0.2">
      <c r="A9597" s="1">
        <v>45488</v>
      </c>
      <c r="B9597">
        <f t="shared" si="149"/>
        <v>2024</v>
      </c>
    </row>
    <row r="9598" spans="1:2" x14ac:dyDescent="0.2">
      <c r="A9598" s="1">
        <v>45078</v>
      </c>
      <c r="B9598">
        <f t="shared" si="149"/>
        <v>2023</v>
      </c>
    </row>
    <row r="9599" spans="1:2" x14ac:dyDescent="0.2">
      <c r="A9599" s="1">
        <v>45401</v>
      </c>
      <c r="B9599">
        <f t="shared" si="149"/>
        <v>2024</v>
      </c>
    </row>
    <row r="9600" spans="1:2" x14ac:dyDescent="0.2">
      <c r="A9600" s="1">
        <v>44925</v>
      </c>
      <c r="B9600">
        <f t="shared" si="149"/>
        <v>2022</v>
      </c>
    </row>
    <row r="9601" spans="1:2" x14ac:dyDescent="0.2">
      <c r="A9601" s="1">
        <v>45607</v>
      </c>
      <c r="B9601">
        <f t="shared" si="149"/>
        <v>2024</v>
      </c>
    </row>
    <row r="9602" spans="1:2" x14ac:dyDescent="0.2">
      <c r="A9602" s="1">
        <v>44647</v>
      </c>
      <c r="B9602">
        <f t="shared" si="149"/>
        <v>2022</v>
      </c>
    </row>
    <row r="9603" spans="1:2" x14ac:dyDescent="0.2">
      <c r="A9603" s="1">
        <v>44941</v>
      </c>
      <c r="B9603">
        <f t="shared" ref="B9603:B9666" si="150">YEAR(A9603)</f>
        <v>2023</v>
      </c>
    </row>
    <row r="9604" spans="1:2" x14ac:dyDescent="0.2">
      <c r="A9604" s="1">
        <v>45469</v>
      </c>
      <c r="B9604">
        <f t="shared" si="150"/>
        <v>2024</v>
      </c>
    </row>
    <row r="9605" spans="1:2" x14ac:dyDescent="0.2">
      <c r="A9605" s="1">
        <v>44974</v>
      </c>
      <c r="B9605">
        <f t="shared" si="150"/>
        <v>2023</v>
      </c>
    </row>
    <row r="9606" spans="1:2" x14ac:dyDescent="0.2">
      <c r="A9606" s="1">
        <v>45515</v>
      </c>
      <c r="B9606">
        <f t="shared" si="150"/>
        <v>2024</v>
      </c>
    </row>
    <row r="9607" spans="1:2" x14ac:dyDescent="0.2">
      <c r="A9607" s="1">
        <v>45032</v>
      </c>
      <c r="B9607">
        <f t="shared" si="150"/>
        <v>2023</v>
      </c>
    </row>
    <row r="9608" spans="1:2" x14ac:dyDescent="0.2">
      <c r="A9608" s="1">
        <v>45459</v>
      </c>
      <c r="B9608">
        <f t="shared" si="150"/>
        <v>2024</v>
      </c>
    </row>
    <row r="9609" spans="1:2" x14ac:dyDescent="0.2">
      <c r="A9609" s="1">
        <v>44778</v>
      </c>
      <c r="B9609">
        <f t="shared" si="150"/>
        <v>2022</v>
      </c>
    </row>
    <row r="9610" spans="1:2" x14ac:dyDescent="0.2">
      <c r="A9610" s="1">
        <v>44936</v>
      </c>
      <c r="B9610">
        <f t="shared" si="150"/>
        <v>2023</v>
      </c>
    </row>
    <row r="9611" spans="1:2" x14ac:dyDescent="0.2">
      <c r="A9611" s="1">
        <v>44702</v>
      </c>
      <c r="B9611">
        <f t="shared" si="150"/>
        <v>2022</v>
      </c>
    </row>
    <row r="9612" spans="1:2" x14ac:dyDescent="0.2">
      <c r="A9612" s="1">
        <v>45009</v>
      </c>
      <c r="B9612">
        <f t="shared" si="150"/>
        <v>2023</v>
      </c>
    </row>
    <row r="9613" spans="1:2" x14ac:dyDescent="0.2">
      <c r="A9613" s="1">
        <v>44824</v>
      </c>
      <c r="B9613">
        <f t="shared" si="150"/>
        <v>2022</v>
      </c>
    </row>
    <row r="9614" spans="1:2" x14ac:dyDescent="0.2">
      <c r="A9614" s="1">
        <v>45441</v>
      </c>
      <c r="B9614">
        <f t="shared" si="150"/>
        <v>2024</v>
      </c>
    </row>
    <row r="9615" spans="1:2" x14ac:dyDescent="0.2">
      <c r="A9615" s="1">
        <v>45411</v>
      </c>
      <c r="B9615">
        <f t="shared" si="150"/>
        <v>2024</v>
      </c>
    </row>
    <row r="9616" spans="1:2" x14ac:dyDescent="0.2">
      <c r="A9616" s="1">
        <v>45212</v>
      </c>
      <c r="B9616">
        <f t="shared" si="150"/>
        <v>2023</v>
      </c>
    </row>
    <row r="9617" spans="1:2" x14ac:dyDescent="0.2">
      <c r="A9617" s="1">
        <v>45663</v>
      </c>
      <c r="B9617">
        <f t="shared" si="150"/>
        <v>2025</v>
      </c>
    </row>
    <row r="9618" spans="1:2" x14ac:dyDescent="0.2">
      <c r="A9618" s="1">
        <v>44761</v>
      </c>
      <c r="B9618">
        <f t="shared" si="150"/>
        <v>2022</v>
      </c>
    </row>
    <row r="9619" spans="1:2" x14ac:dyDescent="0.2">
      <c r="A9619" s="1">
        <v>45671</v>
      </c>
      <c r="B9619">
        <f t="shared" si="150"/>
        <v>2025</v>
      </c>
    </row>
    <row r="9620" spans="1:2" x14ac:dyDescent="0.2">
      <c r="A9620" s="1">
        <v>44736</v>
      </c>
      <c r="B9620">
        <f t="shared" si="150"/>
        <v>2022</v>
      </c>
    </row>
    <row r="9621" spans="1:2" x14ac:dyDescent="0.2">
      <c r="A9621" s="1">
        <v>45371</v>
      </c>
      <c r="B9621">
        <f t="shared" si="150"/>
        <v>2024</v>
      </c>
    </row>
    <row r="9622" spans="1:2" x14ac:dyDescent="0.2">
      <c r="A9622" s="1">
        <v>45369</v>
      </c>
      <c r="B9622">
        <f t="shared" si="150"/>
        <v>2024</v>
      </c>
    </row>
    <row r="9623" spans="1:2" x14ac:dyDescent="0.2">
      <c r="A9623" s="1">
        <v>44649</v>
      </c>
      <c r="B9623">
        <f t="shared" si="150"/>
        <v>2022</v>
      </c>
    </row>
    <row r="9624" spans="1:2" x14ac:dyDescent="0.2">
      <c r="A9624" s="1">
        <v>44950</v>
      </c>
      <c r="B9624">
        <f t="shared" si="150"/>
        <v>2023</v>
      </c>
    </row>
    <row r="9625" spans="1:2" x14ac:dyDescent="0.2">
      <c r="A9625" s="1">
        <v>44660</v>
      </c>
      <c r="B9625">
        <f t="shared" si="150"/>
        <v>2022</v>
      </c>
    </row>
    <row r="9626" spans="1:2" x14ac:dyDescent="0.2">
      <c r="A9626" s="1">
        <v>44747</v>
      </c>
      <c r="B9626">
        <f t="shared" si="150"/>
        <v>2022</v>
      </c>
    </row>
    <row r="9627" spans="1:2" x14ac:dyDescent="0.2">
      <c r="A9627" s="1">
        <v>44690</v>
      </c>
      <c r="B9627">
        <f t="shared" si="150"/>
        <v>2022</v>
      </c>
    </row>
    <row r="9628" spans="1:2" x14ac:dyDescent="0.2">
      <c r="A9628" s="1">
        <v>45531</v>
      </c>
      <c r="B9628">
        <f t="shared" si="150"/>
        <v>2024</v>
      </c>
    </row>
    <row r="9629" spans="1:2" x14ac:dyDescent="0.2">
      <c r="A9629" s="1">
        <v>44610</v>
      </c>
      <c r="B9629">
        <f t="shared" si="150"/>
        <v>2022</v>
      </c>
    </row>
    <row r="9630" spans="1:2" x14ac:dyDescent="0.2">
      <c r="A9630" s="1">
        <v>44889</v>
      </c>
      <c r="B9630">
        <f t="shared" si="150"/>
        <v>2022</v>
      </c>
    </row>
    <row r="9631" spans="1:2" x14ac:dyDescent="0.2">
      <c r="A9631" s="1">
        <v>45374</v>
      </c>
      <c r="B9631">
        <f t="shared" si="150"/>
        <v>2024</v>
      </c>
    </row>
    <row r="9632" spans="1:2" x14ac:dyDescent="0.2">
      <c r="A9632" s="1">
        <v>44832</v>
      </c>
      <c r="B9632">
        <f t="shared" si="150"/>
        <v>2022</v>
      </c>
    </row>
    <row r="9633" spans="1:2" x14ac:dyDescent="0.2">
      <c r="A9633" s="1">
        <v>44836</v>
      </c>
      <c r="B9633">
        <f t="shared" si="150"/>
        <v>2022</v>
      </c>
    </row>
    <row r="9634" spans="1:2" x14ac:dyDescent="0.2">
      <c r="A9634" s="1">
        <v>44675</v>
      </c>
      <c r="B9634">
        <f t="shared" si="150"/>
        <v>2022</v>
      </c>
    </row>
    <row r="9635" spans="1:2" x14ac:dyDescent="0.2">
      <c r="A9635" s="1">
        <v>44836</v>
      </c>
      <c r="B9635">
        <f t="shared" si="150"/>
        <v>2022</v>
      </c>
    </row>
    <row r="9636" spans="1:2" x14ac:dyDescent="0.2">
      <c r="A9636" s="1">
        <v>45599</v>
      </c>
      <c r="B9636">
        <f t="shared" si="150"/>
        <v>2024</v>
      </c>
    </row>
    <row r="9637" spans="1:2" x14ac:dyDescent="0.2">
      <c r="A9637" s="1">
        <v>45259</v>
      </c>
      <c r="B9637">
        <f t="shared" si="150"/>
        <v>2023</v>
      </c>
    </row>
    <row r="9638" spans="1:2" x14ac:dyDescent="0.2">
      <c r="A9638" s="1">
        <v>44822</v>
      </c>
      <c r="B9638">
        <f t="shared" si="150"/>
        <v>2022</v>
      </c>
    </row>
    <row r="9639" spans="1:2" x14ac:dyDescent="0.2">
      <c r="A9639" s="1">
        <v>45367</v>
      </c>
      <c r="B9639">
        <f t="shared" si="150"/>
        <v>2024</v>
      </c>
    </row>
    <row r="9640" spans="1:2" x14ac:dyDescent="0.2">
      <c r="A9640" s="1">
        <v>45436</v>
      </c>
      <c r="B9640">
        <f t="shared" si="150"/>
        <v>2024</v>
      </c>
    </row>
    <row r="9641" spans="1:2" x14ac:dyDescent="0.2">
      <c r="A9641" s="1">
        <v>45110</v>
      </c>
      <c r="B9641">
        <f t="shared" si="150"/>
        <v>2023</v>
      </c>
    </row>
    <row r="9642" spans="1:2" x14ac:dyDescent="0.2">
      <c r="A9642" s="1">
        <v>44981</v>
      </c>
      <c r="B9642">
        <f t="shared" si="150"/>
        <v>2023</v>
      </c>
    </row>
    <row r="9643" spans="1:2" x14ac:dyDescent="0.2">
      <c r="A9643" s="1">
        <v>45299</v>
      </c>
      <c r="B9643">
        <f t="shared" si="150"/>
        <v>2024</v>
      </c>
    </row>
    <row r="9644" spans="1:2" x14ac:dyDescent="0.2">
      <c r="A9644" s="1">
        <v>45457</v>
      </c>
      <c r="B9644">
        <f t="shared" si="150"/>
        <v>2024</v>
      </c>
    </row>
    <row r="9645" spans="1:2" x14ac:dyDescent="0.2">
      <c r="A9645" s="1">
        <v>45443</v>
      </c>
      <c r="B9645">
        <f t="shared" si="150"/>
        <v>2024</v>
      </c>
    </row>
    <row r="9646" spans="1:2" x14ac:dyDescent="0.2">
      <c r="A9646" s="1">
        <v>45032</v>
      </c>
      <c r="B9646">
        <f t="shared" si="150"/>
        <v>2023</v>
      </c>
    </row>
    <row r="9647" spans="1:2" x14ac:dyDescent="0.2">
      <c r="A9647" s="1">
        <v>45392</v>
      </c>
      <c r="B9647">
        <f t="shared" si="150"/>
        <v>2024</v>
      </c>
    </row>
    <row r="9648" spans="1:2" x14ac:dyDescent="0.2">
      <c r="A9648" s="1">
        <v>45444</v>
      </c>
      <c r="B9648">
        <f t="shared" si="150"/>
        <v>2024</v>
      </c>
    </row>
    <row r="9649" spans="1:2" x14ac:dyDescent="0.2">
      <c r="A9649" s="1">
        <v>45557</v>
      </c>
      <c r="B9649">
        <f t="shared" si="150"/>
        <v>2024</v>
      </c>
    </row>
    <row r="9650" spans="1:2" x14ac:dyDescent="0.2">
      <c r="A9650" s="1">
        <v>45157</v>
      </c>
      <c r="B9650">
        <f t="shared" si="150"/>
        <v>2023</v>
      </c>
    </row>
    <row r="9651" spans="1:2" x14ac:dyDescent="0.2">
      <c r="A9651" s="1">
        <v>45439</v>
      </c>
      <c r="B9651">
        <f t="shared" si="150"/>
        <v>2024</v>
      </c>
    </row>
    <row r="9652" spans="1:2" x14ac:dyDescent="0.2">
      <c r="A9652" s="1">
        <v>45518</v>
      </c>
      <c r="B9652">
        <f t="shared" si="150"/>
        <v>2024</v>
      </c>
    </row>
    <row r="9653" spans="1:2" x14ac:dyDescent="0.2">
      <c r="A9653" s="1">
        <v>45482</v>
      </c>
      <c r="B9653">
        <f t="shared" si="150"/>
        <v>2024</v>
      </c>
    </row>
    <row r="9654" spans="1:2" x14ac:dyDescent="0.2">
      <c r="A9654" s="1">
        <v>45247</v>
      </c>
      <c r="B9654">
        <f t="shared" si="150"/>
        <v>2023</v>
      </c>
    </row>
    <row r="9655" spans="1:2" x14ac:dyDescent="0.2">
      <c r="A9655" s="1">
        <v>44774</v>
      </c>
      <c r="B9655">
        <f t="shared" si="150"/>
        <v>2022</v>
      </c>
    </row>
    <row r="9656" spans="1:2" x14ac:dyDescent="0.2">
      <c r="A9656" s="1">
        <v>45492</v>
      </c>
      <c r="B9656">
        <f t="shared" si="150"/>
        <v>2024</v>
      </c>
    </row>
    <row r="9657" spans="1:2" x14ac:dyDescent="0.2">
      <c r="A9657" s="1">
        <v>44677</v>
      </c>
      <c r="B9657">
        <f t="shared" si="150"/>
        <v>2022</v>
      </c>
    </row>
    <row r="9658" spans="1:2" x14ac:dyDescent="0.2">
      <c r="A9658" s="1">
        <v>45099</v>
      </c>
      <c r="B9658">
        <f t="shared" si="150"/>
        <v>2023</v>
      </c>
    </row>
    <row r="9659" spans="1:2" x14ac:dyDescent="0.2">
      <c r="A9659" s="1">
        <v>45245</v>
      </c>
      <c r="B9659">
        <f t="shared" si="150"/>
        <v>2023</v>
      </c>
    </row>
    <row r="9660" spans="1:2" x14ac:dyDescent="0.2">
      <c r="A9660" s="1">
        <v>45179</v>
      </c>
      <c r="B9660">
        <f t="shared" si="150"/>
        <v>2023</v>
      </c>
    </row>
    <row r="9661" spans="1:2" x14ac:dyDescent="0.2">
      <c r="A9661" s="1">
        <v>44592</v>
      </c>
      <c r="B9661">
        <f t="shared" si="150"/>
        <v>2022</v>
      </c>
    </row>
    <row r="9662" spans="1:2" x14ac:dyDescent="0.2">
      <c r="A9662" s="1">
        <v>45361</v>
      </c>
      <c r="B9662">
        <f t="shared" si="150"/>
        <v>2024</v>
      </c>
    </row>
    <row r="9663" spans="1:2" x14ac:dyDescent="0.2">
      <c r="A9663" s="1">
        <v>44681</v>
      </c>
      <c r="B9663">
        <f t="shared" si="150"/>
        <v>2022</v>
      </c>
    </row>
    <row r="9664" spans="1:2" x14ac:dyDescent="0.2">
      <c r="A9664" s="1">
        <v>45424</v>
      </c>
      <c r="B9664">
        <f t="shared" si="150"/>
        <v>2024</v>
      </c>
    </row>
    <row r="9665" spans="1:2" x14ac:dyDescent="0.2">
      <c r="A9665" s="1">
        <v>45464</v>
      </c>
      <c r="B9665">
        <f t="shared" si="150"/>
        <v>2024</v>
      </c>
    </row>
    <row r="9666" spans="1:2" x14ac:dyDescent="0.2">
      <c r="A9666" s="1">
        <v>44642</v>
      </c>
      <c r="B9666">
        <f t="shared" si="150"/>
        <v>2022</v>
      </c>
    </row>
    <row r="9667" spans="1:2" x14ac:dyDescent="0.2">
      <c r="A9667" s="1">
        <v>44581</v>
      </c>
      <c r="B9667">
        <f t="shared" ref="B9667:B9730" si="151">YEAR(A9667)</f>
        <v>2022</v>
      </c>
    </row>
    <row r="9668" spans="1:2" x14ac:dyDescent="0.2">
      <c r="A9668" s="1">
        <v>44733</v>
      </c>
      <c r="B9668">
        <f t="shared" si="151"/>
        <v>2022</v>
      </c>
    </row>
    <row r="9669" spans="1:2" x14ac:dyDescent="0.2">
      <c r="A9669" s="1">
        <v>44858</v>
      </c>
      <c r="B9669">
        <f t="shared" si="151"/>
        <v>2022</v>
      </c>
    </row>
    <row r="9670" spans="1:2" x14ac:dyDescent="0.2">
      <c r="A9670" s="1">
        <v>45321</v>
      </c>
      <c r="B9670">
        <f t="shared" si="151"/>
        <v>2024</v>
      </c>
    </row>
    <row r="9671" spans="1:2" x14ac:dyDescent="0.2">
      <c r="A9671" s="1">
        <v>45591</v>
      </c>
      <c r="B9671">
        <f t="shared" si="151"/>
        <v>2024</v>
      </c>
    </row>
    <row r="9672" spans="1:2" x14ac:dyDescent="0.2">
      <c r="A9672" s="1">
        <v>44882</v>
      </c>
      <c r="B9672">
        <f t="shared" si="151"/>
        <v>2022</v>
      </c>
    </row>
    <row r="9673" spans="1:2" x14ac:dyDescent="0.2">
      <c r="A9673" s="1">
        <v>45024</v>
      </c>
      <c r="B9673">
        <f t="shared" si="151"/>
        <v>2023</v>
      </c>
    </row>
    <row r="9674" spans="1:2" x14ac:dyDescent="0.2">
      <c r="A9674" s="1">
        <v>44931</v>
      </c>
      <c r="B9674">
        <f t="shared" si="151"/>
        <v>2023</v>
      </c>
    </row>
    <row r="9675" spans="1:2" x14ac:dyDescent="0.2">
      <c r="A9675" s="1">
        <v>44652</v>
      </c>
      <c r="B9675">
        <f t="shared" si="151"/>
        <v>2022</v>
      </c>
    </row>
    <row r="9676" spans="1:2" x14ac:dyDescent="0.2">
      <c r="A9676" s="1">
        <v>44668</v>
      </c>
      <c r="B9676">
        <f t="shared" si="151"/>
        <v>2022</v>
      </c>
    </row>
    <row r="9677" spans="1:2" x14ac:dyDescent="0.2">
      <c r="A9677" s="1">
        <v>45078</v>
      </c>
      <c r="B9677">
        <f t="shared" si="151"/>
        <v>2023</v>
      </c>
    </row>
    <row r="9678" spans="1:2" x14ac:dyDescent="0.2">
      <c r="A9678" s="1">
        <v>45555</v>
      </c>
      <c r="B9678">
        <f t="shared" si="151"/>
        <v>2024</v>
      </c>
    </row>
    <row r="9679" spans="1:2" x14ac:dyDescent="0.2">
      <c r="A9679" s="1">
        <v>45612</v>
      </c>
      <c r="B9679">
        <f t="shared" si="151"/>
        <v>2024</v>
      </c>
    </row>
    <row r="9680" spans="1:2" x14ac:dyDescent="0.2">
      <c r="A9680" s="1">
        <v>44981</v>
      </c>
      <c r="B9680">
        <f t="shared" si="151"/>
        <v>2023</v>
      </c>
    </row>
    <row r="9681" spans="1:2" x14ac:dyDescent="0.2">
      <c r="A9681" s="1">
        <v>44971</v>
      </c>
      <c r="B9681">
        <f t="shared" si="151"/>
        <v>2023</v>
      </c>
    </row>
    <row r="9682" spans="1:2" x14ac:dyDescent="0.2">
      <c r="A9682" s="1">
        <v>44785</v>
      </c>
      <c r="B9682">
        <f t="shared" si="151"/>
        <v>2022</v>
      </c>
    </row>
    <row r="9683" spans="1:2" x14ac:dyDescent="0.2">
      <c r="A9683" s="1">
        <v>44796</v>
      </c>
      <c r="B9683">
        <f t="shared" si="151"/>
        <v>2022</v>
      </c>
    </row>
    <row r="9684" spans="1:2" x14ac:dyDescent="0.2">
      <c r="A9684" s="1">
        <v>44626</v>
      </c>
      <c r="B9684">
        <f t="shared" si="151"/>
        <v>2022</v>
      </c>
    </row>
    <row r="9685" spans="1:2" x14ac:dyDescent="0.2">
      <c r="A9685" s="1">
        <v>44966</v>
      </c>
      <c r="B9685">
        <f t="shared" si="151"/>
        <v>2023</v>
      </c>
    </row>
    <row r="9686" spans="1:2" x14ac:dyDescent="0.2">
      <c r="A9686" s="1">
        <v>44568</v>
      </c>
      <c r="B9686">
        <f t="shared" si="151"/>
        <v>2022</v>
      </c>
    </row>
    <row r="9687" spans="1:2" x14ac:dyDescent="0.2">
      <c r="A9687" s="1">
        <v>44917</v>
      </c>
      <c r="B9687">
        <f t="shared" si="151"/>
        <v>2022</v>
      </c>
    </row>
    <row r="9688" spans="1:2" x14ac:dyDescent="0.2">
      <c r="A9688" s="1">
        <v>44904</v>
      </c>
      <c r="B9688">
        <f t="shared" si="151"/>
        <v>2022</v>
      </c>
    </row>
    <row r="9689" spans="1:2" x14ac:dyDescent="0.2">
      <c r="A9689" s="1">
        <v>44792</v>
      </c>
      <c r="B9689">
        <f t="shared" si="151"/>
        <v>2022</v>
      </c>
    </row>
    <row r="9690" spans="1:2" x14ac:dyDescent="0.2">
      <c r="A9690" s="1">
        <v>44885</v>
      </c>
      <c r="B9690">
        <f t="shared" si="151"/>
        <v>2022</v>
      </c>
    </row>
    <row r="9691" spans="1:2" x14ac:dyDescent="0.2">
      <c r="A9691" s="1">
        <v>45635</v>
      </c>
      <c r="B9691">
        <f t="shared" si="151"/>
        <v>2024</v>
      </c>
    </row>
    <row r="9692" spans="1:2" x14ac:dyDescent="0.2">
      <c r="A9692" s="1">
        <v>45405</v>
      </c>
      <c r="B9692">
        <f t="shared" si="151"/>
        <v>2024</v>
      </c>
    </row>
    <row r="9693" spans="1:2" x14ac:dyDescent="0.2">
      <c r="A9693" s="1">
        <v>44881</v>
      </c>
      <c r="B9693">
        <f t="shared" si="151"/>
        <v>2022</v>
      </c>
    </row>
    <row r="9694" spans="1:2" x14ac:dyDescent="0.2">
      <c r="A9694" s="1">
        <v>45288</v>
      </c>
      <c r="B9694">
        <f t="shared" si="151"/>
        <v>2023</v>
      </c>
    </row>
    <row r="9695" spans="1:2" x14ac:dyDescent="0.2">
      <c r="A9695" s="1">
        <v>45672</v>
      </c>
      <c r="B9695">
        <f t="shared" si="151"/>
        <v>2025</v>
      </c>
    </row>
    <row r="9696" spans="1:2" x14ac:dyDescent="0.2">
      <c r="A9696" s="1">
        <v>44581</v>
      </c>
      <c r="B9696">
        <f t="shared" si="151"/>
        <v>2022</v>
      </c>
    </row>
    <row r="9697" spans="1:2" x14ac:dyDescent="0.2">
      <c r="A9697" s="1">
        <v>44776</v>
      </c>
      <c r="B9697">
        <f t="shared" si="151"/>
        <v>2022</v>
      </c>
    </row>
    <row r="9698" spans="1:2" x14ac:dyDescent="0.2">
      <c r="A9698" s="1">
        <v>44908</v>
      </c>
      <c r="B9698">
        <f t="shared" si="151"/>
        <v>2022</v>
      </c>
    </row>
    <row r="9699" spans="1:2" x14ac:dyDescent="0.2">
      <c r="A9699" s="1">
        <v>45556</v>
      </c>
      <c r="B9699">
        <f t="shared" si="151"/>
        <v>2024</v>
      </c>
    </row>
    <row r="9700" spans="1:2" x14ac:dyDescent="0.2">
      <c r="A9700" s="1">
        <v>44648</v>
      </c>
      <c r="B9700">
        <f t="shared" si="151"/>
        <v>2022</v>
      </c>
    </row>
    <row r="9701" spans="1:2" x14ac:dyDescent="0.2">
      <c r="A9701" s="1">
        <v>45525</v>
      </c>
      <c r="B9701">
        <f t="shared" si="151"/>
        <v>2024</v>
      </c>
    </row>
    <row r="9702" spans="1:2" x14ac:dyDescent="0.2">
      <c r="A9702" s="1">
        <v>44656</v>
      </c>
      <c r="B9702">
        <f t="shared" si="151"/>
        <v>2022</v>
      </c>
    </row>
    <row r="9703" spans="1:2" x14ac:dyDescent="0.2">
      <c r="A9703" s="1">
        <v>44576</v>
      </c>
      <c r="B9703">
        <f t="shared" si="151"/>
        <v>2022</v>
      </c>
    </row>
    <row r="9704" spans="1:2" x14ac:dyDescent="0.2">
      <c r="A9704" s="1">
        <v>44788</v>
      </c>
      <c r="B9704">
        <f t="shared" si="151"/>
        <v>2022</v>
      </c>
    </row>
    <row r="9705" spans="1:2" x14ac:dyDescent="0.2">
      <c r="A9705" s="1">
        <v>45121</v>
      </c>
      <c r="B9705">
        <f t="shared" si="151"/>
        <v>2023</v>
      </c>
    </row>
    <row r="9706" spans="1:2" x14ac:dyDescent="0.2">
      <c r="A9706" s="1">
        <v>45210</v>
      </c>
      <c r="B9706">
        <f t="shared" si="151"/>
        <v>2023</v>
      </c>
    </row>
    <row r="9707" spans="1:2" x14ac:dyDescent="0.2">
      <c r="A9707" s="1">
        <v>44749</v>
      </c>
      <c r="B9707">
        <f t="shared" si="151"/>
        <v>2022</v>
      </c>
    </row>
    <row r="9708" spans="1:2" x14ac:dyDescent="0.2">
      <c r="A9708" s="1">
        <v>45417</v>
      </c>
      <c r="B9708">
        <f t="shared" si="151"/>
        <v>2024</v>
      </c>
    </row>
    <row r="9709" spans="1:2" x14ac:dyDescent="0.2">
      <c r="A9709" s="1">
        <v>45370</v>
      </c>
      <c r="B9709">
        <f t="shared" si="151"/>
        <v>2024</v>
      </c>
    </row>
    <row r="9710" spans="1:2" x14ac:dyDescent="0.2">
      <c r="A9710" s="1">
        <v>45413</v>
      </c>
      <c r="B9710">
        <f t="shared" si="151"/>
        <v>2024</v>
      </c>
    </row>
    <row r="9711" spans="1:2" x14ac:dyDescent="0.2">
      <c r="A9711" s="1">
        <v>45499</v>
      </c>
      <c r="B9711">
        <f t="shared" si="151"/>
        <v>2024</v>
      </c>
    </row>
    <row r="9712" spans="1:2" x14ac:dyDescent="0.2">
      <c r="A9712" s="1">
        <v>45132</v>
      </c>
      <c r="B9712">
        <f t="shared" si="151"/>
        <v>2023</v>
      </c>
    </row>
    <row r="9713" spans="1:2" x14ac:dyDescent="0.2">
      <c r="A9713" s="1">
        <v>45572</v>
      </c>
      <c r="B9713">
        <f t="shared" si="151"/>
        <v>2024</v>
      </c>
    </row>
    <row r="9714" spans="1:2" x14ac:dyDescent="0.2">
      <c r="A9714" s="1">
        <v>45410</v>
      </c>
      <c r="B9714">
        <f t="shared" si="151"/>
        <v>2024</v>
      </c>
    </row>
    <row r="9715" spans="1:2" x14ac:dyDescent="0.2">
      <c r="A9715" s="1">
        <v>45175</v>
      </c>
      <c r="B9715">
        <f t="shared" si="151"/>
        <v>2023</v>
      </c>
    </row>
    <row r="9716" spans="1:2" x14ac:dyDescent="0.2">
      <c r="A9716" s="1">
        <v>45228</v>
      </c>
      <c r="B9716">
        <f t="shared" si="151"/>
        <v>2023</v>
      </c>
    </row>
    <row r="9717" spans="1:2" x14ac:dyDescent="0.2">
      <c r="A9717" s="1">
        <v>44847</v>
      </c>
      <c r="B9717">
        <f t="shared" si="151"/>
        <v>2022</v>
      </c>
    </row>
    <row r="9718" spans="1:2" x14ac:dyDescent="0.2">
      <c r="A9718" s="1">
        <v>45018</v>
      </c>
      <c r="B9718">
        <f t="shared" si="151"/>
        <v>2023</v>
      </c>
    </row>
    <row r="9719" spans="1:2" x14ac:dyDescent="0.2">
      <c r="A9719" s="1">
        <v>44672</v>
      </c>
      <c r="B9719">
        <f t="shared" si="151"/>
        <v>2022</v>
      </c>
    </row>
    <row r="9720" spans="1:2" x14ac:dyDescent="0.2">
      <c r="A9720" s="1">
        <v>44590</v>
      </c>
      <c r="B9720">
        <f t="shared" si="151"/>
        <v>2022</v>
      </c>
    </row>
    <row r="9721" spans="1:2" x14ac:dyDescent="0.2">
      <c r="A9721" s="1">
        <v>45446</v>
      </c>
      <c r="B9721">
        <f t="shared" si="151"/>
        <v>2024</v>
      </c>
    </row>
    <row r="9722" spans="1:2" x14ac:dyDescent="0.2">
      <c r="A9722" s="1">
        <v>44814</v>
      </c>
      <c r="B9722">
        <f t="shared" si="151"/>
        <v>2022</v>
      </c>
    </row>
    <row r="9723" spans="1:2" x14ac:dyDescent="0.2">
      <c r="A9723" s="1">
        <v>45438</v>
      </c>
      <c r="B9723">
        <f t="shared" si="151"/>
        <v>2024</v>
      </c>
    </row>
    <row r="9724" spans="1:2" x14ac:dyDescent="0.2">
      <c r="A9724" s="1">
        <v>44882</v>
      </c>
      <c r="B9724">
        <f t="shared" si="151"/>
        <v>2022</v>
      </c>
    </row>
    <row r="9725" spans="1:2" x14ac:dyDescent="0.2">
      <c r="A9725" s="1">
        <v>44698</v>
      </c>
      <c r="B9725">
        <f t="shared" si="151"/>
        <v>2022</v>
      </c>
    </row>
    <row r="9726" spans="1:2" x14ac:dyDescent="0.2">
      <c r="A9726" s="1">
        <v>44920</v>
      </c>
      <c r="B9726">
        <f t="shared" si="151"/>
        <v>2022</v>
      </c>
    </row>
    <row r="9727" spans="1:2" x14ac:dyDescent="0.2">
      <c r="A9727" s="1">
        <v>45293</v>
      </c>
      <c r="B9727">
        <f t="shared" si="151"/>
        <v>2024</v>
      </c>
    </row>
    <row r="9728" spans="1:2" x14ac:dyDescent="0.2">
      <c r="A9728" s="1">
        <v>44637</v>
      </c>
      <c r="B9728">
        <f t="shared" si="151"/>
        <v>2022</v>
      </c>
    </row>
    <row r="9729" spans="1:2" x14ac:dyDescent="0.2">
      <c r="A9729" s="1">
        <v>45329</v>
      </c>
      <c r="B9729">
        <f t="shared" si="151"/>
        <v>2024</v>
      </c>
    </row>
    <row r="9730" spans="1:2" x14ac:dyDescent="0.2">
      <c r="A9730" s="1">
        <v>45313</v>
      </c>
      <c r="B9730">
        <f t="shared" si="151"/>
        <v>2024</v>
      </c>
    </row>
    <row r="9731" spans="1:2" x14ac:dyDescent="0.2">
      <c r="A9731" s="1">
        <v>45429</v>
      </c>
      <c r="B9731">
        <f t="shared" ref="B9731:B9794" si="152">YEAR(A9731)</f>
        <v>2024</v>
      </c>
    </row>
    <row r="9732" spans="1:2" x14ac:dyDescent="0.2">
      <c r="A9732" s="1">
        <v>44935</v>
      </c>
      <c r="B9732">
        <f t="shared" si="152"/>
        <v>2023</v>
      </c>
    </row>
    <row r="9733" spans="1:2" x14ac:dyDescent="0.2">
      <c r="A9733" s="1">
        <v>45008</v>
      </c>
      <c r="B9733">
        <f t="shared" si="152"/>
        <v>2023</v>
      </c>
    </row>
    <row r="9734" spans="1:2" x14ac:dyDescent="0.2">
      <c r="A9734" s="1">
        <v>45668</v>
      </c>
      <c r="B9734">
        <f t="shared" si="152"/>
        <v>2025</v>
      </c>
    </row>
    <row r="9735" spans="1:2" x14ac:dyDescent="0.2">
      <c r="A9735" s="1">
        <v>44869</v>
      </c>
      <c r="B9735">
        <f t="shared" si="152"/>
        <v>2022</v>
      </c>
    </row>
    <row r="9736" spans="1:2" x14ac:dyDescent="0.2">
      <c r="A9736" s="1">
        <v>44621</v>
      </c>
      <c r="B9736">
        <f t="shared" si="152"/>
        <v>2022</v>
      </c>
    </row>
    <row r="9737" spans="1:2" x14ac:dyDescent="0.2">
      <c r="A9737" s="1">
        <v>44625</v>
      </c>
      <c r="B9737">
        <f t="shared" si="152"/>
        <v>2022</v>
      </c>
    </row>
    <row r="9738" spans="1:2" x14ac:dyDescent="0.2">
      <c r="A9738" s="1">
        <v>44728</v>
      </c>
      <c r="B9738">
        <f t="shared" si="152"/>
        <v>2022</v>
      </c>
    </row>
    <row r="9739" spans="1:2" x14ac:dyDescent="0.2">
      <c r="A9739" s="1">
        <v>45108</v>
      </c>
      <c r="B9739">
        <f t="shared" si="152"/>
        <v>2023</v>
      </c>
    </row>
    <row r="9740" spans="1:2" x14ac:dyDescent="0.2">
      <c r="A9740" s="1">
        <v>45096</v>
      </c>
      <c r="B9740">
        <f t="shared" si="152"/>
        <v>2023</v>
      </c>
    </row>
    <row r="9741" spans="1:2" x14ac:dyDescent="0.2">
      <c r="A9741" s="1">
        <v>44569</v>
      </c>
      <c r="B9741">
        <f t="shared" si="152"/>
        <v>2022</v>
      </c>
    </row>
    <row r="9742" spans="1:2" x14ac:dyDescent="0.2">
      <c r="A9742" s="1">
        <v>45274</v>
      </c>
      <c r="B9742">
        <f t="shared" si="152"/>
        <v>2023</v>
      </c>
    </row>
    <row r="9743" spans="1:2" x14ac:dyDescent="0.2">
      <c r="A9743" s="1">
        <v>45137</v>
      </c>
      <c r="B9743">
        <f t="shared" si="152"/>
        <v>2023</v>
      </c>
    </row>
    <row r="9744" spans="1:2" x14ac:dyDescent="0.2">
      <c r="A9744" s="1">
        <v>44591</v>
      </c>
      <c r="B9744">
        <f t="shared" si="152"/>
        <v>2022</v>
      </c>
    </row>
    <row r="9745" spans="1:2" x14ac:dyDescent="0.2">
      <c r="A9745" s="1">
        <v>44931</v>
      </c>
      <c r="B9745">
        <f t="shared" si="152"/>
        <v>2023</v>
      </c>
    </row>
    <row r="9746" spans="1:2" x14ac:dyDescent="0.2">
      <c r="A9746" s="1">
        <v>44692</v>
      </c>
      <c r="B9746">
        <f t="shared" si="152"/>
        <v>2022</v>
      </c>
    </row>
    <row r="9747" spans="1:2" x14ac:dyDescent="0.2">
      <c r="A9747" s="1">
        <v>45011</v>
      </c>
      <c r="B9747">
        <f t="shared" si="152"/>
        <v>2023</v>
      </c>
    </row>
    <row r="9748" spans="1:2" x14ac:dyDescent="0.2">
      <c r="A9748" s="1">
        <v>45429</v>
      </c>
      <c r="B9748">
        <f t="shared" si="152"/>
        <v>2024</v>
      </c>
    </row>
    <row r="9749" spans="1:2" x14ac:dyDescent="0.2">
      <c r="A9749" s="1">
        <v>44611</v>
      </c>
      <c r="B9749">
        <f t="shared" si="152"/>
        <v>2022</v>
      </c>
    </row>
    <row r="9750" spans="1:2" x14ac:dyDescent="0.2">
      <c r="A9750" s="1">
        <v>45481</v>
      </c>
      <c r="B9750">
        <f t="shared" si="152"/>
        <v>2024</v>
      </c>
    </row>
    <row r="9751" spans="1:2" x14ac:dyDescent="0.2">
      <c r="A9751" s="1">
        <v>45587</v>
      </c>
      <c r="B9751">
        <f t="shared" si="152"/>
        <v>2024</v>
      </c>
    </row>
    <row r="9752" spans="1:2" x14ac:dyDescent="0.2">
      <c r="A9752" s="1">
        <v>45481</v>
      </c>
      <c r="B9752">
        <f t="shared" si="152"/>
        <v>2024</v>
      </c>
    </row>
    <row r="9753" spans="1:2" x14ac:dyDescent="0.2">
      <c r="A9753" s="1">
        <v>45322</v>
      </c>
      <c r="B9753">
        <f t="shared" si="152"/>
        <v>2024</v>
      </c>
    </row>
    <row r="9754" spans="1:2" x14ac:dyDescent="0.2">
      <c r="A9754" s="1">
        <v>44938</v>
      </c>
      <c r="B9754">
        <f t="shared" si="152"/>
        <v>2023</v>
      </c>
    </row>
    <row r="9755" spans="1:2" x14ac:dyDescent="0.2">
      <c r="A9755" s="1">
        <v>45124</v>
      </c>
      <c r="B9755">
        <f t="shared" si="152"/>
        <v>2023</v>
      </c>
    </row>
    <row r="9756" spans="1:2" x14ac:dyDescent="0.2">
      <c r="A9756" s="1">
        <v>44640</v>
      </c>
      <c r="B9756">
        <f t="shared" si="152"/>
        <v>2022</v>
      </c>
    </row>
    <row r="9757" spans="1:2" x14ac:dyDescent="0.2">
      <c r="A9757" s="1">
        <v>44581</v>
      </c>
      <c r="B9757">
        <f t="shared" si="152"/>
        <v>2022</v>
      </c>
    </row>
    <row r="9758" spans="1:2" x14ac:dyDescent="0.2">
      <c r="A9758" s="1">
        <v>45560</v>
      </c>
      <c r="B9758">
        <f t="shared" si="152"/>
        <v>2024</v>
      </c>
    </row>
    <row r="9759" spans="1:2" x14ac:dyDescent="0.2">
      <c r="A9759" s="1">
        <v>45668</v>
      </c>
      <c r="B9759">
        <f t="shared" si="152"/>
        <v>2025</v>
      </c>
    </row>
    <row r="9760" spans="1:2" x14ac:dyDescent="0.2">
      <c r="A9760" s="1">
        <v>45073</v>
      </c>
      <c r="B9760">
        <f t="shared" si="152"/>
        <v>2023</v>
      </c>
    </row>
    <row r="9761" spans="1:2" x14ac:dyDescent="0.2">
      <c r="A9761" s="1">
        <v>44725</v>
      </c>
      <c r="B9761">
        <f t="shared" si="152"/>
        <v>2022</v>
      </c>
    </row>
    <row r="9762" spans="1:2" x14ac:dyDescent="0.2">
      <c r="A9762" s="1">
        <v>45463</v>
      </c>
      <c r="B9762">
        <f t="shared" si="152"/>
        <v>2024</v>
      </c>
    </row>
    <row r="9763" spans="1:2" x14ac:dyDescent="0.2">
      <c r="A9763" s="1">
        <v>45024</v>
      </c>
      <c r="B9763">
        <f t="shared" si="152"/>
        <v>2023</v>
      </c>
    </row>
    <row r="9764" spans="1:2" x14ac:dyDescent="0.2">
      <c r="A9764" s="1">
        <v>45471</v>
      </c>
      <c r="B9764">
        <f t="shared" si="152"/>
        <v>2024</v>
      </c>
    </row>
    <row r="9765" spans="1:2" x14ac:dyDescent="0.2">
      <c r="A9765" s="1">
        <v>45615</v>
      </c>
      <c r="B9765">
        <f t="shared" si="152"/>
        <v>2024</v>
      </c>
    </row>
    <row r="9766" spans="1:2" x14ac:dyDescent="0.2">
      <c r="A9766" s="1">
        <v>44951</v>
      </c>
      <c r="B9766">
        <f t="shared" si="152"/>
        <v>2023</v>
      </c>
    </row>
    <row r="9767" spans="1:2" x14ac:dyDescent="0.2">
      <c r="A9767" s="1">
        <v>45223</v>
      </c>
      <c r="B9767">
        <f t="shared" si="152"/>
        <v>2023</v>
      </c>
    </row>
    <row r="9768" spans="1:2" x14ac:dyDescent="0.2">
      <c r="A9768" s="1">
        <v>45610</v>
      </c>
      <c r="B9768">
        <f t="shared" si="152"/>
        <v>2024</v>
      </c>
    </row>
    <row r="9769" spans="1:2" x14ac:dyDescent="0.2">
      <c r="A9769" s="1">
        <v>45004</v>
      </c>
      <c r="B9769">
        <f t="shared" si="152"/>
        <v>2023</v>
      </c>
    </row>
    <row r="9770" spans="1:2" x14ac:dyDescent="0.2">
      <c r="A9770" s="1">
        <v>44765</v>
      </c>
      <c r="B9770">
        <f t="shared" si="152"/>
        <v>2022</v>
      </c>
    </row>
    <row r="9771" spans="1:2" x14ac:dyDescent="0.2">
      <c r="A9771" s="1">
        <v>44789</v>
      </c>
      <c r="B9771">
        <f t="shared" si="152"/>
        <v>2022</v>
      </c>
    </row>
    <row r="9772" spans="1:2" x14ac:dyDescent="0.2">
      <c r="A9772" s="1">
        <v>45085</v>
      </c>
      <c r="B9772">
        <f t="shared" si="152"/>
        <v>2023</v>
      </c>
    </row>
    <row r="9773" spans="1:2" x14ac:dyDescent="0.2">
      <c r="A9773" s="1">
        <v>44642</v>
      </c>
      <c r="B9773">
        <f t="shared" si="152"/>
        <v>2022</v>
      </c>
    </row>
    <row r="9774" spans="1:2" x14ac:dyDescent="0.2">
      <c r="A9774" s="1">
        <v>44749</v>
      </c>
      <c r="B9774">
        <f t="shared" si="152"/>
        <v>2022</v>
      </c>
    </row>
    <row r="9775" spans="1:2" x14ac:dyDescent="0.2">
      <c r="A9775" s="1">
        <v>45278</v>
      </c>
      <c r="B9775">
        <f t="shared" si="152"/>
        <v>2023</v>
      </c>
    </row>
    <row r="9776" spans="1:2" x14ac:dyDescent="0.2">
      <c r="A9776" s="1">
        <v>45278</v>
      </c>
      <c r="B9776">
        <f t="shared" si="152"/>
        <v>2023</v>
      </c>
    </row>
    <row r="9777" spans="1:2" x14ac:dyDescent="0.2">
      <c r="A9777" s="1">
        <v>45304</v>
      </c>
      <c r="B9777">
        <f t="shared" si="152"/>
        <v>2024</v>
      </c>
    </row>
    <row r="9778" spans="1:2" x14ac:dyDescent="0.2">
      <c r="A9778" s="1">
        <v>45273</v>
      </c>
      <c r="B9778">
        <f t="shared" si="152"/>
        <v>2023</v>
      </c>
    </row>
    <row r="9779" spans="1:2" x14ac:dyDescent="0.2">
      <c r="A9779" s="1">
        <v>45611</v>
      </c>
      <c r="B9779">
        <f t="shared" si="152"/>
        <v>2024</v>
      </c>
    </row>
    <row r="9780" spans="1:2" x14ac:dyDescent="0.2">
      <c r="A9780" s="1">
        <v>45248</v>
      </c>
      <c r="B9780">
        <f t="shared" si="152"/>
        <v>2023</v>
      </c>
    </row>
    <row r="9781" spans="1:2" x14ac:dyDescent="0.2">
      <c r="A9781" s="1">
        <v>44765</v>
      </c>
      <c r="B9781">
        <f t="shared" si="152"/>
        <v>2022</v>
      </c>
    </row>
    <row r="9782" spans="1:2" x14ac:dyDescent="0.2">
      <c r="A9782" s="1">
        <v>45261</v>
      </c>
      <c r="B9782">
        <f t="shared" si="152"/>
        <v>2023</v>
      </c>
    </row>
    <row r="9783" spans="1:2" x14ac:dyDescent="0.2">
      <c r="A9783" s="1">
        <v>45541</v>
      </c>
      <c r="B9783">
        <f t="shared" si="152"/>
        <v>2024</v>
      </c>
    </row>
    <row r="9784" spans="1:2" x14ac:dyDescent="0.2">
      <c r="A9784" s="1">
        <v>44616</v>
      </c>
      <c r="B9784">
        <f t="shared" si="152"/>
        <v>2022</v>
      </c>
    </row>
    <row r="9785" spans="1:2" x14ac:dyDescent="0.2">
      <c r="A9785" s="1">
        <v>44654</v>
      </c>
      <c r="B9785">
        <f t="shared" si="152"/>
        <v>2022</v>
      </c>
    </row>
    <row r="9786" spans="1:2" x14ac:dyDescent="0.2">
      <c r="A9786" s="1">
        <v>44702</v>
      </c>
      <c r="B9786">
        <f t="shared" si="152"/>
        <v>2022</v>
      </c>
    </row>
    <row r="9787" spans="1:2" x14ac:dyDescent="0.2">
      <c r="A9787" s="1">
        <v>45612</v>
      </c>
      <c r="B9787">
        <f t="shared" si="152"/>
        <v>2024</v>
      </c>
    </row>
    <row r="9788" spans="1:2" x14ac:dyDescent="0.2">
      <c r="A9788" s="1">
        <v>44873</v>
      </c>
      <c r="B9788">
        <f t="shared" si="152"/>
        <v>2022</v>
      </c>
    </row>
    <row r="9789" spans="1:2" x14ac:dyDescent="0.2">
      <c r="A9789" s="1">
        <v>45568</v>
      </c>
      <c r="B9789">
        <f t="shared" si="152"/>
        <v>2024</v>
      </c>
    </row>
    <row r="9790" spans="1:2" x14ac:dyDescent="0.2">
      <c r="A9790" s="1">
        <v>44609</v>
      </c>
      <c r="B9790">
        <f t="shared" si="152"/>
        <v>2022</v>
      </c>
    </row>
    <row r="9791" spans="1:2" x14ac:dyDescent="0.2">
      <c r="A9791" s="1">
        <v>45117</v>
      </c>
      <c r="B9791">
        <f t="shared" si="152"/>
        <v>2023</v>
      </c>
    </row>
    <row r="9792" spans="1:2" x14ac:dyDescent="0.2">
      <c r="A9792" s="1">
        <v>44767</v>
      </c>
      <c r="B9792">
        <f t="shared" si="152"/>
        <v>2022</v>
      </c>
    </row>
    <row r="9793" spans="1:2" x14ac:dyDescent="0.2">
      <c r="A9793" s="1">
        <v>44862</v>
      </c>
      <c r="B9793">
        <f t="shared" si="152"/>
        <v>2022</v>
      </c>
    </row>
    <row r="9794" spans="1:2" x14ac:dyDescent="0.2">
      <c r="A9794" s="1">
        <v>44708</v>
      </c>
      <c r="B9794">
        <f t="shared" si="152"/>
        <v>2022</v>
      </c>
    </row>
    <row r="9795" spans="1:2" x14ac:dyDescent="0.2">
      <c r="A9795" s="1">
        <v>44612</v>
      </c>
      <c r="B9795">
        <f t="shared" ref="B9795:B9858" si="153">YEAR(A9795)</f>
        <v>2022</v>
      </c>
    </row>
    <row r="9796" spans="1:2" x14ac:dyDescent="0.2">
      <c r="A9796" s="1">
        <v>44580</v>
      </c>
      <c r="B9796">
        <f t="shared" si="153"/>
        <v>2022</v>
      </c>
    </row>
    <row r="9797" spans="1:2" x14ac:dyDescent="0.2">
      <c r="A9797" s="1">
        <v>45295</v>
      </c>
      <c r="B9797">
        <f t="shared" si="153"/>
        <v>2024</v>
      </c>
    </row>
    <row r="9798" spans="1:2" x14ac:dyDescent="0.2">
      <c r="A9798" s="1">
        <v>45363</v>
      </c>
      <c r="B9798">
        <f t="shared" si="153"/>
        <v>2024</v>
      </c>
    </row>
    <row r="9799" spans="1:2" x14ac:dyDescent="0.2">
      <c r="A9799" s="1">
        <v>45117</v>
      </c>
      <c r="B9799">
        <f t="shared" si="153"/>
        <v>2023</v>
      </c>
    </row>
    <row r="9800" spans="1:2" x14ac:dyDescent="0.2">
      <c r="A9800" s="1">
        <v>44843</v>
      </c>
      <c r="B9800">
        <f t="shared" si="153"/>
        <v>2022</v>
      </c>
    </row>
    <row r="9801" spans="1:2" x14ac:dyDescent="0.2">
      <c r="A9801" s="1">
        <v>44717</v>
      </c>
      <c r="B9801">
        <f t="shared" si="153"/>
        <v>2022</v>
      </c>
    </row>
    <row r="9802" spans="1:2" x14ac:dyDescent="0.2">
      <c r="A9802" s="1">
        <v>44797</v>
      </c>
      <c r="B9802">
        <f t="shared" si="153"/>
        <v>2022</v>
      </c>
    </row>
    <row r="9803" spans="1:2" x14ac:dyDescent="0.2">
      <c r="A9803" s="1">
        <v>44859</v>
      </c>
      <c r="B9803">
        <f t="shared" si="153"/>
        <v>2022</v>
      </c>
    </row>
    <row r="9804" spans="1:2" x14ac:dyDescent="0.2">
      <c r="A9804" s="1">
        <v>45552</v>
      </c>
      <c r="B9804">
        <f t="shared" si="153"/>
        <v>2024</v>
      </c>
    </row>
    <row r="9805" spans="1:2" x14ac:dyDescent="0.2">
      <c r="A9805" s="1">
        <v>45616</v>
      </c>
      <c r="B9805">
        <f t="shared" si="153"/>
        <v>2024</v>
      </c>
    </row>
    <row r="9806" spans="1:2" x14ac:dyDescent="0.2">
      <c r="A9806" s="1">
        <v>44736</v>
      </c>
      <c r="B9806">
        <f t="shared" si="153"/>
        <v>2022</v>
      </c>
    </row>
    <row r="9807" spans="1:2" x14ac:dyDescent="0.2">
      <c r="A9807" s="1">
        <v>45129</v>
      </c>
      <c r="B9807">
        <f t="shared" si="153"/>
        <v>2023</v>
      </c>
    </row>
    <row r="9808" spans="1:2" x14ac:dyDescent="0.2">
      <c r="A9808" s="1">
        <v>45523</v>
      </c>
      <c r="B9808">
        <f t="shared" si="153"/>
        <v>2024</v>
      </c>
    </row>
    <row r="9809" spans="1:2" x14ac:dyDescent="0.2">
      <c r="A9809" s="1">
        <v>45553</v>
      </c>
      <c r="B9809">
        <f t="shared" si="153"/>
        <v>2024</v>
      </c>
    </row>
    <row r="9810" spans="1:2" x14ac:dyDescent="0.2">
      <c r="A9810" s="1">
        <v>44809</v>
      </c>
      <c r="B9810">
        <f t="shared" si="153"/>
        <v>2022</v>
      </c>
    </row>
    <row r="9811" spans="1:2" x14ac:dyDescent="0.2">
      <c r="A9811" s="1">
        <v>45576</v>
      </c>
      <c r="B9811">
        <f t="shared" si="153"/>
        <v>2024</v>
      </c>
    </row>
    <row r="9812" spans="1:2" x14ac:dyDescent="0.2">
      <c r="A9812" s="1">
        <v>44613</v>
      </c>
      <c r="B9812">
        <f t="shared" si="153"/>
        <v>2022</v>
      </c>
    </row>
    <row r="9813" spans="1:2" x14ac:dyDescent="0.2">
      <c r="A9813" s="1">
        <v>44576</v>
      </c>
      <c r="B9813">
        <f t="shared" si="153"/>
        <v>2022</v>
      </c>
    </row>
    <row r="9814" spans="1:2" x14ac:dyDescent="0.2">
      <c r="A9814" s="1">
        <v>45045</v>
      </c>
      <c r="B9814">
        <f t="shared" si="153"/>
        <v>2023</v>
      </c>
    </row>
    <row r="9815" spans="1:2" x14ac:dyDescent="0.2">
      <c r="A9815" s="1">
        <v>44923</v>
      </c>
      <c r="B9815">
        <f t="shared" si="153"/>
        <v>2022</v>
      </c>
    </row>
    <row r="9816" spans="1:2" x14ac:dyDescent="0.2">
      <c r="A9816" s="1">
        <v>44945</v>
      </c>
      <c r="B9816">
        <f t="shared" si="153"/>
        <v>2023</v>
      </c>
    </row>
    <row r="9817" spans="1:2" x14ac:dyDescent="0.2">
      <c r="A9817" s="1">
        <v>45221</v>
      </c>
      <c r="B9817">
        <f t="shared" si="153"/>
        <v>2023</v>
      </c>
    </row>
    <row r="9818" spans="1:2" x14ac:dyDescent="0.2">
      <c r="A9818" s="1">
        <v>45171</v>
      </c>
      <c r="B9818">
        <f t="shared" si="153"/>
        <v>2023</v>
      </c>
    </row>
    <row r="9819" spans="1:2" x14ac:dyDescent="0.2">
      <c r="A9819" s="1">
        <v>45647</v>
      </c>
      <c r="B9819">
        <f t="shared" si="153"/>
        <v>2024</v>
      </c>
    </row>
    <row r="9820" spans="1:2" x14ac:dyDescent="0.2">
      <c r="A9820" s="1">
        <v>45457</v>
      </c>
      <c r="B9820">
        <f t="shared" si="153"/>
        <v>2024</v>
      </c>
    </row>
    <row r="9821" spans="1:2" x14ac:dyDescent="0.2">
      <c r="A9821" s="1">
        <v>45035</v>
      </c>
      <c r="B9821">
        <f t="shared" si="153"/>
        <v>2023</v>
      </c>
    </row>
    <row r="9822" spans="1:2" x14ac:dyDescent="0.2">
      <c r="A9822" s="1">
        <v>45285</v>
      </c>
      <c r="B9822">
        <f t="shared" si="153"/>
        <v>2023</v>
      </c>
    </row>
    <row r="9823" spans="1:2" x14ac:dyDescent="0.2">
      <c r="A9823" s="1">
        <v>45550</v>
      </c>
      <c r="B9823">
        <f t="shared" si="153"/>
        <v>2024</v>
      </c>
    </row>
    <row r="9824" spans="1:2" x14ac:dyDescent="0.2">
      <c r="A9824" s="1">
        <v>44593</v>
      </c>
      <c r="B9824">
        <f t="shared" si="153"/>
        <v>2022</v>
      </c>
    </row>
    <row r="9825" spans="1:2" x14ac:dyDescent="0.2">
      <c r="A9825" s="1">
        <v>45448</v>
      </c>
      <c r="B9825">
        <f t="shared" si="153"/>
        <v>2024</v>
      </c>
    </row>
    <row r="9826" spans="1:2" x14ac:dyDescent="0.2">
      <c r="A9826" s="1">
        <v>44666</v>
      </c>
      <c r="B9826">
        <f t="shared" si="153"/>
        <v>2022</v>
      </c>
    </row>
    <row r="9827" spans="1:2" x14ac:dyDescent="0.2">
      <c r="A9827" s="1">
        <v>45139</v>
      </c>
      <c r="B9827">
        <f t="shared" si="153"/>
        <v>2023</v>
      </c>
    </row>
    <row r="9828" spans="1:2" x14ac:dyDescent="0.2">
      <c r="A9828" s="1">
        <v>45402</v>
      </c>
      <c r="B9828">
        <f t="shared" si="153"/>
        <v>2024</v>
      </c>
    </row>
    <row r="9829" spans="1:2" x14ac:dyDescent="0.2">
      <c r="A9829" s="1">
        <v>45085</v>
      </c>
      <c r="B9829">
        <f t="shared" si="153"/>
        <v>2023</v>
      </c>
    </row>
    <row r="9830" spans="1:2" x14ac:dyDescent="0.2">
      <c r="A9830" s="1">
        <v>45372</v>
      </c>
      <c r="B9830">
        <f t="shared" si="153"/>
        <v>2024</v>
      </c>
    </row>
    <row r="9831" spans="1:2" x14ac:dyDescent="0.2">
      <c r="A9831" s="1">
        <v>45487</v>
      </c>
      <c r="B9831">
        <f t="shared" si="153"/>
        <v>2024</v>
      </c>
    </row>
    <row r="9832" spans="1:2" x14ac:dyDescent="0.2">
      <c r="A9832" s="1">
        <v>44687</v>
      </c>
      <c r="B9832">
        <f t="shared" si="153"/>
        <v>2022</v>
      </c>
    </row>
    <row r="9833" spans="1:2" x14ac:dyDescent="0.2">
      <c r="A9833" s="1">
        <v>45071</v>
      </c>
      <c r="B9833">
        <f t="shared" si="153"/>
        <v>2023</v>
      </c>
    </row>
    <row r="9834" spans="1:2" x14ac:dyDescent="0.2">
      <c r="A9834" s="1">
        <v>44635</v>
      </c>
      <c r="B9834">
        <f t="shared" si="153"/>
        <v>2022</v>
      </c>
    </row>
    <row r="9835" spans="1:2" x14ac:dyDescent="0.2">
      <c r="A9835" s="1">
        <v>44565</v>
      </c>
      <c r="B9835">
        <f t="shared" si="153"/>
        <v>2022</v>
      </c>
    </row>
    <row r="9836" spans="1:2" x14ac:dyDescent="0.2">
      <c r="A9836" s="1">
        <v>45077</v>
      </c>
      <c r="B9836">
        <f t="shared" si="153"/>
        <v>2023</v>
      </c>
    </row>
    <row r="9837" spans="1:2" x14ac:dyDescent="0.2">
      <c r="A9837" s="1">
        <v>45059</v>
      </c>
      <c r="B9837">
        <f t="shared" si="153"/>
        <v>2023</v>
      </c>
    </row>
    <row r="9838" spans="1:2" x14ac:dyDescent="0.2">
      <c r="A9838" s="1">
        <v>45652</v>
      </c>
      <c r="B9838">
        <f t="shared" si="153"/>
        <v>2024</v>
      </c>
    </row>
    <row r="9839" spans="1:2" x14ac:dyDescent="0.2">
      <c r="A9839" s="1">
        <v>44913</v>
      </c>
      <c r="B9839">
        <f t="shared" si="153"/>
        <v>2022</v>
      </c>
    </row>
    <row r="9840" spans="1:2" x14ac:dyDescent="0.2">
      <c r="A9840" s="1">
        <v>45176</v>
      </c>
      <c r="B9840">
        <f t="shared" si="153"/>
        <v>2023</v>
      </c>
    </row>
    <row r="9841" spans="1:2" x14ac:dyDescent="0.2">
      <c r="A9841" s="1">
        <v>45254</v>
      </c>
      <c r="B9841">
        <f t="shared" si="153"/>
        <v>2023</v>
      </c>
    </row>
    <row r="9842" spans="1:2" x14ac:dyDescent="0.2">
      <c r="A9842" s="1">
        <v>44567</v>
      </c>
      <c r="B9842">
        <f t="shared" si="153"/>
        <v>2022</v>
      </c>
    </row>
    <row r="9843" spans="1:2" x14ac:dyDescent="0.2">
      <c r="A9843" s="1">
        <v>45299</v>
      </c>
      <c r="B9843">
        <f t="shared" si="153"/>
        <v>2024</v>
      </c>
    </row>
    <row r="9844" spans="1:2" x14ac:dyDescent="0.2">
      <c r="A9844" s="1">
        <v>44677</v>
      </c>
      <c r="B9844">
        <f t="shared" si="153"/>
        <v>2022</v>
      </c>
    </row>
    <row r="9845" spans="1:2" x14ac:dyDescent="0.2">
      <c r="A9845" s="1">
        <v>45471</v>
      </c>
      <c r="B9845">
        <f t="shared" si="153"/>
        <v>2024</v>
      </c>
    </row>
    <row r="9846" spans="1:2" x14ac:dyDescent="0.2">
      <c r="A9846" s="1">
        <v>44871</v>
      </c>
      <c r="B9846">
        <f t="shared" si="153"/>
        <v>2022</v>
      </c>
    </row>
    <row r="9847" spans="1:2" x14ac:dyDescent="0.2">
      <c r="A9847" s="1">
        <v>44591</v>
      </c>
      <c r="B9847">
        <f t="shared" si="153"/>
        <v>2022</v>
      </c>
    </row>
    <row r="9848" spans="1:2" x14ac:dyDescent="0.2">
      <c r="A9848" s="1">
        <v>44628</v>
      </c>
      <c r="B9848">
        <f t="shared" si="153"/>
        <v>2022</v>
      </c>
    </row>
    <row r="9849" spans="1:2" x14ac:dyDescent="0.2">
      <c r="A9849" s="1">
        <v>44952</v>
      </c>
      <c r="B9849">
        <f t="shared" si="153"/>
        <v>2023</v>
      </c>
    </row>
    <row r="9850" spans="1:2" x14ac:dyDescent="0.2">
      <c r="A9850" s="1">
        <v>45316</v>
      </c>
      <c r="B9850">
        <f t="shared" si="153"/>
        <v>2024</v>
      </c>
    </row>
    <row r="9851" spans="1:2" x14ac:dyDescent="0.2">
      <c r="A9851" s="1">
        <v>45611</v>
      </c>
      <c r="B9851">
        <f t="shared" si="153"/>
        <v>2024</v>
      </c>
    </row>
    <row r="9852" spans="1:2" x14ac:dyDescent="0.2">
      <c r="A9852" s="1">
        <v>45017</v>
      </c>
      <c r="B9852">
        <f t="shared" si="153"/>
        <v>2023</v>
      </c>
    </row>
    <row r="9853" spans="1:2" x14ac:dyDescent="0.2">
      <c r="A9853" s="1">
        <v>45185</v>
      </c>
      <c r="B9853">
        <f t="shared" si="153"/>
        <v>2023</v>
      </c>
    </row>
    <row r="9854" spans="1:2" x14ac:dyDescent="0.2">
      <c r="A9854" s="1">
        <v>45251</v>
      </c>
      <c r="B9854">
        <f t="shared" si="153"/>
        <v>2023</v>
      </c>
    </row>
    <row r="9855" spans="1:2" x14ac:dyDescent="0.2">
      <c r="A9855" s="1">
        <v>45219</v>
      </c>
      <c r="B9855">
        <f t="shared" si="153"/>
        <v>2023</v>
      </c>
    </row>
    <row r="9856" spans="1:2" x14ac:dyDescent="0.2">
      <c r="A9856" s="1">
        <v>45526</v>
      </c>
      <c r="B9856">
        <f t="shared" si="153"/>
        <v>2024</v>
      </c>
    </row>
    <row r="9857" spans="1:2" x14ac:dyDescent="0.2">
      <c r="A9857" s="1">
        <v>44815</v>
      </c>
      <c r="B9857">
        <f t="shared" si="153"/>
        <v>2022</v>
      </c>
    </row>
    <row r="9858" spans="1:2" x14ac:dyDescent="0.2">
      <c r="A9858" s="1">
        <v>44615</v>
      </c>
      <c r="B9858">
        <f t="shared" si="153"/>
        <v>2022</v>
      </c>
    </row>
    <row r="9859" spans="1:2" x14ac:dyDescent="0.2">
      <c r="A9859" s="1">
        <v>44575</v>
      </c>
      <c r="B9859">
        <f t="shared" ref="B9859:B9922" si="154">YEAR(A9859)</f>
        <v>2022</v>
      </c>
    </row>
    <row r="9860" spans="1:2" x14ac:dyDescent="0.2">
      <c r="A9860" s="1">
        <v>44650</v>
      </c>
      <c r="B9860">
        <f t="shared" si="154"/>
        <v>2022</v>
      </c>
    </row>
    <row r="9861" spans="1:2" x14ac:dyDescent="0.2">
      <c r="A9861" s="1">
        <v>44665</v>
      </c>
      <c r="B9861">
        <f t="shared" si="154"/>
        <v>2022</v>
      </c>
    </row>
    <row r="9862" spans="1:2" x14ac:dyDescent="0.2">
      <c r="A9862" s="1">
        <v>45450</v>
      </c>
      <c r="B9862">
        <f t="shared" si="154"/>
        <v>2024</v>
      </c>
    </row>
    <row r="9863" spans="1:2" x14ac:dyDescent="0.2">
      <c r="A9863" s="1">
        <v>44802</v>
      </c>
      <c r="B9863">
        <f t="shared" si="154"/>
        <v>2022</v>
      </c>
    </row>
    <row r="9864" spans="1:2" x14ac:dyDescent="0.2">
      <c r="A9864" s="1">
        <v>45520</v>
      </c>
      <c r="B9864">
        <f t="shared" si="154"/>
        <v>2024</v>
      </c>
    </row>
    <row r="9865" spans="1:2" x14ac:dyDescent="0.2">
      <c r="A9865" s="1">
        <v>45636</v>
      </c>
      <c r="B9865">
        <f t="shared" si="154"/>
        <v>2024</v>
      </c>
    </row>
    <row r="9866" spans="1:2" x14ac:dyDescent="0.2">
      <c r="A9866" s="1">
        <v>44894</v>
      </c>
      <c r="B9866">
        <f t="shared" si="154"/>
        <v>2022</v>
      </c>
    </row>
    <row r="9867" spans="1:2" x14ac:dyDescent="0.2">
      <c r="A9867" s="1">
        <v>44952</v>
      </c>
      <c r="B9867">
        <f t="shared" si="154"/>
        <v>2023</v>
      </c>
    </row>
    <row r="9868" spans="1:2" x14ac:dyDescent="0.2">
      <c r="A9868" s="1">
        <v>45233</v>
      </c>
      <c r="B9868">
        <f t="shared" si="154"/>
        <v>2023</v>
      </c>
    </row>
    <row r="9869" spans="1:2" x14ac:dyDescent="0.2">
      <c r="A9869" s="1">
        <v>45023</v>
      </c>
      <c r="B9869">
        <f t="shared" si="154"/>
        <v>2023</v>
      </c>
    </row>
    <row r="9870" spans="1:2" x14ac:dyDescent="0.2">
      <c r="A9870" s="1">
        <v>44669</v>
      </c>
      <c r="B9870">
        <f t="shared" si="154"/>
        <v>2022</v>
      </c>
    </row>
    <row r="9871" spans="1:2" x14ac:dyDescent="0.2">
      <c r="A9871" s="1">
        <v>44962</v>
      </c>
      <c r="B9871">
        <f t="shared" si="154"/>
        <v>2023</v>
      </c>
    </row>
    <row r="9872" spans="1:2" x14ac:dyDescent="0.2">
      <c r="A9872" s="1">
        <v>45091</v>
      </c>
      <c r="B9872">
        <f t="shared" si="154"/>
        <v>2023</v>
      </c>
    </row>
    <row r="9873" spans="1:2" x14ac:dyDescent="0.2">
      <c r="A9873" s="1">
        <v>44637</v>
      </c>
      <c r="B9873">
        <f t="shared" si="154"/>
        <v>2022</v>
      </c>
    </row>
    <row r="9874" spans="1:2" x14ac:dyDescent="0.2">
      <c r="A9874" s="1">
        <v>45407</v>
      </c>
      <c r="B9874">
        <f t="shared" si="154"/>
        <v>2024</v>
      </c>
    </row>
    <row r="9875" spans="1:2" x14ac:dyDescent="0.2">
      <c r="A9875" s="1">
        <v>44770</v>
      </c>
      <c r="B9875">
        <f t="shared" si="154"/>
        <v>2022</v>
      </c>
    </row>
    <row r="9876" spans="1:2" x14ac:dyDescent="0.2">
      <c r="A9876" s="1">
        <v>44813</v>
      </c>
      <c r="B9876">
        <f t="shared" si="154"/>
        <v>2022</v>
      </c>
    </row>
    <row r="9877" spans="1:2" x14ac:dyDescent="0.2">
      <c r="A9877" s="1">
        <v>45200</v>
      </c>
      <c r="B9877">
        <f t="shared" si="154"/>
        <v>2023</v>
      </c>
    </row>
    <row r="9878" spans="1:2" x14ac:dyDescent="0.2">
      <c r="A9878" s="1">
        <v>45179</v>
      </c>
      <c r="B9878">
        <f t="shared" si="154"/>
        <v>2023</v>
      </c>
    </row>
    <row r="9879" spans="1:2" x14ac:dyDescent="0.2">
      <c r="A9879" s="1">
        <v>44740</v>
      </c>
      <c r="B9879">
        <f t="shared" si="154"/>
        <v>2022</v>
      </c>
    </row>
    <row r="9880" spans="1:2" x14ac:dyDescent="0.2">
      <c r="A9880" s="1">
        <v>45425</v>
      </c>
      <c r="B9880">
        <f t="shared" si="154"/>
        <v>2024</v>
      </c>
    </row>
    <row r="9881" spans="1:2" x14ac:dyDescent="0.2">
      <c r="A9881" s="1">
        <v>44733</v>
      </c>
      <c r="B9881">
        <f t="shared" si="154"/>
        <v>2022</v>
      </c>
    </row>
    <row r="9882" spans="1:2" x14ac:dyDescent="0.2">
      <c r="A9882" s="1">
        <v>45318</v>
      </c>
      <c r="B9882">
        <f t="shared" si="154"/>
        <v>2024</v>
      </c>
    </row>
    <row r="9883" spans="1:2" x14ac:dyDescent="0.2">
      <c r="A9883" s="1">
        <v>44682</v>
      </c>
      <c r="B9883">
        <f t="shared" si="154"/>
        <v>2022</v>
      </c>
    </row>
    <row r="9884" spans="1:2" x14ac:dyDescent="0.2">
      <c r="A9884" s="1">
        <v>45194</v>
      </c>
      <c r="B9884">
        <f t="shared" si="154"/>
        <v>2023</v>
      </c>
    </row>
    <row r="9885" spans="1:2" x14ac:dyDescent="0.2">
      <c r="A9885" s="1">
        <v>45482</v>
      </c>
      <c r="B9885">
        <f t="shared" si="154"/>
        <v>2024</v>
      </c>
    </row>
    <row r="9886" spans="1:2" x14ac:dyDescent="0.2">
      <c r="A9886" s="1">
        <v>45246</v>
      </c>
      <c r="B9886">
        <f t="shared" si="154"/>
        <v>2023</v>
      </c>
    </row>
    <row r="9887" spans="1:2" x14ac:dyDescent="0.2">
      <c r="A9887" s="1">
        <v>44760</v>
      </c>
      <c r="B9887">
        <f t="shared" si="154"/>
        <v>2022</v>
      </c>
    </row>
    <row r="9888" spans="1:2" x14ac:dyDescent="0.2">
      <c r="A9888" s="1">
        <v>44636</v>
      </c>
      <c r="B9888">
        <f t="shared" si="154"/>
        <v>2022</v>
      </c>
    </row>
    <row r="9889" spans="1:2" x14ac:dyDescent="0.2">
      <c r="A9889" s="1">
        <v>45527</v>
      </c>
      <c r="B9889">
        <f t="shared" si="154"/>
        <v>2024</v>
      </c>
    </row>
    <row r="9890" spans="1:2" x14ac:dyDescent="0.2">
      <c r="A9890" s="1">
        <v>45271</v>
      </c>
      <c r="B9890">
        <f t="shared" si="154"/>
        <v>2023</v>
      </c>
    </row>
    <row r="9891" spans="1:2" x14ac:dyDescent="0.2">
      <c r="A9891" s="1">
        <v>45491</v>
      </c>
      <c r="B9891">
        <f t="shared" si="154"/>
        <v>2024</v>
      </c>
    </row>
    <row r="9892" spans="1:2" x14ac:dyDescent="0.2">
      <c r="A9892" s="1">
        <v>45173</v>
      </c>
      <c r="B9892">
        <f t="shared" si="154"/>
        <v>2023</v>
      </c>
    </row>
    <row r="9893" spans="1:2" x14ac:dyDescent="0.2">
      <c r="A9893" s="1">
        <v>44821</v>
      </c>
      <c r="B9893">
        <f t="shared" si="154"/>
        <v>2022</v>
      </c>
    </row>
    <row r="9894" spans="1:2" x14ac:dyDescent="0.2">
      <c r="A9894" s="1">
        <v>45099</v>
      </c>
      <c r="B9894">
        <f t="shared" si="154"/>
        <v>2023</v>
      </c>
    </row>
    <row r="9895" spans="1:2" x14ac:dyDescent="0.2">
      <c r="A9895" s="1">
        <v>44783</v>
      </c>
      <c r="B9895">
        <f t="shared" si="154"/>
        <v>2022</v>
      </c>
    </row>
    <row r="9896" spans="1:2" x14ac:dyDescent="0.2">
      <c r="A9896" s="1">
        <v>45531</v>
      </c>
      <c r="B9896">
        <f t="shared" si="154"/>
        <v>2024</v>
      </c>
    </row>
    <row r="9897" spans="1:2" x14ac:dyDescent="0.2">
      <c r="A9897" s="1">
        <v>45334</v>
      </c>
      <c r="B9897">
        <f t="shared" si="154"/>
        <v>2024</v>
      </c>
    </row>
    <row r="9898" spans="1:2" x14ac:dyDescent="0.2">
      <c r="A9898" s="1">
        <v>45170</v>
      </c>
      <c r="B9898">
        <f t="shared" si="154"/>
        <v>2023</v>
      </c>
    </row>
    <row r="9899" spans="1:2" x14ac:dyDescent="0.2">
      <c r="A9899" s="1">
        <v>44862</v>
      </c>
      <c r="B9899">
        <f t="shared" si="154"/>
        <v>2022</v>
      </c>
    </row>
    <row r="9900" spans="1:2" x14ac:dyDescent="0.2">
      <c r="A9900" s="1">
        <v>45043</v>
      </c>
      <c r="B9900">
        <f t="shared" si="154"/>
        <v>2023</v>
      </c>
    </row>
    <row r="9901" spans="1:2" x14ac:dyDescent="0.2">
      <c r="A9901" s="1">
        <v>45459</v>
      </c>
      <c r="B9901">
        <f t="shared" si="154"/>
        <v>2024</v>
      </c>
    </row>
    <row r="9902" spans="1:2" x14ac:dyDescent="0.2">
      <c r="A9902" s="1">
        <v>45144</v>
      </c>
      <c r="B9902">
        <f t="shared" si="154"/>
        <v>2023</v>
      </c>
    </row>
    <row r="9903" spans="1:2" x14ac:dyDescent="0.2">
      <c r="A9903" s="1">
        <v>44692</v>
      </c>
      <c r="B9903">
        <f t="shared" si="154"/>
        <v>2022</v>
      </c>
    </row>
    <row r="9904" spans="1:2" x14ac:dyDescent="0.2">
      <c r="A9904" s="1">
        <v>45337</v>
      </c>
      <c r="B9904">
        <f t="shared" si="154"/>
        <v>2024</v>
      </c>
    </row>
    <row r="9905" spans="1:2" x14ac:dyDescent="0.2">
      <c r="A9905" s="1">
        <v>45240</v>
      </c>
      <c r="B9905">
        <f t="shared" si="154"/>
        <v>2023</v>
      </c>
    </row>
    <row r="9906" spans="1:2" x14ac:dyDescent="0.2">
      <c r="A9906" s="1">
        <v>45563</v>
      </c>
      <c r="B9906">
        <f t="shared" si="154"/>
        <v>2024</v>
      </c>
    </row>
    <row r="9907" spans="1:2" x14ac:dyDescent="0.2">
      <c r="A9907" s="1">
        <v>44851</v>
      </c>
      <c r="B9907">
        <f t="shared" si="154"/>
        <v>2022</v>
      </c>
    </row>
    <row r="9908" spans="1:2" x14ac:dyDescent="0.2">
      <c r="A9908" s="1">
        <v>44797</v>
      </c>
      <c r="B9908">
        <f t="shared" si="154"/>
        <v>2022</v>
      </c>
    </row>
    <row r="9909" spans="1:2" x14ac:dyDescent="0.2">
      <c r="A9909" s="1">
        <v>45518</v>
      </c>
      <c r="B9909">
        <f t="shared" si="154"/>
        <v>2024</v>
      </c>
    </row>
    <row r="9910" spans="1:2" x14ac:dyDescent="0.2">
      <c r="A9910" s="1">
        <v>45048</v>
      </c>
      <c r="B9910">
        <f t="shared" si="154"/>
        <v>2023</v>
      </c>
    </row>
    <row r="9911" spans="1:2" x14ac:dyDescent="0.2">
      <c r="A9911" s="1">
        <v>45280</v>
      </c>
      <c r="B9911">
        <f t="shared" si="154"/>
        <v>2023</v>
      </c>
    </row>
    <row r="9912" spans="1:2" x14ac:dyDescent="0.2">
      <c r="A9912" s="1">
        <v>45424</v>
      </c>
      <c r="B9912">
        <f t="shared" si="154"/>
        <v>2024</v>
      </c>
    </row>
    <row r="9913" spans="1:2" x14ac:dyDescent="0.2">
      <c r="A9913" s="1">
        <v>45524</v>
      </c>
      <c r="B9913">
        <f t="shared" si="154"/>
        <v>2024</v>
      </c>
    </row>
    <row r="9914" spans="1:2" x14ac:dyDescent="0.2">
      <c r="A9914" s="1">
        <v>45376</v>
      </c>
      <c r="B9914">
        <f t="shared" si="154"/>
        <v>2024</v>
      </c>
    </row>
    <row r="9915" spans="1:2" x14ac:dyDescent="0.2">
      <c r="A9915" s="1">
        <v>45035</v>
      </c>
      <c r="B9915">
        <f t="shared" si="154"/>
        <v>2023</v>
      </c>
    </row>
    <row r="9916" spans="1:2" x14ac:dyDescent="0.2">
      <c r="A9916" s="1">
        <v>44666</v>
      </c>
      <c r="B9916">
        <f t="shared" si="154"/>
        <v>2022</v>
      </c>
    </row>
    <row r="9917" spans="1:2" x14ac:dyDescent="0.2">
      <c r="A9917" s="1">
        <v>45616</v>
      </c>
      <c r="B9917">
        <f t="shared" si="154"/>
        <v>2024</v>
      </c>
    </row>
    <row r="9918" spans="1:2" x14ac:dyDescent="0.2">
      <c r="A9918" s="1">
        <v>44711</v>
      </c>
      <c r="B9918">
        <f t="shared" si="154"/>
        <v>2022</v>
      </c>
    </row>
    <row r="9919" spans="1:2" x14ac:dyDescent="0.2">
      <c r="A9919" s="1">
        <v>45647</v>
      </c>
      <c r="B9919">
        <f t="shared" si="154"/>
        <v>2024</v>
      </c>
    </row>
    <row r="9920" spans="1:2" x14ac:dyDescent="0.2">
      <c r="A9920" s="1">
        <v>45223</v>
      </c>
      <c r="B9920">
        <f t="shared" si="154"/>
        <v>2023</v>
      </c>
    </row>
    <row r="9921" spans="1:2" x14ac:dyDescent="0.2">
      <c r="A9921" s="1">
        <v>45025</v>
      </c>
      <c r="B9921">
        <f t="shared" si="154"/>
        <v>2023</v>
      </c>
    </row>
    <row r="9922" spans="1:2" x14ac:dyDescent="0.2">
      <c r="A9922" s="1">
        <v>45183</v>
      </c>
      <c r="B9922">
        <f t="shared" si="154"/>
        <v>2023</v>
      </c>
    </row>
    <row r="9923" spans="1:2" x14ac:dyDescent="0.2">
      <c r="A9923" s="1">
        <v>45069</v>
      </c>
      <c r="B9923">
        <f t="shared" ref="B9923:B9986" si="155">YEAR(A9923)</f>
        <v>2023</v>
      </c>
    </row>
    <row r="9924" spans="1:2" x14ac:dyDescent="0.2">
      <c r="A9924" s="1">
        <v>45314</v>
      </c>
      <c r="B9924">
        <f t="shared" si="155"/>
        <v>2024</v>
      </c>
    </row>
    <row r="9925" spans="1:2" x14ac:dyDescent="0.2">
      <c r="A9925" s="1">
        <v>45378</v>
      </c>
      <c r="B9925">
        <f t="shared" si="155"/>
        <v>2024</v>
      </c>
    </row>
    <row r="9926" spans="1:2" x14ac:dyDescent="0.2">
      <c r="A9926" s="1">
        <v>44584</v>
      </c>
      <c r="B9926">
        <f t="shared" si="155"/>
        <v>2022</v>
      </c>
    </row>
    <row r="9927" spans="1:2" x14ac:dyDescent="0.2">
      <c r="A9927" s="1">
        <v>45207</v>
      </c>
      <c r="B9927">
        <f t="shared" si="155"/>
        <v>2023</v>
      </c>
    </row>
    <row r="9928" spans="1:2" x14ac:dyDescent="0.2">
      <c r="A9928" s="1">
        <v>45525</v>
      </c>
      <c r="B9928">
        <f t="shared" si="155"/>
        <v>2024</v>
      </c>
    </row>
    <row r="9929" spans="1:2" x14ac:dyDescent="0.2">
      <c r="A9929" s="1">
        <v>44879</v>
      </c>
      <c r="B9929">
        <f t="shared" si="155"/>
        <v>2022</v>
      </c>
    </row>
    <row r="9930" spans="1:2" x14ac:dyDescent="0.2">
      <c r="A9930" s="1">
        <v>44922</v>
      </c>
      <c r="B9930">
        <f t="shared" si="155"/>
        <v>2022</v>
      </c>
    </row>
    <row r="9931" spans="1:2" x14ac:dyDescent="0.2">
      <c r="A9931" s="1">
        <v>45368</v>
      </c>
      <c r="B9931">
        <f t="shared" si="155"/>
        <v>2024</v>
      </c>
    </row>
    <row r="9932" spans="1:2" x14ac:dyDescent="0.2">
      <c r="A9932" s="1">
        <v>44936</v>
      </c>
      <c r="B9932">
        <f t="shared" si="155"/>
        <v>2023</v>
      </c>
    </row>
    <row r="9933" spans="1:2" x14ac:dyDescent="0.2">
      <c r="A9933" s="1">
        <v>45238</v>
      </c>
      <c r="B9933">
        <f t="shared" si="155"/>
        <v>2023</v>
      </c>
    </row>
    <row r="9934" spans="1:2" x14ac:dyDescent="0.2">
      <c r="A9934" s="1">
        <v>45196</v>
      </c>
      <c r="B9934">
        <f t="shared" si="155"/>
        <v>2023</v>
      </c>
    </row>
    <row r="9935" spans="1:2" x14ac:dyDescent="0.2">
      <c r="A9935" s="1">
        <v>44576</v>
      </c>
      <c r="B9935">
        <f t="shared" si="155"/>
        <v>2022</v>
      </c>
    </row>
    <row r="9936" spans="1:2" x14ac:dyDescent="0.2">
      <c r="A9936" s="1">
        <v>45082</v>
      </c>
      <c r="B9936">
        <f t="shared" si="155"/>
        <v>2023</v>
      </c>
    </row>
    <row r="9937" spans="1:2" x14ac:dyDescent="0.2">
      <c r="A9937" s="1">
        <v>45378</v>
      </c>
      <c r="B9937">
        <f t="shared" si="155"/>
        <v>2024</v>
      </c>
    </row>
    <row r="9938" spans="1:2" x14ac:dyDescent="0.2">
      <c r="A9938" s="1">
        <v>44807</v>
      </c>
      <c r="B9938">
        <f t="shared" si="155"/>
        <v>2022</v>
      </c>
    </row>
    <row r="9939" spans="1:2" x14ac:dyDescent="0.2">
      <c r="A9939" s="1">
        <v>44691</v>
      </c>
      <c r="B9939">
        <f t="shared" si="155"/>
        <v>2022</v>
      </c>
    </row>
    <row r="9940" spans="1:2" x14ac:dyDescent="0.2">
      <c r="A9940" s="1">
        <v>45420</v>
      </c>
      <c r="B9940">
        <f t="shared" si="155"/>
        <v>2024</v>
      </c>
    </row>
    <row r="9941" spans="1:2" x14ac:dyDescent="0.2">
      <c r="A9941" s="1">
        <v>44679</v>
      </c>
      <c r="B9941">
        <f t="shared" si="155"/>
        <v>2022</v>
      </c>
    </row>
    <row r="9942" spans="1:2" x14ac:dyDescent="0.2">
      <c r="A9942" s="1">
        <v>45564</v>
      </c>
      <c r="B9942">
        <f t="shared" si="155"/>
        <v>2024</v>
      </c>
    </row>
    <row r="9943" spans="1:2" x14ac:dyDescent="0.2">
      <c r="A9943" s="1">
        <v>45661</v>
      </c>
      <c r="B9943">
        <f t="shared" si="155"/>
        <v>2025</v>
      </c>
    </row>
    <row r="9944" spans="1:2" x14ac:dyDescent="0.2">
      <c r="A9944" s="1">
        <v>44866</v>
      </c>
      <c r="B9944">
        <f t="shared" si="155"/>
        <v>2022</v>
      </c>
    </row>
    <row r="9945" spans="1:2" x14ac:dyDescent="0.2">
      <c r="A9945" s="1">
        <v>45121</v>
      </c>
      <c r="B9945">
        <f t="shared" si="155"/>
        <v>2023</v>
      </c>
    </row>
    <row r="9946" spans="1:2" x14ac:dyDescent="0.2">
      <c r="A9946" s="1">
        <v>44751</v>
      </c>
      <c r="B9946">
        <f t="shared" si="155"/>
        <v>2022</v>
      </c>
    </row>
    <row r="9947" spans="1:2" x14ac:dyDescent="0.2">
      <c r="A9947" s="1">
        <v>44739</v>
      </c>
      <c r="B9947">
        <f t="shared" si="155"/>
        <v>2022</v>
      </c>
    </row>
    <row r="9948" spans="1:2" x14ac:dyDescent="0.2">
      <c r="A9948" s="1">
        <v>44578</v>
      </c>
      <c r="B9948">
        <f t="shared" si="155"/>
        <v>2022</v>
      </c>
    </row>
    <row r="9949" spans="1:2" x14ac:dyDescent="0.2">
      <c r="A9949" s="1">
        <v>44981</v>
      </c>
      <c r="B9949">
        <f t="shared" si="155"/>
        <v>2023</v>
      </c>
    </row>
    <row r="9950" spans="1:2" x14ac:dyDescent="0.2">
      <c r="A9950" s="1">
        <v>44685</v>
      </c>
      <c r="B9950">
        <f t="shared" si="155"/>
        <v>2022</v>
      </c>
    </row>
    <row r="9951" spans="1:2" x14ac:dyDescent="0.2">
      <c r="A9951" s="1">
        <v>44665</v>
      </c>
      <c r="B9951">
        <f t="shared" si="155"/>
        <v>2022</v>
      </c>
    </row>
    <row r="9952" spans="1:2" x14ac:dyDescent="0.2">
      <c r="A9952" s="1">
        <v>44995</v>
      </c>
      <c r="B9952">
        <f t="shared" si="155"/>
        <v>2023</v>
      </c>
    </row>
    <row r="9953" spans="1:2" x14ac:dyDescent="0.2">
      <c r="A9953" s="1">
        <v>45563</v>
      </c>
      <c r="B9953">
        <f t="shared" si="155"/>
        <v>2024</v>
      </c>
    </row>
    <row r="9954" spans="1:2" x14ac:dyDescent="0.2">
      <c r="A9954" s="1">
        <v>44882</v>
      </c>
      <c r="B9954">
        <f t="shared" si="155"/>
        <v>2022</v>
      </c>
    </row>
    <row r="9955" spans="1:2" x14ac:dyDescent="0.2">
      <c r="A9955" s="1">
        <v>45336</v>
      </c>
      <c r="B9955">
        <f t="shared" si="155"/>
        <v>2024</v>
      </c>
    </row>
    <row r="9956" spans="1:2" x14ac:dyDescent="0.2">
      <c r="A9956" s="1">
        <v>45645</v>
      </c>
      <c r="B9956">
        <f t="shared" si="155"/>
        <v>2024</v>
      </c>
    </row>
    <row r="9957" spans="1:2" x14ac:dyDescent="0.2">
      <c r="A9957" s="1">
        <v>44834</v>
      </c>
      <c r="B9957">
        <f t="shared" si="155"/>
        <v>2022</v>
      </c>
    </row>
    <row r="9958" spans="1:2" x14ac:dyDescent="0.2">
      <c r="A9958" s="1">
        <v>45151</v>
      </c>
      <c r="B9958">
        <f t="shared" si="155"/>
        <v>2023</v>
      </c>
    </row>
    <row r="9959" spans="1:2" x14ac:dyDescent="0.2">
      <c r="A9959" s="1">
        <v>44677</v>
      </c>
      <c r="B9959">
        <f t="shared" si="155"/>
        <v>2022</v>
      </c>
    </row>
    <row r="9960" spans="1:2" x14ac:dyDescent="0.2">
      <c r="A9960" s="1">
        <v>45276</v>
      </c>
      <c r="B9960">
        <f t="shared" si="155"/>
        <v>2023</v>
      </c>
    </row>
    <row r="9961" spans="1:2" x14ac:dyDescent="0.2">
      <c r="A9961" s="1">
        <v>45280</v>
      </c>
      <c r="B9961">
        <f t="shared" si="155"/>
        <v>2023</v>
      </c>
    </row>
    <row r="9962" spans="1:2" x14ac:dyDescent="0.2">
      <c r="A9962" s="1">
        <v>45652</v>
      </c>
      <c r="B9962">
        <f t="shared" si="155"/>
        <v>2024</v>
      </c>
    </row>
    <row r="9963" spans="1:2" x14ac:dyDescent="0.2">
      <c r="A9963" s="1">
        <v>45106</v>
      </c>
      <c r="B9963">
        <f t="shared" si="155"/>
        <v>2023</v>
      </c>
    </row>
    <row r="9964" spans="1:2" x14ac:dyDescent="0.2">
      <c r="A9964" s="1">
        <v>45310</v>
      </c>
      <c r="B9964">
        <f t="shared" si="155"/>
        <v>2024</v>
      </c>
    </row>
    <row r="9965" spans="1:2" x14ac:dyDescent="0.2">
      <c r="A9965" s="1">
        <v>45498</v>
      </c>
      <c r="B9965">
        <f t="shared" si="155"/>
        <v>2024</v>
      </c>
    </row>
    <row r="9966" spans="1:2" x14ac:dyDescent="0.2">
      <c r="A9966" s="1">
        <v>45087</v>
      </c>
      <c r="B9966">
        <f t="shared" si="155"/>
        <v>2023</v>
      </c>
    </row>
    <row r="9967" spans="1:2" x14ac:dyDescent="0.2">
      <c r="A9967" s="1">
        <v>44738</v>
      </c>
      <c r="B9967">
        <f t="shared" si="155"/>
        <v>2022</v>
      </c>
    </row>
    <row r="9968" spans="1:2" x14ac:dyDescent="0.2">
      <c r="A9968" s="1">
        <v>44954</v>
      </c>
      <c r="B9968">
        <f t="shared" si="155"/>
        <v>2023</v>
      </c>
    </row>
    <row r="9969" spans="1:2" x14ac:dyDescent="0.2">
      <c r="A9969" s="1">
        <v>44594</v>
      </c>
      <c r="B9969">
        <f t="shared" si="155"/>
        <v>2022</v>
      </c>
    </row>
    <row r="9970" spans="1:2" x14ac:dyDescent="0.2">
      <c r="A9970" s="1">
        <v>44607</v>
      </c>
      <c r="B9970">
        <f t="shared" si="155"/>
        <v>2022</v>
      </c>
    </row>
    <row r="9971" spans="1:2" x14ac:dyDescent="0.2">
      <c r="A9971" s="1">
        <v>45675</v>
      </c>
      <c r="B9971">
        <f t="shared" si="155"/>
        <v>2025</v>
      </c>
    </row>
    <row r="9972" spans="1:2" x14ac:dyDescent="0.2">
      <c r="A9972" s="1">
        <v>45585</v>
      </c>
      <c r="B9972">
        <f t="shared" si="155"/>
        <v>2024</v>
      </c>
    </row>
    <row r="9973" spans="1:2" x14ac:dyDescent="0.2">
      <c r="A9973" s="1">
        <v>45529</v>
      </c>
      <c r="B9973">
        <f t="shared" si="155"/>
        <v>2024</v>
      </c>
    </row>
    <row r="9974" spans="1:2" x14ac:dyDescent="0.2">
      <c r="A9974" s="1">
        <v>44771</v>
      </c>
      <c r="B9974">
        <f t="shared" si="155"/>
        <v>2022</v>
      </c>
    </row>
    <row r="9975" spans="1:2" x14ac:dyDescent="0.2">
      <c r="A9975" s="1">
        <v>45060</v>
      </c>
      <c r="B9975">
        <f t="shared" si="155"/>
        <v>2023</v>
      </c>
    </row>
    <row r="9976" spans="1:2" x14ac:dyDescent="0.2">
      <c r="A9976" s="1">
        <v>45366</v>
      </c>
      <c r="B9976">
        <f t="shared" si="155"/>
        <v>2024</v>
      </c>
    </row>
    <row r="9977" spans="1:2" x14ac:dyDescent="0.2">
      <c r="A9977" s="1">
        <v>44848</v>
      </c>
      <c r="B9977">
        <f t="shared" si="155"/>
        <v>2022</v>
      </c>
    </row>
    <row r="9978" spans="1:2" x14ac:dyDescent="0.2">
      <c r="A9978" s="1">
        <v>44857</v>
      </c>
      <c r="B9978">
        <f t="shared" si="155"/>
        <v>2022</v>
      </c>
    </row>
    <row r="9979" spans="1:2" x14ac:dyDescent="0.2">
      <c r="A9979" s="1">
        <v>45510</v>
      </c>
      <c r="B9979">
        <f t="shared" si="155"/>
        <v>2024</v>
      </c>
    </row>
    <row r="9980" spans="1:2" x14ac:dyDescent="0.2">
      <c r="A9980" s="1">
        <v>45325</v>
      </c>
      <c r="B9980">
        <f t="shared" si="155"/>
        <v>2024</v>
      </c>
    </row>
    <row r="9981" spans="1:2" x14ac:dyDescent="0.2">
      <c r="A9981" s="1">
        <v>44572</v>
      </c>
      <c r="B9981">
        <f t="shared" si="155"/>
        <v>2022</v>
      </c>
    </row>
    <row r="9982" spans="1:2" x14ac:dyDescent="0.2">
      <c r="A9982" s="1">
        <v>45329</v>
      </c>
      <c r="B9982">
        <f t="shared" si="155"/>
        <v>2024</v>
      </c>
    </row>
    <row r="9983" spans="1:2" x14ac:dyDescent="0.2">
      <c r="A9983" s="1">
        <v>44961</v>
      </c>
      <c r="B9983">
        <f t="shared" si="155"/>
        <v>2023</v>
      </c>
    </row>
    <row r="9984" spans="1:2" x14ac:dyDescent="0.2">
      <c r="A9984" s="1">
        <v>45119</v>
      </c>
      <c r="B9984">
        <f t="shared" si="155"/>
        <v>2023</v>
      </c>
    </row>
    <row r="9985" spans="1:2" x14ac:dyDescent="0.2">
      <c r="A9985" s="1">
        <v>45672</v>
      </c>
      <c r="B9985">
        <f t="shared" si="155"/>
        <v>2025</v>
      </c>
    </row>
    <row r="9986" spans="1:2" x14ac:dyDescent="0.2">
      <c r="A9986" s="1">
        <v>45359</v>
      </c>
      <c r="B9986">
        <f t="shared" si="155"/>
        <v>2024</v>
      </c>
    </row>
    <row r="9987" spans="1:2" x14ac:dyDescent="0.2">
      <c r="A9987" s="1">
        <v>45380</v>
      </c>
      <c r="B9987">
        <f t="shared" ref="B9987:B10050" si="156">YEAR(A9987)</f>
        <v>2024</v>
      </c>
    </row>
    <row r="9988" spans="1:2" x14ac:dyDescent="0.2">
      <c r="A9988" s="1">
        <v>44715</v>
      </c>
      <c r="B9988">
        <f t="shared" si="156"/>
        <v>2022</v>
      </c>
    </row>
    <row r="9989" spans="1:2" x14ac:dyDescent="0.2">
      <c r="A9989" s="1">
        <v>45239</v>
      </c>
      <c r="B9989">
        <f t="shared" si="156"/>
        <v>2023</v>
      </c>
    </row>
    <row r="9990" spans="1:2" x14ac:dyDescent="0.2">
      <c r="A9990" s="1">
        <v>45087</v>
      </c>
      <c r="B9990">
        <f t="shared" si="156"/>
        <v>2023</v>
      </c>
    </row>
    <row r="9991" spans="1:2" x14ac:dyDescent="0.2">
      <c r="A9991" s="1">
        <v>45223</v>
      </c>
      <c r="B9991">
        <f t="shared" si="156"/>
        <v>2023</v>
      </c>
    </row>
    <row r="9992" spans="1:2" x14ac:dyDescent="0.2">
      <c r="A9992" s="1">
        <v>44605</v>
      </c>
      <c r="B9992">
        <f t="shared" si="156"/>
        <v>2022</v>
      </c>
    </row>
    <row r="9993" spans="1:2" x14ac:dyDescent="0.2">
      <c r="A9993" s="1">
        <v>44998</v>
      </c>
      <c r="B9993">
        <f t="shared" si="156"/>
        <v>2023</v>
      </c>
    </row>
    <row r="9994" spans="1:2" x14ac:dyDescent="0.2">
      <c r="A9994" s="1">
        <v>44624</v>
      </c>
      <c r="B9994">
        <f t="shared" si="156"/>
        <v>2022</v>
      </c>
    </row>
    <row r="9995" spans="1:2" x14ac:dyDescent="0.2">
      <c r="A9995" s="1">
        <v>44844</v>
      </c>
      <c r="B9995">
        <f t="shared" si="156"/>
        <v>2022</v>
      </c>
    </row>
    <row r="9996" spans="1:2" x14ac:dyDescent="0.2">
      <c r="A9996" s="1">
        <v>44994</v>
      </c>
      <c r="B9996">
        <f t="shared" si="156"/>
        <v>2023</v>
      </c>
    </row>
    <row r="9997" spans="1:2" x14ac:dyDescent="0.2">
      <c r="A9997" s="1">
        <v>45354</v>
      </c>
      <c r="B9997">
        <f t="shared" si="156"/>
        <v>2024</v>
      </c>
    </row>
    <row r="9998" spans="1:2" x14ac:dyDescent="0.2">
      <c r="A9998" s="1">
        <v>44632</v>
      </c>
      <c r="B9998">
        <f t="shared" si="156"/>
        <v>2022</v>
      </c>
    </row>
    <row r="9999" spans="1:2" x14ac:dyDescent="0.2">
      <c r="A9999" s="1">
        <v>45669</v>
      </c>
      <c r="B9999">
        <f t="shared" si="156"/>
        <v>2025</v>
      </c>
    </row>
    <row r="10000" spans="1:2" x14ac:dyDescent="0.2">
      <c r="A10000" s="1">
        <v>44574</v>
      </c>
      <c r="B10000">
        <f t="shared" si="156"/>
        <v>2022</v>
      </c>
    </row>
    <row r="10001" spans="1:2" x14ac:dyDescent="0.2">
      <c r="A10001" s="1">
        <v>45582</v>
      </c>
      <c r="B10001">
        <f t="shared" si="156"/>
        <v>2024</v>
      </c>
    </row>
    <row r="10002" spans="1:2" x14ac:dyDescent="0.2">
      <c r="A10002" s="1">
        <v>44587</v>
      </c>
      <c r="B10002">
        <f t="shared" si="156"/>
        <v>2022</v>
      </c>
    </row>
    <row r="10003" spans="1:2" x14ac:dyDescent="0.2">
      <c r="A10003" s="1">
        <v>45486</v>
      </c>
      <c r="B10003">
        <f t="shared" si="156"/>
        <v>2024</v>
      </c>
    </row>
    <row r="10004" spans="1:2" x14ac:dyDescent="0.2">
      <c r="A10004" s="1">
        <v>44656</v>
      </c>
      <c r="B10004">
        <f t="shared" si="156"/>
        <v>2022</v>
      </c>
    </row>
    <row r="10005" spans="1:2" x14ac:dyDescent="0.2">
      <c r="A10005" s="1">
        <v>45326</v>
      </c>
      <c r="B10005">
        <f t="shared" si="156"/>
        <v>2024</v>
      </c>
    </row>
    <row r="10006" spans="1:2" x14ac:dyDescent="0.2">
      <c r="A10006" s="1">
        <v>45143</v>
      </c>
      <c r="B10006">
        <f t="shared" si="156"/>
        <v>2023</v>
      </c>
    </row>
    <row r="10007" spans="1:2" x14ac:dyDescent="0.2">
      <c r="A10007" s="1">
        <v>44850</v>
      </c>
      <c r="B10007">
        <f t="shared" si="156"/>
        <v>2022</v>
      </c>
    </row>
    <row r="10008" spans="1:2" x14ac:dyDescent="0.2">
      <c r="A10008" s="1">
        <v>44569</v>
      </c>
      <c r="B10008">
        <f t="shared" si="156"/>
        <v>2022</v>
      </c>
    </row>
    <row r="10009" spans="1:2" x14ac:dyDescent="0.2">
      <c r="A10009" s="1">
        <v>45117</v>
      </c>
      <c r="B10009">
        <f t="shared" si="156"/>
        <v>2023</v>
      </c>
    </row>
    <row r="10010" spans="1:2" x14ac:dyDescent="0.2">
      <c r="A10010" s="1">
        <v>45352</v>
      </c>
      <c r="B10010">
        <f t="shared" si="156"/>
        <v>2024</v>
      </c>
    </row>
    <row r="10011" spans="1:2" x14ac:dyDescent="0.2">
      <c r="A10011" s="1">
        <v>45435</v>
      </c>
      <c r="B10011">
        <f t="shared" si="156"/>
        <v>2024</v>
      </c>
    </row>
    <row r="10012" spans="1:2" x14ac:dyDescent="0.2">
      <c r="A10012" s="1">
        <v>44899</v>
      </c>
      <c r="B10012">
        <f t="shared" si="156"/>
        <v>2022</v>
      </c>
    </row>
    <row r="10013" spans="1:2" x14ac:dyDescent="0.2">
      <c r="A10013" s="1">
        <v>44716</v>
      </c>
      <c r="B10013">
        <f t="shared" si="156"/>
        <v>2022</v>
      </c>
    </row>
    <row r="10014" spans="1:2" x14ac:dyDescent="0.2">
      <c r="A10014" s="1">
        <v>45140</v>
      </c>
      <c r="B10014">
        <f t="shared" si="156"/>
        <v>2023</v>
      </c>
    </row>
    <row r="10015" spans="1:2" x14ac:dyDescent="0.2">
      <c r="A10015" s="1">
        <v>45494</v>
      </c>
      <c r="B10015">
        <f t="shared" si="156"/>
        <v>2024</v>
      </c>
    </row>
    <row r="10016" spans="1:2" x14ac:dyDescent="0.2">
      <c r="A10016" s="1">
        <v>45124</v>
      </c>
      <c r="B10016">
        <f t="shared" si="156"/>
        <v>2023</v>
      </c>
    </row>
    <row r="10017" spans="1:2" x14ac:dyDescent="0.2">
      <c r="A10017" s="1">
        <v>44651</v>
      </c>
      <c r="B10017">
        <f t="shared" si="156"/>
        <v>2022</v>
      </c>
    </row>
    <row r="10018" spans="1:2" x14ac:dyDescent="0.2">
      <c r="A10018" s="1">
        <v>44717</v>
      </c>
      <c r="B10018">
        <f t="shared" si="156"/>
        <v>2022</v>
      </c>
    </row>
    <row r="10019" spans="1:2" x14ac:dyDescent="0.2">
      <c r="A10019" s="1">
        <v>44717</v>
      </c>
      <c r="B10019">
        <f t="shared" si="156"/>
        <v>2022</v>
      </c>
    </row>
    <row r="10020" spans="1:2" x14ac:dyDescent="0.2">
      <c r="A10020" s="1">
        <v>44780</v>
      </c>
      <c r="B10020">
        <f t="shared" si="156"/>
        <v>2022</v>
      </c>
    </row>
    <row r="10021" spans="1:2" x14ac:dyDescent="0.2">
      <c r="A10021" s="1">
        <v>45136</v>
      </c>
      <c r="B10021">
        <f t="shared" si="156"/>
        <v>2023</v>
      </c>
    </row>
    <row r="10022" spans="1:2" x14ac:dyDescent="0.2">
      <c r="A10022" s="1">
        <v>44673</v>
      </c>
      <c r="B10022">
        <f t="shared" si="156"/>
        <v>2022</v>
      </c>
    </row>
    <row r="10023" spans="1:2" x14ac:dyDescent="0.2">
      <c r="A10023" s="1">
        <v>44847</v>
      </c>
      <c r="B10023">
        <f t="shared" si="156"/>
        <v>2022</v>
      </c>
    </row>
    <row r="10024" spans="1:2" x14ac:dyDescent="0.2">
      <c r="A10024" s="1">
        <v>44711</v>
      </c>
      <c r="B10024">
        <f t="shared" si="156"/>
        <v>2022</v>
      </c>
    </row>
    <row r="10025" spans="1:2" x14ac:dyDescent="0.2">
      <c r="A10025" s="1">
        <v>45003</v>
      </c>
      <c r="B10025">
        <f t="shared" si="156"/>
        <v>2023</v>
      </c>
    </row>
    <row r="10026" spans="1:2" x14ac:dyDescent="0.2">
      <c r="A10026" s="1">
        <v>45450</v>
      </c>
      <c r="B10026">
        <f t="shared" si="156"/>
        <v>2024</v>
      </c>
    </row>
    <row r="10027" spans="1:2" x14ac:dyDescent="0.2">
      <c r="A10027" s="1">
        <v>44799</v>
      </c>
      <c r="B10027">
        <f t="shared" si="156"/>
        <v>2022</v>
      </c>
    </row>
    <row r="10028" spans="1:2" x14ac:dyDescent="0.2">
      <c r="A10028" s="1">
        <v>44810</v>
      </c>
      <c r="B10028">
        <f t="shared" si="156"/>
        <v>2022</v>
      </c>
    </row>
    <row r="10029" spans="1:2" x14ac:dyDescent="0.2">
      <c r="A10029" s="1">
        <v>44686</v>
      </c>
      <c r="B10029">
        <f t="shared" si="156"/>
        <v>2022</v>
      </c>
    </row>
    <row r="10030" spans="1:2" x14ac:dyDescent="0.2">
      <c r="A10030" s="1">
        <v>45401</v>
      </c>
      <c r="B10030">
        <f t="shared" si="156"/>
        <v>2024</v>
      </c>
    </row>
    <row r="10031" spans="1:2" x14ac:dyDescent="0.2">
      <c r="A10031" s="1">
        <v>45375</v>
      </c>
      <c r="B10031">
        <f t="shared" si="156"/>
        <v>2024</v>
      </c>
    </row>
    <row r="10032" spans="1:2" x14ac:dyDescent="0.2">
      <c r="A10032" s="1">
        <v>44611</v>
      </c>
      <c r="B10032">
        <f t="shared" si="156"/>
        <v>2022</v>
      </c>
    </row>
    <row r="10033" spans="1:2" x14ac:dyDescent="0.2">
      <c r="A10033" s="1">
        <v>44658</v>
      </c>
      <c r="B10033">
        <f t="shared" si="156"/>
        <v>2022</v>
      </c>
    </row>
    <row r="10034" spans="1:2" x14ac:dyDescent="0.2">
      <c r="A10034" s="1">
        <v>44577</v>
      </c>
      <c r="B10034">
        <f t="shared" si="156"/>
        <v>2022</v>
      </c>
    </row>
    <row r="10035" spans="1:2" x14ac:dyDescent="0.2">
      <c r="A10035" s="1">
        <v>45672</v>
      </c>
      <c r="B10035">
        <f t="shared" si="156"/>
        <v>2025</v>
      </c>
    </row>
    <row r="10036" spans="1:2" x14ac:dyDescent="0.2">
      <c r="A10036" s="1">
        <v>44964</v>
      </c>
      <c r="B10036">
        <f t="shared" si="156"/>
        <v>2023</v>
      </c>
    </row>
    <row r="10037" spans="1:2" x14ac:dyDescent="0.2">
      <c r="A10037" s="1">
        <v>45605</v>
      </c>
      <c r="B10037">
        <f t="shared" si="156"/>
        <v>2024</v>
      </c>
    </row>
    <row r="10038" spans="1:2" x14ac:dyDescent="0.2">
      <c r="A10038" s="1">
        <v>44728</v>
      </c>
      <c r="B10038">
        <f t="shared" si="156"/>
        <v>2022</v>
      </c>
    </row>
    <row r="10039" spans="1:2" x14ac:dyDescent="0.2">
      <c r="A10039" s="1">
        <v>45166</v>
      </c>
      <c r="B10039">
        <f t="shared" si="156"/>
        <v>2023</v>
      </c>
    </row>
    <row r="10040" spans="1:2" x14ac:dyDescent="0.2">
      <c r="A10040" s="1">
        <v>45652</v>
      </c>
      <c r="B10040">
        <f t="shared" si="156"/>
        <v>2024</v>
      </c>
    </row>
    <row r="10041" spans="1:2" x14ac:dyDescent="0.2">
      <c r="A10041" s="1">
        <v>45140</v>
      </c>
      <c r="B10041">
        <f t="shared" si="156"/>
        <v>2023</v>
      </c>
    </row>
    <row r="10042" spans="1:2" x14ac:dyDescent="0.2">
      <c r="A10042" s="1">
        <v>45200</v>
      </c>
      <c r="B10042">
        <f t="shared" si="156"/>
        <v>2023</v>
      </c>
    </row>
    <row r="10043" spans="1:2" x14ac:dyDescent="0.2">
      <c r="A10043" s="1">
        <v>44949</v>
      </c>
      <c r="B10043">
        <f t="shared" si="156"/>
        <v>2023</v>
      </c>
    </row>
    <row r="10044" spans="1:2" x14ac:dyDescent="0.2">
      <c r="A10044" s="1">
        <v>45353</v>
      </c>
      <c r="B10044">
        <f t="shared" si="156"/>
        <v>2024</v>
      </c>
    </row>
    <row r="10045" spans="1:2" x14ac:dyDescent="0.2">
      <c r="A10045" s="1">
        <v>45665</v>
      </c>
      <c r="B10045">
        <f t="shared" si="156"/>
        <v>2025</v>
      </c>
    </row>
    <row r="10046" spans="1:2" x14ac:dyDescent="0.2">
      <c r="A10046" s="1">
        <v>44763</v>
      </c>
      <c r="B10046">
        <f t="shared" si="156"/>
        <v>2022</v>
      </c>
    </row>
    <row r="10047" spans="1:2" x14ac:dyDescent="0.2">
      <c r="A10047" s="1">
        <v>44748</v>
      </c>
      <c r="B10047">
        <f t="shared" si="156"/>
        <v>2022</v>
      </c>
    </row>
    <row r="10048" spans="1:2" x14ac:dyDescent="0.2">
      <c r="A10048" s="1">
        <v>45568</v>
      </c>
      <c r="B10048">
        <f t="shared" si="156"/>
        <v>2024</v>
      </c>
    </row>
    <row r="10049" spans="1:2" x14ac:dyDescent="0.2">
      <c r="A10049" s="1">
        <v>44763</v>
      </c>
      <c r="B10049">
        <f t="shared" si="156"/>
        <v>2022</v>
      </c>
    </row>
    <row r="10050" spans="1:2" x14ac:dyDescent="0.2">
      <c r="A10050" s="1">
        <v>44920</v>
      </c>
      <c r="B10050">
        <f t="shared" si="156"/>
        <v>2022</v>
      </c>
    </row>
    <row r="10051" spans="1:2" x14ac:dyDescent="0.2">
      <c r="A10051" s="1">
        <v>44952</v>
      </c>
      <c r="B10051">
        <f t="shared" ref="B10051:B10114" si="157">YEAR(A10051)</f>
        <v>2023</v>
      </c>
    </row>
    <row r="10052" spans="1:2" x14ac:dyDescent="0.2">
      <c r="A10052" s="1">
        <v>44975</v>
      </c>
      <c r="B10052">
        <f t="shared" si="157"/>
        <v>2023</v>
      </c>
    </row>
    <row r="10053" spans="1:2" x14ac:dyDescent="0.2">
      <c r="A10053" s="1">
        <v>44728</v>
      </c>
      <c r="B10053">
        <f t="shared" si="157"/>
        <v>2022</v>
      </c>
    </row>
    <row r="10054" spans="1:2" x14ac:dyDescent="0.2">
      <c r="A10054" s="1">
        <v>45293</v>
      </c>
      <c r="B10054">
        <f t="shared" si="157"/>
        <v>2024</v>
      </c>
    </row>
    <row r="10055" spans="1:2" x14ac:dyDescent="0.2">
      <c r="A10055" s="1">
        <v>44933</v>
      </c>
      <c r="B10055">
        <f t="shared" si="157"/>
        <v>2023</v>
      </c>
    </row>
    <row r="10056" spans="1:2" x14ac:dyDescent="0.2">
      <c r="A10056" s="1">
        <v>45069</v>
      </c>
      <c r="B10056">
        <f t="shared" si="157"/>
        <v>2023</v>
      </c>
    </row>
    <row r="10057" spans="1:2" x14ac:dyDescent="0.2">
      <c r="A10057" s="1">
        <v>45655</v>
      </c>
      <c r="B10057">
        <f t="shared" si="157"/>
        <v>2024</v>
      </c>
    </row>
    <row r="10058" spans="1:2" x14ac:dyDescent="0.2">
      <c r="A10058" s="1">
        <v>45038</v>
      </c>
      <c r="B10058">
        <f t="shared" si="157"/>
        <v>2023</v>
      </c>
    </row>
    <row r="10059" spans="1:2" x14ac:dyDescent="0.2">
      <c r="A10059" s="1">
        <v>45622</v>
      </c>
      <c r="B10059">
        <f t="shared" si="157"/>
        <v>2024</v>
      </c>
    </row>
    <row r="10060" spans="1:2" x14ac:dyDescent="0.2">
      <c r="A10060" s="1">
        <v>45552</v>
      </c>
      <c r="B10060">
        <f t="shared" si="157"/>
        <v>2024</v>
      </c>
    </row>
    <row r="10061" spans="1:2" x14ac:dyDescent="0.2">
      <c r="A10061" s="1">
        <v>45256</v>
      </c>
      <c r="B10061">
        <f t="shared" si="157"/>
        <v>2023</v>
      </c>
    </row>
    <row r="10062" spans="1:2" x14ac:dyDescent="0.2">
      <c r="A10062" s="1">
        <v>45229</v>
      </c>
      <c r="B10062">
        <f t="shared" si="157"/>
        <v>2023</v>
      </c>
    </row>
    <row r="10063" spans="1:2" x14ac:dyDescent="0.2">
      <c r="A10063" s="1">
        <v>45320</v>
      </c>
      <c r="B10063">
        <f t="shared" si="157"/>
        <v>2024</v>
      </c>
    </row>
    <row r="10064" spans="1:2" x14ac:dyDescent="0.2">
      <c r="A10064" s="1">
        <v>44622</v>
      </c>
      <c r="B10064">
        <f t="shared" si="157"/>
        <v>2022</v>
      </c>
    </row>
    <row r="10065" spans="1:2" x14ac:dyDescent="0.2">
      <c r="A10065" s="1">
        <v>45089</v>
      </c>
      <c r="B10065">
        <f t="shared" si="157"/>
        <v>2023</v>
      </c>
    </row>
    <row r="10066" spans="1:2" x14ac:dyDescent="0.2">
      <c r="A10066" s="1">
        <v>45498</v>
      </c>
      <c r="B10066">
        <f t="shared" si="157"/>
        <v>2024</v>
      </c>
    </row>
    <row r="10067" spans="1:2" x14ac:dyDescent="0.2">
      <c r="A10067" s="1">
        <v>45297</v>
      </c>
      <c r="B10067">
        <f t="shared" si="157"/>
        <v>2024</v>
      </c>
    </row>
    <row r="10068" spans="1:2" x14ac:dyDescent="0.2">
      <c r="A10068" s="1">
        <v>44957</v>
      </c>
      <c r="B10068">
        <f t="shared" si="157"/>
        <v>2023</v>
      </c>
    </row>
    <row r="10069" spans="1:2" x14ac:dyDescent="0.2">
      <c r="A10069" s="1">
        <v>44591</v>
      </c>
      <c r="B10069">
        <f t="shared" si="157"/>
        <v>2022</v>
      </c>
    </row>
    <row r="10070" spans="1:2" x14ac:dyDescent="0.2">
      <c r="A10070" s="1">
        <v>45434</v>
      </c>
      <c r="B10070">
        <f t="shared" si="157"/>
        <v>2024</v>
      </c>
    </row>
    <row r="10071" spans="1:2" x14ac:dyDescent="0.2">
      <c r="A10071" s="1">
        <v>45130</v>
      </c>
      <c r="B10071">
        <f t="shared" si="157"/>
        <v>2023</v>
      </c>
    </row>
    <row r="10072" spans="1:2" x14ac:dyDescent="0.2">
      <c r="A10072" s="1">
        <v>45383</v>
      </c>
      <c r="B10072">
        <f t="shared" si="157"/>
        <v>2024</v>
      </c>
    </row>
    <row r="10073" spans="1:2" x14ac:dyDescent="0.2">
      <c r="A10073" s="1">
        <v>45533</v>
      </c>
      <c r="B10073">
        <f t="shared" si="157"/>
        <v>2024</v>
      </c>
    </row>
    <row r="10074" spans="1:2" x14ac:dyDescent="0.2">
      <c r="A10074" s="1">
        <v>45454</v>
      </c>
      <c r="B10074">
        <f t="shared" si="157"/>
        <v>2024</v>
      </c>
    </row>
    <row r="10075" spans="1:2" x14ac:dyDescent="0.2">
      <c r="A10075" s="1">
        <v>45275</v>
      </c>
      <c r="B10075">
        <f t="shared" si="157"/>
        <v>2023</v>
      </c>
    </row>
    <row r="10076" spans="1:2" x14ac:dyDescent="0.2">
      <c r="A10076" s="1">
        <v>44662</v>
      </c>
      <c r="B10076">
        <f t="shared" si="157"/>
        <v>2022</v>
      </c>
    </row>
    <row r="10077" spans="1:2" x14ac:dyDescent="0.2">
      <c r="A10077" s="1">
        <v>44762</v>
      </c>
      <c r="B10077">
        <f t="shared" si="157"/>
        <v>2022</v>
      </c>
    </row>
    <row r="10078" spans="1:2" x14ac:dyDescent="0.2">
      <c r="A10078" s="1">
        <v>44971</v>
      </c>
      <c r="B10078">
        <f t="shared" si="157"/>
        <v>2023</v>
      </c>
    </row>
    <row r="10079" spans="1:2" x14ac:dyDescent="0.2">
      <c r="A10079" s="1">
        <v>45138</v>
      </c>
      <c r="B10079">
        <f t="shared" si="157"/>
        <v>2023</v>
      </c>
    </row>
    <row r="10080" spans="1:2" x14ac:dyDescent="0.2">
      <c r="A10080" s="1">
        <v>45650</v>
      </c>
      <c r="B10080">
        <f t="shared" si="157"/>
        <v>2024</v>
      </c>
    </row>
    <row r="10081" spans="1:2" x14ac:dyDescent="0.2">
      <c r="A10081" s="1">
        <v>44690</v>
      </c>
      <c r="B10081">
        <f t="shared" si="157"/>
        <v>2022</v>
      </c>
    </row>
    <row r="10082" spans="1:2" x14ac:dyDescent="0.2">
      <c r="A10082" s="1">
        <v>45409</v>
      </c>
      <c r="B10082">
        <f t="shared" si="157"/>
        <v>2024</v>
      </c>
    </row>
    <row r="10083" spans="1:2" x14ac:dyDescent="0.2">
      <c r="A10083" s="1">
        <v>44703</v>
      </c>
      <c r="B10083">
        <f t="shared" si="157"/>
        <v>2022</v>
      </c>
    </row>
    <row r="10084" spans="1:2" x14ac:dyDescent="0.2">
      <c r="A10084" s="1">
        <v>44722</v>
      </c>
      <c r="B10084">
        <f t="shared" si="157"/>
        <v>2022</v>
      </c>
    </row>
    <row r="10085" spans="1:2" x14ac:dyDescent="0.2">
      <c r="A10085" s="1">
        <v>45485</v>
      </c>
      <c r="B10085">
        <f t="shared" si="157"/>
        <v>2024</v>
      </c>
    </row>
    <row r="10086" spans="1:2" x14ac:dyDescent="0.2">
      <c r="A10086" s="1">
        <v>45181</v>
      </c>
      <c r="B10086">
        <f t="shared" si="157"/>
        <v>2023</v>
      </c>
    </row>
    <row r="10087" spans="1:2" x14ac:dyDescent="0.2">
      <c r="A10087" s="1">
        <v>44679</v>
      </c>
      <c r="B10087">
        <f t="shared" si="157"/>
        <v>2022</v>
      </c>
    </row>
    <row r="10088" spans="1:2" x14ac:dyDescent="0.2">
      <c r="A10088" s="1">
        <v>45621</v>
      </c>
      <c r="B10088">
        <f t="shared" si="157"/>
        <v>2024</v>
      </c>
    </row>
    <row r="10089" spans="1:2" x14ac:dyDescent="0.2">
      <c r="A10089" s="1">
        <v>45438</v>
      </c>
      <c r="B10089">
        <f t="shared" si="157"/>
        <v>2024</v>
      </c>
    </row>
    <row r="10090" spans="1:2" x14ac:dyDescent="0.2">
      <c r="A10090" s="1">
        <v>45138</v>
      </c>
      <c r="B10090">
        <f t="shared" si="157"/>
        <v>2023</v>
      </c>
    </row>
    <row r="10091" spans="1:2" x14ac:dyDescent="0.2">
      <c r="A10091" s="1">
        <v>44843</v>
      </c>
      <c r="B10091">
        <f t="shared" si="157"/>
        <v>2022</v>
      </c>
    </row>
    <row r="10092" spans="1:2" x14ac:dyDescent="0.2">
      <c r="A10092" s="1">
        <v>45634</v>
      </c>
      <c r="B10092">
        <f t="shared" si="157"/>
        <v>2024</v>
      </c>
    </row>
    <row r="10093" spans="1:2" x14ac:dyDescent="0.2">
      <c r="A10093" s="1">
        <v>45035</v>
      </c>
      <c r="B10093">
        <f t="shared" si="157"/>
        <v>2023</v>
      </c>
    </row>
    <row r="10094" spans="1:2" x14ac:dyDescent="0.2">
      <c r="A10094" s="1">
        <v>45572</v>
      </c>
      <c r="B10094">
        <f t="shared" si="157"/>
        <v>2024</v>
      </c>
    </row>
    <row r="10095" spans="1:2" x14ac:dyDescent="0.2">
      <c r="A10095" s="1">
        <v>44894</v>
      </c>
      <c r="B10095">
        <f t="shared" si="157"/>
        <v>2022</v>
      </c>
    </row>
    <row r="10096" spans="1:2" x14ac:dyDescent="0.2">
      <c r="A10096" s="1">
        <v>45277</v>
      </c>
      <c r="B10096">
        <f t="shared" si="157"/>
        <v>2023</v>
      </c>
    </row>
    <row r="10097" spans="1:2" x14ac:dyDescent="0.2">
      <c r="A10097" s="1">
        <v>45599</v>
      </c>
      <c r="B10097">
        <f t="shared" si="157"/>
        <v>2024</v>
      </c>
    </row>
    <row r="10098" spans="1:2" x14ac:dyDescent="0.2">
      <c r="A10098" s="1">
        <v>45330</v>
      </c>
      <c r="B10098">
        <f t="shared" si="157"/>
        <v>2024</v>
      </c>
    </row>
    <row r="10099" spans="1:2" x14ac:dyDescent="0.2">
      <c r="A10099" s="1">
        <v>44966</v>
      </c>
      <c r="B10099">
        <f t="shared" si="157"/>
        <v>2023</v>
      </c>
    </row>
    <row r="10100" spans="1:2" x14ac:dyDescent="0.2">
      <c r="A10100" s="1">
        <v>45641</v>
      </c>
      <c r="B10100">
        <f t="shared" si="157"/>
        <v>2024</v>
      </c>
    </row>
    <row r="10101" spans="1:2" x14ac:dyDescent="0.2">
      <c r="A10101" s="1">
        <v>45326</v>
      </c>
      <c r="B10101">
        <f t="shared" si="157"/>
        <v>2024</v>
      </c>
    </row>
    <row r="10102" spans="1:2" x14ac:dyDescent="0.2">
      <c r="A10102" s="1">
        <v>45569</v>
      </c>
      <c r="B10102">
        <f t="shared" si="157"/>
        <v>2024</v>
      </c>
    </row>
    <row r="10103" spans="1:2" x14ac:dyDescent="0.2">
      <c r="A10103" s="1">
        <v>44930</v>
      </c>
      <c r="B10103">
        <f t="shared" si="157"/>
        <v>2023</v>
      </c>
    </row>
    <row r="10104" spans="1:2" x14ac:dyDescent="0.2">
      <c r="A10104" s="1">
        <v>45481</v>
      </c>
      <c r="B10104">
        <f t="shared" si="157"/>
        <v>2024</v>
      </c>
    </row>
    <row r="10105" spans="1:2" x14ac:dyDescent="0.2">
      <c r="A10105" s="1">
        <v>44821</v>
      </c>
      <c r="B10105">
        <f t="shared" si="157"/>
        <v>2022</v>
      </c>
    </row>
    <row r="10106" spans="1:2" x14ac:dyDescent="0.2">
      <c r="A10106" s="1">
        <v>45611</v>
      </c>
      <c r="B10106">
        <f t="shared" si="157"/>
        <v>2024</v>
      </c>
    </row>
    <row r="10107" spans="1:2" x14ac:dyDescent="0.2">
      <c r="A10107" s="1">
        <v>45197</v>
      </c>
      <c r="B10107">
        <f t="shared" si="157"/>
        <v>2023</v>
      </c>
    </row>
    <row r="10108" spans="1:2" x14ac:dyDescent="0.2">
      <c r="A10108" s="1">
        <v>45041</v>
      </c>
      <c r="B10108">
        <f t="shared" si="157"/>
        <v>2023</v>
      </c>
    </row>
    <row r="10109" spans="1:2" x14ac:dyDescent="0.2">
      <c r="A10109" s="1">
        <v>44562</v>
      </c>
      <c r="B10109">
        <f t="shared" si="157"/>
        <v>2022</v>
      </c>
    </row>
    <row r="10110" spans="1:2" x14ac:dyDescent="0.2">
      <c r="A10110" s="1">
        <v>45653</v>
      </c>
      <c r="B10110">
        <f t="shared" si="157"/>
        <v>2024</v>
      </c>
    </row>
    <row r="10111" spans="1:2" x14ac:dyDescent="0.2">
      <c r="A10111" s="1">
        <v>44780</v>
      </c>
      <c r="B10111">
        <f t="shared" si="157"/>
        <v>2022</v>
      </c>
    </row>
    <row r="10112" spans="1:2" x14ac:dyDescent="0.2">
      <c r="A10112" s="1">
        <v>45516</v>
      </c>
      <c r="B10112">
        <f t="shared" si="157"/>
        <v>2024</v>
      </c>
    </row>
    <row r="10113" spans="1:2" x14ac:dyDescent="0.2">
      <c r="A10113" s="1">
        <v>44725</v>
      </c>
      <c r="B10113">
        <f t="shared" si="157"/>
        <v>2022</v>
      </c>
    </row>
    <row r="10114" spans="1:2" x14ac:dyDescent="0.2">
      <c r="A10114" s="1">
        <v>44873</v>
      </c>
      <c r="B10114">
        <f t="shared" si="157"/>
        <v>2022</v>
      </c>
    </row>
    <row r="10115" spans="1:2" x14ac:dyDescent="0.2">
      <c r="A10115" s="1">
        <v>45608</v>
      </c>
      <c r="B10115">
        <f t="shared" ref="B10115:B10178" si="158">YEAR(A10115)</f>
        <v>2024</v>
      </c>
    </row>
    <row r="10116" spans="1:2" x14ac:dyDescent="0.2">
      <c r="A10116" s="1">
        <v>45670</v>
      </c>
      <c r="B10116">
        <f t="shared" si="158"/>
        <v>2025</v>
      </c>
    </row>
    <row r="10117" spans="1:2" x14ac:dyDescent="0.2">
      <c r="A10117" s="1">
        <v>44668</v>
      </c>
      <c r="B10117">
        <f t="shared" si="158"/>
        <v>2022</v>
      </c>
    </row>
    <row r="10118" spans="1:2" x14ac:dyDescent="0.2">
      <c r="A10118" s="1">
        <v>44736</v>
      </c>
      <c r="B10118">
        <f t="shared" si="158"/>
        <v>2022</v>
      </c>
    </row>
    <row r="10119" spans="1:2" x14ac:dyDescent="0.2">
      <c r="A10119" s="1">
        <v>45220</v>
      </c>
      <c r="B10119">
        <f t="shared" si="158"/>
        <v>2023</v>
      </c>
    </row>
    <row r="10120" spans="1:2" x14ac:dyDescent="0.2">
      <c r="A10120" s="1">
        <v>45315</v>
      </c>
      <c r="B10120">
        <f t="shared" si="158"/>
        <v>2024</v>
      </c>
    </row>
    <row r="10121" spans="1:2" x14ac:dyDescent="0.2">
      <c r="A10121" s="1">
        <v>45546</v>
      </c>
      <c r="B10121">
        <f t="shared" si="158"/>
        <v>2024</v>
      </c>
    </row>
    <row r="10122" spans="1:2" x14ac:dyDescent="0.2">
      <c r="A10122" s="1">
        <v>44682</v>
      </c>
      <c r="B10122">
        <f t="shared" si="158"/>
        <v>2022</v>
      </c>
    </row>
    <row r="10123" spans="1:2" x14ac:dyDescent="0.2">
      <c r="A10123" s="1">
        <v>44622</v>
      </c>
      <c r="B10123">
        <f t="shared" si="158"/>
        <v>2022</v>
      </c>
    </row>
    <row r="10124" spans="1:2" x14ac:dyDescent="0.2">
      <c r="A10124" s="1">
        <v>45041</v>
      </c>
      <c r="B10124">
        <f t="shared" si="158"/>
        <v>2023</v>
      </c>
    </row>
    <row r="10125" spans="1:2" x14ac:dyDescent="0.2">
      <c r="A10125" s="1">
        <v>44793</v>
      </c>
      <c r="B10125">
        <f t="shared" si="158"/>
        <v>2022</v>
      </c>
    </row>
    <row r="10126" spans="1:2" x14ac:dyDescent="0.2">
      <c r="A10126" s="1">
        <v>44743</v>
      </c>
      <c r="B10126">
        <f t="shared" si="158"/>
        <v>2022</v>
      </c>
    </row>
    <row r="10127" spans="1:2" x14ac:dyDescent="0.2">
      <c r="A10127" s="1">
        <v>44605</v>
      </c>
      <c r="B10127">
        <f t="shared" si="158"/>
        <v>2022</v>
      </c>
    </row>
    <row r="10128" spans="1:2" x14ac:dyDescent="0.2">
      <c r="A10128" s="1">
        <v>45021</v>
      </c>
      <c r="B10128">
        <f t="shared" si="158"/>
        <v>2023</v>
      </c>
    </row>
    <row r="10129" spans="1:2" x14ac:dyDescent="0.2">
      <c r="A10129" s="1">
        <v>45445</v>
      </c>
      <c r="B10129">
        <f t="shared" si="158"/>
        <v>2024</v>
      </c>
    </row>
    <row r="10130" spans="1:2" x14ac:dyDescent="0.2">
      <c r="A10130" s="1">
        <v>45465</v>
      </c>
      <c r="B10130">
        <f t="shared" si="158"/>
        <v>2024</v>
      </c>
    </row>
    <row r="10131" spans="1:2" x14ac:dyDescent="0.2">
      <c r="A10131" s="1">
        <v>44772</v>
      </c>
      <c r="B10131">
        <f t="shared" si="158"/>
        <v>2022</v>
      </c>
    </row>
    <row r="10132" spans="1:2" x14ac:dyDescent="0.2">
      <c r="A10132" s="1">
        <v>44827</v>
      </c>
      <c r="B10132">
        <f t="shared" si="158"/>
        <v>2022</v>
      </c>
    </row>
    <row r="10133" spans="1:2" x14ac:dyDescent="0.2">
      <c r="A10133" s="1">
        <v>45358</v>
      </c>
      <c r="B10133">
        <f t="shared" si="158"/>
        <v>2024</v>
      </c>
    </row>
    <row r="10134" spans="1:2" x14ac:dyDescent="0.2">
      <c r="A10134" s="1">
        <v>45641</v>
      </c>
      <c r="B10134">
        <f t="shared" si="158"/>
        <v>2024</v>
      </c>
    </row>
    <row r="10135" spans="1:2" x14ac:dyDescent="0.2">
      <c r="A10135" s="1">
        <v>45493</v>
      </c>
      <c r="B10135">
        <f t="shared" si="158"/>
        <v>2024</v>
      </c>
    </row>
    <row r="10136" spans="1:2" x14ac:dyDescent="0.2">
      <c r="A10136" s="1">
        <v>45656</v>
      </c>
      <c r="B10136">
        <f t="shared" si="158"/>
        <v>2024</v>
      </c>
    </row>
    <row r="10137" spans="1:2" x14ac:dyDescent="0.2">
      <c r="A10137" s="1">
        <v>44573</v>
      </c>
      <c r="B10137">
        <f t="shared" si="158"/>
        <v>2022</v>
      </c>
    </row>
    <row r="10138" spans="1:2" x14ac:dyDescent="0.2">
      <c r="A10138" s="1">
        <v>44867</v>
      </c>
      <c r="B10138">
        <f t="shared" si="158"/>
        <v>2022</v>
      </c>
    </row>
    <row r="10139" spans="1:2" x14ac:dyDescent="0.2">
      <c r="A10139" s="1">
        <v>45078</v>
      </c>
      <c r="B10139">
        <f t="shared" si="158"/>
        <v>2023</v>
      </c>
    </row>
    <row r="10140" spans="1:2" x14ac:dyDescent="0.2">
      <c r="A10140" s="1">
        <v>45581</v>
      </c>
      <c r="B10140">
        <f t="shared" si="158"/>
        <v>2024</v>
      </c>
    </row>
    <row r="10141" spans="1:2" x14ac:dyDescent="0.2">
      <c r="A10141" s="1">
        <v>45393</v>
      </c>
      <c r="B10141">
        <f t="shared" si="158"/>
        <v>2024</v>
      </c>
    </row>
    <row r="10142" spans="1:2" x14ac:dyDescent="0.2">
      <c r="A10142" s="1">
        <v>45092</v>
      </c>
      <c r="B10142">
        <f t="shared" si="158"/>
        <v>2023</v>
      </c>
    </row>
    <row r="10143" spans="1:2" x14ac:dyDescent="0.2">
      <c r="A10143" s="1">
        <v>44862</v>
      </c>
      <c r="B10143">
        <f t="shared" si="158"/>
        <v>2022</v>
      </c>
    </row>
    <row r="10144" spans="1:2" x14ac:dyDescent="0.2">
      <c r="A10144" s="1">
        <v>45163</v>
      </c>
      <c r="B10144">
        <f t="shared" si="158"/>
        <v>2023</v>
      </c>
    </row>
    <row r="10145" spans="1:2" x14ac:dyDescent="0.2">
      <c r="A10145" s="1">
        <v>45339</v>
      </c>
      <c r="B10145">
        <f t="shared" si="158"/>
        <v>2024</v>
      </c>
    </row>
    <row r="10146" spans="1:2" x14ac:dyDescent="0.2">
      <c r="A10146" s="1">
        <v>45168</v>
      </c>
      <c r="B10146">
        <f t="shared" si="158"/>
        <v>2023</v>
      </c>
    </row>
    <row r="10147" spans="1:2" x14ac:dyDescent="0.2">
      <c r="A10147" s="1">
        <v>45199</v>
      </c>
      <c r="B10147">
        <f t="shared" si="158"/>
        <v>2023</v>
      </c>
    </row>
    <row r="10148" spans="1:2" x14ac:dyDescent="0.2">
      <c r="A10148" s="1">
        <v>44827</v>
      </c>
      <c r="B10148">
        <f t="shared" si="158"/>
        <v>2022</v>
      </c>
    </row>
    <row r="10149" spans="1:2" x14ac:dyDescent="0.2">
      <c r="A10149" s="1">
        <v>45315</v>
      </c>
      <c r="B10149">
        <f t="shared" si="158"/>
        <v>2024</v>
      </c>
    </row>
    <row r="10150" spans="1:2" x14ac:dyDescent="0.2">
      <c r="A10150" s="1">
        <v>44997</v>
      </c>
      <c r="B10150">
        <f t="shared" si="158"/>
        <v>2023</v>
      </c>
    </row>
    <row r="10151" spans="1:2" x14ac:dyDescent="0.2">
      <c r="A10151" s="1">
        <v>44739</v>
      </c>
      <c r="B10151">
        <f t="shared" si="158"/>
        <v>2022</v>
      </c>
    </row>
    <row r="10152" spans="1:2" x14ac:dyDescent="0.2">
      <c r="A10152" s="1">
        <v>45012</v>
      </c>
      <c r="B10152">
        <f t="shared" si="158"/>
        <v>2023</v>
      </c>
    </row>
    <row r="10153" spans="1:2" x14ac:dyDescent="0.2">
      <c r="A10153" s="1">
        <v>44898</v>
      </c>
      <c r="B10153">
        <f t="shared" si="158"/>
        <v>2022</v>
      </c>
    </row>
    <row r="10154" spans="1:2" x14ac:dyDescent="0.2">
      <c r="A10154" s="1">
        <v>45303</v>
      </c>
      <c r="B10154">
        <f t="shared" si="158"/>
        <v>2024</v>
      </c>
    </row>
    <row r="10155" spans="1:2" x14ac:dyDescent="0.2">
      <c r="A10155" s="1">
        <v>45617</v>
      </c>
      <c r="B10155">
        <f t="shared" si="158"/>
        <v>2024</v>
      </c>
    </row>
    <row r="10156" spans="1:2" x14ac:dyDescent="0.2">
      <c r="A10156" s="1">
        <v>45466</v>
      </c>
      <c r="B10156">
        <f t="shared" si="158"/>
        <v>2024</v>
      </c>
    </row>
    <row r="10157" spans="1:2" x14ac:dyDescent="0.2">
      <c r="A10157" s="1">
        <v>45142</v>
      </c>
      <c r="B10157">
        <f t="shared" si="158"/>
        <v>2023</v>
      </c>
    </row>
    <row r="10158" spans="1:2" x14ac:dyDescent="0.2">
      <c r="A10158" s="1">
        <v>44746</v>
      </c>
      <c r="B10158">
        <f t="shared" si="158"/>
        <v>2022</v>
      </c>
    </row>
    <row r="10159" spans="1:2" x14ac:dyDescent="0.2">
      <c r="A10159" s="1">
        <v>45246</v>
      </c>
      <c r="B10159">
        <f t="shared" si="158"/>
        <v>2023</v>
      </c>
    </row>
    <row r="10160" spans="1:2" x14ac:dyDescent="0.2">
      <c r="A10160" s="1">
        <v>45292</v>
      </c>
      <c r="B10160">
        <f t="shared" si="158"/>
        <v>2024</v>
      </c>
    </row>
    <row r="10161" spans="1:2" x14ac:dyDescent="0.2">
      <c r="A10161" s="1">
        <v>44649</v>
      </c>
      <c r="B10161">
        <f t="shared" si="158"/>
        <v>2022</v>
      </c>
    </row>
    <row r="10162" spans="1:2" x14ac:dyDescent="0.2">
      <c r="A10162" s="1">
        <v>45043</v>
      </c>
      <c r="B10162">
        <f t="shared" si="158"/>
        <v>2023</v>
      </c>
    </row>
    <row r="10163" spans="1:2" x14ac:dyDescent="0.2">
      <c r="A10163" s="1">
        <v>45265</v>
      </c>
      <c r="B10163">
        <f t="shared" si="158"/>
        <v>2023</v>
      </c>
    </row>
    <row r="10164" spans="1:2" x14ac:dyDescent="0.2">
      <c r="A10164" s="1">
        <v>45563</v>
      </c>
      <c r="B10164">
        <f t="shared" si="158"/>
        <v>2024</v>
      </c>
    </row>
    <row r="10165" spans="1:2" x14ac:dyDescent="0.2">
      <c r="A10165" s="1">
        <v>45244</v>
      </c>
      <c r="B10165">
        <f t="shared" si="158"/>
        <v>2023</v>
      </c>
    </row>
    <row r="10166" spans="1:2" x14ac:dyDescent="0.2">
      <c r="A10166" s="1">
        <v>45202</v>
      </c>
      <c r="B10166">
        <f t="shared" si="158"/>
        <v>2023</v>
      </c>
    </row>
    <row r="10167" spans="1:2" x14ac:dyDescent="0.2">
      <c r="A10167" s="1">
        <v>45225</v>
      </c>
      <c r="B10167">
        <f t="shared" si="158"/>
        <v>2023</v>
      </c>
    </row>
    <row r="10168" spans="1:2" x14ac:dyDescent="0.2">
      <c r="A10168" s="1">
        <v>45493</v>
      </c>
      <c r="B10168">
        <f t="shared" si="158"/>
        <v>2024</v>
      </c>
    </row>
    <row r="10169" spans="1:2" x14ac:dyDescent="0.2">
      <c r="A10169" s="1">
        <v>45331</v>
      </c>
      <c r="B10169">
        <f t="shared" si="158"/>
        <v>2024</v>
      </c>
    </row>
    <row r="10170" spans="1:2" x14ac:dyDescent="0.2">
      <c r="A10170" s="1">
        <v>44786</v>
      </c>
      <c r="B10170">
        <f t="shared" si="158"/>
        <v>2022</v>
      </c>
    </row>
    <row r="10171" spans="1:2" x14ac:dyDescent="0.2">
      <c r="A10171" s="1">
        <v>45113</v>
      </c>
      <c r="B10171">
        <f t="shared" si="158"/>
        <v>2023</v>
      </c>
    </row>
    <row r="10172" spans="1:2" x14ac:dyDescent="0.2">
      <c r="A10172" s="1">
        <v>44800</v>
      </c>
      <c r="B10172">
        <f t="shared" si="158"/>
        <v>2022</v>
      </c>
    </row>
    <row r="10173" spans="1:2" x14ac:dyDescent="0.2">
      <c r="A10173" s="1">
        <v>45176</v>
      </c>
      <c r="B10173">
        <f t="shared" si="158"/>
        <v>2023</v>
      </c>
    </row>
    <row r="10174" spans="1:2" x14ac:dyDescent="0.2">
      <c r="A10174" s="1">
        <v>44922</v>
      </c>
      <c r="B10174">
        <f t="shared" si="158"/>
        <v>2022</v>
      </c>
    </row>
    <row r="10175" spans="1:2" x14ac:dyDescent="0.2">
      <c r="A10175" s="1">
        <v>44777</v>
      </c>
      <c r="B10175">
        <f t="shared" si="158"/>
        <v>2022</v>
      </c>
    </row>
    <row r="10176" spans="1:2" x14ac:dyDescent="0.2">
      <c r="A10176" s="1">
        <v>45293</v>
      </c>
      <c r="B10176">
        <f t="shared" si="158"/>
        <v>2024</v>
      </c>
    </row>
    <row r="10177" spans="1:2" x14ac:dyDescent="0.2">
      <c r="A10177" s="1">
        <v>45433</v>
      </c>
      <c r="B10177">
        <f t="shared" si="158"/>
        <v>2024</v>
      </c>
    </row>
    <row r="10178" spans="1:2" x14ac:dyDescent="0.2">
      <c r="A10178" s="1">
        <v>45344</v>
      </c>
      <c r="B10178">
        <f t="shared" si="158"/>
        <v>2024</v>
      </c>
    </row>
    <row r="10179" spans="1:2" x14ac:dyDescent="0.2">
      <c r="A10179" s="1">
        <v>44776</v>
      </c>
      <c r="B10179">
        <f t="shared" ref="B10179:B10242" si="159">YEAR(A10179)</f>
        <v>2022</v>
      </c>
    </row>
    <row r="10180" spans="1:2" x14ac:dyDescent="0.2">
      <c r="A10180" s="1">
        <v>45655</v>
      </c>
      <c r="B10180">
        <f t="shared" si="159"/>
        <v>2024</v>
      </c>
    </row>
    <row r="10181" spans="1:2" x14ac:dyDescent="0.2">
      <c r="A10181" s="1">
        <v>45269</v>
      </c>
      <c r="B10181">
        <f t="shared" si="159"/>
        <v>2023</v>
      </c>
    </row>
    <row r="10182" spans="1:2" x14ac:dyDescent="0.2">
      <c r="A10182" s="1">
        <v>45409</v>
      </c>
      <c r="B10182">
        <f t="shared" si="159"/>
        <v>2024</v>
      </c>
    </row>
    <row r="10183" spans="1:2" x14ac:dyDescent="0.2">
      <c r="A10183" s="1">
        <v>44992</v>
      </c>
      <c r="B10183">
        <f t="shared" si="159"/>
        <v>2023</v>
      </c>
    </row>
    <row r="10184" spans="1:2" x14ac:dyDescent="0.2">
      <c r="A10184" s="1">
        <v>45143</v>
      </c>
      <c r="B10184">
        <f t="shared" si="159"/>
        <v>2023</v>
      </c>
    </row>
    <row r="10185" spans="1:2" x14ac:dyDescent="0.2">
      <c r="A10185" s="1">
        <v>44683</v>
      </c>
      <c r="B10185">
        <f t="shared" si="159"/>
        <v>2022</v>
      </c>
    </row>
    <row r="10186" spans="1:2" x14ac:dyDescent="0.2">
      <c r="A10186" s="1">
        <v>45510</v>
      </c>
      <c r="B10186">
        <f t="shared" si="159"/>
        <v>2024</v>
      </c>
    </row>
    <row r="10187" spans="1:2" x14ac:dyDescent="0.2">
      <c r="A10187" s="1">
        <v>45515</v>
      </c>
      <c r="B10187">
        <f t="shared" si="159"/>
        <v>2024</v>
      </c>
    </row>
    <row r="10188" spans="1:2" x14ac:dyDescent="0.2">
      <c r="A10188" s="1">
        <v>45438</v>
      </c>
      <c r="B10188">
        <f t="shared" si="159"/>
        <v>2024</v>
      </c>
    </row>
    <row r="10189" spans="1:2" x14ac:dyDescent="0.2">
      <c r="A10189" s="1">
        <v>45453</v>
      </c>
      <c r="B10189">
        <f t="shared" si="159"/>
        <v>2024</v>
      </c>
    </row>
    <row r="10190" spans="1:2" x14ac:dyDescent="0.2">
      <c r="A10190" s="1">
        <v>44842</v>
      </c>
      <c r="B10190">
        <f t="shared" si="159"/>
        <v>2022</v>
      </c>
    </row>
    <row r="10191" spans="1:2" x14ac:dyDescent="0.2">
      <c r="A10191" s="1">
        <v>44952</v>
      </c>
      <c r="B10191">
        <f t="shared" si="159"/>
        <v>2023</v>
      </c>
    </row>
    <row r="10192" spans="1:2" x14ac:dyDescent="0.2">
      <c r="A10192" s="1">
        <v>44964</v>
      </c>
      <c r="B10192">
        <f t="shared" si="159"/>
        <v>2023</v>
      </c>
    </row>
    <row r="10193" spans="1:2" x14ac:dyDescent="0.2">
      <c r="A10193" s="1">
        <v>45272</v>
      </c>
      <c r="B10193">
        <f t="shared" si="159"/>
        <v>2023</v>
      </c>
    </row>
    <row r="10194" spans="1:2" x14ac:dyDescent="0.2">
      <c r="A10194" s="1">
        <v>44783</v>
      </c>
      <c r="B10194">
        <f t="shared" si="159"/>
        <v>2022</v>
      </c>
    </row>
    <row r="10195" spans="1:2" x14ac:dyDescent="0.2">
      <c r="A10195" s="1">
        <v>45029</v>
      </c>
      <c r="B10195">
        <f t="shared" si="159"/>
        <v>2023</v>
      </c>
    </row>
    <row r="10196" spans="1:2" x14ac:dyDescent="0.2">
      <c r="A10196" s="1">
        <v>44784</v>
      </c>
      <c r="B10196">
        <f t="shared" si="159"/>
        <v>2022</v>
      </c>
    </row>
    <row r="10197" spans="1:2" x14ac:dyDescent="0.2">
      <c r="A10197" s="1">
        <v>44575</v>
      </c>
      <c r="B10197">
        <f t="shared" si="159"/>
        <v>2022</v>
      </c>
    </row>
    <row r="10198" spans="1:2" x14ac:dyDescent="0.2">
      <c r="A10198" s="1">
        <v>45665</v>
      </c>
      <c r="B10198">
        <f t="shared" si="159"/>
        <v>2025</v>
      </c>
    </row>
    <row r="10199" spans="1:2" x14ac:dyDescent="0.2">
      <c r="A10199" s="1">
        <v>45062</v>
      </c>
      <c r="B10199">
        <f t="shared" si="159"/>
        <v>2023</v>
      </c>
    </row>
    <row r="10200" spans="1:2" x14ac:dyDescent="0.2">
      <c r="A10200" s="1">
        <v>44850</v>
      </c>
      <c r="B10200">
        <f t="shared" si="159"/>
        <v>2022</v>
      </c>
    </row>
    <row r="10201" spans="1:2" x14ac:dyDescent="0.2">
      <c r="A10201" s="1">
        <v>45258</v>
      </c>
      <c r="B10201">
        <f t="shared" si="159"/>
        <v>2023</v>
      </c>
    </row>
    <row r="10202" spans="1:2" x14ac:dyDescent="0.2">
      <c r="A10202" s="1">
        <v>44593</v>
      </c>
      <c r="B10202">
        <f t="shared" si="159"/>
        <v>2022</v>
      </c>
    </row>
    <row r="10203" spans="1:2" x14ac:dyDescent="0.2">
      <c r="A10203" s="1">
        <v>45663</v>
      </c>
      <c r="B10203">
        <f t="shared" si="159"/>
        <v>2025</v>
      </c>
    </row>
    <row r="10204" spans="1:2" x14ac:dyDescent="0.2">
      <c r="A10204" s="1">
        <v>45238</v>
      </c>
      <c r="B10204">
        <f t="shared" si="159"/>
        <v>2023</v>
      </c>
    </row>
    <row r="10205" spans="1:2" x14ac:dyDescent="0.2">
      <c r="A10205" s="1">
        <v>44727</v>
      </c>
      <c r="B10205">
        <f t="shared" si="159"/>
        <v>2022</v>
      </c>
    </row>
    <row r="10206" spans="1:2" x14ac:dyDescent="0.2">
      <c r="A10206" s="1">
        <v>45413</v>
      </c>
      <c r="B10206">
        <f t="shared" si="159"/>
        <v>2024</v>
      </c>
    </row>
    <row r="10207" spans="1:2" x14ac:dyDescent="0.2">
      <c r="A10207" s="1">
        <v>44836</v>
      </c>
      <c r="B10207">
        <f t="shared" si="159"/>
        <v>2022</v>
      </c>
    </row>
    <row r="10208" spans="1:2" x14ac:dyDescent="0.2">
      <c r="A10208" s="1">
        <v>45659</v>
      </c>
      <c r="B10208">
        <f t="shared" si="159"/>
        <v>2025</v>
      </c>
    </row>
    <row r="10209" spans="1:2" x14ac:dyDescent="0.2">
      <c r="A10209" s="1">
        <v>45062</v>
      </c>
      <c r="B10209">
        <f t="shared" si="159"/>
        <v>2023</v>
      </c>
    </row>
    <row r="10210" spans="1:2" x14ac:dyDescent="0.2">
      <c r="A10210" s="1">
        <v>44724</v>
      </c>
      <c r="B10210">
        <f t="shared" si="159"/>
        <v>2022</v>
      </c>
    </row>
    <row r="10211" spans="1:2" x14ac:dyDescent="0.2">
      <c r="A10211" s="1">
        <v>45518</v>
      </c>
      <c r="B10211">
        <f t="shared" si="159"/>
        <v>2024</v>
      </c>
    </row>
    <row r="10212" spans="1:2" x14ac:dyDescent="0.2">
      <c r="A10212" s="1">
        <v>45336</v>
      </c>
      <c r="B10212">
        <f t="shared" si="159"/>
        <v>2024</v>
      </c>
    </row>
    <row r="10213" spans="1:2" x14ac:dyDescent="0.2">
      <c r="A10213" s="1">
        <v>44706</v>
      </c>
      <c r="B10213">
        <f t="shared" si="159"/>
        <v>2022</v>
      </c>
    </row>
    <row r="10214" spans="1:2" x14ac:dyDescent="0.2">
      <c r="A10214" s="1">
        <v>44574</v>
      </c>
      <c r="B10214">
        <f t="shared" si="159"/>
        <v>2022</v>
      </c>
    </row>
    <row r="10215" spans="1:2" x14ac:dyDescent="0.2">
      <c r="A10215" s="1">
        <v>45164</v>
      </c>
      <c r="B10215">
        <f t="shared" si="159"/>
        <v>2023</v>
      </c>
    </row>
    <row r="10216" spans="1:2" x14ac:dyDescent="0.2">
      <c r="A10216" s="1">
        <v>44629</v>
      </c>
      <c r="B10216">
        <f t="shared" si="159"/>
        <v>2022</v>
      </c>
    </row>
    <row r="10217" spans="1:2" x14ac:dyDescent="0.2">
      <c r="A10217" s="1">
        <v>45053</v>
      </c>
      <c r="B10217">
        <f t="shared" si="159"/>
        <v>2023</v>
      </c>
    </row>
    <row r="10218" spans="1:2" x14ac:dyDescent="0.2">
      <c r="A10218" s="1">
        <v>45633</v>
      </c>
      <c r="B10218">
        <f t="shared" si="159"/>
        <v>2024</v>
      </c>
    </row>
    <row r="10219" spans="1:2" x14ac:dyDescent="0.2">
      <c r="A10219" s="1">
        <v>44660</v>
      </c>
      <c r="B10219">
        <f t="shared" si="159"/>
        <v>2022</v>
      </c>
    </row>
    <row r="10220" spans="1:2" x14ac:dyDescent="0.2">
      <c r="A10220" s="1">
        <v>44580</v>
      </c>
      <c r="B10220">
        <f t="shared" si="159"/>
        <v>2022</v>
      </c>
    </row>
    <row r="10221" spans="1:2" x14ac:dyDescent="0.2">
      <c r="A10221" s="1">
        <v>45005</v>
      </c>
      <c r="B10221">
        <f t="shared" si="159"/>
        <v>2023</v>
      </c>
    </row>
    <row r="10222" spans="1:2" x14ac:dyDescent="0.2">
      <c r="A10222" s="1">
        <v>44828</v>
      </c>
      <c r="B10222">
        <f t="shared" si="159"/>
        <v>2022</v>
      </c>
    </row>
    <row r="10223" spans="1:2" x14ac:dyDescent="0.2">
      <c r="A10223" s="1">
        <v>44711</v>
      </c>
      <c r="B10223">
        <f t="shared" si="159"/>
        <v>2022</v>
      </c>
    </row>
    <row r="10224" spans="1:2" x14ac:dyDescent="0.2">
      <c r="A10224" s="1">
        <v>45392</v>
      </c>
      <c r="B10224">
        <f t="shared" si="159"/>
        <v>2024</v>
      </c>
    </row>
    <row r="10225" spans="1:2" x14ac:dyDescent="0.2">
      <c r="A10225" s="1">
        <v>45409</v>
      </c>
      <c r="B10225">
        <f t="shared" si="159"/>
        <v>2024</v>
      </c>
    </row>
    <row r="10226" spans="1:2" x14ac:dyDescent="0.2">
      <c r="A10226" s="1">
        <v>45408</v>
      </c>
      <c r="B10226">
        <f t="shared" si="159"/>
        <v>2024</v>
      </c>
    </row>
    <row r="10227" spans="1:2" x14ac:dyDescent="0.2">
      <c r="A10227" s="1">
        <v>45200</v>
      </c>
      <c r="B10227">
        <f t="shared" si="159"/>
        <v>2023</v>
      </c>
    </row>
    <row r="10228" spans="1:2" x14ac:dyDescent="0.2">
      <c r="A10228" s="1">
        <v>44744</v>
      </c>
      <c r="B10228">
        <f t="shared" si="159"/>
        <v>2022</v>
      </c>
    </row>
    <row r="10229" spans="1:2" x14ac:dyDescent="0.2">
      <c r="A10229" s="1">
        <v>45169</v>
      </c>
      <c r="B10229">
        <f t="shared" si="159"/>
        <v>2023</v>
      </c>
    </row>
    <row r="10230" spans="1:2" x14ac:dyDescent="0.2">
      <c r="A10230" s="1">
        <v>45459</v>
      </c>
      <c r="B10230">
        <f t="shared" si="159"/>
        <v>2024</v>
      </c>
    </row>
    <row r="10231" spans="1:2" x14ac:dyDescent="0.2">
      <c r="A10231" s="1">
        <v>44768</v>
      </c>
      <c r="B10231">
        <f t="shared" si="159"/>
        <v>2022</v>
      </c>
    </row>
    <row r="10232" spans="1:2" x14ac:dyDescent="0.2">
      <c r="A10232" s="1">
        <v>44985</v>
      </c>
      <c r="B10232">
        <f t="shared" si="159"/>
        <v>2023</v>
      </c>
    </row>
    <row r="10233" spans="1:2" x14ac:dyDescent="0.2">
      <c r="A10233" s="1">
        <v>45561</v>
      </c>
      <c r="B10233">
        <f t="shared" si="159"/>
        <v>2024</v>
      </c>
    </row>
    <row r="10234" spans="1:2" x14ac:dyDescent="0.2">
      <c r="A10234" s="1">
        <v>45156</v>
      </c>
      <c r="B10234">
        <f t="shared" si="159"/>
        <v>2023</v>
      </c>
    </row>
    <row r="10235" spans="1:2" x14ac:dyDescent="0.2">
      <c r="A10235" s="1">
        <v>44681</v>
      </c>
      <c r="B10235">
        <f t="shared" si="159"/>
        <v>2022</v>
      </c>
    </row>
    <row r="10236" spans="1:2" x14ac:dyDescent="0.2">
      <c r="A10236" s="1">
        <v>45585</v>
      </c>
      <c r="B10236">
        <f t="shared" si="159"/>
        <v>2024</v>
      </c>
    </row>
    <row r="10237" spans="1:2" x14ac:dyDescent="0.2">
      <c r="A10237" s="1">
        <v>45559</v>
      </c>
      <c r="B10237">
        <f t="shared" si="159"/>
        <v>2024</v>
      </c>
    </row>
    <row r="10238" spans="1:2" x14ac:dyDescent="0.2">
      <c r="A10238" s="1">
        <v>44795</v>
      </c>
      <c r="B10238">
        <f t="shared" si="159"/>
        <v>2022</v>
      </c>
    </row>
    <row r="10239" spans="1:2" x14ac:dyDescent="0.2">
      <c r="A10239" s="1">
        <v>44676</v>
      </c>
      <c r="B10239">
        <f t="shared" si="159"/>
        <v>2022</v>
      </c>
    </row>
    <row r="10240" spans="1:2" x14ac:dyDescent="0.2">
      <c r="A10240" s="1">
        <v>45263</v>
      </c>
      <c r="B10240">
        <f t="shared" si="159"/>
        <v>2023</v>
      </c>
    </row>
    <row r="10241" spans="1:2" x14ac:dyDescent="0.2">
      <c r="A10241" s="1">
        <v>45119</v>
      </c>
      <c r="B10241">
        <f t="shared" si="159"/>
        <v>2023</v>
      </c>
    </row>
    <row r="10242" spans="1:2" x14ac:dyDescent="0.2">
      <c r="A10242" s="1">
        <v>44681</v>
      </c>
      <c r="B10242">
        <f t="shared" si="159"/>
        <v>2022</v>
      </c>
    </row>
    <row r="10243" spans="1:2" x14ac:dyDescent="0.2">
      <c r="A10243" s="1">
        <v>45395</v>
      </c>
      <c r="B10243">
        <f t="shared" ref="B10243:B10306" si="160">YEAR(A10243)</f>
        <v>2024</v>
      </c>
    </row>
    <row r="10244" spans="1:2" x14ac:dyDescent="0.2">
      <c r="A10244" s="1">
        <v>45445</v>
      </c>
      <c r="B10244">
        <f t="shared" si="160"/>
        <v>2024</v>
      </c>
    </row>
    <row r="10245" spans="1:2" x14ac:dyDescent="0.2">
      <c r="A10245" s="1">
        <v>45625</v>
      </c>
      <c r="B10245">
        <f t="shared" si="160"/>
        <v>2024</v>
      </c>
    </row>
    <row r="10246" spans="1:2" x14ac:dyDescent="0.2">
      <c r="A10246" s="1">
        <v>45628</v>
      </c>
      <c r="B10246">
        <f t="shared" si="160"/>
        <v>2024</v>
      </c>
    </row>
    <row r="10247" spans="1:2" x14ac:dyDescent="0.2">
      <c r="A10247" s="1">
        <v>45393</v>
      </c>
      <c r="B10247">
        <f t="shared" si="160"/>
        <v>2024</v>
      </c>
    </row>
    <row r="10248" spans="1:2" x14ac:dyDescent="0.2">
      <c r="A10248" s="1">
        <v>45285</v>
      </c>
      <c r="B10248">
        <f t="shared" si="160"/>
        <v>2023</v>
      </c>
    </row>
    <row r="10249" spans="1:2" x14ac:dyDescent="0.2">
      <c r="A10249" s="1">
        <v>44682</v>
      </c>
      <c r="B10249">
        <f t="shared" si="160"/>
        <v>2022</v>
      </c>
    </row>
    <row r="10250" spans="1:2" x14ac:dyDescent="0.2">
      <c r="A10250" s="1">
        <v>45199</v>
      </c>
      <c r="B10250">
        <f t="shared" si="160"/>
        <v>2023</v>
      </c>
    </row>
    <row r="10251" spans="1:2" x14ac:dyDescent="0.2">
      <c r="A10251" s="1">
        <v>44665</v>
      </c>
      <c r="B10251">
        <f t="shared" si="160"/>
        <v>2022</v>
      </c>
    </row>
    <row r="10252" spans="1:2" x14ac:dyDescent="0.2">
      <c r="A10252" s="1">
        <v>45451</v>
      </c>
      <c r="B10252">
        <f t="shared" si="160"/>
        <v>2024</v>
      </c>
    </row>
    <row r="10253" spans="1:2" x14ac:dyDescent="0.2">
      <c r="A10253" s="1">
        <v>44840</v>
      </c>
      <c r="B10253">
        <f t="shared" si="160"/>
        <v>2022</v>
      </c>
    </row>
    <row r="10254" spans="1:2" x14ac:dyDescent="0.2">
      <c r="A10254" s="1">
        <v>44621</v>
      </c>
      <c r="B10254">
        <f t="shared" si="160"/>
        <v>2022</v>
      </c>
    </row>
    <row r="10255" spans="1:2" x14ac:dyDescent="0.2">
      <c r="A10255" s="1">
        <v>45003</v>
      </c>
      <c r="B10255">
        <f t="shared" si="160"/>
        <v>2023</v>
      </c>
    </row>
    <row r="10256" spans="1:2" x14ac:dyDescent="0.2">
      <c r="A10256" s="1">
        <v>44882</v>
      </c>
      <c r="B10256">
        <f t="shared" si="160"/>
        <v>2022</v>
      </c>
    </row>
    <row r="10257" spans="1:2" x14ac:dyDescent="0.2">
      <c r="A10257" s="1">
        <v>45288</v>
      </c>
      <c r="B10257">
        <f t="shared" si="160"/>
        <v>2023</v>
      </c>
    </row>
    <row r="10258" spans="1:2" x14ac:dyDescent="0.2">
      <c r="A10258" s="1">
        <v>44624</v>
      </c>
      <c r="B10258">
        <f t="shared" si="160"/>
        <v>2022</v>
      </c>
    </row>
    <row r="10259" spans="1:2" x14ac:dyDescent="0.2">
      <c r="A10259" s="1">
        <v>45221</v>
      </c>
      <c r="B10259">
        <f t="shared" si="160"/>
        <v>2023</v>
      </c>
    </row>
    <row r="10260" spans="1:2" x14ac:dyDescent="0.2">
      <c r="A10260" s="1">
        <v>44936</v>
      </c>
      <c r="B10260">
        <f t="shared" si="160"/>
        <v>2023</v>
      </c>
    </row>
    <row r="10261" spans="1:2" x14ac:dyDescent="0.2">
      <c r="A10261" s="1">
        <v>44992</v>
      </c>
      <c r="B10261">
        <f t="shared" si="160"/>
        <v>2023</v>
      </c>
    </row>
    <row r="10262" spans="1:2" x14ac:dyDescent="0.2">
      <c r="A10262" s="1">
        <v>44590</v>
      </c>
      <c r="B10262">
        <f t="shared" si="160"/>
        <v>2022</v>
      </c>
    </row>
    <row r="10263" spans="1:2" x14ac:dyDescent="0.2">
      <c r="A10263" s="1">
        <v>45164</v>
      </c>
      <c r="B10263">
        <f t="shared" si="160"/>
        <v>2023</v>
      </c>
    </row>
    <row r="10264" spans="1:2" x14ac:dyDescent="0.2">
      <c r="A10264" s="1">
        <v>44711</v>
      </c>
      <c r="B10264">
        <f t="shared" si="160"/>
        <v>2022</v>
      </c>
    </row>
    <row r="10265" spans="1:2" x14ac:dyDescent="0.2">
      <c r="A10265" s="1">
        <v>45577</v>
      </c>
      <c r="B10265">
        <f t="shared" si="160"/>
        <v>2024</v>
      </c>
    </row>
    <row r="10266" spans="1:2" x14ac:dyDescent="0.2">
      <c r="A10266" s="1">
        <v>45672</v>
      </c>
      <c r="B10266">
        <f t="shared" si="160"/>
        <v>2025</v>
      </c>
    </row>
    <row r="10267" spans="1:2" x14ac:dyDescent="0.2">
      <c r="A10267" s="1">
        <v>45575</v>
      </c>
      <c r="B10267">
        <f t="shared" si="160"/>
        <v>2024</v>
      </c>
    </row>
    <row r="10268" spans="1:2" x14ac:dyDescent="0.2">
      <c r="A10268" s="1">
        <v>44789</v>
      </c>
      <c r="B10268">
        <f t="shared" si="160"/>
        <v>2022</v>
      </c>
    </row>
    <row r="10269" spans="1:2" x14ac:dyDescent="0.2">
      <c r="A10269" s="1">
        <v>44699</v>
      </c>
      <c r="B10269">
        <f t="shared" si="160"/>
        <v>2022</v>
      </c>
    </row>
    <row r="10270" spans="1:2" x14ac:dyDescent="0.2">
      <c r="A10270" s="1">
        <v>45108</v>
      </c>
      <c r="B10270">
        <f t="shared" si="160"/>
        <v>2023</v>
      </c>
    </row>
    <row r="10271" spans="1:2" x14ac:dyDescent="0.2">
      <c r="A10271" s="1">
        <v>45477</v>
      </c>
      <c r="B10271">
        <f t="shared" si="160"/>
        <v>2024</v>
      </c>
    </row>
    <row r="10272" spans="1:2" x14ac:dyDescent="0.2">
      <c r="A10272" s="1">
        <v>45607</v>
      </c>
      <c r="B10272">
        <f t="shared" si="160"/>
        <v>2024</v>
      </c>
    </row>
    <row r="10273" spans="1:2" x14ac:dyDescent="0.2">
      <c r="A10273" s="1">
        <v>45235</v>
      </c>
      <c r="B10273">
        <f t="shared" si="160"/>
        <v>2023</v>
      </c>
    </row>
    <row r="10274" spans="1:2" x14ac:dyDescent="0.2">
      <c r="A10274" s="1">
        <v>45072</v>
      </c>
      <c r="B10274">
        <f t="shared" si="160"/>
        <v>2023</v>
      </c>
    </row>
    <row r="10275" spans="1:2" x14ac:dyDescent="0.2">
      <c r="A10275" s="1">
        <v>44744</v>
      </c>
      <c r="B10275">
        <f t="shared" si="160"/>
        <v>2022</v>
      </c>
    </row>
    <row r="10276" spans="1:2" x14ac:dyDescent="0.2">
      <c r="A10276" s="1">
        <v>45178</v>
      </c>
      <c r="B10276">
        <f t="shared" si="160"/>
        <v>2023</v>
      </c>
    </row>
    <row r="10277" spans="1:2" x14ac:dyDescent="0.2">
      <c r="A10277" s="1">
        <v>44741</v>
      </c>
      <c r="B10277">
        <f t="shared" si="160"/>
        <v>2022</v>
      </c>
    </row>
    <row r="10278" spans="1:2" x14ac:dyDescent="0.2">
      <c r="A10278" s="1">
        <v>45262</v>
      </c>
      <c r="B10278">
        <f t="shared" si="160"/>
        <v>2023</v>
      </c>
    </row>
    <row r="10279" spans="1:2" x14ac:dyDescent="0.2">
      <c r="A10279" s="1">
        <v>45248</v>
      </c>
      <c r="B10279">
        <f t="shared" si="160"/>
        <v>2023</v>
      </c>
    </row>
    <row r="10280" spans="1:2" x14ac:dyDescent="0.2">
      <c r="A10280" s="1">
        <v>45254</v>
      </c>
      <c r="B10280">
        <f t="shared" si="160"/>
        <v>2023</v>
      </c>
    </row>
    <row r="10281" spans="1:2" x14ac:dyDescent="0.2">
      <c r="A10281" s="1">
        <v>45466</v>
      </c>
      <c r="B10281">
        <f t="shared" si="160"/>
        <v>2024</v>
      </c>
    </row>
    <row r="10282" spans="1:2" x14ac:dyDescent="0.2">
      <c r="A10282" s="1">
        <v>45309</v>
      </c>
      <c r="B10282">
        <f t="shared" si="160"/>
        <v>2024</v>
      </c>
    </row>
    <row r="10283" spans="1:2" x14ac:dyDescent="0.2">
      <c r="A10283" s="1">
        <v>45092</v>
      </c>
      <c r="B10283">
        <f t="shared" si="160"/>
        <v>2023</v>
      </c>
    </row>
    <row r="10284" spans="1:2" x14ac:dyDescent="0.2">
      <c r="A10284" s="1">
        <v>44885</v>
      </c>
      <c r="B10284">
        <f t="shared" si="160"/>
        <v>2022</v>
      </c>
    </row>
    <row r="10285" spans="1:2" x14ac:dyDescent="0.2">
      <c r="A10285" s="1">
        <v>44838</v>
      </c>
      <c r="B10285">
        <f t="shared" si="160"/>
        <v>2022</v>
      </c>
    </row>
    <row r="10286" spans="1:2" x14ac:dyDescent="0.2">
      <c r="A10286" s="1">
        <v>44760</v>
      </c>
      <c r="B10286">
        <f t="shared" si="160"/>
        <v>2022</v>
      </c>
    </row>
    <row r="10287" spans="1:2" x14ac:dyDescent="0.2">
      <c r="A10287" s="1">
        <v>45074</v>
      </c>
      <c r="B10287">
        <f t="shared" si="160"/>
        <v>2023</v>
      </c>
    </row>
    <row r="10288" spans="1:2" x14ac:dyDescent="0.2">
      <c r="A10288" s="1">
        <v>44922</v>
      </c>
      <c r="B10288">
        <f t="shared" si="160"/>
        <v>2022</v>
      </c>
    </row>
    <row r="10289" spans="1:2" x14ac:dyDescent="0.2">
      <c r="A10289" s="1">
        <v>45483</v>
      </c>
      <c r="B10289">
        <f t="shared" si="160"/>
        <v>2024</v>
      </c>
    </row>
    <row r="10290" spans="1:2" x14ac:dyDescent="0.2">
      <c r="A10290" s="1">
        <v>44823</v>
      </c>
      <c r="B10290">
        <f t="shared" si="160"/>
        <v>2022</v>
      </c>
    </row>
    <row r="10291" spans="1:2" x14ac:dyDescent="0.2">
      <c r="A10291" s="1">
        <v>44565</v>
      </c>
      <c r="B10291">
        <f t="shared" si="160"/>
        <v>2022</v>
      </c>
    </row>
    <row r="10292" spans="1:2" x14ac:dyDescent="0.2">
      <c r="A10292" s="1">
        <v>45531</v>
      </c>
      <c r="B10292">
        <f t="shared" si="160"/>
        <v>2024</v>
      </c>
    </row>
    <row r="10293" spans="1:2" x14ac:dyDescent="0.2">
      <c r="A10293" s="1">
        <v>45249</v>
      </c>
      <c r="B10293">
        <f t="shared" si="160"/>
        <v>2023</v>
      </c>
    </row>
    <row r="10294" spans="1:2" x14ac:dyDescent="0.2">
      <c r="A10294" s="1">
        <v>44782</v>
      </c>
      <c r="B10294">
        <f t="shared" si="160"/>
        <v>2022</v>
      </c>
    </row>
    <row r="10295" spans="1:2" x14ac:dyDescent="0.2">
      <c r="A10295" s="1">
        <v>45638</v>
      </c>
      <c r="B10295">
        <f t="shared" si="160"/>
        <v>2024</v>
      </c>
    </row>
    <row r="10296" spans="1:2" x14ac:dyDescent="0.2">
      <c r="A10296" s="1">
        <v>45267</v>
      </c>
      <c r="B10296">
        <f t="shared" si="160"/>
        <v>2023</v>
      </c>
    </row>
    <row r="10297" spans="1:2" x14ac:dyDescent="0.2">
      <c r="A10297" s="1">
        <v>45544</v>
      </c>
      <c r="B10297">
        <f t="shared" si="160"/>
        <v>2024</v>
      </c>
    </row>
    <row r="10298" spans="1:2" x14ac:dyDescent="0.2">
      <c r="A10298" s="1">
        <v>44711</v>
      </c>
      <c r="B10298">
        <f t="shared" si="160"/>
        <v>2022</v>
      </c>
    </row>
    <row r="10299" spans="1:2" x14ac:dyDescent="0.2">
      <c r="A10299" s="1">
        <v>45625</v>
      </c>
      <c r="B10299">
        <f t="shared" si="160"/>
        <v>2024</v>
      </c>
    </row>
    <row r="10300" spans="1:2" x14ac:dyDescent="0.2">
      <c r="A10300" s="1">
        <v>45025</v>
      </c>
      <c r="B10300">
        <f t="shared" si="160"/>
        <v>2023</v>
      </c>
    </row>
    <row r="10301" spans="1:2" x14ac:dyDescent="0.2">
      <c r="A10301" s="1">
        <v>44810</v>
      </c>
      <c r="B10301">
        <f t="shared" si="160"/>
        <v>2022</v>
      </c>
    </row>
    <row r="10302" spans="1:2" x14ac:dyDescent="0.2">
      <c r="A10302" s="1">
        <v>45466</v>
      </c>
      <c r="B10302">
        <f t="shared" si="160"/>
        <v>2024</v>
      </c>
    </row>
    <row r="10303" spans="1:2" x14ac:dyDescent="0.2">
      <c r="A10303" s="1">
        <v>44826</v>
      </c>
      <c r="B10303">
        <f t="shared" si="160"/>
        <v>2022</v>
      </c>
    </row>
    <row r="10304" spans="1:2" x14ac:dyDescent="0.2">
      <c r="A10304" s="1">
        <v>45091</v>
      </c>
      <c r="B10304">
        <f t="shared" si="160"/>
        <v>2023</v>
      </c>
    </row>
    <row r="10305" spans="1:2" x14ac:dyDescent="0.2">
      <c r="A10305" s="1">
        <v>45111</v>
      </c>
      <c r="B10305">
        <f t="shared" si="160"/>
        <v>2023</v>
      </c>
    </row>
    <row r="10306" spans="1:2" x14ac:dyDescent="0.2">
      <c r="A10306" s="1">
        <v>45363</v>
      </c>
      <c r="B10306">
        <f t="shared" si="160"/>
        <v>2024</v>
      </c>
    </row>
    <row r="10307" spans="1:2" x14ac:dyDescent="0.2">
      <c r="A10307" s="1">
        <v>44568</v>
      </c>
      <c r="B10307">
        <f t="shared" ref="B10307:B10370" si="161">YEAR(A10307)</f>
        <v>2022</v>
      </c>
    </row>
    <row r="10308" spans="1:2" x14ac:dyDescent="0.2">
      <c r="A10308" s="1">
        <v>45005</v>
      </c>
      <c r="B10308">
        <f t="shared" si="161"/>
        <v>2023</v>
      </c>
    </row>
    <row r="10309" spans="1:2" x14ac:dyDescent="0.2">
      <c r="A10309" s="1">
        <v>45483</v>
      </c>
      <c r="B10309">
        <f t="shared" si="161"/>
        <v>2024</v>
      </c>
    </row>
    <row r="10310" spans="1:2" x14ac:dyDescent="0.2">
      <c r="A10310" s="1">
        <v>45397</v>
      </c>
      <c r="B10310">
        <f t="shared" si="161"/>
        <v>2024</v>
      </c>
    </row>
    <row r="10311" spans="1:2" x14ac:dyDescent="0.2">
      <c r="A10311" s="1">
        <v>44805</v>
      </c>
      <c r="B10311">
        <f t="shared" si="161"/>
        <v>2022</v>
      </c>
    </row>
    <row r="10312" spans="1:2" x14ac:dyDescent="0.2">
      <c r="A10312" s="1">
        <v>45143</v>
      </c>
      <c r="B10312">
        <f t="shared" si="161"/>
        <v>2023</v>
      </c>
    </row>
    <row r="10313" spans="1:2" x14ac:dyDescent="0.2">
      <c r="A10313" s="1">
        <v>44957</v>
      </c>
      <c r="B10313">
        <f t="shared" si="161"/>
        <v>2023</v>
      </c>
    </row>
    <row r="10314" spans="1:2" x14ac:dyDescent="0.2">
      <c r="A10314" s="1">
        <v>45482</v>
      </c>
      <c r="B10314">
        <f t="shared" si="161"/>
        <v>2024</v>
      </c>
    </row>
    <row r="10315" spans="1:2" x14ac:dyDescent="0.2">
      <c r="A10315" s="1">
        <v>45564</v>
      </c>
      <c r="B10315">
        <f t="shared" si="161"/>
        <v>2024</v>
      </c>
    </row>
    <row r="10316" spans="1:2" x14ac:dyDescent="0.2">
      <c r="A10316" s="1">
        <v>45264</v>
      </c>
      <c r="B10316">
        <f t="shared" si="161"/>
        <v>2023</v>
      </c>
    </row>
    <row r="10317" spans="1:2" x14ac:dyDescent="0.2">
      <c r="A10317" s="1">
        <v>44935</v>
      </c>
      <c r="B10317">
        <f t="shared" si="161"/>
        <v>2023</v>
      </c>
    </row>
    <row r="10318" spans="1:2" x14ac:dyDescent="0.2">
      <c r="A10318" s="1">
        <v>45440</v>
      </c>
      <c r="B10318">
        <f t="shared" si="161"/>
        <v>2024</v>
      </c>
    </row>
    <row r="10319" spans="1:2" x14ac:dyDescent="0.2">
      <c r="A10319" s="1">
        <v>44562</v>
      </c>
      <c r="B10319">
        <f t="shared" si="161"/>
        <v>2022</v>
      </c>
    </row>
    <row r="10320" spans="1:2" x14ac:dyDescent="0.2">
      <c r="A10320" s="1">
        <v>45564</v>
      </c>
      <c r="B10320">
        <f t="shared" si="161"/>
        <v>2024</v>
      </c>
    </row>
    <row r="10321" spans="1:2" x14ac:dyDescent="0.2">
      <c r="A10321" s="1">
        <v>44927</v>
      </c>
      <c r="B10321">
        <f t="shared" si="161"/>
        <v>2023</v>
      </c>
    </row>
    <row r="10322" spans="1:2" x14ac:dyDescent="0.2">
      <c r="A10322" s="1">
        <v>44609</v>
      </c>
      <c r="B10322">
        <f t="shared" si="161"/>
        <v>2022</v>
      </c>
    </row>
    <row r="10323" spans="1:2" x14ac:dyDescent="0.2">
      <c r="A10323" s="1">
        <v>45491</v>
      </c>
      <c r="B10323">
        <f t="shared" si="161"/>
        <v>2024</v>
      </c>
    </row>
    <row r="10324" spans="1:2" x14ac:dyDescent="0.2">
      <c r="A10324" s="1">
        <v>44834</v>
      </c>
      <c r="B10324">
        <f t="shared" si="161"/>
        <v>2022</v>
      </c>
    </row>
    <row r="10325" spans="1:2" x14ac:dyDescent="0.2">
      <c r="A10325" s="1">
        <v>45124</v>
      </c>
      <c r="B10325">
        <f t="shared" si="161"/>
        <v>2023</v>
      </c>
    </row>
    <row r="10326" spans="1:2" x14ac:dyDescent="0.2">
      <c r="A10326" s="1">
        <v>45427</v>
      </c>
      <c r="B10326">
        <f t="shared" si="161"/>
        <v>2024</v>
      </c>
    </row>
    <row r="10327" spans="1:2" x14ac:dyDescent="0.2">
      <c r="A10327" s="1">
        <v>45086</v>
      </c>
      <c r="B10327">
        <f t="shared" si="161"/>
        <v>2023</v>
      </c>
    </row>
    <row r="10328" spans="1:2" x14ac:dyDescent="0.2">
      <c r="A10328" s="1">
        <v>45310</v>
      </c>
      <c r="B10328">
        <f t="shared" si="161"/>
        <v>2024</v>
      </c>
    </row>
    <row r="10329" spans="1:2" x14ac:dyDescent="0.2">
      <c r="A10329" s="1">
        <v>44691</v>
      </c>
      <c r="B10329">
        <f t="shared" si="161"/>
        <v>2022</v>
      </c>
    </row>
    <row r="10330" spans="1:2" x14ac:dyDescent="0.2">
      <c r="A10330" s="1">
        <v>45570</v>
      </c>
      <c r="B10330">
        <f t="shared" si="161"/>
        <v>2024</v>
      </c>
    </row>
    <row r="10331" spans="1:2" x14ac:dyDescent="0.2">
      <c r="A10331" s="1">
        <v>45292</v>
      </c>
      <c r="B10331">
        <f t="shared" si="161"/>
        <v>2024</v>
      </c>
    </row>
    <row r="10332" spans="1:2" x14ac:dyDescent="0.2">
      <c r="A10332" s="1">
        <v>45332</v>
      </c>
      <c r="B10332">
        <f t="shared" si="161"/>
        <v>2024</v>
      </c>
    </row>
    <row r="10333" spans="1:2" x14ac:dyDescent="0.2">
      <c r="A10333" s="1">
        <v>44876</v>
      </c>
      <c r="B10333">
        <f t="shared" si="161"/>
        <v>2022</v>
      </c>
    </row>
    <row r="10334" spans="1:2" x14ac:dyDescent="0.2">
      <c r="A10334" s="1">
        <v>45135</v>
      </c>
      <c r="B10334">
        <f t="shared" si="161"/>
        <v>2023</v>
      </c>
    </row>
    <row r="10335" spans="1:2" x14ac:dyDescent="0.2">
      <c r="A10335" s="1">
        <v>44934</v>
      </c>
      <c r="B10335">
        <f t="shared" si="161"/>
        <v>2023</v>
      </c>
    </row>
    <row r="10336" spans="1:2" x14ac:dyDescent="0.2">
      <c r="A10336" s="1">
        <v>44799</v>
      </c>
      <c r="B10336">
        <f t="shared" si="161"/>
        <v>2022</v>
      </c>
    </row>
    <row r="10337" spans="1:2" x14ac:dyDescent="0.2">
      <c r="A10337" s="1">
        <v>45013</v>
      </c>
      <c r="B10337">
        <f t="shared" si="161"/>
        <v>2023</v>
      </c>
    </row>
    <row r="10338" spans="1:2" x14ac:dyDescent="0.2">
      <c r="A10338" s="1">
        <v>44684</v>
      </c>
      <c r="B10338">
        <f t="shared" si="161"/>
        <v>2022</v>
      </c>
    </row>
    <row r="10339" spans="1:2" x14ac:dyDescent="0.2">
      <c r="A10339" s="1">
        <v>44990</v>
      </c>
      <c r="B10339">
        <f t="shared" si="161"/>
        <v>2023</v>
      </c>
    </row>
    <row r="10340" spans="1:2" x14ac:dyDescent="0.2">
      <c r="A10340" s="1">
        <v>45535</v>
      </c>
      <c r="B10340">
        <f t="shared" si="161"/>
        <v>2024</v>
      </c>
    </row>
    <row r="10341" spans="1:2" x14ac:dyDescent="0.2">
      <c r="A10341" s="1">
        <v>44716</v>
      </c>
      <c r="B10341">
        <f t="shared" si="161"/>
        <v>2022</v>
      </c>
    </row>
    <row r="10342" spans="1:2" x14ac:dyDescent="0.2">
      <c r="A10342" s="1">
        <v>44834</v>
      </c>
      <c r="B10342">
        <f t="shared" si="161"/>
        <v>2022</v>
      </c>
    </row>
    <row r="10343" spans="1:2" x14ac:dyDescent="0.2">
      <c r="A10343" s="1">
        <v>45623</v>
      </c>
      <c r="B10343">
        <f t="shared" si="161"/>
        <v>2024</v>
      </c>
    </row>
    <row r="10344" spans="1:2" x14ac:dyDescent="0.2">
      <c r="A10344" s="1">
        <v>45631</v>
      </c>
      <c r="B10344">
        <f t="shared" si="161"/>
        <v>2024</v>
      </c>
    </row>
    <row r="10345" spans="1:2" x14ac:dyDescent="0.2">
      <c r="A10345" s="1">
        <v>45092</v>
      </c>
      <c r="B10345">
        <f t="shared" si="161"/>
        <v>2023</v>
      </c>
    </row>
    <row r="10346" spans="1:2" x14ac:dyDescent="0.2">
      <c r="A10346" s="1">
        <v>45621</v>
      </c>
      <c r="B10346">
        <f t="shared" si="161"/>
        <v>2024</v>
      </c>
    </row>
    <row r="10347" spans="1:2" x14ac:dyDescent="0.2">
      <c r="A10347" s="1">
        <v>45342</v>
      </c>
      <c r="B10347">
        <f t="shared" si="161"/>
        <v>2024</v>
      </c>
    </row>
    <row r="10348" spans="1:2" x14ac:dyDescent="0.2">
      <c r="A10348" s="1">
        <v>45178</v>
      </c>
      <c r="B10348">
        <f t="shared" si="161"/>
        <v>2023</v>
      </c>
    </row>
    <row r="10349" spans="1:2" x14ac:dyDescent="0.2">
      <c r="A10349" s="1">
        <v>45136</v>
      </c>
      <c r="B10349">
        <f t="shared" si="161"/>
        <v>2023</v>
      </c>
    </row>
    <row r="10350" spans="1:2" x14ac:dyDescent="0.2">
      <c r="A10350" s="1">
        <v>45317</v>
      </c>
      <c r="B10350">
        <f t="shared" si="161"/>
        <v>2024</v>
      </c>
    </row>
    <row r="10351" spans="1:2" x14ac:dyDescent="0.2">
      <c r="A10351" s="1">
        <v>45199</v>
      </c>
      <c r="B10351">
        <f t="shared" si="161"/>
        <v>2023</v>
      </c>
    </row>
    <row r="10352" spans="1:2" x14ac:dyDescent="0.2">
      <c r="A10352" s="1">
        <v>44851</v>
      </c>
      <c r="B10352">
        <f t="shared" si="161"/>
        <v>2022</v>
      </c>
    </row>
    <row r="10353" spans="1:2" x14ac:dyDescent="0.2">
      <c r="A10353" s="1">
        <v>44758</v>
      </c>
      <c r="B10353">
        <f t="shared" si="161"/>
        <v>2022</v>
      </c>
    </row>
    <row r="10354" spans="1:2" x14ac:dyDescent="0.2">
      <c r="A10354" s="1">
        <v>45391</v>
      </c>
      <c r="B10354">
        <f t="shared" si="161"/>
        <v>2024</v>
      </c>
    </row>
    <row r="10355" spans="1:2" x14ac:dyDescent="0.2">
      <c r="A10355" s="1">
        <v>44584</v>
      </c>
      <c r="B10355">
        <f t="shared" si="161"/>
        <v>2022</v>
      </c>
    </row>
    <row r="10356" spans="1:2" x14ac:dyDescent="0.2">
      <c r="A10356" s="1">
        <v>45247</v>
      </c>
      <c r="B10356">
        <f t="shared" si="161"/>
        <v>2023</v>
      </c>
    </row>
    <row r="10357" spans="1:2" x14ac:dyDescent="0.2">
      <c r="A10357" s="1">
        <v>45385</v>
      </c>
      <c r="B10357">
        <f t="shared" si="161"/>
        <v>2024</v>
      </c>
    </row>
    <row r="10358" spans="1:2" x14ac:dyDescent="0.2">
      <c r="A10358" s="1">
        <v>44767</v>
      </c>
      <c r="B10358">
        <f t="shared" si="161"/>
        <v>2022</v>
      </c>
    </row>
    <row r="10359" spans="1:2" x14ac:dyDescent="0.2">
      <c r="A10359" s="1">
        <v>44700</v>
      </c>
      <c r="B10359">
        <f t="shared" si="161"/>
        <v>2022</v>
      </c>
    </row>
    <row r="10360" spans="1:2" x14ac:dyDescent="0.2">
      <c r="A10360" s="1">
        <v>45193</v>
      </c>
      <c r="B10360">
        <f t="shared" si="161"/>
        <v>2023</v>
      </c>
    </row>
    <row r="10361" spans="1:2" x14ac:dyDescent="0.2">
      <c r="A10361" s="1">
        <v>45247</v>
      </c>
      <c r="B10361">
        <f t="shared" si="161"/>
        <v>2023</v>
      </c>
    </row>
    <row r="10362" spans="1:2" x14ac:dyDescent="0.2">
      <c r="A10362" s="1">
        <v>45180</v>
      </c>
      <c r="B10362">
        <f t="shared" si="161"/>
        <v>2023</v>
      </c>
    </row>
    <row r="10363" spans="1:2" x14ac:dyDescent="0.2">
      <c r="A10363" s="1">
        <v>44912</v>
      </c>
      <c r="B10363">
        <f t="shared" si="161"/>
        <v>2022</v>
      </c>
    </row>
    <row r="10364" spans="1:2" x14ac:dyDescent="0.2">
      <c r="A10364" s="1">
        <v>45175</v>
      </c>
      <c r="B10364">
        <f t="shared" si="161"/>
        <v>2023</v>
      </c>
    </row>
    <row r="10365" spans="1:2" x14ac:dyDescent="0.2">
      <c r="A10365" s="1">
        <v>45649</v>
      </c>
      <c r="B10365">
        <f t="shared" si="161"/>
        <v>2024</v>
      </c>
    </row>
    <row r="10366" spans="1:2" x14ac:dyDescent="0.2">
      <c r="A10366" s="1">
        <v>45303</v>
      </c>
      <c r="B10366">
        <f t="shared" si="161"/>
        <v>2024</v>
      </c>
    </row>
    <row r="10367" spans="1:2" x14ac:dyDescent="0.2">
      <c r="A10367" s="1">
        <v>45085</v>
      </c>
      <c r="B10367">
        <f t="shared" si="161"/>
        <v>2023</v>
      </c>
    </row>
    <row r="10368" spans="1:2" x14ac:dyDescent="0.2">
      <c r="A10368" s="1">
        <v>45360</v>
      </c>
      <c r="B10368">
        <f t="shared" si="161"/>
        <v>2024</v>
      </c>
    </row>
    <row r="10369" spans="1:2" x14ac:dyDescent="0.2">
      <c r="A10369" s="1">
        <v>45250</v>
      </c>
      <c r="B10369">
        <f t="shared" si="161"/>
        <v>2023</v>
      </c>
    </row>
    <row r="10370" spans="1:2" x14ac:dyDescent="0.2">
      <c r="A10370" s="1">
        <v>44973</v>
      </c>
      <c r="B10370">
        <f t="shared" si="161"/>
        <v>2023</v>
      </c>
    </row>
    <row r="10371" spans="1:2" x14ac:dyDescent="0.2">
      <c r="A10371" s="1">
        <v>44813</v>
      </c>
      <c r="B10371">
        <f t="shared" ref="B10371:B10434" si="162">YEAR(A10371)</f>
        <v>2022</v>
      </c>
    </row>
    <row r="10372" spans="1:2" x14ac:dyDescent="0.2">
      <c r="A10372" s="1">
        <v>44985</v>
      </c>
      <c r="B10372">
        <f t="shared" si="162"/>
        <v>2023</v>
      </c>
    </row>
    <row r="10373" spans="1:2" x14ac:dyDescent="0.2">
      <c r="A10373" s="1">
        <v>45016</v>
      </c>
      <c r="B10373">
        <f t="shared" si="162"/>
        <v>2023</v>
      </c>
    </row>
    <row r="10374" spans="1:2" x14ac:dyDescent="0.2">
      <c r="A10374" s="1">
        <v>45072</v>
      </c>
      <c r="B10374">
        <f t="shared" si="162"/>
        <v>2023</v>
      </c>
    </row>
    <row r="10375" spans="1:2" x14ac:dyDescent="0.2">
      <c r="A10375" s="1">
        <v>44616</v>
      </c>
      <c r="B10375">
        <f t="shared" si="162"/>
        <v>2022</v>
      </c>
    </row>
    <row r="10376" spans="1:2" x14ac:dyDescent="0.2">
      <c r="A10376" s="1">
        <v>45017</v>
      </c>
      <c r="B10376">
        <f t="shared" si="162"/>
        <v>2023</v>
      </c>
    </row>
    <row r="10377" spans="1:2" x14ac:dyDescent="0.2">
      <c r="A10377" s="1">
        <v>45068</v>
      </c>
      <c r="B10377">
        <f t="shared" si="162"/>
        <v>2023</v>
      </c>
    </row>
    <row r="10378" spans="1:2" x14ac:dyDescent="0.2">
      <c r="A10378" s="1">
        <v>45396</v>
      </c>
      <c r="B10378">
        <f t="shared" si="162"/>
        <v>2024</v>
      </c>
    </row>
    <row r="10379" spans="1:2" x14ac:dyDescent="0.2">
      <c r="A10379" s="1">
        <v>45241</v>
      </c>
      <c r="B10379">
        <f t="shared" si="162"/>
        <v>2023</v>
      </c>
    </row>
    <row r="10380" spans="1:2" x14ac:dyDescent="0.2">
      <c r="A10380" s="1">
        <v>45282</v>
      </c>
      <c r="B10380">
        <f t="shared" si="162"/>
        <v>2023</v>
      </c>
    </row>
    <row r="10381" spans="1:2" x14ac:dyDescent="0.2">
      <c r="A10381" s="1">
        <v>44891</v>
      </c>
      <c r="B10381">
        <f t="shared" si="162"/>
        <v>2022</v>
      </c>
    </row>
    <row r="10382" spans="1:2" x14ac:dyDescent="0.2">
      <c r="A10382" s="1">
        <v>44597</v>
      </c>
      <c r="B10382">
        <f t="shared" si="162"/>
        <v>2022</v>
      </c>
    </row>
    <row r="10383" spans="1:2" x14ac:dyDescent="0.2">
      <c r="A10383" s="1">
        <v>44788</v>
      </c>
      <c r="B10383">
        <f t="shared" si="162"/>
        <v>2022</v>
      </c>
    </row>
    <row r="10384" spans="1:2" x14ac:dyDescent="0.2">
      <c r="A10384" s="1">
        <v>45328</v>
      </c>
      <c r="B10384">
        <f t="shared" si="162"/>
        <v>2024</v>
      </c>
    </row>
    <row r="10385" spans="1:2" x14ac:dyDescent="0.2">
      <c r="A10385" s="1">
        <v>45074</v>
      </c>
      <c r="B10385">
        <f t="shared" si="162"/>
        <v>2023</v>
      </c>
    </row>
    <row r="10386" spans="1:2" x14ac:dyDescent="0.2">
      <c r="A10386" s="1">
        <v>44564</v>
      </c>
      <c r="B10386">
        <f t="shared" si="162"/>
        <v>2022</v>
      </c>
    </row>
    <row r="10387" spans="1:2" x14ac:dyDescent="0.2">
      <c r="A10387" s="1">
        <v>45380</v>
      </c>
      <c r="B10387">
        <f t="shared" si="162"/>
        <v>2024</v>
      </c>
    </row>
    <row r="10388" spans="1:2" x14ac:dyDescent="0.2">
      <c r="A10388" s="1">
        <v>44650</v>
      </c>
      <c r="B10388">
        <f t="shared" si="162"/>
        <v>2022</v>
      </c>
    </row>
    <row r="10389" spans="1:2" x14ac:dyDescent="0.2">
      <c r="A10389" s="1">
        <v>45145</v>
      </c>
      <c r="B10389">
        <f t="shared" si="162"/>
        <v>2023</v>
      </c>
    </row>
    <row r="10390" spans="1:2" x14ac:dyDescent="0.2">
      <c r="A10390" s="1">
        <v>45396</v>
      </c>
      <c r="B10390">
        <f t="shared" si="162"/>
        <v>2024</v>
      </c>
    </row>
    <row r="10391" spans="1:2" x14ac:dyDescent="0.2">
      <c r="A10391" s="1">
        <v>45431</v>
      </c>
      <c r="B10391">
        <f t="shared" si="162"/>
        <v>2024</v>
      </c>
    </row>
    <row r="10392" spans="1:2" x14ac:dyDescent="0.2">
      <c r="A10392" s="1">
        <v>44971</v>
      </c>
      <c r="B10392">
        <f t="shared" si="162"/>
        <v>2023</v>
      </c>
    </row>
    <row r="10393" spans="1:2" x14ac:dyDescent="0.2">
      <c r="A10393" s="1">
        <v>45371</v>
      </c>
      <c r="B10393">
        <f t="shared" si="162"/>
        <v>2024</v>
      </c>
    </row>
    <row r="10394" spans="1:2" x14ac:dyDescent="0.2">
      <c r="A10394" s="1">
        <v>44593</v>
      </c>
      <c r="B10394">
        <f t="shared" si="162"/>
        <v>2022</v>
      </c>
    </row>
    <row r="10395" spans="1:2" x14ac:dyDescent="0.2">
      <c r="A10395" s="1">
        <v>45196</v>
      </c>
      <c r="B10395">
        <f t="shared" si="162"/>
        <v>2023</v>
      </c>
    </row>
    <row r="10396" spans="1:2" x14ac:dyDescent="0.2">
      <c r="A10396" s="1">
        <v>45448</v>
      </c>
      <c r="B10396">
        <f t="shared" si="162"/>
        <v>2024</v>
      </c>
    </row>
    <row r="10397" spans="1:2" x14ac:dyDescent="0.2">
      <c r="A10397" s="1">
        <v>45020</v>
      </c>
      <c r="B10397">
        <f t="shared" si="162"/>
        <v>2023</v>
      </c>
    </row>
    <row r="10398" spans="1:2" x14ac:dyDescent="0.2">
      <c r="A10398" s="1">
        <v>45108</v>
      </c>
      <c r="B10398">
        <f t="shared" si="162"/>
        <v>2023</v>
      </c>
    </row>
    <row r="10399" spans="1:2" x14ac:dyDescent="0.2">
      <c r="A10399" s="1">
        <v>44951</v>
      </c>
      <c r="B10399">
        <f t="shared" si="162"/>
        <v>2023</v>
      </c>
    </row>
    <row r="10400" spans="1:2" x14ac:dyDescent="0.2">
      <c r="A10400" s="1">
        <v>45574</v>
      </c>
      <c r="B10400">
        <f t="shared" si="162"/>
        <v>2024</v>
      </c>
    </row>
    <row r="10401" spans="1:2" x14ac:dyDescent="0.2">
      <c r="A10401" s="1">
        <v>44870</v>
      </c>
      <c r="B10401">
        <f t="shared" si="162"/>
        <v>2022</v>
      </c>
    </row>
    <row r="10402" spans="1:2" x14ac:dyDescent="0.2">
      <c r="A10402" s="1">
        <v>44776</v>
      </c>
      <c r="B10402">
        <f t="shared" si="162"/>
        <v>2022</v>
      </c>
    </row>
    <row r="10403" spans="1:2" x14ac:dyDescent="0.2">
      <c r="A10403" s="1">
        <v>45471</v>
      </c>
      <c r="B10403">
        <f t="shared" si="162"/>
        <v>2024</v>
      </c>
    </row>
    <row r="10404" spans="1:2" x14ac:dyDescent="0.2">
      <c r="A10404" s="1">
        <v>45092</v>
      </c>
      <c r="B10404">
        <f t="shared" si="162"/>
        <v>2023</v>
      </c>
    </row>
    <row r="10405" spans="1:2" x14ac:dyDescent="0.2">
      <c r="A10405" s="1">
        <v>45177</v>
      </c>
      <c r="B10405">
        <f t="shared" si="162"/>
        <v>2023</v>
      </c>
    </row>
    <row r="10406" spans="1:2" x14ac:dyDescent="0.2">
      <c r="A10406" s="1">
        <v>44711</v>
      </c>
      <c r="B10406">
        <f t="shared" si="162"/>
        <v>2022</v>
      </c>
    </row>
    <row r="10407" spans="1:2" x14ac:dyDescent="0.2">
      <c r="A10407" s="1">
        <v>44903</v>
      </c>
      <c r="B10407">
        <f t="shared" si="162"/>
        <v>2022</v>
      </c>
    </row>
    <row r="10408" spans="1:2" x14ac:dyDescent="0.2">
      <c r="A10408" s="1">
        <v>45201</v>
      </c>
      <c r="B10408">
        <f t="shared" si="162"/>
        <v>2023</v>
      </c>
    </row>
    <row r="10409" spans="1:2" x14ac:dyDescent="0.2">
      <c r="A10409" s="1">
        <v>45239</v>
      </c>
      <c r="B10409">
        <f t="shared" si="162"/>
        <v>2023</v>
      </c>
    </row>
    <row r="10410" spans="1:2" x14ac:dyDescent="0.2">
      <c r="A10410" s="1">
        <v>45018</v>
      </c>
      <c r="B10410">
        <f t="shared" si="162"/>
        <v>2023</v>
      </c>
    </row>
    <row r="10411" spans="1:2" x14ac:dyDescent="0.2">
      <c r="A10411" s="1">
        <v>45484</v>
      </c>
      <c r="B10411">
        <f t="shared" si="162"/>
        <v>2024</v>
      </c>
    </row>
    <row r="10412" spans="1:2" x14ac:dyDescent="0.2">
      <c r="A10412" s="1">
        <v>45199</v>
      </c>
      <c r="B10412">
        <f t="shared" si="162"/>
        <v>2023</v>
      </c>
    </row>
    <row r="10413" spans="1:2" x14ac:dyDescent="0.2">
      <c r="A10413" s="1">
        <v>45366</v>
      </c>
      <c r="B10413">
        <f t="shared" si="162"/>
        <v>2024</v>
      </c>
    </row>
    <row r="10414" spans="1:2" x14ac:dyDescent="0.2">
      <c r="A10414" s="1">
        <v>44565</v>
      </c>
      <c r="B10414">
        <f t="shared" si="162"/>
        <v>2022</v>
      </c>
    </row>
    <row r="10415" spans="1:2" x14ac:dyDescent="0.2">
      <c r="A10415" s="1">
        <v>44643</v>
      </c>
      <c r="B10415">
        <f t="shared" si="162"/>
        <v>2022</v>
      </c>
    </row>
    <row r="10416" spans="1:2" x14ac:dyDescent="0.2">
      <c r="A10416" s="1">
        <v>45273</v>
      </c>
      <c r="B10416">
        <f t="shared" si="162"/>
        <v>2023</v>
      </c>
    </row>
    <row r="10417" spans="1:2" x14ac:dyDescent="0.2">
      <c r="A10417" s="1">
        <v>45560</v>
      </c>
      <c r="B10417">
        <f t="shared" si="162"/>
        <v>2024</v>
      </c>
    </row>
    <row r="10418" spans="1:2" x14ac:dyDescent="0.2">
      <c r="A10418" s="1">
        <v>44950</v>
      </c>
      <c r="B10418">
        <f t="shared" si="162"/>
        <v>2023</v>
      </c>
    </row>
    <row r="10419" spans="1:2" x14ac:dyDescent="0.2">
      <c r="A10419" s="1">
        <v>44669</v>
      </c>
      <c r="B10419">
        <f t="shared" si="162"/>
        <v>2022</v>
      </c>
    </row>
    <row r="10420" spans="1:2" x14ac:dyDescent="0.2">
      <c r="A10420" s="1">
        <v>44696</v>
      </c>
      <c r="B10420">
        <f t="shared" si="162"/>
        <v>2022</v>
      </c>
    </row>
    <row r="10421" spans="1:2" x14ac:dyDescent="0.2">
      <c r="A10421" s="1">
        <v>45308</v>
      </c>
      <c r="B10421">
        <f t="shared" si="162"/>
        <v>2024</v>
      </c>
    </row>
    <row r="10422" spans="1:2" x14ac:dyDescent="0.2">
      <c r="A10422" s="1">
        <v>44881</v>
      </c>
      <c r="B10422">
        <f t="shared" si="162"/>
        <v>2022</v>
      </c>
    </row>
    <row r="10423" spans="1:2" x14ac:dyDescent="0.2">
      <c r="A10423" s="1">
        <v>45178</v>
      </c>
      <c r="B10423">
        <f t="shared" si="162"/>
        <v>2023</v>
      </c>
    </row>
    <row r="10424" spans="1:2" x14ac:dyDescent="0.2">
      <c r="A10424" s="1">
        <v>45023</v>
      </c>
      <c r="B10424">
        <f t="shared" si="162"/>
        <v>2023</v>
      </c>
    </row>
    <row r="10425" spans="1:2" x14ac:dyDescent="0.2">
      <c r="A10425" s="1">
        <v>45413</v>
      </c>
      <c r="B10425">
        <f t="shared" si="162"/>
        <v>2024</v>
      </c>
    </row>
    <row r="10426" spans="1:2" x14ac:dyDescent="0.2">
      <c r="A10426" s="1">
        <v>45584</v>
      </c>
      <c r="B10426">
        <f t="shared" si="162"/>
        <v>2024</v>
      </c>
    </row>
    <row r="10427" spans="1:2" x14ac:dyDescent="0.2">
      <c r="A10427" s="1">
        <v>45406</v>
      </c>
      <c r="B10427">
        <f t="shared" si="162"/>
        <v>2024</v>
      </c>
    </row>
    <row r="10428" spans="1:2" x14ac:dyDescent="0.2">
      <c r="A10428" s="1">
        <v>44779</v>
      </c>
      <c r="B10428">
        <f t="shared" si="162"/>
        <v>2022</v>
      </c>
    </row>
    <row r="10429" spans="1:2" x14ac:dyDescent="0.2">
      <c r="A10429" s="1">
        <v>44631</v>
      </c>
      <c r="B10429">
        <f t="shared" si="162"/>
        <v>2022</v>
      </c>
    </row>
    <row r="10430" spans="1:2" x14ac:dyDescent="0.2">
      <c r="A10430" s="1">
        <v>45311</v>
      </c>
      <c r="B10430">
        <f t="shared" si="162"/>
        <v>2024</v>
      </c>
    </row>
    <row r="10431" spans="1:2" x14ac:dyDescent="0.2">
      <c r="A10431" s="1">
        <v>44766</v>
      </c>
      <c r="B10431">
        <f t="shared" si="162"/>
        <v>2022</v>
      </c>
    </row>
    <row r="10432" spans="1:2" x14ac:dyDescent="0.2">
      <c r="A10432" s="1">
        <v>45208</v>
      </c>
      <c r="B10432">
        <f t="shared" si="162"/>
        <v>2023</v>
      </c>
    </row>
    <row r="10433" spans="1:2" x14ac:dyDescent="0.2">
      <c r="A10433" s="1">
        <v>45049</v>
      </c>
      <c r="B10433">
        <f t="shared" si="162"/>
        <v>2023</v>
      </c>
    </row>
    <row r="10434" spans="1:2" x14ac:dyDescent="0.2">
      <c r="A10434" s="1">
        <v>45032</v>
      </c>
      <c r="B10434">
        <f t="shared" si="162"/>
        <v>2023</v>
      </c>
    </row>
    <row r="10435" spans="1:2" x14ac:dyDescent="0.2">
      <c r="A10435" s="1">
        <v>45468</v>
      </c>
      <c r="B10435">
        <f t="shared" ref="B10435:B10498" si="163">YEAR(A10435)</f>
        <v>2024</v>
      </c>
    </row>
    <row r="10436" spans="1:2" x14ac:dyDescent="0.2">
      <c r="A10436" s="1">
        <v>44907</v>
      </c>
      <c r="B10436">
        <f t="shared" si="163"/>
        <v>2022</v>
      </c>
    </row>
    <row r="10437" spans="1:2" x14ac:dyDescent="0.2">
      <c r="A10437" s="1">
        <v>45155</v>
      </c>
      <c r="B10437">
        <f t="shared" si="163"/>
        <v>2023</v>
      </c>
    </row>
    <row r="10438" spans="1:2" x14ac:dyDescent="0.2">
      <c r="A10438" s="1">
        <v>44617</v>
      </c>
      <c r="B10438">
        <f t="shared" si="163"/>
        <v>2022</v>
      </c>
    </row>
    <row r="10439" spans="1:2" x14ac:dyDescent="0.2">
      <c r="A10439" s="1">
        <v>45296</v>
      </c>
      <c r="B10439">
        <f t="shared" si="163"/>
        <v>2024</v>
      </c>
    </row>
    <row r="10440" spans="1:2" x14ac:dyDescent="0.2">
      <c r="A10440" s="1">
        <v>45343</v>
      </c>
      <c r="B10440">
        <f t="shared" si="163"/>
        <v>2024</v>
      </c>
    </row>
    <row r="10441" spans="1:2" x14ac:dyDescent="0.2">
      <c r="A10441" s="1">
        <v>45415</v>
      </c>
      <c r="B10441">
        <f t="shared" si="163"/>
        <v>2024</v>
      </c>
    </row>
    <row r="10442" spans="1:2" x14ac:dyDescent="0.2">
      <c r="A10442" s="1">
        <v>45204</v>
      </c>
      <c r="B10442">
        <f t="shared" si="163"/>
        <v>2023</v>
      </c>
    </row>
    <row r="10443" spans="1:2" x14ac:dyDescent="0.2">
      <c r="A10443" s="1">
        <v>45439</v>
      </c>
      <c r="B10443">
        <f t="shared" si="163"/>
        <v>2024</v>
      </c>
    </row>
    <row r="10444" spans="1:2" x14ac:dyDescent="0.2">
      <c r="A10444" s="1">
        <v>45351</v>
      </c>
      <c r="B10444">
        <f t="shared" si="163"/>
        <v>2024</v>
      </c>
    </row>
    <row r="10445" spans="1:2" x14ac:dyDescent="0.2">
      <c r="A10445" s="1">
        <v>45557</v>
      </c>
      <c r="B10445">
        <f t="shared" si="163"/>
        <v>2024</v>
      </c>
    </row>
    <row r="10446" spans="1:2" x14ac:dyDescent="0.2">
      <c r="A10446" s="1">
        <v>45565</v>
      </c>
      <c r="B10446">
        <f t="shared" si="163"/>
        <v>2024</v>
      </c>
    </row>
    <row r="10447" spans="1:2" x14ac:dyDescent="0.2">
      <c r="A10447" s="1">
        <v>45156</v>
      </c>
      <c r="B10447">
        <f t="shared" si="163"/>
        <v>2023</v>
      </c>
    </row>
    <row r="10448" spans="1:2" x14ac:dyDescent="0.2">
      <c r="A10448" s="1">
        <v>44766</v>
      </c>
      <c r="B10448">
        <f t="shared" si="163"/>
        <v>2022</v>
      </c>
    </row>
    <row r="10449" spans="1:2" x14ac:dyDescent="0.2">
      <c r="A10449" s="1">
        <v>45063</v>
      </c>
      <c r="B10449">
        <f t="shared" si="163"/>
        <v>2023</v>
      </c>
    </row>
    <row r="10450" spans="1:2" x14ac:dyDescent="0.2">
      <c r="A10450" s="1">
        <v>45499</v>
      </c>
      <c r="B10450">
        <f t="shared" si="163"/>
        <v>2024</v>
      </c>
    </row>
    <row r="10451" spans="1:2" x14ac:dyDescent="0.2">
      <c r="A10451" s="1">
        <v>44998</v>
      </c>
      <c r="B10451">
        <f t="shared" si="163"/>
        <v>2023</v>
      </c>
    </row>
    <row r="10452" spans="1:2" x14ac:dyDescent="0.2">
      <c r="A10452" s="1">
        <v>45111</v>
      </c>
      <c r="B10452">
        <f t="shared" si="163"/>
        <v>2023</v>
      </c>
    </row>
    <row r="10453" spans="1:2" x14ac:dyDescent="0.2">
      <c r="A10453" s="1">
        <v>44665</v>
      </c>
      <c r="B10453">
        <f t="shared" si="163"/>
        <v>2022</v>
      </c>
    </row>
    <row r="10454" spans="1:2" x14ac:dyDescent="0.2">
      <c r="A10454" s="1">
        <v>45242</v>
      </c>
      <c r="B10454">
        <f t="shared" si="163"/>
        <v>2023</v>
      </c>
    </row>
    <row r="10455" spans="1:2" x14ac:dyDescent="0.2">
      <c r="A10455" s="1">
        <v>45153</v>
      </c>
      <c r="B10455">
        <f t="shared" si="163"/>
        <v>2023</v>
      </c>
    </row>
    <row r="10456" spans="1:2" x14ac:dyDescent="0.2">
      <c r="A10456" s="1">
        <v>45617</v>
      </c>
      <c r="B10456">
        <f t="shared" si="163"/>
        <v>2024</v>
      </c>
    </row>
    <row r="10457" spans="1:2" x14ac:dyDescent="0.2">
      <c r="A10457" s="1">
        <v>45189</v>
      </c>
      <c r="B10457">
        <f t="shared" si="163"/>
        <v>2023</v>
      </c>
    </row>
    <row r="10458" spans="1:2" x14ac:dyDescent="0.2">
      <c r="A10458" s="1">
        <v>44588</v>
      </c>
      <c r="B10458">
        <f t="shared" si="163"/>
        <v>2022</v>
      </c>
    </row>
    <row r="10459" spans="1:2" x14ac:dyDescent="0.2">
      <c r="A10459" s="1">
        <v>45660</v>
      </c>
      <c r="B10459">
        <f t="shared" si="163"/>
        <v>2025</v>
      </c>
    </row>
    <row r="10460" spans="1:2" x14ac:dyDescent="0.2">
      <c r="A10460" s="1">
        <v>44788</v>
      </c>
      <c r="B10460">
        <f t="shared" si="163"/>
        <v>2022</v>
      </c>
    </row>
    <row r="10461" spans="1:2" x14ac:dyDescent="0.2">
      <c r="A10461" s="1">
        <v>45212</v>
      </c>
      <c r="B10461">
        <f t="shared" si="163"/>
        <v>2023</v>
      </c>
    </row>
    <row r="10462" spans="1:2" x14ac:dyDescent="0.2">
      <c r="A10462" s="1">
        <v>45036</v>
      </c>
      <c r="B10462">
        <f t="shared" si="163"/>
        <v>2023</v>
      </c>
    </row>
    <row r="10463" spans="1:2" x14ac:dyDescent="0.2">
      <c r="A10463" s="1">
        <v>44849</v>
      </c>
      <c r="B10463">
        <f t="shared" si="163"/>
        <v>2022</v>
      </c>
    </row>
    <row r="10464" spans="1:2" x14ac:dyDescent="0.2">
      <c r="A10464" s="1">
        <v>44879</v>
      </c>
      <c r="B10464">
        <f t="shared" si="163"/>
        <v>2022</v>
      </c>
    </row>
    <row r="10465" spans="1:2" x14ac:dyDescent="0.2">
      <c r="A10465" s="1">
        <v>45395</v>
      </c>
      <c r="B10465">
        <f t="shared" si="163"/>
        <v>2024</v>
      </c>
    </row>
    <row r="10466" spans="1:2" x14ac:dyDescent="0.2">
      <c r="A10466" s="1">
        <v>45097</v>
      </c>
      <c r="B10466">
        <f t="shared" si="163"/>
        <v>2023</v>
      </c>
    </row>
    <row r="10467" spans="1:2" x14ac:dyDescent="0.2">
      <c r="A10467" s="1">
        <v>44827</v>
      </c>
      <c r="B10467">
        <f t="shared" si="163"/>
        <v>2022</v>
      </c>
    </row>
    <row r="10468" spans="1:2" x14ac:dyDescent="0.2">
      <c r="A10468" s="1">
        <v>44760</v>
      </c>
      <c r="B10468">
        <f t="shared" si="163"/>
        <v>2022</v>
      </c>
    </row>
    <row r="10469" spans="1:2" x14ac:dyDescent="0.2">
      <c r="A10469" s="1">
        <v>45631</v>
      </c>
      <c r="B10469">
        <f t="shared" si="163"/>
        <v>2024</v>
      </c>
    </row>
    <row r="10470" spans="1:2" x14ac:dyDescent="0.2">
      <c r="A10470" s="1">
        <v>44573</v>
      </c>
      <c r="B10470">
        <f t="shared" si="163"/>
        <v>2022</v>
      </c>
    </row>
    <row r="10471" spans="1:2" x14ac:dyDescent="0.2">
      <c r="A10471" s="1">
        <v>44693</v>
      </c>
      <c r="B10471">
        <f t="shared" si="163"/>
        <v>2022</v>
      </c>
    </row>
    <row r="10472" spans="1:2" x14ac:dyDescent="0.2">
      <c r="A10472" s="1">
        <v>45537</v>
      </c>
      <c r="B10472">
        <f t="shared" si="163"/>
        <v>2024</v>
      </c>
    </row>
    <row r="10473" spans="1:2" x14ac:dyDescent="0.2">
      <c r="A10473" s="1">
        <v>44930</v>
      </c>
      <c r="B10473">
        <f t="shared" si="163"/>
        <v>2023</v>
      </c>
    </row>
    <row r="10474" spans="1:2" x14ac:dyDescent="0.2">
      <c r="A10474" s="1">
        <v>45053</v>
      </c>
      <c r="B10474">
        <f t="shared" si="163"/>
        <v>2023</v>
      </c>
    </row>
    <row r="10475" spans="1:2" x14ac:dyDescent="0.2">
      <c r="A10475" s="1">
        <v>44575</v>
      </c>
      <c r="B10475">
        <f t="shared" si="163"/>
        <v>2022</v>
      </c>
    </row>
    <row r="10476" spans="1:2" x14ac:dyDescent="0.2">
      <c r="A10476" s="1">
        <v>45501</v>
      </c>
      <c r="B10476">
        <f t="shared" si="163"/>
        <v>2024</v>
      </c>
    </row>
    <row r="10477" spans="1:2" x14ac:dyDescent="0.2">
      <c r="A10477" s="1">
        <v>44819</v>
      </c>
      <c r="B10477">
        <f t="shared" si="163"/>
        <v>2022</v>
      </c>
    </row>
    <row r="10478" spans="1:2" x14ac:dyDescent="0.2">
      <c r="A10478" s="1">
        <v>44879</v>
      </c>
      <c r="B10478">
        <f t="shared" si="163"/>
        <v>2022</v>
      </c>
    </row>
    <row r="10479" spans="1:2" x14ac:dyDescent="0.2">
      <c r="A10479" s="1">
        <v>45648</v>
      </c>
      <c r="B10479">
        <f t="shared" si="163"/>
        <v>2024</v>
      </c>
    </row>
    <row r="10480" spans="1:2" x14ac:dyDescent="0.2">
      <c r="A10480" s="1">
        <v>44864</v>
      </c>
      <c r="B10480">
        <f t="shared" si="163"/>
        <v>2022</v>
      </c>
    </row>
    <row r="10481" spans="1:2" x14ac:dyDescent="0.2">
      <c r="A10481" s="1">
        <v>45480</v>
      </c>
      <c r="B10481">
        <f t="shared" si="163"/>
        <v>2024</v>
      </c>
    </row>
    <row r="10482" spans="1:2" x14ac:dyDescent="0.2">
      <c r="A10482" s="1">
        <v>45454</v>
      </c>
      <c r="B10482">
        <f t="shared" si="163"/>
        <v>2024</v>
      </c>
    </row>
    <row r="10483" spans="1:2" x14ac:dyDescent="0.2">
      <c r="A10483" s="1">
        <v>45189</v>
      </c>
      <c r="B10483">
        <f t="shared" si="163"/>
        <v>2023</v>
      </c>
    </row>
    <row r="10484" spans="1:2" x14ac:dyDescent="0.2">
      <c r="A10484" s="1">
        <v>44578</v>
      </c>
      <c r="B10484">
        <f t="shared" si="163"/>
        <v>2022</v>
      </c>
    </row>
    <row r="10485" spans="1:2" x14ac:dyDescent="0.2">
      <c r="A10485" s="1">
        <v>45264</v>
      </c>
      <c r="B10485">
        <f t="shared" si="163"/>
        <v>2023</v>
      </c>
    </row>
    <row r="10486" spans="1:2" x14ac:dyDescent="0.2">
      <c r="A10486" s="1">
        <v>45565</v>
      </c>
      <c r="B10486">
        <f t="shared" si="163"/>
        <v>2024</v>
      </c>
    </row>
    <row r="10487" spans="1:2" x14ac:dyDescent="0.2">
      <c r="A10487" s="1">
        <v>44691</v>
      </c>
      <c r="B10487">
        <f t="shared" si="163"/>
        <v>2022</v>
      </c>
    </row>
    <row r="10488" spans="1:2" x14ac:dyDescent="0.2">
      <c r="A10488" s="1">
        <v>45239</v>
      </c>
      <c r="B10488">
        <f t="shared" si="163"/>
        <v>2023</v>
      </c>
    </row>
    <row r="10489" spans="1:2" x14ac:dyDescent="0.2">
      <c r="A10489" s="1">
        <v>44765</v>
      </c>
      <c r="B10489">
        <f t="shared" si="163"/>
        <v>2022</v>
      </c>
    </row>
    <row r="10490" spans="1:2" x14ac:dyDescent="0.2">
      <c r="A10490" s="1">
        <v>45444</v>
      </c>
      <c r="B10490">
        <f t="shared" si="163"/>
        <v>2024</v>
      </c>
    </row>
    <row r="10491" spans="1:2" x14ac:dyDescent="0.2">
      <c r="A10491" s="1">
        <v>45512</v>
      </c>
      <c r="B10491">
        <f t="shared" si="163"/>
        <v>2024</v>
      </c>
    </row>
    <row r="10492" spans="1:2" x14ac:dyDescent="0.2">
      <c r="A10492" s="1">
        <v>45521</v>
      </c>
      <c r="B10492">
        <f t="shared" si="163"/>
        <v>2024</v>
      </c>
    </row>
    <row r="10493" spans="1:2" x14ac:dyDescent="0.2">
      <c r="A10493" s="1">
        <v>45337</v>
      </c>
      <c r="B10493">
        <f t="shared" si="163"/>
        <v>2024</v>
      </c>
    </row>
    <row r="10494" spans="1:2" x14ac:dyDescent="0.2">
      <c r="A10494" s="1">
        <v>45279</v>
      </c>
      <c r="B10494">
        <f t="shared" si="163"/>
        <v>2023</v>
      </c>
    </row>
    <row r="10495" spans="1:2" x14ac:dyDescent="0.2">
      <c r="A10495" s="1">
        <v>45271</v>
      </c>
      <c r="B10495">
        <f t="shared" si="163"/>
        <v>2023</v>
      </c>
    </row>
    <row r="10496" spans="1:2" x14ac:dyDescent="0.2">
      <c r="A10496" s="1">
        <v>45204</v>
      </c>
      <c r="B10496">
        <f t="shared" si="163"/>
        <v>2023</v>
      </c>
    </row>
    <row r="10497" spans="1:2" x14ac:dyDescent="0.2">
      <c r="A10497" s="1">
        <v>44855</v>
      </c>
      <c r="B10497">
        <f t="shared" si="163"/>
        <v>2022</v>
      </c>
    </row>
    <row r="10498" spans="1:2" x14ac:dyDescent="0.2">
      <c r="A10498" s="1">
        <v>45174</v>
      </c>
      <c r="B10498">
        <f t="shared" si="163"/>
        <v>2023</v>
      </c>
    </row>
    <row r="10499" spans="1:2" x14ac:dyDescent="0.2">
      <c r="A10499" s="1">
        <v>44608</v>
      </c>
      <c r="B10499">
        <f t="shared" ref="B10499:B10562" si="164">YEAR(A10499)</f>
        <v>2022</v>
      </c>
    </row>
    <row r="10500" spans="1:2" x14ac:dyDescent="0.2">
      <c r="A10500" s="1">
        <v>45350</v>
      </c>
      <c r="B10500">
        <f t="shared" si="164"/>
        <v>2024</v>
      </c>
    </row>
    <row r="10501" spans="1:2" x14ac:dyDescent="0.2">
      <c r="A10501" s="1">
        <v>45266</v>
      </c>
      <c r="B10501">
        <f t="shared" si="164"/>
        <v>2023</v>
      </c>
    </row>
    <row r="10502" spans="1:2" x14ac:dyDescent="0.2">
      <c r="A10502" s="1">
        <v>45419</v>
      </c>
      <c r="B10502">
        <f t="shared" si="164"/>
        <v>2024</v>
      </c>
    </row>
    <row r="10503" spans="1:2" x14ac:dyDescent="0.2">
      <c r="A10503" s="1">
        <v>45310</v>
      </c>
      <c r="B10503">
        <f t="shared" si="164"/>
        <v>2024</v>
      </c>
    </row>
    <row r="10504" spans="1:2" x14ac:dyDescent="0.2">
      <c r="A10504" s="1">
        <v>44696</v>
      </c>
      <c r="B10504">
        <f t="shared" si="164"/>
        <v>2022</v>
      </c>
    </row>
    <row r="10505" spans="1:2" x14ac:dyDescent="0.2">
      <c r="A10505" s="1">
        <v>44741</v>
      </c>
      <c r="B10505">
        <f t="shared" si="164"/>
        <v>2022</v>
      </c>
    </row>
    <row r="10506" spans="1:2" x14ac:dyDescent="0.2">
      <c r="A10506" s="1">
        <v>45015</v>
      </c>
      <c r="B10506">
        <f t="shared" si="164"/>
        <v>2023</v>
      </c>
    </row>
    <row r="10507" spans="1:2" x14ac:dyDescent="0.2">
      <c r="A10507" s="1">
        <v>45660</v>
      </c>
      <c r="B10507">
        <f t="shared" si="164"/>
        <v>2025</v>
      </c>
    </row>
    <row r="10508" spans="1:2" x14ac:dyDescent="0.2">
      <c r="A10508" s="1">
        <v>45221</v>
      </c>
      <c r="B10508">
        <f t="shared" si="164"/>
        <v>2023</v>
      </c>
    </row>
    <row r="10509" spans="1:2" x14ac:dyDescent="0.2">
      <c r="A10509" s="1">
        <v>45232</v>
      </c>
      <c r="B10509">
        <f t="shared" si="164"/>
        <v>2023</v>
      </c>
    </row>
    <row r="10510" spans="1:2" x14ac:dyDescent="0.2">
      <c r="A10510" s="1">
        <v>45647</v>
      </c>
      <c r="B10510">
        <f t="shared" si="164"/>
        <v>2024</v>
      </c>
    </row>
    <row r="10511" spans="1:2" x14ac:dyDescent="0.2">
      <c r="A10511" s="1">
        <v>45055</v>
      </c>
      <c r="B10511">
        <f t="shared" si="164"/>
        <v>2023</v>
      </c>
    </row>
    <row r="10512" spans="1:2" x14ac:dyDescent="0.2">
      <c r="A10512" s="1">
        <v>45103</v>
      </c>
      <c r="B10512">
        <f t="shared" si="164"/>
        <v>2023</v>
      </c>
    </row>
    <row r="10513" spans="1:2" x14ac:dyDescent="0.2">
      <c r="A10513" s="1">
        <v>45382</v>
      </c>
      <c r="B10513">
        <f t="shared" si="164"/>
        <v>2024</v>
      </c>
    </row>
    <row r="10514" spans="1:2" x14ac:dyDescent="0.2">
      <c r="A10514" s="1">
        <v>45603</v>
      </c>
      <c r="B10514">
        <f t="shared" si="164"/>
        <v>2024</v>
      </c>
    </row>
    <row r="10515" spans="1:2" x14ac:dyDescent="0.2">
      <c r="A10515" s="1">
        <v>44647</v>
      </c>
      <c r="B10515">
        <f t="shared" si="164"/>
        <v>2022</v>
      </c>
    </row>
    <row r="10516" spans="1:2" x14ac:dyDescent="0.2">
      <c r="A10516" s="1">
        <v>44588</v>
      </c>
      <c r="B10516">
        <f t="shared" si="164"/>
        <v>2022</v>
      </c>
    </row>
    <row r="10517" spans="1:2" x14ac:dyDescent="0.2">
      <c r="A10517" s="1">
        <v>45198</v>
      </c>
      <c r="B10517">
        <f t="shared" si="164"/>
        <v>2023</v>
      </c>
    </row>
    <row r="10518" spans="1:2" x14ac:dyDescent="0.2">
      <c r="A10518" s="1">
        <v>45430</v>
      </c>
      <c r="B10518">
        <f t="shared" si="164"/>
        <v>2024</v>
      </c>
    </row>
    <row r="10519" spans="1:2" x14ac:dyDescent="0.2">
      <c r="A10519" s="1">
        <v>45410</v>
      </c>
      <c r="B10519">
        <f t="shared" si="164"/>
        <v>2024</v>
      </c>
    </row>
    <row r="10520" spans="1:2" x14ac:dyDescent="0.2">
      <c r="A10520" s="1">
        <v>44803</v>
      </c>
      <c r="B10520">
        <f t="shared" si="164"/>
        <v>2022</v>
      </c>
    </row>
    <row r="10521" spans="1:2" x14ac:dyDescent="0.2">
      <c r="A10521" s="1">
        <v>45387</v>
      </c>
      <c r="B10521">
        <f t="shared" si="164"/>
        <v>2024</v>
      </c>
    </row>
    <row r="10522" spans="1:2" x14ac:dyDescent="0.2">
      <c r="A10522" s="1">
        <v>45061</v>
      </c>
      <c r="B10522">
        <f t="shared" si="164"/>
        <v>2023</v>
      </c>
    </row>
    <row r="10523" spans="1:2" x14ac:dyDescent="0.2">
      <c r="A10523" s="1">
        <v>44795</v>
      </c>
      <c r="B10523">
        <f t="shared" si="164"/>
        <v>2022</v>
      </c>
    </row>
    <row r="10524" spans="1:2" x14ac:dyDescent="0.2">
      <c r="A10524" s="1">
        <v>44684</v>
      </c>
      <c r="B10524">
        <f t="shared" si="164"/>
        <v>2022</v>
      </c>
    </row>
    <row r="10525" spans="1:2" x14ac:dyDescent="0.2">
      <c r="A10525" s="1">
        <v>45612</v>
      </c>
      <c r="B10525">
        <f t="shared" si="164"/>
        <v>2024</v>
      </c>
    </row>
    <row r="10526" spans="1:2" x14ac:dyDescent="0.2">
      <c r="A10526" s="1">
        <v>44698</v>
      </c>
      <c r="B10526">
        <f t="shared" si="164"/>
        <v>2022</v>
      </c>
    </row>
    <row r="10527" spans="1:2" x14ac:dyDescent="0.2">
      <c r="A10527" s="1">
        <v>45335</v>
      </c>
      <c r="B10527">
        <f t="shared" si="164"/>
        <v>2024</v>
      </c>
    </row>
    <row r="10528" spans="1:2" x14ac:dyDescent="0.2">
      <c r="A10528" s="1">
        <v>44665</v>
      </c>
      <c r="B10528">
        <f t="shared" si="164"/>
        <v>2022</v>
      </c>
    </row>
    <row r="10529" spans="1:2" x14ac:dyDescent="0.2">
      <c r="A10529" s="1">
        <v>45284</v>
      </c>
      <c r="B10529">
        <f t="shared" si="164"/>
        <v>2023</v>
      </c>
    </row>
    <row r="10530" spans="1:2" x14ac:dyDescent="0.2">
      <c r="A10530" s="1">
        <v>44929</v>
      </c>
      <c r="B10530">
        <f t="shared" si="164"/>
        <v>2023</v>
      </c>
    </row>
    <row r="10531" spans="1:2" x14ac:dyDescent="0.2">
      <c r="A10531" s="1">
        <v>45499</v>
      </c>
      <c r="B10531">
        <f t="shared" si="164"/>
        <v>2024</v>
      </c>
    </row>
    <row r="10532" spans="1:2" x14ac:dyDescent="0.2">
      <c r="A10532" s="1">
        <v>45235</v>
      </c>
      <c r="B10532">
        <f t="shared" si="164"/>
        <v>2023</v>
      </c>
    </row>
    <row r="10533" spans="1:2" x14ac:dyDescent="0.2">
      <c r="A10533" s="1">
        <v>44870</v>
      </c>
      <c r="B10533">
        <f t="shared" si="164"/>
        <v>2022</v>
      </c>
    </row>
    <row r="10534" spans="1:2" x14ac:dyDescent="0.2">
      <c r="A10534" s="1">
        <v>45616</v>
      </c>
      <c r="B10534">
        <f t="shared" si="164"/>
        <v>2024</v>
      </c>
    </row>
    <row r="10535" spans="1:2" x14ac:dyDescent="0.2">
      <c r="A10535" s="1">
        <v>45242</v>
      </c>
      <c r="B10535">
        <f t="shared" si="164"/>
        <v>2023</v>
      </c>
    </row>
    <row r="10536" spans="1:2" x14ac:dyDescent="0.2">
      <c r="A10536" s="1">
        <v>45257</v>
      </c>
      <c r="B10536">
        <f t="shared" si="164"/>
        <v>2023</v>
      </c>
    </row>
    <row r="10537" spans="1:2" x14ac:dyDescent="0.2">
      <c r="A10537" s="1">
        <v>45059</v>
      </c>
      <c r="B10537">
        <f t="shared" si="164"/>
        <v>2023</v>
      </c>
    </row>
    <row r="10538" spans="1:2" x14ac:dyDescent="0.2">
      <c r="A10538" s="1">
        <v>45491</v>
      </c>
      <c r="B10538">
        <f t="shared" si="164"/>
        <v>2024</v>
      </c>
    </row>
    <row r="10539" spans="1:2" x14ac:dyDescent="0.2">
      <c r="A10539" s="1">
        <v>45062</v>
      </c>
      <c r="B10539">
        <f t="shared" si="164"/>
        <v>2023</v>
      </c>
    </row>
    <row r="10540" spans="1:2" x14ac:dyDescent="0.2">
      <c r="A10540" s="1">
        <v>44687</v>
      </c>
      <c r="B10540">
        <f t="shared" si="164"/>
        <v>2022</v>
      </c>
    </row>
    <row r="10541" spans="1:2" x14ac:dyDescent="0.2">
      <c r="A10541" s="1">
        <v>44944</v>
      </c>
      <c r="B10541">
        <f t="shared" si="164"/>
        <v>2023</v>
      </c>
    </row>
    <row r="10542" spans="1:2" x14ac:dyDescent="0.2">
      <c r="A10542" s="1">
        <v>45102</v>
      </c>
      <c r="B10542">
        <f t="shared" si="164"/>
        <v>2023</v>
      </c>
    </row>
    <row r="10543" spans="1:2" x14ac:dyDescent="0.2">
      <c r="A10543" s="1">
        <v>45134</v>
      </c>
      <c r="B10543">
        <f t="shared" si="164"/>
        <v>2023</v>
      </c>
    </row>
    <row r="10544" spans="1:2" x14ac:dyDescent="0.2">
      <c r="A10544" s="1">
        <v>45340</v>
      </c>
      <c r="B10544">
        <f t="shared" si="164"/>
        <v>2024</v>
      </c>
    </row>
    <row r="10545" spans="1:2" x14ac:dyDescent="0.2">
      <c r="A10545" s="1">
        <v>45675</v>
      </c>
      <c r="B10545">
        <f t="shared" si="164"/>
        <v>2025</v>
      </c>
    </row>
    <row r="10546" spans="1:2" x14ac:dyDescent="0.2">
      <c r="A10546" s="1">
        <v>44839</v>
      </c>
      <c r="B10546">
        <f t="shared" si="164"/>
        <v>2022</v>
      </c>
    </row>
    <row r="10547" spans="1:2" x14ac:dyDescent="0.2">
      <c r="A10547" s="1">
        <v>44607</v>
      </c>
      <c r="B10547">
        <f t="shared" si="164"/>
        <v>2022</v>
      </c>
    </row>
    <row r="10548" spans="1:2" x14ac:dyDescent="0.2">
      <c r="A10548" s="1">
        <v>44923</v>
      </c>
      <c r="B10548">
        <f t="shared" si="164"/>
        <v>2022</v>
      </c>
    </row>
    <row r="10549" spans="1:2" x14ac:dyDescent="0.2">
      <c r="A10549" s="1">
        <v>45510</v>
      </c>
      <c r="B10549">
        <f t="shared" si="164"/>
        <v>2024</v>
      </c>
    </row>
    <row r="10550" spans="1:2" x14ac:dyDescent="0.2">
      <c r="A10550" s="1">
        <v>45472</v>
      </c>
      <c r="B10550">
        <f t="shared" si="164"/>
        <v>2024</v>
      </c>
    </row>
    <row r="10551" spans="1:2" x14ac:dyDescent="0.2">
      <c r="A10551" s="1">
        <v>45148</v>
      </c>
      <c r="B10551">
        <f t="shared" si="164"/>
        <v>2023</v>
      </c>
    </row>
    <row r="10552" spans="1:2" x14ac:dyDescent="0.2">
      <c r="A10552" s="1">
        <v>45133</v>
      </c>
      <c r="B10552">
        <f t="shared" si="164"/>
        <v>2023</v>
      </c>
    </row>
    <row r="10553" spans="1:2" x14ac:dyDescent="0.2">
      <c r="A10553" s="1">
        <v>45074</v>
      </c>
      <c r="B10553">
        <f t="shared" si="164"/>
        <v>2023</v>
      </c>
    </row>
    <row r="10554" spans="1:2" x14ac:dyDescent="0.2">
      <c r="A10554" s="1">
        <v>44675</v>
      </c>
      <c r="B10554">
        <f t="shared" si="164"/>
        <v>2022</v>
      </c>
    </row>
    <row r="10555" spans="1:2" x14ac:dyDescent="0.2">
      <c r="A10555" s="1">
        <v>45068</v>
      </c>
      <c r="B10555">
        <f t="shared" si="164"/>
        <v>2023</v>
      </c>
    </row>
    <row r="10556" spans="1:2" x14ac:dyDescent="0.2">
      <c r="A10556" s="1">
        <v>45286</v>
      </c>
      <c r="B10556">
        <f t="shared" si="164"/>
        <v>2023</v>
      </c>
    </row>
    <row r="10557" spans="1:2" x14ac:dyDescent="0.2">
      <c r="A10557" s="1">
        <v>44738</v>
      </c>
      <c r="B10557">
        <f t="shared" si="164"/>
        <v>2022</v>
      </c>
    </row>
    <row r="10558" spans="1:2" x14ac:dyDescent="0.2">
      <c r="A10558" s="1">
        <v>45368</v>
      </c>
      <c r="B10558">
        <f t="shared" si="164"/>
        <v>2024</v>
      </c>
    </row>
    <row r="10559" spans="1:2" x14ac:dyDescent="0.2">
      <c r="A10559" s="1">
        <v>44880</v>
      </c>
      <c r="B10559">
        <f t="shared" si="164"/>
        <v>2022</v>
      </c>
    </row>
    <row r="10560" spans="1:2" x14ac:dyDescent="0.2">
      <c r="A10560" s="1">
        <v>45458</v>
      </c>
      <c r="B10560">
        <f t="shared" si="164"/>
        <v>2024</v>
      </c>
    </row>
    <row r="10561" spans="1:2" x14ac:dyDescent="0.2">
      <c r="A10561" s="1">
        <v>44778</v>
      </c>
      <c r="B10561">
        <f t="shared" si="164"/>
        <v>2022</v>
      </c>
    </row>
    <row r="10562" spans="1:2" x14ac:dyDescent="0.2">
      <c r="A10562" s="1">
        <v>45624</v>
      </c>
      <c r="B10562">
        <f t="shared" si="164"/>
        <v>2024</v>
      </c>
    </row>
    <row r="10563" spans="1:2" x14ac:dyDescent="0.2">
      <c r="A10563" s="1">
        <v>44931</v>
      </c>
      <c r="B10563">
        <f t="shared" ref="B10563:B10626" si="165">YEAR(A10563)</f>
        <v>2023</v>
      </c>
    </row>
    <row r="10564" spans="1:2" x14ac:dyDescent="0.2">
      <c r="A10564" s="1">
        <v>44755</v>
      </c>
      <c r="B10564">
        <f t="shared" si="165"/>
        <v>2022</v>
      </c>
    </row>
    <row r="10565" spans="1:2" x14ac:dyDescent="0.2">
      <c r="A10565" s="1">
        <v>45120</v>
      </c>
      <c r="B10565">
        <f t="shared" si="165"/>
        <v>2023</v>
      </c>
    </row>
    <row r="10566" spans="1:2" x14ac:dyDescent="0.2">
      <c r="A10566" s="1">
        <v>44919</v>
      </c>
      <c r="B10566">
        <f t="shared" si="165"/>
        <v>2022</v>
      </c>
    </row>
    <row r="10567" spans="1:2" x14ac:dyDescent="0.2">
      <c r="A10567" s="1">
        <v>45151</v>
      </c>
      <c r="B10567">
        <f t="shared" si="165"/>
        <v>2023</v>
      </c>
    </row>
    <row r="10568" spans="1:2" x14ac:dyDescent="0.2">
      <c r="A10568" s="1">
        <v>44631</v>
      </c>
      <c r="B10568">
        <f t="shared" si="165"/>
        <v>2022</v>
      </c>
    </row>
    <row r="10569" spans="1:2" x14ac:dyDescent="0.2">
      <c r="A10569" s="1">
        <v>45510</v>
      </c>
      <c r="B10569">
        <f t="shared" si="165"/>
        <v>2024</v>
      </c>
    </row>
    <row r="10570" spans="1:2" x14ac:dyDescent="0.2">
      <c r="A10570" s="1">
        <v>44745</v>
      </c>
      <c r="B10570">
        <f t="shared" si="165"/>
        <v>2022</v>
      </c>
    </row>
    <row r="10571" spans="1:2" x14ac:dyDescent="0.2">
      <c r="A10571" s="1">
        <v>45214</v>
      </c>
      <c r="B10571">
        <f t="shared" si="165"/>
        <v>2023</v>
      </c>
    </row>
    <row r="10572" spans="1:2" x14ac:dyDescent="0.2">
      <c r="A10572" s="1">
        <v>45110</v>
      </c>
      <c r="B10572">
        <f t="shared" si="165"/>
        <v>2023</v>
      </c>
    </row>
    <row r="10573" spans="1:2" x14ac:dyDescent="0.2">
      <c r="A10573" s="1">
        <v>44612</v>
      </c>
      <c r="B10573">
        <f t="shared" si="165"/>
        <v>2022</v>
      </c>
    </row>
    <row r="10574" spans="1:2" x14ac:dyDescent="0.2">
      <c r="A10574" s="1">
        <v>45655</v>
      </c>
      <c r="B10574">
        <f t="shared" si="165"/>
        <v>2024</v>
      </c>
    </row>
    <row r="10575" spans="1:2" x14ac:dyDescent="0.2">
      <c r="A10575" s="1">
        <v>44582</v>
      </c>
      <c r="B10575">
        <f t="shared" si="165"/>
        <v>2022</v>
      </c>
    </row>
    <row r="10576" spans="1:2" x14ac:dyDescent="0.2">
      <c r="A10576" s="1">
        <v>45347</v>
      </c>
      <c r="B10576">
        <f t="shared" si="165"/>
        <v>2024</v>
      </c>
    </row>
    <row r="10577" spans="1:2" x14ac:dyDescent="0.2">
      <c r="A10577" s="1">
        <v>44845</v>
      </c>
      <c r="B10577">
        <f t="shared" si="165"/>
        <v>2022</v>
      </c>
    </row>
    <row r="10578" spans="1:2" x14ac:dyDescent="0.2">
      <c r="A10578" s="1">
        <v>45319</v>
      </c>
      <c r="B10578">
        <f t="shared" si="165"/>
        <v>2024</v>
      </c>
    </row>
    <row r="10579" spans="1:2" x14ac:dyDescent="0.2">
      <c r="A10579" s="1">
        <v>45014</v>
      </c>
      <c r="B10579">
        <f t="shared" si="165"/>
        <v>2023</v>
      </c>
    </row>
    <row r="10580" spans="1:2" x14ac:dyDescent="0.2">
      <c r="A10580" s="1">
        <v>45160</v>
      </c>
      <c r="B10580">
        <f t="shared" si="165"/>
        <v>2023</v>
      </c>
    </row>
    <row r="10581" spans="1:2" x14ac:dyDescent="0.2">
      <c r="A10581" s="1">
        <v>45530</v>
      </c>
      <c r="B10581">
        <f t="shared" si="165"/>
        <v>2024</v>
      </c>
    </row>
    <row r="10582" spans="1:2" x14ac:dyDescent="0.2">
      <c r="A10582" s="1">
        <v>45056</v>
      </c>
      <c r="B10582">
        <f t="shared" si="165"/>
        <v>2023</v>
      </c>
    </row>
    <row r="10583" spans="1:2" x14ac:dyDescent="0.2">
      <c r="A10583" s="1">
        <v>44613</v>
      </c>
      <c r="B10583">
        <f t="shared" si="165"/>
        <v>2022</v>
      </c>
    </row>
    <row r="10584" spans="1:2" x14ac:dyDescent="0.2">
      <c r="A10584" s="1">
        <v>45625</v>
      </c>
      <c r="B10584">
        <f t="shared" si="165"/>
        <v>2024</v>
      </c>
    </row>
    <row r="10585" spans="1:2" x14ac:dyDescent="0.2">
      <c r="A10585" s="1">
        <v>45378</v>
      </c>
      <c r="B10585">
        <f t="shared" si="165"/>
        <v>2024</v>
      </c>
    </row>
    <row r="10586" spans="1:2" x14ac:dyDescent="0.2">
      <c r="A10586" s="1">
        <v>45546</v>
      </c>
      <c r="B10586">
        <f t="shared" si="165"/>
        <v>2024</v>
      </c>
    </row>
    <row r="10587" spans="1:2" x14ac:dyDescent="0.2">
      <c r="A10587" s="1">
        <v>45114</v>
      </c>
      <c r="B10587">
        <f t="shared" si="165"/>
        <v>2023</v>
      </c>
    </row>
    <row r="10588" spans="1:2" x14ac:dyDescent="0.2">
      <c r="A10588" s="1">
        <v>45578</v>
      </c>
      <c r="B10588">
        <f t="shared" si="165"/>
        <v>2024</v>
      </c>
    </row>
    <row r="10589" spans="1:2" x14ac:dyDescent="0.2">
      <c r="A10589" s="1">
        <v>44799</v>
      </c>
      <c r="B10589">
        <f t="shared" si="165"/>
        <v>2022</v>
      </c>
    </row>
    <row r="10590" spans="1:2" x14ac:dyDescent="0.2">
      <c r="A10590" s="1">
        <v>44570</v>
      </c>
      <c r="B10590">
        <f t="shared" si="165"/>
        <v>2022</v>
      </c>
    </row>
    <row r="10591" spans="1:2" x14ac:dyDescent="0.2">
      <c r="A10591" s="1">
        <v>45649</v>
      </c>
      <c r="B10591">
        <f t="shared" si="165"/>
        <v>2024</v>
      </c>
    </row>
    <row r="10592" spans="1:2" x14ac:dyDescent="0.2">
      <c r="A10592" s="1">
        <v>44635</v>
      </c>
      <c r="B10592">
        <f t="shared" si="165"/>
        <v>2022</v>
      </c>
    </row>
    <row r="10593" spans="1:2" x14ac:dyDescent="0.2">
      <c r="A10593" s="1">
        <v>44632</v>
      </c>
      <c r="B10593">
        <f t="shared" si="165"/>
        <v>2022</v>
      </c>
    </row>
    <row r="10594" spans="1:2" x14ac:dyDescent="0.2">
      <c r="A10594" s="1">
        <v>45543</v>
      </c>
      <c r="B10594">
        <f t="shared" si="165"/>
        <v>2024</v>
      </c>
    </row>
    <row r="10595" spans="1:2" x14ac:dyDescent="0.2">
      <c r="A10595" s="1">
        <v>45006</v>
      </c>
      <c r="B10595">
        <f t="shared" si="165"/>
        <v>2023</v>
      </c>
    </row>
    <row r="10596" spans="1:2" x14ac:dyDescent="0.2">
      <c r="A10596" s="1">
        <v>44702</v>
      </c>
      <c r="B10596">
        <f t="shared" si="165"/>
        <v>2022</v>
      </c>
    </row>
    <row r="10597" spans="1:2" x14ac:dyDescent="0.2">
      <c r="A10597" s="1">
        <v>45565</v>
      </c>
      <c r="B10597">
        <f t="shared" si="165"/>
        <v>2024</v>
      </c>
    </row>
    <row r="10598" spans="1:2" x14ac:dyDescent="0.2">
      <c r="A10598" s="1">
        <v>45464</v>
      </c>
      <c r="B10598">
        <f t="shared" si="165"/>
        <v>2024</v>
      </c>
    </row>
    <row r="10599" spans="1:2" x14ac:dyDescent="0.2">
      <c r="A10599" s="1">
        <v>45605</v>
      </c>
      <c r="B10599">
        <f t="shared" si="165"/>
        <v>2024</v>
      </c>
    </row>
    <row r="10600" spans="1:2" x14ac:dyDescent="0.2">
      <c r="A10600" s="1">
        <v>44606</v>
      </c>
      <c r="B10600">
        <f t="shared" si="165"/>
        <v>2022</v>
      </c>
    </row>
    <row r="10601" spans="1:2" x14ac:dyDescent="0.2">
      <c r="A10601" s="1">
        <v>44936</v>
      </c>
      <c r="B10601">
        <f t="shared" si="165"/>
        <v>2023</v>
      </c>
    </row>
    <row r="10602" spans="1:2" x14ac:dyDescent="0.2">
      <c r="A10602" s="1">
        <v>45434</v>
      </c>
      <c r="B10602">
        <f t="shared" si="165"/>
        <v>2024</v>
      </c>
    </row>
    <row r="10603" spans="1:2" x14ac:dyDescent="0.2">
      <c r="A10603" s="1">
        <v>44804</v>
      </c>
      <c r="B10603">
        <f t="shared" si="165"/>
        <v>2022</v>
      </c>
    </row>
    <row r="10604" spans="1:2" x14ac:dyDescent="0.2">
      <c r="A10604" s="1">
        <v>45234</v>
      </c>
      <c r="B10604">
        <f t="shared" si="165"/>
        <v>2023</v>
      </c>
    </row>
    <row r="10605" spans="1:2" x14ac:dyDescent="0.2">
      <c r="A10605" s="1">
        <v>44592</v>
      </c>
      <c r="B10605">
        <f t="shared" si="165"/>
        <v>2022</v>
      </c>
    </row>
    <row r="10606" spans="1:2" x14ac:dyDescent="0.2">
      <c r="A10606" s="1">
        <v>45538</v>
      </c>
      <c r="B10606">
        <f t="shared" si="165"/>
        <v>2024</v>
      </c>
    </row>
    <row r="10607" spans="1:2" x14ac:dyDescent="0.2">
      <c r="A10607" s="1">
        <v>45182</v>
      </c>
      <c r="B10607">
        <f t="shared" si="165"/>
        <v>2023</v>
      </c>
    </row>
    <row r="10608" spans="1:2" x14ac:dyDescent="0.2">
      <c r="A10608" s="1">
        <v>45070</v>
      </c>
      <c r="B10608">
        <f t="shared" si="165"/>
        <v>2023</v>
      </c>
    </row>
    <row r="10609" spans="1:2" x14ac:dyDescent="0.2">
      <c r="A10609" s="1">
        <v>45130</v>
      </c>
      <c r="B10609">
        <f t="shared" si="165"/>
        <v>2023</v>
      </c>
    </row>
    <row r="10610" spans="1:2" x14ac:dyDescent="0.2">
      <c r="A10610" s="1">
        <v>44615</v>
      </c>
      <c r="B10610">
        <f t="shared" si="165"/>
        <v>2022</v>
      </c>
    </row>
    <row r="10611" spans="1:2" x14ac:dyDescent="0.2">
      <c r="A10611" s="1">
        <v>45181</v>
      </c>
      <c r="B10611">
        <f t="shared" si="165"/>
        <v>2023</v>
      </c>
    </row>
    <row r="10612" spans="1:2" x14ac:dyDescent="0.2">
      <c r="A10612" s="1">
        <v>45137</v>
      </c>
      <c r="B10612">
        <f t="shared" si="165"/>
        <v>2023</v>
      </c>
    </row>
    <row r="10613" spans="1:2" x14ac:dyDescent="0.2">
      <c r="A10613" s="1">
        <v>45451</v>
      </c>
      <c r="B10613">
        <f t="shared" si="165"/>
        <v>2024</v>
      </c>
    </row>
    <row r="10614" spans="1:2" x14ac:dyDescent="0.2">
      <c r="A10614" s="1">
        <v>44982</v>
      </c>
      <c r="B10614">
        <f t="shared" si="165"/>
        <v>2023</v>
      </c>
    </row>
    <row r="10615" spans="1:2" x14ac:dyDescent="0.2">
      <c r="A10615" s="1">
        <v>45097</v>
      </c>
      <c r="B10615">
        <f t="shared" si="165"/>
        <v>2023</v>
      </c>
    </row>
    <row r="10616" spans="1:2" x14ac:dyDescent="0.2">
      <c r="A10616" s="1">
        <v>44956</v>
      </c>
      <c r="B10616">
        <f t="shared" si="165"/>
        <v>2023</v>
      </c>
    </row>
    <row r="10617" spans="1:2" x14ac:dyDescent="0.2">
      <c r="A10617" s="1">
        <v>45319</v>
      </c>
      <c r="B10617">
        <f t="shared" si="165"/>
        <v>2024</v>
      </c>
    </row>
    <row r="10618" spans="1:2" x14ac:dyDescent="0.2">
      <c r="A10618" s="1">
        <v>45172</v>
      </c>
      <c r="B10618">
        <f t="shared" si="165"/>
        <v>2023</v>
      </c>
    </row>
    <row r="10619" spans="1:2" x14ac:dyDescent="0.2">
      <c r="A10619" s="1">
        <v>44948</v>
      </c>
      <c r="B10619">
        <f t="shared" si="165"/>
        <v>2023</v>
      </c>
    </row>
    <row r="10620" spans="1:2" x14ac:dyDescent="0.2">
      <c r="A10620" s="1">
        <v>44638</v>
      </c>
      <c r="B10620">
        <f t="shared" si="165"/>
        <v>2022</v>
      </c>
    </row>
    <row r="10621" spans="1:2" x14ac:dyDescent="0.2">
      <c r="A10621" s="1">
        <v>45119</v>
      </c>
      <c r="B10621">
        <f t="shared" si="165"/>
        <v>2023</v>
      </c>
    </row>
    <row r="10622" spans="1:2" x14ac:dyDescent="0.2">
      <c r="A10622" s="1">
        <v>45479</v>
      </c>
      <c r="B10622">
        <f t="shared" si="165"/>
        <v>2024</v>
      </c>
    </row>
    <row r="10623" spans="1:2" x14ac:dyDescent="0.2">
      <c r="A10623" s="1">
        <v>44801</v>
      </c>
      <c r="B10623">
        <f t="shared" si="165"/>
        <v>2022</v>
      </c>
    </row>
    <row r="10624" spans="1:2" x14ac:dyDescent="0.2">
      <c r="A10624" s="1">
        <v>45616</v>
      </c>
      <c r="B10624">
        <f t="shared" si="165"/>
        <v>2024</v>
      </c>
    </row>
    <row r="10625" spans="1:2" x14ac:dyDescent="0.2">
      <c r="A10625" s="1">
        <v>44933</v>
      </c>
      <c r="B10625">
        <f t="shared" si="165"/>
        <v>2023</v>
      </c>
    </row>
    <row r="10626" spans="1:2" x14ac:dyDescent="0.2">
      <c r="A10626" s="1">
        <v>45066</v>
      </c>
      <c r="B10626">
        <f t="shared" si="165"/>
        <v>2023</v>
      </c>
    </row>
    <row r="10627" spans="1:2" x14ac:dyDescent="0.2">
      <c r="A10627" s="1">
        <v>44653</v>
      </c>
      <c r="B10627">
        <f t="shared" ref="B10627:B10690" si="166">YEAR(A10627)</f>
        <v>2022</v>
      </c>
    </row>
    <row r="10628" spans="1:2" x14ac:dyDescent="0.2">
      <c r="A10628" s="1">
        <v>45281</v>
      </c>
      <c r="B10628">
        <f t="shared" si="166"/>
        <v>2023</v>
      </c>
    </row>
    <row r="10629" spans="1:2" x14ac:dyDescent="0.2">
      <c r="A10629" s="1">
        <v>44797</v>
      </c>
      <c r="B10629">
        <f t="shared" si="166"/>
        <v>2022</v>
      </c>
    </row>
    <row r="10630" spans="1:2" x14ac:dyDescent="0.2">
      <c r="A10630" s="1">
        <v>44874</v>
      </c>
      <c r="B10630">
        <f t="shared" si="166"/>
        <v>2022</v>
      </c>
    </row>
    <row r="10631" spans="1:2" x14ac:dyDescent="0.2">
      <c r="A10631" s="1">
        <v>45581</v>
      </c>
      <c r="B10631">
        <f t="shared" si="166"/>
        <v>2024</v>
      </c>
    </row>
    <row r="10632" spans="1:2" x14ac:dyDescent="0.2">
      <c r="A10632" s="1">
        <v>45391</v>
      </c>
      <c r="B10632">
        <f t="shared" si="166"/>
        <v>2024</v>
      </c>
    </row>
    <row r="10633" spans="1:2" x14ac:dyDescent="0.2">
      <c r="A10633" s="1">
        <v>45579</v>
      </c>
      <c r="B10633">
        <f t="shared" si="166"/>
        <v>2024</v>
      </c>
    </row>
    <row r="10634" spans="1:2" x14ac:dyDescent="0.2">
      <c r="A10634" s="1">
        <v>44951</v>
      </c>
      <c r="B10634">
        <f t="shared" si="166"/>
        <v>2023</v>
      </c>
    </row>
    <row r="10635" spans="1:2" x14ac:dyDescent="0.2">
      <c r="A10635" s="1">
        <v>44886</v>
      </c>
      <c r="B10635">
        <f t="shared" si="166"/>
        <v>2022</v>
      </c>
    </row>
    <row r="10636" spans="1:2" x14ac:dyDescent="0.2">
      <c r="A10636" s="1">
        <v>45315</v>
      </c>
      <c r="B10636">
        <f t="shared" si="166"/>
        <v>2024</v>
      </c>
    </row>
    <row r="10637" spans="1:2" x14ac:dyDescent="0.2">
      <c r="A10637" s="1">
        <v>44975</v>
      </c>
      <c r="B10637">
        <f t="shared" si="166"/>
        <v>2023</v>
      </c>
    </row>
    <row r="10638" spans="1:2" x14ac:dyDescent="0.2">
      <c r="A10638" s="1">
        <v>45423</v>
      </c>
      <c r="B10638">
        <f t="shared" si="166"/>
        <v>2024</v>
      </c>
    </row>
    <row r="10639" spans="1:2" x14ac:dyDescent="0.2">
      <c r="A10639" s="1">
        <v>45254</v>
      </c>
      <c r="B10639">
        <f t="shared" si="166"/>
        <v>2023</v>
      </c>
    </row>
    <row r="10640" spans="1:2" x14ac:dyDescent="0.2">
      <c r="A10640" s="1">
        <v>45518</v>
      </c>
      <c r="B10640">
        <f t="shared" si="166"/>
        <v>2024</v>
      </c>
    </row>
    <row r="10641" spans="1:2" x14ac:dyDescent="0.2">
      <c r="A10641" s="1">
        <v>45356</v>
      </c>
      <c r="B10641">
        <f t="shared" si="166"/>
        <v>2024</v>
      </c>
    </row>
    <row r="10642" spans="1:2" x14ac:dyDescent="0.2">
      <c r="A10642" s="1">
        <v>45636</v>
      </c>
      <c r="B10642">
        <f t="shared" si="166"/>
        <v>2024</v>
      </c>
    </row>
    <row r="10643" spans="1:2" x14ac:dyDescent="0.2">
      <c r="A10643" s="1">
        <v>45092</v>
      </c>
      <c r="B10643">
        <f t="shared" si="166"/>
        <v>2023</v>
      </c>
    </row>
    <row r="10644" spans="1:2" x14ac:dyDescent="0.2">
      <c r="A10644" s="1">
        <v>44755</v>
      </c>
      <c r="B10644">
        <f t="shared" si="166"/>
        <v>2022</v>
      </c>
    </row>
    <row r="10645" spans="1:2" x14ac:dyDescent="0.2">
      <c r="A10645" s="1">
        <v>44903</v>
      </c>
      <c r="B10645">
        <f t="shared" si="166"/>
        <v>2022</v>
      </c>
    </row>
    <row r="10646" spans="1:2" x14ac:dyDescent="0.2">
      <c r="A10646" s="1">
        <v>44827</v>
      </c>
      <c r="B10646">
        <f t="shared" si="166"/>
        <v>2022</v>
      </c>
    </row>
    <row r="10647" spans="1:2" x14ac:dyDescent="0.2">
      <c r="A10647" s="1">
        <v>45267</v>
      </c>
      <c r="B10647">
        <f t="shared" si="166"/>
        <v>2023</v>
      </c>
    </row>
    <row r="10648" spans="1:2" x14ac:dyDescent="0.2">
      <c r="A10648" s="1">
        <v>44712</v>
      </c>
      <c r="B10648">
        <f t="shared" si="166"/>
        <v>2022</v>
      </c>
    </row>
    <row r="10649" spans="1:2" x14ac:dyDescent="0.2">
      <c r="A10649" s="1">
        <v>44946</v>
      </c>
      <c r="B10649">
        <f t="shared" si="166"/>
        <v>2023</v>
      </c>
    </row>
    <row r="10650" spans="1:2" x14ac:dyDescent="0.2">
      <c r="A10650" s="1">
        <v>45550</v>
      </c>
      <c r="B10650">
        <f t="shared" si="166"/>
        <v>2024</v>
      </c>
    </row>
    <row r="10651" spans="1:2" x14ac:dyDescent="0.2">
      <c r="A10651" s="1">
        <v>45448</v>
      </c>
      <c r="B10651">
        <f t="shared" si="166"/>
        <v>2024</v>
      </c>
    </row>
    <row r="10652" spans="1:2" x14ac:dyDescent="0.2">
      <c r="A10652" s="1">
        <v>44671</v>
      </c>
      <c r="B10652">
        <f t="shared" si="166"/>
        <v>2022</v>
      </c>
    </row>
    <row r="10653" spans="1:2" x14ac:dyDescent="0.2">
      <c r="A10653" s="1">
        <v>45278</v>
      </c>
      <c r="B10653">
        <f t="shared" si="166"/>
        <v>2023</v>
      </c>
    </row>
    <row r="10654" spans="1:2" x14ac:dyDescent="0.2">
      <c r="A10654" s="1">
        <v>45397</v>
      </c>
      <c r="B10654">
        <f t="shared" si="166"/>
        <v>2024</v>
      </c>
    </row>
    <row r="10655" spans="1:2" x14ac:dyDescent="0.2">
      <c r="A10655" s="1">
        <v>44574</v>
      </c>
      <c r="B10655">
        <f t="shared" si="166"/>
        <v>2022</v>
      </c>
    </row>
    <row r="10656" spans="1:2" x14ac:dyDescent="0.2">
      <c r="A10656" s="1">
        <v>45608</v>
      </c>
      <c r="B10656">
        <f t="shared" si="166"/>
        <v>2024</v>
      </c>
    </row>
    <row r="10657" spans="1:2" x14ac:dyDescent="0.2">
      <c r="A10657" s="1">
        <v>44643</v>
      </c>
      <c r="B10657">
        <f t="shared" si="166"/>
        <v>2022</v>
      </c>
    </row>
    <row r="10658" spans="1:2" x14ac:dyDescent="0.2">
      <c r="A10658" s="1">
        <v>44893</v>
      </c>
      <c r="B10658">
        <f t="shared" si="166"/>
        <v>2022</v>
      </c>
    </row>
    <row r="10659" spans="1:2" x14ac:dyDescent="0.2">
      <c r="A10659" s="1">
        <v>45361</v>
      </c>
      <c r="B10659">
        <f t="shared" si="166"/>
        <v>2024</v>
      </c>
    </row>
    <row r="10660" spans="1:2" x14ac:dyDescent="0.2">
      <c r="A10660" s="1">
        <v>45367</v>
      </c>
      <c r="B10660">
        <f t="shared" si="166"/>
        <v>2024</v>
      </c>
    </row>
    <row r="10661" spans="1:2" x14ac:dyDescent="0.2">
      <c r="A10661" s="1">
        <v>45525</v>
      </c>
      <c r="B10661">
        <f t="shared" si="166"/>
        <v>2024</v>
      </c>
    </row>
    <row r="10662" spans="1:2" x14ac:dyDescent="0.2">
      <c r="A10662" s="1">
        <v>45303</v>
      </c>
      <c r="B10662">
        <f t="shared" si="166"/>
        <v>2024</v>
      </c>
    </row>
    <row r="10663" spans="1:2" x14ac:dyDescent="0.2">
      <c r="A10663" s="1">
        <v>45381</v>
      </c>
      <c r="B10663">
        <f t="shared" si="166"/>
        <v>2024</v>
      </c>
    </row>
    <row r="10664" spans="1:2" x14ac:dyDescent="0.2">
      <c r="A10664" s="1">
        <v>45428</v>
      </c>
      <c r="B10664">
        <f t="shared" si="166"/>
        <v>2024</v>
      </c>
    </row>
    <row r="10665" spans="1:2" x14ac:dyDescent="0.2">
      <c r="A10665" s="1">
        <v>44751</v>
      </c>
      <c r="B10665">
        <f t="shared" si="166"/>
        <v>2022</v>
      </c>
    </row>
    <row r="10666" spans="1:2" x14ac:dyDescent="0.2">
      <c r="A10666" s="1">
        <v>44950</v>
      </c>
      <c r="B10666">
        <f t="shared" si="166"/>
        <v>2023</v>
      </c>
    </row>
    <row r="10667" spans="1:2" x14ac:dyDescent="0.2">
      <c r="A10667" s="1">
        <v>44895</v>
      </c>
      <c r="B10667">
        <f t="shared" si="166"/>
        <v>2022</v>
      </c>
    </row>
    <row r="10668" spans="1:2" x14ac:dyDescent="0.2">
      <c r="A10668" s="1">
        <v>45223</v>
      </c>
      <c r="B10668">
        <f t="shared" si="166"/>
        <v>2023</v>
      </c>
    </row>
    <row r="10669" spans="1:2" x14ac:dyDescent="0.2">
      <c r="A10669" s="1">
        <v>45429</v>
      </c>
      <c r="B10669">
        <f t="shared" si="166"/>
        <v>2024</v>
      </c>
    </row>
    <row r="10670" spans="1:2" x14ac:dyDescent="0.2">
      <c r="A10670" s="1">
        <v>44729</v>
      </c>
      <c r="B10670">
        <f t="shared" si="166"/>
        <v>2022</v>
      </c>
    </row>
    <row r="10671" spans="1:2" x14ac:dyDescent="0.2">
      <c r="A10671" s="1">
        <v>44794</v>
      </c>
      <c r="B10671">
        <f t="shared" si="166"/>
        <v>2022</v>
      </c>
    </row>
    <row r="10672" spans="1:2" x14ac:dyDescent="0.2">
      <c r="A10672" s="1">
        <v>44959</v>
      </c>
      <c r="B10672">
        <f t="shared" si="166"/>
        <v>2023</v>
      </c>
    </row>
    <row r="10673" spans="1:2" x14ac:dyDescent="0.2">
      <c r="A10673" s="1">
        <v>45388</v>
      </c>
      <c r="B10673">
        <f t="shared" si="166"/>
        <v>2024</v>
      </c>
    </row>
    <row r="10674" spans="1:2" x14ac:dyDescent="0.2">
      <c r="A10674" s="1">
        <v>44867</v>
      </c>
      <c r="B10674">
        <f t="shared" si="166"/>
        <v>2022</v>
      </c>
    </row>
    <row r="10675" spans="1:2" x14ac:dyDescent="0.2">
      <c r="A10675" s="1">
        <v>45485</v>
      </c>
      <c r="B10675">
        <f t="shared" si="166"/>
        <v>2024</v>
      </c>
    </row>
    <row r="10676" spans="1:2" x14ac:dyDescent="0.2">
      <c r="A10676" s="1">
        <v>44626</v>
      </c>
      <c r="B10676">
        <f t="shared" si="166"/>
        <v>2022</v>
      </c>
    </row>
    <row r="10677" spans="1:2" x14ac:dyDescent="0.2">
      <c r="A10677" s="1">
        <v>44765</v>
      </c>
      <c r="B10677">
        <f t="shared" si="166"/>
        <v>2022</v>
      </c>
    </row>
    <row r="10678" spans="1:2" x14ac:dyDescent="0.2">
      <c r="A10678" s="1">
        <v>45466</v>
      </c>
      <c r="B10678">
        <f t="shared" si="166"/>
        <v>2024</v>
      </c>
    </row>
    <row r="10679" spans="1:2" x14ac:dyDescent="0.2">
      <c r="A10679" s="1">
        <v>44642</v>
      </c>
      <c r="B10679">
        <f t="shared" si="166"/>
        <v>2022</v>
      </c>
    </row>
    <row r="10680" spans="1:2" x14ac:dyDescent="0.2">
      <c r="A10680" s="1">
        <v>45085</v>
      </c>
      <c r="B10680">
        <f t="shared" si="166"/>
        <v>2023</v>
      </c>
    </row>
    <row r="10681" spans="1:2" x14ac:dyDescent="0.2">
      <c r="A10681" s="1">
        <v>45573</v>
      </c>
      <c r="B10681">
        <f t="shared" si="166"/>
        <v>2024</v>
      </c>
    </row>
    <row r="10682" spans="1:2" x14ac:dyDescent="0.2">
      <c r="A10682" s="1">
        <v>44614</v>
      </c>
      <c r="B10682">
        <f t="shared" si="166"/>
        <v>2022</v>
      </c>
    </row>
    <row r="10683" spans="1:2" x14ac:dyDescent="0.2">
      <c r="A10683" s="1">
        <v>45009</v>
      </c>
      <c r="B10683">
        <f t="shared" si="166"/>
        <v>2023</v>
      </c>
    </row>
    <row r="10684" spans="1:2" x14ac:dyDescent="0.2">
      <c r="A10684" s="1">
        <v>45307</v>
      </c>
      <c r="B10684">
        <f t="shared" si="166"/>
        <v>2024</v>
      </c>
    </row>
    <row r="10685" spans="1:2" x14ac:dyDescent="0.2">
      <c r="A10685" s="1">
        <v>45253</v>
      </c>
      <c r="B10685">
        <f t="shared" si="166"/>
        <v>2023</v>
      </c>
    </row>
    <row r="10686" spans="1:2" x14ac:dyDescent="0.2">
      <c r="A10686" s="1">
        <v>45463</v>
      </c>
      <c r="B10686">
        <f t="shared" si="166"/>
        <v>2024</v>
      </c>
    </row>
    <row r="10687" spans="1:2" x14ac:dyDescent="0.2">
      <c r="A10687" s="1">
        <v>45264</v>
      </c>
      <c r="B10687">
        <f t="shared" si="166"/>
        <v>2023</v>
      </c>
    </row>
    <row r="10688" spans="1:2" x14ac:dyDescent="0.2">
      <c r="A10688" s="1">
        <v>45659</v>
      </c>
      <c r="B10688">
        <f t="shared" si="166"/>
        <v>2025</v>
      </c>
    </row>
    <row r="10689" spans="1:2" x14ac:dyDescent="0.2">
      <c r="A10689" s="1">
        <v>44571</v>
      </c>
      <c r="B10689">
        <f t="shared" si="166"/>
        <v>2022</v>
      </c>
    </row>
    <row r="10690" spans="1:2" x14ac:dyDescent="0.2">
      <c r="A10690" s="1">
        <v>44979</v>
      </c>
      <c r="B10690">
        <f t="shared" si="166"/>
        <v>2023</v>
      </c>
    </row>
    <row r="10691" spans="1:2" x14ac:dyDescent="0.2">
      <c r="A10691" s="1">
        <v>44573</v>
      </c>
      <c r="B10691">
        <f t="shared" ref="B10691:B10754" si="167">YEAR(A10691)</f>
        <v>2022</v>
      </c>
    </row>
    <row r="10692" spans="1:2" x14ac:dyDescent="0.2">
      <c r="A10692" s="1">
        <v>45567</v>
      </c>
      <c r="B10692">
        <f t="shared" si="167"/>
        <v>2024</v>
      </c>
    </row>
    <row r="10693" spans="1:2" x14ac:dyDescent="0.2">
      <c r="A10693" s="1">
        <v>45434</v>
      </c>
      <c r="B10693">
        <f t="shared" si="167"/>
        <v>2024</v>
      </c>
    </row>
    <row r="10694" spans="1:2" x14ac:dyDescent="0.2">
      <c r="A10694" s="1">
        <v>45056</v>
      </c>
      <c r="B10694">
        <f t="shared" si="167"/>
        <v>2023</v>
      </c>
    </row>
    <row r="10695" spans="1:2" x14ac:dyDescent="0.2">
      <c r="A10695" s="1">
        <v>45416</v>
      </c>
      <c r="B10695">
        <f t="shared" si="167"/>
        <v>2024</v>
      </c>
    </row>
    <row r="10696" spans="1:2" x14ac:dyDescent="0.2">
      <c r="A10696" s="1">
        <v>45353</v>
      </c>
      <c r="B10696">
        <f t="shared" si="167"/>
        <v>2024</v>
      </c>
    </row>
    <row r="10697" spans="1:2" x14ac:dyDescent="0.2">
      <c r="A10697" s="1">
        <v>44889</v>
      </c>
      <c r="B10697">
        <f t="shared" si="167"/>
        <v>2022</v>
      </c>
    </row>
    <row r="10698" spans="1:2" x14ac:dyDescent="0.2">
      <c r="A10698" s="1">
        <v>44696</v>
      </c>
      <c r="B10698">
        <f t="shared" si="167"/>
        <v>2022</v>
      </c>
    </row>
    <row r="10699" spans="1:2" x14ac:dyDescent="0.2">
      <c r="A10699" s="1">
        <v>45595</v>
      </c>
      <c r="B10699">
        <f t="shared" si="167"/>
        <v>2024</v>
      </c>
    </row>
    <row r="10700" spans="1:2" x14ac:dyDescent="0.2">
      <c r="A10700" s="1">
        <v>45639</v>
      </c>
      <c r="B10700">
        <f t="shared" si="167"/>
        <v>2024</v>
      </c>
    </row>
    <row r="10701" spans="1:2" x14ac:dyDescent="0.2">
      <c r="A10701" s="1">
        <v>44975</v>
      </c>
      <c r="B10701">
        <f t="shared" si="167"/>
        <v>2023</v>
      </c>
    </row>
    <row r="10702" spans="1:2" x14ac:dyDescent="0.2">
      <c r="A10702" s="1">
        <v>44648</v>
      </c>
      <c r="B10702">
        <f t="shared" si="167"/>
        <v>2022</v>
      </c>
    </row>
    <row r="10703" spans="1:2" x14ac:dyDescent="0.2">
      <c r="A10703" s="1">
        <v>44773</v>
      </c>
      <c r="B10703">
        <f t="shared" si="167"/>
        <v>2022</v>
      </c>
    </row>
    <row r="10704" spans="1:2" x14ac:dyDescent="0.2">
      <c r="A10704" s="1">
        <v>45033</v>
      </c>
      <c r="B10704">
        <f t="shared" si="167"/>
        <v>2023</v>
      </c>
    </row>
    <row r="10705" spans="1:2" x14ac:dyDescent="0.2">
      <c r="A10705" s="1">
        <v>44813</v>
      </c>
      <c r="B10705">
        <f t="shared" si="167"/>
        <v>2022</v>
      </c>
    </row>
    <row r="10706" spans="1:2" x14ac:dyDescent="0.2">
      <c r="A10706" s="1">
        <v>44744</v>
      </c>
      <c r="B10706">
        <f t="shared" si="167"/>
        <v>2022</v>
      </c>
    </row>
    <row r="10707" spans="1:2" x14ac:dyDescent="0.2">
      <c r="A10707" s="1">
        <v>45637</v>
      </c>
      <c r="B10707">
        <f t="shared" si="167"/>
        <v>2024</v>
      </c>
    </row>
    <row r="10708" spans="1:2" x14ac:dyDescent="0.2">
      <c r="A10708" s="1">
        <v>45108</v>
      </c>
      <c r="B10708">
        <f t="shared" si="167"/>
        <v>2023</v>
      </c>
    </row>
    <row r="10709" spans="1:2" x14ac:dyDescent="0.2">
      <c r="A10709" s="1">
        <v>45652</v>
      </c>
      <c r="B10709">
        <f t="shared" si="167"/>
        <v>2024</v>
      </c>
    </row>
    <row r="10710" spans="1:2" x14ac:dyDescent="0.2">
      <c r="A10710" s="1">
        <v>45254</v>
      </c>
      <c r="B10710">
        <f t="shared" si="167"/>
        <v>2023</v>
      </c>
    </row>
    <row r="10711" spans="1:2" x14ac:dyDescent="0.2">
      <c r="A10711" s="1">
        <v>45518</v>
      </c>
      <c r="B10711">
        <f t="shared" si="167"/>
        <v>2024</v>
      </c>
    </row>
    <row r="10712" spans="1:2" x14ac:dyDescent="0.2">
      <c r="A10712" s="1">
        <v>45658</v>
      </c>
      <c r="B10712">
        <f t="shared" si="167"/>
        <v>2025</v>
      </c>
    </row>
    <row r="10713" spans="1:2" x14ac:dyDescent="0.2">
      <c r="A10713" s="1">
        <v>45020</v>
      </c>
      <c r="B10713">
        <f t="shared" si="167"/>
        <v>2023</v>
      </c>
    </row>
    <row r="10714" spans="1:2" x14ac:dyDescent="0.2">
      <c r="A10714" s="1">
        <v>44776</v>
      </c>
      <c r="B10714">
        <f t="shared" si="167"/>
        <v>2022</v>
      </c>
    </row>
    <row r="10715" spans="1:2" x14ac:dyDescent="0.2">
      <c r="A10715" s="1">
        <v>44705</v>
      </c>
      <c r="B10715">
        <f t="shared" si="167"/>
        <v>2022</v>
      </c>
    </row>
    <row r="10716" spans="1:2" x14ac:dyDescent="0.2">
      <c r="A10716" s="1">
        <v>44698</v>
      </c>
      <c r="B10716">
        <f t="shared" si="167"/>
        <v>2022</v>
      </c>
    </row>
    <row r="10717" spans="1:2" x14ac:dyDescent="0.2">
      <c r="A10717" s="1">
        <v>44769</v>
      </c>
      <c r="B10717">
        <f t="shared" si="167"/>
        <v>2022</v>
      </c>
    </row>
    <row r="10718" spans="1:2" x14ac:dyDescent="0.2">
      <c r="A10718" s="1">
        <v>45014</v>
      </c>
      <c r="B10718">
        <f t="shared" si="167"/>
        <v>2023</v>
      </c>
    </row>
    <row r="10719" spans="1:2" x14ac:dyDescent="0.2">
      <c r="A10719" s="1">
        <v>44724</v>
      </c>
      <c r="B10719">
        <f t="shared" si="167"/>
        <v>2022</v>
      </c>
    </row>
    <row r="10720" spans="1:2" x14ac:dyDescent="0.2">
      <c r="A10720" s="1">
        <v>45072</v>
      </c>
      <c r="B10720">
        <f t="shared" si="167"/>
        <v>2023</v>
      </c>
    </row>
    <row r="10721" spans="1:2" x14ac:dyDescent="0.2">
      <c r="A10721" s="1">
        <v>45306</v>
      </c>
      <c r="B10721">
        <f t="shared" si="167"/>
        <v>2024</v>
      </c>
    </row>
    <row r="10722" spans="1:2" x14ac:dyDescent="0.2">
      <c r="A10722" s="1">
        <v>45496</v>
      </c>
      <c r="B10722">
        <f t="shared" si="167"/>
        <v>2024</v>
      </c>
    </row>
    <row r="10723" spans="1:2" x14ac:dyDescent="0.2">
      <c r="A10723" s="1">
        <v>45465</v>
      </c>
      <c r="B10723">
        <f t="shared" si="167"/>
        <v>2024</v>
      </c>
    </row>
    <row r="10724" spans="1:2" x14ac:dyDescent="0.2">
      <c r="A10724" s="1">
        <v>44881</v>
      </c>
      <c r="B10724">
        <f t="shared" si="167"/>
        <v>2022</v>
      </c>
    </row>
    <row r="10725" spans="1:2" x14ac:dyDescent="0.2">
      <c r="A10725" s="1">
        <v>45504</v>
      </c>
      <c r="B10725">
        <f t="shared" si="167"/>
        <v>2024</v>
      </c>
    </row>
    <row r="10726" spans="1:2" x14ac:dyDescent="0.2">
      <c r="A10726" s="1">
        <v>44956</v>
      </c>
      <c r="B10726">
        <f t="shared" si="167"/>
        <v>2023</v>
      </c>
    </row>
    <row r="10727" spans="1:2" x14ac:dyDescent="0.2">
      <c r="A10727" s="1">
        <v>44957</v>
      </c>
      <c r="B10727">
        <f t="shared" si="167"/>
        <v>2023</v>
      </c>
    </row>
    <row r="10728" spans="1:2" x14ac:dyDescent="0.2">
      <c r="A10728" s="1">
        <v>44682</v>
      </c>
      <c r="B10728">
        <f t="shared" si="167"/>
        <v>2022</v>
      </c>
    </row>
    <row r="10729" spans="1:2" x14ac:dyDescent="0.2">
      <c r="A10729" s="1">
        <v>45040</v>
      </c>
      <c r="B10729">
        <f t="shared" si="167"/>
        <v>2023</v>
      </c>
    </row>
    <row r="10730" spans="1:2" x14ac:dyDescent="0.2">
      <c r="A10730" s="1">
        <v>44987</v>
      </c>
      <c r="B10730">
        <f t="shared" si="167"/>
        <v>2023</v>
      </c>
    </row>
    <row r="10731" spans="1:2" x14ac:dyDescent="0.2">
      <c r="A10731" s="1">
        <v>44932</v>
      </c>
      <c r="B10731">
        <f t="shared" si="167"/>
        <v>2023</v>
      </c>
    </row>
    <row r="10732" spans="1:2" x14ac:dyDescent="0.2">
      <c r="A10732" s="1">
        <v>45273</v>
      </c>
      <c r="B10732">
        <f t="shared" si="167"/>
        <v>2023</v>
      </c>
    </row>
    <row r="10733" spans="1:2" x14ac:dyDescent="0.2">
      <c r="A10733" s="1">
        <v>44884</v>
      </c>
      <c r="B10733">
        <f t="shared" si="167"/>
        <v>2022</v>
      </c>
    </row>
    <row r="10734" spans="1:2" x14ac:dyDescent="0.2">
      <c r="A10734" s="1">
        <v>45299</v>
      </c>
      <c r="B10734">
        <f t="shared" si="167"/>
        <v>2024</v>
      </c>
    </row>
    <row r="10735" spans="1:2" x14ac:dyDescent="0.2">
      <c r="A10735" s="1">
        <v>44817</v>
      </c>
      <c r="B10735">
        <f t="shared" si="167"/>
        <v>2022</v>
      </c>
    </row>
    <row r="10736" spans="1:2" x14ac:dyDescent="0.2">
      <c r="A10736" s="1">
        <v>44743</v>
      </c>
      <c r="B10736">
        <f t="shared" si="167"/>
        <v>2022</v>
      </c>
    </row>
    <row r="10737" spans="1:2" x14ac:dyDescent="0.2">
      <c r="A10737" s="1">
        <v>45267</v>
      </c>
      <c r="B10737">
        <f t="shared" si="167"/>
        <v>2023</v>
      </c>
    </row>
    <row r="10738" spans="1:2" x14ac:dyDescent="0.2">
      <c r="A10738" s="1">
        <v>44856</v>
      </c>
      <c r="B10738">
        <f t="shared" si="167"/>
        <v>2022</v>
      </c>
    </row>
    <row r="10739" spans="1:2" x14ac:dyDescent="0.2">
      <c r="A10739" s="1">
        <v>44666</v>
      </c>
      <c r="B10739">
        <f t="shared" si="167"/>
        <v>2022</v>
      </c>
    </row>
    <row r="10740" spans="1:2" x14ac:dyDescent="0.2">
      <c r="A10740" s="1">
        <v>44601</v>
      </c>
      <c r="B10740">
        <f t="shared" si="167"/>
        <v>2022</v>
      </c>
    </row>
    <row r="10741" spans="1:2" x14ac:dyDescent="0.2">
      <c r="A10741" s="1">
        <v>44898</v>
      </c>
      <c r="B10741">
        <f t="shared" si="167"/>
        <v>2022</v>
      </c>
    </row>
    <row r="10742" spans="1:2" x14ac:dyDescent="0.2">
      <c r="A10742" s="1">
        <v>44823</v>
      </c>
      <c r="B10742">
        <f t="shared" si="167"/>
        <v>2022</v>
      </c>
    </row>
    <row r="10743" spans="1:2" x14ac:dyDescent="0.2">
      <c r="A10743" s="1">
        <v>44609</v>
      </c>
      <c r="B10743">
        <f t="shared" si="167"/>
        <v>2022</v>
      </c>
    </row>
    <row r="10744" spans="1:2" x14ac:dyDescent="0.2">
      <c r="A10744" s="1">
        <v>44883</v>
      </c>
      <c r="B10744">
        <f t="shared" si="167"/>
        <v>2022</v>
      </c>
    </row>
    <row r="10745" spans="1:2" x14ac:dyDescent="0.2">
      <c r="A10745" s="1">
        <v>44673</v>
      </c>
      <c r="B10745">
        <f t="shared" si="167"/>
        <v>2022</v>
      </c>
    </row>
    <row r="10746" spans="1:2" x14ac:dyDescent="0.2">
      <c r="A10746" s="1">
        <v>44836</v>
      </c>
      <c r="B10746">
        <f t="shared" si="167"/>
        <v>2022</v>
      </c>
    </row>
    <row r="10747" spans="1:2" x14ac:dyDescent="0.2">
      <c r="A10747" s="1">
        <v>45499</v>
      </c>
      <c r="B10747">
        <f t="shared" si="167"/>
        <v>2024</v>
      </c>
    </row>
    <row r="10748" spans="1:2" x14ac:dyDescent="0.2">
      <c r="A10748" s="1">
        <v>45228</v>
      </c>
      <c r="B10748">
        <f t="shared" si="167"/>
        <v>2023</v>
      </c>
    </row>
    <row r="10749" spans="1:2" x14ac:dyDescent="0.2">
      <c r="A10749" s="1">
        <v>44605</v>
      </c>
      <c r="B10749">
        <f t="shared" si="167"/>
        <v>2022</v>
      </c>
    </row>
    <row r="10750" spans="1:2" x14ac:dyDescent="0.2">
      <c r="A10750" s="1">
        <v>45072</v>
      </c>
      <c r="B10750">
        <f t="shared" si="167"/>
        <v>2023</v>
      </c>
    </row>
    <row r="10751" spans="1:2" x14ac:dyDescent="0.2">
      <c r="A10751" s="1">
        <v>44786</v>
      </c>
      <c r="B10751">
        <f t="shared" si="167"/>
        <v>2022</v>
      </c>
    </row>
    <row r="10752" spans="1:2" x14ac:dyDescent="0.2">
      <c r="A10752" s="1">
        <v>44606</v>
      </c>
      <c r="B10752">
        <f t="shared" si="167"/>
        <v>2022</v>
      </c>
    </row>
    <row r="10753" spans="1:2" x14ac:dyDescent="0.2">
      <c r="A10753" s="1">
        <v>44706</v>
      </c>
      <c r="B10753">
        <f t="shared" si="167"/>
        <v>2022</v>
      </c>
    </row>
    <row r="10754" spans="1:2" x14ac:dyDescent="0.2">
      <c r="A10754" s="1">
        <v>45138</v>
      </c>
      <c r="B10754">
        <f t="shared" si="167"/>
        <v>2023</v>
      </c>
    </row>
    <row r="10755" spans="1:2" x14ac:dyDescent="0.2">
      <c r="A10755" s="1">
        <v>45620</v>
      </c>
      <c r="B10755">
        <f t="shared" ref="B10755:B10818" si="168">YEAR(A10755)</f>
        <v>2024</v>
      </c>
    </row>
    <row r="10756" spans="1:2" x14ac:dyDescent="0.2">
      <c r="A10756" s="1">
        <v>44825</v>
      </c>
      <c r="B10756">
        <f t="shared" si="168"/>
        <v>2022</v>
      </c>
    </row>
    <row r="10757" spans="1:2" x14ac:dyDescent="0.2">
      <c r="A10757" s="1">
        <v>45307</v>
      </c>
      <c r="B10757">
        <f t="shared" si="168"/>
        <v>2024</v>
      </c>
    </row>
    <row r="10758" spans="1:2" x14ac:dyDescent="0.2">
      <c r="A10758" s="1">
        <v>45585</v>
      </c>
      <c r="B10758">
        <f t="shared" si="168"/>
        <v>2024</v>
      </c>
    </row>
    <row r="10759" spans="1:2" x14ac:dyDescent="0.2">
      <c r="A10759" s="1">
        <v>44754</v>
      </c>
      <c r="B10759">
        <f t="shared" si="168"/>
        <v>2022</v>
      </c>
    </row>
    <row r="10760" spans="1:2" x14ac:dyDescent="0.2">
      <c r="A10760" s="1">
        <v>45332</v>
      </c>
      <c r="B10760">
        <f t="shared" si="168"/>
        <v>2024</v>
      </c>
    </row>
    <row r="10761" spans="1:2" x14ac:dyDescent="0.2">
      <c r="A10761" s="1">
        <v>45047</v>
      </c>
      <c r="B10761">
        <f t="shared" si="168"/>
        <v>2023</v>
      </c>
    </row>
    <row r="10762" spans="1:2" x14ac:dyDescent="0.2">
      <c r="A10762" s="1">
        <v>45079</v>
      </c>
      <c r="B10762">
        <f t="shared" si="168"/>
        <v>2023</v>
      </c>
    </row>
    <row r="10763" spans="1:2" x14ac:dyDescent="0.2">
      <c r="A10763" s="1">
        <v>44800</v>
      </c>
      <c r="B10763">
        <f t="shared" si="168"/>
        <v>2022</v>
      </c>
    </row>
    <row r="10764" spans="1:2" x14ac:dyDescent="0.2">
      <c r="A10764" s="1">
        <v>45579</v>
      </c>
      <c r="B10764">
        <f t="shared" si="168"/>
        <v>2024</v>
      </c>
    </row>
    <row r="10765" spans="1:2" x14ac:dyDescent="0.2">
      <c r="A10765" s="1">
        <v>45284</v>
      </c>
      <c r="B10765">
        <f t="shared" si="168"/>
        <v>2023</v>
      </c>
    </row>
    <row r="10766" spans="1:2" x14ac:dyDescent="0.2">
      <c r="A10766" s="1">
        <v>45121</v>
      </c>
      <c r="B10766">
        <f t="shared" si="168"/>
        <v>2023</v>
      </c>
    </row>
    <row r="10767" spans="1:2" x14ac:dyDescent="0.2">
      <c r="A10767" s="1">
        <v>45050</v>
      </c>
      <c r="B10767">
        <f t="shared" si="168"/>
        <v>2023</v>
      </c>
    </row>
    <row r="10768" spans="1:2" x14ac:dyDescent="0.2">
      <c r="A10768" s="1">
        <v>44774</v>
      </c>
      <c r="B10768">
        <f t="shared" si="168"/>
        <v>2022</v>
      </c>
    </row>
    <row r="10769" spans="1:2" x14ac:dyDescent="0.2">
      <c r="A10769" s="1">
        <v>44842</v>
      </c>
      <c r="B10769">
        <f t="shared" si="168"/>
        <v>2022</v>
      </c>
    </row>
    <row r="10770" spans="1:2" x14ac:dyDescent="0.2">
      <c r="A10770" s="1">
        <v>44972</v>
      </c>
      <c r="B10770">
        <f t="shared" si="168"/>
        <v>2023</v>
      </c>
    </row>
    <row r="10771" spans="1:2" x14ac:dyDescent="0.2">
      <c r="A10771" s="1">
        <v>45340</v>
      </c>
      <c r="B10771">
        <f t="shared" si="168"/>
        <v>2024</v>
      </c>
    </row>
    <row r="10772" spans="1:2" x14ac:dyDescent="0.2">
      <c r="A10772" s="1">
        <v>45291</v>
      </c>
      <c r="B10772">
        <f t="shared" si="168"/>
        <v>2023</v>
      </c>
    </row>
    <row r="10773" spans="1:2" x14ac:dyDescent="0.2">
      <c r="A10773" s="1">
        <v>45560</v>
      </c>
      <c r="B10773">
        <f t="shared" si="168"/>
        <v>2024</v>
      </c>
    </row>
    <row r="10774" spans="1:2" x14ac:dyDescent="0.2">
      <c r="A10774" s="1">
        <v>44661</v>
      </c>
      <c r="B10774">
        <f t="shared" si="168"/>
        <v>2022</v>
      </c>
    </row>
    <row r="10775" spans="1:2" x14ac:dyDescent="0.2">
      <c r="A10775" s="1">
        <v>44698</v>
      </c>
      <c r="B10775">
        <f t="shared" si="168"/>
        <v>2022</v>
      </c>
    </row>
    <row r="10776" spans="1:2" x14ac:dyDescent="0.2">
      <c r="A10776" s="1">
        <v>45447</v>
      </c>
      <c r="B10776">
        <f t="shared" si="168"/>
        <v>2024</v>
      </c>
    </row>
    <row r="10777" spans="1:2" x14ac:dyDescent="0.2">
      <c r="A10777" s="1">
        <v>44598</v>
      </c>
      <c r="B10777">
        <f t="shared" si="168"/>
        <v>2022</v>
      </c>
    </row>
    <row r="10778" spans="1:2" x14ac:dyDescent="0.2">
      <c r="A10778" s="1">
        <v>45341</v>
      </c>
      <c r="B10778">
        <f t="shared" si="168"/>
        <v>2024</v>
      </c>
    </row>
    <row r="10779" spans="1:2" x14ac:dyDescent="0.2">
      <c r="A10779" s="1">
        <v>44669</v>
      </c>
      <c r="B10779">
        <f t="shared" si="168"/>
        <v>2022</v>
      </c>
    </row>
    <row r="10780" spans="1:2" x14ac:dyDescent="0.2">
      <c r="A10780" s="1">
        <v>44650</v>
      </c>
      <c r="B10780">
        <f t="shared" si="168"/>
        <v>2022</v>
      </c>
    </row>
    <row r="10781" spans="1:2" x14ac:dyDescent="0.2">
      <c r="A10781" s="1">
        <v>45553</v>
      </c>
      <c r="B10781">
        <f t="shared" si="168"/>
        <v>2024</v>
      </c>
    </row>
    <row r="10782" spans="1:2" x14ac:dyDescent="0.2">
      <c r="A10782" s="1">
        <v>45620</v>
      </c>
      <c r="B10782">
        <f t="shared" si="168"/>
        <v>2024</v>
      </c>
    </row>
    <row r="10783" spans="1:2" x14ac:dyDescent="0.2">
      <c r="A10783" s="1">
        <v>45000</v>
      </c>
      <c r="B10783">
        <f t="shared" si="168"/>
        <v>2023</v>
      </c>
    </row>
    <row r="10784" spans="1:2" x14ac:dyDescent="0.2">
      <c r="A10784" s="1">
        <v>44677</v>
      </c>
      <c r="B10784">
        <f t="shared" si="168"/>
        <v>2022</v>
      </c>
    </row>
    <row r="10785" spans="1:2" x14ac:dyDescent="0.2">
      <c r="A10785" s="1">
        <v>44622</v>
      </c>
      <c r="B10785">
        <f t="shared" si="168"/>
        <v>2022</v>
      </c>
    </row>
    <row r="10786" spans="1:2" x14ac:dyDescent="0.2">
      <c r="A10786" s="1">
        <v>44743</v>
      </c>
      <c r="B10786">
        <f t="shared" si="168"/>
        <v>2022</v>
      </c>
    </row>
    <row r="10787" spans="1:2" x14ac:dyDescent="0.2">
      <c r="A10787" s="1">
        <v>44651</v>
      </c>
      <c r="B10787">
        <f t="shared" si="168"/>
        <v>2022</v>
      </c>
    </row>
    <row r="10788" spans="1:2" x14ac:dyDescent="0.2">
      <c r="A10788" s="1">
        <v>44744</v>
      </c>
      <c r="B10788">
        <f t="shared" si="168"/>
        <v>2022</v>
      </c>
    </row>
    <row r="10789" spans="1:2" x14ac:dyDescent="0.2">
      <c r="A10789" s="1">
        <v>44702</v>
      </c>
      <c r="B10789">
        <f t="shared" si="168"/>
        <v>2022</v>
      </c>
    </row>
    <row r="10790" spans="1:2" x14ac:dyDescent="0.2">
      <c r="A10790" s="1">
        <v>44872</v>
      </c>
      <c r="B10790">
        <f t="shared" si="168"/>
        <v>2022</v>
      </c>
    </row>
    <row r="10791" spans="1:2" x14ac:dyDescent="0.2">
      <c r="A10791" s="1">
        <v>45621</v>
      </c>
      <c r="B10791">
        <f t="shared" si="168"/>
        <v>2024</v>
      </c>
    </row>
    <row r="10792" spans="1:2" x14ac:dyDescent="0.2">
      <c r="A10792" s="1">
        <v>44996</v>
      </c>
      <c r="B10792">
        <f t="shared" si="168"/>
        <v>2023</v>
      </c>
    </row>
    <row r="10793" spans="1:2" x14ac:dyDescent="0.2">
      <c r="A10793" s="1">
        <v>44831</v>
      </c>
      <c r="B10793">
        <f t="shared" si="168"/>
        <v>2022</v>
      </c>
    </row>
    <row r="10794" spans="1:2" x14ac:dyDescent="0.2">
      <c r="A10794" s="1">
        <v>45354</v>
      </c>
      <c r="B10794">
        <f t="shared" si="168"/>
        <v>2024</v>
      </c>
    </row>
    <row r="10795" spans="1:2" x14ac:dyDescent="0.2">
      <c r="A10795" s="1">
        <v>45068</v>
      </c>
      <c r="B10795">
        <f t="shared" si="168"/>
        <v>2023</v>
      </c>
    </row>
    <row r="10796" spans="1:2" x14ac:dyDescent="0.2">
      <c r="A10796" s="1">
        <v>45263</v>
      </c>
      <c r="B10796">
        <f t="shared" si="168"/>
        <v>2023</v>
      </c>
    </row>
    <row r="10797" spans="1:2" x14ac:dyDescent="0.2">
      <c r="A10797" s="1">
        <v>45112</v>
      </c>
      <c r="B10797">
        <f t="shared" si="168"/>
        <v>2023</v>
      </c>
    </row>
    <row r="10798" spans="1:2" x14ac:dyDescent="0.2">
      <c r="A10798" s="1">
        <v>45179</v>
      </c>
      <c r="B10798">
        <f t="shared" si="168"/>
        <v>2023</v>
      </c>
    </row>
    <row r="10799" spans="1:2" x14ac:dyDescent="0.2">
      <c r="A10799" s="1">
        <v>44929</v>
      </c>
      <c r="B10799">
        <f t="shared" si="168"/>
        <v>2023</v>
      </c>
    </row>
    <row r="10800" spans="1:2" x14ac:dyDescent="0.2">
      <c r="A10800" s="1">
        <v>45158</v>
      </c>
      <c r="B10800">
        <f t="shared" si="168"/>
        <v>2023</v>
      </c>
    </row>
    <row r="10801" spans="1:2" x14ac:dyDescent="0.2">
      <c r="A10801" s="1">
        <v>45222</v>
      </c>
      <c r="B10801">
        <f t="shared" si="168"/>
        <v>2023</v>
      </c>
    </row>
    <row r="10802" spans="1:2" x14ac:dyDescent="0.2">
      <c r="A10802" s="1">
        <v>45047</v>
      </c>
      <c r="B10802">
        <f t="shared" si="168"/>
        <v>2023</v>
      </c>
    </row>
    <row r="10803" spans="1:2" x14ac:dyDescent="0.2">
      <c r="A10803" s="1">
        <v>45093</v>
      </c>
      <c r="B10803">
        <f t="shared" si="168"/>
        <v>2023</v>
      </c>
    </row>
    <row r="10804" spans="1:2" x14ac:dyDescent="0.2">
      <c r="A10804" s="1">
        <v>45011</v>
      </c>
      <c r="B10804">
        <f t="shared" si="168"/>
        <v>2023</v>
      </c>
    </row>
    <row r="10805" spans="1:2" x14ac:dyDescent="0.2">
      <c r="A10805" s="1">
        <v>45404</v>
      </c>
      <c r="B10805">
        <f t="shared" si="168"/>
        <v>2024</v>
      </c>
    </row>
    <row r="10806" spans="1:2" x14ac:dyDescent="0.2">
      <c r="A10806" s="1">
        <v>45425</v>
      </c>
      <c r="B10806">
        <f t="shared" si="168"/>
        <v>2024</v>
      </c>
    </row>
    <row r="10807" spans="1:2" x14ac:dyDescent="0.2">
      <c r="A10807" s="1">
        <v>45118</v>
      </c>
      <c r="B10807">
        <f t="shared" si="168"/>
        <v>2023</v>
      </c>
    </row>
    <row r="10808" spans="1:2" x14ac:dyDescent="0.2">
      <c r="A10808" s="1">
        <v>45053</v>
      </c>
      <c r="B10808">
        <f t="shared" si="168"/>
        <v>2023</v>
      </c>
    </row>
    <row r="10809" spans="1:2" x14ac:dyDescent="0.2">
      <c r="A10809" s="1">
        <v>44751</v>
      </c>
      <c r="B10809">
        <f t="shared" si="168"/>
        <v>2022</v>
      </c>
    </row>
    <row r="10810" spans="1:2" x14ac:dyDescent="0.2">
      <c r="A10810" s="1">
        <v>45216</v>
      </c>
      <c r="B10810">
        <f t="shared" si="168"/>
        <v>2023</v>
      </c>
    </row>
    <row r="10811" spans="1:2" x14ac:dyDescent="0.2">
      <c r="A10811" s="1">
        <v>45372</v>
      </c>
      <c r="B10811">
        <f t="shared" si="168"/>
        <v>2024</v>
      </c>
    </row>
    <row r="10812" spans="1:2" x14ac:dyDescent="0.2">
      <c r="A10812" s="1">
        <v>45043</v>
      </c>
      <c r="B10812">
        <f t="shared" si="168"/>
        <v>2023</v>
      </c>
    </row>
    <row r="10813" spans="1:2" x14ac:dyDescent="0.2">
      <c r="A10813" s="1">
        <v>44623</v>
      </c>
      <c r="B10813">
        <f t="shared" si="168"/>
        <v>2022</v>
      </c>
    </row>
    <row r="10814" spans="1:2" x14ac:dyDescent="0.2">
      <c r="A10814" s="1">
        <v>45193</v>
      </c>
      <c r="B10814">
        <f t="shared" si="168"/>
        <v>2023</v>
      </c>
    </row>
    <row r="10815" spans="1:2" x14ac:dyDescent="0.2">
      <c r="A10815" s="1">
        <v>45598</v>
      </c>
      <c r="B10815">
        <f t="shared" si="168"/>
        <v>2024</v>
      </c>
    </row>
    <row r="10816" spans="1:2" x14ac:dyDescent="0.2">
      <c r="A10816" s="1">
        <v>44982</v>
      </c>
      <c r="B10816">
        <f t="shared" si="168"/>
        <v>2023</v>
      </c>
    </row>
    <row r="10817" spans="1:2" x14ac:dyDescent="0.2">
      <c r="A10817" s="1">
        <v>45116</v>
      </c>
      <c r="B10817">
        <f t="shared" si="168"/>
        <v>2023</v>
      </c>
    </row>
    <row r="10818" spans="1:2" x14ac:dyDescent="0.2">
      <c r="A10818" s="1">
        <v>45464</v>
      </c>
      <c r="B10818">
        <f t="shared" si="168"/>
        <v>2024</v>
      </c>
    </row>
    <row r="10819" spans="1:2" x14ac:dyDescent="0.2">
      <c r="A10819" s="1">
        <v>44751</v>
      </c>
      <c r="B10819">
        <f t="shared" ref="B10819:B10882" si="169">YEAR(A10819)</f>
        <v>2022</v>
      </c>
    </row>
    <row r="10820" spans="1:2" x14ac:dyDescent="0.2">
      <c r="A10820" s="1">
        <v>44663</v>
      </c>
      <c r="B10820">
        <f t="shared" si="169"/>
        <v>2022</v>
      </c>
    </row>
    <row r="10821" spans="1:2" x14ac:dyDescent="0.2">
      <c r="A10821" s="1">
        <v>45026</v>
      </c>
      <c r="B10821">
        <f t="shared" si="169"/>
        <v>2023</v>
      </c>
    </row>
    <row r="10822" spans="1:2" x14ac:dyDescent="0.2">
      <c r="A10822" s="1">
        <v>44844</v>
      </c>
      <c r="B10822">
        <f t="shared" si="169"/>
        <v>2022</v>
      </c>
    </row>
    <row r="10823" spans="1:2" x14ac:dyDescent="0.2">
      <c r="A10823" s="1">
        <v>45425</v>
      </c>
      <c r="B10823">
        <f t="shared" si="169"/>
        <v>2024</v>
      </c>
    </row>
    <row r="10824" spans="1:2" x14ac:dyDescent="0.2">
      <c r="A10824" s="1">
        <v>45406</v>
      </c>
      <c r="B10824">
        <f t="shared" si="169"/>
        <v>2024</v>
      </c>
    </row>
    <row r="10825" spans="1:2" x14ac:dyDescent="0.2">
      <c r="A10825" s="1">
        <v>44647</v>
      </c>
      <c r="B10825">
        <f t="shared" si="169"/>
        <v>2022</v>
      </c>
    </row>
    <row r="10826" spans="1:2" x14ac:dyDescent="0.2">
      <c r="A10826" s="1">
        <v>45669</v>
      </c>
      <c r="B10826">
        <f t="shared" si="169"/>
        <v>2025</v>
      </c>
    </row>
    <row r="10827" spans="1:2" x14ac:dyDescent="0.2">
      <c r="A10827" s="1">
        <v>45346</v>
      </c>
      <c r="B10827">
        <f t="shared" si="169"/>
        <v>2024</v>
      </c>
    </row>
    <row r="10828" spans="1:2" x14ac:dyDescent="0.2">
      <c r="A10828" s="1">
        <v>45144</v>
      </c>
      <c r="B10828">
        <f t="shared" si="169"/>
        <v>2023</v>
      </c>
    </row>
    <row r="10829" spans="1:2" x14ac:dyDescent="0.2">
      <c r="A10829" s="1">
        <v>44947</v>
      </c>
      <c r="B10829">
        <f t="shared" si="169"/>
        <v>2023</v>
      </c>
    </row>
    <row r="10830" spans="1:2" x14ac:dyDescent="0.2">
      <c r="A10830" s="1">
        <v>45033</v>
      </c>
      <c r="B10830">
        <f t="shared" si="169"/>
        <v>2023</v>
      </c>
    </row>
    <row r="10831" spans="1:2" x14ac:dyDescent="0.2">
      <c r="A10831" s="1">
        <v>44619</v>
      </c>
      <c r="B10831">
        <f t="shared" si="169"/>
        <v>2022</v>
      </c>
    </row>
    <row r="10832" spans="1:2" x14ac:dyDescent="0.2">
      <c r="A10832" s="1">
        <v>44780</v>
      </c>
      <c r="B10832">
        <f t="shared" si="169"/>
        <v>2022</v>
      </c>
    </row>
    <row r="10833" spans="1:2" x14ac:dyDescent="0.2">
      <c r="A10833" s="1">
        <v>45311</v>
      </c>
      <c r="B10833">
        <f t="shared" si="169"/>
        <v>2024</v>
      </c>
    </row>
    <row r="10834" spans="1:2" x14ac:dyDescent="0.2">
      <c r="A10834" s="1">
        <v>45565</v>
      </c>
      <c r="B10834">
        <f t="shared" si="169"/>
        <v>2024</v>
      </c>
    </row>
    <row r="10835" spans="1:2" x14ac:dyDescent="0.2">
      <c r="A10835" s="1">
        <v>45091</v>
      </c>
      <c r="B10835">
        <f t="shared" si="169"/>
        <v>2023</v>
      </c>
    </row>
    <row r="10836" spans="1:2" x14ac:dyDescent="0.2">
      <c r="A10836" s="1">
        <v>45248</v>
      </c>
      <c r="B10836">
        <f t="shared" si="169"/>
        <v>2023</v>
      </c>
    </row>
    <row r="10837" spans="1:2" x14ac:dyDescent="0.2">
      <c r="A10837" s="1">
        <v>45093</v>
      </c>
      <c r="B10837">
        <f t="shared" si="169"/>
        <v>2023</v>
      </c>
    </row>
    <row r="10838" spans="1:2" x14ac:dyDescent="0.2">
      <c r="A10838" s="1">
        <v>45573</v>
      </c>
      <c r="B10838">
        <f t="shared" si="169"/>
        <v>2024</v>
      </c>
    </row>
    <row r="10839" spans="1:2" x14ac:dyDescent="0.2">
      <c r="A10839" s="1">
        <v>45236</v>
      </c>
      <c r="B10839">
        <f t="shared" si="169"/>
        <v>2023</v>
      </c>
    </row>
    <row r="10840" spans="1:2" x14ac:dyDescent="0.2">
      <c r="A10840" s="1">
        <v>44720</v>
      </c>
      <c r="B10840">
        <f t="shared" si="169"/>
        <v>2022</v>
      </c>
    </row>
    <row r="10841" spans="1:2" x14ac:dyDescent="0.2">
      <c r="A10841" s="1">
        <v>45066</v>
      </c>
      <c r="B10841">
        <f t="shared" si="169"/>
        <v>2023</v>
      </c>
    </row>
    <row r="10842" spans="1:2" x14ac:dyDescent="0.2">
      <c r="A10842" s="1">
        <v>45535</v>
      </c>
      <c r="B10842">
        <f t="shared" si="169"/>
        <v>2024</v>
      </c>
    </row>
    <row r="10843" spans="1:2" x14ac:dyDescent="0.2">
      <c r="A10843" s="1">
        <v>45115</v>
      </c>
      <c r="B10843">
        <f t="shared" si="169"/>
        <v>2023</v>
      </c>
    </row>
    <row r="10844" spans="1:2" x14ac:dyDescent="0.2">
      <c r="A10844" s="1">
        <v>44730</v>
      </c>
      <c r="B10844">
        <f t="shared" si="169"/>
        <v>2022</v>
      </c>
    </row>
    <row r="10845" spans="1:2" x14ac:dyDescent="0.2">
      <c r="A10845" s="1">
        <v>45111</v>
      </c>
      <c r="B10845">
        <f t="shared" si="169"/>
        <v>2023</v>
      </c>
    </row>
    <row r="10846" spans="1:2" x14ac:dyDescent="0.2">
      <c r="A10846" s="1">
        <v>45196</v>
      </c>
      <c r="B10846">
        <f t="shared" si="169"/>
        <v>2023</v>
      </c>
    </row>
    <row r="10847" spans="1:2" x14ac:dyDescent="0.2">
      <c r="A10847" s="1">
        <v>45041</v>
      </c>
      <c r="B10847">
        <f t="shared" si="169"/>
        <v>2023</v>
      </c>
    </row>
    <row r="10848" spans="1:2" x14ac:dyDescent="0.2">
      <c r="A10848" s="1">
        <v>44854</v>
      </c>
      <c r="B10848">
        <f t="shared" si="169"/>
        <v>2022</v>
      </c>
    </row>
    <row r="10849" spans="1:2" x14ac:dyDescent="0.2">
      <c r="A10849" s="1">
        <v>45451</v>
      </c>
      <c r="B10849">
        <f t="shared" si="169"/>
        <v>2024</v>
      </c>
    </row>
    <row r="10850" spans="1:2" x14ac:dyDescent="0.2">
      <c r="A10850" s="1">
        <v>45248</v>
      </c>
      <c r="B10850">
        <f t="shared" si="169"/>
        <v>2023</v>
      </c>
    </row>
    <row r="10851" spans="1:2" x14ac:dyDescent="0.2">
      <c r="A10851" s="1">
        <v>45461</v>
      </c>
      <c r="B10851">
        <f t="shared" si="169"/>
        <v>2024</v>
      </c>
    </row>
    <row r="10852" spans="1:2" x14ac:dyDescent="0.2">
      <c r="A10852" s="1">
        <v>44841</v>
      </c>
      <c r="B10852">
        <f t="shared" si="169"/>
        <v>2022</v>
      </c>
    </row>
    <row r="10853" spans="1:2" x14ac:dyDescent="0.2">
      <c r="A10853" s="1">
        <v>45247</v>
      </c>
      <c r="B10853">
        <f t="shared" si="169"/>
        <v>2023</v>
      </c>
    </row>
    <row r="10854" spans="1:2" x14ac:dyDescent="0.2">
      <c r="A10854" s="1">
        <v>45434</v>
      </c>
      <c r="B10854">
        <f t="shared" si="169"/>
        <v>2024</v>
      </c>
    </row>
    <row r="10855" spans="1:2" x14ac:dyDescent="0.2">
      <c r="A10855" s="1">
        <v>45568</v>
      </c>
      <c r="B10855">
        <f t="shared" si="169"/>
        <v>2024</v>
      </c>
    </row>
    <row r="10856" spans="1:2" x14ac:dyDescent="0.2">
      <c r="A10856" s="1">
        <v>45476</v>
      </c>
      <c r="B10856">
        <f t="shared" si="169"/>
        <v>2024</v>
      </c>
    </row>
    <row r="10857" spans="1:2" x14ac:dyDescent="0.2">
      <c r="A10857" s="1">
        <v>45626</v>
      </c>
      <c r="B10857">
        <f t="shared" si="169"/>
        <v>2024</v>
      </c>
    </row>
    <row r="10858" spans="1:2" x14ac:dyDescent="0.2">
      <c r="A10858" s="1">
        <v>44908</v>
      </c>
      <c r="B10858">
        <f t="shared" si="169"/>
        <v>2022</v>
      </c>
    </row>
    <row r="10859" spans="1:2" x14ac:dyDescent="0.2">
      <c r="A10859" s="1">
        <v>45484</v>
      </c>
      <c r="B10859">
        <f t="shared" si="169"/>
        <v>2024</v>
      </c>
    </row>
    <row r="10860" spans="1:2" x14ac:dyDescent="0.2">
      <c r="A10860" s="1">
        <v>45127</v>
      </c>
      <c r="B10860">
        <f t="shared" si="169"/>
        <v>2023</v>
      </c>
    </row>
    <row r="10861" spans="1:2" x14ac:dyDescent="0.2">
      <c r="A10861" s="1">
        <v>45217</v>
      </c>
      <c r="B10861">
        <f t="shared" si="169"/>
        <v>2023</v>
      </c>
    </row>
    <row r="10862" spans="1:2" x14ac:dyDescent="0.2">
      <c r="A10862" s="1">
        <v>45628</v>
      </c>
      <c r="B10862">
        <f t="shared" si="169"/>
        <v>2024</v>
      </c>
    </row>
    <row r="10863" spans="1:2" x14ac:dyDescent="0.2">
      <c r="A10863" s="1">
        <v>45616</v>
      </c>
      <c r="B10863">
        <f t="shared" si="169"/>
        <v>2024</v>
      </c>
    </row>
    <row r="10864" spans="1:2" x14ac:dyDescent="0.2">
      <c r="A10864" s="1">
        <v>44799</v>
      </c>
      <c r="B10864">
        <f t="shared" si="169"/>
        <v>2022</v>
      </c>
    </row>
    <row r="10865" spans="1:2" x14ac:dyDescent="0.2">
      <c r="A10865" s="1">
        <v>45496</v>
      </c>
      <c r="B10865">
        <f t="shared" si="169"/>
        <v>2024</v>
      </c>
    </row>
    <row r="10866" spans="1:2" x14ac:dyDescent="0.2">
      <c r="A10866" s="1">
        <v>45573</v>
      </c>
      <c r="B10866">
        <f t="shared" si="169"/>
        <v>2024</v>
      </c>
    </row>
    <row r="10867" spans="1:2" x14ac:dyDescent="0.2">
      <c r="A10867" s="1">
        <v>44790</v>
      </c>
      <c r="B10867">
        <f t="shared" si="169"/>
        <v>2022</v>
      </c>
    </row>
    <row r="10868" spans="1:2" x14ac:dyDescent="0.2">
      <c r="A10868" s="1">
        <v>44949</v>
      </c>
      <c r="B10868">
        <f t="shared" si="169"/>
        <v>2023</v>
      </c>
    </row>
    <row r="10869" spans="1:2" x14ac:dyDescent="0.2">
      <c r="A10869" s="1">
        <v>45193</v>
      </c>
      <c r="B10869">
        <f t="shared" si="169"/>
        <v>2023</v>
      </c>
    </row>
    <row r="10870" spans="1:2" x14ac:dyDescent="0.2">
      <c r="A10870" s="1">
        <v>44714</v>
      </c>
      <c r="B10870">
        <f t="shared" si="169"/>
        <v>2022</v>
      </c>
    </row>
    <row r="10871" spans="1:2" x14ac:dyDescent="0.2">
      <c r="A10871" s="1">
        <v>44797</v>
      </c>
      <c r="B10871">
        <f t="shared" si="169"/>
        <v>2022</v>
      </c>
    </row>
    <row r="10872" spans="1:2" x14ac:dyDescent="0.2">
      <c r="A10872" s="1">
        <v>44586</v>
      </c>
      <c r="B10872">
        <f t="shared" si="169"/>
        <v>2022</v>
      </c>
    </row>
    <row r="10873" spans="1:2" x14ac:dyDescent="0.2">
      <c r="A10873" s="1">
        <v>45570</v>
      </c>
      <c r="B10873">
        <f t="shared" si="169"/>
        <v>2024</v>
      </c>
    </row>
    <row r="10874" spans="1:2" x14ac:dyDescent="0.2">
      <c r="A10874" s="1">
        <v>44581</v>
      </c>
      <c r="B10874">
        <f t="shared" si="169"/>
        <v>2022</v>
      </c>
    </row>
    <row r="10875" spans="1:2" x14ac:dyDescent="0.2">
      <c r="A10875" s="1">
        <v>45169</v>
      </c>
      <c r="B10875">
        <f t="shared" si="169"/>
        <v>2023</v>
      </c>
    </row>
    <row r="10876" spans="1:2" x14ac:dyDescent="0.2">
      <c r="A10876" s="1">
        <v>45620</v>
      </c>
      <c r="B10876">
        <f t="shared" si="169"/>
        <v>2024</v>
      </c>
    </row>
    <row r="10877" spans="1:2" x14ac:dyDescent="0.2">
      <c r="A10877" s="1">
        <v>44678</v>
      </c>
      <c r="B10877">
        <f t="shared" si="169"/>
        <v>2022</v>
      </c>
    </row>
    <row r="10878" spans="1:2" x14ac:dyDescent="0.2">
      <c r="A10878" s="1">
        <v>45376</v>
      </c>
      <c r="B10878">
        <f t="shared" si="169"/>
        <v>2024</v>
      </c>
    </row>
    <row r="10879" spans="1:2" x14ac:dyDescent="0.2">
      <c r="A10879" s="1">
        <v>44893</v>
      </c>
      <c r="B10879">
        <f t="shared" si="169"/>
        <v>2022</v>
      </c>
    </row>
    <row r="10880" spans="1:2" x14ac:dyDescent="0.2">
      <c r="A10880" s="1">
        <v>45363</v>
      </c>
      <c r="B10880">
        <f t="shared" si="169"/>
        <v>2024</v>
      </c>
    </row>
    <row r="10881" spans="1:2" x14ac:dyDescent="0.2">
      <c r="A10881" s="1">
        <v>45221</v>
      </c>
      <c r="B10881">
        <f t="shared" si="169"/>
        <v>2023</v>
      </c>
    </row>
    <row r="10882" spans="1:2" x14ac:dyDescent="0.2">
      <c r="A10882" s="1">
        <v>44728</v>
      </c>
      <c r="B10882">
        <f t="shared" si="169"/>
        <v>2022</v>
      </c>
    </row>
    <row r="10883" spans="1:2" x14ac:dyDescent="0.2">
      <c r="A10883" s="1">
        <v>45160</v>
      </c>
      <c r="B10883">
        <f t="shared" ref="B10883:B10946" si="170">YEAR(A10883)</f>
        <v>2023</v>
      </c>
    </row>
    <row r="10884" spans="1:2" x14ac:dyDescent="0.2">
      <c r="A10884" s="1">
        <v>44605</v>
      </c>
      <c r="B10884">
        <f t="shared" si="170"/>
        <v>2022</v>
      </c>
    </row>
    <row r="10885" spans="1:2" x14ac:dyDescent="0.2">
      <c r="A10885" s="1">
        <v>44888</v>
      </c>
      <c r="B10885">
        <f t="shared" si="170"/>
        <v>2022</v>
      </c>
    </row>
    <row r="10886" spans="1:2" x14ac:dyDescent="0.2">
      <c r="A10886" s="1">
        <v>45373</v>
      </c>
      <c r="B10886">
        <f t="shared" si="170"/>
        <v>2024</v>
      </c>
    </row>
    <row r="10887" spans="1:2" x14ac:dyDescent="0.2">
      <c r="A10887" s="1">
        <v>45599</v>
      </c>
      <c r="B10887">
        <f t="shared" si="170"/>
        <v>2024</v>
      </c>
    </row>
    <row r="10888" spans="1:2" x14ac:dyDescent="0.2">
      <c r="A10888" s="1">
        <v>45455</v>
      </c>
      <c r="B10888">
        <f t="shared" si="170"/>
        <v>2024</v>
      </c>
    </row>
    <row r="10889" spans="1:2" x14ac:dyDescent="0.2">
      <c r="A10889" s="1">
        <v>45197</v>
      </c>
      <c r="B10889">
        <f t="shared" si="170"/>
        <v>2023</v>
      </c>
    </row>
    <row r="10890" spans="1:2" x14ac:dyDescent="0.2">
      <c r="A10890" s="1">
        <v>45200</v>
      </c>
      <c r="B10890">
        <f t="shared" si="170"/>
        <v>2023</v>
      </c>
    </row>
    <row r="10891" spans="1:2" x14ac:dyDescent="0.2">
      <c r="A10891" s="1">
        <v>45169</v>
      </c>
      <c r="B10891">
        <f t="shared" si="170"/>
        <v>2023</v>
      </c>
    </row>
    <row r="10892" spans="1:2" x14ac:dyDescent="0.2">
      <c r="A10892" s="1">
        <v>45237</v>
      </c>
      <c r="B10892">
        <f t="shared" si="170"/>
        <v>2023</v>
      </c>
    </row>
    <row r="10893" spans="1:2" x14ac:dyDescent="0.2">
      <c r="A10893" s="1">
        <v>44677</v>
      </c>
      <c r="B10893">
        <f t="shared" si="170"/>
        <v>2022</v>
      </c>
    </row>
    <row r="10894" spans="1:2" x14ac:dyDescent="0.2">
      <c r="A10894" s="1">
        <v>45506</v>
      </c>
      <c r="B10894">
        <f t="shared" si="170"/>
        <v>2024</v>
      </c>
    </row>
    <row r="10895" spans="1:2" x14ac:dyDescent="0.2">
      <c r="A10895" s="1">
        <v>45227</v>
      </c>
      <c r="B10895">
        <f t="shared" si="170"/>
        <v>2023</v>
      </c>
    </row>
    <row r="10896" spans="1:2" x14ac:dyDescent="0.2">
      <c r="A10896" s="1">
        <v>44681</v>
      </c>
      <c r="B10896">
        <f t="shared" si="170"/>
        <v>2022</v>
      </c>
    </row>
    <row r="10897" spans="1:2" x14ac:dyDescent="0.2">
      <c r="A10897" s="1">
        <v>44585</v>
      </c>
      <c r="B10897">
        <f t="shared" si="170"/>
        <v>2022</v>
      </c>
    </row>
    <row r="10898" spans="1:2" x14ac:dyDescent="0.2">
      <c r="A10898" s="1">
        <v>44940</v>
      </c>
      <c r="B10898">
        <f t="shared" si="170"/>
        <v>2023</v>
      </c>
    </row>
    <row r="10899" spans="1:2" x14ac:dyDescent="0.2">
      <c r="A10899" s="1">
        <v>45307</v>
      </c>
      <c r="B10899">
        <f t="shared" si="170"/>
        <v>2024</v>
      </c>
    </row>
    <row r="10900" spans="1:2" x14ac:dyDescent="0.2">
      <c r="A10900" s="1">
        <v>44685</v>
      </c>
      <c r="B10900">
        <f t="shared" si="170"/>
        <v>2022</v>
      </c>
    </row>
    <row r="10901" spans="1:2" x14ac:dyDescent="0.2">
      <c r="A10901" s="1">
        <v>45609</v>
      </c>
      <c r="B10901">
        <f t="shared" si="170"/>
        <v>2024</v>
      </c>
    </row>
    <row r="10902" spans="1:2" x14ac:dyDescent="0.2">
      <c r="A10902" s="1">
        <v>45040</v>
      </c>
      <c r="B10902">
        <f t="shared" si="170"/>
        <v>2023</v>
      </c>
    </row>
    <row r="10903" spans="1:2" x14ac:dyDescent="0.2">
      <c r="A10903" s="1">
        <v>44880</v>
      </c>
      <c r="B10903">
        <f t="shared" si="170"/>
        <v>2022</v>
      </c>
    </row>
    <row r="10904" spans="1:2" x14ac:dyDescent="0.2">
      <c r="A10904" s="1">
        <v>44941</v>
      </c>
      <c r="B10904">
        <f t="shared" si="170"/>
        <v>2023</v>
      </c>
    </row>
    <row r="10905" spans="1:2" x14ac:dyDescent="0.2">
      <c r="A10905" s="1">
        <v>45143</v>
      </c>
      <c r="B10905">
        <f t="shared" si="170"/>
        <v>2023</v>
      </c>
    </row>
    <row r="10906" spans="1:2" x14ac:dyDescent="0.2">
      <c r="A10906" s="1">
        <v>44611</v>
      </c>
      <c r="B10906">
        <f t="shared" si="170"/>
        <v>2022</v>
      </c>
    </row>
    <row r="10907" spans="1:2" x14ac:dyDescent="0.2">
      <c r="A10907" s="1">
        <v>45068</v>
      </c>
      <c r="B10907">
        <f t="shared" si="170"/>
        <v>2023</v>
      </c>
    </row>
    <row r="10908" spans="1:2" x14ac:dyDescent="0.2">
      <c r="A10908" s="1">
        <v>44709</v>
      </c>
      <c r="B10908">
        <f t="shared" si="170"/>
        <v>2022</v>
      </c>
    </row>
    <row r="10909" spans="1:2" x14ac:dyDescent="0.2">
      <c r="A10909" s="1">
        <v>44786</v>
      </c>
      <c r="B10909">
        <f t="shared" si="170"/>
        <v>2022</v>
      </c>
    </row>
    <row r="10910" spans="1:2" x14ac:dyDescent="0.2">
      <c r="A10910" s="1">
        <v>45020</v>
      </c>
      <c r="B10910">
        <f t="shared" si="170"/>
        <v>2023</v>
      </c>
    </row>
    <row r="10911" spans="1:2" x14ac:dyDescent="0.2">
      <c r="A10911" s="1">
        <v>44981</v>
      </c>
      <c r="B10911">
        <f t="shared" si="170"/>
        <v>2023</v>
      </c>
    </row>
    <row r="10912" spans="1:2" x14ac:dyDescent="0.2">
      <c r="A10912" s="1">
        <v>44600</v>
      </c>
      <c r="B10912">
        <f t="shared" si="170"/>
        <v>2022</v>
      </c>
    </row>
    <row r="10913" spans="1:2" x14ac:dyDescent="0.2">
      <c r="A10913" s="1">
        <v>45541</v>
      </c>
      <c r="B10913">
        <f t="shared" si="170"/>
        <v>2024</v>
      </c>
    </row>
    <row r="10914" spans="1:2" x14ac:dyDescent="0.2">
      <c r="A10914" s="1">
        <v>45319</v>
      </c>
      <c r="B10914">
        <f t="shared" si="170"/>
        <v>2024</v>
      </c>
    </row>
    <row r="10915" spans="1:2" x14ac:dyDescent="0.2">
      <c r="A10915" s="1">
        <v>44670</v>
      </c>
      <c r="B10915">
        <f t="shared" si="170"/>
        <v>2022</v>
      </c>
    </row>
    <row r="10916" spans="1:2" x14ac:dyDescent="0.2">
      <c r="A10916" s="1">
        <v>45650</v>
      </c>
      <c r="B10916">
        <f t="shared" si="170"/>
        <v>2024</v>
      </c>
    </row>
    <row r="10917" spans="1:2" x14ac:dyDescent="0.2">
      <c r="A10917" s="1">
        <v>45117</v>
      </c>
      <c r="B10917">
        <f t="shared" si="170"/>
        <v>2023</v>
      </c>
    </row>
    <row r="10918" spans="1:2" x14ac:dyDescent="0.2">
      <c r="A10918" s="1">
        <v>45024</v>
      </c>
      <c r="B10918">
        <f t="shared" si="170"/>
        <v>2023</v>
      </c>
    </row>
    <row r="10919" spans="1:2" x14ac:dyDescent="0.2">
      <c r="A10919" s="1">
        <v>45078</v>
      </c>
      <c r="B10919">
        <f t="shared" si="170"/>
        <v>2023</v>
      </c>
    </row>
    <row r="10920" spans="1:2" x14ac:dyDescent="0.2">
      <c r="A10920" s="1">
        <v>45047</v>
      </c>
      <c r="B10920">
        <f t="shared" si="170"/>
        <v>2023</v>
      </c>
    </row>
    <row r="10921" spans="1:2" x14ac:dyDescent="0.2">
      <c r="A10921" s="1">
        <v>45326</v>
      </c>
      <c r="B10921">
        <f t="shared" si="170"/>
        <v>2024</v>
      </c>
    </row>
    <row r="10922" spans="1:2" x14ac:dyDescent="0.2">
      <c r="A10922" s="1">
        <v>45154</v>
      </c>
      <c r="B10922">
        <f t="shared" si="170"/>
        <v>2023</v>
      </c>
    </row>
    <row r="10923" spans="1:2" x14ac:dyDescent="0.2">
      <c r="A10923" s="1">
        <v>45365</v>
      </c>
      <c r="B10923">
        <f t="shared" si="170"/>
        <v>2024</v>
      </c>
    </row>
    <row r="10924" spans="1:2" x14ac:dyDescent="0.2">
      <c r="A10924" s="1">
        <v>45312</v>
      </c>
      <c r="B10924">
        <f t="shared" si="170"/>
        <v>2024</v>
      </c>
    </row>
    <row r="10925" spans="1:2" x14ac:dyDescent="0.2">
      <c r="A10925" s="1">
        <v>45188</v>
      </c>
      <c r="B10925">
        <f t="shared" si="170"/>
        <v>2023</v>
      </c>
    </row>
    <row r="10926" spans="1:2" x14ac:dyDescent="0.2">
      <c r="A10926" s="1">
        <v>45407</v>
      </c>
      <c r="B10926">
        <f t="shared" si="170"/>
        <v>2024</v>
      </c>
    </row>
    <row r="10927" spans="1:2" x14ac:dyDescent="0.2">
      <c r="A10927" s="1">
        <v>45390</v>
      </c>
      <c r="B10927">
        <f t="shared" si="170"/>
        <v>2024</v>
      </c>
    </row>
    <row r="10928" spans="1:2" x14ac:dyDescent="0.2">
      <c r="A10928" s="1">
        <v>44876</v>
      </c>
      <c r="B10928">
        <f t="shared" si="170"/>
        <v>2022</v>
      </c>
    </row>
    <row r="10929" spans="1:2" x14ac:dyDescent="0.2">
      <c r="A10929" s="1">
        <v>44708</v>
      </c>
      <c r="B10929">
        <f t="shared" si="170"/>
        <v>2022</v>
      </c>
    </row>
    <row r="10930" spans="1:2" x14ac:dyDescent="0.2">
      <c r="A10930" s="1">
        <v>45070</v>
      </c>
      <c r="B10930">
        <f t="shared" si="170"/>
        <v>2023</v>
      </c>
    </row>
    <row r="10931" spans="1:2" x14ac:dyDescent="0.2">
      <c r="A10931" s="1">
        <v>45228</v>
      </c>
      <c r="B10931">
        <f t="shared" si="170"/>
        <v>2023</v>
      </c>
    </row>
    <row r="10932" spans="1:2" x14ac:dyDescent="0.2">
      <c r="A10932" s="1">
        <v>45101</v>
      </c>
      <c r="B10932">
        <f t="shared" si="170"/>
        <v>2023</v>
      </c>
    </row>
    <row r="10933" spans="1:2" x14ac:dyDescent="0.2">
      <c r="A10933" s="1">
        <v>44772</v>
      </c>
      <c r="B10933">
        <f t="shared" si="170"/>
        <v>2022</v>
      </c>
    </row>
    <row r="10934" spans="1:2" x14ac:dyDescent="0.2">
      <c r="A10934" s="1">
        <v>45336</v>
      </c>
      <c r="B10934">
        <f t="shared" si="170"/>
        <v>2024</v>
      </c>
    </row>
    <row r="10935" spans="1:2" x14ac:dyDescent="0.2">
      <c r="A10935" s="1">
        <v>44717</v>
      </c>
      <c r="B10935">
        <f t="shared" si="170"/>
        <v>2022</v>
      </c>
    </row>
    <row r="10936" spans="1:2" x14ac:dyDescent="0.2">
      <c r="A10936" s="1">
        <v>44958</v>
      </c>
      <c r="B10936">
        <f t="shared" si="170"/>
        <v>2023</v>
      </c>
    </row>
    <row r="10937" spans="1:2" x14ac:dyDescent="0.2">
      <c r="A10937" s="1">
        <v>45439</v>
      </c>
      <c r="B10937">
        <f t="shared" si="170"/>
        <v>2024</v>
      </c>
    </row>
    <row r="10938" spans="1:2" x14ac:dyDescent="0.2">
      <c r="A10938" s="1">
        <v>45134</v>
      </c>
      <c r="B10938">
        <f t="shared" si="170"/>
        <v>2023</v>
      </c>
    </row>
    <row r="10939" spans="1:2" x14ac:dyDescent="0.2">
      <c r="A10939" s="1">
        <v>45602</v>
      </c>
      <c r="B10939">
        <f t="shared" si="170"/>
        <v>2024</v>
      </c>
    </row>
    <row r="10940" spans="1:2" x14ac:dyDescent="0.2">
      <c r="A10940" s="1">
        <v>45648</v>
      </c>
      <c r="B10940">
        <f t="shared" si="170"/>
        <v>2024</v>
      </c>
    </row>
    <row r="10941" spans="1:2" x14ac:dyDescent="0.2">
      <c r="A10941" s="1">
        <v>44601</v>
      </c>
      <c r="B10941">
        <f t="shared" si="170"/>
        <v>2022</v>
      </c>
    </row>
    <row r="10942" spans="1:2" x14ac:dyDescent="0.2">
      <c r="A10942" s="1">
        <v>45655</v>
      </c>
      <c r="B10942">
        <f t="shared" si="170"/>
        <v>2024</v>
      </c>
    </row>
    <row r="10943" spans="1:2" x14ac:dyDescent="0.2">
      <c r="A10943" s="1">
        <v>45297</v>
      </c>
      <c r="B10943">
        <f t="shared" si="170"/>
        <v>2024</v>
      </c>
    </row>
    <row r="10944" spans="1:2" x14ac:dyDescent="0.2">
      <c r="A10944" s="1">
        <v>44965</v>
      </c>
      <c r="B10944">
        <f t="shared" si="170"/>
        <v>2023</v>
      </c>
    </row>
    <row r="10945" spans="1:2" x14ac:dyDescent="0.2">
      <c r="A10945" s="1">
        <v>45595</v>
      </c>
      <c r="B10945">
        <f t="shared" si="170"/>
        <v>2024</v>
      </c>
    </row>
    <row r="10946" spans="1:2" x14ac:dyDescent="0.2">
      <c r="A10946" s="1">
        <v>45450</v>
      </c>
      <c r="B10946">
        <f t="shared" si="170"/>
        <v>2024</v>
      </c>
    </row>
    <row r="10947" spans="1:2" x14ac:dyDescent="0.2">
      <c r="A10947" s="1">
        <v>45580</v>
      </c>
      <c r="B10947">
        <f t="shared" ref="B10947:B11010" si="171">YEAR(A10947)</f>
        <v>2024</v>
      </c>
    </row>
    <row r="10948" spans="1:2" x14ac:dyDescent="0.2">
      <c r="A10948" s="1">
        <v>44826</v>
      </c>
      <c r="B10948">
        <f t="shared" si="171"/>
        <v>2022</v>
      </c>
    </row>
    <row r="10949" spans="1:2" x14ac:dyDescent="0.2">
      <c r="A10949" s="1">
        <v>45623</v>
      </c>
      <c r="B10949">
        <f t="shared" si="171"/>
        <v>2024</v>
      </c>
    </row>
    <row r="10950" spans="1:2" x14ac:dyDescent="0.2">
      <c r="A10950" s="1">
        <v>44672</v>
      </c>
      <c r="B10950">
        <f t="shared" si="171"/>
        <v>2022</v>
      </c>
    </row>
    <row r="10951" spans="1:2" x14ac:dyDescent="0.2">
      <c r="A10951" s="1">
        <v>45022</v>
      </c>
      <c r="B10951">
        <f t="shared" si="171"/>
        <v>2023</v>
      </c>
    </row>
    <row r="10952" spans="1:2" x14ac:dyDescent="0.2">
      <c r="A10952" s="1">
        <v>45645</v>
      </c>
      <c r="B10952">
        <f t="shared" si="171"/>
        <v>2024</v>
      </c>
    </row>
    <row r="10953" spans="1:2" x14ac:dyDescent="0.2">
      <c r="A10953" s="1">
        <v>44949</v>
      </c>
      <c r="B10953">
        <f t="shared" si="171"/>
        <v>2023</v>
      </c>
    </row>
    <row r="10954" spans="1:2" x14ac:dyDescent="0.2">
      <c r="A10954" s="1">
        <v>45041</v>
      </c>
      <c r="B10954">
        <f t="shared" si="171"/>
        <v>2023</v>
      </c>
    </row>
    <row r="10955" spans="1:2" x14ac:dyDescent="0.2">
      <c r="A10955" s="1">
        <v>45657</v>
      </c>
      <c r="B10955">
        <f t="shared" si="171"/>
        <v>2024</v>
      </c>
    </row>
    <row r="10956" spans="1:2" x14ac:dyDescent="0.2">
      <c r="A10956" s="1">
        <v>45404</v>
      </c>
      <c r="B10956">
        <f t="shared" si="171"/>
        <v>2024</v>
      </c>
    </row>
    <row r="10957" spans="1:2" x14ac:dyDescent="0.2">
      <c r="A10957" s="1">
        <v>44837</v>
      </c>
      <c r="B10957">
        <f t="shared" si="171"/>
        <v>2022</v>
      </c>
    </row>
    <row r="10958" spans="1:2" x14ac:dyDescent="0.2">
      <c r="A10958" s="1">
        <v>45045</v>
      </c>
      <c r="B10958">
        <f t="shared" si="171"/>
        <v>2023</v>
      </c>
    </row>
    <row r="10959" spans="1:2" x14ac:dyDescent="0.2">
      <c r="A10959" s="1">
        <v>44898</v>
      </c>
      <c r="B10959">
        <f t="shared" si="171"/>
        <v>2022</v>
      </c>
    </row>
    <row r="10960" spans="1:2" x14ac:dyDescent="0.2">
      <c r="A10960" s="1">
        <v>45363</v>
      </c>
      <c r="B10960">
        <f t="shared" si="171"/>
        <v>2024</v>
      </c>
    </row>
    <row r="10961" spans="1:2" x14ac:dyDescent="0.2">
      <c r="A10961" s="1">
        <v>45449</v>
      </c>
      <c r="B10961">
        <f t="shared" si="171"/>
        <v>2024</v>
      </c>
    </row>
    <row r="10962" spans="1:2" x14ac:dyDescent="0.2">
      <c r="A10962" s="1">
        <v>44731</v>
      </c>
      <c r="B10962">
        <f t="shared" si="171"/>
        <v>2022</v>
      </c>
    </row>
    <row r="10963" spans="1:2" x14ac:dyDescent="0.2">
      <c r="A10963" s="1">
        <v>45651</v>
      </c>
      <c r="B10963">
        <f t="shared" si="171"/>
        <v>2024</v>
      </c>
    </row>
    <row r="10964" spans="1:2" x14ac:dyDescent="0.2">
      <c r="A10964" s="1">
        <v>45205</v>
      </c>
      <c r="B10964">
        <f t="shared" si="171"/>
        <v>2023</v>
      </c>
    </row>
    <row r="10965" spans="1:2" x14ac:dyDescent="0.2">
      <c r="A10965" s="1">
        <v>45609</v>
      </c>
      <c r="B10965">
        <f t="shared" si="171"/>
        <v>2024</v>
      </c>
    </row>
    <row r="10966" spans="1:2" x14ac:dyDescent="0.2">
      <c r="A10966" s="1">
        <v>45011</v>
      </c>
      <c r="B10966">
        <f t="shared" si="171"/>
        <v>2023</v>
      </c>
    </row>
    <row r="10967" spans="1:2" x14ac:dyDescent="0.2">
      <c r="A10967" s="1">
        <v>45045</v>
      </c>
      <c r="B10967">
        <f t="shared" si="171"/>
        <v>2023</v>
      </c>
    </row>
    <row r="10968" spans="1:2" x14ac:dyDescent="0.2">
      <c r="A10968" s="1">
        <v>44610</v>
      </c>
      <c r="B10968">
        <f t="shared" si="171"/>
        <v>2022</v>
      </c>
    </row>
    <row r="10969" spans="1:2" x14ac:dyDescent="0.2">
      <c r="A10969" s="1">
        <v>45006</v>
      </c>
      <c r="B10969">
        <f t="shared" si="171"/>
        <v>2023</v>
      </c>
    </row>
    <row r="10970" spans="1:2" x14ac:dyDescent="0.2">
      <c r="A10970" s="1">
        <v>45598</v>
      </c>
      <c r="B10970">
        <f t="shared" si="171"/>
        <v>2024</v>
      </c>
    </row>
    <row r="10971" spans="1:2" x14ac:dyDescent="0.2">
      <c r="A10971" s="1">
        <v>44938</v>
      </c>
      <c r="B10971">
        <f t="shared" si="171"/>
        <v>2023</v>
      </c>
    </row>
    <row r="10972" spans="1:2" x14ac:dyDescent="0.2">
      <c r="A10972" s="1">
        <v>45426</v>
      </c>
      <c r="B10972">
        <f t="shared" si="171"/>
        <v>2024</v>
      </c>
    </row>
    <row r="10973" spans="1:2" x14ac:dyDescent="0.2">
      <c r="A10973" s="1">
        <v>45043</v>
      </c>
      <c r="B10973">
        <f t="shared" si="171"/>
        <v>2023</v>
      </c>
    </row>
    <row r="10974" spans="1:2" x14ac:dyDescent="0.2">
      <c r="A10974" s="1">
        <v>44866</v>
      </c>
      <c r="B10974">
        <f t="shared" si="171"/>
        <v>2022</v>
      </c>
    </row>
    <row r="10975" spans="1:2" x14ac:dyDescent="0.2">
      <c r="A10975" s="1">
        <v>44709</v>
      </c>
      <c r="B10975">
        <f t="shared" si="171"/>
        <v>2022</v>
      </c>
    </row>
    <row r="10976" spans="1:2" x14ac:dyDescent="0.2">
      <c r="A10976" s="1">
        <v>44826</v>
      </c>
      <c r="B10976">
        <f t="shared" si="171"/>
        <v>2022</v>
      </c>
    </row>
    <row r="10977" spans="1:2" x14ac:dyDescent="0.2">
      <c r="A10977" s="1">
        <v>44954</v>
      </c>
      <c r="B10977">
        <f t="shared" si="171"/>
        <v>2023</v>
      </c>
    </row>
    <row r="10978" spans="1:2" x14ac:dyDescent="0.2">
      <c r="A10978" s="1">
        <v>45211</v>
      </c>
      <c r="B10978">
        <f t="shared" si="171"/>
        <v>2023</v>
      </c>
    </row>
    <row r="10979" spans="1:2" x14ac:dyDescent="0.2">
      <c r="A10979" s="1">
        <v>44589</v>
      </c>
      <c r="B10979">
        <f t="shared" si="171"/>
        <v>2022</v>
      </c>
    </row>
    <row r="10980" spans="1:2" x14ac:dyDescent="0.2">
      <c r="A10980" s="1">
        <v>45127</v>
      </c>
      <c r="B10980">
        <f t="shared" si="171"/>
        <v>2023</v>
      </c>
    </row>
    <row r="10981" spans="1:2" x14ac:dyDescent="0.2">
      <c r="A10981" s="1">
        <v>45280</v>
      </c>
      <c r="B10981">
        <f t="shared" si="171"/>
        <v>2023</v>
      </c>
    </row>
    <row r="10982" spans="1:2" x14ac:dyDescent="0.2">
      <c r="A10982" s="1">
        <v>44596</v>
      </c>
      <c r="B10982">
        <f t="shared" si="171"/>
        <v>2022</v>
      </c>
    </row>
    <row r="10983" spans="1:2" x14ac:dyDescent="0.2">
      <c r="A10983" s="1">
        <v>45017</v>
      </c>
      <c r="B10983">
        <f t="shared" si="171"/>
        <v>2023</v>
      </c>
    </row>
    <row r="10984" spans="1:2" x14ac:dyDescent="0.2">
      <c r="A10984" s="1">
        <v>44798</v>
      </c>
      <c r="B10984">
        <f t="shared" si="171"/>
        <v>2022</v>
      </c>
    </row>
    <row r="10985" spans="1:2" x14ac:dyDescent="0.2">
      <c r="A10985" s="1">
        <v>45652</v>
      </c>
      <c r="B10985">
        <f t="shared" si="171"/>
        <v>2024</v>
      </c>
    </row>
    <row r="10986" spans="1:2" x14ac:dyDescent="0.2">
      <c r="A10986" s="1">
        <v>45363</v>
      </c>
      <c r="B10986">
        <f t="shared" si="171"/>
        <v>2024</v>
      </c>
    </row>
    <row r="10987" spans="1:2" x14ac:dyDescent="0.2">
      <c r="A10987" s="1">
        <v>44667</v>
      </c>
      <c r="B10987">
        <f t="shared" si="171"/>
        <v>2022</v>
      </c>
    </row>
    <row r="10988" spans="1:2" x14ac:dyDescent="0.2">
      <c r="A10988" s="1">
        <v>44935</v>
      </c>
      <c r="B10988">
        <f t="shared" si="171"/>
        <v>2023</v>
      </c>
    </row>
    <row r="10989" spans="1:2" x14ac:dyDescent="0.2">
      <c r="A10989" s="1">
        <v>44903</v>
      </c>
      <c r="B10989">
        <f t="shared" si="171"/>
        <v>2022</v>
      </c>
    </row>
    <row r="10990" spans="1:2" x14ac:dyDescent="0.2">
      <c r="A10990" s="1">
        <v>45347</v>
      </c>
      <c r="B10990">
        <f t="shared" si="171"/>
        <v>2024</v>
      </c>
    </row>
    <row r="10991" spans="1:2" x14ac:dyDescent="0.2">
      <c r="A10991" s="1">
        <v>45275</v>
      </c>
      <c r="B10991">
        <f t="shared" si="171"/>
        <v>2023</v>
      </c>
    </row>
    <row r="10992" spans="1:2" x14ac:dyDescent="0.2">
      <c r="A10992" s="1">
        <v>45518</v>
      </c>
      <c r="B10992">
        <f t="shared" si="171"/>
        <v>2024</v>
      </c>
    </row>
    <row r="10993" spans="1:2" x14ac:dyDescent="0.2">
      <c r="A10993" s="1">
        <v>45021</v>
      </c>
      <c r="B10993">
        <f t="shared" si="171"/>
        <v>2023</v>
      </c>
    </row>
    <row r="10994" spans="1:2" x14ac:dyDescent="0.2">
      <c r="A10994" s="1">
        <v>45608</v>
      </c>
      <c r="B10994">
        <f t="shared" si="171"/>
        <v>2024</v>
      </c>
    </row>
    <row r="10995" spans="1:2" x14ac:dyDescent="0.2">
      <c r="A10995" s="1">
        <v>45477</v>
      </c>
      <c r="B10995">
        <f t="shared" si="171"/>
        <v>2024</v>
      </c>
    </row>
    <row r="10996" spans="1:2" x14ac:dyDescent="0.2">
      <c r="A10996" s="1">
        <v>44830</v>
      </c>
      <c r="B10996">
        <f t="shared" si="171"/>
        <v>2022</v>
      </c>
    </row>
    <row r="10997" spans="1:2" x14ac:dyDescent="0.2">
      <c r="A10997" s="1">
        <v>44894</v>
      </c>
      <c r="B10997">
        <f t="shared" si="171"/>
        <v>2022</v>
      </c>
    </row>
    <row r="10998" spans="1:2" x14ac:dyDescent="0.2">
      <c r="A10998" s="1">
        <v>45108</v>
      </c>
      <c r="B10998">
        <f t="shared" si="171"/>
        <v>2023</v>
      </c>
    </row>
    <row r="10999" spans="1:2" x14ac:dyDescent="0.2">
      <c r="A10999" s="1">
        <v>44676</v>
      </c>
      <c r="B10999">
        <f t="shared" si="171"/>
        <v>2022</v>
      </c>
    </row>
    <row r="11000" spans="1:2" x14ac:dyDescent="0.2">
      <c r="A11000" s="1">
        <v>44931</v>
      </c>
      <c r="B11000">
        <f t="shared" si="171"/>
        <v>2023</v>
      </c>
    </row>
    <row r="11001" spans="1:2" x14ac:dyDescent="0.2">
      <c r="A11001" s="1">
        <v>45455</v>
      </c>
      <c r="B11001">
        <f t="shared" si="171"/>
        <v>2024</v>
      </c>
    </row>
    <row r="11002" spans="1:2" x14ac:dyDescent="0.2">
      <c r="A11002" s="1">
        <v>45092</v>
      </c>
      <c r="B11002">
        <f t="shared" si="171"/>
        <v>2023</v>
      </c>
    </row>
    <row r="11003" spans="1:2" x14ac:dyDescent="0.2">
      <c r="A11003" s="1">
        <v>45214</v>
      </c>
      <c r="B11003">
        <f t="shared" si="171"/>
        <v>2023</v>
      </c>
    </row>
    <row r="11004" spans="1:2" x14ac:dyDescent="0.2">
      <c r="A11004" s="1">
        <v>44737</v>
      </c>
      <c r="B11004">
        <f t="shared" si="171"/>
        <v>2022</v>
      </c>
    </row>
    <row r="11005" spans="1:2" x14ac:dyDescent="0.2">
      <c r="A11005" s="1">
        <v>45138</v>
      </c>
      <c r="B11005">
        <f t="shared" si="171"/>
        <v>2023</v>
      </c>
    </row>
    <row r="11006" spans="1:2" x14ac:dyDescent="0.2">
      <c r="A11006" s="1">
        <v>44573</v>
      </c>
      <c r="B11006">
        <f t="shared" si="171"/>
        <v>2022</v>
      </c>
    </row>
    <row r="11007" spans="1:2" x14ac:dyDescent="0.2">
      <c r="A11007" s="1">
        <v>45231</v>
      </c>
      <c r="B11007">
        <f t="shared" si="171"/>
        <v>2023</v>
      </c>
    </row>
    <row r="11008" spans="1:2" x14ac:dyDescent="0.2">
      <c r="A11008" s="1">
        <v>45135</v>
      </c>
      <c r="B11008">
        <f t="shared" si="171"/>
        <v>2023</v>
      </c>
    </row>
    <row r="11009" spans="1:2" x14ac:dyDescent="0.2">
      <c r="A11009" s="1">
        <v>44567</v>
      </c>
      <c r="B11009">
        <f t="shared" si="171"/>
        <v>2022</v>
      </c>
    </row>
    <row r="11010" spans="1:2" x14ac:dyDescent="0.2">
      <c r="A11010" s="1">
        <v>45170</v>
      </c>
      <c r="B11010">
        <f t="shared" si="171"/>
        <v>2023</v>
      </c>
    </row>
    <row r="11011" spans="1:2" x14ac:dyDescent="0.2">
      <c r="A11011" s="1">
        <v>45320</v>
      </c>
      <c r="B11011">
        <f t="shared" ref="B11011:B11074" si="172">YEAR(A11011)</f>
        <v>2024</v>
      </c>
    </row>
    <row r="11012" spans="1:2" x14ac:dyDescent="0.2">
      <c r="A11012" s="1">
        <v>45650</v>
      </c>
      <c r="B11012">
        <f t="shared" si="172"/>
        <v>2024</v>
      </c>
    </row>
    <row r="11013" spans="1:2" x14ac:dyDescent="0.2">
      <c r="A11013" s="1">
        <v>44607</v>
      </c>
      <c r="B11013">
        <f t="shared" si="172"/>
        <v>2022</v>
      </c>
    </row>
    <row r="11014" spans="1:2" x14ac:dyDescent="0.2">
      <c r="A11014" s="1">
        <v>45521</v>
      </c>
      <c r="B11014">
        <f t="shared" si="172"/>
        <v>2024</v>
      </c>
    </row>
    <row r="11015" spans="1:2" x14ac:dyDescent="0.2">
      <c r="A11015" s="1">
        <v>44598</v>
      </c>
      <c r="B11015">
        <f t="shared" si="172"/>
        <v>2022</v>
      </c>
    </row>
    <row r="11016" spans="1:2" x14ac:dyDescent="0.2">
      <c r="A11016" s="1">
        <v>45658</v>
      </c>
      <c r="B11016">
        <f t="shared" si="172"/>
        <v>2025</v>
      </c>
    </row>
    <row r="11017" spans="1:2" x14ac:dyDescent="0.2">
      <c r="A11017" s="1">
        <v>45516</v>
      </c>
      <c r="B11017">
        <f t="shared" si="172"/>
        <v>2024</v>
      </c>
    </row>
    <row r="11018" spans="1:2" x14ac:dyDescent="0.2">
      <c r="A11018" s="1">
        <v>45045</v>
      </c>
      <c r="B11018">
        <f t="shared" si="172"/>
        <v>2023</v>
      </c>
    </row>
    <row r="11019" spans="1:2" x14ac:dyDescent="0.2">
      <c r="A11019" s="1">
        <v>44851</v>
      </c>
      <c r="B11019">
        <f t="shared" si="172"/>
        <v>2022</v>
      </c>
    </row>
    <row r="11020" spans="1:2" x14ac:dyDescent="0.2">
      <c r="A11020" s="1">
        <v>45371</v>
      </c>
      <c r="B11020">
        <f t="shared" si="172"/>
        <v>2024</v>
      </c>
    </row>
    <row r="11021" spans="1:2" x14ac:dyDescent="0.2">
      <c r="A11021" s="1">
        <v>44894</v>
      </c>
      <c r="B11021">
        <f t="shared" si="172"/>
        <v>2022</v>
      </c>
    </row>
    <row r="11022" spans="1:2" x14ac:dyDescent="0.2">
      <c r="A11022" s="1">
        <v>45294</v>
      </c>
      <c r="B11022">
        <f t="shared" si="172"/>
        <v>2024</v>
      </c>
    </row>
    <row r="11023" spans="1:2" x14ac:dyDescent="0.2">
      <c r="A11023" s="1">
        <v>44925</v>
      </c>
      <c r="B11023">
        <f t="shared" si="172"/>
        <v>2022</v>
      </c>
    </row>
    <row r="11024" spans="1:2" x14ac:dyDescent="0.2">
      <c r="A11024" s="1">
        <v>44966</v>
      </c>
      <c r="B11024">
        <f t="shared" si="172"/>
        <v>2023</v>
      </c>
    </row>
    <row r="11025" spans="1:2" x14ac:dyDescent="0.2">
      <c r="A11025" s="1">
        <v>44718</v>
      </c>
      <c r="B11025">
        <f t="shared" si="172"/>
        <v>2022</v>
      </c>
    </row>
    <row r="11026" spans="1:2" x14ac:dyDescent="0.2">
      <c r="A11026" s="1">
        <v>45560</v>
      </c>
      <c r="B11026">
        <f t="shared" si="172"/>
        <v>2024</v>
      </c>
    </row>
    <row r="11027" spans="1:2" x14ac:dyDescent="0.2">
      <c r="A11027" s="1">
        <v>44684</v>
      </c>
      <c r="B11027">
        <f t="shared" si="172"/>
        <v>2022</v>
      </c>
    </row>
    <row r="11028" spans="1:2" x14ac:dyDescent="0.2">
      <c r="A11028" s="1">
        <v>44606</v>
      </c>
      <c r="B11028">
        <f t="shared" si="172"/>
        <v>2022</v>
      </c>
    </row>
    <row r="11029" spans="1:2" x14ac:dyDescent="0.2">
      <c r="A11029" s="1">
        <v>45139</v>
      </c>
      <c r="B11029">
        <f t="shared" si="172"/>
        <v>2023</v>
      </c>
    </row>
    <row r="11030" spans="1:2" x14ac:dyDescent="0.2">
      <c r="A11030" s="1">
        <v>45268</v>
      </c>
      <c r="B11030">
        <f t="shared" si="172"/>
        <v>2023</v>
      </c>
    </row>
    <row r="11031" spans="1:2" x14ac:dyDescent="0.2">
      <c r="A11031" s="1">
        <v>45411</v>
      </c>
      <c r="B11031">
        <f t="shared" si="172"/>
        <v>2024</v>
      </c>
    </row>
    <row r="11032" spans="1:2" x14ac:dyDescent="0.2">
      <c r="A11032" s="1">
        <v>45618</v>
      </c>
      <c r="B11032">
        <f t="shared" si="172"/>
        <v>2024</v>
      </c>
    </row>
    <row r="11033" spans="1:2" x14ac:dyDescent="0.2">
      <c r="A11033" s="1">
        <v>45302</v>
      </c>
      <c r="B11033">
        <f t="shared" si="172"/>
        <v>2024</v>
      </c>
    </row>
    <row r="11034" spans="1:2" x14ac:dyDescent="0.2">
      <c r="A11034" s="1">
        <v>44580</v>
      </c>
      <c r="B11034">
        <f t="shared" si="172"/>
        <v>2022</v>
      </c>
    </row>
    <row r="11035" spans="1:2" x14ac:dyDescent="0.2">
      <c r="A11035" s="1">
        <v>45391</v>
      </c>
      <c r="B11035">
        <f t="shared" si="172"/>
        <v>2024</v>
      </c>
    </row>
    <row r="11036" spans="1:2" x14ac:dyDescent="0.2">
      <c r="A11036" s="1">
        <v>45419</v>
      </c>
      <c r="B11036">
        <f t="shared" si="172"/>
        <v>2024</v>
      </c>
    </row>
    <row r="11037" spans="1:2" x14ac:dyDescent="0.2">
      <c r="A11037" s="1">
        <v>45619</v>
      </c>
      <c r="B11037">
        <f t="shared" si="172"/>
        <v>2024</v>
      </c>
    </row>
    <row r="11038" spans="1:2" x14ac:dyDescent="0.2">
      <c r="A11038" s="1">
        <v>45229</v>
      </c>
      <c r="B11038">
        <f t="shared" si="172"/>
        <v>2023</v>
      </c>
    </row>
    <row r="11039" spans="1:2" x14ac:dyDescent="0.2">
      <c r="A11039" s="1">
        <v>45364</v>
      </c>
      <c r="B11039">
        <f t="shared" si="172"/>
        <v>2024</v>
      </c>
    </row>
    <row r="11040" spans="1:2" x14ac:dyDescent="0.2">
      <c r="A11040" s="1">
        <v>45137</v>
      </c>
      <c r="B11040">
        <f t="shared" si="172"/>
        <v>2023</v>
      </c>
    </row>
    <row r="11041" spans="1:2" x14ac:dyDescent="0.2">
      <c r="A11041" s="1">
        <v>44768</v>
      </c>
      <c r="B11041">
        <f t="shared" si="172"/>
        <v>2022</v>
      </c>
    </row>
    <row r="11042" spans="1:2" x14ac:dyDescent="0.2">
      <c r="A11042" s="1">
        <v>44596</v>
      </c>
      <c r="B11042">
        <f t="shared" si="172"/>
        <v>2022</v>
      </c>
    </row>
    <row r="11043" spans="1:2" x14ac:dyDescent="0.2">
      <c r="A11043" s="1">
        <v>45597</v>
      </c>
      <c r="B11043">
        <f t="shared" si="172"/>
        <v>2024</v>
      </c>
    </row>
    <row r="11044" spans="1:2" x14ac:dyDescent="0.2">
      <c r="A11044" s="1">
        <v>45334</v>
      </c>
      <c r="B11044">
        <f t="shared" si="172"/>
        <v>2024</v>
      </c>
    </row>
    <row r="11045" spans="1:2" x14ac:dyDescent="0.2">
      <c r="A11045" s="1">
        <v>44966</v>
      </c>
      <c r="B11045">
        <f t="shared" si="172"/>
        <v>2023</v>
      </c>
    </row>
    <row r="11046" spans="1:2" x14ac:dyDescent="0.2">
      <c r="A11046" s="1">
        <v>45301</v>
      </c>
      <c r="B11046">
        <f t="shared" si="172"/>
        <v>2024</v>
      </c>
    </row>
    <row r="11047" spans="1:2" x14ac:dyDescent="0.2">
      <c r="A11047" s="1">
        <v>45417</v>
      </c>
      <c r="B11047">
        <f t="shared" si="172"/>
        <v>2024</v>
      </c>
    </row>
    <row r="11048" spans="1:2" x14ac:dyDescent="0.2">
      <c r="A11048" s="1">
        <v>45132</v>
      </c>
      <c r="B11048">
        <f t="shared" si="172"/>
        <v>2023</v>
      </c>
    </row>
    <row r="11049" spans="1:2" x14ac:dyDescent="0.2">
      <c r="A11049" s="1">
        <v>44881</v>
      </c>
      <c r="B11049">
        <f t="shared" si="172"/>
        <v>2022</v>
      </c>
    </row>
    <row r="11050" spans="1:2" x14ac:dyDescent="0.2">
      <c r="A11050" s="1">
        <v>44879</v>
      </c>
      <c r="B11050">
        <f t="shared" si="172"/>
        <v>2022</v>
      </c>
    </row>
    <row r="11051" spans="1:2" x14ac:dyDescent="0.2">
      <c r="A11051" s="1">
        <v>44911</v>
      </c>
      <c r="B11051">
        <f t="shared" si="172"/>
        <v>2022</v>
      </c>
    </row>
    <row r="11052" spans="1:2" x14ac:dyDescent="0.2">
      <c r="A11052" s="1">
        <v>45505</v>
      </c>
      <c r="B11052">
        <f t="shared" si="172"/>
        <v>2024</v>
      </c>
    </row>
    <row r="11053" spans="1:2" x14ac:dyDescent="0.2">
      <c r="A11053" s="1">
        <v>45643</v>
      </c>
      <c r="B11053">
        <f t="shared" si="172"/>
        <v>2024</v>
      </c>
    </row>
    <row r="11054" spans="1:2" x14ac:dyDescent="0.2">
      <c r="A11054" s="1">
        <v>45578</v>
      </c>
      <c r="B11054">
        <f t="shared" si="172"/>
        <v>2024</v>
      </c>
    </row>
    <row r="11055" spans="1:2" x14ac:dyDescent="0.2">
      <c r="A11055" s="1">
        <v>44692</v>
      </c>
      <c r="B11055">
        <f t="shared" si="172"/>
        <v>2022</v>
      </c>
    </row>
    <row r="11056" spans="1:2" x14ac:dyDescent="0.2">
      <c r="A11056" s="1">
        <v>44816</v>
      </c>
      <c r="B11056">
        <f t="shared" si="172"/>
        <v>2022</v>
      </c>
    </row>
    <row r="11057" spans="1:2" x14ac:dyDescent="0.2">
      <c r="A11057" s="1">
        <v>45315</v>
      </c>
      <c r="B11057">
        <f t="shared" si="172"/>
        <v>2024</v>
      </c>
    </row>
    <row r="11058" spans="1:2" x14ac:dyDescent="0.2">
      <c r="A11058" s="1">
        <v>45045</v>
      </c>
      <c r="B11058">
        <f t="shared" si="172"/>
        <v>2023</v>
      </c>
    </row>
    <row r="11059" spans="1:2" x14ac:dyDescent="0.2">
      <c r="A11059" s="1">
        <v>44909</v>
      </c>
      <c r="B11059">
        <f t="shared" si="172"/>
        <v>2022</v>
      </c>
    </row>
    <row r="11060" spans="1:2" x14ac:dyDescent="0.2">
      <c r="A11060" s="1">
        <v>44834</v>
      </c>
      <c r="B11060">
        <f t="shared" si="172"/>
        <v>2022</v>
      </c>
    </row>
    <row r="11061" spans="1:2" x14ac:dyDescent="0.2">
      <c r="A11061" s="1">
        <v>44603</v>
      </c>
      <c r="B11061">
        <f t="shared" si="172"/>
        <v>2022</v>
      </c>
    </row>
    <row r="11062" spans="1:2" x14ac:dyDescent="0.2">
      <c r="A11062" s="1">
        <v>45390</v>
      </c>
      <c r="B11062">
        <f t="shared" si="172"/>
        <v>2024</v>
      </c>
    </row>
    <row r="11063" spans="1:2" x14ac:dyDescent="0.2">
      <c r="A11063" s="1">
        <v>44717</v>
      </c>
      <c r="B11063">
        <f t="shared" si="172"/>
        <v>2022</v>
      </c>
    </row>
    <row r="11064" spans="1:2" x14ac:dyDescent="0.2">
      <c r="A11064" s="1">
        <v>45424</v>
      </c>
      <c r="B11064">
        <f t="shared" si="172"/>
        <v>2024</v>
      </c>
    </row>
    <row r="11065" spans="1:2" x14ac:dyDescent="0.2">
      <c r="A11065" s="1">
        <v>45250</v>
      </c>
      <c r="B11065">
        <f t="shared" si="172"/>
        <v>2023</v>
      </c>
    </row>
    <row r="11066" spans="1:2" x14ac:dyDescent="0.2">
      <c r="A11066" s="1">
        <v>45502</v>
      </c>
      <c r="B11066">
        <f t="shared" si="172"/>
        <v>2024</v>
      </c>
    </row>
    <row r="11067" spans="1:2" x14ac:dyDescent="0.2">
      <c r="A11067" s="1">
        <v>45325</v>
      </c>
      <c r="B11067">
        <f t="shared" si="172"/>
        <v>2024</v>
      </c>
    </row>
    <row r="11068" spans="1:2" x14ac:dyDescent="0.2">
      <c r="A11068" s="1">
        <v>45247</v>
      </c>
      <c r="B11068">
        <f t="shared" si="172"/>
        <v>2023</v>
      </c>
    </row>
    <row r="11069" spans="1:2" x14ac:dyDescent="0.2">
      <c r="A11069" s="1">
        <v>44964</v>
      </c>
      <c r="B11069">
        <f t="shared" si="172"/>
        <v>2023</v>
      </c>
    </row>
    <row r="11070" spans="1:2" x14ac:dyDescent="0.2">
      <c r="A11070" s="1">
        <v>45314</v>
      </c>
      <c r="B11070">
        <f t="shared" si="172"/>
        <v>2024</v>
      </c>
    </row>
    <row r="11071" spans="1:2" x14ac:dyDescent="0.2">
      <c r="A11071" s="1">
        <v>44596</v>
      </c>
      <c r="B11071">
        <f t="shared" si="172"/>
        <v>2022</v>
      </c>
    </row>
    <row r="11072" spans="1:2" x14ac:dyDescent="0.2">
      <c r="A11072" s="1">
        <v>45161</v>
      </c>
      <c r="B11072">
        <f t="shared" si="172"/>
        <v>2023</v>
      </c>
    </row>
    <row r="11073" spans="1:2" x14ac:dyDescent="0.2">
      <c r="A11073" s="1">
        <v>45404</v>
      </c>
      <c r="B11073">
        <f t="shared" si="172"/>
        <v>2024</v>
      </c>
    </row>
    <row r="11074" spans="1:2" x14ac:dyDescent="0.2">
      <c r="A11074" s="1">
        <v>44680</v>
      </c>
      <c r="B11074">
        <f t="shared" si="172"/>
        <v>2022</v>
      </c>
    </row>
    <row r="11075" spans="1:2" x14ac:dyDescent="0.2">
      <c r="A11075" s="1">
        <v>45117</v>
      </c>
      <c r="B11075">
        <f t="shared" ref="B11075:B11138" si="173">YEAR(A11075)</f>
        <v>2023</v>
      </c>
    </row>
    <row r="11076" spans="1:2" x14ac:dyDescent="0.2">
      <c r="A11076" s="1">
        <v>44831</v>
      </c>
      <c r="B11076">
        <f t="shared" si="173"/>
        <v>2022</v>
      </c>
    </row>
    <row r="11077" spans="1:2" x14ac:dyDescent="0.2">
      <c r="A11077" s="1">
        <v>45307</v>
      </c>
      <c r="B11077">
        <f t="shared" si="173"/>
        <v>2024</v>
      </c>
    </row>
    <row r="11078" spans="1:2" x14ac:dyDescent="0.2">
      <c r="A11078" s="1">
        <v>44697</v>
      </c>
      <c r="B11078">
        <f t="shared" si="173"/>
        <v>2022</v>
      </c>
    </row>
    <row r="11079" spans="1:2" x14ac:dyDescent="0.2">
      <c r="A11079" s="1">
        <v>44897</v>
      </c>
      <c r="B11079">
        <f t="shared" si="173"/>
        <v>2022</v>
      </c>
    </row>
    <row r="11080" spans="1:2" x14ac:dyDescent="0.2">
      <c r="A11080" s="1">
        <v>45315</v>
      </c>
      <c r="B11080">
        <f t="shared" si="173"/>
        <v>2024</v>
      </c>
    </row>
    <row r="11081" spans="1:2" x14ac:dyDescent="0.2">
      <c r="A11081" s="1">
        <v>45350</v>
      </c>
      <c r="B11081">
        <f t="shared" si="173"/>
        <v>2024</v>
      </c>
    </row>
    <row r="11082" spans="1:2" x14ac:dyDescent="0.2">
      <c r="A11082" s="1">
        <v>45269</v>
      </c>
      <c r="B11082">
        <f t="shared" si="173"/>
        <v>2023</v>
      </c>
    </row>
    <row r="11083" spans="1:2" x14ac:dyDescent="0.2">
      <c r="A11083" s="1">
        <v>45304</v>
      </c>
      <c r="B11083">
        <f t="shared" si="173"/>
        <v>2024</v>
      </c>
    </row>
    <row r="11084" spans="1:2" x14ac:dyDescent="0.2">
      <c r="A11084" s="1">
        <v>45188</v>
      </c>
      <c r="B11084">
        <f t="shared" si="173"/>
        <v>2023</v>
      </c>
    </row>
    <row r="11085" spans="1:2" x14ac:dyDescent="0.2">
      <c r="A11085" s="1">
        <v>45452</v>
      </c>
      <c r="B11085">
        <f t="shared" si="173"/>
        <v>2024</v>
      </c>
    </row>
    <row r="11086" spans="1:2" x14ac:dyDescent="0.2">
      <c r="A11086" s="1">
        <v>45445</v>
      </c>
      <c r="B11086">
        <f t="shared" si="173"/>
        <v>2024</v>
      </c>
    </row>
    <row r="11087" spans="1:2" x14ac:dyDescent="0.2">
      <c r="A11087" s="1">
        <v>44747</v>
      </c>
      <c r="B11087">
        <f t="shared" si="173"/>
        <v>2022</v>
      </c>
    </row>
    <row r="11088" spans="1:2" x14ac:dyDescent="0.2">
      <c r="A11088" s="1">
        <v>44615</v>
      </c>
      <c r="B11088">
        <f t="shared" si="173"/>
        <v>2022</v>
      </c>
    </row>
    <row r="11089" spans="1:2" x14ac:dyDescent="0.2">
      <c r="A11089" s="1">
        <v>45023</v>
      </c>
      <c r="B11089">
        <f t="shared" si="173"/>
        <v>2023</v>
      </c>
    </row>
    <row r="11090" spans="1:2" x14ac:dyDescent="0.2">
      <c r="A11090" s="1">
        <v>45052</v>
      </c>
      <c r="B11090">
        <f t="shared" si="173"/>
        <v>2023</v>
      </c>
    </row>
    <row r="11091" spans="1:2" x14ac:dyDescent="0.2">
      <c r="A11091" s="1">
        <v>45427</v>
      </c>
      <c r="B11091">
        <f t="shared" si="173"/>
        <v>2024</v>
      </c>
    </row>
    <row r="11092" spans="1:2" x14ac:dyDescent="0.2">
      <c r="A11092" s="1">
        <v>45183</v>
      </c>
      <c r="B11092">
        <f t="shared" si="173"/>
        <v>2023</v>
      </c>
    </row>
    <row r="11093" spans="1:2" x14ac:dyDescent="0.2">
      <c r="A11093" s="1">
        <v>45181</v>
      </c>
      <c r="B11093">
        <f t="shared" si="173"/>
        <v>2023</v>
      </c>
    </row>
    <row r="11094" spans="1:2" x14ac:dyDescent="0.2">
      <c r="A11094" s="1">
        <v>45658</v>
      </c>
      <c r="B11094">
        <f t="shared" si="173"/>
        <v>2025</v>
      </c>
    </row>
    <row r="11095" spans="1:2" x14ac:dyDescent="0.2">
      <c r="A11095" s="1">
        <v>45524</v>
      </c>
      <c r="B11095">
        <f t="shared" si="173"/>
        <v>2024</v>
      </c>
    </row>
    <row r="11096" spans="1:2" x14ac:dyDescent="0.2">
      <c r="A11096" s="1">
        <v>45658</v>
      </c>
      <c r="B11096">
        <f t="shared" si="173"/>
        <v>2025</v>
      </c>
    </row>
    <row r="11097" spans="1:2" x14ac:dyDescent="0.2">
      <c r="A11097" s="1">
        <v>44949</v>
      </c>
      <c r="B11097">
        <f t="shared" si="173"/>
        <v>2023</v>
      </c>
    </row>
    <row r="11098" spans="1:2" x14ac:dyDescent="0.2">
      <c r="A11098" s="1">
        <v>44924</v>
      </c>
      <c r="B11098">
        <f t="shared" si="173"/>
        <v>2022</v>
      </c>
    </row>
    <row r="11099" spans="1:2" x14ac:dyDescent="0.2">
      <c r="A11099" s="1">
        <v>45349</v>
      </c>
      <c r="B11099">
        <f t="shared" si="173"/>
        <v>2024</v>
      </c>
    </row>
    <row r="11100" spans="1:2" x14ac:dyDescent="0.2">
      <c r="A11100" s="1">
        <v>44826</v>
      </c>
      <c r="B11100">
        <f t="shared" si="173"/>
        <v>2022</v>
      </c>
    </row>
    <row r="11101" spans="1:2" x14ac:dyDescent="0.2">
      <c r="A11101" s="1">
        <v>44812</v>
      </c>
      <c r="B11101">
        <f t="shared" si="173"/>
        <v>2022</v>
      </c>
    </row>
    <row r="11102" spans="1:2" x14ac:dyDescent="0.2">
      <c r="A11102" s="1">
        <v>44667</v>
      </c>
      <c r="B11102">
        <f t="shared" si="173"/>
        <v>2022</v>
      </c>
    </row>
    <row r="11103" spans="1:2" x14ac:dyDescent="0.2">
      <c r="A11103" s="1">
        <v>44820</v>
      </c>
      <c r="B11103">
        <f t="shared" si="173"/>
        <v>2022</v>
      </c>
    </row>
    <row r="11104" spans="1:2" x14ac:dyDescent="0.2">
      <c r="A11104" s="1">
        <v>45381</v>
      </c>
      <c r="B11104">
        <f t="shared" si="173"/>
        <v>2024</v>
      </c>
    </row>
    <row r="11105" spans="1:2" x14ac:dyDescent="0.2">
      <c r="A11105" s="1">
        <v>44894</v>
      </c>
      <c r="B11105">
        <f t="shared" si="173"/>
        <v>2022</v>
      </c>
    </row>
    <row r="11106" spans="1:2" x14ac:dyDescent="0.2">
      <c r="A11106" s="1">
        <v>45650</v>
      </c>
      <c r="B11106">
        <f t="shared" si="173"/>
        <v>2024</v>
      </c>
    </row>
    <row r="11107" spans="1:2" x14ac:dyDescent="0.2">
      <c r="A11107" s="1">
        <v>44884</v>
      </c>
      <c r="B11107">
        <f t="shared" si="173"/>
        <v>2022</v>
      </c>
    </row>
    <row r="11108" spans="1:2" x14ac:dyDescent="0.2">
      <c r="A11108" s="1">
        <v>45101</v>
      </c>
      <c r="B11108">
        <f t="shared" si="173"/>
        <v>2023</v>
      </c>
    </row>
    <row r="11109" spans="1:2" x14ac:dyDescent="0.2">
      <c r="A11109" s="1">
        <v>45665</v>
      </c>
      <c r="B11109">
        <f t="shared" si="173"/>
        <v>2025</v>
      </c>
    </row>
    <row r="11110" spans="1:2" x14ac:dyDescent="0.2">
      <c r="A11110" s="1">
        <v>44628</v>
      </c>
      <c r="B11110">
        <f t="shared" si="173"/>
        <v>2022</v>
      </c>
    </row>
    <row r="11111" spans="1:2" x14ac:dyDescent="0.2">
      <c r="A11111" s="1">
        <v>44806</v>
      </c>
      <c r="B11111">
        <f t="shared" si="173"/>
        <v>2022</v>
      </c>
    </row>
    <row r="11112" spans="1:2" x14ac:dyDescent="0.2">
      <c r="A11112" s="1">
        <v>45118</v>
      </c>
      <c r="B11112">
        <f t="shared" si="173"/>
        <v>2023</v>
      </c>
    </row>
    <row r="11113" spans="1:2" x14ac:dyDescent="0.2">
      <c r="A11113" s="1">
        <v>45370</v>
      </c>
      <c r="B11113">
        <f t="shared" si="173"/>
        <v>2024</v>
      </c>
    </row>
    <row r="11114" spans="1:2" x14ac:dyDescent="0.2">
      <c r="A11114" s="1">
        <v>45209</v>
      </c>
      <c r="B11114">
        <f t="shared" si="173"/>
        <v>2023</v>
      </c>
    </row>
    <row r="11115" spans="1:2" x14ac:dyDescent="0.2">
      <c r="A11115" s="1">
        <v>45594</v>
      </c>
      <c r="B11115">
        <f t="shared" si="173"/>
        <v>2024</v>
      </c>
    </row>
    <row r="11116" spans="1:2" x14ac:dyDescent="0.2">
      <c r="A11116" s="1">
        <v>45493</v>
      </c>
      <c r="B11116">
        <f t="shared" si="173"/>
        <v>2024</v>
      </c>
    </row>
    <row r="11117" spans="1:2" x14ac:dyDescent="0.2">
      <c r="A11117" s="1">
        <v>44713</v>
      </c>
      <c r="B11117">
        <f t="shared" si="173"/>
        <v>2022</v>
      </c>
    </row>
    <row r="11118" spans="1:2" x14ac:dyDescent="0.2">
      <c r="A11118" s="1">
        <v>44831</v>
      </c>
      <c r="B11118">
        <f t="shared" si="173"/>
        <v>2022</v>
      </c>
    </row>
    <row r="11119" spans="1:2" x14ac:dyDescent="0.2">
      <c r="A11119" s="1">
        <v>45338</v>
      </c>
      <c r="B11119">
        <f t="shared" si="173"/>
        <v>2024</v>
      </c>
    </row>
    <row r="11120" spans="1:2" x14ac:dyDescent="0.2">
      <c r="A11120" s="1">
        <v>45467</v>
      </c>
      <c r="B11120">
        <f t="shared" si="173"/>
        <v>2024</v>
      </c>
    </row>
    <row r="11121" spans="1:2" x14ac:dyDescent="0.2">
      <c r="A11121" s="1">
        <v>45105</v>
      </c>
      <c r="B11121">
        <f t="shared" si="173"/>
        <v>2023</v>
      </c>
    </row>
    <row r="11122" spans="1:2" x14ac:dyDescent="0.2">
      <c r="A11122" s="1">
        <v>44707</v>
      </c>
      <c r="B11122">
        <f t="shared" si="173"/>
        <v>2022</v>
      </c>
    </row>
    <row r="11123" spans="1:2" x14ac:dyDescent="0.2">
      <c r="A11123" s="1">
        <v>44651</v>
      </c>
      <c r="B11123">
        <f t="shared" si="173"/>
        <v>2022</v>
      </c>
    </row>
    <row r="11124" spans="1:2" x14ac:dyDescent="0.2">
      <c r="A11124" s="1">
        <v>44935</v>
      </c>
      <c r="B11124">
        <f t="shared" si="173"/>
        <v>2023</v>
      </c>
    </row>
    <row r="11125" spans="1:2" x14ac:dyDescent="0.2">
      <c r="A11125" s="1">
        <v>44735</v>
      </c>
      <c r="B11125">
        <f t="shared" si="173"/>
        <v>2022</v>
      </c>
    </row>
    <row r="11126" spans="1:2" x14ac:dyDescent="0.2">
      <c r="A11126" s="1">
        <v>45511</v>
      </c>
      <c r="B11126">
        <f t="shared" si="173"/>
        <v>2024</v>
      </c>
    </row>
    <row r="11127" spans="1:2" x14ac:dyDescent="0.2">
      <c r="A11127" s="1">
        <v>45440</v>
      </c>
      <c r="B11127">
        <f t="shared" si="173"/>
        <v>2024</v>
      </c>
    </row>
    <row r="11128" spans="1:2" x14ac:dyDescent="0.2">
      <c r="A11128" s="1">
        <v>45165</v>
      </c>
      <c r="B11128">
        <f t="shared" si="173"/>
        <v>2023</v>
      </c>
    </row>
    <row r="11129" spans="1:2" x14ac:dyDescent="0.2">
      <c r="A11129" s="1">
        <v>45018</v>
      </c>
      <c r="B11129">
        <f t="shared" si="173"/>
        <v>2023</v>
      </c>
    </row>
    <row r="11130" spans="1:2" x14ac:dyDescent="0.2">
      <c r="A11130" s="1">
        <v>44961</v>
      </c>
      <c r="B11130">
        <f t="shared" si="173"/>
        <v>2023</v>
      </c>
    </row>
    <row r="11131" spans="1:2" x14ac:dyDescent="0.2">
      <c r="A11131" s="1">
        <v>45061</v>
      </c>
      <c r="B11131">
        <f t="shared" si="173"/>
        <v>2023</v>
      </c>
    </row>
    <row r="11132" spans="1:2" x14ac:dyDescent="0.2">
      <c r="A11132" s="1">
        <v>45150</v>
      </c>
      <c r="B11132">
        <f t="shared" si="173"/>
        <v>2023</v>
      </c>
    </row>
    <row r="11133" spans="1:2" x14ac:dyDescent="0.2">
      <c r="A11133" s="1">
        <v>44676</v>
      </c>
      <c r="B11133">
        <f t="shared" si="173"/>
        <v>2022</v>
      </c>
    </row>
    <row r="11134" spans="1:2" x14ac:dyDescent="0.2">
      <c r="A11134" s="1">
        <v>44619</v>
      </c>
      <c r="B11134">
        <f t="shared" si="173"/>
        <v>2022</v>
      </c>
    </row>
    <row r="11135" spans="1:2" x14ac:dyDescent="0.2">
      <c r="A11135" s="1">
        <v>44869</v>
      </c>
      <c r="B11135">
        <f t="shared" si="173"/>
        <v>2022</v>
      </c>
    </row>
    <row r="11136" spans="1:2" x14ac:dyDescent="0.2">
      <c r="A11136" s="1">
        <v>45580</v>
      </c>
      <c r="B11136">
        <f t="shared" si="173"/>
        <v>2024</v>
      </c>
    </row>
    <row r="11137" spans="1:2" x14ac:dyDescent="0.2">
      <c r="A11137" s="1">
        <v>45134</v>
      </c>
      <c r="B11137">
        <f t="shared" si="173"/>
        <v>2023</v>
      </c>
    </row>
    <row r="11138" spans="1:2" x14ac:dyDescent="0.2">
      <c r="A11138" s="1">
        <v>45282</v>
      </c>
      <c r="B11138">
        <f t="shared" si="173"/>
        <v>2023</v>
      </c>
    </row>
    <row r="11139" spans="1:2" x14ac:dyDescent="0.2">
      <c r="A11139" s="1">
        <v>45127</v>
      </c>
      <c r="B11139">
        <f t="shared" ref="B11139:B11202" si="174">YEAR(A11139)</f>
        <v>2023</v>
      </c>
    </row>
    <row r="11140" spans="1:2" x14ac:dyDescent="0.2">
      <c r="A11140" s="1">
        <v>45137</v>
      </c>
      <c r="B11140">
        <f t="shared" si="174"/>
        <v>2023</v>
      </c>
    </row>
    <row r="11141" spans="1:2" x14ac:dyDescent="0.2">
      <c r="A11141" s="1">
        <v>44836</v>
      </c>
      <c r="B11141">
        <f t="shared" si="174"/>
        <v>2022</v>
      </c>
    </row>
    <row r="11142" spans="1:2" x14ac:dyDescent="0.2">
      <c r="A11142" s="1">
        <v>45633</v>
      </c>
      <c r="B11142">
        <f t="shared" si="174"/>
        <v>2024</v>
      </c>
    </row>
    <row r="11143" spans="1:2" x14ac:dyDescent="0.2">
      <c r="A11143" s="1">
        <v>45270</v>
      </c>
      <c r="B11143">
        <f t="shared" si="174"/>
        <v>2023</v>
      </c>
    </row>
    <row r="11144" spans="1:2" x14ac:dyDescent="0.2">
      <c r="A11144" s="1">
        <v>44797</v>
      </c>
      <c r="B11144">
        <f t="shared" si="174"/>
        <v>2022</v>
      </c>
    </row>
    <row r="11145" spans="1:2" x14ac:dyDescent="0.2">
      <c r="A11145" s="1">
        <v>44928</v>
      </c>
      <c r="B11145">
        <f t="shared" si="174"/>
        <v>2023</v>
      </c>
    </row>
    <row r="11146" spans="1:2" x14ac:dyDescent="0.2">
      <c r="A11146" s="1">
        <v>45654</v>
      </c>
      <c r="B11146">
        <f t="shared" si="174"/>
        <v>2024</v>
      </c>
    </row>
    <row r="11147" spans="1:2" x14ac:dyDescent="0.2">
      <c r="A11147" s="1">
        <v>44651</v>
      </c>
      <c r="B11147">
        <f t="shared" si="174"/>
        <v>2022</v>
      </c>
    </row>
    <row r="11148" spans="1:2" x14ac:dyDescent="0.2">
      <c r="A11148" s="1">
        <v>45079</v>
      </c>
      <c r="B11148">
        <f t="shared" si="174"/>
        <v>2023</v>
      </c>
    </row>
    <row r="11149" spans="1:2" x14ac:dyDescent="0.2">
      <c r="A11149" s="1">
        <v>44697</v>
      </c>
      <c r="B11149">
        <f t="shared" si="174"/>
        <v>2022</v>
      </c>
    </row>
    <row r="11150" spans="1:2" x14ac:dyDescent="0.2">
      <c r="A11150" s="1">
        <v>44684</v>
      </c>
      <c r="B11150">
        <f t="shared" si="174"/>
        <v>2022</v>
      </c>
    </row>
    <row r="11151" spans="1:2" x14ac:dyDescent="0.2">
      <c r="A11151" s="1">
        <v>45279</v>
      </c>
      <c r="B11151">
        <f t="shared" si="174"/>
        <v>2023</v>
      </c>
    </row>
    <row r="11152" spans="1:2" x14ac:dyDescent="0.2">
      <c r="A11152" s="1">
        <v>45243</v>
      </c>
      <c r="B11152">
        <f t="shared" si="174"/>
        <v>2023</v>
      </c>
    </row>
    <row r="11153" spans="1:2" x14ac:dyDescent="0.2">
      <c r="A11153" s="1">
        <v>44874</v>
      </c>
      <c r="B11153">
        <f t="shared" si="174"/>
        <v>2022</v>
      </c>
    </row>
    <row r="11154" spans="1:2" x14ac:dyDescent="0.2">
      <c r="A11154" s="1">
        <v>45638</v>
      </c>
      <c r="B11154">
        <f t="shared" si="174"/>
        <v>2024</v>
      </c>
    </row>
    <row r="11155" spans="1:2" x14ac:dyDescent="0.2">
      <c r="A11155" s="1">
        <v>45441</v>
      </c>
      <c r="B11155">
        <f t="shared" si="174"/>
        <v>2024</v>
      </c>
    </row>
    <row r="11156" spans="1:2" x14ac:dyDescent="0.2">
      <c r="A11156" s="1">
        <v>45647</v>
      </c>
      <c r="B11156">
        <f t="shared" si="174"/>
        <v>2024</v>
      </c>
    </row>
    <row r="11157" spans="1:2" x14ac:dyDescent="0.2">
      <c r="A11157" s="1">
        <v>44597</v>
      </c>
      <c r="B11157">
        <f t="shared" si="174"/>
        <v>2022</v>
      </c>
    </row>
    <row r="11158" spans="1:2" x14ac:dyDescent="0.2">
      <c r="A11158" s="1">
        <v>45024</v>
      </c>
      <c r="B11158">
        <f t="shared" si="174"/>
        <v>2023</v>
      </c>
    </row>
    <row r="11159" spans="1:2" x14ac:dyDescent="0.2">
      <c r="A11159" s="1">
        <v>44800</v>
      </c>
      <c r="B11159">
        <f t="shared" si="174"/>
        <v>2022</v>
      </c>
    </row>
    <row r="11160" spans="1:2" x14ac:dyDescent="0.2">
      <c r="A11160" s="1">
        <v>45645</v>
      </c>
      <c r="B11160">
        <f t="shared" si="174"/>
        <v>2024</v>
      </c>
    </row>
    <row r="11161" spans="1:2" x14ac:dyDescent="0.2">
      <c r="A11161" s="1">
        <v>45569</v>
      </c>
      <c r="B11161">
        <f t="shared" si="174"/>
        <v>2024</v>
      </c>
    </row>
    <row r="11162" spans="1:2" x14ac:dyDescent="0.2">
      <c r="A11162" s="1">
        <v>45608</v>
      </c>
      <c r="B11162">
        <f t="shared" si="174"/>
        <v>2024</v>
      </c>
    </row>
    <row r="11163" spans="1:2" x14ac:dyDescent="0.2">
      <c r="A11163" s="1">
        <v>44683</v>
      </c>
      <c r="B11163">
        <f t="shared" si="174"/>
        <v>2022</v>
      </c>
    </row>
    <row r="11164" spans="1:2" x14ac:dyDescent="0.2">
      <c r="A11164" s="1">
        <v>45323</v>
      </c>
      <c r="B11164">
        <f t="shared" si="174"/>
        <v>2024</v>
      </c>
    </row>
    <row r="11165" spans="1:2" x14ac:dyDescent="0.2">
      <c r="A11165" s="1">
        <v>45181</v>
      </c>
      <c r="B11165">
        <f t="shared" si="174"/>
        <v>2023</v>
      </c>
    </row>
    <row r="11166" spans="1:2" x14ac:dyDescent="0.2">
      <c r="A11166" s="1">
        <v>45614</v>
      </c>
      <c r="B11166">
        <f t="shared" si="174"/>
        <v>2024</v>
      </c>
    </row>
    <row r="11167" spans="1:2" x14ac:dyDescent="0.2">
      <c r="A11167" s="1">
        <v>44953</v>
      </c>
      <c r="B11167">
        <f t="shared" si="174"/>
        <v>2023</v>
      </c>
    </row>
    <row r="11168" spans="1:2" x14ac:dyDescent="0.2">
      <c r="A11168" s="1">
        <v>45540</v>
      </c>
      <c r="B11168">
        <f t="shared" si="174"/>
        <v>2024</v>
      </c>
    </row>
    <row r="11169" spans="1:2" x14ac:dyDescent="0.2">
      <c r="A11169" s="1">
        <v>45597</v>
      </c>
      <c r="B11169">
        <f t="shared" si="174"/>
        <v>2024</v>
      </c>
    </row>
    <row r="11170" spans="1:2" x14ac:dyDescent="0.2">
      <c r="A11170" s="1">
        <v>45431</v>
      </c>
      <c r="B11170">
        <f t="shared" si="174"/>
        <v>2024</v>
      </c>
    </row>
    <row r="11171" spans="1:2" x14ac:dyDescent="0.2">
      <c r="A11171" s="1">
        <v>45487</v>
      </c>
      <c r="B11171">
        <f t="shared" si="174"/>
        <v>2024</v>
      </c>
    </row>
    <row r="11172" spans="1:2" x14ac:dyDescent="0.2">
      <c r="A11172" s="1">
        <v>45555</v>
      </c>
      <c r="B11172">
        <f t="shared" si="174"/>
        <v>2024</v>
      </c>
    </row>
    <row r="11173" spans="1:2" x14ac:dyDescent="0.2">
      <c r="A11173" s="1">
        <v>45446</v>
      </c>
      <c r="B11173">
        <f t="shared" si="174"/>
        <v>2024</v>
      </c>
    </row>
    <row r="11174" spans="1:2" x14ac:dyDescent="0.2">
      <c r="A11174" s="1">
        <v>44865</v>
      </c>
      <c r="B11174">
        <f t="shared" si="174"/>
        <v>2022</v>
      </c>
    </row>
    <row r="11175" spans="1:2" x14ac:dyDescent="0.2">
      <c r="A11175" s="1">
        <v>44654</v>
      </c>
      <c r="B11175">
        <f t="shared" si="174"/>
        <v>2022</v>
      </c>
    </row>
    <row r="11176" spans="1:2" x14ac:dyDescent="0.2">
      <c r="A11176" s="1">
        <v>45119</v>
      </c>
      <c r="B11176">
        <f t="shared" si="174"/>
        <v>2023</v>
      </c>
    </row>
    <row r="11177" spans="1:2" x14ac:dyDescent="0.2">
      <c r="A11177" s="1">
        <v>45330</v>
      </c>
      <c r="B11177">
        <f t="shared" si="174"/>
        <v>2024</v>
      </c>
    </row>
    <row r="11178" spans="1:2" x14ac:dyDescent="0.2">
      <c r="A11178" s="1">
        <v>45099</v>
      </c>
      <c r="B11178">
        <f t="shared" si="174"/>
        <v>2023</v>
      </c>
    </row>
    <row r="11179" spans="1:2" x14ac:dyDescent="0.2">
      <c r="A11179" s="1">
        <v>45027</v>
      </c>
      <c r="B11179">
        <f t="shared" si="174"/>
        <v>2023</v>
      </c>
    </row>
    <row r="11180" spans="1:2" x14ac:dyDescent="0.2">
      <c r="A11180" s="1">
        <v>44962</v>
      </c>
      <c r="B11180">
        <f t="shared" si="174"/>
        <v>2023</v>
      </c>
    </row>
    <row r="11181" spans="1:2" x14ac:dyDescent="0.2">
      <c r="A11181" s="1">
        <v>45012</v>
      </c>
      <c r="B11181">
        <f t="shared" si="174"/>
        <v>2023</v>
      </c>
    </row>
    <row r="11182" spans="1:2" x14ac:dyDescent="0.2">
      <c r="A11182" s="1">
        <v>45437</v>
      </c>
      <c r="B11182">
        <f t="shared" si="174"/>
        <v>2024</v>
      </c>
    </row>
    <row r="11183" spans="1:2" x14ac:dyDescent="0.2">
      <c r="A11183" s="1">
        <v>45529</v>
      </c>
      <c r="B11183">
        <f t="shared" si="174"/>
        <v>2024</v>
      </c>
    </row>
    <row r="11184" spans="1:2" x14ac:dyDescent="0.2">
      <c r="A11184" s="1">
        <v>44811</v>
      </c>
      <c r="B11184">
        <f t="shared" si="174"/>
        <v>2022</v>
      </c>
    </row>
    <row r="11185" spans="1:2" x14ac:dyDescent="0.2">
      <c r="A11185" s="1">
        <v>45048</v>
      </c>
      <c r="B11185">
        <f t="shared" si="174"/>
        <v>2023</v>
      </c>
    </row>
    <row r="11186" spans="1:2" x14ac:dyDescent="0.2">
      <c r="A11186" s="1">
        <v>44787</v>
      </c>
      <c r="B11186">
        <f t="shared" si="174"/>
        <v>2022</v>
      </c>
    </row>
    <row r="11187" spans="1:2" x14ac:dyDescent="0.2">
      <c r="A11187" s="1">
        <v>45006</v>
      </c>
      <c r="B11187">
        <f t="shared" si="174"/>
        <v>2023</v>
      </c>
    </row>
    <row r="11188" spans="1:2" x14ac:dyDescent="0.2">
      <c r="A11188" s="1">
        <v>44946</v>
      </c>
      <c r="B11188">
        <f t="shared" si="174"/>
        <v>2023</v>
      </c>
    </row>
    <row r="11189" spans="1:2" x14ac:dyDescent="0.2">
      <c r="A11189" s="1">
        <v>45101</v>
      </c>
      <c r="B11189">
        <f t="shared" si="174"/>
        <v>2023</v>
      </c>
    </row>
    <row r="11190" spans="1:2" x14ac:dyDescent="0.2">
      <c r="A11190" s="1">
        <v>45038</v>
      </c>
      <c r="B11190">
        <f t="shared" si="174"/>
        <v>2023</v>
      </c>
    </row>
    <row r="11191" spans="1:2" x14ac:dyDescent="0.2">
      <c r="A11191" s="1">
        <v>45535</v>
      </c>
      <c r="B11191">
        <f t="shared" si="174"/>
        <v>2024</v>
      </c>
    </row>
    <row r="11192" spans="1:2" x14ac:dyDescent="0.2">
      <c r="A11192" s="1">
        <v>44650</v>
      </c>
      <c r="B11192">
        <f t="shared" si="174"/>
        <v>2022</v>
      </c>
    </row>
    <row r="11193" spans="1:2" x14ac:dyDescent="0.2">
      <c r="A11193" s="1">
        <v>44981</v>
      </c>
      <c r="B11193">
        <f t="shared" si="174"/>
        <v>2023</v>
      </c>
    </row>
    <row r="11194" spans="1:2" x14ac:dyDescent="0.2">
      <c r="A11194" s="1">
        <v>45447</v>
      </c>
      <c r="B11194">
        <f t="shared" si="174"/>
        <v>2024</v>
      </c>
    </row>
    <row r="11195" spans="1:2" x14ac:dyDescent="0.2">
      <c r="A11195" s="1">
        <v>45204</v>
      </c>
      <c r="B11195">
        <f t="shared" si="174"/>
        <v>2023</v>
      </c>
    </row>
    <row r="11196" spans="1:2" x14ac:dyDescent="0.2">
      <c r="A11196" s="1">
        <v>45186</v>
      </c>
      <c r="B11196">
        <f t="shared" si="174"/>
        <v>2023</v>
      </c>
    </row>
    <row r="11197" spans="1:2" x14ac:dyDescent="0.2">
      <c r="A11197" s="1">
        <v>45386</v>
      </c>
      <c r="B11197">
        <f t="shared" si="174"/>
        <v>2024</v>
      </c>
    </row>
    <row r="11198" spans="1:2" x14ac:dyDescent="0.2">
      <c r="A11198" s="1">
        <v>45578</v>
      </c>
      <c r="B11198">
        <f t="shared" si="174"/>
        <v>2024</v>
      </c>
    </row>
    <row r="11199" spans="1:2" x14ac:dyDescent="0.2">
      <c r="A11199" s="1">
        <v>45604</v>
      </c>
      <c r="B11199">
        <f t="shared" si="174"/>
        <v>2024</v>
      </c>
    </row>
    <row r="11200" spans="1:2" x14ac:dyDescent="0.2">
      <c r="A11200" s="1">
        <v>45198</v>
      </c>
      <c r="B11200">
        <f t="shared" si="174"/>
        <v>2023</v>
      </c>
    </row>
    <row r="11201" spans="1:2" x14ac:dyDescent="0.2">
      <c r="A11201" s="1">
        <v>45301</v>
      </c>
      <c r="B11201">
        <f t="shared" si="174"/>
        <v>2024</v>
      </c>
    </row>
    <row r="11202" spans="1:2" x14ac:dyDescent="0.2">
      <c r="A11202" s="1">
        <v>45130</v>
      </c>
      <c r="B11202">
        <f t="shared" si="174"/>
        <v>2023</v>
      </c>
    </row>
    <row r="11203" spans="1:2" x14ac:dyDescent="0.2">
      <c r="A11203" s="1">
        <v>44678</v>
      </c>
      <c r="B11203">
        <f t="shared" ref="B11203:B11266" si="175">YEAR(A11203)</f>
        <v>2022</v>
      </c>
    </row>
    <row r="11204" spans="1:2" x14ac:dyDescent="0.2">
      <c r="A11204" s="1">
        <v>44570</v>
      </c>
      <c r="B11204">
        <f t="shared" si="175"/>
        <v>2022</v>
      </c>
    </row>
    <row r="11205" spans="1:2" x14ac:dyDescent="0.2">
      <c r="A11205" s="1">
        <v>44948</v>
      </c>
      <c r="B11205">
        <f t="shared" si="175"/>
        <v>2023</v>
      </c>
    </row>
    <row r="11206" spans="1:2" x14ac:dyDescent="0.2">
      <c r="A11206" s="1">
        <v>45348</v>
      </c>
      <c r="B11206">
        <f t="shared" si="175"/>
        <v>2024</v>
      </c>
    </row>
    <row r="11207" spans="1:2" x14ac:dyDescent="0.2">
      <c r="A11207" s="1">
        <v>44990</v>
      </c>
      <c r="B11207">
        <f t="shared" si="175"/>
        <v>2023</v>
      </c>
    </row>
    <row r="11208" spans="1:2" x14ac:dyDescent="0.2">
      <c r="A11208" s="1">
        <v>44598</v>
      </c>
      <c r="B11208">
        <f t="shared" si="175"/>
        <v>2022</v>
      </c>
    </row>
    <row r="11209" spans="1:2" x14ac:dyDescent="0.2">
      <c r="A11209" s="1">
        <v>44613</v>
      </c>
      <c r="B11209">
        <f t="shared" si="175"/>
        <v>2022</v>
      </c>
    </row>
    <row r="11210" spans="1:2" x14ac:dyDescent="0.2">
      <c r="A11210" s="1">
        <v>45101</v>
      </c>
      <c r="B11210">
        <f t="shared" si="175"/>
        <v>2023</v>
      </c>
    </row>
    <row r="11211" spans="1:2" x14ac:dyDescent="0.2">
      <c r="A11211" s="1">
        <v>45474</v>
      </c>
      <c r="B11211">
        <f t="shared" si="175"/>
        <v>2024</v>
      </c>
    </row>
    <row r="11212" spans="1:2" x14ac:dyDescent="0.2">
      <c r="A11212" s="1">
        <v>45608</v>
      </c>
      <c r="B11212">
        <f t="shared" si="175"/>
        <v>2024</v>
      </c>
    </row>
    <row r="11213" spans="1:2" x14ac:dyDescent="0.2">
      <c r="A11213" s="1">
        <v>44625</v>
      </c>
      <c r="B11213">
        <f t="shared" si="175"/>
        <v>2022</v>
      </c>
    </row>
    <row r="11214" spans="1:2" x14ac:dyDescent="0.2">
      <c r="A11214" s="1">
        <v>45092</v>
      </c>
      <c r="B11214">
        <f t="shared" si="175"/>
        <v>2023</v>
      </c>
    </row>
    <row r="11215" spans="1:2" x14ac:dyDescent="0.2">
      <c r="A11215" s="1">
        <v>45305</v>
      </c>
      <c r="B11215">
        <f t="shared" si="175"/>
        <v>2024</v>
      </c>
    </row>
    <row r="11216" spans="1:2" x14ac:dyDescent="0.2">
      <c r="A11216" s="1">
        <v>44853</v>
      </c>
      <c r="B11216">
        <f t="shared" si="175"/>
        <v>2022</v>
      </c>
    </row>
    <row r="11217" spans="1:2" x14ac:dyDescent="0.2">
      <c r="A11217" s="1">
        <v>45040</v>
      </c>
      <c r="B11217">
        <f t="shared" si="175"/>
        <v>2023</v>
      </c>
    </row>
    <row r="11218" spans="1:2" x14ac:dyDescent="0.2">
      <c r="A11218" s="1">
        <v>44926</v>
      </c>
      <c r="B11218">
        <f t="shared" si="175"/>
        <v>2022</v>
      </c>
    </row>
    <row r="11219" spans="1:2" x14ac:dyDescent="0.2">
      <c r="A11219" s="1">
        <v>44604</v>
      </c>
      <c r="B11219">
        <f t="shared" si="175"/>
        <v>2022</v>
      </c>
    </row>
    <row r="11220" spans="1:2" x14ac:dyDescent="0.2">
      <c r="A11220" s="1">
        <v>45087</v>
      </c>
      <c r="B11220">
        <f t="shared" si="175"/>
        <v>2023</v>
      </c>
    </row>
    <row r="11221" spans="1:2" x14ac:dyDescent="0.2">
      <c r="A11221" s="1">
        <v>45395</v>
      </c>
      <c r="B11221">
        <f t="shared" si="175"/>
        <v>2024</v>
      </c>
    </row>
    <row r="11222" spans="1:2" x14ac:dyDescent="0.2">
      <c r="A11222" s="1">
        <v>44757</v>
      </c>
      <c r="B11222">
        <f t="shared" si="175"/>
        <v>2022</v>
      </c>
    </row>
    <row r="11223" spans="1:2" x14ac:dyDescent="0.2">
      <c r="A11223" s="1">
        <v>44628</v>
      </c>
      <c r="B11223">
        <f t="shared" si="175"/>
        <v>2022</v>
      </c>
    </row>
    <row r="11224" spans="1:2" x14ac:dyDescent="0.2">
      <c r="A11224" s="1">
        <v>45294</v>
      </c>
      <c r="B11224">
        <f t="shared" si="175"/>
        <v>2024</v>
      </c>
    </row>
    <row r="11225" spans="1:2" x14ac:dyDescent="0.2">
      <c r="A11225" s="1">
        <v>45115</v>
      </c>
      <c r="B11225">
        <f t="shared" si="175"/>
        <v>2023</v>
      </c>
    </row>
    <row r="11226" spans="1:2" x14ac:dyDescent="0.2">
      <c r="A11226" s="1">
        <v>44941</v>
      </c>
      <c r="B11226">
        <f t="shared" si="175"/>
        <v>2023</v>
      </c>
    </row>
    <row r="11227" spans="1:2" x14ac:dyDescent="0.2">
      <c r="A11227" s="1">
        <v>45366</v>
      </c>
      <c r="B11227">
        <f t="shared" si="175"/>
        <v>2024</v>
      </c>
    </row>
    <row r="11228" spans="1:2" x14ac:dyDescent="0.2">
      <c r="A11228" s="1">
        <v>45011</v>
      </c>
      <c r="B11228">
        <f t="shared" si="175"/>
        <v>2023</v>
      </c>
    </row>
    <row r="11229" spans="1:2" x14ac:dyDescent="0.2">
      <c r="A11229" s="1">
        <v>45522</v>
      </c>
      <c r="B11229">
        <f t="shared" si="175"/>
        <v>2024</v>
      </c>
    </row>
    <row r="11230" spans="1:2" x14ac:dyDescent="0.2">
      <c r="A11230" s="1">
        <v>45410</v>
      </c>
      <c r="B11230">
        <f t="shared" si="175"/>
        <v>2024</v>
      </c>
    </row>
    <row r="11231" spans="1:2" x14ac:dyDescent="0.2">
      <c r="A11231" s="1">
        <v>44970</v>
      </c>
      <c r="B11231">
        <f t="shared" si="175"/>
        <v>2023</v>
      </c>
    </row>
    <row r="11232" spans="1:2" x14ac:dyDescent="0.2">
      <c r="A11232" s="1">
        <v>44853</v>
      </c>
      <c r="B11232">
        <f t="shared" si="175"/>
        <v>2022</v>
      </c>
    </row>
    <row r="11233" spans="1:2" x14ac:dyDescent="0.2">
      <c r="A11233" s="1">
        <v>45608</v>
      </c>
      <c r="B11233">
        <f t="shared" si="175"/>
        <v>2024</v>
      </c>
    </row>
    <row r="11234" spans="1:2" x14ac:dyDescent="0.2">
      <c r="A11234" s="1">
        <v>44789</v>
      </c>
      <c r="B11234">
        <f t="shared" si="175"/>
        <v>2022</v>
      </c>
    </row>
    <row r="11235" spans="1:2" x14ac:dyDescent="0.2">
      <c r="A11235" s="1">
        <v>45177</v>
      </c>
      <c r="B11235">
        <f t="shared" si="175"/>
        <v>2023</v>
      </c>
    </row>
    <row r="11236" spans="1:2" x14ac:dyDescent="0.2">
      <c r="A11236" s="1">
        <v>44726</v>
      </c>
      <c r="B11236">
        <f t="shared" si="175"/>
        <v>2022</v>
      </c>
    </row>
    <row r="11237" spans="1:2" x14ac:dyDescent="0.2">
      <c r="A11237" s="1">
        <v>45541</v>
      </c>
      <c r="B11237">
        <f t="shared" si="175"/>
        <v>2024</v>
      </c>
    </row>
    <row r="11238" spans="1:2" x14ac:dyDescent="0.2">
      <c r="A11238" s="1">
        <v>44896</v>
      </c>
      <c r="B11238">
        <f t="shared" si="175"/>
        <v>2022</v>
      </c>
    </row>
    <row r="11239" spans="1:2" x14ac:dyDescent="0.2">
      <c r="A11239" s="1">
        <v>44837</v>
      </c>
      <c r="B11239">
        <f t="shared" si="175"/>
        <v>2022</v>
      </c>
    </row>
    <row r="11240" spans="1:2" x14ac:dyDescent="0.2">
      <c r="A11240" s="1">
        <v>44622</v>
      </c>
      <c r="B11240">
        <f t="shared" si="175"/>
        <v>2022</v>
      </c>
    </row>
    <row r="11241" spans="1:2" x14ac:dyDescent="0.2">
      <c r="A11241" s="1">
        <v>44990</v>
      </c>
      <c r="B11241">
        <f t="shared" si="175"/>
        <v>2023</v>
      </c>
    </row>
    <row r="11242" spans="1:2" x14ac:dyDescent="0.2">
      <c r="A11242" s="1">
        <v>44569</v>
      </c>
      <c r="B11242">
        <f t="shared" si="175"/>
        <v>2022</v>
      </c>
    </row>
    <row r="11243" spans="1:2" x14ac:dyDescent="0.2">
      <c r="A11243" s="1">
        <v>45201</v>
      </c>
      <c r="B11243">
        <f t="shared" si="175"/>
        <v>2023</v>
      </c>
    </row>
    <row r="11244" spans="1:2" x14ac:dyDescent="0.2">
      <c r="A11244" s="1">
        <v>45165</v>
      </c>
      <c r="B11244">
        <f t="shared" si="175"/>
        <v>2023</v>
      </c>
    </row>
    <row r="11245" spans="1:2" x14ac:dyDescent="0.2">
      <c r="A11245" s="1">
        <v>45558</v>
      </c>
      <c r="B11245">
        <f t="shared" si="175"/>
        <v>2024</v>
      </c>
    </row>
    <row r="11246" spans="1:2" x14ac:dyDescent="0.2">
      <c r="A11246" s="1">
        <v>45183</v>
      </c>
      <c r="B11246">
        <f t="shared" si="175"/>
        <v>2023</v>
      </c>
    </row>
    <row r="11247" spans="1:2" x14ac:dyDescent="0.2">
      <c r="A11247" s="1">
        <v>44663</v>
      </c>
      <c r="B11247">
        <f t="shared" si="175"/>
        <v>2022</v>
      </c>
    </row>
    <row r="11248" spans="1:2" x14ac:dyDescent="0.2">
      <c r="A11248" s="1">
        <v>44976</v>
      </c>
      <c r="B11248">
        <f t="shared" si="175"/>
        <v>2023</v>
      </c>
    </row>
    <row r="11249" spans="1:2" x14ac:dyDescent="0.2">
      <c r="A11249" s="1">
        <v>45126</v>
      </c>
      <c r="B11249">
        <f t="shared" si="175"/>
        <v>2023</v>
      </c>
    </row>
    <row r="11250" spans="1:2" x14ac:dyDescent="0.2">
      <c r="A11250" s="1">
        <v>44743</v>
      </c>
      <c r="B11250">
        <f t="shared" si="175"/>
        <v>2022</v>
      </c>
    </row>
    <row r="11251" spans="1:2" x14ac:dyDescent="0.2">
      <c r="A11251" s="1">
        <v>44657</v>
      </c>
      <c r="B11251">
        <f t="shared" si="175"/>
        <v>2022</v>
      </c>
    </row>
    <row r="11252" spans="1:2" x14ac:dyDescent="0.2">
      <c r="A11252" s="1">
        <v>44955</v>
      </c>
      <c r="B11252">
        <f t="shared" si="175"/>
        <v>2023</v>
      </c>
    </row>
    <row r="11253" spans="1:2" x14ac:dyDescent="0.2">
      <c r="A11253" s="1">
        <v>44979</v>
      </c>
      <c r="B11253">
        <f t="shared" si="175"/>
        <v>2023</v>
      </c>
    </row>
    <row r="11254" spans="1:2" x14ac:dyDescent="0.2">
      <c r="A11254" s="1">
        <v>45586</v>
      </c>
      <c r="B11254">
        <f t="shared" si="175"/>
        <v>2024</v>
      </c>
    </row>
    <row r="11255" spans="1:2" x14ac:dyDescent="0.2">
      <c r="A11255" s="1">
        <v>44868</v>
      </c>
      <c r="B11255">
        <f t="shared" si="175"/>
        <v>2022</v>
      </c>
    </row>
    <row r="11256" spans="1:2" x14ac:dyDescent="0.2">
      <c r="A11256" s="1">
        <v>45135</v>
      </c>
      <c r="B11256">
        <f t="shared" si="175"/>
        <v>2023</v>
      </c>
    </row>
    <row r="11257" spans="1:2" x14ac:dyDescent="0.2">
      <c r="A11257" s="1">
        <v>45024</v>
      </c>
      <c r="B11257">
        <f t="shared" si="175"/>
        <v>2023</v>
      </c>
    </row>
    <row r="11258" spans="1:2" x14ac:dyDescent="0.2">
      <c r="A11258" s="1">
        <v>44610</v>
      </c>
      <c r="B11258">
        <f t="shared" si="175"/>
        <v>2022</v>
      </c>
    </row>
    <row r="11259" spans="1:2" x14ac:dyDescent="0.2">
      <c r="A11259" s="1">
        <v>44891</v>
      </c>
      <c r="B11259">
        <f t="shared" si="175"/>
        <v>2022</v>
      </c>
    </row>
    <row r="11260" spans="1:2" x14ac:dyDescent="0.2">
      <c r="A11260" s="1">
        <v>45128</v>
      </c>
      <c r="B11260">
        <f t="shared" si="175"/>
        <v>2023</v>
      </c>
    </row>
    <row r="11261" spans="1:2" x14ac:dyDescent="0.2">
      <c r="A11261" s="1">
        <v>45505</v>
      </c>
      <c r="B11261">
        <f t="shared" si="175"/>
        <v>2024</v>
      </c>
    </row>
    <row r="11262" spans="1:2" x14ac:dyDescent="0.2">
      <c r="A11262" s="1">
        <v>45120</v>
      </c>
      <c r="B11262">
        <f t="shared" si="175"/>
        <v>2023</v>
      </c>
    </row>
    <row r="11263" spans="1:2" x14ac:dyDescent="0.2">
      <c r="A11263" s="1">
        <v>45073</v>
      </c>
      <c r="B11263">
        <f t="shared" si="175"/>
        <v>2023</v>
      </c>
    </row>
    <row r="11264" spans="1:2" x14ac:dyDescent="0.2">
      <c r="A11264" s="1">
        <v>45598</v>
      </c>
      <c r="B11264">
        <f t="shared" si="175"/>
        <v>2024</v>
      </c>
    </row>
    <row r="11265" spans="1:2" x14ac:dyDescent="0.2">
      <c r="A11265" s="1">
        <v>45564</v>
      </c>
      <c r="B11265">
        <f t="shared" si="175"/>
        <v>2024</v>
      </c>
    </row>
    <row r="11266" spans="1:2" x14ac:dyDescent="0.2">
      <c r="A11266" s="1">
        <v>44749</v>
      </c>
      <c r="B11266">
        <f t="shared" si="175"/>
        <v>2022</v>
      </c>
    </row>
    <row r="11267" spans="1:2" x14ac:dyDescent="0.2">
      <c r="A11267" s="1">
        <v>45310</v>
      </c>
      <c r="B11267">
        <f t="shared" ref="B11267:B11330" si="176">YEAR(A11267)</f>
        <v>2024</v>
      </c>
    </row>
    <row r="11268" spans="1:2" x14ac:dyDescent="0.2">
      <c r="A11268" s="1">
        <v>45084</v>
      </c>
      <c r="B11268">
        <f t="shared" si="176"/>
        <v>2023</v>
      </c>
    </row>
    <row r="11269" spans="1:2" x14ac:dyDescent="0.2">
      <c r="A11269" s="1">
        <v>45000</v>
      </c>
      <c r="B11269">
        <f t="shared" si="176"/>
        <v>2023</v>
      </c>
    </row>
    <row r="11270" spans="1:2" x14ac:dyDescent="0.2">
      <c r="A11270" s="1">
        <v>44795</v>
      </c>
      <c r="B11270">
        <f t="shared" si="176"/>
        <v>2022</v>
      </c>
    </row>
    <row r="11271" spans="1:2" x14ac:dyDescent="0.2">
      <c r="A11271" s="1">
        <v>44685</v>
      </c>
      <c r="B11271">
        <f t="shared" si="176"/>
        <v>2022</v>
      </c>
    </row>
    <row r="11272" spans="1:2" x14ac:dyDescent="0.2">
      <c r="A11272" s="1">
        <v>45298</v>
      </c>
      <c r="B11272">
        <f t="shared" si="176"/>
        <v>2024</v>
      </c>
    </row>
    <row r="11273" spans="1:2" x14ac:dyDescent="0.2">
      <c r="A11273" s="1">
        <v>44626</v>
      </c>
      <c r="B11273">
        <f t="shared" si="176"/>
        <v>2022</v>
      </c>
    </row>
    <row r="11274" spans="1:2" x14ac:dyDescent="0.2">
      <c r="A11274" s="1">
        <v>44988</v>
      </c>
      <c r="B11274">
        <f t="shared" si="176"/>
        <v>2023</v>
      </c>
    </row>
    <row r="11275" spans="1:2" x14ac:dyDescent="0.2">
      <c r="A11275" s="1">
        <v>45518</v>
      </c>
      <c r="B11275">
        <f t="shared" si="176"/>
        <v>2024</v>
      </c>
    </row>
    <row r="11276" spans="1:2" x14ac:dyDescent="0.2">
      <c r="A11276" s="1">
        <v>45529</v>
      </c>
      <c r="B11276">
        <f t="shared" si="176"/>
        <v>2024</v>
      </c>
    </row>
    <row r="11277" spans="1:2" x14ac:dyDescent="0.2">
      <c r="A11277" s="1">
        <v>45522</v>
      </c>
      <c r="B11277">
        <f t="shared" si="176"/>
        <v>2024</v>
      </c>
    </row>
    <row r="11278" spans="1:2" x14ac:dyDescent="0.2">
      <c r="A11278" s="1">
        <v>45025</v>
      </c>
      <c r="B11278">
        <f t="shared" si="176"/>
        <v>2023</v>
      </c>
    </row>
    <row r="11279" spans="1:2" x14ac:dyDescent="0.2">
      <c r="A11279" s="1">
        <v>45548</v>
      </c>
      <c r="B11279">
        <f t="shared" si="176"/>
        <v>2024</v>
      </c>
    </row>
    <row r="11280" spans="1:2" x14ac:dyDescent="0.2">
      <c r="A11280" s="1">
        <v>45500</v>
      </c>
      <c r="B11280">
        <f t="shared" si="176"/>
        <v>2024</v>
      </c>
    </row>
    <row r="11281" spans="1:2" x14ac:dyDescent="0.2">
      <c r="A11281" s="1">
        <v>45018</v>
      </c>
      <c r="B11281">
        <f t="shared" si="176"/>
        <v>2023</v>
      </c>
    </row>
    <row r="11282" spans="1:2" x14ac:dyDescent="0.2">
      <c r="A11282" s="1">
        <v>45430</v>
      </c>
      <c r="B11282">
        <f t="shared" si="176"/>
        <v>2024</v>
      </c>
    </row>
    <row r="11283" spans="1:2" x14ac:dyDescent="0.2">
      <c r="A11283" s="1">
        <v>44773</v>
      </c>
      <c r="B11283">
        <f t="shared" si="176"/>
        <v>2022</v>
      </c>
    </row>
    <row r="11284" spans="1:2" x14ac:dyDescent="0.2">
      <c r="A11284" s="1">
        <v>45046</v>
      </c>
      <c r="B11284">
        <f t="shared" si="176"/>
        <v>2023</v>
      </c>
    </row>
    <row r="11285" spans="1:2" x14ac:dyDescent="0.2">
      <c r="A11285" s="1">
        <v>45319</v>
      </c>
      <c r="B11285">
        <f t="shared" si="176"/>
        <v>2024</v>
      </c>
    </row>
    <row r="11286" spans="1:2" x14ac:dyDescent="0.2">
      <c r="A11286" s="1">
        <v>44682</v>
      </c>
      <c r="B11286">
        <f t="shared" si="176"/>
        <v>2022</v>
      </c>
    </row>
    <row r="11287" spans="1:2" x14ac:dyDescent="0.2">
      <c r="A11287" s="1">
        <v>45498</v>
      </c>
      <c r="B11287">
        <f t="shared" si="176"/>
        <v>2024</v>
      </c>
    </row>
    <row r="11288" spans="1:2" x14ac:dyDescent="0.2">
      <c r="A11288" s="1">
        <v>45240</v>
      </c>
      <c r="B11288">
        <f t="shared" si="176"/>
        <v>2023</v>
      </c>
    </row>
    <row r="11289" spans="1:2" x14ac:dyDescent="0.2">
      <c r="A11289" s="1">
        <v>44682</v>
      </c>
      <c r="B11289">
        <f t="shared" si="176"/>
        <v>2022</v>
      </c>
    </row>
    <row r="11290" spans="1:2" x14ac:dyDescent="0.2">
      <c r="A11290" s="1">
        <v>44914</v>
      </c>
      <c r="B11290">
        <f t="shared" si="176"/>
        <v>2022</v>
      </c>
    </row>
    <row r="11291" spans="1:2" x14ac:dyDescent="0.2">
      <c r="A11291" s="1">
        <v>44866</v>
      </c>
      <c r="B11291">
        <f t="shared" si="176"/>
        <v>2022</v>
      </c>
    </row>
    <row r="11292" spans="1:2" x14ac:dyDescent="0.2">
      <c r="A11292" s="1">
        <v>44828</v>
      </c>
      <c r="B11292">
        <f t="shared" si="176"/>
        <v>2022</v>
      </c>
    </row>
    <row r="11293" spans="1:2" x14ac:dyDescent="0.2">
      <c r="A11293" s="1">
        <v>45311</v>
      </c>
      <c r="B11293">
        <f t="shared" si="176"/>
        <v>2024</v>
      </c>
    </row>
    <row r="11294" spans="1:2" x14ac:dyDescent="0.2">
      <c r="A11294" s="1">
        <v>44703</v>
      </c>
      <c r="B11294">
        <f t="shared" si="176"/>
        <v>2022</v>
      </c>
    </row>
    <row r="11295" spans="1:2" x14ac:dyDescent="0.2">
      <c r="A11295" s="1">
        <v>45295</v>
      </c>
      <c r="B11295">
        <f t="shared" si="176"/>
        <v>2024</v>
      </c>
    </row>
    <row r="11296" spans="1:2" x14ac:dyDescent="0.2">
      <c r="A11296" s="1">
        <v>45064</v>
      </c>
      <c r="B11296">
        <f t="shared" si="176"/>
        <v>2023</v>
      </c>
    </row>
    <row r="11297" spans="1:2" x14ac:dyDescent="0.2">
      <c r="A11297" s="1">
        <v>45642</v>
      </c>
      <c r="B11297">
        <f t="shared" si="176"/>
        <v>2024</v>
      </c>
    </row>
    <row r="11298" spans="1:2" x14ac:dyDescent="0.2">
      <c r="A11298" s="1">
        <v>45535</v>
      </c>
      <c r="B11298">
        <f t="shared" si="176"/>
        <v>2024</v>
      </c>
    </row>
    <row r="11299" spans="1:2" x14ac:dyDescent="0.2">
      <c r="A11299" s="1">
        <v>45613</v>
      </c>
      <c r="B11299">
        <f t="shared" si="176"/>
        <v>2024</v>
      </c>
    </row>
    <row r="11300" spans="1:2" x14ac:dyDescent="0.2">
      <c r="A11300" s="1">
        <v>45168</v>
      </c>
      <c r="B11300">
        <f t="shared" si="176"/>
        <v>2023</v>
      </c>
    </row>
    <row r="11301" spans="1:2" x14ac:dyDescent="0.2">
      <c r="A11301" s="1">
        <v>44975</v>
      </c>
      <c r="B11301">
        <f t="shared" si="176"/>
        <v>2023</v>
      </c>
    </row>
    <row r="11302" spans="1:2" x14ac:dyDescent="0.2">
      <c r="A11302" s="1">
        <v>44630</v>
      </c>
      <c r="B11302">
        <f t="shared" si="176"/>
        <v>2022</v>
      </c>
    </row>
    <row r="11303" spans="1:2" x14ac:dyDescent="0.2">
      <c r="A11303" s="1">
        <v>45616</v>
      </c>
      <c r="B11303">
        <f t="shared" si="176"/>
        <v>2024</v>
      </c>
    </row>
    <row r="11304" spans="1:2" x14ac:dyDescent="0.2">
      <c r="A11304" s="1">
        <v>45444</v>
      </c>
      <c r="B11304">
        <f t="shared" si="176"/>
        <v>2024</v>
      </c>
    </row>
    <row r="11305" spans="1:2" x14ac:dyDescent="0.2">
      <c r="A11305" s="1">
        <v>44968</v>
      </c>
      <c r="B11305">
        <f t="shared" si="176"/>
        <v>2023</v>
      </c>
    </row>
    <row r="11306" spans="1:2" x14ac:dyDescent="0.2">
      <c r="A11306" s="1">
        <v>44935</v>
      </c>
      <c r="B11306">
        <f t="shared" si="176"/>
        <v>2023</v>
      </c>
    </row>
    <row r="11307" spans="1:2" x14ac:dyDescent="0.2">
      <c r="A11307" s="1">
        <v>44799</v>
      </c>
      <c r="B11307">
        <f t="shared" si="176"/>
        <v>2022</v>
      </c>
    </row>
    <row r="11308" spans="1:2" x14ac:dyDescent="0.2">
      <c r="A11308" s="1">
        <v>45583</v>
      </c>
      <c r="B11308">
        <f t="shared" si="176"/>
        <v>2024</v>
      </c>
    </row>
    <row r="11309" spans="1:2" x14ac:dyDescent="0.2">
      <c r="A11309" s="1">
        <v>45491</v>
      </c>
      <c r="B11309">
        <f t="shared" si="176"/>
        <v>2024</v>
      </c>
    </row>
    <row r="11310" spans="1:2" x14ac:dyDescent="0.2">
      <c r="A11310" s="1">
        <v>44617</v>
      </c>
      <c r="B11310">
        <f t="shared" si="176"/>
        <v>2022</v>
      </c>
    </row>
    <row r="11311" spans="1:2" x14ac:dyDescent="0.2">
      <c r="A11311" s="1">
        <v>45458</v>
      </c>
      <c r="B11311">
        <f t="shared" si="176"/>
        <v>2024</v>
      </c>
    </row>
    <row r="11312" spans="1:2" x14ac:dyDescent="0.2">
      <c r="A11312" s="1">
        <v>45407</v>
      </c>
      <c r="B11312">
        <f t="shared" si="176"/>
        <v>2024</v>
      </c>
    </row>
    <row r="11313" spans="1:2" x14ac:dyDescent="0.2">
      <c r="A11313" s="1">
        <v>44717</v>
      </c>
      <c r="B11313">
        <f t="shared" si="176"/>
        <v>2022</v>
      </c>
    </row>
    <row r="11314" spans="1:2" x14ac:dyDescent="0.2">
      <c r="A11314" s="1">
        <v>44873</v>
      </c>
      <c r="B11314">
        <f t="shared" si="176"/>
        <v>2022</v>
      </c>
    </row>
    <row r="11315" spans="1:2" x14ac:dyDescent="0.2">
      <c r="A11315" s="1">
        <v>45163</v>
      </c>
      <c r="B11315">
        <f t="shared" si="176"/>
        <v>2023</v>
      </c>
    </row>
    <row r="11316" spans="1:2" x14ac:dyDescent="0.2">
      <c r="A11316" s="1">
        <v>45497</v>
      </c>
      <c r="B11316">
        <f t="shared" si="176"/>
        <v>2024</v>
      </c>
    </row>
    <row r="11317" spans="1:2" x14ac:dyDescent="0.2">
      <c r="A11317" s="1">
        <v>44687</v>
      </c>
      <c r="B11317">
        <f t="shared" si="176"/>
        <v>2022</v>
      </c>
    </row>
    <row r="11318" spans="1:2" x14ac:dyDescent="0.2">
      <c r="A11318" s="1">
        <v>45538</v>
      </c>
      <c r="B11318">
        <f t="shared" si="176"/>
        <v>2024</v>
      </c>
    </row>
    <row r="11319" spans="1:2" x14ac:dyDescent="0.2">
      <c r="A11319" s="1">
        <v>44819</v>
      </c>
      <c r="B11319">
        <f t="shared" si="176"/>
        <v>2022</v>
      </c>
    </row>
    <row r="11320" spans="1:2" x14ac:dyDescent="0.2">
      <c r="A11320" s="1">
        <v>45348</v>
      </c>
      <c r="B11320">
        <f t="shared" si="176"/>
        <v>2024</v>
      </c>
    </row>
    <row r="11321" spans="1:2" x14ac:dyDescent="0.2">
      <c r="A11321" s="1">
        <v>44705</v>
      </c>
      <c r="B11321">
        <f t="shared" si="176"/>
        <v>2022</v>
      </c>
    </row>
    <row r="11322" spans="1:2" x14ac:dyDescent="0.2">
      <c r="A11322" s="1">
        <v>45630</v>
      </c>
      <c r="B11322">
        <f t="shared" si="176"/>
        <v>2024</v>
      </c>
    </row>
    <row r="11323" spans="1:2" x14ac:dyDescent="0.2">
      <c r="A11323" s="1">
        <v>45110</v>
      </c>
      <c r="B11323">
        <f t="shared" si="176"/>
        <v>2023</v>
      </c>
    </row>
    <row r="11324" spans="1:2" x14ac:dyDescent="0.2">
      <c r="A11324" s="1">
        <v>44770</v>
      </c>
      <c r="B11324">
        <f t="shared" si="176"/>
        <v>2022</v>
      </c>
    </row>
    <row r="11325" spans="1:2" x14ac:dyDescent="0.2">
      <c r="A11325" s="1">
        <v>44717</v>
      </c>
      <c r="B11325">
        <f t="shared" si="176"/>
        <v>2022</v>
      </c>
    </row>
    <row r="11326" spans="1:2" x14ac:dyDescent="0.2">
      <c r="A11326" s="1">
        <v>44740</v>
      </c>
      <c r="B11326">
        <f t="shared" si="176"/>
        <v>2022</v>
      </c>
    </row>
    <row r="11327" spans="1:2" x14ac:dyDescent="0.2">
      <c r="A11327" s="1">
        <v>44899</v>
      </c>
      <c r="B11327">
        <f t="shared" si="176"/>
        <v>2022</v>
      </c>
    </row>
    <row r="11328" spans="1:2" x14ac:dyDescent="0.2">
      <c r="A11328" s="1">
        <v>45370</v>
      </c>
      <c r="B11328">
        <f t="shared" si="176"/>
        <v>2024</v>
      </c>
    </row>
    <row r="11329" spans="1:2" x14ac:dyDescent="0.2">
      <c r="A11329" s="1">
        <v>44626</v>
      </c>
      <c r="B11329">
        <f t="shared" si="176"/>
        <v>2022</v>
      </c>
    </row>
    <row r="11330" spans="1:2" x14ac:dyDescent="0.2">
      <c r="A11330" s="1">
        <v>44916</v>
      </c>
      <c r="B11330">
        <f t="shared" si="176"/>
        <v>2022</v>
      </c>
    </row>
    <row r="11331" spans="1:2" x14ac:dyDescent="0.2">
      <c r="A11331" s="1">
        <v>45171</v>
      </c>
      <c r="B11331">
        <f t="shared" ref="B11331:B11394" si="177">YEAR(A11331)</f>
        <v>2023</v>
      </c>
    </row>
    <row r="11332" spans="1:2" x14ac:dyDescent="0.2">
      <c r="A11332" s="1">
        <v>44685</v>
      </c>
      <c r="B11332">
        <f t="shared" si="177"/>
        <v>2022</v>
      </c>
    </row>
    <row r="11333" spans="1:2" x14ac:dyDescent="0.2">
      <c r="A11333" s="1">
        <v>45610</v>
      </c>
      <c r="B11333">
        <f t="shared" si="177"/>
        <v>2024</v>
      </c>
    </row>
    <row r="11334" spans="1:2" x14ac:dyDescent="0.2">
      <c r="A11334" s="1">
        <v>45132</v>
      </c>
      <c r="B11334">
        <f t="shared" si="177"/>
        <v>2023</v>
      </c>
    </row>
    <row r="11335" spans="1:2" x14ac:dyDescent="0.2">
      <c r="A11335" s="1">
        <v>44949</v>
      </c>
      <c r="B11335">
        <f t="shared" si="177"/>
        <v>2023</v>
      </c>
    </row>
    <row r="11336" spans="1:2" x14ac:dyDescent="0.2">
      <c r="A11336" s="1">
        <v>45491</v>
      </c>
      <c r="B11336">
        <f t="shared" si="177"/>
        <v>2024</v>
      </c>
    </row>
    <row r="11337" spans="1:2" x14ac:dyDescent="0.2">
      <c r="A11337" s="1">
        <v>44869</v>
      </c>
      <c r="B11337">
        <f t="shared" si="177"/>
        <v>2022</v>
      </c>
    </row>
    <row r="11338" spans="1:2" x14ac:dyDescent="0.2">
      <c r="A11338" s="1">
        <v>44869</v>
      </c>
      <c r="B11338">
        <f t="shared" si="177"/>
        <v>2022</v>
      </c>
    </row>
    <row r="11339" spans="1:2" x14ac:dyDescent="0.2">
      <c r="A11339" s="1">
        <v>45305</v>
      </c>
      <c r="B11339">
        <f t="shared" si="177"/>
        <v>2024</v>
      </c>
    </row>
    <row r="11340" spans="1:2" x14ac:dyDescent="0.2">
      <c r="A11340" s="1">
        <v>45470</v>
      </c>
      <c r="B11340">
        <f t="shared" si="177"/>
        <v>2024</v>
      </c>
    </row>
    <row r="11341" spans="1:2" x14ac:dyDescent="0.2">
      <c r="A11341" s="1">
        <v>45349</v>
      </c>
      <c r="B11341">
        <f t="shared" si="177"/>
        <v>2024</v>
      </c>
    </row>
    <row r="11342" spans="1:2" x14ac:dyDescent="0.2">
      <c r="A11342" s="1">
        <v>45470</v>
      </c>
      <c r="B11342">
        <f t="shared" si="177"/>
        <v>2024</v>
      </c>
    </row>
    <row r="11343" spans="1:2" x14ac:dyDescent="0.2">
      <c r="A11343" s="1">
        <v>45618</v>
      </c>
      <c r="B11343">
        <f t="shared" si="177"/>
        <v>2024</v>
      </c>
    </row>
    <row r="11344" spans="1:2" x14ac:dyDescent="0.2">
      <c r="A11344" s="1">
        <v>45669</v>
      </c>
      <c r="B11344">
        <f t="shared" si="177"/>
        <v>2025</v>
      </c>
    </row>
    <row r="11345" spans="1:2" x14ac:dyDescent="0.2">
      <c r="A11345" s="1">
        <v>44570</v>
      </c>
      <c r="B11345">
        <f t="shared" si="177"/>
        <v>2022</v>
      </c>
    </row>
    <row r="11346" spans="1:2" x14ac:dyDescent="0.2">
      <c r="A11346" s="1">
        <v>45404</v>
      </c>
      <c r="B11346">
        <f t="shared" si="177"/>
        <v>2024</v>
      </c>
    </row>
    <row r="11347" spans="1:2" x14ac:dyDescent="0.2">
      <c r="A11347" s="1">
        <v>44783</v>
      </c>
      <c r="B11347">
        <f t="shared" si="177"/>
        <v>2022</v>
      </c>
    </row>
    <row r="11348" spans="1:2" x14ac:dyDescent="0.2">
      <c r="A11348" s="1">
        <v>44866</v>
      </c>
      <c r="B11348">
        <f t="shared" si="177"/>
        <v>2022</v>
      </c>
    </row>
    <row r="11349" spans="1:2" x14ac:dyDescent="0.2">
      <c r="A11349" s="1">
        <v>44637</v>
      </c>
      <c r="B11349">
        <f t="shared" si="177"/>
        <v>2022</v>
      </c>
    </row>
    <row r="11350" spans="1:2" x14ac:dyDescent="0.2">
      <c r="A11350" s="1">
        <v>44931</v>
      </c>
      <c r="B11350">
        <f t="shared" si="177"/>
        <v>2023</v>
      </c>
    </row>
    <row r="11351" spans="1:2" x14ac:dyDescent="0.2">
      <c r="A11351" s="1">
        <v>45220</v>
      </c>
      <c r="B11351">
        <f t="shared" si="177"/>
        <v>2023</v>
      </c>
    </row>
    <row r="11352" spans="1:2" x14ac:dyDescent="0.2">
      <c r="A11352" s="1">
        <v>45329</v>
      </c>
      <c r="B11352">
        <f t="shared" si="177"/>
        <v>2024</v>
      </c>
    </row>
    <row r="11353" spans="1:2" x14ac:dyDescent="0.2">
      <c r="A11353" s="1">
        <v>44824</v>
      </c>
      <c r="B11353">
        <f t="shared" si="177"/>
        <v>2022</v>
      </c>
    </row>
    <row r="11354" spans="1:2" x14ac:dyDescent="0.2">
      <c r="A11354" s="1">
        <v>44805</v>
      </c>
      <c r="B11354">
        <f t="shared" si="177"/>
        <v>2022</v>
      </c>
    </row>
    <row r="11355" spans="1:2" x14ac:dyDescent="0.2">
      <c r="A11355" s="1">
        <v>45074</v>
      </c>
      <c r="B11355">
        <f t="shared" si="177"/>
        <v>2023</v>
      </c>
    </row>
    <row r="11356" spans="1:2" x14ac:dyDescent="0.2">
      <c r="A11356" s="1">
        <v>44654</v>
      </c>
      <c r="B11356">
        <f t="shared" si="177"/>
        <v>2022</v>
      </c>
    </row>
    <row r="11357" spans="1:2" x14ac:dyDescent="0.2">
      <c r="A11357" s="1">
        <v>44966</v>
      </c>
      <c r="B11357">
        <f t="shared" si="177"/>
        <v>2023</v>
      </c>
    </row>
    <row r="11358" spans="1:2" x14ac:dyDescent="0.2">
      <c r="A11358" s="1">
        <v>45515</v>
      </c>
      <c r="B11358">
        <f t="shared" si="177"/>
        <v>2024</v>
      </c>
    </row>
    <row r="11359" spans="1:2" x14ac:dyDescent="0.2">
      <c r="A11359" s="1">
        <v>45599</v>
      </c>
      <c r="B11359">
        <f t="shared" si="177"/>
        <v>2024</v>
      </c>
    </row>
    <row r="11360" spans="1:2" x14ac:dyDescent="0.2">
      <c r="A11360" s="1">
        <v>45631</v>
      </c>
      <c r="B11360">
        <f t="shared" si="177"/>
        <v>2024</v>
      </c>
    </row>
    <row r="11361" spans="1:2" x14ac:dyDescent="0.2">
      <c r="A11361" s="1">
        <v>45274</v>
      </c>
      <c r="B11361">
        <f t="shared" si="177"/>
        <v>2023</v>
      </c>
    </row>
    <row r="11362" spans="1:2" x14ac:dyDescent="0.2">
      <c r="A11362" s="1">
        <v>45537</v>
      </c>
      <c r="B11362">
        <f t="shared" si="177"/>
        <v>2024</v>
      </c>
    </row>
    <row r="11363" spans="1:2" x14ac:dyDescent="0.2">
      <c r="A11363" s="1">
        <v>44684</v>
      </c>
      <c r="B11363">
        <f t="shared" si="177"/>
        <v>2022</v>
      </c>
    </row>
    <row r="11364" spans="1:2" x14ac:dyDescent="0.2">
      <c r="A11364" s="1">
        <v>45383</v>
      </c>
      <c r="B11364">
        <f t="shared" si="177"/>
        <v>2024</v>
      </c>
    </row>
    <row r="11365" spans="1:2" x14ac:dyDescent="0.2">
      <c r="A11365" s="1">
        <v>44795</v>
      </c>
      <c r="B11365">
        <f t="shared" si="177"/>
        <v>2022</v>
      </c>
    </row>
    <row r="11366" spans="1:2" x14ac:dyDescent="0.2">
      <c r="A11366" s="1">
        <v>45492</v>
      </c>
      <c r="B11366">
        <f t="shared" si="177"/>
        <v>2024</v>
      </c>
    </row>
    <row r="11367" spans="1:2" x14ac:dyDescent="0.2">
      <c r="A11367" s="1">
        <v>45420</v>
      </c>
      <c r="B11367">
        <f t="shared" si="177"/>
        <v>2024</v>
      </c>
    </row>
    <row r="11368" spans="1:2" x14ac:dyDescent="0.2">
      <c r="A11368" s="1">
        <v>45436</v>
      </c>
      <c r="B11368">
        <f t="shared" si="177"/>
        <v>2024</v>
      </c>
    </row>
    <row r="11369" spans="1:2" x14ac:dyDescent="0.2">
      <c r="A11369" s="1">
        <v>45187</v>
      </c>
      <c r="B11369">
        <f t="shared" si="177"/>
        <v>2023</v>
      </c>
    </row>
    <row r="11370" spans="1:2" x14ac:dyDescent="0.2">
      <c r="A11370" s="1">
        <v>45367</v>
      </c>
      <c r="B11370">
        <f t="shared" si="177"/>
        <v>2024</v>
      </c>
    </row>
    <row r="11371" spans="1:2" x14ac:dyDescent="0.2">
      <c r="A11371" s="1">
        <v>45520</v>
      </c>
      <c r="B11371">
        <f t="shared" si="177"/>
        <v>2024</v>
      </c>
    </row>
    <row r="11372" spans="1:2" x14ac:dyDescent="0.2">
      <c r="A11372" s="1">
        <v>44703</v>
      </c>
      <c r="B11372">
        <f t="shared" si="177"/>
        <v>2022</v>
      </c>
    </row>
    <row r="11373" spans="1:2" x14ac:dyDescent="0.2">
      <c r="A11373" s="1">
        <v>44918</v>
      </c>
      <c r="B11373">
        <f t="shared" si="177"/>
        <v>2022</v>
      </c>
    </row>
    <row r="11374" spans="1:2" x14ac:dyDescent="0.2">
      <c r="A11374" s="1">
        <v>45596</v>
      </c>
      <c r="B11374">
        <f t="shared" si="177"/>
        <v>2024</v>
      </c>
    </row>
    <row r="11375" spans="1:2" x14ac:dyDescent="0.2">
      <c r="A11375" s="1">
        <v>44924</v>
      </c>
      <c r="B11375">
        <f t="shared" si="177"/>
        <v>2022</v>
      </c>
    </row>
    <row r="11376" spans="1:2" x14ac:dyDescent="0.2">
      <c r="A11376" s="1">
        <v>45365</v>
      </c>
      <c r="B11376">
        <f t="shared" si="177"/>
        <v>2024</v>
      </c>
    </row>
    <row r="11377" spans="1:2" x14ac:dyDescent="0.2">
      <c r="A11377" s="1">
        <v>44837</v>
      </c>
      <c r="B11377">
        <f t="shared" si="177"/>
        <v>2022</v>
      </c>
    </row>
    <row r="11378" spans="1:2" x14ac:dyDescent="0.2">
      <c r="A11378" s="1">
        <v>45068</v>
      </c>
      <c r="B11378">
        <f t="shared" si="177"/>
        <v>2023</v>
      </c>
    </row>
    <row r="11379" spans="1:2" x14ac:dyDescent="0.2">
      <c r="A11379" s="1">
        <v>44762</v>
      </c>
      <c r="B11379">
        <f t="shared" si="177"/>
        <v>2022</v>
      </c>
    </row>
    <row r="11380" spans="1:2" x14ac:dyDescent="0.2">
      <c r="A11380" s="1">
        <v>44938</v>
      </c>
      <c r="B11380">
        <f t="shared" si="177"/>
        <v>2023</v>
      </c>
    </row>
    <row r="11381" spans="1:2" x14ac:dyDescent="0.2">
      <c r="A11381" s="1">
        <v>45575</v>
      </c>
      <c r="B11381">
        <f t="shared" si="177"/>
        <v>2024</v>
      </c>
    </row>
    <row r="11382" spans="1:2" x14ac:dyDescent="0.2">
      <c r="A11382" s="1">
        <v>45194</v>
      </c>
      <c r="B11382">
        <f t="shared" si="177"/>
        <v>2023</v>
      </c>
    </row>
    <row r="11383" spans="1:2" x14ac:dyDescent="0.2">
      <c r="A11383" s="1">
        <v>44937</v>
      </c>
      <c r="B11383">
        <f t="shared" si="177"/>
        <v>2023</v>
      </c>
    </row>
    <row r="11384" spans="1:2" x14ac:dyDescent="0.2">
      <c r="A11384" s="1">
        <v>45294</v>
      </c>
      <c r="B11384">
        <f t="shared" si="177"/>
        <v>2024</v>
      </c>
    </row>
    <row r="11385" spans="1:2" x14ac:dyDescent="0.2">
      <c r="A11385" s="1">
        <v>45601</v>
      </c>
      <c r="B11385">
        <f t="shared" si="177"/>
        <v>2024</v>
      </c>
    </row>
    <row r="11386" spans="1:2" x14ac:dyDescent="0.2">
      <c r="A11386" s="1">
        <v>45648</v>
      </c>
      <c r="B11386">
        <f t="shared" si="177"/>
        <v>2024</v>
      </c>
    </row>
    <row r="11387" spans="1:2" x14ac:dyDescent="0.2">
      <c r="A11387" s="1">
        <v>44746</v>
      </c>
      <c r="B11387">
        <f t="shared" si="177"/>
        <v>2022</v>
      </c>
    </row>
    <row r="11388" spans="1:2" x14ac:dyDescent="0.2">
      <c r="A11388" s="1">
        <v>45352</v>
      </c>
      <c r="B11388">
        <f t="shared" si="177"/>
        <v>2024</v>
      </c>
    </row>
    <row r="11389" spans="1:2" x14ac:dyDescent="0.2">
      <c r="A11389" s="1">
        <v>45526</v>
      </c>
      <c r="B11389">
        <f t="shared" si="177"/>
        <v>2024</v>
      </c>
    </row>
    <row r="11390" spans="1:2" x14ac:dyDescent="0.2">
      <c r="A11390" s="1">
        <v>45204</v>
      </c>
      <c r="B11390">
        <f t="shared" si="177"/>
        <v>2023</v>
      </c>
    </row>
    <row r="11391" spans="1:2" x14ac:dyDescent="0.2">
      <c r="A11391" s="1">
        <v>45125</v>
      </c>
      <c r="B11391">
        <f t="shared" si="177"/>
        <v>2023</v>
      </c>
    </row>
    <row r="11392" spans="1:2" x14ac:dyDescent="0.2">
      <c r="A11392" s="1">
        <v>44787</v>
      </c>
      <c r="B11392">
        <f t="shared" si="177"/>
        <v>2022</v>
      </c>
    </row>
    <row r="11393" spans="1:2" x14ac:dyDescent="0.2">
      <c r="A11393" s="1">
        <v>44898</v>
      </c>
      <c r="B11393">
        <f t="shared" si="177"/>
        <v>2022</v>
      </c>
    </row>
    <row r="11394" spans="1:2" x14ac:dyDescent="0.2">
      <c r="A11394" s="1">
        <v>45654</v>
      </c>
      <c r="B11394">
        <f t="shared" si="177"/>
        <v>2024</v>
      </c>
    </row>
    <row r="11395" spans="1:2" x14ac:dyDescent="0.2">
      <c r="A11395" s="1">
        <v>45390</v>
      </c>
      <c r="B11395">
        <f t="shared" ref="B11395:B11458" si="178">YEAR(A11395)</f>
        <v>2024</v>
      </c>
    </row>
    <row r="11396" spans="1:2" x14ac:dyDescent="0.2">
      <c r="A11396" s="1">
        <v>45328</v>
      </c>
      <c r="B11396">
        <f t="shared" si="178"/>
        <v>2024</v>
      </c>
    </row>
    <row r="11397" spans="1:2" x14ac:dyDescent="0.2">
      <c r="A11397" s="1">
        <v>45460</v>
      </c>
      <c r="B11397">
        <f t="shared" si="178"/>
        <v>2024</v>
      </c>
    </row>
    <row r="11398" spans="1:2" x14ac:dyDescent="0.2">
      <c r="A11398" s="1">
        <v>45401</v>
      </c>
      <c r="B11398">
        <f t="shared" si="178"/>
        <v>2024</v>
      </c>
    </row>
    <row r="11399" spans="1:2" x14ac:dyDescent="0.2">
      <c r="A11399" s="1">
        <v>45418</v>
      </c>
      <c r="B11399">
        <f t="shared" si="178"/>
        <v>2024</v>
      </c>
    </row>
    <row r="11400" spans="1:2" x14ac:dyDescent="0.2">
      <c r="A11400" s="1">
        <v>45394</v>
      </c>
      <c r="B11400">
        <f t="shared" si="178"/>
        <v>2024</v>
      </c>
    </row>
    <row r="11401" spans="1:2" x14ac:dyDescent="0.2">
      <c r="A11401" s="1">
        <v>45115</v>
      </c>
      <c r="B11401">
        <f t="shared" si="178"/>
        <v>2023</v>
      </c>
    </row>
    <row r="11402" spans="1:2" x14ac:dyDescent="0.2">
      <c r="A11402" s="1">
        <v>45488</v>
      </c>
      <c r="B11402">
        <f t="shared" si="178"/>
        <v>2024</v>
      </c>
    </row>
    <row r="11403" spans="1:2" x14ac:dyDescent="0.2">
      <c r="A11403" s="1">
        <v>45247</v>
      </c>
      <c r="B11403">
        <f t="shared" si="178"/>
        <v>2023</v>
      </c>
    </row>
    <row r="11404" spans="1:2" x14ac:dyDescent="0.2">
      <c r="A11404" s="1">
        <v>44924</v>
      </c>
      <c r="B11404">
        <f t="shared" si="178"/>
        <v>2022</v>
      </c>
    </row>
    <row r="11405" spans="1:2" x14ac:dyDescent="0.2">
      <c r="A11405" s="1">
        <v>44975</v>
      </c>
      <c r="B11405">
        <f t="shared" si="178"/>
        <v>2023</v>
      </c>
    </row>
    <row r="11406" spans="1:2" x14ac:dyDescent="0.2">
      <c r="A11406" s="1">
        <v>45497</v>
      </c>
      <c r="B11406">
        <f t="shared" si="178"/>
        <v>2024</v>
      </c>
    </row>
    <row r="11407" spans="1:2" x14ac:dyDescent="0.2">
      <c r="A11407" s="1">
        <v>45267</v>
      </c>
      <c r="B11407">
        <f t="shared" si="178"/>
        <v>2023</v>
      </c>
    </row>
    <row r="11408" spans="1:2" x14ac:dyDescent="0.2">
      <c r="A11408" s="1">
        <v>45147</v>
      </c>
      <c r="B11408">
        <f t="shared" si="178"/>
        <v>2023</v>
      </c>
    </row>
    <row r="11409" spans="1:2" x14ac:dyDescent="0.2">
      <c r="A11409" s="1">
        <v>45049</v>
      </c>
      <c r="B11409">
        <f t="shared" si="178"/>
        <v>2023</v>
      </c>
    </row>
    <row r="11410" spans="1:2" x14ac:dyDescent="0.2">
      <c r="A11410" s="1">
        <v>44862</v>
      </c>
      <c r="B11410">
        <f t="shared" si="178"/>
        <v>2022</v>
      </c>
    </row>
    <row r="11411" spans="1:2" x14ac:dyDescent="0.2">
      <c r="A11411" s="1">
        <v>45607</v>
      </c>
      <c r="B11411">
        <f t="shared" si="178"/>
        <v>2024</v>
      </c>
    </row>
    <row r="11412" spans="1:2" x14ac:dyDescent="0.2">
      <c r="A11412" s="1">
        <v>45646</v>
      </c>
      <c r="B11412">
        <f t="shared" si="178"/>
        <v>2024</v>
      </c>
    </row>
    <row r="11413" spans="1:2" x14ac:dyDescent="0.2">
      <c r="A11413" s="1">
        <v>45004</v>
      </c>
      <c r="B11413">
        <f t="shared" si="178"/>
        <v>2023</v>
      </c>
    </row>
    <row r="11414" spans="1:2" x14ac:dyDescent="0.2">
      <c r="A11414" s="1">
        <v>45285</v>
      </c>
      <c r="B11414">
        <f t="shared" si="178"/>
        <v>2023</v>
      </c>
    </row>
    <row r="11415" spans="1:2" x14ac:dyDescent="0.2">
      <c r="A11415" s="1">
        <v>45547</v>
      </c>
      <c r="B11415">
        <f t="shared" si="178"/>
        <v>2024</v>
      </c>
    </row>
    <row r="11416" spans="1:2" x14ac:dyDescent="0.2">
      <c r="A11416" s="1">
        <v>44667</v>
      </c>
      <c r="B11416">
        <f t="shared" si="178"/>
        <v>2022</v>
      </c>
    </row>
    <row r="11417" spans="1:2" x14ac:dyDescent="0.2">
      <c r="A11417" s="1">
        <v>44621</v>
      </c>
      <c r="B11417">
        <f t="shared" si="178"/>
        <v>2022</v>
      </c>
    </row>
    <row r="11418" spans="1:2" x14ac:dyDescent="0.2">
      <c r="A11418" s="1">
        <v>45474</v>
      </c>
      <c r="B11418">
        <f t="shared" si="178"/>
        <v>2024</v>
      </c>
    </row>
    <row r="11419" spans="1:2" x14ac:dyDescent="0.2">
      <c r="A11419" s="1">
        <v>44593</v>
      </c>
      <c r="B11419">
        <f t="shared" si="178"/>
        <v>2022</v>
      </c>
    </row>
    <row r="11420" spans="1:2" x14ac:dyDescent="0.2">
      <c r="A11420" s="1">
        <v>45626</v>
      </c>
      <c r="B11420">
        <f t="shared" si="178"/>
        <v>2024</v>
      </c>
    </row>
    <row r="11421" spans="1:2" x14ac:dyDescent="0.2">
      <c r="A11421" s="1">
        <v>45412</v>
      </c>
      <c r="B11421">
        <f t="shared" si="178"/>
        <v>2024</v>
      </c>
    </row>
    <row r="11422" spans="1:2" x14ac:dyDescent="0.2">
      <c r="A11422" s="1">
        <v>45282</v>
      </c>
      <c r="B11422">
        <f t="shared" si="178"/>
        <v>2023</v>
      </c>
    </row>
    <row r="11423" spans="1:2" x14ac:dyDescent="0.2">
      <c r="A11423" s="1">
        <v>45602</v>
      </c>
      <c r="B11423">
        <f t="shared" si="178"/>
        <v>2024</v>
      </c>
    </row>
    <row r="11424" spans="1:2" x14ac:dyDescent="0.2">
      <c r="A11424" s="1">
        <v>45469</v>
      </c>
      <c r="B11424">
        <f t="shared" si="178"/>
        <v>2024</v>
      </c>
    </row>
    <row r="11425" spans="1:2" x14ac:dyDescent="0.2">
      <c r="A11425" s="1">
        <v>44880</v>
      </c>
      <c r="B11425">
        <f t="shared" si="178"/>
        <v>2022</v>
      </c>
    </row>
    <row r="11426" spans="1:2" x14ac:dyDescent="0.2">
      <c r="A11426" s="1">
        <v>45648</v>
      </c>
      <c r="B11426">
        <f t="shared" si="178"/>
        <v>2024</v>
      </c>
    </row>
    <row r="11427" spans="1:2" x14ac:dyDescent="0.2">
      <c r="A11427" s="1">
        <v>45485</v>
      </c>
      <c r="B11427">
        <f t="shared" si="178"/>
        <v>2024</v>
      </c>
    </row>
    <row r="11428" spans="1:2" x14ac:dyDescent="0.2">
      <c r="A11428" s="1">
        <v>45313</v>
      </c>
      <c r="B11428">
        <f t="shared" si="178"/>
        <v>2024</v>
      </c>
    </row>
    <row r="11429" spans="1:2" x14ac:dyDescent="0.2">
      <c r="A11429" s="1">
        <v>44653</v>
      </c>
      <c r="B11429">
        <f t="shared" si="178"/>
        <v>2022</v>
      </c>
    </row>
    <row r="11430" spans="1:2" x14ac:dyDescent="0.2">
      <c r="A11430" s="1">
        <v>44918</v>
      </c>
      <c r="B11430">
        <f t="shared" si="178"/>
        <v>2022</v>
      </c>
    </row>
    <row r="11431" spans="1:2" x14ac:dyDescent="0.2">
      <c r="A11431" s="1">
        <v>44752</v>
      </c>
      <c r="B11431">
        <f t="shared" si="178"/>
        <v>2022</v>
      </c>
    </row>
    <row r="11432" spans="1:2" x14ac:dyDescent="0.2">
      <c r="A11432" s="1">
        <v>45120</v>
      </c>
      <c r="B11432">
        <f t="shared" si="178"/>
        <v>2023</v>
      </c>
    </row>
    <row r="11433" spans="1:2" x14ac:dyDescent="0.2">
      <c r="A11433" s="1">
        <v>45663</v>
      </c>
      <c r="B11433">
        <f t="shared" si="178"/>
        <v>2025</v>
      </c>
    </row>
    <row r="11434" spans="1:2" x14ac:dyDescent="0.2">
      <c r="A11434" s="1">
        <v>45187</v>
      </c>
      <c r="B11434">
        <f t="shared" si="178"/>
        <v>2023</v>
      </c>
    </row>
    <row r="11435" spans="1:2" x14ac:dyDescent="0.2">
      <c r="A11435" s="1">
        <v>45060</v>
      </c>
      <c r="B11435">
        <f t="shared" si="178"/>
        <v>2023</v>
      </c>
    </row>
    <row r="11436" spans="1:2" x14ac:dyDescent="0.2">
      <c r="A11436" s="1">
        <v>45220</v>
      </c>
      <c r="B11436">
        <f t="shared" si="178"/>
        <v>2023</v>
      </c>
    </row>
    <row r="11437" spans="1:2" x14ac:dyDescent="0.2">
      <c r="A11437" s="1">
        <v>44714</v>
      </c>
      <c r="B11437">
        <f t="shared" si="178"/>
        <v>2022</v>
      </c>
    </row>
    <row r="11438" spans="1:2" x14ac:dyDescent="0.2">
      <c r="A11438" s="1">
        <v>44699</v>
      </c>
      <c r="B11438">
        <f t="shared" si="178"/>
        <v>2022</v>
      </c>
    </row>
    <row r="11439" spans="1:2" x14ac:dyDescent="0.2">
      <c r="A11439" s="1">
        <v>45401</v>
      </c>
      <c r="B11439">
        <f t="shared" si="178"/>
        <v>2024</v>
      </c>
    </row>
    <row r="11440" spans="1:2" x14ac:dyDescent="0.2">
      <c r="A11440" s="1">
        <v>45646</v>
      </c>
      <c r="B11440">
        <f t="shared" si="178"/>
        <v>2024</v>
      </c>
    </row>
    <row r="11441" spans="1:2" x14ac:dyDescent="0.2">
      <c r="A11441" s="1">
        <v>44819</v>
      </c>
      <c r="B11441">
        <f t="shared" si="178"/>
        <v>2022</v>
      </c>
    </row>
    <row r="11442" spans="1:2" x14ac:dyDescent="0.2">
      <c r="A11442" s="1">
        <v>45348</v>
      </c>
      <c r="B11442">
        <f t="shared" si="178"/>
        <v>2024</v>
      </c>
    </row>
    <row r="11443" spans="1:2" x14ac:dyDescent="0.2">
      <c r="A11443" s="1">
        <v>44634</v>
      </c>
      <c r="B11443">
        <f t="shared" si="178"/>
        <v>2022</v>
      </c>
    </row>
    <row r="11444" spans="1:2" x14ac:dyDescent="0.2">
      <c r="A11444" s="1">
        <v>44747</v>
      </c>
      <c r="B11444">
        <f t="shared" si="178"/>
        <v>2022</v>
      </c>
    </row>
    <row r="11445" spans="1:2" x14ac:dyDescent="0.2">
      <c r="A11445" s="1">
        <v>45599</v>
      </c>
      <c r="B11445">
        <f t="shared" si="178"/>
        <v>2024</v>
      </c>
    </row>
    <row r="11446" spans="1:2" x14ac:dyDescent="0.2">
      <c r="A11446" s="1">
        <v>44975</v>
      </c>
      <c r="B11446">
        <f t="shared" si="178"/>
        <v>2023</v>
      </c>
    </row>
    <row r="11447" spans="1:2" x14ac:dyDescent="0.2">
      <c r="A11447" s="1">
        <v>44862</v>
      </c>
      <c r="B11447">
        <f t="shared" si="178"/>
        <v>2022</v>
      </c>
    </row>
    <row r="11448" spans="1:2" x14ac:dyDescent="0.2">
      <c r="A11448" s="1">
        <v>45043</v>
      </c>
      <c r="B11448">
        <f t="shared" si="178"/>
        <v>2023</v>
      </c>
    </row>
    <row r="11449" spans="1:2" x14ac:dyDescent="0.2">
      <c r="A11449" s="1">
        <v>45308</v>
      </c>
      <c r="B11449">
        <f t="shared" si="178"/>
        <v>2024</v>
      </c>
    </row>
    <row r="11450" spans="1:2" x14ac:dyDescent="0.2">
      <c r="A11450" s="1">
        <v>45319</v>
      </c>
      <c r="B11450">
        <f t="shared" si="178"/>
        <v>2024</v>
      </c>
    </row>
    <row r="11451" spans="1:2" x14ac:dyDescent="0.2">
      <c r="A11451" s="1">
        <v>45526</v>
      </c>
      <c r="B11451">
        <f t="shared" si="178"/>
        <v>2024</v>
      </c>
    </row>
    <row r="11452" spans="1:2" x14ac:dyDescent="0.2">
      <c r="A11452" s="1">
        <v>45070</v>
      </c>
      <c r="B11452">
        <f t="shared" si="178"/>
        <v>2023</v>
      </c>
    </row>
    <row r="11453" spans="1:2" x14ac:dyDescent="0.2">
      <c r="A11453" s="1">
        <v>45006</v>
      </c>
      <c r="B11453">
        <f t="shared" si="178"/>
        <v>2023</v>
      </c>
    </row>
    <row r="11454" spans="1:2" x14ac:dyDescent="0.2">
      <c r="A11454" s="1">
        <v>44959</v>
      </c>
      <c r="B11454">
        <f t="shared" si="178"/>
        <v>2023</v>
      </c>
    </row>
    <row r="11455" spans="1:2" x14ac:dyDescent="0.2">
      <c r="A11455" s="1">
        <v>44960</v>
      </c>
      <c r="B11455">
        <f t="shared" si="178"/>
        <v>2023</v>
      </c>
    </row>
    <row r="11456" spans="1:2" x14ac:dyDescent="0.2">
      <c r="A11456" s="1">
        <v>45016</v>
      </c>
      <c r="B11456">
        <f t="shared" si="178"/>
        <v>2023</v>
      </c>
    </row>
    <row r="11457" spans="1:2" x14ac:dyDescent="0.2">
      <c r="A11457" s="1">
        <v>45634</v>
      </c>
      <c r="B11457">
        <f t="shared" si="178"/>
        <v>2024</v>
      </c>
    </row>
    <row r="11458" spans="1:2" x14ac:dyDescent="0.2">
      <c r="A11458" s="1">
        <v>45001</v>
      </c>
      <c r="B11458">
        <f t="shared" si="178"/>
        <v>2023</v>
      </c>
    </row>
    <row r="11459" spans="1:2" x14ac:dyDescent="0.2">
      <c r="A11459" s="1">
        <v>44648</v>
      </c>
      <c r="B11459">
        <f t="shared" ref="B11459:B11522" si="179">YEAR(A11459)</f>
        <v>2022</v>
      </c>
    </row>
    <row r="11460" spans="1:2" x14ac:dyDescent="0.2">
      <c r="A11460" s="1">
        <v>44948</v>
      </c>
      <c r="B11460">
        <f t="shared" si="179"/>
        <v>2023</v>
      </c>
    </row>
    <row r="11461" spans="1:2" x14ac:dyDescent="0.2">
      <c r="A11461" s="1">
        <v>44822</v>
      </c>
      <c r="B11461">
        <f t="shared" si="179"/>
        <v>2022</v>
      </c>
    </row>
    <row r="11462" spans="1:2" x14ac:dyDescent="0.2">
      <c r="A11462" s="1">
        <v>44865</v>
      </c>
      <c r="B11462">
        <f t="shared" si="179"/>
        <v>2022</v>
      </c>
    </row>
    <row r="11463" spans="1:2" x14ac:dyDescent="0.2">
      <c r="A11463" s="1">
        <v>44882</v>
      </c>
      <c r="B11463">
        <f t="shared" si="179"/>
        <v>2022</v>
      </c>
    </row>
    <row r="11464" spans="1:2" x14ac:dyDescent="0.2">
      <c r="A11464" s="1">
        <v>44904</v>
      </c>
      <c r="B11464">
        <f t="shared" si="179"/>
        <v>2022</v>
      </c>
    </row>
    <row r="11465" spans="1:2" x14ac:dyDescent="0.2">
      <c r="A11465" s="1">
        <v>45484</v>
      </c>
      <c r="B11465">
        <f t="shared" si="179"/>
        <v>2024</v>
      </c>
    </row>
    <row r="11466" spans="1:2" x14ac:dyDescent="0.2">
      <c r="A11466" s="1">
        <v>44989</v>
      </c>
      <c r="B11466">
        <f t="shared" si="179"/>
        <v>2023</v>
      </c>
    </row>
    <row r="11467" spans="1:2" x14ac:dyDescent="0.2">
      <c r="A11467" s="1">
        <v>44571</v>
      </c>
      <c r="B11467">
        <f t="shared" si="179"/>
        <v>2022</v>
      </c>
    </row>
    <row r="11468" spans="1:2" x14ac:dyDescent="0.2">
      <c r="A11468" s="1">
        <v>44595</v>
      </c>
      <c r="B11468">
        <f t="shared" si="179"/>
        <v>2022</v>
      </c>
    </row>
    <row r="11469" spans="1:2" x14ac:dyDescent="0.2">
      <c r="A11469" s="1">
        <v>44649</v>
      </c>
      <c r="B11469">
        <f t="shared" si="179"/>
        <v>2022</v>
      </c>
    </row>
    <row r="11470" spans="1:2" x14ac:dyDescent="0.2">
      <c r="A11470" s="1">
        <v>45608</v>
      </c>
      <c r="B11470">
        <f t="shared" si="179"/>
        <v>2024</v>
      </c>
    </row>
    <row r="11471" spans="1:2" x14ac:dyDescent="0.2">
      <c r="A11471" s="1">
        <v>45373</v>
      </c>
      <c r="B11471">
        <f t="shared" si="179"/>
        <v>2024</v>
      </c>
    </row>
    <row r="11472" spans="1:2" x14ac:dyDescent="0.2">
      <c r="A11472" s="1">
        <v>45512</v>
      </c>
      <c r="B11472">
        <f t="shared" si="179"/>
        <v>2024</v>
      </c>
    </row>
    <row r="11473" spans="1:2" x14ac:dyDescent="0.2">
      <c r="A11473" s="1">
        <v>44793</v>
      </c>
      <c r="B11473">
        <f t="shared" si="179"/>
        <v>2022</v>
      </c>
    </row>
    <row r="11474" spans="1:2" x14ac:dyDescent="0.2">
      <c r="A11474" s="1">
        <v>45036</v>
      </c>
      <c r="B11474">
        <f t="shared" si="179"/>
        <v>2023</v>
      </c>
    </row>
    <row r="11475" spans="1:2" x14ac:dyDescent="0.2">
      <c r="A11475" s="1">
        <v>45500</v>
      </c>
      <c r="B11475">
        <f t="shared" si="179"/>
        <v>2024</v>
      </c>
    </row>
    <row r="11476" spans="1:2" x14ac:dyDescent="0.2">
      <c r="A11476" s="1">
        <v>45397</v>
      </c>
      <c r="B11476">
        <f t="shared" si="179"/>
        <v>2024</v>
      </c>
    </row>
    <row r="11477" spans="1:2" x14ac:dyDescent="0.2">
      <c r="A11477" s="1">
        <v>45259</v>
      </c>
      <c r="B11477">
        <f t="shared" si="179"/>
        <v>2023</v>
      </c>
    </row>
    <row r="11478" spans="1:2" x14ac:dyDescent="0.2">
      <c r="A11478" s="1">
        <v>45220</v>
      </c>
      <c r="B11478">
        <f t="shared" si="179"/>
        <v>2023</v>
      </c>
    </row>
    <row r="11479" spans="1:2" x14ac:dyDescent="0.2">
      <c r="A11479" s="1">
        <v>44676</v>
      </c>
      <c r="B11479">
        <f t="shared" si="179"/>
        <v>2022</v>
      </c>
    </row>
    <row r="11480" spans="1:2" x14ac:dyDescent="0.2">
      <c r="A11480" s="1">
        <v>45537</v>
      </c>
      <c r="B11480">
        <f t="shared" si="179"/>
        <v>2024</v>
      </c>
    </row>
    <row r="11481" spans="1:2" x14ac:dyDescent="0.2">
      <c r="A11481" s="1">
        <v>45657</v>
      </c>
      <c r="B11481">
        <f t="shared" si="179"/>
        <v>2024</v>
      </c>
    </row>
    <row r="11482" spans="1:2" x14ac:dyDescent="0.2">
      <c r="A11482" s="1">
        <v>45608</v>
      </c>
      <c r="B11482">
        <f t="shared" si="179"/>
        <v>2024</v>
      </c>
    </row>
    <row r="11483" spans="1:2" x14ac:dyDescent="0.2">
      <c r="A11483" s="1">
        <v>45620</v>
      </c>
      <c r="B11483">
        <f t="shared" si="179"/>
        <v>2024</v>
      </c>
    </row>
    <row r="11484" spans="1:2" x14ac:dyDescent="0.2">
      <c r="A11484" s="1">
        <v>45349</v>
      </c>
      <c r="B11484">
        <f t="shared" si="179"/>
        <v>2024</v>
      </c>
    </row>
    <row r="11485" spans="1:2" x14ac:dyDescent="0.2">
      <c r="A11485" s="1">
        <v>45063</v>
      </c>
      <c r="B11485">
        <f t="shared" si="179"/>
        <v>2023</v>
      </c>
    </row>
    <row r="11486" spans="1:2" x14ac:dyDescent="0.2">
      <c r="A11486" s="1">
        <v>45329</v>
      </c>
      <c r="B11486">
        <f t="shared" si="179"/>
        <v>2024</v>
      </c>
    </row>
    <row r="11487" spans="1:2" x14ac:dyDescent="0.2">
      <c r="A11487" s="1">
        <v>44979</v>
      </c>
      <c r="B11487">
        <f t="shared" si="179"/>
        <v>2023</v>
      </c>
    </row>
    <row r="11488" spans="1:2" x14ac:dyDescent="0.2">
      <c r="A11488" s="1">
        <v>45429</v>
      </c>
      <c r="B11488">
        <f t="shared" si="179"/>
        <v>2024</v>
      </c>
    </row>
    <row r="11489" spans="1:2" x14ac:dyDescent="0.2">
      <c r="A11489" s="1">
        <v>45157</v>
      </c>
      <c r="B11489">
        <f t="shared" si="179"/>
        <v>2023</v>
      </c>
    </row>
    <row r="11490" spans="1:2" x14ac:dyDescent="0.2">
      <c r="A11490" s="1">
        <v>45345</v>
      </c>
      <c r="B11490">
        <f t="shared" si="179"/>
        <v>2024</v>
      </c>
    </row>
    <row r="11491" spans="1:2" x14ac:dyDescent="0.2">
      <c r="A11491" s="1">
        <v>45069</v>
      </c>
      <c r="B11491">
        <f t="shared" si="179"/>
        <v>2023</v>
      </c>
    </row>
    <row r="11492" spans="1:2" x14ac:dyDescent="0.2">
      <c r="A11492" s="1">
        <v>45070</v>
      </c>
      <c r="B11492">
        <f t="shared" si="179"/>
        <v>2023</v>
      </c>
    </row>
    <row r="11493" spans="1:2" x14ac:dyDescent="0.2">
      <c r="A11493" s="1">
        <v>44803</v>
      </c>
      <c r="B11493">
        <f t="shared" si="179"/>
        <v>2022</v>
      </c>
    </row>
    <row r="11494" spans="1:2" x14ac:dyDescent="0.2">
      <c r="A11494" s="1">
        <v>44741</v>
      </c>
      <c r="B11494">
        <f t="shared" si="179"/>
        <v>2022</v>
      </c>
    </row>
    <row r="11495" spans="1:2" x14ac:dyDescent="0.2">
      <c r="A11495" s="1">
        <v>45452</v>
      </c>
      <c r="B11495">
        <f t="shared" si="179"/>
        <v>2024</v>
      </c>
    </row>
    <row r="11496" spans="1:2" x14ac:dyDescent="0.2">
      <c r="A11496" s="1">
        <v>45501</v>
      </c>
      <c r="B11496">
        <f t="shared" si="179"/>
        <v>2024</v>
      </c>
    </row>
    <row r="11497" spans="1:2" x14ac:dyDescent="0.2">
      <c r="A11497" s="1">
        <v>44893</v>
      </c>
      <c r="B11497">
        <f t="shared" si="179"/>
        <v>2022</v>
      </c>
    </row>
    <row r="11498" spans="1:2" x14ac:dyDescent="0.2">
      <c r="A11498" s="1">
        <v>44759</v>
      </c>
      <c r="B11498">
        <f t="shared" si="179"/>
        <v>2022</v>
      </c>
    </row>
    <row r="11499" spans="1:2" x14ac:dyDescent="0.2">
      <c r="A11499" s="1">
        <v>45633</v>
      </c>
      <c r="B11499">
        <f t="shared" si="179"/>
        <v>2024</v>
      </c>
    </row>
    <row r="11500" spans="1:2" x14ac:dyDescent="0.2">
      <c r="A11500" s="1">
        <v>45460</v>
      </c>
      <c r="B11500">
        <f t="shared" si="179"/>
        <v>2024</v>
      </c>
    </row>
    <row r="11501" spans="1:2" x14ac:dyDescent="0.2">
      <c r="A11501" s="1">
        <v>45067</v>
      </c>
      <c r="B11501">
        <f t="shared" si="179"/>
        <v>2023</v>
      </c>
    </row>
    <row r="11502" spans="1:2" x14ac:dyDescent="0.2">
      <c r="A11502" s="1">
        <v>45204</v>
      </c>
      <c r="B11502">
        <f t="shared" si="179"/>
        <v>2023</v>
      </c>
    </row>
    <row r="11503" spans="1:2" x14ac:dyDescent="0.2">
      <c r="A11503" s="1">
        <v>45093</v>
      </c>
      <c r="B11503">
        <f t="shared" si="179"/>
        <v>2023</v>
      </c>
    </row>
    <row r="11504" spans="1:2" x14ac:dyDescent="0.2">
      <c r="A11504" s="1">
        <v>44568</v>
      </c>
      <c r="B11504">
        <f t="shared" si="179"/>
        <v>2022</v>
      </c>
    </row>
    <row r="11505" spans="1:2" x14ac:dyDescent="0.2">
      <c r="A11505" s="1">
        <v>45167</v>
      </c>
      <c r="B11505">
        <f t="shared" si="179"/>
        <v>2023</v>
      </c>
    </row>
    <row r="11506" spans="1:2" x14ac:dyDescent="0.2">
      <c r="A11506" s="1">
        <v>44758</v>
      </c>
      <c r="B11506">
        <f t="shared" si="179"/>
        <v>2022</v>
      </c>
    </row>
    <row r="11507" spans="1:2" x14ac:dyDescent="0.2">
      <c r="A11507" s="1">
        <v>45372</v>
      </c>
      <c r="B11507">
        <f t="shared" si="179"/>
        <v>2024</v>
      </c>
    </row>
    <row r="11508" spans="1:2" x14ac:dyDescent="0.2">
      <c r="A11508" s="1">
        <v>45116</v>
      </c>
      <c r="B11508">
        <f t="shared" si="179"/>
        <v>2023</v>
      </c>
    </row>
    <row r="11509" spans="1:2" x14ac:dyDescent="0.2">
      <c r="A11509" s="1">
        <v>44975</v>
      </c>
      <c r="B11509">
        <f t="shared" si="179"/>
        <v>2023</v>
      </c>
    </row>
    <row r="11510" spans="1:2" x14ac:dyDescent="0.2">
      <c r="A11510" s="1">
        <v>44885</v>
      </c>
      <c r="B11510">
        <f t="shared" si="179"/>
        <v>2022</v>
      </c>
    </row>
    <row r="11511" spans="1:2" x14ac:dyDescent="0.2">
      <c r="A11511" s="1">
        <v>45139</v>
      </c>
      <c r="B11511">
        <f t="shared" si="179"/>
        <v>2023</v>
      </c>
    </row>
    <row r="11512" spans="1:2" x14ac:dyDescent="0.2">
      <c r="A11512" s="1">
        <v>45529</v>
      </c>
      <c r="B11512">
        <f t="shared" si="179"/>
        <v>2024</v>
      </c>
    </row>
    <row r="11513" spans="1:2" x14ac:dyDescent="0.2">
      <c r="A11513" s="1">
        <v>45128</v>
      </c>
      <c r="B11513">
        <f t="shared" si="179"/>
        <v>2023</v>
      </c>
    </row>
    <row r="11514" spans="1:2" x14ac:dyDescent="0.2">
      <c r="A11514" s="1">
        <v>44718</v>
      </c>
      <c r="B11514">
        <f t="shared" si="179"/>
        <v>2022</v>
      </c>
    </row>
    <row r="11515" spans="1:2" x14ac:dyDescent="0.2">
      <c r="A11515" s="1">
        <v>45520</v>
      </c>
      <c r="B11515">
        <f t="shared" si="179"/>
        <v>2024</v>
      </c>
    </row>
    <row r="11516" spans="1:2" x14ac:dyDescent="0.2">
      <c r="A11516" s="1">
        <v>45193</v>
      </c>
      <c r="B11516">
        <f t="shared" si="179"/>
        <v>2023</v>
      </c>
    </row>
    <row r="11517" spans="1:2" x14ac:dyDescent="0.2">
      <c r="A11517" s="1">
        <v>44815</v>
      </c>
      <c r="B11517">
        <f t="shared" si="179"/>
        <v>2022</v>
      </c>
    </row>
    <row r="11518" spans="1:2" x14ac:dyDescent="0.2">
      <c r="A11518" s="1">
        <v>44748</v>
      </c>
      <c r="B11518">
        <f t="shared" si="179"/>
        <v>2022</v>
      </c>
    </row>
    <row r="11519" spans="1:2" x14ac:dyDescent="0.2">
      <c r="A11519" s="1">
        <v>44732</v>
      </c>
      <c r="B11519">
        <f t="shared" si="179"/>
        <v>2022</v>
      </c>
    </row>
    <row r="11520" spans="1:2" x14ac:dyDescent="0.2">
      <c r="A11520" s="1">
        <v>44821</v>
      </c>
      <c r="B11520">
        <f t="shared" si="179"/>
        <v>2022</v>
      </c>
    </row>
    <row r="11521" spans="1:2" x14ac:dyDescent="0.2">
      <c r="A11521" s="1">
        <v>45177</v>
      </c>
      <c r="B11521">
        <f t="shared" si="179"/>
        <v>2023</v>
      </c>
    </row>
    <row r="11522" spans="1:2" x14ac:dyDescent="0.2">
      <c r="A11522" s="1">
        <v>45271</v>
      </c>
      <c r="B11522">
        <f t="shared" si="179"/>
        <v>2023</v>
      </c>
    </row>
    <row r="11523" spans="1:2" x14ac:dyDescent="0.2">
      <c r="A11523" s="1">
        <v>45621</v>
      </c>
      <c r="B11523">
        <f t="shared" ref="B11523:B11586" si="180">YEAR(A11523)</f>
        <v>2024</v>
      </c>
    </row>
    <row r="11524" spans="1:2" x14ac:dyDescent="0.2">
      <c r="A11524" s="1">
        <v>44928</v>
      </c>
      <c r="B11524">
        <f t="shared" si="180"/>
        <v>2023</v>
      </c>
    </row>
    <row r="11525" spans="1:2" x14ac:dyDescent="0.2">
      <c r="A11525" s="1">
        <v>45574</v>
      </c>
      <c r="B11525">
        <f t="shared" si="180"/>
        <v>2024</v>
      </c>
    </row>
    <row r="11526" spans="1:2" x14ac:dyDescent="0.2">
      <c r="A11526" s="1">
        <v>45006</v>
      </c>
      <c r="B11526">
        <f t="shared" si="180"/>
        <v>2023</v>
      </c>
    </row>
    <row r="11527" spans="1:2" x14ac:dyDescent="0.2">
      <c r="A11527" s="1">
        <v>45605</v>
      </c>
      <c r="B11527">
        <f t="shared" si="180"/>
        <v>2024</v>
      </c>
    </row>
    <row r="11528" spans="1:2" x14ac:dyDescent="0.2">
      <c r="A11528" s="1">
        <v>45596</v>
      </c>
      <c r="B11528">
        <f t="shared" si="180"/>
        <v>2024</v>
      </c>
    </row>
    <row r="11529" spans="1:2" x14ac:dyDescent="0.2">
      <c r="A11529" s="1">
        <v>44973</v>
      </c>
      <c r="B11529">
        <f t="shared" si="180"/>
        <v>2023</v>
      </c>
    </row>
    <row r="11530" spans="1:2" x14ac:dyDescent="0.2">
      <c r="A11530" s="1">
        <v>45444</v>
      </c>
      <c r="B11530">
        <f t="shared" si="180"/>
        <v>2024</v>
      </c>
    </row>
    <row r="11531" spans="1:2" x14ac:dyDescent="0.2">
      <c r="A11531" s="1">
        <v>44673</v>
      </c>
      <c r="B11531">
        <f t="shared" si="180"/>
        <v>2022</v>
      </c>
    </row>
    <row r="11532" spans="1:2" x14ac:dyDescent="0.2">
      <c r="A11532" s="1">
        <v>45145</v>
      </c>
      <c r="B11532">
        <f t="shared" si="180"/>
        <v>2023</v>
      </c>
    </row>
    <row r="11533" spans="1:2" x14ac:dyDescent="0.2">
      <c r="A11533" s="1">
        <v>45024</v>
      </c>
      <c r="B11533">
        <f t="shared" si="180"/>
        <v>2023</v>
      </c>
    </row>
    <row r="11534" spans="1:2" x14ac:dyDescent="0.2">
      <c r="A11534" s="1">
        <v>45470</v>
      </c>
      <c r="B11534">
        <f t="shared" si="180"/>
        <v>2024</v>
      </c>
    </row>
    <row r="11535" spans="1:2" x14ac:dyDescent="0.2">
      <c r="A11535" s="1">
        <v>44758</v>
      </c>
      <c r="B11535">
        <f t="shared" si="180"/>
        <v>2022</v>
      </c>
    </row>
    <row r="11536" spans="1:2" x14ac:dyDescent="0.2">
      <c r="A11536" s="1">
        <v>45146</v>
      </c>
      <c r="B11536">
        <f t="shared" si="180"/>
        <v>2023</v>
      </c>
    </row>
    <row r="11537" spans="1:2" x14ac:dyDescent="0.2">
      <c r="A11537" s="1">
        <v>45429</v>
      </c>
      <c r="B11537">
        <f t="shared" si="180"/>
        <v>2024</v>
      </c>
    </row>
    <row r="11538" spans="1:2" x14ac:dyDescent="0.2">
      <c r="A11538" s="1">
        <v>45158</v>
      </c>
      <c r="B11538">
        <f t="shared" si="180"/>
        <v>2023</v>
      </c>
    </row>
    <row r="11539" spans="1:2" x14ac:dyDescent="0.2">
      <c r="A11539" s="1">
        <v>44876</v>
      </c>
      <c r="B11539">
        <f t="shared" si="180"/>
        <v>2022</v>
      </c>
    </row>
    <row r="11540" spans="1:2" x14ac:dyDescent="0.2">
      <c r="A11540" s="1">
        <v>44752</v>
      </c>
      <c r="B11540">
        <f t="shared" si="180"/>
        <v>2022</v>
      </c>
    </row>
    <row r="11541" spans="1:2" x14ac:dyDescent="0.2">
      <c r="A11541" s="1">
        <v>45595</v>
      </c>
      <c r="B11541">
        <f t="shared" si="180"/>
        <v>2024</v>
      </c>
    </row>
    <row r="11542" spans="1:2" x14ac:dyDescent="0.2">
      <c r="A11542" s="1">
        <v>45177</v>
      </c>
      <c r="B11542">
        <f t="shared" si="180"/>
        <v>2023</v>
      </c>
    </row>
    <row r="11543" spans="1:2" x14ac:dyDescent="0.2">
      <c r="A11543" s="1">
        <v>44648</v>
      </c>
      <c r="B11543">
        <f t="shared" si="180"/>
        <v>2022</v>
      </c>
    </row>
    <row r="11544" spans="1:2" x14ac:dyDescent="0.2">
      <c r="A11544" s="1">
        <v>44993</v>
      </c>
      <c r="B11544">
        <f t="shared" si="180"/>
        <v>2023</v>
      </c>
    </row>
    <row r="11545" spans="1:2" x14ac:dyDescent="0.2">
      <c r="A11545" s="1">
        <v>44903</v>
      </c>
      <c r="B11545">
        <f t="shared" si="180"/>
        <v>2022</v>
      </c>
    </row>
    <row r="11546" spans="1:2" x14ac:dyDescent="0.2">
      <c r="A11546" s="1">
        <v>44970</v>
      </c>
      <c r="B11546">
        <f t="shared" si="180"/>
        <v>2023</v>
      </c>
    </row>
    <row r="11547" spans="1:2" x14ac:dyDescent="0.2">
      <c r="A11547" s="1">
        <v>45260</v>
      </c>
      <c r="B11547">
        <f t="shared" si="180"/>
        <v>2023</v>
      </c>
    </row>
    <row r="11548" spans="1:2" x14ac:dyDescent="0.2">
      <c r="A11548" s="1">
        <v>44615</v>
      </c>
      <c r="B11548">
        <f t="shared" si="180"/>
        <v>2022</v>
      </c>
    </row>
    <row r="11549" spans="1:2" x14ac:dyDescent="0.2">
      <c r="A11549" s="1">
        <v>45618</v>
      </c>
      <c r="B11549">
        <f t="shared" si="180"/>
        <v>2024</v>
      </c>
    </row>
    <row r="11550" spans="1:2" x14ac:dyDescent="0.2">
      <c r="A11550" s="1">
        <v>44637</v>
      </c>
      <c r="B11550">
        <f t="shared" si="180"/>
        <v>2022</v>
      </c>
    </row>
    <row r="11551" spans="1:2" x14ac:dyDescent="0.2">
      <c r="A11551" s="1">
        <v>44949</v>
      </c>
      <c r="B11551">
        <f t="shared" si="180"/>
        <v>2023</v>
      </c>
    </row>
    <row r="11552" spans="1:2" x14ac:dyDescent="0.2">
      <c r="A11552" s="1">
        <v>44620</v>
      </c>
      <c r="B11552">
        <f t="shared" si="180"/>
        <v>2022</v>
      </c>
    </row>
    <row r="11553" spans="1:2" x14ac:dyDescent="0.2">
      <c r="A11553" s="1">
        <v>45271</v>
      </c>
      <c r="B11553">
        <f t="shared" si="180"/>
        <v>2023</v>
      </c>
    </row>
    <row r="11554" spans="1:2" x14ac:dyDescent="0.2">
      <c r="A11554" s="1">
        <v>45231</v>
      </c>
      <c r="B11554">
        <f t="shared" si="180"/>
        <v>2023</v>
      </c>
    </row>
    <row r="11555" spans="1:2" x14ac:dyDescent="0.2">
      <c r="A11555" s="1">
        <v>45174</v>
      </c>
      <c r="B11555">
        <f t="shared" si="180"/>
        <v>2023</v>
      </c>
    </row>
    <row r="11556" spans="1:2" x14ac:dyDescent="0.2">
      <c r="A11556" s="1">
        <v>44656</v>
      </c>
      <c r="B11556">
        <f t="shared" si="180"/>
        <v>2022</v>
      </c>
    </row>
    <row r="11557" spans="1:2" x14ac:dyDescent="0.2">
      <c r="A11557" s="1">
        <v>45158</v>
      </c>
      <c r="B11557">
        <f t="shared" si="180"/>
        <v>2023</v>
      </c>
    </row>
    <row r="11558" spans="1:2" x14ac:dyDescent="0.2">
      <c r="A11558" s="1">
        <v>45105</v>
      </c>
      <c r="B11558">
        <f t="shared" si="180"/>
        <v>2023</v>
      </c>
    </row>
    <row r="11559" spans="1:2" x14ac:dyDescent="0.2">
      <c r="A11559" s="1">
        <v>45081</v>
      </c>
      <c r="B11559">
        <f t="shared" si="180"/>
        <v>2023</v>
      </c>
    </row>
    <row r="11560" spans="1:2" x14ac:dyDescent="0.2">
      <c r="A11560" s="1">
        <v>45489</v>
      </c>
      <c r="B11560">
        <f t="shared" si="180"/>
        <v>2024</v>
      </c>
    </row>
    <row r="11561" spans="1:2" x14ac:dyDescent="0.2">
      <c r="A11561" s="1">
        <v>45136</v>
      </c>
      <c r="B11561">
        <f t="shared" si="180"/>
        <v>2023</v>
      </c>
    </row>
    <row r="11562" spans="1:2" x14ac:dyDescent="0.2">
      <c r="A11562" s="1">
        <v>44888</v>
      </c>
      <c r="B11562">
        <f t="shared" si="180"/>
        <v>2022</v>
      </c>
    </row>
    <row r="11563" spans="1:2" x14ac:dyDescent="0.2">
      <c r="A11563" s="1">
        <v>45507</v>
      </c>
      <c r="B11563">
        <f t="shared" si="180"/>
        <v>2024</v>
      </c>
    </row>
    <row r="11564" spans="1:2" x14ac:dyDescent="0.2">
      <c r="A11564" s="1">
        <v>44960</v>
      </c>
      <c r="B11564">
        <f t="shared" si="180"/>
        <v>2023</v>
      </c>
    </row>
    <row r="11565" spans="1:2" x14ac:dyDescent="0.2">
      <c r="A11565" s="1">
        <v>44974</v>
      </c>
      <c r="B11565">
        <f t="shared" si="180"/>
        <v>2023</v>
      </c>
    </row>
    <row r="11566" spans="1:2" x14ac:dyDescent="0.2">
      <c r="A11566" s="1">
        <v>45102</v>
      </c>
      <c r="B11566">
        <f t="shared" si="180"/>
        <v>2023</v>
      </c>
    </row>
    <row r="11567" spans="1:2" x14ac:dyDescent="0.2">
      <c r="A11567" s="1">
        <v>44730</v>
      </c>
      <c r="B11567">
        <f t="shared" si="180"/>
        <v>2022</v>
      </c>
    </row>
    <row r="11568" spans="1:2" x14ac:dyDescent="0.2">
      <c r="A11568" s="1">
        <v>45362</v>
      </c>
      <c r="B11568">
        <f t="shared" si="180"/>
        <v>2024</v>
      </c>
    </row>
    <row r="11569" spans="1:2" x14ac:dyDescent="0.2">
      <c r="A11569" s="1">
        <v>45106</v>
      </c>
      <c r="B11569">
        <f t="shared" si="180"/>
        <v>2023</v>
      </c>
    </row>
    <row r="11570" spans="1:2" x14ac:dyDescent="0.2">
      <c r="A11570" s="1">
        <v>45219</v>
      </c>
      <c r="B11570">
        <f t="shared" si="180"/>
        <v>2023</v>
      </c>
    </row>
    <row r="11571" spans="1:2" x14ac:dyDescent="0.2">
      <c r="A11571" s="1">
        <v>44630</v>
      </c>
      <c r="B11571">
        <f t="shared" si="180"/>
        <v>2022</v>
      </c>
    </row>
    <row r="11572" spans="1:2" x14ac:dyDescent="0.2">
      <c r="A11572" s="1">
        <v>45575</v>
      </c>
      <c r="B11572">
        <f t="shared" si="180"/>
        <v>2024</v>
      </c>
    </row>
    <row r="11573" spans="1:2" x14ac:dyDescent="0.2">
      <c r="A11573" s="1">
        <v>44763</v>
      </c>
      <c r="B11573">
        <f t="shared" si="180"/>
        <v>2022</v>
      </c>
    </row>
    <row r="11574" spans="1:2" x14ac:dyDescent="0.2">
      <c r="A11574" s="1">
        <v>44792</v>
      </c>
      <c r="B11574">
        <f t="shared" si="180"/>
        <v>2022</v>
      </c>
    </row>
    <row r="11575" spans="1:2" x14ac:dyDescent="0.2">
      <c r="A11575" s="1">
        <v>45254</v>
      </c>
      <c r="B11575">
        <f t="shared" si="180"/>
        <v>2023</v>
      </c>
    </row>
    <row r="11576" spans="1:2" x14ac:dyDescent="0.2">
      <c r="A11576" s="1">
        <v>45575</v>
      </c>
      <c r="B11576">
        <f t="shared" si="180"/>
        <v>2024</v>
      </c>
    </row>
    <row r="11577" spans="1:2" x14ac:dyDescent="0.2">
      <c r="A11577" s="1">
        <v>45453</v>
      </c>
      <c r="B11577">
        <f t="shared" si="180"/>
        <v>2024</v>
      </c>
    </row>
    <row r="11578" spans="1:2" x14ac:dyDescent="0.2">
      <c r="A11578" s="1">
        <v>45046</v>
      </c>
      <c r="B11578">
        <f t="shared" si="180"/>
        <v>2023</v>
      </c>
    </row>
    <row r="11579" spans="1:2" x14ac:dyDescent="0.2">
      <c r="A11579" s="1">
        <v>45392</v>
      </c>
      <c r="B11579">
        <f t="shared" si="180"/>
        <v>2024</v>
      </c>
    </row>
    <row r="11580" spans="1:2" x14ac:dyDescent="0.2">
      <c r="A11580" s="1">
        <v>44718</v>
      </c>
      <c r="B11580">
        <f t="shared" si="180"/>
        <v>2022</v>
      </c>
    </row>
    <row r="11581" spans="1:2" x14ac:dyDescent="0.2">
      <c r="A11581" s="1">
        <v>44951</v>
      </c>
      <c r="B11581">
        <f t="shared" si="180"/>
        <v>2023</v>
      </c>
    </row>
    <row r="11582" spans="1:2" x14ac:dyDescent="0.2">
      <c r="A11582" s="1">
        <v>45202</v>
      </c>
      <c r="B11582">
        <f t="shared" si="180"/>
        <v>2023</v>
      </c>
    </row>
    <row r="11583" spans="1:2" x14ac:dyDescent="0.2">
      <c r="A11583" s="1">
        <v>44584</v>
      </c>
      <c r="B11583">
        <f t="shared" si="180"/>
        <v>2022</v>
      </c>
    </row>
    <row r="11584" spans="1:2" x14ac:dyDescent="0.2">
      <c r="A11584" s="1">
        <v>45190</v>
      </c>
      <c r="B11584">
        <f t="shared" si="180"/>
        <v>2023</v>
      </c>
    </row>
    <row r="11585" spans="1:2" x14ac:dyDescent="0.2">
      <c r="A11585" s="1">
        <v>45595</v>
      </c>
      <c r="B11585">
        <f t="shared" si="180"/>
        <v>2024</v>
      </c>
    </row>
    <row r="11586" spans="1:2" x14ac:dyDescent="0.2">
      <c r="A11586" s="1">
        <v>45002</v>
      </c>
      <c r="B11586">
        <f t="shared" si="180"/>
        <v>2023</v>
      </c>
    </row>
    <row r="11587" spans="1:2" x14ac:dyDescent="0.2">
      <c r="A11587" s="1">
        <v>45497</v>
      </c>
      <c r="B11587">
        <f t="shared" ref="B11587:B11650" si="181">YEAR(A11587)</f>
        <v>2024</v>
      </c>
    </row>
    <row r="11588" spans="1:2" x14ac:dyDescent="0.2">
      <c r="A11588" s="1">
        <v>44837</v>
      </c>
      <c r="B11588">
        <f t="shared" si="181"/>
        <v>2022</v>
      </c>
    </row>
    <row r="11589" spans="1:2" x14ac:dyDescent="0.2">
      <c r="A11589" s="1">
        <v>45204</v>
      </c>
      <c r="B11589">
        <f t="shared" si="181"/>
        <v>2023</v>
      </c>
    </row>
    <row r="11590" spans="1:2" x14ac:dyDescent="0.2">
      <c r="A11590" s="1">
        <v>44859</v>
      </c>
      <c r="B11590">
        <f t="shared" si="181"/>
        <v>2022</v>
      </c>
    </row>
    <row r="11591" spans="1:2" x14ac:dyDescent="0.2">
      <c r="A11591" s="1">
        <v>45291</v>
      </c>
      <c r="B11591">
        <f t="shared" si="181"/>
        <v>2023</v>
      </c>
    </row>
    <row r="11592" spans="1:2" x14ac:dyDescent="0.2">
      <c r="A11592" s="1">
        <v>45039</v>
      </c>
      <c r="B11592">
        <f t="shared" si="181"/>
        <v>2023</v>
      </c>
    </row>
    <row r="11593" spans="1:2" x14ac:dyDescent="0.2">
      <c r="A11593" s="1">
        <v>44762</v>
      </c>
      <c r="B11593">
        <f t="shared" si="181"/>
        <v>2022</v>
      </c>
    </row>
    <row r="11594" spans="1:2" x14ac:dyDescent="0.2">
      <c r="A11594" s="1">
        <v>45132</v>
      </c>
      <c r="B11594">
        <f t="shared" si="181"/>
        <v>2023</v>
      </c>
    </row>
    <row r="11595" spans="1:2" x14ac:dyDescent="0.2">
      <c r="A11595" s="1">
        <v>45289</v>
      </c>
      <c r="B11595">
        <f t="shared" si="181"/>
        <v>2023</v>
      </c>
    </row>
    <row r="11596" spans="1:2" x14ac:dyDescent="0.2">
      <c r="A11596" s="1">
        <v>45312</v>
      </c>
      <c r="B11596">
        <f t="shared" si="181"/>
        <v>2024</v>
      </c>
    </row>
    <row r="11597" spans="1:2" x14ac:dyDescent="0.2">
      <c r="A11597" s="1">
        <v>45430</v>
      </c>
      <c r="B11597">
        <f t="shared" si="181"/>
        <v>2024</v>
      </c>
    </row>
    <row r="11598" spans="1:2" x14ac:dyDescent="0.2">
      <c r="A11598" s="1">
        <v>45424</v>
      </c>
      <c r="B11598">
        <f t="shared" si="181"/>
        <v>2024</v>
      </c>
    </row>
    <row r="11599" spans="1:2" x14ac:dyDescent="0.2">
      <c r="A11599" s="1">
        <v>45394</v>
      </c>
      <c r="B11599">
        <f t="shared" si="181"/>
        <v>2024</v>
      </c>
    </row>
    <row r="11600" spans="1:2" x14ac:dyDescent="0.2">
      <c r="A11600" s="1">
        <v>44616</v>
      </c>
      <c r="B11600">
        <f t="shared" si="181"/>
        <v>2022</v>
      </c>
    </row>
    <row r="11601" spans="1:2" x14ac:dyDescent="0.2">
      <c r="A11601" s="1">
        <v>45020</v>
      </c>
      <c r="B11601">
        <f t="shared" si="181"/>
        <v>2023</v>
      </c>
    </row>
    <row r="11602" spans="1:2" x14ac:dyDescent="0.2">
      <c r="A11602" s="1">
        <v>45647</v>
      </c>
      <c r="B11602">
        <f t="shared" si="181"/>
        <v>2024</v>
      </c>
    </row>
    <row r="11603" spans="1:2" x14ac:dyDescent="0.2">
      <c r="A11603" s="1">
        <v>45004</v>
      </c>
      <c r="B11603">
        <f t="shared" si="181"/>
        <v>2023</v>
      </c>
    </row>
    <row r="11604" spans="1:2" x14ac:dyDescent="0.2">
      <c r="A11604" s="1">
        <v>44936</v>
      </c>
      <c r="B11604">
        <f t="shared" si="181"/>
        <v>2023</v>
      </c>
    </row>
    <row r="11605" spans="1:2" x14ac:dyDescent="0.2">
      <c r="A11605" s="1">
        <v>45495</v>
      </c>
      <c r="B11605">
        <f t="shared" si="181"/>
        <v>2024</v>
      </c>
    </row>
    <row r="11606" spans="1:2" x14ac:dyDescent="0.2">
      <c r="A11606" s="1">
        <v>45262</v>
      </c>
      <c r="B11606">
        <f t="shared" si="181"/>
        <v>2023</v>
      </c>
    </row>
    <row r="11607" spans="1:2" x14ac:dyDescent="0.2">
      <c r="A11607" s="1">
        <v>45274</v>
      </c>
      <c r="B11607">
        <f t="shared" si="181"/>
        <v>2023</v>
      </c>
    </row>
    <row r="11608" spans="1:2" x14ac:dyDescent="0.2">
      <c r="A11608" s="1">
        <v>44711</v>
      </c>
      <c r="B11608">
        <f t="shared" si="181"/>
        <v>2022</v>
      </c>
    </row>
    <row r="11609" spans="1:2" x14ac:dyDescent="0.2">
      <c r="A11609" s="1">
        <v>45173</v>
      </c>
      <c r="B11609">
        <f t="shared" si="181"/>
        <v>2023</v>
      </c>
    </row>
    <row r="11610" spans="1:2" x14ac:dyDescent="0.2">
      <c r="A11610" s="1">
        <v>45620</v>
      </c>
      <c r="B11610">
        <f t="shared" si="181"/>
        <v>2024</v>
      </c>
    </row>
    <row r="11611" spans="1:2" x14ac:dyDescent="0.2">
      <c r="A11611" s="1">
        <v>44629</v>
      </c>
      <c r="B11611">
        <f t="shared" si="181"/>
        <v>2022</v>
      </c>
    </row>
    <row r="11612" spans="1:2" x14ac:dyDescent="0.2">
      <c r="A11612" s="1">
        <v>45318</v>
      </c>
      <c r="B11612">
        <f t="shared" si="181"/>
        <v>2024</v>
      </c>
    </row>
    <row r="11613" spans="1:2" x14ac:dyDescent="0.2">
      <c r="A11613" s="1">
        <v>45498</v>
      </c>
      <c r="B11613">
        <f t="shared" si="181"/>
        <v>2024</v>
      </c>
    </row>
    <row r="11614" spans="1:2" x14ac:dyDescent="0.2">
      <c r="A11614" s="1">
        <v>45531</v>
      </c>
      <c r="B11614">
        <f t="shared" si="181"/>
        <v>2024</v>
      </c>
    </row>
    <row r="11615" spans="1:2" x14ac:dyDescent="0.2">
      <c r="A11615" s="1">
        <v>44622</v>
      </c>
      <c r="B11615">
        <f t="shared" si="181"/>
        <v>2022</v>
      </c>
    </row>
    <row r="11616" spans="1:2" x14ac:dyDescent="0.2">
      <c r="A11616" s="1">
        <v>44848</v>
      </c>
      <c r="B11616">
        <f t="shared" si="181"/>
        <v>2022</v>
      </c>
    </row>
    <row r="11617" spans="1:2" x14ac:dyDescent="0.2">
      <c r="A11617" s="1">
        <v>45141</v>
      </c>
      <c r="B11617">
        <f t="shared" si="181"/>
        <v>2023</v>
      </c>
    </row>
    <row r="11618" spans="1:2" x14ac:dyDescent="0.2">
      <c r="A11618" s="1">
        <v>44673</v>
      </c>
      <c r="B11618">
        <f t="shared" si="181"/>
        <v>2022</v>
      </c>
    </row>
    <row r="11619" spans="1:2" x14ac:dyDescent="0.2">
      <c r="A11619" s="1">
        <v>45123</v>
      </c>
      <c r="B11619">
        <f t="shared" si="181"/>
        <v>2023</v>
      </c>
    </row>
    <row r="11620" spans="1:2" x14ac:dyDescent="0.2">
      <c r="A11620" s="1">
        <v>44805</v>
      </c>
      <c r="B11620">
        <f t="shared" si="181"/>
        <v>2022</v>
      </c>
    </row>
    <row r="11621" spans="1:2" x14ac:dyDescent="0.2">
      <c r="A11621" s="1">
        <v>44899</v>
      </c>
      <c r="B11621">
        <f t="shared" si="181"/>
        <v>2022</v>
      </c>
    </row>
    <row r="11622" spans="1:2" x14ac:dyDescent="0.2">
      <c r="A11622" s="1">
        <v>45416</v>
      </c>
      <c r="B11622">
        <f t="shared" si="181"/>
        <v>2024</v>
      </c>
    </row>
    <row r="11623" spans="1:2" x14ac:dyDescent="0.2">
      <c r="A11623" s="1">
        <v>45506</v>
      </c>
      <c r="B11623">
        <f t="shared" si="181"/>
        <v>2024</v>
      </c>
    </row>
    <row r="11624" spans="1:2" x14ac:dyDescent="0.2">
      <c r="A11624" s="1">
        <v>45122</v>
      </c>
      <c r="B11624">
        <f t="shared" si="181"/>
        <v>2023</v>
      </c>
    </row>
    <row r="11625" spans="1:2" x14ac:dyDescent="0.2">
      <c r="A11625" s="1">
        <v>44963</v>
      </c>
      <c r="B11625">
        <f t="shared" si="181"/>
        <v>2023</v>
      </c>
    </row>
    <row r="11626" spans="1:2" x14ac:dyDescent="0.2">
      <c r="A11626" s="1">
        <v>45303</v>
      </c>
      <c r="B11626">
        <f t="shared" si="181"/>
        <v>2024</v>
      </c>
    </row>
    <row r="11627" spans="1:2" x14ac:dyDescent="0.2">
      <c r="A11627" s="1">
        <v>44621</v>
      </c>
      <c r="B11627">
        <f t="shared" si="181"/>
        <v>2022</v>
      </c>
    </row>
    <row r="11628" spans="1:2" x14ac:dyDescent="0.2">
      <c r="A11628" s="1">
        <v>45237</v>
      </c>
      <c r="B11628">
        <f t="shared" si="181"/>
        <v>2023</v>
      </c>
    </row>
    <row r="11629" spans="1:2" x14ac:dyDescent="0.2">
      <c r="A11629" s="1">
        <v>44899</v>
      </c>
      <c r="B11629">
        <f t="shared" si="181"/>
        <v>2022</v>
      </c>
    </row>
    <row r="11630" spans="1:2" x14ac:dyDescent="0.2">
      <c r="A11630" s="1">
        <v>45500</v>
      </c>
      <c r="B11630">
        <f t="shared" si="181"/>
        <v>2024</v>
      </c>
    </row>
    <row r="11631" spans="1:2" x14ac:dyDescent="0.2">
      <c r="A11631" s="1">
        <v>44931</v>
      </c>
      <c r="B11631">
        <f t="shared" si="181"/>
        <v>2023</v>
      </c>
    </row>
    <row r="11632" spans="1:2" x14ac:dyDescent="0.2">
      <c r="A11632" s="1">
        <v>44796</v>
      </c>
      <c r="B11632">
        <f t="shared" si="181"/>
        <v>2022</v>
      </c>
    </row>
    <row r="11633" spans="1:2" x14ac:dyDescent="0.2">
      <c r="A11633" s="1">
        <v>45577</v>
      </c>
      <c r="B11633">
        <f t="shared" si="181"/>
        <v>2024</v>
      </c>
    </row>
    <row r="11634" spans="1:2" x14ac:dyDescent="0.2">
      <c r="A11634" s="1">
        <v>45438</v>
      </c>
      <c r="B11634">
        <f t="shared" si="181"/>
        <v>2024</v>
      </c>
    </row>
    <row r="11635" spans="1:2" x14ac:dyDescent="0.2">
      <c r="A11635" s="1">
        <v>45111</v>
      </c>
      <c r="B11635">
        <f t="shared" si="181"/>
        <v>2023</v>
      </c>
    </row>
    <row r="11636" spans="1:2" x14ac:dyDescent="0.2">
      <c r="A11636" s="1">
        <v>45326</v>
      </c>
      <c r="B11636">
        <f t="shared" si="181"/>
        <v>2024</v>
      </c>
    </row>
    <row r="11637" spans="1:2" x14ac:dyDescent="0.2">
      <c r="A11637" s="1">
        <v>45189</v>
      </c>
      <c r="B11637">
        <f t="shared" si="181"/>
        <v>2023</v>
      </c>
    </row>
    <row r="11638" spans="1:2" x14ac:dyDescent="0.2">
      <c r="A11638" s="1">
        <v>44870</v>
      </c>
      <c r="B11638">
        <f t="shared" si="181"/>
        <v>2022</v>
      </c>
    </row>
    <row r="11639" spans="1:2" x14ac:dyDescent="0.2">
      <c r="A11639" s="1">
        <v>45072</v>
      </c>
      <c r="B11639">
        <f t="shared" si="181"/>
        <v>2023</v>
      </c>
    </row>
    <row r="11640" spans="1:2" x14ac:dyDescent="0.2">
      <c r="A11640" s="1">
        <v>44878</v>
      </c>
      <c r="B11640">
        <f t="shared" si="181"/>
        <v>2022</v>
      </c>
    </row>
    <row r="11641" spans="1:2" x14ac:dyDescent="0.2">
      <c r="A11641" s="1">
        <v>45461</v>
      </c>
      <c r="B11641">
        <f t="shared" si="181"/>
        <v>2024</v>
      </c>
    </row>
    <row r="11642" spans="1:2" x14ac:dyDescent="0.2">
      <c r="A11642" s="1">
        <v>45661</v>
      </c>
      <c r="B11642">
        <f t="shared" si="181"/>
        <v>2025</v>
      </c>
    </row>
    <row r="11643" spans="1:2" x14ac:dyDescent="0.2">
      <c r="A11643" s="1">
        <v>45128</v>
      </c>
      <c r="B11643">
        <f t="shared" si="181"/>
        <v>2023</v>
      </c>
    </row>
    <row r="11644" spans="1:2" x14ac:dyDescent="0.2">
      <c r="A11644" s="1">
        <v>45498</v>
      </c>
      <c r="B11644">
        <f t="shared" si="181"/>
        <v>2024</v>
      </c>
    </row>
    <row r="11645" spans="1:2" x14ac:dyDescent="0.2">
      <c r="A11645" s="1">
        <v>45476</v>
      </c>
      <c r="B11645">
        <f t="shared" si="181"/>
        <v>2024</v>
      </c>
    </row>
    <row r="11646" spans="1:2" x14ac:dyDescent="0.2">
      <c r="A11646" s="1">
        <v>45376</v>
      </c>
      <c r="B11646">
        <f t="shared" si="181"/>
        <v>2024</v>
      </c>
    </row>
    <row r="11647" spans="1:2" x14ac:dyDescent="0.2">
      <c r="A11647" s="1">
        <v>45281</v>
      </c>
      <c r="B11647">
        <f t="shared" si="181"/>
        <v>2023</v>
      </c>
    </row>
    <row r="11648" spans="1:2" x14ac:dyDescent="0.2">
      <c r="A11648" s="1">
        <v>44813</v>
      </c>
      <c r="B11648">
        <f t="shared" si="181"/>
        <v>2022</v>
      </c>
    </row>
    <row r="11649" spans="1:2" x14ac:dyDescent="0.2">
      <c r="A11649" s="1">
        <v>45044</v>
      </c>
      <c r="B11649">
        <f t="shared" si="181"/>
        <v>2023</v>
      </c>
    </row>
    <row r="11650" spans="1:2" x14ac:dyDescent="0.2">
      <c r="A11650" s="1">
        <v>45549</v>
      </c>
      <c r="B11650">
        <f t="shared" si="181"/>
        <v>2024</v>
      </c>
    </row>
    <row r="11651" spans="1:2" x14ac:dyDescent="0.2">
      <c r="A11651" s="1">
        <v>44732</v>
      </c>
      <c r="B11651">
        <f t="shared" ref="B11651:B11714" si="182">YEAR(A11651)</f>
        <v>2022</v>
      </c>
    </row>
    <row r="11652" spans="1:2" x14ac:dyDescent="0.2">
      <c r="A11652" s="1">
        <v>45322</v>
      </c>
      <c r="B11652">
        <f t="shared" si="182"/>
        <v>2024</v>
      </c>
    </row>
    <row r="11653" spans="1:2" x14ac:dyDescent="0.2">
      <c r="A11653" s="1">
        <v>45565</v>
      </c>
      <c r="B11653">
        <f t="shared" si="182"/>
        <v>2024</v>
      </c>
    </row>
    <row r="11654" spans="1:2" x14ac:dyDescent="0.2">
      <c r="A11654" s="1">
        <v>44630</v>
      </c>
      <c r="B11654">
        <f t="shared" si="182"/>
        <v>2022</v>
      </c>
    </row>
    <row r="11655" spans="1:2" x14ac:dyDescent="0.2">
      <c r="A11655" s="1">
        <v>45648</v>
      </c>
      <c r="B11655">
        <f t="shared" si="182"/>
        <v>2024</v>
      </c>
    </row>
    <row r="11656" spans="1:2" x14ac:dyDescent="0.2">
      <c r="A11656" s="1">
        <v>45140</v>
      </c>
      <c r="B11656">
        <f t="shared" si="182"/>
        <v>2023</v>
      </c>
    </row>
    <row r="11657" spans="1:2" x14ac:dyDescent="0.2">
      <c r="A11657" s="1">
        <v>45034</v>
      </c>
      <c r="B11657">
        <f t="shared" si="182"/>
        <v>2023</v>
      </c>
    </row>
    <row r="11658" spans="1:2" x14ac:dyDescent="0.2">
      <c r="A11658" s="1">
        <v>45406</v>
      </c>
      <c r="B11658">
        <f t="shared" si="182"/>
        <v>2024</v>
      </c>
    </row>
    <row r="11659" spans="1:2" x14ac:dyDescent="0.2">
      <c r="A11659" s="1">
        <v>45573</v>
      </c>
      <c r="B11659">
        <f t="shared" si="182"/>
        <v>2024</v>
      </c>
    </row>
    <row r="11660" spans="1:2" x14ac:dyDescent="0.2">
      <c r="A11660" s="1">
        <v>44566</v>
      </c>
      <c r="B11660">
        <f t="shared" si="182"/>
        <v>2022</v>
      </c>
    </row>
    <row r="11661" spans="1:2" x14ac:dyDescent="0.2">
      <c r="A11661" s="1">
        <v>44927</v>
      </c>
      <c r="B11661">
        <f t="shared" si="182"/>
        <v>2023</v>
      </c>
    </row>
    <row r="11662" spans="1:2" x14ac:dyDescent="0.2">
      <c r="A11662" s="1">
        <v>45548</v>
      </c>
      <c r="B11662">
        <f t="shared" si="182"/>
        <v>2024</v>
      </c>
    </row>
    <row r="11663" spans="1:2" x14ac:dyDescent="0.2">
      <c r="A11663" s="1">
        <v>45184</v>
      </c>
      <c r="B11663">
        <f t="shared" si="182"/>
        <v>2023</v>
      </c>
    </row>
    <row r="11664" spans="1:2" x14ac:dyDescent="0.2">
      <c r="A11664" s="1">
        <v>45085</v>
      </c>
      <c r="B11664">
        <f t="shared" si="182"/>
        <v>2023</v>
      </c>
    </row>
    <row r="11665" spans="1:2" x14ac:dyDescent="0.2">
      <c r="A11665" s="1">
        <v>45187</v>
      </c>
      <c r="B11665">
        <f t="shared" si="182"/>
        <v>2023</v>
      </c>
    </row>
    <row r="11666" spans="1:2" x14ac:dyDescent="0.2">
      <c r="A11666" s="1">
        <v>44744</v>
      </c>
      <c r="B11666">
        <f t="shared" si="182"/>
        <v>2022</v>
      </c>
    </row>
    <row r="11667" spans="1:2" x14ac:dyDescent="0.2">
      <c r="A11667" s="1">
        <v>44888</v>
      </c>
      <c r="B11667">
        <f t="shared" si="182"/>
        <v>2022</v>
      </c>
    </row>
    <row r="11668" spans="1:2" x14ac:dyDescent="0.2">
      <c r="A11668" s="1">
        <v>45600</v>
      </c>
      <c r="B11668">
        <f t="shared" si="182"/>
        <v>2024</v>
      </c>
    </row>
    <row r="11669" spans="1:2" x14ac:dyDescent="0.2">
      <c r="A11669" s="1">
        <v>44881</v>
      </c>
      <c r="B11669">
        <f t="shared" si="182"/>
        <v>2022</v>
      </c>
    </row>
    <row r="11670" spans="1:2" x14ac:dyDescent="0.2">
      <c r="A11670" s="1">
        <v>45614</v>
      </c>
      <c r="B11670">
        <f t="shared" si="182"/>
        <v>2024</v>
      </c>
    </row>
    <row r="11671" spans="1:2" x14ac:dyDescent="0.2">
      <c r="A11671" s="1">
        <v>45057</v>
      </c>
      <c r="B11671">
        <f t="shared" si="182"/>
        <v>2023</v>
      </c>
    </row>
    <row r="11672" spans="1:2" x14ac:dyDescent="0.2">
      <c r="A11672" s="1">
        <v>44974</v>
      </c>
      <c r="B11672">
        <f t="shared" si="182"/>
        <v>2023</v>
      </c>
    </row>
    <row r="11673" spans="1:2" x14ac:dyDescent="0.2">
      <c r="A11673" s="1">
        <v>44733</v>
      </c>
      <c r="B11673">
        <f t="shared" si="182"/>
        <v>2022</v>
      </c>
    </row>
    <row r="11674" spans="1:2" x14ac:dyDescent="0.2">
      <c r="A11674" s="1">
        <v>45120</v>
      </c>
      <c r="B11674">
        <f t="shared" si="182"/>
        <v>2023</v>
      </c>
    </row>
    <row r="11675" spans="1:2" x14ac:dyDescent="0.2">
      <c r="A11675" s="1">
        <v>45361</v>
      </c>
      <c r="B11675">
        <f t="shared" si="182"/>
        <v>2024</v>
      </c>
    </row>
    <row r="11676" spans="1:2" x14ac:dyDescent="0.2">
      <c r="A11676" s="1">
        <v>45619</v>
      </c>
      <c r="B11676">
        <f t="shared" si="182"/>
        <v>2024</v>
      </c>
    </row>
    <row r="11677" spans="1:2" x14ac:dyDescent="0.2">
      <c r="A11677" s="1">
        <v>44622</v>
      </c>
      <c r="B11677">
        <f t="shared" si="182"/>
        <v>2022</v>
      </c>
    </row>
    <row r="11678" spans="1:2" x14ac:dyDescent="0.2">
      <c r="A11678" s="1">
        <v>44824</v>
      </c>
      <c r="B11678">
        <f t="shared" si="182"/>
        <v>2022</v>
      </c>
    </row>
    <row r="11679" spans="1:2" x14ac:dyDescent="0.2">
      <c r="A11679" s="1">
        <v>44904</v>
      </c>
      <c r="B11679">
        <f t="shared" si="182"/>
        <v>2022</v>
      </c>
    </row>
    <row r="11680" spans="1:2" x14ac:dyDescent="0.2">
      <c r="A11680" s="1">
        <v>44814</v>
      </c>
      <c r="B11680">
        <f t="shared" si="182"/>
        <v>2022</v>
      </c>
    </row>
    <row r="11681" spans="1:2" x14ac:dyDescent="0.2">
      <c r="A11681" s="1">
        <v>45107</v>
      </c>
      <c r="B11681">
        <f t="shared" si="182"/>
        <v>2023</v>
      </c>
    </row>
    <row r="11682" spans="1:2" x14ac:dyDescent="0.2">
      <c r="A11682" s="1">
        <v>45075</v>
      </c>
      <c r="B11682">
        <f t="shared" si="182"/>
        <v>2023</v>
      </c>
    </row>
    <row r="11683" spans="1:2" x14ac:dyDescent="0.2">
      <c r="A11683" s="1">
        <v>45272</v>
      </c>
      <c r="B11683">
        <f t="shared" si="182"/>
        <v>2023</v>
      </c>
    </row>
    <row r="11684" spans="1:2" x14ac:dyDescent="0.2">
      <c r="A11684" s="1">
        <v>44818</v>
      </c>
      <c r="B11684">
        <f t="shared" si="182"/>
        <v>2022</v>
      </c>
    </row>
    <row r="11685" spans="1:2" x14ac:dyDescent="0.2">
      <c r="A11685" s="1">
        <v>44711</v>
      </c>
      <c r="B11685">
        <f t="shared" si="182"/>
        <v>2022</v>
      </c>
    </row>
    <row r="11686" spans="1:2" x14ac:dyDescent="0.2">
      <c r="A11686" s="1">
        <v>44825</v>
      </c>
      <c r="B11686">
        <f t="shared" si="182"/>
        <v>2022</v>
      </c>
    </row>
    <row r="11687" spans="1:2" x14ac:dyDescent="0.2">
      <c r="A11687" s="1">
        <v>45067</v>
      </c>
      <c r="B11687">
        <f t="shared" si="182"/>
        <v>2023</v>
      </c>
    </row>
    <row r="11688" spans="1:2" x14ac:dyDescent="0.2">
      <c r="A11688" s="1">
        <v>44829</v>
      </c>
      <c r="B11688">
        <f t="shared" si="182"/>
        <v>2022</v>
      </c>
    </row>
    <row r="11689" spans="1:2" x14ac:dyDescent="0.2">
      <c r="A11689" s="1">
        <v>45525</v>
      </c>
      <c r="B11689">
        <f t="shared" si="182"/>
        <v>2024</v>
      </c>
    </row>
    <row r="11690" spans="1:2" x14ac:dyDescent="0.2">
      <c r="A11690" s="1">
        <v>45039</v>
      </c>
      <c r="B11690">
        <f t="shared" si="182"/>
        <v>2023</v>
      </c>
    </row>
    <row r="11691" spans="1:2" x14ac:dyDescent="0.2">
      <c r="A11691" s="1">
        <v>44584</v>
      </c>
      <c r="B11691">
        <f t="shared" si="182"/>
        <v>2022</v>
      </c>
    </row>
    <row r="11692" spans="1:2" x14ac:dyDescent="0.2">
      <c r="A11692" s="1">
        <v>45366</v>
      </c>
      <c r="B11692">
        <f t="shared" si="182"/>
        <v>2024</v>
      </c>
    </row>
    <row r="11693" spans="1:2" x14ac:dyDescent="0.2">
      <c r="A11693" s="1">
        <v>44806</v>
      </c>
      <c r="B11693">
        <f t="shared" si="182"/>
        <v>2022</v>
      </c>
    </row>
    <row r="11694" spans="1:2" x14ac:dyDescent="0.2">
      <c r="A11694" s="1">
        <v>45130</v>
      </c>
      <c r="B11694">
        <f t="shared" si="182"/>
        <v>2023</v>
      </c>
    </row>
    <row r="11695" spans="1:2" x14ac:dyDescent="0.2">
      <c r="A11695" s="1">
        <v>45375</v>
      </c>
      <c r="B11695">
        <f t="shared" si="182"/>
        <v>2024</v>
      </c>
    </row>
    <row r="11696" spans="1:2" x14ac:dyDescent="0.2">
      <c r="A11696" s="1">
        <v>44830</v>
      </c>
      <c r="B11696">
        <f t="shared" si="182"/>
        <v>2022</v>
      </c>
    </row>
    <row r="11697" spans="1:2" x14ac:dyDescent="0.2">
      <c r="A11697" s="1">
        <v>44669</v>
      </c>
      <c r="B11697">
        <f t="shared" si="182"/>
        <v>2022</v>
      </c>
    </row>
    <row r="11698" spans="1:2" x14ac:dyDescent="0.2">
      <c r="A11698" s="1">
        <v>45469</v>
      </c>
      <c r="B11698">
        <f t="shared" si="182"/>
        <v>2024</v>
      </c>
    </row>
    <row r="11699" spans="1:2" x14ac:dyDescent="0.2">
      <c r="A11699" s="1">
        <v>45074</v>
      </c>
      <c r="B11699">
        <f t="shared" si="182"/>
        <v>2023</v>
      </c>
    </row>
    <row r="11700" spans="1:2" x14ac:dyDescent="0.2">
      <c r="A11700" s="1">
        <v>45513</v>
      </c>
      <c r="B11700">
        <f t="shared" si="182"/>
        <v>2024</v>
      </c>
    </row>
    <row r="11701" spans="1:2" x14ac:dyDescent="0.2">
      <c r="A11701" s="1">
        <v>45537</v>
      </c>
      <c r="B11701">
        <f t="shared" si="182"/>
        <v>2024</v>
      </c>
    </row>
    <row r="11702" spans="1:2" x14ac:dyDescent="0.2">
      <c r="A11702" s="1">
        <v>45326</v>
      </c>
      <c r="B11702">
        <f t="shared" si="182"/>
        <v>2024</v>
      </c>
    </row>
    <row r="11703" spans="1:2" x14ac:dyDescent="0.2">
      <c r="A11703" s="1">
        <v>44818</v>
      </c>
      <c r="B11703">
        <f t="shared" si="182"/>
        <v>2022</v>
      </c>
    </row>
    <row r="11704" spans="1:2" x14ac:dyDescent="0.2">
      <c r="A11704" s="1">
        <v>45347</v>
      </c>
      <c r="B11704">
        <f t="shared" si="182"/>
        <v>2024</v>
      </c>
    </row>
    <row r="11705" spans="1:2" x14ac:dyDescent="0.2">
      <c r="A11705" s="1">
        <v>45320</v>
      </c>
      <c r="B11705">
        <f t="shared" si="182"/>
        <v>2024</v>
      </c>
    </row>
    <row r="11706" spans="1:2" x14ac:dyDescent="0.2">
      <c r="A11706" s="1">
        <v>45120</v>
      </c>
      <c r="B11706">
        <f t="shared" si="182"/>
        <v>2023</v>
      </c>
    </row>
    <row r="11707" spans="1:2" x14ac:dyDescent="0.2">
      <c r="A11707" s="1">
        <v>44957</v>
      </c>
      <c r="B11707">
        <f t="shared" si="182"/>
        <v>2023</v>
      </c>
    </row>
    <row r="11708" spans="1:2" x14ac:dyDescent="0.2">
      <c r="A11708" s="1">
        <v>45603</v>
      </c>
      <c r="B11708">
        <f t="shared" si="182"/>
        <v>2024</v>
      </c>
    </row>
    <row r="11709" spans="1:2" x14ac:dyDescent="0.2">
      <c r="A11709" s="1">
        <v>44660</v>
      </c>
      <c r="B11709">
        <f t="shared" si="182"/>
        <v>2022</v>
      </c>
    </row>
    <row r="11710" spans="1:2" x14ac:dyDescent="0.2">
      <c r="A11710" s="1">
        <v>45005</v>
      </c>
      <c r="B11710">
        <f t="shared" si="182"/>
        <v>2023</v>
      </c>
    </row>
    <row r="11711" spans="1:2" x14ac:dyDescent="0.2">
      <c r="A11711" s="1">
        <v>44815</v>
      </c>
      <c r="B11711">
        <f t="shared" si="182"/>
        <v>2022</v>
      </c>
    </row>
    <row r="11712" spans="1:2" x14ac:dyDescent="0.2">
      <c r="A11712" s="1">
        <v>45135</v>
      </c>
      <c r="B11712">
        <f t="shared" si="182"/>
        <v>2023</v>
      </c>
    </row>
    <row r="11713" spans="1:2" x14ac:dyDescent="0.2">
      <c r="A11713" s="1">
        <v>45409</v>
      </c>
      <c r="B11713">
        <f t="shared" si="182"/>
        <v>2024</v>
      </c>
    </row>
    <row r="11714" spans="1:2" x14ac:dyDescent="0.2">
      <c r="A11714" s="1">
        <v>45464</v>
      </c>
      <c r="B11714">
        <f t="shared" si="182"/>
        <v>2024</v>
      </c>
    </row>
    <row r="11715" spans="1:2" x14ac:dyDescent="0.2">
      <c r="A11715" s="1">
        <v>44604</v>
      </c>
      <c r="B11715">
        <f t="shared" ref="B11715:B11778" si="183">YEAR(A11715)</f>
        <v>2022</v>
      </c>
    </row>
    <row r="11716" spans="1:2" x14ac:dyDescent="0.2">
      <c r="A11716" s="1">
        <v>45656</v>
      </c>
      <c r="B11716">
        <f t="shared" si="183"/>
        <v>2024</v>
      </c>
    </row>
    <row r="11717" spans="1:2" x14ac:dyDescent="0.2">
      <c r="A11717" s="1">
        <v>44948</v>
      </c>
      <c r="B11717">
        <f t="shared" si="183"/>
        <v>2023</v>
      </c>
    </row>
    <row r="11718" spans="1:2" x14ac:dyDescent="0.2">
      <c r="A11718" s="1">
        <v>44572</v>
      </c>
      <c r="B11718">
        <f t="shared" si="183"/>
        <v>2022</v>
      </c>
    </row>
    <row r="11719" spans="1:2" x14ac:dyDescent="0.2">
      <c r="A11719" s="1">
        <v>44848</v>
      </c>
      <c r="B11719">
        <f t="shared" si="183"/>
        <v>2022</v>
      </c>
    </row>
    <row r="11720" spans="1:2" x14ac:dyDescent="0.2">
      <c r="A11720" s="1">
        <v>44975</v>
      </c>
      <c r="B11720">
        <f t="shared" si="183"/>
        <v>2023</v>
      </c>
    </row>
    <row r="11721" spans="1:2" x14ac:dyDescent="0.2">
      <c r="A11721" s="1">
        <v>45448</v>
      </c>
      <c r="B11721">
        <f t="shared" si="183"/>
        <v>2024</v>
      </c>
    </row>
    <row r="11722" spans="1:2" x14ac:dyDescent="0.2">
      <c r="A11722" s="1">
        <v>45215</v>
      </c>
      <c r="B11722">
        <f t="shared" si="183"/>
        <v>2023</v>
      </c>
    </row>
    <row r="11723" spans="1:2" x14ac:dyDescent="0.2">
      <c r="A11723" s="1">
        <v>45161</v>
      </c>
      <c r="B11723">
        <f t="shared" si="183"/>
        <v>2023</v>
      </c>
    </row>
    <row r="11724" spans="1:2" x14ac:dyDescent="0.2">
      <c r="A11724" s="1">
        <v>44684</v>
      </c>
      <c r="B11724">
        <f t="shared" si="183"/>
        <v>2022</v>
      </c>
    </row>
    <row r="11725" spans="1:2" x14ac:dyDescent="0.2">
      <c r="A11725" s="1">
        <v>44830</v>
      </c>
      <c r="B11725">
        <f t="shared" si="183"/>
        <v>2022</v>
      </c>
    </row>
    <row r="11726" spans="1:2" x14ac:dyDescent="0.2">
      <c r="A11726" s="1">
        <v>45233</v>
      </c>
      <c r="B11726">
        <f t="shared" si="183"/>
        <v>2023</v>
      </c>
    </row>
    <row r="11727" spans="1:2" x14ac:dyDescent="0.2">
      <c r="A11727" s="1">
        <v>44568</v>
      </c>
      <c r="B11727">
        <f t="shared" si="183"/>
        <v>2022</v>
      </c>
    </row>
    <row r="11728" spans="1:2" x14ac:dyDescent="0.2">
      <c r="A11728" s="1">
        <v>45639</v>
      </c>
      <c r="B11728">
        <f t="shared" si="183"/>
        <v>2024</v>
      </c>
    </row>
    <row r="11729" spans="1:2" x14ac:dyDescent="0.2">
      <c r="A11729" s="1">
        <v>44839</v>
      </c>
      <c r="B11729">
        <f t="shared" si="183"/>
        <v>2022</v>
      </c>
    </row>
    <row r="11730" spans="1:2" x14ac:dyDescent="0.2">
      <c r="A11730" s="1">
        <v>44955</v>
      </c>
      <c r="B11730">
        <f t="shared" si="183"/>
        <v>2023</v>
      </c>
    </row>
    <row r="11731" spans="1:2" x14ac:dyDescent="0.2">
      <c r="A11731" s="1">
        <v>45367</v>
      </c>
      <c r="B11731">
        <f t="shared" si="183"/>
        <v>2024</v>
      </c>
    </row>
    <row r="11732" spans="1:2" x14ac:dyDescent="0.2">
      <c r="A11732" s="1">
        <v>44779</v>
      </c>
      <c r="B11732">
        <f t="shared" si="183"/>
        <v>2022</v>
      </c>
    </row>
    <row r="11733" spans="1:2" x14ac:dyDescent="0.2">
      <c r="A11733" s="1">
        <v>44776</v>
      </c>
      <c r="B11733">
        <f t="shared" si="183"/>
        <v>2022</v>
      </c>
    </row>
    <row r="11734" spans="1:2" x14ac:dyDescent="0.2">
      <c r="A11734" s="1">
        <v>45375</v>
      </c>
      <c r="B11734">
        <f t="shared" si="183"/>
        <v>2024</v>
      </c>
    </row>
    <row r="11735" spans="1:2" x14ac:dyDescent="0.2">
      <c r="A11735" s="1">
        <v>45269</v>
      </c>
      <c r="B11735">
        <f t="shared" si="183"/>
        <v>2023</v>
      </c>
    </row>
    <row r="11736" spans="1:2" x14ac:dyDescent="0.2">
      <c r="A11736" s="1">
        <v>44664</v>
      </c>
      <c r="B11736">
        <f t="shared" si="183"/>
        <v>2022</v>
      </c>
    </row>
    <row r="11737" spans="1:2" x14ac:dyDescent="0.2">
      <c r="A11737" s="1">
        <v>44835</v>
      </c>
      <c r="B11737">
        <f t="shared" si="183"/>
        <v>2022</v>
      </c>
    </row>
    <row r="11738" spans="1:2" x14ac:dyDescent="0.2">
      <c r="A11738" s="1">
        <v>45187</v>
      </c>
      <c r="B11738">
        <f t="shared" si="183"/>
        <v>2023</v>
      </c>
    </row>
    <row r="11739" spans="1:2" x14ac:dyDescent="0.2">
      <c r="A11739" s="1">
        <v>44729</v>
      </c>
      <c r="B11739">
        <f t="shared" si="183"/>
        <v>2022</v>
      </c>
    </row>
    <row r="11740" spans="1:2" x14ac:dyDescent="0.2">
      <c r="A11740" s="1">
        <v>45378</v>
      </c>
      <c r="B11740">
        <f t="shared" si="183"/>
        <v>2024</v>
      </c>
    </row>
    <row r="11741" spans="1:2" x14ac:dyDescent="0.2">
      <c r="A11741" s="1">
        <v>45331</v>
      </c>
      <c r="B11741">
        <f t="shared" si="183"/>
        <v>2024</v>
      </c>
    </row>
    <row r="11742" spans="1:2" x14ac:dyDescent="0.2">
      <c r="A11742" s="1">
        <v>45091</v>
      </c>
      <c r="B11742">
        <f t="shared" si="183"/>
        <v>2023</v>
      </c>
    </row>
    <row r="11743" spans="1:2" x14ac:dyDescent="0.2">
      <c r="A11743" s="1">
        <v>45270</v>
      </c>
      <c r="B11743">
        <f t="shared" si="183"/>
        <v>2023</v>
      </c>
    </row>
    <row r="11744" spans="1:2" x14ac:dyDescent="0.2">
      <c r="A11744" s="1">
        <v>45489</v>
      </c>
      <c r="B11744">
        <f t="shared" si="183"/>
        <v>2024</v>
      </c>
    </row>
    <row r="11745" spans="1:2" x14ac:dyDescent="0.2">
      <c r="A11745" s="1">
        <v>44611</v>
      </c>
      <c r="B11745">
        <f t="shared" si="183"/>
        <v>2022</v>
      </c>
    </row>
    <row r="11746" spans="1:2" x14ac:dyDescent="0.2">
      <c r="A11746" s="1">
        <v>44797</v>
      </c>
      <c r="B11746">
        <f t="shared" si="183"/>
        <v>2022</v>
      </c>
    </row>
    <row r="11747" spans="1:2" x14ac:dyDescent="0.2">
      <c r="A11747" s="1">
        <v>45624</v>
      </c>
      <c r="B11747">
        <f t="shared" si="183"/>
        <v>2024</v>
      </c>
    </row>
    <row r="11748" spans="1:2" x14ac:dyDescent="0.2">
      <c r="A11748" s="1">
        <v>45648</v>
      </c>
      <c r="B11748">
        <f t="shared" si="183"/>
        <v>2024</v>
      </c>
    </row>
    <row r="11749" spans="1:2" x14ac:dyDescent="0.2">
      <c r="A11749" s="1">
        <v>45233</v>
      </c>
      <c r="B11749">
        <f t="shared" si="183"/>
        <v>2023</v>
      </c>
    </row>
    <row r="11750" spans="1:2" x14ac:dyDescent="0.2">
      <c r="A11750" s="1">
        <v>44963</v>
      </c>
      <c r="B11750">
        <f t="shared" si="183"/>
        <v>2023</v>
      </c>
    </row>
    <row r="11751" spans="1:2" x14ac:dyDescent="0.2">
      <c r="A11751" s="1">
        <v>45391</v>
      </c>
      <c r="B11751">
        <f t="shared" si="183"/>
        <v>2024</v>
      </c>
    </row>
    <row r="11752" spans="1:2" x14ac:dyDescent="0.2">
      <c r="A11752" s="1">
        <v>45489</v>
      </c>
      <c r="B11752">
        <f t="shared" si="183"/>
        <v>2024</v>
      </c>
    </row>
    <row r="11753" spans="1:2" x14ac:dyDescent="0.2">
      <c r="A11753" s="1">
        <v>45671</v>
      </c>
      <c r="B11753">
        <f t="shared" si="183"/>
        <v>2025</v>
      </c>
    </row>
    <row r="11754" spans="1:2" x14ac:dyDescent="0.2">
      <c r="A11754" s="1">
        <v>45091</v>
      </c>
      <c r="B11754">
        <f t="shared" si="183"/>
        <v>2023</v>
      </c>
    </row>
    <row r="11755" spans="1:2" x14ac:dyDescent="0.2">
      <c r="A11755" s="1">
        <v>45436</v>
      </c>
      <c r="B11755">
        <f t="shared" si="183"/>
        <v>2024</v>
      </c>
    </row>
    <row r="11756" spans="1:2" x14ac:dyDescent="0.2">
      <c r="A11756" s="1">
        <v>45537</v>
      </c>
      <c r="B11756">
        <f t="shared" si="183"/>
        <v>2024</v>
      </c>
    </row>
    <row r="11757" spans="1:2" x14ac:dyDescent="0.2">
      <c r="A11757" s="1">
        <v>45291</v>
      </c>
      <c r="B11757">
        <f t="shared" si="183"/>
        <v>2023</v>
      </c>
    </row>
    <row r="11758" spans="1:2" x14ac:dyDescent="0.2">
      <c r="A11758" s="1">
        <v>44751</v>
      </c>
      <c r="B11758">
        <f t="shared" si="183"/>
        <v>2022</v>
      </c>
    </row>
    <row r="11759" spans="1:2" x14ac:dyDescent="0.2">
      <c r="A11759" s="1">
        <v>45516</v>
      </c>
      <c r="B11759">
        <f t="shared" si="183"/>
        <v>2024</v>
      </c>
    </row>
    <row r="11760" spans="1:2" x14ac:dyDescent="0.2">
      <c r="A11760" s="1">
        <v>45577</v>
      </c>
      <c r="B11760">
        <f t="shared" si="183"/>
        <v>2024</v>
      </c>
    </row>
    <row r="11761" spans="1:2" x14ac:dyDescent="0.2">
      <c r="A11761" s="1">
        <v>44992</v>
      </c>
      <c r="B11761">
        <f t="shared" si="183"/>
        <v>2023</v>
      </c>
    </row>
    <row r="11762" spans="1:2" x14ac:dyDescent="0.2">
      <c r="A11762" s="1">
        <v>44998</v>
      </c>
      <c r="B11762">
        <f t="shared" si="183"/>
        <v>2023</v>
      </c>
    </row>
    <row r="11763" spans="1:2" x14ac:dyDescent="0.2">
      <c r="A11763" s="1">
        <v>44585</v>
      </c>
      <c r="B11763">
        <f t="shared" si="183"/>
        <v>2022</v>
      </c>
    </row>
    <row r="11764" spans="1:2" x14ac:dyDescent="0.2">
      <c r="A11764" s="1">
        <v>44955</v>
      </c>
      <c r="B11764">
        <f t="shared" si="183"/>
        <v>2023</v>
      </c>
    </row>
    <row r="11765" spans="1:2" x14ac:dyDescent="0.2">
      <c r="A11765" s="1">
        <v>45247</v>
      </c>
      <c r="B11765">
        <f t="shared" si="183"/>
        <v>2023</v>
      </c>
    </row>
    <row r="11766" spans="1:2" x14ac:dyDescent="0.2">
      <c r="A11766" s="1">
        <v>45320</v>
      </c>
      <c r="B11766">
        <f t="shared" si="183"/>
        <v>2024</v>
      </c>
    </row>
    <row r="11767" spans="1:2" x14ac:dyDescent="0.2">
      <c r="A11767" s="1">
        <v>45277</v>
      </c>
      <c r="B11767">
        <f t="shared" si="183"/>
        <v>2023</v>
      </c>
    </row>
    <row r="11768" spans="1:2" x14ac:dyDescent="0.2">
      <c r="A11768" s="1">
        <v>45258</v>
      </c>
      <c r="B11768">
        <f t="shared" si="183"/>
        <v>2023</v>
      </c>
    </row>
    <row r="11769" spans="1:2" x14ac:dyDescent="0.2">
      <c r="A11769" s="1">
        <v>45426</v>
      </c>
      <c r="B11769">
        <f t="shared" si="183"/>
        <v>2024</v>
      </c>
    </row>
    <row r="11770" spans="1:2" x14ac:dyDescent="0.2">
      <c r="A11770" s="1">
        <v>45129</v>
      </c>
      <c r="B11770">
        <f t="shared" si="183"/>
        <v>2023</v>
      </c>
    </row>
    <row r="11771" spans="1:2" x14ac:dyDescent="0.2">
      <c r="A11771" s="1">
        <v>44656</v>
      </c>
      <c r="B11771">
        <f t="shared" si="183"/>
        <v>2022</v>
      </c>
    </row>
    <row r="11772" spans="1:2" x14ac:dyDescent="0.2">
      <c r="A11772" s="1">
        <v>45250</v>
      </c>
      <c r="B11772">
        <f t="shared" si="183"/>
        <v>2023</v>
      </c>
    </row>
    <row r="11773" spans="1:2" x14ac:dyDescent="0.2">
      <c r="A11773" s="1">
        <v>45228</v>
      </c>
      <c r="B11773">
        <f t="shared" si="183"/>
        <v>2023</v>
      </c>
    </row>
    <row r="11774" spans="1:2" x14ac:dyDescent="0.2">
      <c r="A11774" s="1">
        <v>45455</v>
      </c>
      <c r="B11774">
        <f t="shared" si="183"/>
        <v>2024</v>
      </c>
    </row>
    <row r="11775" spans="1:2" x14ac:dyDescent="0.2">
      <c r="A11775" s="1">
        <v>45282</v>
      </c>
      <c r="B11775">
        <f t="shared" si="183"/>
        <v>2023</v>
      </c>
    </row>
    <row r="11776" spans="1:2" x14ac:dyDescent="0.2">
      <c r="A11776" s="1">
        <v>45091</v>
      </c>
      <c r="B11776">
        <f t="shared" si="183"/>
        <v>2023</v>
      </c>
    </row>
    <row r="11777" spans="1:2" x14ac:dyDescent="0.2">
      <c r="A11777" s="1">
        <v>44791</v>
      </c>
      <c r="B11777">
        <f t="shared" si="183"/>
        <v>2022</v>
      </c>
    </row>
    <row r="11778" spans="1:2" x14ac:dyDescent="0.2">
      <c r="A11778" s="1">
        <v>45098</v>
      </c>
      <c r="B11778">
        <f t="shared" si="183"/>
        <v>2023</v>
      </c>
    </row>
    <row r="11779" spans="1:2" x14ac:dyDescent="0.2">
      <c r="A11779" s="1">
        <v>45393</v>
      </c>
      <c r="B11779">
        <f t="shared" ref="B11779:B11842" si="184">YEAR(A11779)</f>
        <v>2024</v>
      </c>
    </row>
    <row r="11780" spans="1:2" x14ac:dyDescent="0.2">
      <c r="A11780" s="1">
        <v>44652</v>
      </c>
      <c r="B11780">
        <f t="shared" si="184"/>
        <v>2022</v>
      </c>
    </row>
    <row r="11781" spans="1:2" x14ac:dyDescent="0.2">
      <c r="A11781" s="1">
        <v>44696</v>
      </c>
      <c r="B11781">
        <f t="shared" si="184"/>
        <v>2022</v>
      </c>
    </row>
    <row r="11782" spans="1:2" x14ac:dyDescent="0.2">
      <c r="A11782" s="1">
        <v>45245</v>
      </c>
      <c r="B11782">
        <f t="shared" si="184"/>
        <v>2023</v>
      </c>
    </row>
    <row r="11783" spans="1:2" x14ac:dyDescent="0.2">
      <c r="A11783" s="1">
        <v>45100</v>
      </c>
      <c r="B11783">
        <f t="shared" si="184"/>
        <v>2023</v>
      </c>
    </row>
    <row r="11784" spans="1:2" x14ac:dyDescent="0.2">
      <c r="A11784" s="1">
        <v>45525</v>
      </c>
      <c r="B11784">
        <f t="shared" si="184"/>
        <v>2024</v>
      </c>
    </row>
    <row r="11785" spans="1:2" x14ac:dyDescent="0.2">
      <c r="A11785" s="1">
        <v>44763</v>
      </c>
      <c r="B11785">
        <f t="shared" si="184"/>
        <v>2022</v>
      </c>
    </row>
    <row r="11786" spans="1:2" x14ac:dyDescent="0.2">
      <c r="A11786" s="1">
        <v>45457</v>
      </c>
      <c r="B11786">
        <f t="shared" si="184"/>
        <v>2024</v>
      </c>
    </row>
    <row r="11787" spans="1:2" x14ac:dyDescent="0.2">
      <c r="A11787" s="1">
        <v>45478</v>
      </c>
      <c r="B11787">
        <f t="shared" si="184"/>
        <v>2024</v>
      </c>
    </row>
    <row r="11788" spans="1:2" x14ac:dyDescent="0.2">
      <c r="A11788" s="1">
        <v>45278</v>
      </c>
      <c r="B11788">
        <f t="shared" si="184"/>
        <v>2023</v>
      </c>
    </row>
    <row r="11789" spans="1:2" x14ac:dyDescent="0.2">
      <c r="A11789" s="1">
        <v>45580</v>
      </c>
      <c r="B11789">
        <f t="shared" si="184"/>
        <v>2024</v>
      </c>
    </row>
    <row r="11790" spans="1:2" x14ac:dyDescent="0.2">
      <c r="A11790" s="1">
        <v>44690</v>
      </c>
      <c r="B11790">
        <f t="shared" si="184"/>
        <v>2022</v>
      </c>
    </row>
    <row r="11791" spans="1:2" x14ac:dyDescent="0.2">
      <c r="A11791" s="1">
        <v>44877</v>
      </c>
      <c r="B11791">
        <f t="shared" si="184"/>
        <v>2022</v>
      </c>
    </row>
    <row r="11792" spans="1:2" x14ac:dyDescent="0.2">
      <c r="A11792" s="1">
        <v>45125</v>
      </c>
      <c r="B11792">
        <f t="shared" si="184"/>
        <v>2023</v>
      </c>
    </row>
    <row r="11793" spans="1:2" x14ac:dyDescent="0.2">
      <c r="A11793" s="1">
        <v>45030</v>
      </c>
      <c r="B11793">
        <f t="shared" si="184"/>
        <v>2023</v>
      </c>
    </row>
    <row r="11794" spans="1:2" x14ac:dyDescent="0.2">
      <c r="A11794" s="1">
        <v>45437</v>
      </c>
      <c r="B11794">
        <f t="shared" si="184"/>
        <v>2024</v>
      </c>
    </row>
    <row r="11795" spans="1:2" x14ac:dyDescent="0.2">
      <c r="A11795" s="1">
        <v>44981</v>
      </c>
      <c r="B11795">
        <f t="shared" si="184"/>
        <v>2023</v>
      </c>
    </row>
    <row r="11796" spans="1:2" x14ac:dyDescent="0.2">
      <c r="A11796" s="1">
        <v>45331</v>
      </c>
      <c r="B11796">
        <f t="shared" si="184"/>
        <v>2024</v>
      </c>
    </row>
    <row r="11797" spans="1:2" x14ac:dyDescent="0.2">
      <c r="A11797" s="1">
        <v>44684</v>
      </c>
      <c r="B11797">
        <f t="shared" si="184"/>
        <v>2022</v>
      </c>
    </row>
    <row r="11798" spans="1:2" x14ac:dyDescent="0.2">
      <c r="A11798" s="1">
        <v>45561</v>
      </c>
      <c r="B11798">
        <f t="shared" si="184"/>
        <v>2024</v>
      </c>
    </row>
    <row r="11799" spans="1:2" x14ac:dyDescent="0.2">
      <c r="A11799" s="1">
        <v>44717</v>
      </c>
      <c r="B11799">
        <f t="shared" si="184"/>
        <v>2022</v>
      </c>
    </row>
    <row r="11800" spans="1:2" x14ac:dyDescent="0.2">
      <c r="A11800" s="1">
        <v>44970</v>
      </c>
      <c r="B11800">
        <f t="shared" si="184"/>
        <v>2023</v>
      </c>
    </row>
    <row r="11801" spans="1:2" x14ac:dyDescent="0.2">
      <c r="A11801" s="1">
        <v>44783</v>
      </c>
      <c r="B11801">
        <f t="shared" si="184"/>
        <v>2022</v>
      </c>
    </row>
    <row r="11802" spans="1:2" x14ac:dyDescent="0.2">
      <c r="A11802" s="1">
        <v>45625</v>
      </c>
      <c r="B11802">
        <f t="shared" si="184"/>
        <v>2024</v>
      </c>
    </row>
    <row r="11803" spans="1:2" x14ac:dyDescent="0.2">
      <c r="A11803" s="1">
        <v>45330</v>
      </c>
      <c r="B11803">
        <f t="shared" si="184"/>
        <v>2024</v>
      </c>
    </row>
    <row r="11804" spans="1:2" x14ac:dyDescent="0.2">
      <c r="A11804" s="1">
        <v>45440</v>
      </c>
      <c r="B11804">
        <f t="shared" si="184"/>
        <v>2024</v>
      </c>
    </row>
    <row r="11805" spans="1:2" x14ac:dyDescent="0.2">
      <c r="A11805" s="1">
        <v>45329</v>
      </c>
      <c r="B11805">
        <f t="shared" si="184"/>
        <v>2024</v>
      </c>
    </row>
    <row r="11806" spans="1:2" x14ac:dyDescent="0.2">
      <c r="A11806" s="1">
        <v>44680</v>
      </c>
      <c r="B11806">
        <f t="shared" si="184"/>
        <v>2022</v>
      </c>
    </row>
    <row r="11807" spans="1:2" x14ac:dyDescent="0.2">
      <c r="A11807" s="1">
        <v>45639</v>
      </c>
      <c r="B11807">
        <f t="shared" si="184"/>
        <v>2024</v>
      </c>
    </row>
    <row r="11808" spans="1:2" x14ac:dyDescent="0.2">
      <c r="A11808" s="1">
        <v>45291</v>
      </c>
      <c r="B11808">
        <f t="shared" si="184"/>
        <v>2023</v>
      </c>
    </row>
    <row r="11809" spans="1:2" x14ac:dyDescent="0.2">
      <c r="A11809" s="1">
        <v>44775</v>
      </c>
      <c r="B11809">
        <f t="shared" si="184"/>
        <v>2022</v>
      </c>
    </row>
    <row r="11810" spans="1:2" x14ac:dyDescent="0.2">
      <c r="A11810" s="1">
        <v>44904</v>
      </c>
      <c r="B11810">
        <f t="shared" si="184"/>
        <v>2022</v>
      </c>
    </row>
    <row r="11811" spans="1:2" x14ac:dyDescent="0.2">
      <c r="A11811" s="1">
        <v>44743</v>
      </c>
      <c r="B11811">
        <f t="shared" si="184"/>
        <v>2022</v>
      </c>
    </row>
    <row r="11812" spans="1:2" x14ac:dyDescent="0.2">
      <c r="A11812" s="1">
        <v>45095</v>
      </c>
      <c r="B11812">
        <f t="shared" si="184"/>
        <v>2023</v>
      </c>
    </row>
    <row r="11813" spans="1:2" x14ac:dyDescent="0.2">
      <c r="A11813" s="1">
        <v>45491</v>
      </c>
      <c r="B11813">
        <f t="shared" si="184"/>
        <v>2024</v>
      </c>
    </row>
    <row r="11814" spans="1:2" x14ac:dyDescent="0.2">
      <c r="A11814" s="1">
        <v>44751</v>
      </c>
      <c r="B11814">
        <f t="shared" si="184"/>
        <v>2022</v>
      </c>
    </row>
    <row r="11815" spans="1:2" x14ac:dyDescent="0.2">
      <c r="A11815" s="1">
        <v>44871</v>
      </c>
      <c r="B11815">
        <f t="shared" si="184"/>
        <v>2022</v>
      </c>
    </row>
    <row r="11816" spans="1:2" x14ac:dyDescent="0.2">
      <c r="A11816" s="1">
        <v>44941</v>
      </c>
      <c r="B11816">
        <f t="shared" si="184"/>
        <v>2023</v>
      </c>
    </row>
    <row r="11817" spans="1:2" x14ac:dyDescent="0.2">
      <c r="A11817" s="1">
        <v>44857</v>
      </c>
      <c r="B11817">
        <f t="shared" si="184"/>
        <v>2022</v>
      </c>
    </row>
    <row r="11818" spans="1:2" x14ac:dyDescent="0.2">
      <c r="A11818" s="1">
        <v>44996</v>
      </c>
      <c r="B11818">
        <f t="shared" si="184"/>
        <v>2023</v>
      </c>
    </row>
    <row r="11819" spans="1:2" x14ac:dyDescent="0.2">
      <c r="A11819" s="1">
        <v>45615</v>
      </c>
      <c r="B11819">
        <f t="shared" si="184"/>
        <v>2024</v>
      </c>
    </row>
    <row r="11820" spans="1:2" x14ac:dyDescent="0.2">
      <c r="A11820" s="1">
        <v>44894</v>
      </c>
      <c r="B11820">
        <f t="shared" si="184"/>
        <v>2022</v>
      </c>
    </row>
    <row r="11821" spans="1:2" x14ac:dyDescent="0.2">
      <c r="A11821" s="1">
        <v>45437</v>
      </c>
      <c r="B11821">
        <f t="shared" si="184"/>
        <v>2024</v>
      </c>
    </row>
    <row r="11822" spans="1:2" x14ac:dyDescent="0.2">
      <c r="A11822" s="1">
        <v>44664</v>
      </c>
      <c r="B11822">
        <f t="shared" si="184"/>
        <v>2022</v>
      </c>
    </row>
    <row r="11823" spans="1:2" x14ac:dyDescent="0.2">
      <c r="A11823" s="1">
        <v>44881</v>
      </c>
      <c r="B11823">
        <f t="shared" si="184"/>
        <v>2022</v>
      </c>
    </row>
    <row r="11824" spans="1:2" x14ac:dyDescent="0.2">
      <c r="A11824" s="1">
        <v>45099</v>
      </c>
      <c r="B11824">
        <f t="shared" si="184"/>
        <v>2023</v>
      </c>
    </row>
    <row r="11825" spans="1:2" x14ac:dyDescent="0.2">
      <c r="A11825" s="1">
        <v>45316</v>
      </c>
      <c r="B11825">
        <f t="shared" si="184"/>
        <v>2024</v>
      </c>
    </row>
    <row r="11826" spans="1:2" x14ac:dyDescent="0.2">
      <c r="A11826" s="1">
        <v>45437</v>
      </c>
      <c r="B11826">
        <f t="shared" si="184"/>
        <v>2024</v>
      </c>
    </row>
    <row r="11827" spans="1:2" x14ac:dyDescent="0.2">
      <c r="A11827" s="1">
        <v>45069</v>
      </c>
      <c r="B11827">
        <f t="shared" si="184"/>
        <v>2023</v>
      </c>
    </row>
    <row r="11828" spans="1:2" x14ac:dyDescent="0.2">
      <c r="A11828" s="1">
        <v>44594</v>
      </c>
      <c r="B11828">
        <f t="shared" si="184"/>
        <v>2022</v>
      </c>
    </row>
    <row r="11829" spans="1:2" x14ac:dyDescent="0.2">
      <c r="A11829" s="1">
        <v>44782</v>
      </c>
      <c r="B11829">
        <f t="shared" si="184"/>
        <v>2022</v>
      </c>
    </row>
    <row r="11830" spans="1:2" x14ac:dyDescent="0.2">
      <c r="A11830" s="1">
        <v>45036</v>
      </c>
      <c r="B11830">
        <f t="shared" si="184"/>
        <v>2023</v>
      </c>
    </row>
    <row r="11831" spans="1:2" x14ac:dyDescent="0.2">
      <c r="A11831" s="1">
        <v>44813</v>
      </c>
      <c r="B11831">
        <f t="shared" si="184"/>
        <v>2022</v>
      </c>
    </row>
    <row r="11832" spans="1:2" x14ac:dyDescent="0.2">
      <c r="A11832" s="1">
        <v>44657</v>
      </c>
      <c r="B11832">
        <f t="shared" si="184"/>
        <v>2022</v>
      </c>
    </row>
    <row r="11833" spans="1:2" x14ac:dyDescent="0.2">
      <c r="A11833" s="1">
        <v>44596</v>
      </c>
      <c r="B11833">
        <f t="shared" si="184"/>
        <v>2022</v>
      </c>
    </row>
    <row r="11834" spans="1:2" x14ac:dyDescent="0.2">
      <c r="A11834" s="1">
        <v>45242</v>
      </c>
      <c r="B11834">
        <f t="shared" si="184"/>
        <v>2023</v>
      </c>
    </row>
    <row r="11835" spans="1:2" x14ac:dyDescent="0.2">
      <c r="A11835" s="1">
        <v>44866</v>
      </c>
      <c r="B11835">
        <f t="shared" si="184"/>
        <v>2022</v>
      </c>
    </row>
    <row r="11836" spans="1:2" x14ac:dyDescent="0.2">
      <c r="A11836" s="1">
        <v>45473</v>
      </c>
      <c r="B11836">
        <f t="shared" si="184"/>
        <v>2024</v>
      </c>
    </row>
    <row r="11837" spans="1:2" x14ac:dyDescent="0.2">
      <c r="A11837" s="1">
        <v>45166</v>
      </c>
      <c r="B11837">
        <f t="shared" si="184"/>
        <v>2023</v>
      </c>
    </row>
    <row r="11838" spans="1:2" x14ac:dyDescent="0.2">
      <c r="A11838" s="1">
        <v>45283</v>
      </c>
      <c r="B11838">
        <f t="shared" si="184"/>
        <v>2023</v>
      </c>
    </row>
    <row r="11839" spans="1:2" x14ac:dyDescent="0.2">
      <c r="A11839" s="1">
        <v>45289</v>
      </c>
      <c r="B11839">
        <f t="shared" si="184"/>
        <v>2023</v>
      </c>
    </row>
    <row r="11840" spans="1:2" x14ac:dyDescent="0.2">
      <c r="A11840" s="1">
        <v>44856</v>
      </c>
      <c r="B11840">
        <f t="shared" si="184"/>
        <v>2022</v>
      </c>
    </row>
    <row r="11841" spans="1:2" x14ac:dyDescent="0.2">
      <c r="A11841" s="1">
        <v>44604</v>
      </c>
      <c r="B11841">
        <f t="shared" si="184"/>
        <v>2022</v>
      </c>
    </row>
    <row r="11842" spans="1:2" x14ac:dyDescent="0.2">
      <c r="A11842" s="1">
        <v>44684</v>
      </c>
      <c r="B11842">
        <f t="shared" si="184"/>
        <v>2022</v>
      </c>
    </row>
    <row r="11843" spans="1:2" x14ac:dyDescent="0.2">
      <c r="A11843" s="1">
        <v>44836</v>
      </c>
      <c r="B11843">
        <f t="shared" ref="B11843:B11906" si="185">YEAR(A11843)</f>
        <v>2022</v>
      </c>
    </row>
    <row r="11844" spans="1:2" x14ac:dyDescent="0.2">
      <c r="A11844" s="1">
        <v>44562</v>
      </c>
      <c r="B11844">
        <f t="shared" si="185"/>
        <v>2022</v>
      </c>
    </row>
    <row r="11845" spans="1:2" x14ac:dyDescent="0.2">
      <c r="A11845" s="1">
        <v>45175</v>
      </c>
      <c r="B11845">
        <f t="shared" si="185"/>
        <v>2023</v>
      </c>
    </row>
    <row r="11846" spans="1:2" x14ac:dyDescent="0.2">
      <c r="A11846" s="1">
        <v>45062</v>
      </c>
      <c r="B11846">
        <f t="shared" si="185"/>
        <v>2023</v>
      </c>
    </row>
    <row r="11847" spans="1:2" x14ac:dyDescent="0.2">
      <c r="A11847" s="1">
        <v>45372</v>
      </c>
      <c r="B11847">
        <f t="shared" si="185"/>
        <v>2024</v>
      </c>
    </row>
    <row r="11848" spans="1:2" x14ac:dyDescent="0.2">
      <c r="A11848" s="1">
        <v>45618</v>
      </c>
      <c r="B11848">
        <f t="shared" si="185"/>
        <v>2024</v>
      </c>
    </row>
    <row r="11849" spans="1:2" x14ac:dyDescent="0.2">
      <c r="A11849" s="1">
        <v>44810</v>
      </c>
      <c r="B11849">
        <f t="shared" si="185"/>
        <v>2022</v>
      </c>
    </row>
    <row r="11850" spans="1:2" x14ac:dyDescent="0.2">
      <c r="A11850" s="1">
        <v>44658</v>
      </c>
      <c r="B11850">
        <f t="shared" si="185"/>
        <v>2022</v>
      </c>
    </row>
    <row r="11851" spans="1:2" x14ac:dyDescent="0.2">
      <c r="A11851" s="1">
        <v>44880</v>
      </c>
      <c r="B11851">
        <f t="shared" si="185"/>
        <v>2022</v>
      </c>
    </row>
    <row r="11852" spans="1:2" x14ac:dyDescent="0.2">
      <c r="A11852" s="1">
        <v>45601</v>
      </c>
      <c r="B11852">
        <f t="shared" si="185"/>
        <v>2024</v>
      </c>
    </row>
    <row r="11853" spans="1:2" x14ac:dyDescent="0.2">
      <c r="A11853" s="1">
        <v>45382</v>
      </c>
      <c r="B11853">
        <f t="shared" si="185"/>
        <v>2024</v>
      </c>
    </row>
    <row r="11854" spans="1:2" x14ac:dyDescent="0.2">
      <c r="A11854" s="1">
        <v>45430</v>
      </c>
      <c r="B11854">
        <f t="shared" si="185"/>
        <v>2024</v>
      </c>
    </row>
    <row r="11855" spans="1:2" x14ac:dyDescent="0.2">
      <c r="A11855" s="1">
        <v>45059</v>
      </c>
      <c r="B11855">
        <f t="shared" si="185"/>
        <v>2023</v>
      </c>
    </row>
    <row r="11856" spans="1:2" x14ac:dyDescent="0.2">
      <c r="A11856" s="1">
        <v>45390</v>
      </c>
      <c r="B11856">
        <f t="shared" si="185"/>
        <v>2024</v>
      </c>
    </row>
    <row r="11857" spans="1:2" x14ac:dyDescent="0.2">
      <c r="A11857" s="1">
        <v>45095</v>
      </c>
      <c r="B11857">
        <f t="shared" si="185"/>
        <v>2023</v>
      </c>
    </row>
    <row r="11858" spans="1:2" x14ac:dyDescent="0.2">
      <c r="A11858" s="1">
        <v>45129</v>
      </c>
      <c r="B11858">
        <f t="shared" si="185"/>
        <v>2023</v>
      </c>
    </row>
    <row r="11859" spans="1:2" x14ac:dyDescent="0.2">
      <c r="A11859" s="1">
        <v>45601</v>
      </c>
      <c r="B11859">
        <f t="shared" si="185"/>
        <v>2024</v>
      </c>
    </row>
    <row r="11860" spans="1:2" x14ac:dyDescent="0.2">
      <c r="A11860" s="1">
        <v>44931</v>
      </c>
      <c r="B11860">
        <f t="shared" si="185"/>
        <v>2023</v>
      </c>
    </row>
    <row r="11861" spans="1:2" x14ac:dyDescent="0.2">
      <c r="A11861" s="1">
        <v>45022</v>
      </c>
      <c r="B11861">
        <f t="shared" si="185"/>
        <v>2023</v>
      </c>
    </row>
    <row r="11862" spans="1:2" x14ac:dyDescent="0.2">
      <c r="A11862" s="1">
        <v>45495</v>
      </c>
      <c r="B11862">
        <f t="shared" si="185"/>
        <v>2024</v>
      </c>
    </row>
    <row r="11863" spans="1:2" x14ac:dyDescent="0.2">
      <c r="A11863" s="1">
        <v>45629</v>
      </c>
      <c r="B11863">
        <f t="shared" si="185"/>
        <v>2024</v>
      </c>
    </row>
    <row r="11864" spans="1:2" x14ac:dyDescent="0.2">
      <c r="A11864" s="1">
        <v>45196</v>
      </c>
      <c r="B11864">
        <f t="shared" si="185"/>
        <v>2023</v>
      </c>
    </row>
    <row r="11865" spans="1:2" x14ac:dyDescent="0.2">
      <c r="A11865" s="1">
        <v>44968</v>
      </c>
      <c r="B11865">
        <f t="shared" si="185"/>
        <v>2023</v>
      </c>
    </row>
    <row r="11866" spans="1:2" x14ac:dyDescent="0.2">
      <c r="A11866" s="1">
        <v>44983</v>
      </c>
      <c r="B11866">
        <f t="shared" si="185"/>
        <v>2023</v>
      </c>
    </row>
    <row r="11867" spans="1:2" x14ac:dyDescent="0.2">
      <c r="A11867" s="1">
        <v>45540</v>
      </c>
      <c r="B11867">
        <f t="shared" si="185"/>
        <v>2024</v>
      </c>
    </row>
    <row r="11868" spans="1:2" x14ac:dyDescent="0.2">
      <c r="A11868" s="1">
        <v>45091</v>
      </c>
      <c r="B11868">
        <f t="shared" si="185"/>
        <v>2023</v>
      </c>
    </row>
    <row r="11869" spans="1:2" x14ac:dyDescent="0.2">
      <c r="A11869" s="1">
        <v>45607</v>
      </c>
      <c r="B11869">
        <f t="shared" si="185"/>
        <v>2024</v>
      </c>
    </row>
    <row r="11870" spans="1:2" x14ac:dyDescent="0.2">
      <c r="A11870" s="1">
        <v>45586</v>
      </c>
      <c r="B11870">
        <f t="shared" si="185"/>
        <v>2024</v>
      </c>
    </row>
    <row r="11871" spans="1:2" x14ac:dyDescent="0.2">
      <c r="A11871" s="1">
        <v>45098</v>
      </c>
      <c r="B11871">
        <f t="shared" si="185"/>
        <v>2023</v>
      </c>
    </row>
    <row r="11872" spans="1:2" x14ac:dyDescent="0.2">
      <c r="A11872" s="1">
        <v>44974</v>
      </c>
      <c r="B11872">
        <f t="shared" si="185"/>
        <v>2023</v>
      </c>
    </row>
    <row r="11873" spans="1:2" x14ac:dyDescent="0.2">
      <c r="A11873" s="1">
        <v>45514</v>
      </c>
      <c r="B11873">
        <f t="shared" si="185"/>
        <v>2024</v>
      </c>
    </row>
    <row r="11874" spans="1:2" x14ac:dyDescent="0.2">
      <c r="A11874" s="1">
        <v>44785</v>
      </c>
      <c r="B11874">
        <f t="shared" si="185"/>
        <v>2022</v>
      </c>
    </row>
    <row r="11875" spans="1:2" x14ac:dyDescent="0.2">
      <c r="A11875" s="1">
        <v>45354</v>
      </c>
      <c r="B11875">
        <f t="shared" si="185"/>
        <v>2024</v>
      </c>
    </row>
    <row r="11876" spans="1:2" x14ac:dyDescent="0.2">
      <c r="A11876" s="1">
        <v>45123</v>
      </c>
      <c r="B11876">
        <f t="shared" si="185"/>
        <v>2023</v>
      </c>
    </row>
    <row r="11877" spans="1:2" x14ac:dyDescent="0.2">
      <c r="A11877" s="1">
        <v>45256</v>
      </c>
      <c r="B11877">
        <f t="shared" si="185"/>
        <v>2023</v>
      </c>
    </row>
    <row r="11878" spans="1:2" x14ac:dyDescent="0.2">
      <c r="A11878" s="1">
        <v>45308</v>
      </c>
      <c r="B11878">
        <f t="shared" si="185"/>
        <v>2024</v>
      </c>
    </row>
    <row r="11879" spans="1:2" x14ac:dyDescent="0.2">
      <c r="A11879" s="1">
        <v>44961</v>
      </c>
      <c r="B11879">
        <f t="shared" si="185"/>
        <v>2023</v>
      </c>
    </row>
    <row r="11880" spans="1:2" x14ac:dyDescent="0.2">
      <c r="A11880" s="1">
        <v>45591</v>
      </c>
      <c r="B11880">
        <f t="shared" si="185"/>
        <v>2024</v>
      </c>
    </row>
    <row r="11881" spans="1:2" x14ac:dyDescent="0.2">
      <c r="A11881" s="1">
        <v>45441</v>
      </c>
      <c r="B11881">
        <f t="shared" si="185"/>
        <v>2024</v>
      </c>
    </row>
    <row r="11882" spans="1:2" x14ac:dyDescent="0.2">
      <c r="A11882" s="1">
        <v>44874</v>
      </c>
      <c r="B11882">
        <f t="shared" si="185"/>
        <v>2022</v>
      </c>
    </row>
    <row r="11883" spans="1:2" x14ac:dyDescent="0.2">
      <c r="A11883" s="1">
        <v>45647</v>
      </c>
      <c r="B11883">
        <f t="shared" si="185"/>
        <v>2024</v>
      </c>
    </row>
    <row r="11884" spans="1:2" x14ac:dyDescent="0.2">
      <c r="A11884" s="1">
        <v>45219</v>
      </c>
      <c r="B11884">
        <f t="shared" si="185"/>
        <v>2023</v>
      </c>
    </row>
    <row r="11885" spans="1:2" x14ac:dyDescent="0.2">
      <c r="A11885" s="1">
        <v>44641</v>
      </c>
      <c r="B11885">
        <f t="shared" si="185"/>
        <v>2022</v>
      </c>
    </row>
    <row r="11886" spans="1:2" x14ac:dyDescent="0.2">
      <c r="A11886" s="1">
        <v>45464</v>
      </c>
      <c r="B11886">
        <f t="shared" si="185"/>
        <v>2024</v>
      </c>
    </row>
    <row r="11887" spans="1:2" x14ac:dyDescent="0.2">
      <c r="A11887" s="1">
        <v>44878</v>
      </c>
      <c r="B11887">
        <f t="shared" si="185"/>
        <v>2022</v>
      </c>
    </row>
    <row r="11888" spans="1:2" x14ac:dyDescent="0.2">
      <c r="A11888" s="1">
        <v>45256</v>
      </c>
      <c r="B11888">
        <f t="shared" si="185"/>
        <v>2023</v>
      </c>
    </row>
    <row r="11889" spans="1:2" x14ac:dyDescent="0.2">
      <c r="A11889" s="1">
        <v>45170</v>
      </c>
      <c r="B11889">
        <f t="shared" si="185"/>
        <v>2023</v>
      </c>
    </row>
    <row r="11890" spans="1:2" x14ac:dyDescent="0.2">
      <c r="A11890" s="1">
        <v>45025</v>
      </c>
      <c r="B11890">
        <f t="shared" si="185"/>
        <v>2023</v>
      </c>
    </row>
    <row r="11891" spans="1:2" x14ac:dyDescent="0.2">
      <c r="A11891" s="1">
        <v>45277</v>
      </c>
      <c r="B11891">
        <f t="shared" si="185"/>
        <v>2023</v>
      </c>
    </row>
    <row r="11892" spans="1:2" x14ac:dyDescent="0.2">
      <c r="A11892" s="1">
        <v>45381</v>
      </c>
      <c r="B11892">
        <f t="shared" si="185"/>
        <v>2024</v>
      </c>
    </row>
    <row r="11893" spans="1:2" x14ac:dyDescent="0.2">
      <c r="A11893" s="1">
        <v>45460</v>
      </c>
      <c r="B11893">
        <f t="shared" si="185"/>
        <v>2024</v>
      </c>
    </row>
    <row r="11894" spans="1:2" x14ac:dyDescent="0.2">
      <c r="A11894" s="1">
        <v>45318</v>
      </c>
      <c r="B11894">
        <f t="shared" si="185"/>
        <v>2024</v>
      </c>
    </row>
    <row r="11895" spans="1:2" x14ac:dyDescent="0.2">
      <c r="A11895" s="1">
        <v>45311</v>
      </c>
      <c r="B11895">
        <f t="shared" si="185"/>
        <v>2024</v>
      </c>
    </row>
    <row r="11896" spans="1:2" x14ac:dyDescent="0.2">
      <c r="A11896" s="1">
        <v>44957</v>
      </c>
      <c r="B11896">
        <f t="shared" si="185"/>
        <v>2023</v>
      </c>
    </row>
    <row r="11897" spans="1:2" x14ac:dyDescent="0.2">
      <c r="A11897" s="1">
        <v>45505</v>
      </c>
      <c r="B11897">
        <f t="shared" si="185"/>
        <v>2024</v>
      </c>
    </row>
    <row r="11898" spans="1:2" x14ac:dyDescent="0.2">
      <c r="A11898" s="1">
        <v>45514</v>
      </c>
      <c r="B11898">
        <f t="shared" si="185"/>
        <v>2024</v>
      </c>
    </row>
    <row r="11899" spans="1:2" x14ac:dyDescent="0.2">
      <c r="A11899" s="1">
        <v>45486</v>
      </c>
      <c r="B11899">
        <f t="shared" si="185"/>
        <v>2024</v>
      </c>
    </row>
    <row r="11900" spans="1:2" x14ac:dyDescent="0.2">
      <c r="A11900" s="1">
        <v>45261</v>
      </c>
      <c r="B11900">
        <f t="shared" si="185"/>
        <v>2023</v>
      </c>
    </row>
    <row r="11901" spans="1:2" x14ac:dyDescent="0.2">
      <c r="A11901" s="1">
        <v>44574</v>
      </c>
      <c r="B11901">
        <f t="shared" si="185"/>
        <v>2022</v>
      </c>
    </row>
    <row r="11902" spans="1:2" x14ac:dyDescent="0.2">
      <c r="A11902" s="1">
        <v>44944</v>
      </c>
      <c r="B11902">
        <f t="shared" si="185"/>
        <v>2023</v>
      </c>
    </row>
    <row r="11903" spans="1:2" x14ac:dyDescent="0.2">
      <c r="A11903" s="1">
        <v>44898</v>
      </c>
      <c r="B11903">
        <f t="shared" si="185"/>
        <v>2022</v>
      </c>
    </row>
    <row r="11904" spans="1:2" x14ac:dyDescent="0.2">
      <c r="A11904" s="1">
        <v>44704</v>
      </c>
      <c r="B11904">
        <f t="shared" si="185"/>
        <v>2022</v>
      </c>
    </row>
    <row r="11905" spans="1:2" x14ac:dyDescent="0.2">
      <c r="A11905" s="1">
        <v>45395</v>
      </c>
      <c r="B11905">
        <f t="shared" si="185"/>
        <v>2024</v>
      </c>
    </row>
    <row r="11906" spans="1:2" x14ac:dyDescent="0.2">
      <c r="A11906" s="1">
        <v>44763</v>
      </c>
      <c r="B11906">
        <f t="shared" si="185"/>
        <v>2022</v>
      </c>
    </row>
    <row r="11907" spans="1:2" x14ac:dyDescent="0.2">
      <c r="A11907" s="1">
        <v>45674</v>
      </c>
      <c r="B11907">
        <f t="shared" ref="B11907:B11970" si="186">YEAR(A11907)</f>
        <v>2025</v>
      </c>
    </row>
    <row r="11908" spans="1:2" x14ac:dyDescent="0.2">
      <c r="A11908" s="1">
        <v>44848</v>
      </c>
      <c r="B11908">
        <f t="shared" si="186"/>
        <v>2022</v>
      </c>
    </row>
    <row r="11909" spans="1:2" x14ac:dyDescent="0.2">
      <c r="A11909" s="1">
        <v>44748</v>
      </c>
      <c r="B11909">
        <f t="shared" si="186"/>
        <v>2022</v>
      </c>
    </row>
    <row r="11910" spans="1:2" x14ac:dyDescent="0.2">
      <c r="A11910" s="1">
        <v>45005</v>
      </c>
      <c r="B11910">
        <f t="shared" si="186"/>
        <v>2023</v>
      </c>
    </row>
    <row r="11911" spans="1:2" x14ac:dyDescent="0.2">
      <c r="A11911" s="1">
        <v>45012</v>
      </c>
      <c r="B11911">
        <f t="shared" si="186"/>
        <v>2023</v>
      </c>
    </row>
    <row r="11912" spans="1:2" x14ac:dyDescent="0.2">
      <c r="A11912" s="1">
        <v>44651</v>
      </c>
      <c r="B11912">
        <f t="shared" si="186"/>
        <v>2022</v>
      </c>
    </row>
    <row r="11913" spans="1:2" x14ac:dyDescent="0.2">
      <c r="A11913" s="1">
        <v>44972</v>
      </c>
      <c r="B11913">
        <f t="shared" si="186"/>
        <v>2023</v>
      </c>
    </row>
    <row r="11914" spans="1:2" x14ac:dyDescent="0.2">
      <c r="A11914" s="1">
        <v>45495</v>
      </c>
      <c r="B11914">
        <f t="shared" si="186"/>
        <v>2024</v>
      </c>
    </row>
    <row r="11915" spans="1:2" x14ac:dyDescent="0.2">
      <c r="A11915" s="1">
        <v>45448</v>
      </c>
      <c r="B11915">
        <f t="shared" si="186"/>
        <v>2024</v>
      </c>
    </row>
    <row r="11916" spans="1:2" x14ac:dyDescent="0.2">
      <c r="A11916" s="1">
        <v>45592</v>
      </c>
      <c r="B11916">
        <f t="shared" si="186"/>
        <v>2024</v>
      </c>
    </row>
    <row r="11917" spans="1:2" x14ac:dyDescent="0.2">
      <c r="A11917" s="1">
        <v>45539</v>
      </c>
      <c r="B11917">
        <f t="shared" si="186"/>
        <v>2024</v>
      </c>
    </row>
    <row r="11918" spans="1:2" x14ac:dyDescent="0.2">
      <c r="A11918" s="1">
        <v>45157</v>
      </c>
      <c r="B11918">
        <f t="shared" si="186"/>
        <v>2023</v>
      </c>
    </row>
    <row r="11919" spans="1:2" x14ac:dyDescent="0.2">
      <c r="A11919" s="1">
        <v>45509</v>
      </c>
      <c r="B11919">
        <f t="shared" si="186"/>
        <v>2024</v>
      </c>
    </row>
    <row r="11920" spans="1:2" x14ac:dyDescent="0.2">
      <c r="A11920" s="1">
        <v>44755</v>
      </c>
      <c r="B11920">
        <f t="shared" si="186"/>
        <v>2022</v>
      </c>
    </row>
    <row r="11921" spans="1:2" x14ac:dyDescent="0.2">
      <c r="A11921" s="1">
        <v>45338</v>
      </c>
      <c r="B11921">
        <f t="shared" si="186"/>
        <v>2024</v>
      </c>
    </row>
    <row r="11922" spans="1:2" x14ac:dyDescent="0.2">
      <c r="A11922" s="1">
        <v>45551</v>
      </c>
      <c r="B11922">
        <f t="shared" si="186"/>
        <v>2024</v>
      </c>
    </row>
    <row r="11923" spans="1:2" x14ac:dyDescent="0.2">
      <c r="A11923" s="1">
        <v>44676</v>
      </c>
      <c r="B11923">
        <f t="shared" si="186"/>
        <v>2022</v>
      </c>
    </row>
    <row r="11924" spans="1:2" x14ac:dyDescent="0.2">
      <c r="A11924" s="1">
        <v>45114</v>
      </c>
      <c r="B11924">
        <f t="shared" si="186"/>
        <v>2023</v>
      </c>
    </row>
    <row r="11925" spans="1:2" x14ac:dyDescent="0.2">
      <c r="A11925" s="1">
        <v>45143</v>
      </c>
      <c r="B11925">
        <f t="shared" si="186"/>
        <v>2023</v>
      </c>
    </row>
    <row r="11926" spans="1:2" x14ac:dyDescent="0.2">
      <c r="A11926" s="1">
        <v>45340</v>
      </c>
      <c r="B11926">
        <f t="shared" si="186"/>
        <v>2024</v>
      </c>
    </row>
    <row r="11927" spans="1:2" x14ac:dyDescent="0.2">
      <c r="A11927" s="1">
        <v>45216</v>
      </c>
      <c r="B11927">
        <f t="shared" si="186"/>
        <v>2023</v>
      </c>
    </row>
    <row r="11928" spans="1:2" x14ac:dyDescent="0.2">
      <c r="A11928" s="1">
        <v>45367</v>
      </c>
      <c r="B11928">
        <f t="shared" si="186"/>
        <v>2024</v>
      </c>
    </row>
    <row r="11929" spans="1:2" x14ac:dyDescent="0.2">
      <c r="A11929" s="1">
        <v>45003</v>
      </c>
      <c r="B11929">
        <f t="shared" si="186"/>
        <v>2023</v>
      </c>
    </row>
    <row r="11930" spans="1:2" x14ac:dyDescent="0.2">
      <c r="A11930" s="1">
        <v>45327</v>
      </c>
      <c r="B11930">
        <f t="shared" si="186"/>
        <v>2024</v>
      </c>
    </row>
    <row r="11931" spans="1:2" x14ac:dyDescent="0.2">
      <c r="A11931" s="1">
        <v>45052</v>
      </c>
      <c r="B11931">
        <f t="shared" si="186"/>
        <v>2023</v>
      </c>
    </row>
    <row r="11932" spans="1:2" x14ac:dyDescent="0.2">
      <c r="A11932" s="1">
        <v>45569</v>
      </c>
      <c r="B11932">
        <f t="shared" si="186"/>
        <v>2024</v>
      </c>
    </row>
    <row r="11933" spans="1:2" x14ac:dyDescent="0.2">
      <c r="A11933" s="1">
        <v>44737</v>
      </c>
      <c r="B11933">
        <f t="shared" si="186"/>
        <v>2022</v>
      </c>
    </row>
    <row r="11934" spans="1:2" x14ac:dyDescent="0.2">
      <c r="A11934" s="1">
        <v>45425</v>
      </c>
      <c r="B11934">
        <f t="shared" si="186"/>
        <v>2024</v>
      </c>
    </row>
    <row r="11935" spans="1:2" x14ac:dyDescent="0.2">
      <c r="A11935" s="1">
        <v>44791</v>
      </c>
      <c r="B11935">
        <f t="shared" si="186"/>
        <v>2022</v>
      </c>
    </row>
    <row r="11936" spans="1:2" x14ac:dyDescent="0.2">
      <c r="A11936" s="1">
        <v>45118</v>
      </c>
      <c r="B11936">
        <f t="shared" si="186"/>
        <v>2023</v>
      </c>
    </row>
    <row r="11937" spans="1:2" x14ac:dyDescent="0.2">
      <c r="A11937" s="1">
        <v>44611</v>
      </c>
      <c r="B11937">
        <f t="shared" si="186"/>
        <v>2022</v>
      </c>
    </row>
    <row r="11938" spans="1:2" x14ac:dyDescent="0.2">
      <c r="A11938" s="1">
        <v>44887</v>
      </c>
      <c r="B11938">
        <f t="shared" si="186"/>
        <v>2022</v>
      </c>
    </row>
    <row r="11939" spans="1:2" x14ac:dyDescent="0.2">
      <c r="A11939" s="1">
        <v>44864</v>
      </c>
      <c r="B11939">
        <f t="shared" si="186"/>
        <v>2022</v>
      </c>
    </row>
    <row r="11940" spans="1:2" x14ac:dyDescent="0.2">
      <c r="A11940" s="1">
        <v>44806</v>
      </c>
      <c r="B11940">
        <f t="shared" si="186"/>
        <v>2022</v>
      </c>
    </row>
    <row r="11941" spans="1:2" x14ac:dyDescent="0.2">
      <c r="A11941" s="1">
        <v>44584</v>
      </c>
      <c r="B11941">
        <f t="shared" si="186"/>
        <v>2022</v>
      </c>
    </row>
    <row r="11942" spans="1:2" x14ac:dyDescent="0.2">
      <c r="A11942" s="1">
        <v>45513</v>
      </c>
      <c r="B11942">
        <f t="shared" si="186"/>
        <v>2024</v>
      </c>
    </row>
    <row r="11943" spans="1:2" x14ac:dyDescent="0.2">
      <c r="A11943" s="1">
        <v>45436</v>
      </c>
      <c r="B11943">
        <f t="shared" si="186"/>
        <v>2024</v>
      </c>
    </row>
    <row r="11944" spans="1:2" x14ac:dyDescent="0.2">
      <c r="A11944" s="1">
        <v>45657</v>
      </c>
      <c r="B11944">
        <f t="shared" si="186"/>
        <v>2024</v>
      </c>
    </row>
    <row r="11945" spans="1:2" x14ac:dyDescent="0.2">
      <c r="A11945" s="1">
        <v>45472</v>
      </c>
      <c r="B11945">
        <f t="shared" si="186"/>
        <v>2024</v>
      </c>
    </row>
    <row r="11946" spans="1:2" x14ac:dyDescent="0.2">
      <c r="A11946" s="1">
        <v>44828</v>
      </c>
      <c r="B11946">
        <f t="shared" si="186"/>
        <v>2022</v>
      </c>
    </row>
    <row r="11947" spans="1:2" x14ac:dyDescent="0.2">
      <c r="A11947" s="1">
        <v>45531</v>
      </c>
      <c r="B11947">
        <f t="shared" si="186"/>
        <v>2024</v>
      </c>
    </row>
    <row r="11948" spans="1:2" x14ac:dyDescent="0.2">
      <c r="A11948" s="1">
        <v>45340</v>
      </c>
      <c r="B11948">
        <f t="shared" si="186"/>
        <v>2024</v>
      </c>
    </row>
    <row r="11949" spans="1:2" x14ac:dyDescent="0.2">
      <c r="A11949" s="1">
        <v>44597</v>
      </c>
      <c r="B11949">
        <f t="shared" si="186"/>
        <v>2022</v>
      </c>
    </row>
    <row r="11950" spans="1:2" x14ac:dyDescent="0.2">
      <c r="A11950" s="1">
        <v>44582</v>
      </c>
      <c r="B11950">
        <f t="shared" si="186"/>
        <v>2022</v>
      </c>
    </row>
    <row r="11951" spans="1:2" x14ac:dyDescent="0.2">
      <c r="A11951" s="1">
        <v>45088</v>
      </c>
      <c r="B11951">
        <f t="shared" si="186"/>
        <v>2023</v>
      </c>
    </row>
    <row r="11952" spans="1:2" x14ac:dyDescent="0.2">
      <c r="A11952" s="1">
        <v>45141</v>
      </c>
      <c r="B11952">
        <f t="shared" si="186"/>
        <v>2023</v>
      </c>
    </row>
    <row r="11953" spans="1:2" x14ac:dyDescent="0.2">
      <c r="A11953" s="1">
        <v>45524</v>
      </c>
      <c r="B11953">
        <f t="shared" si="186"/>
        <v>2024</v>
      </c>
    </row>
    <row r="11954" spans="1:2" x14ac:dyDescent="0.2">
      <c r="A11954" s="1">
        <v>44983</v>
      </c>
      <c r="B11954">
        <f t="shared" si="186"/>
        <v>2023</v>
      </c>
    </row>
    <row r="11955" spans="1:2" x14ac:dyDescent="0.2">
      <c r="A11955" s="1">
        <v>45282</v>
      </c>
      <c r="B11955">
        <f t="shared" si="186"/>
        <v>2023</v>
      </c>
    </row>
    <row r="11956" spans="1:2" x14ac:dyDescent="0.2">
      <c r="A11956" s="1">
        <v>45414</v>
      </c>
      <c r="B11956">
        <f t="shared" si="186"/>
        <v>2024</v>
      </c>
    </row>
    <row r="11957" spans="1:2" x14ac:dyDescent="0.2">
      <c r="A11957" s="1">
        <v>45413</v>
      </c>
      <c r="B11957">
        <f t="shared" si="186"/>
        <v>2024</v>
      </c>
    </row>
    <row r="11958" spans="1:2" x14ac:dyDescent="0.2">
      <c r="A11958" s="1">
        <v>45582</v>
      </c>
      <c r="B11958">
        <f t="shared" si="186"/>
        <v>2024</v>
      </c>
    </row>
    <row r="11959" spans="1:2" x14ac:dyDescent="0.2">
      <c r="A11959" s="1">
        <v>45288</v>
      </c>
      <c r="B11959">
        <f t="shared" si="186"/>
        <v>2023</v>
      </c>
    </row>
    <row r="11960" spans="1:2" x14ac:dyDescent="0.2">
      <c r="A11960" s="1">
        <v>45579</v>
      </c>
      <c r="B11960">
        <f t="shared" si="186"/>
        <v>2024</v>
      </c>
    </row>
    <row r="11961" spans="1:2" x14ac:dyDescent="0.2">
      <c r="A11961" s="1">
        <v>45638</v>
      </c>
      <c r="B11961">
        <f t="shared" si="186"/>
        <v>2024</v>
      </c>
    </row>
    <row r="11962" spans="1:2" x14ac:dyDescent="0.2">
      <c r="A11962" s="1">
        <v>45589</v>
      </c>
      <c r="B11962">
        <f t="shared" si="186"/>
        <v>2024</v>
      </c>
    </row>
    <row r="11963" spans="1:2" x14ac:dyDescent="0.2">
      <c r="A11963" s="1">
        <v>45541</v>
      </c>
      <c r="B11963">
        <f t="shared" si="186"/>
        <v>2024</v>
      </c>
    </row>
    <row r="11964" spans="1:2" x14ac:dyDescent="0.2">
      <c r="A11964" s="1">
        <v>45055</v>
      </c>
      <c r="B11964">
        <f t="shared" si="186"/>
        <v>2023</v>
      </c>
    </row>
    <row r="11965" spans="1:2" x14ac:dyDescent="0.2">
      <c r="A11965" s="1">
        <v>45013</v>
      </c>
      <c r="B11965">
        <f t="shared" si="186"/>
        <v>2023</v>
      </c>
    </row>
    <row r="11966" spans="1:2" x14ac:dyDescent="0.2">
      <c r="A11966" s="1">
        <v>44723</v>
      </c>
      <c r="B11966">
        <f t="shared" si="186"/>
        <v>2022</v>
      </c>
    </row>
    <row r="11967" spans="1:2" x14ac:dyDescent="0.2">
      <c r="A11967" s="1">
        <v>45425</v>
      </c>
      <c r="B11967">
        <f t="shared" si="186"/>
        <v>2024</v>
      </c>
    </row>
    <row r="11968" spans="1:2" x14ac:dyDescent="0.2">
      <c r="A11968" s="1">
        <v>45172</v>
      </c>
      <c r="B11968">
        <f t="shared" si="186"/>
        <v>2023</v>
      </c>
    </row>
    <row r="11969" spans="1:2" x14ac:dyDescent="0.2">
      <c r="A11969" s="1">
        <v>44785</v>
      </c>
      <c r="B11969">
        <f t="shared" si="186"/>
        <v>2022</v>
      </c>
    </row>
    <row r="11970" spans="1:2" x14ac:dyDescent="0.2">
      <c r="A11970" s="1">
        <v>45528</v>
      </c>
      <c r="B11970">
        <f t="shared" si="186"/>
        <v>2024</v>
      </c>
    </row>
    <row r="11971" spans="1:2" x14ac:dyDescent="0.2">
      <c r="A11971" s="1">
        <v>45290</v>
      </c>
      <c r="B11971">
        <f t="shared" ref="B11971:B11972" si="187">YEAR(A11971)</f>
        <v>2023</v>
      </c>
    </row>
    <row r="11972" spans="1:2" x14ac:dyDescent="0.2">
      <c r="A11972" s="1">
        <v>44779</v>
      </c>
      <c r="B11972">
        <f t="shared" si="187"/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Categories_Pivot_Table</vt:lpstr>
      <vt:lpstr>sales_data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dnpool88</dc:creator>
  <cp:lastModifiedBy>dnpool88</cp:lastModifiedBy>
  <dcterms:created xsi:type="dcterms:W3CDTF">2025-03-27T00:46:28Z</dcterms:created>
  <dcterms:modified xsi:type="dcterms:W3CDTF">2025-03-28T23:14:58Z</dcterms:modified>
</cp:coreProperties>
</file>